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D:\Work\Documents\Digest Africa Docs\"/>
    </mc:Choice>
  </mc:AlternateContent>
  <xr:revisionPtr revIDLastSave="0" documentId="13_ncr:1_{5F1A0E86-5F81-4E74-B86D-4D8CA5ED38D9}" xr6:coauthVersionLast="47" xr6:coauthVersionMax="47" xr10:uidLastSave="{00000000-0000-0000-0000-000000000000}"/>
  <bookViews>
    <workbookView xWindow="-110" yWindow="-110" windowWidth="19420" windowHeight="10420" xr2:uid="{00000000-000D-0000-FFFF-FFFF00000000}"/>
  </bookViews>
  <sheets>
    <sheet name="Deals (investment)" sheetId="13" r:id="rId1"/>
    <sheet name="Deals (Exits)" sheetId="14" r:id="rId2"/>
    <sheet name="Deals (Fund)" sheetId="18" r:id="rId3"/>
    <sheet name="Companies" sheetId="20" r:id="rId4"/>
    <sheet name="Investors" sheetId="21" r:id="rId5"/>
  </sheets>
  <definedNames>
    <definedName name="_xlnm._FilterDatabase" localSheetId="1" hidden="1">'Deals (Exits)'!$A$1:$AK$944</definedName>
    <definedName name="_xlnm._FilterDatabase" localSheetId="2" hidden="1">'Deals (Fund)'!$A$1:$Z$997</definedName>
    <definedName name="_xlnm._FilterDatabase" localSheetId="0" hidden="1">'Deals (investment)'!$A$1:$H$1279</definedName>
    <definedName name="Z_A09CE514_672E_4F3B_A253_191D5CAD3CBA_.wvu.FilterData" localSheetId="1" hidden="1">'Deals (Exits)'!$A$1:$AK$109</definedName>
  </definedNames>
  <calcPr calcId="191029"/>
  <customWorkbookViews>
    <customWorkbookView name="Filter 1" guid="{A09CE514-672E-4F3B-A253-191D5CAD3CB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067" i="13" l="1"/>
  <c r="D2066" i="13"/>
  <c r="D2065" i="13"/>
  <c r="D2064" i="13"/>
  <c r="D2063" i="13"/>
  <c r="Z108" i="14"/>
  <c r="X108" i="14"/>
  <c r="Y108" i="14" s="1"/>
  <c r="W108" i="14"/>
  <c r="N108" i="14"/>
  <c r="M108" i="14"/>
  <c r="L108" i="14" a="1"/>
  <c r="L108" i="14" s="1"/>
  <c r="J108" i="14" a="1"/>
  <c r="J108" i="14" s="1"/>
  <c r="I108" i="14" s="1"/>
  <c r="AA107" i="14"/>
  <c r="Z107" i="14"/>
  <c r="X107" i="14"/>
  <c r="Y107" i="14" s="1"/>
  <c r="W107" i="14"/>
  <c r="R107" i="14"/>
  <c r="P107" i="14"/>
  <c r="N107" i="14"/>
  <c r="M107" i="14"/>
  <c r="L107" i="14" a="1"/>
  <c r="L107" i="14" s="1"/>
  <c r="J107" i="14" a="1"/>
  <c r="J107" i="14" s="1"/>
  <c r="I107" i="14" s="1"/>
  <c r="AA106" i="14"/>
  <c r="Z106" i="14"/>
  <c r="X106" i="14"/>
  <c r="Y106" i="14" s="1"/>
  <c r="W106" i="14"/>
  <c r="R106" i="14"/>
  <c r="P106" i="14"/>
  <c r="N106" i="14"/>
  <c r="M106" i="14"/>
  <c r="L106" i="14" a="1"/>
  <c r="L106" i="14" s="1"/>
  <c r="J106" i="14" a="1"/>
  <c r="J106" i="14" s="1"/>
  <c r="I106" i="14" s="1"/>
  <c r="AA105" i="14"/>
  <c r="Z105" i="14"/>
  <c r="X105" i="14"/>
  <c r="Y105" i="14" s="1"/>
  <c r="W105" i="14"/>
  <c r="R105" i="14"/>
  <c r="P105" i="14"/>
  <c r="N105" i="14"/>
  <c r="M105" i="14"/>
  <c r="L105" i="14" a="1"/>
  <c r="L105" i="14" s="1"/>
  <c r="J105" i="14" a="1"/>
  <c r="J105" i="14" s="1"/>
  <c r="I105" i="14" s="1"/>
  <c r="AA104" i="14"/>
  <c r="Z104" i="14"/>
  <c r="X104" i="14"/>
  <c r="Y104" i="14" s="1"/>
  <c r="W104" i="14"/>
  <c r="R104" i="14"/>
  <c r="P104" i="14"/>
  <c r="N104" i="14"/>
  <c r="M104" i="14"/>
  <c r="L104" i="14" a="1"/>
  <c r="L104" i="14" s="1"/>
  <c r="J104" i="14" a="1"/>
  <c r="J104" i="14" s="1"/>
  <c r="I104" i="14" s="1"/>
  <c r="AA103" i="14"/>
  <c r="Z103" i="14"/>
  <c r="X103" i="14"/>
  <c r="Y103" i="14" s="1"/>
  <c r="W103" i="14"/>
  <c r="R103" i="14"/>
  <c r="P103" i="14"/>
  <c r="N103" i="14"/>
  <c r="M103" i="14"/>
  <c r="L103" i="14" a="1"/>
  <c r="L103" i="14" s="1"/>
  <c r="J103" i="14" a="1"/>
  <c r="J103" i="14" s="1"/>
  <c r="I103" i="14" s="1"/>
  <c r="AC102" i="14"/>
  <c r="AB102" i="14"/>
  <c r="AA102" i="14"/>
  <c r="Z102" i="14"/>
  <c r="X102" i="14"/>
  <c r="Y102" i="14" s="1"/>
  <c r="W102" i="14"/>
  <c r="R102" i="14"/>
  <c r="P102" i="14"/>
  <c r="N102" i="14"/>
  <c r="M102" i="14"/>
  <c r="L102" i="14" a="1"/>
  <c r="L102" i="14" s="1"/>
  <c r="J102" i="14" a="1"/>
  <c r="J102" i="14" s="1"/>
  <c r="I102" i="14" s="1"/>
  <c r="AA101" i="14"/>
  <c r="Z101" i="14"/>
  <c r="X101" i="14"/>
  <c r="Y101" i="14" s="1"/>
  <c r="W101" i="14"/>
  <c r="R101" i="14"/>
  <c r="P101" i="14"/>
  <c r="N101" i="14"/>
  <c r="M101" i="14"/>
  <c r="L101" i="14" a="1"/>
  <c r="L101" i="14" s="1"/>
  <c r="J101" i="14" a="1"/>
  <c r="J101" i="14" s="1"/>
  <c r="I101" i="14" s="1"/>
  <c r="AA100" i="14"/>
  <c r="Z100" i="14"/>
  <c r="X100" i="14"/>
  <c r="Y100" i="14" s="1"/>
  <c r="W100" i="14"/>
  <c r="R100" i="14"/>
  <c r="P100" i="14"/>
  <c r="N100" i="14"/>
  <c r="M100" i="14"/>
  <c r="L100" i="14" a="1"/>
  <c r="L100" i="14" s="1"/>
  <c r="J100" i="14" a="1"/>
  <c r="J100" i="14" s="1"/>
  <c r="I100" i="14" s="1"/>
  <c r="AA99" i="14"/>
  <c r="Z99" i="14"/>
  <c r="X99" i="14"/>
  <c r="Y99" i="14" s="1"/>
  <c r="W99" i="14"/>
  <c r="R99" i="14"/>
  <c r="P99" i="14"/>
  <c r="N99" i="14"/>
  <c r="M99" i="14"/>
  <c r="L99" i="14" a="1"/>
  <c r="L99" i="14" s="1"/>
  <c r="J99" i="14" a="1"/>
  <c r="J99" i="14" s="1"/>
  <c r="I99" i="14" s="1"/>
  <c r="AA98" i="14"/>
  <c r="Z98" i="14"/>
  <c r="X98" i="14"/>
  <c r="Y98" i="14" s="1"/>
  <c r="W98" i="14"/>
  <c r="R98" i="14"/>
  <c r="N98" i="14"/>
  <c r="M98" i="14"/>
  <c r="L98" i="14" a="1"/>
  <c r="L98" i="14" s="1"/>
  <c r="J98" i="14" a="1"/>
  <c r="J98" i="14" s="1"/>
  <c r="I98" i="14" s="1"/>
  <c r="AA97" i="14"/>
  <c r="Z97" i="14"/>
  <c r="X97" i="14"/>
  <c r="Y97" i="14" s="1"/>
  <c r="W97" i="14"/>
  <c r="R97" i="14"/>
  <c r="P97" i="14"/>
  <c r="N97" i="14"/>
  <c r="M97" i="14"/>
  <c r="L97" i="14" a="1"/>
  <c r="L97" i="14" s="1"/>
  <c r="J97" i="14" a="1"/>
  <c r="J97" i="14" s="1"/>
  <c r="I97" i="14" s="1"/>
  <c r="N96" i="14"/>
  <c r="M96" i="14"/>
  <c r="L96" i="14" a="1"/>
  <c r="L96" i="14" s="1"/>
  <c r="J96" i="14" a="1"/>
  <c r="J96" i="14" s="1"/>
  <c r="I96" i="14" s="1"/>
  <c r="AA95" i="14"/>
  <c r="Z95" i="14"/>
  <c r="X95" i="14"/>
  <c r="Y95" i="14" s="1"/>
  <c r="W95" i="14"/>
  <c r="R95" i="14"/>
  <c r="P95" i="14"/>
  <c r="N95" i="14"/>
  <c r="M95" i="14"/>
  <c r="L95" i="14" a="1"/>
  <c r="L95" i="14" s="1"/>
  <c r="J95" i="14" a="1"/>
  <c r="J95" i="14" s="1"/>
  <c r="I95" i="14" s="1"/>
  <c r="AA94" i="14"/>
  <c r="Z94" i="14"/>
  <c r="X94" i="14"/>
  <c r="Y94" i="14" s="1"/>
  <c r="W94" i="14"/>
  <c r="R94" i="14"/>
  <c r="P94" i="14"/>
  <c r="N94" i="14"/>
  <c r="M94" i="14"/>
  <c r="L94" i="14" a="1"/>
  <c r="L94" i="14" s="1"/>
  <c r="J94" i="14" a="1"/>
  <c r="J94" i="14" s="1"/>
  <c r="I94" i="14" s="1"/>
  <c r="AA93" i="14"/>
  <c r="Z93" i="14"/>
  <c r="Y93" i="14"/>
  <c r="X93" i="14"/>
  <c r="W93" i="14"/>
  <c r="R93" i="14"/>
  <c r="P93" i="14"/>
  <c r="N93" i="14"/>
  <c r="M93" i="14"/>
  <c r="L93" i="14" a="1"/>
  <c r="L93" i="14" s="1"/>
  <c r="J93" i="14" a="1"/>
  <c r="J93" i="14" s="1"/>
  <c r="I93" i="14" s="1"/>
  <c r="AB92" i="14"/>
  <c r="AA92" i="14"/>
  <c r="Z92" i="14"/>
  <c r="X92" i="14"/>
  <c r="Y92" i="14" s="1"/>
  <c r="W92" i="14"/>
  <c r="R92" i="14"/>
  <c r="P92" i="14"/>
  <c r="N92" i="14"/>
  <c r="M92" i="14"/>
  <c r="L92" i="14" a="1"/>
  <c r="L92" i="14" s="1"/>
  <c r="J92" i="14" a="1"/>
  <c r="J92" i="14" s="1"/>
  <c r="I92" i="14" s="1"/>
  <c r="AA91" i="14"/>
  <c r="Z91" i="14"/>
  <c r="X91" i="14"/>
  <c r="Y91" i="14" s="1"/>
  <c r="W91" i="14"/>
  <c r="R91" i="14"/>
  <c r="P91" i="14"/>
  <c r="N91" i="14"/>
  <c r="M91" i="14"/>
  <c r="L91" i="14" a="1"/>
  <c r="L91" i="14" s="1"/>
  <c r="J91" i="14" a="1"/>
  <c r="J91" i="14" s="1"/>
  <c r="I91" i="14" s="1"/>
  <c r="AA90" i="14"/>
  <c r="Z90" i="14"/>
  <c r="X90" i="14"/>
  <c r="Y90" i="14" s="1"/>
  <c r="W90" i="14"/>
  <c r="R90" i="14"/>
  <c r="P90" i="14"/>
  <c r="N90" i="14"/>
  <c r="M90" i="14"/>
  <c r="L90" i="14" a="1"/>
  <c r="L90" i="14" s="1"/>
  <c r="J90" i="14" a="1"/>
  <c r="J90" i="14" s="1"/>
  <c r="I90" i="14" s="1"/>
  <c r="N89" i="14"/>
  <c r="M89" i="14"/>
  <c r="L89" i="14" a="1"/>
  <c r="L89" i="14" s="1"/>
  <c r="J89" i="14" a="1"/>
  <c r="J89" i="14" s="1"/>
  <c r="I89" i="14" s="1"/>
  <c r="AA88" i="14"/>
  <c r="Z88" i="14"/>
  <c r="X88" i="14"/>
  <c r="Y88" i="14" s="1"/>
  <c r="W88" i="14"/>
  <c r="R88" i="14"/>
  <c r="P88" i="14"/>
  <c r="N88" i="14"/>
  <c r="M88" i="14"/>
  <c r="L88" i="14" a="1"/>
  <c r="L88" i="14" s="1"/>
  <c r="J88" i="14" a="1"/>
  <c r="J88" i="14" s="1"/>
  <c r="I88" i="14" s="1"/>
  <c r="AA87" i="14"/>
  <c r="Z87" i="14"/>
  <c r="X87" i="14"/>
  <c r="Y87" i="14" s="1"/>
  <c r="W87" i="14"/>
  <c r="R87" i="14"/>
  <c r="P87" i="14"/>
  <c r="N87" i="14"/>
  <c r="M87" i="14"/>
  <c r="L87" i="14" a="1"/>
  <c r="L87" i="14" s="1"/>
  <c r="J87" i="14" a="1"/>
  <c r="J87" i="14" s="1"/>
  <c r="I87" i="14" s="1"/>
  <c r="AA86" i="14"/>
  <c r="Z86" i="14"/>
  <c r="X86" i="14"/>
  <c r="Y86" i="14" s="1"/>
  <c r="W86" i="14"/>
  <c r="R86" i="14"/>
  <c r="P86" i="14"/>
  <c r="N86" i="14"/>
  <c r="M86" i="14"/>
  <c r="L86" i="14" a="1"/>
  <c r="L86" i="14" s="1"/>
  <c r="J86" i="14" a="1"/>
  <c r="J86" i="14" s="1"/>
  <c r="I86" i="14" s="1"/>
  <c r="AA85" i="14"/>
  <c r="Z85" i="14"/>
  <c r="X85" i="14"/>
  <c r="Y85" i="14" s="1"/>
  <c r="W85" i="14"/>
  <c r="R85" i="14"/>
  <c r="P85" i="14"/>
  <c r="N85" i="14"/>
  <c r="M85" i="14"/>
  <c r="L85" i="14" a="1"/>
  <c r="L85" i="14" s="1"/>
  <c r="J85" i="14" a="1"/>
  <c r="J85" i="14" s="1"/>
  <c r="I85" i="14" s="1"/>
  <c r="AA84" i="14"/>
  <c r="Z84" i="14"/>
  <c r="X84" i="14"/>
  <c r="Y84" i="14" s="1"/>
  <c r="W84" i="14"/>
  <c r="R84" i="14"/>
  <c r="N84" i="14"/>
  <c r="M84" i="14"/>
  <c r="L84" i="14" a="1"/>
  <c r="L84" i="14" s="1"/>
  <c r="J84" i="14" a="1"/>
  <c r="J84" i="14" s="1"/>
  <c r="I84" i="14" s="1"/>
  <c r="AA83" i="14"/>
  <c r="Z83" i="14"/>
  <c r="X83" i="14"/>
  <c r="Y83" i="14" s="1"/>
  <c r="W83" i="14"/>
  <c r="R83" i="14"/>
  <c r="P83" i="14"/>
  <c r="N83" i="14"/>
  <c r="M83" i="14"/>
  <c r="L83" i="14" a="1"/>
  <c r="L83" i="14" s="1"/>
  <c r="J83" i="14" a="1"/>
  <c r="J83" i="14" s="1"/>
  <c r="I83" i="14" s="1"/>
  <c r="N81" i="14"/>
  <c r="M81" i="14"/>
  <c r="L81" i="14" a="1"/>
  <c r="L81" i="14" s="1"/>
  <c r="J81" i="14" a="1"/>
  <c r="J81" i="14" s="1"/>
  <c r="I81" i="14" s="1"/>
  <c r="AA80" i="14"/>
  <c r="Z80" i="14"/>
  <c r="X80" i="14"/>
  <c r="Y80" i="14" s="1"/>
  <c r="W80" i="14"/>
  <c r="R80" i="14"/>
  <c r="P80" i="14"/>
  <c r="N80" i="14"/>
  <c r="M80" i="14"/>
  <c r="L80" i="14" a="1"/>
  <c r="L80" i="14" s="1"/>
  <c r="J80" i="14" a="1"/>
  <c r="J80" i="14" s="1"/>
  <c r="I80" i="14" s="1"/>
  <c r="AA79" i="14"/>
  <c r="Z79" i="14"/>
  <c r="Y79" i="14"/>
  <c r="X79" i="14"/>
  <c r="W79" i="14"/>
  <c r="R79" i="14"/>
  <c r="P79" i="14"/>
  <c r="N79" i="14"/>
  <c r="M79" i="14"/>
  <c r="L79" i="14" a="1"/>
  <c r="L79" i="14" s="1"/>
  <c r="J79" i="14" a="1"/>
  <c r="J79" i="14" s="1"/>
  <c r="I79" i="14" s="1"/>
  <c r="AA78" i="14"/>
  <c r="Z78" i="14"/>
  <c r="X78" i="14"/>
  <c r="Y78" i="14" s="1"/>
  <c r="W78" i="14"/>
  <c r="R78" i="14"/>
  <c r="P78" i="14"/>
  <c r="N78" i="14"/>
  <c r="M78" i="14"/>
  <c r="L78" i="14" a="1"/>
  <c r="L78" i="14" s="1"/>
  <c r="J78" i="14" a="1"/>
  <c r="J78" i="14" s="1"/>
  <c r="I78" i="14" s="1"/>
  <c r="AA77" i="14"/>
  <c r="Z77" i="14"/>
  <c r="Y77" i="14"/>
  <c r="X77" i="14"/>
  <c r="W77" i="14"/>
  <c r="R77" i="14"/>
  <c r="P77" i="14"/>
  <c r="N77" i="14"/>
  <c r="M77" i="14"/>
  <c r="L77" i="14" a="1"/>
  <c r="L77" i="14" s="1"/>
  <c r="J77" i="14" a="1"/>
  <c r="J77" i="14" s="1"/>
  <c r="I77" i="14" s="1"/>
  <c r="AA76" i="14"/>
  <c r="Z76" i="14"/>
  <c r="X76" i="14"/>
  <c r="Y76" i="14" s="1"/>
  <c r="W76" i="14"/>
  <c r="R76" i="14"/>
  <c r="N76" i="14"/>
  <c r="M76" i="14"/>
  <c r="L76" i="14" a="1"/>
  <c r="L76" i="14" s="1"/>
  <c r="J76" i="14" a="1"/>
  <c r="J76" i="14" s="1"/>
  <c r="I76" i="14" s="1"/>
  <c r="N75" i="14"/>
  <c r="M75" i="14"/>
  <c r="L75" i="14" a="1"/>
  <c r="L75" i="14" s="1"/>
  <c r="J75" i="14" a="1"/>
  <c r="J75" i="14" s="1"/>
  <c r="I75" i="14" s="1"/>
  <c r="AA74" i="14"/>
  <c r="Z74" i="14"/>
  <c r="X74" i="14"/>
  <c r="Y74" i="14" s="1"/>
  <c r="W74" i="14"/>
  <c r="R74" i="14"/>
  <c r="P74" i="14"/>
  <c r="N74" i="14"/>
  <c r="M74" i="14"/>
  <c r="L74" i="14" a="1"/>
  <c r="L74" i="14" s="1"/>
  <c r="J74" i="14" a="1"/>
  <c r="J74" i="14" s="1"/>
  <c r="I74" i="14" s="1"/>
  <c r="AA73" i="14"/>
  <c r="Z73" i="14"/>
  <c r="X73" i="14"/>
  <c r="Y73" i="14" s="1"/>
  <c r="W73" i="14"/>
  <c r="R73" i="14"/>
  <c r="P73" i="14"/>
  <c r="N73" i="14"/>
  <c r="M73" i="14"/>
  <c r="L73" i="14" a="1"/>
  <c r="L73" i="14" s="1"/>
  <c r="J73" i="14" a="1"/>
  <c r="J73" i="14" s="1"/>
  <c r="I73" i="14" s="1"/>
  <c r="AA72" i="14"/>
  <c r="Z72" i="14"/>
  <c r="X72" i="14"/>
  <c r="Y72" i="14" s="1"/>
  <c r="W72" i="14"/>
  <c r="R72" i="14"/>
  <c r="P72" i="14"/>
  <c r="N72" i="14"/>
  <c r="M72" i="14"/>
  <c r="L72" i="14" a="1"/>
  <c r="L72" i="14" s="1"/>
  <c r="J72" i="14" a="1"/>
  <c r="J72" i="14" s="1"/>
  <c r="I72" i="14" s="1"/>
  <c r="AA71" i="14"/>
  <c r="Z71" i="14"/>
  <c r="X71" i="14"/>
  <c r="Y71" i="14" s="1"/>
  <c r="W71" i="14"/>
  <c r="R71" i="14"/>
  <c r="P71" i="14"/>
  <c r="N71" i="14"/>
  <c r="M71" i="14"/>
  <c r="L71" i="14" a="1"/>
  <c r="L71" i="14" s="1"/>
  <c r="J71" i="14" a="1"/>
  <c r="J71" i="14" s="1"/>
  <c r="I71" i="14" s="1"/>
  <c r="AA70" i="14"/>
  <c r="Z70" i="14"/>
  <c r="X70" i="14"/>
  <c r="Y70" i="14" s="1"/>
  <c r="W70" i="14"/>
  <c r="R70" i="14"/>
  <c r="P70" i="14"/>
  <c r="N70" i="14"/>
  <c r="M70" i="14"/>
  <c r="L70" i="14" a="1"/>
  <c r="L70" i="14" s="1"/>
  <c r="J70" i="14" a="1"/>
  <c r="J70" i="14" s="1"/>
  <c r="I70" i="14" s="1"/>
  <c r="N69" i="14"/>
  <c r="M69" i="14"/>
  <c r="L69" i="14" a="1"/>
  <c r="L69" i="14" s="1"/>
  <c r="J69" i="14" a="1"/>
  <c r="J69" i="14" s="1"/>
  <c r="I69" i="14" s="1"/>
  <c r="AA68" i="14"/>
  <c r="Z68" i="14"/>
  <c r="X68" i="14"/>
  <c r="Y68" i="14" s="1"/>
  <c r="W68" i="14"/>
  <c r="R68" i="14"/>
  <c r="P68" i="14"/>
  <c r="N68" i="14"/>
  <c r="M68" i="14"/>
  <c r="L68" i="14" a="1"/>
  <c r="L68" i="14" s="1"/>
  <c r="J68" i="14" a="1"/>
  <c r="J68" i="14" s="1"/>
  <c r="I68" i="14" s="1"/>
  <c r="AA67" i="14"/>
  <c r="Z67" i="14"/>
  <c r="X67" i="14"/>
  <c r="Y67" i="14" s="1"/>
  <c r="W67" i="14"/>
  <c r="R67" i="14"/>
  <c r="P67" i="14"/>
  <c r="N67" i="14"/>
  <c r="M67" i="14"/>
  <c r="L67" i="14" a="1"/>
  <c r="L67" i="14" s="1"/>
  <c r="J67" i="14" a="1"/>
  <c r="J67" i="14" s="1"/>
  <c r="I67" i="14" s="1"/>
  <c r="AA66" i="14"/>
  <c r="Z66" i="14"/>
  <c r="X66" i="14"/>
  <c r="Y66" i="14" s="1"/>
  <c r="W66" i="14"/>
  <c r="R66" i="14"/>
  <c r="P66" i="14"/>
  <c r="N66" i="14"/>
  <c r="M66" i="14"/>
  <c r="L66" i="14" a="1"/>
  <c r="L66" i="14" s="1"/>
  <c r="J66" i="14" a="1"/>
  <c r="J66" i="14" s="1"/>
  <c r="I66" i="14" s="1"/>
  <c r="Z65" i="14"/>
  <c r="X65" i="14"/>
  <c r="Y65" i="14" s="1"/>
  <c r="W65" i="14"/>
  <c r="N65" i="14"/>
  <c r="M65" i="14"/>
  <c r="L65" i="14" a="1"/>
  <c r="L65" i="14" s="1"/>
  <c r="J65" i="14" a="1"/>
  <c r="J65" i="14" s="1"/>
  <c r="I65" i="14" s="1"/>
  <c r="AA64" i="14"/>
  <c r="Z64" i="14"/>
  <c r="X64" i="14"/>
  <c r="Y64" i="14" s="1"/>
  <c r="W64" i="14"/>
  <c r="R64" i="14"/>
  <c r="P64" i="14"/>
  <c r="N64" i="14"/>
  <c r="M64" i="14"/>
  <c r="L64" i="14" a="1"/>
  <c r="L64" i="14" s="1"/>
  <c r="J64" i="14" a="1"/>
  <c r="J64" i="14" s="1"/>
  <c r="I64" i="14" s="1"/>
  <c r="AA63" i="14"/>
  <c r="Z63" i="14"/>
  <c r="X63" i="14"/>
  <c r="Y63" i="14" s="1"/>
  <c r="W63" i="14"/>
  <c r="R63" i="14"/>
  <c r="P63" i="14"/>
  <c r="N63" i="14"/>
  <c r="M63" i="14"/>
  <c r="L63" i="14" a="1"/>
  <c r="L63" i="14" s="1"/>
  <c r="J63" i="14" a="1"/>
  <c r="J63" i="14" s="1"/>
  <c r="I63" i="14" s="1"/>
  <c r="R62" i="14"/>
  <c r="N62" i="14"/>
  <c r="M62" i="14"/>
  <c r="L62" i="14" a="1"/>
  <c r="L62" i="14" s="1"/>
  <c r="J62" i="14" a="1"/>
  <c r="J62" i="14" s="1"/>
  <c r="I62" i="14" s="1"/>
  <c r="N61" i="14"/>
  <c r="M61" i="14"/>
  <c r="L61" i="14" a="1"/>
  <c r="L61" i="14" s="1"/>
  <c r="J61" i="14" a="1"/>
  <c r="J61" i="14" s="1"/>
  <c r="I61" i="14" s="1"/>
  <c r="AA60" i="14"/>
  <c r="Z60" i="14"/>
  <c r="X60" i="14"/>
  <c r="Y60" i="14" s="1"/>
  <c r="W60" i="14"/>
  <c r="R60" i="14"/>
  <c r="P60" i="14"/>
  <c r="N60" i="14"/>
  <c r="M60" i="14"/>
  <c r="L60" i="14" a="1"/>
  <c r="L60" i="14" s="1"/>
  <c r="J60" i="14" a="1"/>
  <c r="J60" i="14" s="1"/>
  <c r="I60" i="14" s="1"/>
  <c r="O59" i="14"/>
  <c r="N59" i="14"/>
  <c r="AA58" i="14"/>
  <c r="Z58" i="14"/>
  <c r="X58" i="14"/>
  <c r="Y58" i="14" s="1"/>
  <c r="W58" i="14"/>
  <c r="R58" i="14"/>
  <c r="P58" i="14"/>
  <c r="N58" i="14"/>
  <c r="M58" i="14"/>
  <c r="L58" i="14" a="1"/>
  <c r="L58" i="14" s="1"/>
  <c r="J58" i="14" a="1"/>
  <c r="J58" i="14" s="1"/>
  <c r="I58" i="14" s="1"/>
  <c r="AA57" i="14"/>
  <c r="Z57" i="14"/>
  <c r="X57" i="14"/>
  <c r="Y57" i="14" s="1"/>
  <c r="W57" i="14"/>
  <c r="R57" i="14"/>
  <c r="P57" i="14"/>
  <c r="N57" i="14"/>
  <c r="M57" i="14"/>
  <c r="L57" i="14" a="1"/>
  <c r="L57" i="14" s="1"/>
  <c r="J57" i="14" a="1"/>
  <c r="J57" i="14" s="1"/>
  <c r="I57" i="14" s="1"/>
  <c r="AA56" i="14"/>
  <c r="Z56" i="14"/>
  <c r="X56" i="14"/>
  <c r="Y56" i="14" s="1"/>
  <c r="W56" i="14"/>
  <c r="R56" i="14"/>
  <c r="P56" i="14"/>
  <c r="N56" i="14"/>
  <c r="M56" i="14"/>
  <c r="L56" i="14" a="1"/>
  <c r="L56" i="14" s="1"/>
  <c r="J56" i="14" a="1"/>
  <c r="J56" i="14" s="1"/>
  <c r="I56" i="14" s="1"/>
  <c r="AA55" i="14"/>
  <c r="Z55" i="14"/>
  <c r="X55" i="14"/>
  <c r="Y55" i="14" s="1"/>
  <c r="W55" i="14"/>
  <c r="R55" i="14"/>
  <c r="P55" i="14"/>
  <c r="N55" i="14"/>
  <c r="M55" i="14"/>
  <c r="L55" i="14" a="1"/>
  <c r="L55" i="14" s="1"/>
  <c r="J55" i="14" a="1"/>
  <c r="J55" i="14" s="1"/>
  <c r="I55" i="14" s="1"/>
  <c r="AA54" i="14"/>
  <c r="Z54" i="14"/>
  <c r="X54" i="14"/>
  <c r="Y54" i="14" s="1"/>
  <c r="W54" i="14"/>
  <c r="R54" i="14"/>
  <c r="P54" i="14"/>
  <c r="N54" i="14"/>
  <c r="M54" i="14"/>
  <c r="L54" i="14" a="1"/>
  <c r="L54" i="14" s="1"/>
  <c r="J54" i="14" a="1"/>
  <c r="J54" i="14" s="1"/>
  <c r="I54" i="14" s="1"/>
  <c r="AA53" i="14"/>
  <c r="Z53" i="14"/>
  <c r="X53" i="14"/>
  <c r="Y53" i="14" s="1"/>
  <c r="W53" i="14"/>
  <c r="R53" i="14"/>
  <c r="P53" i="14"/>
  <c r="N53" i="14"/>
  <c r="M53" i="14"/>
  <c r="L53" i="14" a="1"/>
  <c r="L53" i="14" s="1"/>
  <c r="J53" i="14" a="1"/>
  <c r="J53" i="14" s="1"/>
  <c r="I53" i="14" s="1"/>
  <c r="AA52" i="14"/>
  <c r="Z52" i="14"/>
  <c r="X52" i="14"/>
  <c r="Y52" i="14" s="1"/>
  <c r="W52" i="14"/>
  <c r="R52" i="14"/>
  <c r="P52" i="14"/>
  <c r="N52" i="14"/>
  <c r="M52" i="14"/>
  <c r="L52" i="14" a="1"/>
  <c r="L52" i="14" s="1"/>
  <c r="J52" i="14" a="1"/>
  <c r="J52" i="14" s="1"/>
  <c r="I52" i="14" s="1"/>
  <c r="AA51" i="14"/>
  <c r="Z51" i="14"/>
  <c r="X51" i="14"/>
  <c r="Y51" i="14" s="1"/>
  <c r="W51" i="14"/>
  <c r="R51" i="14"/>
  <c r="P51" i="14"/>
  <c r="N51" i="14"/>
  <c r="M51" i="14"/>
  <c r="L51" i="14" a="1"/>
  <c r="L51" i="14" s="1"/>
  <c r="J51" i="14" a="1"/>
  <c r="J51" i="14" s="1"/>
  <c r="I51" i="14" s="1"/>
  <c r="AA50" i="14"/>
  <c r="Z50" i="14"/>
  <c r="X50" i="14"/>
  <c r="Y50" i="14" s="1"/>
  <c r="W50" i="14"/>
  <c r="R50" i="14"/>
  <c r="P50" i="14"/>
  <c r="N50" i="14"/>
  <c r="M50" i="14"/>
  <c r="L50" i="14" a="1"/>
  <c r="L50" i="14" s="1"/>
  <c r="J50" i="14" a="1"/>
  <c r="J50" i="14" s="1"/>
  <c r="I50" i="14" s="1"/>
  <c r="AA49" i="14"/>
  <c r="Z49" i="14"/>
  <c r="X49" i="14"/>
  <c r="Y49" i="14" s="1"/>
  <c r="W49" i="14"/>
  <c r="R49" i="14"/>
  <c r="N49" i="14"/>
  <c r="M49" i="14"/>
  <c r="L49" i="14" a="1"/>
  <c r="L49" i="14" s="1"/>
  <c r="J49" i="14" a="1"/>
  <c r="J49" i="14" s="1"/>
  <c r="I49" i="14" s="1"/>
  <c r="AA48" i="14"/>
  <c r="Z48" i="14"/>
  <c r="X48" i="14"/>
  <c r="Y48" i="14" s="1"/>
  <c r="W48" i="14"/>
  <c r="R48" i="14"/>
  <c r="P48" i="14"/>
  <c r="N48" i="14"/>
  <c r="M48" i="14"/>
  <c r="L48" i="14" a="1"/>
  <c r="L48" i="14" s="1"/>
  <c r="J48" i="14" a="1"/>
  <c r="J48" i="14" s="1"/>
  <c r="I48" i="14" s="1"/>
  <c r="AA46" i="14"/>
  <c r="Z46" i="14"/>
  <c r="X46" i="14"/>
  <c r="Y46" i="14" s="1"/>
  <c r="W46" i="14"/>
  <c r="R46" i="14"/>
  <c r="P46" i="14"/>
  <c r="N46" i="14"/>
  <c r="M46" i="14"/>
  <c r="L46" i="14" a="1"/>
  <c r="L46" i="14" s="1"/>
  <c r="J46" i="14" a="1"/>
  <c r="J46" i="14" s="1"/>
  <c r="I46" i="14" s="1"/>
  <c r="AA45" i="14"/>
  <c r="Z45" i="14"/>
  <c r="X45" i="14"/>
  <c r="Y45" i="14" s="1"/>
  <c r="W45" i="14"/>
  <c r="R45" i="14"/>
  <c r="P45" i="14"/>
  <c r="N45" i="14"/>
  <c r="M45" i="14"/>
  <c r="L45" i="14" a="1"/>
  <c r="L45" i="14" s="1"/>
  <c r="J45" i="14" a="1"/>
  <c r="J45" i="14" s="1"/>
  <c r="I45" i="14" s="1"/>
  <c r="AA44" i="14"/>
  <c r="Z44" i="14"/>
  <c r="X44" i="14"/>
  <c r="Y44" i="14" s="1"/>
  <c r="W44" i="14"/>
  <c r="R44" i="14"/>
  <c r="P44" i="14"/>
  <c r="N44" i="14"/>
  <c r="M44" i="14"/>
  <c r="L44" i="14" a="1"/>
  <c r="L44" i="14" s="1"/>
  <c r="J44" i="14" a="1"/>
  <c r="J44" i="14" s="1"/>
  <c r="I44" i="14" s="1"/>
  <c r="AA42" i="14"/>
  <c r="Z42" i="14"/>
  <c r="X42" i="14"/>
  <c r="Y42" i="14" s="1"/>
  <c r="W42" i="14"/>
  <c r="R42" i="14"/>
  <c r="P42" i="14"/>
  <c r="N42" i="14"/>
  <c r="M42" i="14"/>
  <c r="L42" i="14" a="1"/>
  <c r="L42" i="14" s="1"/>
  <c r="J42" i="14" a="1"/>
  <c r="J42" i="14" s="1"/>
  <c r="I42" i="14" s="1"/>
  <c r="AA41" i="14"/>
  <c r="Z41" i="14"/>
  <c r="X41" i="14"/>
  <c r="Y41" i="14" s="1"/>
  <c r="W41" i="14"/>
  <c r="R41" i="14"/>
  <c r="P41" i="14"/>
  <c r="N41" i="14"/>
  <c r="M41" i="14"/>
  <c r="L41" i="14" a="1"/>
  <c r="L41" i="14" s="1"/>
  <c r="J41" i="14" a="1"/>
  <c r="J41" i="14" s="1"/>
  <c r="I41" i="14" s="1"/>
  <c r="AA40" i="14"/>
  <c r="Z40" i="14"/>
  <c r="X40" i="14"/>
  <c r="Y40" i="14" s="1"/>
  <c r="W40" i="14"/>
  <c r="R40" i="14"/>
  <c r="P40" i="14"/>
  <c r="N40" i="14"/>
  <c r="M40" i="14"/>
  <c r="L40" i="14" a="1"/>
  <c r="L40" i="14" s="1"/>
  <c r="J40" i="14" a="1"/>
  <c r="J40" i="14" s="1"/>
  <c r="I40" i="14" s="1"/>
  <c r="N39" i="14"/>
  <c r="M39" i="14"/>
  <c r="L39" i="14" a="1"/>
  <c r="L39" i="14" s="1"/>
  <c r="J39" i="14" a="1"/>
  <c r="J39" i="14" s="1"/>
  <c r="I39" i="14" s="1"/>
  <c r="R38" i="14"/>
  <c r="N38" i="14"/>
  <c r="M38" i="14"/>
  <c r="L38" i="14" a="1"/>
  <c r="L38" i="14" s="1"/>
  <c r="J38" i="14" a="1"/>
  <c r="J38" i="14" s="1"/>
  <c r="I38" i="14" s="1"/>
  <c r="O36" i="14"/>
  <c r="N36" i="14"/>
  <c r="N35" i="14"/>
  <c r="M35" i="14"/>
  <c r="L35" i="14" a="1"/>
  <c r="L35" i="14" s="1"/>
  <c r="J35" i="14" a="1"/>
  <c r="J35" i="14" s="1"/>
  <c r="I35" i="14" s="1"/>
  <c r="AA34" i="14"/>
  <c r="Z34" i="14"/>
  <c r="X34" i="14"/>
  <c r="Y34" i="14" s="1"/>
  <c r="W34" i="14"/>
  <c r="R34" i="14"/>
  <c r="N34" i="14"/>
  <c r="M34" i="14"/>
  <c r="L34" i="14" a="1"/>
  <c r="L34" i="14" s="1"/>
  <c r="J34" i="14" a="1"/>
  <c r="J34" i="14" s="1"/>
  <c r="I34" i="14" s="1"/>
  <c r="AA33" i="14"/>
  <c r="Z33" i="14"/>
  <c r="X33" i="14"/>
  <c r="Y33" i="14" s="1"/>
  <c r="W33" i="14"/>
  <c r="R33" i="14"/>
  <c r="P33" i="14"/>
  <c r="N33" i="14"/>
  <c r="M33" i="14"/>
  <c r="L33" i="14" a="1"/>
  <c r="L33" i="14" s="1"/>
  <c r="J33" i="14" a="1"/>
  <c r="J33" i="14" s="1"/>
  <c r="I33" i="14" s="1"/>
  <c r="J32" i="14" a="1"/>
  <c r="J32" i="14" s="1"/>
  <c r="I32" i="14" s="1"/>
  <c r="AA31" i="14"/>
  <c r="Z31" i="14"/>
  <c r="X31" i="14"/>
  <c r="Y31" i="14" s="1"/>
  <c r="W31" i="14"/>
  <c r="R31" i="14"/>
  <c r="P31" i="14"/>
  <c r="N31" i="14"/>
  <c r="M31" i="14"/>
  <c r="L31" i="14" a="1"/>
  <c r="L31" i="14" s="1"/>
  <c r="J31" i="14" a="1"/>
  <c r="J31" i="14" s="1"/>
  <c r="I31" i="14" s="1"/>
  <c r="AA30" i="14"/>
  <c r="Z30" i="14"/>
  <c r="X30" i="14"/>
  <c r="Y30" i="14" s="1"/>
  <c r="W30" i="14"/>
  <c r="R30" i="14"/>
  <c r="P30" i="14"/>
  <c r="N30" i="14"/>
  <c r="M30" i="14"/>
  <c r="L30" i="14" a="1"/>
  <c r="L30" i="14" s="1"/>
  <c r="J30" i="14" a="1"/>
  <c r="J30" i="14" s="1"/>
  <c r="I30" i="14" s="1"/>
  <c r="N29" i="14"/>
  <c r="M29" i="14"/>
  <c r="L29" i="14" a="1"/>
  <c r="L29" i="14" s="1"/>
  <c r="J29" i="14" a="1"/>
  <c r="J29" i="14" s="1"/>
  <c r="I29" i="14" s="1"/>
  <c r="AA28" i="14"/>
  <c r="Z28" i="14"/>
  <c r="X28" i="14"/>
  <c r="Y28" i="14" s="1"/>
  <c r="W28" i="14"/>
  <c r="R28" i="14"/>
  <c r="P28" i="14"/>
  <c r="N28" i="14"/>
  <c r="M28" i="14"/>
  <c r="L28" i="14" a="1"/>
  <c r="L28" i="14" s="1"/>
  <c r="J28" i="14" a="1"/>
  <c r="J28" i="14" s="1"/>
  <c r="I28" i="14" s="1"/>
  <c r="AA27" i="14"/>
  <c r="Z27" i="14"/>
  <c r="X27" i="14"/>
  <c r="Y27" i="14" s="1"/>
  <c r="W27" i="14"/>
  <c r="R27" i="14"/>
  <c r="P27" i="14"/>
  <c r="N27" i="14"/>
  <c r="M27" i="14"/>
  <c r="L27" i="14" a="1"/>
  <c r="L27" i="14" s="1"/>
  <c r="J27" i="14" a="1"/>
  <c r="J27" i="14" s="1"/>
  <c r="I27" i="14" s="1"/>
  <c r="AB26" i="14"/>
  <c r="AA26" i="14"/>
  <c r="Z26" i="14"/>
  <c r="X26" i="14"/>
  <c r="Y26" i="14" s="1"/>
  <c r="W26" i="14"/>
  <c r="R26" i="14"/>
  <c r="P26" i="14"/>
  <c r="N26" i="14"/>
  <c r="M26" i="14"/>
  <c r="L26" i="14" a="1"/>
  <c r="L26" i="14" s="1"/>
  <c r="J26" i="14" a="1"/>
  <c r="J26" i="14" s="1"/>
  <c r="I26" i="14" s="1"/>
  <c r="AA25" i="14"/>
  <c r="Z25" i="14"/>
  <c r="X25" i="14"/>
  <c r="Y25" i="14" s="1"/>
  <c r="W25" i="14"/>
  <c r="R25" i="14"/>
  <c r="P25" i="14"/>
  <c r="N25" i="14"/>
  <c r="M25" i="14"/>
  <c r="L25" i="14" a="1"/>
  <c r="L25" i="14" s="1"/>
  <c r="J25" i="14" a="1"/>
  <c r="J25" i="14" s="1"/>
  <c r="I25" i="14" s="1"/>
  <c r="AA24" i="14"/>
  <c r="Z24" i="14"/>
  <c r="X24" i="14"/>
  <c r="Y24" i="14" s="1"/>
  <c r="W24" i="14"/>
  <c r="R24" i="14"/>
  <c r="P24" i="14"/>
  <c r="N24" i="14"/>
  <c r="M24" i="14"/>
  <c r="L24" i="14" a="1"/>
  <c r="L24" i="14" s="1"/>
  <c r="J24" i="14" a="1"/>
  <c r="J24" i="14" s="1"/>
  <c r="I24" i="14" s="1"/>
  <c r="AA22" i="14"/>
  <c r="Z22" i="14"/>
  <c r="X22" i="14"/>
  <c r="Y22" i="14" s="1"/>
  <c r="W22" i="14"/>
  <c r="R22" i="14"/>
  <c r="P22" i="14"/>
  <c r="N22" i="14"/>
  <c r="M22" i="14"/>
  <c r="L22" i="14" a="1"/>
  <c r="L22" i="14" s="1"/>
  <c r="J22" i="14" a="1"/>
  <c r="J22" i="14" s="1"/>
  <c r="I22" i="14" s="1"/>
  <c r="AA21" i="14"/>
  <c r="Z21" i="14"/>
  <c r="X21" i="14"/>
  <c r="Y21" i="14" s="1"/>
  <c r="W21" i="14"/>
  <c r="R21" i="14"/>
  <c r="P21" i="14"/>
  <c r="N21" i="14"/>
  <c r="M21" i="14"/>
  <c r="L21" i="14" a="1"/>
  <c r="L21" i="14" s="1"/>
  <c r="J21" i="14" a="1"/>
  <c r="J21" i="14" s="1"/>
  <c r="I21" i="14" s="1"/>
  <c r="AA20" i="14"/>
  <c r="Z20" i="14"/>
  <c r="X20" i="14"/>
  <c r="Y20" i="14" s="1"/>
  <c r="W20" i="14"/>
  <c r="R20" i="14"/>
  <c r="P20" i="14"/>
  <c r="N20" i="14"/>
  <c r="M20" i="14"/>
  <c r="L20" i="14" a="1"/>
  <c r="L20" i="14" s="1"/>
  <c r="J20" i="14" a="1"/>
  <c r="J20" i="14" s="1"/>
  <c r="I20" i="14" s="1"/>
  <c r="AA19" i="14"/>
  <c r="Z19" i="14"/>
  <c r="X19" i="14"/>
  <c r="Y19" i="14" s="1"/>
  <c r="W19" i="14"/>
  <c r="R19" i="14"/>
  <c r="P19" i="14"/>
  <c r="N19" i="14"/>
  <c r="M19" i="14"/>
  <c r="L19" i="14" a="1"/>
  <c r="L19" i="14" s="1"/>
  <c r="J19" i="14" a="1"/>
  <c r="J19" i="14" s="1"/>
  <c r="I19" i="14" s="1"/>
  <c r="AA18" i="14"/>
  <c r="Z18" i="14"/>
  <c r="X18" i="14"/>
  <c r="Y18" i="14" s="1"/>
  <c r="W18" i="14"/>
  <c r="R18" i="14"/>
  <c r="P18" i="14"/>
  <c r="N18" i="14"/>
  <c r="M18" i="14"/>
  <c r="L18" i="14" a="1"/>
  <c r="L18" i="14" s="1"/>
  <c r="J18" i="14" a="1"/>
  <c r="J18" i="14" s="1"/>
  <c r="I18" i="14" s="1"/>
  <c r="AA17" i="14"/>
  <c r="Z17" i="14"/>
  <c r="X17" i="14"/>
  <c r="Y17" i="14" s="1"/>
  <c r="W17" i="14"/>
  <c r="R17" i="14"/>
  <c r="P17" i="14"/>
  <c r="N17" i="14"/>
  <c r="M17" i="14"/>
  <c r="L17" i="14" a="1"/>
  <c r="L17" i="14" s="1"/>
  <c r="J17" i="14" a="1"/>
  <c r="J17" i="14" s="1"/>
  <c r="I17" i="14" s="1"/>
  <c r="O16" i="14"/>
  <c r="N16" i="14"/>
  <c r="AA15" i="14"/>
  <c r="Z15" i="14"/>
  <c r="X15" i="14"/>
  <c r="Y15" i="14" s="1"/>
  <c r="W15" i="14"/>
  <c r="R15" i="14"/>
  <c r="P15" i="14"/>
  <c r="N15" i="14"/>
  <c r="M15" i="14"/>
  <c r="L15" i="14" a="1"/>
  <c r="L15" i="14" s="1"/>
  <c r="J15" i="14" a="1"/>
  <c r="J15" i="14" s="1"/>
  <c r="I15" i="14" s="1"/>
  <c r="AA14" i="14"/>
  <c r="Z14" i="14"/>
  <c r="X14" i="14"/>
  <c r="Y14" i="14" s="1"/>
  <c r="W14" i="14"/>
  <c r="R14" i="14"/>
  <c r="P14" i="14"/>
  <c r="N14" i="14"/>
  <c r="M14" i="14"/>
  <c r="L14" i="14" a="1"/>
  <c r="L14" i="14" s="1"/>
  <c r="J14" i="14" a="1"/>
  <c r="J14" i="14" s="1"/>
  <c r="I14" i="14" s="1"/>
  <c r="AA13" i="14"/>
  <c r="Z13" i="14"/>
  <c r="X13" i="14"/>
  <c r="Y13" i="14" s="1"/>
  <c r="W13" i="14"/>
  <c r="R13" i="14"/>
  <c r="P13" i="14"/>
  <c r="N13" i="14"/>
  <c r="M13" i="14"/>
  <c r="L13" i="14" a="1"/>
  <c r="L13" i="14" s="1"/>
  <c r="J13" i="14" a="1"/>
  <c r="J13" i="14" s="1"/>
  <c r="I13" i="14" s="1"/>
  <c r="AA12" i="14"/>
  <c r="Z12" i="14"/>
  <c r="X12" i="14"/>
  <c r="Y12" i="14" s="1"/>
  <c r="W12" i="14"/>
  <c r="R12" i="14"/>
  <c r="P12" i="14"/>
  <c r="N12" i="14"/>
  <c r="M12" i="14"/>
  <c r="L12" i="14" a="1"/>
  <c r="L12" i="14" s="1"/>
  <c r="J12" i="14" a="1"/>
  <c r="J12" i="14" s="1"/>
  <c r="I12" i="14" s="1"/>
  <c r="AA11" i="14"/>
  <c r="Z11" i="14"/>
  <c r="Y11" i="14"/>
  <c r="X11" i="14"/>
  <c r="W11" i="14"/>
  <c r="R11" i="14"/>
  <c r="P11" i="14"/>
  <c r="N11" i="14"/>
  <c r="M11" i="14"/>
  <c r="L11" i="14" a="1"/>
  <c r="L11" i="14" s="1"/>
  <c r="J11" i="14" a="1"/>
  <c r="J11" i="14" s="1"/>
  <c r="I11" i="14" s="1"/>
  <c r="AA10" i="14"/>
  <c r="Z10" i="14"/>
  <c r="Y10" i="14"/>
  <c r="X10" i="14"/>
  <c r="W10" i="14"/>
  <c r="R10" i="14"/>
  <c r="P10" i="14"/>
  <c r="N10" i="14"/>
  <c r="M10" i="14"/>
  <c r="L10" i="14" a="1"/>
  <c r="L10" i="14" s="1"/>
  <c r="J10" i="14" a="1"/>
  <c r="J10" i="14" s="1"/>
  <c r="I10" i="14" s="1"/>
  <c r="AA9" i="14"/>
  <c r="Z9" i="14"/>
  <c r="X9" i="14"/>
  <c r="Y9" i="14" s="1"/>
  <c r="W9" i="14"/>
  <c r="R9" i="14"/>
  <c r="Q9" i="14"/>
  <c r="P9" i="14"/>
  <c r="N9" i="14"/>
  <c r="M9" i="14"/>
  <c r="L9" i="14" a="1"/>
  <c r="L9" i="14" s="1"/>
  <c r="J9" i="14" a="1"/>
  <c r="J9" i="14" s="1"/>
  <c r="I9" i="14" s="1"/>
  <c r="X8" i="14"/>
  <c r="Y8" i="14" s="1"/>
  <c r="W8" i="14"/>
  <c r="N8" i="14"/>
  <c r="M8" i="14"/>
  <c r="L8" i="14" a="1"/>
  <c r="L8" i="14" s="1"/>
  <c r="J8" i="14" a="1"/>
  <c r="J8" i="14" s="1"/>
  <c r="I8" i="14" s="1"/>
  <c r="AB7" i="14"/>
  <c r="AA7" i="14"/>
  <c r="Z7" i="14"/>
  <c r="X7" i="14"/>
  <c r="Y7" i="14" s="1"/>
  <c r="W7" i="14"/>
  <c r="R7" i="14"/>
  <c r="P7" i="14"/>
  <c r="N7" i="14"/>
  <c r="M7" i="14"/>
  <c r="L7" i="14" a="1"/>
  <c r="L7" i="14" s="1"/>
  <c r="J7" i="14" a="1"/>
  <c r="J7" i="14" s="1"/>
  <c r="I7" i="14" s="1"/>
  <c r="N6" i="14"/>
  <c r="M6" i="14"/>
  <c r="L6" i="14" a="1"/>
  <c r="L6" i="14" s="1"/>
  <c r="J6" i="14" a="1"/>
  <c r="J6" i="14" s="1"/>
  <c r="I6" i="14" s="1"/>
  <c r="AA5" i="14"/>
  <c r="Z5" i="14"/>
  <c r="X5" i="14"/>
  <c r="Y5" i="14" s="1"/>
  <c r="W5" i="14"/>
  <c r="R5" i="14"/>
  <c r="P5" i="14"/>
  <c r="N5" i="14"/>
  <c r="M5" i="14"/>
  <c r="L5" i="14" a="1"/>
  <c r="L5" i="14" s="1"/>
  <c r="J5" i="14" a="1"/>
  <c r="J5" i="14" s="1"/>
  <c r="I5" i="14" s="1"/>
  <c r="AA4" i="14"/>
  <c r="Z4" i="14"/>
  <c r="X4" i="14"/>
  <c r="Y4" i="14" s="1"/>
  <c r="W4" i="14"/>
  <c r="R4" i="14"/>
  <c r="P4" i="14"/>
  <c r="Q79" i="14" s="1"/>
  <c r="N4" i="14"/>
  <c r="M4" i="14"/>
  <c r="L4" i="14" a="1"/>
  <c r="L4" i="14" s="1"/>
  <c r="J4" i="14" a="1"/>
  <c r="J4" i="14" s="1"/>
  <c r="I4" i="14" s="1"/>
  <c r="N3" i="14"/>
  <c r="M3" i="14"/>
  <c r="L3" i="14" a="1"/>
  <c r="L3" i="14" s="1"/>
  <c r="J3" i="14" a="1"/>
  <c r="J3" i="14" s="1"/>
  <c r="I3" i="14" s="1"/>
  <c r="AA2" i="14"/>
  <c r="Z2" i="14"/>
  <c r="X2" i="14"/>
  <c r="Y2" i="14" s="1"/>
  <c r="W2" i="14"/>
  <c r="R2" i="14"/>
  <c r="Q2" i="14"/>
  <c r="P2" i="14"/>
  <c r="N2" i="14"/>
  <c r="M2" i="14"/>
  <c r="L2" i="14" a="1"/>
  <c r="L2" i="14" s="1"/>
  <c r="J2" i="14" a="1"/>
  <c r="J2" i="14" s="1"/>
  <c r="I2" i="14" s="1"/>
  <c r="O104" i="14" l="1"/>
  <c r="O108" i="14"/>
  <c r="O22" i="14"/>
  <c r="O64" i="14"/>
  <c r="O107" i="14"/>
  <c r="O102" i="14"/>
  <c r="O105" i="14"/>
  <c r="O63" i="14"/>
  <c r="O85" i="14"/>
  <c r="O89" i="14"/>
  <c r="O34" i="14"/>
  <c r="O60" i="14"/>
  <c r="O25" i="14"/>
  <c r="O66" i="14"/>
  <c r="O65" i="14"/>
  <c r="O26" i="14"/>
  <c r="O38" i="14"/>
  <c r="O19" i="14"/>
  <c r="O95" i="14"/>
  <c r="O46" i="14"/>
  <c r="O2" i="14"/>
  <c r="O17" i="14"/>
  <c r="O35" i="14"/>
  <c r="O94" i="14"/>
  <c r="O52" i="14"/>
  <c r="O54" i="14"/>
  <c r="O18" i="14"/>
  <c r="O40" i="14"/>
  <c r="O44" i="14"/>
  <c r="O77" i="14"/>
  <c r="O8" i="14"/>
  <c r="O98" i="14"/>
  <c r="O6" i="14"/>
  <c r="O45" i="14"/>
  <c r="O78" i="14"/>
  <c r="O84" i="14"/>
  <c r="O91" i="14"/>
  <c r="O10" i="14"/>
  <c r="O13" i="14"/>
  <c r="O20" i="14"/>
  <c r="O61" i="14"/>
  <c r="O81" i="14"/>
  <c r="O14" i="14"/>
  <c r="O31" i="14"/>
  <c r="O56" i="14"/>
  <c r="O15" i="14"/>
  <c r="O28" i="14"/>
  <c r="O97" i="14"/>
  <c r="O51" i="14"/>
  <c r="O93" i="14"/>
  <c r="O12" i="14"/>
  <c r="O57" i="14"/>
  <c r="O42" i="14"/>
  <c r="O33" i="14"/>
  <c r="O55" i="14"/>
  <c r="O96" i="14"/>
  <c r="O3" i="14"/>
  <c r="O27" i="14"/>
  <c r="O5" i="14"/>
  <c r="O49" i="14"/>
  <c r="O87" i="14"/>
  <c r="O100" i="14"/>
  <c r="O103" i="14"/>
  <c r="O30" i="14"/>
  <c r="O53" i="14"/>
  <c r="O62" i="14"/>
  <c r="O76" i="14"/>
  <c r="O29" i="14"/>
  <c r="O48" i="14"/>
  <c r="O50" i="14"/>
  <c r="O58" i="14"/>
  <c r="O83" i="14"/>
  <c r="O92" i="14"/>
  <c r="O4" i="14"/>
  <c r="O7" i="14"/>
  <c r="O39" i="14"/>
  <c r="O41" i="14"/>
  <c r="Q10" i="14"/>
  <c r="Q4" i="14"/>
  <c r="Q77" i="14"/>
  <c r="O11" i="14"/>
  <c r="O106" i="14"/>
  <c r="O9" i="14"/>
  <c r="Q17" i="14"/>
  <c r="Q19" i="14"/>
  <c r="Q21" i="14"/>
  <c r="Q24" i="14"/>
  <c r="Q60" i="14"/>
  <c r="O70" i="14"/>
  <c r="O71" i="14"/>
  <c r="O72" i="14"/>
  <c r="O73" i="14"/>
  <c r="O74" i="14"/>
  <c r="O75" i="14"/>
  <c r="Q76" i="14"/>
  <c r="Q80" i="14"/>
  <c r="O90" i="14"/>
  <c r="Q93" i="14"/>
  <c r="Q95" i="14"/>
  <c r="Q97" i="14"/>
  <c r="Q12" i="14"/>
  <c r="O21" i="14"/>
  <c r="O24" i="14"/>
  <c r="Q34" i="14"/>
  <c r="O79" i="14"/>
  <c r="Q102" i="14"/>
  <c r="Q101" i="14"/>
  <c r="Q100" i="14"/>
  <c r="Q99" i="14"/>
  <c r="Q98" i="14"/>
  <c r="Q92" i="14"/>
  <c r="Q91" i="14"/>
  <c r="Q90" i="14"/>
  <c r="Q88" i="14"/>
  <c r="Q87" i="14"/>
  <c r="Q86" i="14"/>
  <c r="Q85" i="14"/>
  <c r="Q84" i="14"/>
  <c r="Q48" i="14"/>
  <c r="Q46" i="14"/>
  <c r="Q45" i="14"/>
  <c r="Q44" i="14"/>
  <c r="Q42" i="14"/>
  <c r="Q41" i="14"/>
  <c r="Q40" i="14"/>
  <c r="Q15" i="14"/>
  <c r="Q14" i="14"/>
  <c r="Q58" i="14"/>
  <c r="Q57" i="14"/>
  <c r="Q56" i="14"/>
  <c r="Q55" i="14"/>
  <c r="Q54" i="14"/>
  <c r="Q53" i="14"/>
  <c r="Q52" i="14"/>
  <c r="Q51" i="14"/>
  <c r="Q50" i="14"/>
  <c r="Q49" i="14"/>
  <c r="Q31" i="14"/>
  <c r="Q30" i="14"/>
  <c r="Q28" i="14"/>
  <c r="Q27" i="14"/>
  <c r="Q107" i="14"/>
  <c r="Q106" i="14"/>
  <c r="Q105" i="14"/>
  <c r="Q104" i="14"/>
  <c r="Q103" i="14"/>
  <c r="Q74" i="14"/>
  <c r="Q73" i="14"/>
  <c r="Q72" i="14"/>
  <c r="Q71" i="14"/>
  <c r="Q70" i="14"/>
  <c r="Q68" i="14"/>
  <c r="Q67" i="14"/>
  <c r="Q66" i="14"/>
  <c r="Q64" i="14"/>
  <c r="Q63" i="14"/>
  <c r="Q33" i="14"/>
  <c r="Q26" i="14"/>
  <c r="Q25" i="14"/>
  <c r="Q5" i="14"/>
  <c r="Q7" i="14"/>
  <c r="Q18" i="14"/>
  <c r="Q20" i="14"/>
  <c r="Q22" i="14"/>
  <c r="O67" i="14"/>
  <c r="O68" i="14"/>
  <c r="O69" i="14"/>
  <c r="Q78" i="14"/>
  <c r="O80" i="14"/>
  <c r="Q83" i="14"/>
  <c r="O86" i="14"/>
  <c r="O88" i="14"/>
  <c r="Q94" i="14"/>
  <c r="O99" i="14"/>
  <c r="O101" i="14"/>
</calcChain>
</file>

<file path=xl/sharedStrings.xml><?xml version="1.0" encoding="utf-8"?>
<sst xmlns="http://schemas.openxmlformats.org/spreadsheetml/2006/main" count="108701" uniqueCount="33858">
  <si>
    <t>Year</t>
  </si>
  <si>
    <t>Month</t>
  </si>
  <si>
    <t>Industry, DA</t>
  </si>
  <si>
    <t>funding round, DA</t>
  </si>
  <si>
    <t>Quarter</t>
  </si>
  <si>
    <t>6_investors</t>
  </si>
  <si>
    <t>Algebra Ventures</t>
  </si>
  <si>
    <t>Saviu Ventures</t>
  </si>
  <si>
    <t>Goodwell Investments</t>
  </si>
  <si>
    <t>Seedstars</t>
  </si>
  <si>
    <t>Novastar Ventures</t>
  </si>
  <si>
    <t>GreenTec Capital Partners</t>
  </si>
  <si>
    <t>Chandaria Capital</t>
  </si>
  <si>
    <t>CDC Group</t>
  </si>
  <si>
    <t>Catalyst Fund</t>
  </si>
  <si>
    <t>Blue Haven Initiative</t>
  </si>
  <si>
    <t>AfricInvest</t>
  </si>
  <si>
    <t>VestedWorld</t>
  </si>
  <si>
    <t>Ventures Platform</t>
  </si>
  <si>
    <t>Stadia Ventures</t>
  </si>
  <si>
    <t>Savant</t>
  </si>
  <si>
    <t>RENEW</t>
  </si>
  <si>
    <t>Persistent Energy Capital</t>
  </si>
  <si>
    <t>Partech Partners</t>
  </si>
  <si>
    <t>Paper Plane Ventures</t>
  </si>
  <si>
    <t>Oui Capital</t>
  </si>
  <si>
    <t>Knife Capital</t>
  </si>
  <si>
    <t>Imprimatur Capital</t>
  </si>
  <si>
    <t>HAVAIC</t>
  </si>
  <si>
    <t>Gray Matters Capital</t>
  </si>
  <si>
    <t>Flat6Labs</t>
  </si>
  <si>
    <t>Endure Capital</t>
  </si>
  <si>
    <t>Egypt Ventures</t>
  </si>
  <si>
    <t>CRE Venture Capital</t>
  </si>
  <si>
    <t>Consonance Investment Managers</t>
  </si>
  <si>
    <t>Business Valley</t>
  </si>
  <si>
    <t>Better Ventures</t>
  </si>
  <si>
    <t>AHL Venture Partners</t>
  </si>
  <si>
    <t>AC Ventures</t>
  </si>
  <si>
    <t>Western Technology Investment</t>
  </si>
  <si>
    <t>Wennovation Hub</t>
  </si>
  <si>
    <t>Vision Ventures</t>
  </si>
  <si>
    <t>Villgro Kenya</t>
  </si>
  <si>
    <t>Village Capital</t>
  </si>
  <si>
    <t>Trend Forward Capital</t>
  </si>
  <si>
    <t>TLcom Capital Partners</t>
  </si>
  <si>
    <t>Tiger Global Management</t>
  </si>
  <si>
    <t>Tamkeen capital</t>
  </si>
  <si>
    <t>Summit Partners</t>
  </si>
  <si>
    <t>Start-Up Chile</t>
  </si>
  <si>
    <t>Spark</t>
  </si>
  <si>
    <t>Skywell Capital</t>
  </si>
  <si>
    <t>Singularity Investments</t>
  </si>
  <si>
    <t>Silicon Badia</t>
  </si>
  <si>
    <t>Savour Ventures</t>
  </si>
  <si>
    <t>Savannah Fund</t>
  </si>
  <si>
    <t>Public Investment Corporation</t>
  </si>
  <si>
    <t>PeaceTech Accelerator</t>
  </si>
  <si>
    <t>Pangea Accelerator</t>
  </si>
  <si>
    <t>Omidyar Network</t>
  </si>
  <si>
    <t>Norfund</t>
  </si>
  <si>
    <t>Naspers</t>
  </si>
  <si>
    <t>MEST Africa</t>
  </si>
  <si>
    <t>Leapfrog Ventures Japan</t>
  </si>
  <si>
    <t>Kuramo Capital</t>
  </si>
  <si>
    <t>Kinnevik AB</t>
  </si>
  <si>
    <t>Innoventures</t>
  </si>
  <si>
    <t>Ingressive Capital</t>
  </si>
  <si>
    <t>Infotech Ventures</t>
  </si>
  <si>
    <t>Goldfish Fund</t>
  </si>
  <si>
    <t>Global Innovation Fund</t>
  </si>
  <si>
    <t>GAIA Impact Fund</t>
  </si>
  <si>
    <t>Frontier Digital Ventures</t>
  </si>
  <si>
    <t>FJ Labs</t>
  </si>
  <si>
    <t>Factor E Ventures</t>
  </si>
  <si>
    <t>Engineers Without Borders Canada</t>
  </si>
  <si>
    <t>DOB Equity</t>
  </si>
  <si>
    <t>DFS Lab</t>
  </si>
  <si>
    <t>DEEPCORE</t>
  </si>
  <si>
    <t>Convergence Partners</t>
  </si>
  <si>
    <t>Compass Venture Capital</t>
  </si>
  <si>
    <t>Co-Creation Hub Nigeria</t>
  </si>
  <si>
    <t>Capsa Capital Partners</t>
  </si>
  <si>
    <t>Cairo Angels</t>
  </si>
  <si>
    <t>BitFury Capital</t>
  </si>
  <si>
    <t>Battery Road Digital Holdings</t>
  </si>
  <si>
    <t>Arzan Venture Capital</t>
  </si>
  <si>
    <t>Anthemis Group</t>
  </si>
  <si>
    <t>AngelHub Ventures</t>
  </si>
  <si>
    <t>Amadeus Capital Partners</t>
  </si>
  <si>
    <t>ACE &amp; Company</t>
  </si>
  <si>
    <t>Accion Venture Lab</t>
  </si>
  <si>
    <t>A15</t>
  </si>
  <si>
    <t>4Di Capital</t>
  </si>
  <si>
    <t>fund_manager</t>
  </si>
  <si>
    <t>CoinFlex</t>
  </si>
  <si>
    <t>Digital Currency Group, PolyChain Capital</t>
  </si>
  <si>
    <t>SunFunder</t>
  </si>
  <si>
    <t>Investisseurs &amp; Partenaires</t>
  </si>
  <si>
    <t>FasterCapital</t>
  </si>
  <si>
    <t>Spartan SME Finance</t>
  </si>
  <si>
    <t>Egypt</t>
  </si>
  <si>
    <t>Jumia Group</t>
  </si>
  <si>
    <t>Swvl</t>
  </si>
  <si>
    <t>d.light</t>
  </si>
  <si>
    <t>Takealot</t>
  </si>
  <si>
    <t>Jumo</t>
  </si>
  <si>
    <t>mPharma</t>
  </si>
  <si>
    <t>Andela</t>
  </si>
  <si>
    <t>Vezeeta</t>
  </si>
  <si>
    <t>Konga</t>
  </si>
  <si>
    <t>Cellulant</t>
  </si>
  <si>
    <t>Sidai Africa Ltd</t>
  </si>
  <si>
    <t>Lori Systems</t>
  </si>
  <si>
    <t>Wuzzuf</t>
  </si>
  <si>
    <t>OPay</t>
  </si>
  <si>
    <t>-</t>
  </si>
  <si>
    <t>African Leadership Academy</t>
  </si>
  <si>
    <t>Livestock Trade Services</t>
  </si>
  <si>
    <t>Sendy</t>
  </si>
  <si>
    <t>54gene</t>
  </si>
  <si>
    <t xml:space="preserve">Zola Electric </t>
  </si>
  <si>
    <t>Halan</t>
  </si>
  <si>
    <t>CarePay</t>
  </si>
  <si>
    <t>Paga</t>
  </si>
  <si>
    <t>Travelstart</t>
  </si>
  <si>
    <t>AgroCenta</t>
  </si>
  <si>
    <t>One Africa Media</t>
  </si>
  <si>
    <t>Kobo360</t>
  </si>
  <si>
    <t>Mydawa</t>
  </si>
  <si>
    <t>Zooba Eats</t>
  </si>
  <si>
    <t>Powerhive</t>
  </si>
  <si>
    <t>iROKOtv</t>
  </si>
  <si>
    <t>Rent To Own Africa</t>
  </si>
  <si>
    <t>Twiga Foods</t>
  </si>
  <si>
    <t>Max.ng</t>
  </si>
  <si>
    <t>hearX Group</t>
  </si>
  <si>
    <t>Yumamia</t>
  </si>
  <si>
    <t>Boomplay Music</t>
  </si>
  <si>
    <t>Zando</t>
  </si>
  <si>
    <t>Flutterwave</t>
  </si>
  <si>
    <t>GreenPath Food</t>
  </si>
  <si>
    <t>Nawah Scientific</t>
  </si>
  <si>
    <t>Eventtus</t>
  </si>
  <si>
    <t>Mines</t>
  </si>
  <si>
    <t>Yoco</t>
  </si>
  <si>
    <t>Zoona</t>
  </si>
  <si>
    <t>Thrive Agric</t>
  </si>
  <si>
    <t>Copia Global</t>
  </si>
  <si>
    <t>WhereIsMyTransport</t>
  </si>
  <si>
    <t>Instabug</t>
  </si>
  <si>
    <t>Paystack</t>
  </si>
  <si>
    <t>MFS Africa</t>
  </si>
  <si>
    <t>DealDey Limited</t>
  </si>
  <si>
    <t>Gokada</t>
  </si>
  <si>
    <t>Neopenda</t>
  </si>
  <si>
    <t>Elves</t>
  </si>
  <si>
    <t>Arnergy</t>
  </si>
  <si>
    <t>RapidDeploy</t>
  </si>
  <si>
    <t>Cars45</t>
  </si>
  <si>
    <t>Africa Courier Express</t>
  </si>
  <si>
    <t>Shezlong</t>
  </si>
  <si>
    <t>Africa's Talking</t>
  </si>
  <si>
    <t>Lidya</t>
  </si>
  <si>
    <t>Lulalend</t>
  </si>
  <si>
    <t>Little Cab</t>
  </si>
  <si>
    <t>Ousta</t>
  </si>
  <si>
    <t>Asoko Insight</t>
  </si>
  <si>
    <t>Rucove</t>
  </si>
  <si>
    <t>WaystoCap</t>
  </si>
  <si>
    <t>Sokowatch</t>
  </si>
  <si>
    <t>SmartBlade</t>
  </si>
  <si>
    <t>Elmenus</t>
  </si>
  <si>
    <t>Kopo Kopo</t>
  </si>
  <si>
    <t>Aerobotics</t>
  </si>
  <si>
    <t>Payitup</t>
  </si>
  <si>
    <t>Alphotazi Farms</t>
  </si>
  <si>
    <t>Mondo Ride</t>
  </si>
  <si>
    <t>Brantu</t>
  </si>
  <si>
    <t>SOL Wallet</t>
  </si>
  <si>
    <t>Crop2Cash</t>
  </si>
  <si>
    <t>TemTem</t>
  </si>
  <si>
    <t>Medsaf</t>
  </si>
  <si>
    <t>La Reina</t>
  </si>
  <si>
    <t>PayGo Energy</t>
  </si>
  <si>
    <t>Fintec Labs</t>
  </si>
  <si>
    <t>Daniel van Tonder, Willem van Zyl</t>
  </si>
  <si>
    <t>Dilivasbox</t>
  </si>
  <si>
    <t>Travelbeta</t>
  </si>
  <si>
    <t>Edfa3ly</t>
  </si>
  <si>
    <t>TeamApt</t>
  </si>
  <si>
    <t>Snapt</t>
  </si>
  <si>
    <t>Ndubuisi Ekekwe</t>
  </si>
  <si>
    <t>Redbird Health Tech</t>
  </si>
  <si>
    <t>PEG Africa</t>
  </si>
  <si>
    <t>Lynk</t>
  </si>
  <si>
    <t>Kudi</t>
  </si>
  <si>
    <t>Naked Insurance</t>
  </si>
  <si>
    <t>CDL</t>
  </si>
  <si>
    <t xml:space="preserve">The Medical Concierge Group </t>
  </si>
  <si>
    <t>Azuri Technologies</t>
  </si>
  <si>
    <t>MerQ Artificial Intelligence</t>
  </si>
  <si>
    <t>AJUA</t>
  </si>
  <si>
    <t>Tizeti</t>
  </si>
  <si>
    <t>Xineoh</t>
  </si>
  <si>
    <t>Sky.Garden</t>
  </si>
  <si>
    <t>Brimore</t>
  </si>
  <si>
    <t xml:space="preserve">LifeBank </t>
  </si>
  <si>
    <t>Shortlist</t>
  </si>
  <si>
    <t>Terragon Group</t>
  </si>
  <si>
    <t>Names &amp; Faces</t>
  </si>
  <si>
    <t>OkHi</t>
  </si>
  <si>
    <t>Lapaire Glasses</t>
  </si>
  <si>
    <t xml:space="preserve">The Sun Exchange </t>
  </si>
  <si>
    <t>Expensya</t>
  </si>
  <si>
    <t>Teliman</t>
  </si>
  <si>
    <t>Flare</t>
  </si>
  <si>
    <t>Fakahany</t>
  </si>
  <si>
    <t>Sweepsouth</t>
  </si>
  <si>
    <t>Afrikrea</t>
  </si>
  <si>
    <t>Fastvan</t>
  </si>
  <si>
    <t>Daud Nur</t>
  </si>
  <si>
    <t>Tambua Health Inc.</t>
  </si>
  <si>
    <t>Trella</t>
  </si>
  <si>
    <t>Kukua</t>
  </si>
  <si>
    <t>Ten Senses Africa</t>
  </si>
  <si>
    <t>Snapnsave</t>
  </si>
  <si>
    <t xml:space="preserve">Kamtar </t>
  </si>
  <si>
    <t>Vula Mobile</t>
  </si>
  <si>
    <t>Solarworks!</t>
  </si>
  <si>
    <t>Taimba Limited</t>
  </si>
  <si>
    <t>GICMED</t>
  </si>
  <si>
    <t>Orcas​</t>
  </si>
  <si>
    <t>Trade Depot</t>
  </si>
  <si>
    <t>SunCulture</t>
  </si>
  <si>
    <t>Africa Delivery Technologies Ltd</t>
  </si>
  <si>
    <t>Mintrics</t>
  </si>
  <si>
    <t xml:space="preserve">Pawame </t>
  </si>
  <si>
    <t>Farmcrowdy</t>
  </si>
  <si>
    <t>Hepstar</t>
  </si>
  <si>
    <t>Chipper Cash</t>
  </si>
  <si>
    <t>AfricaSokoni</t>
  </si>
  <si>
    <t>Buseet</t>
  </si>
  <si>
    <t>ElRoshetta</t>
  </si>
  <si>
    <t>Bkam</t>
  </si>
  <si>
    <t>Inclusivity Solutions</t>
  </si>
  <si>
    <t>Trukto Technologies</t>
  </si>
  <si>
    <t>Chefaa</t>
  </si>
  <si>
    <t>PropertyPro Nigeria</t>
  </si>
  <si>
    <t>Valr</t>
  </si>
  <si>
    <t>Sesi Technologies</t>
  </si>
  <si>
    <t>Naiste</t>
  </si>
  <si>
    <t>Shenai Bridglall</t>
  </si>
  <si>
    <t>Bosta</t>
  </si>
  <si>
    <t>Medico Plus</t>
  </si>
  <si>
    <t>Alternative Circle</t>
  </si>
  <si>
    <t>Student Accommod8</t>
  </si>
  <si>
    <t>Flow</t>
  </si>
  <si>
    <t>Musanga</t>
  </si>
  <si>
    <t>Iyeza Health</t>
  </si>
  <si>
    <t>Daystar Power Africa</t>
  </si>
  <si>
    <t>Vapulus</t>
  </si>
  <si>
    <t>Selina Wamucii</t>
  </si>
  <si>
    <t>Tupuca</t>
  </si>
  <si>
    <t>Lagare.ma</t>
  </si>
  <si>
    <t>Taskty</t>
  </si>
  <si>
    <t>Buycoins</t>
  </si>
  <si>
    <t>Centbee</t>
  </si>
  <si>
    <t>Asaak</t>
  </si>
  <si>
    <t>Sauti East Africa</t>
  </si>
  <si>
    <t>SureGroup</t>
  </si>
  <si>
    <t>Jumpin Rides</t>
  </si>
  <si>
    <t>Elk</t>
  </si>
  <si>
    <t>Africa Incubator</t>
  </si>
  <si>
    <t>PiggyVest</t>
  </si>
  <si>
    <t xml:space="preserve">Coindirect </t>
  </si>
  <si>
    <t>Jamii Africa</t>
  </si>
  <si>
    <t>Raintree Farms</t>
  </si>
  <si>
    <t>Datavora</t>
  </si>
  <si>
    <t>GoMyWay</t>
  </si>
  <si>
    <t>Mumm</t>
  </si>
  <si>
    <t>Tulaa</t>
  </si>
  <si>
    <t>S&amp;T Media</t>
  </si>
  <si>
    <t>Nomanini</t>
  </si>
  <si>
    <t>Pula</t>
  </si>
  <si>
    <t>Eventerprise</t>
  </si>
  <si>
    <t>Rwanda Motor Cycle Company</t>
  </si>
  <si>
    <t>VEhSEh</t>
  </si>
  <si>
    <t>InstaDeep</t>
  </si>
  <si>
    <t>Entlaqa</t>
  </si>
  <si>
    <t>Pezesha</t>
  </si>
  <si>
    <t>Rensource</t>
  </si>
  <si>
    <t>Sensor Networks</t>
  </si>
  <si>
    <t>Prothem Usine</t>
  </si>
  <si>
    <t>CanGo</t>
  </si>
  <si>
    <t>Ubapesa</t>
  </si>
  <si>
    <t>OneFi</t>
  </si>
  <si>
    <t>Passerine Aircraft Corporation</t>
  </si>
  <si>
    <t>Xpay</t>
  </si>
  <si>
    <t>HotelOnline</t>
  </si>
  <si>
    <t>Augmentors</t>
  </si>
  <si>
    <t>Odiggo</t>
  </si>
  <si>
    <t>Truckr Technologies</t>
  </si>
  <si>
    <t>Tripdizer</t>
  </si>
  <si>
    <t>Zumi</t>
  </si>
  <si>
    <t>Tastemakers Africa</t>
  </si>
  <si>
    <t>Kasha</t>
  </si>
  <si>
    <t>ShareHouse</t>
  </si>
  <si>
    <t>Stack Dx</t>
  </si>
  <si>
    <t>Medallion Communications</t>
  </si>
  <si>
    <t>Digsconnect</t>
  </si>
  <si>
    <t>Breadfast</t>
  </si>
  <si>
    <t xml:space="preserve">MVXchange </t>
  </si>
  <si>
    <t>Wasla Browser</t>
  </si>
  <si>
    <t>Bamba Group</t>
  </si>
  <si>
    <t xml:space="preserve">Revix </t>
  </si>
  <si>
    <t>Tugende</t>
  </si>
  <si>
    <t>Shopmeaway</t>
  </si>
  <si>
    <t>Hovo</t>
  </si>
  <si>
    <t>Saya</t>
  </si>
  <si>
    <t>Mettlestate</t>
  </si>
  <si>
    <t>Releaf</t>
  </si>
  <si>
    <t>Tareeqi</t>
  </si>
  <si>
    <t>TalentBase</t>
  </si>
  <si>
    <t>Ozow</t>
  </si>
  <si>
    <t>Aklabaity</t>
  </si>
  <si>
    <t>Optimalogistic</t>
  </si>
  <si>
    <t>Rology</t>
  </si>
  <si>
    <t>Harmonica</t>
  </si>
  <si>
    <t>Misr Hytech</t>
  </si>
  <si>
    <t>MyFoodness</t>
  </si>
  <si>
    <t>Wasel</t>
  </si>
  <si>
    <t>Garment IO</t>
  </si>
  <si>
    <t>FinAccess</t>
  </si>
  <si>
    <t>Aella Credit</t>
  </si>
  <si>
    <t>You, Baby and I</t>
  </si>
  <si>
    <t>Transpooler</t>
  </si>
  <si>
    <t>Paykind Inc</t>
  </si>
  <si>
    <t>Werpx</t>
  </si>
  <si>
    <t>Zaagel Xpress</t>
  </si>
  <si>
    <t>Webville</t>
  </si>
  <si>
    <t>Enov8 Solutions</t>
  </si>
  <si>
    <t>Custos Media Technologies</t>
  </si>
  <si>
    <t>Kijani Limited</t>
  </si>
  <si>
    <t xml:space="preserve">Shagga3App </t>
  </si>
  <si>
    <t>ThankUCash</t>
  </si>
  <si>
    <t>RentSmallSmall</t>
  </si>
  <si>
    <t>Pelebox</t>
  </si>
  <si>
    <t>Onesha</t>
  </si>
  <si>
    <t>Eazyhire</t>
  </si>
  <si>
    <t>Arifu</t>
  </si>
  <si>
    <t>Schoolable</t>
  </si>
  <si>
    <t xml:space="preserve">Fashpa </t>
  </si>
  <si>
    <t>Elwafeyat</t>
  </si>
  <si>
    <t>Cloud9Xp</t>
  </si>
  <si>
    <t>Giraffe</t>
  </si>
  <si>
    <t>Weelo</t>
  </si>
  <si>
    <t>WeMove Technologies</t>
  </si>
  <si>
    <t>Tombeely</t>
  </si>
  <si>
    <t>Ugabus</t>
  </si>
  <si>
    <t>Mobile Clinic</t>
  </si>
  <si>
    <t>Cherehani Africa</t>
  </si>
  <si>
    <t>Pineapple</t>
  </si>
  <si>
    <t>LipaLater</t>
  </si>
  <si>
    <t>Wallets Africa</t>
  </si>
  <si>
    <t>Medtrucks</t>
  </si>
  <si>
    <t>Oolu</t>
  </si>
  <si>
    <t>WideBot</t>
  </si>
  <si>
    <t>eLimu</t>
  </si>
  <si>
    <t>Printivo.com</t>
  </si>
  <si>
    <t>Seventail</t>
  </si>
  <si>
    <t>Pinoffer</t>
  </si>
  <si>
    <t>Ma3Route</t>
  </si>
  <si>
    <t>SeamlessHR</t>
  </si>
  <si>
    <t>Sxuirrel</t>
  </si>
  <si>
    <t>Touchabl Pictures</t>
  </si>
  <si>
    <t>IDF3</t>
  </si>
  <si>
    <t>Funtrench</t>
  </si>
  <si>
    <t>ScholarX</t>
  </si>
  <si>
    <t>The Student Hub</t>
  </si>
  <si>
    <t>Intelligra</t>
  </si>
  <si>
    <t>Courier Lite</t>
  </si>
  <si>
    <t>Matibabu</t>
  </si>
  <si>
    <t>MAYDAY</t>
  </si>
  <si>
    <t>Briglobe</t>
  </si>
  <si>
    <t>Spicyauto</t>
  </si>
  <si>
    <t>OffGridBox</t>
  </si>
  <si>
    <t>Teradix</t>
  </si>
  <si>
    <t>Taz Technologies</t>
  </si>
  <si>
    <t>Nobuntu</t>
  </si>
  <si>
    <t>Middletrust</t>
  </si>
  <si>
    <t>Maisha Meds</t>
  </si>
  <si>
    <t>MPost</t>
  </si>
  <si>
    <t>Kora</t>
  </si>
  <si>
    <t>Hi5</t>
  </si>
  <si>
    <t>Nala</t>
  </si>
  <si>
    <t>Bridgeur</t>
  </si>
  <si>
    <t>M-Scan</t>
  </si>
  <si>
    <t>Edves</t>
  </si>
  <si>
    <t>FreshSource</t>
  </si>
  <si>
    <t>Provider</t>
  </si>
  <si>
    <t>Payment24</t>
  </si>
  <si>
    <t>Staffbus</t>
  </si>
  <si>
    <t>Yusudi</t>
  </si>
  <si>
    <t>Judy</t>
  </si>
  <si>
    <t>Aura</t>
  </si>
  <si>
    <t>Mosawer</t>
  </si>
  <si>
    <t>Greenage Technologies</t>
  </si>
  <si>
    <t>Hashtag Our Stories</t>
  </si>
  <si>
    <t>Farmru</t>
  </si>
  <si>
    <t>KEA Medicals</t>
  </si>
  <si>
    <t>Accounteer</t>
  </si>
  <si>
    <t>Swiver</t>
  </si>
  <si>
    <t>Weza Tele</t>
  </si>
  <si>
    <t>E-Estates</t>
  </si>
  <si>
    <t>WeBuyCars</t>
  </si>
  <si>
    <t>WayaWaya</t>
  </si>
  <si>
    <t>Zomila</t>
  </si>
  <si>
    <t>Watu Credit</t>
  </si>
  <si>
    <t>iFixng</t>
  </si>
  <si>
    <t>Eversend</t>
  </si>
  <si>
    <t>Farmerline</t>
  </si>
  <si>
    <t>Arza2</t>
  </si>
  <si>
    <t>DARA</t>
  </si>
  <si>
    <t>Parcel-It</t>
  </si>
  <si>
    <t>Umati Capital</t>
  </si>
  <si>
    <t>LÜLA</t>
  </si>
  <si>
    <t>Julaya</t>
  </si>
  <si>
    <t>Youspital</t>
  </si>
  <si>
    <t>JobJack</t>
  </si>
  <si>
    <t>LearnFactory Nigeria</t>
  </si>
  <si>
    <t>Nahana Africa</t>
  </si>
  <si>
    <t>Trade Ghana</t>
  </si>
  <si>
    <t>Helium Health</t>
  </si>
  <si>
    <t>Netsahem</t>
  </si>
  <si>
    <t>LightBulb</t>
  </si>
  <si>
    <t>Xente</t>
  </si>
  <si>
    <t>Optimetriks</t>
  </si>
  <si>
    <t>Neqabty</t>
  </si>
  <si>
    <t>Turaco</t>
  </si>
  <si>
    <t>Bluebic</t>
  </si>
  <si>
    <t>Vollar</t>
  </si>
  <si>
    <t>Nvoicia</t>
  </si>
  <si>
    <t>HealthApp Group</t>
  </si>
  <si>
    <t>Fawaterak</t>
  </si>
  <si>
    <t>Tapsnapp</t>
  </si>
  <si>
    <t>Swaggify</t>
  </si>
  <si>
    <t>ElGameya</t>
  </si>
  <si>
    <t>GiftedMom</t>
  </si>
  <si>
    <t>El Zatona</t>
  </si>
  <si>
    <t>Telkom Kenya</t>
  </si>
  <si>
    <t>Prospa</t>
  </si>
  <si>
    <t>YenePay</t>
  </si>
  <si>
    <t>Compareha</t>
  </si>
  <si>
    <t>Tanda</t>
  </si>
  <si>
    <t>Brandbook Analytics</t>
  </si>
  <si>
    <t>Sooretul</t>
  </si>
  <si>
    <t>TheBoardroom Africa</t>
  </si>
  <si>
    <t>Scienup</t>
  </si>
  <si>
    <t>TakaTaka Solutions</t>
  </si>
  <si>
    <t>Akiba Digital</t>
  </si>
  <si>
    <t>Exuus</t>
  </si>
  <si>
    <t>Bulrush Agritech</t>
  </si>
  <si>
    <t>E-Health Zone</t>
  </si>
  <si>
    <t>Digital Boom</t>
  </si>
  <si>
    <t>Bophelo Bioscience</t>
  </si>
  <si>
    <t>DrugStoc</t>
  </si>
  <si>
    <t>TabAds</t>
  </si>
  <si>
    <t>Sweetkiwi</t>
  </si>
  <si>
    <t>Kwik Delivery</t>
  </si>
  <si>
    <t>Dr Cadx</t>
  </si>
  <si>
    <t>Enqaz Dot Net</t>
  </si>
  <si>
    <t>Kudabank</t>
  </si>
  <si>
    <t>Swipe2Pay</t>
  </si>
  <si>
    <t>Sendbox</t>
  </si>
  <si>
    <t>Imaginators</t>
  </si>
  <si>
    <t>SuperFluids Labs</t>
  </si>
  <si>
    <t>Bankly Technologies</t>
  </si>
  <si>
    <t>Zebra Cabs</t>
  </si>
  <si>
    <t>Nocofio</t>
  </si>
  <si>
    <t>Bermoda</t>
  </si>
  <si>
    <t>Jetstream Africa</t>
  </si>
  <si>
    <t>ZeroPrime Technologies (CanBank)</t>
  </si>
  <si>
    <t>Riby Finance</t>
  </si>
  <si>
    <t>ZAR X</t>
  </si>
  <si>
    <t>Iprocure</t>
  </si>
  <si>
    <t>Dios Dental Group</t>
  </si>
  <si>
    <t>Solar Freeze</t>
  </si>
  <si>
    <t>Zande Africa</t>
  </si>
  <si>
    <t>ConnectMed</t>
  </si>
  <si>
    <t>Kopa Technologies</t>
  </si>
  <si>
    <t>Allpro Technologies</t>
  </si>
  <si>
    <t>quip.link</t>
  </si>
  <si>
    <t>GoZem</t>
  </si>
  <si>
    <t>ClaimSync</t>
  </si>
  <si>
    <t>Buzzkito</t>
  </si>
  <si>
    <t>ZeroElectric</t>
  </si>
  <si>
    <t>Apollo Agriculture</t>
  </si>
  <si>
    <t>Enova Robotics</t>
  </si>
  <si>
    <t>Spurbuddy</t>
  </si>
  <si>
    <t>Pura Soda</t>
  </si>
  <si>
    <t>BreastIT</t>
  </si>
  <si>
    <t>Shield</t>
  </si>
  <si>
    <t>Hydrotriciton</t>
  </si>
  <si>
    <t>Driversng.com</t>
  </si>
  <si>
    <t>Shelter Afrique</t>
  </si>
  <si>
    <t>Hydrolite</t>
  </si>
  <si>
    <t>Akorion</t>
  </si>
  <si>
    <t>Aspire Power Solutions</t>
  </si>
  <si>
    <t>wiGroup</t>
  </si>
  <si>
    <t>Agsol</t>
  </si>
  <si>
    <t>Biodelta Nutraceuticals</t>
  </si>
  <si>
    <t>Casky</t>
  </si>
  <si>
    <t>Tender NG</t>
  </si>
  <si>
    <t>OLX South Africa</t>
  </si>
  <si>
    <t>Bwala Africa</t>
  </si>
  <si>
    <t>Savanna Circuit Technologies Ltd</t>
  </si>
  <si>
    <t>VTN Communications</t>
  </si>
  <si>
    <t>Ogwugo</t>
  </si>
  <si>
    <t>Buupass</t>
  </si>
  <si>
    <t>Solatrify</t>
  </si>
  <si>
    <t>Digitech Group</t>
  </si>
  <si>
    <t>Ogaranya</t>
  </si>
  <si>
    <t>Trolley</t>
  </si>
  <si>
    <t>OffCampus</t>
  </si>
  <si>
    <t>Betaksys Systeme</t>
  </si>
  <si>
    <t>Africa Healthcare Network</t>
  </si>
  <si>
    <t>Tpay Mobile</t>
  </si>
  <si>
    <t>Vidr</t>
  </si>
  <si>
    <t>Cycles</t>
  </si>
  <si>
    <t>Arone</t>
  </si>
  <si>
    <t>Benson Ajabor</t>
  </si>
  <si>
    <t>Uprise.Africa</t>
  </si>
  <si>
    <t>Appro.tn</t>
  </si>
  <si>
    <t>Tymebank</t>
  </si>
  <si>
    <t>Guanxi Invest</t>
  </si>
  <si>
    <t>MaxAB</t>
  </si>
  <si>
    <t>Annona</t>
  </si>
  <si>
    <t>Numbers</t>
  </si>
  <si>
    <t>Shield Finders</t>
  </si>
  <si>
    <t>Questworks</t>
  </si>
  <si>
    <t>ZPOS</t>
  </si>
  <si>
    <t>Newdigit</t>
  </si>
  <si>
    <t>Sendroid AI</t>
  </si>
  <si>
    <t>Abalobi</t>
  </si>
  <si>
    <t>NanoDoors</t>
  </si>
  <si>
    <t>Janngo</t>
  </si>
  <si>
    <t>Thawte</t>
  </si>
  <si>
    <t>Luxchizie.net</t>
  </si>
  <si>
    <t>Spare Payments</t>
  </si>
  <si>
    <t>Wecyclers</t>
  </si>
  <si>
    <t>Sureswipe</t>
  </si>
  <si>
    <t>Izyshop</t>
  </si>
  <si>
    <t>Wakanow</t>
  </si>
  <si>
    <t>SureStart</t>
  </si>
  <si>
    <t>Shieldfy</t>
  </si>
  <si>
    <t>Sunkambe</t>
  </si>
  <si>
    <t>Talent2Africa</t>
  </si>
  <si>
    <t>Pawame</t>
  </si>
  <si>
    <t>Spoon Money</t>
  </si>
  <si>
    <t>HiCarByeCar</t>
  </si>
  <si>
    <t>Snode Technologies</t>
  </si>
  <si>
    <t>Once Sync Limited</t>
  </si>
  <si>
    <t>Netwookie</t>
  </si>
  <si>
    <t>Tsaron Technologies</t>
  </si>
  <si>
    <t>Furnwish</t>
  </si>
  <si>
    <t>HelloSolar</t>
  </si>
  <si>
    <t>Trove Finance</t>
  </si>
  <si>
    <t>Musoni</t>
  </si>
  <si>
    <t>Smart Integration</t>
  </si>
  <si>
    <t>Mookh Africa</t>
  </si>
  <si>
    <t>TORA Africa</t>
  </si>
  <si>
    <t xml:space="preserve">Skillup Tutors </t>
  </si>
  <si>
    <t>Versara Finance</t>
  </si>
  <si>
    <t>RiseUp</t>
  </si>
  <si>
    <t>Mobius Motors</t>
  </si>
  <si>
    <t>The Farmer's Son Cycles</t>
  </si>
  <si>
    <t>Mobile Decisioning</t>
  </si>
  <si>
    <t>TaxiTV</t>
  </si>
  <si>
    <t>Simulation Engineering Technologies</t>
  </si>
  <si>
    <t>Mawingu Networks</t>
  </si>
  <si>
    <t>Simply</t>
  </si>
  <si>
    <t>ElMawkaa</t>
  </si>
  <si>
    <t>Simfy Africa</t>
  </si>
  <si>
    <t>Easyshop Easycook</t>
  </si>
  <si>
    <t>M-Tiba</t>
  </si>
  <si>
    <t>Proteinea</t>
  </si>
  <si>
    <t>M-Shule</t>
  </si>
  <si>
    <t>TransferZero</t>
  </si>
  <si>
    <t>PayNas</t>
  </si>
  <si>
    <t>Dabchy</t>
  </si>
  <si>
    <t>Payme</t>
  </si>
  <si>
    <t>Social Lender</t>
  </si>
  <si>
    <t>Retail Capital</t>
  </si>
  <si>
    <t>Lima Kwanza Limited</t>
  </si>
  <si>
    <t>Lendable</t>
  </si>
  <si>
    <t>SmartTeller</t>
  </si>
  <si>
    <t>Kwangu Kwako</t>
  </si>
  <si>
    <t>RecyclePoints</t>
  </si>
  <si>
    <t>Nozol</t>
  </si>
  <si>
    <t>PropSys</t>
  </si>
  <si>
    <t>Awfar</t>
  </si>
  <si>
    <t>Zonful Energy</t>
  </si>
  <si>
    <t>Predictive Insights</t>
  </si>
  <si>
    <t>Aqarmap</t>
  </si>
  <si>
    <t>Kakbima</t>
  </si>
  <si>
    <t>Payday Investor</t>
  </si>
  <si>
    <t>Popcorn Training</t>
  </si>
  <si>
    <t>Airbuy</t>
  </si>
  <si>
    <t>Polysmart</t>
  </si>
  <si>
    <t>Plentify</t>
  </si>
  <si>
    <t>Afrimarket</t>
  </si>
  <si>
    <t>Peepz</t>
  </si>
  <si>
    <t>myPadi</t>
  </si>
  <si>
    <t>Payabill</t>
  </si>
  <si>
    <t>RxAll</t>
  </si>
  <si>
    <t>Hearbeat Adventures</t>
  </si>
  <si>
    <t>Greenlight Planet</t>
  </si>
  <si>
    <t>Pansmart</t>
  </si>
  <si>
    <t>Mavin Records</t>
  </si>
  <si>
    <t>Ovex</t>
  </si>
  <si>
    <t>Lush Plans</t>
  </si>
  <si>
    <t>Open Connect Ltd</t>
  </si>
  <si>
    <t>Fundis</t>
  </si>
  <si>
    <t>LegitCar</t>
  </si>
  <si>
    <t>Oltio</t>
  </si>
  <si>
    <t>Kudigo</t>
  </si>
  <si>
    <t>Chalkboard Education</t>
  </si>
  <si>
    <t>Expressions Global Group</t>
  </si>
  <si>
    <t>Mobu</t>
  </si>
  <si>
    <t>Ethnic Brand</t>
  </si>
  <si>
    <t>Interswitch</t>
  </si>
  <si>
    <t>Mediamark</t>
  </si>
  <si>
    <t>Media Works</t>
  </si>
  <si>
    <t>Hospitalia</t>
  </si>
  <si>
    <t>Eneza Education</t>
  </si>
  <si>
    <t>M4JAM</t>
  </si>
  <si>
    <t>Hive</t>
  </si>
  <si>
    <t>Lumkani</t>
  </si>
  <si>
    <t>Kiro'o Games</t>
  </si>
  <si>
    <t>Livestock Wealth</t>
  </si>
  <si>
    <t>Growsel</t>
  </si>
  <si>
    <t>Glia Holdings</t>
  </si>
  <si>
    <t>Scale</t>
  </si>
  <si>
    <t>FINT</t>
  </si>
  <si>
    <t xml:space="preserve">Cloud9XP </t>
  </si>
  <si>
    <t>Findworka</t>
  </si>
  <si>
    <t>Extramile Africa</t>
  </si>
  <si>
    <t>Fawry</t>
  </si>
  <si>
    <t>Estate Intel</t>
  </si>
  <si>
    <t>Enoch Diary</t>
  </si>
  <si>
    <t>Jonga</t>
  </si>
  <si>
    <t>eHealth Africa</t>
  </si>
  <si>
    <t>ISPartners</t>
  </si>
  <si>
    <t>Business Today</t>
  </si>
  <si>
    <t>IoT.nxt</t>
  </si>
  <si>
    <t>Buni.Tv</t>
  </si>
  <si>
    <t>Intergreatme</t>
  </si>
  <si>
    <t>Instant Property</t>
  </si>
  <si>
    <t>BuildHer</t>
  </si>
  <si>
    <t>Innovation Management Research Institute</t>
  </si>
  <si>
    <t>Hustlenomics</t>
  </si>
  <si>
    <t>CompareInsurance.com.ng</t>
  </si>
  <si>
    <t>Cold Hubs</t>
  </si>
  <si>
    <t>Bismart Insurance</t>
  </si>
  <si>
    <t>Eksab</t>
  </si>
  <si>
    <t>Clintonel Technologies</t>
  </si>
  <si>
    <t>Gron Digital</t>
  </si>
  <si>
    <t>Chocolate City Entertainment</t>
  </si>
  <si>
    <t>GovChat</t>
  </si>
  <si>
    <t>Dsquares</t>
  </si>
  <si>
    <t>Doctoorum</t>
  </si>
  <si>
    <t>Capricorn Digital</t>
  </si>
  <si>
    <t>Global Energy</t>
  </si>
  <si>
    <t>MaTontine</t>
  </si>
  <si>
    <t>Fundrr</t>
  </si>
  <si>
    <t>Beat Drone</t>
  </si>
  <si>
    <t>Fundamo</t>
  </si>
  <si>
    <t>Babymigo</t>
  </si>
  <si>
    <t>IAME</t>
  </si>
  <si>
    <t>Jobartis</t>
  </si>
  <si>
    <t>Africa Logistics Properties</t>
  </si>
  <si>
    <t>Asusu Technology Limited</t>
  </si>
  <si>
    <t>Koann</t>
  </si>
  <si>
    <t>COLNN</t>
  </si>
  <si>
    <t>Fixxr</t>
  </si>
  <si>
    <t>Coders4Africa</t>
  </si>
  <si>
    <t>Falling Up Studios</t>
  </si>
  <si>
    <t>Think.IT</t>
  </si>
  <si>
    <t>Equinox International</t>
  </si>
  <si>
    <t>Energy Shift</t>
  </si>
  <si>
    <t>Eazi.Com</t>
  </si>
  <si>
    <t>Dynamics Africa Services</t>
  </si>
  <si>
    <t>Badr</t>
  </si>
  <si>
    <t>Digital Cabinet</t>
  </si>
  <si>
    <t>Ctrl</t>
  </si>
  <si>
    <t>Crossgate</t>
  </si>
  <si>
    <t>Mandulis Energy</t>
  </si>
  <si>
    <t>Cradle Technology Services</t>
  </si>
  <si>
    <t>Interpay Africa</t>
  </si>
  <si>
    <t>Cortex Logic</t>
  </si>
  <si>
    <t>Afrostream</t>
  </si>
  <si>
    <t>Conor Solutions</t>
  </si>
  <si>
    <t>CompareGuru</t>
  </si>
  <si>
    <t>AnaMehani</t>
  </si>
  <si>
    <t>Club Travel</t>
  </si>
  <si>
    <t>Click2Sure</t>
  </si>
  <si>
    <t>Accept</t>
  </si>
  <si>
    <t>Clarotech</t>
  </si>
  <si>
    <t>Cash4Trash</t>
  </si>
  <si>
    <t>Cape Networks</t>
  </si>
  <si>
    <t>Golix</t>
  </si>
  <si>
    <t>Jumeni</t>
  </si>
  <si>
    <t xml:space="preserve">CodeIn </t>
  </si>
  <si>
    <t>Bizense</t>
  </si>
  <si>
    <t>Atura</t>
  </si>
  <si>
    <t>Ensibuuko</t>
  </si>
  <si>
    <t>Mvelani</t>
  </si>
  <si>
    <t>Seemba</t>
  </si>
  <si>
    <t>Clinicpesa</t>
  </si>
  <si>
    <t>Digest Africa</t>
  </si>
  <si>
    <t>Track Your Build</t>
  </si>
  <si>
    <t>Awamo</t>
  </si>
  <si>
    <t>Coliba</t>
  </si>
  <si>
    <t>Ahmini</t>
  </si>
  <si>
    <t xml:space="preserve">Inclusive Financial Technologies </t>
  </si>
  <si>
    <t>Zaytech</t>
  </si>
  <si>
    <t>ZayRide</t>
  </si>
  <si>
    <t>Wutiko</t>
  </si>
  <si>
    <t>WidEnergy Africa Ltd</t>
  </si>
  <si>
    <t>Wescore</t>
  </si>
  <si>
    <t>VeriSign</t>
  </si>
  <si>
    <t>Venture Garden Group</t>
  </si>
  <si>
    <t>Utopixar</t>
  </si>
  <si>
    <t>Uganics</t>
  </si>
  <si>
    <t>Ubongo</t>
  </si>
  <si>
    <t>Touchsides</t>
  </si>
  <si>
    <t>Teranga Solutions</t>
  </si>
  <si>
    <t>Steeple</t>
  </si>
  <si>
    <t>SAI</t>
  </si>
  <si>
    <t>RetailTower</t>
  </si>
  <si>
    <t>Pulse PerfectFit Studio</t>
  </si>
  <si>
    <t>Powah Limited</t>
  </si>
  <si>
    <t>OZÉ</t>
  </si>
  <si>
    <t>Ovamba Solutions</t>
  </si>
  <si>
    <t>Outsource Now</t>
  </si>
  <si>
    <t>OrderTalk</t>
  </si>
  <si>
    <t>Off Grid Electric</t>
  </si>
  <si>
    <t>O-Mobile Multimedia Ltd</t>
  </si>
  <si>
    <t>NowPay</t>
  </si>
  <si>
    <t>Niqao</t>
  </si>
  <si>
    <t>Mubawab</t>
  </si>
  <si>
    <t>Mon Artisan</t>
  </si>
  <si>
    <t>MeshPower</t>
  </si>
  <si>
    <t>Massira</t>
  </si>
  <si>
    <t>Mancala Plus</t>
  </si>
  <si>
    <t>MacroLan</t>
  </si>
  <si>
    <t>M-Birr</t>
  </si>
  <si>
    <t>Legafrik</t>
  </si>
  <si>
    <t>Kwese Iflix</t>
  </si>
  <si>
    <t>Kudobuzz</t>
  </si>
  <si>
    <t>Knowlegde Factory</t>
  </si>
  <si>
    <t>Kngine</t>
  </si>
  <si>
    <t>Kiva</t>
  </si>
  <si>
    <t>Kazang Solar</t>
  </si>
  <si>
    <t>Jaguza Tech</t>
  </si>
  <si>
    <t>Jacaranda FM</t>
  </si>
  <si>
    <t>Inyenyeri</t>
  </si>
  <si>
    <t>Henson Geodata Technologies</t>
  </si>
  <si>
    <t>Green Tech Africa</t>
  </si>
  <si>
    <t>Gebeya</t>
  </si>
  <si>
    <t>Founa</t>
  </si>
  <si>
    <t>FixChap</t>
  </si>
  <si>
    <t>EcoAct Tanzania</t>
  </si>
  <si>
    <t>Deepera</t>
  </si>
  <si>
    <t>Cryptyd Games</t>
  </si>
  <si>
    <t>Compuscan</t>
  </si>
  <si>
    <t>CoFundie</t>
  </si>
  <si>
    <t>Cloudshift</t>
  </si>
  <si>
    <t>Bumba</t>
  </si>
  <si>
    <t>Boomplay</t>
  </si>
  <si>
    <t>BezoMoney</t>
  </si>
  <si>
    <t>Bboxx</t>
  </si>
  <si>
    <t>Attila Tel</t>
  </si>
  <si>
    <t>ARED</t>
  </si>
  <si>
    <t>Airtel Africa</t>
  </si>
  <si>
    <t>AirQo</t>
  </si>
  <si>
    <t>afriQloud</t>
  </si>
  <si>
    <t>Adi+Bolga</t>
  </si>
  <si>
    <t>PharmAccess Group, ELMA Investments</t>
  </si>
  <si>
    <t>Maison Capital, Seas Capital</t>
  </si>
  <si>
    <t>GreatPoint Ventures, Samsung NEXT Ventures</t>
  </si>
  <si>
    <t>Pure Consulting</t>
  </si>
  <si>
    <t>Thawer Fund Management</t>
  </si>
  <si>
    <t>Undisclosed</t>
  </si>
  <si>
    <t>Transsnet Music</t>
  </si>
  <si>
    <t>Kasada Capital Management</t>
  </si>
  <si>
    <t>Novastar Ventures, Yamaha, Breakthrough Energy Ventures, Zrosk Investment Management, Alitheia Capital</t>
  </si>
  <si>
    <t>Ahmed Kamal Selim</t>
  </si>
  <si>
    <t>4DX Ventures, Novastar Ventures, Unbound Ventures</t>
  </si>
  <si>
    <t>Mos</t>
  </si>
  <si>
    <t>Garrett Camp, studio Expa,  John Doerr, Base Ventures,  Sweet Capital</t>
  </si>
  <si>
    <t>Frontier Investment Management</t>
  </si>
  <si>
    <t>Quantum Capital Partners</t>
  </si>
  <si>
    <t>Goodwell Investments, Liil Ventures</t>
  </si>
  <si>
    <t>Seven Seas Capital Management, Indigo Venture Partners</t>
  </si>
  <si>
    <t>Algebra Ventures, Endure Capital, Flat6Labs, 500Startups</t>
  </si>
  <si>
    <t>Persistent Energy Capital, Verod Capital Management</t>
  </si>
  <si>
    <t>Rise Capital, Adventure Capital,  First MidWest Group, IC Global Partners</t>
  </si>
  <si>
    <t>Shenall Bridglall</t>
  </si>
  <si>
    <t>Goodwell Investments, RGAx, Allan Gray</t>
  </si>
  <si>
    <t>Lateral Capital</t>
  </si>
  <si>
    <t>Algebra Ventures, Esther Dyson</t>
  </si>
  <si>
    <t>Energy Access Ventures, Blue Haven Initiative, I&amp;P Afrique Entrepreneurs, Acumen Fund, Total Energy Ventures, the Renewable Energy Performance Platform (REPP)</t>
  </si>
  <si>
    <t>Wade Flemons</t>
  </si>
  <si>
    <t>Devenish</t>
  </si>
  <si>
    <t>Algebra Ventures​, NFX Capital</t>
  </si>
  <si>
    <t>KawiSafi Ventures</t>
  </si>
  <si>
    <t>Bittrex</t>
  </si>
  <si>
    <t>Blue Haven Initiative, Compass Venture Capital, Zephyr Acorn</t>
  </si>
  <si>
    <t>Blue Startups Accelerator</t>
  </si>
  <si>
    <t>SUNU CAPITAL, Axel Johnson Inc</t>
  </si>
  <si>
    <t>Saeed Al Jaberi</t>
  </si>
  <si>
    <t>FarmCrowdy</t>
  </si>
  <si>
    <t>Cox Enterprises, Techstars, Ajayi solutions</t>
  </si>
  <si>
    <t>Kalon Venture Partners</t>
  </si>
  <si>
    <t>Osman Ahmed Osman, Jabbar Internet Group, ACE &amp; Company</t>
  </si>
  <si>
    <t xml:space="preserve"> Founders Factory Africa.</t>
  </si>
  <si>
    <t>MARLINVEST</t>
  </si>
  <si>
    <t>Calvin Ayre</t>
  </si>
  <si>
    <t>Med.tn</t>
  </si>
  <si>
    <t>CARTE Group</t>
  </si>
  <si>
    <t>International Finance Corporation (IFC), Pharos Holding, AlexBank, German Agency for International Cooperation and Sustainable Development (GIZ), Visa, Ayady, Sanad’s Entrepreneurship Academy, Export Development Bank of Egypt (EBE)</t>
  </si>
  <si>
    <t>Marlinvest SAS</t>
  </si>
  <si>
    <t>FlexClub</t>
  </si>
  <si>
    <t>Backstage Accelerator</t>
  </si>
  <si>
    <t>Y Combinator</t>
  </si>
  <si>
    <t>Concentric, Blockchain.com, MakerDAO</t>
  </si>
  <si>
    <t>500 Startups</t>
  </si>
  <si>
    <t>Rowland Eno</t>
  </si>
  <si>
    <t>Oui Capital, Neon Ventures, Zircon Marine</t>
  </si>
  <si>
    <t>Microtraction</t>
  </si>
  <si>
    <t>SafeBoda</t>
  </si>
  <si>
    <t>Allianz X, Go-Ventures</t>
  </si>
  <si>
    <t>500 Startups, A15</t>
  </si>
  <si>
    <t>Bank of India Renewable Energy Group</t>
  </si>
  <si>
    <t>Techstars</t>
  </si>
  <si>
    <t>Justin Caldbeck</t>
  </si>
  <si>
    <t>Tofino Capital Invests</t>
  </si>
  <si>
    <t>GoodsMart</t>
  </si>
  <si>
    <t>CredPal</t>
  </si>
  <si>
    <t>InvestSure</t>
  </si>
  <si>
    <t>Lireas Holdings, Compass Insure, 4Di Capital</t>
  </si>
  <si>
    <t>Dakar Network Angels</t>
  </si>
  <si>
    <t>Falak Startups</t>
  </si>
  <si>
    <t>FanCam</t>
  </si>
  <si>
    <t>Telecoming</t>
  </si>
  <si>
    <t>Daniel James</t>
  </si>
  <si>
    <t>South/South-East (SSE) Angel Network</t>
  </si>
  <si>
    <t>Bill &amp; Melinda Gates Foundation</t>
  </si>
  <si>
    <t>Startupbootcamp FinTech Dubai</t>
  </si>
  <si>
    <t>Polaris Partners, Africa Healthcare Fund</t>
  </si>
  <si>
    <t xml:space="preserve"> Family &amp; Friends FF.</t>
  </si>
  <si>
    <t>500startups</t>
  </si>
  <si>
    <t>Southern Nigerian angel network</t>
  </si>
  <si>
    <t>Idris Ayodeji Bello</t>
  </si>
  <si>
    <t>Sozala Media</t>
  </si>
  <si>
    <t>Sasfin</t>
  </si>
  <si>
    <t>Newton Partners</t>
  </si>
  <si>
    <t>GBarena</t>
  </si>
  <si>
    <t>HIMangel</t>
  </si>
  <si>
    <t>Kuria Capital</t>
  </si>
  <si>
    <t>FarmDrive</t>
  </si>
  <si>
    <t>EWB Canada, AK IMPACT INVESTORS, 1 to 4 Foundation, ADAP SEED FUND 2, The Lakes Charitable Foundation</t>
  </si>
  <si>
    <t xml:space="preserve">Algebra Ventures &amp; Ezdehar </t>
  </si>
  <si>
    <t>Santam</t>
  </si>
  <si>
    <t>Warner Music Group</t>
  </si>
  <si>
    <t>AvidBeam</t>
  </si>
  <si>
    <t>Proparco</t>
  </si>
  <si>
    <t>Pre-Series A</t>
  </si>
  <si>
    <t>Seed</t>
  </si>
  <si>
    <t>Series A</t>
  </si>
  <si>
    <t>Series A II</t>
  </si>
  <si>
    <t>Series B</t>
  </si>
  <si>
    <t>Debt Financing</t>
  </si>
  <si>
    <t>Series D</t>
  </si>
  <si>
    <t>Crowdfunding</t>
  </si>
  <si>
    <t>Private Equity</t>
  </si>
  <si>
    <t>Convertible Note</t>
  </si>
  <si>
    <t>Series C</t>
  </si>
  <si>
    <t>Venture Round</t>
  </si>
  <si>
    <t>Pre-Seed</t>
  </si>
  <si>
    <t>Corporate Round</t>
  </si>
  <si>
    <t>Corporate Venture</t>
  </si>
  <si>
    <t>Angel</t>
  </si>
  <si>
    <t>Pre-Series B</t>
  </si>
  <si>
    <t>Series E</t>
  </si>
  <si>
    <t>Equity Crowdfunding</t>
  </si>
  <si>
    <t>Angel Round</t>
  </si>
  <si>
    <t>Accelerator</t>
  </si>
  <si>
    <t>Grant</t>
  </si>
  <si>
    <t>Acquisition</t>
  </si>
  <si>
    <t>Duplication</t>
  </si>
  <si>
    <t>Africa Tech Ventures</t>
  </si>
  <si>
    <t>Sawari Ventures</t>
  </si>
  <si>
    <t>BitPesa</t>
  </si>
  <si>
    <t>Quona Capital</t>
  </si>
  <si>
    <t>Amethis Finance</t>
  </si>
  <si>
    <t>GSR Ventures, IDG Capital, Meituan Dianping, Opera, Source Code Capital, Sequoia Capital China</t>
  </si>
  <si>
    <t>Seek</t>
  </si>
  <si>
    <t>UTU Technologies</t>
  </si>
  <si>
    <t>DIFC FinTech Hive</t>
  </si>
  <si>
    <t>Jibu</t>
  </si>
  <si>
    <t>WeFarm</t>
  </si>
  <si>
    <t>ISAI,  Seventure Partners</t>
  </si>
  <si>
    <t>Darshan Chandaria</t>
  </si>
  <si>
    <t>OMG Digital</t>
  </si>
  <si>
    <t>EXEO Capital</t>
  </si>
  <si>
    <t>Pearl Capital Partners</t>
  </si>
  <si>
    <t>GSMA Ecosystem Accelerator, Seedstars</t>
  </si>
  <si>
    <t>GSMA Ecosystem Accelerator</t>
  </si>
  <si>
    <t>AHL Venture Partners, Small Foundation , Jordan Engineering</t>
  </si>
  <si>
    <t>AgDevCo</t>
  </si>
  <si>
    <t>2_post_title</t>
  </si>
  <si>
    <t>5_funding_round</t>
  </si>
  <si>
    <t>1_post_date</t>
  </si>
  <si>
    <t>Prime Bank</t>
  </si>
  <si>
    <t>Google Launchpad Accelerator</t>
  </si>
  <si>
    <t>Leapfrog Ventures, Monex Ventures, ANRI</t>
  </si>
  <si>
    <t>HitchHiker</t>
  </si>
  <si>
    <t>SpacePointe</t>
  </si>
  <si>
    <t>AwaBike</t>
  </si>
  <si>
    <t>FinChatBot</t>
  </si>
  <si>
    <t>BeneFactors</t>
  </si>
  <si>
    <t>HUB2.io</t>
  </si>
  <si>
    <t>CowryWise</t>
  </si>
  <si>
    <t>BACE Group</t>
  </si>
  <si>
    <t>7aweshly</t>
  </si>
  <si>
    <t>KoloPay</t>
  </si>
  <si>
    <t>RedRaven</t>
  </si>
  <si>
    <t>AppZone</t>
  </si>
  <si>
    <t>Amplify</t>
  </si>
  <si>
    <t>Ampersand Electric Motorcycles</t>
  </si>
  <si>
    <t>Katapult Accelerator</t>
  </si>
  <si>
    <t>Kima Ventures</t>
  </si>
  <si>
    <t>MassChallenge</t>
  </si>
  <si>
    <t>Microsoft</t>
  </si>
  <si>
    <t>Plug and Play</t>
  </si>
  <si>
    <t xml:space="preserve">Angel </t>
  </si>
  <si>
    <t>3_amount</t>
  </si>
  <si>
    <t>4_Stake</t>
  </si>
  <si>
    <t>7_source</t>
  </si>
  <si>
    <t>main_sector</t>
  </si>
  <si>
    <t>Deals Information, Level of Completeness</t>
  </si>
  <si>
    <t>Number of Investors</t>
  </si>
  <si>
    <t>Investor 1</t>
  </si>
  <si>
    <t>Investor 2</t>
  </si>
  <si>
    <t>Investor 3</t>
  </si>
  <si>
    <t>Investor 4</t>
  </si>
  <si>
    <t>Investor 5</t>
  </si>
  <si>
    <t>Investor 6</t>
  </si>
  <si>
    <t>Investor 7</t>
  </si>
  <si>
    <t>Investor 8</t>
  </si>
  <si>
    <t>Investor 9</t>
  </si>
  <si>
    <t>Investor 10</t>
  </si>
  <si>
    <t>biNu</t>
  </si>
  <si>
    <t>Artesian VC</t>
  </si>
  <si>
    <t>https://www.crunchbase.com/search/funding_rounds/field/organizations/num_funding_rounds/binu</t>
  </si>
  <si>
    <t>AllLife</t>
  </si>
  <si>
    <t>LeapFrog Investments</t>
  </si>
  <si>
    <t>http://www.prnewswire.co.uk/news-releases/leapfrog-invests-us6m-in-alllife-innovative-african-hiv-and-diabetes-insurer-155632325.html</t>
  </si>
  <si>
    <t>Bridge International Academies</t>
  </si>
  <si>
    <t>http://foundationcenter.org/pnd/news/story.jhtml?id=277200002</t>
  </si>
  <si>
    <t>First Light Ventures</t>
  </si>
  <si>
    <t>https://www.crunchbase.com/organization/kopo-kopo#section-funding-rounds</t>
  </si>
  <si>
    <t>Tim Draper</t>
  </si>
  <si>
    <t>https://www.crunchbase.com/funding_round/paga-angel--42b98e44#section-investors</t>
  </si>
  <si>
    <t>https://www.crunchbase.com/funding_round/wuzzuf-grant--43836ae1#section-overview</t>
  </si>
  <si>
    <t>Startupbootcamp</t>
  </si>
  <si>
    <t>https://www.crunchbase.com/funding_round/african-leadership-academy-grant--85c17ee3#section-lead-investors</t>
  </si>
  <si>
    <t>M-KOPA</t>
  </si>
  <si>
    <t>https://www.crunchbase.com/funding_round/m-kopa-series-a--85447685</t>
  </si>
  <si>
    <t>TBL Mirror Fund</t>
  </si>
  <si>
    <t>https://www.businessdailyafrica.com/markets/Kenya-leads-E-Africa-in-private-equity-funding--/539552-1360596-10rcf4t/index.html</t>
  </si>
  <si>
    <t>https://www.sec.gov/Archives/edgar/data/1533431/000153343111000001/xslFormDX01/primary_doc.xml</t>
  </si>
  <si>
    <t>https://www.crunchbase.com/funding_round/irokotv-series-a--f4245302</t>
  </si>
  <si>
    <t>The Carlyle Group</t>
  </si>
  <si>
    <t>Blakeney Management, Rocket Internet, Millicom Systems</t>
  </si>
  <si>
    <t>https://www.crunchbase.com/funding_round/jumia-group-series-a--34abf581#section-investors</t>
  </si>
  <si>
    <t>https://www.crunchbase.com/organization/konga-online-shopping-limited#section-funding-rounds</t>
  </si>
  <si>
    <t>Khosla Impact, Khosla Ventures, Learn Capital, MHS Capital, New Enterprise Associates</t>
  </si>
  <si>
    <t>elmenus</t>
  </si>
  <si>
    <t>https://www.crunchbase.com/funding_round/elmenus-angel--2e1606d0#section-overview</t>
  </si>
  <si>
    <t>Accion, Omidyar Network</t>
  </si>
  <si>
    <t>http://zoonaafrica.blogspot.com/2012/03/omidyar-network-and-accion-invest-us-32.html</t>
  </si>
  <si>
    <t>Mennonite Economic Development Associates</t>
  </si>
  <si>
    <t>https://www.crunchbase.com/funding_round/africas-talking-seed--895e6a8a#section-overview</t>
  </si>
  <si>
    <t>Omidyar Network, Goodwell Investments, Capricorn Investment Group, Adlevo Capital, Acumen</t>
  </si>
  <si>
    <t>https://www.crunchbase.com/funding_round/paga-series-a--283029d0#section-investors</t>
  </si>
  <si>
    <t>TomorrowVentures</t>
  </si>
  <si>
    <t>http://pando.com/2012/08/15/binu-raises-2m-gives-3g-speeds-to-2g-feature-phones/</t>
  </si>
  <si>
    <t>J.P. Morgan Asset Management</t>
  </si>
  <si>
    <t>http://www.finsmes.com/2012/09/zando-receives-investment-j-p-morgan-asset-management.html</t>
  </si>
  <si>
    <t>Osman Ahmed Osman</t>
  </si>
  <si>
    <t>https://www.crunchbase.com/funding_round/bkam-angel--1d1d59eb#section-overview</t>
  </si>
  <si>
    <t>eVentues Africa Fund</t>
  </si>
  <si>
    <t>https://www.crunchbase.com/organization/nomanini#section-funding-rounds</t>
  </si>
  <si>
    <t>https://magnitt.com/startups/taskty</t>
  </si>
  <si>
    <t>http://www.finsmes.com/2012/11/zando-co-za-receives-e20m-equity-investment-summit-partners.html</t>
  </si>
  <si>
    <t>500 Startups, PanAfrican Investment Company, Square Peg Capital, Savannah Fund</t>
  </si>
  <si>
    <t>http://pando.com/2012/11/21/extra-bandwidth-binu-closes-4-3-million-series-a/</t>
  </si>
  <si>
    <t>https://www.crunchbase.com/funding_round/m-kopa-series-b--abeb026b</t>
  </si>
  <si>
    <t>Savannah Fund, Opes Impact Fund, Data Collective DCVC</t>
  </si>
  <si>
    <t>https://www.crunchbase.com/funding_round/copia-global-seed--fa96a36a#section-investors</t>
  </si>
  <si>
    <t>Jabbar Internet Group</t>
  </si>
  <si>
    <t>https://www.crunchbase.com/funding_round/bkam-series-a--b3585f92#section-overview</t>
  </si>
  <si>
    <t>Millicom Systems, Rocket Internet, MTN Group</t>
  </si>
  <si>
    <t>https://www.crunchbase.com/funding_round/jumia-group-series-b--5e1b9770#section-investors</t>
  </si>
  <si>
    <t>Naspers Ventures, Kinnevik AB</t>
  </si>
  <si>
    <t>https://www.crunchbase.com/funding_round/tolet-seed--926e1b50</t>
  </si>
  <si>
    <t>https://www.crunchbase.com/funding_round/eneza-education-seed--bc2b2f74</t>
  </si>
  <si>
    <t>https://www.crunchbase.com/funding_round/one-africa-media-series-a--6cf4cada#section-recent-news</t>
  </si>
  <si>
    <t>Wealth Migrate</t>
  </si>
  <si>
    <t>https://www.crunchbase.com/search/funding_rounds/field/organizations/num_funding_rounds/wealth-migrate</t>
  </si>
  <si>
    <t>https://www.wamda.com/2013/078/edfa3ly-plans-regional-expansion-following-series-a-investment-from-tamkeen-capital?ref=fb</t>
  </si>
  <si>
    <t>https://www.flat6labs.com/press/flat6labs-6th-demo-day-flat6labs-expands-its-portfolio-into-thirty-six-companies/</t>
  </si>
  <si>
    <t>Vodafone Ventures, Cairo Angels</t>
  </si>
  <si>
    <t>https://magnitt.com/startups/eventtus</t>
  </si>
  <si>
    <t>Javelin Venture Partners,  Accion Venture Lab, Khosla Impact</t>
  </si>
  <si>
    <t>https://www.sec.gov/Archives/edgar/data/1533431/000153343113000001/xslFormDX01/primary_doc.xml</t>
  </si>
  <si>
    <t>Endure capital, 500 startups</t>
  </si>
  <si>
    <t>https://www.crunchbase.com/funding_round/wuzzuf-seed--e0a4f54a#section-investors</t>
  </si>
  <si>
    <t>http://disrupt-africa.com/2015/09/kenyan-startup-paykind-to-launch-e-voucher-system/</t>
  </si>
  <si>
    <t>Flat6Labs, Middle East Venture Partners (MEVP), Georges Harik, Cairo Angels, Amr Awadallah, Ihab Hinnawi</t>
  </si>
  <si>
    <t>https://www.crunchbase.com/funding_round/instabug-seed--5679c9a4</t>
  </si>
  <si>
    <t>https://www.crunchbase.com/funding_round/tugende-angel--00bc723c</t>
  </si>
  <si>
    <t>https://www.crunchbase.com/funding_round/jobartis-seed--68608c0f</t>
  </si>
  <si>
    <t>Tiger Global Management, Kinnevik AB, Rise Capital</t>
  </si>
  <si>
    <t>https://www.crunchbase.com/funding_round/irokotv-series-d--c934fac9</t>
  </si>
  <si>
    <t>https://www.crunchbase.com/funding_round/ace-2-seed--e2e17f1c</t>
  </si>
  <si>
    <t>https://www.crunchbase.com/funding_round/jumo-2-series-unknown--d30585d6#section-investors</t>
  </si>
  <si>
    <t>Series C II</t>
  </si>
  <si>
    <t>CDC Group, International Finance Corporation, Rethink Education</t>
  </si>
  <si>
    <t>http://www.ifc.org/wps/wcm/connect/industry_ext_content/ifc_external_corporate_site/industries/health+and+education/news/bridgeschools_feature</t>
  </si>
  <si>
    <t>Startupbootcamp Smart Transportation &amp; Energy Berlin, Startupbootcamp</t>
  </si>
  <si>
    <t>https://www.crunchbase.com/funding_round/ampersand-2-seed--bf5353e7</t>
  </si>
  <si>
    <t>Commercial Bank of Africa</t>
  </si>
  <si>
    <t>https://www.crunchbase.com/funding_round/m-kopa-debt-financing--2b61f86a</t>
  </si>
  <si>
    <t>https://www.crunchbase.com/funding_round/m-kopa-series-c--1053a21c</t>
  </si>
  <si>
    <t>10X Investments</t>
  </si>
  <si>
    <t>Old Mutual Private Equity</t>
  </si>
  <si>
    <t>https://www.cover.co.za/old-mutual-private-equity-acquires-stake-in-10x-investments/</t>
  </si>
  <si>
    <t>Velocity Capital Private Equity</t>
  </si>
  <si>
    <t>https://www.crunchbase.com/funding_round/cellulant-series-b--f09e809a#section-investors</t>
  </si>
  <si>
    <t>DFJ, Omidyar Network, Nexus Venture Partners, Garage Technology Ventures, Acumen, Gray Ghost Ventures</t>
  </si>
  <si>
    <t>https://www.crunchbase.com/funding_round/d-light-design-series-c--8a44a7c1</t>
  </si>
  <si>
    <t>SolarCity, Omidyar Network, Vulcan Capital</t>
  </si>
  <si>
    <t>https://www.crunchbase.com/funding_round/off-grid-electric-series-a--c0b540e9#section-investors</t>
  </si>
  <si>
    <t>Injini</t>
  </si>
  <si>
    <t>https://www.crunchbase.com/funding_round/one-finance-and-investments-limited-seed--2167afc0#section-overview</t>
  </si>
  <si>
    <t>https://www.crunchbase.com/funding_round/nawah-seed--1e5f2ad1</t>
  </si>
  <si>
    <t>XSeed Capital</t>
  </si>
  <si>
    <t>https://www.crunchbase.com/funding_round/mines-io-seed--e2567cf0#section-lead-investors</t>
  </si>
  <si>
    <t>https://www.crunchbase.com/funding_round/umati-capital-seed--f02aa2f1</t>
  </si>
  <si>
    <t>SPARK Schools</t>
  </si>
  <si>
    <t>Pearson Ventures</t>
  </si>
  <si>
    <t>https://www.edsurge.com/news/2014-05-20-pearson-invests-in-blended-learning-in-south-africa-india</t>
  </si>
  <si>
    <t>https://techcrunch.com/2014/05/23/south-african-e-commerce-giant-takealot-raises-100m-from-tiger-global/</t>
  </si>
  <si>
    <t>Damien Guermonprez</t>
  </si>
  <si>
    <t>Future Perfect Ventures, Firestartr, Digital Currency Group</t>
  </si>
  <si>
    <t>https://www.crunchbase.com/funding_round/bitpesa-seed--ec918dc0#section-investors</t>
  </si>
  <si>
    <t>Dopay</t>
  </si>
  <si>
    <t>Barclays Accelerator</t>
  </si>
  <si>
    <t>http://www.techstars.com/content/blog/announcing-11-new-companies-for-barclays-accelerator-powered-by-techstars/</t>
  </si>
  <si>
    <t>https://www.crunchbase.com/funding_round/kiroo-games-seed--572e0a15</t>
  </si>
  <si>
    <t>https://www.crunchbase.com/funding_round/yoco-seed--9fe81824#section-overview</t>
  </si>
  <si>
    <t>BRCK</t>
  </si>
  <si>
    <t>Urban Us, Synergy Growth, Omvestments, Invested Development, Gary Scheft, Cheryl Heller</t>
  </si>
  <si>
    <t>https://www.crunchbase.com/funding_round/brck-inc-seed--a2dbb7fe#section-overview</t>
  </si>
  <si>
    <t>Industrial Development Corporation</t>
  </si>
  <si>
    <t>Susa Ventures, Steve Case, SparkLabs Global Ventures, Rothenberg Ventures, Peak Ventures, Omidyar Network, Melo7 Tech Partners, Learn Capital, HIGHLINEvc, GSV AcceleraTE, Founder Collective, Chris Hughes, CRE Venture Capital, Arena Ventures</t>
  </si>
  <si>
    <t>https://www.crunchbase.com/funding_round/andela-seed--8705b3fb/investors/investors_list#section-investors</t>
  </si>
  <si>
    <t>https://www.crunchbase.com/funding_round/yumamia-angel--3254c052</t>
  </si>
  <si>
    <t>https://500.co/500-startups-announces-batch-11-in-mountain-view/</t>
  </si>
  <si>
    <t>Summit Partners, Rocket Internet, Orange, Millicom Systems, MTN Group, Goldman Sachs, CDC Group, AXA Group</t>
  </si>
  <si>
    <t>https://techcrunch.com/2014/11/26/rocket-internet-backed-jumia-raises-150m-for-its-african-e-commerce-business/</t>
  </si>
  <si>
    <t>Zouk Capital, Vulcan Capital, SolarCity, IFC Venture Capital Group</t>
  </si>
  <si>
    <t>https://techcrunch.com/2014/12/08/the-electrical-revolution/</t>
  </si>
  <si>
    <t>https://techcabal.com/2015/12/17/kenyan-address-creation-startup-okhi-raises-750k-funding-in-seed-round/</t>
  </si>
  <si>
    <t>https://www.crunchbase.com/funding_round/copia-global-undisclosed--fc2e1615#section-investors</t>
  </si>
  <si>
    <t>https://www.crunchbase.com/funding_round/fastvan-2-seed--cdc49c82</t>
  </si>
  <si>
    <t>KFW</t>
  </si>
  <si>
    <t>https://www.crunchbase.com/funding_round/shelter-afrique-debt-financing--a0eba823</t>
  </si>
  <si>
    <t>SOSV, Carma Axlr8r</t>
  </si>
  <si>
    <t>https://www.crunchbase.com/funding_round/safemotos-seed--37accbb3#section-overview</t>
  </si>
  <si>
    <t xml:space="preserve">Undisclosed </t>
  </si>
  <si>
    <t>https://www.sec.gov/Archives/edgar/data/1617301/000161730115000001/xslFormDX01/primary_doc.xml</t>
  </si>
  <si>
    <t>Ellior Group, Orange</t>
  </si>
  <si>
    <t>https://www.telecompaper.com/news/orange-invests-eur-1-million-in-afrimarket--1062059</t>
  </si>
  <si>
    <t>https://www.crunchbase.com/funding_round/tugende-seed--c5893f48</t>
  </si>
  <si>
    <t>LocalGlobe, Blue Haven Initiative, LGT Venture Philanthropy, Lundin Foundation</t>
  </si>
  <si>
    <t>https://www.crunchbase.com/funding_round/m-kopa-series-d--1ab7d8b9</t>
  </si>
  <si>
    <t>Stephens Investment Management, Pantera Capital, Future Perfect Ventures, Digital Currency Group, Colle Capital Partners, Blockchain Capital</t>
  </si>
  <si>
    <t>https://www.crunchbase.com/funding_round/bitpesa-seed--23b576a1#section-investors</t>
  </si>
  <si>
    <t>Savannah Fund, Interswitch, CRE Venture Capital</t>
  </si>
  <si>
    <t>https://techcabal.com/2015/02/16/african-courier-express-raises-850000-funding-interswitch/</t>
  </si>
  <si>
    <t>Rocket Internet, Kinnevik AB</t>
  </si>
  <si>
    <t>https://www.crunchbase.com/funding_round/dealdey-limited-series-b--102f045f</t>
  </si>
  <si>
    <t>Tencent Holdings, Naspers</t>
  </si>
  <si>
    <t>https://www.crunchbase.com/organization/m4jam#section-overview</t>
  </si>
  <si>
    <t>https://www.crunchbase.com/funding_round/asoko-insight-seed--fb8a7820#section-investors</t>
  </si>
  <si>
    <t xml:space="preserve">Chan Zuckerberg Initiative, Omidyar Network, The Pershing Square Foundation, World Bank
</t>
  </si>
  <si>
    <t>http://techmoran.com/facebooks-mr-zuckerberg-invests-10-million-bridge-international-academies/</t>
  </si>
  <si>
    <t>Naspers Ventures</t>
  </si>
  <si>
    <t>https://techmoran.com/2015/04/29/one-africa-media-raises-10m-from-seek-acquires-100-of-nigerias-jobberman/</t>
  </si>
  <si>
    <t>http://techcrunch.com/2015/04/30/dopay-seed/?ncid=rss</t>
  </si>
  <si>
    <t>https://www.crunchbase.com/funding_round/gomyway-seed--b200f947</t>
  </si>
  <si>
    <t>Vinny Lingham, Newtown Partners, Africa Angels Network (AAN), Identity Development Fund (IDF)</t>
  </si>
  <si>
    <t>https://techcabal.com/2015/05/06/sweepsouth-has-closed-a-funding-round-to-scale-up-its-service-in-south-africa/</t>
  </si>
  <si>
    <t>https://www.crunchbase.com/funding_round/kiroo-games-seed--01610b8f</t>
  </si>
  <si>
    <t>GreenHouse Capital, CRE Venture Capital</t>
  </si>
  <si>
    <t>https://www.crunchbase.com/organization/suregifts#section-funding-rounds</t>
  </si>
  <si>
    <t>https://www.crunchbase.com/funding_round/yumamia-seed--d3609de1</t>
  </si>
  <si>
    <t>Yago Arbeloa</t>
  </si>
  <si>
    <t>https://www.crunchbase.com/funding_round/sendy-convertible-note--efa28181#section-investors</t>
  </si>
  <si>
    <t>Net1 UEPS Technologies</t>
  </si>
  <si>
    <t>https://www.crunchbase.com/funding_round/one-finance-and-investments-limited-debt-financing--6e8d7678#section-overview</t>
  </si>
  <si>
    <t>Spark Capital, GV, International Finance Corporation, Susa Ventures, PlayFair Capital, GSV Acceleration, Arena Ventures, CRE Venture Capital, Golden Palm Investments, Future Perfect Ventures</t>
  </si>
  <si>
    <t>https://techcrunch.com/2015/06/25/backed-by-spark-capital-andela-will-develop-a-continent-of-tech-talent/</t>
  </si>
  <si>
    <t>MoneyFellows</t>
  </si>
  <si>
    <t>Startupbootcamp FinTech</t>
  </si>
  <si>
    <t>https://www.startupbootcamp.org/blog/2015/07/startupbootcamp-announces-2015-cohort-of-rising-stars-in-london-fintech/</t>
  </si>
  <si>
    <t>https://www.crunchbase.com/funding_round/fintec-labs-pre-seed--616fb0cc</t>
  </si>
  <si>
    <t>Y Combinator, Investo</t>
  </si>
  <si>
    <t>https://www.crunchbase.com/funding_round/oolu-seed--1c10980f</t>
  </si>
  <si>
    <t>https://www.crunchbase.com/funding_round/afrostream-seed--694f38c2</t>
  </si>
  <si>
    <t>Vostok New Ventures, Piton Capital, Endure Capital, 500 Startups</t>
  </si>
  <si>
    <t>https://techcrunch.com/2015/08/26/wuzzuf-secures-egypts-largest-funding-round-led-by-european-vcs/</t>
  </si>
  <si>
    <t>Techstars New York City Accelerator, Techstars</t>
  </si>
  <si>
    <t>https://www.crunchbase.com/funding_round/max-2-seed--054b468d#section-overview</t>
  </si>
  <si>
    <t>https://africacapitaldigest.com/whereismytransport-raises-900000-in-oversubscribed-seed-round/</t>
  </si>
  <si>
    <t>https://static1.squarespace.com/static/5840136215d5dbe2c9527e04/t/59d60f4849fc2b1e317db16d/1507200873271/talentbase.pdf</t>
  </si>
  <si>
    <t>Cross Culture Ventures</t>
  </si>
  <si>
    <t>https://www.crunchbase.com/funding_round/msurvey-seed--29468c79#section-investors</t>
  </si>
  <si>
    <t>Optimizer Foundation</t>
  </si>
  <si>
    <t>Right Side Capital Management, Amadeo Brenninkmeijer</t>
  </si>
  <si>
    <t>https://www.crunchbase.com/funding_round/max-2-convertible-note--ae559f82#section-investors</t>
  </si>
  <si>
    <t>CRE Venture Capital, Greg Kidd, Robby Hilkowitz</t>
  </si>
  <si>
    <t>https://www.crunchbase.com/funding_round/yoco-angel--97a14f3b</t>
  </si>
  <si>
    <t>Omidyar Network, Goodwell Investments, Capricorn Investment Group, Adlevo Capital</t>
  </si>
  <si>
    <t>https://www.forbes.com/sites/mfonobongnsehe/2015/10/07/nigerian-money-transfer-firm-paga-raises-13-million/</t>
  </si>
  <si>
    <t>ACE &amp; Company, The Family, Cross Culture Ventures, Orange Digital Ventures</t>
  </si>
  <si>
    <t>https://www.crunchbase.com/funding_round/afrostream-series-unknown--2bdcb05a</t>
  </si>
  <si>
    <t>Accion Venture Lab, Bamboo Finance, Javelin Venture Partners</t>
  </si>
  <si>
    <t>DBL Investors, Western Technology Investment, Vulcan Capital, Serious Change, Omidyar Network, Energy Access Ventures, Aster</t>
  </si>
  <si>
    <t>http://www.greentechmedia.com/articles/read/Off-Grid-Electric-Raises-25M-From-DBL-Partners-and-SolarCity-for-Micro-Sol</t>
  </si>
  <si>
    <t>Blue Haven Initiative, Lundin Foundation</t>
  </si>
  <si>
    <t>https://www.crunchbase.com/organization/umati-capital#section-funding-rounds</t>
  </si>
  <si>
    <t>Pfizer Foundation</t>
  </si>
  <si>
    <t>https://www.balancingact-africa.com/news/telecoms_en/35104/pfizer-foundation-injects-us15-million-into-kenyas-first-mobile-health-wallet-platform</t>
  </si>
  <si>
    <t>Sendy Ltd</t>
  </si>
  <si>
    <t>North Base Media, Lateral Capital, J.E. Berman Associates, CRE Venture Capital</t>
  </si>
  <si>
    <t>https://www.crunchbase.com/funding_round/asoko-insight-seed--5608c388#section-investors</t>
  </si>
  <si>
    <t>https://techpoint.africa/2015/11/18/travelbeta-rairian-investors/</t>
  </si>
  <si>
    <t>Q4 Investments (Pty) Ltd</t>
  </si>
  <si>
    <t>https://www.crunchbase.com/funding_round/fintec-labs-seed--d17b53df</t>
  </si>
  <si>
    <t>Pitch@Palace</t>
  </si>
  <si>
    <t>https://www.crunchbase.com/funding_round/farmerline-non-equity-assistance--9ccc1505#section-investors</t>
  </si>
  <si>
    <t>Revolution, Virgin Group, Generation Investment Management, Jean Case</t>
  </si>
  <si>
    <t>https://www.crunchbase.com/funding_round/m-kopa-series-unknown--ee7d8065</t>
  </si>
  <si>
    <t>Enel Green Power</t>
  </si>
  <si>
    <t>https://www.crunchbase.com/funding_round/powerhive-series-unknown--d3e80f75#section-lead-investors</t>
  </si>
  <si>
    <t xml:space="preserve"> AUC Venture Lab</t>
  </si>
  <si>
    <t>http://disrupt-africa.com/2015/12/cairos-auc-venture-lab-graduates-12-incubated-startups/</t>
  </si>
  <si>
    <t>http://disrupt-africa.com/2015/12/sas-eventerprise-raises-400k-plans-expansion-to-uae-europe/</t>
  </si>
  <si>
    <t>Garage Technology Ventures, Patrick Pichette, Garage Capital</t>
  </si>
  <si>
    <t>http://disrupt-africa.com/2015/12/kenyan-addressing-startup-okhi-raises-750k-funding/</t>
  </si>
  <si>
    <t>United States Agency for International Development (USAID)</t>
  </si>
  <si>
    <t>http://disrupt-africa.com/2015/12/usaid-grants-tanzanian-solar-startup-off-grid-electric-5m/</t>
  </si>
  <si>
    <t>Omar Salah, Nader El-Batrawi</t>
  </si>
  <si>
    <t>https://www.crunchbase.com/funding_round/ousta-seed--3002243e</t>
  </si>
  <si>
    <t>Yakout Sallam, Mahmoud Barakat</t>
  </si>
  <si>
    <t>https://www.crunchbase.com/funding_round/werpx-seed--f0fd6a3c</t>
  </si>
  <si>
    <t xml:space="preserve">Jean and Steve Case, Jim Sorenson, TED, MKS Alternative Investments, Synergy Energy </t>
  </si>
  <si>
    <t>http://disrupt-africa.com/2016/01/kenyas-brck-raises-3m-to-expand-operations/</t>
  </si>
  <si>
    <t>D-Prize</t>
  </si>
  <si>
    <t>https://www.crunchbase.com/funding_round/paygo-energy-grant--89575d5f#section-overview</t>
  </si>
  <si>
    <t>XSeed Capital, Nyca Partners, GreenHouse Capital, First Ally Capital, FinTech Collective</t>
  </si>
  <si>
    <t>https://www.crunchbase.com/funding_round/mines-io-seed--95c5e125#section-overview</t>
  </si>
  <si>
    <t>https://www.crunchbase.com/funding_round/omg-digital-convertible-note--ea0b9400</t>
  </si>
  <si>
    <t>SweepSouth</t>
  </si>
  <si>
    <t>Vumela Fund,  Vinny Lingham, Llew Claasen’s Newtown Partners</t>
  </si>
  <si>
    <t>http://disrupt-africa.com/2016/01/sa-on-demand-home-cleaning-startup-sweepsouth-raises-600k/</t>
  </si>
  <si>
    <t>Caterpillar Ventures, Prelude Ventures, Total Energy Ventures, Tao Capital Partners, Pi Investments</t>
  </si>
  <si>
    <t>http://disrupt-africa.com/2016/01/kenyan-microgrid-provider-powerhive-raises-20m-funding-round/</t>
  </si>
  <si>
    <t>Kinnevik AB, Canal+</t>
  </si>
  <si>
    <t>http://disrupt-africa.com/2016/01/iroko-closes-19m-content-capital-deals/</t>
  </si>
  <si>
    <t xml:space="preserve">Golden Palm Investments Holding Co., Olive Tree Ventures, Social Capital </t>
  </si>
  <si>
    <t>https://www.sec.gov/Archives/edgar/data/1664913/000121390016010426/xslFormDX01/primary_doc.xml</t>
  </si>
  <si>
    <t>Seed II</t>
  </si>
  <si>
    <t>Force Over Mass Capital, Techstars Ventures</t>
  </si>
  <si>
    <t>http://www.wamda.com/2016/01/egypt-focused-fintech-startup-dopay-raising</t>
  </si>
  <si>
    <t>Oikocredit International</t>
  </si>
  <si>
    <t>TravelStart</t>
  </si>
  <si>
    <t>Amadeus Capital Partners, MTN Group</t>
  </si>
  <si>
    <t>http://ventureburn.com/2016/02/travel-booking-site-travelstart-lands-40m-asserts-investor-confidence/</t>
  </si>
  <si>
    <t>http://disrupt-africa.com/2016/02/cape-town-insurance-startup-hepstar-bags-2m-funding/</t>
  </si>
  <si>
    <t>1776 Ventures</t>
  </si>
  <si>
    <t>https://www.crunchbase.com/funding_round/twiga-foods-convertible-note--39ff8edf#section-investors</t>
  </si>
  <si>
    <t>https://www.crunchbase.com/funding_round/bitpesa-series-unknown--be18f1fa#section-lead-investors</t>
  </si>
  <si>
    <t>Middle East venture Partners, vodafone Ventures, Raed VC</t>
  </si>
  <si>
    <t>Rocket Internet, MTN Group, Orange, Goldman Sachs, CDC Group, AXA Group</t>
  </si>
  <si>
    <t>https://techcrunch.com/2016/03/03/rocket-internets-africa-internet-group-raises-326m-from-goldman-sachs-and-others/</t>
  </si>
  <si>
    <t>http://disrupt-africa.com/2016/03/sas-giraffe-wins-500k-investment-at-seedstars-world/</t>
  </si>
  <si>
    <t>EchoVC Partners</t>
  </si>
  <si>
    <t>http://disrupt-africa.com/2016/03/kenyas-ma3route-raises-25k-pre-seed-round/</t>
  </si>
  <si>
    <t>https://www.crunchbase.com/funding_round/paygo-energy-convertible-note--336a511d</t>
  </si>
  <si>
    <t>http://disrupt-africa.com/2016/03/nigerias-st-media-raises-1m-for-petrol-pump-digital-advertising/</t>
  </si>
  <si>
    <t>http://disrupt-africa.com/2016/03/malawian-music-streaming-startup-mvelani-raises-57k/</t>
  </si>
  <si>
    <t>https://www.crunchbase.com/funding_round/instabug-seed--b46db9ba</t>
  </si>
  <si>
    <t>https://www.sec.gov/Archives/edgar/data/1670475/000167047516000001/xslFormDX01/primary_doc.xml</t>
  </si>
  <si>
    <t>Global Inovation Fund (GIF)</t>
  </si>
  <si>
    <t>http://disrupt-africa.com/2016/04/ugandan-motorcycle-app-safeboda-raises-227k-from-gif/</t>
  </si>
  <si>
    <t>Digital Currency Group</t>
  </si>
  <si>
    <t>http://disrupt-africa.com/2016/04/sa-anti-piracy-startup-custos-media-technologies-raises-265k/</t>
  </si>
  <si>
    <t>https://www.crunchbase.com/funding_round/fastvan-2-seed--74dd93e8</t>
  </si>
  <si>
    <t>https://www.sec.gov/Archives/edgar/data/1671889/000167188916000002/xslFormDX01/primary_doc.xml</t>
  </si>
  <si>
    <t>https://www.crunchbase.com/funding_round/omg-digital-convertible-note--6850f102#section-overview</t>
  </si>
  <si>
    <t>https://www.crunchbase.com/funding_round/paygo-energy-grant--96a42ea4</t>
  </si>
  <si>
    <t>https://www.crunchbase.com/funding_round/jumo-2-private-equity--3b42ad3d#section-lead-investors</t>
  </si>
  <si>
    <t>ThisIsMe</t>
  </si>
  <si>
    <t>http://disrupt-africa.com/2016/05/sa-online-verification-startup-thisisme-raises-2-5m-funding/</t>
  </si>
  <si>
    <t>https://www.crunchbase.com/funding_round/m-kopa-debt-financing--da4a8914</t>
  </si>
  <si>
    <t>SolarNow</t>
  </si>
  <si>
    <t>http://disrupt-africa.com/2016/05/ugandas-solarnow-gets-2m-loan-facility/</t>
  </si>
  <si>
    <t>delvv.io</t>
  </si>
  <si>
    <t>Kevin Gaskell</t>
  </si>
  <si>
    <t>http://disrupt-africa.com/2016/05/sa-marketing-tech-startup-delvv-io-raises-127k-funding/</t>
  </si>
  <si>
    <t>https://www.crunchbase.com/funding_round/expensya-seed--e7e569ab#section-overview</t>
  </si>
  <si>
    <t>https://www.crunchbase.com/funding_round/ampersand-2-convertible-note--a696bbcd</t>
  </si>
  <si>
    <t>http://disrupt-africa.com/2016/06/sa-software-startup-snapt-raises-1m-to-aid-expansion/</t>
  </si>
  <si>
    <t>Faden Media</t>
  </si>
  <si>
    <t>https://www.crunchbase.com/funding_round/yumamia-seed--e008ca4c</t>
  </si>
  <si>
    <t>https://www.crunchbase.com/funding_round/ampersand-2-convertible-note--a8f06af3#section-investors</t>
  </si>
  <si>
    <t>Accel, Amr Awadallah, Jim Payne, Sharif El-Badawi</t>
  </si>
  <si>
    <t>http://disrupt-africa.com/2016/06/egyptian-bug-reporting-startup-instabug-raises-1-7m/</t>
  </si>
  <si>
    <t>SpeedUPAfrica</t>
  </si>
  <si>
    <t>https://www.crunchbase.com/funding_round/sokowatch-non-equity-assistance--1e4a4fed#section-overview</t>
  </si>
  <si>
    <t>SpeedUp Africa</t>
  </si>
  <si>
    <t>https://www.crunchbase.com/funding_round/chalkboard-education-non-equity-assistance--5930b04e</t>
  </si>
  <si>
    <t>http://disrupt-africa.com/2016/06/nigerias-spacepointe-raises-1-2m-to-launch-pos-applications/</t>
  </si>
  <si>
    <t>Chan Zuckerberg Initiative, Spark Capital, Social Impact Capital, Omidyar Network, Learn Capital, GV, GSV Acceleration, Flat World Partners, Battery Road Digital Holdings</t>
  </si>
  <si>
    <t>http://disrupt-africa.com/2016/06/andela-raises-24m-in-round-led-by-chan-zuckerberg-initiative/</t>
  </si>
  <si>
    <t>Energy Access Ventures, Blue Haven Initiative, Investisseurs &amp; Partenaires (I&amp;P), ENGIE Rassembleurs d'Energies</t>
  </si>
  <si>
    <t>http://disrupt-africa.com/2016/06/payg-solar-firm-peg-ghana-raises-7-5m-for-west-african-expansion/</t>
  </si>
  <si>
    <t>https://www.crunchbase.com/funding_round/safemotos-non-equity-assistance--44e6c34a#section-overview</t>
  </si>
  <si>
    <t>Endure Capital, A15</t>
  </si>
  <si>
    <t>https://magnitt.com/startups/shezlong</t>
  </si>
  <si>
    <t>http://disrupt-africa.com/2017/07/sa-cloud-storage-startup-digital-cabinet-raising-375k/</t>
  </si>
  <si>
    <t>StartupBootcamp</t>
  </si>
  <si>
    <t>https://www.startupbootcamp.org/blog/2016/07/startupbootcamp-smart-transportation-energy-announces-11-startups/</t>
  </si>
  <si>
    <t>Kamelizer</t>
  </si>
  <si>
    <t>https://enterprise.press/stories/2016/07/17/angel-fund-kamelizer-invests-in-cairo-sitters-will-change-its-name/</t>
  </si>
  <si>
    <t>https://www.crunchbase.com/funding_round/sky-garden-convertible-note--eab045eb#section-overview</t>
  </si>
  <si>
    <t>https://dailynewsegypt.com/2016/07/16/mumm-and-a15-join-forces-to-provide-home-made-food-online/</t>
  </si>
  <si>
    <t>https://www.crunchbase.com/funding_round/jump-in-rides-seed--ecc3b044</t>
  </si>
  <si>
    <t>Safaricom</t>
  </si>
  <si>
    <t>https://www.crunchbase.com/funding_round/eneza-education-series-unknown--619b2cb8</t>
  </si>
  <si>
    <t>Helios Investment Partners</t>
  </si>
  <si>
    <t>https://techmoran.com/2016/08/10/off-grid-electric-secures-18-million-helios-investment-partners-responsability-power-africa/</t>
  </si>
  <si>
    <t>Zillionize Angel, Y Combinator, Rayyan Islam, Palm Drive Capital, Lynett Capital, Green Visor Capital, Golden Palm Investments, Data Collective DCVC, Courtney Broadus, Arab Angel Fund</t>
  </si>
  <si>
    <t>https://www.crunchbase.com/funding_round/flutterwave-seed--5ccd5499/investors/investors_list#section-investors</t>
  </si>
  <si>
    <t>International Finance Corporation (IFC), 4Di, Omidyar Network, Quona Capital,  Patrick Pichette</t>
  </si>
  <si>
    <t>http://disrupt-africa.com/2016/08/sa-fintech-startup-zoona-raises-15m-from-ifc-4di/</t>
  </si>
  <si>
    <t>ogaVenue</t>
  </si>
  <si>
    <t>Spark, Hotels.ng</t>
  </si>
  <si>
    <t>http://disrupt-africa.com/2016/08/nigerias-ogavenue-raises-45k-from-spark-hotels-ng/</t>
  </si>
  <si>
    <t>Zillionize Angel, Y Combinator</t>
  </si>
  <si>
    <t>https://www.crunchbase.com/funding_round/omg-digital-seed--4ee685f5#section-overview</t>
  </si>
  <si>
    <t>Susan Kimberlin, Steven Tamm, Safaricom, Cross Culture Ventures, Alpha Angels</t>
  </si>
  <si>
    <t>https://www.crunchbase.com/funding_round/msurvey-seed--25924833#section-investors</t>
  </si>
  <si>
    <t>TIA</t>
  </si>
  <si>
    <t>http://disrupt-africa.com/2016/08/sas-anti-piracy-startup-custos-raises-420k-from-tia/</t>
  </si>
  <si>
    <t>https://www.crunchbase.com/funding_round/twiga-foods-private-equity--09762cd9</t>
  </si>
  <si>
    <t>http://disrupt-africa.com/2016/08/egyptian-taxi-app-ousta-raises-1-25m-to-accelerate-growth/</t>
  </si>
  <si>
    <t>Goodwell Investments,  Omidyar Network, Horizen Ventures, Marcos Vercelli-Forster</t>
  </si>
  <si>
    <t>http://disrupt-africa.com/2016/08/sas-whereismytransport-raises-1-5m-funding/</t>
  </si>
  <si>
    <t xml:space="preserve">Global Innovation Fund, Jacques Antoine Granjon, Kima Ventures, Olivier Mathiot, Orange, Proparco
</t>
  </si>
  <si>
    <t>https://www.frenchweb.fr/afrimarket-leve-10-millions-deuros-pour-etendre-son-modele-de-marketplace-en-afrique/254366</t>
  </si>
  <si>
    <t>http://disrupt-africa.com/2016/09/funding-for-kenyan-ambulance-app-flare-rises-to-150k/</t>
  </si>
  <si>
    <t>https://www.crunchbase.com/funding_round/vapulus-seed--0b46e244#section-overview</t>
  </si>
  <si>
    <t>https://www.crunchbase.com/funding_round/driversng-seed--3d97b248#section-overview</t>
  </si>
  <si>
    <t>KawiSafi Ventures Fund, Energy Access Ventures, Omidyar Network, NewQuest Capital Partners, Draper Fisher Jurvetson (DFJ)</t>
  </si>
  <si>
    <t>https://index.co/company/dlightdesign/funding/series-d</t>
  </si>
  <si>
    <t>Shell Foundation, U.S. Agency for International Development (USAID), UNCDF</t>
  </si>
  <si>
    <t>https://www.prnewswire.com/news-releases/dlight-raises-over-22-million-to-expand-paygo-business-into-new-off-grid-solar-markets-300331524.html</t>
  </si>
  <si>
    <t>https://techcabal.com/2016/09/22/kenyan-solar-company-d-light-has-raised-22-5million-in-funding/</t>
  </si>
  <si>
    <t>http://disrupt-africa.com/2016/09/nigerian-real-estate-classifieds-startup-tolet-com-ng-raises-1-2m/</t>
  </si>
  <si>
    <t>Kalido</t>
  </si>
  <si>
    <t>http://disrupt-africa.com/2016/09/sas-kalido-raises-funds-to-launch-business-matchmaking-app/</t>
  </si>
  <si>
    <t>Hult Prize</t>
  </si>
  <si>
    <t>https://techweez.com/2018/10/22/buupass-api-partnerships/</t>
  </si>
  <si>
    <t>Iowa AgriTech Accelerator</t>
  </si>
  <si>
    <t xml:space="preserve"> BoostVC</t>
  </si>
  <si>
    <t>http://disrupt-africa.com/2016/09/sa-bitcoin-crowdfunding-startup-the-sun-exchange-raises-60k/</t>
  </si>
  <si>
    <t>OEL Venture Investments, Factor E Ventures, Accion Venture Lab</t>
  </si>
  <si>
    <t>https://www.crunchbase.com/funding_round/apollo-agriculture-seed--a78a3f28#section-investors</t>
  </si>
  <si>
    <t>The Overseas Private Investment Corporation (OPIC)</t>
  </si>
  <si>
    <t>http://disrupt-africa.com/2016/09/kenyan-solar-internet-startup-raises-4-1m-opic-loan/</t>
  </si>
  <si>
    <t>https://www.crunchbase.com/funding_round/m-kopa-series-unknown--391b0267</t>
  </si>
  <si>
    <t>Seedstars, Techstars, Zahra Nasser, George G, The Bill &amp; Melinda Gates Foundation, Financial Sector Deepening Trust</t>
  </si>
  <si>
    <t>http://disrupt-africa.com/2017/01/tanzanias-jamii-raises-750k-funding-for-expansion/</t>
  </si>
  <si>
    <t>TroTro Tractor</t>
  </si>
  <si>
    <t>KOSMOS Energy, MEST Africa</t>
  </si>
  <si>
    <t>http://disrupt-africa.com/2016/10/ghanas-trotro-tractor-raises-50k-from-kosmos-energy/</t>
  </si>
  <si>
    <t>Newid capital, Accion Venture Lab, HALLMANN HOLDING International Investment GmbH</t>
  </si>
  <si>
    <t>https://www.crunchbase.com/funding_round/lulalend-series-unknown--fd16f54c#section-lead-investors</t>
  </si>
  <si>
    <t>HireHunt</t>
  </si>
  <si>
    <t>https://www.crunchbase.com/funding_round/hirehunt-angel--13888c71</t>
  </si>
  <si>
    <t>https://www.crunchbase.com/funding_round/safemotos-seed--6b623a66</t>
  </si>
  <si>
    <t>Magic Bus Ticketing</t>
  </si>
  <si>
    <t>EF Education First</t>
  </si>
  <si>
    <t>http://disrupt-africa.com/2016/10/kenyan-transport-startup-wins-1m-hult-prize/</t>
  </si>
  <si>
    <t>https://businesstech.co.za/news/business/140511/private-education-group-raises-r121-million-in-funding-for-expansion/</t>
  </si>
  <si>
    <t>Bill Paladino, Jacques Ludik, Maude Gliwa</t>
  </si>
  <si>
    <t>http://disrupt-africa.com/2016/10/sas-the-student-hub-raises-300k-to-launch-learning-platform/</t>
  </si>
  <si>
    <t>Developing World Markets</t>
  </si>
  <si>
    <t>https://www.crunchbase.com/funding_round/d-light-design-debt-financing--3ea2ec71</t>
  </si>
  <si>
    <t>https://www.crunchbase.com/organization/shield#section-funding-rounds</t>
  </si>
  <si>
    <t>https://www.crunchbase.com/funding_round/zayride-equity-crowdfunding--9de87872</t>
  </si>
  <si>
    <t xml:space="preserve">Wayra, LocalGlobe, ADV </t>
  </si>
  <si>
    <t>https://techcabal.com/2016/11/17/kenyas-wefarm-has-raised-1-6-million-in-seed-funding/</t>
  </si>
  <si>
    <t>iono.fm</t>
  </si>
  <si>
    <t>Clifftop Colony Capital Partners</t>
  </si>
  <si>
    <t>https://techcabal.com/2016/11/17/south-african-podcast-platform-iono-has-raised-175000-in-seed-funding/</t>
  </si>
  <si>
    <t>http://disrupt-africa.com/2016/11/aella-credit-talentbase-join-500-startups-cohort/</t>
  </si>
  <si>
    <t>https://www.crunchbase.com/funding_round/aella-credit-seed--eb8484ca</t>
  </si>
  <si>
    <t>http://disrupt-africa.com/2016/11/sa-marketing-tech-startup-delvv-io-closes-457k-round/</t>
  </si>
  <si>
    <t>http://disrupt-africa.com/2016/11/kenyas-bamba-group-raises-250k-on-lions-den/</t>
  </si>
  <si>
    <t>https://www.crunchbase.com/funding_round/fintec-labs-series-a--e0c48c04</t>
  </si>
  <si>
    <t>Futuregrowth Asset Management</t>
  </si>
  <si>
    <t>https://techcabal.com/2016/12/07/african-tech-roundup-zebra-cabs-raises-21-6-million-to-take-on-uber-and-taxify-in-south-africa/</t>
  </si>
  <si>
    <t>AUC Venture Lab</t>
  </si>
  <si>
    <t>https://www.crunchbase.com/funding_round/la-reina-non-equity-assistance--78b3ca36</t>
  </si>
  <si>
    <t>https://www.crunchbase.com/funding_round/guanxi-investment-seed--2725f274</t>
  </si>
  <si>
    <t>BECO Capital, Silicon Badia, TDF Capital, Vostok New Ventures</t>
  </si>
  <si>
    <t>https://www.dailynewsegypt.com/2017/01/01/vezeeta-secures-5m-regional-expansion/</t>
  </si>
  <si>
    <t>Paat Soil Clinic</t>
  </si>
  <si>
    <t>Tony Elumelu Foundation</t>
  </si>
  <si>
    <t>Shell Foundation, Beyond the Grid</t>
  </si>
  <si>
    <t>https://www.crunchbase.com/funding_round/d-light-design-grant--e6b2c190</t>
  </si>
  <si>
    <t>https://www.crunchbase.com/funding_round/d-light-design-series-unknown--bb2a23ba</t>
  </si>
  <si>
    <t>http://techmoran.com/ethiopia-based-greenpath-food-raises-seed-funding-engineers-without-borders-canada/</t>
  </si>
  <si>
    <t>Amazon Web Services</t>
  </si>
  <si>
    <t>https://www.crunchbase.com/funding_round/werpx-grant--9a0b5738</t>
  </si>
  <si>
    <t>Sunray Ventures</t>
  </si>
  <si>
    <t>https://www.crunchbase.com/funding_round/daystar-power-seed--74616836#section-investors</t>
  </si>
  <si>
    <t>Techstars, Right Side Capital Management, Techstars Boston Accelerator</t>
  </si>
  <si>
    <t>https://www.crunchbase.com/funding_round/offgridbox-pre-seed--301f695f</t>
  </si>
  <si>
    <t>https://www.crunchbase.com/funding_round/tupuca-seed--54f3940c</t>
  </si>
  <si>
    <t>500 Startups, ACE &amp; Company</t>
  </si>
  <si>
    <t>https://www.wamda.com/2017/02/edfa3ly-finds-kuwaiti-safe-haven</t>
  </si>
  <si>
    <t>http://disrupt-africa.com/2017/02/nigerias-printivo-selected-for-500-startups-programme/</t>
  </si>
  <si>
    <t>GLI Finance, South Carolina Angels, Sacramento Angels</t>
  </si>
  <si>
    <t>Standard Chartered Bank</t>
  </si>
  <si>
    <t>https://techmoran.com/2017/02/22/azuri-raises-5m-support-renewable-energy-sub-saharan-africa/</t>
  </si>
  <si>
    <t>Id4 ventures</t>
  </si>
  <si>
    <t>https://www.crunchbase.com/funding_round/afrikrea-angel--12b10df5</t>
  </si>
  <si>
    <t>TA Associates</t>
  </si>
  <si>
    <t>http://innovation-village.com/ta-associates-acquires-minority-stake-interswitch/</t>
  </si>
  <si>
    <t>Numu Capital</t>
  </si>
  <si>
    <t>https://www.crunchbase.com/funding_round/bosta-seed--19edc810</t>
  </si>
  <si>
    <t>Mbuyu Capital Partners, Maris Capital, International Finance Corporation (IFC), CDC Group</t>
  </si>
  <si>
    <t>http://africacapitaldigest.com/investor-consortium-backs-africa-logistics-properties-with-48mln/</t>
  </si>
  <si>
    <t>https://www.crunchbase.com/funding_round/waystocap-seed--1a824335#section-investors</t>
  </si>
  <si>
    <t>https://www.crunchbase.com/funding_round/aella-credit-seed--cf3011a3</t>
  </si>
  <si>
    <t>https://www.crunchbase.com/funding_round/kudi-seed--c4e0bc00#section-overview</t>
  </si>
  <si>
    <t>European Investment Bank</t>
  </si>
  <si>
    <t>https://www.crunchbase.com/funding_round/d-light-design-series-unknown--de1a5b23</t>
  </si>
  <si>
    <t>Ion Equity</t>
  </si>
  <si>
    <t>https://techmoran.com/2017/03/28/mydawa-com-raises-5-million-bring-prescription-drugs-online-kenya/</t>
  </si>
  <si>
    <t>Cepheus Growth Capital Partners</t>
  </si>
  <si>
    <t>https://www.sec.gov/Archives/edgar/data/1696738/000114036118033068/xslFormDX01/primary_doc.xml</t>
  </si>
  <si>
    <t>https://www.crunchbase.com/funding_round/mines-io-debt-financing--56dfd4ee#section-lead-investors</t>
  </si>
  <si>
    <t>CreditInfo</t>
  </si>
  <si>
    <t>http://bitcoinagile.com/C6647E/kenyan-fintech-startup-alternative-circle-raises-11m-funding_stream</t>
  </si>
  <si>
    <t>LoftyInc Capital Management</t>
  </si>
  <si>
    <t>https://www.crunchbase.com/funding_round/flutterwave-series-a--7571dcbe</t>
  </si>
  <si>
    <t>https://www.crunchbase.com/funding_round/edves-grant--392a7203#section-overview</t>
  </si>
  <si>
    <t>https://www.menabytes.com/elmenus-1-5-million/</t>
  </si>
  <si>
    <t>https://www.iafrikan.com/2017/04/11/naspers-invests-69-million-into-south-african-e-commerce-business-takealot-takes-its-shareholding-to-over-50/</t>
  </si>
  <si>
    <t>Discover PreAccelerator</t>
  </si>
  <si>
    <t>https://www.crunchbase.com/funding_round/outsource-now-non-equity-assistance--35a80551#section-overview</t>
  </si>
  <si>
    <t>Jonathan Ruffer</t>
  </si>
  <si>
    <t>Village Capital, Novastar Ventures, Global Partnerships/Eleos Social Venture Fund, Global Innovation Fund, Energy Access Ventures, D-Prize, Aster</t>
  </si>
  <si>
    <t>https://www.crunchbase.com/funding_round/paygo-energy-seed--951b69f6#section-investors</t>
  </si>
  <si>
    <t xml:space="preserve">Startupbootcamp, Startupbootcamp InsurTech London
</t>
  </si>
  <si>
    <t>https://www.crunchbase.com/funding_round/aerobotics-seed--2c8f4508#section-investors</t>
  </si>
  <si>
    <t>https://www.crunchbase.com/funding_round/safemotos-grant--c437e5e4</t>
  </si>
  <si>
    <t>https://www.crunchbase.com/funding_round/twiga-foods-grant--cb4392a0</t>
  </si>
  <si>
    <t>https://enterprise.press/stories/2017/05/24/cairo-angels-invests-in-edtech-startup-orcas/</t>
  </si>
  <si>
    <t>New Enterprise Associates, Balderton Capital Balderton Capital, TPG Growth, EchoVC Partners, Frontier Car Group</t>
  </si>
  <si>
    <t>https://www.crunchbase.com/organization/cars45#section-funding-rounds</t>
  </si>
  <si>
    <t>MIT Enterprise Forum</t>
  </si>
  <si>
    <t>https://www.prnewswire.com/news-releases/mit-enterprise-forum-arab-startup-competition-final-award-ceremony-was-held-in-bahrain-in-partnership-with-community-jameel-zain-group-and-tamkeen-621036473.html</t>
  </si>
  <si>
    <t>https://www.bizcommunity.com/Article/65/188/161200.html</t>
  </si>
  <si>
    <t>Semyon Dukach, Ty Danco, Ground Squirrel Ventures, Troy Billett, Rob Stevens, Warren Katz, Mike Zelnick, Marco Cecchini</t>
  </si>
  <si>
    <t>https://www.crunchbase.com/funding_round/offgridbox-angel--199d70c3</t>
  </si>
  <si>
    <t>Itanna Accelerator</t>
  </si>
  <si>
    <t>LeapFrog Investments, Quona Capital</t>
  </si>
  <si>
    <t>http://www.finsmes.com/2017/05/insurtech-startup-alllife-closes-funding-round.html</t>
  </si>
  <si>
    <t>https://www.crunchbase.com/funding_round/printivo-seed--ac67c466#section-overview</t>
  </si>
  <si>
    <t>https://techmoran.com/2017/05/11/africa-logistics-properties-raises-4m-from-dob-equity-to-improve-logistics-warehousing-in-kenya/</t>
  </si>
  <si>
    <t>https://www.crunchbase.com/funding_round/thrive-agric-seed--f9f544ea</t>
  </si>
  <si>
    <t>Endeavor, Silicon Badia, Vostok New Ventures, Vulkan Equity</t>
  </si>
  <si>
    <t>https://www.wamda.com/2017/05/endeavor-catalyst-fund-closes-500000-investment-egypt</t>
  </si>
  <si>
    <t>Zeno Ventures, Y Combinator, Western Technology Investment, Vy Capital, Social Capital, Picus Capital, Michael Seibel, Lynett Capital, Golden Palm Investments, Gabriel Hammond, Friále, ACE &amp; Company</t>
  </si>
  <si>
    <t>https://www.crunchbase.com/funding_round/tizeti-seed--27c8dc4f#section-overview</t>
  </si>
  <si>
    <t>https://www.crunchbase.com/funding_round/flutterwave-non-equity-assistance--14c783dd#section-overview</t>
  </si>
  <si>
    <t>https://www.crunchbase.com/funding_round/jumo-2-non-equity-assistance--50ba5d1c#section-lead-investors</t>
  </si>
  <si>
    <t>https://www.crunchbase.com/funding_round/twiga-foods-non-equity-assistance--de2fa80c</t>
  </si>
  <si>
    <t>https://www.crunchbase.com/organization/tripdizer#section-funding-rounds</t>
  </si>
  <si>
    <t>https://www.crunchbase.com/funding_round/imaginators-seed--7e9d60fc</t>
  </si>
  <si>
    <t>Story Ventures, Soma Capital, Pascal Levy-Garboua, Palm Drive Capital, Neon Capital, Michael Seibel, Lynett Capital, Jude Gomil, Endure Capital, Battery Ventures, Amino Capital, 4DX</t>
  </si>
  <si>
    <t>https://www.crunchbase.com/funding_round/waystocap-seed--d5f4a63c#section-overview</t>
  </si>
  <si>
    <t>https://www.crunchbase.com/organization/once-sync-limited#section-funding-rounds</t>
  </si>
  <si>
    <t>https://www.crunchbase.com/funding_round/babymigo-non-equity-assistance--70c4c1a0</t>
  </si>
  <si>
    <t>Spring Accelerator</t>
  </si>
  <si>
    <t>https://www.crunchbase.com/funding_round/paygo-energy-non-equity-assistance--2811c28b#section-investors</t>
  </si>
  <si>
    <t>http://disrupt-africa.com/2017/06/spring-announces-19-startups-joining-east-africa-cohort/</t>
  </si>
  <si>
    <t>United States African Development Foundation, Spring Accelerator, Levi Strauss &amp; Co., Citi Foundation</t>
  </si>
  <si>
    <t>https://www.crunchbase.com/funding_round/cherehani-africa-grant--38a0404c#section-investors</t>
  </si>
  <si>
    <t>https://www.crunchbase.com/funding_round/pawame-seed--e9f494ab#section-overview</t>
  </si>
  <si>
    <t>Orange</t>
  </si>
  <si>
    <t>https://www.crunchbase.com/funding_round/imaginators-grant--49c25fde</t>
  </si>
  <si>
    <t>SWVL</t>
  </si>
  <si>
    <t>Careem</t>
  </si>
  <si>
    <t>http://disrupt-africa.com/2017/07/egyptian-ridesharing-startup-swvl-raises-500k-from-careem/</t>
  </si>
  <si>
    <t>King and Bay West</t>
  </si>
  <si>
    <t>http://disrupt-africa.com/2017/06/sa-marketing-startup-xineoh-raises-2m/</t>
  </si>
  <si>
    <t>Goodwell Investments, Bombardier</t>
  </si>
  <si>
    <t>http://disrupt-africa.com/2017/06/sas-whereismytransport-raises-further-800k/</t>
  </si>
  <si>
    <t>CDC Gestion</t>
  </si>
  <si>
    <t>http://disrupt-africa.com/2017/06/tunisian-gaming-startup-polysmart-raises-600k/</t>
  </si>
  <si>
    <t>Will Sternlicht, Soma Capital, Social Capital, M &amp; Y Growth Partners, Kima Ventures, Josh Buckley, Frances Xavier Helgesen, Comcast Ventures</t>
  </si>
  <si>
    <t>http://disrupt-africa.com/2017/06/ghanas-omg-digital-closes-1-1m-funding-round/</t>
  </si>
  <si>
    <t>Eric Nadalin</t>
  </si>
  <si>
    <t>https://www.crunchbase.com/funding_round/kudi-seed--304671a5#section-investors</t>
  </si>
  <si>
    <t>https://www.crunchbase.com/funding_round/bosta-seed--3a9b4a68</t>
  </si>
  <si>
    <t>https://www.crunchbase.com/funding_round/hearx-group-seed--2a4d5a6b</t>
  </si>
  <si>
    <t>https://www.crunchbase.com/funding_round/hearx-group-grant--e88fa844</t>
  </si>
  <si>
    <t>U.S. Agency for International Development (USAID)</t>
  </si>
  <si>
    <t>https://www.crunchbase.com/funding_round/twiga-foods-grant--dd73d332</t>
  </si>
  <si>
    <t>Omidyar Network,  1776 Ventures, Wamda Capital, DOB Equity,  Blue Haven Initiative</t>
  </si>
  <si>
    <t>http://disrupt-africa.com/2017/07/kenyas-twiga-foods-raises-10-3m-series-a-funding-round/</t>
  </si>
  <si>
    <t>Jacobs Foundation</t>
  </si>
  <si>
    <t>https://www.crunchbase.com/funding_round/chalkboard-education-seed--49f76230#section-overview</t>
  </si>
  <si>
    <t>https://www.crunchbase.com/funding_round/sky-garden-undisclosed--449e398a</t>
  </si>
  <si>
    <t>Y Combinator, Plug and Play, Greycroft, Glynn Capital Management, Green Visor Capital</t>
  </si>
  <si>
    <t>http://disrupt-africa.com/2017/08/flutterwave-raises-10m-series-a-funding/</t>
  </si>
  <si>
    <t>http://disrupt-africa.com/2017/08/500-startups-invests-200k-in-egyptian-food-delivery-startup-mumm/</t>
  </si>
  <si>
    <t>Right Side Capital Management</t>
  </si>
  <si>
    <t>https://www.crunchbase.com/funding_round/farmcrowdy-convertible-note--5ea11ce2</t>
  </si>
  <si>
    <t>4Di Capital, Savannah Fund</t>
  </si>
  <si>
    <t>http://disrupt-africa.com/2017/08/sas-aerobotics-raises-600k-funding-from-4di-savannah-fund/</t>
  </si>
  <si>
    <t>http://disrupt-africa.com/2017/08/ghanas-chalkboard-education-secures-237k-expansion-funding/</t>
  </si>
  <si>
    <t>https://techmoran.com/2017/08/04/sky-garden-raises-100000-funding-katapult-accelerator-fill-gap-left-kaymu/</t>
  </si>
  <si>
    <t xml:space="preserve">Y Combinator </t>
  </si>
  <si>
    <t>http://disrupt-africa.com/2017/08/nigerias-releaf-selected-for-y-combinator-secures-120k/</t>
  </si>
  <si>
    <t>https://500.co/announcing-500-startups-batch-22/</t>
  </si>
  <si>
    <t>MOBIcure</t>
  </si>
  <si>
    <t>Startupbootcamp Afritech</t>
  </si>
  <si>
    <t>https://ventureburn.com/2017/08/startupbootcamp-cape-town-announces-10-finalists/</t>
  </si>
  <si>
    <t>F</t>
  </si>
  <si>
    <t>Sanlam Private Equity</t>
  </si>
  <si>
    <t>https://businesstech.co.za/news/business/192502/sanlam-to-buy-r100-million-stake-in-easyequities/</t>
  </si>
  <si>
    <t>getWorth</t>
  </si>
  <si>
    <t>Genesys Tech Hub</t>
  </si>
  <si>
    <t>http://disrupt-africa.com/2017/08/cape-towns-getworth-takes-total-funding-to-1-38m/</t>
  </si>
  <si>
    <t>Publicis Groupe, Faden Media</t>
  </si>
  <si>
    <t>https://www.crunchbase.com/funding_round/yumamia-convertible-note--9b4d514d</t>
  </si>
  <si>
    <t>https://www.crunchbase.com/funding_round/paygo-energy-grant--a8f0e724#section-overview</t>
  </si>
  <si>
    <t>SnapnSave</t>
  </si>
  <si>
    <t>Kalon Venture Partners, Smollan</t>
  </si>
  <si>
    <t>http://disrupt-africa.com/2017/08/sa-e-commerce-startup-snapnsave-raises-1m/</t>
  </si>
  <si>
    <t>Bpifrance</t>
  </si>
  <si>
    <t>https://www.crunchbase.com/funding_round/eversend-grant--b01db2c6</t>
  </si>
  <si>
    <t>Greycroft partners &amp; Plug and play</t>
  </si>
  <si>
    <t>http://disrupt-africa.com/2017/08/kenyas-bitpesa-secures-more-investment-to-hit-10m-total-funding/</t>
  </si>
  <si>
    <t>Yale University, Merck and Equilateral Ventures</t>
  </si>
  <si>
    <t>https://technext.ng/2019/03/29/rxall-is-the-ambitious-nigerian-startup-using-blockchain-to-fight-fake-drugs/</t>
  </si>
  <si>
    <t>Lireas Holdings</t>
  </si>
  <si>
    <t>http://disrupt-africa.com/2017/09/sa-insurtech-startup-pineapple-raises-400k-funding/</t>
  </si>
  <si>
    <t>https://techmoran.com/2017/09/08/safaricom-spark-fund-invests-agricultural-inputs-supply-chain-platform-iprocure/</t>
  </si>
  <si>
    <t>Arabian Venture Capital</t>
  </si>
  <si>
    <t>https://magnitt.com/news/egyptian-fintech-startup-vapulus-lands-250000-investment</t>
  </si>
  <si>
    <t>University Ventures, Zephyr Acorn, Spike Ventures, Bodley Group</t>
  </si>
  <si>
    <t>https://www.crunchbase.com/funding_round/shortlist-5-seed--3837ea6c#section-investors</t>
  </si>
  <si>
    <t>Shinnecok Partners LP</t>
  </si>
  <si>
    <t>https://www.crunchbase.com/organization/watu-credit#section-funding-rounds</t>
  </si>
  <si>
    <t>https://www.crunchbase.com/funding_round/africasokoni-seed--6980e9b3</t>
  </si>
  <si>
    <t>European Investment Bank (EIB)</t>
  </si>
  <si>
    <t>responsAbility Investments AG</t>
  </si>
  <si>
    <t>https://www.responsability.com/en/private-equity-investment-leading-mobile-payments-platform</t>
  </si>
  <si>
    <t>http://disrupt-africa.com/2017/10/kenyas-cloud9-raises-73k-on-lions-den/</t>
  </si>
  <si>
    <t>Chandaria Capital, Majlis Investment Management</t>
  </si>
  <si>
    <t>http://disrupt-africa.com/2017/10/kenyan-fashion-startup-zumi-closes-250k-round/</t>
  </si>
  <si>
    <t>Y Combinator, Persistent Energy Capital</t>
  </si>
  <si>
    <t>http://disrupt-africa.com/2017/10/senegalese-solar-startup-oolu-raises-3-2m-funding/</t>
  </si>
  <si>
    <t>Chandaria Industries</t>
  </si>
  <si>
    <t>https://www.crunchbase.com/funding_round/sokowatch-corporate-round--7a18dcd6#section-investors</t>
  </si>
  <si>
    <t>https://www.crunchbase.com/funding_round/m-kopa-debt-financing--3cce48c8</t>
  </si>
  <si>
    <t>TechCrunch Startup Battlefield</t>
  </si>
  <si>
    <t>https://techcrunch.com/2017/10/11/lori-systems-wins-best-of-show-at-startup-battlefield-africa/?ncid=rss</t>
  </si>
  <si>
    <t>https://www.crunchbase.com/funding_round/azuri-technologies-equity-crowdfunding--40d06616#section-overview</t>
  </si>
  <si>
    <t>Expo 2020 Dubai</t>
  </si>
  <si>
    <t>http://disrupt-africa.com/2017/10/nigerian-e-health-startup-mobicure-wins-expo-live-grant/</t>
  </si>
  <si>
    <t>Y Combinator, 500 Startups, Zeno Ventures, Vy Capital, Unis Venture Fund</t>
  </si>
  <si>
    <t>http://disrupt-africa.com/2017/10/nigerias-aella-credit-raises-funding-from-500-startups-y-combinator/</t>
  </si>
  <si>
    <t>Kalon Venture Partners, BoostVC, Techstars, PowerHouse</t>
  </si>
  <si>
    <t>http://disrupt-africa.com/2017/10/sas-the-sun-exchange-raises-1-6m-to-accelerate-growth/</t>
  </si>
  <si>
    <t>responsAbility, SunFunder</t>
  </si>
  <si>
    <t>http://disrupt-africa.com/2017/10/ugandas-solarnow-secures-6m-debt-facility/</t>
  </si>
  <si>
    <t>UAV Industries</t>
  </si>
  <si>
    <t>Glenheim Venture Capital Company</t>
  </si>
  <si>
    <t>http://disrupt-africa.com/2017/10/cape-town-drone-company-uav-industries-raises-499k/</t>
  </si>
  <si>
    <t>SOSV</t>
  </si>
  <si>
    <t>https://www.crunchbase.com/funding_round/safemotos-convertible-note--4254004d</t>
  </si>
  <si>
    <t>https://www.startupbootcamp.org/blog/2017/10/top-smart-city-dubai-startups-selected/</t>
  </si>
  <si>
    <t>EAV, Investisseurs &amp; Partenaires (I&amp;P), ENGIE Rassembleurs d’Energies, Acumen, PCG Investments</t>
  </si>
  <si>
    <t>http://disrupt-africa.com/2017/10/solar-company-peg-africa-secures-13-5m-funding/</t>
  </si>
  <si>
    <t>Yellowwood Partners, Hollard</t>
  </si>
  <si>
    <t>http://disrupt-africa.com/2017/10/sas-insurtech-startup-naked-raises-1-4m/</t>
  </si>
  <si>
    <t>Resolute Ventures, Social Capital, Locke Mountain Ventures, HOF Capital, Catalyst Fund, 500 Startups</t>
  </si>
  <si>
    <t>https://digestafrica.com/after-announcing-seed-round-uganda-based-asaak/#.XE8Kv1wzbb0</t>
  </si>
  <si>
    <t>https://www.crunchbase.com/funding_round/jobjack-seed--70107944</t>
  </si>
  <si>
    <t>https://www.crunchbase.com/funding_round/offgridbox-grant--cae79480</t>
  </si>
  <si>
    <t>Digital Growth Africa Middle East Investment Company, Old Mutual Private Equity</t>
  </si>
  <si>
    <t>https://www.liquidafrica.com/digame-acquires-a-stake-in-sa-local-asset-manager-10x/</t>
  </si>
  <si>
    <t>Finnfund (Finnish Fund for Industrial Cooperation Ltd.)</t>
  </si>
  <si>
    <t>http://www.itwebafrica.com/fintech/853-africa/241351-african-fintech-company-jumo-raises-us24m-for-expansion</t>
  </si>
  <si>
    <t>CRE Venture Capital, TLcom Capital Partners, Salesforce Ventures, Golden Palm Investments, GV, DBL Partners, Chan Zuckerberg Initiative, Aera VC, Amplo</t>
  </si>
  <si>
    <t>http://disrupt-africa.com/2017/10/andela-raises-40m-in-landmark-funding-deal/</t>
  </si>
  <si>
    <t>https://www.crunchbase.com/funding_round/instabug-series-unknown--0159c926</t>
  </si>
  <si>
    <t>The MasterCard Foundation</t>
  </si>
  <si>
    <t>https://www.crunchbase.com/funding_round/jumo-2-grant--33cca489#section-lead-investors</t>
  </si>
  <si>
    <t>https://www.crunchbase.com/funding_round/asoko-insight-seed--be542a91#section-lead-investors</t>
  </si>
  <si>
    <t>http://crop2cash.com.ng/</t>
  </si>
  <si>
    <t>500 Startups, Vodafone Ventures, Algebra Ventures</t>
  </si>
  <si>
    <t>http://disrupt-africa.com/2017/11/kenyas-sendy-raises-3m-funding-round/</t>
  </si>
  <si>
    <t>https://ventureburn.com/2017/11/ipay-r10m/</t>
  </si>
  <si>
    <t>https://www.crunchbase.com/funding_round/aerobotics-non-equity-assistance--22be34d6#section-lead-investors</t>
  </si>
  <si>
    <t>https://www.crunchbase.com/funding_round/one-finance-and-investments-limited-non-equity-assistance--14aa6b36#section-overview</t>
  </si>
  <si>
    <t>https://www.crunchbase.com/funding_round/spicyauto-pre-seed--e38653b8#section-overview</t>
  </si>
  <si>
    <t>KFW DEG</t>
  </si>
  <si>
    <t>https://www.crunchbase.com/funding_round/daystar-power-seed--05c42fff#section-overview</t>
  </si>
  <si>
    <t>https://www.crunchbase.com/funding_round/guanxi-investment-seed--8b0b2652</t>
  </si>
  <si>
    <t>https://www.crunchbase.com/funding_round/bosta-seed--f78cef3c</t>
  </si>
  <si>
    <t>https://www.crunchbase.com/funding_round/legitcar-grant--02d9aff0</t>
  </si>
  <si>
    <t>https://dilivasbox.com/</t>
  </si>
  <si>
    <t>Enko Education</t>
  </si>
  <si>
    <t>OikiCredit</t>
  </si>
  <si>
    <t>https://enkoeducation.com/enko-education-raises-1-5-million-euros-with-oikocredit/</t>
  </si>
  <si>
    <t>VC4A</t>
  </si>
  <si>
    <t>https://www.crunchbase.com/funding_round/imaginators-grant--09a0608c</t>
  </si>
  <si>
    <t>https://www.crunchbase.com/funding_round/trukto-technologies-seed--da38de66</t>
  </si>
  <si>
    <t>Emaar, Kauffman Fellows, Dubai Angel Investors</t>
  </si>
  <si>
    <t>http://disrupt-africa.com/2017/12/egyptian-ai-startup-elves-raises-2m-seed-round/</t>
  </si>
  <si>
    <t>Wilco</t>
  </si>
  <si>
    <t>https://www.crunchbase.com/funding_round/eversend-debt-financing--7f22551c</t>
  </si>
  <si>
    <t>https://www.crunchbase.com/funding_round/eversend-convertible-note--aafc9a95</t>
  </si>
  <si>
    <t>https://www.crunchbase.com/funding_round/sxuirrel-seed--b9177b29</t>
  </si>
  <si>
    <t>MetLife Foundation Inclusion Plus</t>
  </si>
  <si>
    <t>http://justmeans.com/press-release/moneyfellows-wins-metlife-foundation-financial-innovation-competition-powered-by-verb</t>
  </si>
  <si>
    <t>http://disrupt-africa.com/2017/12/stellenbosch-startup-sxuirrel-raises-176k-funding/</t>
  </si>
  <si>
    <t xml:space="preserve"> WFSA-Fresenius Innovation Award</t>
  </si>
  <si>
    <t>https://www.timeslive.co.za/news/south-africa/2017-12-15-sa-doctor-wins-international-prize-for-new-treatment-tool/</t>
  </si>
  <si>
    <t>Tyler Scriven,Techstars Atlanta in partnership with Cox Enterprises,Techstars,Social Capital, Michael Cohn, Josephine Group, Hallett Capital, FC Agro Allied SPV, Cox Enterprises, Christof Walter</t>
  </si>
  <si>
    <t>https://www.crunchbase.com/funding_round/farmcrowdy-seed--f23ef3e6#section-overview</t>
  </si>
  <si>
    <t>https://magnitt.com/news/egypt-based-bosta-receives-seed-investment-fawry</t>
  </si>
  <si>
    <t>https://www.crunchbase.com/funding_round/rology-seed--e8a44ec1</t>
  </si>
  <si>
    <t>https://www.crunchbase.com/funding_round/nozol-business-seed--019ba7ab</t>
  </si>
  <si>
    <t>https://www.crunchbase.com/funding_round/iono-fm-seed--ce5d0cd2#section-lead-investors</t>
  </si>
  <si>
    <t>https://www.crunchbase.com/funding_round/widebot-seed--2a8a5b46</t>
  </si>
  <si>
    <t>https://www.crunchbase.com/funding_round/elmawkaa-%D8%A7%D9%84%D9%85%D9%88%D9%82%D8%B9-grant--c2d799f7</t>
  </si>
  <si>
    <t xml:space="preserve">4DX Ventures, Breyer Capital, Social Capital, Golden Palm Investments Holding Co., Shravin Bharti Mittal, </t>
  </si>
  <si>
    <t>https://medium.com/mpharma-insights/mpharma-raises-6-6-million-in-series-a-funding-463dafda6e0b</t>
  </si>
  <si>
    <t>https://www.sec.gov/Archives/edgar/data/1723373/000172337317000001/xslFormDX01/primary_doc.xml</t>
  </si>
  <si>
    <t>Novastar Ventures, Steel Africa, Safaricom, Mercy Corps</t>
  </si>
  <si>
    <t>TheVentureCity</t>
  </si>
  <si>
    <t>https://medium.com/theventurecity/theventurecity-strengthens-its-commitment-to-startups-with-more-investment-and-support-9725c03325b8</t>
  </si>
  <si>
    <t>https://archives.forbesmiddleeast.com/en/egyptian-payment-startup-accept-sets-its-sights-on-the-gcc/</t>
  </si>
  <si>
    <t>https://www.crunchbase.com/funding_round/scale-ma-seed--30a5206b</t>
  </si>
  <si>
    <t>Endure Capital, 500 Startups, Flat5Labs, Khaled Alashmouny, Karim Hussein, Con O'Donnell</t>
  </si>
  <si>
    <t>http://www.startupsceneme.com/INVESTMENTS/Egypt-s-Blockchain-Startup-Elkrem-Closes-75-000-From-San-Franciscan-Accelerator-Tachyo</t>
  </si>
  <si>
    <t>http://www.gpweekly.com/business/local-app-myfoodness-secures-european-investors</t>
  </si>
  <si>
    <t>IDF Capital SA</t>
  </si>
  <si>
    <t>https://www.crunchbase.com/funding_round/you-baby-and-i-seed--0393eb29#section-overview</t>
  </si>
  <si>
    <t>EFG-EG</t>
  </si>
  <si>
    <t>https://www.crunchbase.com/funding_round/xpaytech-seed--1cd2720e#section-overview</t>
  </si>
  <si>
    <t>https://www.crunchbase.com/funding_round/teradix-seed--5f0b0996</t>
  </si>
  <si>
    <t>https://www.crunchbase.com/funding_round/zaagel-xpress-seed--970b06b9</t>
  </si>
  <si>
    <t>United Nations Development Program</t>
  </si>
  <si>
    <t>https://digestafrica.com/uganda-safeboda-raised-money-million/#.XAttSnQzbb0</t>
  </si>
  <si>
    <t>https://www.entrepreneur.com/article/306820</t>
  </si>
  <si>
    <t>https://www.sec.gov/Archives/edgar/data/1726749/000114036118000037/xslFormDX01/primary_doc.xml</t>
  </si>
  <si>
    <t>https://www.crunchbase.com/funding_round/passerine-aircraft-corporation-seed--a112a417#section-overview</t>
  </si>
  <si>
    <t>Kingson Capital Partners</t>
  </si>
  <si>
    <t>https://digestafrica.com/lori-systems-raised-sec-filing/#.XBN6kVwzbb0</t>
  </si>
  <si>
    <t xml:space="preserve">Consonance Investment Managers </t>
  </si>
  <si>
    <t>https://digestafrica.com/Consonance%20Investment%20Managers</t>
  </si>
  <si>
    <t>https://is.gd/5N5C7W</t>
  </si>
  <si>
    <t>500 Startups, Dubai Angel Investors</t>
  </si>
  <si>
    <t>https://www.forbesmiddleeast.com/egyptian-fintech-startup-moneyfellows-secures-investment</t>
  </si>
  <si>
    <t>500 Startups, Endure Capital, Averroes Ventures, Egypt Ventures, Ahmed Abdelhamid</t>
  </si>
  <si>
    <t>https://www.crunchbase.com/funding_round/nawah-convertible-note--33bb4356</t>
  </si>
  <si>
    <t>http://www.afrikatech.com/start-business/start-week-kamtar-company-revolutionizing-logistics-ivory-coast/</t>
  </si>
  <si>
    <t>U.S. African Development Foundation (USADF)</t>
  </si>
  <si>
    <t>https://www.usadf.gov/blog/2018/3/9/kemos-vision</t>
  </si>
  <si>
    <t>SureRemit</t>
  </si>
  <si>
    <t>ICO</t>
  </si>
  <si>
    <t>http://disrupt-africa.com/2018/01/nigerias-sureremit-raises-7m-via-ico/</t>
  </si>
  <si>
    <t>Helios Investment Partners, GE Ventures, Total Energy Ventures, Tesla, EDF, DBL Partners</t>
  </si>
  <si>
    <t>https://www.heliosinvestment.com/uploads/files/Off-Grid-Electric-Secures-55-Million-Series-D-Funding.pdf</t>
  </si>
  <si>
    <t>https://catalyst-fund.org/abalobi/</t>
  </si>
  <si>
    <t>HIMAngel</t>
  </si>
  <si>
    <t>https://www.crunchbase.com/funding_round/awfar-market-seed--e505310b#section-recent-news</t>
  </si>
  <si>
    <t>TRINE, Electrification Financing Initiative</t>
  </si>
  <si>
    <t>https://techmoran.com/2018/01/22/azuri-technologies-raises-20m-debt-financing-expand-off-grid-energy-service-east-africa/</t>
  </si>
  <si>
    <t>Foresight Ventures Kenya</t>
  </si>
  <si>
    <t>http://disrupt-africa.com/2018/01/kenyas-tabads-raises-funding-for-in-cab-digital-advertising-model/</t>
  </si>
  <si>
    <t>Ka'resh Eswar</t>
  </si>
  <si>
    <t>https://www.crunchbase.com/funding_round/iame-seed--57d9cb95</t>
  </si>
  <si>
    <t>https://techcentral.co.za/pic-buys-25-zar-x/79252/</t>
  </si>
  <si>
    <t>nChain</t>
  </si>
  <si>
    <t>http://www.finsmes.com/2018/01/centbee-raises-equity-funding-from-nchain.html?utm_source=feedburner&amp;utm_medium=twitter&amp;utm_campaign=Feed%3A+finsmes%2FcNHu+%28FinSMEs%29</t>
  </si>
  <si>
    <t>Virgin Group, Smollan</t>
  </si>
  <si>
    <t>http://ventureburn.com/2018/01/wigroup-funding-smollan-virgin/</t>
  </si>
  <si>
    <t>http://techweez.com/2018/01/31/mondo-ride-2-million-dollar-financing-round/</t>
  </si>
  <si>
    <t>Asia Africa Investment &amp; Consulting, The Danone Communities Mutual Fund, Stone Family Foundation, Segal Family Foundation, NRD Capital Management, Maclellan Foundation, Conrad N. Hilton Foundation</t>
  </si>
  <si>
    <t>http://www.finsmes.com/2018/02/jibu-completes-7m-series-b-financing.html</t>
  </si>
  <si>
    <t>Futuristic.vc</t>
  </si>
  <si>
    <t>https://www.crunchbase.com/funding_round/sky-garden-seed--56ac5aa5#section-investors</t>
  </si>
  <si>
    <t>https://www.crunchbase.com/organization/pura-soda#section-overview</t>
  </si>
  <si>
    <t>https://www.crunchbase.com/funding_round/hub2-io-seed--2b5f7118#section-recent-news</t>
  </si>
  <si>
    <t>Made Agency</t>
  </si>
  <si>
    <t>https://digestafrica.com/south-africa-fastvan-seed-round/#.XBjZGVwzbb0</t>
  </si>
  <si>
    <t>Ahmed Habib</t>
  </si>
  <si>
    <t>https://www.crunchbase.com/funding_round/werpx-angel--023fa584</t>
  </si>
  <si>
    <t>https://www.crunchbase.com/funding_round/jobjack-seed--012029c0#section-overview</t>
  </si>
  <si>
    <t>Alphawave group</t>
  </si>
  <si>
    <t>https://www.itweb.co.za/content/o1Jr5MxEkyXqKdWL</t>
  </si>
  <si>
    <t>iCog Labs</t>
  </si>
  <si>
    <t>U.S. Embassy Ethiopia</t>
  </si>
  <si>
    <t>https://drive.google.com/file/d/1fEyn4Hnn-ARigAdN24v0iTAwBK117SeL/view</t>
  </si>
  <si>
    <t>DOB Equity, CFAO GROUP</t>
  </si>
  <si>
    <t>Katapult Accelerator, TRK Group, Danish Business Angels, Jesper Drescher</t>
  </si>
  <si>
    <t>https://techmoran.com/2018/02/06/kenyas-ecommerce-firm-sky-garden-raises-1-2-million-launch-next-generation-merchant-platform/</t>
  </si>
  <si>
    <t>EchoVC Partners, Co-Creation Hub Nigeria, Fola Laoye</t>
  </si>
  <si>
    <t>https://techmoran.com/nigerias-digital-blood-bank-lifebank-raised-200k-echovc-cchub-others/</t>
  </si>
  <si>
    <t>Jonathan Evrard</t>
  </si>
  <si>
    <t>https://www.crunchbase.com/funding_round/iame-seed--eee90663</t>
  </si>
  <si>
    <t>https://www.crunchbase.com/funding_round/lynk-3-grant--72f4f9bd#section-overview</t>
  </si>
  <si>
    <t>https://www.gsma.com/mobilefordevelopment/programme/ecosystem-accelerator/ecosystem-accelerator-innovation-fund-start-portfolio/</t>
  </si>
  <si>
    <t>http://ventureburn.com/2018/10/five-agritech-startups-aim-take-africa-greener-pastures/</t>
  </si>
  <si>
    <t>https://www.crunchbase.com/funding_round/matontine-grant--efdb8ee1#section-recent-news</t>
  </si>
  <si>
    <t>https://www.crunchbase.com/funding_round/musanga-seed--3d536a9d#section-locked-charts</t>
  </si>
  <si>
    <t>https://www.crunchbase.com/funding_round/bespoke-health-services-seed--c55bcdd7</t>
  </si>
  <si>
    <t>PrepClass</t>
  </si>
  <si>
    <t>https://techmoran.com/gsma-ecosystem-accelerator-innovation-fund-injects-millions-equity-free-grants-african-startups/</t>
  </si>
  <si>
    <t>WiRE Microsystems</t>
  </si>
  <si>
    <t>https://www.crunchbase.com/funding_round/wire-microsystems-seed--feca1269</t>
  </si>
  <si>
    <t>NG Clearing Limited</t>
  </si>
  <si>
    <t>MTN Group</t>
  </si>
  <si>
    <t>http://disrupt-africa.com/2018/03/sas-hicarbyecar-raises-funding-from-swiss-investor/</t>
  </si>
  <si>
    <t>https://www.crunchbase.com/funding_round/afrikrea-seed--be821a57#section-overview</t>
  </si>
  <si>
    <t>http://disrupt-africa.com/2018/03/kenyan-solar-startup-pawame-raises-2m-funding/</t>
  </si>
  <si>
    <t>Getihu</t>
  </si>
  <si>
    <t>http://ventureburn.com/2018/06/hi5/</t>
  </si>
  <si>
    <t>Manal Al Alem</t>
  </si>
  <si>
    <t>https://www.menabytes.com/yumamia-manal-al-alem/</t>
  </si>
  <si>
    <t>True Ventures, Norrsken Foundation, Niklas Zennström, Matt Mullenweg, LocalGlobe, Bryan Meehan, ADV</t>
  </si>
  <si>
    <t>http://www.finsmes.com/2018/03/wefarm-secures-5m-new-financing-round.html</t>
  </si>
  <si>
    <t>CDC Group, Generation Investment Management, LGT Venture Philanthropy</t>
  </si>
  <si>
    <t>https://www.crunchbase.com/funding_round/m-kopa-series-unknown--8dfedb95</t>
  </si>
  <si>
    <t>https://techpoint.africa/2018/03/15/mypadi-raises-fund-from-echovc/</t>
  </si>
  <si>
    <t xml:space="preserve">Merck Accelerator </t>
  </si>
  <si>
    <t>https://techpoint.africa/reports/nigerian-startup-funding/</t>
  </si>
  <si>
    <t xml:space="preserve">Yomi Martins </t>
  </si>
  <si>
    <t>https://techpoint.africa/2018/04/03/ifixng-raises-50000/</t>
  </si>
  <si>
    <t>Ford Foundation</t>
  </si>
  <si>
    <t>https://goo.gl/zHaBXu</t>
  </si>
  <si>
    <t>https://www.crunchbase.com/funding_round/ogwugo-grant--59dc7e58</t>
  </si>
  <si>
    <t>DEG - Deutsche Investitions- und Entwicklungsgesellschaft, European Investment Bank (EIB)</t>
  </si>
  <si>
    <t>http://www.africanreview.com/finance/banking-a-finance/standard-bank-acts-as-lead-adviser-on-m-birr-s-us-9-87mn-equity-raise</t>
  </si>
  <si>
    <t>DataProphet</t>
  </si>
  <si>
    <t>https://is.gd/FbD6rk</t>
  </si>
  <si>
    <t>GoDoChurch</t>
  </si>
  <si>
    <t>https://www.crunchbase.com/funding_round/godochurch-series-a--893fb180#section-lead-investors</t>
  </si>
  <si>
    <t>https://enterprise.press/stories/2018/03/25/halan-a-ridesharing-app-for-tuktuks-and-motorcycles-closes-in-on-usd-2-mn-fundraising-round/</t>
  </si>
  <si>
    <t>https://www.crunchbase.com/funding_round/optimalogistic-sa-seed--76790d80</t>
  </si>
  <si>
    <t>Adventure Capital</t>
  </si>
  <si>
    <t>https://www.sec.gov/Archives/edgar/data/1735262/000173526218000001/xslFormDX01/primary_doc.xml</t>
  </si>
  <si>
    <t>Chibuzo Ujam, Echukwudi Daniel</t>
  </si>
  <si>
    <t>http://disrupt-africa.com/2018/03/nigerian-drone-startup-raises-angel-funding/</t>
  </si>
  <si>
    <t xml:space="preserve">TLcom Capital Partners </t>
  </si>
  <si>
    <t>http://ventureburn.com/2018/04/terragon-tl/</t>
  </si>
  <si>
    <t>https://www.crunchbase.com/funding_round/gicmed-seed--671b667a</t>
  </si>
  <si>
    <t>https://www.crunchbase.com/funding_round/connectedmed-grant--414d81e0#section-lead-investors</t>
  </si>
  <si>
    <t>https://techmoran.com/2018/04/05/azuri-technologies-raises-1-7m-via-the-energise-africa-platform-for-electrifying-africa/</t>
  </si>
  <si>
    <t>Proparco, The MasterCard Foundation, FinnFund</t>
  </si>
  <si>
    <t>https://www.proparco.fr/en/innovation-proparco-announces-its-first-investment-fintech-develop-mobile-loans-africa</t>
  </si>
  <si>
    <t>North Base Media, LC Partners, Spice Fund, Zephyr Acorn, CRE Ventures, Singularity Investments, Spice Capital / OTEO Investment, Outlierz Ventures</t>
  </si>
  <si>
    <t>https://nairametrics.com/asoko-insights-raises-3-6-million-in-series-a-funding-round/</t>
  </si>
  <si>
    <t>https://www.crunchbase.com/funding_round/appzone-seed--ca7dc870</t>
  </si>
  <si>
    <t>Ingressive Capital, Meltwater Entrepreneurial School of Technology</t>
  </si>
  <si>
    <t>OZE</t>
  </si>
  <si>
    <t>http://ventureburn.com/2018/04/healthtech-vula-havaic-seed-round/</t>
  </si>
  <si>
    <t>Digital Financial Service Lab</t>
  </si>
  <si>
    <t>https://innovation-village.com/dfs-lab-to-invest-200000-in-four-african-startups/</t>
  </si>
  <si>
    <t>http://disrupt-africa.com/2018/04/ghanas-agrocenta-crowned-seedstars-global-winner/</t>
  </si>
  <si>
    <t>Newtown Partners</t>
  </si>
  <si>
    <t>EnerGrow</t>
  </si>
  <si>
    <t>Ministry of ICT &amp; National Guidance (Uganda)</t>
  </si>
  <si>
    <t>https://www.softpower.ug/govt-identifies-12-tech-startups-for-seed-funding/</t>
  </si>
  <si>
    <t>European Investment Bank (EIB), responsAbility, SunFunder, SIMA Funds</t>
  </si>
  <si>
    <t>https://www.crunchbase.com/funding_round/d-light-design-debt-financing--460c7394</t>
  </si>
  <si>
    <t>https://techpoint.africa/reports/nigerian-startup-funding-q2-2018/</t>
  </si>
  <si>
    <t>https://www.crunchbase.com/funding_round/nobuntu-seed--de5df696</t>
  </si>
  <si>
    <t>https://www.crunchbase.com/funding_round/cherehani-africa-seed--1157b90e#section-investors</t>
  </si>
  <si>
    <t>https://www.crunchbase.com/funding_round/nala-money-pre-seed--11b428a2</t>
  </si>
  <si>
    <t>https://www.itweb.co.za/content/wbrpO7gPXZYMDLZn</t>
  </si>
  <si>
    <t>Vumela Fund, Omidyar Network, Forever Young Capital, Catapult Trust</t>
  </si>
  <si>
    <t>http://disrupt-africa.com/2018/04/sa-recruitment-startup-giraffe-raises-funding-round/</t>
  </si>
  <si>
    <t>TechCircle</t>
  </si>
  <si>
    <t>https://www.crunchbase.com/funding_round/annona-series-unknown--ca00b211</t>
  </si>
  <si>
    <t>TLcom Capital Partners, Cross Culture Ventures, Alpha Angels, Social Capital, Safaricom, Kapor Capital, Golden Palm Investments</t>
  </si>
  <si>
    <t>http://ventureburn.com/2018/04/msurvey-tlcom-capital-series-a-round/</t>
  </si>
  <si>
    <t>500 Startups, Endure Capital, HIMangel</t>
  </si>
  <si>
    <t>https://www.menabytes.com/shezlong-350k/</t>
  </si>
  <si>
    <t>https://www.menabytes.com/lagare-ma-200k/</t>
  </si>
  <si>
    <t>BECO Capital, DiGame, Silicon Badia, Careem</t>
  </si>
  <si>
    <t>https://www.magnitt.com/news/egypt-based-swvl-raises-8-million-series-funding?platform=hootsuite</t>
  </si>
  <si>
    <t>UTU technologies</t>
  </si>
  <si>
    <t>Zeroth</t>
  </si>
  <si>
    <t>http://disrupt-africa.com/2018/04/kenyan-ai-startup-utu-raises-funding-from-zeroth/</t>
  </si>
  <si>
    <t xml:space="preserve">Knife Capital </t>
  </si>
  <si>
    <t>https://techmoran.com/cape-town-based-skillup-tutors-raises-undisclosed-series-a-round-from-knife-capital-to-scale-the-business-internationally/</t>
  </si>
  <si>
    <t>CoinAfrique</t>
  </si>
  <si>
    <t>Mercure International, French Partners, Investisseurs &amp; Partenaires (I&amp;P)</t>
  </si>
  <si>
    <t>https://is.gd/p3y1OV</t>
  </si>
  <si>
    <t xml:space="preserve">International Finance Corporation, Orange Digital Ventures, Social Capital </t>
  </si>
  <si>
    <t>https://blog.africastalking.com/investing-in-the-future-of-developers-in-africa-11add215c42e</t>
  </si>
  <si>
    <t>http://ventureburn.com/2018/04/tradedepot-investment-partech/</t>
  </si>
  <si>
    <t>Overseas Private Investment Corporation</t>
  </si>
  <si>
    <t>https://techmoran.com/kenyas-mobius-motors-raises-a-5-million-debt-financing-to-set-up-a-manufacturing-facility-in-nairobi/</t>
  </si>
  <si>
    <t>500 startups</t>
  </si>
  <si>
    <t>https://startupbahrain.com/matchmaking-app-harmonica-to-receive-150000-in-funding-from-500-startups/</t>
  </si>
  <si>
    <t>VilCap Investments</t>
  </si>
  <si>
    <t>https://www.pulse.ng/news/tech/piggybank-olivine-land-50k-in-funding-from-village-capital-id6613892.html</t>
  </si>
  <si>
    <t>https://is.gd/MZ8Dvp</t>
  </si>
  <si>
    <t>https://www.crunchbase.com/funding_round/ampersand-2-seed--85d66019#section-investors</t>
  </si>
  <si>
    <t>Hazem Shisha</t>
  </si>
  <si>
    <t>https://magnitt.com/news/shagga3app-secures-100000-seed-funding</t>
  </si>
  <si>
    <t>Algebra Ventures, 500 Startups</t>
  </si>
  <si>
    <t>https://ventureburn.com/2018/04/egypt-la-reina-500-startups/</t>
  </si>
  <si>
    <t>https://www.crunchbase.com/funding_round/nawah-debt-financing--54b89438#section-overview</t>
  </si>
  <si>
    <t>Nestle</t>
  </si>
  <si>
    <t>https://www.crunchbase.com/funding_round/mumm-grant--1a844d47#section-locked-marketplace</t>
  </si>
  <si>
    <t>https://www.crunchbase.com/funding_round/tareeqi-seed--275dfc38</t>
  </si>
  <si>
    <t>http://ventureburn.com/2018/11/zelda-learning-r500k-angel/</t>
  </si>
  <si>
    <t>https://www.crunchbase.com/funding_round/e-estates-app-seed--d9c3b5a4#section-investors</t>
  </si>
  <si>
    <t>European Bank for Reconstruction and Development, Kingsway Capital, Endure Capital</t>
  </si>
  <si>
    <t>https://www.menabytes.com/basharsoft-series-b/</t>
  </si>
  <si>
    <t>https://www.sec.gov/Archives/edgar/data/1740707/000174070718000001/xslFormDX01/primary_doc.xml</t>
  </si>
  <si>
    <t>http://www.startupchile.org/seed-results-welcome-generation-seedg20/</t>
  </si>
  <si>
    <t>https://nextbillion.net/news/oikocredit-invests-1-2-million-inyenyeri-company-support-clean-cooking-solutions/</t>
  </si>
  <si>
    <t>CRE Venture Capital, Draper Dark Flow, Identity Partners</t>
  </si>
  <si>
    <t>http://disrupt-africa.com/2017/05/sas-sweepsouth-concludes-series-a-funding-round/</t>
  </si>
  <si>
    <t>Sanari Capital, ASISA ESD Fund, 4Di Capital</t>
  </si>
  <si>
    <t>http://disrupt-africa.com/2018/05/sas-sensor-networks-secures-1m-funding-round/</t>
  </si>
  <si>
    <t>BirdPreneuer</t>
  </si>
  <si>
    <t>https://www.crunchbase.com/funding_round/birdpreneur-seed--2d330732#section-locked-marketplace</t>
  </si>
  <si>
    <t>http://ventureburn.com/2018/05/four-startups-cchubs-2018-cohort/</t>
  </si>
  <si>
    <t>http://techativeng.com/2018/05/12/picture-touching-app-touchabl-raises-20000-funding-from-hubly/</t>
  </si>
  <si>
    <t>The Rise fund, Satya Capital, Endeavor Catalyst, Velocity Capital, Progression Africa.</t>
  </si>
  <si>
    <t>https://techmoran.com/2018/05/14/cellulant-raises-47-5-million-series-c-from-the-rise-fund-to-expand-its-digital-payments-across-africa/</t>
  </si>
  <si>
    <t>Positrust LLC</t>
  </si>
  <si>
    <t>https://www.crunchbase.com/funding_round/funtrench-seed--c7ff1334#section-lead-investors</t>
  </si>
  <si>
    <t>https://www.sec.gov/Archives/edgar/data/1740021/000174002118000001/xslFormDX01/primary_doc.xml</t>
  </si>
  <si>
    <t>Expo Live</t>
  </si>
  <si>
    <t>http://ventureburn.com/2018/05/kenyan-agritech-startup-selina-wamucii-receives-100k-grant-expo-live/</t>
  </si>
  <si>
    <t>https://www.menabytes.com/flat6labs-cairo-tenth-cycle/</t>
  </si>
  <si>
    <t>MedMisr</t>
  </si>
  <si>
    <t>iSagha</t>
  </si>
  <si>
    <t>DHD Holding</t>
  </si>
  <si>
    <t>http://disrupt-africa.com/2018/05/mozambiques-izyshop-secures-funding-round/</t>
  </si>
  <si>
    <t>Clipperton, Soeximex, Pole Innovation Metiers</t>
  </si>
  <si>
    <t>https://www.altafrica.com/janngo-raises-eur-1mn-in-seed-funding/</t>
  </si>
  <si>
    <t>Omidyar Network, Tekton Ventures, Newid capital, Bamboo Capital Partners, Alitheia Capital, Accion Venture Lab</t>
  </si>
  <si>
    <t>https://www.omidyar.com/news/lidya-raises-69-million-series-round-led-omidyar-network</t>
  </si>
  <si>
    <t>TRINE</t>
  </si>
  <si>
    <t>http://www.newtelegraphng.com/2018/05/african-solar-start-up-raises-543000-via-crowdfunding-campaign/</t>
  </si>
  <si>
    <t>CFAO Automotive</t>
  </si>
  <si>
    <t>https://digestafrica.com/mali-teliman-toyota-africa-subsidiary/#.XAuM03Qzbb0</t>
  </si>
  <si>
    <t>Mohamed ben Saleh Ba Wazier, Salem ben Saleh Ba Wazier</t>
  </si>
  <si>
    <t>https://www.wamda.com/en/2018/05/egyptian-software-company-raised-300k-saudi-investors</t>
  </si>
  <si>
    <t>Connecticut's Global Venture Challenge</t>
  </si>
  <si>
    <t>https://is.gd/129fZA</t>
  </si>
  <si>
    <t>https://news.brown.edu/articles/2016/05/cusack</t>
  </si>
  <si>
    <t>Rise Capital</t>
  </si>
  <si>
    <t>https://www.menabytes.com/bermoda-seed/</t>
  </si>
  <si>
    <t>http://ventureburn.com/2018/05/aura-partners-r6-million/</t>
  </si>
  <si>
    <t>Helhjärtad Finans AB</t>
  </si>
  <si>
    <t>https://www.menabytes.com/brantu-seed/</t>
  </si>
  <si>
    <t>So.Sui.Ben Foundation</t>
  </si>
  <si>
    <t>https://guardian.ng/news/o-mobile-secures-10m-grant-to-promote-digital-economy/</t>
  </si>
  <si>
    <t>Diamond Bank</t>
  </si>
  <si>
    <t>LeadPath Nigeria, Village Capital, Ventures Platform</t>
  </si>
  <si>
    <t>https://techcrunch.com/2018/05/31/nigerias-piggybank-ng-raises-1-1m-announces-group-investment-product/</t>
  </si>
  <si>
    <t>Outlierz Ventures</t>
  </si>
  <si>
    <t>https://www.crunchbase.com/funding_round/waystocap-seed--5c654dbe</t>
  </si>
  <si>
    <t>https://www.crunchbase.com/funding_round/maxab-seed--b568e4c8</t>
  </si>
  <si>
    <t>https://www.crunchbase.com/funding_round/africasokoni-seed--b88b6aab#section-overview</t>
  </si>
  <si>
    <t>https://www.crunchbase.com/funding_round/shopmeaway-pre-seed--452d966f</t>
  </si>
  <si>
    <t>https://www.crunchbase.com/funding_round/lush-plans-non-equity-assistance--3590798f</t>
  </si>
  <si>
    <t>White Rhino Ventures</t>
  </si>
  <si>
    <t>https://techmoran.com/kenyas-tanda-raises-undisclosed-funding-to-launch-its-platform-for-new-generation-retailers/</t>
  </si>
  <si>
    <t>https://digestafrica.com/icos-blockchain-startups-operating-in-africa/#.XA5uYnQzbb1</t>
  </si>
  <si>
    <t>TalkLift</t>
  </si>
  <si>
    <t>http://disrupt-africa.com/2018/06/pangea-invests-in-3-kenyan-startups-at-demo-day/</t>
  </si>
  <si>
    <t>TozzaPlus</t>
  </si>
  <si>
    <t>MDaas Global</t>
  </si>
  <si>
    <t>https://www.techstars.com/content/accelerators/announcing-2018-class-techstars-impact/</t>
  </si>
  <si>
    <t>https://techmoran.com/2018/06/04/little-raises-3m-war-chest-for-east-africa-holds-nigeria-launch-as-it-eyes-more-investor-cash/</t>
  </si>
  <si>
    <t>Ground Squirrel Ventures</t>
  </si>
  <si>
    <t>https://www.crunchbase.com/funding_round/musanga-seed--8b1635c1#section-investors</t>
  </si>
  <si>
    <t>Lireas Holdings, 4Di Capital, Accion Venture Lab</t>
  </si>
  <si>
    <t>http://disrupt-africa.com/2018/06/sas-lumkani-closes-seed-funding-round-from-accion-4di/</t>
  </si>
  <si>
    <t>https://www.pv-tech.org/news/sunfunder-announces-us1.2-million-in-financing-for-questworks-pv-pipeline-i</t>
  </si>
  <si>
    <t>https://techpoint.africa/2018/07/23/cowrywise-y-combinator/</t>
  </si>
  <si>
    <t>Royal Academy of Engineering</t>
  </si>
  <si>
    <t>http://disrupt-africa.com/2018/06/ugandas-matibabu-wins-africa-prize-for-engineering/</t>
  </si>
  <si>
    <t>HouseMe</t>
  </si>
  <si>
    <t>http://disrupt-africa.com/2018/06/sas-houseme-secures-follow-on-funding-for-expansion/</t>
  </si>
  <si>
    <t>https://www.menabytes.com/shieldfy-pre-seed/</t>
  </si>
  <si>
    <t>Oxfam’s Enterprise Development Programme, Novastar Ventures</t>
  </si>
  <si>
    <t>https://www.ewb.ca/en/news-and-events/news/news-engineers-without-borders-canada-portfolio-venture-greenpath-food-raises-series-a/</t>
  </si>
  <si>
    <t>ClinicPesa</t>
  </si>
  <si>
    <t>https://is.gd/WeObx0</t>
  </si>
  <si>
    <t>https://www.crunchbase.com/funding_round/casky-seed--2ab4c02c</t>
  </si>
  <si>
    <t>MamaOpe</t>
  </si>
  <si>
    <t>https://impactalpha.com/villgro-kenya-seeds-ugandan-health-startups-mamaope-and-clinicpesa/</t>
  </si>
  <si>
    <t>BuyCoins</t>
  </si>
  <si>
    <t>The Noella Tinubu Foundation</t>
  </si>
  <si>
    <t>https://businesspost.ng/2018/06/27/staff-bus-nigeria-picks-tinubus-n5m-startup-grant/</t>
  </si>
  <si>
    <t>Western Technology Investment,Africa Future Limited</t>
  </si>
  <si>
    <t>http://disrupt-africa.com/2018/07/nigerias-kobo360-raises-1-2m-pre-seed-funding/</t>
  </si>
  <si>
    <t>https://digestafrica.com/zambia-zpos-pos-machine-smes/#.XAeef2gzbb0</t>
  </si>
  <si>
    <t>https://www.crunchbase.com/funding_round/outsource-now-seed--549f3757</t>
  </si>
  <si>
    <t>https://techcrunch-com.cdn.ampproject.org/c/s/techcrunch.com/2018/06/28/nigerian-logistics-startup-kobo360-accepted-into-yc-raises-1-2-million/amp/</t>
  </si>
  <si>
    <t>TDB</t>
  </si>
  <si>
    <t>https://www.sautitech.com/startups/how-powah-is-investing-shs95m-grant-from-tdb/</t>
  </si>
  <si>
    <t>https://www.crunchbase.com/funding_round/briglobe-com-seed--0b45334b#section-lead-investors</t>
  </si>
  <si>
    <t>Baobab Network</t>
  </si>
  <si>
    <t>https://www.crunchbase.com/funding_round/jobjack-seed--e15f294f#section-overview</t>
  </si>
  <si>
    <t>https://www.crunchbase.com/funding_round/solatrify-seed--b51ab8aa</t>
  </si>
  <si>
    <t>TLcom Capital Partners, International Finance Corporation</t>
  </si>
  <si>
    <t>https://www.crunchbase.com/funding_round/twiga-foods-series-unknown--f941a372#section-lead-investors</t>
  </si>
  <si>
    <t xml:space="preserve">Anders Holch Povlsen, Omidyar Network, </t>
  </si>
  <si>
    <t>https://qz.com/africa/1515015/african-leadership-university-raises-30-million-series-b/</t>
  </si>
  <si>
    <t>https://digestafrica.com/greentec-capital-bismart-kenya/#.XD4V4lwzbb1</t>
  </si>
  <si>
    <t>https://www.crunchbase.com/funding_round/africa-delivery-technologies-ltd-pre-seed--cd999c69#section-overview</t>
  </si>
  <si>
    <t>https://techmoran.com/this-cryptocurrency-wallet-has-raised-more-than-0-5m-in-seed-funding-to-help-users-transact-via-sms/</t>
  </si>
  <si>
    <t>http://www.startupsceneme.com/BehindTheStartup/He-Set-Off-on-A-Mission-to-Hack-Digital-Injustice-And-Now-Just-Raised-100-000-in-Oma</t>
  </si>
  <si>
    <t>BlueMoon</t>
  </si>
  <si>
    <t>Danish International Development Agency</t>
  </si>
  <si>
    <t>https://addisfortune.net/articles/bluemoon-gets-seed-for-agri-tech-lab/</t>
  </si>
  <si>
    <t>http://gaia-impactfund.com/gaia-impact-fund-announces-investment-in-leading-west-african-solar-company-oolu/</t>
  </si>
  <si>
    <t>FMO, Rabobank Foundation</t>
  </si>
  <si>
    <t>http://disrupt-africa.com/2018/07/kenyas-apollo-agriculture-secures-500k-funding/</t>
  </si>
  <si>
    <t>http://ventureburn.com/2018/07/us-impact-investor-invests-250k-ghanaian-startup-redbird-health-tech/</t>
  </si>
  <si>
    <t>http://disrupt-africa.com/2018/07/sa-ed-tech-incubator-injini-announces-2nd-cohort/</t>
  </si>
  <si>
    <t>LangBot</t>
  </si>
  <si>
    <t>Nedbank, AgFunder</t>
  </si>
  <si>
    <t>http://ventureburn.com/2018/07/aerobotics-secures-undisclosed-funding-nedbank/</t>
  </si>
  <si>
    <t>https://digestafrica.com/ared-crowdfunding-rwanda-germany/#.XAk6PGgzbb0</t>
  </si>
  <si>
    <t>http://ventureburn.com/2018/07/edtech-incubator-injini-unveils-second-cohort/</t>
  </si>
  <si>
    <t>http://ventureburn.com/2018/07/sbc-afritech-10-startups-second-cohort/</t>
  </si>
  <si>
    <t>https://www.crunchbase.com/funding_round/tupuca-seed--dbe8eb23#section-overview</t>
  </si>
  <si>
    <t>Goonery Investment Group</t>
  </si>
  <si>
    <t>https://www.crunchbase.com/funding_round/l%C3%BCla-angel--d3db6353#section-investors</t>
  </si>
  <si>
    <t>Beta. Ventures, Collins Onuegbu, Sam Senbanjo</t>
  </si>
  <si>
    <t>https://techpoint.africa/2018/07/16/taxitv-raises-seed-fund/</t>
  </si>
  <si>
    <t>https://www.americaninno.com/chicago/inno-news-chicago/here-are-the-10-startups-in-techstars-chicagos-2018-class/</t>
  </si>
  <si>
    <t>https://www.crunchbase.com/funding_round/julaya-pre-seed--96a1f92d</t>
  </si>
  <si>
    <t>Aeternity Ventures</t>
  </si>
  <si>
    <t>https://techmoran.com/2018/07/19/kenyas-utu-technologies-receives-250000-to-bring-trust-in-the-sharing-economy/</t>
  </si>
  <si>
    <t>Department for International Development (DFID)</t>
  </si>
  <si>
    <t>https://www.crunchbase.com/funding_round/ampersand-2-grant--7965576f#section-investors</t>
  </si>
  <si>
    <t>EDF, Energy Access Ventures, Partners Group</t>
  </si>
  <si>
    <t>http://disrupt-africa.com/2018/08/kenyan-solar-startup-sunculture-secures-edf-funding/</t>
  </si>
  <si>
    <t>http://digestafrica.com/tulaa-seed-round-ahl-venture-partners/</t>
  </si>
  <si>
    <t>4DX Ventures, Village Global, Lynett Capital, Golden, Palm Investments, Outlierz Ventures</t>
  </si>
  <si>
    <t>https://techcrunch.com/2018/07/26/sokowatch-closes-2-million-seed-round-to-modernize-africas-b2b-retail/</t>
  </si>
  <si>
    <t>VISA Everywhere Initiative</t>
  </si>
  <si>
    <t>https://techmoran.com/2018/07/26/kenyas-mookh-wins-50000-top-prize-as-nigerias-credpal-zowasel-get-second-place-in-visas-everywhere-initiative/</t>
  </si>
  <si>
    <t>Visa Everywhere Initiative</t>
  </si>
  <si>
    <t>https://techpoint.africa/2018/07/25/nigerian-startups-emerge-winners-of-visa-everywhere-initiative/</t>
  </si>
  <si>
    <t>https://impactalpha.com/zola-secures-20-million-debt-funding-for-off-grid-solar-expansion/</t>
  </si>
  <si>
    <t>https://www.itweb.co.za/content/mQwkoq6KdYWv3r9A</t>
  </si>
  <si>
    <t>https://www.menabytes.com/temtem-1-7-million/</t>
  </si>
  <si>
    <t>OPIC - Overseas Private Investment Corporation</t>
  </si>
  <si>
    <t>https://digestafrica.com/andrew-mwenada-tugende-opic/#.XAuqvnQzbb0</t>
  </si>
  <si>
    <t>https://techpoint.africa/2018/08/01/rensource-debt-financing/</t>
  </si>
  <si>
    <t>https://techpoint.africa/reports/q3/</t>
  </si>
  <si>
    <t>SlateCube</t>
  </si>
  <si>
    <t>https://is.gd/ihSKb9</t>
  </si>
  <si>
    <t>All On, Co-Creation Hub Nigeria</t>
  </si>
  <si>
    <t>https://www.dailytrust.com.ng/clean-energy-4-firms-clinch-10-000-capital-prize-264708.html</t>
  </si>
  <si>
    <t>https://www.crunchbase.com/funding_round/tupuca-series-a--9da022c3#section-overview</t>
  </si>
  <si>
    <t>Findit.ke</t>
  </si>
  <si>
    <t>https://techmoran.com/2019/02/19/business-directory-findit-ke-raises-200000-to-disrupt-how-users-interact-with-businesses-in-kenya/</t>
  </si>
  <si>
    <t>https://www.crunchbase.com/funding_round/courier-lite-seed--3afee502</t>
  </si>
  <si>
    <t>https://www.crunchbase.com/funding_round/offcampus-seed--023f43b5</t>
  </si>
  <si>
    <t>https://www.crunchbase.com/funding_round/tender-ng-seed--38af43c5</t>
  </si>
  <si>
    <t>https://www.crunchbase.com/funding_round/luxchizie-net-seed--8a785eca#section-overview</t>
  </si>
  <si>
    <t>Proparco, Investisseurs &amp; Partenaires (I&amp;P)</t>
  </si>
  <si>
    <t>http://innovation-village.com/enko-education-raises-2-2-million-series-funding/</t>
  </si>
  <si>
    <t>https://techmoran.com/2018/08/03/taz-technologies-secures-kes-1-7m-funding-from-afritech-accelerator/</t>
  </si>
  <si>
    <t>https://www.crunchbase.com/funding_round/vehseh-series-a--96e5f49b</t>
  </si>
  <si>
    <t>Airband Grant Fund</t>
  </si>
  <si>
    <t>https://is.gd/DNtzMa</t>
  </si>
  <si>
    <t>https://weetracker.com/2018/08/06/zimbabwean-startup-zonful-energy-secures-usd-300k-in-funding-from-persistent-energy-capital/</t>
  </si>
  <si>
    <t>https://digestafrica.com/medical-concierge-group-raised-200000/#.XAuXbHQzbb0</t>
  </si>
  <si>
    <t>http://disrupt-africa.com/2018/08/3-african-internet-provision-startups-secure-microsoft-grants/</t>
  </si>
  <si>
    <t>http://disrupt-africa.com/2018/08/kenyan-fintech-startup-pezesha-secures-seed-investment/</t>
  </si>
  <si>
    <t>Seedstars, Zahra Nasser, GSMA, Patrick Munis</t>
  </si>
  <si>
    <t>https://kenyanwallstreet.com/tanzanian-based-jamii-africa-raises-1m-in-q3-as-interest-in-insurtech-firms-soars-globally/</t>
  </si>
  <si>
    <t>https://app.cbinsights.com/profiles/c/jYRQ5/fundings</t>
  </si>
  <si>
    <t xml:space="preserve">Africa Enterprise Challenge Fund </t>
  </si>
  <si>
    <t>https://www.azuri-technologies.com/news/africa-renewable-energy-fund-awards-1-6m-to-azuri-distributor-in-zambia-to-deliver-solar-home-lighting-to-7000-homes</t>
  </si>
  <si>
    <t>The Rise Fund, Velocity Capital Private Equity, First Ally Capital, Nyca Partners, Singularity Investments, Trans Sahara Investment Corporation, Western Technology Investment, X/Seed Capital Partners</t>
  </si>
  <si>
    <t>https://techcrunch.com/2018/08/10/offering-a-white-labeled-lending-service-in-emerging-markets-mines-raises-13-million/</t>
  </si>
  <si>
    <t>https://www.crunchbase.com/funding_round/shield-finders-seed--3713f7c4</t>
  </si>
  <si>
    <t>Leapfrog Ventures</t>
  </si>
  <si>
    <t>https://is.gd/lA4K77</t>
  </si>
  <si>
    <t>https://www.crunchbase.com/funding_round/l%C3%BCla-grant--a0514a4e#section-lead-investors</t>
  </si>
  <si>
    <t>https://www.crunchbase.com/funding_round/hirehunt-seed--3976a311</t>
  </si>
  <si>
    <t>IBEX Frontier LLC</t>
  </si>
  <si>
    <t>SAB Foundation</t>
  </si>
  <si>
    <t>https://is.gd/pztLaU</t>
  </si>
  <si>
    <t xml:space="preserve"> Flat6Labs Cairo</t>
  </si>
  <si>
    <t>https://magnitt.com/startups/scienup</t>
  </si>
  <si>
    <t>https://www.crunchbase.com/funding_round/enqaz-dot-net-seed--e8d2b362</t>
  </si>
  <si>
    <t>https://www.crunchbase.com/funding_round/buycoins-seed--842371c8#section-investors</t>
  </si>
  <si>
    <t>https://www.crunchbase.com/funding_round/cowrywise-seed--ae0320c3</t>
  </si>
  <si>
    <t>https://techcrunch.com/2018/08/20/here-are-the-63-startups-that-launched-today-at-y-combinators-s18-demo-day-1/</t>
  </si>
  <si>
    <t>FinLab</t>
  </si>
  <si>
    <t>https://www.crunchbase.com/funding_round/awamo-seed--766d5b33#section-recent-news</t>
  </si>
  <si>
    <t>Union Kitchen</t>
  </si>
  <si>
    <t>https://www.crunchbase.com/funding_round/sweetkiwi-seed--355e32cf</t>
  </si>
  <si>
    <t>FMO</t>
  </si>
  <si>
    <t>http://ventureburn.com/2018/08/lendable-fmo-450k/</t>
  </si>
  <si>
    <t>Microtraction, Ventures Platform</t>
  </si>
  <si>
    <t>https://www.crunchbase.com/funding_round/connected-analytics-seed--8a05a338#section-overview</t>
  </si>
  <si>
    <t>https://www.crunchbase.com/organization/the-farmer-s-son-cycles</t>
  </si>
  <si>
    <t>https://www.sec.gov/Archives/edgar/data/1751253/000175125318000001/xslFormDX01/primary_doc.xml</t>
  </si>
  <si>
    <t>http://digestafrica.com/takuma-leapfrog-ventures-kenya-biasharabot/</t>
  </si>
  <si>
    <t>https://www.crunchbase.com/funding_round/connected-analytics-seed--bdf2ab5d#section-investors</t>
  </si>
  <si>
    <t>Stripe, Y Combinator, Tencent Holdings, Visa</t>
  </si>
  <si>
    <t>https://www.sec.gov/Archives/edgar/data/1751829/000175182918000001/xslFormDX01/primary_doc.xml</t>
  </si>
  <si>
    <t>Tencent Holdings, Comcast Ventures, Singularity Investments</t>
  </si>
  <si>
    <t>http://disrupt-africa.com/2016/12/nigerias-paystack-gets-1-3m-seed-funding/</t>
  </si>
  <si>
    <t>https://techcrunch.com/2016/03/22/y-combinator-demo-day-winter-2016/</t>
  </si>
  <si>
    <t>https://techweez.com/2018/08/28/twiga-foods-gets-multimillion-dollar-funding-for-distribution-network/</t>
  </si>
  <si>
    <t>https://www.sec.gov/Archives/edgar/data/1672574/000167257418000001/xslFormDX01/primary_doc.xml</t>
  </si>
  <si>
    <t>https://digestafrica.com/leapfrog-ventures-xente-swipe2pay-francom/#.XAvrdXQzbb1</t>
  </si>
  <si>
    <t>Francom</t>
  </si>
  <si>
    <t>https://is.gd/7BnBzg</t>
  </si>
  <si>
    <t>https://digestafrica.com/leapfrog-ventures-xente-swipe2pay-francom/#.XAuFg3Qzbb1</t>
  </si>
  <si>
    <t>Massachusetts Institute of Technology Legatum Centre,  Mastercard Foundation</t>
  </si>
  <si>
    <t>https://techpoint.africa/2018/08/30/3-startups-shines-at-the-2018-zambezi-prize/</t>
  </si>
  <si>
    <t>Massachusetts Institute of Technology Legatum Centre, Mastercard Foundation</t>
  </si>
  <si>
    <t>https://www.sec.gov/Archives/edgar/data/1751635/000175163518000002/xslFormDX01/primary_doc.xml</t>
  </si>
  <si>
    <t>https://digestafrica.com/mest-invest-african-startups/#.XAquI2gzbb0</t>
  </si>
  <si>
    <t>http://techativeng.com/2018/09/24/redraven-limited-raises-15000-in-pre-seed-funding-to-build-a-blockchain-payment-gateway-in-africa/</t>
  </si>
  <si>
    <t>https://www.crunchbase.com/funding_round/zaagel-xpress-seed--6801acd6</t>
  </si>
  <si>
    <t>Laudato Si 'Challenge</t>
  </si>
  <si>
    <t>https://www.economyup.it/energia/laudato-si-challenge-cosa-fanno-le-9-startup-benedette-dal-vaticano-che-hanno-ottenuto-900mila-euro/</t>
  </si>
  <si>
    <t>https://www.crunchbase.com/funding_round/dara-pre-seed--c3ddee56</t>
  </si>
  <si>
    <t>https://www.crunchbase.com/funding_round/elroshetta-seed--706d202b#section-overview</t>
  </si>
  <si>
    <t>FbStart</t>
  </si>
  <si>
    <t>https://www.crunchbase.com/funding_round/cycles-pre-seed--05624f8c</t>
  </si>
  <si>
    <t>http://disrupt-africa.com/2019/07/egyptian-e-health-startup-7keema-to-expand-across-africa-via-quasi-franchising-model/</t>
  </si>
  <si>
    <t>https://www.crunchbase.com/funding_round/versara-finance-seed--6b860f71</t>
  </si>
  <si>
    <t>https://japan.cnet.com/article/35124791/</t>
  </si>
  <si>
    <t>Wamda Capital, KISP Ventures, Raed Ventures</t>
  </si>
  <si>
    <t>https://www.menabytes.com/aqarmap-investment/</t>
  </si>
  <si>
    <t>CFC Stanbic</t>
  </si>
  <si>
    <t>https://www.capitalfm.co.ke/business/2018/09/logistics-firm-bwala-africa-secures-sh10m-financing-to-expand-fleet/</t>
  </si>
  <si>
    <t>MDaaS Global</t>
  </si>
  <si>
    <t>https://digestafrica.com/ventures-platform-nigeria-mdaas-global/#.XAqkTWgzbb1</t>
  </si>
  <si>
    <t>AlMaqarr Coworking Space</t>
  </si>
  <si>
    <t>Cairo Angels, Alex Angels</t>
  </si>
  <si>
    <t>https://www.menabytes.com/almaqarr-investment/</t>
  </si>
  <si>
    <t>4DX Ventures, Y Combinator, Western Technology Investment, Social Capital, Lynett Capital, Golden Palm Investments</t>
  </si>
  <si>
    <t>https://techcrunch.com/2018/09/04/expanding-its-internet-service-to-more-countries-in-africa-tizeti-raises-3-million/</t>
  </si>
  <si>
    <t>Ecobank Fintech Challenge</t>
  </si>
  <si>
    <t>http://disrupt-africa.com/2018/09/tanzanias-nala-wins-ecobank-fintech-challenge/</t>
  </si>
  <si>
    <t>http://www.startup365.fr/africa-tanzanias-nala-wins-ecobank-fintech-challenge/</t>
  </si>
  <si>
    <t>https://www.menabytes.com/freshsource-seed/</t>
  </si>
  <si>
    <t>Greenlight Reinsurance</t>
  </si>
  <si>
    <t>Partech Partners, Orange Digital Ventures, Dutch Development Bank, Futuregrowth Asset Management, Quona Capital, Velocity Capital Private Equity</t>
  </si>
  <si>
    <t>https://www.thepaypers.com/payments-general/south-african-payments-startup-yoco-raises-usd-16-mln/774739-27?utm_source=feedburner&amp;utm_medium=feed&amp;utm_campaign=Feed%3A+thepaypers%2FcfKW+%28The+Paypers+Headlines%29</t>
  </si>
  <si>
    <t>Global Innovation Fund, Unreasonable Capital, Goodwell Investments, Adlevo Capital, Omidyar Network</t>
  </si>
  <si>
    <t>https://techpoint.africa/2018/09/06/paga-series-b2-global/</t>
  </si>
  <si>
    <t>https://www.crunchbase.com/funding_round/sendroid-ai-pre-seed--378468f4</t>
  </si>
  <si>
    <t>Tachyon by Consensys Ventures</t>
  </si>
  <si>
    <t>http://digestafrica.com/elkrem-egypt-blockchain/#.W5Z6rxRRXeQ</t>
  </si>
  <si>
    <t>LGT group</t>
  </si>
  <si>
    <t>https://www.crunchbase.com/funding_round/copia-global-series-unknown--fcd2d576#section-investors</t>
  </si>
  <si>
    <t>https://www.crunchbase.com/funding_round/hovo-seed--e64259c9#section-overview</t>
  </si>
  <si>
    <t>Compagnie d’Assurance et de Réassurance Tuniso-Européenne (Carte)</t>
  </si>
  <si>
    <t>https://www.ecofinagency.com/finance/1009-38939-tunisia-swiver-raises-about-tnd500-000-for-its-development</t>
  </si>
  <si>
    <t>https://techmoran.com/2018/09/10/the-katapult-accelerator-invests-450000-into-kenyas-finaccess-egypts-praxilabs-tunisias-think-it/</t>
  </si>
  <si>
    <t>PraxiLabs</t>
  </si>
  <si>
    <t>Snap</t>
  </si>
  <si>
    <t>https://is.gd/aTqHu4</t>
  </si>
  <si>
    <t>http://www.sec.gov/Archives/edgar/data/1745877/000174587718000001/xslFormDX01/primary_doc.xml</t>
  </si>
  <si>
    <t>DabaDoc</t>
  </si>
  <si>
    <t>Axa Insurance Morocco</t>
  </si>
  <si>
    <t>https://is.gd/JU0sw5</t>
  </si>
  <si>
    <t>https://digestafrica.com/mest-invest-african-startups/#.XBIMUnQzbb2</t>
  </si>
  <si>
    <t>https://digestafrica.com/mest-invest-african-startups/#.XBILFnQzbb0</t>
  </si>
  <si>
    <t>https://digestafrica.com/mest-invest-african-startups/#.XBIL-HQzbb1</t>
  </si>
  <si>
    <t>Voyc.ai</t>
  </si>
  <si>
    <t>https://www.techstars.com/content/accelerators/introducing-2018-class-sap-io-foundry-powered-techstars-accelerator-berlin/</t>
  </si>
  <si>
    <t>Blue Garnet Investments, Investec, Crossfin</t>
  </si>
  <si>
    <t>http://ventureburn.com/2018/09/nml-atura-investec-investment/</t>
  </si>
  <si>
    <t>OTO English</t>
  </si>
  <si>
    <t>HIMangel, EdVentures</t>
  </si>
  <si>
    <t>https://www.menabytes.com/oto-english-seed/?fbclid=IwAR2FXBx1HAVRYRB_eUkM1sq1SptRL3qC03-gVE30JHzteAC1bYnUh3zLzT4</t>
  </si>
  <si>
    <t>https://www.menabytes.com/enova-robotics-1-6-million/</t>
  </si>
  <si>
    <t>Goldman Sachs, Proparco, Finnfund, Vostok Emerging Finance, Gemcorp Capital, LeapFrog Investments.</t>
  </si>
  <si>
    <t>http://digestafrica.com/cape-town-jumo-goldman-sachs/#.W6D_DRRRXeR</t>
  </si>
  <si>
    <t>STV, Silicon Badia, BECO Capital, Vostock New Ventures, Crescent Enterprise Venture Capital</t>
  </si>
  <si>
    <t>https://techcrunch.com/2018/09/19/vezeeta-the-leading-mena-healthcare-startup-secures-12m-series-c-led-by-stv/</t>
  </si>
  <si>
    <t>Farfetch</t>
  </si>
  <si>
    <t>http://disrupt-africa.com/2018/09/nigerias-fashpa-chosen-for-lisbon-fashion-accelerator/</t>
  </si>
  <si>
    <t>VFlock</t>
  </si>
  <si>
    <t>https://magnitt.com/news/mayday-disrupting-roadside-assistance-egypt?platform=hootsuite</t>
  </si>
  <si>
    <t>SPHINX Capital</t>
  </si>
  <si>
    <t>https://techpoint.africa/2018/09/21/information-technology-startup-enov8-solutions-bold-ambition-to-take-over/</t>
  </si>
  <si>
    <t>servixme</t>
  </si>
  <si>
    <t>https://www.crunchbase.com/funding_round/servixme-seed--1671f0c3</t>
  </si>
  <si>
    <t>http://disrupt-africa.com/2018/09/rwandas-benefactors-raises-funds-for-scale-after-reaching-break-even/</t>
  </si>
  <si>
    <t>Cairo Angels, 500 Startups</t>
  </si>
  <si>
    <t>https://www.crunchbase.com/funding_round/buseet-seed--490424c4</t>
  </si>
  <si>
    <t>https://www.sec.gov/Archives/edgar/data/1754780/000175478018000001/xslFormDX01/primary_doc.xml</t>
  </si>
  <si>
    <t>LifeBank</t>
  </si>
  <si>
    <t>MIT Global Challenge</t>
  </si>
  <si>
    <t>https://technext.ng/2018/09/24/nigerian-healthcare-startup-lifebank-emerges-winner-2018-mit-solve-finals/</t>
  </si>
  <si>
    <t>FoodLocker</t>
  </si>
  <si>
    <t>https://is.gd/Wsdc15</t>
  </si>
  <si>
    <t>https://www.crunchbase.com/funding_round/betaksys-systeme-seed--b59ccb38</t>
  </si>
  <si>
    <t>EDP Renovaveis SA, Persistent Energy Capital</t>
  </si>
  <si>
    <t>https://digestafrica.com/solarworks-raised-2m-international-expansion/#.XBJL1nQzbb0</t>
  </si>
  <si>
    <t>Good Energies, DOEN Participaties, EEP Africa</t>
  </si>
  <si>
    <t>https://www.crunchbase.com/funding_round/offgridbox-seed--b47f6e07</t>
  </si>
  <si>
    <t>Precursor Ventures, CRE Venture Capital, Pipeline Angels, Metis Investments, Christopher Isaacs</t>
  </si>
  <si>
    <t>https://digestafrica.com/precursor-ventures-africa-investments/#.XAwUp3Qzbb0</t>
  </si>
  <si>
    <t>UGFS, Intilaq</t>
  </si>
  <si>
    <t>https://www.crunchbase.com/funding_round/datavora-seed--42531c00#section-investors</t>
  </si>
  <si>
    <t>https://www.crunchbase.com/funding_round/aklabaity-seed--e05d5c0b</t>
  </si>
  <si>
    <t>https://www.crunchbase.com/funding_round/medsaf-seed--28270077#section-overview</t>
  </si>
  <si>
    <t>iCommunity</t>
  </si>
  <si>
    <t>https://www.menabytes.com/icommunity-600k/</t>
  </si>
  <si>
    <t>https://www.crunchbase.com/funding_round/anamehani-seed--754ece36</t>
  </si>
  <si>
    <t>https://www.crunchbase.com/funding_round/jetstream-africa-seed--61af15f6</t>
  </si>
  <si>
    <t>UN Women</t>
  </si>
  <si>
    <t>https://weetracker.com/2018/10/06/ugandan-startup-neopenda-wins-usd-30-k-un-women-prize/</t>
  </si>
  <si>
    <t>https://www.businessinsider.co.za/this-1million-sa-game-lets-you-fight-in-augmented-reality-and-buy-and-sell-characters-2018-9</t>
  </si>
  <si>
    <t>https://opentraction.com/manage-your-financial-books-with-accounteer-d17e6a17508a</t>
  </si>
  <si>
    <t>https://greentec-capital.com/2018/10/08/greentec-invests-into-nigerian-logistics-solution-parcel-it/</t>
  </si>
  <si>
    <t>Alphabit Fund</t>
  </si>
  <si>
    <t>http://ventureburn.com/2018/10/sun-exchange-500k-investment-alphabit/</t>
  </si>
  <si>
    <t>https://is.gd/RMD9Ob</t>
  </si>
  <si>
    <t>RippleWorks</t>
  </si>
  <si>
    <t>https://weetracker.com/2018/10/12/zoona-funding-rippleworks/</t>
  </si>
  <si>
    <t>https://www.crunchbase.com/funding_round/connected-analytics-series-unknown--0695a5cd</t>
  </si>
  <si>
    <t>Trace</t>
  </si>
  <si>
    <t>http://ventureburn.com/2018/11/trace-acquires-coinafrique-stake/</t>
  </si>
  <si>
    <t>Raba Capital, Mastercard, FinTech Collective, CRE Venture Capital, 4DX Ventures</t>
  </si>
  <si>
    <t>https://digestafrica.com/flutterwave-20m-in-total-funding/#.XA5Pk3Qzbb0</t>
  </si>
  <si>
    <t>https://is.gd/vzZPHi</t>
  </si>
  <si>
    <t>Invoiceworx</t>
  </si>
  <si>
    <t>http://ventureburn.com/2018/10/sab-foundation-innovation-awards/</t>
  </si>
  <si>
    <t>http://ventureburn.com/2018/10/havaic-stake-instant-property/</t>
  </si>
  <si>
    <t>Yellowwoods</t>
  </si>
  <si>
    <t>http://disrupt-africa.com/2018/10/sa-insurtech-startup-simply-raises-funding-for-growth/</t>
  </si>
  <si>
    <t>https://is.gd/Q2X9hF</t>
  </si>
  <si>
    <t>https://is.gd/iRiNAC</t>
  </si>
  <si>
    <t>https://www.crunchbase.com/funding_round/safemotos-convertible-note--b57c0911</t>
  </si>
  <si>
    <t>PEBL</t>
  </si>
  <si>
    <t>https://greentec-capital.com/2018/10/23/greentec-invests-in-namibian-technology-manufacturer-pebl/</t>
  </si>
  <si>
    <t>Nexus Ventures</t>
  </si>
  <si>
    <t>http://disrupt-africa.com/2018/10/sa-crowdfunding-platform-uprise-africa-secures-funding/</t>
  </si>
  <si>
    <t>BoostMe360</t>
  </si>
  <si>
    <t>https://www.itweb.co.za/content/j5alrvQlLxyqpYQk</t>
  </si>
  <si>
    <t>Mastercard Foundation Fund for Rural Prosperity</t>
  </si>
  <si>
    <t>http://disrupt-africa.com/2018/10/african-startups-secure-grant-money-from-mastercard-fund/</t>
  </si>
  <si>
    <t>Redefine Properties</t>
  </si>
  <si>
    <t>http://disrupt-africa.com/2018/10/nigerian-fintech-startup-riby-raises-funding-from-microtraction/</t>
  </si>
  <si>
    <t>LUN Partners Group, Goodwell Investments, FSD Africa, Equator Capital Partners</t>
  </si>
  <si>
    <t>http://ventureburn.com/2018/10/mfs-africa-funding-14m/</t>
  </si>
  <si>
    <t>https://techcrunch.com/2018/10/31/a-look-at-all-the-companies-participating-in-500-startups-24th-accelerator-program/</t>
  </si>
  <si>
    <t>https://www.crunchbase.com/organization/amplifiedpaymentsystems#section-overview</t>
  </si>
  <si>
    <t>https://www.crunchbase.com/organization/eneza-education</t>
  </si>
  <si>
    <t>https://www.crunchbase.com/organization/giftedmom#section-funding-rounds</t>
  </si>
  <si>
    <t>https://www.crunchbase.com/organization/kea-medicals</t>
  </si>
  <si>
    <t>https://www.crunchbase.com/organization/kodi-f9b8#section-overview</t>
  </si>
  <si>
    <t>https://www.crunchbase.com/organization/sol-wallet#section-funding-rounds</t>
  </si>
  <si>
    <t>SunFunder, Oikocredit International</t>
  </si>
  <si>
    <t>http://www.ietp.com/en/content/peg-africa-raises-15-million-support-distribution-solar-home-systems-ghana</t>
  </si>
  <si>
    <t>https://www.crunchbase.com/funding_round/afrikrea-seed--0acfef8a</t>
  </si>
  <si>
    <t>https://www.crunchbase.com/organization/koann</t>
  </si>
  <si>
    <t>Chinook Capital, Co-creation Hub Nigeria</t>
  </si>
  <si>
    <t>http://ventureburn.com/2018/11/edtech-edves-seed-funding/</t>
  </si>
  <si>
    <t>https://weetracker.com/2018/11/05/greentec-invests-netwookie/</t>
  </si>
  <si>
    <t>PharmaScout</t>
  </si>
  <si>
    <t>http://disrupt-africa.com/2018/11/sa-startup-pharmascout-raises-series-a-funding-from-knife-capital/</t>
  </si>
  <si>
    <t>https://weetracker.com/2018/11/08/ingressive-capital-invests-in-nigerian-bicycle-sharing-startup-awabike/</t>
  </si>
  <si>
    <t>EchoVC Partners, Kima Ventures, Founders Factory, Burda Principle Investments, First Minute Capital</t>
  </si>
  <si>
    <t>https://digestafrica.com/kukua-seed-round-echovc-partners/#.XAo6nWgzbb1</t>
  </si>
  <si>
    <t>https://greentec-capital.com/2018/11/09/greentec-expands-into-edtech-sector-with-investment-into-kenya-based-yusudi-ltd/?fbclid=IwAR3oashY4RRpkp4mfhXL5UtvC9G9mA7SDPbBRFbBJJFk5ZKIVtoUJFWd-s0</t>
  </si>
  <si>
    <t>CowTribe</t>
  </si>
  <si>
    <t>Draper Richards Kaplan Foundation</t>
  </si>
  <si>
    <t>https://is.gd/yuDAnY</t>
  </si>
  <si>
    <t>https://www.crunchbase.com/funding_round/nanodoors-pre-seed--6b516fbf</t>
  </si>
  <si>
    <t>Sompo Holdings</t>
  </si>
  <si>
    <t>https://news.bitcoin.com/sompo-holdings-acquires-10-stake-in-kenyan-cryptocurrency-exchange-bitpesa/</t>
  </si>
  <si>
    <t>International Finance Corporation, 1776 Ventures, Wamda Capital, TLcom Capital Partners, DOB Equity</t>
  </si>
  <si>
    <t>https://www.wamda.com/2018/11/twiga-foods-raises-10-million</t>
  </si>
  <si>
    <t>https://www.menabytes.com/fakahany-seed/</t>
  </si>
  <si>
    <t>Kalon Venture Partners, Compass Capital</t>
  </si>
  <si>
    <t>http://disrupt-africa.com/2018/11/sas-finchatbot-secures-investment-from-kalon-compass/</t>
  </si>
  <si>
    <t>Farm.ink</t>
  </si>
  <si>
    <t>Fall Armyworm Tech Prize</t>
  </si>
  <si>
    <t>https://techmoran.com/kenyas-farm-ink-brings-home-150000-after-winning-usaids-future-fall-armyworm-tech-grand-prize/</t>
  </si>
  <si>
    <t>https://techpoint.africa/2018/11/22/genesysignite-2018-enugu/</t>
  </si>
  <si>
    <t>LawyerApp</t>
  </si>
  <si>
    <t>http://disrupt-africa.com/2018/11/nairobi-based-startup-wins-usaids-fall-armyworm-tech-prize/</t>
  </si>
  <si>
    <t>Trine</t>
  </si>
  <si>
    <t>https://www.crunchbase.com/funding_round/gbarena-seed--0f97054a#section-lead-investors</t>
  </si>
  <si>
    <t>http://pctechmag.com/2018/11/akorion-secures-usd75000-as-runners-up-for-usaids-fall-armyworm-tech-prize/</t>
  </si>
  <si>
    <t>IBM</t>
  </si>
  <si>
    <t>http://ventureburn.com/2018/11/uber-platform-mechanics-fixxr-wins-r500k-ibm/</t>
  </si>
  <si>
    <t>BECO Capital, Raed Ventures, Silicon Badia, Arzan Venture Capital</t>
  </si>
  <si>
    <t>https://www.menabytes.com/biggest-tech-investments-2018/</t>
  </si>
  <si>
    <t>SonoCare</t>
  </si>
  <si>
    <t>https://digestafrica.com/nigerias-sonocare-raises-250000-from-gray-matters-capital/#.XAo7FWgzbb2</t>
  </si>
  <si>
    <t>Justin Drennan, Frederik Gerner, Bas Hochstenbach</t>
  </si>
  <si>
    <t>https://af.reuters.com/article/investingNews/idAFKCN1NS0OL-OZABS?utm_content=buffer6abdc&amp;utm_medium=social&amp;utm_source=twitter.com&amp;utm_campaign=buffer</t>
  </si>
  <si>
    <t>https://www.crunchbase.com/funding_round/seemba-2-pre-seed--60dbe422</t>
  </si>
  <si>
    <t>iSON Xperiences</t>
  </si>
  <si>
    <t>AfricInvest, Gulf Capital</t>
  </si>
  <si>
    <t>http://www.africanews.com/2018/11/26/gulf-capital-and-africinvest-invest-us-51-million-into-ison-xperiences-the-largest-customer-service-and-outsourcing-provider-in-sub-saharan-africa/</t>
  </si>
  <si>
    <t>https://www.dn.se/ekonomi/global-utveckling/investering-i-mensskydd-ska-fa-flickor-tillbaka-till-skolan/</t>
  </si>
  <si>
    <t>https://www.dn.se/ekonomi/global-utveckling/svenska-tech-miljoner-till-sociala-entreprenorer-i-ostafrika/</t>
  </si>
  <si>
    <t>AkiraChix</t>
  </si>
  <si>
    <t>Motorola Solutions Foundation</t>
  </si>
  <si>
    <t>http://akirachix.com/news-release-akirachix-receives-motorola-solutions-foundation-grant/?platform=hootsuite</t>
  </si>
  <si>
    <t>Access Ventures, Aster</t>
  </si>
  <si>
    <t>https://impactalpha.com/zimbabwes-zonful-raises-early-funding-for-pay-as-you-go-solar/</t>
  </si>
  <si>
    <t>https://greentec-capital.com/2018/11/28/greentec-invests-into-cote-divoire-based-saas-and-legaltech-provider-legafrik/</t>
  </si>
  <si>
    <t>Smartcall</t>
  </si>
  <si>
    <t>https://esportsobserver.com/smartcall-south-africa-mettlestate/</t>
  </si>
  <si>
    <t>HelpMum</t>
  </si>
  <si>
    <t>Google Impact Challenge Nigeria</t>
  </si>
  <si>
    <t>https://impactchallenge.withgoogle.com/nigeria2018/charities</t>
  </si>
  <si>
    <t>UjuziKilimo Solutions</t>
  </si>
  <si>
    <t>Google Impact Challenge Kenya</t>
  </si>
  <si>
    <t>https://impactchallenge.withgoogle.com/kenya2018/charities</t>
  </si>
  <si>
    <t>African Infrastructure Investment Managers</t>
  </si>
  <si>
    <t>https://www.sec.gov/Archives/edgar/data/1671689/000167168918000001/xslFormDX01/primary_doc.xml</t>
  </si>
  <si>
    <t>MIT Enterprise Forum Pan Arab</t>
  </si>
  <si>
    <t>VetSark</t>
  </si>
  <si>
    <t>https://techmoran.com/2018/11/30/kolopay-accounteer-tradebuza-powercube-raise-100k-from-nigerias-itanna-accelerator/</t>
  </si>
  <si>
    <t>PowerCube</t>
  </si>
  <si>
    <t>TradeBuza</t>
  </si>
  <si>
    <t>IntilaQ</t>
  </si>
  <si>
    <t>https://www.crunchbase.com/organization/spurbuddy#section-overview</t>
  </si>
  <si>
    <t>https://www.crunchbase.com/organization/bridgeur#section-funding-rounds</t>
  </si>
  <si>
    <t>https://www.crunchbase.com/organization/numbers-5de4#section-overview</t>
  </si>
  <si>
    <t>Battery Road Digital Holdings, Algebra Ventures</t>
  </si>
  <si>
    <t>https://digestafrica.com/egypt-halan-funding-algebra-ventures/#.XBN6-1wzbb0</t>
  </si>
  <si>
    <t>Yellowwoods, Hollard Insurance</t>
  </si>
  <si>
    <t>https://digestafrica.com/south-africa-naked-insurance-funding/#.XAqrWWgzbb0</t>
  </si>
  <si>
    <t>https://techmoran.com/2018/12/05/america-firm-kuramo-cap-to-buy-12-of-micro-lendor-pezesha/</t>
  </si>
  <si>
    <t>https://www.menabytes.com/vision-ventures-buseet/</t>
  </si>
  <si>
    <t>Nedbank, Sanari Capital, Convergence Partners</t>
  </si>
  <si>
    <t>https://blog.snapt.net/snapt-series-a-funding/</t>
  </si>
  <si>
    <t>International Finance Corporation, Y Combinator, TLcom Capital Partners</t>
  </si>
  <si>
    <t>https://techcrunch.com/2018/12/07/nigerian-logistics-startup-kobo360-raises-6m-expands-in-africa/</t>
  </si>
  <si>
    <t>International Finance Corporation</t>
  </si>
  <si>
    <t>https://www.menabytes.com/vezeeta-ifc/</t>
  </si>
  <si>
    <t>Technology Innovation Agency</t>
  </si>
  <si>
    <t>http://ventureburn.com/2018/12/savant-startups-tia-grants/</t>
  </si>
  <si>
    <t>ATTRI Orthopaedics</t>
  </si>
  <si>
    <t>Endure Capital, 500 Startups, Kamelizer, Enara Capital</t>
  </si>
  <si>
    <t>https://www.menabytes.com/riseup-seed/</t>
  </si>
  <si>
    <t>Endure Capital, 500 Startups, Enara Capital, Kamelizer</t>
  </si>
  <si>
    <t>Averroes Ventures, Egypt Ventures, 500 Startups, Endure Capital, Alex Angels</t>
  </si>
  <si>
    <t>https://www.menabytes.com/nawah-scientific-pre-series-a/?utm_source=dlvr.it&amp;utm_medium=twitter</t>
  </si>
  <si>
    <t>USAID</t>
  </si>
  <si>
    <t>UNICEF Innovation Fund</t>
  </si>
  <si>
    <t>https://digestafrica.com/tunisia-blockchain-utopixar-unicef/#.XBN9Vlwzbb0</t>
  </si>
  <si>
    <t>Charge Ko Technologies</t>
  </si>
  <si>
    <t>FMO, Symbiotics</t>
  </si>
  <si>
    <t>https://digestafrica.com/zola-electric-expand-funding-tanzania/#.XBJ1AXQzbb0</t>
  </si>
  <si>
    <t>http://ventureburn.com/2018/12/nala-seedstars-dar-es-salaam-y-combinator/</t>
  </si>
  <si>
    <t>M-SCAN</t>
  </si>
  <si>
    <t>TechCrunch Startup Battlefield Africa</t>
  </si>
  <si>
    <t>https://techcrunch.com/2018/12/11/ultra-affordable-ultrasound-startup-m-scan-wins-techcrunch-startup-battlefield-africa/</t>
  </si>
  <si>
    <t>https://ventureburn.com/2018/12/nala-seedstars-dar-es-salaam-y-combinator/</t>
  </si>
  <si>
    <t>Odey Asset Management</t>
  </si>
  <si>
    <t>https://techcrunch.com/2018/12/13/jumo-raises-12-5m/?utm_source=feedburner&amp;utm_medium=feed&amp;utm_campaign=Feed%3A+techcrunch%2Ffundings-exits+%28TechCrunch+%C2%BB+Fundings+%26+Exits%29</t>
  </si>
  <si>
    <t>Omar Barakat</t>
  </si>
  <si>
    <t>https://digestafrica.com/egypts-wasla-pre-seed-funding/#.XBEA3HQzbb0</t>
  </si>
  <si>
    <t>African Entrepreneurship Award</t>
  </si>
  <si>
    <t>http://www.leseco.ma/entreprises/72458-african-entrepreneurship-award-treize-laureats-recompenses.html</t>
  </si>
  <si>
    <t>https://www.crunchbase.com/organization/africa-delivery-technologies-ltd#section-overview</t>
  </si>
  <si>
    <t>AkooBooks Audio</t>
  </si>
  <si>
    <t>Reengine Ventures</t>
  </si>
  <si>
    <t>http://disrupt-africa.com/2018/12/ride-hailing-startup-gozem-launches-in-togo-with-grand-plans/</t>
  </si>
  <si>
    <t>https://www.menabytes.com/expensya-4-5-million/</t>
  </si>
  <si>
    <t>Doen Foundation, Good Energies Foundations, Banque Populaire du Rwanda</t>
  </si>
  <si>
    <t>https://digestafrica.com/offgridbox-rwanda-seed-funding/#.XBN8zlwzbb0</t>
  </si>
  <si>
    <t>https://weetracker.com/2018/12/14/rent-to-own-seed-round/</t>
  </si>
  <si>
    <t>http://disrupt-africa.com/2018/12/ghanaian-agri-tech-startup-agrocenta-closes-650k-seed-round-of-funding/</t>
  </si>
  <si>
    <t>Fintec Ventures</t>
  </si>
  <si>
    <t>https://www.fintec.group/news/2019/1/18/fintec-labs-closes-r65mil-series-b-funding-round</t>
  </si>
  <si>
    <t>Absa Bank</t>
  </si>
  <si>
    <t>https://www.crunchbase.com/funding_round/fintec-labs-non-equity-assistance--2998cc81#section-investors</t>
  </si>
  <si>
    <t>TaskMoby</t>
  </si>
  <si>
    <t>http://disrupt-africa.com/2018/12/gsma-backs-6-african-startups-through-innovation-fund/</t>
  </si>
  <si>
    <t>http://disrupt-africa.com/2018/12/sa-property-startup-houseme-secures-latest-funding-round/</t>
  </si>
  <si>
    <t>SomaApps</t>
  </si>
  <si>
    <t>https://digestafrica.com/funding-rounds-2018-took-place/#.XDXCjFwzbb0</t>
  </si>
  <si>
    <t>https://www.crunchbase.com/organization/newdigit#section-overview</t>
  </si>
  <si>
    <t>Sumitomo Corporation</t>
  </si>
  <si>
    <t>https://digestafrica.com/m-kopa-japan-sumitomo-corporation/#.XDLwsFwzbb0</t>
  </si>
  <si>
    <t>Pernod Ricard</t>
  </si>
  <si>
    <t>https://digestafrica.com/french-pernod-ricard-stake-jumia/#.XBp6xlwzbb0</t>
  </si>
  <si>
    <t>Norfund, FMO, Swedfund International, Inspired Evolution Investment Management</t>
  </si>
  <si>
    <t>https://www.crunchbase.com/funding_round/d-light-design-series-unknown--bf8fc10f</t>
  </si>
  <si>
    <t>Kairos</t>
  </si>
  <si>
    <t>https://www.inc.com/anna-meyer/top-emerging-companies-2018-global-affordability.html</t>
  </si>
  <si>
    <t>https://digestafrica.com/mastercard-uganda-burundi-malawi/#.XCr2B1wzbb0</t>
  </si>
  <si>
    <t>Enviu BV Limited</t>
  </si>
  <si>
    <t>LSE Generate</t>
  </si>
  <si>
    <t>http://www.lse.ac.uk/News/Latest-news-from-LSE/2018/12-December-2018/LSE-entrepreneurs-win-funding-for-their-business-ideas</t>
  </si>
  <si>
    <t>https://digestafrica.com/carlyle-group-invest-nigeria-wakanow/#.XBujflwzbb0</t>
  </si>
  <si>
    <t>https://digestafrica.com/health-startups-villgro-kenya/</t>
  </si>
  <si>
    <t>http://disrupt-africa.com/2018/12/kenyan-ai-startup-utu-raises-further-seed-funding/</t>
  </si>
  <si>
    <t>VetCode</t>
  </si>
  <si>
    <t xml:space="preserve">Pmaestro </t>
  </si>
  <si>
    <t>https://magnitt.com/news/vetcode-raises-450k-seed-funding</t>
  </si>
  <si>
    <t>Seedstars, Silverback Capital, NISK Capital</t>
  </si>
  <si>
    <t>https://digestafrica.com/egypt-zooba-eats-new-york/</t>
  </si>
  <si>
    <t>https://digestafrica.com/ethiopia-ride-hailing-zayride-zaytech/#.XEBZtlwzbb0</t>
  </si>
  <si>
    <t>https://www.crunchbase.com/organization/bumba#section-overview</t>
  </si>
  <si>
    <t>FONERWA</t>
  </si>
  <si>
    <t>https://www.crunchbase.com/funding_round/ampersand-2-grant--586b7238</t>
  </si>
  <si>
    <t>https://www.crunchbase.com/funding_round/idf3-pre-seed--20d4a6fd</t>
  </si>
  <si>
    <t>https://www.crunchbase.com/organization/mayday-89a1#section-overview</t>
  </si>
  <si>
    <t>AfricInvest, Catalyst Princinpal Partners</t>
  </si>
  <si>
    <t>https://www.reuters.com/article/kenya-privateequity/private-equity-firms-africinvest-catalyst-invest-in-kenyas-prime-bank-idUSL8N1Z819E</t>
  </si>
  <si>
    <t>SunFunder, Oikocredit International, ResponsAbility</t>
  </si>
  <si>
    <t>https://digestafrica.com/solarnow-off-grid-solar-uganda/#.XDTQRFwzbb3</t>
  </si>
  <si>
    <t>https://www.crunchbase.com/organization/digital-boom#section-funding-rounds</t>
  </si>
  <si>
    <t>Alterfin</t>
  </si>
  <si>
    <t>http://musonisystem.com/2019/01/alterfin-musoni/</t>
  </si>
  <si>
    <t>https://www.itnewsafrica.com/2019/01/south-african-startup-secures-additional-1-85-million-funding/</t>
  </si>
  <si>
    <t>Africa Infrastructure Investment Managers</t>
  </si>
  <si>
    <t>https://digestafrica.com/aiim-invest-bboxx-stake/#.XDzeRVwzbb0</t>
  </si>
  <si>
    <t>https://www.crunchbase.com/funding_round/afrikrea-seed--e5779341</t>
  </si>
  <si>
    <t>https://www.crunchbase.com/organization/kamtar#section-overview</t>
  </si>
  <si>
    <t>https://www.crunchbase.com/organization/vollar#section-overview</t>
  </si>
  <si>
    <t>http://disrupt-africa.com/2019/01/ethiopian-startup-behind-zayride-taxi-app-secures-seed-funding/</t>
  </si>
  <si>
    <t>SolarWorks!</t>
  </si>
  <si>
    <t>SunFunder, MFX Solutions</t>
  </si>
  <si>
    <t>https://digestafrica.com/solarworks-debt-sunfunder-mfx-solutions/</t>
  </si>
  <si>
    <t>Varkey Foundation</t>
  </si>
  <si>
    <t>French Development Agency</t>
  </si>
  <si>
    <t>https://hapakenya.com/2019/01/23/the-french-development-agency-invests-ksh-150-million-in-m-tiba/</t>
  </si>
  <si>
    <t>https://www.menabytes.com/failed-startups-bkam/?utm_source=dlvr.it&amp;utm_medium=twitter</t>
  </si>
  <si>
    <t>https://digestafrica.com/mauritius-talent2africa-seed-funding/#.XGvPbOgzbb0</t>
  </si>
  <si>
    <t>https://republic.co/neopenda</t>
  </si>
  <si>
    <t>https://impactalpha.com/oui-capital-launches-to-fill-capital-and-mentorship-gaps-for-african-startups/</t>
  </si>
  <si>
    <t>https://digestafrica.com/goodwell-investments-kenya-copia-global/#.XEWOeVwzbb0</t>
  </si>
  <si>
    <t>https://thd.tn/med-tn-premiere-levee-de-fonds-de-2-millions-de-dinars-concretisee/</t>
  </si>
  <si>
    <t>https://greentec-capital.com/2019/01/22/greentec-invests-into-superfluid-labs/</t>
  </si>
  <si>
    <t>https://digestafrica.com/cdc-theboardroom-africa-funding/#.XEcAA1wzbb0</t>
  </si>
  <si>
    <t>https://www.crunchbase.com/organization/nocofio#section-funding-rounds</t>
  </si>
  <si>
    <t>Generation Investment Management, Chan Zuckerberg Initiative, GV, Spark Capital, CRE Venture Capital</t>
  </si>
  <si>
    <t>https://digestafrica.com/al-gore-firm-andela-series-d/#.XEhV8Fwzbb0</t>
  </si>
  <si>
    <t>https://weetracker.com/2019/01/24/south-african-sun-exchange-raises-usd-1-mn-from-recently-concluded-ico/</t>
  </si>
  <si>
    <t>Techpoint</t>
  </si>
  <si>
    <t>https://techpoint.africa/2019/01/26/estate-intel-wins-pitch-storm-2019/</t>
  </si>
  <si>
    <t>https://www.crunchbase.com/organization/provider#section-funding-rounds</t>
  </si>
  <si>
    <t>https://opentraction.com/advanced-diagnostics-and-genetic-history-tests-with-stack-dx-32447351d4d1</t>
  </si>
  <si>
    <t>https://digestafrica.com/kalon-venture-partners-leads-1-5m-series-a-for-sa-startup-flow/#.XE9D9Fwzbb0</t>
  </si>
  <si>
    <t>https://digestafrica.com/india-east-africa-shortlist-series-a/</t>
  </si>
  <si>
    <t>Kupanda Holdings</t>
  </si>
  <si>
    <t>https://digestafrica.com/nigeria-mavin-records-funding-kupanda-holdings/#.XFKVdFwzbb1</t>
  </si>
  <si>
    <t>Qatar Investment Authority</t>
  </si>
  <si>
    <t>https://www.vccircle.com/qatar-investment-authority-to-invest-200-mn-in-airtel-africa</t>
  </si>
  <si>
    <t>https://businesstech.co.za/news/banking/296554/santam-concludes-minority-investment-in-insurtech-start-up-ctrl/</t>
  </si>
  <si>
    <t>https://www.crunchbase.com/organization/pinoffer#section-overview</t>
  </si>
  <si>
    <t>https://digestafrica.com/kenya-farmdrive-investment-existing-backer/#.XFWL-Fwzbb0</t>
  </si>
  <si>
    <t>https://www.crunchbase.com/organization/innovation-management-research-institute#section-overview</t>
  </si>
  <si>
    <t>Eskom</t>
  </si>
  <si>
    <t>https://www.iol.co.za/news/politics/debt-ridden-eskom-secures-r15-billion-loan-19087276</t>
  </si>
  <si>
    <t>https://www.crunchbase.com/organization/naiste#section-overview</t>
  </si>
  <si>
    <t>https://www.crunchbase.com/funding_round/compareha-pre-seed--229c792f</t>
  </si>
  <si>
    <t>https://digestafrica.com/vestedworld-kasha-backers/#.XFqXHFwzbb0</t>
  </si>
  <si>
    <t>https://startupheretoronto.com/type/startup-news/techstars-toronto-accelerator-welcomes-its-2019-class/</t>
  </si>
  <si>
    <t>https://www.itnewsafrica.com/2019/02/cortex-logic-secures-investment-to-grow-business-beyond-africa/</t>
  </si>
  <si>
    <t>PG Impact Investments</t>
  </si>
  <si>
    <t>http://pg-impact.com/2019/02/04/pg-impact-investments-makes-a-usd-5m-debt-investment-into-tugende-expanding-employment-opportunities-and-financial-inclusion-in-uganda/</t>
  </si>
  <si>
    <t>https://thd.tn/intilaq-fast-track-un-million-de-dinars-pour-les-5-startups-gagnantes/</t>
  </si>
  <si>
    <t>https://www.menabytes.com/just-launched-hive/</t>
  </si>
  <si>
    <t>https://www.itweb.co.za/content/KBpdg7pPgwe7LEew</t>
  </si>
  <si>
    <t>https://www.itweb.co.za/content/dgp45vaGmQAMX9l8</t>
  </si>
  <si>
    <t>https://www.crunchbase.com/funding_round/bwala-seed--c6c7f24e#section-overview</t>
  </si>
  <si>
    <t>https://techweez.com/2019/02/18/msurvey-series-a-funding-supplement/</t>
  </si>
  <si>
    <t>https://www.menabytes.com/goodsmart-algebra/</t>
  </si>
  <si>
    <t>https://www.crunchbase.com/funding_round/eversend-convertible-note--1b1bc09a#section-overview</t>
  </si>
  <si>
    <t>https://www.crunchbase.com/funding_round/eversend-pre-seed--9ec5d927</t>
  </si>
  <si>
    <t>https://www.itnewsafrica.com/2019/02/international-telecoms-invest-in-african-edtech/</t>
  </si>
  <si>
    <t>https://businesstech.co.za/news/banking/301152/sasfin-invests-in-fintech-lender-payabill/</t>
  </si>
  <si>
    <t>https://digestafrica.com/coindirect-seed-round-concentric/#.XG_K7Igzbb0</t>
  </si>
  <si>
    <t>https://qz.com/africa/1671174/e-commerce-in-africa-works-better-as-b2b-finds-kenyas-sokowatch/?hootPostID=9c2fe18405cb6dead82d81e475a28250</t>
  </si>
  <si>
    <t>https://www.menabytes.com/trella-pre-seed/</t>
  </si>
  <si>
    <t>http://ventureburn.com/2019/02/revix-to-launch-with-jse-listed-firm-r11m/</t>
  </si>
  <si>
    <t>http://ventureburn.com/2019/02/aerobotics-secures-r29m-in-funding/</t>
  </si>
  <si>
    <t>https://www.businessinsider.com/bboxx-crowdfunded-68-million-for-africa-solar-project-2019-2?r=US&amp;IR=T</t>
  </si>
  <si>
    <t>https://techcrunch.com/2019/02/28/nigerian-fintech-firm-teamapt-raises-5m-eyes-global-expansion/</t>
  </si>
  <si>
    <t>https://digestafrica.com/bittrex-south-africa-crypto-valr/#.XHjCMogzbb0</t>
  </si>
  <si>
    <t>Google</t>
  </si>
  <si>
    <t>https://www.crunchbase.com/funding_round/werpx-grant--ef267a88#section-overview</t>
  </si>
  <si>
    <t>Segal Family Foundation, Pace-Able Foundation, Rich Hoops, Ed Svenson</t>
  </si>
  <si>
    <t>https://www.menabytes.com/avidbeam-series-a/</t>
  </si>
  <si>
    <t>http://disrupt-africa.com/2019/03/sa-insurtech-startup-investsure-raises-685k-funding-round/</t>
  </si>
  <si>
    <t>Crossfin Technology</t>
  </si>
  <si>
    <t>https://www.itweb.co.za/content/8OKdWqDEPAOvbznQ</t>
  </si>
  <si>
    <t>https://www.crunchbase.com/organization/lima-kwanza-limited</t>
  </si>
  <si>
    <t>https://weetracker.com/2019/03/07/exclusive-nairobi-based-youth-focused-social-enterprise-yusudi-raises-usd-250-k-from-blue-haven-initiative/</t>
  </si>
  <si>
    <t>https://digestafrica.com/kenya-marketplace-africasokoni-angel</t>
  </si>
  <si>
    <t>http://ventureburn.com/2019/03/onefi-5m-debt-facility/</t>
  </si>
  <si>
    <t>https://techmoran.com/2019/03/11/greenlight-planet-raises-e1-8-million-to-bring-solar-energy-to-half-a-million-people/</t>
  </si>
  <si>
    <t>Sandoz Healthcare Access Challenge</t>
  </si>
  <si>
    <t>https://pharmaphorum.com/news/sandoz-announces-results-of-digital-innovation-hack/</t>
  </si>
  <si>
    <t>https://www.menabytes.com/dsquares-investment/</t>
  </si>
  <si>
    <t>https://www.fmo.nl/news-detail/59fab89c-1be4-4009-b725-b570167b68c8/fmo-supports-dopay-to-digitize-payroll-in-egypt</t>
  </si>
  <si>
    <t>https://www.coindesk.com/polychain-dcg-invest-in-crypto-futures-exchange-coinflex</t>
  </si>
  <si>
    <t>https://www.bizjournals.com/stlouis/news/2019/03/13/st-louis-sports-business-accelerator-invests-in-6.html</t>
  </si>
  <si>
    <t>http://disrupt-africa.com/2019/03/sa-student-accommodation-startup-digsconnect-raises-830k/</t>
  </si>
  <si>
    <t>https://blog.ycombinator.com/meet-23-companies-from-the-yc-w19-batch-part-5/</t>
  </si>
  <si>
    <t>https://pulse2.com/backstage-capital-accelerator-program-first-cohort/?utm_source=feedburner&amp;utm_campaign=Feed%3A+pulse2+%28Pulse+2.0+-+Technology+News+and+Reviews%29</t>
  </si>
  <si>
    <t>https://www.crunchbase.com/organization/middletrust#section-overview</t>
  </si>
  <si>
    <t>https://africacapitaldigest.com/africa-healthcare-network-closes-its-series-a/</t>
  </si>
  <si>
    <t>https://www.crunchbase.com/organization/thrive-agric#section-overview</t>
  </si>
  <si>
    <t>https://www.crunchbase.com/funding_round/credpal-seed--088033b0#section-overview</t>
  </si>
  <si>
    <t>https://www.crunchbase.com/search/funding_rounds/field/organizations/funding_total/schoolable</t>
  </si>
  <si>
    <t>https://www.crunchbase.com/organization/wallet-ng</t>
  </si>
  <si>
    <t>https://500.co/announcing-batch-1-of-the-misk-500-mena-accelerator-program/</t>
  </si>
  <si>
    <t>https://www.crunchbase.com/funding_round/transsnet-music-limited-seed--a220e922#section-overview</t>
  </si>
  <si>
    <t>https://techcrunch.com/2019/03/19/south-africas-flexclub-raises-1-2m-partners-with-uber-mexico/?ct=t(EMAIL_CAMPAIGN_3_19_2019_12_47)&amp;mc_cid=6f5eec5596&amp;mc_eid=e3f02581a2</t>
  </si>
  <si>
    <t>CDC Group, ResponsAbility, SunFunder</t>
  </si>
  <si>
    <t>https://weetracker.com/2019/03/20/west-african-solar-company-pega-africa-brings-its-total-funding-to-usd-50-mn-with-recent-usd-25-mn-series-c/</t>
  </si>
  <si>
    <t>https://innovation-village.com/meet-the-seven-african-focused-startups-that-took-part-in-y-combinators-demo-day/</t>
  </si>
  <si>
    <t>https://opentraction.com/discover-pay-and-deliver-with-sendbox-3012c7d3d2b2</t>
  </si>
  <si>
    <t>https://techmoran.com/2019/03/22/daystar-power-receives-10-million-us-dollars-for-expansion-of-solar-power-operations-in-west-africa/</t>
  </si>
  <si>
    <t>https://weetracker.com/2019/03/21/persistent-energy-and-verod-capital-invests-usd-10-mn-in-west-african-solar-solutions-firm-daystar-power/</t>
  </si>
  <si>
    <t>https://techmoran.com/2019/03/21/nigerias-farmcrowdy-closes-on-additional-seed-funding-of-1-million/</t>
  </si>
  <si>
    <t>King Baudouin Foundation</t>
  </si>
  <si>
    <t>https://kenyan-digest.com/this-waste-management-startup-has-received-227000-to-scale-in-nigeria/</t>
  </si>
  <si>
    <t>https://www.forbes.com/sites/mfonobongnsehe/2019/03/24/african-edutainment-company-ubongo-wins-next-billion-edtech-prize/#60dfdce35330</t>
  </si>
  <si>
    <t>https://www.crunchbase.com/funding_round/buycoins-seed--79463760#section-overview</t>
  </si>
  <si>
    <t>https://weetracker.com/2019/03/25/%EF%BB%BFtofino-capital-invests-usd-150-k-in-nigerian-hr-company-seamlesshr/</t>
  </si>
  <si>
    <t>https://www.menabytes.com/gbarena-seed/</t>
  </si>
  <si>
    <t>BNP Paribas</t>
  </si>
  <si>
    <t>https://techmoran.com/2019/03/27/nigerias-rxall-wins-e100000s-hello-tomorrow-challenge-for-its-portable-drug-authenticator/</t>
  </si>
  <si>
    <t>https://qz.com/africa/1582570/warner-music-bets-on-afrobeats-nigeria-label-chocolate-city/</t>
  </si>
  <si>
    <t>https://qz.com/africa/1582487/ghanas-mpharma-buys-kenya-pharmacy-haltons/</t>
  </si>
  <si>
    <t>https://techcrunch.com/2019/03/28/dakar-network-angels-begins-startup-investments-in-francophone-africa/</t>
  </si>
  <si>
    <t>https://digestafrica.com/kwik-delivery-seed-round-launch-lagos</t>
  </si>
  <si>
    <t>http://ventureburn.com/2019/04/vinny-lingham-newtown-partners-invests-in-crypo-exchange-ovex/?fbclid=IwAR2pKbRf9wMx-kPJA_we-4lb-CwgE0F8EXZ21YDSU6yS-VgGjvxdeXnj7MQ</t>
  </si>
  <si>
    <t>Skoll Foundation</t>
  </si>
  <si>
    <t>https://techmoran.com/2019/04/02/mpharma-receives-1-5-million-from-skoll-foundation-acquires-haltons-pharmacy/</t>
  </si>
  <si>
    <t>http://enterprise.press/wp-content/uploads/2019/04/Brimore-Investment-Announcement-Final-1.pdf</t>
  </si>
  <si>
    <t>https://qz.com/africa/1588155/transsions-boomplay-gets-20-million-series-a-for-african-music/</t>
  </si>
  <si>
    <t>https://techmoran.com/2019/04/05/kudi-secures-5m-series-a-raise-led-by-partech-to-accelerate-the-growth-of-its-distributed-banks-agents-in-nigeria/</t>
  </si>
  <si>
    <t>https://ventureburn.com/2019/04/medsaf-iyeza-health-10k-gates-foundation/</t>
  </si>
  <si>
    <t>http://www.northernirelandchamber.com/member-news/devenish-invests-2-25m-kenyan-company-sidai-africa-ltd/</t>
  </si>
  <si>
    <t>https://www.americaninno.com/chicago/funding-chicago/chicago-startup-neopenda-raises-1m-to-reduce-newborn-fatalities/</t>
  </si>
  <si>
    <t>https://ventureburn.com/2019/04/recycling-startup-cash4trash-redefine/</t>
  </si>
  <si>
    <t>https://www.crunchbase.com/organization/l%C3%BCla#section-overview</t>
  </si>
  <si>
    <t>https://www.wamda.com/2019/04/merq-closes-seed-funding-round</t>
  </si>
  <si>
    <t>https://idrisbello.com/2019/04/15/why-i-am-investing-in-my-first-female-founded-african-startup-we-are-tora/</t>
  </si>
  <si>
    <t>Sabvest Limited</t>
  </si>
  <si>
    <t>https://www.crunchbase.com/funding_round/revix-series-unknown--b42a729e</t>
  </si>
  <si>
    <t>https://www.crunchbase.com/funding_round/peepz-seed--12f4689d</t>
  </si>
  <si>
    <t>https://techmoran.com/2019/04/16/tunisian-activist-launches-mos-an-edtech-platform-for-students-to-apply-for-financial-aid/</t>
  </si>
  <si>
    <t>https://digestafrica.com/founders-factory-africa</t>
  </si>
  <si>
    <t>http://disrupt-africa.com/2019/04/southern-nigerian-angel-network-makes-first-investments/</t>
  </si>
  <si>
    <t>https://www.menabytes.com/mitef-arab-startup-competition-winners-2019/</t>
  </si>
  <si>
    <t>http://www.finsmes.com/2019/04/centbee-raises-1m-in-series-a-funding.html?utm_source=feedburner&amp;utm_medium=twitter&amp;utm_campaign=Feed%3A+finsmes%2FcNHu+%28FinSMEs%29</t>
  </si>
  <si>
    <t>https://digestafrica.com/ghana-kudigo-cseed-round-led-by-founders-factory-africa</t>
  </si>
  <si>
    <t>http://disrupt-africa.com/2019/04/nigerian-fintech-startups-awarded-efina-grant-funding/</t>
  </si>
  <si>
    <t>https://www.crunchbase.com/organization/e-health-zone</t>
  </si>
  <si>
    <t>http://disrupt-africa.com/2019/04/cameroons-kiroo-games-raises-200k-in-latest-crowdfunding-campaign/</t>
  </si>
  <si>
    <t>African Development Bank</t>
  </si>
  <si>
    <t>http://disrupt-africa.com/2019/04/4-egyptian-startups-selected-for-500-startups-mena-dojo-programme/</t>
  </si>
  <si>
    <t xml:space="preserve"> Blue Garnet Ventures</t>
  </si>
  <si>
    <t>https://ventureburn.com/2019/04/nobuntu-blue-garnet-ventures/</t>
  </si>
  <si>
    <t>Ringa Mzansi</t>
  </si>
  <si>
    <t xml:space="preserve"> Embassy of France, French Institute in South Africa (IFAS)</t>
  </si>
  <si>
    <t>http://disrupt-africa.com/2019/05/10-african-creatives-share-29k-prize-money-in-digital-lab-africa-competition/</t>
  </si>
  <si>
    <t>Cartographie Des Regions Musicales Du Mali</t>
  </si>
  <si>
    <t>Re/member your Descendants</t>
  </si>
  <si>
    <t>Trvlr</t>
  </si>
  <si>
    <t>https://innovation-village.com/trove-finance-secures-undisclosed-funding-ventures-platform/</t>
  </si>
  <si>
    <t>AfricInvest, Endeavor Catalyst</t>
  </si>
  <si>
    <t>https://digestafrica.com/instadeep-series-a-africinvest</t>
  </si>
  <si>
    <t>Reneworld</t>
  </si>
  <si>
    <t>Inside Capital Partners</t>
  </si>
  <si>
    <t>https://www.altafrica.com/inside-capital-partners-invests-1-5mn-in-reneworld/</t>
  </si>
  <si>
    <t>UK’s Department for International Development (DFID)</t>
  </si>
  <si>
    <t>https://www.businessdailyafrica.com/corporate/enterprise/Startups-win-Sh65m-in-innovation-drive/4003126-5113512-4ld50b/index.html</t>
  </si>
  <si>
    <t>Caleo Capital</t>
  </si>
  <si>
    <t>Savanna Circuit Technologies</t>
  </si>
  <si>
    <t>https://www.crunchbase.com/funding_round/africa-delivery-technologies-ltd-seed--440ee112#section-overview</t>
  </si>
  <si>
    <t>Umba</t>
  </si>
  <si>
    <t>ACT Venture Capital, Bloom Equity, Frontline Ventures</t>
  </si>
  <si>
    <t>https://weetracker.com/2019/05/06/irish-fintech-umba-lend-usd-1-mn-africa/</t>
  </si>
  <si>
    <t>https://digestafrica.com/allianz-x-safeboda-series-b-go-jek</t>
  </si>
  <si>
    <t>GESR</t>
  </si>
  <si>
    <t>Credit Agricole Egypt</t>
  </si>
  <si>
    <t>https://www.menabytes.com/credit-agricole-gesr-incubator/</t>
  </si>
  <si>
    <t>https://www.techzim.co.zw/2019/05/zimbabwean-fintech-startup-gets-funded-by-european-institutional-fund-at-a-usd20-million-valuation/</t>
  </si>
  <si>
    <t>https://techmoran.com/2019/05/07/mydawa-secures-3m-funding-to-fuel-expansion/</t>
  </si>
  <si>
    <t>https://www.wamda.com/2019/05/cairo-based-odiggo-raises-180000-seed-funding</t>
  </si>
  <si>
    <t>https://www.crunchbase.com/funding_round/airqo-grant--ec0d9c40</t>
  </si>
  <si>
    <t>CrowdFunding</t>
  </si>
  <si>
    <t>https://techmoran.com/2019/05/08/daystar-power-to-raise-eur-500000-via-trine-for-captive-power-installations-in-togo-senegal/</t>
  </si>
  <si>
    <t>Deciens Capital</t>
  </si>
  <si>
    <t>https://techcrunch.com/2019/05/09/chipper-cash-convinces-joe-montana-to-invest-in-african-fintech/</t>
  </si>
  <si>
    <t>https://www.carepay.com/news</t>
  </si>
  <si>
    <t>http://disrupt-africa.com/2019/05/kenyan-find-a-craftsman-startup-fundis-raises-seed-funding/</t>
  </si>
  <si>
    <t>https://www.wamda.com/en/2019/05/egypts-xpay-preseed</t>
  </si>
  <si>
    <t>http://disrupt-africa.com/2019/05/sa-regtech-startup-intergreatme-crowdfunds-2m-in-6-days/</t>
  </si>
  <si>
    <t>https://digestafrica.com/south-africa-sun-exchange-seed-funding</t>
  </si>
  <si>
    <t>Facility for Energy Inclusion Off-Grid Energy Access Fund (FEI OGEF)</t>
  </si>
  <si>
    <t>https://www.pv-tech.org/news/50693</t>
  </si>
  <si>
    <t>https://www.menabytes.com/yumamia-pre-series-a/</t>
  </si>
  <si>
    <t>https://www.menabytes.com/mumm-prime/</t>
  </si>
  <si>
    <t>http://disrupt-africa.com/2019/05/nigerian-on-demand-motorcycle-taxi-startup-gokada-raises-5-3m-series-a-funding/</t>
  </si>
  <si>
    <t>https://www.crunchbase.com/funding_round/rucove-pre-seed--3b5d740e#section-overview</t>
  </si>
  <si>
    <t>https://weetracker.com/2019/05/27/north-africa-focused-video-analytics-startup-mintrics-banks-investment-from-blue-startups-joins-accelerator-program/</t>
  </si>
  <si>
    <t>http://disrupt-africa.com/2019/05/nigerian-maritime-logistics-platform-mvxchange-closes-pre-seed-funding-round/</t>
  </si>
  <si>
    <t>HarbourVest</t>
  </si>
  <si>
    <t>https://techmoran.com/2019/05/28/travelstart-raises-undisclosed-funding-round-from-harbourvest-for-expansion/</t>
  </si>
  <si>
    <t>Capital Appreciation</t>
  </si>
  <si>
    <t>https://ventureburn.com/2019/05/govchat-r20m-capital-appreciation/</t>
  </si>
  <si>
    <t>https://www.sec.gov/Archives/edgar/data/1724556/000172455619000001/xslFormDX01/primary_doc.xml</t>
  </si>
  <si>
    <t>http://disrupt-africa.com/2019/05/sa-regtech-startup-intergreatme-ends-crowdfunding-campaign-after-securing-2-19m/</t>
  </si>
  <si>
    <t>http://disrupt-africa.com/2019/05/10-startups-pitch-at-startupbootcamp-pride-fintech-cairo-demo-day/</t>
  </si>
  <si>
    <t>https://techeconomy.ng/2019/06/03/greenage-seed-funding-increases-to-54000-appoints-prof-umezuruike-linus-opara-as-board-chair/</t>
  </si>
  <si>
    <t>Marubeni Corporation</t>
  </si>
  <si>
    <t>https://techmoran.com/2019/06/04/azuri-technologies-raises-26m-to-bolster-its-solar-energy-distribution-efforts-in-africa/</t>
  </si>
  <si>
    <t>https://ventureburn.com/2019/06/savant-venture-fund-smartblade-investment/</t>
  </si>
  <si>
    <t>The Royal Academy Of Engineering</t>
  </si>
  <si>
    <t>https://weetracker.com/2019/06/06/south-african-neo-hutiri-wina-africa-prize-royal-academy-engineering/</t>
  </si>
  <si>
    <t>Ethos Private Equity, African Rainbow Partners</t>
  </si>
  <si>
    <t>https://businesstech.co.za/news/banking/322387/tymebank-receives-r200-million-investment/</t>
  </si>
  <si>
    <t>https://techmoran.com/2019/06/11/havaic-invests-into-kenyan-virtual-postbox-startup-mpost-and-gears-up-to-participate-in-its-us2-million-series-a-round/</t>
  </si>
  <si>
    <t>https://techmoran.com/2019/06/11/orcas-cairos-edtech-marketplace-raises-500k-in-pre-series-a-round-led-by-algebra-ventures/</t>
  </si>
  <si>
    <t xml:space="preserve">Creadev </t>
  </si>
  <si>
    <t>https://www.businessdailyafrica.com/corporate/companies/French-billionaire-family-acquires-stake-in-Twiga/4003102-5155176-kn3c9tz/index.html</t>
  </si>
  <si>
    <t>https://weetracker.com/2019/07/10/kenyas-lynk-secures-usd-lateral-capital/</t>
  </si>
  <si>
    <t>https://ventureburn.com/2019/06/ghanaian-startup-trukrtech-wins-one-million-naira-in-techcircles-pitch2win/</t>
  </si>
  <si>
    <t>http://inclusivitysolutions.com/inclusivity-solutions-secures-us1-56-million-series-a-round/</t>
  </si>
  <si>
    <t>Meltwater Entrepreneurial School of Technology (MEST)</t>
  </si>
  <si>
    <t>https://techmoran.com/2019/06/13/kenyas-wayawaya-ghanas-oze-snode-technologies-from-south-africa-win-mest-africa-challenge-2019/</t>
  </si>
  <si>
    <t>https://techcrunch.com/2019/06/20/max-ng-raises-7m-round-backed-by-yamaha-and-pilots-evs-in-nigeria/</t>
  </si>
  <si>
    <t>https://magnitt.com/news/eksab-raises-seed-investment-500-startups-and-poised-become-leading-daily-fantasy-sports-platform</t>
  </si>
  <si>
    <t>http://disrupt-africa.com/2019/06/ghanaian-agri-tech-startup-farmerline-secures-afdb-grant-funding/</t>
  </si>
  <si>
    <t>Savannah Brands</t>
  </si>
  <si>
    <t>https://www.linkedin.com/posts/estherndeti_business-deals-privateequity-activity-6559397927385649152-T_0N</t>
  </si>
  <si>
    <t>MIT D-Lab Scale-Ups fellowship</t>
  </si>
  <si>
    <t>https://techmoran.com/2019/06/18/six-east-african-startup-entrepreneurs-receive-12000-from-mit-d-lab-scale-ups-fellowships-program/</t>
  </si>
  <si>
    <t>https://ventureburn.com/2019/06/eksab-investment-500-startups/</t>
  </si>
  <si>
    <t>Vostok New Ventures, BECO Capital, Endeavor Catalyst, OTF Jasoor Venture, Sawari Ventures, DASH Ventures</t>
  </si>
  <si>
    <t>https://magnitt.com/news/egyptian-rival-uber-raises-42-million-african-expansion?utm_source=Funding+Updates&amp;utm_campaign=7c7aa4073f-eksab_funding_COPY_01&amp;utm_medium=email&amp;utm_term=0_cca7bdcb23-7c7aa4073f-109132265#utm_source=newsletter&amp;utm_medium=email&amp;utm_campaign=swvl</t>
  </si>
  <si>
    <t>Naspers Foundry</t>
  </si>
  <si>
    <t>https://ventureburn.com/2019/06/naspers-foundry-first-deal-r30m-sweepsouth/</t>
  </si>
  <si>
    <t>Consonance Investment Managers, Techstars, Finca Ventures, Greetree Investment Company</t>
  </si>
  <si>
    <t>https://ventureburn.com/2019/06/mdaas-global-seed-round/</t>
  </si>
  <si>
    <t>Seamless North Africa</t>
  </si>
  <si>
    <t>https://www.menabytes.com/paynas-seamless-north-africa/</t>
  </si>
  <si>
    <t>https://techtrendske.co.ke/taimba-secures-100k-funding-from-gray-matters-capitals-colabs/</t>
  </si>
  <si>
    <t>http://www.startup365.fr/usa-african-fintech-dominates-catalyst-funds-2019-startup-cohort/</t>
  </si>
  <si>
    <t>https://www.crunchbase.com/funding_round/enoch-diary-seed--81454324</t>
  </si>
  <si>
    <t>https://greentec-capital.com/2019/06/21/greentec-capital-invests-into-zambias-widenergy-africa-ltd/</t>
  </si>
  <si>
    <t>https://ventureburn.com/2019/06/ozow-follow-on-funding-kalon-series-a/</t>
  </si>
  <si>
    <t>Breakthrough Energy Ventures, All On Energy, ElectriFI, NorFund</t>
  </si>
  <si>
    <t>https://weetracker.com/2019/06/24/arnergy-raises-usd-9-mn-series-a/</t>
  </si>
  <si>
    <t>http://disrupt-africa.com/2019/06/nigerian-ed-tech-startup-scholarx-raises-100k-in-pre-seed-round/</t>
  </si>
  <si>
    <t>Julian Dames</t>
  </si>
  <si>
    <t>https://www.menabytes.com/elmenus-julian-dames-investment/</t>
  </si>
  <si>
    <t>500 Startups, Mohamed El Sewedy</t>
  </si>
  <si>
    <t>https://www.menabytes.com/breadfast-yc-series-a/</t>
  </si>
  <si>
    <t>https://techmoran.com/2019/06/25/afriqloud-raises-undisclosed-funding-from-imprimatur-capital-to-launch-in-uganda/</t>
  </si>
  <si>
    <t>https://www.menabytes.com/sprii-series-a/</t>
  </si>
  <si>
    <t>Cisco Global Problem Solver Challenge</t>
  </si>
  <si>
    <t>https://founder360mag.com/kenyan-agritech-startups-solar-freeze-illuminum-greenhouses-bank-us100000-at-cisco-global-problem-solver-challenge-2019/</t>
  </si>
  <si>
    <t>Labs By ARM, Ventures Platform Foundation</t>
  </si>
  <si>
    <t>http://disrupt-africa.com/2019/06/6-nigerian-fintech-startups-secure-equity-free-funding-from-arm-labs/</t>
  </si>
  <si>
    <t>https://ventureburn.com/2019/06/on-demand-video-production-vidr-nets-investment/</t>
  </si>
  <si>
    <t>International Finance Corporation, Quona Capital</t>
  </si>
  <si>
    <t>https://techcrunch.com/2019/06/26/south-african-sme-finance-startup-lulalend-raises-6-5m-series-a/?fbclid=IwAR2Nn1CfL_AnJimHED8UmKIqPf9Fpb9IoqMwdap15PEOaycJ1_1hwK0e8TM</t>
  </si>
  <si>
    <t>https://raintreefarms.com/2019/06/the-yield-uganda-investment-fund-invests-ugx-3-9bn-in-raintree-farms-limited/</t>
  </si>
  <si>
    <t>http://disrupt-africa.com/2019/06/kenyan-insurtech-startup-turaco-secures-non-equity-investment/</t>
  </si>
  <si>
    <t>Allianz X</t>
  </si>
  <si>
    <t>Growth Capital</t>
  </si>
  <si>
    <t>https://ventureburn.com/2019/06/growth-capital-drugstoc-investment/</t>
  </si>
  <si>
    <t>https://www.sec.gov/Archives/edgar/data/1735262/000173526219000006/xslFormDX01/primary_doc.xml</t>
  </si>
  <si>
    <t>https://www.menabytes.com/wide-bot-pre-series-a/?utm_source=dlvr.it&amp;utm_medium=twitter</t>
  </si>
  <si>
    <t>https://ventureburn.com/2019/07/fundrr-lands-funding-after-50-rejections/</t>
  </si>
  <si>
    <t>Better Ventures,  Fifty Years Fund, Hack VC, Techammer, KdT Ventures, Y Combinator</t>
  </si>
  <si>
    <t>https://techcabal.com/2019/07/02/54gene-raises-fund-create-african-dna-biobank/?utm_source=dlvr.it&amp;utm_medium=twitter</t>
  </si>
  <si>
    <t>Knife Capital,</t>
  </si>
  <si>
    <t>https://weetracker.com/2019/07/08/knife-capital-invests-undisclosed-series-a-cradle-technologies/</t>
  </si>
  <si>
    <t>Triple Jump BV</t>
  </si>
  <si>
    <t>https://rtoafrica.com/rent-to-own-secures-eur-1-0m-investment-from-dggf-managed-by-triple-jump-bv/</t>
  </si>
  <si>
    <t>TechStars</t>
  </si>
  <si>
    <t>https://www.techstars.com/content/accelerators/techstars-making-impact-meet-2019-techstars-impact-class/</t>
  </si>
  <si>
    <t>WellaHealth</t>
  </si>
  <si>
    <t>The Rosehip Company</t>
  </si>
  <si>
    <t>One Thousand And One Voices</t>
  </si>
  <si>
    <t>https://innovation-village.com/one-thousand-one-voices-announces-investment-in-the-rosehip-company/</t>
  </si>
  <si>
    <t>Toyota Tsusho Corporation, Kouros, To:org, Tao Capital, James Sandler, Prelude Ventures, Caterpillar Ventures, Total Energy Ventures</t>
  </si>
  <si>
    <t>https://www.prnewswire.com/news-releases/toyota-tsusho-participates-in-powerhive-series-b-round-300881734.html</t>
  </si>
  <si>
    <t>https://techcrunch.com/2019/07/09/opera-founded-starup-opay-raises-50m-for-mobile-finance-in-nigeria/</t>
  </si>
  <si>
    <t>Trond Riiber Knudsen Group, Shravan Shroff</t>
  </si>
  <si>
    <t>https://techmoran.com/2019/07/11/hotelonline-raises-320000-oyo-rooms-early-investor-sharavan-shroff/</t>
  </si>
  <si>
    <t>Kriterion</t>
  </si>
  <si>
    <t>OCP Group</t>
  </si>
  <si>
    <t>http://disrupt-africa.com/2019/07/african-tech-startups-winners-at-ocp-mining-challenge-in-morocco/</t>
  </si>
  <si>
    <t>MAGIC Global Accelerator Programme</t>
  </si>
  <si>
    <t>https://techmoran.com/2019/07/13/kenyas-uber-for-fashion-manufacturers-ethnic-brand-raises-500k-seed-investment-from-magic-malaysia/</t>
  </si>
  <si>
    <t>Space in Africa</t>
  </si>
  <si>
    <t>https://www.prnewswire.com/news-releases/space-in-africa-closes-investment-round-expands-staff-to-eleven-people-across-five-african-nations-300884746.html</t>
  </si>
  <si>
    <t>Edventures</t>
  </si>
  <si>
    <t>https://www.wamda.com/2019/07/colnn-raises-100000-seed-round</t>
  </si>
  <si>
    <t>Alexandria Angels, Cairo Angels</t>
  </si>
  <si>
    <t>https://www.menabytes.com/cryptyd-pre-series-a/?fbclid=IwAR1MpjICl-C4dPL656r5tjgQjibEBWSyZ9XRHlDFEYGzWHl2JCSASL8TgcA</t>
  </si>
  <si>
    <t>Crop Nutrition Laboratory Services (Cropnuts)</t>
  </si>
  <si>
    <t>AHL Venture Partners, DOB Equity</t>
  </si>
  <si>
    <t>https://www.linkedin.com/feed/update/urn:li:activity:6557274225390997504</t>
  </si>
  <si>
    <t>Africado</t>
  </si>
  <si>
    <t>http://www.globalaginvesting.com/agdevco-invests-avocado-production-kilimanjaro-region-tanzania/</t>
  </si>
  <si>
    <t>https://enkoeducation.com/pre-series-b-fundraising/</t>
  </si>
  <si>
    <t>https://nguvu.africa/index.php/2019/07/27/kijani-gets-renew-support/</t>
  </si>
  <si>
    <t>http://disrupt-africa.com/2019/07/kenyan-sales-force-automation-startup-optimetriks-secures-330k-debt-financing/</t>
  </si>
  <si>
    <t>Mobii Systems</t>
  </si>
  <si>
    <t>Blue Label Ventures</t>
  </si>
  <si>
    <t>https://techfinancials.co.za/2019/07/30/blue-label-ventures-invest-in-sports-data-startup-mobii-systems/</t>
  </si>
  <si>
    <t>Healthcent</t>
  </si>
  <si>
    <t>Allan Gray, Umkathi Wethu Ventures</t>
  </si>
  <si>
    <t>https://ventureburn.com/2019/07/healthcent-r8m-investment-deal/</t>
  </si>
  <si>
    <t>Solarise Africa</t>
  </si>
  <si>
    <t>Electrification Financing Initiative, Energy Access Ventures</t>
  </si>
  <si>
    <t>https://techmoran.com/2019/07/31/solarise-africa-announces-second-closing-of-its-series-a-round-of-funding/</t>
  </si>
  <si>
    <t>GONA</t>
  </si>
  <si>
    <t>Crystal Stream Capital, UnityVC, Shaka VC</t>
  </si>
  <si>
    <t>https://techpoint.africa/2019/08/02/gona-raises-fund/?ct=t(EMAIL_CAMPAIGN_8_6_2019_17_9)&amp;mc_cid=d121d4ba4e&amp;mc_eid=a7646ea2e2</t>
  </si>
  <si>
    <t>https://www.menabytes.com/moneyfellows-1-million/</t>
  </si>
  <si>
    <t>http://disrupt-africa.com/2019/08/5-african-startups-secure-25k-funding-each-via-baobab-network-accelerator/</t>
  </si>
  <si>
    <t>BeBlocky</t>
  </si>
  <si>
    <t>500 Startups, Flat6Labs, Saudi Venture Capital Company, Vision Ventures, Daal</t>
  </si>
  <si>
    <t>GladePay</t>
  </si>
  <si>
    <t>Pennysmart</t>
  </si>
  <si>
    <t>IlaraHealth</t>
  </si>
  <si>
    <t>Chandaria Capital, Villgro Kenya, ShakaVC, Esther Dyson, Nijhad Jamal, Aadil Mamujee, Selma Ribica , Shakir Merali</t>
  </si>
  <si>
    <t>https://ventureburn.com/2019/08/diagnostics-startup-ilara-health/</t>
  </si>
  <si>
    <t>HCL Technologies</t>
  </si>
  <si>
    <t>https://www.vccircle.com/hcl-technologies-picks-up-minority-stake-in-london-based-startup-kalido</t>
  </si>
  <si>
    <t>TechAdvance</t>
  </si>
  <si>
    <t>Lamar Holding</t>
  </si>
  <si>
    <t>https://www.businesswire.com/news/home/20190808005368/en/Lamar-Holding-Invests-USD-1M-TechAdvance-Support/?feedref=JjAwJuNHiystnCoBq_hl-Q-tiwWZwkcswR1UZtV7eGe24xL9TZOyQUMS3J72mJlQ7fxFuNFTHSunhvli30RlBNXya2izy9YOgHlBiZQk2LOzmn6JePCpHPCiYGaEx4DL1Rq8pNwkf3Aar</t>
  </si>
  <si>
    <t>BeepTool</t>
  </si>
  <si>
    <t>https://www.tekedia.com/ndubuisi-ekekwe-takes-equity-and-joins-beeptool-board-photos/</t>
  </si>
  <si>
    <t>Pecunio</t>
  </si>
  <si>
    <t>https://www.crunchbase.com/funding_round/mobu-seed--c1d0921c#section-overview</t>
  </si>
  <si>
    <t>Raino Tech4Impact</t>
  </si>
  <si>
    <t>Samurai Incubate Africa, Growth Africa</t>
  </si>
  <si>
    <t>https://techmoran.com/2019/08/12/raino-tech4impactreceives-100k-equity-investment-from-samurai-incubate-africa/</t>
  </si>
  <si>
    <t>Flat6Labs, 500 Startups</t>
  </si>
  <si>
    <t>http://disrupt-africa.com/2019/08/egyptian-e-health-startup-chefaa-closes-seed-funding-round/</t>
  </si>
  <si>
    <t>Asia Africa Investment Consulting, Goldman Sachs, International Finance Corporation, TLcom Capital, Y Combinator</t>
  </si>
  <si>
    <t>http://www.startup365.fr/nigerias-kobo360-closes-whopping-20m-series-a-round-led-by-goldman-sachs/</t>
  </si>
  <si>
    <t xml:space="preserve">Trella </t>
  </si>
  <si>
    <t>https://www.menabytes.com/trella-joins-yc/</t>
  </si>
  <si>
    <t>https://techcabal.com/2019/08/14/kobo360-raises-us-30m-sets-its-sights-on-the-1-3-trillion-intra-african-trade-opportunity/</t>
  </si>
  <si>
    <t>Ukheshe</t>
  </si>
  <si>
    <t>FiTech Ventures, Ocean on 76 Group</t>
  </si>
  <si>
    <t>https://ventureburn.com/2019/08/fintech-ukheshe-r7m-investment/</t>
  </si>
  <si>
    <t>Savant Venture Fund</t>
  </si>
  <si>
    <t>https://ventureburn.com/2019/08/savant-venture-fund-jonga/</t>
  </si>
  <si>
    <t>http://ventureburn.com/2017/08/cape-town-based-security-startup-jonga-wins-santam-safety-ideas-campaign/</t>
  </si>
  <si>
    <t>Dale Williams, Melvyn Lubega, Mark Forreste</t>
  </si>
  <si>
    <t>http://disrupt-africa.com/2018/08/ucts-bertha-centre-dishes-out-50k-startup-grant-funding/</t>
  </si>
  <si>
    <t>SeedStars World</t>
  </si>
  <si>
    <t>Tencent Holdings, Y Combinator, The Chrysalis Capital, Western Technology Investment (WTI), Vy Capital, Venturesouq</t>
  </si>
  <si>
    <t>Chrysalis Capital</t>
  </si>
  <si>
    <t>Carbon</t>
  </si>
  <si>
    <t>https://www.pulse.ng/news/one-credit-net1-invests-in-nigerias-leading-consumer-finance-provider/wg59v4w</t>
  </si>
  <si>
    <t>NMPi</t>
  </si>
  <si>
    <t>https://www.crunchbase.com/funding_round/clicks2customers-series-a--1a170ebd#section-overview</t>
  </si>
  <si>
    <t>Mr Green Africa</t>
  </si>
  <si>
    <t>DBO Equity, Global Innovation Fund</t>
  </si>
  <si>
    <t>https://www.privateequitywire.co.uk/2019/08/19/278095/dob-equity-and-global-innovation-fund-invest-african-recycling-business</t>
  </si>
  <si>
    <t>Vistafront</t>
  </si>
  <si>
    <t>Landwey</t>
  </si>
  <si>
    <t>https://weetracker.com/2019/08/16/landwey-acquires-25-percent-stake-in-vistafront/</t>
  </si>
  <si>
    <t>AlphaCode</t>
  </si>
  <si>
    <t>http://disrupt-africa.com/2019/08/8-sa-fintech-startups-share-1m-worth-in-funding-support-from-alphacode/</t>
  </si>
  <si>
    <t>IsiDuli</t>
  </si>
  <si>
    <t>Oyi Medical Card</t>
  </si>
  <si>
    <t>Budgie</t>
  </si>
  <si>
    <t>Olova</t>
  </si>
  <si>
    <t>GetVanced</t>
  </si>
  <si>
    <t>Mari</t>
  </si>
  <si>
    <t>okGo.live</t>
  </si>
  <si>
    <t>Nadia</t>
  </si>
  <si>
    <t>https://techcrunch.com/2019/08/21/african-incubator-mest-has-a-new-md-and-11-fresh-startup-investments/</t>
  </si>
  <si>
    <t>Zuri</t>
  </si>
  <si>
    <t>Saada</t>
  </si>
  <si>
    <t>Kweza</t>
  </si>
  <si>
    <t>CoVibes</t>
  </si>
  <si>
    <t>Farmula</t>
  </si>
  <si>
    <t>Standard Bank, Goodwell Investments</t>
  </si>
  <si>
    <t>https://nomanini.pr.co/181760-fintech-nomanini-raises-4m-in-funding-round-led-by-standard-bank</t>
  </si>
  <si>
    <t>FundingHub</t>
  </si>
  <si>
    <t>Fincheck</t>
  </si>
  <si>
    <t>https://ventureburn.com/2019/08/fincheck-acquires-stake-in-fundinghub/</t>
  </si>
  <si>
    <t>https://www.wamda.com/2019/08/trolley-raises-200000-seed-fund</t>
  </si>
  <si>
    <t>Naasakle</t>
  </si>
  <si>
    <t>Palladium Group</t>
  </si>
  <si>
    <t>http://thepalladiumgroup.com/news/impact-investments-shea-nut-ghana</t>
  </si>
  <si>
    <t>Mitsubishi, Bamboo Capital Partners, Doen Participaties, MacKinnon Bennett, ENGIE</t>
  </si>
  <si>
    <t>https://www.cityam.com/mitsubishi-leads-50m-funding-round-for-london-solar-startup/</t>
  </si>
  <si>
    <t>Khosla Impact, Synergy Growth</t>
  </si>
  <si>
    <t>https://www.pehub.com/2013/11/uk-solar-power-startup-bboxx-snags-1-9-mln/</t>
  </si>
  <si>
    <t>Bamboo Finance, DOEN Foundation, MacKinnon Bennet &amp; Co.</t>
  </si>
  <si>
    <t>http://www.finsmes.com/2015/03/bboxx-raises-us3m-in-series-b-funding.html</t>
  </si>
  <si>
    <t>Bamboo Finance, DOEN Foundation, ENGIE, KawiSafi Ventures, Khosla Impact, MacKinnon, Bennett &amp; Co.</t>
  </si>
  <si>
    <t>https://ventureburn.com/2016/09/bboxx-20-million-investment/</t>
  </si>
  <si>
    <t>Changelabs</t>
  </si>
  <si>
    <t>http://disrupt-africa.com/2019/08/2-egyptian-startups-share-120k-grant-funding-at-changelabs-demo-day/</t>
  </si>
  <si>
    <t>Endure Capital, 500 Startups</t>
  </si>
  <si>
    <t>https://ventureburn.com/2019/08/egyptian-fintech-nowpay-seed/</t>
  </si>
  <si>
    <t>Mastercard</t>
  </si>
  <si>
    <t>https://www.bloomberg.com/news/articles/2019-04-01/mastercard-to-become-investor-in-african-online-retailer-jumia</t>
  </si>
  <si>
    <t>Takumo Terakubo</t>
  </si>
  <si>
    <t>https://ventureburn.com/2019/08/mpost-leapfrog-ventures-investment/</t>
  </si>
  <si>
    <t>https://weetracker.com/2019/09/02/south-african-startup-investing-in-livestock-among-three-fintech-startups-that-have-landed-an-investment-deal/</t>
  </si>
  <si>
    <t>Bright On Capital</t>
  </si>
  <si>
    <t>Electrification Financing Initiative</t>
  </si>
  <si>
    <t>http://disrupt-africa.com/2019/09/peg-africa-raises-5m-debt-funding-from-electrifi-to-continue-west-african-expansion/</t>
  </si>
  <si>
    <t>Erada Technology Alliance</t>
  </si>
  <si>
    <t>De Beers Group</t>
  </si>
  <si>
    <t>https://www.360dx.com/immunoassays/de-beers-funds-startup-erada-technology-288k-develop-worlds-first-malaria-spit-test</t>
  </si>
  <si>
    <t>https://ventureburn.com/2019/09/agritech-startup-bulrush-r250k/</t>
  </si>
  <si>
    <t>https://www.wamda.com/2019/09/doctoorum-raises-seed-funding</t>
  </si>
  <si>
    <t>Lifebank</t>
  </si>
  <si>
    <t>Johnson &amp; Johnson</t>
  </si>
  <si>
    <t>https://jnjinnovation.com/sites/jji/files/AIC2_0Announcement%20PR_For_Immediate%20Release_5Sept2019.pdf</t>
  </si>
  <si>
    <t>The Hope Initiative</t>
  </si>
  <si>
    <t>DREET</t>
  </si>
  <si>
    <t>Tiny Hearts Technologies</t>
  </si>
  <si>
    <t xml:space="preserve">Haresh Aswani, Ragnar Meitern </t>
  </si>
  <si>
    <t>http://www.startup365.fr/usa-nigerian-online-only-bank-startup-kuda-raises-1-6m/</t>
  </si>
  <si>
    <t>Vunani Capital</t>
  </si>
  <si>
    <t>https://ventureburn.com/2019/09/vunani-capital-invests-in-snapnsave/</t>
  </si>
  <si>
    <t>Digemy</t>
  </si>
  <si>
    <t>Greenwold Capital</t>
  </si>
  <si>
    <t>https://ventureburn.com/2019/09/digemy-raises-r1m-follow-on/</t>
  </si>
  <si>
    <t>Profish</t>
  </si>
  <si>
    <t>Technical Centre for Agricultural and Rural Co-operation</t>
  </si>
  <si>
    <t>https://techmoran.com/2019/09/13/pitch-agrihack-awards-over-60k-into-african-innovators-transforming-agriculture/</t>
  </si>
  <si>
    <t>Arinifu</t>
  </si>
  <si>
    <t>Trackball Global Technologies</t>
  </si>
  <si>
    <t>Foodlocker</t>
  </si>
  <si>
    <t>TechShelta Company Ltd</t>
  </si>
  <si>
    <t>Seedstars, Vision Ventures</t>
  </si>
  <si>
    <t>https://startupbahrain.com/news/misk-foundations-growth-accelerator-program-picks-11-mena-based-tech-startups-in-1st-cohort/</t>
  </si>
  <si>
    <t>Career180</t>
  </si>
  <si>
    <t>https://thestartupscene.me/INVESTMENTS/Egyptian-Career-Advising-Platform-Career180-Raises-100-000-Seed-Investment-from-EdVentures</t>
  </si>
  <si>
    <t>Yebo Fresh</t>
  </si>
  <si>
    <t>Bas Hochstenbach, Frederik Gerner, Mark Forrester, Neil Watson</t>
  </si>
  <si>
    <t>https://ventureburn.com/2019/09/yebo-fresh-investment-e4eafrica-founders/</t>
  </si>
  <si>
    <t>https://www.menabytes.com/dabchy-seed/</t>
  </si>
  <si>
    <t>GoGettaz Agripreneur Prize</t>
  </si>
  <si>
    <t>https://disrupt-africa.com/2019/09/botswanan-ghanaian-startups-win-50k-each-from-gogettaz-agripreneur-competition/</t>
  </si>
  <si>
    <t>Maungo Craft</t>
  </si>
  <si>
    <t>CardinalStone Partners</t>
  </si>
  <si>
    <t>Pearson</t>
  </si>
  <si>
    <t>ARCH Emerging Markets Partners Ltd</t>
  </si>
  <si>
    <t>date</t>
  </si>
  <si>
    <t>Target</t>
  </si>
  <si>
    <t>Acquisition Amount</t>
  </si>
  <si>
    <t>Stake</t>
  </si>
  <si>
    <t>Type of exit 
(Acquisition; IPO)</t>
  </si>
  <si>
    <t>Acquirer</t>
  </si>
  <si>
    <t>Source</t>
  </si>
  <si>
    <t>Venture (Yes = 1, No = 0)</t>
  </si>
  <si>
    <t>Target Country</t>
  </si>
  <si>
    <t>Target Headquarter</t>
  </si>
  <si>
    <t>Target Category</t>
  </si>
  <si>
    <t>Target Main Sector/Industry</t>
  </si>
  <si>
    <t>Company Check, Target</t>
  </si>
  <si>
    <t>Company Check, Acquirer</t>
  </si>
  <si>
    <t>duplicated_concatenate</t>
  </si>
  <si>
    <t>Disclosed</t>
  </si>
  <si>
    <t>Acquirer Headquarter</t>
  </si>
  <si>
    <t>Acquirer Country</t>
  </si>
  <si>
    <t>AccTech Systems</t>
  </si>
  <si>
    <t>4Sight Holdings</t>
  </si>
  <si>
    <t>http://pressoffice.itweb.co.za/acctechsystems/PressRelease.php?StoryID=282960</t>
  </si>
  <si>
    <t>Accugas</t>
  </si>
  <si>
    <t>https://markets.ft.com/data/announce/detail?dockey=1323-13912370-05T7OJ4LS56F18J39FEOVR88I3</t>
  </si>
  <si>
    <t>https://techmoran.com/2019/03/21/paylaters-parent-firm-onefi-acquires-fintech-firm-amplify-to-boost-its-financial-services-offerings/</t>
  </si>
  <si>
    <t>ArqamFC</t>
  </si>
  <si>
    <t>StatsBomb</t>
  </si>
  <si>
    <t>https://www.prnewswire.com/news-releases/statsbomb-the-most-advanced-analytics-provider-in-football-announces-the-full-acquisition-of-arqam-to-provide-more-than-double-the-data-of-any-other-provider-300843691.html</t>
  </si>
  <si>
    <t>Artcaffe</t>
  </si>
  <si>
    <t>Emerging Capital Partners (ECP)</t>
  </si>
  <si>
    <t>https://in.reuters.com/article/kenya-private-equity/private-equity-firm-ecp-buys-majority-stake-in-kenyas-artcaffe-idINL8N1YM4Q2</t>
  </si>
  <si>
    <t>Ascendis</t>
  </si>
  <si>
    <t>RMB Ventures, Nedbank Private Equity</t>
  </si>
  <si>
    <t>https://www.reuters.com/article/ascendis-health-divestiture/south-africas-ascendis-sells-bioscience-business-for-33-mln-idUSL5N22E6AU</t>
  </si>
  <si>
    <t>Axxela Limited</t>
  </si>
  <si>
    <t>https://businessday.ng/companies/article/axxela-now-100-owned-by-helios/</t>
  </si>
  <si>
    <t>Incorta</t>
  </si>
  <si>
    <t>https://www.menabytes.com/incorta-badr/</t>
  </si>
  <si>
    <t>MAXIMeyes Group</t>
  </si>
  <si>
    <t>http://disrupt-africa.com/2018/08/kenyan-data-collection-startup-bamba-acquired-by-uk-energy-firm/</t>
  </si>
  <si>
    <t>Wuhan General Group</t>
  </si>
  <si>
    <t>https://finance.yahoo.com/news/wuhan-closes-acquisition-biodelta-nutraceuticals-135300726.html</t>
  </si>
  <si>
    <t>https://terragongroup.com/terragon-acquires-asian-marketing-technology-firm-bizense/</t>
  </si>
  <si>
    <t>Halo Labs</t>
  </si>
  <si>
    <t>https://africa.businesschief.com/leadership/4482/Canadas-Halo-Labs-acquires-fellow-cannabis-company-Bophelo-Bioscience-Wellness-of-Lesotho</t>
  </si>
  <si>
    <t>TRACE TV</t>
  </si>
  <si>
    <t>http://disrupt-africa.com/2016/06/buni-tv-acquired-by-frances-trace-tv/</t>
  </si>
  <si>
    <t>Badoer Investments</t>
  </si>
  <si>
    <t>https://urbwise.com/2018/12/14/badoer-investments-acquires-business-today/1281/</t>
  </si>
  <si>
    <t>C&amp;I Leasing</t>
  </si>
  <si>
    <t>Abraaj Group</t>
  </si>
  <si>
    <t>https://www.internationalinvestment.net/news/4000405/abraaj-takes-majority-stake-nigerian-leasing</t>
  </si>
  <si>
    <t>Hewlett Packard Enterprise</t>
  </si>
  <si>
    <t>http://ventureburn.com/2018/03/cape-networks/</t>
  </si>
  <si>
    <t>Cassava SmarTech</t>
  </si>
  <si>
    <t>IPO</t>
  </si>
  <si>
    <t>https://digestafrica.com/cassava-zimbabwe-listing-econet/#.XBp7IFwzbb0</t>
  </si>
  <si>
    <t>GenKey Solutions</t>
  </si>
  <si>
    <t>https://meltwater.org/genkey-acquires-mestghanas-claimsync/</t>
  </si>
  <si>
    <t>Logicalis</t>
  </si>
  <si>
    <t>https://businesstech.co.za/news/cloud-hosting/268949/datatec-acquires-cape-town-based-cloud-business/</t>
  </si>
  <si>
    <t>https://techmoran.com/2019/06/11/amadeus-backed-travelstart-acquires-100-of-south-africas-club-travel-group/</t>
  </si>
  <si>
    <t>https://digestafrica.com/gebeya-coders4africa-expansion-africa/#.XBJIvHQzbb0</t>
  </si>
  <si>
    <t>College SA</t>
  </si>
  <si>
    <t>Future Learn</t>
  </si>
  <si>
    <t>https://businesstech.co.za/news/business/333709/psgs-futurelearn-acquires-distance-learning-provider-college-sa/</t>
  </si>
  <si>
    <t>https://businesstech.co.za/news/internet/324133/insurance-comparison-site-compareguru-acquired-by-surestart/</t>
  </si>
  <si>
    <t>Experian</t>
  </si>
  <si>
    <t>https://www.marketwatch.com/story/experian-agrees-to-buy-compuscan-for-263-million-2018-12-10-9485741</t>
  </si>
  <si>
    <t>Merck &amp; Co., Inc.</t>
  </si>
  <si>
    <t>http://disrupt-africa.com/2019/04/kenyan-e-health-startup-connectmed-acquired-by-merck/</t>
  </si>
  <si>
    <t>Adapt IT</t>
  </si>
  <si>
    <t>https://www.adaptit.co.za/NewsMedia/Pages/Adapt-IT-consolidates-telecommunications-solutions.aspx</t>
  </si>
  <si>
    <t>https://www.itnewsafrica.com/2018/10/crossgate-enters-crossfin-fold-to-take-advantage-of-r1-3-trillion-opportunity/</t>
  </si>
  <si>
    <t>DotModus</t>
  </si>
  <si>
    <t>Dynamic Technologies</t>
  </si>
  <si>
    <t>https://www.itweb.co.za/content/j5alrMQl9WN7pYQk</t>
  </si>
  <si>
    <t>https://www.itweb.co.za/office/acctechsystems/content/KjlyrvwdVpW7k6am</t>
  </si>
  <si>
    <t>Pam Golding</t>
  </si>
  <si>
    <t>http://ventureburn.com/2018/08/eazi-com-pam-golding-deal-us-move/</t>
  </si>
  <si>
    <t>Empty Trips</t>
  </si>
  <si>
    <t>https://ventureburn.com/2019/06/empty-trips-founder-sells-startup/</t>
  </si>
  <si>
    <t>Fiber Misr</t>
  </si>
  <si>
    <t>http://www.equinoxme.com/news/fiber-misr-acquires-equinox-international/</t>
  </si>
  <si>
    <t>Ethomed</t>
  </si>
  <si>
    <t>Excellence Health Inc.</t>
  </si>
  <si>
    <t>https://www.crunchbase.com/acquisition/excellence-health-inc-acquires-ethomed--9eb14104#section-overview</t>
  </si>
  <si>
    <t>Expo Centre</t>
  </si>
  <si>
    <t>GL Events</t>
  </si>
  <si>
    <t>https://www.liquidafrica.com/gl-events-buys-majority-stake-in-johannesburg-expo-centre/</t>
  </si>
  <si>
    <t>Fairy Bottling Zambia</t>
  </si>
  <si>
    <t>Coca-Cola Beverages Africa</t>
  </si>
  <si>
    <t>https://www.crunchbase.com/acquisition/africa-coca-cola-beverages-acquires-fairy-bottling-zambia--e8722b6e#section-overview</t>
  </si>
  <si>
    <t>Lorax Capital Partners, Helios International Partners, Wellcome Trust, EFG Hermes</t>
  </si>
  <si>
    <t>https://www.dailynewsegypt.com/2015/11/11/3-international-investment-funds-acquire-85-of-fawry/</t>
  </si>
  <si>
    <t>FibreCo</t>
  </si>
  <si>
    <t>Seacom</t>
  </si>
  <si>
    <t>https://techcentral.co.za/seacom-to-buy-100-of-fibreco/85193/</t>
  </si>
  <si>
    <t>https://www.crunchbase.com/acquisition/fintec-ventures-2845-acquires-fintec-labs--3daa2fce#section-overview</t>
  </si>
  <si>
    <t>Magasin Général</t>
  </si>
  <si>
    <t>https://digestafrica.com/tunisia-retail-magasin-general-founa/#.XB4DkFwzbb1</t>
  </si>
  <si>
    <t>Visa</t>
  </si>
  <si>
    <t>https://techcrunch.com/2011/06/09/visa-acquires-mobile-financial-services-company-fundamo-for-110m-in-cash/</t>
  </si>
  <si>
    <t>Initial Coin Offering</t>
  </si>
  <si>
    <t>http://ventureburn.com/2018/03/gron-digital-raises-1-2m-sold-pre-sale-ahead-tomorrows-ico/</t>
  </si>
  <si>
    <t>Match Group</t>
  </si>
  <si>
    <t>https://www.menabytes.com/match-group-harmonica/</t>
  </si>
  <si>
    <t>https://techmoran.com/2019/06/11/kenyas-safari-marketplace-cloud9xp-acquires-competitor-heartbeat-adventures-goes-into-flight-hotel-bookings/</t>
  </si>
  <si>
    <t>HillCrest International</t>
  </si>
  <si>
    <t>GEMS Education</t>
  </si>
  <si>
    <t>https://weetracker.com/2019/01/10/kenyas-hillcrest-school-sold-out-to-fanisi-capital-for-usd-25-mn/</t>
  </si>
  <si>
    <t>Hiltons Pharmacy</t>
  </si>
  <si>
    <t>MPharma</t>
  </si>
  <si>
    <t>Insurance For All</t>
  </si>
  <si>
    <t>AJ Capital &amp; Investments</t>
  </si>
  <si>
    <t>https://www.businessdailyafrica.com/corporate/companies/Dubai-family-acquires-stake-in-Kenya-micro-insurer/4003102-5209262-pw0ft9z/index.html</t>
  </si>
  <si>
    <t>Emergent Technology</t>
  </si>
  <si>
    <t>https://www.emergenttechnology.com/emergent-technology-acquires-interpay-africa/</t>
  </si>
  <si>
    <t>Steward Bank</t>
  </si>
  <si>
    <t>Vodacom</t>
  </si>
  <si>
    <t>https://techcentral.co.za/vodacom-to-acquire-iot-nxt/89476/</t>
  </si>
  <si>
    <t>Allied Electronics Corp. Ltd</t>
  </si>
  <si>
    <t>https://techcentral.co.za/altron-buys-is-partners-for-r225m/81747/</t>
  </si>
  <si>
    <t>Kagiso Media</t>
  </si>
  <si>
    <t>https://businesstech.co.za/news/media/299050/kagiso-media-acquires-jacaranda-fm-and-mediamark/</t>
  </si>
  <si>
    <t>https://www.crunchbase.com/organization/jumia-group#section-ipo-stock-price</t>
  </si>
  <si>
    <t xml:space="preserve">Jumia House (Maghreb) </t>
  </si>
  <si>
    <t>https://www.medias24.com/mubawab-rachete-jumia-house-au-maroc-en-algerie-et-en-tunisie-2903.html</t>
  </si>
  <si>
    <t>SamsungNEXT Ventures</t>
  </si>
  <si>
    <t>https://www.menabytes.com/samsung-kngine/</t>
  </si>
  <si>
    <t>SystemicLogic Group</t>
  </si>
  <si>
    <t>https://www.biznisafrica.com/systemiclogic-acquires-knowledge-factory-from-kagiso-media/</t>
  </si>
  <si>
    <t>Zinox Technologies</t>
  </si>
  <si>
    <t>https://www.crunchbase.com/organization/konga-online-shopping-limited#section-acquisition-details</t>
  </si>
  <si>
    <t>Econet Global Limited</t>
  </si>
  <si>
    <t>https://www.telecompaper.com/news/iflix-sells-remaining-shares-in-kwese-iflix-to-econet--1274456</t>
  </si>
  <si>
    <t>M3Round</t>
  </si>
  <si>
    <t>AMC Group</t>
  </si>
  <si>
    <t>https://www.menabytes.com/amc-group-m3roud/</t>
  </si>
  <si>
    <t>Machine Cutting Services</t>
  </si>
  <si>
    <t>Montsi Investments</t>
  </si>
  <si>
    <t>https://www.crunchbase.com/acquisition/montsi-investments-acquires-machine-cutting-services--d29a6d75#section-overview</t>
  </si>
  <si>
    <t>https://www.itnewsafrica.com/2017/08/seacom-acquires-macrolan-to-extend-fibre-reach-in-western-cape/</t>
  </si>
  <si>
    <t>Magnetic Software</t>
  </si>
  <si>
    <t>Silversoft</t>
  </si>
  <si>
    <t>https://silversoft.co.za/silversoft-acquires-leading-agency-management-software-firm-magnetic/</t>
  </si>
  <si>
    <t>Medco Plast</t>
  </si>
  <si>
    <t>Indorama Ventures</t>
  </si>
  <si>
    <t>https://www.liquidafrica.com/indorama-ventures-acquires-74-in-egyptian-medco-plast/</t>
  </si>
  <si>
    <t>FutureLearn</t>
  </si>
  <si>
    <t>https://www.mediaworks.co.za/psg-futurelearn-acquires-media-works/</t>
  </si>
  <si>
    <t>Meridian Fertilizer Group</t>
  </si>
  <si>
    <t>Maaden</t>
  </si>
  <si>
    <t>https://www.maaden.com.sa/en/news_details/426</t>
  </si>
  <si>
    <t>https://www.dailynewssegypt.com/2019/06/04/helios-eaef-acquire-majority-stake-in-misr-hytech/</t>
  </si>
  <si>
    <t>Bayut</t>
  </si>
  <si>
    <t>https://www.thenational.ae/business/property/bayut-owner-empg-acquires-moroccan-real-estate-website-mubawab-1.732938</t>
  </si>
  <si>
    <t>MultiChoice Group</t>
  </si>
  <si>
    <t>https://digestafrica.com/multichoice-group-lists-johannesburg-stock-exchange/</t>
  </si>
  <si>
    <t>NET Newspaper</t>
  </si>
  <si>
    <t>ID Africa</t>
  </si>
  <si>
    <t>http://thenet.ng/id-africa-acquires-thenetng-form-marketing-media-technology-powerhouse/</t>
  </si>
  <si>
    <t>MasterCard</t>
  </si>
  <si>
    <t>https://businesstech.co.za/news/banking/229645/mastercard-buys-mobile-payments-provider-oltio-from-standard-bank/</t>
  </si>
  <si>
    <t>Jiji</t>
  </si>
  <si>
    <t>https://technext.ng/2019/04/03/african-startup-acquisition-in-full-swing-as-jiji-takes-over-olx-africa-operations/</t>
  </si>
  <si>
    <t>Ringier</t>
  </si>
  <si>
    <t>https://www.crunchbase.com/acquisition/ringier-ag-acquires-one-africa-media--ba25beee#section-overview</t>
  </si>
  <si>
    <t>Harith General Partners</t>
  </si>
  <si>
    <t>https://www.linkedin.com/pulse/harith-takes-control-malawis-open-connect-vantage-exits-cunningham/</t>
  </si>
  <si>
    <t>Uber</t>
  </si>
  <si>
    <t>http://ventureburn.com/2018/05/uber-eats-acquires-ordertalk/</t>
  </si>
  <si>
    <t>Otel</t>
  </si>
  <si>
    <t>Huge Group</t>
  </si>
  <si>
    <t>https://techcentral.co.za/huge-group-to-acquire-otel/88263/</t>
  </si>
  <si>
    <t>https://businesstech.co.za/news/telecommunications/316562/huge-group-buys-stake-panasonic-voice-video-and-cctv-products-distributor/</t>
  </si>
  <si>
    <t>Polyclinique Internationale Saint Anne-Marie</t>
  </si>
  <si>
    <t>Oasis Capital</t>
  </si>
  <si>
    <t>https://twitter.com/Africa_PE_News</t>
  </si>
  <si>
    <t>KnowBe4</t>
  </si>
  <si>
    <t>http://www.prweb.com/releases/2018/03/prweb15277024.htm</t>
  </si>
  <si>
    <t>MRI Software</t>
  </si>
  <si>
    <t>https://www.prnewswire.co.uk/news-releases/mri-software-acquires-propsys-cementing-position-as-south-africas-leading-provider-of-commercial-real-687301761.html</t>
  </si>
  <si>
    <t>https://blog.kudobuzz.com/kudobuzz-acquires-retailtower-to-boost-merchants-sales/</t>
  </si>
  <si>
    <t>Ritual Studio</t>
  </si>
  <si>
    <t>Hoorah Digital</t>
  </si>
  <si>
    <t>http://www.marklives.com/radar/hoorah-digital-acquires-ritual-studio/</t>
  </si>
  <si>
    <t>ROK Film Studios</t>
  </si>
  <si>
    <t>Canal+</t>
  </si>
  <si>
    <t>https://techcrunch.com/2019/07/15/canal-acquires-african-film-studio-rok-from-irokotv-to-grow-nollywood/</t>
  </si>
  <si>
    <t>Saab Grintek Technologies</t>
  </si>
  <si>
    <t>AEEI</t>
  </si>
  <si>
    <t>https://www.iol.co.za/business-report/companies/tribunal-approves-aeei-acquisition-of-saab-grintek-technologies-19175184</t>
  </si>
  <si>
    <t xml:space="preserve">Safaricom </t>
  </si>
  <si>
    <t>https://techcentral.co.za/vodacom-updates-profit-target-after-safaricom-purchase/89487/</t>
  </si>
  <si>
    <t>https://seacom.mu/2018/09/25/seacom-announces-acquisition-sai-kwazulu-natal/</t>
  </si>
  <si>
    <t>Kirusa</t>
  </si>
  <si>
    <t>https://www.forbes.com/sites/mfonobongnsehe/2014/08/20/u-s-company-acquires-african-mobile-messaging-startup-saya/#1ac9d3467e1f</t>
  </si>
  <si>
    <t>https://www.itweb.co.za/content/dgp45qaGW1r7X9l8</t>
  </si>
  <si>
    <t>https://businesstech.co.za/news/technology/236069/jse-listed-4sight-buys-into-simulation-technology-company/</t>
  </si>
  <si>
    <t>Sintel Security Print Solutions</t>
  </si>
  <si>
    <t>Ramco</t>
  </si>
  <si>
    <t>https://kenyantribune.com/ramco-acquires-security-printing-company-sintel/</t>
  </si>
  <si>
    <t>Ulwembu Business Services</t>
  </si>
  <si>
    <t>https://www.itweb.co.za/content/kLgB17eJAPgM59N4</t>
  </si>
  <si>
    <t>PropertyFox</t>
  </si>
  <si>
    <t>http://ventureburn.com/2018/09/propertyfox-acquires-local-platform-steeple/</t>
  </si>
  <si>
    <t xml:space="preserve"> Crossfin Technology, Apis Growth Fund</t>
  </si>
  <si>
    <t>https://www.itweb.co.za/content/o1Jr5MxEwYoqKdWL/EJOlx4zMkZ756kmW?ct=t%28EMAIL_CAMPAIGN_5_28_2019_13_56%29&amp;mc_cid=b2048e76d7&amp;mc_eid=e3f02581a2</t>
  </si>
  <si>
    <t>Surf</t>
  </si>
  <si>
    <t>https://www.moneyweb.co.za/news/companies-and-deals/naspers-bags-all-of-takealot/</t>
  </si>
  <si>
    <t>Airtel Kenya</t>
  </si>
  <si>
    <t>https://www.theeastafrican.co.ke/business/Airtel-Telkom-Kenya-to-merge-operations/2560-4973052-obvvj0/index.html</t>
  </si>
  <si>
    <t>Teraco Data Environments</t>
  </si>
  <si>
    <t>Majority stake</t>
  </si>
  <si>
    <t>Berkshire Partners</t>
  </si>
  <si>
    <t>http://pressoffice.mg.co.za/teraco/PressRelease.php?StoryID=287807</t>
  </si>
  <si>
    <t>http://disrupt-africa.com/2018/05/senegals-teranga-solutions-acquired-by-hotelonline/</t>
  </si>
  <si>
    <t>Tesla Water</t>
  </si>
  <si>
    <t>Cortex Group</t>
  </si>
  <si>
    <t>https://businessghana.com/site/news/technology/187254/Cortex-Group-Acquires-Tesla-Water-s-Market-Leading-Water-Quality-Monitoring-Solution</t>
  </si>
  <si>
    <t>http://www.internetnews.com/bus-news/article.php/266911/VeriSign+Buys+South+Africas+Thawte+for+575+Million.htm</t>
  </si>
  <si>
    <t>http://ventureburn.com/2019/03/touchsides-acquired-by-european-firm/</t>
  </si>
  <si>
    <t>https://www.arabnet.me/maintenance/index.html?aspxerrorpath=/english/editorials/entrepreneurship/investment/a-dragon-exit:-a15-sells-its-76--stake-in-tpay</t>
  </si>
  <si>
    <t>TRACE</t>
  </si>
  <si>
    <t>TPG Growth, Evolution Media, Satya Capital</t>
  </si>
  <si>
    <t>https://www.businesswire.com/news/home/20180118006551/en/TPG-Growth-Acquire-TRACE-Africa%E2%80%99s-Leading-Music</t>
  </si>
  <si>
    <t>https://www.businesswire.com/news/home/20180207005997/en/BitPesa-Acquires-TransferZero-Leading-Online-European-Money/?feedref=JjAwJuNHiystnCoBq_hl-Q-tiwWZwkcswR1UZtV7eGe24xL9TZOyQUMS3J72mJlQ7fxFuNFTHSunhvli30RlBNXya2izy9YOgHlBiZQk2LOzmn6JePCpHPCiYGaEx4DL1R</t>
  </si>
  <si>
    <t>TravelCar</t>
  </si>
  <si>
    <t>Groupe PSA</t>
  </si>
  <si>
    <t>https://www.wamda.com/2019/02/tunisia-founded-travelcar-acquired-groupe-psa</t>
  </si>
  <si>
    <t>HeroTel</t>
  </si>
  <si>
    <t>https://www.itweb.co.za/content/JBwEr7n5AQgv6Db2</t>
  </si>
  <si>
    <t>OLX Group</t>
  </si>
  <si>
    <t>https://www.moneyweb.co.za/moneyweb-radio/olx-explains-webuycars-acquisition/</t>
  </si>
  <si>
    <t>AFB</t>
  </si>
  <si>
    <t>http://disrupt-africa.com/2015/05/weza-tele-acquired-for-1-7m-kenya-reacts/</t>
  </si>
  <si>
    <t>XOOM Wireless</t>
  </si>
  <si>
    <t>Sonatel</t>
  </si>
  <si>
    <t>https://africabusinesscommunities.com/tech/tech-news/senegal-sonatel-acquires-gambias-xoom-wireless/</t>
  </si>
  <si>
    <t>Jobberman</t>
  </si>
  <si>
    <t>https://www.jobberman.com/blog/oam-acquires-jobberman/</t>
  </si>
  <si>
    <t>amount</t>
  </si>
  <si>
    <t>investors</t>
  </si>
  <si>
    <t>FinTech Collective</t>
  </si>
  <si>
    <t>Elkrem</t>
  </si>
  <si>
    <t>Co-Creation Hub</t>
  </si>
  <si>
    <t>JOOX</t>
  </si>
  <si>
    <t>HearX Group</t>
  </si>
  <si>
    <t>fund</t>
  </si>
  <si>
    <t>amount_raised</t>
  </si>
  <si>
    <t>Status</t>
  </si>
  <si>
    <t>target_amount</t>
  </si>
  <si>
    <t>source</t>
  </si>
  <si>
    <t>KNF Ventures</t>
  </si>
  <si>
    <t>First Close</t>
  </si>
  <si>
    <t>http://disrupt-africa.com/2016/02/sas-knife-capital-launches-6-4m-fund-for-innovative-startups/</t>
  </si>
  <si>
    <t>GroTech Ventures</t>
  </si>
  <si>
    <t xml:space="preserve">Grovest
</t>
  </si>
  <si>
    <t>http://disrupt-africa.com/2016/03/grotech-fund-raises-initial-4m-to-back-sa-tech-startups/</t>
  </si>
  <si>
    <t>VilCap Investments Fund</t>
  </si>
  <si>
    <t>Final Close</t>
  </si>
  <si>
    <t>Jean and Steve Case; Mitch Kapor and Freada Kapor Klein; Jim Sorenson; and Bob Pattillo</t>
  </si>
  <si>
    <t>http://disrupt-africa.com/2016/05/village-capital-closes-17-7m-investment-fund/</t>
  </si>
  <si>
    <t>Commitment</t>
  </si>
  <si>
    <t>http://disrupt-africa.com/2017/06/tlcom-raises-40m-africa-tech-fund/</t>
  </si>
  <si>
    <t>Egypt Ventures &amp; Egyptian-American Enterprise Fund</t>
  </si>
  <si>
    <t>http://disrupt-africa.com/2017/07/egypts-flat6labs-announces-first-close-of-5-6m-fund/</t>
  </si>
  <si>
    <t>Partech Africa Fund</t>
  </si>
  <si>
    <t>Fundraising</t>
  </si>
  <si>
    <t>International Finance Corporation, European Investment Bank, Averroès Finance III, Orange, JCDecaux, Edenred</t>
  </si>
  <si>
    <t>Tide Africa Fund</t>
  </si>
  <si>
    <t>Second Close</t>
  </si>
  <si>
    <t>http://www.tlcomcapital.com/about-us/tide_africa_fund/</t>
  </si>
  <si>
    <t>European Investment Bank (EIB), the African Development Bank (AfDB), FBN Capital, Bob King (founder of the Stanford SEED institute)</t>
  </si>
  <si>
    <t>Rwanda National Research and Innovation Fund</t>
  </si>
  <si>
    <t>Government of Rwanda, National Council for Science and Technology</t>
  </si>
  <si>
    <t>http://www.rwanda-podium.org/index.php/actualites/education/3433-rwanda-launches-30m-research-and-innovation-fund</t>
  </si>
  <si>
    <t>Africa Startup Fund</t>
  </si>
  <si>
    <t>https://techcrunch.com/2018/06/17/breaking-down-frances-new-76m-africa-startup-fund/</t>
  </si>
  <si>
    <t>Solar Energy Transformation Fund</t>
  </si>
  <si>
    <t>Shell Technology Ventures, Schneider Electric, Better Ventures</t>
  </si>
  <si>
    <t>Takuma Terakubo, Samurai Incubate</t>
  </si>
  <si>
    <t>Nordic Horn of Africa Opportunities Fund</t>
  </si>
  <si>
    <t>Norfund, IFU, Arsenault Family Foundation, Norwegian Ministry of Foreign Affairs</t>
  </si>
  <si>
    <t>Goodwell IV</t>
  </si>
  <si>
    <t>http://disrupt-africa.com/2018/09/goodwell-investments-launches-23m-impact-fund-for-africa/</t>
  </si>
  <si>
    <t>https://www.sunfunder.com/post/opic-commits-25m-to-our-new-solar-energy-transformation-fund</t>
  </si>
  <si>
    <t>Novastar II</t>
  </si>
  <si>
    <t>AXA Impact Fund II, CDC Group, European Investment Bank, Dutch Good Growth Fund, FMO</t>
  </si>
  <si>
    <t>https://www.altafrica.com/novastar-ventures-raises-usd-72-5mn-for-first-close/</t>
  </si>
  <si>
    <t>https://www.altafrica.com/afdb-backs-partech-africa-fund-with-eur-7mn/</t>
  </si>
  <si>
    <t>https://weetracker.com/2018/10/26/game-changer-naspers-launches-usd-314-mn-fund-for-south-african-tech-startups/</t>
  </si>
  <si>
    <t>MTN Uganda Startup Fund</t>
  </si>
  <si>
    <t>MTN Uganda</t>
  </si>
  <si>
    <t>https://digestafrica.com/mtn-uganda-startup-fund-open-mobile-money-api</t>
  </si>
  <si>
    <t>Maghreb Private Equity Fund IV</t>
  </si>
  <si>
    <t>Swiss Investment Fund for Emerging Markets, CDC, OeEB, EBRD, FMO, DEG, EIB, IFC, BIO, IFU, Proparco</t>
  </si>
  <si>
    <t>Sawari Ventures North Africa Fund I</t>
  </si>
  <si>
    <t>European Investment Bank, CDC Group, Proparco, Dutch Good Growth Fund, National Bank of Egypt, Banque Misr, Banque du Caire, Egypt’s Information Technology Industry Development Agency (ITIDA)</t>
  </si>
  <si>
    <t>Project Development Partnership Fund</t>
  </si>
  <si>
    <t>Public Investment Corporation, Unemployment Insurance Fund</t>
  </si>
  <si>
    <t>Annava Seed Fund</t>
  </si>
  <si>
    <t>IFC Ventures, Flat6Labs, Meninx Holding, the Tunisian American Enterprise Fund, Banque Internationale Arabe de Tunisie, and the Le15 founders</t>
  </si>
  <si>
    <t>Oui Capital Venture Capital Fund</t>
  </si>
  <si>
    <t>https://www.benjamindada.com/oui-capital-launch/</t>
  </si>
  <si>
    <t>CardinalStone Capital Advisors Growth Fund</t>
  </si>
  <si>
    <t>CDC Group, Kuramo, FMO, NSIA</t>
  </si>
  <si>
    <t>https://digestafrica.com/cdc-invests-nigeria-focused-sme-fund/#.XEGqVVwzbb1</t>
  </si>
  <si>
    <t>ARCH Africa Renewable Power Fund</t>
  </si>
  <si>
    <t>https://digestafrica.com/afdb-investment-fund-renewable-energy-projects/#.XEgFz1wzbb0</t>
  </si>
  <si>
    <t>Kingson Capital High Growth Tech SME Fund (Fund II)</t>
  </si>
  <si>
    <t>Launch</t>
  </si>
  <si>
    <t>http://disrupt-africa.com/2019/03/meet-the-investor-gavin-reardon-kingson-capital/</t>
  </si>
  <si>
    <t>LionPride Agility VCC Fund</t>
  </si>
  <si>
    <t>Newtown Partners, LionPride Investment Holdings</t>
  </si>
  <si>
    <t>https://www.iol.co.za/business-report/entrepreneurs/newtown-lionpride-announce-r500m-section-12j-fund-for-smes-19144736</t>
  </si>
  <si>
    <t>SA SME Fund</t>
  </si>
  <si>
    <t>http://ventureburn.com/2019/02/sa-sme-fund-savant/</t>
  </si>
  <si>
    <t>Masiyiwa Rural Challenge Fund</t>
  </si>
  <si>
    <t>Strive Masiyiwa, Tsitsi Masiyiwa</t>
  </si>
  <si>
    <t>https://www.forbes.com/sites/mfonobongnsehe/2019/02/08/zimbabwes-richest-man-strive-masiyiwa-establishes-100-million-fund-to-support-rural-entrepreneurs/#e60fcd03930e</t>
  </si>
  <si>
    <t>I&amp;P Afrique Entrepreneurs 2</t>
  </si>
  <si>
    <t>Belgian Investment Company for Developing Countries, Stichting fondsbeheer, DGGF lokaal MKB, Bpifrance, Crédit Coopératif, FPS Mirova Solidaire.</t>
  </si>
  <si>
    <t>http://www.ietp.com/fr/content/second-closing-du-fonds-ip-afrique-entrepreneurs-2-ipae-2</t>
  </si>
  <si>
    <t>http://ventureburn.com/2019/02/ingressive-capital-saharan-african-tech/</t>
  </si>
  <si>
    <t>Solar Energy Debt Fund</t>
  </si>
  <si>
    <t>Overseas Private Investment Corporation, Calvert Impact Capital, Ceniarth, IKEA Foundation</t>
  </si>
  <si>
    <t>https://sunfunder.com/news/setfundfirstclose</t>
  </si>
  <si>
    <t>http://ventureburn.com/2019/02/spartan-sme-finance-r100m-sa-sme-fund/?fbclid=IwAR20YxQ6teGdmzlxAH5O3kVzxpgSqh4QG4m711ICcAvnh_wzM-IvIgxnr9c</t>
  </si>
  <si>
    <t xml:space="preserve">Limpopo Student Seed Fund </t>
  </si>
  <si>
    <t>The University of Limpopo, SAB Foundation</t>
  </si>
  <si>
    <t>http://disrupt-africa.com/2019/05/university-of-limpopo-sab-foundation-launch-student-seed-fund/</t>
  </si>
  <si>
    <t>FasterCapital fund</t>
  </si>
  <si>
    <t>https://www.latestnigeriannews.com/news/7021376/this-virtual-incubator-has-raised-a-new-funding-round-to-accelerate-startups-acr.html</t>
  </si>
  <si>
    <t>Seedstars Fund</t>
  </si>
  <si>
    <t>First Growth Ventures, Seedstars</t>
  </si>
  <si>
    <t>https://ventureburn.com/2019/04/seedstars-100m-africa-fund/</t>
  </si>
  <si>
    <t>Cathay Africinvest Innovation Fund</t>
  </si>
  <si>
    <t>AfricInvest, Cathay Innovation, Cathay Capital</t>
  </si>
  <si>
    <t>http://disrupt-africa.com/2019/04/africinvest-cathay-capital-launch-169m-african-venture-fund/</t>
  </si>
  <si>
    <t xml:space="preserve">Pearson Venture fund </t>
  </si>
  <si>
    <t>https://techcrunch.com/2019/04/10/pearson-is-committing-50m-to-fund-next-gen-edtech-startups/</t>
  </si>
  <si>
    <t>Off Grid Debt Energy Fund</t>
  </si>
  <si>
    <t>Bank of India, Shell</t>
  </si>
  <si>
    <t>https://www.tekedia.com/apply-3-2-million-boi-and-all-on-off-grid-energy-debt-fund/</t>
  </si>
  <si>
    <t>KawiSafi Venture fund</t>
  </si>
  <si>
    <t>Green Climate Fund, Steve Jurvetson, Chris Anderson, Skoll Foundation</t>
  </si>
  <si>
    <t>https://www.globenewswire.com/news-release/2019/04/17/1805389/0/en/Acumen-Announces-Nearly-70-Million-Close-of-For-Profit-Off-Grid-Energy-Fund-through-its-subsidiary-Acumen-Capital-Partners.html</t>
  </si>
  <si>
    <t>Kasada Hospitality Fund</t>
  </si>
  <si>
    <t>https://www.avca-africa.org/newsroom/member-news/2019/kasada-capital-management-raises-over-us-500mn/</t>
  </si>
  <si>
    <t>Kingson Capital Guarantee Fund (USAID)</t>
  </si>
  <si>
    <t>https://www.iol.co.za/business-report/companies/10m-to-be-invested-for-african-start-ups-21995810</t>
  </si>
  <si>
    <t>World Bank Fund</t>
  </si>
  <si>
    <t>World Bank</t>
  </si>
  <si>
    <t>https://www.worldbank.org/en/news/press-release/2019/04/17/egypt-new-us200-million-project-to-promote-small-businesses-and-job-creation-for-women-and-youth</t>
  </si>
  <si>
    <t>Renewable Energy Fund</t>
  </si>
  <si>
    <t>Allianz</t>
  </si>
  <si>
    <t>https://www.esi-africa.com/industry-sectors/renewable-energy/renewable-energy-fund-achieves-227m-in-africa/?utm_source=Asoko+Insight+-+Africa+Business+Week+in+Review&amp;utm_campaign=4705a892a6-2019%2F05%2F05+%28May+5%29+Newsletter&amp;utm_medium=email&amp;utm_term=0_7d19169446-4705a892a6-425970489</t>
  </si>
  <si>
    <t>Helios Fund</t>
  </si>
  <si>
    <t>IFC</t>
  </si>
  <si>
    <t>https://www.businessdailyafrica.com/corporate/companies/IFC-invests-Sh5bn-in-new-Helios-fund/4003102-5104810-v8mpwn/index.html?utm_source=Asoko+Insight+-+Africa+Business+Week+in+Review&amp;utm_campaign=a78dd4f97b-2019%2F12%2F05+Newsletter&amp;utm_medium=email&amp;utm_term=0_7d19169446-a78dd4f97b-425970489</t>
  </si>
  <si>
    <t>LeapFrog investments</t>
  </si>
  <si>
    <t>Admiral, AIG, AXA XL, Everest Re, Hannover Re, Prudential Financial, QBE and Zurich, Ascension Capital, TIAA-Nuveen (USA), Kempen, Partners Group Impact, Christian Super and HESTA, DEG, IFC and Proparco, OPIC, Merck, PactWorld, the Ford Foundation, the Rockefeller Foundation</t>
  </si>
  <si>
    <t>https://techmoran.com/2019/05/10/leapfrog-investments-raises-700m-to-invest-in-healthtech-fintech-startups-in-asia-africa/</t>
  </si>
  <si>
    <t>Africa Fund</t>
  </si>
  <si>
    <t>German Government</t>
  </si>
  <si>
    <t>German government</t>
  </si>
  <si>
    <t>https://ventureburn.com/2019/06/german-government-launches-e1bn-africa-fund/</t>
  </si>
  <si>
    <t>Velocity’s FinTech Venture Fund</t>
  </si>
  <si>
    <t>Willemstein, Allard Luchsinger, Don Montanaro</t>
  </si>
  <si>
    <t>Velocity Capital</t>
  </si>
  <si>
    <t>https://techmoran.com/2019/06/06/velocity-capital-a-cellulant-yoco-mines-investor-unveils-a-e105m-fintech-ventures-fund-for-fintech-startups-globally/</t>
  </si>
  <si>
    <t>Africa Digital Financial Inclusion Fund</t>
  </si>
  <si>
    <t>AfDB</t>
  </si>
  <si>
    <t>https://techmoran.com/2019/06/13/afdb-launches-a-400m-africa-digital-financial-inclusion-fund-to-expand-digital-financial-transactions-in-africa/</t>
  </si>
  <si>
    <t>International Development Association (IDA) credit facility</t>
  </si>
  <si>
    <t>https://techmoran.com/2019/06/15/world-bank-to-inject-50-million-to-boost-kenyas-startups/</t>
  </si>
  <si>
    <t>Cepheus Growth Capital Fund</t>
  </si>
  <si>
    <t>Norfund, CDC Group, European Investment Bank(EIB)</t>
  </si>
  <si>
    <t>https://www.africaglobalfunds.com/news/private-equity/fundraising/cepheus-growth-capital-fund-gets-51m-at-first-close/</t>
  </si>
  <si>
    <t>Agri-Vie Fund II</t>
  </si>
  <si>
    <t>Kuhle Capital, Axonia Partners</t>
  </si>
  <si>
    <t>https://www.avca-africa.org/newsroom/member-news/2019/exeo-capital-s-agri-vie-fund-ii-closes-at-146-million/</t>
  </si>
  <si>
    <t>Amethis Fund II</t>
  </si>
  <si>
    <t>4Di Capital Fund III</t>
  </si>
  <si>
    <t>The SA SME Fund</t>
  </si>
  <si>
    <t>http://disrupt-africa.com/2019/07/4di-capital-launches-9-4m-fund-to-invest-in-sa-tech-startups/</t>
  </si>
  <si>
    <t>Palladium Impact Fund 1</t>
  </si>
  <si>
    <t>Palladium</t>
  </si>
  <si>
    <t>https://thepalladiumgroup.com/news/Palladium-Launches-New-Impact-Investment-Fund</t>
  </si>
  <si>
    <t xml:space="preserve">Hannover Re Africa Subsidiaries Lireas </t>
  </si>
  <si>
    <t>Equitrust - Choueiri Group Investment Fund</t>
  </si>
  <si>
    <t>id</t>
  </si>
  <si>
    <t>name</t>
  </si>
  <si>
    <t>description</t>
  </si>
  <si>
    <t>status</t>
  </si>
  <si>
    <t>year_founded</t>
  </si>
  <si>
    <t>headquarters</t>
  </si>
  <si>
    <t>countries_of_operation</t>
  </si>
  <si>
    <t>number_of_employees</t>
  </si>
  <si>
    <t>logo</t>
  </si>
  <si>
    <t>slug</t>
  </si>
  <si>
    <t>website</t>
  </si>
  <si>
    <t>post_status</t>
  </si>
  <si>
    <t>user_id</t>
  </si>
  <si>
    <t>linkedin</t>
  </si>
  <si>
    <t>twitter</t>
  </si>
  <si>
    <t>facebook</t>
  </si>
  <si>
    <t>created_at</t>
  </si>
  <si>
    <t>updated_at</t>
  </si>
  <si>
    <t>percentage_completion</t>
  </si>
  <si>
    <t>empty_columns</t>
  </si>
  <si>
    <t>place_of_incorporation</t>
  </si>
  <si>
    <t>investment_stage</t>
  </si>
  <si>
    <t>sub_sectors</t>
  </si>
  <si>
    <t>revenue</t>
  </si>
  <si>
    <t>raising</t>
  </si>
  <si>
    <t>when</t>
  </si>
  <si>
    <t>news</t>
  </si>
  <si>
    <t>reminded_at</t>
  </si>
  <si>
    <t>co_founders</t>
  </si>
  <si>
    <t>Jumia is connecting consumers and businesses across Africa and beyond. Through Jumia online platforms, consumers can access a wide range of products and services, from basic consumer goods to online travel. We help them “save time and save money”. Businesses use Jumia in order to distribute their products and services in a more efficient and scalable way. We help them grow their business and benefit from the massive shift of consumers to online.</t>
  </si>
  <si>
    <t>Active</t>
  </si>
  <si>
    <t>E-Commerce &amp; Retail</t>
  </si>
  <si>
    <t>Lagos, Nigeria</t>
  </si>
  <si>
    <t>Nigeria, Egypt, Morocco, Kenya, Ivory Coast, South Africa, Tunisia, Algeria, Cameroon, Ghana, Senegal, Tanzania, Uganda, Rwanda</t>
  </si>
  <si>
    <t>1001 - 5000</t>
  </si>
  <si>
    <t>jumia-group.png</t>
  </si>
  <si>
    <t>jumia-group</t>
  </si>
  <si>
    <t>https://group.jumia.com/</t>
  </si>
  <si>
    <t>review</t>
  </si>
  <si>
    <t>https://www.linkedin.com/company/jumia-group/</t>
  </si>
  <si>
    <t>https://twitter.com/Jumia_Group</t>
  </si>
  <si>
    <t>https://www.facebook.com/jumiagroup/</t>
  </si>
  <si>
    <t>NULL</t>
  </si>
  <si>
    <t>Andela invests in Africa’s most talented software engineers to help companies solve the technical talent shortage and build high-performing distributed engineering teams.</t>
  </si>
  <si>
    <t>Commercial and Professional Services</t>
  </si>
  <si>
    <t>New York, united States</t>
  </si>
  <si>
    <t>Nigeria, Kenya, Uganda, Rwanda</t>
  </si>
  <si>
    <t>500+</t>
  </si>
  <si>
    <t>andela.png</t>
  </si>
  <si>
    <t>andela</t>
  </si>
  <si>
    <t>https://andela.com</t>
  </si>
  <si>
    <t>https://www.linkedin.com/company/andela/</t>
  </si>
  <si>
    <t>https://twitter.com/andela</t>
  </si>
  <si>
    <t>https://www.facebook.com/pg/thisisandela/about/</t>
  </si>
  <si>
    <t>takealot.com is one of SA's largest online retailers with 9+ million products to choose from across 17 categories. Order online &amp; we'll deliver anywhere in SA! Founded in 2011, takealot.com's mission is to be the most customer-centric online shopping destination in Africa, built around the simple concept that the customer comes first.</t>
  </si>
  <si>
    <t>Acquired</t>
  </si>
  <si>
    <t>Cape Town, South Africa</t>
  </si>
  <si>
    <t>South Africa</t>
  </si>
  <si>
    <t>1001-5000</t>
  </si>
  <si>
    <t>takealot.png</t>
  </si>
  <si>
    <t>takealot</t>
  </si>
  <si>
    <t>https://www.takealot.com/</t>
  </si>
  <si>
    <t>https://www.linkedin.com/company/takealot/</t>
  </si>
  <si>
    <t>https://twitter.com/takealot</t>
  </si>
  <si>
    <t>https://www.facebook.com/Takealot</t>
  </si>
  <si>
    <t>ZOLA Electric (formerly Off Grid Electric) is the leading renewable energy brand in Africa, helping customers to light their homes, power small businesses, stay connected and expand opportunities for work and study. By providing solar technology that is affordable, accessible and reliable, ZOLA Electric’s offerings allow the average home or business to leapfrog the grid. ZOLA Electric designs renewable energy solutions based on the latest in solar, battery and power electronics technology. Adaptable to energy need and income, ZOLA Electric’s solar systems can be bought over time using PAYGo micro-finance leasing and mobile money payments. ZOLA Electric powers more than 180,000 homes and businesses across Tanzania, Rwanda, Côte d’Ivoire, and Ghana. Investors include Tesla, Vulcan Capital, DBL Partners, Helios Investment Partners, EDF, Total, and GE Ventures. ZOLA Electric is a recipient of the  UN Momentum for Change Award, the Zayed Future Energy Prize and is a member of the Global Cleantech 100 🌞⚡️</t>
  </si>
  <si>
    <t>Energy &amp; Environment Resources</t>
  </si>
  <si>
    <t>Arusha, Tanzania</t>
  </si>
  <si>
    <t>Tanzania</t>
  </si>
  <si>
    <t>zola-electric.png</t>
  </si>
  <si>
    <t>zola-electric</t>
  </si>
  <si>
    <t>http://offgrid-electric.com/</t>
  </si>
  <si>
    <t>https://www.linkedin.com/company/zolaelectric/</t>
  </si>
  <si>
    <t>https://twitter.com/offgride</t>
  </si>
  <si>
    <t>https://www.facebook.com/zolaelectric</t>
  </si>
  <si>
    <t>D.light</t>
  </si>
  <si>
    <t>d.light is a global leader in delivering affordable solar-powered solutions</t>
  </si>
  <si>
    <t>Energy &amp; Resources</t>
  </si>
  <si>
    <t>San Francisco , United States of America</t>
  </si>
  <si>
    <t>Kenya</t>
  </si>
  <si>
    <t>201–500</t>
  </si>
  <si>
    <t>dlight.png</t>
  </si>
  <si>
    <t>dlight</t>
  </si>
  <si>
    <t>http://www.dlight.com</t>
  </si>
  <si>
    <t>https://www.linkedin.com/company/d-light-design/about/</t>
  </si>
  <si>
    <t>http://www.facebook.com/dlightdesigninc</t>
  </si>
  <si>
    <t>a:8:{i:0;s:7:"twitter";i:1;s:16:"investment_stage";i:2;s:7:"revenue";i:3;s:7:"raising";i:4;s:4:"when";i:5;s:6:"amount";i:6;s:4:"news";i:7;s:11:"co_founders";}</t>
  </si>
  <si>
    <t>United States of America</t>
  </si>
  <si>
    <t xml:space="preserve"> </t>
  </si>
  <si>
    <t>Swvl is the premium alternative to public transportation in Egypt. Through our app you can book fixed rate affordable rides on our existing routes. We offer affordable, quality, convenient and reliable everyday bus rides.</t>
  </si>
  <si>
    <t>Transport &amp; Logistics</t>
  </si>
  <si>
    <t>Cairo, Egypt</t>
  </si>
  <si>
    <t>Egypt, Kenya, Nigeria</t>
  </si>
  <si>
    <t>51-100</t>
  </si>
  <si>
    <t>swvl.png</t>
  </si>
  <si>
    <t>swvl</t>
  </si>
  <si>
    <t>https://swvl.com/</t>
  </si>
  <si>
    <t>https://www.linkedin.com/company/swvl/</t>
  </si>
  <si>
    <t>https://twitter.com/swvlapp</t>
  </si>
  <si>
    <t>https://www.facebook.com/swvlapp/</t>
  </si>
  <si>
    <t>Konga Online Shopping Limited is Nigeria's Online Mall. Using several payment systems such as ‘Cash on Delivery’ , "Debit Cards"​, etc, Konga Online Shopping Limited is a pioneer in the changing face of the retail industry in West Africa.</t>
  </si>
  <si>
    <t>Nigeria</t>
  </si>
  <si>
    <t>konga.png</t>
  </si>
  <si>
    <t>konga</t>
  </si>
  <si>
    <t>https://www.konga.com/</t>
  </si>
  <si>
    <t>https://www.linkedin.com/company/konga-online-shopping-ltd/</t>
  </si>
  <si>
    <t>https://www.facebook.com/ShopKonga</t>
  </si>
  <si>
    <t>https://www.facebook.com/ShopKonga/</t>
  </si>
  <si>
    <t>JUMO is a financial technology company that partners with banks, MNOs and other e-commerce players to deliver progressive financial choices to customers in emerging markets across Africa and Asia. At JUMO we connect people to opportunities. Two billion people worldwide have limited access to formal financial services such as borrowing and saving. We’ve built a large-scale, multi-sided technology platform and designed progressive financial choices to reach them. We use their digital footprint to create a financial identity using only behavioural data.</t>
  </si>
  <si>
    <t>Financial Services</t>
  </si>
  <si>
    <t xml:space="preserve">South Africa, Uganda, Tanzania, Ghana, Rwanda, Zambia, Pakistan, Singapore, United Kingdom, </t>
  </si>
  <si>
    <t>251-500</t>
  </si>
  <si>
    <t>jumo.png</t>
  </si>
  <si>
    <t>jumo</t>
  </si>
  <si>
    <t>https://www.jumo.world/</t>
  </si>
  <si>
    <t>https://www.linkedin.com/company/jumo-world/</t>
  </si>
  <si>
    <t>https://twitter.com/JUMO_WORLD</t>
  </si>
  <si>
    <t>M-Kopa</t>
  </si>
  <si>
    <t>M-KOPA has connected more than 500,000 homes in Kenya, Tanzania and Uganda to solar power, with over 500 new homes being added every day. Each 8W battery powered-system comes with three lights, mobile phone-charging and a solar powered radio. Customers can now opt for a 20W system with digital TV.</t>
  </si>
  <si>
    <t>Nairobi , Kenya</t>
  </si>
  <si>
    <t>Kenya,Uganda, Ghana, Nigeria</t>
  </si>
  <si>
    <t>1000+</t>
  </si>
  <si>
    <t>e6cd697747d339b748f6.jpg</t>
  </si>
  <si>
    <t>mkopa</t>
  </si>
  <si>
    <t>http://www.m-kopa.com/</t>
  </si>
  <si>
    <t>https://www.linkedin.com/company/m-kopa-solar/</t>
  </si>
  <si>
    <t>https://twitter.com/mkopakenya</t>
  </si>
  <si>
    <t>https://www.facebook.com/mkopasolar</t>
  </si>
  <si>
    <t xml:space="preserve">Cellulant is a leading Pan-African payments company providing a one-stop digital payments platform. </t>
  </si>
  <si>
    <t>Nairobi, Kenya</t>
  </si>
  <si>
    <t>Kenya, Uganda, Ghana, Rwanda, Botswana, Zambia, Nigeria, Tanzania, Mozambique</t>
  </si>
  <si>
    <t>250-500</t>
  </si>
  <si>
    <t>cellulant.png</t>
  </si>
  <si>
    <t>cellulant</t>
  </si>
  <si>
    <t>https://www.cellulant.com</t>
  </si>
  <si>
    <t>https://www.linkedin.com/company/cellulant/</t>
  </si>
  <si>
    <t>https://twitter.com/cellulant?lang=en</t>
  </si>
  <si>
    <t>https://www.facebook.com/cellulant</t>
  </si>
  <si>
    <t>African Leadership Academy (ALA) seeks to transform Africa by developing a powerful network of over 6,000 leaders who will work together to address Africa’s greatest challenges, achieve extraordinary social impact and accelerate the continent’s growth trajectory</t>
  </si>
  <si>
    <t>Education</t>
  </si>
  <si>
    <t>african-leadership-academy.png</t>
  </si>
  <si>
    <t>african-leadership-academy</t>
  </si>
  <si>
    <t>http://www.africanleadershipacademy.org/</t>
  </si>
  <si>
    <t>https://www.linkedin.com/company/african-leadership-academy</t>
  </si>
  <si>
    <t>https://twitter.com/alacademy</t>
  </si>
  <si>
    <t>https://www.facebook.com/africanleadershipacademy</t>
  </si>
  <si>
    <t>OPay is designed to make financial services more accessible to everyday customers –– whether it’s for the bills they have to pay, or the transfer &amp; withdrawal of money</t>
  </si>
  <si>
    <t>Nigeria, Kenya</t>
  </si>
  <si>
    <t>201-500</t>
  </si>
  <si>
    <t>opay.png</t>
  </si>
  <si>
    <t>opay</t>
  </si>
  <si>
    <t>https://operapay.com/about-us</t>
  </si>
  <si>
    <t>https://www.linkedin.com/company/opay/</t>
  </si>
  <si>
    <t>https://twitter.com/OPay_NG</t>
  </si>
  <si>
    <t>https://www.facebook.com/opayposusers</t>
  </si>
  <si>
    <t>CarePay has developed a mobile health data &amp; payment distribution platform that has the potential to fundamentally change healthcare.</t>
  </si>
  <si>
    <t>51–200</t>
  </si>
  <si>
    <t>carepay.png</t>
  </si>
  <si>
    <t>carepay</t>
  </si>
  <si>
    <t>https://www.carepay.com/</t>
  </si>
  <si>
    <t>https://www.linkedin.com/company/carepay-ltd</t>
  </si>
  <si>
    <t>https://twitter.com/carepayke?lang=en</t>
  </si>
  <si>
    <t>a:7:{i:0;s:16:"investment_stage";i:1;s:7:"revenue";i:2;s:7:"raising";i:3;s:4:"when";i:4;s:6:"amount";i:5;s:4:"news";i:6;s:11:"co_founders";}</t>
  </si>
  <si>
    <t>Powerhive’s technology platform enables financing and monetization of distributed microgrids by reducing costs and stabilizing investment risk. Our cloud-based software application and proprietary smart meter automate account management tasks, remotely monitor and control microgrid operations and run real-time data analytics.</t>
  </si>
  <si>
    <t>powerhive.png</t>
  </si>
  <si>
    <t>powerhive</t>
  </si>
  <si>
    <t>http://www.powerhive.com/</t>
  </si>
  <si>
    <t>https://www.linkedin.com/company/powerhive/</t>
  </si>
  <si>
    <t>https://twitter.com/powerhive</t>
  </si>
  <si>
    <t>https://www.facebook.com/powerhive</t>
  </si>
  <si>
    <t>Travelstart is a leading online travel agency that helps today’s business and leisure travellers search, compare and book the best flight, hotel and car options with all your favourite airline and accommodation suppliers.</t>
  </si>
  <si>
    <t>Travel &amp; Leisure</t>
  </si>
  <si>
    <t>travelstart.png</t>
  </si>
  <si>
    <t>travelstart</t>
  </si>
  <si>
    <t>https://www.travelstart.com/</t>
  </si>
  <si>
    <t>https://www.linkedin.com/company/travelstart/</t>
  </si>
  <si>
    <t>https://twitter.com/Travelstart</t>
  </si>
  <si>
    <t>https://www.facebook.com/Travelstart</t>
  </si>
  <si>
    <t>Paga is a mobile payment company. We are building an ecosystem to enable people to digitally send and receive money, and creating simple financial access for everyone. Our mission is to make it simple for one billion people to access and use money. Our first market is Nigeria where Paga is the leading mobile payment company with over 9 million customers and 17,000 agents.</t>
  </si>
  <si>
    <t>paga.png</t>
  </si>
  <si>
    <t>paga</t>
  </si>
  <si>
    <t>http://www.mypaga.com/</t>
  </si>
  <si>
    <t>https://www.linkedin.com/company/pagatech-limited/</t>
  </si>
  <si>
    <t>https://twitter.com/mypaga</t>
  </si>
  <si>
    <t>https://www.facebook.com/mypaga</t>
  </si>
  <si>
    <t xml:space="preserve">IROKO is Africa's leading entertainment technology company. Launched in 2010, by Jason Njoku and Bastian Gotter, it is one of the most talked about African internet start-ups, thanks to its flagship Nollywood movie platform iROKOtv. Head quartered in Lagos, Nigeria, the company has pioneered Video-On-Demand for Nollywood content (Nigerian movies) and has aggregated the world's largest online catalogue of African content, totalling 10,000+ hours. </t>
  </si>
  <si>
    <t>Media &amp; Entertainment</t>
  </si>
  <si>
    <t>irokotv.png</t>
  </si>
  <si>
    <t>irokotv</t>
  </si>
  <si>
    <t>https://irokotv.com/</t>
  </si>
  <si>
    <t>https://www.linkedin.com/company/iroko-partners-limited/</t>
  </si>
  <si>
    <t>https://twitter.com/irokotv</t>
  </si>
  <si>
    <t>https://www.facebook.com/irokotv</t>
  </si>
  <si>
    <t>One Africa Media is Africa's largest online classifieds group by traffic, page views, ad volume and revenue.We own, operate and invest in a portfolio of market leading online marketplaces in the segments of employment, autos, property and travel throughout Africa.</t>
  </si>
  <si>
    <t>one-africa-media</t>
  </si>
  <si>
    <t>http://www.oneafricamedia.com/</t>
  </si>
  <si>
    <t>https://www.linkedin.com/company/one-africa-media/about/</t>
  </si>
  <si>
    <t>http://twitter.com/oneafricamedia</t>
  </si>
  <si>
    <t>https://www.facebook.com/oneafricamedia</t>
  </si>
  <si>
    <t>Twiga is on our way to being Africa’s largest grocer. We’re using a mobile-based, cashless, business-to-business (B2B) supply platform to access distribution into the millions of small and medium size vendors in African urban markets. This allows us to drastically lower their daily costs of goods by exploiting latent value in broken, informal, value-chains and wholesale providers. Nairobi alone has at least 18,000 small and medium size vendors buying $55 a day in stock, our goal is to be their single source of supply. In the coming years will be expanding our platform to five African markets.</t>
  </si>
  <si>
    <t>101-250</t>
  </si>
  <si>
    <t>twiga-foods.png</t>
  </si>
  <si>
    <t>twiga-foods</t>
  </si>
  <si>
    <t>https://twiga.ke/</t>
  </si>
  <si>
    <t>https://www.linkedin.com/company/twiga-foods/</t>
  </si>
  <si>
    <t>https://twitter.com/twigafoods</t>
  </si>
  <si>
    <t>https://www.facebook.com/twigafoods/</t>
  </si>
  <si>
    <t>Azuri's objective is to bring power at scale to off-grid customers worldwide.</t>
  </si>
  <si>
    <t>Cambridge, United Kingdom</t>
  </si>
  <si>
    <t>Nigeria, Kenya, Tanzania, Uganda, Zambia</t>
  </si>
  <si>
    <t>11-50</t>
  </si>
  <si>
    <t>azuri-technologies.png</t>
  </si>
  <si>
    <t>azuri-technologies</t>
  </si>
  <si>
    <t>https://www.azuri-technologies.com/</t>
  </si>
  <si>
    <t>https://www.linkedin.com/company/azuri/</t>
  </si>
  <si>
    <t>PEG Africa is a leader in financing and deploying affordable energy solutions to consumers and SMEs in West Africa, with operations in Ghana, Cote d'Ivoire and Senegal.  PEG sells products as varied as solar home systems including lights, phone charging, radio and a torch, to solar water irrigation systems for farmers.  All solar products are integrated with mobile money pay-as-you-go functionality, and bundled with financing options. 
 PEG's products are designed for underserved communities, often in rural and peri-urban areas, which lack reliable and affordable electricity. Once a good credit history has been established, PEG ensures that customers can graduate to additional services such as health insurance, larger solar home systems or productive use assets like solar generators.</t>
  </si>
  <si>
    <t>Ghana,Accra</t>
  </si>
  <si>
    <t>Ivory Coast,Ghana,Senegal</t>
  </si>
  <si>
    <t>peg-africa.png</t>
  </si>
  <si>
    <t>peg-africa</t>
  </si>
  <si>
    <t>https://www.pegafrica.com/</t>
  </si>
  <si>
    <t>https://www.linkedin.com/company/pegafrica/</t>
  </si>
  <si>
    <t>a:8:{i:0;s:7:"twitter";i:1;s:8:"facebook";i:2;s:16:"investment_stage";i:3;s:7:"revenue";i:4;s:7:"raising";i:5;s:4:"when";i:6;s:6:"amount";i:7;s:4:"news";}</t>
  </si>
  <si>
    <t>Agriculture,Agriculture</t>
  </si>
  <si>
    <t>Hugh Whalan, Nate Heller</t>
  </si>
  <si>
    <t>mPharma's mission is to increase patient access to high quality medications. Through our drug benefits service, we offer a number of solutions to health insurance companies and pharmaceutical companies to make it easier for patients to afford their medications.</t>
  </si>
  <si>
    <t>Healthcare &amp; Pharma</t>
  </si>
  <si>
    <t>Accra, Ghana</t>
  </si>
  <si>
    <t>Ghana, Nigeria, Zambia, Zimbabwe</t>
  </si>
  <si>
    <t>mpharma.png</t>
  </si>
  <si>
    <t>mpharma</t>
  </si>
  <si>
    <t>https://www.mpharma.com/</t>
  </si>
  <si>
    <t>https://www.linkedin.com/company/mpharma/</t>
  </si>
  <si>
    <t>https://twitter.com/mPharmaHealth</t>
  </si>
  <si>
    <t>https://www.facebook.com/mpharmaGH</t>
  </si>
  <si>
    <t>Vezeeta.com is the leading digital healthcare platform in MEA that connects patients with healthcare providers and health services</t>
  </si>
  <si>
    <t>vezeeta.png</t>
  </si>
  <si>
    <t>vezeeta</t>
  </si>
  <si>
    <t>http://www.vezeeta.com/</t>
  </si>
  <si>
    <t>https://www.linkedin.com/company/vezeeta/</t>
  </si>
  <si>
    <t>https://twitter.com/VEZEETA_Egypt</t>
  </si>
  <si>
    <t>https://www.facebook.com/vezeeta</t>
  </si>
  <si>
    <t>Zando.co.za is South Africa’s largest fashion e-commerce retailer offering choice and accessibility to customers. With hundreds of local and international brands there are thousands of styles to choose from. Enjoy incredible benefits such as free and fast delivery nationwide and free returns within 14 days. This secure online store has multiple payment methods to choose from, such as Debit/ Cheque/ Credit Card, eBucks, Instant Credit and Cash on delivery in selected major cities</t>
  </si>
  <si>
    <t>zando.png</t>
  </si>
  <si>
    <t>zando</t>
  </si>
  <si>
    <t>http://www.zando.co.za/</t>
  </si>
  <si>
    <t>http://twitter.com/zando_co_za</t>
  </si>
  <si>
    <t>http://www.facebook.com/zando.co.za</t>
  </si>
  <si>
    <t xml:space="preserve">We’re changing the way the world does business globally. Our mission is to inspire a new wave of prosperity across Africa by building payments infrastructure to connect Africa to the global economy. We’ve made it easier for Africans to build global businesses that can make and accept any payment, anywhere from across Africa and around the world. The world’s digital economy is progressing around us and we want to include African businesses in the journey. </t>
  </si>
  <si>
    <t>San Fransisco, United States</t>
  </si>
  <si>
    <t>Nigeria, Kenya, Uganda, Ghana, Tanzania</t>
  </si>
  <si>
    <t>flutterwave.png</t>
  </si>
  <si>
    <t>flutterwave</t>
  </si>
  <si>
    <t>https://flutterwave.com/</t>
  </si>
  <si>
    <t>https://www.linkedin.com/company/flutterwave/</t>
  </si>
  <si>
    <t>https://twitter.com/theflutterwave</t>
  </si>
  <si>
    <t>https://www.facebook.com/theFlutterwave</t>
  </si>
  <si>
    <t>Boomplay Music is a media streaming and download service developed by Transsnet Music Limited.</t>
  </si>
  <si>
    <t>Kenya, Nigeria, Ghana, Tanzania</t>
  </si>
  <si>
    <t>51-200</t>
  </si>
  <si>
    <t>boomplay-music.png</t>
  </si>
  <si>
    <t>boomplay-music</t>
  </si>
  <si>
    <t>https://www.boomplaymusic.com/</t>
  </si>
  <si>
    <t>https://www.linkedin.com/company/boomplaymusic/about/</t>
  </si>
  <si>
    <t>https://twitter.com/BoomplayMusic</t>
  </si>
  <si>
    <t>https://web.facebook.com/BoomplayMusic?_rdc=1&amp;_rdr</t>
  </si>
  <si>
    <t>Zoona is an African start-up set to change our continent! We bring together the drive of young entrepreneurs and the power of cutting-edge technology to bring safe and reliable financial services to underserved communities all over Africa!</t>
  </si>
  <si>
    <t>,Zambia</t>
  </si>
  <si>
    <t>Zambia</t>
  </si>
  <si>
    <t>11–50</t>
  </si>
  <si>
    <t>zoona.png</t>
  </si>
  <si>
    <t>zoona</t>
  </si>
  <si>
    <t>https://ilovezoona.com/</t>
  </si>
  <si>
    <t>https://www.linkedin.com/company/zoona/</t>
  </si>
  <si>
    <t>https://www.facebook.com/ilovezoona</t>
  </si>
  <si>
    <t>a:7:{i:0;s:7:"twitter";i:1;s:16:"investment_stage";i:2;s:7:"revenue";i:3;s:7:"raising";i:4;s:4:"when";i:5;s:6:"amount";i:6;s:4:"news";}</t>
  </si>
  <si>
    <t>Brad Magrath,
Brett Magrath</t>
  </si>
  <si>
    <t>Yoco is an African technology company that builds tools and services to help small businesses get paid, run their business better, and grow. We believe that by opening up more possibilities for entrepreneurs to be successful, we can help create more jobs, enable people to thrive and help to drive our economy forward.</t>
  </si>
  <si>
    <t>yoco.png</t>
  </si>
  <si>
    <t>yoco</t>
  </si>
  <si>
    <t>https://www.yoco.co.za/za/</t>
  </si>
  <si>
    <t>https://www.linkedin.com/company/yoco/</t>
  </si>
  <si>
    <t>https://twitter.com/yoco_za</t>
  </si>
  <si>
    <t>https://www.facebook.com/YocoZA/</t>
  </si>
  <si>
    <t>Lori is a venture-backed start-up building the cutting-edge logistics infrastructure for trucking in Africa. The start-up is tackling a massive issue - $180 billion is spent annually on haulage across Africa, which means that up to 75% of a product’s cost is due to logistics (compared to 6% in the US).</t>
  </si>
  <si>
    <t>Transportation &amp; Logistics</t>
  </si>
  <si>
    <t>Kenya,Nigeria,Uganda</t>
  </si>
  <si>
    <t>lori-systems.png</t>
  </si>
  <si>
    <t>lori-systems</t>
  </si>
  <si>
    <t>https://www.lorisystems.com/</t>
  </si>
  <si>
    <t>https://www.linkedin.com/company/lori-systems/</t>
  </si>
  <si>
    <t>https://www.facebook.com/LoriSystems/</t>
  </si>
  <si>
    <t>MFS Africa is a pan-African fintech company that develops innovative value added services for mobile wallets. The company works in close partnership with mobile network operators and financial institutions to bring simple and relevant financial services to un- and under-banked customers. MFS Africa currently connects over 170 million mobile wallet customers in sub-Saharan Africa. The MFS Hub also connects money transfer operators, banks, and merchants to mobile wallets in Africa, allowing these partners to take advantage of the growing popularity of mobile wallets as safe, convenient, compliant, and cost effective delivery channel for international remittances. For more information visit www.mfsafrica.com.</t>
  </si>
  <si>
    <t>Cape Town , South Africa</t>
  </si>
  <si>
    <t>South Africa, Nigeria, Uganda, Ghana, Cameroon, Kenya, Mauritius</t>
  </si>
  <si>
    <t>e7be8f93df9ee0ccb84e.png</t>
  </si>
  <si>
    <t>mfs-africa</t>
  </si>
  <si>
    <t>http://mfsafrica.com</t>
  </si>
  <si>
    <t>https://www.linkedin.com/company/mfs-africa/</t>
  </si>
  <si>
    <t>Andorra</t>
  </si>
  <si>
    <t>Wuzzuf is a technology start-up specialized in developing solutions for Online Recruitment / Talent Acquisition, Talent Management, and Workforce Planning. We help organizations acquire the best talents, and then make the most out of them when they join.</t>
  </si>
  <si>
    <t>Recruitment</t>
  </si>
  <si>
    <t>wuzzuf.png</t>
  </si>
  <si>
    <t>wuzzuf</t>
  </si>
  <si>
    <t>http://wuzzuf.net/jobs/egypt</t>
  </si>
  <si>
    <t>https://www.linkedin.com/company/wuzzuf-com/about/</t>
  </si>
  <si>
    <t>https://twitter.com/wuzzuf?lang=en</t>
  </si>
  <si>
    <t>https://www.facebook.com/wuzzuf/</t>
  </si>
  <si>
    <t>PayItUp aggregates various payments services on a web and mobile application.</t>
  </si>
  <si>
    <t>Harare, Zimbabwe</t>
  </si>
  <si>
    <t>Zimbabwe</t>
  </si>
  <si>
    <t>payitup</t>
  </si>
  <si>
    <t>https://twitter.com/payitupzw</t>
  </si>
  <si>
    <t>https://www.facebook.com/payitupzw/</t>
  </si>
  <si>
    <t>RapidDeploy is the Cloud Aided Dispatch company that alleviates the most common problems in public safety today, slow response times and lack of situational awareness. RapidDeploy solves the complexity of emergency dispatch and response with intuitive, easy-to-use cloud-based incident management tools and its analytics helps to predict future trending events</t>
  </si>
  <si>
    <t>Other Technologies or Information Technology</t>
  </si>
  <si>
    <t>Texas , United States of America</t>
  </si>
  <si>
    <t>rapiddeploy.png</t>
  </si>
  <si>
    <t>rapiddeploy</t>
  </si>
  <si>
    <t>http://www.rapiddeploy.com/</t>
  </si>
  <si>
    <t>https://www.linkedin.com/company/rapiddeploy/</t>
  </si>
  <si>
    <t>https://www.facebook.com/rapiddeploy</t>
  </si>
  <si>
    <t>Agriculture</t>
  </si>
  <si>
    <t>Daystar Power provides commercial and industrial clients in Africa with captive solar power solutions in long-term service fee models.</t>
  </si>
  <si>
    <t>Renewables &amp; Environment</t>
  </si>
  <si>
    <t>Ebene, Mauritius</t>
  </si>
  <si>
    <t>Mauritius, Nigeria, Ghana</t>
  </si>
  <si>
    <t>daystar-power-africa.png</t>
  </si>
  <si>
    <t>daystar-power-africa</t>
  </si>
  <si>
    <t>http://daystar-power.com/</t>
  </si>
  <si>
    <t>https://www.linkedin.com/company/daystar-power-group/</t>
  </si>
  <si>
    <t>Sendy was launched in Kenya in 2014 with the mission to build partnerships that unlock new possibilities for businesses and individuals. The Kenya-based company is a delivery platform that connects businesses and individuals with drivers of all vehicle types making deliveries simple and transparent using a cutting edge, user-focused technology.</t>
  </si>
  <si>
    <t>sendy.png</t>
  </si>
  <si>
    <t>sendy</t>
  </si>
  <si>
    <t>https://sendyit.com/</t>
  </si>
  <si>
    <t>https://www.linkedin.com/company/sendy-limited/</t>
  </si>
  <si>
    <t>https://twitter.com/SendyMobile</t>
  </si>
  <si>
    <t>https://www.facebook.com/Sendyit/</t>
  </si>
  <si>
    <t>Arnergy provides solar power systems to homes and businesses, with a special focus on companies spanning the hospitality, education, financial, agriculture, and healthcare industries.</t>
  </si>
  <si>
    <t>arnergy.png</t>
  </si>
  <si>
    <t>arnergy</t>
  </si>
  <si>
    <t>http://www.arnergy.com</t>
  </si>
  <si>
    <t>https://www.linkedin.com/company/arnergy/about/</t>
  </si>
  <si>
    <t>https://twitter.com/arnergy?ref_src=twsrc%5Egoogle%7Ctwcamp%5Eserp%7Ctwgr%5Eauthor</t>
  </si>
  <si>
    <t>https://www.facebook.com/arnergy/</t>
  </si>
  <si>
    <t>Africa’s Talking is the go-to platform for developers in Africa that helps make ideas come to life, with ease. We make the process simple and walk with developers throughout their journeys towards achieving their goals – changing the way that Africa does business while we’re at it. We have created world class mobile communication APIs(SMS, VOICE,  USSD, PAYMENTS, AIRTIME) that developers can easily integrate with to power their solutions.</t>
  </si>
  <si>
    <t>Information Technology</t>
  </si>
  <si>
    <t>Kenya, Uganda, Rwanda, Nigeria, Malawi, Tanzania</t>
  </si>
  <si>
    <t>africas-talking.png</t>
  </si>
  <si>
    <t>africas-talking</t>
  </si>
  <si>
    <t>https://africastalking.com/</t>
  </si>
  <si>
    <t>https://www.linkedin.com/company/africa's-talking-ltd/</t>
  </si>
  <si>
    <t>https://twitter.com/africastalking</t>
  </si>
  <si>
    <t>https://www.facebook.com/africastalking</t>
  </si>
  <si>
    <t>Lidya is the future of finance for small businesses in fast-growing economies.  Our goal is to help great business owners access financing and build a credit score through an easy and inspiring lending process.  Lidya currently operates in Nigeria where over 100,000 businesses have signed up for its service and is backed by Omidyar Network, Accion, Newid Capital, Bamboo Capital and Alitheia Capital.  The Company has raised close to $10m USD in venture capital and has teams across Lagos (Nigeria), Porto (Portugal) and New York (USA).</t>
  </si>
  <si>
    <t>Nigeria,Lagos</t>
  </si>
  <si>
    <t>lidya.png</t>
  </si>
  <si>
    <t>lidya</t>
  </si>
  <si>
    <t>https://www.lidya.co/</t>
  </si>
  <si>
    <t>https://www.linkedin.com/company/lidyadotco/</t>
  </si>
  <si>
    <t>https://www.facebook.com/pg/Lidyadotco/about/?ref=page_internal</t>
  </si>
  <si>
    <t>Tunde Kehinde, Ercin Eksin</t>
  </si>
  <si>
    <t>Jibu provides a comprehensive, turn-key start-up package for local entrepreneurs to start their own neighborhood businesses by treating and packaging water in reusable bottles</t>
  </si>
  <si>
    <t>Utilities and Telecommunication Services</t>
  </si>
  <si>
    <t>Kigali, Rwanda</t>
  </si>
  <si>
    <t>Uganda, Kenya, Tanzania, Rwanda, Zimbabwe</t>
  </si>
  <si>
    <t>jibu.png</t>
  </si>
  <si>
    <t>jibu</t>
  </si>
  <si>
    <t>http://jibuco.com/</t>
  </si>
  <si>
    <t>https://www.linkedin.com/company/10224397</t>
  </si>
  <si>
    <t>https://twitter.com/jibuco</t>
  </si>
  <si>
    <t>https://www.facebook.com/JibuCo</t>
  </si>
  <si>
    <t>Asoko Insight is the world’s largest provider of data and analytics of unlisted African companies. We leverage in-country research teams, institutional partnerships and web-crawling technology to gain insight in Africa’s most promising businesses, particularly those operating in the middle market.</t>
  </si>
  <si>
    <t>London, United Kingdom</t>
  </si>
  <si>
    <t>Uganda, Kenya, Rwanda, Egypt, Ethiopia, Tanzania, Nigeria, Ghana, Ivory Coast</t>
  </si>
  <si>
    <t>asoko-insight.png</t>
  </si>
  <si>
    <t>asoko-insight</t>
  </si>
  <si>
    <t>https://asokoinsight.com/</t>
  </si>
  <si>
    <t>https://www.linkedin.com/company/asoko-insight/</t>
  </si>
  <si>
    <t>https://twitter.com/AsokoInsight</t>
  </si>
  <si>
    <t>https://www.facebook.com/asokoinsight</t>
  </si>
  <si>
    <t>Paystack is a technology company solving payments problems for ambitious businesses. Our mission is to help businesses in Africa become profitable, envied, and loved.</t>
  </si>
  <si>
    <t>paystack.png</t>
  </si>
  <si>
    <t>paystack</t>
  </si>
  <si>
    <t>https://paystack.com/about</t>
  </si>
  <si>
    <t>https://www.linkedin.com/company/paystack/</t>
  </si>
  <si>
    <t>https://twitter.com/paystack</t>
  </si>
  <si>
    <t>https://www.facebook.com/Paystackng</t>
  </si>
  <si>
    <t>Kobo is a technology company providing SMEs with turn-key solutions to challenges hampering their ability to scale. The company was founded on the desire to provide solutions that drive efficiency and growth in verticals where these are challenges.</t>
  </si>
  <si>
    <t xml:space="preserve">Nigeria , </t>
  </si>
  <si>
    <t>kobo360.png</t>
  </si>
  <si>
    <t>kobo360</t>
  </si>
  <si>
    <t>https://www.kobo360.com/</t>
  </si>
  <si>
    <t>https://www.linkedin.com/company/kobo360/</t>
  </si>
  <si>
    <t>https://www.facebook.com/kobo360/</t>
  </si>
  <si>
    <t>MAX.NG</t>
  </si>
  <si>
    <t>MAX is using mobile technology to aggregate and formalize West Africa’s fragmented and informal motorcycle taxi industry. MAX provides commuters access to safe and affordable motorcycle-transport service and is currently available on both Android and iOS platforms.
MAX was founded at MIT in 2015 and is a Techstars New York alumnus.</t>
  </si>
  <si>
    <t>Nigeria , Nigeria</t>
  </si>
  <si>
    <t>53b739b848acf5e53956.PNG</t>
  </si>
  <si>
    <t>maxng</t>
  </si>
  <si>
    <t>https://www.max.ng/</t>
  </si>
  <si>
    <t>https://www.linkedin.com/company/max-on-demand</t>
  </si>
  <si>
    <t>https://twitter.com/maxdotng</t>
  </si>
  <si>
    <t>https://www.facebook.com/maxdotng</t>
  </si>
  <si>
    <t>InstaDeep host of AI solutions, ranging from optimized pattern-recognition, GPU-accelerated insights, self-learning decision making systems.</t>
  </si>
  <si>
    <t>Tunisia</t>
  </si>
  <si>
    <t>instadeep.png</t>
  </si>
  <si>
    <t>instadeep</t>
  </si>
  <si>
    <t>http://www.instadeep.com/</t>
  </si>
  <si>
    <t>https://www.linkedin.com/company/instadeep</t>
  </si>
  <si>
    <t>https://twitter.com/instadeepai</t>
  </si>
  <si>
    <t>https://www.facebook.com/InstaDeepAI/</t>
  </si>
  <si>
    <t>MNT-Halan is a super-app in Egypt. MNT-Halan is offering various services including ride-hailing, financial services,  e-commerce, and on-demand delivery. MNT-Halan was formerly a ride-hailing/on-demand logistics application offering smart transportation for the masses; by offering on-demand 2 and 3 wheelers.</t>
  </si>
  <si>
    <t>Cairo , Egypt</t>
  </si>
  <si>
    <t>cf1192ffeb80b9da0d4a.jpg</t>
  </si>
  <si>
    <t>halan</t>
  </si>
  <si>
    <t>https://mnt-halan.com/</t>
  </si>
  <si>
    <t>https://www.linkedin.com/company/halan/</t>
  </si>
  <si>
    <t>https://www.facebook.com/pages/category/Product-Service/%D8%AD%D8%A7%D9%84%D8%A7%D9%8B-Halan-282264528954767/</t>
  </si>
  <si>
    <t>Wefarm</t>
  </si>
  <si>
    <t>Wefarm, the world’s largest farmer-to-farmer digital network, is a social enterprise that lets small-scale farmers connect with one another to solve problems, share ideas, and spread innovation. Utilising the latest machine learning technology, Wefarm’s service works both online and over SMS. Knowledge shared on Wefarm can help farmers produce higher quality product, increase yields, gain insight into pricing, tackle the effects of climate change, source the best seeds, fertiliser, and loans, diversify agricultural interests, and more.</t>
  </si>
  <si>
    <t>Kenya, Uganda</t>
  </si>
  <si>
    <t>wefarm.png</t>
  </si>
  <si>
    <t>wefarm</t>
  </si>
  <si>
    <t>https://wefarm.org/</t>
  </si>
  <si>
    <t>https://www.linkedin.com/company/wefarm/</t>
  </si>
  <si>
    <t>https://twitter.com/wefarm</t>
  </si>
  <si>
    <t>https://www.facebook.com/WefarmGlobal/</t>
  </si>
  <si>
    <t xml:space="preserve">Kopo Kopo's software powers the largest independent merchant network in the mobile money industry. </t>
  </si>
  <si>
    <t>kopo-kopo.png</t>
  </si>
  <si>
    <t>kopo-kopo</t>
  </si>
  <si>
    <t>https://kopokopo.co.ke/</t>
  </si>
  <si>
    <t>https://www.linkedin.com/company/kopo-kopo-inc/</t>
  </si>
  <si>
    <t>https://twitter.com/KopoKopoInc</t>
  </si>
  <si>
    <t>https://www.facebook.com/kopokopoinc</t>
  </si>
  <si>
    <t>Lulalend is an online lending company that provides fast and easy working capital funding to small businesses in South Africa.</t>
  </si>
  <si>
    <t>lulalend.png</t>
  </si>
  <si>
    <t>lulalend</t>
  </si>
  <si>
    <t>http://www.lulalend.co.za/</t>
  </si>
  <si>
    <t>https://www.linkedin.com/company/lulalend</t>
  </si>
  <si>
    <t>https://twitter.com/lulalend</t>
  </si>
  <si>
    <t>https://www.facebook.com/lulalendfunding/</t>
  </si>
  <si>
    <t>Copia Global is a consumer catalog order and delivery system for nonperishable and durable goods serving people in the rural villages</t>
  </si>
  <si>
    <t>copia-global.png</t>
  </si>
  <si>
    <t>copia-global</t>
  </si>
  <si>
    <t>http://www.copiaglobal.com/</t>
  </si>
  <si>
    <t>https://www.linkedin.com/company/copia-kenya</t>
  </si>
  <si>
    <t>https://www.facebook.com/copiakenya/</t>
  </si>
  <si>
    <t xml:space="preserve">WhereIsMyTransport is a technology company with offices in London and Cape Town. We collect and provide access to public transport data from African cities, overcoming the complexity of local networks and enabling customer success through our unique data and services. Our offerings include data collection, data access, and journey planning. </t>
  </si>
  <si>
    <t>whereismytransport.png</t>
  </si>
  <si>
    <t>whereismytransport</t>
  </si>
  <si>
    <t>https://www.whereismytransport.com/</t>
  </si>
  <si>
    <t>https://www.linkedin.com/company/whereismytransport/</t>
  </si>
  <si>
    <t>https://twitter.com/mytransport</t>
  </si>
  <si>
    <t>https://www.facebook.com/WhereIsMyTransport</t>
  </si>
  <si>
    <t>Gokada is revolutionizing the way we move around in lagos making it possible to move safely without worries of traffic or exorbitant prices.</t>
  </si>
  <si>
    <t>gokada.png</t>
  </si>
  <si>
    <t>gokada</t>
  </si>
  <si>
    <t>http://gokada.ng/join</t>
  </si>
  <si>
    <t>https://www.linkedin.com/company/gokada/</t>
  </si>
  <si>
    <t>https://twitter.com/gokadang</t>
  </si>
  <si>
    <t>https://www.facebook.com/gokadang</t>
  </si>
  <si>
    <t>TeamApt is a financial technology company focused developing Digital Banking, Business Solutions and Payments Infrastructure</t>
  </si>
  <si>
    <t>teamapt.png</t>
  </si>
  <si>
    <t>teamapt</t>
  </si>
  <si>
    <t>https://teamapt.com/</t>
  </si>
  <si>
    <t>https://www.linkedin.com/company/10034372/admin/updates/</t>
  </si>
  <si>
    <t>https://twitter.com/weareTeamApt</t>
  </si>
  <si>
    <t>https://www.facebook.com/weareTeamApt/</t>
  </si>
  <si>
    <t>Nomba</t>
  </si>
  <si>
    <t>Nomba (formerly Kudi) is a financial service provider focused on providing access to electronic banking and financial services by leveraging conversational interfaces, natural language processing and artificial intelligence to provider faster access, frictionless experience, and ultimately boost financial inclusion in emerging markets</t>
  </si>
  <si>
    <t>Lagos , Nigeria</t>
  </si>
  <si>
    <t>565988c34d63f86815a3.jpg</t>
  </si>
  <si>
    <t>nomba</t>
  </si>
  <si>
    <t>https://nomba.com/</t>
  </si>
  <si>
    <t>https://www.linkedin.com/company/nombahq</t>
  </si>
  <si>
    <t>https://www.facebook.com/kudidotai/</t>
  </si>
  <si>
    <t xml:space="preserve">Tizeti Network (wifi.com.ng) provides uncapped broadband internet services through the deployment of solar powered Wi-Fi access points. The company’s target customer base is low-income, residential communities and small businesses. </t>
  </si>
  <si>
    <t>tizeti.png</t>
  </si>
  <si>
    <t>tizeti</t>
  </si>
  <si>
    <t>https://www.tizeti.com/</t>
  </si>
  <si>
    <t>https://www.linkedin.com/company/tizeti-network-limited-wifi-com-ng-/</t>
  </si>
  <si>
    <t>https://twitter.com/tizeti</t>
  </si>
  <si>
    <t>https://www.facebook.com/Tizeti</t>
  </si>
  <si>
    <t>We are Nigeria's largest car buying service with the goal of helping hundreds of customers to sell their cars.</t>
  </si>
  <si>
    <t>cars45.png</t>
  </si>
  <si>
    <t>cars45</t>
  </si>
  <si>
    <t>https://www.cars45.com/</t>
  </si>
  <si>
    <t>https://www.linkedin.com/company/cars45/</t>
  </si>
  <si>
    <t>https://twitter.com/cars45ng</t>
  </si>
  <si>
    <t>https://www.facebook.com/cars45</t>
  </si>
  <si>
    <t>DealDey features a daily deal on things to do, see, eat, and buy in Lagos and Abuja</t>
  </si>
  <si>
    <t>Ekiti, Nigeria</t>
  </si>
  <si>
    <t>dealdey-limited.png</t>
  </si>
  <si>
    <t>dealdey-limited</t>
  </si>
  <si>
    <t>http://www.dealdey.com/</t>
  </si>
  <si>
    <t>http://www.linkedin.com/company/dealdey-limited</t>
  </si>
  <si>
    <t>http://twitter.com/dealdey</t>
  </si>
  <si>
    <t>http://www.facebook.com/DealDey</t>
  </si>
  <si>
    <t>Terragon Group is a digital media business focused on Africa. Within the digital ecosystem, Terragon Group understands the interplay between content and platform and has business verticals that deliver on components of the digital world.</t>
  </si>
  <si>
    <t>terragon-group.png</t>
  </si>
  <si>
    <t>terragon-group</t>
  </si>
  <si>
    <t>https://terragongroup.com/</t>
  </si>
  <si>
    <t>https://www.linkedin.com/company/terragon-limited/</t>
  </si>
  <si>
    <t>https://twitter.com/terragongroup</t>
  </si>
  <si>
    <t>https://www.facebook.com/TerragonGroup</t>
  </si>
  <si>
    <t>PayGo Energy is a revolutionary cookstove solution and distribution system that enables consumers to access clean and efficient fuel at a price point that is within their daily energy budget.</t>
  </si>
  <si>
    <t>paygo-energy.png</t>
  </si>
  <si>
    <t>paygo-energy</t>
  </si>
  <si>
    <t>https://www.paygoenergy.co/</t>
  </si>
  <si>
    <t>https://www.linkedin.com/company/paygo-energy/</t>
  </si>
  <si>
    <t>https://twitter.com/paygo_energy</t>
  </si>
  <si>
    <t>https://www.facebook.com/pg/paygoenergy/about/?ref=page_internal</t>
  </si>
  <si>
    <t>Improving drug discovery by researching the genetically diverse African population</t>
  </si>
  <si>
    <t>San Francisco, United States of America</t>
  </si>
  <si>
    <t>54gene.png</t>
  </si>
  <si>
    <t>https://www.54gene.com/</t>
  </si>
  <si>
    <t>https://www.linkedin.com/company/54gene/</t>
  </si>
  <si>
    <t>https://twitter.com/weare54gene/</t>
  </si>
  <si>
    <t>https://www.facebook.com/54gene</t>
  </si>
  <si>
    <t>Aerobotics is an aerial data analytics company based in Cape Town. Through applying machine learning to high-resolution imagery, the company provides insight and competitive advantages to farmers.</t>
  </si>
  <si>
    <t>e0b4eaef111f9f7ee1d3.jpg</t>
  </si>
  <si>
    <t>aerobotics</t>
  </si>
  <si>
    <t>https://www.aerobotics.io/</t>
  </si>
  <si>
    <t>https://www.linkedin.com/company/aerobotics/</t>
  </si>
  <si>
    <t>https://twitter.com/aerobotics_intl</t>
  </si>
  <si>
    <t>https://www.facebook.com/aeroboticssa</t>
  </si>
  <si>
    <t>Agtech</t>
  </si>
  <si>
    <t>Expensya is a complete and intelligent expense management system. With Expensya, no more hours lost filling tables and finding bills!</t>
  </si>
  <si>
    <t>Paris, France</t>
  </si>
  <si>
    <t>expensya.png</t>
  </si>
  <si>
    <t>expensya</t>
  </si>
  <si>
    <t>https://www.expensya.com/en</t>
  </si>
  <si>
    <t>https://www.linkedin.com/company/expensya/</t>
  </si>
  <si>
    <t>https://twitter.com/expensya</t>
  </si>
  <si>
    <t>https://www.facebook.com/expensya</t>
  </si>
  <si>
    <t>SOL Wallet is a neobank for South African people</t>
  </si>
  <si>
    <t>sol-wallet</t>
  </si>
  <si>
    <t>https://solwallet.org/</t>
  </si>
  <si>
    <t>https://www.linkedin.com/company/sol-wallet/</t>
  </si>
  <si>
    <t>http://twitter.com/solwallet</t>
  </si>
  <si>
    <t>https://www.facebook.com/solwallet/</t>
  </si>
  <si>
    <t>Fintec Labs is a B2B technology provider to major banking and insurance enterprises in South Africa</t>
  </si>
  <si>
    <t>fintec-labs.png</t>
  </si>
  <si>
    <t>fintec-labs</t>
  </si>
  <si>
    <t>http://fintec.group/</t>
  </si>
  <si>
    <t>https://www.linkedin.com/company/9366425</t>
  </si>
  <si>
    <t>https://www.twitter.com/finteclabs</t>
  </si>
  <si>
    <t>Brck</t>
  </si>
  <si>
    <t>BRCK is the only company in East Africa that has a full stack of engineering for products: electrical engineers, mechanical engineers, firmware and OS software teams, as well as full-stack cloud engineers. Beyond that, we have in-house design, user experience and product management, making BRCK a truly unique company in the region.</t>
  </si>
  <si>
    <t xml:space="preserve">Commercial and Professional Services
</t>
  </si>
  <si>
    <t>brck.png</t>
  </si>
  <si>
    <t>brck</t>
  </si>
  <si>
    <t>https://www.brck.com</t>
  </si>
  <si>
    <t>https://www.linkedin.com/company/brck/</t>
  </si>
  <si>
    <t>https://twitter.com/brcknet</t>
  </si>
  <si>
    <t>https://www.facebook.com/brcknet/</t>
  </si>
  <si>
    <t>Snapt develops high-end solutions for application delivery. We provide load balancing, web acceleration, caching and security for critical services.</t>
  </si>
  <si>
    <t>snapt.png</t>
  </si>
  <si>
    <t>snapt</t>
  </si>
  <si>
    <t>https://www.snapt.net/</t>
  </si>
  <si>
    <t>https://www.linkedin.com/company/snapt/</t>
  </si>
  <si>
    <t>https://twitter.com/snaptADC</t>
  </si>
  <si>
    <t>https://www.facebook.com/SnaptADC/</t>
  </si>
  <si>
    <t>Zooba Eats is a celebration of Egyptian street food culture. They believe that Egyptian street food rivals the best in the world and that through Zooba they can proudly share Egypt’s utterly unique street dishes.</t>
  </si>
  <si>
    <t>Egypt, Unites States of Ameria, Saudi Arabia, Bahrain</t>
  </si>
  <si>
    <t>501-1000</t>
  </si>
  <si>
    <t>zooba-eats.png</t>
  </si>
  <si>
    <t>zooba-eats</t>
  </si>
  <si>
    <t>http://www.zoobaeats.com/</t>
  </si>
  <si>
    <t>https://www.linkedin.com/company/zooba/</t>
  </si>
  <si>
    <t>https://twitter.com/ZoobaEats</t>
  </si>
  <si>
    <t>https://www.facebook.com/ZoobaEats/</t>
  </si>
  <si>
    <t xml:space="preserve">Lynk offers a network of thousands of professionals, allowing customers to book services from over 140 categories ranging from plumbers to nannies to tutors. The platform operates via a mobile app, the web and SMS, and automatically identifies qualified workers based on subskills and other signals such as location, price, range, language and their experience. </t>
  </si>
  <si>
    <t>lynk.png</t>
  </si>
  <si>
    <t>lynk</t>
  </si>
  <si>
    <t>https://lynk.co.ke/</t>
  </si>
  <si>
    <t>https://www.linkedin.com/company/lynk-kenya/</t>
  </si>
  <si>
    <t>https://twitter.com/Lynk_Kenya</t>
  </si>
  <si>
    <t>https://www.facebook.com/lynkkenya</t>
  </si>
  <si>
    <t>OffGridBox, a provider of affordable renewable energy and clean water</t>
  </si>
  <si>
    <t>Rwanda</t>
  </si>
  <si>
    <t>offgridbox.png</t>
  </si>
  <si>
    <t>offgridbox</t>
  </si>
  <si>
    <t>https://www.offgridbox.com/</t>
  </si>
  <si>
    <t>https://www.linkedin.com/company/offgridbox</t>
  </si>
  <si>
    <t>https://twitter.com/offgridbox</t>
  </si>
  <si>
    <t>https://www.facebook.com/offgridbox/</t>
  </si>
  <si>
    <t>Naked Insurance is the new generation: effortless, transparent and sincere. Naked Insurance offers short-term retail insurance products.</t>
  </si>
  <si>
    <t>naked-insurance.png</t>
  </si>
  <si>
    <t>naked-insurance</t>
  </si>
  <si>
    <t>https://www.naked.insure/</t>
  </si>
  <si>
    <t>https://www.linkedin.com/company/naked-insurance/</t>
  </si>
  <si>
    <t>https://twitter.com/Naked_insurance</t>
  </si>
  <si>
    <t>https://www.facebook.com/pg/NKD.insure/about/?ref=page_internal</t>
  </si>
  <si>
    <t>Ajua is Africa's first Integrated Customer Experience solution for businesses on the continent. We exist to bridge the gap between businesses and their customers. Ajua’s technology integrates with businesses at the points that matter most to their customers to measure and optimize their Customer Experience. Our plug and play solutions have enabled leading brands of various sizes and industries on the continent to create actionable strategies that drive business growth.</t>
  </si>
  <si>
    <t>Kenya,Nairobi</t>
  </si>
  <si>
    <t>Kenya,Nigeria</t>
  </si>
  <si>
    <t>f0b172958eeb34929415.png</t>
  </si>
  <si>
    <t>ajua</t>
  </si>
  <si>
    <t>https://msurvey.co/</t>
  </si>
  <si>
    <t>https://www.linkedin.com/company/mobile-surveys-inc/</t>
  </si>
  <si>
    <t>https://www.facebook.com/msurveys</t>
  </si>
  <si>
    <t>Kenfield Griffith, Louis Majanja</t>
  </si>
  <si>
    <t>Xineoh predicts customer behaviour using artificial intelligence (AI), and prides itself in helping its clients out-predict their competition in order to maximise efficiency and customer satisfaction.</t>
  </si>
  <si>
    <t>Emerging Technologies</t>
  </si>
  <si>
    <t>xineoh.png</t>
  </si>
  <si>
    <t>xineoh</t>
  </si>
  <si>
    <t>http://www.xineoh.com/</t>
  </si>
  <si>
    <t>https://www.linkedin.com/company-beta/5345152/</t>
  </si>
  <si>
    <t>https://www.facebook.com/xineoh</t>
  </si>
  <si>
    <t>ACE is an indigenous African enterprise, delivering world-class logistics solutions to both businesses and consumers. Founded in 2013, Africa Courier Express (ACE) is currently in 5 cities in Nigeria and expanding rapidly.</t>
  </si>
  <si>
    <t>africa-courier-express</t>
  </si>
  <si>
    <t>https://www.ace.ng/</t>
  </si>
  <si>
    <t>https://www.linkedin.com/company/ace_africacourierexpress/</t>
  </si>
  <si>
    <t>https://twitter.com/ACEdotafrica</t>
  </si>
  <si>
    <t>https://www.facebook.com/Acedotafrica/</t>
  </si>
  <si>
    <t>Names &amp; Faces creates tools to help organizations build fast, beautiful directories of their teams to help people orient themselves, feel more welcome and to encourage more real-life interactions</t>
  </si>
  <si>
    <t>names--faces</t>
  </si>
  <si>
    <t>https://www.namesandfaces.com/</t>
  </si>
  <si>
    <t>https://www.linkedin.com/company/namesandfaces/</t>
  </si>
  <si>
    <t>Oolu was founded in 2015 by Nilmi Senaratna and Dan Rosa, and incubated in Y Combinator. The company’s mission is to provide off-grid households with high quality products at an affordable price. For a low monthly fee, paid through mobile money, Oolu installs a pay-as-you-go solar kit that can power various in-home devices such as lights, phone chargers, radios, fans and televisions, and performs any necessary maintenance, including free battery replacements and system upgrades. The offer appeals to off-grid clients who often struggle with unreliable and dangerous lighting sources, such as flashlights, candles and kerosene, and are forced to walk long distances to charge their phones.</t>
  </si>
  <si>
    <t>Senegal,Dakar</t>
  </si>
  <si>
    <t>Senegal</t>
  </si>
  <si>
    <t>oolu.png</t>
  </si>
  <si>
    <t>oolu</t>
  </si>
  <si>
    <t>https://oolusolar.com/</t>
  </si>
  <si>
    <t>https://www.linkedin.com/company/oolu/</t>
  </si>
  <si>
    <t>https://www.facebook.com/oolusolarglobal/</t>
  </si>
  <si>
    <t>WaystoCap is a B2B marketplace where businesses in Africa can buy and sell products.</t>
  </si>
  <si>
    <t>Casablanca, Morocco</t>
  </si>
  <si>
    <t>Morocco</t>
  </si>
  <si>
    <t>waystocap.png</t>
  </si>
  <si>
    <t>waystocap</t>
  </si>
  <si>
    <t>https://www.waystocap.com/</t>
  </si>
  <si>
    <t>https://www.linkedin.com/company/waystocap/</t>
  </si>
  <si>
    <t>https://twitter.com/WaystoCap</t>
  </si>
  <si>
    <t>https://www.facebook.com/waystocap/</t>
  </si>
  <si>
    <t>Coinafrique</t>
  </si>
  <si>
    <t>CoinAfrique is the first geolocalized mobile service of classified ads for French speaking Africa.</t>
  </si>
  <si>
    <t>Benin, Burkina Faso,Cameroon, Congo, Ivory Coast, Gabon, Guinea, Madagascar, Mali, Niger, DRC, Senegal, Togo</t>
  </si>
  <si>
    <t>coinafrique.png</t>
  </si>
  <si>
    <t>coinafrique</t>
  </si>
  <si>
    <t>https://www.coinafrique.com/</t>
  </si>
  <si>
    <t>https://www.linkedin.com/company/coinafrique/</t>
  </si>
  <si>
    <t>https://twitter.com/coinafrique</t>
  </si>
  <si>
    <t>https://www.facebook.com/coinafrique?_rdc=1&amp;_rdr</t>
  </si>
  <si>
    <t>Little integrates car transportation within Kenya onto a technology platform, ensuring convenient, transparent and quick service fulfillment for the customers and driver partners</t>
  </si>
  <si>
    <t>little-cab.png</t>
  </si>
  <si>
    <t>little-cab</t>
  </si>
  <si>
    <t>http://www.little.co.ke/</t>
  </si>
  <si>
    <t>https://www.linkedin.com/company/littleride/about/</t>
  </si>
  <si>
    <t>https://www.facebook.com/LittleRideKE/</t>
  </si>
  <si>
    <t>Mydawa mission is to deliver quality, affordable, products and experiences that enable our customers live positive, healthy, lifestyles.</t>
  </si>
  <si>
    <t>mydawa.png</t>
  </si>
  <si>
    <t>mydawa</t>
  </si>
  <si>
    <t>https://mydawa.com/</t>
  </si>
  <si>
    <t>https://in.linkedin.com/company/ion-kenya</t>
  </si>
  <si>
    <t>https://twitter.com/mydawaapp</t>
  </si>
  <si>
    <t>https://www.facebook.com/mydawa</t>
  </si>
  <si>
    <t>Shortlist works in India and East Africa to help growing enterprises hire based on skills and potential, rather than pedigree. The Shortlist platform screens candidates using predictive chat-based interviews and online competency-based assessments, letting employers skip the most time-consuming and bias-prone phases of hiring. Founded in 2016, over 80 companies including Ather Energy, M-KOPA, MicroEnsure, and Xynteo now partner with Shortlist to build high-performing teams.</t>
  </si>
  <si>
    <t>Kenya, India</t>
  </si>
  <si>
    <t>shortlist.png</t>
  </si>
  <si>
    <t>shortlist</t>
  </si>
  <si>
    <t>https://www.shortlist.net/</t>
  </si>
  <si>
    <t>https://www.linkedin.com/company/firstcut-hires/</t>
  </si>
  <si>
    <t>TradeDepot is a mobile B2B trade platform that connects Retailers in Emerging Markets directly to Consumer Goods Brands for ordering and delivery. Unlike other more traditional route-to-market approaches, TradeDepot leverages a hyper-local marketplace to save Suppliers up to 25% of delivery logistics costs and provides millions of small retail outlets with reliable product supply at the best prices.</t>
  </si>
  <si>
    <t>SaaS</t>
  </si>
  <si>
    <t>trade-depot.png</t>
  </si>
  <si>
    <t>trade-depot</t>
  </si>
  <si>
    <t>https://www.tradedepot.co/</t>
  </si>
  <si>
    <t>https://www.linkedin.com/company/tradedepot/</t>
  </si>
  <si>
    <t>https://twitter.com/tradedepotHQ</t>
  </si>
  <si>
    <t>The Sun Exchange</t>
  </si>
  <si>
    <t>The Sun Exchange is peer-to-peer solar panel micro-leasing platform that allows anyone in the world to generate and sell electricity to business and communities in emerging markets.</t>
  </si>
  <si>
    <t>South Africa,Cape Town</t>
  </si>
  <si>
    <t>the-sun-exchange.png</t>
  </si>
  <si>
    <t>the-sun-exchange</t>
  </si>
  <si>
    <t>https://thesunexchange.com/</t>
  </si>
  <si>
    <t>https://www.linkedin.com/company/the-sun-exchange/</t>
  </si>
  <si>
    <t>https://www.facebook.com/thesunexchange</t>
  </si>
  <si>
    <t>Yumamia is a virtual food delivery chain that offers affordable gourmet meals to busy professionals through on demand &amp; subscription plans</t>
  </si>
  <si>
    <t>yumamia.png</t>
  </si>
  <si>
    <t>yumamia</t>
  </si>
  <si>
    <t>http://www.yumamia.com/</t>
  </si>
  <si>
    <t>http://twitter.com/yumamiadotcom</t>
  </si>
  <si>
    <t>http://www.facebook.com/Yumamia</t>
  </si>
  <si>
    <t>We provide a convenient way to book home cleaning services online from a phone, tablet or computer, connecting clients to cleaners in minutes. By bringing technology into the process, we aim to modernise the domestic cleaning services industry. The idea for SweepSouth came in December 2013 when husband and wife team Alen Ribic and Aisha R. Pandor struggled to find a part-time domestic cleaner over the holidays. The aim was to make getting your home cleaned, at short notice, a hassle-free experience. SweepSouth currently operates in most areas of Cape Town, Johannesburg, Centurion and Pretoria and will be expanding into other regions soon.</t>
  </si>
  <si>
    <t>sweepsouth.png</t>
  </si>
  <si>
    <t>sweepsouth</t>
  </si>
  <si>
    <t>https://sweepsouth.com/</t>
  </si>
  <si>
    <t>https://www.linkedin.com/company/sweepsouth/</t>
  </si>
  <si>
    <t>https://twitter.com/SweepSouthSA</t>
  </si>
  <si>
    <t>https://www.facebook.com/SweepSouthSA</t>
  </si>
  <si>
    <t>Eventtus is an engagement platform for events and the leading event app provider in MENA. We create an interactive event app for attendees networking, sharing agenda updates, and speakers bios.</t>
  </si>
  <si>
    <t>Egypt, UAE</t>
  </si>
  <si>
    <t>eventtus.png</t>
  </si>
  <si>
    <t>eventtus</t>
  </si>
  <si>
    <t>https://eventtus.com/</t>
  </si>
  <si>
    <t>https://www.linkedin.com/company/eventtus/</t>
  </si>
  <si>
    <t>https://twitter.com/eventtus</t>
  </si>
  <si>
    <t>https://www.facebook.com/EventtusApp</t>
  </si>
  <si>
    <t>Kukua is a startup company that leverages new media and technology to empower children to learn through magically engaging experiences. SEMA, our flagship product, is an adventure game in which our protagonist will be happy to help you.</t>
  </si>
  <si>
    <t>kukua.png</t>
  </si>
  <si>
    <t>kukua</t>
  </si>
  <si>
    <t>https://kukua.me/</t>
  </si>
  <si>
    <t>https://www.linkedin.com/company/kukua/</t>
  </si>
  <si>
    <t>https://twitter.com/teamkukua</t>
  </si>
  <si>
    <t>https://www.facebook.com/teamkukua</t>
  </si>
  <si>
    <t>Thisisme</t>
  </si>
  <si>
    <t>We bring trust into transactions through proprietary, true identification technology. We enable businesses to reduce fraud, automate KYC checks, improve on-boarding &amp; increase revenue while providing an on-demand, seamless customer experience.</t>
  </si>
  <si>
    <t>thisisme.png</t>
  </si>
  <si>
    <t>thisisme</t>
  </si>
  <si>
    <t>https://www.thisisme.com/</t>
  </si>
  <si>
    <t>https://www.linkedin.com/company/thisisme-inc-/</t>
  </si>
  <si>
    <t>https://twitter.com/ThisIsMeTweets</t>
  </si>
  <si>
    <t>https://www.facebook.com/thisismeposts</t>
  </si>
  <si>
    <t>Chipper Cash offers instant cross-border mobile money transfers in Africa as easy as sending a text message</t>
  </si>
  <si>
    <t>San Francisco, United States</t>
  </si>
  <si>
    <t>Ghana, Kenya, Uganda, Rwanda</t>
  </si>
  <si>
    <t>chipper-cash.png</t>
  </si>
  <si>
    <t>chipper-cash</t>
  </si>
  <si>
    <t>https://chippercash.com/</t>
  </si>
  <si>
    <t>https://in.linkedin.com/company/chippercash</t>
  </si>
  <si>
    <t>https://twitter.com/chipper_cash</t>
  </si>
  <si>
    <t>https://www.facebook.com/ChipperMoney/</t>
  </si>
  <si>
    <t>Somaapps</t>
  </si>
  <si>
    <t>Somaapps Technologies is a solution-centric company with a mission to accelerate the advent of mobile software technologies, AI and IoT</t>
  </si>
  <si>
    <t>Dar es Salaam, Tanzania</t>
  </si>
  <si>
    <t>somaapps.png</t>
  </si>
  <si>
    <t>somaapps</t>
  </si>
  <si>
    <t>http://somaapps.com/</t>
  </si>
  <si>
    <t>https://www.linkedin.com/company-beta/18051271/</t>
  </si>
  <si>
    <t>https://twitter.com/somaapps</t>
  </si>
  <si>
    <t>https://www.facebook.com/somaapps/</t>
  </si>
  <si>
    <t>SolarWorks! develops, manufactures and markets high quality solar solutions for lighting and low voltage (6-12V) electricity provision for occasions where there is no or limited access to electricity. Product development takes place in The Netherlands but our main markets are countries where access to electricity is unfortunately not part of daily life yet. Even though we are represented in a large part of the world our strongest presence is in Southern Africa with our commercial head quarters in Johannesburg.</t>
  </si>
  <si>
    <t>solarworks</t>
  </si>
  <si>
    <t>http://solar-works.co.za/</t>
  </si>
  <si>
    <t>https://www.linkedin.com/company/solarworks-b-v-/</t>
  </si>
  <si>
    <t>Sidai Africa Ltd supplies crop and livestock services to farmers throughout Kenya with a unique ‘last-mile’ delivery service model which enables the company to reach some of the country’s most remote areas.</t>
  </si>
  <si>
    <t>8b81f712b4443ee3608f.webp</t>
  </si>
  <si>
    <t>sidai-africa-ltd</t>
  </si>
  <si>
    <t>http://www.sidai.com/</t>
  </si>
  <si>
    <t>https://twitter.com/sidaiafrica?lang=en</t>
  </si>
  <si>
    <t>a:9:{i:0;s:8:"linkedin";i:1;s:8:"facebook";i:2;s:16:"investment_stage";i:3;s:7:"revenue";i:4;s:7:"raising";i:5;s:4:"when";i:6;s:6:"amount";i:7;s:4:"news";i:8;s:11:"co_founders";}</t>
  </si>
  <si>
    <t>hearX Group (Pty) Ltd is an award-winning South-African start-up with the mission of providing affordable access to hearing healthcare using smart digital solutions. The hearX Group offers the world’s first clinical smartphone hearing test solutions with the aim of providing healthy hearing for everyone, everywhere. 
We’ve had more than 600 000 hearing tests done and our products are used across 38 countries. Our innovative solutions are as accurate, but faster, cheaper and easier to use than traditional methods. We pride ourselves in offering a fully managed service, providing an entirely new way to overcome traditional barriers to the detection and diagnosis of disabling hearing loss.</t>
  </si>
  <si>
    <t>Health &amp; Pharmaceuticals</t>
  </si>
  <si>
    <t>South Africa,Pretoria</t>
  </si>
  <si>
    <t>hearx-group.png</t>
  </si>
  <si>
    <t>hearx-group</t>
  </si>
  <si>
    <t>https://www.hearxgroup.com</t>
  </si>
  <si>
    <t>https://www.linkedin.com/company/hearx-group/</t>
  </si>
  <si>
    <t>https://www.facebook.com/hearxgroup/</t>
  </si>
  <si>
    <t>Prof. De Wet Swanepoel, Dr. Herman Myburgh</t>
  </si>
  <si>
    <t>Instabug is a platform for mobile developers that help them communicate with their users, collaborate with their teams and build better apps.</t>
  </si>
  <si>
    <t>Software</t>
  </si>
  <si>
    <t>instabug.png</t>
  </si>
  <si>
    <t>instabug</t>
  </si>
  <si>
    <t>https://instabug.com/</t>
  </si>
  <si>
    <t>https://www.linkedin.com/company/instabug/</t>
  </si>
  <si>
    <t>https://twitter.com/Instabug</t>
  </si>
  <si>
    <t>https://www.facebook.com/Instabug</t>
  </si>
  <si>
    <t>Farmcrowdy is Nigeria’s First Digital Agriculture Platform that empowers rural farmers by providing them with improved seeds, farm inputs, training on modern farming techniques and sales of their farm produce which gives them the capacity to farm more acres, and leads to increased food production and security in Africa.</t>
  </si>
  <si>
    <t>farmcrowdy.png</t>
  </si>
  <si>
    <t>farmcrowdy</t>
  </si>
  <si>
    <t>https://www.farmcrowdy.com/</t>
  </si>
  <si>
    <t>https://www.linkedin.com/company/farmcrowdy-limited/</t>
  </si>
  <si>
    <t>https://twitter.com/farmcrowdy</t>
  </si>
  <si>
    <t>https://www.facebook.com/farmcrowdy</t>
  </si>
  <si>
    <t xml:space="preserve">The Boardroom Africa (TBR Africa) promotes exceptional female talent to boards across the continent. We break down barriers to help organisations realize the benefits of increased diversity on boards. We’re accelerating the placement of female leaders by connecting peer-endorsed, board-ready women with CEOs and Board Executives across Africa and beyond. </t>
  </si>
  <si>
    <t>Mauritius</t>
  </si>
  <si>
    <t>theboardroom-africa.png</t>
  </si>
  <si>
    <t>theboardroom-africa</t>
  </si>
  <si>
    <t>https://theboardroomafrica.com/</t>
  </si>
  <si>
    <t>https://www.linkedin.com/company/theboardroom-africa/</t>
  </si>
  <si>
    <t>https://twitter.com/TBRAfrica</t>
  </si>
  <si>
    <t>Text a real person - they'll help find, book, buy, and deliver things for you, anywhere.</t>
  </si>
  <si>
    <t>elves.png</t>
  </si>
  <si>
    <t>elves</t>
  </si>
  <si>
    <t>https://www.elvesapp.com/</t>
  </si>
  <si>
    <t>https://www.linkedin.com/company/elves/</t>
  </si>
  <si>
    <t>https://twitter.com/elvesapp</t>
  </si>
  <si>
    <t>https://www.facebook.com/elves</t>
  </si>
  <si>
    <t xml:space="preserve">Hepstar increases travel insurance sales in travel retail distribution channels through personalised and targeted customer engagement using its advanced e-merchandising technology. </t>
  </si>
  <si>
    <t>hepstar.png</t>
  </si>
  <si>
    <t>hepstar</t>
  </si>
  <si>
    <t>https://www.hepstar.com/</t>
  </si>
  <si>
    <t>https://www.linkedin.com/company/hepstar/</t>
  </si>
  <si>
    <t>https://twitter.com/hepstarza</t>
  </si>
  <si>
    <t>https://www.facebook.com/HepstarSouthAfrica/</t>
  </si>
  <si>
    <t xml:space="preserve">Mondo Ride is a smart taxi application that currently operates in Kenya. The application connects passengers with nearby drivers and ensures getting a ride within a short amount of time, as well as, guaranteeing safety and comfort for the passenger. </t>
  </si>
  <si>
    <t>Kenya, Uganda, Tanzania</t>
  </si>
  <si>
    <t>mondo-ride.png</t>
  </si>
  <si>
    <t>mondo-ride</t>
  </si>
  <si>
    <t>http://mondoride.com/</t>
  </si>
  <si>
    <t>https://www.linkedin.com/company/mondo-ride/</t>
  </si>
  <si>
    <t>https://twitter.com/mondoride254?lang=en</t>
  </si>
  <si>
    <t>https://www.facebook.com/MondoRideUG/?brand_redir=1671655166390401</t>
  </si>
  <si>
    <t>Wasoko</t>
  </si>
  <si>
    <t>Wasoko (formerly Sokowatch) offers on demand inventory distribution for small shops in informal urban areas. These small retailers are the backbone of African economies accounting for 90% of all consumer good transactions. The primary problem these retailers face is cost effective product availability. On demand orders are sent via toll free SMS/Calls or mobile app and then automatically assigned to a Sokowatch delivery agent covering the relevant area via small truck. Average delivery time is now three hours and profit is made from distribution agreements with manufacturers as well as the mark-up on products.</t>
  </si>
  <si>
    <t>Kenya, Tanzania, Uganda, Rwanda</t>
  </si>
  <si>
    <t>9088a9494708f56e6238.jpg</t>
  </si>
  <si>
    <t>wasoko</t>
  </si>
  <si>
    <t>https://wasoko.com/</t>
  </si>
  <si>
    <t>https://www.linkedin.com/company/wasokoglobal</t>
  </si>
  <si>
    <t>https://twitter.com/wasoko_ug</t>
  </si>
  <si>
    <t>facebook.com/wasokoug/</t>
  </si>
  <si>
    <t>Nigeria's premium online travel agency providing flights to over 900 destinations and 300,000 hotels on their website</t>
  </si>
  <si>
    <t>travelbeta.png</t>
  </si>
  <si>
    <t>travelbeta</t>
  </si>
  <si>
    <t>http://www.travelbeta.com/</t>
  </si>
  <si>
    <t>https://www.linkedin.com/company/travelbeta/</t>
  </si>
  <si>
    <t>https://www.twitter.com/travelbeta</t>
  </si>
  <si>
    <t>https://www.facebook.com/travelbeta</t>
  </si>
  <si>
    <t>Nawah is a core hub of advanced equipment specialized in natural and medical sciences. Nawah's online platform receives experiments requests, Nawah's scientists carry them out and return results online</t>
  </si>
  <si>
    <t>nawah-scientific.png</t>
  </si>
  <si>
    <t>nawah-scientific</t>
  </si>
  <si>
    <t>https://nawah-scientific.com/</t>
  </si>
  <si>
    <t>https://www.linkedin.com/company/nawah-scientific/</t>
  </si>
  <si>
    <t>https://www.facebook.com/NawahScientific/</t>
  </si>
  <si>
    <t>Buzzkito Network is disrupting the Avertising Industry by being the first BRAND TECH company in the MENA region. They fuse technology and brand building to make our clients happy. They are a data and psychological driven.</t>
  </si>
  <si>
    <t>buzzkito.png</t>
  </si>
  <si>
    <t>buzzkito</t>
  </si>
  <si>
    <t>http://buzzkitonetwork.com/</t>
  </si>
  <si>
    <t>https://www.linkedin.com/company/buzzkito-network/</t>
  </si>
  <si>
    <t>Kopa Technologies is a travel &amp; technology based company</t>
  </si>
  <si>
    <t>kopa-technologies.png</t>
  </si>
  <si>
    <t>kopa-technologies</t>
  </si>
  <si>
    <t>https://www.kopatech.com/</t>
  </si>
  <si>
    <t>https://www.linkedin.com/company/kopatech/</t>
  </si>
  <si>
    <t>https://twitter.com/kopatech2000</t>
  </si>
  <si>
    <t>https://www.facebook.com/kopatech2000/</t>
  </si>
  <si>
    <t>With Tem Tem, order your private driver in Algiers and Oran in 1 click. tem: tem revolutionizes your travels: - races in the immediate future or in advance - competitive rates and differentiated according to the range of the vehicle - prices fixed in advance - drivers selected and trained to guarantee the quality of the service</t>
  </si>
  <si>
    <t>Algiers , Algeria</t>
  </si>
  <si>
    <t>Algeria,Senegal</t>
  </si>
  <si>
    <t>75eb35744f61b9c4d081.png</t>
  </si>
  <si>
    <t>temtem</t>
  </si>
  <si>
    <t>http://www.temtem.taxi/</t>
  </si>
  <si>
    <t>https://www.linkedin.com/company/tem-tem-dz/</t>
  </si>
  <si>
    <t>https://www.facebook.com/dztemtem/</t>
  </si>
  <si>
    <t>Enova Robotics is a company specialized in robot design and manufacturing through combined expertise in software, hardware and perception.</t>
  </si>
  <si>
    <t>Tunis , Tunisia</t>
  </si>
  <si>
    <t>a2c91fba5b3fba7982a6.png</t>
  </si>
  <si>
    <t>enova-robotics</t>
  </si>
  <si>
    <t>http://enovarobotics.eu/</t>
  </si>
  <si>
    <t>https://www.linkedin.com/company/enova-robotics/</t>
  </si>
  <si>
    <t>https://www.facebook.com/enovarobotics/</t>
  </si>
  <si>
    <t>We design, build and operate digital insurance businesses in emerging markets</t>
  </si>
  <si>
    <t>inclusivity-solutions.png</t>
  </si>
  <si>
    <t>inclusivity-solutions</t>
  </si>
  <si>
    <t>http://www.inclusivitysolutions.com/</t>
  </si>
  <si>
    <t>https://www.linkedin.com/company/inclusivity-solutions/</t>
  </si>
  <si>
    <t>https://twitter.com/InclusivitySols</t>
  </si>
  <si>
    <t>OUSTA is a trusted network of limousine drivers/companies to help people move easier. OUSTA only relies on licensed and professional drivers to provide users with convenient, reliable, cost effective, and safe rides</t>
  </si>
  <si>
    <t>ousta</t>
  </si>
  <si>
    <t>http://www.ousta.com/</t>
  </si>
  <si>
    <t>https://www.linkedin.com/company/7953365</t>
  </si>
  <si>
    <t>https://twitter.com/Ousta_Egypt</t>
  </si>
  <si>
    <t>https://www.facebook.com/ousta.egypt</t>
  </si>
  <si>
    <t>At Asaak, our products are designed to meet people at their level. For some, that means having little to no credit history or savings. For others, that means having a thriving business. So we have developed a revolutionary, mobile-based system and coupled it with extraordinary customer service to offer financial products that anyone can access anywhere, without the hassle or judgement of traditional institutions.</t>
  </si>
  <si>
    <t>Kampala, Uganda</t>
  </si>
  <si>
    <t>Uganda</t>
  </si>
  <si>
    <t>asaak.png</t>
  </si>
  <si>
    <t>asaak</t>
  </si>
  <si>
    <t>https://www.asaak.co/</t>
  </si>
  <si>
    <t>https://www.linkedin.com/company/asaak/</t>
  </si>
  <si>
    <t>https://twitter.com/asaakmobile</t>
  </si>
  <si>
    <t>https://www.facebook.com/asaakmobile</t>
  </si>
  <si>
    <t>Elmenus is a venture-backed food discovery startup based in Egypt that serves over 1 Million monthly users. We are building a platform that combines a social, visual and personalized experience to help people discover and order the food they will love.</t>
  </si>
  <si>
    <t>51 - 100</t>
  </si>
  <si>
    <t>elmenus.png</t>
  </si>
  <si>
    <t>https://www.elmenus.com/</t>
  </si>
  <si>
    <t>https://www.linkedin.com/company/elmenus.com/</t>
  </si>
  <si>
    <t>https://twitter.com/elmenus</t>
  </si>
  <si>
    <t>https://www.facebook.com/elmenus</t>
  </si>
  <si>
    <t xml:space="preserve">Flow rewards great tenants. Get up to 20% of your rent back in rewards, every month. Have one app to manage your entire rental experience. Download the Flow app on iOS or Android today. </t>
  </si>
  <si>
    <t>Real Estate</t>
  </si>
  <si>
    <t>flow.png</t>
  </si>
  <si>
    <t>flow</t>
  </si>
  <si>
    <t>https://flow.rent/</t>
  </si>
  <si>
    <t>https://www.linkedin.com/company/rentinflow/</t>
  </si>
  <si>
    <t>Medsaf is an enterprise pharma supply chain solution for hospitals and pharmacies. Medsaf reduces costs and increases quality for all health care stakeholders. 
Medsaf achieves this by providing aggregation, data analytics, quality control as a service, and financing options.</t>
  </si>
  <si>
    <t>,Nigeria</t>
  </si>
  <si>
    <t>medsaf.png</t>
  </si>
  <si>
    <t>medsaf</t>
  </si>
  <si>
    <t>https://medsaf.com/</t>
  </si>
  <si>
    <t>https://www.linkedin.com/company/15177316/</t>
  </si>
  <si>
    <t>https://www.facebook.com/Medsafcom/</t>
  </si>
  <si>
    <t>VALR bridges the gap between our traditional financial system and the new world of cryptocurrencies</t>
  </si>
  <si>
    <t>valr.png</t>
  </si>
  <si>
    <t>valr</t>
  </si>
  <si>
    <t>https://www.valr.com/</t>
  </si>
  <si>
    <t>https://www.linkedin.com/company/valr/</t>
  </si>
  <si>
    <t>https://twitter.com/valrdotcom</t>
  </si>
  <si>
    <t>https://www.facebook.com/VALRdotcom</t>
  </si>
  <si>
    <t>Sky.Garden is a mobile first SaaS eCommerce Platform for African retailers, delivering a stellar experience from product through guaranteed fulfilment. Sky.Garden gives back control to the individual retailer by allowing inventory control and immediate payment reconciliation in an automated platform, where local shipping and payment options come out-of-the-box and customer care is handled by the Sky.Garden framework.</t>
  </si>
  <si>
    <t>skygarden.png</t>
  </si>
  <si>
    <t>skygarden</t>
  </si>
  <si>
    <t>https://sky.garden/home</t>
  </si>
  <si>
    <t>https://www.linkedin.com/company/sky.garden/</t>
  </si>
  <si>
    <t>https://twitter.com/wwwskygarden</t>
  </si>
  <si>
    <t>https://www.facebook.com/www.sky.garden/</t>
  </si>
  <si>
    <t>PropertyPro.ng is the leading real estate property centre platform in Nigeria. With a web-based platform for property rentals and sales, we provide users with the best property search experience both online and offline by connecting them with legitimate and verified real estate agents</t>
  </si>
  <si>
    <t>propertypro-nigeria.png</t>
  </si>
  <si>
    <t>propertypro-nigeria</t>
  </si>
  <si>
    <t>http://www.propertypro.ng/</t>
  </si>
  <si>
    <t>https://www.linkedin.com/company/tolet-com-ng</t>
  </si>
  <si>
    <t>https://twitter.com/propertyprong</t>
  </si>
  <si>
    <t>https://www.facebook.com/PropertyProNG/</t>
  </si>
  <si>
    <t>Getworth</t>
  </si>
  <si>
    <t>getWorth is an information driven business that helps people to buy and sell cars for what they are really worth. It is a smart and convenient alternative to the traditional way of doing things.</t>
  </si>
  <si>
    <t>getworth.png</t>
  </si>
  <si>
    <t>getworth</t>
  </si>
  <si>
    <t>https://www.getworth.co.za/</t>
  </si>
  <si>
    <t>https://www.linkedin.com/company/getworth/</t>
  </si>
  <si>
    <t>https://twitter.com/getworthza</t>
  </si>
  <si>
    <t>https://www.facebook.com/getworth.co.za/</t>
  </si>
  <si>
    <t>Student Accommod8 is Nigeria's first and only purpose built student accommodation brand</t>
  </si>
  <si>
    <t>student-accommod8.png</t>
  </si>
  <si>
    <t>student-accommod8</t>
  </si>
  <si>
    <t>http://studentaccommod8.com/</t>
  </si>
  <si>
    <t>http://linkedin.com/company/student-accommod8</t>
  </si>
  <si>
    <t>https://twitter.com/SAccommod8</t>
  </si>
  <si>
    <t>https://web.facebook.com/StudentAccommod8/</t>
  </si>
  <si>
    <t>Centbee is a payment company specialising in merchant payments, cross-border remittances and other cryptocurrency related products. Founded in 2017 its stated goal is to "Bring Bitcoin to Africa"​.</t>
  </si>
  <si>
    <t>centbee.png</t>
  </si>
  <si>
    <t>centbee</t>
  </si>
  <si>
    <t>https://centbee.com/</t>
  </si>
  <si>
    <t>https://www.linkedin.com/company/centbee/</t>
  </si>
  <si>
    <t>Mdaas Global</t>
  </si>
  <si>
    <t>MDaaS Global is building Africa's largest network of private diagnostic and primary care facilities, providing convenient, high-quality, and affordable care for the continent’s next billion.</t>
  </si>
  <si>
    <t>mdaas-global.png</t>
  </si>
  <si>
    <t>mdaas-global</t>
  </si>
  <si>
    <t>https://www.mdaas.io/</t>
  </si>
  <si>
    <t>https://www.linkedin.com/company/mdaas/</t>
  </si>
  <si>
    <t>https://twitter.com/mdaasnigeria</t>
  </si>
  <si>
    <t>https://www.facebook.com/mdaasglobal/</t>
  </si>
  <si>
    <t xml:space="preserve">Jamii, is a mobile micro-health insurance product for the low income and informal sector, commercially launched in June 2017 after pilots done in 2015 &amp; 2016. The service is provided through a mobile policy management platform which performs all the administration activities of the insurer and allows users to access affordable insurance via USSD and claims to process their claims through a device and a mobile application.. </t>
  </si>
  <si>
    <t>jamii-africa.png</t>
  </si>
  <si>
    <t>jamii-africa</t>
  </si>
  <si>
    <t>http://www.jamiiafrica.com/</t>
  </si>
  <si>
    <t>https://www.linkedin.com/in/jamii-africa-034a7a122/</t>
  </si>
  <si>
    <t>https://twitter.com/JamiiAfrica</t>
  </si>
  <si>
    <t>https://www.facebook.com/jamiiafrica.tz/</t>
  </si>
  <si>
    <t>BuyCoins is a service provided by Bitkoin Africa which allows users to trade cryptocurrency instantly with no wait time. Through the BuyCoins app, users can buy/sell cryptocurrency directly from/to BuyCoins without the hassle of looking for traders to buy from or sell to.</t>
  </si>
  <si>
    <t>buycoins.png</t>
  </si>
  <si>
    <t>buycoins</t>
  </si>
  <si>
    <t>https://buycoins.africa/</t>
  </si>
  <si>
    <t>https://www.linkedin.com/company/buycoins/</t>
  </si>
  <si>
    <t>https://twitter.com/buycoinsafrica</t>
  </si>
  <si>
    <t>https://www.facebook.com/buycoinsafrica</t>
  </si>
  <si>
    <t>Omg Digital</t>
  </si>
  <si>
    <t>We create the next gen digital media brands for African audiences. Our media properties include: OMGVoice and Bitnode</t>
  </si>
  <si>
    <t>Ghana</t>
  </si>
  <si>
    <t>omg-digital.png</t>
  </si>
  <si>
    <t>omg-digital</t>
  </si>
  <si>
    <t>https://omgdigitalinc.com/</t>
  </si>
  <si>
    <t>https://www.linkedin.com/company/omg-digital-inc./</t>
  </si>
  <si>
    <t>https://twitter.com/omgdigitalhq</t>
  </si>
  <si>
    <t>https://www.facebook.com/omgdigitalinc/</t>
  </si>
  <si>
    <t>BRANTU is an online platform that delivers new trends in fashion. We're young fashion enthusiasts looking forward to change the fashion scene in Egypt and the region.</t>
  </si>
  <si>
    <t>brantu.png</t>
  </si>
  <si>
    <t>brantu</t>
  </si>
  <si>
    <t>https://brantu.com/eg-en</t>
  </si>
  <si>
    <t>https://www.linkedin.com/company/brantu/about/</t>
  </si>
  <si>
    <t>https://twitter.com/brantu_official?lang=en</t>
  </si>
  <si>
    <t>https://www.facebook.com/brantu.official/</t>
  </si>
  <si>
    <t>Flexclub</t>
  </si>
  <si>
    <t>FlexClub is a managed marketplace that simplifies investing in car rental fleets for the gig economy and transforms the experience for renters using gig platforms to earn money.</t>
  </si>
  <si>
    <t>flexclub.png</t>
  </si>
  <si>
    <t>flexclub</t>
  </si>
  <si>
    <t>http://flex.club/</t>
  </si>
  <si>
    <t>http://linkedin.com/company/flexclub</t>
  </si>
  <si>
    <t>https://www.facebook.com/joinFlexClub</t>
  </si>
  <si>
    <t xml:space="preserve">Livestock Trade Services is focused on providing integrated end – to – end processing, quarantine and export of Livestock (small ruminants) in Africa.
</t>
  </si>
  <si>
    <t>London, UK</t>
  </si>
  <si>
    <t>Kenya,  Ethiopia</t>
  </si>
  <si>
    <t>livestock-trade-services</t>
  </si>
  <si>
    <t>https://lts-livestocktradeservices.com/</t>
  </si>
  <si>
    <t>https://www.linkedin.com/company/livestock-trade-services-ltd/about/</t>
  </si>
  <si>
    <t>Spacepointe</t>
  </si>
  <si>
    <t>SpacePointe is a global payments technology company that focuses on the digital transformation of both formal and informal sector in Africa</t>
  </si>
  <si>
    <t>spacepointe.png</t>
  </si>
  <si>
    <t>spacepointe</t>
  </si>
  <si>
    <t>https://spacepointe.com/</t>
  </si>
  <si>
    <t>https://www.linkedin.com/company/spacepointe/</t>
  </si>
  <si>
    <t>https://twitter.com/spacepointe</t>
  </si>
  <si>
    <t>https://www.facebook.com/SpacePointe</t>
  </si>
  <si>
    <t>At Neopenda, we believe that the most vulnerable patient populations in the world deserve access to high quality health care. We’re a social enterprise startup passionate about improving newborn health in low-resource settings.</t>
  </si>
  <si>
    <t>Chicago, United States of America</t>
  </si>
  <si>
    <t>neopenda.png</t>
  </si>
  <si>
    <t>neopenda</t>
  </si>
  <si>
    <t>http://www.neopenda.com/</t>
  </si>
  <si>
    <t>http://linkedin.com/company/neopenda</t>
  </si>
  <si>
    <t>https://twitter.com/Neopenda_Health</t>
  </si>
  <si>
    <t>https://www.facebook.com/Neopenda</t>
  </si>
  <si>
    <t>AgroCenta is an online platform that connects all the stakeholders in the staple food value chain from smallholder farmers, partners, logistics suppliers, off-loaders to buyers under one umbrella for effective trading.</t>
  </si>
  <si>
    <t>agrocenta.png</t>
  </si>
  <si>
    <t>agrocenta</t>
  </si>
  <si>
    <t>https://agrocenta.com/</t>
  </si>
  <si>
    <t>https://www.linkedin.com/company/agrocenta-llc/</t>
  </si>
  <si>
    <t>https://twitter.com/agrocenta</t>
  </si>
  <si>
    <t>https://www.facebook.com/agrocenta</t>
  </si>
  <si>
    <t>PiggyVest (formerly Piggybank) is a simple web app that helps individuals and businesses manage their finances effectively. You can choose to save little amounts daily, weekly or monthly automatically from your debit card towards a savings target.</t>
  </si>
  <si>
    <t>piggyvest.png</t>
  </si>
  <si>
    <t>piggyvest</t>
  </si>
  <si>
    <t>https://www.piggybank.ng/</t>
  </si>
  <si>
    <t>https://www.linkedin.com/company/piggybankng/</t>
  </si>
  <si>
    <t>https://twitter.com/PiggybankNG</t>
  </si>
  <si>
    <t>https://www.facebook.com/PiggyBankNG</t>
  </si>
  <si>
    <t>Janngo builds, grows and invests in pan-African digital champions with proven business models and inclusive social impact. We build digital ecosystems in high growth sectors by providing business support and digital platforms allowing Small and Medium Enterprises (SMEs) to scale and contribute to the economic empowerment of youth and women through job creation and capacity building.</t>
  </si>
  <si>
    <t>Marketing</t>
  </si>
  <si>
    <t>Abidjan, Ivory Coast</t>
  </si>
  <si>
    <t>Ivory Coast</t>
  </si>
  <si>
    <t>janngo</t>
  </si>
  <si>
    <t>https://www.janngo.com/</t>
  </si>
  <si>
    <t>https://www.linkedin.com/company/janngo-africa/</t>
  </si>
  <si>
    <t xml:space="preserve">Alternative Circle is channel for financial institutions who do not have the human capital or infrastructure to give micro loans to disburse micro loans to Shika customers. </t>
  </si>
  <si>
    <t>alternative-circle</t>
  </si>
  <si>
    <t>http://www.alternativecircle.com/index.html</t>
  </si>
  <si>
    <t>https://www.linkedin.com/company/alternative-circle/</t>
  </si>
  <si>
    <t>https://twitter.com/Shika_app</t>
  </si>
  <si>
    <t>https://www.facebook.com/Shikaapp</t>
  </si>
  <si>
    <t>Safeboda</t>
  </si>
  <si>
    <t>SafeBoda is a rapidly growing consumer platform that is revolutionizing transportation, payments and on-demad services in Africa’s cities.</t>
  </si>
  <si>
    <t>Uganda, Kenya, Nigeria</t>
  </si>
  <si>
    <t>safeboda.png</t>
  </si>
  <si>
    <t>safeboda</t>
  </si>
  <si>
    <t>https://www.safeboda.com/home/</t>
  </si>
  <si>
    <t>https://www.linkedin.com/company/safeboda/</t>
  </si>
  <si>
    <t>https://twitter.com/safeboda</t>
  </si>
  <si>
    <t>https://www.facebook.com/safeboda/</t>
  </si>
  <si>
    <t>At Tugende, we create opportunity through ownership. We’re a for-profit social enterprise in Uganda that helps safe, reliable motorcycle taxi (boda-boda) drivers buy their own motorcycles, giving them the means to control their own tools of employment and kick starting a path to financial independence.</t>
  </si>
  <si>
    <t>tugende.png</t>
  </si>
  <si>
    <t>tugende</t>
  </si>
  <si>
    <t>https://www.gotugende.com/</t>
  </si>
  <si>
    <t>https://www.linkedin.com/company/tugende/</t>
  </si>
  <si>
    <t>https://twitter.com/Tugende1</t>
  </si>
  <si>
    <t>https://www.facebook.com/goTugende/</t>
  </si>
  <si>
    <t>ANKA</t>
  </si>
  <si>
    <t>ANKA (formerly Afrikrea) is a market place to discover, buy and sell african inspired items Fashion - Art - Handicraft.</t>
  </si>
  <si>
    <t>Nigeria, Kenya, Cote D’Ivoire</t>
  </si>
  <si>
    <t>afrikrea.png</t>
  </si>
  <si>
    <t>anka</t>
  </si>
  <si>
    <t>http://www.afrikrea.com/</t>
  </si>
  <si>
    <t>https://twitter.com/afrikrea</t>
  </si>
  <si>
    <t>https://twitter.com/afrikrea?lang=en</t>
  </si>
  <si>
    <t>https://www.facebook.com/afrikrea</t>
  </si>
  <si>
    <t xml:space="preserve">Nomanini provides banks, mobile networks and mobile money operators with merchant tools and management platforms to enable widespread and convenient access to VAS products, cash transfers, bill payments and bank transactions for people in informal markets. </t>
  </si>
  <si>
    <t>nomanini.png</t>
  </si>
  <si>
    <t>nomanini</t>
  </si>
  <si>
    <t>https://www.nomanini.com/</t>
  </si>
  <si>
    <t>https://www.linkedin.com/company/nomanini/</t>
  </si>
  <si>
    <t>https://twitter.com/Nomanini</t>
  </si>
  <si>
    <t>https://www.facebook.com/Nomanini</t>
  </si>
  <si>
    <t>Rent to Own is an impact-focused for-profit venture based in Zambia. RTO distributes and sells farm and small-business assets in rural areas with a package of financing and services that enables small-scale farmers and entrepreneurs to purchase and profit from income-generating equipment.</t>
  </si>
  <si>
    <t>Lusaka, Zambia</t>
  </si>
  <si>
    <t>rent-to-own-africa.png</t>
  </si>
  <si>
    <t>rent-to-own-africa</t>
  </si>
  <si>
    <t>https://rtoafrica.com/</t>
  </si>
  <si>
    <t>https://www.linkedin.com/company/rent-to-own-z-ltd-/</t>
  </si>
  <si>
    <t>https://twitter.com/rtoafrica</t>
  </si>
  <si>
    <t>https://www.facebook.com/rtoafrica</t>
  </si>
  <si>
    <t>Sensor Networks helps insurance companies improve risk mitigation, enhance loss management and better engage with customers through smart sensors. We've created Sensor Desk, an Internet of Things (IoT) platform that controls and manages a range of internally developed and third-party-connected sensors. Our focus is to predict and prevent loss or damage insurance claims, improve operational efficiency and reduce costs for end users.</t>
  </si>
  <si>
    <t>sensor-networks.png</t>
  </si>
  <si>
    <t>sensor-networks</t>
  </si>
  <si>
    <t>https://www.sensornetworks.co.za/#/home</t>
  </si>
  <si>
    <t>https://www.linkedin.com/company/sensor-networks/</t>
  </si>
  <si>
    <t>https://twitter.com/Sensor_Networks</t>
  </si>
  <si>
    <t>https://www.facebook.com/sensornetworks</t>
  </si>
  <si>
    <t>Forged by the great powers of augmented reality and blockchain technologies, Augmentors puts you in control of fantastical creatures. Collect an army of powerful and rare creatures as you battle, train, buy and sell them. You, oh Heroic One, will become the greatest Augmentors player in the augmented reality world.</t>
  </si>
  <si>
    <t>augmentors.png</t>
  </si>
  <si>
    <t>augmentors</t>
  </si>
  <si>
    <t>https://www.augmentorsgame.com/</t>
  </si>
  <si>
    <t>https://www.linkedin.com/company/augmentorsgame/</t>
  </si>
  <si>
    <t>CDL Warrior is connecting truck drivers and small fleets to the supply chain. They are doing this using the smartphones that truck drivers already own and building tools that help drivers, fleets and shippers improve productivity and communication</t>
  </si>
  <si>
    <t>cdl</t>
  </si>
  <si>
    <t>http://www.cdlwarrior.com/</t>
  </si>
  <si>
    <t>https://www.linkedin.com/company/next-gauge-inc-/about/</t>
  </si>
  <si>
    <t>https://twitter.com/cdlwarrior</t>
  </si>
  <si>
    <t>https://www.facebook.com/CDLWarrior</t>
  </si>
  <si>
    <t>Edfa3ly is an e-commerce retailer that enables shoppers from the Middle East and Africa to order anything they please from U.S.</t>
  </si>
  <si>
    <t>Egypt, Middle East, North Africa</t>
  </si>
  <si>
    <t>edfa3ly.png</t>
  </si>
  <si>
    <t>edfa3ly</t>
  </si>
  <si>
    <t>https://www.edfa3ly.com/</t>
  </si>
  <si>
    <t>https://www.linkedin.com/company/edfa3ly/about/</t>
  </si>
  <si>
    <t>https://twitter.com/edfa3lycom?lang=en</t>
  </si>
  <si>
    <t>https://www.facebook.com/edfa3ly/</t>
  </si>
  <si>
    <t>GreenPath is a regenerative agriculture focused social enterprise that produces and sources premium, organic food products through a network of smallholder Partner Farms in southern Ethiopia. Using basic permaculture practices, GreenPath creates sustainable supply chains, as well as environmentally sustainable farms and livelihoods for hundreds of smallholder farmer families</t>
  </si>
  <si>
    <t xml:space="preserve">Ethiopia , </t>
  </si>
  <si>
    <t>Ethiopia</t>
  </si>
  <si>
    <t>greenpath-food.png</t>
  </si>
  <si>
    <t>greenpath-food</t>
  </si>
  <si>
    <t>https://www.greenpathfood.com/</t>
  </si>
  <si>
    <t>https://www.linkedin.com/company/greenpath-food/</t>
  </si>
  <si>
    <t>https://www.facebook.com/greenpathfood/</t>
  </si>
  <si>
    <t>Foodtech</t>
  </si>
  <si>
    <t>HelloSolar is the first Pay-as-you-Go solar energy provider to operate in Ethiopia. HelloSolar distributes solar home systems (SHS) to Ethiopian off-grid areas and communities suffering from an unreliable grid</t>
  </si>
  <si>
    <t>hellosolar.png</t>
  </si>
  <si>
    <t>hellosolar</t>
  </si>
  <si>
    <t>http://www.hellosolarint.com/</t>
  </si>
  <si>
    <t>https://www.linkedin.com/company/hellosolar-international/about/</t>
  </si>
  <si>
    <t>https://www.facebook.com/HelloSolarInt/</t>
  </si>
  <si>
    <t>We connect people and products – opening up a world of possibility. From wedding to evening and accessories – we give you access to a wide range of Designer dresses with a 10% off the retail price, your one night dress destination.</t>
  </si>
  <si>
    <t>la-reina.png</t>
  </si>
  <si>
    <t>la-reina</t>
  </si>
  <si>
    <t>https://www.lareinagowns.com/</t>
  </si>
  <si>
    <t>https://www.linkedin.com/company/la-reina-gowns/</t>
  </si>
  <si>
    <t>https://twitter.com/LaReinagowns</t>
  </si>
  <si>
    <t>https://www.facebook.com/LaReinaexchange</t>
  </si>
  <si>
    <t>Rensource, a fast growing, Nigeria-based solar distribution company aims to provide a local solution to thecountry’s energy constraints. The company provides innovativesolar solutions and financing to consumers and SMEs in urban/peri-urban Nigeria – thereby bridging the wide electricity demand-grid supply gap. The company aims to replace individual fossil-fuel generators across Nigeria on a large scale using distributed solar assets and a scalable Power-as-a-Service (PaaS) model. Solar systems are installed at customers’ premises which are owned and maintained by Rensource for a monthly subscription fee.</t>
  </si>
  <si>
    <t>rensource.png</t>
  </si>
  <si>
    <t>rensource</t>
  </si>
  <si>
    <t>http://www.rensource.energy/</t>
  </si>
  <si>
    <t>https://www.linkedin.com/company/rensource-energy/</t>
  </si>
  <si>
    <t>https://twitter.com/rensourceenergy</t>
  </si>
  <si>
    <t>https://www.facebook.com/rensource/</t>
  </si>
  <si>
    <t>S&amp;T Media Ltd is a Young and Dynamic company specializing in out of home advertising. We offer companies the latest digital platforms to advertise their brands and reach their target demographics.</t>
  </si>
  <si>
    <t>st-media</t>
  </si>
  <si>
    <t>https://sandtmedia.com/</t>
  </si>
  <si>
    <t>https://www.linkedin.com/company/sandtmedialtd/</t>
  </si>
  <si>
    <t>https://twitter.com/sandtmedialtd</t>
  </si>
  <si>
    <t>https://www.facebook.com/sandtmedialtd/timeline/</t>
  </si>
  <si>
    <t>SNAPnSAVE is a shopping app that gives you cash back when you shop in-store. No paper coupons, no plastic cards and no loyalty points. Just real cash back on items that you buy everyday, leaving you with more to spend on the things you want. Ka ching!</t>
  </si>
  <si>
    <t>snapnsave.png</t>
  </si>
  <si>
    <t>snapnsave</t>
  </si>
  <si>
    <t>https://www.snapnsave.co.za/</t>
  </si>
  <si>
    <t>https://www.linkedin.com/company/snapnsave/</t>
  </si>
  <si>
    <t>https://twitter.com/snapnsaveSA</t>
  </si>
  <si>
    <t>https://www.facebook.com/snapnsave.co.za</t>
  </si>
  <si>
    <t>Talent2Africa is the leading platform for hiring global African professionals whose objective is to bring talents from the diaspora and companies together</t>
  </si>
  <si>
    <t>Dakar, Senegal</t>
  </si>
  <si>
    <t>talent2africa.png</t>
  </si>
  <si>
    <t>talent2africa</t>
  </si>
  <si>
    <t>http://www.talent2africa.com/</t>
  </si>
  <si>
    <t>https://www.linkedin.com/company-beta/10938504/</t>
  </si>
  <si>
    <t>https://twitter.com/Talent2Africa</t>
  </si>
  <si>
    <t>https://www.facebook.com/Talent2Africa/</t>
  </si>
  <si>
    <t>AfricaSokoni Ltd is an e-commerce company bringing African consumers and retailers together by leveraging the power of the internet</t>
  </si>
  <si>
    <t>africasokoni.png</t>
  </si>
  <si>
    <t>africasokoni</t>
  </si>
  <si>
    <t>https://www.africasokoni.co.ke/</t>
  </si>
  <si>
    <t>https://www.linkedin.com/company/africasokoni-ltd/</t>
  </si>
  <si>
    <t>https://twitter.com/africasokoni</t>
  </si>
  <si>
    <t>https://www.facebook.com/africasokoni/</t>
  </si>
  <si>
    <t>Tastemakers connects travelers to vetted local insiders in African cities. We focus on helping millennials looking to see Africa beyond safaris find authentic experiences hosted by creatives and entrepreneurs.</t>
  </si>
  <si>
    <t>United States of America,New York</t>
  </si>
  <si>
    <t>Ghana,Senegal,South Africa</t>
  </si>
  <si>
    <t>tastemakers-africa.png</t>
  </si>
  <si>
    <t>tastemakers-africa</t>
  </si>
  <si>
    <t>https://tastemakersafrica.com/shop/trips/</t>
  </si>
  <si>
    <t>https://www.linkedin.com/company/tastemakers-africa/</t>
  </si>
  <si>
    <t>https://www.facebook.com/TastemakersAfrica/</t>
  </si>
  <si>
    <t>The first online mental health Practice in MENA , allowing patients to connect licensed therapists via Video or text Visit via mobile or web.</t>
  </si>
  <si>
    <t>shezlong.png</t>
  </si>
  <si>
    <t>shezlong</t>
  </si>
  <si>
    <t>https://www.shezlong.com/</t>
  </si>
  <si>
    <t>https://www.linkedin.com/company/shezlong/</t>
  </si>
  <si>
    <t>https://twitter.com/shezlongapp</t>
  </si>
  <si>
    <t>https://www.facebook.com/ShezlongApp/</t>
  </si>
  <si>
    <t>DigsConnect is the largest student accommodation marketplace in South Africa. They have connected hundreds of landlords with student tenants, and students with digs mates.Their vision is to create a self sustaining community of people listing and finding safe accommodation options close to places of learning, and a place where lifelong friendships are made.</t>
  </si>
  <si>
    <t>digsconnect.png</t>
  </si>
  <si>
    <t>digsconnect</t>
  </si>
  <si>
    <t>http://www.digsconnect.co.za/</t>
  </si>
  <si>
    <t>https://www.linkedin.com/company/digsconnect/</t>
  </si>
  <si>
    <t>https://twitter.com/digsconnect</t>
  </si>
  <si>
    <t>https://www.facebook.com/digsconnect</t>
  </si>
  <si>
    <t>Brimore is a technology-powered retail distribution platform that allows manufacturers direct access to local communities who can both promote and consume their products</t>
  </si>
  <si>
    <t>brimore.png</t>
  </si>
  <si>
    <t>brimore</t>
  </si>
  <si>
    <t>http://www.brimore.com/</t>
  </si>
  <si>
    <t>https://www.linkedin.com/company/brimore/</t>
  </si>
  <si>
    <t>None</t>
  </si>
  <si>
    <t>https://fb.com/brimoreofficial</t>
  </si>
  <si>
    <t>MerQ is an Artificial intelligence startup specialized in developing cognitive chatbots in the form of virtual assistants. MerQ aims to make these virtual assistants support audience 24/7, answer their inquiries, reduce cost and save people's time</t>
  </si>
  <si>
    <t>merq-artificial-intelligence.png</t>
  </si>
  <si>
    <t>merq-artificial-intelligence</t>
  </si>
  <si>
    <t>http://merq.ai/</t>
  </si>
  <si>
    <t>https://www.linkedin.com/company/merq/</t>
  </si>
  <si>
    <t>https://twitter.com/merq_ai</t>
  </si>
  <si>
    <t>https://www.facebook.com/MerQai</t>
  </si>
  <si>
    <t>Goodsmart</t>
  </si>
  <si>
    <t>GoodsMart is a premium household shopping app that revamped the hectic grocery shopping process and transformed it into an effortless experience.</t>
  </si>
  <si>
    <t>Retail</t>
  </si>
  <si>
    <t>a2989738e5f70bafaa1f.png</t>
  </si>
  <si>
    <t>goodsmart</t>
  </si>
  <si>
    <t>http://www.goodsmartegypt.com/</t>
  </si>
  <si>
    <t>https://www.linkedin.com/company/goodsmart-egypt/</t>
  </si>
  <si>
    <t>https://www.facebook.com/pg/GoodsMartEG/about/?ref=page_internal</t>
  </si>
  <si>
    <t>A physical addressing platform for emerging markets – on a mission to enable the billions without a physical address to “be included</t>
  </si>
  <si>
    <t>okhi.png</t>
  </si>
  <si>
    <t>okhi</t>
  </si>
  <si>
    <t>http://www.okhi.com/</t>
  </si>
  <si>
    <t>https://www.linkedin.com/company/okhi</t>
  </si>
  <si>
    <t>https://twitter.com/letsokhi</t>
  </si>
  <si>
    <t>https://www.facebook.com/letsokhi</t>
  </si>
  <si>
    <t>OneFi provides small loans quickly to the financially underserved mass retail segment, via their mobile app "Paylater</t>
  </si>
  <si>
    <t>onefi</t>
  </si>
  <si>
    <t>https://onefi.co/</t>
  </si>
  <si>
    <t>https://www.linkedin.com/company/one-credit-limited/about/</t>
  </si>
  <si>
    <t>https://twitter.com/onefico?</t>
  </si>
  <si>
    <t>Afri-inc (Africa Incubator Ltd.) is an ICT company with extensive experience in mobile application development, and technology strategy. Headquarter and Development Centre in Tokyo, Japan. Branches in Kenya, Uganda and Nigeria.</t>
  </si>
  <si>
    <t>Kenya, Uganda, Nigeria</t>
  </si>
  <si>
    <t>africa-incubator.png</t>
  </si>
  <si>
    <t>africa-incubator</t>
  </si>
  <si>
    <t>https://afri-inc.com/en/</t>
  </si>
  <si>
    <t>https://www.linkedin.com/company/afri-inc/</t>
  </si>
  <si>
    <t>Mettlestate is a premium esports authority in South Africa aiming to be the leader in content creation by combining outstanding production, excellent talent and lively events to cultivate more interest in the competitive gaming industry as well as compliment the casual video gaming scene</t>
  </si>
  <si>
    <t>Johannesburg, South Africa</t>
  </si>
  <si>
    <t>mettlestate.png</t>
  </si>
  <si>
    <t>mettlestate</t>
  </si>
  <si>
    <t>http://www.mettlestate.com/</t>
  </si>
  <si>
    <t>https://www.linkedin.com/company/mettlestate/</t>
  </si>
  <si>
    <t>https://twitter.com/MettleState</t>
  </si>
  <si>
    <t>https://www.facebook.com/mettlestate/</t>
  </si>
  <si>
    <t>Ozow is the easy, fast and trusted way to pay online. Formerly known as i-Pay, Ozow is the same secure platform with a fresh new look.</t>
  </si>
  <si>
    <t>ozow.png</t>
  </si>
  <si>
    <t>ozow</t>
  </si>
  <si>
    <t>http://ozow.com/</t>
  </si>
  <si>
    <t>https://www.linkedin.com/company/ozowsecurepayments/</t>
  </si>
  <si>
    <t>https://twitter.com/OzowPay</t>
  </si>
  <si>
    <t>https://www.facebook.com/ozowpay/</t>
  </si>
  <si>
    <t>Naiste (Pty) Ltd is a product engineering company that develops clothing and accessories for leading brands in the world.</t>
  </si>
  <si>
    <t>1–10</t>
  </si>
  <si>
    <t>naiste</t>
  </si>
  <si>
    <t>https://naiste.com/</t>
  </si>
  <si>
    <t>https://www.linkedin.com/company/naiste/about/</t>
  </si>
  <si>
    <t>https://www.facebook.com/naisteofficial/</t>
  </si>
  <si>
    <t>a:9:{i:0;s:7:"twitter";i:1;s:4:"logo";i:2;s:16:"investment_stage";i:3;s:7:"revenue";i:4;s:7:"raising";i:5;s:4:"when";i:6;s:6:"amount";i:7;s:4:"news";i:8;s:11:"co_founders";}</t>
  </si>
  <si>
    <t>Fakahany provides you with your daily needs of fresh quality fruits and vegetables at the comfort of your doorstep.</t>
  </si>
  <si>
    <t>fakahany</t>
  </si>
  <si>
    <t>https://www.fakahany.com/ar</t>
  </si>
  <si>
    <t>https://www.linkedin.com/company/fakahany/</t>
  </si>
  <si>
    <t>https://www.facebook.com/FakahanyStore/</t>
  </si>
  <si>
    <t>Fastvan is a global white label transportation management platform, it helps companies optimize and automate all the transportation functions (orders management, sourcing carriers, planning, optimizing and execution, settlement, visibility and reporting) and in doing so it helps companies reduce their transportation costs through optimization, it helps them gain greater visibility and achieve customer satisfaction by managing their own deliveries, it helps them improve their process efficiencies by automating core function and it helps them expand in a global basis as they take their product to new markets or source suppliers in new parts of the world.</t>
  </si>
  <si>
    <t>Reading,Great Britain (UK)</t>
  </si>
  <si>
    <t>fastvan.png</t>
  </si>
  <si>
    <t>fastvan</t>
  </si>
  <si>
    <t>http://www.fastvan.com/</t>
  </si>
  <si>
    <t>https://www.linkedin.com/company/fast-van?trk=mini-profile</t>
  </si>
  <si>
    <t>https://www.facebook.com/Fastvan-412306392298140/timeline/</t>
  </si>
  <si>
    <t xml:space="preserve">Launched in May 2018 by young Malian entrepreneurs, Teliman is the first ever on-demand motorcycle taxi service in Bamako.
</t>
  </si>
  <si>
    <t>Bamako, Mali</t>
  </si>
  <si>
    <t>Mali</t>
  </si>
  <si>
    <t>teliman</t>
  </si>
  <si>
    <t>http://www.teliman.ml/</t>
  </si>
  <si>
    <t>https://twitter.com/TelimanTaxiMoto</t>
  </si>
  <si>
    <t>https://www.facebook.com/pg/TelimanMali/ads/?ref=page_internal</t>
  </si>
  <si>
    <t>Kamtar is an online platform for transporting goods in West Africa. It connects verified drivers and their trucks with customers. Transport is a real pain in Africa, and Kamtar's mission is to finally make it easy</t>
  </si>
  <si>
    <t>kamtar.png</t>
  </si>
  <si>
    <t>kamtar</t>
  </si>
  <si>
    <t>http://kamtar-ci.com/</t>
  </si>
  <si>
    <t>https://www.linkedin.com/company/afrikamtar/</t>
  </si>
  <si>
    <t>https://www.facebook.com/kamtar.ci/</t>
  </si>
  <si>
    <t>Investsure</t>
  </si>
  <si>
    <t>InvestSure is a technology company that uses its software to enable partner investment platforms to sell its unique Investment Indemnity (insurance) product to their clients. InvestSure provides a full set of APIs that trading platform developers can use to integrate the Investure Investment Indemnity product seamlessly and easily into their websites and mobile applications. Once InvestSure technology is added to a trading platform, it enables users to buy insurance on their shares with a single click. The full process from buying to insurance to settling claims is fully automated.</t>
  </si>
  <si>
    <t>investsure</t>
  </si>
  <si>
    <t>http://www.investsure.info/</t>
  </si>
  <si>
    <t>https://www.linkedin.com/company/investsuretech/about/</t>
  </si>
  <si>
    <t>https://twitter.com/InvestsureZA</t>
  </si>
  <si>
    <t>We use imperceptible watermarking technology and the Bitcoin blockchain to protect digital media files from online piracy.</t>
  </si>
  <si>
    <t>Security</t>
  </si>
  <si>
    <t>custos-media-technologies.png</t>
  </si>
  <si>
    <t>custos-media-technologies</t>
  </si>
  <si>
    <t>https://custostech.com</t>
  </si>
  <si>
    <t>https://www.linkedin.com/company/custos-technologies/</t>
  </si>
  <si>
    <t>https://twitter.com/CustosTech</t>
  </si>
  <si>
    <t>https://www.facebook.com/custostech</t>
  </si>
  <si>
    <t>Med.Tn</t>
  </si>
  <si>
    <t>Med.tn is an innovative platform that allows you to quickly find a doctor closest to you and make an appointment online for free. Med.tn allows you to ask your questions online directly to physicians respecting the terms of confidentiality.</t>
  </si>
  <si>
    <t>Tunis, Tunisia</t>
  </si>
  <si>
    <t>medtn.png</t>
  </si>
  <si>
    <t>medtn</t>
  </si>
  <si>
    <t>https://www.med.tn/</t>
  </si>
  <si>
    <t>https://www.linkedin.com/company/med.tn/</t>
  </si>
  <si>
    <t>https://twitter.com/rdv_med_tn</t>
  </si>
  <si>
    <t>SmartBlade offers a cost effective, novel and practical solution to the management of a difficult airway.SmartBlade has harnessed advanced smartphone application technology and cohesively linked it with video laryngoscopy in a sleek design, simplified by cutting edge biomedical engineering</t>
  </si>
  <si>
    <t>smartblade.png</t>
  </si>
  <si>
    <t>smartblade</t>
  </si>
  <si>
    <t>http://smartblade.co.za/</t>
  </si>
  <si>
    <t>https://www.linkedin.com/company/smartblade-pty-ltd/</t>
  </si>
  <si>
    <t>https://twitter.com/thesmartblade</t>
  </si>
  <si>
    <t>Tulaa, Esoko's new mobile commerce business, enables farmers to access inputs, finance, information and markets in a virtual marketplace. Incubated inside of Esoko and launched in Ghana in 2016, the solution uses mobile technology and mobile money to enable farmers to save and borrow to purchase inputs, receive tailored agronomic advice, and market their crops at harvest time.</t>
  </si>
  <si>
    <t>tulaa.png</t>
  </si>
  <si>
    <t>tulaa</t>
  </si>
  <si>
    <t>https://www.tulaa.io/</t>
  </si>
  <si>
    <t>https://www.linkedin.com/company/tulaa/</t>
  </si>
  <si>
    <t>https://twitter.com/tulaanews</t>
  </si>
  <si>
    <t>https://www.facebook.com/tulaanews</t>
  </si>
  <si>
    <t>Thrive Agric is an agricultural technology company that provides farmers with best agricultural practices, funds to farm and access to premium market. People and organizations who provide these funds get to monitor the farming process virtually and share in the profit after the farm cycle. visit www.thriveagri.com for more information.</t>
  </si>
  <si>
    <t>thrive-agric.png</t>
  </si>
  <si>
    <t>thrive-agric</t>
  </si>
  <si>
    <t>https://www.thriveagric.com/</t>
  </si>
  <si>
    <t>https://www.linkedin.com/company/thriveagric/</t>
  </si>
  <si>
    <t>https://twitter.com/thriveagric</t>
  </si>
  <si>
    <t>https://www.facebook.com/thriveagric</t>
  </si>
  <si>
    <t>Icommunity</t>
  </si>
  <si>
    <t xml:space="preserve">Community is a community management platform that engages residents in a close gated community while supporting their needs. It is a direct communication tool for neighbors, their home owner association and the community management. </t>
  </si>
  <si>
    <t>icommunity.png</t>
  </si>
  <si>
    <t>icommunity</t>
  </si>
  <si>
    <t>http://www.icommunity-app.com/</t>
  </si>
  <si>
    <t>https://www.linkedin.com/company/icommunityapp/?originalSubdomain=in</t>
  </si>
  <si>
    <t>Promotion of the development of video games in Africa and Tunisia especially.</t>
  </si>
  <si>
    <t>polysmart.png</t>
  </si>
  <si>
    <t>polysmart</t>
  </si>
  <si>
    <t>https://polysmart.com.au/</t>
  </si>
  <si>
    <t>https://www.linkedin.com/company/polysmart-training/about/</t>
  </si>
  <si>
    <t>https://www.facebook.com/pg/polysmart01/about/?ref=page_internal</t>
  </si>
  <si>
    <t>Trella is a technology platform that connects shippers to carriers. Trella empowers drivers, improves their efficiency, boosts their earnings and utilization as well as provide job opportunities. Trella also works to reduce costs for shippers, introduce a transparent pricing structure, provide them with a more reliable source of carriers while allowing them to track their shipments in real-time as well as report key insights on their transportation trends and performance.</t>
  </si>
  <si>
    <t>,Egypt</t>
  </si>
  <si>
    <t>d746d3b516fc69b66c1c.png</t>
  </si>
  <si>
    <t>trella</t>
  </si>
  <si>
    <t>https://www.trella.app/</t>
  </si>
  <si>
    <t>https://www.linkedin.com/company/shyftech/</t>
  </si>
  <si>
    <t>a:9:{i:0;s:7:"twitter";i:1;s:8:"facebook";i:2;s:16:"investment_stage";i:3;s:7:"revenue";i:4;s:7:"raising";i:5;s:4:"when";i:6;s:6:"amount";i:7;s:4:"news";i:8;s:11:"co_founders";}</t>
  </si>
  <si>
    <t>Zonful Energy is a provider of turnkey off-grid PV systems on a Pay As You Go business model.</t>
  </si>
  <si>
    <t>zonful-energy.png</t>
  </si>
  <si>
    <t>zonful-energy</t>
  </si>
  <si>
    <t>http://zonfulenergy.co.zw/</t>
  </si>
  <si>
    <t>https://www.facebook.com/zonfulenergy/</t>
  </si>
  <si>
    <t>Delvv.Io</t>
  </si>
  <si>
    <t>We are delvv.io, an innovative research platform that allows brands around the world to get feedback from Creative Professionals.</t>
  </si>
  <si>
    <t>delvvio.png</t>
  </si>
  <si>
    <t>delvvio</t>
  </si>
  <si>
    <t>https://www.delvv.io/</t>
  </si>
  <si>
    <t>https://www.linkedin.com/company/delvv/</t>
  </si>
  <si>
    <t>https://twitter.com/Delvv_IO</t>
  </si>
  <si>
    <t>https://www.facebook.com/delvv.io/</t>
  </si>
  <si>
    <t>Ampersand makes better, cheaper, more powerful motorcycles for the millions of motorcycle taxis in East Africa. And they're electric.</t>
  </si>
  <si>
    <t>Automotive</t>
  </si>
  <si>
    <t>ampersand-electric-motorcycles.png</t>
  </si>
  <si>
    <t>ampersand-electric-motorcycles</t>
  </si>
  <si>
    <t>http://www.ampersand.solar/</t>
  </si>
  <si>
    <t>Finchatbot</t>
  </si>
  <si>
    <t>FinChatBot develops chatbots that help financial service providers to acquire &amp; retain customers thanks to AI-powered conversations</t>
  </si>
  <si>
    <t>,South Africa</t>
  </si>
  <si>
    <t>finchatbot.png</t>
  </si>
  <si>
    <t>finchatbot</t>
  </si>
  <si>
    <t>https://finchatbot.com/</t>
  </si>
  <si>
    <t>https://www.linkedin.com/company/finchatbot/</t>
  </si>
  <si>
    <t>Antoine Paillusseau, Romain Diaz</t>
  </si>
  <si>
    <t>Aiming to become a key participant in the structuration, facilitation and growth of e-commerce in Sub-Saharan Africa</t>
  </si>
  <si>
    <t>Paris , France</t>
  </si>
  <si>
    <t>africa-delivery-technologies-ltd.png</t>
  </si>
  <si>
    <t>africa-delivery-technologies-ltd</t>
  </si>
  <si>
    <t>http://www.kwik.delivery</t>
  </si>
  <si>
    <t>https://www.linkedin.com/company/africa-delivery-technologies/about/</t>
  </si>
  <si>
    <t>https://www.facebook.com/delivery.kwik/</t>
  </si>
  <si>
    <t>France</t>
  </si>
  <si>
    <t>Benefactors</t>
  </si>
  <si>
    <t>BeneFactors Ltd. is a Rwandan factoring company, providing tailored working capital solutions to firms. Factoring is a financial service, where future payments from your buyers are sold to a third party, the factor for cash. We can work with pending invoices or purchase orders for delivery.  This means that you can continue working even if your buyers take a long time to pay or take on more clients at the same time - allowing you peace of mind as you grow your business.</t>
  </si>
  <si>
    <t>benefactors.png</t>
  </si>
  <si>
    <t>benefactors</t>
  </si>
  <si>
    <t>https://www.benefactorsltd.com/</t>
  </si>
  <si>
    <t>https://www.linkedin.com/company/benefactors-ltd/</t>
  </si>
  <si>
    <t>https://twitter.com/benefactorsltd</t>
  </si>
  <si>
    <t>https://www.facebook.com/benefactorsltd/</t>
  </si>
  <si>
    <t>Pezesha is a Peer-to-Peer micro lending Marketplace that connects lenders with high quality underserved  low income borrowers. Pezesha exists to give choice, inclusion and affordable digital financial services to low-income borrowers in Africa to bring freedom, equality and hope to them and their communities to be part of the formal financial system.</t>
  </si>
  <si>
    <t>pezesha.png</t>
  </si>
  <si>
    <t>pezesha</t>
  </si>
  <si>
    <t>https://pezesha.com/</t>
  </si>
  <si>
    <t>https://www.linkedin.com/company/pezesha/</t>
  </si>
  <si>
    <t>https://twitter.com/pezeshakenya?lang=en</t>
  </si>
  <si>
    <t>https://www.facebook.com/Pezesha/</t>
  </si>
  <si>
    <t>Angola's first all-in-one delivery platform that allows users to order almost anything-on-demand</t>
  </si>
  <si>
    <t>Luanda, Angola</t>
  </si>
  <si>
    <t>Angola</t>
  </si>
  <si>
    <t>tupuca.png</t>
  </si>
  <si>
    <t>tupuca</t>
  </si>
  <si>
    <t>http://tupuca.com/en/</t>
  </si>
  <si>
    <t>https://www.linkedin.com/company/tupuca-lda/?originalSubdomain=pt</t>
  </si>
  <si>
    <t>https://www.twitter.com/tupuca_lda</t>
  </si>
  <si>
    <t>https://www.facebook.com/tupuca.lda</t>
  </si>
  <si>
    <t xml:space="preserve">Ethnic Brand seeks to provide virtual factory services for fashion brands and artisans globally, through manufacturing as a service. </t>
  </si>
  <si>
    <t>ethnic-brand</t>
  </si>
  <si>
    <t>When we founded Giraffe in 2015, we had one objective in mind and that was to tackle South Africa’s unemployment problem head on. Unemployment is arguably the biggest issue facing South African society today, with over 25% of the population lacking dependable income. We noticed that a common issue facing South African employers is staff attrition. Employers have positions to fill and job seekers need employment, so they often ‘take what they can get’. But this culture of job seekers settling for any job and employers settling for any candidate is problematic, as job seekers soon leave for a better opportunities or jobs closer to home.</t>
  </si>
  <si>
    <t>giraffe.png</t>
  </si>
  <si>
    <t>giraffe</t>
  </si>
  <si>
    <t>https://www.giraffe.co.za/</t>
  </si>
  <si>
    <t>https://www.linkedin.com/company/giraffe-south-africa/</t>
  </si>
  <si>
    <t>https://twitter.com/giraffe_jobs</t>
  </si>
  <si>
    <t>https://www.facebook.com/GiraffeJobs</t>
  </si>
  <si>
    <t>Medallion telecommunications is an interconnect clearinghouse and Co-location Data service Company with existing connections to all the telecom operators in Nigeria</t>
  </si>
  <si>
    <t>medallion-communications</t>
  </si>
  <si>
    <t>http://www.medallioncom.com/</t>
  </si>
  <si>
    <t>https://www.linkedin.com/company/medallion-communications-limited/about/</t>
  </si>
  <si>
    <t>Mintrics helps video publishers understand how their content is performing. With the help of utilizing machine learning algorithms, it gives recommendations on how to enhance future videos, spots the latest trends and acquires detailed analytics and insights on how their client’s competition is performing</t>
  </si>
  <si>
    <t>mintrics.png</t>
  </si>
  <si>
    <t>mintrics</t>
  </si>
  <si>
    <t>http://mintrics.com/</t>
  </si>
  <si>
    <t>https://www.linkedin.com/company/mintrics</t>
  </si>
  <si>
    <t>http://twitter.com/mintricsapp</t>
  </si>
  <si>
    <t>https://www.facebook.com/MintricsApp/</t>
  </si>
  <si>
    <t>AI-Blockchain Hyperspectral Platform for drug quality authentication and tracking using mobile phones</t>
  </si>
  <si>
    <t>New Haven, Connecticut, United States</t>
  </si>
  <si>
    <t>United States, Ghana, Kenya, Cambodia, Myanmar, Nigeria</t>
  </si>
  <si>
    <t>rxall.png</t>
  </si>
  <si>
    <t>rxall</t>
  </si>
  <si>
    <t>http://www.rxall.net/</t>
  </si>
  <si>
    <t>https://www.linkedin.com/company/rxall-inc./?viewAsMember=true</t>
  </si>
  <si>
    <t>https://twitter.com/RxAll_Inc</t>
  </si>
  <si>
    <t>https://www.facebook.com/rxall.net/</t>
  </si>
  <si>
    <t>Bkam is the leading price comparison website and mobile application in the MENA region</t>
  </si>
  <si>
    <t>Dead</t>
  </si>
  <si>
    <t>Alexandria, Egypt</t>
  </si>
  <si>
    <t>bkam</t>
  </si>
  <si>
    <t>https://www.linkedin.com/company/bkam-/</t>
  </si>
  <si>
    <t>Uav Industries</t>
  </si>
  <si>
    <t>UAV Industries is an organisation focused on the education, integration and safe operations of UAVs (drones) globally. With physical infrastructure in South Africa UAV Industries offers potential clients a turnkey solution to licencing and testing of UAVs.</t>
  </si>
  <si>
    <t>uav-industries.png</t>
  </si>
  <si>
    <t>uav-industries</t>
  </si>
  <si>
    <t>https://flyuavi.com/</t>
  </si>
  <si>
    <t>https://www.linkedin.com/company/uav-industries/</t>
  </si>
  <si>
    <t>https://twitter.com/flyuavi</t>
  </si>
  <si>
    <t>https://www.facebook.com/flyuavi</t>
  </si>
  <si>
    <t>Kudigo is a software as a service (SaaS) startup developing user-oriented retail solutions and big data for the consumer retail industry in sub-Saharan Africa. The company also offers “Storefront,” a mobile-based business management suite including a retail management suite, accounting module, non-cash payment processing and AI-powered data analytics</t>
  </si>
  <si>
    <t>kudigo.png</t>
  </si>
  <si>
    <t>kudigo</t>
  </si>
  <si>
    <t>http://www.kudigo.com/</t>
  </si>
  <si>
    <t>https://www.linkedin.com/company/kudigo/</t>
  </si>
  <si>
    <t>http://twitter.com/kudigoapp</t>
  </si>
  <si>
    <t>https://www.facebook.com/kudigopos/</t>
  </si>
  <si>
    <t xml:space="preserve">Founded in 2015, Chalkboard Education partners with universities, training institutions, and companies to provide software that digitalizes their content and distributes it to learners’ mobile devices, allowing students to access course content anytime and anywhere, even without an Internet connection. </t>
  </si>
  <si>
    <t>chalkboard-education.png</t>
  </si>
  <si>
    <t>chalkboard-education</t>
  </si>
  <si>
    <t>https://www.chalkboard.education/</t>
  </si>
  <si>
    <t>https://www.linkedin.com/company/chalkboard-education/</t>
  </si>
  <si>
    <t>https://twitter.com/teamchalkboard</t>
  </si>
  <si>
    <t>https://www.facebook.com/chalkboardeducation/</t>
  </si>
  <si>
    <t>Iono.Fm</t>
  </si>
  <si>
    <t xml:space="preserve">iono.fm is an audio hosting and distribution platform that provides a one-stop solution for radio-stations and podcasters. We deliver thousands of hours of compelling audio to our users from a wide network of media partners. </t>
  </si>
  <si>
    <t>ionofm.png</t>
  </si>
  <si>
    <t>ionofm</t>
  </si>
  <si>
    <t>https://iono.fm/</t>
  </si>
  <si>
    <t>https://www.linkedin.com/company/iono.fm/</t>
  </si>
  <si>
    <t>https://twitter.com/ionofm</t>
  </si>
  <si>
    <t>https://www.facebook.com/ionopage/</t>
  </si>
  <si>
    <t>UbaPesa is a peer-to-peer money market app where users can borrow and lend money. Led by a team with experience in running technology projects in the financial and education sector, the app integrates the power of crowdfunding and FX</t>
  </si>
  <si>
    <t>ubapesa.png</t>
  </si>
  <si>
    <t>ubapesa</t>
  </si>
  <si>
    <t>https://ubapesa.com/</t>
  </si>
  <si>
    <t>https://www.linkedin.com/company/ubapesa/</t>
  </si>
  <si>
    <t>https://twitter.com/ubapesa</t>
  </si>
  <si>
    <t>https://www.facebook.com/ubapesaltd/</t>
  </si>
  <si>
    <t>Vetcode</t>
  </si>
  <si>
    <t>VetCode is a professional mobile technology startup that is specialized in pets mobile care services. VetCode is aiming to increase pets care awareness in our communities that includes veterinary care services, social care services and training care services.</t>
  </si>
  <si>
    <t>vetcode</t>
  </si>
  <si>
    <t>http://vetcode.net/</t>
  </si>
  <si>
    <t>https://www.linkedin.com/company/vetcode-technologies/</t>
  </si>
  <si>
    <t>https://www.facebook.com/vetcode/</t>
  </si>
  <si>
    <t>SureGroup is powering employee &amp; customer rewards in Africa.</t>
  </si>
  <si>
    <t>suregroup</t>
  </si>
  <si>
    <t>https://business.suregifts.com.ng/</t>
  </si>
  <si>
    <t>https://www.linkedin.com/company/suregifts/about/</t>
  </si>
  <si>
    <t>https://twitter.com/suregiftsng?lang=en</t>
  </si>
  <si>
    <t>https://www.facebook.com/suregiftsNG/</t>
  </si>
  <si>
    <t>Cowtribe</t>
  </si>
  <si>
    <t>Cowtribe is Africa’s first cloud-based vaccine distribution platform, leveraging on mobile technology and cloud computing to deliver reliable animal vaccines to farmers in rural communities.</t>
  </si>
  <si>
    <t>cowtribe.png</t>
  </si>
  <si>
    <t>cowtribe</t>
  </si>
  <si>
    <t>https://www.cowtribe.com</t>
  </si>
  <si>
    <t>https://www.linkedin.com/company/cowtribe/</t>
  </si>
  <si>
    <t>https://twitter.com/cowtribe</t>
  </si>
  <si>
    <t>https://www.facebook.com/cowtribe/</t>
  </si>
  <si>
    <t>Buseet operates a network of modern shuttles on fixed repeat routes everyday. Providing a new mode of mass transport targeting the middle class. Using contracted supplier network operated by buseet, buseet provides the convenience &amp; affordability expected by car owners to leave their cars behind. Also buseet provides corporate transport solutions totally customized to meet the needs of big corporations to SMEs.</t>
  </si>
  <si>
    <t>buseet.png</t>
  </si>
  <si>
    <t>buseet</t>
  </si>
  <si>
    <t>https://buseet.com/</t>
  </si>
  <si>
    <t>https://www.linkedin.com/company/buseet/</t>
  </si>
  <si>
    <t>Vapulus is the easiest method of mobile payment there is. You can pay in your local nearby store, online, pay all your bills, send and receive money on your phone using only a username</t>
  </si>
  <si>
    <t>Gizah, Egypt</t>
  </si>
  <si>
    <t>vapulus.png</t>
  </si>
  <si>
    <t>vapulus</t>
  </si>
  <si>
    <t>http://www.vapulus.com/</t>
  </si>
  <si>
    <t>https://www.linkedin.com/company/18106395/</t>
  </si>
  <si>
    <t>https://twitter.com/vapuluspayments</t>
  </si>
  <si>
    <t>https://www.facebook.com/vapulus/</t>
  </si>
  <si>
    <t>Taskty is an online marketplace for simple services where you can find individuals and services agencies to finish your daily, short term tasks for your home and for your business. Services will range from translation, copywriting, graphic design to event photographing, house maintenance and private nursing.</t>
  </si>
  <si>
    <t>taskty.png</t>
  </si>
  <si>
    <t>taskty</t>
  </si>
  <si>
    <t>https://taskty.com/?lang=en</t>
  </si>
  <si>
    <t>https://www.linkedin.com/company/taskty/</t>
  </si>
  <si>
    <t>https://twitter.com/TasktyME</t>
  </si>
  <si>
    <t>https://www.facebook.com/TasktyME</t>
  </si>
  <si>
    <t>Datavora is building a high accuracy, automated monitoring tool for e-commerce B2C retail offer, to bring high value for their customers’ decision making process</t>
  </si>
  <si>
    <t>datavora.png</t>
  </si>
  <si>
    <t>datavora</t>
  </si>
  <si>
    <t>https://datavora.com/</t>
  </si>
  <si>
    <t>https://www.linkedin.com/company/datavora-s.a.</t>
  </si>
  <si>
    <t>https://twitter.com/datavoracom</t>
  </si>
  <si>
    <t>https://www.facebook.com/datavora/</t>
  </si>
  <si>
    <t>Eventerprise is an online portal that allows event hosts to source, review and contact event suppliers</t>
  </si>
  <si>
    <t>eventerprise.png</t>
  </si>
  <si>
    <t>eventerprise</t>
  </si>
  <si>
    <t>http://www.eventerprise.com/</t>
  </si>
  <si>
    <t>https://www.linkedin.com/company/eventerprise-com</t>
  </si>
  <si>
    <t>https://twitter.com/EventerpriseAG</t>
  </si>
  <si>
    <t>https://www.facebook.com/eventerprise?fref=ts</t>
  </si>
  <si>
    <t xml:space="preserve">Pineapple is a peer-to-peer insurance company which aims to maximize value, affinity and simplicity in the insurance market by rearranging the way insurance is conducted. </t>
  </si>
  <si>
    <t>pineapple.png</t>
  </si>
  <si>
    <t>pineapple</t>
  </si>
  <si>
    <t>https://www.pineapple.co.za/</t>
  </si>
  <si>
    <t>https://www.linkedin.com/company/amyti/</t>
  </si>
  <si>
    <t>https://twitter.com/pineapple_sa</t>
  </si>
  <si>
    <t>https://www.facebook.com/pineapple.co.za</t>
  </si>
  <si>
    <t>Trukto is a platform that uses cutting edge technology to link shippers with truckers.</t>
  </si>
  <si>
    <t>trukto-technologies</t>
  </si>
  <si>
    <t>http://trukto.com/</t>
  </si>
  <si>
    <t>https://www.linkedin.com/company/trukto/about/</t>
  </si>
  <si>
    <t>Kiro'o Games is the 1st video game studio in Cameroon. They released the first African-Fantasy RPG in 2016. Now they are in an expansion plan to disrupt the digital ecosystem in Africa</t>
  </si>
  <si>
    <t>Yaoundé, Cameroon</t>
  </si>
  <si>
    <t>Cameroon</t>
  </si>
  <si>
    <t>kiroo-games.png</t>
  </si>
  <si>
    <t>kiroo-games</t>
  </si>
  <si>
    <t>http://kiroogames.com/</t>
  </si>
  <si>
    <t>https://www.linkedin.com/company/kiro'o-games/</t>
  </si>
  <si>
    <t>http://twitter.com/KIROOGames</t>
  </si>
  <si>
    <t>http://www.facebook.com/AurionheritageDesKoriodan</t>
  </si>
  <si>
    <t>CHIL AI Lab</t>
  </si>
  <si>
    <t>CHIL AI Lab is using artificial intelligence and machine learning to extend essential healthcare services to the poor and marginalised in Uganda.</t>
  </si>
  <si>
    <t>Kampala , Uganda</t>
  </si>
  <si>
    <t>South Sudan,Uganda</t>
  </si>
  <si>
    <t>chil-ai-lab</t>
  </si>
  <si>
    <t>https://www.chilailab.com/</t>
  </si>
  <si>
    <t>https://www.facebook.com/cdarhug/</t>
  </si>
  <si>
    <t>Sxuirrel is a peer-to-peer storage platform that connects people in need of space to those with available space through an interactive mobile app.  By creating a community driven marketplace, Sxuirrel brings together hosts and guests to create local, unique and flexible storage solutions for all.</t>
  </si>
  <si>
    <t>Real estate</t>
  </si>
  <si>
    <t>sxuirrel.png</t>
  </si>
  <si>
    <t>sxuirrel</t>
  </si>
  <si>
    <t>https://sxuirrel.com/</t>
  </si>
  <si>
    <t>https://www.linkedin.com/company/sxuirrel/</t>
  </si>
  <si>
    <t>https://twitter.com/sxuirrel</t>
  </si>
  <si>
    <t>https://www.facebook.com/sxuirrel/</t>
  </si>
  <si>
    <t>TalentBase is an HR software platform for SMEs in Nigeria. They offer six modules, but have created flexibility in software whereby the company can choose which module they need, based on the stage of their company. For N20,000 a year, a team of 10 employees can be up and running with their payroll and staff records software</t>
  </si>
  <si>
    <t>talentbase.png</t>
  </si>
  <si>
    <t>talentbase</t>
  </si>
  <si>
    <t>http://talentbase.ng/</t>
  </si>
  <si>
    <t>https://www.linkedin.com/company/talentbasehr/</t>
  </si>
  <si>
    <t>https://twitter.com/talentbaseng</t>
  </si>
  <si>
    <t>https://www.facebook.com/talentbaseng</t>
  </si>
  <si>
    <t>Elkrem develops software and hardware tools to connect makers to the Blockchain and other decentralized technologies.</t>
  </si>
  <si>
    <t>elkrem.png</t>
  </si>
  <si>
    <t>elkrem</t>
  </si>
  <si>
    <t>https://elkrem.io</t>
  </si>
  <si>
    <t>https://www.linkedin.com/company/elkrem/</t>
  </si>
  <si>
    <t>https://twitter.com/ElkremInc</t>
  </si>
  <si>
    <t>https://www.facebook.com/ElkremInc/</t>
  </si>
  <si>
    <t>HotelOnline is the #1 revenue partner for the hospitality sector in Africa. More than 5000 accommodation and restaurant partners in 24 countries have increased their revenue, and improved their customer experience with HotelOnline's innovative, technology-driven solutions.
The HotelOnline Group includes Cloud9 - Africa's Lifestyle Network, our super-app offering exciting, digital travel and dining experiences for a new generation of travelers in Africa.</t>
  </si>
  <si>
    <t>E-commerce</t>
  </si>
  <si>
    <t xml:space="preserve">Kenya , </t>
  </si>
  <si>
    <t>Kenya,Nigeria,Rwanda,Senegal,Uganda</t>
  </si>
  <si>
    <t>hotelonline.png</t>
  </si>
  <si>
    <t>hotelonline</t>
  </si>
  <si>
    <t>https://hotelonline.co/</t>
  </si>
  <si>
    <t>https://www.linkedin.com/company/hotelonline/</t>
  </si>
  <si>
    <t>https://www.facebook.com/hotelonlineinternational/</t>
  </si>
  <si>
    <t>United Arab Emirates</t>
  </si>
  <si>
    <t>Håvar Bauck, Endre Opdal</t>
  </si>
  <si>
    <t>Bosta is a logistics company based in Cairo, helps businesses deliver their packages same day leveraging the latest and greatest using technology and algorithms.</t>
  </si>
  <si>
    <t>bosta.png</t>
  </si>
  <si>
    <t>bosta</t>
  </si>
  <si>
    <t>https://bosta.co/</t>
  </si>
  <si>
    <t>https://www.linkedin.com/company/bostaapp/</t>
  </si>
  <si>
    <t>https://twitter.com/BostaApp</t>
  </si>
  <si>
    <t>https://www.facebook.com/pg/bostaapp/about/?ref=page_internal</t>
  </si>
  <si>
    <t>ENTLAQA is an Egyptian company specialized in creative Human Resources &amp; Marketing Solutions (E-Learning, Interactive Learning, Recruitment &amp; Selection solutions, Surveys &amp; Quizzes, Websites &amp; Web Applications Development, Mobile Applications Development, and Touch Screens Applications)</t>
  </si>
  <si>
    <t>Giza, Egypt</t>
  </si>
  <si>
    <t>entlaqa.png</t>
  </si>
  <si>
    <t>entlaqa</t>
  </si>
  <si>
    <t>http://entlaqa.com/</t>
  </si>
  <si>
    <t>https://www.linkedin.com/company/entlaqa/</t>
  </si>
  <si>
    <t>https://twitter.com/entlaqaegypt</t>
  </si>
  <si>
    <t>https://www.facebook.com/EntlaqaEgypt/</t>
  </si>
  <si>
    <t>Godochurch</t>
  </si>
  <si>
    <t>GoDoChurch is web-based church administration software that helps the modern church stay connected to its congregation.</t>
  </si>
  <si>
    <t>godochurch.png</t>
  </si>
  <si>
    <t>godochurch</t>
  </si>
  <si>
    <t>http://godochurch.com/</t>
  </si>
  <si>
    <t>https://www.linkedin.com/company/godochurch/</t>
  </si>
  <si>
    <t>https://twitter.com/GoDoChurch</t>
  </si>
  <si>
    <t>https://www.facebook.com/godochurch/</t>
  </si>
  <si>
    <t>Mumm is an On-demand home cooked food platform that connects between Home based cooks and young professionals. We aspire to "Make healthy nutrition available for everyone through spreading entrepreneurship"​.</t>
  </si>
  <si>
    <t>mumm.png</t>
  </si>
  <si>
    <t>mumm</t>
  </si>
  <si>
    <t>https://www.getmumm.com/</t>
  </si>
  <si>
    <t>https://www.linkedin.com/company/mumm/</t>
  </si>
  <si>
    <t>https://twitter.com/getmumm</t>
  </si>
  <si>
    <t>https://www.facebook.com/GetMumm/</t>
  </si>
  <si>
    <t>Prepclass</t>
  </si>
  <si>
    <t>PrepClass is an e-learning platform that allows students or their parents request physical one-on-one classes or small group classes with locally trained professional teachers. These classes focus on helping pre-university students with their academics and can be requested from the PrepClass website or mobile app which also houses hundreds of hours of video content created by professional teachers and crowdsourced from a wider network of tutors.</t>
  </si>
  <si>
    <t>prepclass.png</t>
  </si>
  <si>
    <t>prepclass</t>
  </si>
  <si>
    <t>https://prepclass.com.ng/</t>
  </si>
  <si>
    <t>https://www.linkedin.com/company/prepclass-com-ng/?originalSubdomain=ng</t>
  </si>
  <si>
    <t>https://twitter.com/PrepclassNG</t>
  </si>
  <si>
    <t>https://www.facebook.com/Prepclass.com.ng/</t>
  </si>
  <si>
    <t>Scale provides the customers in the design and development of their projects, and in the deployment of their digital strategy. The Scale offer is positioned between the digital agency and the service company</t>
  </si>
  <si>
    <t>scale.png</t>
  </si>
  <si>
    <t>scale</t>
  </si>
  <si>
    <t>https://scale.ma/</t>
  </si>
  <si>
    <t>https://www.linkedin.com/company/scale.ma/</t>
  </si>
  <si>
    <t>https://www.facebook.com/scale.ma</t>
  </si>
  <si>
    <t xml:space="preserve">The Student Hub is a smart education company that aims to create a learner-centric education system where every learner is equipped to discover and achieve his/her life purpose. </t>
  </si>
  <si>
    <t>the-student-hub.png</t>
  </si>
  <si>
    <t>the-student-hub</t>
  </si>
  <si>
    <t>http://www.thestudenthub.co.za/</t>
  </si>
  <si>
    <t>https://www.linkedin.com/company/the-student-hub-online/</t>
  </si>
  <si>
    <t>https://twitter.com/thestudenthubza</t>
  </si>
  <si>
    <t>https://www.facebook.com/thestudenthub.co/</t>
  </si>
  <si>
    <t>Xpay is a FinTech solutions for communities. We enable communities to go cashless. Clubs, Schools, Universities etc are our targeted communities</t>
  </si>
  <si>
    <t>xpay</t>
  </si>
  <si>
    <t>https://xpay.app/</t>
  </si>
  <si>
    <t>https://www.linkedin.com/company/xpayeg/</t>
  </si>
  <si>
    <t>https://twitter.com/XpayEG</t>
  </si>
  <si>
    <t>https://www.facebook.com/XpayEG</t>
  </si>
  <si>
    <t>Hub2.Io</t>
  </si>
  <si>
    <t>HUB2 is a universal payment and communication API Using HUB2, you easily access more than 800 million potential customers, for your payments or mobile communications solutions. With its connectors, HUB2 allows you in a few clicks to: Recover your mobile payments Interact with your customers who do not have access to the Internet via SMS or USSD</t>
  </si>
  <si>
    <t>,Mauritius</t>
  </si>
  <si>
    <t>Cameroon,Burkina Faso,Ivory Coast,Madagascar,Mauritius,Senegal</t>
  </si>
  <si>
    <t>hub2io.png</t>
  </si>
  <si>
    <t>hub2io</t>
  </si>
  <si>
    <t>https://www.hub2.io/fr/</t>
  </si>
  <si>
    <t>https://www.linkedin.com/company/hub2/</t>
  </si>
  <si>
    <t>Aella Credit provides Instant loans to Africans who can prove a source of Income either through their employers or individually. We are at the forefront of financial inclusion and empowerment of the underbanked.</t>
  </si>
  <si>
    <t>aella-credit.png</t>
  </si>
  <si>
    <t>aella-credit</t>
  </si>
  <si>
    <t>https://www.aellacredit.com/</t>
  </si>
  <si>
    <t>https://www.linkedin.com/company/aella-credit/</t>
  </si>
  <si>
    <t>https://twitter.com/aellacredit</t>
  </si>
  <si>
    <t>https://www.facebook.com/aellacredit</t>
  </si>
  <si>
    <t>Musanga Logistics is a Zambian owned company that uses an online delivery platform to link cargo shippers to vetted, independent truck owners. Our aim is to reduce transport costs for businesses and improve last-mile delivery to remote areas while creating economic opportunities in Africa.</t>
  </si>
  <si>
    <t>Lusaka , Zambia</t>
  </si>
  <si>
    <t>musanga.png</t>
  </si>
  <si>
    <t>musanga</t>
  </si>
  <si>
    <t>https://musanga.com/</t>
  </si>
  <si>
    <t>https://www.linkedin.com/company/musanga-logistics/</t>
  </si>
  <si>
    <t>https://www.facebook.com/musangadeliveries/</t>
  </si>
  <si>
    <t>Tripdizer is an Online Platform that uses technology to maximize travel experience that suits your taste, budget and mood</t>
  </si>
  <si>
    <t>1b7480688ad8db7ff9ce.png</t>
  </si>
  <si>
    <t>tripdizer</t>
  </si>
  <si>
    <t>http://tripdizer.com/</t>
  </si>
  <si>
    <t>https://www.linkedin.com/company/tripdizer/</t>
  </si>
  <si>
    <t>https://www.facebook.com/Tripdizer/</t>
  </si>
  <si>
    <t>HealthApp Group are the publishers of 7keema, the market leader of the on demand nursing services in Egypt. Since founded, 7keema is helping thousands of both users and nursing staff all over Cairo.</t>
  </si>
  <si>
    <t>Egypt, Nigeria</t>
  </si>
  <si>
    <t>healthapp-group.png</t>
  </si>
  <si>
    <t>healthapp-group</t>
  </si>
  <si>
    <t>http://7keema.com/</t>
  </si>
  <si>
    <t>https://www.linkedin.com/company/7keema/</t>
  </si>
  <si>
    <t>https://twitter.com/7keema1?lang=en</t>
  </si>
  <si>
    <t>https://www.facebook.com/7keemaegy/</t>
  </si>
  <si>
    <t>Bamba is a real-time data gathering platform that engages and access the 1.5B people in the emerging markets via mobile feature phones.</t>
  </si>
  <si>
    <t>bamba-group.png</t>
  </si>
  <si>
    <t>bamba-group</t>
  </si>
  <si>
    <t>http://bambagroup.com/</t>
  </si>
  <si>
    <t>https://www.linkedin.com/company/bamba-rewards/</t>
  </si>
  <si>
    <t>https://twitter.com/bambagroup</t>
  </si>
  <si>
    <t>https://www.facebook.com/BambaGroupLtd</t>
  </si>
  <si>
    <t>We are an African IT company in Lagos, Nigeria answering our nation's most pressing challenges</t>
  </si>
  <si>
    <t>enov8-solutions.png</t>
  </si>
  <si>
    <t>enov8-solutions</t>
  </si>
  <si>
    <t>http://www.enov8solutions.com/</t>
  </si>
  <si>
    <t>https://www.linkedin.com/company/enov8solutions/</t>
  </si>
  <si>
    <t>https://twitter.com/enov8solutions</t>
  </si>
  <si>
    <t>Redbird Health Tech is a for-profit social enterprise enabling more convenient healthcare for patients in Ghana.</t>
  </si>
  <si>
    <t>redbird-health-tech.png</t>
  </si>
  <si>
    <t>redbird-health-tech</t>
  </si>
  <si>
    <t>https://www.redbirdht.com/</t>
  </si>
  <si>
    <t>https://www.linkedin.com/company/redbird-health-tech/</t>
  </si>
  <si>
    <t>https://twitter.com/Redbirdht</t>
  </si>
  <si>
    <t>https://www.facebook.com/redbirdht/</t>
  </si>
  <si>
    <t>Utu Technologies</t>
  </si>
  <si>
    <t>UTU means humanity in Swahili. Our name both reminds us of our company’s roots in Kenya and our vision of a safer, more trusted digital world, built around relationships just like the real-world.</t>
  </si>
  <si>
    <t>utu-technologies.png</t>
  </si>
  <si>
    <t>utu-technologies</t>
  </si>
  <si>
    <t>https://utu.io/</t>
  </si>
  <si>
    <t>https://www.linkedin.com/company/utu-technologies/</t>
  </si>
  <si>
    <t>https://twitter.com/UTU_trust</t>
  </si>
  <si>
    <t>https://www.facebook.com/UTUhouse/</t>
  </si>
  <si>
    <t>ZUMI</t>
  </si>
  <si>
    <t>ZUMI is a B2B e-commerce company for informal apparel retailers. ZUMI provides micro SMEs with a platform to source goods at a cheaper price, and get access to logistics and financial services.</t>
  </si>
  <si>
    <t>b9bd4f23fd3a4df14c51.png</t>
  </si>
  <si>
    <t>zumi</t>
  </si>
  <si>
    <t>https://www.zumi.africa</t>
  </si>
  <si>
    <t>https://www.linkedin.com/company/zumi/</t>
  </si>
  <si>
    <t>Intelligra is a platform which provides lock technology for smartphone financing to end users principally through M.N.Os.</t>
  </si>
  <si>
    <t>intelligra</t>
  </si>
  <si>
    <t>Sonocare Healthcare</t>
  </si>
  <si>
    <t>Sonocare is a mobile-oriented on-demand point of care diagnostic medical imaging service that delivers diagnostic medical imaging services at point of need.</t>
  </si>
  <si>
    <t>Port Harcourt , Nigeria</t>
  </si>
  <si>
    <t>sonocare.png</t>
  </si>
  <si>
    <t>sonocare</t>
  </si>
  <si>
    <t>http://www.sonocare.com.ng/</t>
  </si>
  <si>
    <t>https://www.linkedin.com/company/sonocareng/</t>
  </si>
  <si>
    <t>https://www.facebook.com/sonocareng</t>
  </si>
  <si>
    <t>Lagare.ma is a Morocco-based mobile app and platform that help passengers to find, compare and book bus tickets online.</t>
  </si>
  <si>
    <t>Oriental, Morocco</t>
  </si>
  <si>
    <t>lagarema.png</t>
  </si>
  <si>
    <t>lagarema</t>
  </si>
  <si>
    <t>https://www.lagare.ma/en</t>
  </si>
  <si>
    <t>https://www.linkedin.com/company/lagare-ma/</t>
  </si>
  <si>
    <t>https://twitter.com/LagareMa</t>
  </si>
  <si>
    <t>https://www.facebook.com/lagare.ma/</t>
  </si>
  <si>
    <t>NALA is an application that acts as an interface on top of the mobile money payment systems that allows the user to make transfers, payments, and transactions seven times faster, without data connectivity.</t>
  </si>
  <si>
    <t>Dar Es Salaam, Tanzania</t>
  </si>
  <si>
    <t>Tanzania, Uganda,Kenya, Rwanda,Ghana</t>
  </si>
  <si>
    <t xml:space="preserve"> 11-50</t>
  </si>
  <si>
    <t>1eef9722cd178a9a6c18.jpg</t>
  </si>
  <si>
    <t>nala</t>
  </si>
  <si>
    <t>https://www.nala.money/</t>
  </si>
  <si>
    <t>https://www.linkedin.com/company/nalamoney/</t>
  </si>
  <si>
    <t>https://www.facebook.com/NALA.money/</t>
  </si>
  <si>
    <t>Delaware</t>
  </si>
  <si>
    <t>We intend to help businesses grow by helping them utilise data. So with rewards we can understand customers spend patterns, customers value and retention. Using data and rewards we can help customers earn/save on deals, at the same time helping merchants grow in customer base, retention and acquisition.</t>
  </si>
  <si>
    <t>thankucash.png</t>
  </si>
  <si>
    <t>thankucash</t>
  </si>
  <si>
    <t>https://thankucash.com/</t>
  </si>
  <si>
    <t>https://www.linkedin.com/company/thankucash/</t>
  </si>
  <si>
    <t>https://twitter.com/thankucash</t>
  </si>
  <si>
    <t>https://www.facebook.com/Thankucash/</t>
  </si>
  <si>
    <t>Findit.Ke</t>
  </si>
  <si>
    <t>Findit.ke is Kenya’s first online directory to showcase your products. With access to thousands of businesses already signed up we are able to provide updated business information to they are users. From Manufacturers to Retailers, Doctors or Dentists, Legal Advisors or Consultants, hotels and Restaurants.</t>
  </si>
  <si>
    <t>finditke</t>
  </si>
  <si>
    <t>https://www.findit.ke/</t>
  </si>
  <si>
    <t>https://twitter.com/findit254</t>
  </si>
  <si>
    <t>https://www.facebook.com/pg/findit254/</t>
  </si>
  <si>
    <t>Hitchhiker</t>
  </si>
  <si>
    <t>Hitchhiker is global peer-to-peer delivery and travel platform. Our aim is to reduce the cost of shipping fees and time. HitchHiker is the ultimate way for travelers to make money while traveling.</t>
  </si>
  <si>
    <t>hitchhiker.png</t>
  </si>
  <si>
    <t>hitchhiker</t>
  </si>
  <si>
    <t>https://hitchhiker.io/</t>
  </si>
  <si>
    <t>https://www.linkedin.com/company/hitchhiker/</t>
  </si>
  <si>
    <t>https://twitter.com/HitchHikerApp</t>
  </si>
  <si>
    <t>https://www.facebook.com/HitchHikerApp/</t>
  </si>
  <si>
    <t>LifeBank is a platform that makes blood available when and where it is needed in Nigeria to save lives.</t>
  </si>
  <si>
    <t>lifebank.png</t>
  </si>
  <si>
    <t>lifebank</t>
  </si>
  <si>
    <t>http://www.lifebank.ng/</t>
  </si>
  <si>
    <t>https://www.linkedin.com/company-beta/10649164/</t>
  </si>
  <si>
    <t>https://twitter.com/lifebanknigeria</t>
  </si>
  <si>
    <t>https://www.facebook.com/lifebanknigeria</t>
  </si>
  <si>
    <t>Nobuntu designs and distributes community-minded savings products designed to help South Africans prepare for old age. Nobuntu was founded to solve a problem.</t>
  </si>
  <si>
    <t>nobuntu.png</t>
  </si>
  <si>
    <t>nobuntu</t>
  </si>
  <si>
    <t>https://nobuntu.co.za/</t>
  </si>
  <si>
    <t>https://www.linkedin.com/company/16236916/</t>
  </si>
  <si>
    <t>https://twitter.com/NobuntuGroup</t>
  </si>
  <si>
    <t>Lapaire Glasses Kenya Ltd is a social enterprise aiming to disrupt the eyewear industry in Kenya</t>
  </si>
  <si>
    <t>lapaire-glasses.png</t>
  </si>
  <si>
    <t>lapaire-glasses</t>
  </si>
  <si>
    <t>https://www.lapaireglasses.com/</t>
  </si>
  <si>
    <t>https://www.linkedin.com/company/lapaire-glasses/</t>
  </si>
  <si>
    <t>Schoolable provides simple finance solutions for schools in Africa. There are 65 million students in Africa attending private schools, but tuition payments can be a pain point for parents paying for their child’s education</t>
  </si>
  <si>
    <t>schoolable</t>
  </si>
  <si>
    <t>http://www.schoolable.co</t>
  </si>
  <si>
    <t>https://www.linkedin.com/company/schoolable/about/</t>
  </si>
  <si>
    <t>https://twitter.com/schoolablehq</t>
  </si>
  <si>
    <t>https://www.facebook.com/Schoolable-995938057260882/about/</t>
  </si>
  <si>
    <t>Cowrywise</t>
  </si>
  <si>
    <t xml:space="preserve">CowryWise is a FinTech company democratizing access to premium financial services by making these services available to the mass market cheaply. </t>
  </si>
  <si>
    <t>cowrywise.png</t>
  </si>
  <si>
    <t>cowrywise</t>
  </si>
  <si>
    <t>https://cowrywise.com</t>
  </si>
  <si>
    <t>https://www.linkedin.com/company/cowrywise/</t>
  </si>
  <si>
    <t>https://twitter.com/cowrywise</t>
  </si>
  <si>
    <t>https://www.facebook.com/cowrywise/</t>
  </si>
  <si>
    <t>Hi5 enables companies to better manage their human resources (HR) processes via a simple app that allows employees to update their own information. By registering for Hi5, adding co-workers and sending invitations, HR staff can sit back and allow employees to populate their own data</t>
  </si>
  <si>
    <t>hi5.png</t>
  </si>
  <si>
    <t>hi5</t>
  </si>
  <si>
    <t>https://www.get5.io/</t>
  </si>
  <si>
    <t>https://www.linkedin.com/company/hi5-technologies/</t>
  </si>
  <si>
    <t>https://twitter.com/giveaHi5/</t>
  </si>
  <si>
    <t>https://www.facebook.com/giveaHi5/</t>
  </si>
  <si>
    <t>Odiggo is an eCommerce platform that connects customers with established car parts &amp; services suppliers all around Egypt. We're here to make car parts &amp; services as simple as buying a t-shirt online, with a few clicks we can help people find their car parts and get them delivered to their service centers or their homes</t>
  </si>
  <si>
    <t>odiggo.png</t>
  </si>
  <si>
    <t>odiggo</t>
  </si>
  <si>
    <t>https://odiggo.com/</t>
  </si>
  <si>
    <t>https://www.linkedin.com/company/odiggo/</t>
  </si>
  <si>
    <t>https://twitter.com/odiggo?lang=en</t>
  </si>
  <si>
    <t>https://facebook.com/odiggo/</t>
  </si>
  <si>
    <t>Wasla Browser is the first localized mobile browser, for the region by the region, designed for online shopping. Our mission is to help emerging market internet users save money online by creating access to a more affordable and personalized internet experience.</t>
  </si>
  <si>
    <t>2f1d9ede72c70bd6c0ff.jpg</t>
  </si>
  <si>
    <t>wasla-browser</t>
  </si>
  <si>
    <t>https://waslabrowser.com/</t>
  </si>
  <si>
    <t>https://www.linkedin.com/company/wasla-browser</t>
  </si>
  <si>
    <t>https://www.facebook.com/WaslaEG/</t>
  </si>
  <si>
    <t>Great Britain (UK)</t>
  </si>
  <si>
    <t>E-Commerce</t>
  </si>
  <si>
    <t>Jumpin Rides is a peer-to-peer ride sharing platform operating in South Africa.</t>
  </si>
  <si>
    <t xml:space="preserve">South Africa , </t>
  </si>
  <si>
    <t>jumpin-rides.png</t>
  </si>
  <si>
    <t>jumpin-rides</t>
  </si>
  <si>
    <t>https://www.jumpinrides.co.za/</t>
  </si>
  <si>
    <t>https://www.linkedin.com/company/jumpin-rides/</t>
  </si>
  <si>
    <t>https://www.facebook.com/jumpinrides.co.za/</t>
  </si>
  <si>
    <t>GoMyWay is a ride sharing service that connects private car owners with empty seats to passengers going the same way across Nigeria</t>
  </si>
  <si>
    <t>gomyway.png</t>
  </si>
  <si>
    <t>gomyway</t>
  </si>
  <si>
    <t>https://gomyway.com/</t>
  </si>
  <si>
    <t>https://www.linkedin.com/company/gomyway-africa-gomyway.com-/about/</t>
  </si>
  <si>
    <t>https://twitter.com/gomywayafrica</t>
  </si>
  <si>
    <t>https://www.facebook.com/gomywayafrica</t>
  </si>
  <si>
    <t>IAME is blockchain based identification system that works by fragmented validation</t>
  </si>
  <si>
    <t>Plaines Wilhems, Mauritius</t>
  </si>
  <si>
    <t>iame.png</t>
  </si>
  <si>
    <t>iame</t>
  </si>
  <si>
    <t>http://www.iame.io</t>
  </si>
  <si>
    <t>https://www.linkedin.com/company/18319909/</t>
  </si>
  <si>
    <t>https://twitter.com/iameidentity</t>
  </si>
  <si>
    <t>https://www.facebook.com/IAMEIdentity/</t>
  </si>
  <si>
    <t>Payment24 is an International Fuel Payment Solutions Provider based in Cape Town and Berlin</t>
  </si>
  <si>
    <t>payment24.png</t>
  </si>
  <si>
    <t>payment24</t>
  </si>
  <si>
    <t>http://www.payment24.co.za</t>
  </si>
  <si>
    <t>https://www.linkedin.com/company/payment24/about/</t>
  </si>
  <si>
    <t>https://twitter.com/payment24sa?lang=en</t>
  </si>
  <si>
    <t>Jobartis is the leading job board in Angola. It combines the main features of traditional job boards with African specifications.</t>
  </si>
  <si>
    <t>jobartis.png</t>
  </si>
  <si>
    <t>jobartis</t>
  </si>
  <si>
    <t>http://jobartis.com/</t>
  </si>
  <si>
    <t>https://www.linkedin.com/company/jobartis</t>
  </si>
  <si>
    <t>https://twitter.com/jobartis</t>
  </si>
  <si>
    <t>https://www.facebook.com/jobartis?_rdr=p</t>
  </si>
  <si>
    <t>Credpal</t>
  </si>
  <si>
    <t xml:space="preserve">CredPal is a technology company that allow consumers buy anything across online and offline merchants and pay for it in installments. </t>
  </si>
  <si>
    <t>credpal.png</t>
  </si>
  <si>
    <t>credpal</t>
  </si>
  <si>
    <t>https://www.credpal.com/</t>
  </si>
  <si>
    <t>https://www.linkedin.com/company/credpal/</t>
  </si>
  <si>
    <t>https://twitter.com/credpal?lang=en</t>
  </si>
  <si>
    <t>Koann is a profiling platform for a better Job-Matching and Career Evolution and involving A.I., neuroscience and geographic big data From High-School students to Senior citizen workforce</t>
  </si>
  <si>
    <t>Plaines, Mauritius</t>
  </si>
  <si>
    <t>koann</t>
  </si>
  <si>
    <t>http://koann.io/</t>
  </si>
  <si>
    <t>Swiver aims to facilitate paperwork management for SMEs by offering online invoicing.</t>
  </si>
  <si>
    <t>swiver.png</t>
  </si>
  <si>
    <t>swiver</t>
  </si>
  <si>
    <t>http://swiver.io/</t>
  </si>
  <si>
    <t>https://www.linkedin.com/company/solution-swiver/</t>
  </si>
  <si>
    <t>https://www.facebook.com/pg/swiver.io/about/?ref=page_internal</t>
  </si>
  <si>
    <t>A fintech app that allows people to send money to friends or family and pay bills with only the recipient’s phone number, Wallet helps users keep track of their spending through financial reporting available on the app.</t>
  </si>
  <si>
    <t>wallets-africa.png</t>
  </si>
  <si>
    <t>wallets-africa</t>
  </si>
  <si>
    <t>https://wallet.ng/</t>
  </si>
  <si>
    <t>https://www.linkedin.com/company/wallet.ng/</t>
  </si>
  <si>
    <t>https://twitter.com/thewalletng</t>
  </si>
  <si>
    <t>https://www.facebook.com/thewalletng/</t>
  </si>
  <si>
    <t xml:space="preserve">Printivo.com is disrupting the Nigerian printing industry through their efficient printing expertise, wide range of design templates and the reach of the internet. The first of its kind in Nigeria, Printivo offers: high quality prints, unrivalled turnaround time, a do-it-yourself approach to print ordering and a wide range of print product design templates. Printivo serves both individual and corporate customers. </t>
  </si>
  <si>
    <t>printivocom.png</t>
  </si>
  <si>
    <t>printivocom</t>
  </si>
  <si>
    <t>https://printivo.com/</t>
  </si>
  <si>
    <t>https://www.linkedin.com/company/printivo-com/</t>
  </si>
  <si>
    <t>https://twitter.com/printivo</t>
  </si>
  <si>
    <t>https://www.facebook.com/printivo</t>
  </si>
  <si>
    <t>AURA is a revolutionary approach to security and armed response in South Africa. AURA's strategy is to aggregate the armed response industry nationally, into one dynamic response organism, providing clients direct access to our rapid response network. AURA achieves this by providing a technology platform to localized armed response providers, giving them an opportunity to utilize technology to differentiate their offering and provide services to an exciting and growing Mobile security marketplace.</t>
  </si>
  <si>
    <t>85d8f78e915be1ed0860.png</t>
  </si>
  <si>
    <t>aura</t>
  </si>
  <si>
    <t>http://aura-app.io/</t>
  </si>
  <si>
    <t>a:10:{i:0;s:8:"linkedin";i:1;s:7:"twitter";i:2;s:8:"facebook";i:3;s:16:"investment_stage";i:4;s:7:"revenue";i:5;s:7:"raising";i:6;s:4:"when";i:7;s:6:"amount";i:8;s:4:"news";i:9;s:11:"co_founders";}</t>
  </si>
  <si>
    <t>Makes mobile money borderless. Exchange, save and send money intra-Africa at the best possible rates</t>
  </si>
  <si>
    <t xml:space="preserve">France , </t>
  </si>
  <si>
    <t>eversend.png</t>
  </si>
  <si>
    <t>eversend</t>
  </si>
  <si>
    <t>http://eversend.co/</t>
  </si>
  <si>
    <t>https://www.linkedin.com/company/eversend/</t>
  </si>
  <si>
    <t>https://www.facebook.com/eversendapp/</t>
  </si>
  <si>
    <t>Breadfast is a bakery and breakfast delivery startup.</t>
  </si>
  <si>
    <t>4af7ccbaf8e189ce63e2.png</t>
  </si>
  <si>
    <t>breadfast</t>
  </si>
  <si>
    <t>breadfast.com</t>
  </si>
  <si>
    <t>https://www.linkedin.com/company/breadfast/about/</t>
  </si>
  <si>
    <t>https://twitter.com/followbreadfast</t>
  </si>
  <si>
    <t>https://www.facebook.com/followBreadfast</t>
  </si>
  <si>
    <t>Garment IO is a smart IoT platform tailored to boost the productivity of the Garment manufacturing industry. It is a plug and play, software/hardware solution providing garment factory managers and owners a complete overview of production processes, labor performance and production cost calculation</t>
  </si>
  <si>
    <t>garment-io.png</t>
  </si>
  <si>
    <t>garment-io</t>
  </si>
  <si>
    <t>https://garment.io/</t>
  </si>
  <si>
    <t>https://www.linkedin.com/company/garmentio/about/</t>
  </si>
  <si>
    <t>https://www.facebook.com/garmentIO/</t>
  </si>
  <si>
    <t>Harmonica is the leading Marriage making app that allows users to find their life partner throughout scientific conservative algorithm.</t>
  </si>
  <si>
    <t>Social Network</t>
  </si>
  <si>
    <t>harmonica.png</t>
  </si>
  <si>
    <t>harmonica</t>
  </si>
  <si>
    <t>https://harmonica.life/</t>
  </si>
  <si>
    <t>https://www.linkedin.com/company/harmonica-app/</t>
  </si>
  <si>
    <t>https://www.facebook.com/Harmonica.Egypt/</t>
  </si>
  <si>
    <t xml:space="preserve">Hashtag Our Stories creates show by empowering people to tell video stories with the phones. We work with both independent communities, and build hyperlocal mobile journalism projects within existing news organisations to diversify their news coverage. More views, more perspectives and more angles can enable more truth. </t>
  </si>
  <si>
    <t>hashtag-our-stories.png</t>
  </si>
  <si>
    <t>hashtag-our-stories</t>
  </si>
  <si>
    <t>https://hashtagourstories.com/</t>
  </si>
  <si>
    <t>https://www.linkedin.com/company/hashtag-our-stories/</t>
  </si>
  <si>
    <t>https://www.facebook.com/hashtagourstories/</t>
  </si>
  <si>
    <t xml:space="preserve">Kasha is a an ecommerce and consumer insights platform that is revolutionizing the way that women in East Africa buy their health and personal care products. Kasha started in 2016 and is now operating around the country in Rwanda and in Kenya. Kasha provides a confidential purchasing and discrete delivery experience and is built to be widely accessible, without requiring internet access or smartphone to browse through products, order, pay and get genuine quality products delivered. Kasha is a purpose-driven business focused on promoting women's empowerment for health and self-care while providing direct access to quality products and information. Kasha strives to one day serve millions of women around the world in emerging markets, serving as the go-to place for women's health and personal care products. </t>
  </si>
  <si>
    <t>Rwanda, Kenya</t>
  </si>
  <si>
    <t>kasha.png</t>
  </si>
  <si>
    <t>kasha</t>
  </si>
  <si>
    <t>https://www.kasha.rw/</t>
  </si>
  <si>
    <t>https://twitter.com/KashaRwanda</t>
  </si>
  <si>
    <t>https://www.facebook.com/kasharw/</t>
  </si>
  <si>
    <t>Praxilabs</t>
  </si>
  <si>
    <t>PraxiLabs aims to provide equal opportunity for an enhanced STEM education for students everywhere by providing 3D interactive virtual simulations that are accessible, usable, and affordable for educational institutions and students.</t>
  </si>
  <si>
    <t>0ef4b6290cc94426f7e8.png</t>
  </si>
  <si>
    <t>praxilabs</t>
  </si>
  <si>
    <t>www.praxilabs.com</t>
  </si>
  <si>
    <t>https://www.linkedin.com/company/praxilabs/</t>
  </si>
  <si>
    <t>https://www.facebook.com/praxiLabs/</t>
  </si>
  <si>
    <t>SeamlessHR helps businesses optimise the productivity of their people via cutting edge HR technology solutions</t>
  </si>
  <si>
    <t>654aeab1397a580efcae.png</t>
  </si>
  <si>
    <t>seamlesshr</t>
  </si>
  <si>
    <t>https://www.seamlesshr.com/</t>
  </si>
  <si>
    <t>https://www.linkedin.com/company/seamlesshr-limited/</t>
  </si>
  <si>
    <t>https://www.facebook.com/seamlesshrlimited</t>
  </si>
  <si>
    <t>FinAccess is a cloud-based “banking software for microfinance organisations</t>
  </si>
  <si>
    <t>finaccess</t>
  </si>
  <si>
    <t>https://www.linkedin.com/company/finaccess-pvt.-ltd./about/</t>
  </si>
  <si>
    <t>Flare is providing lifesaving infrastructure (technology and systems) for millions of people around the world, who lack access to help during an emergency</t>
  </si>
  <si>
    <t>Communication Services</t>
  </si>
  <si>
    <t>147c28ce93d08f94a1ad.png</t>
  </si>
  <si>
    <t>flare</t>
  </si>
  <si>
    <t>http://www.flare.co.ke/</t>
  </si>
  <si>
    <t>https://www.linkedin.com/company/flare-emergency-response/</t>
  </si>
  <si>
    <t>https://www.facebook.com/rescuebyflare</t>
  </si>
  <si>
    <t>Rwanda is experiencing major and positive changes in all areas, including transportation. It is to meet that growing demand for mobility that our company has invested both in resources and know-how to provide the most appropriate solutions. In a few months of operations, we are today the Rwandan leader in our sector of activity, this is thanks to the trust that our customers, employees and partners are placing in us. The path we have begun is leading us to a promising future.</t>
  </si>
  <si>
    <t>rwanda-motor-cycle-company.png</t>
  </si>
  <si>
    <t>rwanda-motor-cycle-company</t>
  </si>
  <si>
    <t>http://www.rmc.rw/</t>
  </si>
  <si>
    <t>https://twitter.com/rmckigali?lang=en</t>
  </si>
  <si>
    <t>https://www.facebook.com/rwandamoto/</t>
  </si>
  <si>
    <t>Think.iT invests in software engineers by connecting brilliance with opportunity</t>
  </si>
  <si>
    <t>thinkit.png</t>
  </si>
  <si>
    <t>thinkit</t>
  </si>
  <si>
    <t>http://www.think-it.io/</t>
  </si>
  <si>
    <t>https://www.linkedin.com/company/think-it.io/</t>
  </si>
  <si>
    <t>ScholarX is an education financing startup connecting high potential students with funding opportunities from anywhere in the world, to put students on a better life path.</t>
  </si>
  <si>
    <t>scholarx.png</t>
  </si>
  <si>
    <t>scholarx</t>
  </si>
  <si>
    <t>http://www.scholarx.co</t>
  </si>
  <si>
    <t>https://www.linkedin.com/company/scholarx/about/</t>
  </si>
  <si>
    <t>https://twitter.com/scholarxedu?lang=en</t>
  </si>
  <si>
    <t>https://www.facebook.com/ScholarxPage/</t>
  </si>
  <si>
    <t>CanGo (formely SafeMotos) is connecting customers to safer motorcycle taxis across Africa, starting in Rwanda. Every day 612 Africans die from road deaths. That’s 16% of the global total with 2% of the cars.</t>
  </si>
  <si>
    <t>Rwanda, DRC</t>
  </si>
  <si>
    <t>cango.png</t>
  </si>
  <si>
    <t>cango</t>
  </si>
  <si>
    <t>http://www.safemotos.com/</t>
  </si>
  <si>
    <t>https://www.linkedin.com/company/safemotos/</t>
  </si>
  <si>
    <t>https://twitter.com/safemotos</t>
  </si>
  <si>
    <t>https://www.facebook.com/safemotos</t>
  </si>
  <si>
    <t>Julaya is a mobile payments app based in Ivory Coast</t>
  </si>
  <si>
    <t>julaya.png</t>
  </si>
  <si>
    <t>julaya</t>
  </si>
  <si>
    <t>https://julaya.co/</t>
  </si>
  <si>
    <t>https://www.linkedin.com/company/julaya/</t>
  </si>
  <si>
    <t>https://twitter.com/julayamoney?lang=en</t>
  </si>
  <si>
    <t>https://www.facebook.com/julayamobilemoney/</t>
  </si>
  <si>
    <t>Afrostream brings you the best black shows, films, web series and more, streaming online anytime, anywhere. The site boasts an international library of 1,000+ hours of premium content, subtitled or dubbed according to the local market</t>
  </si>
  <si>
    <t>afrostream.png</t>
  </si>
  <si>
    <t>afrostream</t>
  </si>
  <si>
    <t>https://afrostream.tv/</t>
  </si>
  <si>
    <t>https://www.linkedin.com/company/afrostream</t>
  </si>
  <si>
    <t>https://twitter.com/afrostream</t>
  </si>
  <si>
    <t>https://www.facebook.com/afrostreamtv</t>
  </si>
  <si>
    <t>EDVES is the Largest Education Portal for K-12 Students, Teachers, Administrators and Parents in Nigeria.</t>
  </si>
  <si>
    <t>edves.png</t>
  </si>
  <si>
    <t>edves</t>
  </si>
  <si>
    <t>https://edves.net</t>
  </si>
  <si>
    <t>https://www.linkedin.com/company/edvessuite/</t>
  </si>
  <si>
    <t>https://twitter.com/EdvesSuite</t>
  </si>
  <si>
    <t>https://www.facebook.com/EdvesSuite</t>
  </si>
  <si>
    <t>Kora is an online cross-border payments solution that leverages cutting edge technology including Blockchain settlement to lower the cost of remittance while increasing the speed of individual and business payments into and within Africa</t>
  </si>
  <si>
    <t>kora.png</t>
  </si>
  <si>
    <t>kora</t>
  </si>
  <si>
    <t>http://korapay.com/</t>
  </si>
  <si>
    <t>https://www.linkedin.com/company/kora-pay/</t>
  </si>
  <si>
    <t>https://twitter.com/korapay</t>
  </si>
  <si>
    <t>https://www.facebook.com/theKorapay/</t>
  </si>
  <si>
    <t>Mandulis Energy is a developer of renewable energy projects in emerging markets</t>
  </si>
  <si>
    <t>mandulis-energy.png</t>
  </si>
  <si>
    <t>mandulis-energy</t>
  </si>
  <si>
    <t>http://www.mandulisenergy.com/</t>
  </si>
  <si>
    <t>https://www.linkedin.com/company/15180285/</t>
  </si>
  <si>
    <t>https://twitter.com/MandulisEnergy</t>
  </si>
  <si>
    <t>Passerine Aircraft develops electric-powered aircraft that can attain flight speed using a jumping mechanism.</t>
  </si>
  <si>
    <t>Gauteng, South Africa</t>
  </si>
  <si>
    <t>passerine-aircraft-corporation.png</t>
  </si>
  <si>
    <t>passerine-aircraft-corporation</t>
  </si>
  <si>
    <t>https://passerineaircraft.com/</t>
  </si>
  <si>
    <t>https://www.linkedin.com/company/passerineaircraft/</t>
  </si>
  <si>
    <t>https://twitter.com/PasserineAir</t>
  </si>
  <si>
    <t>https://www.facebook.com/PasserineAircraft/</t>
  </si>
  <si>
    <t>Releaf connects African businesses to customers they can trust.</t>
  </si>
  <si>
    <t>releaf.png</t>
  </si>
  <si>
    <t>releaf</t>
  </si>
  <si>
    <t>https://www.releaf.ng/#/</t>
  </si>
  <si>
    <t>https://www.linkedin.com/company/the-releaf-group/</t>
  </si>
  <si>
    <t>https://www.facebook.com/releaf.group</t>
  </si>
  <si>
    <t>Shopmeaway makes it possible for anyone , business or individual, to buy and receive at an affordable price any product even if he is in a region underserved by main global suppliers.Globalization is making the world a smaller place and is creating a culture of common material aspiration.However these material aspirations are not equally fulfilled for everyone due to logistics and payment issues. Shopmeaway combines a product aggregator platform with a discount logistics service to tackle both issues first in Africa, then LATIM and other emerging areas.</t>
  </si>
  <si>
    <t>Senegal, Gambia</t>
  </si>
  <si>
    <t>shopmeaway</t>
  </si>
  <si>
    <t>www.shopmeaway.com/</t>
  </si>
  <si>
    <t>https://www.linkedin.com/company/shopmeaway</t>
  </si>
  <si>
    <t>https://twitter.com/SHOPMEAWAY</t>
  </si>
  <si>
    <t>https://www.facebook.com/ShopmeawaySenegal/</t>
  </si>
  <si>
    <t>Wellahealth</t>
  </si>
  <si>
    <t>Technology for health and pharmaceutical care in Africa</t>
  </si>
  <si>
    <t>Garki, NG</t>
  </si>
  <si>
    <t>wellahealth.png</t>
  </si>
  <si>
    <t>wellahealth</t>
  </si>
  <si>
    <t>http://www.wellahealth.com/</t>
  </si>
  <si>
    <t>https://www.linkedin.com/company/healthtech-gs</t>
  </si>
  <si>
    <t>https://www.twitter.com/wellahealth</t>
  </si>
  <si>
    <t>https://www.facebook.com/wellahealth</t>
  </si>
  <si>
    <t>Paykind (formerly Cardplanet Solutions) offers a payment solution where mobile money meets cards initially targeting students and schools.</t>
  </si>
  <si>
    <t>paykind-inc</t>
  </si>
  <si>
    <t>paykind.co</t>
  </si>
  <si>
    <t>https://www.linkedin.com/company/paykind/about/</t>
  </si>
  <si>
    <t>https://twitter.com/paykind?lang=en</t>
  </si>
  <si>
    <t>https://www.facebook.com/paykind/</t>
  </si>
  <si>
    <t>Akla-Baity is a female-driven online marketplace offering homemade catering and delivery on demand, connecting busy families and talented cooks.</t>
  </si>
  <si>
    <t>aklabaity.png</t>
  </si>
  <si>
    <t>aklabaity</t>
  </si>
  <si>
    <t>https://www.aklabaity.com/</t>
  </si>
  <si>
    <t>https://www.linkedin.com/company/akla-baity</t>
  </si>
  <si>
    <t>https://www.twitter.com/aklabaity</t>
  </si>
  <si>
    <t>https://www.facebook.com/aklabaity</t>
  </si>
  <si>
    <t>Arifu is a new kind of platform that's taking quality education to scale.</t>
  </si>
  <si>
    <t>Nairobi,Kenya</t>
  </si>
  <si>
    <t>arifu.png</t>
  </si>
  <si>
    <t>arifu</t>
  </si>
  <si>
    <t>https://arifu.com/</t>
  </si>
  <si>
    <t>https://www.linkedin.com/company/arifu/</t>
  </si>
  <si>
    <t>https://twitter.com/arifutweets</t>
  </si>
  <si>
    <t>https://www.facebook.com/arifucompany/</t>
  </si>
  <si>
    <t>Bace Group</t>
  </si>
  <si>
    <t>BACE offers a faster and more cost-efficient customer identity verification process and onboarding solution via a single AI-powered facial recognition Application Programming Interface. We help companies make sure the customer is who they say they are. Use cases of the BACE API: Onboarding process, online payment system, real-time VIP customer identification.
BACE API is applicable to organizations in industries such as but not limited to; fintech, Banking, Insurance,Telecommunications and Transport industries.</t>
  </si>
  <si>
    <t>Accra , Ghana</t>
  </si>
  <si>
    <t>e03097bff07946534b98.png</t>
  </si>
  <si>
    <t>bace-group</t>
  </si>
  <si>
    <t>https://www.bacegroup.com/</t>
  </si>
  <si>
    <t>https://www.linkedin.com/company/bacehq/</t>
  </si>
  <si>
    <t>COLNN is a cloud-based app which connects teachers, students and parents at the same time.</t>
  </si>
  <si>
    <t>colnn</t>
  </si>
  <si>
    <t>http://www.colnn.com/</t>
  </si>
  <si>
    <t>https://www.linkedin.com/company/colnn</t>
  </si>
  <si>
    <t>Elwafeyat is a provider of an online obituary platform intended to offer offline funeral services.</t>
  </si>
  <si>
    <t>elwafeyat</t>
  </si>
  <si>
    <t>https://twitter.com/elwafeyat?lang=en</t>
  </si>
  <si>
    <t>https://www.facebook.com/ElWafeyat/</t>
  </si>
  <si>
    <t>Fancam</t>
  </si>
  <si>
    <t>Fancam is the ultimate crowd-selfie and while engagement is facilitated through cutting edge technology</t>
  </si>
  <si>
    <t>fancam</t>
  </si>
  <si>
    <t>www.fancam.com/</t>
  </si>
  <si>
    <t>https://www.linkedin.com/company/fancam/</t>
  </si>
  <si>
    <t>https://twitter.com/fan_cam</t>
  </si>
  <si>
    <t>https://www.facebook.com/pg/FANCAM-296547480385548</t>
  </si>
  <si>
    <t>Online gaming community that connects gamers to global tournaments and challenges. By providing organizers with a tournament management platform, that helps them create and manage their tournaments from A-Z. 
GBarena is aiming to show the potential of eSports to potential sponsors and advertisers who are targeting the youth, and through our platform we are able to provide them with insights and analytics about the engagement with their campaigns.</t>
  </si>
  <si>
    <t>Egypt , Egypt</t>
  </si>
  <si>
    <t>5df049e9698be930e3b9.jpg</t>
  </si>
  <si>
    <t>gbarena</t>
  </si>
  <si>
    <t>https://gbarena.com/</t>
  </si>
  <si>
    <t>https://www.linkedin.com/company/gbarena/</t>
  </si>
  <si>
    <t>https://www.facebook.com/gbarena/</t>
  </si>
  <si>
    <t>On-demand mobile app for ordering trucks</t>
  </si>
  <si>
    <t>Gîza, Egypt</t>
  </si>
  <si>
    <t>hovo</t>
  </si>
  <si>
    <t>https://hovoapp.com/</t>
  </si>
  <si>
    <t>https://www.linkedin.com/company/hovo-app/</t>
  </si>
  <si>
    <t>https://www.facebook.com/HovoApp/</t>
  </si>
  <si>
    <t>JUDY is a Legal Research and Discovery Platform for finding African Commonwealth Case Law. Our team of Data Scientists work hand-in-hand with top litigating firms in Nigeria, Ghana, Kenya, and South Africa to develop an intuitive research tool saving lawyers'​ valuable time</t>
  </si>
  <si>
    <t>judy.png</t>
  </si>
  <si>
    <t>judy</t>
  </si>
  <si>
    <t>https://www.judy.legal/</t>
  </si>
  <si>
    <t>https://www.linkedin.com/company/judytechnology/about/</t>
  </si>
  <si>
    <t>http://twitter.com/judytechnology</t>
  </si>
  <si>
    <t>https://www.facebook.com/judytechnology</t>
  </si>
  <si>
    <t>Jumeni provides cloud-based field management software that brings transparency to the field by making it easy to schedule and assign tasks to field workers, collect and analyze data from the field, and digitally receive payments from customers</t>
  </si>
  <si>
    <t>jumeni.png</t>
  </si>
  <si>
    <t>jumeni</t>
  </si>
  <si>
    <t>https://jumeni.com/</t>
  </si>
  <si>
    <t>https://www.linkedin.com/company/jumenihq/</t>
  </si>
  <si>
    <t>https://twitter.com/jumenihq</t>
  </si>
  <si>
    <t>https://www.facebook.com/jumenihq/</t>
  </si>
  <si>
    <t>MVXchange</t>
  </si>
  <si>
    <t>MVXchange is a multi-product logistics platform. 
We aggregate demand and supply of end-to-end logistics services in Africa’s trade and energy industries.</t>
  </si>
  <si>
    <t xml:space="preserve"> , Nigeria</t>
  </si>
  <si>
    <t>fa50f28319fe91caa094.png</t>
  </si>
  <si>
    <t>mvxchange</t>
  </si>
  <si>
    <t>https://mvxchange.com/</t>
  </si>
  <si>
    <t>https://www.linkedin.com/company/mvxchange</t>
  </si>
  <si>
    <t>https://twitter.com/mvxchange</t>
  </si>
  <si>
    <t>https://www.facebook.com/mvxchange/</t>
  </si>
  <si>
    <t>Nvoicia assists small businesses with unpaid invoices, gain access to working capital loans in order to efficiently run their businesses using these invoices.</t>
  </si>
  <si>
    <t>nvoicia.png</t>
  </si>
  <si>
    <t>nvoicia</t>
  </si>
  <si>
    <t>http://www.nvoicia.com/</t>
  </si>
  <si>
    <t>https://www.linkedin.com/company/nvoicia/</t>
  </si>
  <si>
    <t>https://twitter.com/Nvoicia</t>
  </si>
  <si>
    <t>https://www.facebook.com/nvoicia/</t>
  </si>
  <si>
    <t>At Onesha, we aim to make businesses in line with the times. We help you with design, digital and social media through our network of skilled creatives. We give your business a digital lifeline through content creation and strategy for a positive impact on your customers and your followers.</t>
  </si>
  <si>
    <t>onesha.png</t>
  </si>
  <si>
    <t>onesha</t>
  </si>
  <si>
    <t>https://onesha.co.ke/</t>
  </si>
  <si>
    <t>https://www.linkedin.com/company/onesha/</t>
  </si>
  <si>
    <t>https://www.facebook.com/oneshake</t>
  </si>
  <si>
    <t>Agriculture,Agriculture,Agriculture</t>
  </si>
  <si>
    <t>Talklift</t>
  </si>
  <si>
    <t>TalkLift platform provides an easy way for businesses to manage conversations with their customers from different communication channel.</t>
  </si>
  <si>
    <t>talklift.png</t>
  </si>
  <si>
    <t>talklift</t>
  </si>
  <si>
    <t>https://talklift.com/</t>
  </si>
  <si>
    <t>https://www.linkedin.com/company/talklift/</t>
  </si>
  <si>
    <t>https://twitter.com/talklift</t>
  </si>
  <si>
    <t>https://www.facebook.com/talklift</t>
  </si>
  <si>
    <t>Webville is a social rating engine that aggregates and analyzes content ratings to help users preview the quality of any link on the web.</t>
  </si>
  <si>
    <t>webville</t>
  </si>
  <si>
    <t>www.webville.io</t>
  </si>
  <si>
    <t>https://www.linkedin.com/company/10269368/</t>
  </si>
  <si>
    <t>https://twitter.com/Webville_</t>
  </si>
  <si>
    <t>https://www.facebook.com/Webville-1486397331653248/</t>
  </si>
  <si>
    <t>Xente is a Payments, Financial Services and eCommerce app for consumers and businesses. With Xente, consumers can buy airtime, data, pay all their bills, fees, book tickets for events, movies and buses and also shop online. Payments are easy using Mobile Money, Visa &amp; MasterCard. They can also Buy Now &amp; Pay Later.</t>
  </si>
  <si>
    <t>xente.png</t>
  </si>
  <si>
    <t>xente</t>
  </si>
  <si>
    <t>https://www.xente.co/</t>
  </si>
  <si>
    <t>https://www.linkedin.com/company/xente-uganda/</t>
  </si>
  <si>
    <t>https://www.facebook.com/xenteapp</t>
  </si>
  <si>
    <t>Sharehouse helps business find storage space whenever they need it, with the beauty of getting storage space as small as 20 sqm for whatever period they need it on one hand, and lets businesses rent out unused storage space, like that empty corner in your warehouse on the other</t>
  </si>
  <si>
    <t>sharehouse</t>
  </si>
  <si>
    <t>https://www.linkedin.com/company/stored-by-sharehouse/about/</t>
  </si>
  <si>
    <t>Tambua Health Limited is a medical technology software and services company that utilizes Spectral Analysis, Artificial Intelligence and Machine Learning to offer cheap, accessible and reliable Diagnosis solutions for Lower Respiratory Tract Infections. We are also advancing the use of digital therapeutics and healthcare informatics</t>
  </si>
  <si>
    <t>837c9cb0033c1bfdae62.png</t>
  </si>
  <si>
    <t>tambua-health-inc</t>
  </si>
  <si>
    <t>http://www.tambuahealth.com/</t>
  </si>
  <si>
    <t>https://www.linkedin.com/company/tambua-health/</t>
  </si>
  <si>
    <t>https://twitter.com/HealthTambua</t>
  </si>
  <si>
    <t>a:8:{i:0;s:8:"facebook";i:1;s:16:"investment_stage";i:2;s:7:"revenue";i:3;s:7:"raising";i:4;s:4:"when";i:5;s:6:"amount";i:6;s:4:"news";i:7;s:11:"co_founders";}</t>
  </si>
  <si>
    <t>Truckr Technologies is a secure and centralized marketplace which enables listing and booking of third-party trucks. Truckr gives real-time visibility, cargo-in-transit insurance and proper communication channels to cargo owners such as shippers and freight forwarders. Through Truckr, cargo owners cut down the cost of transportation by at least 30% by utilizing empty miles</t>
  </si>
  <si>
    <t>truckr-technologies.png</t>
  </si>
  <si>
    <t>truckr-technologies</t>
  </si>
  <si>
    <t>http://www.truckrtech.com/</t>
  </si>
  <si>
    <t>https://www.linkedin.com/company/truckrtech/</t>
  </si>
  <si>
    <t>Taimba sources agricultural products directly from the rural small-scale farmers and delivers directly to informal green grocers, schools, hospitals and restaurants within Nairobi, thereby removing the middlemen and shrinking the agricultural value chain.</t>
  </si>
  <si>
    <t>fbf2001f2d28d1ad0e20.png</t>
  </si>
  <si>
    <t>taimba-limited</t>
  </si>
  <si>
    <t>taimba.co.ke</t>
  </si>
  <si>
    <t>https://www.linkedin.com/company/taimba-limited/</t>
  </si>
  <si>
    <t>https://twitter.com/taimba.co.ke</t>
  </si>
  <si>
    <t>https://www.facebook.com/taimba.co.ke/</t>
  </si>
  <si>
    <t>Nigerian Based firm that deals in the design and production of Inverters, industrial Stabilizers, Auto Change Overs and Energy Efficient Electrification</t>
  </si>
  <si>
    <t>Enugu, Nigeria</t>
  </si>
  <si>
    <t>greenage-technologies.png</t>
  </si>
  <si>
    <t>greenage-technologies</t>
  </si>
  <si>
    <t>http://www.greenagetech.com/</t>
  </si>
  <si>
    <t>https://twitter.com/greenagetechng</t>
  </si>
  <si>
    <t>https://facebook.com/greenagetechng</t>
  </si>
  <si>
    <t>Accounteer is a cloud accounting platform for small businesses. Business owner can create invoices, track expenses and follow up on their finances with ease. Accounteer integrates with external services like banks, e-invoicing platforms and e-commerce. Future proof your business today by subscribing for a free Accounteer trial account.</t>
  </si>
  <si>
    <t>accounteer.png</t>
  </si>
  <si>
    <t>accounteer</t>
  </si>
  <si>
    <t>https://accounteer.com/</t>
  </si>
  <si>
    <t>https://www.linkedin.com/company/accounteer/</t>
  </si>
  <si>
    <t>https://twitter.com/accounteer</t>
  </si>
  <si>
    <t>https://www.facebook.com/accounteer/</t>
  </si>
  <si>
    <t>MyFoodness enables consumers to order food, beverages, groceries from their favorites restaurants, pharmacies and grocery stores.</t>
  </si>
  <si>
    <t>Gaborone, Botswana</t>
  </si>
  <si>
    <t>Botswana</t>
  </si>
  <si>
    <t>myfoodness.png</t>
  </si>
  <si>
    <t>myfoodness</t>
  </si>
  <si>
    <t>https://www.myfoodness.co.bw/</t>
  </si>
  <si>
    <t>https://www.linkedin.com/company/myfoodness-pty-ltd/about/</t>
  </si>
  <si>
    <t>https://www.facebook.com/myfoodnessBW/</t>
  </si>
  <si>
    <t>LULA is a mobility platform that connects corporate commuters to private shared shuttles on their commute to work; freeing up time and saving them money</t>
  </si>
  <si>
    <t>lla.png</t>
  </si>
  <si>
    <t>lla</t>
  </si>
  <si>
    <t>https://www.lulaloop.co.za/</t>
  </si>
  <si>
    <t>https://www.linkedin.com/company/thelulaloop/</t>
  </si>
  <si>
    <t>https://twitter.com/thelulaloop</t>
  </si>
  <si>
    <t>https://www.facebook.com/thelulaloop/</t>
  </si>
  <si>
    <t>Vula Mobile provides better medical referrals by mobile phone</t>
  </si>
  <si>
    <t>vula-mobile.png</t>
  </si>
  <si>
    <t>vula-mobile</t>
  </si>
  <si>
    <t>http://www.vulamobile.com/</t>
  </si>
  <si>
    <t>https://www.linkedin.com/company/vula/about/</t>
  </si>
  <si>
    <t>https://twitter.com/vulamobile</t>
  </si>
  <si>
    <t>https://www.facebook.com/vulamobile</t>
  </si>
  <si>
    <t>You, Baby and I is a South African blog platform that focuses on parenting &amp; lifestyle and showcases products &amp; services from the viewpoint of a mom's experience and recommendations - connecting moms to brands.</t>
  </si>
  <si>
    <t>you-baby-and-i.png</t>
  </si>
  <si>
    <t>you-baby-and-i</t>
  </si>
  <si>
    <t>https://www.youbabyandi.com/</t>
  </si>
  <si>
    <t>https://www.linkedin.com/company/you-baby-and-i/about/</t>
  </si>
  <si>
    <t>https://twitter.com/youbabyandi?lang=en</t>
  </si>
  <si>
    <t>https://www.facebook.com/youbabyandi/</t>
  </si>
  <si>
    <t>Zomila, formely Zelda Learning is an Ed-Tech platform focused on connecting students to education and employment opportunities. We use personal and psychometric data to match high-potential students to the companies and opportunities that are right for them, and we aim to address the lack of support young students receive while trying to make career building decisions.</t>
  </si>
  <si>
    <t>zomila.png</t>
  </si>
  <si>
    <t>zomila</t>
  </si>
  <si>
    <t>https://zelda.org.za/</t>
  </si>
  <si>
    <t>https://www.linkedin.com/company/zelda-learning/</t>
  </si>
  <si>
    <t>https://www.facebook.com/zeldalearning/</t>
  </si>
  <si>
    <t>YenePay is an account based online payment platform for ethiopian businesses to sell and collect payment electronically using web and mobile technologies</t>
  </si>
  <si>
    <t>Addis Ababa, Ethiopia</t>
  </si>
  <si>
    <t>yenepay.png</t>
  </si>
  <si>
    <t>yenepay</t>
  </si>
  <si>
    <t>http://www.yenepay.com/</t>
  </si>
  <si>
    <t>https://www.linkedin.com/company/yenepay-com/</t>
  </si>
  <si>
    <t>https://twitter.com/yenepay?lang=en</t>
  </si>
  <si>
    <t>https://www.facebook.com/yenepayethiopia/</t>
  </si>
  <si>
    <t>E-estates is a resident management solution built on a mobile and web platform for residents and estate managers in gated communities</t>
  </si>
  <si>
    <t>eestates.png</t>
  </si>
  <si>
    <t>eestates</t>
  </si>
  <si>
    <t>https://e-estatesapp.com/</t>
  </si>
  <si>
    <t>https://www.linkedin.com/company/e-estates-app</t>
  </si>
  <si>
    <t>https://twitter.com/eestatesapp</t>
  </si>
  <si>
    <t>https://www.facebook.com/pg/EESTATESAPP/posts/</t>
  </si>
  <si>
    <t>TAREEQI is the no.1 App in the MENA region in tracking Schools, universities and companies bus fleets.</t>
  </si>
  <si>
    <t>tareeqi</t>
  </si>
  <si>
    <t>www.tareeqi.net/</t>
  </si>
  <si>
    <t>https://www.linkedin.com/company/tareeqi/about/</t>
  </si>
  <si>
    <t>https://twitter.com/Tareeqi2</t>
  </si>
  <si>
    <t>https://www.facebook.com/tareeqiapp</t>
  </si>
  <si>
    <t>Werpx creates a communication channel between Producers, Distributors, Retailers &amp; Consumers to solve the Inventory Distortion Problem, Artificial Intelligence will be used to predict demands and ensure the product that Consumer want is always on the shelf</t>
  </si>
  <si>
    <t>werpx.png</t>
  </si>
  <si>
    <t>werpx</t>
  </si>
  <si>
    <t>https://werpx.com/</t>
  </si>
  <si>
    <t>https://www.facebook.com/werpx.inc</t>
  </si>
  <si>
    <t>Marketplace for logistic services via Internet such as road haulier, heavy duty machinery rental, handling euipments rental, etc. It offer many functions like: - Booking system - Trucking System - Real time trucks details - Empty return trip notification - Dedicated solution for industrials and manufactures to manage their logistics</t>
  </si>
  <si>
    <t>Sfax, Tunisia</t>
  </si>
  <si>
    <t>optimalogistic.png</t>
  </si>
  <si>
    <t>optimalogistic</t>
  </si>
  <si>
    <t>https://www.optimalogistic.com/</t>
  </si>
  <si>
    <t>https://twitter.com/Optimalogistic_</t>
  </si>
  <si>
    <t>https://www.facebook.com/optimalogistic/</t>
  </si>
  <si>
    <t>JOBJACK is a marketplace for entry level jobs. One place where all entry level jobs are available. From once-off waiters for an wedding and marshals for a marathon to cashiers and cleaners in a retail store. Any type of job not needing a qualification.</t>
  </si>
  <si>
    <t>jobjack.png</t>
  </si>
  <si>
    <t>jobjack</t>
  </si>
  <si>
    <t>http://www.jobjack.co.za/</t>
  </si>
  <si>
    <t>https://www.linkedin.com/company/18445775/</t>
  </si>
  <si>
    <t>https://www.facebook.com/jobjackapp/</t>
  </si>
  <si>
    <t xml:space="preserve">Mvelani is an on-demand African music platform that helps music lover discover and listen to old and new music on all of their devices. It was founded in January 2015 by UK based entrepreneur Dumisani Kapanga. Mvelani is a Chichewa word meaning ‘Listen’. Besides listen to music, the site provides artists with a ready fan base that helps them heard. </t>
  </si>
  <si>
    <t>Lilongwe, Malawi</t>
  </si>
  <si>
    <t>Malawi</t>
  </si>
  <si>
    <t>mvelani.png</t>
  </si>
  <si>
    <t>mvelani</t>
  </si>
  <si>
    <t>http://www.mvelani.com/</t>
  </si>
  <si>
    <t>https://www.linkedin.com/company/mvelani.com/</t>
  </si>
  <si>
    <t>https://twitter.com/mvelanimalawi</t>
  </si>
  <si>
    <t>https://www.facebook.com/pg/MvelaniMalawi/about/?ref=page_internal</t>
  </si>
  <si>
    <t>Seemba revolutionizes the video game market by introducing a new perspective to the gaming experience. We give players the opportunity to monetize their talent by participating in eSport tournaments from anywhere, at any moment</t>
  </si>
  <si>
    <t>Paris, Ile-de-France, France</t>
  </si>
  <si>
    <t>seemba</t>
  </si>
  <si>
    <t>www.seemba.com</t>
  </si>
  <si>
    <t>https://www.linkedin.com/company/seembaofficial/</t>
  </si>
  <si>
    <t>https://twitter.com/SeembaOfficial</t>
  </si>
  <si>
    <t>https://www.facebook.com/SeembaOfficial/</t>
  </si>
  <si>
    <t>Cherehani leverages mobile based technology to provide credit, market information and financial education to women micro-entrepreneurs.</t>
  </si>
  <si>
    <t>cherehani-africa.png</t>
  </si>
  <si>
    <t>cherehani-africa</t>
  </si>
  <si>
    <t>https://cherehani.org/</t>
  </si>
  <si>
    <t>https://www.linkedin.com/company/cherehani-africa/</t>
  </si>
  <si>
    <t>https://twitter.com/CherehaniAfrica</t>
  </si>
  <si>
    <t>https://www.facebook.com/cherehaniafrica/</t>
  </si>
  <si>
    <t>Exuus inspires resilience and enable communities to achieve their optimal satisfaction by positively impacting the future.</t>
  </si>
  <si>
    <t>exuus.png</t>
  </si>
  <si>
    <t>exuus</t>
  </si>
  <si>
    <t>https://exuus.com/</t>
  </si>
  <si>
    <t>https://www.linkedin.com/company/exuus-ltd/</t>
  </si>
  <si>
    <t>https://twitter.com/exuusltd</t>
  </si>
  <si>
    <t>https://www.facebook.com/ExuusLtd/</t>
  </si>
  <si>
    <t>Francom Solutions</t>
  </si>
  <si>
    <t>Francom Solutions Ltd. is a Ugandan based company that deals in Information Communications Technology (ICT) and offers Consultancy services. We engage in design and development of customized and generic business and enterprise software solutions that include Enterprise-Management systems, Business-Process support software, Mobile applications, Mobile-Money based systems, Financial systems among others.</t>
  </si>
  <si>
    <t>francom.png</t>
  </si>
  <si>
    <t>francom</t>
  </si>
  <si>
    <t>http://www.francomsolutions.com</t>
  </si>
  <si>
    <t>https://www.linkedin.com/company/francom-solutions-ltd-/</t>
  </si>
  <si>
    <t>https://www.facebook.com/francomsolutions/</t>
  </si>
  <si>
    <t>IDF3 is mobile platform that allow cashless transactions between any two parties making POS and money transfer a seamless experience</t>
  </si>
  <si>
    <t>idf3</t>
  </si>
  <si>
    <t>http://www.idf3.com/</t>
  </si>
  <si>
    <t>http://twitter.com/idf3app</t>
  </si>
  <si>
    <t>http://www.facebook.com/idf3app</t>
  </si>
  <si>
    <t>Pinoffer is an offline stores analytics and retention platform power by AI Boost your sales by creating geo-retargeted ads that Increase the number of your returned customers</t>
  </si>
  <si>
    <t>pinoffer</t>
  </si>
  <si>
    <t>http://www.pin-offer.com/</t>
  </si>
  <si>
    <t>https://www.linkedin.com/company/pinoffer/</t>
  </si>
  <si>
    <t>https://twitter.com/pinoffer</t>
  </si>
  <si>
    <t>https://www.facebook.com/Pinoffer</t>
  </si>
  <si>
    <t>Rent Small Small Ltd. is a technology based property rental solution.  Our vision is to improve rental experience and increase occupancy rate in Nigeria. We do this by work with good property owners to make their properties quickly rentable, and profitable, yet liveable and affordable to tenants</t>
  </si>
  <si>
    <t>rentsmallsmall.png</t>
  </si>
  <si>
    <t>rentsmallsmall</t>
  </si>
  <si>
    <t>http://www.rentsmallsmall.com/</t>
  </si>
  <si>
    <t>https://www.linkedin.com/company/rentsmallsmall/</t>
  </si>
  <si>
    <t>http://twitter.com/rentsmallsmall</t>
  </si>
  <si>
    <t>https://www.facebook.com/RentSmallSmall/</t>
  </si>
  <si>
    <t>Tozzaplus</t>
  </si>
  <si>
    <t>TozzaPlus is a workforce management system with Time Tracking, HR &amp; Payroll Managements and Automated payouts/payments</t>
  </si>
  <si>
    <t>tozzaplus.png</t>
  </si>
  <si>
    <t>tozzaplus</t>
  </si>
  <si>
    <t>http://www.tozzaplus.com</t>
  </si>
  <si>
    <t>https://www.linkedin.com/company/tozzaplus/</t>
  </si>
  <si>
    <t>https://www.twitter.com/tozzaplus</t>
  </si>
  <si>
    <t>https://www.facebook.com/tozzaplus-971585629650083</t>
  </si>
  <si>
    <t>Trotro Tractor</t>
  </si>
  <si>
    <t>We are a team of young passionate Africans using internet of things (IoT) and technology to change the lives of smallholder farmers through the provision of platforms which makes agricultural mechanization (Tractor) service available, accessible and affordable to enhance productivity, improve efficiency and reduce post-harvest loss.</t>
  </si>
  <si>
    <t>N/A</t>
  </si>
  <si>
    <t>trotro-tractor.png</t>
  </si>
  <si>
    <t>trotro-tractor</t>
  </si>
  <si>
    <t>http://www.trotrotractor.com/</t>
  </si>
  <si>
    <t>https://www.linkedin.com/in/trotro-tractor-760819148/</t>
  </si>
  <si>
    <t>https://twitter.com/trotrotractor</t>
  </si>
  <si>
    <t>https://www.facebook.com/TrotroTractor/</t>
  </si>
  <si>
    <t>WideBot is the first Arabic-focused bot builder platform.</t>
  </si>
  <si>
    <t>widebot.png</t>
  </si>
  <si>
    <t>widebot</t>
  </si>
  <si>
    <t>https://widebot.net/</t>
  </si>
  <si>
    <t>https://www.linkedin.com/company/widebot/</t>
  </si>
  <si>
    <t>https://twitter.com/widebot_</t>
  </si>
  <si>
    <t>https://www.facebook.com/WideBot/</t>
  </si>
  <si>
    <t>Fund raiser saving and contribution an online app that enables people save for longterm or short term projects</t>
  </si>
  <si>
    <t>dara</t>
  </si>
  <si>
    <t>iFix Integrated Systems (iFixng.com), an online handyman/artisans hire and recruitment company in Nigeria</t>
  </si>
  <si>
    <t>Recruitment, Human Resource</t>
  </si>
  <si>
    <t>ifixng.png</t>
  </si>
  <si>
    <t>ifixng</t>
  </si>
  <si>
    <t>http://ifixng.com/</t>
  </si>
  <si>
    <t>https://www.linkedin.com/in/ifixng-company-1a782511b</t>
  </si>
  <si>
    <t>https://www.twitter.com/ifixng</t>
  </si>
  <si>
    <t>Dios Dental is a growing chain of dental clinics built to run a franchise of dental clinics providing accessible, affordable high-quality dental care services to the masses.</t>
  </si>
  <si>
    <t>dios-dental-group</t>
  </si>
  <si>
    <t>https://diosdental.com/</t>
  </si>
  <si>
    <t>https://m.facebook.com/Diosdentalclinics/</t>
  </si>
  <si>
    <t>MAYDAY utilizes a sharing economy model connecting "providers" in this case tow trucks or car drivers with motorists in need of assistance across Cairo &amp; Giza.
MAYDAY
provides real time roadside assistance to motorists
who have faced car trouble through a user friendly
mobile/web application utilizing a sharing economy model
MAYDAY connects motorists in need with service providers
in this case through trucks or car drivers ready to help
MAYDAY offers a range of services to its users all delivered
within 30 minutes.</t>
  </si>
  <si>
    <t>278b291fbfae51ac187e.png</t>
  </si>
  <si>
    <t>mayday</t>
  </si>
  <si>
    <t>http://www.getmayday.io/</t>
  </si>
  <si>
    <t>https://www.linkedin.com/company/mayday-roadside-assistance</t>
  </si>
  <si>
    <t>http://www.facebook.com/maydayegypt</t>
  </si>
  <si>
    <t>Ogavenue</t>
  </si>
  <si>
    <t>ogaVenue is a Nigerian based online marketplace for event services which allows event hosts to find and book any type of event services.</t>
  </si>
  <si>
    <t>ogavenue.png</t>
  </si>
  <si>
    <t>ogavenue</t>
  </si>
  <si>
    <t>https://ogavenue.com.ng/</t>
  </si>
  <si>
    <t>https://www.linkedin.com/company/ogavenue/</t>
  </si>
  <si>
    <t>https://twitter.com/ogavenueng</t>
  </si>
  <si>
    <t>https://www.facebook.com/ogavenueng</t>
  </si>
  <si>
    <t>Birdpreneuer</t>
  </si>
  <si>
    <t>BirdPreneur is a shop platform that focuses on helping individuals and corporate organizations raise birds.</t>
  </si>
  <si>
    <t>Ogun, Nigeria</t>
  </si>
  <si>
    <t>birdpreneuer</t>
  </si>
  <si>
    <t>http://birdpreneur.com/</t>
  </si>
  <si>
    <t>https://www.facebook.com/BirdPreneur/</t>
  </si>
  <si>
    <t>We exist to make technology solutions that facilitate learning and streamline school operations available to all schools. We see ourselves as technical partners to schools, providing them with technology solutions that help them grow quickly and profitably, while improving student outcomes. We maintain close working relationship with partner schools to ensure technology adoption is effective and painless.</t>
  </si>
  <si>
    <t>bluebic.png</t>
  </si>
  <si>
    <t>bluebic</t>
  </si>
  <si>
    <t>https://www.bluebic.com/</t>
  </si>
  <si>
    <t>https://www.linkedin.com/company/bluebic/</t>
  </si>
  <si>
    <t>https://www.twitter.com/BlueBicHQ/</t>
  </si>
  <si>
    <t>https://www.facebook.com/BlueBicHQ/</t>
  </si>
  <si>
    <t>Digest Africa is a single online platform where investors and corporates can access verified, tailored and real-time news about Africa’s early-stage technology companies. The news is fact-checked and up-to-date and includes analysis that is easy to consume and understand to guide profitable decision making.</t>
  </si>
  <si>
    <t>Uganda,Kampala</t>
  </si>
  <si>
    <t>7dd9659a4a8d2e55c2ef.png</t>
  </si>
  <si>
    <t>digest-africa</t>
  </si>
  <si>
    <t>https://digestafrica.com/</t>
  </si>
  <si>
    <t>https://www.linkedin.com/company/digestafrica/</t>
  </si>
  <si>
    <t>https://www.facebook.com/DigestAfrica/</t>
  </si>
  <si>
    <t>Peter Kisadha, Mugenyi henry</t>
  </si>
  <si>
    <t>Eazyhire is a peer to peer leasing platform with a presence in Nigeria and Kenya. The company has a technology-enabled platform that enables leasing solutions for the building and heavy machinery industries</t>
  </si>
  <si>
    <t>eazyhire.png</t>
  </si>
  <si>
    <t>eazyhire</t>
  </si>
  <si>
    <t>https://www.eazyhire.com.ng/</t>
  </si>
  <si>
    <t>https://www.linkedin.com/company/eazyhireng/</t>
  </si>
  <si>
    <t>https://twitter.com/EazyhireNG</t>
  </si>
  <si>
    <t>https://www.facebook.com/eazyhire/</t>
  </si>
  <si>
    <t>ELimu helps primary school students in Kenya learn - It engages children in the learning process by incorporating the element of play</t>
  </si>
  <si>
    <t>elimu.png</t>
  </si>
  <si>
    <t>elimu</t>
  </si>
  <si>
    <t>http://e-limu.org/</t>
  </si>
  <si>
    <t>https://www.linkedin.com/company/elimu-kenya</t>
  </si>
  <si>
    <t>https://twitter.com/eLimuKenya</t>
  </si>
  <si>
    <t>https://www.facebook.com/eLimuKenya</t>
  </si>
  <si>
    <t>We empower Students with Software Skills to get jobs in the industry. Our Curriculum is tailored to meet the demands of the 21st Century software industry.</t>
  </si>
  <si>
    <t>Aba, Nigeria</t>
  </si>
  <si>
    <t>learnfactory-nigeria.png</t>
  </si>
  <si>
    <t>learnfactory-nigeria</t>
  </si>
  <si>
    <t>http://learnfactory.com.ng/</t>
  </si>
  <si>
    <t>https://www.linkedin.com/company/learnfactory-nigeria/about/</t>
  </si>
  <si>
    <t>https://twitter.com/LearnFactoryNG</t>
  </si>
  <si>
    <t>https://www.facebook.com/learnfactorynigeria/</t>
  </si>
  <si>
    <t>Lightbulb Education was created in an effort to tackle the growing needs for quality educational facilities within the current South African market. We strive to ensure that the quality of teaching and tutoring we provide is of the highest standard</t>
  </si>
  <si>
    <t>Pretoria, South Africa</t>
  </si>
  <si>
    <t>lightbulb.png</t>
  </si>
  <si>
    <t>lightbulb</t>
  </si>
  <si>
    <t>https://www.lightbulbeducation.co.za/</t>
  </si>
  <si>
    <t>https://www.linkedin.com/company/lightbulb-education/</t>
  </si>
  <si>
    <t>https://twitter.com/Lightbulb_Info</t>
  </si>
  <si>
    <t>https://www.facebook.com/Lightbulbonline/</t>
  </si>
  <si>
    <t>Nahana Africa aims to provide science and mathematics teachers with both online training as well as teaching content.</t>
  </si>
  <si>
    <t>nahana-africa</t>
  </si>
  <si>
    <t>Nocofio connects finance to smallholder agri-businsesses. We do this through crowd-lending and our credit scoring service which could be used for loan applications</t>
  </si>
  <si>
    <t>nocofio.png</t>
  </si>
  <si>
    <t>nocofio</t>
  </si>
  <si>
    <t>https://nocofio.com/</t>
  </si>
  <si>
    <t>https://www.linkedin.com/company/nocofio/</t>
  </si>
  <si>
    <t>https://twitter.com/noco_fio</t>
  </si>
  <si>
    <t>https://www.facebook.com/nocofio</t>
  </si>
  <si>
    <t>Slatecube</t>
  </si>
  <si>
    <t>Slatecube is a SaaS-based platform that leverages smart adaptive algorithms to train and intelligently match junior talents into the continent’s workforce conveniently, and at a fraction of the time and cost of traditional tools.</t>
  </si>
  <si>
    <t>slatecube.png</t>
  </si>
  <si>
    <t>slatecube</t>
  </si>
  <si>
    <t>https://www.slatecube.com</t>
  </si>
  <si>
    <t>https://www.linkedin.com/company/slatecube/about/</t>
  </si>
  <si>
    <t>https://twitter.com/slatecube?lang=en</t>
  </si>
  <si>
    <t>https://www.facebook.com/Slatecube/</t>
  </si>
  <si>
    <t>Swipe2pay is a payment solutions company, that empowers SME’s to accept both card and mobile money as a mode of payment and not only to accept payments but also make sense of their sales data, to have quick access to loans. Swipe2pay offers merchants a choice of mobile card readers that connect to their smartphone/tablet allowing them to accept payments quickly and simply. The solution goes beyond payment processing in that it includes a free point-of-sale app and a free business intelligence portal, enabling business owners to monitor store performance.</t>
  </si>
  <si>
    <t>swipe2pay.png</t>
  </si>
  <si>
    <t>swipe2pay</t>
  </si>
  <si>
    <t>https://www.swipe2payug.com/</t>
  </si>
  <si>
    <t>https://www.linkedin.com/company/swipe2pay/</t>
  </si>
  <si>
    <t>https://twitter.com/swipe2pay</t>
  </si>
  <si>
    <t>https://www.facebook.com/swipe2pay/</t>
  </si>
  <si>
    <t>LipaLater is a lending marketplace for individuals for high-end goods. It provides individuals with great credit terms through a seamless digital platform at the point of purchase or online and allows them to redeem the goods in store</t>
  </si>
  <si>
    <t>lipalater.png</t>
  </si>
  <si>
    <t>lipalater</t>
  </si>
  <si>
    <t>https://lipalater.com/</t>
  </si>
  <si>
    <t>https://www.linkedin.com/company/lipa-later-ltd/</t>
  </si>
  <si>
    <t>https://twitter.com/lipalater</t>
  </si>
  <si>
    <t>https://www.facebook.com/lipalater/</t>
  </si>
  <si>
    <t>Langbot</t>
  </si>
  <si>
    <t>LangBot Technologies is a company specialized in the creation of language teaching chatbots</t>
  </si>
  <si>
    <t>langbot</t>
  </si>
  <si>
    <t>Vollar is a digital currency earned by doing good alongside local nonprofit organisations</t>
  </si>
  <si>
    <t>69fdfec0a8e613a1653f.png</t>
  </si>
  <si>
    <t>vollar</t>
  </si>
  <si>
    <t>www.vollar.org</t>
  </si>
  <si>
    <t>https://www.linkedin.com/company/vollar/</t>
  </si>
  <si>
    <t>https://twitter.com/volunteerdollar</t>
  </si>
  <si>
    <t>https://www.facebook.com/currencyofgood/</t>
  </si>
  <si>
    <t>Tapsnapp is designed to help businesses leverage photography for their specific needs, matched to location, speciality and budget. Users are able to receive shoots from multiple options, pay and manage their shoot from just one platform.</t>
  </si>
  <si>
    <t>South Africa, Zambia, Botswana, Lesotho, Swaziland</t>
  </si>
  <si>
    <t>tapsnapp.png</t>
  </si>
  <si>
    <t>tapsnapp</t>
  </si>
  <si>
    <t>https://www.tapsnapp.co/</t>
  </si>
  <si>
    <t>https://www.linkedin.com/company/tapsnapp</t>
  </si>
  <si>
    <t>https://twitter.com/tap_snapp</t>
  </si>
  <si>
    <t>https://www.facebook.com/tapsnapp/</t>
  </si>
  <si>
    <t>Fashpa is Nigeria’s leading online fashion destination! Shopping online at Fashpa.com in Nigeria means the days of looking through endless boutiques and car boot sales to find that perfect fashion item and buying it at an expensive price when you do are long gone.</t>
  </si>
  <si>
    <t>fashpa.png</t>
  </si>
  <si>
    <t>fashpa</t>
  </si>
  <si>
    <t>http://www.fashpa.com/</t>
  </si>
  <si>
    <t>https://www.linkedin.com/company/fashpa-com</t>
  </si>
  <si>
    <t>https://twitter.com/fashpaonline</t>
  </si>
  <si>
    <t>https://www.facebook.com/fashpaonline</t>
  </si>
  <si>
    <t>GICMED is a Telemedicine and Portable Digital Micriscopy venture to remotely screen and diagnose breast and cervical cancers</t>
  </si>
  <si>
    <t>gicmed</t>
  </si>
  <si>
    <t>https://gictelemed.org/</t>
  </si>
  <si>
    <t>Teradix is an online B2B marketplace that connects small &amp; medium businesses with the right technology partners who can implement their projects providing reliable information about their history of projects and relevant reviews. A reliable information such as partner reviews, projects history, technical capabilities, and technical competencies</t>
  </si>
  <si>
    <t>teradix.png</t>
  </si>
  <si>
    <t>teradix</t>
  </si>
  <si>
    <t>https://teradix.com/</t>
  </si>
  <si>
    <t>https://www.linkedin.com/company/teradix/</t>
  </si>
  <si>
    <t>https://twitter.com/teradixinc</t>
  </si>
  <si>
    <t>https://www.facebook.com/teradix</t>
  </si>
  <si>
    <t>The one-stop shop for fresh foodstuff, sourced from local farmers at a fair price, that offers convenient shopping, fast &amp; courteous service in a hygienic environment  Buy In-store or Order Online and Receive at Home or Collect In-store.</t>
  </si>
  <si>
    <t>Jericho, Ibadan</t>
  </si>
  <si>
    <t>foodlocker.png</t>
  </si>
  <si>
    <t>foodlocker</t>
  </si>
  <si>
    <t>https://www.foodlocker.com.ng/</t>
  </si>
  <si>
    <t>https://www.linkedin.com/company/foodlocker/about/</t>
  </si>
  <si>
    <t>7Aweshly</t>
  </si>
  <si>
    <t>A saving platform targeting youth, who are outside the reach of banks due to age restrictions. A Facebook AI chatbot categorizes youth and fights financial illiteracy. This leads them to a human-focused gamified mobile app, which helps build youth futures through microsavings.</t>
  </si>
  <si>
    <t>http://www.7aweshly.com/</t>
  </si>
  <si>
    <t>https://www.linkedin.com/company/7aweshly/</t>
  </si>
  <si>
    <t>https://twitter.com/7aweshly</t>
  </si>
  <si>
    <t>https://www.facebook.com/7aweshly/</t>
  </si>
  <si>
    <t>Arza2 is a job search and employment platform geared toward blue collar and self-employed workers.</t>
  </si>
  <si>
    <t>arza2.png</t>
  </si>
  <si>
    <t>arza2</t>
  </si>
  <si>
    <t>https://arza2.com/</t>
  </si>
  <si>
    <t>https://www.linkedin.com/company/arza2/about/</t>
  </si>
  <si>
    <t>https://twitter.com/Arza2C</t>
  </si>
  <si>
    <t>https://www.facebook.com/heya.arza2/</t>
  </si>
  <si>
    <t xml:space="preserve">A vision-driven company to help patients order/schedule &amp; have medicine delivered from nearest pharmacy according to GPS location with the easiest user trip. Locate medicine in a click by our real-time search engine. Our services extend to non-pharmaceuticals via our e-commerce Marketplace to be one-stop shop.  We use AI technology and we are HIPAA compliant. </t>
  </si>
  <si>
    <t>Cair, Egypt</t>
  </si>
  <si>
    <t>chefaa.png</t>
  </si>
  <si>
    <t>chefaa</t>
  </si>
  <si>
    <t>https://www.chefaa.com/</t>
  </si>
  <si>
    <t>https://www.linkedin.com/company/getchefaa/</t>
  </si>
  <si>
    <t>https://twitter.com/getchefaa</t>
  </si>
  <si>
    <t>https://www.facebook.com/GetChefaa</t>
  </si>
  <si>
    <t>Isagha</t>
  </si>
  <si>
    <t>ISagha is the first integrated jewelry platform in Egypt and the Arab world. Although the jewelry industry in Egypt is a very ancient industry, it is still far from technological development. Therefore, Ay-Sagha has come to develop and transfer this market for the 21st century through the market of iagha.com and its applications for mobile phones such as Android and iOS.</t>
  </si>
  <si>
    <t>isagha.png</t>
  </si>
  <si>
    <t>isagha</t>
  </si>
  <si>
    <t>https://market.isagha.com</t>
  </si>
  <si>
    <t>https://twitter.com/iSaghah</t>
  </si>
  <si>
    <t>https://www.facebook.com/isaghah/</t>
  </si>
  <si>
    <t>Medmisr</t>
  </si>
  <si>
    <t>MedMisr is the Egypt's 1st Digital Healthcare Benefits Management Startup that provides Medical claims management services for Insurance companies, starting from the first Medical point of service.</t>
  </si>
  <si>
    <t>medmisr.png</t>
  </si>
  <si>
    <t>medmisr</t>
  </si>
  <si>
    <t>https://medmisr.com/</t>
  </si>
  <si>
    <t>https://www.linkedin.com/company/medmisr/</t>
  </si>
  <si>
    <t>https://www.facebook.com/MedMisr/</t>
  </si>
  <si>
    <t>Mosawer.net is a commercial photography comprehensive that helps photographers and videographers to efficiently manage their workflow.</t>
  </si>
  <si>
    <t>Al Jizah, Egypt</t>
  </si>
  <si>
    <t>mosawer</t>
  </si>
  <si>
    <t>www.mosawer.net/</t>
  </si>
  <si>
    <t>https://www.linkedin.com/company/mosawer.net/</t>
  </si>
  <si>
    <t>https://twitter.com/MosawerNet</t>
  </si>
  <si>
    <t>https://www.facebook.com/pg/mosawer.net/</t>
  </si>
  <si>
    <t>Tombeely.com platform is made to connect auto parts merchants with the customers to reduce the aftermarket car parts shopping hasstle, as well as providing huge varieties to customers with installation options through a network of srevice centers and mechanics with warranty. It also provides on-site maintenance.</t>
  </si>
  <si>
    <t>tombeely.png</t>
  </si>
  <si>
    <t>tombeely</t>
  </si>
  <si>
    <t>http://tombeely.com/</t>
  </si>
  <si>
    <t>https://www.facebook.com/TombeelyEgypt/</t>
  </si>
  <si>
    <t>Transpooler App helps the schools &amp; parents to track the school bus and receive the important notifications. It is an innovative school bus tracker without installing GPS devices! Ready Web and Mobile APPs for your school, try for FREE and NO credit card required</t>
  </si>
  <si>
    <t>transpooler.png</t>
  </si>
  <si>
    <t>transpooler</t>
  </si>
  <si>
    <t>http://transpooler.com/</t>
  </si>
  <si>
    <t>https://twitter.com/Transpoolerapp</t>
  </si>
  <si>
    <t>https://www.facebook.com/pg/transpoolerapp/ads/?ref=page_internal</t>
  </si>
  <si>
    <t>Wasel is a Cairo-based transportation startup offering people inter-city trips in regular cars. The startup has fixed routes on fixed times and allows people to book a seat on these trips using their website</t>
  </si>
  <si>
    <t>wasel.png</t>
  </si>
  <si>
    <t>wasel</t>
  </si>
  <si>
    <t>http://www.waselegypt.com/</t>
  </si>
  <si>
    <t>https://www.linkedin.com/company/waselegypt/</t>
  </si>
  <si>
    <t>https://twitter.com/waselegypt1</t>
  </si>
  <si>
    <t>https://www.facebook.com/waselegypt/</t>
  </si>
  <si>
    <t>Founded in 2017, Weelo offers an innovative way for supermarkets to answer the demands of new generation consumers and meet them exactly where they are; on their mobile phone. Our app provides a hassle-free solution to all the pains of inefficient phone ordering processes – delivering inconveniences, time wasting, and puts an end to mystery bags.</t>
  </si>
  <si>
    <t>weelo.png</t>
  </si>
  <si>
    <t>weelo</t>
  </si>
  <si>
    <t>https://www.weelo.com.eg/</t>
  </si>
  <si>
    <t>https://www.linkedin.com/company/weelo-llc/</t>
  </si>
  <si>
    <t>https://twitter.com/weelollc</t>
  </si>
  <si>
    <t>https://www.facebook.com/WeeloEG/</t>
  </si>
  <si>
    <t>ElRoshetta helps patients to save and order their prescriptions and medicines online with easy and friendly mobile through our partnership with 500+ pharmacies and insurance companies.</t>
  </si>
  <si>
    <t>elroshetta</t>
  </si>
  <si>
    <t>http://elroshetta.com/</t>
  </si>
  <si>
    <t>https://www.linkedin.com/company/elroshetta/</t>
  </si>
  <si>
    <t>https://www.facebook.com/ElRoshettaApp/</t>
  </si>
  <si>
    <t>El Zatona is a software program called POS (Point Of Sale), El zatona app is simple and easy like a piece of cake</t>
  </si>
  <si>
    <t>el-zatona.png</t>
  </si>
  <si>
    <t>el-zatona</t>
  </si>
  <si>
    <t>https://elzatona.com/</t>
  </si>
  <si>
    <t>https://www.linkedin.com/company/el-zatona/about/</t>
  </si>
  <si>
    <t>https://twitter.com/el_zatoona?lang=en</t>
  </si>
  <si>
    <t>https://www.facebook.com/elzatona/</t>
  </si>
  <si>
    <t>Funtrench Limited is a technology company that is at the cutting edge of building distributed-ledger, AI and VR solutions for various emerging challenges in a new, digitally assertive Africa. Our key focus in solutions is in bringing the strengths of distributed ledgers to common problems such as counterfeit goods, electoral fraud, cross-border...</t>
  </si>
  <si>
    <t>funtrench.png</t>
  </si>
  <si>
    <t>funtrench</t>
  </si>
  <si>
    <t>https://funtrench.com/</t>
  </si>
  <si>
    <t>https://www.linkedin.com/company/funtrench-inc./</t>
  </si>
  <si>
    <t>https://twitter.com/Funtrench</t>
  </si>
  <si>
    <t>https://www.facebook.com/funtrench/</t>
  </si>
  <si>
    <t>Kolopay</t>
  </si>
  <si>
    <t>KoloPay, a financial technology company, is helping people with poor savings and impulse buying habits to save towards planned goals over a period of time and they achieve them at amazing discounts and interest as incentives to encourage savings</t>
  </si>
  <si>
    <t>kolopay.png</t>
  </si>
  <si>
    <t>kolopay</t>
  </si>
  <si>
    <t>https://kolopay.com/</t>
  </si>
  <si>
    <t>https://www.linkedin.com/company/kolopay/</t>
  </si>
  <si>
    <t>https://twitter.com/kolopay</t>
  </si>
  <si>
    <t>https://www.facebook.com/KoloPayApp</t>
  </si>
  <si>
    <t>Ma3Route is a mobile web and SMS platform that helps citizens to share and access information about transport and current traffic conditions for their city. Ma3Route aims to make traveling easier in developing countries by democratizing timely transport information.</t>
  </si>
  <si>
    <t>ma3route.png</t>
  </si>
  <si>
    <t>ma3route</t>
  </si>
  <si>
    <t>http://ma3route.com/</t>
  </si>
  <si>
    <t>https://www.linkedin.com/company/ma3route/</t>
  </si>
  <si>
    <t>https://twitter.com/Ma3Route</t>
  </si>
  <si>
    <t>https://www.facebook.com/Ma3Route</t>
  </si>
  <si>
    <t>Netsahem is a fundraising platform exlusively dedicated to charity. Netsahem wants to link NGO's with funding for their charities and causes.</t>
  </si>
  <si>
    <t>netsahem</t>
  </si>
  <si>
    <t>https://www.netsahem.com/</t>
  </si>
  <si>
    <t>https://mobile.facebook.com/Netsahem/</t>
  </si>
  <si>
    <t>Powercube</t>
  </si>
  <si>
    <t>Powercube provides Cheaper Clean Energy for Africans</t>
  </si>
  <si>
    <t>Resource &amp; Energy</t>
  </si>
  <si>
    <t>powercube.png</t>
  </si>
  <si>
    <t>powercube</t>
  </si>
  <si>
    <t>http://powercube.ng/</t>
  </si>
  <si>
    <t>https://www.linkedin.com/company/powercube-systems/about/</t>
  </si>
  <si>
    <t>http://twitter.com/powercubeng</t>
  </si>
  <si>
    <t>http://fb.me/powercubesystems</t>
  </si>
  <si>
    <t>Our multi-vendor market place is where you can shop for all your household needs. our local heroes deliver fast. It's easy, download the app and start shopping</t>
  </si>
  <si>
    <t>seventail</t>
  </si>
  <si>
    <t>http://seventail.com/</t>
  </si>
  <si>
    <t>https://www.linkedin.com/company/seventail/?viewAsMember=true</t>
  </si>
  <si>
    <t>Track Your Build is an interactive construction project management, auditing and tracking platform that gives clients the freedom to engage in their construction project from anywhere in the world and still have total monitoring and control</t>
  </si>
  <si>
    <t>Sierra Leone</t>
  </si>
  <si>
    <t>Sierra Leone, Nigeria</t>
  </si>
  <si>
    <t>track-your-build.png</t>
  </si>
  <si>
    <t>track-your-build</t>
  </si>
  <si>
    <t>http://trackyourbuild.com/</t>
  </si>
  <si>
    <t>https://www.linkedin.com/company/track-your-build/about/</t>
  </si>
  <si>
    <t>https://www.facebook.com/trackyourbuild/</t>
  </si>
  <si>
    <t>YOUSPITAL provides access to massively discounted healthcare services. Our customers do not need to be members in an exclusive community to access these services</t>
  </si>
  <si>
    <t>youspital</t>
  </si>
  <si>
    <t>Compareha is comparison platform for financial products based out of Cairo, Egypt.</t>
  </si>
  <si>
    <t>compareha</t>
  </si>
  <si>
    <t>https://compareha.com/</t>
  </si>
  <si>
    <t>https://www.linkedin.com/company/compareha/about/</t>
  </si>
  <si>
    <t>https://www.facebook.com/compareha/</t>
  </si>
  <si>
    <t>ElGameya is a FinTech Mobile App that offers systematic savings tool that helps you save money &amp; get loans within your friends</t>
  </si>
  <si>
    <t>60fd1bf57e425e93f48b.png</t>
  </si>
  <si>
    <t>elgameya</t>
  </si>
  <si>
    <t>http://elgameya.net/</t>
  </si>
  <si>
    <t>https://www.linkedin.com/company/elgameya/about/</t>
  </si>
  <si>
    <t>Coliba is a company collection and household waste management that makes use of computer technology to innovate in its industry.</t>
  </si>
  <si>
    <t>Abidjan , Cote D'Ivoire (Ivory Coast)</t>
  </si>
  <si>
    <t>a92637380ba385c01ee9.png</t>
  </si>
  <si>
    <t>coliba</t>
  </si>
  <si>
    <t>http://coliba.me/</t>
  </si>
  <si>
    <t>https://twitter.com/colibaciv?lang=en</t>
  </si>
  <si>
    <t>https://www.facebook.com/Coliba-1635544753389861/</t>
  </si>
  <si>
    <t>a:8:{i:0;s:8:"linkedin";i:1;s:16:"investment_stage";i:2;s:7:"revenue";i:3;s:7:"raising";i:4;s:4:"when";i:5;s:6:"amount";i:6;s:4:"news";i:7;s:11:"co_founders";}</t>
  </si>
  <si>
    <t>Cote D'Ivoire (Ivory Coast)</t>
  </si>
  <si>
    <t>Platform that enables customers increase sales, faciitate online payments,and e-invoices.</t>
  </si>
  <si>
    <t>fawaterak</t>
  </si>
  <si>
    <t>https://www.fawaterk.com/en/</t>
  </si>
  <si>
    <t>https://twitter.com/fawaterk</t>
  </si>
  <si>
    <t>https://www.facebook.com/Fawaterk/</t>
  </si>
  <si>
    <t>Neqabty is a mobile and web application that links syndicates with its members, enabling them to pay for their medical applications such as prescriptions, renewals, and medical fees. The idea of the application is to create greater access for customers to healthcare.</t>
  </si>
  <si>
    <t>neqabty</t>
  </si>
  <si>
    <t>https://www.facebook.com/neqabty/</t>
  </si>
  <si>
    <t>Tradebuza</t>
  </si>
  <si>
    <t>Tech-enabled Commodities Sourcing platform for Commodities Aggregators &amp; Outgrower Schemes</t>
  </si>
  <si>
    <t>Lagos, Surulere - Lagos</t>
  </si>
  <si>
    <t>tradebuza.png</t>
  </si>
  <si>
    <t>tradebuza</t>
  </si>
  <si>
    <t>https://www.tradebuza.com/</t>
  </si>
  <si>
    <t>https://www.linkedin.com/company/tradebuza/?originalSubdomain=ng</t>
  </si>
  <si>
    <t>https://www.facebook.com/tradebuzz/</t>
  </si>
  <si>
    <t>Briglobe is a technology company dealing in software solutions that integrate data, technology and skills to empower businesses.``</t>
  </si>
  <si>
    <t>briglobe</t>
  </si>
  <si>
    <t>https://briglobe.com/</t>
  </si>
  <si>
    <t>https://www.linkedin.com/in/briglobe-group-55b307bb/</t>
  </si>
  <si>
    <t>https://twitter.com/briglobe?lang=en</t>
  </si>
  <si>
    <t>https://www.facebook.com/pages/category/Local-Business/The-Briglobe-Group-LTD-1202346383143547/</t>
  </si>
  <si>
    <t>Digital Boom is a leading source of news for marketing and advertising professionals. It delivers insightful, forward-thinking content</t>
  </si>
  <si>
    <t>digital-boom.png</t>
  </si>
  <si>
    <t>digital-boom</t>
  </si>
  <si>
    <t>https://adigitalboom.com/</t>
  </si>
  <si>
    <t>https://linkedin.com/company/adigitalboom</t>
  </si>
  <si>
    <t>https://twitter.com/adigitalboom</t>
  </si>
  <si>
    <t>https://facebook.com/adigitalboom</t>
  </si>
  <si>
    <t>Sweetkiwi is a yogurt brand founded in 2011. Our yogurt is made fresh daily with natural strained yogurt and carefully whipped for your pleasure. Our yogurt is refreshingly light, low-fat and genuinely healthy</t>
  </si>
  <si>
    <t>Foods &amp; Beverages</t>
  </si>
  <si>
    <t>sweetkiwi.png</t>
  </si>
  <si>
    <t>sweetkiwi</t>
  </si>
  <si>
    <t>https://www.sweetkiwiyogurt.com/</t>
  </si>
  <si>
    <t>https://www.linkedin.com/company/sweetkiwi-frozen-yogurt/about/</t>
  </si>
  <si>
    <t>https://twitter.com/sweetkiwiyogurt</t>
  </si>
  <si>
    <t>https://www.facebook.com/sweetkiwiyogurt/</t>
  </si>
  <si>
    <t>Touchabl, a deep tech company, is making buying &amp; selling of fashion stress-free in Africa in the fashion space. We have developed an AI system that enable anyone shop for fashion items instantly by touch it in an existing picture or by snap it</t>
  </si>
  <si>
    <t>Port Harcourt, Nigeria</t>
  </si>
  <si>
    <t>touchabl-pictures.png</t>
  </si>
  <si>
    <t>touchabl-pictures</t>
  </si>
  <si>
    <t>https://about.touchabl.com/</t>
  </si>
  <si>
    <t>https://www.linkedin.com/company/touchabl</t>
  </si>
  <si>
    <t>https://www.twitter.com/itzTouchabl</t>
  </si>
  <si>
    <t>https://www.facebook.com/itzTouchabl</t>
  </si>
  <si>
    <t>Scienup helps organizations promote, manage, and share their scientific research equipment and facilities. It offers accessibility as an enabler for collaboration</t>
  </si>
  <si>
    <t>scienup.png</t>
  </si>
  <si>
    <t>scienup</t>
  </si>
  <si>
    <t>https://www.scienup.com/</t>
  </si>
  <si>
    <t>https://www.facebook.com/scienup/</t>
  </si>
  <si>
    <t>Voyc.Ai</t>
  </si>
  <si>
    <t>A CX Research Platform that helps companies understand their customers by turning their customer research into insights, profiles, and customer journey maps</t>
  </si>
  <si>
    <t>voycai.png</t>
  </si>
  <si>
    <t>voycai</t>
  </si>
  <si>
    <t>https://www.voyc.ai/</t>
  </si>
  <si>
    <t>https://www.linkedin.com/company/voycai/</t>
  </si>
  <si>
    <t>https://twitter.com/voyc_ai</t>
  </si>
  <si>
    <t>We provide same day delivery for businesses at low prices.</t>
  </si>
  <si>
    <t>zaagel-xpress</t>
  </si>
  <si>
    <t>https://facebook.com/zaagelxpress</t>
  </si>
  <si>
    <t>Taz Technologies is a Kenyan youth company founded with the sole purpose of providing innovative solutions to local challenges and problems. The firm envisions, develops and implements inventive, homegrown tech-management and tech- marketing solutions for organizations.</t>
  </si>
  <si>
    <t>taz-technologies</t>
  </si>
  <si>
    <t>http://taztechnologies.com/</t>
  </si>
  <si>
    <t>https://www.linkedin.com/company/taz-technologies-ltd/</t>
  </si>
  <si>
    <t>Akiba is a mobile app that makes it easier and more rewarding to set, manage &amp; meet your savings goals.</t>
  </si>
  <si>
    <t>akiba-digital.png</t>
  </si>
  <si>
    <t>akiba-digital</t>
  </si>
  <si>
    <t>https://www.akibadigital.com/</t>
  </si>
  <si>
    <t>https://www.linkedin.com/company/akibadigital/</t>
  </si>
  <si>
    <t>https://twitter.com/akibadigital</t>
  </si>
  <si>
    <t>https://www.facebook.com/akibadigital</t>
  </si>
  <si>
    <t>Bankly is a cash digitisation savings product that allows users top up their wallet using vouchers.</t>
  </si>
  <si>
    <t>bankly-technologies.png</t>
  </si>
  <si>
    <t>bankly-technologies</t>
  </si>
  <si>
    <t>https://bankly.ng/</t>
  </si>
  <si>
    <t>https://www.linkedin.com/company/bankly/</t>
  </si>
  <si>
    <t>https://twitter.com/BanklyNG</t>
  </si>
  <si>
    <t>https://www.facebook.com/bankly.tec.3</t>
  </si>
  <si>
    <t xml:space="preserve">Brandbook™ is a mobile application aimed at providing users with free gift card coupons for completed purchases. Users simply upload receipts of selected purchase completed at brick and mortar stores or online  to earn points. No purchases are completed over the application as with traditional ecommerce services. </t>
  </si>
  <si>
    <t>brandbook-analytics.png</t>
  </si>
  <si>
    <t>brandbook-analytics</t>
  </si>
  <si>
    <t>https://www.thebrandbook.co.za/</t>
  </si>
  <si>
    <t>https://www.linkedin.com/in/brandbook-south-africa-80b088161/?originalSubdomain=za</t>
  </si>
  <si>
    <t>https://twitter.com/brandbook_sa</t>
  </si>
  <si>
    <t>https://www.facebook.com/brandbookSA/</t>
  </si>
  <si>
    <t>Digitech provides a fully integrated and cloud-based InsurTech platform to incumbent insurance companies</t>
  </si>
  <si>
    <t>digitech-group.png</t>
  </si>
  <si>
    <t>digitech-group</t>
  </si>
  <si>
    <t>http://www.digitechgroupci.com/</t>
  </si>
  <si>
    <t>https://www.linkedin.com/in/holding-digitech-group-ci-9babb2165/</t>
  </si>
  <si>
    <t>https://twitter.com/group_ci</t>
  </si>
  <si>
    <t>https://www.facebook.com/pg/Holding-Digitech-GROUP-CI-420658835047062/about/?ref=page_internal</t>
  </si>
  <si>
    <t>Kudimoney is a full service digital only bank that enriches lives by helping people live healthier financial lives. Kudimoney does this by offering free banking services and making saving easy and rewarding, because every kudi counts</t>
  </si>
  <si>
    <t>kudabank.png</t>
  </si>
  <si>
    <t>kudabank</t>
  </si>
  <si>
    <t>https://www.kudabank.com/</t>
  </si>
  <si>
    <t>https://www.linkedin.com/company/kudimoney/</t>
  </si>
  <si>
    <t>https://twitter.com/kudimoneyng</t>
  </si>
  <si>
    <t>https://www.facebook.com/kudimoney/</t>
  </si>
  <si>
    <t>MPost means Mobile Post office. It enables any mobile phone user to have his or her phone act like a mobile post office. It allows you to make your mobile number be a formal postal address. With it, you get access to Postal Services through your mobile phone.</t>
  </si>
  <si>
    <t>mpost.png</t>
  </si>
  <si>
    <t>mpost</t>
  </si>
  <si>
    <t>http://www.mpost.co.ke/</t>
  </si>
  <si>
    <t>https://twitter.com/mpostke</t>
  </si>
  <si>
    <t>https://www.facebook.com/MpostKE/</t>
  </si>
  <si>
    <t>Prospa is a mobile savings wallet for low-income earning South Africans that makes it easy to save small amounts infrequently using prepaid vouchers</t>
  </si>
  <si>
    <t>prospa</t>
  </si>
  <si>
    <t>https://www.prospa.co.za/</t>
  </si>
  <si>
    <t>https://www.linkedin.com/company/prospa-south-africa/</t>
  </si>
  <si>
    <t>https://twitter.com/howtoprospa</t>
  </si>
  <si>
    <t>https://www.facebook.com/prospaadvanceau</t>
  </si>
  <si>
    <t>Inclusive Financial Technologies is focused on creating products and services that deliver the best customer experience (“money experiences”) without compromising privacy and security.</t>
  </si>
  <si>
    <t>inclusive-financial-technologies.png</t>
  </si>
  <si>
    <t>inclusive-financial-technologies</t>
  </si>
  <si>
    <t>https://inclusiveft.com/</t>
  </si>
  <si>
    <t>https://www.linkedin.com/company/inclusive-financial-technologies/</t>
  </si>
  <si>
    <t>https://www.facebook.com/inclusiveft/</t>
  </si>
  <si>
    <t>Allpro underwrites risk and provides capital to schools using data gathered from its fee payment and school management software</t>
  </si>
  <si>
    <t>allpro-technologies</t>
  </si>
  <si>
    <t>https://allprotech.co</t>
  </si>
  <si>
    <t>https://twitter.com/allprotech4</t>
  </si>
  <si>
    <t>https://www.facebook.com/Allpro-Technologies-516453482189977/</t>
  </si>
  <si>
    <t>Lawyerapp</t>
  </si>
  <si>
    <t>LawyerApp; an online community for legal practices</t>
  </si>
  <si>
    <t>lawyerapp</t>
  </si>
  <si>
    <t>Riby is a Finance Technology Company that provides a simple and smart finance management  platform for groups and their members. Our solution automates the financial and business activities of cooperative.</t>
  </si>
  <si>
    <t>riby-finance</t>
  </si>
  <si>
    <t>https://riby.me/</t>
  </si>
  <si>
    <t>https://www.linkedin.com/company/riby-finance/</t>
  </si>
  <si>
    <t>https://twitter.com/ribyfinance</t>
  </si>
  <si>
    <t>https://www.facebook.com/RibyFinance/</t>
  </si>
  <si>
    <t>Medico Plus is the world’s first integrated Healthcare company aiming to bring the entire healthcare community onto ONE platform</t>
  </si>
  <si>
    <t>medico-plus</t>
  </si>
  <si>
    <t>http://www.medico-home.com/</t>
  </si>
  <si>
    <t>https://www.linkedin.com/company/medicoplus/</t>
  </si>
  <si>
    <t>https://twitter.com/PlusMediCo</t>
  </si>
  <si>
    <t>https://www.facebook.com/MediCo-Plus-160518621284281/</t>
  </si>
  <si>
    <t>Redraven</t>
  </si>
  <si>
    <t>RedRaven Limited is a startup company in Port Harcourt with specialization in building blockchain-related technology. With financial technology (fintech) solutions gaining ground in Nigeria, companies such as RedRaven are leveraging the opportunities provided in this space</t>
  </si>
  <si>
    <t>redraven</t>
  </si>
  <si>
    <t>APS was born out of a realization that Sub Saharan African's will need to continue being Prosumers of electricity (Producing Consumers) for the long term due to weak, non existent, or inefficient grids common place across the continent. APS takes an analytics, technology, and long term service driven approach to ensuring these Prosumers don't walk alone. We optimize your electricity profile over time to give you the 'Power To Be'.</t>
  </si>
  <si>
    <t>aspire-power-solutions.png</t>
  </si>
  <si>
    <t>aspire-power-solutions</t>
  </si>
  <si>
    <t>http://www.aspirepowersolutions.com/</t>
  </si>
  <si>
    <t>https://www.linkedin.com/company/aspirepowersolutions/</t>
  </si>
  <si>
    <t>https://www.facebook.com/APSAfrica18/</t>
  </si>
  <si>
    <t>Courier Lite is a courier delivery service company with a mission to digitize courier services in emerging markets</t>
  </si>
  <si>
    <t>courier-lite</t>
  </si>
  <si>
    <t>https://courierlite.my-free.website/</t>
  </si>
  <si>
    <t>https://www.linkedin.com/company/courier-lite/</t>
  </si>
  <si>
    <t>Hydrolite developed a home lighting system powered by water and is designed for off-grid communities. Its torches can last up to 2 weeks after contact with water.</t>
  </si>
  <si>
    <t>hydrolite</t>
  </si>
  <si>
    <t>The hydrotriciton generator is an emission-free, noiseless and easy to use generating set that is powered by water.</t>
  </si>
  <si>
    <t>Renewable Energy</t>
  </si>
  <si>
    <t>hydrotriciton</t>
  </si>
  <si>
    <t>Rucove put together people, data, and network to make agro cross-border trades happen</t>
  </si>
  <si>
    <t>Abia, Nigeria</t>
  </si>
  <si>
    <t>rucove.png</t>
  </si>
  <si>
    <t>rucove</t>
  </si>
  <si>
    <t>https://rucove.com/</t>
  </si>
  <si>
    <t>https://www.linkedin.com/company/rucove/</t>
  </si>
  <si>
    <t>https://twitter.com/rucove</t>
  </si>
  <si>
    <t>https://web.facebook.com/Rucove/</t>
  </si>
  <si>
    <t>We are SpurBuddy, a creative agency built with a clear focus on creating handcrafted digital experiences for brands to engage with their customers.</t>
  </si>
  <si>
    <t>spurbuddy.png</t>
  </si>
  <si>
    <t>spurbuddy</t>
  </si>
  <si>
    <t>https://spurbuddy.com/</t>
  </si>
  <si>
    <t>https://www.linkedin.com/company/spurbuddy</t>
  </si>
  <si>
    <t>https://www.twitter.com/spurbuddy</t>
  </si>
  <si>
    <t>http://facebook.com/spurbuddy</t>
  </si>
  <si>
    <t>ZeroElectric developed a climate controlled system that cools the environment with water in areas without electricity.</t>
  </si>
  <si>
    <t>zeroelectric</t>
  </si>
  <si>
    <t>Iyeza Health is a specialist health company committed to changing the face of public health in South Africa. Iyeza Health offer accessible alternatives to the current status quo in the health products distribution and supply chain.</t>
  </si>
  <si>
    <t>iyeza-health</t>
  </si>
  <si>
    <t>http://www.iyezahealth.co.za/</t>
  </si>
  <si>
    <t>https://www.linkedin.com/company/iyezahealth/</t>
  </si>
  <si>
    <t>EnQaz.Net is Egyptian’s leading on-demand roadside assistance service.</t>
  </si>
  <si>
    <t>enqaz-dot-net</t>
  </si>
  <si>
    <t>http://enqaz.net/</t>
  </si>
  <si>
    <t>https://www.facebook.com/EnQaz.Net/</t>
  </si>
  <si>
    <t>We run modular cassava processing plant, increase farmers' throughput and give them access to an assured market for their crop.</t>
  </si>
  <si>
    <t>Nsukka, Nigeria</t>
  </si>
  <si>
    <t>alphotazi-farms</t>
  </si>
  <si>
    <t>https://alphotazifarms.com/</t>
  </si>
  <si>
    <t>https://www.linkedin.com/company/alphotazifarms/</t>
  </si>
  <si>
    <t>https://twitter.com/alphotazifarms</t>
  </si>
  <si>
    <t>https://www.facebook.com/alphotazifarms</t>
  </si>
  <si>
    <t>Cycles is a bike-sharing company changing the way we make short commutes in Nigeria through efficient smart-bike technology.</t>
  </si>
  <si>
    <t>cycles.png</t>
  </si>
  <si>
    <t>cycles</t>
  </si>
  <si>
    <t>https://cycles.com.ng/</t>
  </si>
  <si>
    <t>https://www.linkedin.com/company/cycles-ng</t>
  </si>
  <si>
    <t>https://twitter.com/cyclesnigeria</t>
  </si>
  <si>
    <t>https://www.facebook.com/CyclesNG</t>
  </si>
  <si>
    <t>Middletrust acts as a trusted middleman in transactions of all nature. Our application provides a platform that enables involved parties write and accept transaction contracts, this enables us ensure that all parties involved adhere to the contract agreements as agreed by both parties thus making room for an itch-free and smooth transaction</t>
  </si>
  <si>
    <t>middletrust</t>
  </si>
  <si>
    <t>https://middletrust.carrd.co/</t>
  </si>
  <si>
    <t>https://linkedin.com/company/middletrust</t>
  </si>
  <si>
    <t>https://twitter.com/middletrusthq</t>
  </si>
  <si>
    <t>https://fb.com/middletrust</t>
  </si>
  <si>
    <t>OffCampus allows Nigerian students in tertiary institutions (universities, polytechnics and colleges of education) search for, and rent off-campus accommodations around their schools.</t>
  </si>
  <si>
    <t>offcampus</t>
  </si>
  <si>
    <t>https://offcampus.com.ng/</t>
  </si>
  <si>
    <t>Solatrify is Africa's foremost value-added solar distribution company committed to providing quality solar equipment, business support &amp; financial mechanism for the growing network of local solar dealers, installers &amp; project contractors in Sub-Saharan African</t>
  </si>
  <si>
    <t>solatrify.png</t>
  </si>
  <si>
    <t>solatrify</t>
  </si>
  <si>
    <t>https://solatrify.com/</t>
  </si>
  <si>
    <t>https://linkedin.com/company/solatrify</t>
  </si>
  <si>
    <t>https://twitter.com/solatrify</t>
  </si>
  <si>
    <t>https://facebook.com/solatrify</t>
  </si>
  <si>
    <t>Spicyauto Limited is an online car marketplace in Nigeria committed to becoming the most loved and trusted marketplace on the web. We tirelessly pursue these goals by offering a superior experience, creating transparency for everyone and stellar customer service. We offer a trusted, reliable and cost-effective online marketplace for the widest range of quality vehicles in Nigeria</t>
  </si>
  <si>
    <t>spicyauto</t>
  </si>
  <si>
    <t>https://www.spicyauto.com/</t>
  </si>
  <si>
    <t>https://www.linkedin.com/company/spicyauto</t>
  </si>
  <si>
    <t>https://twitter.com/spicyauto</t>
  </si>
  <si>
    <t>https://www.facebook.com/spicyautong/</t>
  </si>
  <si>
    <t>Tender.ng is a smart online notification service that provides timely updates to businesses about tenders.</t>
  </si>
  <si>
    <t>tender-ng</t>
  </si>
  <si>
    <t>https://www.tender.ng/</t>
  </si>
  <si>
    <t>https://www.linkedin.com/company/tenders-nigeria/</t>
  </si>
  <si>
    <t>https://twitter.com/tenderng</t>
  </si>
  <si>
    <t>https://www.facebook.com/TenderNGPage/</t>
  </si>
  <si>
    <t>Servixme</t>
  </si>
  <si>
    <t>We’re passionate about helping you find your creative voice. We champion brands and bring them into the spotlight. We leverage your unique strengths to build strategic roadmaps, and deliver the right customers to you. Our team offers unparalleled creative solutions to all of our clients, and is determined to see every job through to its success</t>
  </si>
  <si>
    <t>servixme.png</t>
  </si>
  <si>
    <t>https://servixmesite.wordpress.com/</t>
  </si>
  <si>
    <t>https://linkedin.com/in/servixmenigeria</t>
  </si>
  <si>
    <t>https://twitter.com/servixme</t>
  </si>
  <si>
    <t>Ogaranya is an offline e-commerce platform in Nigeria</t>
  </si>
  <si>
    <t>ogaranya.png</t>
  </si>
  <si>
    <t>ogaranya</t>
  </si>
  <si>
    <t>https://www.ogaranya.com/how-it-works</t>
  </si>
  <si>
    <t>https://twitter.com/ogamarket</t>
  </si>
  <si>
    <t>https://www.facebook.com/ogamarket/</t>
  </si>
  <si>
    <t>Tsaron Tech is an arbiter using algorithms to lower premiums for interstate transporters in order to impact road safety.</t>
  </si>
  <si>
    <t>tsaron-technologies</t>
  </si>
  <si>
    <t>https://tsaron.com/contract.html</t>
  </si>
  <si>
    <t>Crop2Cash is an A.I. powered Agri-Commerce platform that connects farmers and their crops to industries. The company is a winner of Wennovation Agri-Tech Demo Day</t>
  </si>
  <si>
    <t>crop2cash.png</t>
  </si>
  <si>
    <t>crop2cash</t>
  </si>
  <si>
    <t>https://www.linkedin.com/company/crop2cash</t>
  </si>
  <si>
    <t>https://www.twitter.com/crop2cash</t>
  </si>
  <si>
    <t>https://www.facebook.com/crop2cash</t>
  </si>
  <si>
    <t>Guanxi is a directory of the most innovative and competitive start-ups and projects in the continent. With the integration of local payment solutions (mobile money and cash payments) adapted to the low level of bank account penetration, Guanxi enables the public to discover and invest in projects/companies of their choices.</t>
  </si>
  <si>
    <t>Douala, Cameroon</t>
  </si>
  <si>
    <t>guanxi-invest</t>
  </si>
  <si>
    <t>https://www.guanxi-invest.com/</t>
  </si>
  <si>
    <t>https://www.linkedin.com/company-beta/10877500/</t>
  </si>
  <si>
    <t>https://twitter.com/guanxiinvest</t>
  </si>
  <si>
    <t>https://www.facebook.com/guanxiinvest/</t>
  </si>
  <si>
    <t>Criminal activities happen to be a serious problem affecting us as a nation and the entire world. We have products ranging from hardwares to softwares. We deploy technologies like Machine learning, Facial Recognition, Intelligence Surveillance, Traffic control and Determination etc to keep you safe.The world is changing and we are changing the use of traditional solutions and embracing the contribution the computer can make to create a better and safer world with the massive amount of data generated per minute and the much developmental strives been made in the world of Computer Science creating greater computer power and speed. We deploy this resources at our disposal in-order to understand the society better and present effective solutions that solve our problems of insecurity.</t>
  </si>
  <si>
    <t>Edo, Nigeria</t>
  </si>
  <si>
    <t>numbers.png</t>
  </si>
  <si>
    <t>numbers</t>
  </si>
  <si>
    <t>http://numbers.xigma.org/</t>
  </si>
  <si>
    <t>https://twitter.com/Numb3rs_Inc</t>
  </si>
  <si>
    <t>Imaginators is platform that enables users visualise their ideas.</t>
  </si>
  <si>
    <t>7f525716b2ba7c1d7ed3.png</t>
  </si>
  <si>
    <t>imaginators</t>
  </si>
  <si>
    <t>https://imginators.com/</t>
  </si>
  <si>
    <t>https://www.linkedin.com/company/imginators/about/</t>
  </si>
  <si>
    <t>https://www.facebook.com/ImaginatorsJAM/</t>
  </si>
  <si>
    <t>Dilivas delivers convenience to modern households’ doorsteps: weekly boxes of fresh and local ingredients pre-measured to match corresponding recipes, which make “do-it-yourself fine dining” possible without long trips to the local Nigerian markets</t>
  </si>
  <si>
    <t>dilivasbox.png</t>
  </si>
  <si>
    <t>dilivasbox</t>
  </si>
  <si>
    <t>https://twitter.com/dilivasbox</t>
  </si>
  <si>
    <t>https://www.facebook.com/pg/dilivasbox/</t>
  </si>
  <si>
    <t>New digit is a high tech Energy company innovating and manufacturing a unique integrated multi-functional new renewable energy products that is providing energy solutions, with smart-grid services for the transmission, distribution and modulation of electricity. Our Chief Energy sources include: o Hydrogen: Fuel Cell o Vibrations: Piezoelectric Energy o Electromagnetic: ( Solar and Radio Energy)</t>
  </si>
  <si>
    <t>newdigit.png</t>
  </si>
  <si>
    <t>newdigit</t>
  </si>
  <si>
    <t>https://newdigit.xigma.org/</t>
  </si>
  <si>
    <t>https://www.linkedin.com/company/newdigit/</t>
  </si>
  <si>
    <t>Bridgeur is a contemporary women's apparel brand founded in South Africa by Shenai Bridglall.</t>
  </si>
  <si>
    <t>bridgeur</t>
  </si>
  <si>
    <t>https://bridgeur.com/</t>
  </si>
  <si>
    <t>a:11:{i:0;s:8:"linkedin";i:1;s:7:"twitter";i:2;s:8:"facebook";i:3;s:4:"logo";i:4;s:16:"investment_stage";i:5;s:7:"revenue";i:6;s:7:"raising";i:7;s:4:"when";i:8;s:6:"amount";i:9;s:4:"news";i:10;s:11:"co_founders";}</t>
  </si>
  <si>
    <t>Sendroid helps businesses open chat conversations from Facebook or Instagram ad clicks</t>
  </si>
  <si>
    <t>Abuja, Nigeria</t>
  </si>
  <si>
    <t>sendroid-ai</t>
  </si>
  <si>
    <t>https://sendroid.co/</t>
  </si>
  <si>
    <t>https://www.linkedin.com/company/sendroid/about/</t>
  </si>
  <si>
    <t>https://clip.ng/tYnB</t>
  </si>
  <si>
    <t>https://clip.ng/nrvc</t>
  </si>
  <si>
    <t>NanoDoors is a technological company focused on using new computing lifestyle to innovate the next generation computers</t>
  </si>
  <si>
    <t>nanodoors.png</t>
  </si>
  <si>
    <t>nanodoors</t>
  </si>
  <si>
    <t>https://nanodoors.xigma.org/</t>
  </si>
  <si>
    <t>When you send us your food shopping list via Facebook Messenger, provider helps you shop with your budget and same day delivery</t>
  </si>
  <si>
    <t>provider</t>
  </si>
  <si>
    <t>https://provider.com.ng/</t>
  </si>
  <si>
    <t>https://www.linkedin.com/company/18992532/</t>
  </si>
  <si>
    <t>https://twitter.com/FoodChatShopper</t>
  </si>
  <si>
    <t>https://m.me/FoodChatShopper</t>
  </si>
  <si>
    <t xml:space="preserve">Shield Finders povides the unbanked with access to financial services. </t>
  </si>
  <si>
    <t>Ibadan, Nigeria</t>
  </si>
  <si>
    <t>shield-finders.png</t>
  </si>
  <si>
    <t>shield-finders</t>
  </si>
  <si>
    <t>http://shieldfinders.com/</t>
  </si>
  <si>
    <t>https://twitter.com/ShieldFinders</t>
  </si>
  <si>
    <t>https://www.facebook.com/pages/category/Financial-Service/Shield-Finders-Nigeria-360598008130551/</t>
  </si>
  <si>
    <t>ChargeKo Technologies Limited is a market leader in providing electric charging solutions. We provide a variety of mobile charging kiosks, charging lockers and other mobile charging solutions to ensure that you and you phone keep smiling.</t>
  </si>
  <si>
    <t>Energy &amp; Environmental Resources</t>
  </si>
  <si>
    <t>charge-ko-technologies</t>
  </si>
  <si>
    <t>www.chargeko.com</t>
  </si>
  <si>
    <t>https://web.facebook.com/chargekotech/</t>
  </si>
  <si>
    <t>Luxchizie is an ICT Hub that is into real estate and construction services</t>
  </si>
  <si>
    <t>luxchizienet</t>
  </si>
  <si>
    <t>https://twitter.com/luxchizie</t>
  </si>
  <si>
    <t>https://www.facebook.com/luxchizienet</t>
  </si>
  <si>
    <t>Paat Soil Clinic is leveraging cloud based precision farming through Data driven agriculture to enable small holder farmers make informed farming decisions for improved soil fertility</t>
  </si>
  <si>
    <t>Wakiso , Uganda</t>
  </si>
  <si>
    <t>f9f36db8fa5cce7a44fb.jpg</t>
  </si>
  <si>
    <t>paat-soil-clinic</t>
  </si>
  <si>
    <t>www.paatsoilclinic.com</t>
  </si>
  <si>
    <t>https://www.linkedIn.com/in/paatsoilclinic123</t>
  </si>
  <si>
    <t>https://www.facebook.com/paatsoilclinic</t>
  </si>
  <si>
    <t>Africa Healthcare Network is the first and largest dialysis chain across Sub-Saharan Africa, providing high-quality dialysis at an affordable cost</t>
  </si>
  <si>
    <t>Mauritius,Port Louis</t>
  </si>
  <si>
    <t>africa-healthcare-network.png</t>
  </si>
  <si>
    <t>africa-healthcare-network</t>
  </si>
  <si>
    <t>http://www.africahealthcarenetwork.com/</t>
  </si>
  <si>
    <t>https://in.linkedin.com/company/africa-healthcare-network</t>
  </si>
  <si>
    <t>https://www.facebook.com/africahealthcarenetwork/</t>
  </si>
  <si>
    <t>Africoinx</t>
  </si>
  <si>
    <t>Africoinx is a cryptocurrency exchange based in Ghana.</t>
  </si>
  <si>
    <t>africoinx</t>
  </si>
  <si>
    <t>africoinx.com</t>
  </si>
  <si>
    <t>https://twitter.com/africoinx</t>
  </si>
  <si>
    <t>Afya-Plan</t>
  </si>
  <si>
    <t>Afya-Plan is an e-health start-up that provides a group-savings platform to help micro-savings groups pool resources to meet the cost of healthcare for themselves and their families. Micro-savings groups can save for healthcare by making simple weekly or monthly M-Pesa transactions.</t>
  </si>
  <si>
    <t>c788d41c3ca2cbe98642.jpg</t>
  </si>
  <si>
    <t>afyaplan</t>
  </si>
  <si>
    <t>http://afyaplan.co.ke/</t>
  </si>
  <si>
    <t>https://www.linkedin.com/company/afya-plan/</t>
  </si>
  <si>
    <t>AfyaKit</t>
  </si>
  <si>
    <t>AfyaKit is a social venture start-up, focused on improving health outcomes by providing actionable in-facility data to health sector players across Sub Saharan Africa.</t>
  </si>
  <si>
    <t>afyakit</t>
  </si>
  <si>
    <t>https://www.afyakit.com/#contact</t>
  </si>
  <si>
    <t>https://twitter.com/afyakit?lang=en</t>
  </si>
  <si>
    <t>Agri-wallet</t>
  </si>
  <si>
    <t>Agric Wallet is a FinTech platform using Artificial Intelligence to manage smallholder payment risk in the supply chain.</t>
  </si>
  <si>
    <t>agriwallet</t>
  </si>
  <si>
    <t>https://www.agricwallet.com/</t>
  </si>
  <si>
    <t>https://ru.linkedin.com/company/agri-wallet</t>
  </si>
  <si>
    <t>3DIMO</t>
  </si>
  <si>
    <t>3DIMO is a sport tech company that optimizes injury detection &amp; prevention using athlete specific orthopedic biomechanics data.</t>
  </si>
  <si>
    <t>Johannesburg , South Africa</t>
  </si>
  <si>
    <t>9ef3a8efd545d3ab296b.jpg</t>
  </si>
  <si>
    <t>3dimo</t>
  </si>
  <si>
    <t>https://www.3d-imo.com/home</t>
  </si>
  <si>
    <t>https://www.linkedin.com/company/3dimo/about/</t>
  </si>
  <si>
    <t>Alignd</t>
  </si>
  <si>
    <t>Alignd offers end-to-end financing solutions for the optimal care of complex patients</t>
  </si>
  <si>
    <t>alignd</t>
  </si>
  <si>
    <t>https://www.align.com/</t>
  </si>
  <si>
    <t>https://www.linkedin.com/company/align/</t>
  </si>
  <si>
    <t>https://www.twitter.com/doyoualign</t>
  </si>
  <si>
    <t>https://www.facebook.com/align.la</t>
  </si>
  <si>
    <t>4 Degrees Consulting</t>
  </si>
  <si>
    <t>4-degrees-consulting</t>
  </si>
  <si>
    <t>Allxs</t>
  </si>
  <si>
    <t xml:space="preserve"> NFC-enabled cashless payments platform</t>
  </si>
  <si>
    <t>allxs</t>
  </si>
  <si>
    <t>http://allxs.co.za/</t>
  </si>
  <si>
    <t>https://twitter.com/myallxs</t>
  </si>
  <si>
    <t>https://www.facebook.com/allxsmedia/</t>
  </si>
  <si>
    <t>Appy</t>
  </si>
  <si>
    <t>Appy is a software and product development company in South Africa.</t>
  </si>
  <si>
    <t>appy</t>
  </si>
  <si>
    <t>https://appy.co.za/</t>
  </si>
  <si>
    <t>https://www.linkedin.com/company/appy-apps/</t>
  </si>
  <si>
    <t>4G Capital</t>
  </si>
  <si>
    <t>4G Capital provides financial literacy training with working capital loans to help small businesses grow sustainably. Its customers receive a bespoke programme of business training to help them use micro-loans, with training delivered via mobile apps and face-to-face outreach.</t>
  </si>
  <si>
    <t>7995d80a25ee95378416.jpg</t>
  </si>
  <si>
    <t>4g-capital</t>
  </si>
  <si>
    <t>http://www.4g-capital.com/</t>
  </si>
  <si>
    <t>https://www.linkedin.com/company/4g-capital/</t>
  </si>
  <si>
    <t>https://twitter.com/4gCapital</t>
  </si>
  <si>
    <t>https://www.facebook.com/4GCapital/</t>
  </si>
  <si>
    <t>Attri Orthopaedics</t>
  </si>
  <si>
    <t xml:space="preserve">Attri Orthopaedics is specialising on design, development and supply of medical devices and orthopaedic implants for limb salvage operations. </t>
  </si>
  <si>
    <t>attri-orthopaedics.png</t>
  </si>
  <si>
    <t>attri-orthopaedics</t>
  </si>
  <si>
    <t>http://attri.co.za/</t>
  </si>
  <si>
    <t>5linhas</t>
  </si>
  <si>
    <t>A Sociedade 5Linhas – Investimentos e Telecomunicações, S.A., é uma iniciativa que visa atrair e impulsionar investidores em Angola e aproximá-los de empreendedores que buscam apoio para seus projectos de base tecnológica.</t>
  </si>
  <si>
    <t>https://5linhas.co.ao/</t>
  </si>
  <si>
    <t>https://www.linkedin.com/company/5linhas/</t>
  </si>
  <si>
    <t>https://www.facebook.com/5linhas.ao/</t>
  </si>
  <si>
    <t>Abossey Okai Online</t>
  </si>
  <si>
    <t>abossey-okai-online</t>
  </si>
  <si>
    <t>Academia Nzoji</t>
  </si>
  <si>
    <t>Academia Nzoji is the first Angolan online learning and teaching marketplace, were anyone, anywhere in the world can share his knowledge and any leaner around the globe can have access it at any time anywhere at his convenience.</t>
  </si>
  <si>
    <t>Luanda , Angola</t>
  </si>
  <si>
    <t>80084bb15ac8073243d3.png</t>
  </si>
  <si>
    <t>academia-nzoji</t>
  </si>
  <si>
    <t>https://www.academianzoji.com</t>
  </si>
  <si>
    <t>https://www.facebook.com/Academia-Nzoji-109155093778364</t>
  </si>
  <si>
    <t>a:9:{i:0;s:8:"linkedin";i:1;s:7:"twitter";i:2;s:16:"investment_stage";i:3;s:7:"revenue";i:4;s:7:"raising";i:5;s:4:"when";i:6;s:6:"amount";i:7;s:4:"news";i:8;s:11:"co_founders";}</t>
  </si>
  <si>
    <t>Accelerated</t>
  </si>
  <si>
    <t>Accelerated is a social enterprise that blends technology with behavior design to promote active learning in primary classrooms.</t>
  </si>
  <si>
    <t>accelerated</t>
  </si>
  <si>
    <t>Accounting hub</t>
  </si>
  <si>
    <t>accounting-hub</t>
  </si>
  <si>
    <t>Avon Healthcare</t>
  </si>
  <si>
    <t>Avon Healthcare Limited (Avon HMO) has grown to become Nigeria’s most innovative and preferred Health Maintenance Organisation with a mission to empower Nigerians to live healthier, fuller lives by providing access to quality healthcare services</t>
  </si>
  <si>
    <t>avon-healthcare</t>
  </si>
  <si>
    <t>https://www.avonhealthcare.com/</t>
  </si>
  <si>
    <t>https://www.linkedin.com/company/avon-health-maintenance-organisation/</t>
  </si>
  <si>
    <t>https://twitter.com/AVONHMO?ref_src=twsrc%5Egoogle%7Ctwcamp%5Eserp%7Ctwgr%5Eauthor</t>
  </si>
  <si>
    <t>https://www.facebook.com/AVONHMO/</t>
  </si>
  <si>
    <t>Acreafrica</t>
  </si>
  <si>
    <t>ACRE Africa, the brand name of Agriculture and Climate Risk Enterprise Ltd. (ACRE), links farmers to insurance products so that they can confidently invest in their farms. Cumulatively, by 2017, over 1,000,000 farmers in Kenya, Tanzania and Rwanda were insured through products we designed. These products varied from crop, livestock and index insurance products to shield farmers against unpredictable weather conditions</t>
  </si>
  <si>
    <t>Tanzania, Rwanda</t>
  </si>
  <si>
    <t>acreafrica</t>
  </si>
  <si>
    <t>http://www.acreafrica.com/</t>
  </si>
  <si>
    <t>https://www.linkedin.com/company/acreafrica/about/</t>
  </si>
  <si>
    <t>https://twitter.com/acctechsystems?lang=en</t>
  </si>
  <si>
    <t>https://www.facebook.com/ACREAfrica/</t>
  </si>
  <si>
    <t>Adiyeaba</t>
  </si>
  <si>
    <t>adiyeaba</t>
  </si>
  <si>
    <t>http://adiyeaba.ml/</t>
  </si>
  <si>
    <t>https://www.linkedin.com/company/adiyeaba/</t>
  </si>
  <si>
    <t>https://twitter.com/adiyeaba</t>
  </si>
  <si>
    <t>AdsDirectNg</t>
  </si>
  <si>
    <t>AdsDirect is an advertising solution that allows you advertise your products, events, goods and services on any advertising platform in Nigeria [Web, Print, TV, Billboards, Radio, etc]</t>
  </si>
  <si>
    <t>adsdirectng</t>
  </si>
  <si>
    <t>http://www.adsdirect.org.uk/</t>
  </si>
  <si>
    <t>https://www.linkedin.com/company/ads-direct-ltd/about/</t>
  </si>
  <si>
    <t>https://twitter.com/adsdirectltd</t>
  </si>
  <si>
    <t>https://www.facebook.com/AdsDirectLimited</t>
  </si>
  <si>
    <t>Awehcash</t>
  </si>
  <si>
    <t>Awehcash are blockchain tokens trading on the Waves Blockchain Platform. Owning and using Awehcash tokens/vouchers is open to all Namibians and businesses!</t>
  </si>
  <si>
    <t>Windhoek, Namibia</t>
  </si>
  <si>
    <t>Namibia</t>
  </si>
  <si>
    <t>awehcash</t>
  </si>
  <si>
    <t>https://aweh.cash/</t>
  </si>
  <si>
    <t>https://twitter.com/awehcash</t>
  </si>
  <si>
    <t>https://www.facebook.com/awehcash/?ref=page_internal</t>
  </si>
  <si>
    <t>Aerial Monitoring Solutions</t>
  </si>
  <si>
    <t>Aerial Monitoring Solutions offers high quality, customisable Unmanned Aerial Systems</t>
  </si>
  <si>
    <t>aerial-monitoring-solutions</t>
  </si>
  <si>
    <t>http://www.ams.za.com/</t>
  </si>
  <si>
    <t>https://www.linkedin.com/company/aerial-monitoring-solutions-pty-ltd/about/</t>
  </si>
  <si>
    <t>https://www.facebook.com/AerialMonitoringSolutions/</t>
  </si>
  <si>
    <t>Aero247</t>
  </si>
  <si>
    <t>aero247</t>
  </si>
  <si>
    <t>Africa Evergreen Corporations</t>
  </si>
  <si>
    <t>africa-evergreen-corporations</t>
  </si>
  <si>
    <t>Belfrics</t>
  </si>
  <si>
    <t>Belfrics is a global exchange for cryptocurrency and the most secured trading platform.</t>
  </si>
  <si>
    <t>Singapore, Central Region, Singapore</t>
  </si>
  <si>
    <t>belfrics</t>
  </si>
  <si>
    <t>http://www.belfrics.io/</t>
  </si>
  <si>
    <t>https://www.linkedin.com/company/belfrics-global/</t>
  </si>
  <si>
    <t>https://twitter.com/Belfrics</t>
  </si>
  <si>
    <t>https://www.facebook.com/Belfrics/</t>
  </si>
  <si>
    <t>Africa Solutions</t>
  </si>
  <si>
    <t>Africa Solutions is a company that offers trnsport and logistics solutions Between Morocco and North Africa.</t>
  </si>
  <si>
    <t>Casablanca , Morocco</t>
  </si>
  <si>
    <t>africa-solutions</t>
  </si>
  <si>
    <t>http://www.africasolutions.net/</t>
  </si>
  <si>
    <t>https://www.linkedin.com/company/africa-solutions/</t>
  </si>
  <si>
    <t>Africa Trust Academy</t>
  </si>
  <si>
    <t>africa-trust-academy</t>
  </si>
  <si>
    <t>https://www.atacampus.com/</t>
  </si>
  <si>
    <t>African Initiative On Food Security And Environment (AIFE)</t>
  </si>
  <si>
    <t>AIFE proposes a Farming Cluster System (FCS) which would start at the farm enterprise level. Each farming activity with a different product and product cycle are designated as an independent enterprise</t>
  </si>
  <si>
    <t>270fccf639694b5e5261.jpg</t>
  </si>
  <si>
    <t>african-initiative-on-food-security-and-environment-aife</t>
  </si>
  <si>
    <t>http://www.aifeuganda.org/</t>
  </si>
  <si>
    <t>https://twitter.com/aifeuganda?s=09</t>
  </si>
  <si>
    <t>https://www.facebook.com/AIFEUganda/</t>
  </si>
  <si>
    <t>Binkabi</t>
  </si>
  <si>
    <t>A Fintech start-up that reimagines global agrifood trade to create a more affluent and fairer system for all in the Binkabi network</t>
  </si>
  <si>
    <t>binkabi</t>
  </si>
  <si>
    <t>http://binkabi.io/</t>
  </si>
  <si>
    <t>https://www.linkedin.com/company/binkabi/</t>
  </si>
  <si>
    <t>https://twitter.com/binkabi_io</t>
  </si>
  <si>
    <t>https://www.facebook.com/binkabinetwork</t>
  </si>
  <si>
    <t>Bisa</t>
  </si>
  <si>
    <t>Bisa is a mobile app that enables users to to directly interact with medical practitioners without being physically present at the hospital.</t>
  </si>
  <si>
    <t>Ghana, Senegal</t>
  </si>
  <si>
    <t>bisa</t>
  </si>
  <si>
    <t>http://bisaapp.com</t>
  </si>
  <si>
    <t>https://twitter.com/Bisaapp</t>
  </si>
  <si>
    <t>https://www.facebook.com/Bisaapp/?_rdc=1&amp;_rdr</t>
  </si>
  <si>
    <t>Bitafrika</t>
  </si>
  <si>
    <t>Ghana’s leading retail exchange for buying and selling cryptocurrencies like Bitcoin, Ethereum, Ripple and more. Fast and secure.</t>
  </si>
  <si>
    <t>bitafrika</t>
  </si>
  <si>
    <t>https://www.bitafrika.com/</t>
  </si>
  <si>
    <t>https://twitter.com/afrikabit</t>
  </si>
  <si>
    <t>https://www.facebook.com/bitafrika/</t>
  </si>
  <si>
    <t>Bitfinance (Bitfundi)</t>
  </si>
  <si>
    <t>BitFinance is an online investment platform democratizing banking using the BlockChain</t>
  </si>
  <si>
    <t>Miami, United States</t>
  </si>
  <si>
    <t>bitfinance-bitfundi</t>
  </si>
  <si>
    <t>https://www.bitfinance.com/</t>
  </si>
  <si>
    <t>https://www.linkedin.com/company/bitfinance/</t>
  </si>
  <si>
    <t>https://twitter.com/BitfinancePBC</t>
  </si>
  <si>
    <t>https://www.facebook.com/BitfinancePBC</t>
  </si>
  <si>
    <t>Bitmama</t>
  </si>
  <si>
    <t>Bitmama is a crypto-fiat exchange that allows traders to buy and sell Bitcoin, Ethereum and other digital assets in Africa.</t>
  </si>
  <si>
    <t>beeb7737309a686b1458.png</t>
  </si>
  <si>
    <t>bitmama</t>
  </si>
  <si>
    <t>https://www.bitmama.io/</t>
  </si>
  <si>
    <t>https://www.linkedin.com/company/bitmamaexchange/</t>
  </si>
  <si>
    <t>https://fb.me/bitmama</t>
  </si>
  <si>
    <t>Bitwala</t>
  </si>
  <si>
    <t>Bitwala, together with its partner bank, is building a blockchain banking experience that merges the crypto and fiat worlds</t>
  </si>
  <si>
    <t>bitwala</t>
  </si>
  <si>
    <t>https://bitwala.com/</t>
  </si>
  <si>
    <t>https://www.linkedin.com/company/bitwala</t>
  </si>
  <si>
    <t>https://twitter.com/bitwala</t>
  </si>
  <si>
    <t>https://www.facebook.com/bitwala</t>
  </si>
  <si>
    <t>AFRIKA SOLAR</t>
  </si>
  <si>
    <t>afrika-solar</t>
  </si>
  <si>
    <t>AfriTshipi (AFT</t>
  </si>
  <si>
    <t>afritshipi-aft</t>
  </si>
  <si>
    <t>Blockchaincybertech Limited</t>
  </si>
  <si>
    <t>BlockchainCybertech Limited develops smart blockchain solutions for Supply chain and Financial services</t>
  </si>
  <si>
    <t>blockchaincybertech-limited</t>
  </si>
  <si>
    <t>http://blockchaincybertech.com/</t>
  </si>
  <si>
    <t>https://twitter.com/bcybertech</t>
  </si>
  <si>
    <t>https://www.facebook.com/blockchaincybertech/</t>
  </si>
  <si>
    <t>Blue Wave</t>
  </si>
  <si>
    <t>We offer end to end Product and Process Design for technology driven insurance solutions ensuring that products are accessible. As well as providing Business Development with a retail sales strategy we also undertake end to end research around Product</t>
  </si>
  <si>
    <t>blue-wave</t>
  </si>
  <si>
    <t>http://www.blue-wavemedia.com/</t>
  </si>
  <si>
    <t>https://www.linkedin.com/company/blue-wave-media-inc-/about/</t>
  </si>
  <si>
    <t>http://www.facebook.com/pages/Blue-Wave-Media/117142764991237</t>
  </si>
  <si>
    <t>Botsogo</t>
  </si>
  <si>
    <t>The BOTSwana Oncology Global Outreach program (BOTSOGO) works to improve access to quality cancer care in Botswana through a growing collaboration between physicians and other healthcare professionals in Boston and in Botswana</t>
  </si>
  <si>
    <t>botsogo</t>
  </si>
  <si>
    <t>http://www.botsogo.org/</t>
  </si>
  <si>
    <t>https://twitter.com/botsogo_org</t>
  </si>
  <si>
    <t>BreastIT is composed of a hardware(Glove) and the software application. This makes the whole equipment portable and easily accessible by a huge number of women in the different parts of the world. With such pros of the product, breast cancer screening becomes a piece of pie.</t>
  </si>
  <si>
    <t>breastit.png</t>
  </si>
  <si>
    <t>breastit</t>
  </si>
  <si>
    <t>https://www.www.breastit.io/</t>
  </si>
  <si>
    <t>https://www.linkedin.com/company/breastit/</t>
  </si>
  <si>
    <t>Brilliantpay</t>
  </si>
  <si>
    <t>BrillantPay is an aggregator of modern digital and mobile payment services into one simple and safe solution for commerce of all kinds and sizes</t>
  </si>
  <si>
    <t>brilliantpay</t>
  </si>
  <si>
    <t>http://brillantpay.com/</t>
  </si>
  <si>
    <t>https://www.linkedin.com/company/brillantpay</t>
  </si>
  <si>
    <t>https://www.facebook.com/BrillantPay</t>
  </si>
  <si>
    <t>Capricorn Digital Limited (CDL) is an independent technologically driven, digital distribution Company providing aggregated payments and collections services to a broad array of Digital Service Providers (DSPs) through our digital platform</t>
  </si>
  <si>
    <t>Ajao Estate, Lagos, Nigeria</t>
  </si>
  <si>
    <t>capricorn-digital</t>
  </si>
  <si>
    <t>http://www.capricorndigi.com/#s2</t>
  </si>
  <si>
    <t>https://www.linkedin.com/company/capricorn-digital-limited/</t>
  </si>
  <si>
    <t>Caytree Partners</t>
  </si>
  <si>
    <t>Caytree is creating financial managment and digital marketing digital solutions for SMEs in Africa to help them obtain credit</t>
  </si>
  <si>
    <t>caytree-partners</t>
  </si>
  <si>
    <t>https://www.caytree.com/</t>
  </si>
  <si>
    <t>https://www.linkedin.com/company/caytree-partners/</t>
  </si>
  <si>
    <t>https://www.twitter.com/caytree</t>
  </si>
  <si>
    <t>https://www.facebook.com/caytreefinancial</t>
  </si>
  <si>
    <t>AgriCart</t>
  </si>
  <si>
    <t>Agri-cart is a collection of services including a mobile application platform, SMS messaging and USSD that offers crop farming, agribusiness information and book keeping to farmers</t>
  </si>
  <si>
    <t>agricart</t>
  </si>
  <si>
    <t>Changamka Health Innovation</t>
  </si>
  <si>
    <t>Changamka was founded on the belief that Mobile Technologies can be leveraged to improve the demand side financing initiatives to improve access to healthcare for the lower economy, under served populations in the developing world</t>
  </si>
  <si>
    <t>Naiobi, Kenya</t>
  </si>
  <si>
    <t>changamka-health-innovation</t>
  </si>
  <si>
    <t>http://changamka.co.ke/</t>
  </si>
  <si>
    <t>https://www.twitter.com/changamkahealth</t>
  </si>
  <si>
    <t>https://www.facebook.com/changamka</t>
  </si>
  <si>
    <t>Agrici.net</t>
  </si>
  <si>
    <t>agricinet</t>
  </si>
  <si>
    <t>Agricomm Media</t>
  </si>
  <si>
    <t>Agricomm Media helps emerging farmers improve their productivity by connecting them to online agricultural training. The Lusaka-based startup was founded in 2015 by Daliso Chitundu.</t>
  </si>
  <si>
    <t>agricomm-media</t>
  </si>
  <si>
    <t>Agrigo</t>
  </si>
  <si>
    <t>Agrigo is an international leading company for the animal protein projects.</t>
  </si>
  <si>
    <t>Kiryat Malachi, HaDarom, Israel</t>
  </si>
  <si>
    <t>agrigo</t>
  </si>
  <si>
    <t>http://agrigo.co.il/</t>
  </si>
  <si>
    <t>https://www.linkedin.com/company/agrigo</t>
  </si>
  <si>
    <t>A-Trader</t>
  </si>
  <si>
    <t>A-Trader is an AI-powered platform that enables users to access investment opportunities using any mobile device, and that also provides automated investment recommendations through a proprietary Robo-Advisor algorithm.</t>
  </si>
  <si>
    <t>atrader</t>
  </si>
  <si>
    <t>http://atrader.co.tz/</t>
  </si>
  <si>
    <t>https://www.linkedin.com/company/atradertz/about/</t>
  </si>
  <si>
    <t>https://twitter.com/atradertz</t>
  </si>
  <si>
    <t>https://www.facebook.com/ATraderTZ/</t>
  </si>
  <si>
    <t>Abacus</t>
  </si>
  <si>
    <t>Abacus builds web and mobile software to help investors across the globe access African financial markets. We make it possible for both local and international investors to research and invest, anytime, anywhere</t>
  </si>
  <si>
    <t>abacus</t>
  </si>
  <si>
    <t>https://www.abacus.co.ke/</t>
  </si>
  <si>
    <t>https://www.linkedin.com/company/abacus-kenya/</t>
  </si>
  <si>
    <t>https://www.twitter.com/abacuske</t>
  </si>
  <si>
    <t>https://www.facebook.com/abacuske</t>
  </si>
  <si>
    <t>The ABALOBI* initiative is an open, transdisciplinary and social learning endeavour, bringing together various stakeholders, with traditional fishers taking centre stage. ABALOBI, as a mobile app suite and programme, is aimed at social justice and poverty alleviation in the small-scale fisheries chain, transformation in the way we produce knowledge, stewardship of our marine resources, and resilience building in the face of climate change. Promoting traceable, storied seafood by empowered small-scale fishers from hook to cook, in a manner that is not only ecologically responsible, but also socially fair. Because who fishes matters.</t>
  </si>
  <si>
    <t>abalobi.png</t>
  </si>
  <si>
    <t>abalobi</t>
  </si>
  <si>
    <t>http://abalobi.info/</t>
  </si>
  <si>
    <t>https://twitter.com/abalobi_app</t>
  </si>
  <si>
    <t>https://www.facebook.com/abalobi.org/</t>
  </si>
  <si>
    <t>Abantu</t>
  </si>
  <si>
    <t>Abantu focuses on the implementation of unique and innovative technology-based solutions to problems that they are passionate about solving</t>
  </si>
  <si>
    <t>abantu</t>
  </si>
  <si>
    <t>https://www.range.co.ke/</t>
  </si>
  <si>
    <t>https://www.linkedin.com/company/atabantu/about/</t>
  </si>
  <si>
    <t>AgriNet</t>
  </si>
  <si>
    <t>agrinet</t>
  </si>
  <si>
    <t>Agripoll</t>
  </si>
  <si>
    <t>Agripoll is enabling farmers and key stakeholders to share crop pests and disease management information</t>
  </si>
  <si>
    <t>4a015ca5911c19f0b407.jpg</t>
  </si>
  <si>
    <t>agripoll</t>
  </si>
  <si>
    <t>https://www.technoplusug.com/</t>
  </si>
  <si>
    <t>https://twitter.com/agripoll2</t>
  </si>
  <si>
    <t>https://www.facebook.com/pages/category/Agricultural-Service/Agripoll-357041184843709/</t>
  </si>
  <si>
    <t>a:9:{i:0;s:6:"status";i:1;s:8:"linkedin";i:2;s:16:"investment_stage";i:3;s:7:"revenue";i:4;s:7:"raising";i:5;s:4:"when";i:6;s:6:"amount";i:7;s:4:"news";i:8;s:11:"co_founders";}</t>
  </si>
  <si>
    <t>AgriPredict</t>
  </si>
  <si>
    <t>Agripredict is a startup that reduces the risks involved in farming, these risks include Plant &amp; Animal disease, Pest infestations, Droughts and other things that can reduce farm yields.</t>
  </si>
  <si>
    <t>Zambia , Zambia</t>
  </si>
  <si>
    <t>Malawi,Zambia</t>
  </si>
  <si>
    <t>02988086b450a2368daf.png</t>
  </si>
  <si>
    <t>agripredict</t>
  </si>
  <si>
    <t>http://www.agripredict.com/</t>
  </si>
  <si>
    <t>https://www.linkedin.com/company/agripredict/</t>
  </si>
  <si>
    <t>http://www.facebook.com/agripredict</t>
  </si>
  <si>
    <t>Accept is a payment service provider and payment aggregator that empowers businesses to get paid wherever their customers are. Our services facilitate both online and offline payment channels with a set of tools to accept payments whether online, via mobile, on delivery or in store and whether paid by card, mobile wallet or cash.</t>
  </si>
  <si>
    <t>accept</t>
  </si>
  <si>
    <t>www.weaccept.co</t>
  </si>
  <si>
    <t>https://www.linkedin.com/company/weaccept.co/</t>
  </si>
  <si>
    <t>https://twitter.com/weacceptco</t>
  </si>
  <si>
    <t>https://www.facebook.com/weaccept.co</t>
  </si>
  <si>
    <t>Agriprotein</t>
  </si>
  <si>
    <t>Agriprotein specializes in nutrient recycling to create sustainable sources of protein for the mono-gastric animal feed industry.</t>
  </si>
  <si>
    <t>Cape Town, NA - South Africa, South Africa</t>
  </si>
  <si>
    <t>agriprotein</t>
  </si>
  <si>
    <t>http://www.agriprotein.com/</t>
  </si>
  <si>
    <t>https://www.linkedin.com/company/agriprotein</t>
  </si>
  <si>
    <t>Acctech Systems</t>
  </si>
  <si>
    <t>AccTech has become a leading provider of enterprise applications such as ERP, CRM, HR, BI &amp; BPM.</t>
  </si>
  <si>
    <t>acctech-systems.png</t>
  </si>
  <si>
    <t>acctech-systems</t>
  </si>
  <si>
    <t>http://www.acctech.biz/</t>
  </si>
  <si>
    <t>https://www.linkedin.com/company/acctech-systems/?originalSubdomain=in</t>
  </si>
  <si>
    <t>https://twitter.com/acctechsystems</t>
  </si>
  <si>
    <t>https://www.facebook.com/AccTechSystems/</t>
  </si>
  <si>
    <t>Agro Supply Ltd</t>
  </si>
  <si>
    <t>Agro Supply Ltd has created a USSD system that allows smallholder farmers to layaway their money as a Wallet to be able to use it for input purchases.</t>
  </si>
  <si>
    <t>d5b980d34e43d1d5fb9c.png</t>
  </si>
  <si>
    <t>agro-supply-ltd</t>
  </si>
  <si>
    <t>http://agrosupplyltd.com/</t>
  </si>
  <si>
    <t>https://twitter.com/agrosupplyug</t>
  </si>
  <si>
    <t>https://www.facebook.com/AgroSupplyUganda/</t>
  </si>
  <si>
    <t>Fintech</t>
  </si>
  <si>
    <t>Agro-Hub</t>
  </si>
  <si>
    <t>GRO-HUB is an agricultural marketing agency for small scale producers (farmers and processors) working to enhance food marketing and distribution in Cameroon</t>
  </si>
  <si>
    <t>Buea,Cameroon</t>
  </si>
  <si>
    <t>agrohub</t>
  </si>
  <si>
    <t>http://www.agro-hub.com/</t>
  </si>
  <si>
    <t>https://www.linkedin.com/company/agritech-hub-fund/</t>
  </si>
  <si>
    <t>http://twitter.com/agrohub</t>
  </si>
  <si>
    <t>http://facebook.com/agrohub</t>
  </si>
  <si>
    <t>Agro-tech</t>
  </si>
  <si>
    <t>Home appliances for cannabis and various crops cultivation</t>
  </si>
  <si>
    <t>agrotech</t>
  </si>
  <si>
    <t>www.agrotechfarm.com</t>
  </si>
  <si>
    <t>https://www.linkedin.com/company/agro-tech-farm/</t>
  </si>
  <si>
    <t>https://twitter.com/agro_tech_farm</t>
  </si>
  <si>
    <t>https://www.facebook.com/AgroTechFarmCom/</t>
  </si>
  <si>
    <t>SKT AeroShutter</t>
  </si>
  <si>
    <t>Driving African Innovation Through Drones</t>
  </si>
  <si>
    <t>Netherlandas, Portugal</t>
  </si>
  <si>
    <t>skt-aeroshutter</t>
  </si>
  <si>
    <t>http://aeroshuttergh.com/</t>
  </si>
  <si>
    <t>https://www.linkedin.com/company/aeroshutter/about/</t>
  </si>
  <si>
    <t>https://twitter.com/AeroShutter</t>
  </si>
  <si>
    <t>https://www.facebook.com/pg/SKTAeroshutter/about/?ref=page_internal</t>
  </si>
  <si>
    <t>AgroBallal</t>
  </si>
  <si>
    <t>Plateforme de crowdfunding dans le domaine agricole. Nous apportons aux agriculteurs le nécessaire pour réussir.</t>
  </si>
  <si>
    <t xml:space="preserve">Guinea , </t>
  </si>
  <si>
    <t>Guinea</t>
  </si>
  <si>
    <t>374e47e971fc9b0d1a55.jpeg</t>
  </si>
  <si>
    <t>agroballal</t>
  </si>
  <si>
    <t>https://www.agroballal.com</t>
  </si>
  <si>
    <t>https://www.facebook.com/agroballal</t>
  </si>
  <si>
    <t>a:10:{i:0;s:6:"status";i:1;s:8:"linkedin";i:2;s:7:"twitter";i:3;s:16:"investment_stage";i:4;s:7:"revenue";i:5;s:7:"raising";i:6;s:4:"when";i:7;s:6:"amount";i:8;s:4:"news";i:9;s:11:"co_founders";}</t>
  </si>
  <si>
    <t>Afb</t>
  </si>
  <si>
    <t>AFB is a financial services company that offers individuals and SMEs with credit products.</t>
  </si>
  <si>
    <t>Ebène, Plaines Wilhems, Mauritius</t>
  </si>
  <si>
    <t>afb</t>
  </si>
  <si>
    <t>http://afb.com/</t>
  </si>
  <si>
    <t>https://www.linkedin.com/company/afb-com/about/</t>
  </si>
  <si>
    <t>https://twitter.com/afbafrica</t>
  </si>
  <si>
    <t>https://www.facebook.com/pg/afb-Ghana-424871147643348/about/?ref=page_internal</t>
  </si>
  <si>
    <t>Afri Kash Limited</t>
  </si>
  <si>
    <t>Afri Kash Limited  is led by a team of entrepreneurs and technologists eager to offer financial services for individual users and small &amp; medium enterprises</t>
  </si>
  <si>
    <t>afri-kash-limited</t>
  </si>
  <si>
    <t>http://www.afrikash.net/</t>
  </si>
  <si>
    <t>https://www.linkedin.com/company/afri-kash-limited/</t>
  </si>
  <si>
    <t>https://www.facebook.com/AfriKash/</t>
  </si>
  <si>
    <t>AgroMarket</t>
  </si>
  <si>
    <t>AgroMarket is a web and mobile platform that connects the different players in the primary sector and buyers in a digital market</t>
  </si>
  <si>
    <t>Diop of Dakar, West Corniche BP</t>
  </si>
  <si>
    <t>agromarket</t>
  </si>
  <si>
    <t>http://www.agro-market.shop/</t>
  </si>
  <si>
    <t>https://www.linkedin.com/company/agromarket</t>
  </si>
  <si>
    <t>Chura</t>
  </si>
  <si>
    <t>Chura connects mobile money platforms to international payment services and e-commerce platforms.Transfer funds between Paypal, credit card or debit cards and Mobile money. Carry out Mass Airtime Top-Ups for your organization and Buy Airtime across multiple network operators.Our mission is to remove barriers to financial transactions and empower users in emerging economies to participate in global ecommerce.Chura provides you with services to easily and conveniently shop, sell and earn online using your available and preferred payment method.</t>
  </si>
  <si>
    <t>chura</t>
  </si>
  <si>
    <t>https://www.chura.co.ke/</t>
  </si>
  <si>
    <t>https://twitter.com/chura_co_ke/</t>
  </si>
  <si>
    <t>https://www.facebook.com/chura.co.ke/</t>
  </si>
  <si>
    <t>Africa Logistics Properties (ALP) is the first integrated property investment and development property company dedicated to the modern grade-A logistics and industrial sector in Africa.</t>
  </si>
  <si>
    <t>africa-logistics-properties</t>
  </si>
  <si>
    <t>http://www.africawarehouses.com/</t>
  </si>
  <si>
    <t>https://www.linkedin.com/company-beta/15228231/?pathWildcard=15228231</t>
  </si>
  <si>
    <t>Agrospaces</t>
  </si>
  <si>
    <t>Agrospaces is an agriculture networking site connecting agricultultural communities to share information and form valuable connections.</t>
  </si>
  <si>
    <t>Yaounde, Cameroon</t>
  </si>
  <si>
    <t>agrospaces</t>
  </si>
  <si>
    <t>https://agrospaces.com/</t>
  </si>
  <si>
    <t>https://www.linkedin.com/company/agroscape-inc</t>
  </si>
  <si>
    <t>http://twitter.com/agrospaces</t>
  </si>
  <si>
    <t>http://facebook.com/agrospaces</t>
  </si>
  <si>
    <t>AgroTracker</t>
  </si>
  <si>
    <t>agrotracker</t>
  </si>
  <si>
    <t>Aidahbot</t>
  </si>
  <si>
    <t>Aidahbot helps businesses automate their customer interaction</t>
  </si>
  <si>
    <t>aidahbot</t>
  </si>
  <si>
    <t>Akello Banker</t>
  </si>
  <si>
    <t>Akellobanker is a data-driven mobile-enabled platform that allows farmers to access, order for and share farm extension workers, tools and equipment, from verified service providers</t>
  </si>
  <si>
    <t>cf4744c831255438e80e.png</t>
  </si>
  <si>
    <t>akello-banker</t>
  </si>
  <si>
    <t>http://www.akellobanker.com/about-us</t>
  </si>
  <si>
    <t>https://www.linkedin.com/company/akellobanker/about/</t>
  </si>
  <si>
    <t>https://www.facebook.com/MyphoneMybanker/</t>
  </si>
  <si>
    <t>a:9:{i:0;s:6:"status";i:1;s:7:"twitter";i:2;s:16:"investment_stage";i:3;s:7:"revenue";i:4;s:7:"raising";i:5;s:4:"when";i:6;s:6:"amount";i:7;s:4:"news";i:8;s:11:"co_founders";}</t>
  </si>
  <si>
    <t>Afrigroups</t>
  </si>
  <si>
    <t>We are a single factory processing and developing ideas turning them into innovations that would later light up Africa's economies and matching it with the rest of the world</t>
  </si>
  <si>
    <t>afrigroups</t>
  </si>
  <si>
    <t>http://afrigroups.com/home/</t>
  </si>
  <si>
    <t>https://www.linkedin.com/company/afrigroups/</t>
  </si>
  <si>
    <t>https://twitter.com/afrigroups</t>
  </si>
  <si>
    <t>https://www.facebook.com/AfrigLBAVchPBS/</t>
  </si>
  <si>
    <t>Akiba ya Roho</t>
  </si>
  <si>
    <t>akiba-ya-roho</t>
  </si>
  <si>
    <t>Afrikwity</t>
  </si>
  <si>
    <t>Afrikwity is a pioneering equity crowdfunding platform in Africa dedicated to financing entrepreneurial projects</t>
  </si>
  <si>
    <t>afrikwity</t>
  </si>
  <si>
    <t>http://www.afrikwity.com/</t>
  </si>
  <si>
    <t>https://www.linkedin.com/company/afrikwity/about/</t>
  </si>
  <si>
    <t>https://www.facebook.com/Afrikwity/</t>
  </si>
  <si>
    <t>Afrimarket is a French generalist ecommerce company operating in 5 West-African countries which fully integrates last mile logistics.</t>
  </si>
  <si>
    <t>Mali, Cameroon, Ivory Coast, Benin, Senegal</t>
  </si>
  <si>
    <t>afrimarket</t>
  </si>
  <si>
    <t>https://afrimarket.fr/</t>
  </si>
  <si>
    <t>https://www.linkedin.com/company/afrimarket/about/</t>
  </si>
  <si>
    <t>Afrinsure</t>
  </si>
  <si>
    <t>Afrinsure is Kenya’s most innovative insurance agent that provides our clients with the ability to acquire and compare insurance quotations online</t>
  </si>
  <si>
    <t>afrinsure</t>
  </si>
  <si>
    <t>https://afrinsure.com/</t>
  </si>
  <si>
    <t>https://twitter.com/afrinsure</t>
  </si>
  <si>
    <t>https://www.facebook.com/afrinsure.co.ke</t>
  </si>
  <si>
    <t>afriQcloud provides the African technology industry with cloud sovereignty with cloud hosting services.</t>
  </si>
  <si>
    <t>afriqloud.png</t>
  </si>
  <si>
    <t>afriqloud</t>
  </si>
  <si>
    <t>https://afriqloud.com/</t>
  </si>
  <si>
    <t>https://www.linkedin.com/company/afriqloud/about/</t>
  </si>
  <si>
    <t>https://twitter.com/afriqloud/</t>
  </si>
  <si>
    <t>https://www.facebook.com/afriQloud/</t>
  </si>
  <si>
    <t>Akoin</t>
  </si>
  <si>
    <t>AKoin is a new cryptocurrency from visionary changemaker Akon and is the foundation of the AKoin Ecosystem -- a unique global project that offers an abundance of digital and in-real-life platforms and experiences that create opportunity and inclusion for youth entrepreneurs by allowing consumers to buy, hold, and spend cryptocurrency right from their smartphone through a suite of blockchain-powered apps</t>
  </si>
  <si>
    <t>Orlando, United States of America</t>
  </si>
  <si>
    <t>akoin</t>
  </si>
  <si>
    <t>http://akoin.io/</t>
  </si>
  <si>
    <t>https://www.linkedin.com/company/akoin-io/</t>
  </si>
  <si>
    <t>https://www.facebook.com/AkoinOfficial/</t>
  </si>
  <si>
    <t>Alethiom</t>
  </si>
  <si>
    <t>Alethiom works with multiple data sources including satellite data and ground-based remote sensing data from multiple sources. We combine this with proprietary data from the platforms of the companies and organizations with which we work to discern the “truth”</t>
  </si>
  <si>
    <t>alethiom</t>
  </si>
  <si>
    <t>http://www.alethiom.com/</t>
  </si>
  <si>
    <t>https://www.linkedin.com/company/alethiom/</t>
  </si>
  <si>
    <t>Alfa Sementeira</t>
  </si>
  <si>
    <t>Provide consultancy services related to Agriculture and Unmanned Aerial Vehicles.</t>
  </si>
  <si>
    <t>alfa-sementeira</t>
  </si>
  <si>
    <t>https://twitter.com/alfa_ao?lang=en</t>
  </si>
  <si>
    <t>https://www.facebook.com/alfasementeira.limitada.7</t>
  </si>
  <si>
    <t>Cinnamon Clubs</t>
  </si>
  <si>
    <t>Cinnamon Clubs is a premium investment club management software.</t>
  </si>
  <si>
    <t>Ethiopia,Uganda,Zambia</t>
  </si>
  <si>
    <t>5ae418d2c50d6e0c3191.jpg</t>
  </si>
  <si>
    <t>cinnamon-clubs</t>
  </si>
  <si>
    <t>https://cinnamonclubs.com/#contact-us</t>
  </si>
  <si>
    <t>https://www.facebook.com/CinnamonClubs/</t>
  </si>
  <si>
    <t>AgriBizz</t>
  </si>
  <si>
    <t>AGRIBIZZ is the partner who listens to your agricultural needs and accompanies you with technological solutions and agricultural equipment.</t>
  </si>
  <si>
    <t>agribizz</t>
  </si>
  <si>
    <t>http://www.agribiz.net/</t>
  </si>
  <si>
    <t>https://www.linkedin.com/company/agribiz-consulting-limited</t>
  </si>
  <si>
    <t>https://twitter.com/agribizznet?lang=en</t>
  </si>
  <si>
    <t>https://www.facebook.com/Agribizznet/</t>
  </si>
  <si>
    <t>Clic Pay</t>
  </si>
  <si>
    <t>click is the most advanced mobile payment for enterprises, merchants and consumers.</t>
  </si>
  <si>
    <t>Phnom Penh, Phnum Penh, Cambodia</t>
  </si>
  <si>
    <t>clic-pay</t>
  </si>
  <si>
    <t>http://clickpay.com/</t>
  </si>
  <si>
    <t>https://www.linkedin.com/company/clickpay/</t>
  </si>
  <si>
    <t>https://www.twitter.com/clickpay1</t>
  </si>
  <si>
    <t>ALMIGHTY SERVICES PLUS</t>
  </si>
  <si>
    <t>almighty-services-plus</t>
  </si>
  <si>
    <t>Ama</t>
  </si>
  <si>
    <t>AmA is a fully digital lending platform that enables small business owners in Western Africa to get a loan to fund their short-term business needs</t>
  </si>
  <si>
    <t>ama</t>
  </si>
  <si>
    <t>Ama.Zing</t>
  </si>
  <si>
    <t>amazing</t>
  </si>
  <si>
    <t>Amap Benin</t>
  </si>
  <si>
    <t>amap-benin</t>
  </si>
  <si>
    <t>AMW Nigeria</t>
  </si>
  <si>
    <t>amw-nigeria</t>
  </si>
  <si>
    <t>An Nisa Taxi</t>
  </si>
  <si>
    <t>an-nisa-taxi</t>
  </si>
  <si>
    <t>http://annisataxi.com/</t>
  </si>
  <si>
    <t>eq</t>
  </si>
  <si>
    <t>Angola2learn</t>
  </si>
  <si>
    <t>A Angola2Learn é uma empresa angolana que disponibiliza cursos técnicos de curta e média duração em Angola através de uma plataforma online simples e intuitiva. Promovemos a capacitação profissional dos nossos clientes em diversas áreas do conhecimento, contribuindo para a diminuição das diferenças sociais e promovendo a qualidade de vida por meio da educação online. Todos os cursos da Angola2Learn foram desenvolvidos de raiz com base nas necessidades de formação diagnosticadas em Angola.</t>
  </si>
  <si>
    <t>Luanda</t>
  </si>
  <si>
    <t>angola2learn</t>
  </si>
  <si>
    <t>http://www.angola2learn.co.ao/</t>
  </si>
  <si>
    <t>https://www.linkedin.com/company/angola2learn/about/</t>
  </si>
  <si>
    <t>Anitrack</t>
  </si>
  <si>
    <t>Anitrack uses its management tool to monitor livestock health and movement, notify the farmers immediately and link them with animal services.Livestock production is an important feature in Africa, contributing largely in meeting food needs, providing draft power and generating cash income for both small, medium and large scale farmers. However, majority of farmers face a major challenge where they lose over 30 percent of their livestock each year as a result of undetected diseases and more than 5 percent  due to cattle rustling(theft). This contributes to a loss of over $4 Billion yearly in the agricultural sector. As the pace of the livestock industry in Africa accelerates, the need for accurate information gathered quickly is increasingly important in managing livestock. With this we reduce chances of animal loss significantly.</t>
  </si>
  <si>
    <t>anitrack</t>
  </si>
  <si>
    <t>http://www.anitrackgh.com/</t>
  </si>
  <si>
    <t>https://www.linkedin.com/company/anitrack/about/</t>
  </si>
  <si>
    <t>AppAbout</t>
  </si>
  <si>
    <t>appabout</t>
  </si>
  <si>
    <t>Appenberg Digital Publishing</t>
  </si>
  <si>
    <t>APPENBERG DIGITAL PUBLISHING aims to upscale education, foster and provide remote access to healthcare resources through digital technology.</t>
  </si>
  <si>
    <t>Media and Entertainment</t>
  </si>
  <si>
    <t>appenberg-digital-publishing</t>
  </si>
  <si>
    <t>https://twitter.com/appenbergdp</t>
  </si>
  <si>
    <t>https://www.facebook.com/appenberg/</t>
  </si>
  <si>
    <t>Click Pesa</t>
  </si>
  <si>
    <t>Click is a company that offers classified advertisements for customers in India.</t>
  </si>
  <si>
    <t>Dar es Salaam</t>
  </si>
  <si>
    <t>click-pesa</t>
  </si>
  <si>
    <t>http://www.clickpesa.com/</t>
  </si>
  <si>
    <t>https://www.linkedin.com/company/clickpesa/</t>
  </si>
  <si>
    <t>https://twitter.com/clickpesa</t>
  </si>
  <si>
    <t>https://www.facebook.com/fanofoneindiaclassifieds</t>
  </si>
  <si>
    <t>Agroinnova</t>
  </si>
  <si>
    <t>Agro Innova is an agritech company that focuses on using digital technologies to tackle problems in the agricultural value chain. Our company deploys a suite of software tools and technology-enabled platforms which help to streamline various processes across the agricultural sector</t>
  </si>
  <si>
    <t>agroinnova</t>
  </si>
  <si>
    <t>http://www.agroinnovagh.com/</t>
  </si>
  <si>
    <t>https://www.linkedin.com/company/agro-innova-gh/about/</t>
  </si>
  <si>
    <t>https://twitter.com/agroinnovagh</t>
  </si>
  <si>
    <t>https://www.facebook.com/AgroInnovaGH/</t>
  </si>
  <si>
    <t>Aquila Projects</t>
  </si>
  <si>
    <t>aquila-projects</t>
  </si>
  <si>
    <t>Arinifu Technologies</t>
  </si>
  <si>
    <t>Arinifu provides farmers with solutions directly addressing issues affecting them. Arinifu provides the Smart Brooder, an environmental control device which ensures that the conditions in the brooding space are kept within optimal levels</t>
  </si>
  <si>
    <t>fbff22d4b52eef6387fc.png</t>
  </si>
  <si>
    <t>arinifu</t>
  </si>
  <si>
    <t>https://arinifu.com</t>
  </si>
  <si>
    <t>https://twitter.com/arinifu_tech?lang=en</t>
  </si>
  <si>
    <t>https://www.facebook.com/arinifutech/</t>
  </si>
  <si>
    <t>Arnegy</t>
  </si>
  <si>
    <t>arnegy</t>
  </si>
  <si>
    <t>Agsol is an award winning social business incorporated in 2016 by long-term collaborators and friends, Matt Carr and Greg Denn. Combined, they have spent more than 30 years working in the agricultural and renewable energy sectors across three continents.</t>
  </si>
  <si>
    <t>agsol.png</t>
  </si>
  <si>
    <t>agsol</t>
  </si>
  <si>
    <t>https://agsol.com/</t>
  </si>
  <si>
    <t>https://www.linkedin.com/company/agsol/about/</t>
  </si>
  <si>
    <t>Ahmini connects women from rural areas with insurance companies to provide them access to access to social security and financial coverage</t>
  </si>
  <si>
    <t>ahmini</t>
  </si>
  <si>
    <t>https://ahmini.net/</t>
  </si>
  <si>
    <t>https://www.linkedin.com/in/ahmini-company-56b707159/?originalSubdomain=tn</t>
  </si>
  <si>
    <t>https://twitter.com/Ahmini2</t>
  </si>
  <si>
    <t>Aid:Tech And Pharmaccess</t>
  </si>
  <si>
    <t>AID:Tech focuses on the delivery of digital entitlements, such as aid, welfare &amp; remittance, using Blockchain technology &amp; Digital Identity.</t>
  </si>
  <si>
    <t>Dublin, Ireland</t>
  </si>
  <si>
    <t>aidtech-and-pharmaccess</t>
  </si>
  <si>
    <t>https://aid.technology/</t>
  </si>
  <si>
    <t>https://www.linkedin.com/company/aid-tech/</t>
  </si>
  <si>
    <t>https://twitter.com/aidtechnology</t>
  </si>
  <si>
    <t>https://www.facebook.com/aidtechnologysolutions/</t>
  </si>
  <si>
    <t>Ashanti-AI</t>
  </si>
  <si>
    <t>Ashanti – AI delivers tangible value from data in the form of perceptive solutions that drive optimised decision making, unlock new revenue streams and increase performance</t>
  </si>
  <si>
    <t>ec723fd4009fbab6b9f4.png</t>
  </si>
  <si>
    <t>ashantiai</t>
  </si>
  <si>
    <t>https://www.ashanti.ai</t>
  </si>
  <si>
    <t>https://www.linkedin.com/company/ashanti-ai</t>
  </si>
  <si>
    <t>https://twitter.com/ashanti_ai?lang=en</t>
  </si>
  <si>
    <t>https://www.facebook.com/AshantiAI</t>
  </si>
  <si>
    <t>Artificial intelligence and Machine Learning</t>
  </si>
  <si>
    <t>Airbuy is the solution to the factors hindering Africa. There are less risks when it comes to buying online using Airbuy.</t>
  </si>
  <si>
    <t>airbuy.png</t>
  </si>
  <si>
    <t>airbuy</t>
  </si>
  <si>
    <t>https://airbuy.africa/</t>
  </si>
  <si>
    <t>https://www.linkedin.com/company/airbuysa/</t>
  </si>
  <si>
    <t>https://twitter.com/airbuysa?lang=en</t>
  </si>
  <si>
    <t>https://www.facebook.com/airbuyAFRICA/</t>
  </si>
  <si>
    <t>AirQo is an Air Quality Initiative on a mission to contribute to the improvement of urban ambient air quality by providing scientific evidence and low-cost technologies to quantify and inform policy to reduce, contain and better manage air pollution and its associated health risks</t>
  </si>
  <si>
    <t>airqo.png</t>
  </si>
  <si>
    <t>airqo</t>
  </si>
  <si>
    <t>https://www.airqo.net/</t>
  </si>
  <si>
    <t>https://twitter.com/KampalaAirQo</t>
  </si>
  <si>
    <t>Airtel African operations are owned by Bharti Airtel Limited, a leading global telecommunications company with operations in 19 countries across Asia and Africa. The company offers mobile voice and data services, fixed line, high speed broadband, IPTV, DTH, turnkey telecom solutions for enterprises and national and international long distance services to carriers. Bharti Airtel has over 200 million customers (November 2010) across its operations, including 50 million in Africa. Airtel is driven by the vision of making mobile communications affordable for all to give people the freedom to meet their daily challenges and to drive economic and social development. Airtel is making a positive impact in the communities in which it operates through extending its networks to rural areas and through its education initiatives.</t>
  </si>
  <si>
    <t>Telecommunications</t>
  </si>
  <si>
    <t>Chad, Democratic Republic of the Congo, Congo, Gabon, Ghana, Kenya, Madagascar, Malawi, Niger, Nigeria, Rwanda, Seychelles, Tanzania, Uganda and Zambia</t>
  </si>
  <si>
    <t>500-1000</t>
  </si>
  <si>
    <t>airtel-africa.png</t>
  </si>
  <si>
    <t>airtel-africa</t>
  </si>
  <si>
    <t>https://africa.airtel.com/</t>
  </si>
  <si>
    <t>https://www.linkedin.com/company/airtel-africa/</t>
  </si>
  <si>
    <t>https://www.twitter.com/airtelnigeria</t>
  </si>
  <si>
    <t>http://www.facebook.com/airteluganda</t>
  </si>
  <si>
    <t>Aspire Nigeria</t>
  </si>
  <si>
    <t>We take an analytics, technology, and long-term service driven approach to ensuring that Prosumers (producing consumers of electricity) don’t walk alone. We optimize your energy generation and consumption profile over time to give you the ‘Power To Be’</t>
  </si>
  <si>
    <t>aspire-nigeria</t>
  </si>
  <si>
    <t>Assurcrediclick</t>
  </si>
  <si>
    <t>assurcrediclick</t>
  </si>
  <si>
    <t>Akirachix</t>
  </si>
  <si>
    <t>AkiraChix is a not for profit organisation that aims to inspire and develop a successful force of women in technology who will change Africa’s future.</t>
  </si>
  <si>
    <t>akirachix.png</t>
  </si>
  <si>
    <t>akirachix</t>
  </si>
  <si>
    <t>http://akirachix.com/</t>
  </si>
  <si>
    <t>https://www.linkedin.com/company/akirachix/</t>
  </si>
  <si>
    <t>http://twitter.com/akirachix</t>
  </si>
  <si>
    <t>http://www.facebook.com/pages/AkiraChix/173842546011090</t>
  </si>
  <si>
    <t>At Hause Limited</t>
  </si>
  <si>
    <t>At-hause provides a solution that uses 3ply bags to store produce for longer periods and enable the produce earn better when pulled from farms to a digital supply chain linked to wholesalers financed for stock borrowed to retail enterprises connected to consumer marketplaces.</t>
  </si>
  <si>
    <t>at-hause-limited</t>
  </si>
  <si>
    <t>at-hause.com</t>
  </si>
  <si>
    <t>https://www.facebook.com/athause/</t>
  </si>
  <si>
    <t>a:11:{i:0;s:6:"status";i:1;s:8:"linkedin";i:2;s:7:"twitter";i:3;s:4:"logo";i:4;s:16:"investment_stage";i:5;s:7:"revenue";i:6;s:7:"raising";i:7;s:4:"when";i:8;s:6:"amount";i:9;s:4:"news";i:10;s:11:"co_founders";}</t>
  </si>
  <si>
    <t>Akoobooks Audio</t>
  </si>
  <si>
    <t>AkooBooks Audio ('Akoo' is parrot in Akan a local language, so literally 'Talking Books') is a new premier publisher and digital distributor of African audiobooks, providing African publishers and writers with the platform to transform their books and reach as many listeners as possible on mobile devices.  AkooBooks Audio, is a new company​ founded under the renowned idea-stage accelerator and startup launch program, Founder Institute, Accra https://fi.co)​.</t>
  </si>
  <si>
    <t>akoobooks-audio.png</t>
  </si>
  <si>
    <t>akoobooks-audio</t>
  </si>
  <si>
    <t>http://www.akoobooks.com/</t>
  </si>
  <si>
    <t>https://www.linkedin.com/company/akoobooks-audio/</t>
  </si>
  <si>
    <t>https://twitter.com/akoobooks</t>
  </si>
  <si>
    <t>https://facebook.com/akoobooks/</t>
  </si>
  <si>
    <t>Akorion is an agtech company that integrates ICT in the delivery of production and marketing services to farmers, and value chain digitization to agribusinesses that work with farmers.</t>
  </si>
  <si>
    <t>akorion.png</t>
  </si>
  <si>
    <t>akorion</t>
  </si>
  <si>
    <t>https://akorion.com/</t>
  </si>
  <si>
    <t>https://www.linkedin.com/company/akorion-company-limited</t>
  </si>
  <si>
    <t>https://twitter.com/akorion256</t>
  </si>
  <si>
    <t>https://www.facebook.com/akorion</t>
  </si>
  <si>
    <t>al</t>
  </si>
  <si>
    <t>Numida is working to unlock the potential of 22 million African small businesses through access to fair and affordable credit directly from their phone.</t>
  </si>
  <si>
    <t>https://www.numida.co/about</t>
  </si>
  <si>
    <t>https://www.linkedin.com/company/numida-technologies/about/</t>
  </si>
  <si>
    <t>https://twitter.com/numidatech?lang=en</t>
  </si>
  <si>
    <t>https://www.facebook.com/trackapp.numidatech/</t>
  </si>
  <si>
    <t>At House Limited</t>
  </si>
  <si>
    <t>The startup thus provides a solution that uses insect and rot resistant 3ply bags to store produce for longer periods and enable the produce earn better.</t>
  </si>
  <si>
    <t>at-house-limited</t>
  </si>
  <si>
    <t>At-Hause</t>
  </si>
  <si>
    <t>athause</t>
  </si>
  <si>
    <t xml:space="preserve">ATP Services </t>
  </si>
  <si>
    <t>ATP Services Ltd is currently testing the Lima Lunda platform for farmers organized into village saving groups providing individual member profiles and group information along with contribution and disbursement capabilities.</t>
  </si>
  <si>
    <t>atp-services</t>
  </si>
  <si>
    <t>CoinFLEX (Coin Futures and Lending Exchange) is the world's first physically delivered cryptocurrency futures exchange.</t>
  </si>
  <si>
    <t>Mahé, Beau Vallon, Seychelles</t>
  </si>
  <si>
    <t>coinflex</t>
  </si>
  <si>
    <t>www.coinflex.com/</t>
  </si>
  <si>
    <t>https://www.linkedin.com/company/coinflex/</t>
  </si>
  <si>
    <t>https://twitter.com/coinflexdotcom?lang=en</t>
  </si>
  <si>
    <t>Auto Splendor - Eg</t>
  </si>
  <si>
    <t>auto-splendor--eg</t>
  </si>
  <si>
    <t>Almaqarr Coworking Space</t>
  </si>
  <si>
    <t>AlMaqarr is the leading coworking space in Egypt since 2012. It manages a solid diversified community of innovation and collaboration between startups, student organizations, social initiatives and freelancers.</t>
  </si>
  <si>
    <t>Real Estate and Construction</t>
  </si>
  <si>
    <t>almaqarr-coworking-space.png</t>
  </si>
  <si>
    <t>almaqarr-coworking-space</t>
  </si>
  <si>
    <t>http://www.almaqarr.com/</t>
  </si>
  <si>
    <t>https://www.linkedin.com/company/almaqarr/about/</t>
  </si>
  <si>
    <t>https://twitter.com/almaqarr?lang=en</t>
  </si>
  <si>
    <t>http://www.facebook.com/AlMaqarr</t>
  </si>
  <si>
    <t>Autogenius</t>
  </si>
  <si>
    <t>Online Insurance comparison Platform for Nigeria</t>
  </si>
  <si>
    <t>autogenius</t>
  </si>
  <si>
    <t>http://www.myautogenius.com/</t>
  </si>
  <si>
    <t>https://www.linkedin.com/company/5397057/</t>
  </si>
  <si>
    <t>https://twitter.com/myautogenius</t>
  </si>
  <si>
    <t>https://www.facebook.com/myautogenius/</t>
  </si>
  <si>
    <t>Alti Unmanned Aircraft System</t>
  </si>
  <si>
    <t>The key objective with the ALTI Transition was to offer a highly capable, reliable and affordable civil use commercial VTOL (vertical take-off and land) aircraft, which one could actually purchase and use every day, unlike the majority of similar system, available only to military at high price points</t>
  </si>
  <si>
    <t>Knysna, South Africa</t>
  </si>
  <si>
    <t>alti-unmanned-aircraft-system</t>
  </si>
  <si>
    <t>http://www.altiuas.com/</t>
  </si>
  <si>
    <t>https://www.linkedin.com/company-beta/10809693</t>
  </si>
  <si>
    <t>https://twitter.com/altiuas</t>
  </si>
  <si>
    <t>https://www.facebook.com/altiuas</t>
  </si>
  <si>
    <t>Autoparts</t>
  </si>
  <si>
    <t>Autoparts, an online marketplace, provides its customers an extensive selection of spare parts at competitive and transparent prices</t>
  </si>
  <si>
    <t>autoparts</t>
  </si>
  <si>
    <t>https://autopartsegypt.com/</t>
  </si>
  <si>
    <t>https://twitter.com/autopartseg</t>
  </si>
  <si>
    <t>http://facebook.com/autopartseg</t>
  </si>
  <si>
    <t>Autotrack E.A. Limited</t>
  </si>
  <si>
    <t>autotrack-ea-limited</t>
  </si>
  <si>
    <t>Amplify builds next-generation payment solutions for banks, businesses and consumers in Africa. The company's mTransfers solution enables banks customers to perform banking operations on any social messaging platform. Amplify is one of the leading financial technology company in Africa with a vision to be the biggest technology enabler of digital financial services in Africa</t>
  </si>
  <si>
    <t>amplify.png</t>
  </si>
  <si>
    <t>amplify</t>
  </si>
  <si>
    <t>https://www.amplifyafrica.org</t>
  </si>
  <si>
    <t>https://www.linkedin.com/company/amplify-africa-inc-/</t>
  </si>
  <si>
    <t>https://twitter.com/amplifyafrica_</t>
  </si>
  <si>
    <t>https://www.facebook.com/amplifyafrica</t>
  </si>
  <si>
    <t>Avopower</t>
  </si>
  <si>
    <t>avopower</t>
  </si>
  <si>
    <t>CompiTechnology</t>
  </si>
  <si>
    <t>CompiTechnology is a IT firm focusing on hardware and software product design.</t>
  </si>
  <si>
    <t>compitechnology</t>
  </si>
  <si>
    <t>http://compitechnology.com/</t>
  </si>
  <si>
    <t>https://www.linkedin.com/company/compitechnology/</t>
  </si>
  <si>
    <t>https://twitter.com/compitechnolog1</t>
  </si>
  <si>
    <t>https://www.facebook.com/CompiTechnology/</t>
  </si>
  <si>
    <t>AnaMehani is an online service marketplace helps clients to find and select the best service providers nearby you</t>
  </si>
  <si>
    <t>anamehani.png</t>
  </si>
  <si>
    <t>anamehani</t>
  </si>
  <si>
    <t>http://www.anamehani.com/</t>
  </si>
  <si>
    <t>https://www.linkedin.com/company/anamehani-com-llc/</t>
  </si>
  <si>
    <t>https://twitter.com/anamehani?lang=en</t>
  </si>
  <si>
    <t>https://www.facebook.com/anamehani/</t>
  </si>
  <si>
    <t>AYWAJIEUNE</t>
  </si>
  <si>
    <t>aywajieune</t>
  </si>
  <si>
    <t>Annona is a mobile and web-based platform that global suppliers use to manage their farmer supplies, payments and aggregate crop production.</t>
  </si>
  <si>
    <t>annona.png</t>
  </si>
  <si>
    <t>annona</t>
  </si>
  <si>
    <t>https://annona.co/</t>
  </si>
  <si>
    <t>https://www.linkedin.com/company/markit-opportunity/</t>
  </si>
  <si>
    <t>Apollo helps farmers in emerging markets maximize their profits. We use agronomic machine learning, remote sensing, and mobile phones to deliver input finance and customized advice to smallholder farmers with radical efficiency and scalability. Our first product is a customized package of seed and fertilizer, farming advice, and credit delivered to maize farmers in Kenya.</t>
  </si>
  <si>
    <t>apollo-agriculture.png</t>
  </si>
  <si>
    <t>apollo-agriculture</t>
  </si>
  <si>
    <t>https://apolloagriculture.com</t>
  </si>
  <si>
    <t>https://www.linkedin.com/company/apollo-agriculture/</t>
  </si>
  <si>
    <t>https://twitter.com/apolloagri</t>
  </si>
  <si>
    <t>https://www.facebook.com/apollo.agriculture.3</t>
  </si>
  <si>
    <t>BADR provides end-to-end data science and software engineering services, whether your company is a medium enterprise or a startup. They have a competent team of data scientists &amp; engineers who are capable of implementing complex / big-data software solutions</t>
  </si>
  <si>
    <t>badr</t>
  </si>
  <si>
    <t>http://www.badrit.com/</t>
  </si>
  <si>
    <t>http://www.linkedin.com/company/badrit</t>
  </si>
  <si>
    <t>http://twitter.com/badrit_eg</t>
  </si>
  <si>
    <t>https://www.facebook.com/Badr.for.Information.Technology</t>
  </si>
  <si>
    <t>Bakeli</t>
  </si>
  <si>
    <t>bakeli</t>
  </si>
  <si>
    <t>Appro.tn is a publisher of a solution dedicated to the intelligent automation of the supply operations of small and medium enterprises.</t>
  </si>
  <si>
    <t>approtn</t>
  </si>
  <si>
    <t>appro.tn</t>
  </si>
  <si>
    <t>Balus</t>
  </si>
  <si>
    <t>balus</t>
  </si>
  <si>
    <t>Bandim Online</t>
  </si>
  <si>
    <t>Bandim Online has developed a solution which aims to mitigate producer losses by getting products to market quicker and with the best prices</t>
  </si>
  <si>
    <t>bandim-online</t>
  </si>
  <si>
    <t>Appzone</t>
  </si>
  <si>
    <t>AppZone is Africa’s leading provider of home-grown banking and payment solutions with a mission to provide technology that empowers people with unlimited access to financial services.</t>
  </si>
  <si>
    <t>appzone.png</t>
  </si>
  <si>
    <t>appzone</t>
  </si>
  <si>
    <t>http://www.appzonegroup.com/</t>
  </si>
  <si>
    <t>https://www.linkedin.com/company-beta/9448579/</t>
  </si>
  <si>
    <t>https://twitter.com/appzonegrp</t>
  </si>
  <si>
    <t>https://www.facebook.com/appzonegroup/</t>
  </si>
  <si>
    <t>Aqarmap.com is an online Real Estate marketplace that makes buying, selling, and renting properties easy and convenient. We help thousands of Real Estate Developers and Brokers to promote their projects and properties to millions of qualified buyers. In 2016, we helped sell more than 17,000 units with a total value of more than 550 Million USD.</t>
  </si>
  <si>
    <t>Egypt, Saudi Arabia</t>
  </si>
  <si>
    <t>aqarmap.png</t>
  </si>
  <si>
    <t>aqarmap</t>
  </si>
  <si>
    <t>https://egypt.aqarmap.com/en/</t>
  </si>
  <si>
    <t>https://www.linkedin.com/company/aqarmap/</t>
  </si>
  <si>
    <t>https://twitter.com/aqarmap</t>
  </si>
  <si>
    <t>https://www.facebook.com/aqarmapcom</t>
  </si>
  <si>
    <t>Bankymoon</t>
  </si>
  <si>
    <t>Bankymoon is a software and consulting firm that provides blockchain powered solutions and services to the financial industry</t>
  </si>
  <si>
    <t>bankymoon</t>
  </si>
  <si>
    <t>http://bankymoon.com/</t>
  </si>
  <si>
    <t>https://www.linkedin.com/company-beta/9257265/</t>
  </si>
  <si>
    <t>https://www.twitter.com/thebankymoon</t>
  </si>
  <si>
    <t>A.R.E.D is a HAAS (hardware as a service) business. ARED provide a one stop shop solution for smart distribution and connectivity network for rural, semi urban, urban and refugee camps using its solar kiosk technology, WIFI and IOT platform combine with its Mobile Shiriki applications to sale digital services, better monitor your network and maintenance of your network if needed.</t>
  </si>
  <si>
    <t>Kigali , Rwanda</t>
  </si>
  <si>
    <t>ared.png</t>
  </si>
  <si>
    <t>ared</t>
  </si>
  <si>
    <t>http://www.a-r-e-d.com</t>
  </si>
  <si>
    <t>https://www.linkedin.com/company/african-renewable-energy-distributor-ared-/</t>
  </si>
  <si>
    <t>https://www.facebook.com/aredgroup/</t>
  </si>
  <si>
    <t>Ari.Farm</t>
  </si>
  <si>
    <t>Agrikaab (formerly Ari.farm) is a mission-driven agrifood tech startup that enables investment in agriculture in East Africa.Our mission is to create a new generation of farmers, contribute to the food security of the region and create jobs. We want to make the whole agriculture industry more efficient and prosperous with technology.In Somalia agriculture accounts for 75% of the country’s economy. Any investment and improvements in this sector will have a profound impact on the lives of people and the local economy.</t>
  </si>
  <si>
    <t>arifarm</t>
  </si>
  <si>
    <t>https://www.agrikaab.com/</t>
  </si>
  <si>
    <t>https://www.linkedin.com/company/agrikaab/</t>
  </si>
  <si>
    <t>https://www.twitter.com/agrikaab</t>
  </si>
  <si>
    <t>https://www.facebook.com/agrikaab</t>
  </si>
  <si>
    <t>Bantu Games</t>
  </si>
  <si>
    <t>Somos os criadores do famoso jogo “Zungueira Run”. Nós desenvolvemos jogos que “Kuiam” e que todo angolano identifica-se!</t>
  </si>
  <si>
    <t>bantu-games</t>
  </si>
  <si>
    <t>http://www.bantugames.com</t>
  </si>
  <si>
    <t>Basadi Ba Dithakga Services</t>
  </si>
  <si>
    <t>basadi-ba-dithakga-services</t>
  </si>
  <si>
    <t>Arone is revolutionizing delivery in Africa by providing a faster, cheaper and more eco-friendly delivery solution using autonomous drones</t>
  </si>
  <si>
    <t>arone</t>
  </si>
  <si>
    <t>https://aronedelivery.com/</t>
  </si>
  <si>
    <t>https://www.linkedin.com/company/arone-delivery/</t>
  </si>
  <si>
    <t>https://twitter.com/aronedelivery?lang=en</t>
  </si>
  <si>
    <t>https://www.facebook.com/aronedelivery/about/</t>
  </si>
  <si>
    <t>BayQi</t>
  </si>
  <si>
    <t>BayQi is an Electronic Commerce (B2C) platform that enables Seller anywhere in the world to sell their products safely and easily directly to the End Consumer in Africa</t>
  </si>
  <si>
    <t>Angola,Luanda</t>
  </si>
  <si>
    <t>bayqui</t>
  </si>
  <si>
    <t>https://bayqi.co.ao/</t>
  </si>
  <si>
    <t>https://www.facebook.com/vayqui/</t>
  </si>
  <si>
    <t>a:10:{i:0;s:8:"linkedin";i:1;s:7:"twitter";i:2;s:4:"logo";i:3;s:16:"investment_stage";i:4;s:7:"revenue";i:5;s:7:"raising";i:6;s:4:"when";i:7;s:6:"amount";i:8;s:4:"news";i:9;s:11:"co_founders";}</t>
  </si>
  <si>
    <t>Asilimia</t>
  </si>
  <si>
    <t>Asilimia is a financial peer to peer and peer to business platform which aims to transform the existing landscape of Kenya by zero rating mobile money transaction fee,with a current bias to making mpesa transactions free.</t>
  </si>
  <si>
    <t>68968868c12f935e03b5.jpeg</t>
  </si>
  <si>
    <t>asilimia</t>
  </si>
  <si>
    <t>https://asilimia.co.ke/about.php</t>
  </si>
  <si>
    <t>https://www.linkedin.com/company/asilimia/about/</t>
  </si>
  <si>
    <t>https://www.facebook.com/AsilimiaApp/</t>
  </si>
  <si>
    <t>BaySeddo</t>
  </si>
  <si>
    <t>bayseddo</t>
  </si>
  <si>
    <t>Be Wireless Solutions</t>
  </si>
  <si>
    <t>be-wireless-solutions</t>
  </si>
  <si>
    <t>Asusu aims to build infrastructure for informal microfinance organisations by digitising the financial activities of low income and daily earners through co-operatives, trade groups, agent networks, and partnerships.</t>
  </si>
  <si>
    <t>asusu-technology-limited</t>
  </si>
  <si>
    <t>asusu.ng</t>
  </si>
  <si>
    <t>https://www.linkedin.com/company/asusu/about/</t>
  </si>
  <si>
    <t>https://twitter.com/asusuHQ/</t>
  </si>
  <si>
    <t>https://www.facebook.com/asusuHQ/</t>
  </si>
  <si>
    <t>Cryptocom Limited</t>
  </si>
  <si>
    <t>Crypto.com is a pioneering payments and cryptocurrency platform.</t>
  </si>
  <si>
    <t>Hong Kong</t>
  </si>
  <si>
    <t>cryptocom-limited</t>
  </si>
  <si>
    <t>crypto.com</t>
  </si>
  <si>
    <t>https://hk.linkedin.com/company/cryptocom</t>
  </si>
  <si>
    <t>https://twitter.com/cryptocom</t>
  </si>
  <si>
    <t>https://www.facebook.com/CryptoComOfficial</t>
  </si>
  <si>
    <t>BenBen</t>
  </si>
  <si>
    <t>BenBen is a team of motivated engineers and innovators dedicated to improving Government Technology in Ghana.</t>
  </si>
  <si>
    <t>benben</t>
  </si>
  <si>
    <t>http://benben.com.gh/</t>
  </si>
  <si>
    <t>https://www.linkedin.com/company/benben-lands-/</t>
  </si>
  <si>
    <t>https://twitter.com/benbenlands</t>
  </si>
  <si>
    <t>Bentos Energy</t>
  </si>
  <si>
    <t>Bentos Energy recycles waste biomass into affordable smokeless charcoal briquettes and organic fertilizer which they sell to low and middle income earners whose problem is high cost of cooking fuel and artificial fertilizers</t>
  </si>
  <si>
    <t>bentos-energy</t>
  </si>
  <si>
    <t>Atikus</t>
  </si>
  <si>
    <t>Atikus is a SaaS company that helps financial institutions better identify, quantify, and mitigate their operational and credit risks.</t>
  </si>
  <si>
    <t>Financial services</t>
  </si>
  <si>
    <t>NewYork, USA</t>
  </si>
  <si>
    <t>atikus</t>
  </si>
  <si>
    <t>https://atik.us/about-us#values</t>
  </si>
  <si>
    <t>https://www.linkedin.com/company/atikus-insurance/about/</t>
  </si>
  <si>
    <t>https://twitter.com/AtikusInv</t>
  </si>
  <si>
    <t>https://www.facebook.com/Atikus/</t>
  </si>
  <si>
    <t>Best Digital Books</t>
  </si>
  <si>
    <t>best-digital-books</t>
  </si>
  <si>
    <t>Attila Tel is the publisher of a solution based on artificial intelligence dedicated to improving customer engagement among telecom operators.</t>
  </si>
  <si>
    <t>attila-tel</t>
  </si>
  <si>
    <t>Read more at CB Insights: https://www.cbinsights.com/company/attila-tel</t>
  </si>
  <si>
    <t>atura.png</t>
  </si>
  <si>
    <t>atura</t>
  </si>
  <si>
    <t>https://atura.ai/</t>
  </si>
  <si>
    <t>https://www.linkedin.com/company/atura/</t>
  </si>
  <si>
    <t>Beta-Kenya</t>
  </si>
  <si>
    <t>BETA - Kenya is an ecommerce company marketing and selling African artwork globally</t>
  </si>
  <si>
    <t>betakenya</t>
  </si>
  <si>
    <t>http://www.beta-kenya.com/</t>
  </si>
  <si>
    <t>Bidiibuild</t>
  </si>
  <si>
    <t>BidiiBuild builds simple and powerful software tools that help contractors and developers better manage their time and project costs in their construction projects.</t>
  </si>
  <si>
    <t>bidiibuild</t>
  </si>
  <si>
    <t>https://www.bidiibuild.com/</t>
  </si>
  <si>
    <t>https://www.linkedin.com/company/bidiibuild/</t>
  </si>
  <si>
    <t>https://twitter.com/bidibuild?lang=en</t>
  </si>
  <si>
    <t>https://web.facebook.com/bidiibuild</t>
  </si>
  <si>
    <t>BidProp247</t>
  </si>
  <si>
    <t>bidprop247</t>
  </si>
  <si>
    <t>Bigcel limited</t>
  </si>
  <si>
    <t>bigcel-limited</t>
  </si>
  <si>
    <t>Avidbeam</t>
  </si>
  <si>
    <t>Machine learning as a service; AvidBeam processes surveillance videos and media and serves industries such as enterprise and community security, retail business intelligence, autonomous vehicles and urban development</t>
  </si>
  <si>
    <t>Amsterdam , Netherlands</t>
  </si>
  <si>
    <t>avidbeam.png</t>
  </si>
  <si>
    <t>avidbeam</t>
  </si>
  <si>
    <t>http://www.avidbeam.com/</t>
  </si>
  <si>
    <t>https://www.linkedin.com/company/avidbeam/about/</t>
  </si>
  <si>
    <t>https://www.facebook.com/Avidbeam/</t>
  </si>
  <si>
    <t>Bigpot Nigeria</t>
  </si>
  <si>
    <t>Big Pot is a power utility company which provides energy to small and medium-sized residences and businesses through smart community microgrids</t>
  </si>
  <si>
    <t>Yaba, Lagos</t>
  </si>
  <si>
    <t>bigpot-nigeria</t>
  </si>
  <si>
    <t>http://www.bigpot.ng/</t>
  </si>
  <si>
    <t>https://www.linkedin.com/company/bigpot/about/</t>
  </si>
  <si>
    <t>https://twitter.com/bigpotng</t>
  </si>
  <si>
    <t>https://www.facebook.com/BigpotNg/</t>
  </si>
  <si>
    <t>BigXMedia</t>
  </si>
  <si>
    <t>BigXMedia is a music media company that specializes in Afrobeat music.Their goal is to unite the industry behind a respectable, trusted and influential media platform that improves the quality of conversation around all things Ghana music</t>
  </si>
  <si>
    <t>bigxmedia</t>
  </si>
  <si>
    <t>http://bigxmediaonline.com/</t>
  </si>
  <si>
    <t>https://twitter.com/bigxmediamusic</t>
  </si>
  <si>
    <t>https://www.facebook.com/BigXMedia/</t>
  </si>
  <si>
    <t>Awabike</t>
  </si>
  <si>
    <t>AWA Bike is a Nigerian smart bike sharing platform that seeks to solve mobility issues in Nigeria by linking members to available bicycles through an app. Riders can search, unlock bikes, enter their destinations, pay and interact via the app. The company is the first bicycle sharing company in West Africa and hopes to be at the forefront of sustainable transport solutions in the region within the next 5-7 years.</t>
  </si>
  <si>
    <t>awabike.png</t>
  </si>
  <si>
    <t>awabike</t>
  </si>
  <si>
    <t>https://awabike.com/</t>
  </si>
  <si>
    <t>https://www.linkedin.com/company/awa-bike/</t>
  </si>
  <si>
    <t>https://twitter.com/awabikeng?lang=en</t>
  </si>
  <si>
    <t>https://www.facebook.com/AWABikeng/</t>
  </si>
  <si>
    <t>Awamo offers a mobile, easy-to-use, and affordable microfinance management solution for all microfinance institutions (MFIs, SACCOs and VSLAs): awamo 360.</t>
  </si>
  <si>
    <t>awamo.png</t>
  </si>
  <si>
    <t>awamo</t>
  </si>
  <si>
    <t>https://awamo.com/</t>
  </si>
  <si>
    <t>https://www.linkedin.com/company/awamo-gmbh/</t>
  </si>
  <si>
    <t>https://twitter.com/awamo_group</t>
  </si>
  <si>
    <t>https://www.facebook.com/awamo.inc</t>
  </si>
  <si>
    <t>Bihetes Online</t>
  </si>
  <si>
    <t>O site bilhetesonline.co.mz é uma plataforma de venda de bilhetes de eventos que decorrem no território moçambicano através da internet.</t>
  </si>
  <si>
    <t>bihetes-online</t>
  </si>
  <si>
    <t>http://bilhetesonline.co.mz</t>
  </si>
  <si>
    <t>https://www.facebook.com/bilhetesonline.co.mz/</t>
  </si>
  <si>
    <t>Awfar is an End-TO-End Delivery solution offering B2B call 
center and On-demand delivery services that enable 
retailers to automate all delivery cycles from ordering to 
delivery.
Awfar provide the technology infrastructure for Retailers to 
build on-demand delivery marketplaces, apps, and services 
through customized and integrated tools that fit every 
retailers needs, thus eliminating operation bottlenecks, 
increasing efficiency and cutting expenses, as well as 
directly increasing sales.
We are on a Mission to Virtualize theRetail Sector in the MENA Region</t>
  </si>
  <si>
    <t>awfar.png</t>
  </si>
  <si>
    <t>awfar</t>
  </si>
  <si>
    <t>http://www.awfar.com/</t>
  </si>
  <si>
    <t>https://www.linkedin.com/company/awfar-market/</t>
  </si>
  <si>
    <t>http://www.facebook.com/awfarmarket</t>
  </si>
  <si>
    <t>Billet Express</t>
  </si>
  <si>
    <t>Billet Express enables customers plan and book flights, on the cheap.</t>
  </si>
  <si>
    <t>billet-express</t>
  </si>
  <si>
    <t>http://www.billet-express.com/</t>
  </si>
  <si>
    <t>Babymigo is a fast growing parenting community for Africa. We're building the most trusted support network for every mom and moms-to-be irrespective of their social status or geographic location.</t>
  </si>
  <si>
    <t>babymigo.png</t>
  </si>
  <si>
    <t>babymigo</t>
  </si>
  <si>
    <t>https://babymigo.com</t>
  </si>
  <si>
    <t>https://www.linkedin.com/company/babymigo/</t>
  </si>
  <si>
    <t>https://twitter.com/babymigoapp</t>
  </si>
  <si>
    <t>https://www.facebook.com/BabymigoApp/</t>
  </si>
  <si>
    <t>BIOAFRIQ ENERGY Limited</t>
  </si>
  <si>
    <t>The company fabricates pellet fired dehydrators for drying farm produce, institutional smokeless pellet fired cook stoves with savings of up to 50% and manufactures biomass pellets fuels.</t>
  </si>
  <si>
    <t>bioafriq-energy-limited</t>
  </si>
  <si>
    <t>Biodiesel Misr</t>
  </si>
  <si>
    <t>Biodiesel Misr is the leading biodiesel company in Egypt. Established in 2013, with the vision to become a key player in the EMEA biodiesel market</t>
  </si>
  <si>
    <t>biodiesel-misr</t>
  </si>
  <si>
    <t>http://www.biodieselmisr.com/</t>
  </si>
  <si>
    <t>https://www.linkedin.com/company/biodiesel-misr/about/</t>
  </si>
  <si>
    <t>Biofire</t>
  </si>
  <si>
    <t>biofire</t>
  </si>
  <si>
    <t>Biophyto</t>
  </si>
  <si>
    <t>BIOPHYTO LEADER DU NEEM AU BÉNIN, Biophyto est pionner sur l’exploitation et la transformation des graines du Neem. Nos produits tirent leur efficacité des vertus avérées de cet arbre longtemps ignoré. Biophyto reste depuis 2011, la première entreprise au Bénin à se consacrer à la recherche  et  l’exploitation  du Neem. Nos produits sont des concentrés des bienfaits qu’offre la nature.</t>
  </si>
  <si>
    <t>Allada, Allada</t>
  </si>
  <si>
    <t>biophyto</t>
  </si>
  <si>
    <t>https://biophyto-benin.com/</t>
  </si>
  <si>
    <t>https://www.linkedin.com/company/biophytobenin/</t>
  </si>
  <si>
    <t>https://twitter.com/bio_phytobenin</t>
  </si>
  <si>
    <t>https://web.facebook.com/biophytobenin/</t>
  </si>
  <si>
    <t>DentaCarts</t>
  </si>
  <si>
    <t>DentaCarts is the dentist's smart partner, an online dental marketplace that connects dentists with vendors.</t>
  </si>
  <si>
    <t>780177e21df800e3dd05.png</t>
  </si>
  <si>
    <t>dentacarts</t>
  </si>
  <si>
    <t>https://www.dentacarts.com</t>
  </si>
  <si>
    <t>https://www.linkedin.com/company/dentacarts/</t>
  </si>
  <si>
    <t>https://twitter.com/dentacarts?lang=en</t>
  </si>
  <si>
    <t>https://www.facebook.com/DentaCarts/</t>
  </si>
  <si>
    <t>Deya</t>
  </si>
  <si>
    <t>Deya's vision is to improve lives by democratizing access to finance through crowdfunding. Our mission is to be the quickest and safest meeting point between fundraisers and donors.</t>
  </si>
  <si>
    <t>7ce60a8df096ff816f32.png</t>
  </si>
  <si>
    <t>deya</t>
  </si>
  <si>
    <t>https://deyamais.com/</t>
  </si>
  <si>
    <t>https://www.linkedin.com/company/deyamais/about/</t>
  </si>
  <si>
    <t>https://twitter.com/deya_mais</t>
  </si>
  <si>
    <t>https://www.facebook.com/deyamais</t>
  </si>
  <si>
    <t>Bitland</t>
  </si>
  <si>
    <t>Bitland is an experimental platform using decentralized, trustless models such as Bitcoin’s blockchain to bridge the gap</t>
  </si>
  <si>
    <t>Kumasi, Ashanti</t>
  </si>
  <si>
    <t>bitland</t>
  </si>
  <si>
    <t>http://www.bitlandglobal.com/</t>
  </si>
  <si>
    <t>https://www.linkedin.com/company/bitland-global</t>
  </si>
  <si>
    <t>https://twitter.com/bitlandglobal?lang=en</t>
  </si>
  <si>
    <t>https://www.facebook.com/BitlandGlobal/</t>
  </si>
  <si>
    <t>BBOXX designs, manufactures, distributes and finances innovative plug &amp; play solar systems to improve access to energy across Africa and the developing world. More than 150,000 BBOXX products have been sold in more than 35 countries, improving the lives of more than 675,000 people</t>
  </si>
  <si>
    <t>Togo,Congo,Guinea,Ivory Cost,Kenya,Rwanda,Mali,Senegal,Pakistan,Nigeria</t>
  </si>
  <si>
    <t>bboxx.png</t>
  </si>
  <si>
    <t>bboxx</t>
  </si>
  <si>
    <t>https://www.bboxx.co.uk/</t>
  </si>
  <si>
    <t>https://www.linkedin.com/company/bboxx-ltd/about/</t>
  </si>
  <si>
    <t>https://twitter.com/bboxx_hq</t>
  </si>
  <si>
    <t>https://www.facebook.com/BBOXX.HQ/</t>
  </si>
  <si>
    <t>Be Afrika Media Ltd</t>
  </si>
  <si>
    <t>Be Afrika Media is a media company about discovering African talent and giving them a platform to showcase their work.</t>
  </si>
  <si>
    <t>Nairobi Kenya</t>
  </si>
  <si>
    <t>be-afrika-media-ltd</t>
  </si>
  <si>
    <t>http://beafrika.online/what-we-do/</t>
  </si>
  <si>
    <t>https://www.linkedin.com/company/be-afrika/about/</t>
  </si>
  <si>
    <t>Diool</t>
  </si>
  <si>
    <t>Exchanging payments in Africa can often be complicated and time consuming. Diool lets you send payments to your contacts on any network, online or at the nearest shop.</t>
  </si>
  <si>
    <t>Yaounde , Cameroon</t>
  </si>
  <si>
    <t>d1996f39f489f218c605.png</t>
  </si>
  <si>
    <t>diool</t>
  </si>
  <si>
    <t>https://diool.com/</t>
  </si>
  <si>
    <t>https://www.linkedin.com/company/dioolapp</t>
  </si>
  <si>
    <t>https://www.facebook.com/dioolapp</t>
  </si>
  <si>
    <t>Beat Drone uses precision drones to execute spraying on the farms, engage in crop supervision and mapping of the farmland.</t>
  </si>
  <si>
    <t>beat-drone.png</t>
  </si>
  <si>
    <t>beat-drone</t>
  </si>
  <si>
    <t>http://beatdrone.co/</t>
  </si>
  <si>
    <t>https://www.linkedin.com/company/beatdrone</t>
  </si>
  <si>
    <t>https://twitter.com/beat_drone</t>
  </si>
  <si>
    <t>https://www.facebook.com/beatdrone</t>
  </si>
  <si>
    <t>Bitmari</t>
  </si>
  <si>
    <t>BitMari Inc is a remittance and payment platform that is building financial solutions for global African communities</t>
  </si>
  <si>
    <t>bitmari</t>
  </si>
  <si>
    <t>https://www.bitmari.com/</t>
  </si>
  <si>
    <t>https://zw.linkedin.com/in/bitmari-zim-2158b9119</t>
  </si>
  <si>
    <t>https://twitter.com/bitmari_</t>
  </si>
  <si>
    <t>https://www.facebook.com/DecoloniseYourLife</t>
  </si>
  <si>
    <t>Bitsweaver</t>
  </si>
  <si>
    <t>bitsweaver</t>
  </si>
  <si>
    <t>Direct Pay Online</t>
  </si>
  <si>
    <t>The DPO Group is a leading payment service provider in Africa serving over 45,000 online</t>
  </si>
  <si>
    <t>direct-pay-online</t>
  </si>
  <si>
    <t>http://www.directpay.online</t>
  </si>
  <si>
    <t>https://www.linkedin.com/company/1018517</t>
  </si>
  <si>
    <t>https://twitter.com/directpayonline</t>
  </si>
  <si>
    <t>https://www.facebook.com/DirectPayOnline/</t>
  </si>
  <si>
    <t>Bermoda is an Agritech company that develops high-value biofertilizers from agricultural waste.</t>
  </si>
  <si>
    <t>Al Jiza, Egypt</t>
  </si>
  <si>
    <t>bermoda.png</t>
  </si>
  <si>
    <t>bermoda</t>
  </si>
  <si>
    <t>http://www.baramodaeg.com/</t>
  </si>
  <si>
    <t>https://www.linkedin.com/company/baramodaeg/about/</t>
  </si>
  <si>
    <t>https://www.facebook.com/Bermodaegypt/</t>
  </si>
  <si>
    <t>bizAR Reality</t>
  </si>
  <si>
    <t>bizar-reality</t>
  </si>
  <si>
    <t>BIZense Technologies is a world class software product company innovating the next generation patent pending advertising platform.</t>
  </si>
  <si>
    <t>bizense.png</t>
  </si>
  <si>
    <t>bizense</t>
  </si>
  <si>
    <t>http://www.bizense.com/</t>
  </si>
  <si>
    <t>https://in.linkedin.com/company/bizense</t>
  </si>
  <si>
    <t>https://www.twitter.com/bizense</t>
  </si>
  <si>
    <t>https://www.facebook.com/bizense</t>
  </si>
  <si>
    <t>Betaksys is a traveler information system with free services for Antananarivo</t>
  </si>
  <si>
    <t>Antananarivo, Madagascar</t>
  </si>
  <si>
    <t>Madagascar</t>
  </si>
  <si>
    <t>betaksys-systeme</t>
  </si>
  <si>
    <t>http://betaksys.mg/</t>
  </si>
  <si>
    <t>https://www.linkedin.com/company/betaksys/about/</t>
  </si>
  <si>
    <t>https://www.facebook.com/betaksys/</t>
  </si>
  <si>
    <t>Bettr Finance</t>
  </si>
  <si>
    <t>Bettr is a virtual banking experience powered by your smartphone. Pre-order your Zero Monthly Fee account and Bettr debit card today.</t>
  </si>
  <si>
    <t>bettr-finance.png</t>
  </si>
  <si>
    <t>bettr-finance</t>
  </si>
  <si>
    <t>https://bettr.finance/</t>
  </si>
  <si>
    <t>https://www.linkedin.com/company/bettr-finance/</t>
  </si>
  <si>
    <t>https://twitter.com/bettrfinance</t>
  </si>
  <si>
    <t>https://www.facebook.com/Bettr.finance/</t>
  </si>
  <si>
    <t>Block starters</t>
  </si>
  <si>
    <t>Block is a fancy Faraday cage to take dinner party offline.</t>
  </si>
  <si>
    <t>block-starters</t>
  </si>
  <si>
    <t>http://www.blockstarters.com/</t>
  </si>
  <si>
    <t>Blockbank</t>
  </si>
  <si>
    <t>blockbank</t>
  </si>
  <si>
    <t>https://theblock-bank.com/</t>
  </si>
  <si>
    <t>https://www.linkedin.com/company/the-block-bank</t>
  </si>
  <si>
    <t>https://www.facebook.com/blockbank.cash</t>
  </si>
  <si>
    <t>Blockchain Academy</t>
  </si>
  <si>
    <t>Blockchain Academy is a company that provides training and consulting on digital currencies and blockchain technology in South Africa</t>
  </si>
  <si>
    <t>blockchain-academy</t>
  </si>
  <si>
    <t>http://www.blockchainacademy.com.br/</t>
  </si>
  <si>
    <t>https://www.linkedin.com/company/blockchain-academy/</t>
  </si>
  <si>
    <t>https://twitter.com/blockbracademy</t>
  </si>
  <si>
    <t>https://www.facebook.com/blockchainacademybr/</t>
  </si>
  <si>
    <t>Direct Pay Online Group</t>
  </si>
  <si>
    <t>3G Direct Pay Limited is a market leader in online and mobile payments service platforms in East Africa, focusing on the travel industry</t>
  </si>
  <si>
    <t>direct-pay-online-group</t>
  </si>
  <si>
    <t>http://www.3gdirectpay.com/</t>
  </si>
  <si>
    <t>https://www.linkedin.com/company/direct-pay-online</t>
  </si>
  <si>
    <t>https://www.twitter.com/3gdirectpay</t>
  </si>
  <si>
    <t>Blockstarters</t>
  </si>
  <si>
    <t>Blockstarters is the central point for all cryptocurrency and blockchain developments</t>
  </si>
  <si>
    <t>blockstarters</t>
  </si>
  <si>
    <t>https://www.linkedin.com/company/blockstarters/</t>
  </si>
  <si>
    <t>https://twitter.com/blockstarters</t>
  </si>
  <si>
    <t>Bloom Impact</t>
  </si>
  <si>
    <t>Bloom Impact is a digital marketplace that lets small business owners in emerging markets easily access financing for their business, like loans and savings, through their smartphone.</t>
  </si>
  <si>
    <t>112ddb667395d1a57457.jpg</t>
  </si>
  <si>
    <t>bloom-impact</t>
  </si>
  <si>
    <t>http://www.bloomimpact.net/</t>
  </si>
  <si>
    <t>https://www.linkedin.com/company/11182379/</t>
  </si>
  <si>
    <t>https://twitter.com/BloomImpact</t>
  </si>
  <si>
    <t>https://www.facebook.com/BloomImpactPBC/?ref=br_rs</t>
  </si>
  <si>
    <t>a:8:{i:0;s:6:"status";i:1;s:16:"investment_stage";i:2;s:7:"revenue";i:3;s:7:"raising";i:4;s:4:"when";i:5;s:6:"amount";i:6;s:4:"news";i:7;s:11:"co_founders";}</t>
  </si>
  <si>
    <t>Doctoora</t>
  </si>
  <si>
    <t>Doctoora is a healthcare infrastructure operating as a service company providing virtual private practice solution to health professionals</t>
  </si>
  <si>
    <t>a938eedfb69d66f174d9.jpg</t>
  </si>
  <si>
    <t>doctoora</t>
  </si>
  <si>
    <t>http://doctoora.com/</t>
  </si>
  <si>
    <t>https://www.linkedin.com/company/doctoora/about/</t>
  </si>
  <si>
    <t>https://twitter.com/doctoorahealth</t>
  </si>
  <si>
    <t>BONGA Co Ltd</t>
  </si>
  <si>
    <t>bonga-co-ltd</t>
  </si>
  <si>
    <t>Bongo</t>
  </si>
  <si>
    <t>Telecommunication</t>
  </si>
  <si>
    <t>bongo</t>
  </si>
  <si>
    <t>Biodelta Nutraceuticals  are a manufacturing company that offers turnkey product solutions in the health market through our strengths in R&amp;D and packaging.</t>
  </si>
  <si>
    <t>365088fe463539383828.jpg</t>
  </si>
  <si>
    <t>biodelta-nutraceuticals</t>
  </si>
  <si>
    <t>https://biodelta.net/what-we-do/</t>
  </si>
  <si>
    <t>https://www.linkedin.com/company/biodelta-nutraceuticals-pty-ltd/about/</t>
  </si>
  <si>
    <t>Bophelo Bioscience aims to become the leading producer of medicinal cannabis products in Africa and the largest operator of medicinal cannabis focused clinics and dispensaries in South Africa.</t>
  </si>
  <si>
    <t>T’sakholo, Lesotho</t>
  </si>
  <si>
    <t>Lesotho</t>
  </si>
  <si>
    <t>bophelo-bioscience</t>
  </si>
  <si>
    <t>http://bophelo-bioscience.com/contact-us/</t>
  </si>
  <si>
    <t>https://twitter.com/bophelobio?lang=en</t>
  </si>
  <si>
    <t>https://www.facebook.com/pages/category/Medical---Health/Bophelo-Bioscience-275321343268263/</t>
  </si>
  <si>
    <t>Dokita Eyes International</t>
  </si>
  <si>
    <t>Dokita Eyes International is a publisher of a platform designed to promote access ot healthcare</t>
  </si>
  <si>
    <t>Lome, Togo</t>
  </si>
  <si>
    <t>Togo</t>
  </si>
  <si>
    <t>dokita-eyes-international</t>
  </si>
  <si>
    <t>BotsZA</t>
  </si>
  <si>
    <t>BotsZA is a research and development company specialising in applications powered by AI. The startup helps companies integrate AI, machine learning and chatbots into their business processes to improve their customer experience, productivity and efficiency</t>
  </si>
  <si>
    <t>botsza</t>
  </si>
  <si>
    <t>Dr CADx is a computer aided diagnostic system to help doctors diagnose medical images more accurately in order to provide better patient outcomes and save lives</t>
  </si>
  <si>
    <t>dr-cadx</t>
  </si>
  <si>
    <t>http://www.drcadx.com/</t>
  </si>
  <si>
    <t>https://www.linkedin.com/company/dr-cadx/about/</t>
  </si>
  <si>
    <t>https://twitter.com/drcadx?lang=en</t>
  </si>
  <si>
    <t>https://www.facebook.com/DrCADx/</t>
  </si>
  <si>
    <t>Biscate</t>
  </si>
  <si>
    <t>The biscate is a fast and convenient service that connects biscateiros or informal workers to clients, through an online platform.</t>
  </si>
  <si>
    <t>Maputo, Mozambique</t>
  </si>
  <si>
    <t>Mozambique</t>
  </si>
  <si>
    <t>biscate.png</t>
  </si>
  <si>
    <t>biscate</t>
  </si>
  <si>
    <t>https://www.biscate.co.mz/sobre</t>
  </si>
  <si>
    <t>https://twitter.com/biscatemz</t>
  </si>
  <si>
    <t>Bismart is a leading Kenyan insurance aggregator, leveraging on digital platforms and technologies to connect their customers to the best insurance and investments solutions available in the market.</t>
  </si>
  <si>
    <t>bismart-insurance.png</t>
  </si>
  <si>
    <t>bismart-insurance</t>
  </si>
  <si>
    <t>https://bismart.co.ke/</t>
  </si>
  <si>
    <t>https://www.linkedin.com/company/bismartinsurance/</t>
  </si>
  <si>
    <t>https://www.facebook.com/bismartinsurance</t>
  </si>
  <si>
    <t>Bridgebooks</t>
  </si>
  <si>
    <t>Bridge Books is a unique bookstore in downtown Johannesburg. We believe in supporting African writers and in finding as many ways of getting books into the hands of as many readers as possible</t>
  </si>
  <si>
    <t>bridgebooks</t>
  </si>
  <si>
    <t>https://bridgebooks.co.za/</t>
  </si>
  <si>
    <t>https://twitter.com/bridgebooksjozi</t>
  </si>
  <si>
    <t>https://facebook.com/bridgebooksCBD</t>
  </si>
  <si>
    <t>A mobile health platform that manages the administration activities virtually, connecting health centres, Doctors, medical personnel to patient.</t>
  </si>
  <si>
    <t>ehealth-zone</t>
  </si>
  <si>
    <t>https://twitter.com/ehealth?lang=en</t>
  </si>
  <si>
    <t>BrilloSys</t>
  </si>
  <si>
    <t>brillosys</t>
  </si>
  <si>
    <t>BTC Ghana</t>
  </si>
  <si>
    <t>BTC Ghana is a unique platform for the remittance of money to Ghana via bitcoin and its instantly converted to Mobile Money onto the recipients Phone</t>
  </si>
  <si>
    <t>btc-ghana</t>
  </si>
  <si>
    <t>https://btcghana.com/</t>
  </si>
  <si>
    <t>https://twitter.com/btc_ghana?lang=en</t>
  </si>
  <si>
    <t>https://www.facebook.com/btcghanaremit/</t>
  </si>
  <si>
    <t>Btech Sarl - Benin</t>
  </si>
  <si>
    <t>Benin</t>
  </si>
  <si>
    <t>btech-sarl--benin</t>
  </si>
  <si>
    <t>Bitsoko</t>
  </si>
  <si>
    <t>Decentralized merchant services platform. We create open-source mobile services for micro, small and medium enterprises.</t>
  </si>
  <si>
    <t>bitsoko</t>
  </si>
  <si>
    <t>https://bitsoko.co.ke/home/index.html#</t>
  </si>
  <si>
    <t>https://twitter.com/Bitsoko</t>
  </si>
  <si>
    <t>https://www.facebook.com/bitsoko/</t>
  </si>
  <si>
    <t>Build Pals</t>
  </si>
  <si>
    <t>Buildpals is quickly growing as the biggest hub of contractors and sub-contractors.  It combines tendering and bidding for construction projects into a single suite</t>
  </si>
  <si>
    <t>build-pals</t>
  </si>
  <si>
    <t>http://www.buildpals.com/</t>
  </si>
  <si>
    <t>https://www.linkedin.com/company/buildpals/</t>
  </si>
  <si>
    <t>Bulrush Agritech aims to empower the people at the very start of our modern food chain - our farmers - with simple and intuitive digital tools that enable more efficient, profitable and sustainable livestock farming practices</t>
  </si>
  <si>
    <t>bulrush-agritech</t>
  </si>
  <si>
    <t>https://www.bulrushagritech.com/</t>
  </si>
  <si>
    <t>Buni.tv is a video-on-demand platform that leverages the mobile opportunity.</t>
  </si>
  <si>
    <t>Nairobi, Nairobi Area, Kenya</t>
  </si>
  <si>
    <t>bunitv</t>
  </si>
  <si>
    <t>http://buni.tv/</t>
  </si>
  <si>
    <t>http://www.linkedin.com/company/buni-tv</t>
  </si>
  <si>
    <t>http://twitter.com/bunitv</t>
  </si>
  <si>
    <t>http://www.facebook.com/NairobiHalfLife</t>
  </si>
  <si>
    <t>Bureau Vente Ltd</t>
  </si>
  <si>
    <t>BVL technologies is a Uganda based IT solutions service provider within the Agri-Business Sector focusing on software development and mobile services/payment solutions (Apps)</t>
  </si>
  <si>
    <t>592ffd616269c1b76ae3.PNG</t>
  </si>
  <si>
    <t>bureau-vente-ltd</t>
  </si>
  <si>
    <t>http://bvl.technology/team.html</t>
  </si>
  <si>
    <t>a:11:{i:0;s:6:"status";i:1;s:8:"linkedin";i:2;s:7:"twitter";i:3;s:8:"facebook";i:4;s:16:"investment_stage";i:5;s:7:"revenue";i:6;s:7:"raising";i:7;s:4:"when";i:8;s:6:"amount";i:9;s:4:"news";i:10;s:11:"co_founders";}</t>
  </si>
  <si>
    <t>Busha</t>
  </si>
  <si>
    <t>Busha was established in 2018 as a cyrptocurrency exchange where users can trade cryptocurrencies such as Bitcoin, Ethereum &amp; SureRemit instantly, using a Naira denominated debit card or bank account. Our focus is to use innovation and efficiency to improve cryptocurrency adoption in Africa.</t>
  </si>
  <si>
    <t>ba0fe996e6805c21f430.png</t>
  </si>
  <si>
    <t>busha</t>
  </si>
  <si>
    <t>https://busha.co/</t>
  </si>
  <si>
    <t>https://www.linkedin.com/company/getbusha/</t>
  </si>
  <si>
    <t>https://facebook.com/getbusha</t>
  </si>
  <si>
    <t>Businesstoday.co.ke is a leading online business news and information portal in Kenya founded in 2012 by Kenyan journalist Luke Mulunda. In November 2018, Badoer Investments acquired a majority stake in the digital media startup. It is updated daily with business news as well as insightful information on management, investing, enterprise and technology.</t>
  </si>
  <si>
    <t>19d13f0f539ea2b3492e.jpg</t>
  </si>
  <si>
    <t>business-today</t>
  </si>
  <si>
    <t>http://businesstoday.co.ke/</t>
  </si>
  <si>
    <t>https://www.linkedin.com/company/businesstodaykenya/about/</t>
  </si>
  <si>
    <t>https://www.facebook.com/BusinessToday.Kenya</t>
  </si>
  <si>
    <t>Camerbitcoin</t>
  </si>
  <si>
    <t>camerbitcoin</t>
  </si>
  <si>
    <t>Cardano</t>
  </si>
  <si>
    <t>cardano</t>
  </si>
  <si>
    <t>Casava</t>
  </si>
  <si>
    <t>casava_1</t>
  </si>
  <si>
    <t>http://casava.co/</t>
  </si>
  <si>
    <t>Cashbuddy</t>
  </si>
  <si>
    <t>Cashbuddy enables Nigerians to receive and send money using mobile airtime, withdraw cash, buy mobile data and pay bills with or without the internet</t>
  </si>
  <si>
    <t>cashbuddy</t>
  </si>
  <si>
    <t>Bluemoon</t>
  </si>
  <si>
    <t xml:space="preserve">blueMoon is a new and exciting initiative to discover, incubate, and invest seed funds into innovative and scalable youth agribusiness startups in Ethiopia. At blueMoon, we believe that, once in a blue moon, exceptional ideas can turn into great businesses that literally change the world. </t>
  </si>
  <si>
    <t>bluemoon.png</t>
  </si>
  <si>
    <t>bluemoon</t>
  </si>
  <si>
    <t>https://www.bluemoonethiopia.com/</t>
  </si>
  <si>
    <t>https://www.linkedin.com/company/bluemoon-ethiopia/</t>
  </si>
  <si>
    <t>Bluewave Insurance</t>
  </si>
  <si>
    <t>Bluewave has a wide range of mircro insurance offerings aimed at low-income users in Kenya</t>
  </si>
  <si>
    <t>bluewave-insurance</t>
  </si>
  <si>
    <t>http://www.blue-wave.co.ke/</t>
  </si>
  <si>
    <t>https://www.linkedin.com/company/bluewave-insurance/</t>
  </si>
  <si>
    <t>https://twitter.com/bluewaveinsur?lang=en</t>
  </si>
  <si>
    <t>https://www.facebook.com/Bluewaveic/</t>
  </si>
  <si>
    <t>Casky, is the world's first BlockChain based, Artificial Intelligence platform offering people globally a chance to earn an appreciative asset/income by driving, while rewarding safe driving more so</t>
  </si>
  <si>
    <t>Marrakech, Morocco</t>
  </si>
  <si>
    <t>casky</t>
  </si>
  <si>
    <t>http://casky.io/uk</t>
  </si>
  <si>
    <t>Cassava Smartech</t>
  </si>
  <si>
    <t>Cassava Smartech is a diversified smartech group, with a mandate to use digital solutions to drive socio-economic development, and to improve the overall quality of life for all Africans. We are on a transformational mission, and envision a future whereby our solutions are able to touch every life, bringing positive impact particularly to the millions of previously excluded Africans.</t>
  </si>
  <si>
    <t>Other Technologies</t>
  </si>
  <si>
    <t>10,000+</t>
  </si>
  <si>
    <t>cassava-smartech</t>
  </si>
  <si>
    <t>https://cassavasmartech.com/</t>
  </si>
  <si>
    <t>https://www.linkedin.com/company/cassava-smartech/</t>
  </si>
  <si>
    <t>Boomplay is a streaming platform, which operates the Boom Player app, is adding an average of 2 million new subscribers per month and now boasts 44 million app downloads and 5.6 million daily users. It hosts the most extensive online African music catalog in the world with 5 million tracks, according to the company</t>
  </si>
  <si>
    <t>Shenzhen, China</t>
  </si>
  <si>
    <t>boomplay.png</t>
  </si>
  <si>
    <t>boomplay</t>
  </si>
  <si>
    <t>https://www.facebook.com/BoomplayMusic</t>
  </si>
  <si>
    <t>Boostme360</t>
  </si>
  <si>
    <t>BoostMe360 is a web based platform that helps job seekers put their best foot forward while enabling businesses to find the right staff for short-term jobs. Designed by Pearson, BoostMe360 lets candidates create an enriched personalised profile and upskill themselves through free learning modules. Job seekers can indicate when they are available to work on their personal calendar. Employers save time and money by finding someone who lives close to their business, is available and has the qualities they are looking for.</t>
  </si>
  <si>
    <t>boostme360</t>
  </si>
  <si>
    <t>https://www.boostme360.com/</t>
  </si>
  <si>
    <t>https://twitter.com/BoostMe360</t>
  </si>
  <si>
    <t>https://www.facebook.com/boostme360/</t>
  </si>
  <si>
    <t>EcoCash</t>
  </si>
  <si>
    <t>EcoCash is a revolutionary mobile payment solution from Econet Wireless, which enables a registered customer to complete simple financial transactions such as sending money, buying airtime</t>
  </si>
  <si>
    <t>ecocash</t>
  </si>
  <si>
    <t>https://www.ecocash.co.zw/</t>
  </si>
  <si>
    <t>https://twitter.com/EcoCashZW</t>
  </si>
  <si>
    <t>https://www.facebook.com/ecocashzim/?fref=ts</t>
  </si>
  <si>
    <t>Celd Innovations</t>
  </si>
  <si>
    <t>CeLD is Africa’s first Consumer Cash Reward as-a-Service Company (CRaaS)</t>
  </si>
  <si>
    <t>celd-innovations</t>
  </si>
  <si>
    <t>https://www.celd.ng/</t>
  </si>
  <si>
    <t>https://www.linkedin.com/company/celd-innovation-limited/</t>
  </si>
  <si>
    <t>https://twitter.com/mobirise</t>
  </si>
  <si>
    <t>https://www.facebook.com/pages/Mobirise/1616226671953247</t>
  </si>
  <si>
    <t>Bridge International</t>
  </si>
  <si>
    <t>Bridge International Academies is a chain of nursery and primary schools</t>
  </si>
  <si>
    <t>bridge-international</t>
  </si>
  <si>
    <t>http://bridgeinternationalacademies.com/</t>
  </si>
  <si>
    <t>http://www.linkedin.com/company/bridge-international-academies</t>
  </si>
  <si>
    <t>http://twitter.com/BridgeIntlAcads</t>
  </si>
  <si>
    <t>http://www.facebook.com/bridgeinternationalacademies</t>
  </si>
  <si>
    <t>CEPHAS TECHNOLOGIES SARL</t>
  </si>
  <si>
    <t>cephas-technologies-sarl</t>
  </si>
  <si>
    <t>Champier</t>
  </si>
  <si>
    <t>Champier Lda. Provides a set of services and technologies that, together with an innovative and creative approach, allow you to maximize the potential of your organization</t>
  </si>
  <si>
    <t>champier</t>
  </si>
  <si>
    <t>Chantier</t>
  </si>
  <si>
    <t>chantier</t>
  </si>
  <si>
    <t>Budgit</t>
  </si>
  <si>
    <t>BudgIT is a civic organization that applies technology to intersect citizen engagement with institutional improvement, to facilitate societal change.</t>
  </si>
  <si>
    <t>budgit.png</t>
  </si>
  <si>
    <t>budgit</t>
  </si>
  <si>
    <t>http://yourbudgit.com/</t>
  </si>
  <si>
    <t>https://www.linkedin.com/company/budgit-nigeria/</t>
  </si>
  <si>
    <t>https://twitter.com/budgitng</t>
  </si>
  <si>
    <t>https://www.facebook.com/budgitng/</t>
  </si>
  <si>
    <t xml:space="preserve">BuildHer rains Kenyan women in construction and enables them to attain certification, secure employment, and increase their incomes.
</t>
  </si>
  <si>
    <t>buildher.png</t>
  </si>
  <si>
    <t>buildher</t>
  </si>
  <si>
    <t>https://orkidstudio.org/team/</t>
  </si>
  <si>
    <t>https://www.linkedin.com/company/buildherkenya/about/</t>
  </si>
  <si>
    <t>https://business.facebook.com/Orkidstudio/</t>
  </si>
  <si>
    <t>Chiniki Guard</t>
  </si>
  <si>
    <t>Chiniki Guard provides real-time updates on the activities going on in a retail store, it reports theft and shoplifting by analyzing the video feed through your CCTV camera.</t>
  </si>
  <si>
    <t>398b688606ec862b297b.png</t>
  </si>
  <si>
    <t>chiniki-guard</t>
  </si>
  <si>
    <t>https://chinikiguard.com/</t>
  </si>
  <si>
    <t>https://facebook.com/chiniki.guard1</t>
  </si>
  <si>
    <t>Bumba is a service contracting application in Angola. The application will allow single personals to get service providers that are based in Luanda-Angola</t>
  </si>
  <si>
    <t>bumba</t>
  </si>
  <si>
    <t>https://bumbaapp.com/</t>
  </si>
  <si>
    <t>https://www.facebook.com/bumbaapp/</t>
  </si>
  <si>
    <t>Bumpy Maternity Wear</t>
  </si>
  <si>
    <t>Bumpy Maternity Wear is an online maternity shop with a physical store in Nairobi Kenya. Their venture into maternity wear was inspired by a desire to provide variety, style and convenience to moms in their proudest moment. They believe mothers are beautiful regardless of their size and it our job get them something that matches their style</t>
  </si>
  <si>
    <t>bumpy-maternity-wear</t>
  </si>
  <si>
    <t>http://bumpymaternitywear.co.ke/</t>
  </si>
  <si>
    <t>Christopher’s and Co</t>
  </si>
  <si>
    <t>Established in 2016, Christopher’s &amp; Co. is a retail business focused in the fashion, lifestyle and home and living categories.</t>
  </si>
  <si>
    <t>christophers-and-co</t>
  </si>
  <si>
    <t>http://www.christophersandco.com/</t>
  </si>
  <si>
    <t>https://www.linkedin.com/company/christopher's-&amp;-co./</t>
  </si>
  <si>
    <t>http://www.twitter.com/christophers_co</t>
  </si>
  <si>
    <t>https://www.facebook.com/Christophers-and-Co-494879474006620/</t>
  </si>
  <si>
    <t>Emata</t>
  </si>
  <si>
    <t>Emata is bringing financial products to farmers across East Africa. Emata allows farmers to use the power of loans to invest in the productivity of their farms.</t>
  </si>
  <si>
    <t>a91af38db3f6bde9c607.png</t>
  </si>
  <si>
    <t>emata</t>
  </si>
  <si>
    <t>https://www.emata.ug/</t>
  </si>
  <si>
    <t>https://www.linkedin.com/company/emata/</t>
  </si>
  <si>
    <t>https://twitter.com/Emata_UG</t>
  </si>
  <si>
    <t>https://www.facebook.com/pg/EmataUganda/about/?ref=page_internal</t>
  </si>
  <si>
    <t>Cinema 360 - Eg</t>
  </si>
  <si>
    <t>cinema-360--eg</t>
  </si>
  <si>
    <t>Cinetpay</t>
  </si>
  <si>
    <t>CinetPay is a mobile money payment hub that federates mobile money payment methods in Africa.</t>
  </si>
  <si>
    <t>6d1d1dc7accd03f47f22.jpg</t>
  </si>
  <si>
    <t>cinetpay</t>
  </si>
  <si>
    <t>https://www.cinetpay.com/</t>
  </si>
  <si>
    <t>https://www.linkedin.com/company/10789245/</t>
  </si>
  <si>
    <t>https://www.facebook.com/pg/cinetpay/</t>
  </si>
  <si>
    <t>BuuPass is Kenya's market leader for online bus booking.</t>
  </si>
  <si>
    <t>buupass.png</t>
  </si>
  <si>
    <t>buupass</t>
  </si>
  <si>
    <t>https://buupass.com/</t>
  </si>
  <si>
    <t>https://www.linkedin.com/company/buupass/</t>
  </si>
  <si>
    <t>https://twitter.com/buupass</t>
  </si>
  <si>
    <t>https://www.facebook.com/BuuPass/</t>
  </si>
  <si>
    <t>Ennota.Com</t>
  </si>
  <si>
    <t>A young financial management startup, focusing on cash flow management, budgeting and projections for small businesses</t>
  </si>
  <si>
    <t>ennotacom</t>
  </si>
  <si>
    <t>https://ennota.com/</t>
  </si>
  <si>
    <t>https://www.linkedin.com/company/ennota-com</t>
  </si>
  <si>
    <t>https://twitter.com/ennota_com</t>
  </si>
  <si>
    <t>https://www.facebook.com/ennotacom</t>
  </si>
  <si>
    <t>Bwala Africa Logistics ( Bwala Africa Group Limited) is an emerging markets Crowdsourcing logistics marketplace focusing on last mile order fulfilment .</t>
  </si>
  <si>
    <t>bwala-africa.png</t>
  </si>
  <si>
    <t>bwala-africa</t>
  </si>
  <si>
    <t>http://www.bwala.co.ke/</t>
  </si>
  <si>
    <t>https://www.linkedin.com/company/18238740/</t>
  </si>
  <si>
    <t>https://twitter.com/BwalaLogistics</t>
  </si>
  <si>
    <t>https://www.facebook.com/BwalaAfricaLogistics/</t>
  </si>
  <si>
    <t>Byte Money</t>
  </si>
  <si>
    <t>Byte Money services the South African funeral parlor market by providing cash receipting and auditing services</t>
  </si>
  <si>
    <t>byte-money</t>
  </si>
  <si>
    <t>http://www.bytemoney.co.za/</t>
  </si>
  <si>
    <t>https://www.linkedin.com/company/byte-money</t>
  </si>
  <si>
    <t>https://www.facebook.com/bytemoney</t>
  </si>
  <si>
    <t>Calm Wildness</t>
  </si>
  <si>
    <t>Calm Wildness is a jewellery business that designs, makes and sells beaded jewellery for conservation.</t>
  </si>
  <si>
    <t>Kenya, Rwanda, Tanzania</t>
  </si>
  <si>
    <t>calm-wildness</t>
  </si>
  <si>
    <t>ClaimSync is an end-to-end claims processing platform that enables healthcare providers to prepare and send medical claims electronically.</t>
  </si>
  <si>
    <t>Accra, Greater Accra, Ghana</t>
  </si>
  <si>
    <t>claimsync</t>
  </si>
  <si>
    <t>http://www.claimsync.com/</t>
  </si>
  <si>
    <t>https://ae.linkedin.com/company/claimsync</t>
  </si>
  <si>
    <t>http://twitter.com/claimsync</t>
  </si>
  <si>
    <t>https://www.facebook.com/claimsync/</t>
  </si>
  <si>
    <t>Cape is a rapidly growing SaaS and hardware company based in San Francisco and Cape Town on a mission to make the Internet better. Our product is the simplest way to monitor and improve WiFi networks. What makes us different? Every other monitoring tool is complex, built by network engineers for network engineers, but today millions of networks are run by IT managers who are not network experts. Our beautiful, easy to use product is helping experts and non-experts alike to monitor and improve their networks.</t>
  </si>
  <si>
    <t>cape-networks.png</t>
  </si>
  <si>
    <t>cape-networks</t>
  </si>
  <si>
    <t>https://capenetworks.com/</t>
  </si>
  <si>
    <t>https://www.linkedin.com/company/cape-networks</t>
  </si>
  <si>
    <t>https://twitter.com/capenetworks</t>
  </si>
  <si>
    <t>https://www.facebook.com/asimmetric</t>
  </si>
  <si>
    <t>Truzo</t>
  </si>
  <si>
    <t>Truzo (formerly Envisionit e-Pay (Pty) Ltd) was founded in South Africa to facilitate and secure online and
real-world transactions. We take the risk out of buying and selling.
The app’s software has been designed by industry experts to offer a secure, simple escrow solution to
both businesses and individuals. Parties to a transaction contract Envisionit e-Pay, as a trusted third
party, to mitigate the financial risks associated with day-to-day purchase and sale transactions as well
as multi-million rand, milestone-based capital projects.</t>
  </si>
  <si>
    <t>1ba017f1c9299a2f9389.png</t>
  </si>
  <si>
    <t>envisionit-eescrow</t>
  </si>
  <si>
    <t>https://www.e-escrow.com/#/</t>
  </si>
  <si>
    <t>https://www.linkedin.com/company/envisionit-group/about/</t>
  </si>
  <si>
    <t>https://www.facebook.com/escrow.africa/?_rdc=1&amp;_rdr</t>
  </si>
  <si>
    <t>Clarotech Consulting is an Information and Communications Technology (ICT for short) company offering consulting, products and support services to businesses of all sizes and types in South Africa and beyond. Operating since 2001, the company satisfies the need for advice, solutions and ongoing service from a team of experienced consultants and support engineers that can be trusted</t>
  </si>
  <si>
    <t>Hanover, MD</t>
  </si>
  <si>
    <t>clarotech</t>
  </si>
  <si>
    <t>http://www.easi.com/</t>
  </si>
  <si>
    <t>https://www.linkedin.com/company/easi_2/about/</t>
  </si>
  <si>
    <t>https://twitter.com/easi_net?lang=en</t>
  </si>
  <si>
    <t>https://www.facebook.com/easi.net/</t>
  </si>
  <si>
    <t>Carsurance</t>
  </si>
  <si>
    <t>Carsurance is the fastest way to save on car insurance.</t>
  </si>
  <si>
    <t>Eggypt</t>
  </si>
  <si>
    <t>carsurance</t>
  </si>
  <si>
    <t>https://carsurance.net/</t>
  </si>
  <si>
    <t>https://www.linkedin.com/company/carsurance-net/about/</t>
  </si>
  <si>
    <t>https://twitter.com/Carsurance_net</t>
  </si>
  <si>
    <t>https://www.facebook.com/pages/category/Insurance-Broker/carinsurancenet-358831854864382/</t>
  </si>
  <si>
    <t>Classifieds</t>
  </si>
  <si>
    <t>classifieds</t>
  </si>
  <si>
    <t>Cash4Trash, an income generating recycling initiative</t>
  </si>
  <si>
    <t>cash4trash.png</t>
  </si>
  <si>
    <t>cash4trash</t>
  </si>
  <si>
    <t>http://cash4trash.herokuapp.com/#1</t>
  </si>
  <si>
    <t>https://twitter.com/cash4trash_</t>
  </si>
  <si>
    <t>Clean City</t>
  </si>
  <si>
    <t>Clean City - Involve citizens to make the city a better place</t>
  </si>
  <si>
    <t>clean-city</t>
  </si>
  <si>
    <t>https://cleancity.social/</t>
  </si>
  <si>
    <t>https://www.linkedin.com/company/clean-city---ville-propre/</t>
  </si>
  <si>
    <t>https://www.twitter.com/villepropreinc</t>
  </si>
  <si>
    <t>https://www.facebook.com/villepropreinc</t>
  </si>
  <si>
    <t>Click N Compare</t>
  </si>
  <si>
    <t>Click n Compare is South Africa's leading comparison site featuring the most affordable options across Mobile, Broadband, Insurance, Financial Services, and Travel.</t>
  </si>
  <si>
    <t>click-n-compare</t>
  </si>
  <si>
    <t>Etrash2Cash</t>
  </si>
  <si>
    <t>Help people exchange their trash for cash.</t>
  </si>
  <si>
    <t>Kano, Nigeria</t>
  </si>
  <si>
    <t>etrash2cash</t>
  </si>
  <si>
    <t>http://www.etrash2cash.com/</t>
  </si>
  <si>
    <t>http://www.twitter.com/e_trash2cash</t>
  </si>
  <si>
    <t>http://www.facebook.com/etrash2cash</t>
  </si>
  <si>
    <t>Clickpesa</t>
  </si>
  <si>
    <t>ClickPesa is a payment technology company based in Tanzania facilitating digital transactions such as cross border payments, payment acceptance and bulk payments for companies through different channels in Africa</t>
  </si>
  <si>
    <t>clickpesa</t>
  </si>
  <si>
    <t>https://www.clickpesa.com/</t>
  </si>
  <si>
    <t>https://www.facebook.com/clickpesa/</t>
  </si>
  <si>
    <t>Closety</t>
  </si>
  <si>
    <t>closety</t>
  </si>
  <si>
    <t>Cequens</t>
  </si>
  <si>
    <t>Cequens is a leading Communication Platform that empowers enterprises and OTTs with carrier-grade, continuously evolving, and global Messaging, Video, and Voice products</t>
  </si>
  <si>
    <t>cequens</t>
  </si>
  <si>
    <t>https://www.cequens.com/</t>
  </si>
  <si>
    <t>http://www.linkedin.com/company/cequens</t>
  </si>
  <si>
    <t>http://twitter.com/Cequens</t>
  </si>
  <si>
    <t>http://www.facebook.com/cequens</t>
  </si>
  <si>
    <t>Chabana Farms</t>
  </si>
  <si>
    <t>Chabana Farms creates a marketing platform to help farmers such as myself to enter the global market. To encourage small scale farmers in rural Africa to produce and reach global markets especially women farmers</t>
  </si>
  <si>
    <t>Francistown, Botswana</t>
  </si>
  <si>
    <t>chabana-farms</t>
  </si>
  <si>
    <t>http://chabanafarms.com/</t>
  </si>
  <si>
    <t>https://www.facebook.com/chabana-farms-1622853787951610</t>
  </si>
  <si>
    <t>Chamapesa</t>
  </si>
  <si>
    <t>ChamaPesa helps chamas to put their accounting on the phone and fund their accounts with mobile money. Manage your chama accounts, shares, and investment portfolio on the phone and fund your chama savings account with mobile money</t>
  </si>
  <si>
    <t>chamapesa</t>
  </si>
  <si>
    <t>http://www.chamapesa.com/</t>
  </si>
  <si>
    <t>https://www.facebook.com/chamapesa</t>
  </si>
  <si>
    <t>Chamasoft</t>
  </si>
  <si>
    <t>Chamasoft is a simple to use web and mobile app to manage all the affairs of micro savings and investment groups</t>
  </si>
  <si>
    <t>chamasoft</t>
  </si>
  <si>
    <t>http://chamasoft.com/</t>
  </si>
  <si>
    <t>https://www.linkedin.com/company/chamasoft/</t>
  </si>
  <si>
    <t>http://twitter.com/chamasoft</t>
  </si>
  <si>
    <t>http://www.facebook.com/pages/Chamasoft/145595452300032</t>
  </si>
  <si>
    <t>Club Travel Group is a travel agency with over 400 branded and non-branded franchises and a corporate travel division</t>
  </si>
  <si>
    <t>Tours &amp; Travel</t>
  </si>
  <si>
    <t>club-travel</t>
  </si>
  <si>
    <t>https://www.clubtravel.co.za/</t>
  </si>
  <si>
    <t>https://twitter.com/ClubTravelSA</t>
  </si>
  <si>
    <t>https://www.facebook.com/ClubTravelSA/</t>
  </si>
  <si>
    <t>Cobuildit</t>
  </si>
  <si>
    <t>CoBuildIT is a project management company focused on helping everyday people to realize their dream of owning a high quality home at the lowest possible price.</t>
  </si>
  <si>
    <t>cobuildit</t>
  </si>
  <si>
    <t>http://www.cobuildit.com/</t>
  </si>
  <si>
    <t>https://www.linkedin.com/company-beta/10199563/</t>
  </si>
  <si>
    <t>https://twitter.com/CoBuildIT</t>
  </si>
  <si>
    <t>Chekkit Technologies</t>
  </si>
  <si>
    <t>Chekkit is an ethereum blockchain powered anti-counterfeiting, product tracking and customer experience analytics platform. We help producers protect their brands, track supply chain activities and collect last-mile consumer insights in real-time</t>
  </si>
  <si>
    <t>f2250f74eeaaed710bb7.png</t>
  </si>
  <si>
    <t>chekkit-technologies</t>
  </si>
  <si>
    <t>http://chekkitapp.com/</t>
  </si>
  <si>
    <t>https://linkedin.com/company/chekkitapp</t>
  </si>
  <si>
    <t>https://twitter.com/chekkitapp</t>
  </si>
  <si>
    <t>https://facebook.com/chekkitapp</t>
  </si>
  <si>
    <t>C4A is a full-service software and consulting company specializing in software development for both web and mobile platforms. What started out as an initiative to give back to communities, transformed itself into a one stop-shop for software cross-platform development and high-quality web and mobile APP solutions to clients across the globe</t>
  </si>
  <si>
    <t>Cairo, Al Qahirah, Egypt</t>
  </si>
  <si>
    <t>coders4africa</t>
  </si>
  <si>
    <t>http://www.equinoxme.com/</t>
  </si>
  <si>
    <t>https://www.linkedin.com/company/equinox-international/</t>
  </si>
  <si>
    <t>https://twitter.com/Equinox_ME</t>
  </si>
  <si>
    <t>https://www.facebook.com/Equinox.International</t>
  </si>
  <si>
    <t>Codespace</t>
  </si>
  <si>
    <t>CodeSpace is an education institution that offers coding courses that teach people to design and create technology.</t>
  </si>
  <si>
    <t>codespace</t>
  </si>
  <si>
    <t>http://codespace.co.za/</t>
  </si>
  <si>
    <t>https://www.linkedin.com/school/codespaceza/about/</t>
  </si>
  <si>
    <t>https://twitter.com/codespaceza</t>
  </si>
  <si>
    <t>https://www.facebook.com/codespaceza/</t>
  </si>
  <si>
    <t>Chiswara</t>
  </si>
  <si>
    <t>Kenyan Specialty coffee, Farmer-focused, roasted coffee beans, sun-dried, ethically sourced,</t>
  </si>
  <si>
    <t>chiswara</t>
  </si>
  <si>
    <t>https://www.chiswara.com/</t>
  </si>
  <si>
    <t>https://www.linkedin.com/company/chiswara/</t>
  </si>
  <si>
    <t>https://twitter.com/chiswaracompany</t>
  </si>
  <si>
    <t>https://www.facebook.com/CHISWARA-212410659646709/</t>
  </si>
  <si>
    <t>Chocolate City Group is a 360-degree media and entertainment company consisting of a music label, music distribution company, management consulting firm, and a uniquely configured marketing agency all based in Nigeria. We are located in Lagos, Abuja and Nairobi, and have operations in the United Kingdom, United States, South-Africa and Ghana.</t>
  </si>
  <si>
    <t>United Kingdom, United States, South-Africa, Ghana, Nairobi</t>
  </si>
  <si>
    <t>chocolate-city-entertainment.png</t>
  </si>
  <si>
    <t>chocolate-city-entertainment</t>
  </si>
  <si>
    <t>http://www.chocolatecitygroup.com/</t>
  </si>
  <si>
    <t>https://www.linkedin.com/company/chocolate-city-group/</t>
  </si>
  <si>
    <t>http://www.twitter.com/choccityGroup</t>
  </si>
  <si>
    <t>https://www.facebook.com/choccitygroup</t>
  </si>
  <si>
    <t>Coffee Cup</t>
  </si>
  <si>
    <t>Coffee Cup is basically web-based platform which handles the inventories(stock in and stock out), sales of the items at the counter(POS)</t>
  </si>
  <si>
    <t>coffee-cup</t>
  </si>
  <si>
    <t>EMA is a home-grown fintech solution that is empowering African entrepreneurs to create the jobs, shared wealth and prosperity that Africa need through shared-economy model and strategic partnership for financial inclusion and the quick growth of the continent</t>
  </si>
  <si>
    <t>Akure, Nigeria</t>
  </si>
  <si>
    <t>extramile-africa</t>
  </si>
  <si>
    <t>https://extramileafrica.com/about/</t>
  </si>
  <si>
    <t>https://www.facebook.com/extramileafrica</t>
  </si>
  <si>
    <t>Coinjanitor</t>
  </si>
  <si>
    <t>CoinJanitor is a cryptocurrency company that identifies projects that are inactive or failed. It then buys these projects out and recycles the assets back into the larger market to improve market health and restore value to users.</t>
  </si>
  <si>
    <t>Tel Aviv, Israel</t>
  </si>
  <si>
    <t>coinjanitor</t>
  </si>
  <si>
    <t>https://www.coinjanitor.io/</t>
  </si>
  <si>
    <t>https://www.linkedin.com/company/coinjanitor/about/</t>
  </si>
  <si>
    <t>https://twitter.com/CoinJanitor</t>
  </si>
  <si>
    <t>https://www.facebook.com/CoinJanitor-201490483964845/</t>
  </si>
  <si>
    <t>Coinpesa</t>
  </si>
  <si>
    <t>Coinpesa is a digital asset exchange based in Africa, focused on bringing crypto currencies and other digital assets to the masses. Coinpesa is on a mission to accelerate financial inclusion on a global scale through the distribution of blockchain based digital assets.</t>
  </si>
  <si>
    <t>Kampala, Kampala</t>
  </si>
  <si>
    <t>coinpesa</t>
  </si>
  <si>
    <t>http://www.coinpesa.co</t>
  </si>
  <si>
    <t>https://www.linkedin.com/company/coinpesa/about/</t>
  </si>
  <si>
    <t>https://twitter.com/coinpesaltd</t>
  </si>
  <si>
    <t>https://www.facebook.com/coinpesaltd?_rdc=1&amp;_rdr</t>
  </si>
  <si>
    <t>Citytaps</t>
  </si>
  <si>
    <t>CityTaps has developed CTSuite, a water prepayment service that comprises the world’s only smart and prepaid water meter, CTMeter, and billing software, CTCloud</t>
  </si>
  <si>
    <t>citytaps</t>
  </si>
  <si>
    <t>http://www.citytaps.org/</t>
  </si>
  <si>
    <t>https://www.linkedin.com/company/citytaps</t>
  </si>
  <si>
    <t>https://twitter.com/CityTaps</t>
  </si>
  <si>
    <t>https://www.facebook.com/citytaps</t>
  </si>
  <si>
    <t>Comparez</t>
  </si>
  <si>
    <t>comparez</t>
  </si>
  <si>
    <t>Compass Career</t>
  </si>
  <si>
    <t>compass-career</t>
  </si>
  <si>
    <t>Ezeemoney</t>
  </si>
  <si>
    <t>EzeeMoney is a Fintech company dealing in both financial and non-financial services improving the livelihoods of people.</t>
  </si>
  <si>
    <t>1809c5e0fbd5852fa1a4.png</t>
  </si>
  <si>
    <t>ezeemoney</t>
  </si>
  <si>
    <t>https://www.ezeemoney.co.ug/</t>
  </si>
  <si>
    <t>https://www.linkedin.com/company/ezeemoney-ltd</t>
  </si>
  <si>
    <t>https://www.facebook.com/ezeemoneyltd/</t>
  </si>
  <si>
    <t>Complete Farmer</t>
  </si>
  <si>
    <t>Complete Farmer provides agribusiness solutions to its clients to enhance productivity, increase profitability and help them gain a competitive advantage across the agricultural value chain.</t>
  </si>
  <si>
    <t>945fb601220bba4e6d41.png</t>
  </si>
  <si>
    <t>complete-farmer</t>
  </si>
  <si>
    <t>https://www.completefarmer.com/</t>
  </si>
  <si>
    <t>https://www.linkedin.com/company/completefarmer/about/</t>
  </si>
  <si>
    <t>https://www.facebook.com/CompleteFarmer/</t>
  </si>
  <si>
    <t>Compuscan is a a credit reference bureau, collects, validates, loads, verifies, houses, and consumer credit informations.</t>
  </si>
  <si>
    <t>Stellenbosch, Western Cape</t>
  </si>
  <si>
    <t>compuscan</t>
  </si>
  <si>
    <t>https://www.compuscan.co.za/</t>
  </si>
  <si>
    <t>https://www.linkedin.com/company/compuscan?originalSubdomain=in</t>
  </si>
  <si>
    <t>https://twitter.com/compuscan</t>
  </si>
  <si>
    <t>https://www.facebook.com/compuscan</t>
  </si>
  <si>
    <t>Conative Labs</t>
  </si>
  <si>
    <t>conative-labs</t>
  </si>
  <si>
    <t>Congo Business Network</t>
  </si>
  <si>
    <t>Congo Business Network est un réseau international des professionnels et des entrepreneurs congolais</t>
  </si>
  <si>
    <t>Nonprofit Organization</t>
  </si>
  <si>
    <t>New York</t>
  </si>
  <si>
    <t>congo-business-network</t>
  </si>
  <si>
    <t>http://congobusinessnetwork.org/</t>
  </si>
  <si>
    <t>https://www.linkedin.com/company/congobusinessnetwork/about/</t>
  </si>
  <si>
    <t>https://twitter.com/congobiznetwork</t>
  </si>
  <si>
    <t>https://www.facebook.com/Congo-Business-Network-461614090638792/</t>
  </si>
  <si>
    <t>Click2Sure is a fullstack digital insurance platform which enables retailers, service providers, distributors and brokers to bolt on a selection of over 20 custom developed insurance products, at the point of sale.</t>
  </si>
  <si>
    <t>7642bba40a86cb9be446.jpg</t>
  </si>
  <si>
    <t>click2sure</t>
  </si>
  <si>
    <t>https://click2sure.net/</t>
  </si>
  <si>
    <t>https://www.linkedin.com/company/click2sure/</t>
  </si>
  <si>
    <t>https://www.facebook.com/click2sure/</t>
  </si>
  <si>
    <t>Connect Africa</t>
  </si>
  <si>
    <t>Connect Africa is a grass roots organization that helps villagers in Uganda who are struggling to support children orphaned by AIDS. Our mission is to strengthen families by providing educational sponsorship to orphans and business loans to the guardians of orphans. We work in communities that are often overlooked by large charitable organizations.</t>
  </si>
  <si>
    <t>Non-profit</t>
  </si>
  <si>
    <t>Newton Center, MA</t>
  </si>
  <si>
    <t>connect-africa</t>
  </si>
  <si>
    <t>http://www.connect-africa.org/</t>
  </si>
  <si>
    <t>https://www.facebook.com/Connect-Africa-Foundation-250151148813/</t>
  </si>
  <si>
    <t>ClinicPesa is a healthcare micro saving and loans service that empowers the low income earners, insurance underserved, as well as corporates plan for their healthcare and that of their beloved ones.</t>
  </si>
  <si>
    <t>clinicpesa.png</t>
  </si>
  <si>
    <t>clinicpesa</t>
  </si>
  <si>
    <t>https://clinicpesa.com/</t>
  </si>
  <si>
    <t>https://www.linkedin.com/company/clinicpesa/</t>
  </si>
  <si>
    <t>https://twitter.com/clinicPesa</t>
  </si>
  <si>
    <t>https://www.facebook.com/clinicPesa/</t>
  </si>
  <si>
    <t>CLINTONEL is an Advanced Engineering and Tooling Company specialized in Inventions, Computer Aided Design (CAD) and Computer Aided Manufacturing (CAM)</t>
  </si>
  <si>
    <t>clintonel-technologies.png</t>
  </si>
  <si>
    <t>clintonel-technologies</t>
  </si>
  <si>
    <t>https://cic.clintonel.biz/</t>
  </si>
  <si>
    <t>https://www.linkedin.com/company/clintonel/</t>
  </si>
  <si>
    <t>https://twitter.com/clintoneltech</t>
  </si>
  <si>
    <t>http://www.facebook.com/clintonel.biz</t>
  </si>
  <si>
    <t>Conor is a fast growing and dynamic software and solutions provider to the telecommunications industry.</t>
  </si>
  <si>
    <t>Centurion, South Africa</t>
  </si>
  <si>
    <t>conor-solutions</t>
  </si>
  <si>
    <t>https://www.conor.co.za/</t>
  </si>
  <si>
    <t>https://www.linkedin.com/company/conor-information-technologies/</t>
  </si>
  <si>
    <t>https://www.facebook.com/Conor-Information-Technologies-Pty-Ltd-765080400233054/</t>
  </si>
  <si>
    <t>Cloudline</t>
  </si>
  <si>
    <t>Revolutionising global logistics to connect those disconnected from our global logistics network, without the costly infrastructure</t>
  </si>
  <si>
    <t>cloudline</t>
  </si>
  <si>
    <t>http://www.flycloudline.com/</t>
  </si>
  <si>
    <t>https://www.linkedin.com/company/the-cargonought-project/about/</t>
  </si>
  <si>
    <t>https://twitter.com/cloud_server_</t>
  </si>
  <si>
    <t>https://www.facebook.com/cloudlineapp/</t>
  </si>
  <si>
    <t>An Award Winning Platinum Salesforce Partner, CloudShift are also proud to be one of the fastest growing partners in the Salesforce Eco-system.  Working across all Salesforce product clouds to deliver exceptional and innovative projects every-time.  CloudShift implement and manage Salesforce platforms for new and existing Customers.</t>
  </si>
  <si>
    <t>cloudshift</t>
  </si>
  <si>
    <t>https://cloudshiftgroup.com/</t>
  </si>
  <si>
    <t>https://www.linkedin.com/company/cloudshift-group/about/</t>
  </si>
  <si>
    <t>https://twitter.com/CloudShiftGroup</t>
  </si>
  <si>
    <t>https://www.facebook.com/cloudshiftgroup/</t>
  </si>
  <si>
    <t>Convergenc3 Databotics</t>
  </si>
  <si>
    <t>convergenc3-databotics</t>
  </si>
  <si>
    <t>Cool Solar</t>
  </si>
  <si>
    <t>Cool Solar Africa is growing! We are adding a mezzanine floor to our Msasa warehouse to accomodate the biggest shipment of solar products</t>
  </si>
  <si>
    <t>cool-solar</t>
  </si>
  <si>
    <t>https://www.cool-solar-africa.com/</t>
  </si>
  <si>
    <t>https://www.facebook.com/coolsolarzw/</t>
  </si>
  <si>
    <t>CoreDevs Uganda Ltd</t>
  </si>
  <si>
    <t>Providing cutting edge solutions to your businesses using the trending technologies. ensure fast, continuous delivery and a consistently high level of software quality</t>
  </si>
  <si>
    <t>94077805bab895a329b1.jpg</t>
  </si>
  <si>
    <t>core-devs--agricart</t>
  </si>
  <si>
    <t>https://coredevsug.com/about-us/</t>
  </si>
  <si>
    <t>https://www.linkedin.com/company/coredevs-uganda-limited/</t>
  </si>
  <si>
    <t>https://twitter.com/CoredevsLtd</t>
  </si>
  <si>
    <t>https://www.facebook.com/CoreDevsLtd/</t>
  </si>
  <si>
    <t>Cogrammer</t>
  </si>
  <si>
    <t>CoGrammar is an edtech startup that is dedicated to closing the global tech skills gap. We achieve this by integrating human mentorship and code review into the world’s leading tech education brands</t>
  </si>
  <si>
    <t>cogrammer</t>
  </si>
  <si>
    <t>http://www.cogrammar.com/</t>
  </si>
  <si>
    <t>https://www.linkedin.com/company/cogrammar/</t>
  </si>
  <si>
    <t>https://twitter.com/HypDev</t>
  </si>
  <si>
    <t>https://www.facebook.com/hyperiondev</t>
  </si>
  <si>
    <t>CoinBox Kenya</t>
  </si>
  <si>
    <t>Coinbox allows customers save up for their dream holidays and getaways.</t>
  </si>
  <si>
    <t>coinbox-kenya</t>
  </si>
  <si>
    <t>http://www.coinbox.co.ke/features.html</t>
  </si>
  <si>
    <t>https://twitter.com/CoinboxKenya</t>
  </si>
  <si>
    <t>https://www.facebook.com/CoinboxKE/</t>
  </si>
  <si>
    <t>Cowsoko</t>
  </si>
  <si>
    <t>We support Kenyans start and run successful farming business by connecting them to farming expertise and  livestock market  through our web and mobile platform.</t>
  </si>
  <si>
    <t>Nairobi, Nairobi</t>
  </si>
  <si>
    <t>cowsoko</t>
  </si>
  <si>
    <t>https://www.cowsoko.com/</t>
  </si>
  <si>
    <t>https://www.linkedin.com/company/cowsoko/</t>
  </si>
  <si>
    <t>Cradle is the developer of Granite Warehouse Management System (WMS) which is a leader in small and medium business Warehousing solutions, focussed on integration with SAGE 300, Sage 200 Evolution, Standalone operation or SAP B1.</t>
  </si>
  <si>
    <t>Western Cape, South Africa</t>
  </si>
  <si>
    <t>Global</t>
  </si>
  <si>
    <t>cradle-technology-services.png</t>
  </si>
  <si>
    <t>cradle-technology-services</t>
  </si>
  <si>
    <t>https://www.cradle.co.za/about</t>
  </si>
  <si>
    <t>https://www.linkedin.com/company/cradle-technology-services-pty-ltd/</t>
  </si>
  <si>
    <t>https://www.facebook.com/CradleTechnologyServices</t>
  </si>
  <si>
    <t>Crayon</t>
  </si>
  <si>
    <t>Crayon reinvents the recruitment journey by introducing personality, grit and trait profiling upfront to match roles to the best-suited candidate</t>
  </si>
  <si>
    <t>crayon</t>
  </si>
  <si>
    <t>Cold Hubs is a Solar Powered Cold Storage .</t>
  </si>
  <si>
    <t>Owerri, Nigeria</t>
  </si>
  <si>
    <t>cold-hubs.png</t>
  </si>
  <si>
    <t>cold-hubs</t>
  </si>
  <si>
    <t>http://www.coldhubs.com/</t>
  </si>
  <si>
    <t>https://www.facebook.com/pg/ColdHubsLTD/about/?ref=page_internal</t>
  </si>
  <si>
    <t>CompareGuru's aim is to source and provide affordable insurance products to South Africans.</t>
  </si>
  <si>
    <t>compareguru</t>
  </si>
  <si>
    <t>https://compareguru.co.za/</t>
  </si>
  <si>
    <t>https://www.linkedin.com/company/compareguru</t>
  </si>
  <si>
    <t>https://twitter.com/compareguruSA</t>
  </si>
  <si>
    <t>https://www.facebook.com/clickncomparesa/</t>
  </si>
  <si>
    <t>Compare Insurance is Nigeria’s premier online insurance provider. We offer our customers several insurance products including motor insurance.</t>
  </si>
  <si>
    <t>compareinsurancecomng</t>
  </si>
  <si>
    <t>https://www.compareinsurance.com.ng/</t>
  </si>
  <si>
    <t>https://twitter.com/CINigeria</t>
  </si>
  <si>
    <t>https://www.facebook.com/compareinsurancenigeria</t>
  </si>
  <si>
    <t>Cregital</t>
  </si>
  <si>
    <t>Cregital is a design agency specialized in creating simple, intelligent web design, branding and online marketing for brands.</t>
  </si>
  <si>
    <t>Surulere, Lagos</t>
  </si>
  <si>
    <t>cregital</t>
  </si>
  <si>
    <t>https://cregital.com</t>
  </si>
  <si>
    <t>https://www.linkedin.com/company/cregital/about/</t>
  </si>
  <si>
    <t>https://www.twitter.com/cregital</t>
  </si>
  <si>
    <t>https://www.facebook.com/cregital</t>
  </si>
  <si>
    <t>Cropcrowd</t>
  </si>
  <si>
    <t>CropCrowd is an impact farming platform which uses secure peer to peer lending to connect sophisticated, philanthropic investors with farmers in East Africa.</t>
  </si>
  <si>
    <t>London, london</t>
  </si>
  <si>
    <t>cropcrowd</t>
  </si>
  <si>
    <t>http://www.cropcrowd.co</t>
  </si>
  <si>
    <t>https://www.linkedin.com/company/cropcrowd/about/</t>
  </si>
  <si>
    <t>https://twitter.com/cropcrowd</t>
  </si>
  <si>
    <t>https://www.facebook.com/cropcrowd/about/?ref=page_internal</t>
  </si>
  <si>
    <t>Crossgate is a payment card manufacturers, mobile payment experts, processors and other technology providers that enable commerce.</t>
  </si>
  <si>
    <t>crossgate.png</t>
  </si>
  <si>
    <t>crossgate</t>
  </si>
  <si>
    <t>www.crossgate.co.za</t>
  </si>
  <si>
    <t>https://twitter.com/crossgates_mall?lang=en</t>
  </si>
  <si>
    <t>Crypto Savannah</t>
  </si>
  <si>
    <t>crypto-savannah</t>
  </si>
  <si>
    <t>Faroty</t>
  </si>
  <si>
    <t>Faroty is a sharing and relationship app that helps you to organize and finance your events</t>
  </si>
  <si>
    <t>faroty</t>
  </si>
  <si>
    <t>https://faroty.com/</t>
  </si>
  <si>
    <t>https://www.twitter.com/farotyApp/</t>
  </si>
  <si>
    <t>Cryptogene</t>
  </si>
  <si>
    <t>cryptogene</t>
  </si>
  <si>
    <t>CryptoSavannah</t>
  </si>
  <si>
    <t>CryptoSavannah is a technology company at the forefront of the blockchain and innovation ecosystem in Africa.</t>
  </si>
  <si>
    <t>cryptosavannah</t>
  </si>
  <si>
    <t>http://www.cryptosavannah.com</t>
  </si>
  <si>
    <t>https://www.linkedin.com/company/cryptosavannah/about/</t>
  </si>
  <si>
    <t>https://twitter.com/cryptosavannah?lang=en</t>
  </si>
  <si>
    <t>https://www.facebook.com/CryptoSavannah/</t>
  </si>
  <si>
    <t>Cryptyd is an independent mobile games development studio.</t>
  </si>
  <si>
    <t>Newton, USA</t>
  </si>
  <si>
    <t>cryptyd-games</t>
  </si>
  <si>
    <t>http://cryptydgames.com/</t>
  </si>
  <si>
    <t>https://www.linkedin.com/company/cryptyd-inc/about/</t>
  </si>
  <si>
    <t>https://twitter.com/cryptydgames</t>
  </si>
  <si>
    <t>https://www.facebook.com/cryptyd/</t>
  </si>
  <si>
    <t>ConnectMed builds digital therapeutics platform that allows patients to manage their primary and chronic care needs</t>
  </si>
  <si>
    <t>connectmed.png</t>
  </si>
  <si>
    <t>connectmed</t>
  </si>
  <si>
    <t>https://mdaktari.co.ke/</t>
  </si>
  <si>
    <t>https://www.linkedin.com/company/connectmed/</t>
  </si>
  <si>
    <t>https://twitter.com/mDaktariKE</t>
  </si>
  <si>
    <t>https://www.facebook.com/mdaktarike/</t>
  </si>
  <si>
    <t>Csquared Group</t>
  </si>
  <si>
    <t>CSquared is a technology company, making commercially driven investments into broadband-enabling infrastructure throughout Africa. 
While a basic connection is useful when it comes to Internet access, abundant, affordable broadband can transform communities and help people make the most of opportunities online.  
By investing in internet infrastructure and making it available to local Internet Service Providers (ISPs) and mobile network operators (MNOs), CSquared helps bring high-quality broadband access to Africa’s major cities.</t>
  </si>
  <si>
    <t>Ghana,Kenya,Liberia,Uganda</t>
  </si>
  <si>
    <t>csquared</t>
  </si>
  <si>
    <t>http://www.csquared.com/</t>
  </si>
  <si>
    <t>https://www.linkedin.com/company/csquaredafrica/about/</t>
  </si>
  <si>
    <t>https://www.facebook.com/shopcsquared/</t>
  </si>
  <si>
    <t>Ctrl app enables users to request and accept quotes from different insurers, amend cover and get advice without having to make a call or an appointment.</t>
  </si>
  <si>
    <t>ctrl.png</t>
  </si>
  <si>
    <t>ctrl</t>
  </si>
  <si>
    <t>http://www.takectrl.co.za/</t>
  </si>
  <si>
    <t>https://www.linkedin.com/company/ctrladvisor/</t>
  </si>
  <si>
    <t>https://www.facebook.com/CTRLDC/</t>
  </si>
  <si>
    <t>CUIMER</t>
  </si>
  <si>
    <t>cuimer</t>
  </si>
  <si>
    <t>Curacel</t>
  </si>
  <si>
    <t>Curacel, an AI-powered platform for claims processing and fraud management in Africa.</t>
  </si>
  <si>
    <t>5d0b0ef86b2871a698db.jpg</t>
  </si>
  <si>
    <t>curacel</t>
  </si>
  <si>
    <t>https://curacel.co/</t>
  </si>
  <si>
    <t>https://www.linkedin.com/company/curacel-health/about/</t>
  </si>
  <si>
    <t>https://twitter.com/curacelhealth?lang=en</t>
  </si>
  <si>
    <t>https://www.facebook.com/curacel/</t>
  </si>
  <si>
    <t>Insurtech</t>
  </si>
  <si>
    <t>Dabchy is a localized fashion marketplace where women can buy and sell their clothing online.</t>
  </si>
  <si>
    <t>c5b3dc76275b833d7580.png</t>
  </si>
  <si>
    <t>dabchy</t>
  </si>
  <si>
    <t>https://www.dabchy.com/</t>
  </si>
  <si>
    <t>https://www.linkedin.com/company/dabchy/about/</t>
  </si>
  <si>
    <t>https://www.facebook.com/dabchycom/</t>
  </si>
  <si>
    <t>Cortex Logic is an Artificial Intelligence (AI) software and solutions company that helps businesses thrive in the Smart Technology Era, an era that builds on the digital revolution but categorized by the fusion of smart technologies that’s blurring the lines between the physical, digital and biological spheres and demands fast adaption and agility...</t>
  </si>
  <si>
    <t>cortex-logic.png</t>
  </si>
  <si>
    <t>cortex-logic</t>
  </si>
  <si>
    <t>http://cortexlogic.com/</t>
  </si>
  <si>
    <t>https://www.linkedin.com/company/cortex-logic/</t>
  </si>
  <si>
    <t>https://twitter.com/CortexLogic</t>
  </si>
  <si>
    <t>https://www.facebook.com/cortexlogicza/</t>
  </si>
  <si>
    <t>dafruta</t>
  </si>
  <si>
    <t>DafrutaUSA imports products from around the world to introduce new and lasting impressions. We are always trying to find products that are unique and great tasting.</t>
  </si>
  <si>
    <t>Allentown, PA</t>
  </si>
  <si>
    <t>https://dafrutausa.com/</t>
  </si>
  <si>
    <t>https://twitter.com/dafrutausa</t>
  </si>
  <si>
    <t>https://www.facebook.com/Dafrutausa-156316154866555/</t>
  </si>
  <si>
    <t>Daktaripap</t>
  </si>
  <si>
    <t>Every day millions of poor farmers in Africa struggle to achieve good crop and livestock health care because of poor access to credible climate information, insurance, agronomy and veterinary services</t>
  </si>
  <si>
    <t>daktaripap</t>
  </si>
  <si>
    <t>https://daktaripap.com/</t>
  </si>
  <si>
    <t>https://twitter.com/daktaripap</t>
  </si>
  <si>
    <t>Dambe Warriors</t>
  </si>
  <si>
    <t>Dambe originated as a form of boxing associated with the Hausa butchers of West Africa and over the years, has morphed itself into a striking art with a twist of entertainment. Watch major fights between superstars from rival Shagon (Fight house) to experience the rawness and reality of this ancient sport.</t>
  </si>
  <si>
    <t>dambe-warriors</t>
  </si>
  <si>
    <t>https://teespring.com/stores/dambe-warriors</t>
  </si>
  <si>
    <t>https://www.linkedin.com/company/dambe-warriors/?originalSubdomain=au</t>
  </si>
  <si>
    <t>https://www.facebook.com/DambeWarriors/</t>
  </si>
  <si>
    <t>Dashmake</t>
  </si>
  <si>
    <t>Dashmake is a Togolese company specialized in web, mobile and desktop app building, 2D and 3D animations and games creation.</t>
  </si>
  <si>
    <t>dashmake</t>
  </si>
  <si>
    <t>https://www.linkedin.com/in/dashmake-startup-453153106/detail/recent-activity/</t>
  </si>
  <si>
    <t>https://twitter.com/dashmakestartup?lang=en</t>
  </si>
  <si>
    <t>https://www.facebook.com/Dashmakestartup/</t>
  </si>
  <si>
    <t>Dawati</t>
  </si>
  <si>
    <t>Dawati is an innovative e-learning solution that solves the problem of access to quality education in Kenya, and Africa by extension.</t>
  </si>
  <si>
    <t>dawati</t>
  </si>
  <si>
    <t>https://dawati.co.ke/</t>
  </si>
  <si>
    <t>https://www.linkedin.com/company/dawatike/</t>
  </si>
  <si>
    <t>https://twitter.com/dawatike</t>
  </si>
  <si>
    <t>https://www.facebook.com/dawatike/</t>
  </si>
  <si>
    <t>Deedo</t>
  </si>
  <si>
    <t>Deedo connects artists from across Africa with audiences on the continent and in the diaspora, offering them increased visibility while making it easier for users to listen to African music and tackling piracy</t>
  </si>
  <si>
    <t>deedo</t>
  </si>
  <si>
    <t>Deep Data</t>
  </si>
  <si>
    <t>The founders of Deep Data were, and are still very much a part of the world renowned scientific space project the SKA or Square Kilometer Array where they developed the mathematical analytical tools to explore space. They have taken those skills, expertise and tools and applied their minds to problems back here in South Africa and Deep Data is the result</t>
  </si>
  <si>
    <t>deep-data</t>
  </si>
  <si>
    <t>http://www.deepdata.works/</t>
  </si>
  <si>
    <t>https://www.linkedin.com/company/deep-data/about/</t>
  </si>
  <si>
    <t>DeepStack</t>
  </si>
  <si>
    <t>DeepStack: Expert-level artificial intelligence, the first to beat human pros at heads-up no-limit hold'em poker.</t>
  </si>
  <si>
    <t>deepstack</t>
  </si>
  <si>
    <t>https://www.deepstack.ai/</t>
  </si>
  <si>
    <t>https://twitter.com/deepstackai?lang=en</t>
  </si>
  <si>
    <t>Delivery.io</t>
  </si>
  <si>
    <t>deliveryio</t>
  </si>
  <si>
    <t>Demkim Insurance</t>
  </si>
  <si>
    <t>Our platform interconnects all entities in the insurance value chain and help customers buy, pay and manage their insurance policies</t>
  </si>
  <si>
    <t>demkim-insurance</t>
  </si>
  <si>
    <t>http://www.denkiminsurance.com/</t>
  </si>
  <si>
    <t>https://www.linkedin.com/company/denkim-insurance-agencies</t>
  </si>
  <si>
    <t>https://twitter.com/DenkimInsurance?s=09</t>
  </si>
  <si>
    <t>https://www.facebook.com/DenkimInsurance/</t>
  </si>
  <si>
    <t>DentX</t>
  </si>
  <si>
    <t>DentX is the easiest way to get competitive quotes for your vehicle body damage repairs. Helping you take the 'dent' out of your accident!</t>
  </si>
  <si>
    <t>22b27d760c38bfa18412.png</t>
  </si>
  <si>
    <t>dentx</t>
  </si>
  <si>
    <t>https://www.dentx.co.za/</t>
  </si>
  <si>
    <t>https://www.linkedin.com/company/dentx/</t>
  </si>
  <si>
    <t>Dermi Joy skincare</t>
  </si>
  <si>
    <t>dermi-joy-skincare</t>
  </si>
  <si>
    <t>Dext Technology</t>
  </si>
  <si>
    <t>We are a company that develops manufactures and deploys innovative, science and technology driven educational solutions for the effective learning of Science Technology Engineering</t>
  </si>
  <si>
    <t>Technology</t>
  </si>
  <si>
    <t>Kumasi, Kumasi</t>
  </si>
  <si>
    <t>dext-technology</t>
  </si>
  <si>
    <t>https://www.thescienceset.com</t>
  </si>
  <si>
    <t>https://www.linkedin.com/company/dext-technology/</t>
  </si>
  <si>
    <t>https://twitter.com/dext_tech?lang=en</t>
  </si>
  <si>
    <t>https://www.facebook.com/DextTechGh/</t>
  </si>
  <si>
    <t>Dial a Delivery</t>
  </si>
  <si>
    <t>Dial a Delivery is a company that provides delivery services for Pizza Inn and Galito's - delivering food in quick time from our kitchen to your couch</t>
  </si>
  <si>
    <t>dial-a-delivery</t>
  </si>
  <si>
    <t>https://www.dial-a-delivery.online/</t>
  </si>
  <si>
    <t>https://twitter.com/dialadelivery?lang=en</t>
  </si>
  <si>
    <t>https://m.facebook.com/DialADeliveryMauritius/?_ft_=top_level_post_id.512969115745110%3Apage_id.320886578286699%3Apage_insights.%7B%22320886578286699%22%3A%7B%22role%22%3A1%2C%22page_id%22%3A320886578286699%2C%22post_context%22%3A%7B%22story_fbid%22%3A512969115745110%2C%22publish_time%22%3A1513852631%2C%22story_name%22%3A%22EntStatusCreationStory%22%2C%22object_fbtype%22%3A266%7D%2C%22actor_id%22%3A320886578286699%2C%22psn%22%3A%22EntStatusCreationStory%22%2C%22sl%22%3A4%2C%22targets%22%3A%5B%7B%22page_id%22%3A320886578286699%2C%22actor_id%22%3A320886578286699%2C%22role%22%3A1%2C%22post_id%22%3A512969115745110%2C%22share_id%22%3A0%7D%5D%7D%7D&amp;__tn__=C-R</t>
  </si>
  <si>
    <t>Curacel Systems</t>
  </si>
  <si>
    <t>We deliver productivity tools and IT infrastructure to healthcare stakeholders across the continent, empowering them to digitize business processes, connect with stakeholders across the spectrum, and make decisions based on data that is otherwise unavailable.</t>
  </si>
  <si>
    <t>curacel-systems</t>
  </si>
  <si>
    <t>Cyst Ghana - Ai</t>
  </si>
  <si>
    <t>CYST is a software innovation company founded in 2013 and based in Ghana that specialises in artificial intelligence to create simple and easy to use technology solutions which are relevant to local markets while adhering to international standards. With this in mind, our flagship product</t>
  </si>
  <si>
    <t>Accra, Greater Accra</t>
  </si>
  <si>
    <t>cyst-ghana--ai</t>
  </si>
  <si>
    <t>https://www.teamcyst.com/</t>
  </si>
  <si>
    <t>https://www.linkedin.com/company/cyst/about/</t>
  </si>
  <si>
    <t>https://www.facebook.com/teamcyst/</t>
  </si>
  <si>
    <t>Da7ee7</t>
  </si>
  <si>
    <t>da7ee7</t>
  </si>
  <si>
    <t>Dabadoc</t>
  </si>
  <si>
    <t>DabaDoc is the most convenient, free way to find a nearby health practitioner, instantly book an appointment online and ask the community of doctors all types of medical questions.</t>
  </si>
  <si>
    <t>Morocco, Algeria, Tunisia</t>
  </si>
  <si>
    <t>dabadoc.png</t>
  </si>
  <si>
    <t>dabadoc</t>
  </si>
  <si>
    <t>https://www.dabadoc.com/</t>
  </si>
  <si>
    <t>https://www.linkedin.com/company/dabadoc/</t>
  </si>
  <si>
    <t>https://twitter.com/dabadoc</t>
  </si>
  <si>
    <t>https://www.facebook.com/dabadoc</t>
  </si>
  <si>
    <t>Digger App</t>
  </si>
  <si>
    <t>Talent Matching Technology - DIGGER uses Artificial Intelligence &amp; Machine Learning to match the right candidate with the right job. Our Intelligent Screening software shortlists the best matching candidate for each position</t>
  </si>
  <si>
    <t>Johannesburg, Gauteng</t>
  </si>
  <si>
    <t>digger-app</t>
  </si>
  <si>
    <t>https://www.diggerapp.io/</t>
  </si>
  <si>
    <t>https://www.linkedin.com/company/diggerapp-io/</t>
  </si>
  <si>
    <t>https://twitter.com/diggerapp_io</t>
  </si>
  <si>
    <t>https://www.facebook.com/diggerapp.io/</t>
  </si>
  <si>
    <t>Digiartwork</t>
  </si>
  <si>
    <t>Marketing/Advertising</t>
  </si>
  <si>
    <t>digiartwork</t>
  </si>
  <si>
    <t>Digital Green</t>
  </si>
  <si>
    <t>To integrate innovative technology with global development efforts to improve human well being.</t>
  </si>
  <si>
    <t>New Delhi, Delhi, India</t>
  </si>
  <si>
    <t>digital-green</t>
  </si>
  <si>
    <t>http://www.digitalgreen.org/</t>
  </si>
  <si>
    <t>https://www.linkedin.com/company/digitalgreen/</t>
  </si>
  <si>
    <t>https://twitter.com/digitalgreenorg</t>
  </si>
  <si>
    <t>https://www.facebook.com/digitalgreenorg</t>
  </si>
  <si>
    <t>Diligo</t>
  </si>
  <si>
    <t>Burkina Faso</t>
  </si>
  <si>
    <t>diligo</t>
  </si>
  <si>
    <t>Dipita Technologies</t>
  </si>
  <si>
    <t>Technology Startup</t>
  </si>
  <si>
    <t>Yaoundé, Centre, Cameroon</t>
  </si>
  <si>
    <t>dipita-technologies</t>
  </si>
  <si>
    <t>https://dipita.technology/</t>
  </si>
  <si>
    <t>https://twitter.com/dipita_tech</t>
  </si>
  <si>
    <t>https://www.facebook.com/dipitatechnology/</t>
  </si>
  <si>
    <t>Data Integrated Limited</t>
  </si>
  <si>
    <t>Data Integrated Limited (DIL) is a Kenyan ICT company that offers financial solutions to small and medium scale enterprises (SME’s) in Africa. The company humble beginnings dates back to 2012, armed with a big dream of addressing automation challenges faced by small and medium scale businesses (SME’s) in Africa.</t>
  </si>
  <si>
    <t>8b189150f688980e37f7.png</t>
  </si>
  <si>
    <t>data-integrated-limited</t>
  </si>
  <si>
    <t>https://dataintegrated.co.ke/</t>
  </si>
  <si>
    <t>https://www.linkedin.com/company/data-integrated/about/</t>
  </si>
  <si>
    <t>https://www.facebook.com/Mobitill/</t>
  </si>
  <si>
    <t>Dataprophet</t>
  </si>
  <si>
    <t>DataProphet is an advanced Machine Learning company focused on developing and deploying bespoke solutions to a range of industries.</t>
  </si>
  <si>
    <t>dataprophet.png</t>
  </si>
  <si>
    <t>dataprophet</t>
  </si>
  <si>
    <t>https://dataprophet.com/</t>
  </si>
  <si>
    <t>https://www.linkedin.com/company/data-prophet/</t>
  </si>
  <si>
    <t>https://twitter.com/_dataprophet</t>
  </si>
  <si>
    <t>FinTech Limited</t>
  </si>
  <si>
    <t>Cameroon based company that develops Blockchain Applications for the banking and financial sector.</t>
  </si>
  <si>
    <t>fintech-limited</t>
  </si>
  <si>
    <t>https://www.fintech.cm/</t>
  </si>
  <si>
    <t>https://www.linkedin.com/company/fintechcm/</t>
  </si>
  <si>
    <t>https://twitter.com/fintechcm</t>
  </si>
  <si>
    <t>Direxiona</t>
  </si>
  <si>
    <t>direxiona</t>
  </si>
  <si>
    <t>DiscoverIkasi</t>
  </si>
  <si>
    <t>discoverikasi</t>
  </si>
  <si>
    <t>Deepera is a fintech startup that proposes a solution based on artificial intelligence aiming to democratize the financial investment</t>
  </si>
  <si>
    <t>deepera.png</t>
  </si>
  <si>
    <t>deepera</t>
  </si>
  <si>
    <t>https://deepera.ai/</t>
  </si>
  <si>
    <t>https://www.linkedin.com/company/deepera/</t>
  </si>
  <si>
    <t>https://www.facebook.com/deeperaAI/</t>
  </si>
  <si>
    <t>Dmm.Hehe Ltd</t>
  </si>
  <si>
    <t>DMM.HeHe (formerly HeHe Labs) was founded in 2010 by a group of college students in Rwanda after graduating from an MIT incubation program</t>
  </si>
  <si>
    <t>KIGALI, RWANDA</t>
  </si>
  <si>
    <t>dmmhehe-ltd</t>
  </si>
  <si>
    <t>https://hehe.rw/</t>
  </si>
  <si>
    <t>https://www.linkedin.com/company/dmm-hehe-ltd/about/</t>
  </si>
  <si>
    <t>https://twitter.com/dmmhehe?lang=en</t>
  </si>
  <si>
    <t>https://www.facebook.com/HeHelabs/</t>
  </si>
  <si>
    <t>DocFox</t>
  </si>
  <si>
    <t>DocFox enables financial institutions to carry out KYC procedures on any entity or natural person, from any country in the world</t>
  </si>
  <si>
    <t>docfox</t>
  </si>
  <si>
    <t>Fintech Ltd</t>
  </si>
  <si>
    <t>Blockchain, Smart Contracts, Fintech, Exchanges, Payments</t>
  </si>
  <si>
    <t>fintech-ltd</t>
  </si>
  <si>
    <t>https://ca.linkedin.com/company/fintechcm</t>
  </si>
  <si>
    <t>Denkim Insurance</t>
  </si>
  <si>
    <t>Denkim Insurance is a Kenyan insurance aggregator that interconnects all insurance players in the insurance value chain by helping customers select, buy insurance products and experience quick claim settlement processes.</t>
  </si>
  <si>
    <t>denkim-insurance</t>
  </si>
  <si>
    <t>https://www.denkiminsurance.com/</t>
  </si>
  <si>
    <t>https://www.linkedin.com/search/results/people/?facetCurrentCompany=%5B%229280311%22%5D</t>
  </si>
  <si>
    <t>https://twitter.com/denkiminsurance</t>
  </si>
  <si>
    <t>Dondosha Desy</t>
  </si>
  <si>
    <t>Media/Entertainment</t>
  </si>
  <si>
    <t>dondosha-desy</t>
  </si>
  <si>
    <t>Doot!</t>
  </si>
  <si>
    <t>doot</t>
  </si>
  <si>
    <t>Drinks.Ng</t>
  </si>
  <si>
    <t>Drinks.ng is Nigeria's leading e-commerce site specialising in drinks provision for all occasions; with an extensive range of beverages comprising both alcohol and soft drinks.</t>
  </si>
  <si>
    <t>Wine and Spirits</t>
  </si>
  <si>
    <t>drinksng</t>
  </si>
  <si>
    <t>http://drinks.ng/</t>
  </si>
  <si>
    <t>http://www.linkedin.com/company/drinks-com-ng</t>
  </si>
  <si>
    <t>http://twitter.com/drinksng</t>
  </si>
  <si>
    <t>http://www.facebook.com/drinks.ng</t>
  </si>
  <si>
    <t>Driversng</t>
  </si>
  <si>
    <t>Driversng has been providing on-demand drivers, recruited online</t>
  </si>
  <si>
    <t>driversng</t>
  </si>
  <si>
    <t>driversngcom</t>
  </si>
  <si>
    <t>https://driversng.com/</t>
  </si>
  <si>
    <t>https://www.linkedin.com/company/driversng/about/</t>
  </si>
  <si>
    <t>https://twitter.com/driversng?lang=en</t>
  </si>
  <si>
    <t>https://www.facebook.com/driversng/</t>
  </si>
  <si>
    <t>Drofie</t>
  </si>
  <si>
    <t>Drofie is pocket size hover camera with follow me feature.</t>
  </si>
  <si>
    <t>Information technology</t>
  </si>
  <si>
    <t>Riga, Latvia</t>
  </si>
  <si>
    <t>drofie</t>
  </si>
  <si>
    <t>http://getdrofie.com/</t>
  </si>
  <si>
    <t>https://www.linkedin.com/company/drofie/about/</t>
  </si>
  <si>
    <t>https://twitter.com/getdrofie?lang=en</t>
  </si>
  <si>
    <t>https://www.facebook.com/drofie/</t>
  </si>
  <si>
    <t>Droidfx Technologies</t>
  </si>
  <si>
    <t>Droidfx develops NFC solutions including contact-less smartcard payments for public transport.</t>
  </si>
  <si>
    <t>Lilongwe , Malawi</t>
  </si>
  <si>
    <t>droidfx-technologies</t>
  </si>
  <si>
    <t>http://www.droidfxtec.com/</t>
  </si>
  <si>
    <t>https://www.facebook.com/droidfxx</t>
  </si>
  <si>
    <t>DroneNerds Africa</t>
  </si>
  <si>
    <t>Uganda's premier commercial drones &amp; innovation company. UAVs content, GIS Mapping, Oil &amp; Gas, Construction, Health &amp; Safety, Agric &amp; Humanitarian assignments</t>
  </si>
  <si>
    <t>dronenerds-africa</t>
  </si>
  <si>
    <t>https://twitter.com/ugdrones_?lang=en</t>
  </si>
  <si>
    <t>https://www.facebook.com/droneUganda/</t>
  </si>
  <si>
    <t>Digital Cabinet is an online document management and business intelligence product, which lets you file your documents the same way you would in person. It mimics the unique way your organisation does business, so you can maintain the same structures and processes you’ve always had; the difference being now it’ll all be online.</t>
  </si>
  <si>
    <t>digital-cabinet</t>
  </si>
  <si>
    <t>https://www.digitalcabinet.co.za/web/</t>
  </si>
  <si>
    <t>https://www.linkedin.com/company/digital-cabinet%C2%AE/</t>
  </si>
  <si>
    <t>Dropque</t>
  </si>
  <si>
    <t>Dropque is a simple one-way video interviewing solution that helps applicants showcase their personalities and help recruiters streamline the process while showcasing company culture</t>
  </si>
  <si>
    <t>Recruiting</t>
  </si>
  <si>
    <t>dropque</t>
  </si>
  <si>
    <t>https://www.dropque.com/</t>
  </si>
  <si>
    <t>https://www.linkedin.com/company-beta/10885125/</t>
  </si>
  <si>
    <t>https://twitter.com/dropqueapp</t>
  </si>
  <si>
    <t>https://www.facebook.com/dropqueapp/</t>
  </si>
  <si>
    <t>Dropstore</t>
  </si>
  <si>
    <t>Durban, South Africa</t>
  </si>
  <si>
    <t>dropstore</t>
  </si>
  <si>
    <t>First Choice Global</t>
  </si>
  <si>
    <t>First Choice Global Ltd offers global money transfer solutions that utilize innovative technology and strategic partnerships. FCG has been appointed as the exclusive correspondent agent for CoinX into Kenya and Sub-Saharan Africa.In partnership with CoinX, First Choice Global offers licensed money transfer services from the United States with operations in at least 40 states.</t>
  </si>
  <si>
    <t>first-choice-global</t>
  </si>
  <si>
    <t>http://www.firstchoicegl.com</t>
  </si>
  <si>
    <t>https://www.linkedin.com/company/first-choice-global/about/</t>
  </si>
  <si>
    <t>https://twitter.com/firstchoicegl?lang=en</t>
  </si>
  <si>
    <t>Drosig</t>
  </si>
  <si>
    <t>It was about 1996 when four types (Abt, Belushi, Flo &amp; Jof) at a mutual friend (;)) met and decided on a music project together as alternate en Flo &amp; Jof were founders of the legendary B &amp; B or S &amp; E Musicprod. Studios in Cologne-Holweide.</t>
  </si>
  <si>
    <t>drosig</t>
  </si>
  <si>
    <t>http://www.myspace.com/derabt</t>
  </si>
  <si>
    <t>https://www.facebook.com/pages/category/Musician-Band/Drosig-206939342659073/</t>
  </si>
  <si>
    <t>Duma Works</t>
  </si>
  <si>
    <t>duma-works</t>
  </si>
  <si>
    <t>Dynamics Africa is an ISV Partner focusing on Microsoft Dynamics NAV and GP Enterprise solutions</t>
  </si>
  <si>
    <t>Bryanston, South Africa</t>
  </si>
  <si>
    <t>dynamics-africa-services</t>
  </si>
  <si>
    <t>https://www.dynamicsafrica.biz/</t>
  </si>
  <si>
    <t>https://www.linkedin.com/company/dynamics-africa-services/?originalSubdomain=in</t>
  </si>
  <si>
    <t>https://twitter.com/dynamicafrica?lang=en</t>
  </si>
  <si>
    <t>https://www.facebook.com/DynamicsAfrica/</t>
  </si>
  <si>
    <t>E Tuk Tuk Solar E Cycle</t>
  </si>
  <si>
    <t>E Tuk Tuk Solar E Cycle designs and builds solar-powered electric vehicles including the Solar E Cycle, a solar powered tuk tuks (three-wheeled motorised vehicles) with a range of 50km and capable of reaching speed of up to 35km/h</t>
  </si>
  <si>
    <t>e-tuk-tuk-solar-e-cycle</t>
  </si>
  <si>
    <t>E-Agribusiness</t>
  </si>
  <si>
    <t>eagribusiness</t>
  </si>
  <si>
    <t>https://www.e-agribusiness.com/</t>
  </si>
  <si>
    <t>https://www.linkedin.com/company/e-agri/</t>
  </si>
  <si>
    <t>https://www.facebook.com/eagrib2b/</t>
  </si>
  <si>
    <t>E-farms</t>
  </si>
  <si>
    <t>efarms</t>
  </si>
  <si>
    <t>Firstaccess</t>
  </si>
  <si>
    <t>First Access is a fintech company that offers a smart data platform for financial institutions in emerging markets.</t>
  </si>
  <si>
    <t>New York, New York, United States</t>
  </si>
  <si>
    <t>firstaccess</t>
  </si>
  <si>
    <t>http://www.firstaccess.co/</t>
  </si>
  <si>
    <t>https://www.linkedin.com/company/first-access</t>
  </si>
  <si>
    <t>https://twitter.com/firstaccess</t>
  </si>
  <si>
    <t>http://www.facebook.com/firstaccess</t>
  </si>
  <si>
    <t>E-Fundi</t>
  </si>
  <si>
    <t>efundi</t>
  </si>
  <si>
    <t>Domestly</t>
  </si>
  <si>
    <t>Domestly is keeping homes clean across South Africa, with an innovative new way of finding a domestic cleaner to keep your home clean. Domestly matches you with a hospitality-trained and background-checked domestic cleaner in minutes, with our award-winning Domestly Cleaning App.</t>
  </si>
  <si>
    <t>domestly.png</t>
  </si>
  <si>
    <t>domestly</t>
  </si>
  <si>
    <t>https://domestly.com/</t>
  </si>
  <si>
    <t>https://www.linkedin.com/company/domestly/</t>
  </si>
  <si>
    <t>https://twitter.com/Domestly</t>
  </si>
  <si>
    <t>https://www.facebook.com/domestly?fref=ts</t>
  </si>
  <si>
    <t>E-Heza</t>
  </si>
  <si>
    <t>eheza</t>
  </si>
  <si>
    <t>Flexpay Technologies</t>
  </si>
  <si>
    <t>Flexpay offers an automated platform to enable merchants and their customers manage flexible payments.</t>
  </si>
  <si>
    <t>82b117122c8ef72a8d2c.jpg</t>
  </si>
  <si>
    <t>flexpay-technologies</t>
  </si>
  <si>
    <t>http://www.flexpay.co.ke/</t>
  </si>
  <si>
    <t>https://www.linkedin.com/company/flexpay-technologies/about/</t>
  </si>
  <si>
    <t>https://www.facebook.com/FlexpayTechnologies/</t>
  </si>
  <si>
    <t>Dr. Weee</t>
  </si>
  <si>
    <t>dr-weee</t>
  </si>
  <si>
    <t>e-kasi Bucks</t>
  </si>
  <si>
    <t>The e-Kasi Bucks card raises awareness of economic consciousness by encouraging people to think about where their money goes, support LOCAL businesses</t>
  </si>
  <si>
    <t>ekasi-bucks</t>
  </si>
  <si>
    <t>https://ekasibucks.co.za/</t>
  </si>
  <si>
    <t>Earlybird</t>
  </si>
  <si>
    <t>Earlybird helps businesses build smart software that leverages data in powerful ways. We believe that smarter applications can drive incredible workplace and social change</t>
  </si>
  <si>
    <t>Greater Chicago Area, Great Lakes, Midwestern US</t>
  </si>
  <si>
    <t>earlybird</t>
  </si>
  <si>
    <t>http://earlybird.co/</t>
  </si>
  <si>
    <t>http://www.linkedin.com/company/birdfeud</t>
  </si>
  <si>
    <t>http://www.twitter.com/earlybirddev</t>
  </si>
  <si>
    <t>http://www.facebook.com/earlybirdsoftware</t>
  </si>
  <si>
    <t>Easy Matatu</t>
  </si>
  <si>
    <t>Easy Matatu is a mobile app that provides carpooling using minibuses locally known as matatus. It lets a commuter book a ride on an Easy Matatu that will pick him up at a predefined time and stage along a specified route</t>
  </si>
  <si>
    <t>Entebbe , Uganda</t>
  </si>
  <si>
    <t>f74c8ef6504c988e568f.jpg</t>
  </si>
  <si>
    <t>easy-matatu</t>
  </si>
  <si>
    <t>https://easymatatu.com/</t>
  </si>
  <si>
    <t>https://www.linkedin.com/company/easymatatu/about/</t>
  </si>
  <si>
    <t>https://twitter.com/EasyMatatu</t>
  </si>
  <si>
    <t>Ridesharing</t>
  </si>
  <si>
    <t>Easyticket</t>
  </si>
  <si>
    <t>easyticket</t>
  </si>
  <si>
    <t>Drone Africa</t>
  </si>
  <si>
    <t>DRONEAFRICA is the first civil drone service in Cameroon, we want to democratize technology especially that of drones, and make it accessible to our environment.</t>
  </si>
  <si>
    <t>Bonadjo, Cameroon</t>
  </si>
  <si>
    <t>drone-africa</t>
  </si>
  <si>
    <t>https://drone-africa.com/</t>
  </si>
  <si>
    <t>https://twitter.com/dronefrica?lang=en</t>
  </si>
  <si>
    <t>https://www.facebook.com/pg/droneafrica01/</t>
  </si>
  <si>
    <t>Drone Scan</t>
  </si>
  <si>
    <t>The DroneScan Airborne data collection system uses the latest drone platforms, hardware, software, scanning and communications technology to provide robotic scanning solutions of high shelves in large uniform warehouses</t>
  </si>
  <si>
    <t>drone-scan</t>
  </si>
  <si>
    <t>http://www.dronescan.co/</t>
  </si>
  <si>
    <t>https://www.linkedin.com/company/dronescan/about/</t>
  </si>
  <si>
    <t>https://twitter.com/dronescan?lang=en</t>
  </si>
  <si>
    <t>https://www.facebook.com/dronescansa/</t>
  </si>
  <si>
    <t>Drone Snap</t>
  </si>
  <si>
    <t>Drones have unlimited applications and they have an abundance of solutions.</t>
  </si>
  <si>
    <t>drone-snap</t>
  </si>
  <si>
    <t>https://dronesnap.co.za/</t>
  </si>
  <si>
    <t>https://in.linkedin.com/company/dronesnap</t>
  </si>
  <si>
    <t>https://twitter.com/dronesnap</t>
  </si>
  <si>
    <t>https://www.facebook.com/pg/dronesnap/</t>
  </si>
  <si>
    <t>Amazing begins here. EASi is a leading global services company specializing in engineering and sciences</t>
  </si>
  <si>
    <t>eazicom</t>
  </si>
  <si>
    <t>http://www.macrolan.co.za/</t>
  </si>
  <si>
    <t>https://www.linkedin.com/company/macrolan?trk=company_logo</t>
  </si>
  <si>
    <t>https://www.twitter.com/macrolanupdates</t>
  </si>
  <si>
    <t>https://www.facebook.com/macrolanisp</t>
  </si>
  <si>
    <t>Dronesig Angola</t>
  </si>
  <si>
    <t>DRONESIG is a startup specializing in the development and provision of services through aerial solutions, via Drones and GIS geotechnology</t>
  </si>
  <si>
    <t>Luanda, Luanda</t>
  </si>
  <si>
    <t>dronesig-angola</t>
  </si>
  <si>
    <t>http://www.dronesig.co.ao/</t>
  </si>
  <si>
    <t>https://www.linkedin.com/company/dronesig-angola/about/</t>
  </si>
  <si>
    <t>https://www.facebook.com/pages/category/Local-Business/DroneSIG-2487397061276442/</t>
  </si>
  <si>
    <t>EAZY-TRIPS</t>
  </si>
  <si>
    <t>eazytrips</t>
  </si>
  <si>
    <t>ebid</t>
  </si>
  <si>
    <t>eBid is an online auction marketplace that provides its users with e-commerce facilities.</t>
  </si>
  <si>
    <t>http://www.ebid.net/</t>
  </si>
  <si>
    <t>https://www.twitter.com/ebid</t>
  </si>
  <si>
    <t>https://www.facebook.com/ebid.net</t>
  </si>
  <si>
    <t>ecarderneta</t>
  </si>
  <si>
    <t>DrugStoc provides hospitals and pharmacies access to genuine pharmaceutical and health care products through a seamless end-to-end procurement platform that enables them to source all medications and medical consumables they need.</t>
  </si>
  <si>
    <t>drugstoc.png</t>
  </si>
  <si>
    <t>drugstoc</t>
  </si>
  <si>
    <t>https://www.drugstoc.com/</t>
  </si>
  <si>
    <t>https://www.linkedin.com/company/drugstoc/about/</t>
  </si>
  <si>
    <t>https://www.facebook.com/drugstoc/</t>
  </si>
  <si>
    <t>Dryve</t>
  </si>
  <si>
    <t>dryve</t>
  </si>
  <si>
    <t>Dsquares specializes in offering loyalty programs that bring our customers closer to their consumers</t>
  </si>
  <si>
    <t>dsquares.png</t>
  </si>
  <si>
    <t>dsquares</t>
  </si>
  <si>
    <t>http://www.dsquares.com/</t>
  </si>
  <si>
    <t>https://www.linkedin.com/company/dsquares</t>
  </si>
  <si>
    <t>https://www.facebook.com/Dsquares.Official/</t>
  </si>
  <si>
    <t>Dukaconnect</t>
  </si>
  <si>
    <t>We empower the 30-40 million (mostly female) small business entrepreneurs of the developing world to compete with supermarkets and e-commerce.</t>
  </si>
  <si>
    <t>dukaconnect</t>
  </si>
  <si>
    <t>https://www.dukaconnect.com/</t>
  </si>
  <si>
    <t>https://www.linkedin.com/company/dukaconnect/</t>
  </si>
  <si>
    <t>https://twitter.com/DukaConnect</t>
  </si>
  <si>
    <t>https://www.facebook.com/DukaConnect/</t>
  </si>
  <si>
    <t>Eclectics Group</t>
  </si>
  <si>
    <t>premium product ranges, high-quality music and entertainment, and a commitment to high service levels and standards</t>
  </si>
  <si>
    <t>Music</t>
  </si>
  <si>
    <t>London</t>
  </si>
  <si>
    <t>eclectics-group</t>
  </si>
  <si>
    <t>http://www.eclecticbars.co.uk/</t>
  </si>
  <si>
    <t>https://www.linkedin.com/company/eclectic-bars</t>
  </si>
  <si>
    <t>https://www.twitter.com/eclecticbars</t>
  </si>
  <si>
    <t>https://www.facebook.com/eclecticbarsuk</t>
  </si>
  <si>
    <t>Dusupay</t>
  </si>
  <si>
    <t>We provide payments infrastructure that businesses use to accept and make payments in Africa.</t>
  </si>
  <si>
    <t>Uganda, Kenya, Rwanda, Tanzania, Nigeria, Ghana, Ivory Coast</t>
  </si>
  <si>
    <t>dusupay.png</t>
  </si>
  <si>
    <t>dusupay</t>
  </si>
  <si>
    <t>https://dusupay.com/</t>
  </si>
  <si>
    <t>https://www.linkedin.com/company/dusupay-com/</t>
  </si>
  <si>
    <t>https://twitter.com/dusupay</t>
  </si>
  <si>
    <t>https://www.facebook.com/dusupay</t>
  </si>
  <si>
    <t>FriendsVow</t>
  </si>
  <si>
    <t>Friendsvow is the Internet Bank of Credit, connecting people with financial credit online.</t>
  </si>
  <si>
    <t>San Francisco, US</t>
  </si>
  <si>
    <t>friendsvow</t>
  </si>
  <si>
    <t>https://www.friendsvow.com/contact/</t>
  </si>
  <si>
    <t>https://twitter.com/friendsvow</t>
  </si>
  <si>
    <t>Ecodome Maroc</t>
  </si>
  <si>
    <t>Casablanca</t>
  </si>
  <si>
    <t>ecodome-maroc</t>
  </si>
  <si>
    <t>Ecoslips</t>
  </si>
  <si>
    <t>EcoSlips is a messaging platform that sends transaction slips (receipts and prescriptions) digitally from retailers to a customer’s smart phone.</t>
  </si>
  <si>
    <t>ecoslips</t>
  </si>
  <si>
    <t>http://www.ecoslips.com/</t>
  </si>
  <si>
    <t>https://www.linkedin.com/company/ecoslips</t>
  </si>
  <si>
    <t>https://twitter.com/ecoslips</t>
  </si>
  <si>
    <t>https://www.facebook.com/EcoSlips/</t>
  </si>
  <si>
    <t>Ecosure</t>
  </si>
  <si>
    <t>Ecosure has a big hairy audacious goal to improve ecosystem resilience of 100 million hectares and 1000 islands worldwide by 2030</t>
  </si>
  <si>
    <t>Gold Coast, Queensland</t>
  </si>
  <si>
    <t>ecosure</t>
  </si>
  <si>
    <t>http://www.ecosure.com.au/</t>
  </si>
  <si>
    <t>https://www.linkedin.com/company/ecosure/</t>
  </si>
  <si>
    <t>https://twitter.com/EcoSureZW?ref_src=twsrc%5Egoogle%7Ctwcamp%5Eserp%7Ctwgr%5Eauthor</t>
  </si>
  <si>
    <t>https://www.facebook.com/EcoSureZim/</t>
  </si>
  <si>
    <t>eduAir</t>
  </si>
  <si>
    <t>EduAirBox (Formerly KwiiziBox ) is the concept name to offer a better education via digital with or without internet. Our work focuses on the design of portable and open media libraries in the form of Boxes giving access to millions of educational content and offering an integrated communication system where learners can collaborate and make video calls within the local network deployed by the Box.</t>
  </si>
  <si>
    <t>Douala, Littoral</t>
  </si>
  <si>
    <t>eduair</t>
  </si>
  <si>
    <t>https://www.eduairbox.com/</t>
  </si>
  <si>
    <t>https://www.linkedin.com/company/eduair/</t>
  </si>
  <si>
    <t>educartis</t>
  </si>
  <si>
    <t>An education listing that connects learners in Africa with local and international higher education providers.</t>
  </si>
  <si>
    <t>Bilbao, Vizcaya</t>
  </si>
  <si>
    <t>https://www.educartis.com/</t>
  </si>
  <si>
    <t>https://www.linkedin.com/company/educartis/</t>
  </si>
  <si>
    <t>https://www.facebook.com/educartis</t>
  </si>
  <si>
    <t>Eduna</t>
  </si>
  <si>
    <t>All-in-one Software to manage Schools and Colleges - Product of TAKWID GROUP</t>
  </si>
  <si>
    <t>Bamenda, Cameroon</t>
  </si>
  <si>
    <t>eduna</t>
  </si>
  <si>
    <t>http://www.eduna.cm</t>
  </si>
  <si>
    <t>https://twitter.com/eduna_cm</t>
  </si>
  <si>
    <t>https://www.facebook.com/eduna.cm/</t>
  </si>
  <si>
    <t>Efarm</t>
  </si>
  <si>
    <t>At its' core, Event Farm is a customized online invitation, ticketing and guest registration platform being used all over the world by organizations such as: Facebook, Twitter, Time Inc., Bentley, Conde Naste, Walmart, BET, etc</t>
  </si>
  <si>
    <t>Greater Los Angeles Area, West Coast, Western US</t>
  </si>
  <si>
    <t>efarm</t>
  </si>
  <si>
    <t>http://www.eventfarm.com/</t>
  </si>
  <si>
    <t>http://www.linkedin.com/company/event-farm</t>
  </si>
  <si>
    <t>http://twitter.com/eventfarm</t>
  </si>
  <si>
    <t>http://www.facebook.com/eventfarm</t>
  </si>
  <si>
    <t>E-SOUKLOU</t>
  </si>
  <si>
    <t>E_SOUKLOU is a solution that solves the problem of overcrowded classrooms.</t>
  </si>
  <si>
    <t>esouklou</t>
  </si>
  <si>
    <t>Ekasi Bucks</t>
  </si>
  <si>
    <t>Buck is an AI-powered local shopping mate that speaks or texts you to get your orders or reservations. It works around your neighborhood and you can ask anything from Buck, from pizza to a yoga class.</t>
  </si>
  <si>
    <t>San Francisco Bay Area, West Coast, Western US</t>
  </si>
  <si>
    <t>https://buck.ai/</t>
  </si>
  <si>
    <t>https://www.linkedin.com/company/buck-ai/</t>
  </si>
  <si>
    <t>https://twitter.com/usebuck</t>
  </si>
  <si>
    <t>https://www.facebook.com/public/Buck-Ai</t>
  </si>
  <si>
    <t>Eastpesa</t>
  </si>
  <si>
    <t>Eastpesa delivers affordable instant money remittance services anytime, anywhere to mobile money and bank accounts in Africa from across the globe</t>
  </si>
  <si>
    <t>eastpesa</t>
  </si>
  <si>
    <t>https://www.eastpesa.com/</t>
  </si>
  <si>
    <t>https://www.linkedin.com/company/eastpesa</t>
  </si>
  <si>
    <t>https://twitter.com/east_pesa</t>
  </si>
  <si>
    <t>https://www.facebook.com/eastpesa</t>
  </si>
  <si>
    <t>El3Ab</t>
  </si>
  <si>
    <t>El3ab catered to the gaming market with a selection of Arabic games such as Backgammon and card games mostly played in social settings</t>
  </si>
  <si>
    <t>Cairo, Maadi</t>
  </si>
  <si>
    <t>el3ab</t>
  </si>
  <si>
    <t>http://www.el3ab.com/en/home</t>
  </si>
  <si>
    <t>https://www.linkedin.com/company/el3ab/about/</t>
  </si>
  <si>
    <t>https://twitter.com/El3ab_Tweets</t>
  </si>
  <si>
    <t>https://www.facebook.com/El3ab</t>
  </si>
  <si>
    <t>An online fresh food processor and grocer targeting working professionals and SMEs based in Nigeria.</t>
  </si>
  <si>
    <t>easyshop-easycook.png</t>
  </si>
  <si>
    <t>easyshop-easycook</t>
  </si>
  <si>
    <t>http://www.easyshopeasycook.com/</t>
  </si>
  <si>
    <t>https://www.linkedin.com/company/easyshop-easycook-services/</t>
  </si>
  <si>
    <t>https://twitter.com/easyshopltd</t>
  </si>
  <si>
    <t>https://www.facebook.com/easyshop.easycook</t>
  </si>
  <si>
    <t>Elatech</t>
  </si>
  <si>
    <t>Professionalism, experience and reliability make Elatech® the ideal partner to find solutions for simple or complex applications in linear motion, precise and synchronized transportation, lifting and power transmission</t>
  </si>
  <si>
    <t>Val Brembilla, Bergamo</t>
  </si>
  <si>
    <t>elatech</t>
  </si>
  <si>
    <t>http://www.elatech.com/</t>
  </si>
  <si>
    <t>https://www.linkedin.com/company/elatech-srl/about/</t>
  </si>
  <si>
    <t>https://twitter.com/elatech1</t>
  </si>
  <si>
    <t>https://www.facebook.com/elatechlimited/</t>
  </si>
  <si>
    <t>Eleis Farm</t>
  </si>
  <si>
    <t>Eleis Farm is a family startup producing and marketing sustainable palm oil on the north coast of Guinea. Established in 2013, we work closely with smallholder farmers, helping them increase their yield while reducing their impact on the environme</t>
  </si>
  <si>
    <t>Soussoude, Boké</t>
  </si>
  <si>
    <t>eleis-farm</t>
  </si>
  <si>
    <t>http://www.eleisfarm.com/</t>
  </si>
  <si>
    <t>https://www.linkedin.com/company/eleis-farm/about/</t>
  </si>
  <si>
    <t>https://twitter.com/eleisfarm?lang=en</t>
  </si>
  <si>
    <t>https://www.facebook.com/EleisFarm/</t>
  </si>
  <si>
    <t>Elham Education</t>
  </si>
  <si>
    <t>Our goal is to deliver affordable multimedia lessons in high quality. The platform will be available through various app stores such as the Apple App Store, Google Market (Android), and the Windows App Store</t>
  </si>
  <si>
    <t>elham-education</t>
  </si>
  <si>
    <t>http://caymay.com/</t>
  </si>
  <si>
    <t>https://www.linkedin.com/company/inspirelll/about/</t>
  </si>
  <si>
    <t>http://twitter.com/CaymayMap</t>
  </si>
  <si>
    <t>Elikham Systems Limited</t>
  </si>
  <si>
    <t>Offer professional, reliable, affordable wastewater treatment systems, plumbing works and solar systems services of recent advance technologies</t>
  </si>
  <si>
    <t>elikham-systems-limited</t>
  </si>
  <si>
    <t>https://elikhamsystems.co.ke/</t>
  </si>
  <si>
    <t>https://www.linkedin.com/company/elikham-systems-limited/</t>
  </si>
  <si>
    <t>https://twitter.com/ElikhamSystems</t>
  </si>
  <si>
    <t>https://www.facebook.com/elikhamsystems/</t>
  </si>
  <si>
    <t>Fundamo provides mobile financial solutions for banks, financial organizations and mobile network operators.</t>
  </si>
  <si>
    <t>9e2f623df51ae2b25e8a.png</t>
  </si>
  <si>
    <t>fundamo</t>
  </si>
  <si>
    <t>http://www.fundamo.com/</t>
  </si>
  <si>
    <t>Emprego</t>
  </si>
  <si>
    <t>EMPREGO connects companies and talented professionals for a matchmaking success in careers and business.</t>
  </si>
  <si>
    <t>emprego</t>
  </si>
  <si>
    <t>https://www.emprego.pt/</t>
  </si>
  <si>
    <t>https://www.linkedin.com/company/emprego/</t>
  </si>
  <si>
    <t>https://twitter.com/emprego</t>
  </si>
  <si>
    <t>https://www.facebook.com/emprego</t>
  </si>
  <si>
    <t>Eco Makaa</t>
  </si>
  <si>
    <t>Eco Makaa’ is an e-commerce company that connects local fuel briquette producers to a client base. These fuel briquettes are smokeless eco-friendly alternatives to wood charcoal</t>
  </si>
  <si>
    <t>eco-makaa</t>
  </si>
  <si>
    <t>https://www.linkedin.com/in/eco-makaa-briquettes-57b171166/</t>
  </si>
  <si>
    <t>https://twitter.com/ecomakaa</t>
  </si>
  <si>
    <t>https://www.facebook.com/ecomakaasolutions/</t>
  </si>
  <si>
    <t>EcoAct Tanzania, is a social enterprise established to address the challenges of post consumer plastic pollution,  waste management, deforestation and climate change</t>
  </si>
  <si>
    <t>Dar-es-salaam, Tanzania</t>
  </si>
  <si>
    <t>ecoact-tanzania.png</t>
  </si>
  <si>
    <t>ecoact-tanzania</t>
  </si>
  <si>
    <t>http://www.ecoact.co.tz/</t>
  </si>
  <si>
    <t>https://twitter.com/ecoacttz?lang=en</t>
  </si>
  <si>
    <t>https://www.facebook.com/ecoacttz/</t>
  </si>
  <si>
    <t>Endobo</t>
  </si>
  <si>
    <t>Endobo, a Near Filed Communication (NFC) enabled card that can be topped with credit via MTN Mobile Money (MoMo) lets passengers take taxis cashless</t>
  </si>
  <si>
    <t>endobo</t>
  </si>
  <si>
    <t>ENGINEERING CONNECTIONS (EC)</t>
  </si>
  <si>
    <t>engineering-connections-ec</t>
  </si>
  <si>
    <t>Engineering Hub</t>
  </si>
  <si>
    <t>Engineering Hub provides information technology services and solutions for Rwanda-based mobile and banking integration platforms.</t>
  </si>
  <si>
    <t>engineering-hub</t>
  </si>
  <si>
    <t>https://twitter.com/EngineeringH_RW</t>
  </si>
  <si>
    <t>https://www.facebook.com/EngineeringHubRW/</t>
  </si>
  <si>
    <t>eNimiro</t>
  </si>
  <si>
    <t>ENimiro offers a web platform where urban people can invest in farmers to increase harvest when farming, make money through investment and sharing of culture</t>
  </si>
  <si>
    <t>enimiro</t>
  </si>
  <si>
    <t>Futuremed</t>
  </si>
  <si>
    <t>For over 30 years Futuremed has equipped healthcare providers with state-of-the-art medical instruments. We specialize in spirometry, electrocardiography, patient warming, and a unique, new transilluminator designed to locate veins in neonatal and premie babies.</t>
  </si>
  <si>
    <t>Granada Hills, CA</t>
  </si>
  <si>
    <t>futuremed</t>
  </si>
  <si>
    <t>http://www.futuremed.com/</t>
  </si>
  <si>
    <t>https://www.linkedin.com/company/futuremed-com/about/</t>
  </si>
  <si>
    <t>https://www.facebook.com/Futuremed-135961843159787/</t>
  </si>
  <si>
    <t>The Enoch Diary is a platform that will publish and distribute content ranging from books, ebooks, music, movies, app, software, games, art and courses; digitally and using traditional means.</t>
  </si>
  <si>
    <t>enoch-diary.png</t>
  </si>
  <si>
    <t>enoch-diary</t>
  </si>
  <si>
    <t>https://angel.co/company/enoch-diary?utm_campaign=startup_share&amp;utm_content=startup_share_module&amp;utm_medium=social&amp;utm_source=twitter&amp;utm_term=enoch-diary</t>
  </si>
  <si>
    <t>Entersekt</t>
  </si>
  <si>
    <t>Entersekt is a provider of identity and customer authentication software.</t>
  </si>
  <si>
    <t>9840d8abed7a267bc660.jpg</t>
  </si>
  <si>
    <t>entersekt</t>
  </si>
  <si>
    <t>https://www.entersekt.com/</t>
  </si>
  <si>
    <t>https://www.linkedin.com/company/entersekt/about/</t>
  </si>
  <si>
    <t>https://twitter.com/Entersekt</t>
  </si>
  <si>
    <t>http://www.facebook.com/entersekt</t>
  </si>
  <si>
    <t>eHealth Africa works closely with health NGOs in order to provide them with technology solutions that will enhance their on-going and new health programs</t>
  </si>
  <si>
    <t>Santa Ana, California, United States</t>
  </si>
  <si>
    <t>ehealth-africa.png</t>
  </si>
  <si>
    <t>ehealth-africa</t>
  </si>
  <si>
    <t>http://ehealthafrica.org/</t>
  </si>
  <si>
    <t>https://www.linkedin.com/company/1449060</t>
  </si>
  <si>
    <t>https://twitter.com/eHealth_africa</t>
  </si>
  <si>
    <t>https://www.facebook.com/EHealthAfrica</t>
  </si>
  <si>
    <t>ENVision mobile</t>
  </si>
  <si>
    <t>Envision is the leading prject delivery platform for infrastructure</t>
  </si>
  <si>
    <t>Brisbane, Queensland, Australia</t>
  </si>
  <si>
    <t>envision-mobile</t>
  </si>
  <si>
    <t>http://envisionapp.com/</t>
  </si>
  <si>
    <t>https://www.linkedin.com/company/envisionapp</t>
  </si>
  <si>
    <t>https://twitter.com/envisionapp</t>
  </si>
  <si>
    <t>https://www.facebook.com/envisionexperience/</t>
  </si>
  <si>
    <t>Eksab is the MENA region’s fastest growing daily fantasy sports platform. Eksab allows users to make predictions on live international football games, collect points based on the accuracy of their predictions and receive either cash rewards or prizes.</t>
  </si>
  <si>
    <t>5498d99411359fc246b2.jpg</t>
  </si>
  <si>
    <t>eksab</t>
  </si>
  <si>
    <t>http://www.yallaeksab.com/en</t>
  </si>
  <si>
    <t>https://www.linkedin.com/company/eksab/</t>
  </si>
  <si>
    <t>https://www.facebook.com/yallaeksab</t>
  </si>
  <si>
    <t>Getbucks</t>
  </si>
  <si>
    <t>GetBucks is a fintech company that embraces technology as a means to provide financial products and services to its customers.</t>
  </si>
  <si>
    <t>getbucks</t>
  </si>
  <si>
    <t>https://za.getbucks.com/</t>
  </si>
  <si>
    <t>https://www.linkedin.com/showcase/getbucks/</t>
  </si>
  <si>
    <t>https://www.twitter.com/getbucks1</t>
  </si>
  <si>
    <t>https://www.facebook.com/getbucks.za</t>
  </si>
  <si>
    <t>ePay</t>
  </si>
  <si>
    <t>epay</t>
  </si>
  <si>
    <t>Equinox International is a provider of infrastructure technology solutions and services in the Middle East and Africa (MEA) region, with a complete portfolio of solutions to meet the mission critical objectives of enterprises and service providers. Our solutions and services allow clients to build their infrastructures smarter, reduce the total cost of ownership (TCO), and increase the availability and robustness of their services and applications</t>
  </si>
  <si>
    <t>equinox-international</t>
  </si>
  <si>
    <t>http://www.propsys.co.za/</t>
  </si>
  <si>
    <t>https://www.linkedin.com/company/propsys/about/</t>
  </si>
  <si>
    <t>Esacco</t>
  </si>
  <si>
    <t>Web Based Micro Finance Software</t>
  </si>
  <si>
    <t>esacco</t>
  </si>
  <si>
    <t>http://www.esacco.co.ke/</t>
  </si>
  <si>
    <t>Esaja</t>
  </si>
  <si>
    <t>Esaja is Africa's business platform. Hop over and get rolling if you're a buyer, supplier or service provider.</t>
  </si>
  <si>
    <t>Harare, NA - Zimbabwe, Zimbabwe</t>
  </si>
  <si>
    <t>esaja</t>
  </si>
  <si>
    <t>http://www.esaja.com/</t>
  </si>
  <si>
    <t>https://www.linkedin.com/company-beta/5302017/</t>
  </si>
  <si>
    <t>https://twitter.com/esajaforafrica</t>
  </si>
  <si>
    <t>https://www.facebook.com/esajadotcom</t>
  </si>
  <si>
    <t>ElMawkaa is a marketplace for all construction materials in Egypt.</t>
  </si>
  <si>
    <t>01ad26289ef8ebd5b7f4.PNG</t>
  </si>
  <si>
    <t>elmawkaa</t>
  </si>
  <si>
    <t>https://elmawkaa.com/</t>
  </si>
  <si>
    <t>https://www.facebook.com/ElMawkaa/</t>
  </si>
  <si>
    <t>eMart.cd</t>
  </si>
  <si>
    <t>We are an e-commerce platform for online sales of consumer products. In order to position ourselves directly between producers and consumers, we serve as a sales gateway for market-gardening moms and other local producers</t>
  </si>
  <si>
    <t>Kinshasa , Democratic Republic of Congo</t>
  </si>
  <si>
    <t>Democratic Republic of Congo</t>
  </si>
  <si>
    <t>emartcd</t>
  </si>
  <si>
    <t>http://www.emart.cd/</t>
  </si>
  <si>
    <t>https://www.linkedin.com/showcase/emartcd/about/</t>
  </si>
  <si>
    <t>https://twitter.com/emartcd</t>
  </si>
  <si>
    <t>https://www.facebook.com/emart.cd/</t>
  </si>
  <si>
    <t>Esene</t>
  </si>
  <si>
    <t>esene</t>
  </si>
  <si>
    <t>EMGuidance</t>
  </si>
  <si>
    <t>EMGuidance provides instant access to locally relevant medicines information &amp; guidelines for medical professionals.</t>
  </si>
  <si>
    <t>emguidance</t>
  </si>
  <si>
    <t>https://www.emguidance.com/</t>
  </si>
  <si>
    <t>https://www.linkedin.com/company/15230667/</t>
  </si>
  <si>
    <t>https://twitter.com/EMGuidance</t>
  </si>
  <si>
    <t>https://www.facebook.com/emguidance/</t>
  </si>
  <si>
    <t>EmptyTrips</t>
  </si>
  <si>
    <t>EmptyTrips powers an intermodal AI enabled freight marketplace which instantly matches carriers &amp; shippers to book, auction, manage &amp; insure freight instantly.</t>
  </si>
  <si>
    <t>emptytrips</t>
  </si>
  <si>
    <t>https://www.emptytrips.com/</t>
  </si>
  <si>
    <t>https://www.linkedin.com/company/emptytrips-com/about/</t>
  </si>
  <si>
    <t>https://twitter.com/emptytrips?lang=en</t>
  </si>
  <si>
    <t>https://www.facebook.com/emptytrips/</t>
  </si>
  <si>
    <t>etranzact</t>
  </si>
  <si>
    <t>E-Tranzact is an e-payment solution provider</t>
  </si>
  <si>
    <t>https://www.etranzact.com/</t>
  </si>
  <si>
    <t>https://twitter.com/eTranzactPLC/</t>
  </si>
  <si>
    <t>https://www.facebook.com/eTranzactNigeria/</t>
  </si>
  <si>
    <t>Energrow</t>
  </si>
  <si>
    <t>EnerGrow is a tech based socio-economic development catalyst, growing sustainable electricity demand by means of digital financial inclusion, business training and increased energy literacy.</t>
  </si>
  <si>
    <t>energrow</t>
  </si>
  <si>
    <t>http://ener-grow.com/</t>
  </si>
  <si>
    <t>https://twitter.com/EnerGrowUG</t>
  </si>
  <si>
    <t>https://www.facebook.com/EnerGrowUganda/</t>
  </si>
  <si>
    <t>Shift Energy is focused on providing innovative energy efficiency technology and services.</t>
  </si>
  <si>
    <t>energy-shift.png</t>
  </si>
  <si>
    <t>energy-shift</t>
  </si>
  <si>
    <t>http://shiftenergy.com/</t>
  </si>
  <si>
    <t>https://www.linkedin.com/company/587881</t>
  </si>
  <si>
    <t>https://twitter.com/shiftenergyca</t>
  </si>
  <si>
    <t>https://www.facebook.com/SHIFT-Energy-Inc-124237350934498/</t>
  </si>
  <si>
    <t>Eneza Education aims to make 50 Million students in rural Africa smarter by leveraging low cost mobile technology. We're a virtual tutor and teacher's assistant that uses high quality educational content for students and relevant data, tips and resources for teachers, all on a simple mobile phone.</t>
  </si>
  <si>
    <t>Kenya, Ghana, Ivory Coast</t>
  </si>
  <si>
    <t>eneza-education.png</t>
  </si>
  <si>
    <t>eneza-education</t>
  </si>
  <si>
    <t>https://enezaeducation.com/</t>
  </si>
  <si>
    <t>https://www.linkedin.com/company/enezaeducation/</t>
  </si>
  <si>
    <t>https://twitter.com/enezaeducation</t>
  </si>
  <si>
    <t>https://www.facebook.com/EnezaEducation</t>
  </si>
  <si>
    <t>Enfinite Solutions Ltd</t>
  </si>
  <si>
    <t>Through premium products like WakiliCMS and EliteSuite, Enfinite solutions Ltd strives to make sure that law firms and legal departments are ran efficiently to minimize costs, increase profits and improve decision making criteria.</t>
  </si>
  <si>
    <t>enfinite-solutions-ltd</t>
  </si>
  <si>
    <t>https://enfinitesolutions.com/about/</t>
  </si>
  <si>
    <t>https://www.linkedin.com/company/enfinite-solutions-ltd/about/</t>
  </si>
  <si>
    <t>https://www.facebook.com/EnfiniteLTD/</t>
  </si>
  <si>
    <t>Engage &amp; Prosper Africa</t>
  </si>
  <si>
    <t>Engage &amp; Prosper Africa provides financial literacy to the bottom of the economic pyramid that is often left out by the conventional financial system.</t>
  </si>
  <si>
    <t>engage--prosper-africa</t>
  </si>
  <si>
    <t>GiftedMom is a mobile-based maternal health education solution to reduce maternal mortality rates in emerging markets by 9.7% annually</t>
  </si>
  <si>
    <t>giftedmom.png</t>
  </si>
  <si>
    <t>giftedmom</t>
  </si>
  <si>
    <t>http://giftedmom.org/</t>
  </si>
  <si>
    <t>https://www.linkedin.com/company-beta/10974861/</t>
  </si>
  <si>
    <t>https://www.facebook.com/thegiftedmom</t>
  </si>
  <si>
    <t>Etudesk</t>
  </si>
  <si>
    <t>Etudesk is an EdTech company trying to make online education more accessible to everyone in emerging markets.</t>
  </si>
  <si>
    <t>Abidjan, Lagunes, Côte d'Ivoire</t>
  </si>
  <si>
    <t>etudesk</t>
  </si>
  <si>
    <t>https://www.etudesk.com/</t>
  </si>
  <si>
    <t>https://www.linkedin.com/company/etudesk/</t>
  </si>
  <si>
    <t>https://twitter.com/etudesk</t>
  </si>
  <si>
    <t>https://www.facebook.com/etudesk</t>
  </si>
  <si>
    <t>EveryLayer</t>
  </si>
  <si>
    <t>EveryLayer brings high quality affordable broadband to emerging markets in Africa and Asia which have the highest growth of new internet users. Our technology and software platform allows us to significantly reduce the required CapEx and and OpEx for last mile network buildout and operations. We have a unique business model that allows us to grow rapidly and partner with existing service providers</t>
  </si>
  <si>
    <t>Media Production</t>
  </si>
  <si>
    <t>Midrand, Gauteng</t>
  </si>
  <si>
    <t>everylayer</t>
  </si>
  <si>
    <t>https://www.jacarandafm.com/</t>
  </si>
  <si>
    <t>https://www.linkedin.com/company/jacaranda-fm/about/</t>
  </si>
  <si>
    <t>https://www.twitter.com/jacarandafm</t>
  </si>
  <si>
    <t>https://www.facebook.com/jacaranda942</t>
  </si>
  <si>
    <t>Excel@Uni</t>
  </si>
  <si>
    <t>Excel@Uni builds web applications and online tools that assist our clients with student selection, fund disbursement, reporting and success interventions</t>
  </si>
  <si>
    <t>2384d1d9c51f84a5303a.jpg</t>
  </si>
  <si>
    <t>exceluni</t>
  </si>
  <si>
    <t>https://excelatuni.com/</t>
  </si>
  <si>
    <t>https://www.linkedin.com/company/excel-uni/</t>
  </si>
  <si>
    <t>Exportunity Gbc2</t>
  </si>
  <si>
    <t>African trade platform using the postal and mobile banking infrastructures as trade points.</t>
  </si>
  <si>
    <t>Port Louis, Port-Louis</t>
  </si>
  <si>
    <t>exportunity-gbc2</t>
  </si>
  <si>
    <t>https://www.exportunity.company</t>
  </si>
  <si>
    <t>https://www.linkedin.com/company/exportunity/about/</t>
  </si>
  <si>
    <t>https://www.facebook.com/Exportunity/</t>
  </si>
  <si>
    <t>Ensibuuko is a leading Uganda-based fintech whose work seeks to address financial inclusion in Africa. Ensibuuko's proprietory Mobis microfinance software helps cooperative microfinance entities automate their data, process and payments so as to become efficient in delivering financial services in their communities.</t>
  </si>
  <si>
    <t>Uganda, Zambia, Tanzania, Nigeria</t>
  </si>
  <si>
    <t>ensibuuko.png</t>
  </si>
  <si>
    <t>ensibuuko</t>
  </si>
  <si>
    <t>https://ensibuuko.com/</t>
  </si>
  <si>
    <t>https://www.linkedin.com/company/ensibuuko/</t>
  </si>
  <si>
    <t>https://twitter.com/ensibuuko</t>
  </si>
  <si>
    <t>https://www.facebook.com/Ensibuuko</t>
  </si>
  <si>
    <t>Eyone</t>
  </si>
  <si>
    <t>EYONE is an IT company specializing in software publishing, consulting and information systems architecture.We offer applications available on-site or online on computer, tablet and mobile.</t>
  </si>
  <si>
    <t>3 Rue Béranger Feraud,Dakar</t>
  </si>
  <si>
    <t>eyone</t>
  </si>
  <si>
    <t>http://www.eyone.net/</t>
  </si>
  <si>
    <t>https://twitter.com/Eyone_ets</t>
  </si>
  <si>
    <t>https://www.facebook.com/Eyoneets</t>
  </si>
  <si>
    <t>Grass Root Bima</t>
  </si>
  <si>
    <t>GrassRoots Bima is an insurtech company established to meet the insurance needs of the mass market through innovative inclusive insurance</t>
  </si>
  <si>
    <t>grass-root-bima</t>
  </si>
  <si>
    <t>http://grbima.com/</t>
  </si>
  <si>
    <t>https://www.linkedin.com/company/grassroots-bima</t>
  </si>
  <si>
    <t>https://twitter.com/GR_Bima</t>
  </si>
  <si>
    <t>https://www.facebook.com/GRBima/</t>
  </si>
  <si>
    <t>EzyAgric</t>
  </si>
  <si>
    <t>ezyagric</t>
  </si>
  <si>
    <t>Famunera</t>
  </si>
  <si>
    <t>Famunera is a web and mobile agribusiness marketplace that helps farmer groups to find genuine market for their agricultural commodities and also source for quality inputs, equipment, machinery and support services in Uganda and around East Africa</t>
  </si>
  <si>
    <t>8c5e77c80a8488872129.png</t>
  </si>
  <si>
    <t>famunera</t>
  </si>
  <si>
    <t>https://www.famunera.com/</t>
  </si>
  <si>
    <t>https://www.linkedin.com/in/famuneraonline/?originalSubdomain=ug</t>
  </si>
  <si>
    <t>https://www.facebook.com/FamuneraOnline/</t>
  </si>
  <si>
    <t>Farawlaya.Com</t>
  </si>
  <si>
    <t>Farawlaya.com showcases designers intimate and home wear apparel for women of all shapes and sizes.</t>
  </si>
  <si>
    <t>farawlayacom</t>
  </si>
  <si>
    <t>https://www.farawlaya.com/</t>
  </si>
  <si>
    <t>https://www.linkedin.com/company/farawlaya-com</t>
  </si>
  <si>
    <t>https://www.twitter.com/farawlaya_com</t>
  </si>
  <si>
    <t>https://www.facebook.com/farawlaya.homewear</t>
  </si>
  <si>
    <t>Farm Fresh</t>
  </si>
  <si>
    <t>farm-fresh</t>
  </si>
  <si>
    <t>Farmally</t>
  </si>
  <si>
    <t>Farmally is a student-centered agricultural crowdfunding platform. We aim to be the go-to platform for students willing to invest part of their money for a better future.</t>
  </si>
  <si>
    <t>farmally</t>
  </si>
  <si>
    <t>https://farmally.ng/</t>
  </si>
  <si>
    <t>https://www.facebook.com/farmallyng/</t>
  </si>
  <si>
    <t>Farmart</t>
  </si>
  <si>
    <t>FarMart aims to provide access of the latest agricultural machinery and modern technology to every farmers.</t>
  </si>
  <si>
    <t>Gurgaon, Haryana, India</t>
  </si>
  <si>
    <t>farmart</t>
  </si>
  <si>
    <t>http://www.farmart.co/</t>
  </si>
  <si>
    <t>https://www.linkedin.com/company/farmart--farming-equipments/about/</t>
  </si>
  <si>
    <t>https://twitter.com/farmart_?</t>
  </si>
  <si>
    <t>Farmer Link</t>
  </si>
  <si>
    <t>farmer-link</t>
  </si>
  <si>
    <t>Esoko</t>
  </si>
  <si>
    <t xml:space="preserve">Esoko  is a pioneering technology company powering Africa’s digital revolution. The company does this through the development of simple but powerful mobile and web-based tools and services that empower organizations seeking to provide critical services to the last mile. Our mission is to improve the revenues of Africa’s rural people and we hope to drive economic empowerment for Africa’s rural folks through digital and financial inclusion. </t>
  </si>
  <si>
    <t>Ghana, Tanzania, Malawi, Burkina Faso</t>
  </si>
  <si>
    <t>esoko.png</t>
  </si>
  <si>
    <t>esoko</t>
  </si>
  <si>
    <t>https://www.esoko.com</t>
  </si>
  <si>
    <t>https://www.linkedin.com/company/esoko/</t>
  </si>
  <si>
    <t>https://twitter.com/esoko</t>
  </si>
  <si>
    <t>Across the African continent, there is a lack of centralised and actionable data on the most important commercial real estate market indicators for effective decision making. Where it is available, it is often in silos, unstructured, costly and varies markedly based on the source</t>
  </si>
  <si>
    <t>estate-intel.png</t>
  </si>
  <si>
    <t>estate-intel</t>
  </si>
  <si>
    <t>https://estateintel.com/</t>
  </si>
  <si>
    <t>https://www.linkedin.com/company/estate-intel/</t>
  </si>
  <si>
    <t>https://twitter.com/estate_intel</t>
  </si>
  <si>
    <t>https://www.facebook.com/estateintel/</t>
  </si>
  <si>
    <t>FarmFresh</t>
  </si>
  <si>
    <t>Bringing the cold chain to Nigeria to lower post-harvest losses of fruits and vegetables</t>
  </si>
  <si>
    <t>Dubai, Dubai, United Arab Emirates</t>
  </si>
  <si>
    <t>farmfresh</t>
  </si>
  <si>
    <t>https://www.linkedin.com/company/farm-fresh</t>
  </si>
  <si>
    <t>Eteyelo</t>
  </si>
  <si>
    <t>Eteyelo Services SARL specializes in the design, creation and industrialization of digital tools for education. We offer a digital work and learning environment integrating a messaging system accessible to all staff of schools, students and parents through the web, USSD / SMS and mobile application.</t>
  </si>
  <si>
    <t>eteyelo</t>
  </si>
  <si>
    <t>http://www.eteyelo.cd/</t>
  </si>
  <si>
    <t>https://www.linkedin.com/company/eteyeloservices/</t>
  </si>
  <si>
    <t>https://www.facebook.com/Eteyelo/</t>
  </si>
  <si>
    <t>Farmgate Africa</t>
  </si>
  <si>
    <t>FarmGate Africa is a company focused on providing major processors and international buyers the opportunity to purchase commodities directly from farming clusters.</t>
  </si>
  <si>
    <t>farmgate-africa</t>
  </si>
  <si>
    <t>https://www.farmgate.africa/</t>
  </si>
  <si>
    <t>https://www.linkedin.com/company/farmgate-africa1/about/</t>
  </si>
  <si>
    <t>https://twitter.com/farmgateafrica/</t>
  </si>
  <si>
    <t>https://www.facebook.com/farmgateafrica/?_rdc=1&amp;_rdr</t>
  </si>
  <si>
    <t>Farmovo</t>
  </si>
  <si>
    <t>Our flagship service offering is the Farmovo e-farming where you can buy/fund a farm and share in the returns of the harvest of our crop, fish or poultry farms with a contract period of 5-18 months depending on the gestation period of the farm and share in the harvest with a ROI of between 10% to 32% depending on the farm type and farming cycle. Your returns are assured regardless of eventualities because all our farms are insured</t>
  </si>
  <si>
    <t>Chicago, Illinois</t>
  </si>
  <si>
    <t>farmovo</t>
  </si>
  <si>
    <t>https://farmovo.net/</t>
  </si>
  <si>
    <t>https://www.linkedin.com/company/farmovo</t>
  </si>
  <si>
    <t>https://www.facebook.com/farmovo/</t>
  </si>
  <si>
    <t>Farmpin</t>
  </si>
  <si>
    <t>FarmPin helps farmers pinpoint plant performance by getting satellite maps and insights into their hands</t>
  </si>
  <si>
    <t>Cape Town, Western Cape</t>
  </si>
  <si>
    <t>farmpin</t>
  </si>
  <si>
    <t>https://farmpin.com/</t>
  </si>
  <si>
    <t>https://twitter.com/farmpin</t>
  </si>
  <si>
    <t>https://www.facebook.com/farmpin/</t>
  </si>
  <si>
    <t>Farosian</t>
  </si>
  <si>
    <t>Farosian is a specialist social media company, which partners with businesses to better understand the complexities associated with social media, by creating detailed and client specific social media policy, training for staff on the "do and do nots" of social media, as well as our flagship product, being social media screening auditing reports</t>
  </si>
  <si>
    <t>farosian</t>
  </si>
  <si>
    <t>Gwanxi Invest</t>
  </si>
  <si>
    <t>Guanxi-invest is a crowdfunding platform that allows entrepreneurs to find investors for their projects.</t>
  </si>
  <si>
    <t>gwanxi-invest</t>
  </si>
  <si>
    <t>Expressions Global Group Ltd is a Kenyan based company that was established in 2015 with the aim of providing Eco-friendly, Economical and Sustainable Solutions to water access issues in Kenya and across the larger East Africa Region</t>
  </si>
  <si>
    <t>Resource&amp; Energy</t>
  </si>
  <si>
    <t>expressions-global-group</t>
  </si>
  <si>
    <t>http://expressions.co.ke/</t>
  </si>
  <si>
    <t>Health Solutions Africa</t>
  </si>
  <si>
    <t>Interactive Health is a provider of Wellness solutions.</t>
  </si>
  <si>
    <t>Owings Mills, Maryland, United States</t>
  </si>
  <si>
    <t>health-solutions-africa</t>
  </si>
  <si>
    <t>http://www.healthsolutions.com/</t>
  </si>
  <si>
    <t>https://www.linkedin.com/company/health-solutions-africa/about/</t>
  </si>
  <si>
    <t>http://twitter.com/Hlthsolutions1</t>
  </si>
  <si>
    <t>https://www.facebook.com/interactivehealthinc</t>
  </si>
  <si>
    <t>Faso Attieke</t>
  </si>
  <si>
    <t>faso-attieke</t>
  </si>
  <si>
    <t>Fauna</t>
  </si>
  <si>
    <t>FaunaDB is a global transactional database offering multi-region strong consistency, relational modeling, and unlimited horizontal scale.</t>
  </si>
  <si>
    <t>San Francisco, California, United States</t>
  </si>
  <si>
    <t>fauna</t>
  </si>
  <si>
    <t>https://fauna.com/</t>
  </si>
  <si>
    <t>https://www.linkedin.com/company/faunadb/</t>
  </si>
  <si>
    <t>https://twitter.com/fauna</t>
  </si>
  <si>
    <t>https://www.facebook.com/faunadb/</t>
  </si>
  <si>
    <t>Favizone</t>
  </si>
  <si>
    <t>Favizone is a SaaS solution to automate conversational commerce and customer service through multilingual and multichannel virtual assistant</t>
  </si>
  <si>
    <t>favizone</t>
  </si>
  <si>
    <t>http://www.favizone.com/</t>
  </si>
  <si>
    <t>https://www.linkedin.com/company/favizone/</t>
  </si>
  <si>
    <t>https://twitter.com/favizone_Inc</t>
  </si>
  <si>
    <t>https://www.facebook.com/favizone/</t>
  </si>
  <si>
    <t>FairMoney</t>
  </si>
  <si>
    <t>FairMoney is an application using smartphone data to build an instant credit score and give loans to individuals &amp; small businesses in Emerging Markets.</t>
  </si>
  <si>
    <t>98b090ace1d58a0c5adb.png</t>
  </si>
  <si>
    <t>fairmoney</t>
  </si>
  <si>
    <t>https://www.fairmoney.ai/</t>
  </si>
  <si>
    <t>https://www.linkedin.com/company/fairmoney</t>
  </si>
  <si>
    <t>https://www.facebook.com/fairmoney.ng/</t>
  </si>
  <si>
    <t xml:space="preserve">Falling Up studios are amkers of Award winning the Precious Cargo video game </t>
  </si>
  <si>
    <t>falling-up-studios</t>
  </si>
  <si>
    <t>Filkhedma</t>
  </si>
  <si>
    <t>FilKhedma is Egypt's leading home services marketplace</t>
  </si>
  <si>
    <t>,Al Qahirah</t>
  </si>
  <si>
    <t>f97faeaf25381e175910.png</t>
  </si>
  <si>
    <t>filkhedma</t>
  </si>
  <si>
    <t>http://filkhedma.com/</t>
  </si>
  <si>
    <t>https://www.linkedin.com/company/filkhedma/</t>
  </si>
  <si>
    <t>https://www.facebook.com/FilKhedma?ref=br_tf</t>
  </si>
  <si>
    <t>Helpmum</t>
  </si>
  <si>
    <t>HelpMum is a social enterprise that uses the power of mobile technology and low cost innovation to tackle maternal and infant mortality."</t>
  </si>
  <si>
    <t>Nigeria,Oyo state</t>
  </si>
  <si>
    <t>helpmum.png</t>
  </si>
  <si>
    <t>helpmum</t>
  </si>
  <si>
    <t>http://helpmum.org/</t>
  </si>
  <si>
    <t>https://www.facebook.com/HelpmumNG/</t>
  </si>
  <si>
    <t>Fineazy</t>
  </si>
  <si>
    <t>Making finance easy, using an AI chatbot to improve the financial capability of billions of Africans</t>
  </si>
  <si>
    <t>Great Britain (UK),London</t>
  </si>
  <si>
    <t>Ghana,South Africa</t>
  </si>
  <si>
    <t>9b55c40311eebf94d2e4.png</t>
  </si>
  <si>
    <t>fineazy</t>
  </si>
  <si>
    <t>https://www.fineazy.com/</t>
  </si>
  <si>
    <t>https://www.linkedin.com/company/fineazy/about/</t>
  </si>
  <si>
    <t>https://www.facebook.com/fineazy/</t>
  </si>
  <si>
    <t>Monique Baars, Hannes Leskelä</t>
  </si>
  <si>
    <t>Farm.Ink</t>
  </si>
  <si>
    <t>Farm.ink, a Nairobi-based start-up that has integrated a Fall Armyworm Virtual Advisor into its Africa Farmers Club mobile service is an online group and chatbot providing more than 150,000 farmers across Africa with farming information</t>
  </si>
  <si>
    <t>farmink</t>
  </si>
  <si>
    <t>https://farm.ink/</t>
  </si>
  <si>
    <t>https://www.linkedin.com/company/farm.ink/</t>
  </si>
  <si>
    <t>https://twitter.com/farm_ink?lang=en</t>
  </si>
  <si>
    <t>https://www.facebook.com/farmink/</t>
  </si>
  <si>
    <t>Humaniq</t>
  </si>
  <si>
    <t>Humaniq is a global Fintech company that provides next-generation financial services in emerging economies.</t>
  </si>
  <si>
    <t>humaniq</t>
  </si>
  <si>
    <t>https://www.humaniq.com/</t>
  </si>
  <si>
    <t>https://www.linkedin.com/company/humaniq/</t>
  </si>
  <si>
    <t>https://twitter.com/humaniq</t>
  </si>
  <si>
    <t>https://facebook.com/humaniq.co</t>
  </si>
  <si>
    <t>IDHS</t>
  </si>
  <si>
    <t>iDHS.Healthwise is a web-based healthcare platform launched in the UK and Nigeria in 2018. It gives users online access to qualified medical practitioners via video and text consultations, provides Self-care tools which support those with acute and chronic health conditions like diabetes, hypertension, kidney disease, Asthma and pregnancy support modules which seek to reduce maternal and infant mortality.
iDHS.HealthWise, Online Access to Healthcare at it's Best.</t>
  </si>
  <si>
    <t>idhs</t>
  </si>
  <si>
    <t>http://idhshealthwise.com/</t>
  </si>
  <si>
    <t>https://www.facebook.com/IDHSHealthWise-576784569150363/</t>
  </si>
  <si>
    <t>Farmdrive</t>
  </si>
  <si>
    <t>FarmDrive is a financial technology company that applies data science to provide digital financial services - loans, digital payments and agriculture insurance – to smallholder farmers (SHFs) and agriculture SMEs through mobile phones.
FarmDrive’s mission is to transform every smallholder farmer (SHF) and agriculture SME in Africa into a sustainable and profitable business.
Our vision is to help people and families thrive and fulfil their dreams.</t>
  </si>
  <si>
    <t>farmdrive.png</t>
  </si>
  <si>
    <t>farmdrive</t>
  </si>
  <si>
    <t>https://farmdrive.co.ke/</t>
  </si>
  <si>
    <t>https://www.linkedin.com/company/farmdrive/</t>
  </si>
  <si>
    <t>https://www.facebook.com/farmdriveke/</t>
  </si>
  <si>
    <t>Firebird</t>
  </si>
  <si>
    <t>Firebird is an open source SQL relational database management system that runs on Linux, Windows, OSX , Android and a variety of Unixes</t>
  </si>
  <si>
    <t>New South Wales, Australia</t>
  </si>
  <si>
    <t>firebird</t>
  </si>
  <si>
    <t>https://firebirdsql.org/</t>
  </si>
  <si>
    <t>https://www.linkedin.com/company/firebird-foundation/about/</t>
  </si>
  <si>
    <t>https://twitter.com/firebirdsql?lang=en</t>
  </si>
  <si>
    <t>https://www.facebook.com/FirebirdSQL/</t>
  </si>
  <si>
    <t xml:space="preserve">Farmerline is a Ghanaian social business working to transform the lives of millions of farmers. We deploy mobile and web technologies that bring farming advice, weather forecasts, market information and financial tips to farmers who are traditionally out-of-reach due to barriers in connectivity, illiteracy, and language. </t>
  </si>
  <si>
    <t>farmerline.png</t>
  </si>
  <si>
    <t>farmerline</t>
  </si>
  <si>
    <t>https://farmerline.co/</t>
  </si>
  <si>
    <t>https://www.linkedin.com/company/farmerline/</t>
  </si>
  <si>
    <t>https://twitter.com/farmerline</t>
  </si>
  <si>
    <t>https://www.facebook.com/farmerline</t>
  </si>
  <si>
    <t>Firefly Media</t>
  </si>
  <si>
    <t>Firefly Media is a one-stop-shop that serves businesses through design, marketing, WordPress expertise, and branding</t>
  </si>
  <si>
    <t>Chapel Hill, North Carolina, United States</t>
  </si>
  <si>
    <t>firefly-media</t>
  </si>
  <si>
    <t>http://fireflyon.com/</t>
  </si>
  <si>
    <t>https://www.linkedin.com/company/fireflyon/</t>
  </si>
  <si>
    <t>http://twitter.com/FireFlyServices</t>
  </si>
  <si>
    <t>http://www.facebook.com/fireflymediaservices</t>
  </si>
  <si>
    <t>Impala Coin</t>
  </si>
  <si>
    <t>Digital Currency in Kenya</t>
  </si>
  <si>
    <t>impala-coin</t>
  </si>
  <si>
    <t>http://impalacoin.network/</t>
  </si>
  <si>
    <t>https://www.linkedin.com/in/impala-coin-027025167/</t>
  </si>
  <si>
    <t>https://twitter.com/CoinImpala</t>
  </si>
  <si>
    <t>https://www.facebook.com/impalacoinltd</t>
  </si>
  <si>
    <t>FarmIT</t>
  </si>
  <si>
    <t>FarmIT is an agricultural mobile based startup that uses crop mapping mobile technology to send real time and reliable agronomic, crop protection and husbandry practices to small scale horticultural farmers with an aim of improving livelihoods.</t>
  </si>
  <si>
    <t>farmit</t>
  </si>
  <si>
    <t>https://farmit.co.ke/</t>
  </si>
  <si>
    <t>https://twitter.com/farmit6</t>
  </si>
  <si>
    <t>https://www.facebook.com/www.farmit.co.ke/</t>
  </si>
  <si>
    <t>Fix-Tecnologies</t>
  </si>
  <si>
    <t>fixtecnologies</t>
  </si>
  <si>
    <t>Farmru uses soil moisture, humidity and light sensors connected to a micro controller to monitor the environment and trigger automatic irrigation only when it is required. This saves water and helps to maintain optimal soil quality</t>
  </si>
  <si>
    <t>farmru</t>
  </si>
  <si>
    <t>FixChap, a digital platform in Tanzania through which clients can book repair requests and get connected instantly to verified local handymen, sourced from vocational training institutions</t>
  </si>
  <si>
    <t>fixchap</t>
  </si>
  <si>
    <t>Fixxr is a convenient, affordable and transparent online car services platform that matches car owners with experienced mobile mechanics.</t>
  </si>
  <si>
    <t>fixxr.png</t>
  </si>
  <si>
    <t>fixxr</t>
  </si>
  <si>
    <t>https://fixxr.co.za/</t>
  </si>
  <si>
    <t>https://www.linkedin.com/company/fixxrsa/about/</t>
  </si>
  <si>
    <t>https://twitter.com/FixxrSa</t>
  </si>
  <si>
    <t>Flash Pay</t>
  </si>
  <si>
    <t>flash-pay</t>
  </si>
  <si>
    <t>Flippify</t>
  </si>
  <si>
    <t>Flippfly is a tiny studio started by two brothers who quit their jobs to create indie games full-time.</t>
  </si>
  <si>
    <t>Wautoma, WI</t>
  </si>
  <si>
    <t>flippify</t>
  </si>
  <si>
    <t>http://flippfly.com/</t>
  </si>
  <si>
    <t>https://www.linkedin.com/company/flippfly-llc/about/</t>
  </si>
  <si>
    <t>https://twitter.com/Flippfly?ref_src=twsrc%5Egoogle%7Ctwcamp%5Eserp%7Ctwgr%5Eauthor</t>
  </si>
  <si>
    <t>https://www.facebook.com/Flippfly/</t>
  </si>
  <si>
    <t>Flock</t>
  </si>
  <si>
    <t>Flock is a real-time messaging and collaboration app for teams that speeds up and simplifies communication and boosts productivity.</t>
  </si>
  <si>
    <t>flock</t>
  </si>
  <si>
    <t>http://www.flock.com/</t>
  </si>
  <si>
    <t>https://www.linkedin.com/company/flockapp/</t>
  </si>
  <si>
    <t>http://twitter.com/flock</t>
  </si>
  <si>
    <t>http://www.facebook.com/flock</t>
  </si>
  <si>
    <t>Fawry is a pioneering Electronic Payment Network, offering financial services to consumers and businesses</t>
  </si>
  <si>
    <t>d98f4af6da9b3cbc4af0.jpg</t>
  </si>
  <si>
    <t>fawry</t>
  </si>
  <si>
    <t>http://fawry.com/</t>
  </si>
  <si>
    <t>https://www.linkedin.com/company/fawry-banking-and-payment-technology-services/about/</t>
  </si>
  <si>
    <t>https://www.facebook.com/fawrypayments</t>
  </si>
  <si>
    <t>Field Insight (Delivery Science)</t>
  </si>
  <si>
    <t>We help businesses in Africa get data from the field to manage and monitor their distribution assets smarter.</t>
  </si>
  <si>
    <t>field-insight-delivery-science.png</t>
  </si>
  <si>
    <t>field-insight-delivery-science</t>
  </si>
  <si>
    <t>http://www.fieldinsight.co/</t>
  </si>
  <si>
    <t>https://www.linkedin.com/company/delivery-science/</t>
  </si>
  <si>
    <t>https://twitter.com/Fieldinsight_DS</t>
  </si>
  <si>
    <t>https://www.facebook.com/Fieldinsight-163984870928843/</t>
  </si>
  <si>
    <t>Flowius</t>
  </si>
  <si>
    <t>Flowius builds radically affordable piped water systems.</t>
  </si>
  <si>
    <t>flowius</t>
  </si>
  <si>
    <t>http://www.flowius.com/</t>
  </si>
  <si>
    <t>https://www.linkedin.com/company/flowian-solutions-private-limited/about/</t>
  </si>
  <si>
    <t>https://twitter.com/flowius</t>
  </si>
  <si>
    <t>We build software products and supply development talents.</t>
  </si>
  <si>
    <t>findworka.png</t>
  </si>
  <si>
    <t>findworka</t>
  </si>
  <si>
    <t>http://www.findworka.com/</t>
  </si>
  <si>
    <t>https://www.linkedin.com/company/findworka/about/</t>
  </si>
  <si>
    <t>http://twitter.com/findworka</t>
  </si>
  <si>
    <t>http://facebook.com/findworka</t>
  </si>
  <si>
    <t>Fluss</t>
  </si>
  <si>
    <t>fluss</t>
  </si>
  <si>
    <t>Nigeria's first peer to peer lending platform</t>
  </si>
  <si>
    <t>fint.png</t>
  </si>
  <si>
    <t>fint</t>
  </si>
  <si>
    <t>https://fint.ng/</t>
  </si>
  <si>
    <t>https://www.linkedin.com/company/fint/about/</t>
  </si>
  <si>
    <t>https://twitter.com/fint_ng</t>
  </si>
  <si>
    <t>https://www.facebook.com/fintng/</t>
  </si>
  <si>
    <t>Fo Sho</t>
  </si>
  <si>
    <t>Fo-Sho is a peer-to-peer insurtech that is powered by technology to bring affordable short-term insurance to South African markets.</t>
  </si>
  <si>
    <t>fo-sho</t>
  </si>
  <si>
    <t>https://www.fo-sho.co.za/</t>
  </si>
  <si>
    <t>https://twitter.com/zaFOSHO</t>
  </si>
  <si>
    <t>Food nexus</t>
  </si>
  <si>
    <t>Nexus is an Information Technology company.</t>
  </si>
  <si>
    <t>Paddington, Western Australia, Australia</t>
  </si>
  <si>
    <t>food-nexus</t>
  </si>
  <si>
    <t>http://www.nexusnet.com.au/</t>
  </si>
  <si>
    <t>https://www.linkedin.com/company/nexus-it-&amp;-communications-solutions/about/</t>
  </si>
  <si>
    <t>https://www.twitter.com/nexus_answers</t>
  </si>
  <si>
    <t>FootMo Kit</t>
  </si>
  <si>
    <t>A diagnostic device that monitors Foot and Mouth Disease in livestock with multiple vital parameters in one test. FootMo Kit have a strong team well versed in the agricultural sector as well as software developers</t>
  </si>
  <si>
    <t>643ad5c6af61229f5807.jpg</t>
  </si>
  <si>
    <t>footmo-kit</t>
  </si>
  <si>
    <t>http://foottmo.blogspot.com/</t>
  </si>
  <si>
    <t>https://www.facebook.com/Footmokit/</t>
  </si>
  <si>
    <t>Forasna</t>
  </si>
  <si>
    <t>forasna</t>
  </si>
  <si>
    <t>Formplus</t>
  </si>
  <si>
    <t>Formplus is a cloud-based, enterprise-focused data collection SaaS.</t>
  </si>
  <si>
    <t>Leeds, Leeds, United Kingdom</t>
  </si>
  <si>
    <t>formplus</t>
  </si>
  <si>
    <t>http://www.formpl.us/</t>
  </si>
  <si>
    <t>https://www.linkedin.com/company/formplus/</t>
  </si>
  <si>
    <t>https://twitter.com/formplusapp</t>
  </si>
  <si>
    <t>An online retailer focusing on consumer goods</t>
  </si>
  <si>
    <t>founa</t>
  </si>
  <si>
    <t>http://index.founa.com/</t>
  </si>
  <si>
    <t>https://www.linkedin.com/company/founa-distribution/about/</t>
  </si>
  <si>
    <t>a:10:{i:0;s:7:"twitter";i:1;s:8:"facebook";i:2;s:4:"logo";i:3;s:16:"investment_stage";i:4;s:7:"revenue";i:5;s:7:"raising";i:6;s:4:"when";i:7;s:6:"amount";i:8;s:4:"news";i:9;s:11:"co_founders";}</t>
  </si>
  <si>
    <t>Franc Group</t>
  </si>
  <si>
    <t>Franc makes investing affordable, accessible and social.</t>
  </si>
  <si>
    <t>0b68eb9204a437d1cba0.png</t>
  </si>
  <si>
    <t>franc-group</t>
  </si>
  <si>
    <t>https://www.franc.app/</t>
  </si>
  <si>
    <t>https://www.linkedin.com/company/franc-group/about/</t>
  </si>
  <si>
    <t>https://twitter.com/francgroup</t>
  </si>
  <si>
    <t>FreshBox</t>
  </si>
  <si>
    <t>FreshBox  is building modular, off-grid, solar powered, IoT equipped cold chain solutions to reduce post-harvest food loss in Rwanda and other developing nations.</t>
  </si>
  <si>
    <t>Kenya,Rwanda,Tanzania,Uganda</t>
  </si>
  <si>
    <t>05c59008d07a80820a80.png</t>
  </si>
  <si>
    <t>freshbox</t>
  </si>
  <si>
    <t>https://www.freshbox.co.ke/</t>
  </si>
  <si>
    <t>https://www.linkedin.com/company/freshbox-rwanda/about/</t>
  </si>
  <si>
    <t>https://twitter.com/freshboxKe</t>
  </si>
  <si>
    <t>https://www.facebook.com/FreshBoxRW/</t>
  </si>
  <si>
    <t>FreshSource uses technology to efficiently manage fresh produce (fruits and vegetables) supply operations from farms to local vendors.</t>
  </si>
  <si>
    <t>freshsource.png</t>
  </si>
  <si>
    <t>freshsource</t>
  </si>
  <si>
    <t>https://freshsourceglobal.com/</t>
  </si>
  <si>
    <t>https://www.linkedin.com/company/freshsource-global/</t>
  </si>
  <si>
    <t>https://d.facebook.com/freshsourceinc/</t>
  </si>
  <si>
    <t>Infiuss</t>
  </si>
  <si>
    <t>Infiuss is a blood bank management system that connects hospitals with blood banks to hospitals without blood banks.</t>
  </si>
  <si>
    <t>4908cf1f962e36c58488.png</t>
  </si>
  <si>
    <t>infiuss</t>
  </si>
  <si>
    <t>https://infiuss.org/</t>
  </si>
  <si>
    <t>https://www.facebook.com/infiuss/</t>
  </si>
  <si>
    <t>Frikmat</t>
  </si>
  <si>
    <t>frikmat</t>
  </si>
  <si>
    <t>Fund4crowd</t>
  </si>
  <si>
    <t>Fund4Crowd(F4C) is Zimbabwe's leading crowdfunding engine for individuals, innovators, start-ups, and organisations. A free online donation &amp; reward-based crowdfunding platform made for Africa by Africans, that harnesses the power of the crowd.​  F4C aims to provide an affordable and rewarding crowdfunding platform in an innovative way through establishing a rich network of partnerships that encourages sustainable development whilst ensuring that F4C remains financially viable.</t>
  </si>
  <si>
    <t>Harare , Zimbabwe</t>
  </si>
  <si>
    <t>abc5b6cb69fd761c7157.png</t>
  </si>
  <si>
    <t>fund4crowd</t>
  </si>
  <si>
    <t>https://www.fund4crowd.com</t>
  </si>
  <si>
    <t>https://www.facebook.com/fund4crowd/</t>
  </si>
  <si>
    <t>Informed Healthcare</t>
  </si>
  <si>
    <t>Informed Healthcare is a digital medical service provider.</t>
  </si>
  <si>
    <t>informed-healthcare</t>
  </si>
  <si>
    <t>Flyh2 Aerospace</t>
  </si>
  <si>
    <t>FlyH2 Aerospace builds hydrogen-powered electric unmanned aircrafts and provides aerial data solutions to companies and organizations.</t>
  </si>
  <si>
    <t>flyh2-aerospace</t>
  </si>
  <si>
    <t>http://flyh2.com/</t>
  </si>
  <si>
    <t>https://www.linkedin.com/company/flyh2-aerospace-cc</t>
  </si>
  <si>
    <t>https://twitter.com/flyh2</t>
  </si>
  <si>
    <t>https://www.facebook.com/flyh2aerospace/</t>
  </si>
  <si>
    <t>Insyt</t>
  </si>
  <si>
    <t>Dedicated to helping SMSF advisers by providing accurate technical advice and information in this ever-changing field through a suite technical services</t>
  </si>
  <si>
    <t>insyt</t>
  </si>
  <si>
    <t>http://www.insyt.com.au/</t>
  </si>
  <si>
    <t>https://www.linkedin.com/company/insyt/about/</t>
  </si>
  <si>
    <t>https://www.facebook.com/Insytapp/</t>
  </si>
  <si>
    <t>Futurepump</t>
  </si>
  <si>
    <t>Futurepump develops solar-powered irrigation technologies to help the 500 million one-acre farmers around the world.</t>
  </si>
  <si>
    <t>futurepump</t>
  </si>
  <si>
    <t>http://www.futurepump.com/</t>
  </si>
  <si>
    <t>https://www.linkedin.com/company/futurepump-solar-irrigation/</t>
  </si>
  <si>
    <t>https://twitter.com/futurepump</t>
  </si>
  <si>
    <t>https://www.facebook.com/futurepump</t>
  </si>
  <si>
    <t>Genius Centres</t>
  </si>
  <si>
    <t>Genius is the world's biggest encyclopedia of music reaching over 100 million people everywhere music fans connect across the internet.</t>
  </si>
  <si>
    <t>Brooklyn, New York, United States</t>
  </si>
  <si>
    <t>genius-centres</t>
  </si>
  <si>
    <t>http://www.genius.com/</t>
  </si>
  <si>
    <t>https://www.linkedin.com/company/genius</t>
  </si>
  <si>
    <t>http://www.twitter.com/genius</t>
  </si>
  <si>
    <t>http://www.facebook.com/geniusdotcom</t>
  </si>
  <si>
    <t>Geo Gecko</t>
  </si>
  <si>
    <t>Gecko, based in India, enables gesture control on users' smartphone, enabling them to trigger, capture, locate, and perform other tasks.</t>
  </si>
  <si>
    <t>Kampala</t>
  </si>
  <si>
    <t>geo-gecko</t>
  </si>
  <si>
    <t>http://geogecko.com</t>
  </si>
  <si>
    <t>https://www.linkedin.com/company/geo-gecko/</t>
  </si>
  <si>
    <t>https://twitter.com/geogecko?lang=en</t>
  </si>
  <si>
    <t>https://www.facebook.com/GeoGeckoUganda/</t>
  </si>
  <si>
    <t>Geopay</t>
  </si>
  <si>
    <t>GeoPay operates a mobile money transfer platform that enables value transfers via handsets and mobile devices for international markets.</t>
  </si>
  <si>
    <t>Wireless</t>
  </si>
  <si>
    <t>Reston, Virginia, United States</t>
  </si>
  <si>
    <t>geopay</t>
  </si>
  <si>
    <t>http://www.geopayinc.com/</t>
  </si>
  <si>
    <t>https://www.linkedin.com/company/geopay-inc-/about/</t>
  </si>
  <si>
    <t>http://twitter.com/GeoPayKG</t>
  </si>
  <si>
    <t>Get It</t>
  </si>
  <si>
    <t>Get It is a Rwanda-based company building a relaible food supply chain across East Africa.   GET IT combines food production, manufacturing, and distribution to build an integrated food ecosystem. GET IT is the leading distributor of food safe fruits, vegetables, and dry goods—with meat, specialty dairy, fish, and frozen foods.</t>
  </si>
  <si>
    <t>c59a33289d72780359b1.png</t>
  </si>
  <si>
    <t>get-it</t>
  </si>
  <si>
    <t>https://getitltd.com/</t>
  </si>
  <si>
    <t>https://www.linkedin.com/company/get-it-africa/</t>
  </si>
  <si>
    <t>https://www.facebook.com/getitrwanda/</t>
  </si>
  <si>
    <t>Four One Financial Services</t>
  </si>
  <si>
    <t>Developing Financial Products that help people make economic progress through leveraging Technology in the Fintech Space.</t>
  </si>
  <si>
    <t>four-one-financial-services.png</t>
  </si>
  <si>
    <t>four-one-financial-services</t>
  </si>
  <si>
    <t>https://mayicard.co/</t>
  </si>
  <si>
    <t>https://twitter.com/MRPTutereke</t>
  </si>
  <si>
    <t>https://www.facebook.com/Mazimaretirementplan/</t>
  </si>
  <si>
    <t>Getboda</t>
  </si>
  <si>
    <t>GetBoda is a smart on-demand logistics platform that aims to improve the lives of our partners. We partner with experienced and reliable couriers to offer e-commerce, food delivery and courier services. GetBoda's fundamental principles are : social impact, safety and efficiency and above all reliability.</t>
  </si>
  <si>
    <t>getboda</t>
  </si>
  <si>
    <t>interstellar</t>
  </si>
  <si>
    <t>Interstellar supports global partner activities for the Stellar network, a free, open-source financial protocol.</t>
  </si>
  <si>
    <t>https://interstellar.com/</t>
  </si>
  <si>
    <t>https://www.linkedin.com/company/lightyear.io/</t>
  </si>
  <si>
    <t>https://twitter.com/go_interstellar</t>
  </si>
  <si>
    <t>Inuka Pap</t>
  </si>
  <si>
    <t>iNuka Pap provides instant emergency Financial Services to MFI and SACCO members through the iNuka Pap proprietary platform</t>
  </si>
  <si>
    <t>inuka-pap</t>
  </si>
  <si>
    <t>http://inukapap.co.ke/</t>
  </si>
  <si>
    <t>https://twitter.com/inukapap</t>
  </si>
  <si>
    <t>Other Technologies &amp; Information Technology</t>
  </si>
  <si>
    <t>glia-holdings</t>
  </si>
  <si>
    <t>Global Opportunities</t>
  </si>
  <si>
    <t>We Create Successful Global Graduates</t>
  </si>
  <si>
    <t>Delhi, Delhi, India</t>
  </si>
  <si>
    <t>global-opportunities</t>
  </si>
  <si>
    <t>http://www.global-opportunities.net/</t>
  </si>
  <si>
    <t>https://www.linkedin.com/company/global-opportunities</t>
  </si>
  <si>
    <t>https://www.twitter.com/studyabroadhelp</t>
  </si>
  <si>
    <t>https://www.facebook.com/meetglobal</t>
  </si>
  <si>
    <t>Gloo.ng</t>
  </si>
  <si>
    <t>Africa's Biggest Online Supermarket</t>
  </si>
  <si>
    <t>gloong</t>
  </si>
  <si>
    <t>https://gloo.ng/</t>
  </si>
  <si>
    <t>https://www.linkedin.com/company/buycommonthings-com-ltd/about/</t>
  </si>
  <si>
    <t>https://twitter.com/gloo_ng</t>
  </si>
  <si>
    <t>https://www.facebook.com/BuyCommonThings?ref=hl</t>
  </si>
  <si>
    <t>Glu Global (Pty) Ltd</t>
  </si>
  <si>
    <t>iPaaS - Integration Platform as a Service built for Client Self Sufficiency.</t>
  </si>
  <si>
    <t>glu-global-pty-ltd</t>
  </si>
  <si>
    <t>http://glu.global/</t>
  </si>
  <si>
    <t>https://www.linkedin.com/company/gluglobal/</t>
  </si>
  <si>
    <t>https://twitter.com/gluglobal</t>
  </si>
  <si>
    <t>Fundis is an online solution for the Gig economy, that links Kenyan craftsmen and technicians to gigs across Kenya.</t>
  </si>
  <si>
    <t>fundis</t>
  </si>
  <si>
    <t>https://fundis.co.ke/</t>
  </si>
  <si>
    <t>https://www.facebook.com/fundisapp/</t>
  </si>
  <si>
    <t>At Fundrr, we provide small business funding that is tailored to help you grow your business on your terms. By us understanding your needs, we have created a platform that provides easy access to small business financing and can give you the freedom to focus on other aspects of running your business</t>
  </si>
  <si>
    <t>fundrr.png</t>
  </si>
  <si>
    <t>fundrr</t>
  </si>
  <si>
    <t>https://www.fundrr.co.za/</t>
  </si>
  <si>
    <t>https://www.linkedin.com/company/fundrr/about/</t>
  </si>
  <si>
    <t>Furnwish empowers furniture retailers and design professional to better showcase their products to the customers, in an engaging experience</t>
  </si>
  <si>
    <t>furnwish.png</t>
  </si>
  <si>
    <t>furnwish</t>
  </si>
  <si>
    <t>http://www.furnwish.net/</t>
  </si>
  <si>
    <t>https://www.linkedin.com/company/furnwish/</t>
  </si>
  <si>
    <t>Golden papi</t>
  </si>
  <si>
    <t>Software Development</t>
  </si>
  <si>
    <t>golden-papi</t>
  </si>
  <si>
    <t>GoMyCode</t>
  </si>
  <si>
    <t>GoMyCode is an edTech company using offline and online learning to offer training in web/app development, artificial intelligence, data science, user experience, video game development, and business intelligence.</t>
  </si>
  <si>
    <t>ed4f5e43e38065e16d6c.jpg</t>
  </si>
  <si>
    <t>gomycode</t>
  </si>
  <si>
    <t>https://gomycode.tn/TN-FR/home</t>
  </si>
  <si>
    <t>https://www.linkedin.com/school/go-my-code/</t>
  </si>
  <si>
    <t>https://twitter.com/gomycode</t>
  </si>
  <si>
    <t>https://www.facebook.com/gomycode</t>
  </si>
  <si>
    <t>Fuzu</t>
  </si>
  <si>
    <t>Fuzu is your personal career companion that provides you with exciting job opportunities, new skills and career guidance at every step of the way.</t>
  </si>
  <si>
    <t>fuzu.png</t>
  </si>
  <si>
    <t>fuzu</t>
  </si>
  <si>
    <t>https://www.fuzu.com/uganda</t>
  </si>
  <si>
    <t>https://www.linkedin.com/company/fuzu-oy/</t>
  </si>
  <si>
    <t>https://twitter.com/fuzu</t>
  </si>
  <si>
    <t>https://www.facebook.com/fuzultd</t>
  </si>
  <si>
    <t>Fyonka</t>
  </si>
  <si>
    <t>fyonka</t>
  </si>
  <si>
    <t>We match highly skilled, certified and multilingual African IT professionals with customers across the world to develop innovative technology solutions, improving development efficiency, scalability, and mobile success.</t>
  </si>
  <si>
    <t>Ethiopia, Kenya</t>
  </si>
  <si>
    <t>gebeya.png</t>
  </si>
  <si>
    <t>gebeya</t>
  </si>
  <si>
    <t>http://www.gebeya.com/</t>
  </si>
  <si>
    <t>https://www.linkedin.com/company/gebeya-inc./</t>
  </si>
  <si>
    <t>https://twitter.com/gebeyatalent</t>
  </si>
  <si>
    <t>https://www.facebook.com/gebeyatalent</t>
  </si>
  <si>
    <t>Goodie Tutors</t>
  </si>
  <si>
    <t>We are an established private tutoring company offering lessons to students from the entire Gauteng Province</t>
  </si>
  <si>
    <t>goodie-tutors</t>
  </si>
  <si>
    <t>https://goodietutors.co.za/</t>
  </si>
  <si>
    <t>https://www.linkedin.com/in/goodie-tutors</t>
  </si>
  <si>
    <t>https://twitter.com/goodie_tutors?lang=en</t>
  </si>
  <si>
    <t>https://www.facebook.com/goodietutors/</t>
  </si>
  <si>
    <t>GovChat enables citizens to connect and communicate with national, provincial and local government representatives in South Africa in real-time, through chatbots, Whatsapp and via USSD</t>
  </si>
  <si>
    <t>govchat.png</t>
  </si>
  <si>
    <t>govchat</t>
  </si>
  <si>
    <t>https://govchat.org/</t>
  </si>
  <si>
    <t>https://www.linkedin.com/company/govchat-org/</t>
  </si>
  <si>
    <t>https://twitter.com/govchatsa</t>
  </si>
  <si>
    <t>GoZem is a super app that provides a host of services — including transport, e-commerce and financial services in Francophone Africa.</t>
  </si>
  <si>
    <t>Lome , Togo</t>
  </si>
  <si>
    <t>5fbde91b4fd79b5985b5.png</t>
  </si>
  <si>
    <t>gozem</t>
  </si>
  <si>
    <t>gozem.co</t>
  </si>
  <si>
    <t>https://www.linkedin.com/company/gozem</t>
  </si>
  <si>
    <t>https://www.facebook.com/gozemafrica/</t>
  </si>
  <si>
    <t>Grabingo</t>
  </si>
  <si>
    <t>We are the most genius idea of our time! We are the invention that digitized fidelity cards and transferred them into your smartphones! Magically, we customize your gained fidelity points into amazing opportunities, rewards and offers from your favorite stores</t>
  </si>
  <si>
    <t>Tunis, Tunis</t>
  </si>
  <si>
    <t>grabingo</t>
  </si>
  <si>
    <t>https://grabingo.app/</t>
  </si>
  <si>
    <t>https://www.linkedin.com/company/grabingopage/?originalSubdomain=au</t>
  </si>
  <si>
    <t>https://www.facebook.com/GrabingoApp/</t>
  </si>
  <si>
    <t>Grafica</t>
  </si>
  <si>
    <t>Grafica is a modular software-as-a-service solution for solar distributors in Africa.</t>
  </si>
  <si>
    <t>grafica</t>
  </si>
  <si>
    <t>http://www.grafica.io/</t>
  </si>
  <si>
    <t>https://www.linkedin.com/company/grafica-io/</t>
  </si>
  <si>
    <t>https://www.twitter.com/graficaio</t>
  </si>
  <si>
    <t>https://www.facebook.com/graficaio</t>
  </si>
  <si>
    <t>Grain Theque</t>
  </si>
  <si>
    <t>Grain is an online restaurant that makes use of data and a tech-enabled distribution network to serve food to customers.</t>
  </si>
  <si>
    <t>grain-theque</t>
  </si>
  <si>
    <t>https://grain.com.sg/</t>
  </si>
  <si>
    <t>https://www.linkedin.com/company/grain/</t>
  </si>
  <si>
    <t>https://twitter.com/grain</t>
  </si>
  <si>
    <t>https://www.facebook.com/graincomsg</t>
  </si>
  <si>
    <t>Kaeme</t>
  </si>
  <si>
    <t>Kaeme is a 501(c)(3) that partners with the Ghanaian Department of Social Welfare to help children living in orphanages in Ghana find permanent homes through reunification with family members, adoption or foster-care. To accomplish this, Kaeme volunteer teams work hand-in-hand with Ghanaian social workers to survey orphanages across Ghana as part...</t>
  </si>
  <si>
    <t>Lucerne Valley, California, United States</t>
  </si>
  <si>
    <t>kaeme</t>
  </si>
  <si>
    <t>http://www.kaeme.org/</t>
  </si>
  <si>
    <t>http://www.facebook.com/pages/Kaeme-Foundation</t>
  </si>
  <si>
    <t>Global Energy is implementing a strategy to accelerate growth through innovation.</t>
  </si>
  <si>
    <t>Oil &amp; Energy</t>
  </si>
  <si>
    <t>Stellenbosch, South Africa</t>
  </si>
  <si>
    <t>global-energy</t>
  </si>
  <si>
    <t>http://www.globalenergy.co.za/</t>
  </si>
  <si>
    <t>https://www.linkedin.com/company/global-energy-group/about/</t>
  </si>
  <si>
    <t>https://twitter.com/global_energy_?lang=en</t>
  </si>
  <si>
    <t>https://www.facebook.com/GlobalEnergyGroup/</t>
  </si>
  <si>
    <t>Gravity</t>
  </si>
  <si>
    <t>Our mission is to personalize the web. We specifically focus on content personalization, surfacing the best organic and native ad content.</t>
  </si>
  <si>
    <t>Santa Monica, California, United States</t>
  </si>
  <si>
    <t>gravity</t>
  </si>
  <si>
    <t>http://www.gravity.com/</t>
  </si>
  <si>
    <t>https://www.linkedin.com/company/gravity.com/about/</t>
  </si>
  <si>
    <t>http://twitter.com/gravity</t>
  </si>
  <si>
    <t>http://www.facebook.com/gravity.com</t>
  </si>
  <si>
    <t>Green Charcoal</t>
  </si>
  <si>
    <t>green-charcoal</t>
  </si>
  <si>
    <t>Green Fashion Store</t>
  </si>
  <si>
    <t>green-fashion-store</t>
  </si>
  <si>
    <t>Green Keeper Africa</t>
  </si>
  <si>
    <t>green-keeper-africa</t>
  </si>
  <si>
    <t>Golix is a Pan African fintech startup company that runs a cryptocurrencies exchange with the same name.</t>
  </si>
  <si>
    <t>Zimbabwe, Uganda, South Africa, Kenya</t>
  </si>
  <si>
    <t>golix.png</t>
  </si>
  <si>
    <t>golix</t>
  </si>
  <si>
    <t>https://golix.com/</t>
  </si>
  <si>
    <t>https://www.linkedin.com/company/golix/</t>
  </si>
  <si>
    <t>https://twitter.com/golixdotcom</t>
  </si>
  <si>
    <t>https://www.facebook.com/golixdotcom</t>
  </si>
  <si>
    <t>Gometro</t>
  </si>
  <si>
    <t>GoMetro helps you improve the way you move. We developed our GoMetro Pro Integrated Transport Planning solution to analyse transportation supply and demand in cities around the world.</t>
  </si>
  <si>
    <t>gometro.png</t>
  </si>
  <si>
    <t>gometro</t>
  </si>
  <si>
    <t>http://www.getgometro.com/</t>
  </si>
  <si>
    <t>https://www.linkedin.com/company/gometro/</t>
  </si>
  <si>
    <t>https://twitter.com/gometroapp</t>
  </si>
  <si>
    <t>https://www.facebook.com/GoMetroApp</t>
  </si>
  <si>
    <t>Green Path</t>
  </si>
  <si>
    <t>GreenPath is a national nonprofit that supports people's lifelong financial wellness.</t>
  </si>
  <si>
    <t>Tempe, Arizona, United States</t>
  </si>
  <si>
    <t>green-path</t>
  </si>
  <si>
    <t>http://www.greenpath.com/</t>
  </si>
  <si>
    <t>https://www.linkedin.com/company/greenpath-debt-solutions/?originalSubdomain=in</t>
  </si>
  <si>
    <t>Green Pavers</t>
  </si>
  <si>
    <t>Green Pavers is a social enterprise that is addressing the affordable housing social challenge in Kenya while using waste materials generated from households and industries</t>
  </si>
  <si>
    <t>green-pavers</t>
  </si>
  <si>
    <t>Greystone Partners</t>
  </si>
  <si>
    <t>Greystone Partners is a value-added services firm that enhances and diversifies revenue streams for mobile operators and utility providers.</t>
  </si>
  <si>
    <t>Public Relations and Communications</t>
  </si>
  <si>
    <t>greystone-partners</t>
  </si>
  <si>
    <t>http://www.greystonepartnersltd.com/</t>
  </si>
  <si>
    <t>https://www.linkedin.com/company/greystone-partners/about/</t>
  </si>
  <si>
    <t>https://twitter.com/greystonevas</t>
  </si>
  <si>
    <t>https://www.facebook.com/greystonepartnerslimited/</t>
  </si>
  <si>
    <t>GRICD Agroservices</t>
  </si>
  <si>
    <t>gricd-agroservices</t>
  </si>
  <si>
    <t>Grohydro</t>
  </si>
  <si>
    <t>GroHydro is based in Durban, KZN and supplies hydroponic growing equipment with over 20 years experience in horticulture. Shop online to view our range of products or make an appointment to visit our showroom</t>
  </si>
  <si>
    <t>KwaZulu Natal</t>
  </si>
  <si>
    <t>grohydro</t>
  </si>
  <si>
    <t>https://grohydro.co.za/</t>
  </si>
  <si>
    <t>https://twitter.com/hydro_gro</t>
  </si>
  <si>
    <t>https://www.facebook.com/grohydroptyltd/?ref=py_c</t>
  </si>
  <si>
    <t>Gron Digital is a secure, transparent, auditable and fair Gaming Platform on the Blockchain.</t>
  </si>
  <si>
    <t>gron-digital</t>
  </si>
  <si>
    <t>https://grondigital.com/</t>
  </si>
  <si>
    <t>https://twitter.com/grondigital</t>
  </si>
  <si>
    <t>https://www.facebook.com/Gron-Digital-497963550568477</t>
  </si>
  <si>
    <t>Gryphon Corporation</t>
  </si>
  <si>
    <t>Gryphon Networks offers a cloud-based solution that enables marketers to increase their revenue while honoring consumer choice.</t>
  </si>
  <si>
    <t>Boston, Massachusetts, United States</t>
  </si>
  <si>
    <t>gryphon-corporation</t>
  </si>
  <si>
    <t>http://www.gryphonnetworks.com/</t>
  </si>
  <si>
    <t>https://www.linkedin.com/company/gryphon-networks/</t>
  </si>
  <si>
    <t>http://twitter.com/GryphonCore</t>
  </si>
  <si>
    <t>http://www.facebook.com/GryphonCore</t>
  </si>
  <si>
    <t>GTaxi</t>
  </si>
  <si>
    <t>The World's leading Independent A&amp;R company that provides songwriters access to the people in the music business who have the power to sign deals!</t>
  </si>
  <si>
    <t>Los Angeles, California, United States</t>
  </si>
  <si>
    <t>gtaxi</t>
  </si>
  <si>
    <t>https://www.taxi.com/</t>
  </si>
  <si>
    <t>https://twitter.com/TAXIMusic</t>
  </si>
  <si>
    <t>https://www.facebook.com/TaxiIndependentAR/</t>
  </si>
  <si>
    <t>Gteentech</t>
  </si>
  <si>
    <t>Greentech Media is an online media company providing news, in-depth market research and analysis on the greentech B2B market.</t>
  </si>
  <si>
    <t>gteentech</t>
  </si>
  <si>
    <t>http://www.greentechmedia.com/</t>
  </si>
  <si>
    <t>https://www.linkedin.com/company/greentech-media/</t>
  </si>
  <si>
    <t>http://twitter.com/greentechmedia</t>
  </si>
  <si>
    <t>http://www.facebook.com/greentechmedia</t>
  </si>
  <si>
    <t>Gudie Leisure Farm</t>
  </si>
  <si>
    <t>gudie-leisure-farm</t>
  </si>
  <si>
    <t>Gudie TV</t>
  </si>
  <si>
    <t>gudie-tv</t>
  </si>
  <si>
    <t>Gulivery</t>
  </si>
  <si>
    <t>Gulivery is an online platform that provides third-party delivery services</t>
  </si>
  <si>
    <t>Mogadishu, Somalia</t>
  </si>
  <si>
    <t>gulivery</t>
  </si>
  <si>
    <t>http://www.gulivery.so/</t>
  </si>
  <si>
    <t>https://www.linkedin.com/company/qaraabo-magazine/</t>
  </si>
  <si>
    <t>https://twitter.com/guliveryHQ</t>
  </si>
  <si>
    <t>https://www.facebook.com/GuliveryHQ/</t>
  </si>
  <si>
    <t>Gutsinda</t>
  </si>
  <si>
    <t>gutsinda</t>
  </si>
  <si>
    <t>Kanjwa</t>
  </si>
  <si>
    <t>Kanjwa is an online platform that talks about finance and money in Kenya. Our aim is to empower Kenyans to have strong understanding in matters finance and money.</t>
  </si>
  <si>
    <t>kanjwa</t>
  </si>
  <si>
    <t>https://kanjwa.com/</t>
  </si>
  <si>
    <t>https://twitter.com/KanjwaOnline</t>
  </si>
  <si>
    <t>https://facebook.com/kanjwa-613685325636313/</t>
  </si>
  <si>
    <t>Renewable energy is revolutionizing the energy market at a time when change is most needed. With its engineering expertise in the production of solar electricity, GTA is contributing to a successful transition to a new energy model that is smarter, more reliable and more economic</t>
  </si>
  <si>
    <t>Virginia, USA</t>
  </si>
  <si>
    <t>green-tech-africa</t>
  </si>
  <si>
    <t>https://greentechnologyafrica.com/</t>
  </si>
  <si>
    <t>https://www.linkedin.com/company/green-technology-africa-inc-/about/</t>
  </si>
  <si>
    <t>Greenfingers Mobile</t>
  </si>
  <si>
    <t>GreenFingers Mobile is a mobile first Software-as-a-Service (SaaS) technology platform, to manage and finance large groups of smallholder farmers. Developed by a team of agricultural value chain experts, the platform easily adapts to different crop types and use cases.</t>
  </si>
  <si>
    <t>greenfingers-mobile.png</t>
  </si>
  <si>
    <t>greenfingers-mobile</t>
  </si>
  <si>
    <t>https://greenfingersmobile.com/</t>
  </si>
  <si>
    <t>https://twitter.com/GreenFingersMo1</t>
  </si>
  <si>
    <t>https://www.linkedin.com/company/greenfingers-mobile/</t>
  </si>
  <si>
    <t>https://www.facebook.com/greenfingersmobile/</t>
  </si>
  <si>
    <t>Sun King</t>
  </si>
  <si>
    <t>Sun King (formerly Greenlight Planet) is a US-based global leader dedicated to delivering safe, affordable solar energy products to more than 2 billion people who live off the electric grid around the world.</t>
  </si>
  <si>
    <t>Kenya, Uganda, Tanzania, Nigeria, Zambia</t>
  </si>
  <si>
    <t>1000- 5000</t>
  </si>
  <si>
    <t>fe10a09cfa380ef1f236.jpg</t>
  </si>
  <si>
    <t>sun-king</t>
  </si>
  <si>
    <t>http://www.greenlightplanet.com/</t>
  </si>
  <si>
    <t>https://ph.linkedin.com/company/greenlight-planet-inc.</t>
  </si>
  <si>
    <t>http://www.facebook.com/greenlightplanet</t>
  </si>
  <si>
    <t>Haltons Pharmacy</t>
  </si>
  <si>
    <t>Haltons Pharmacy is a brand created by Haltons Limited. It is a collection of pharmacists, investors and leaders passionate about delivering accessible and affordable pharmacy care of the highest quality to Kenyans in a dignified manner wherever they are</t>
  </si>
  <si>
    <t>haltons-pharmacy</t>
  </si>
  <si>
    <t>https://www.haltons.co.ke/</t>
  </si>
  <si>
    <t>https://twitter.com/HaltonsCares?ref_src=twsrc%5Egoogle%7Ctwcamp%5Eserp%7Ctwgr%5Eauthor</t>
  </si>
  <si>
    <t>Hamwe East Africa</t>
  </si>
  <si>
    <t>Hamwe East Africa is innovating for the agriculture sector by creating an information database, a digital marketplace for buying and selling agriculture material and developing payment solutions.</t>
  </si>
  <si>
    <t>Kenya,Uganda</t>
  </si>
  <si>
    <t>6c0cb4257dc760b32a18.jpg</t>
  </si>
  <si>
    <t>hamwe-ea</t>
  </si>
  <si>
    <t>https://hamwe.org</t>
  </si>
  <si>
    <t>https://www.linkedin.com/company/hamwe-east-africa-limited/</t>
  </si>
  <si>
    <t>https://twitter.com/hamweeastafrica?lang=en</t>
  </si>
  <si>
    <t>https://www.facebook.com/HamweEastAfrica/</t>
  </si>
  <si>
    <t>Harambee</t>
  </si>
  <si>
    <t>Harambe is a network of purpose driven entrepreneurs who are propelling Africa forward through high-growth entrepreneurship.</t>
  </si>
  <si>
    <t>Nonprofit Organization Management</t>
  </si>
  <si>
    <t>Concord, New Hampshire</t>
  </si>
  <si>
    <t>harambee</t>
  </si>
  <si>
    <t>http://www.harambeekingstonny.org/</t>
  </si>
  <si>
    <t>https://www.linkedin.com/company/harambeans/</t>
  </si>
  <si>
    <t>https://twitter.com/healliance</t>
  </si>
  <si>
    <t>https://www.facebook.com/healliance</t>
  </si>
  <si>
    <t>Growsel is a registered nonprofit organization engaged in the business of agricultural crowdfunding by connecting underserved Base of the Pyramid smallholder farmers with lenders around the world to alleviate poverty.</t>
  </si>
  <si>
    <t>6b7715e67b0e9318ef6b.png</t>
  </si>
  <si>
    <t>growsel</t>
  </si>
  <si>
    <t>https://www.growsel.org/</t>
  </si>
  <si>
    <t>https://www.linkedin.com/company/growsel/</t>
  </si>
  <si>
    <t>https://www.facebook.com/growsel</t>
  </si>
  <si>
    <t>KEA Medicals aims to interconnect African hospitals through a single database in order to manage the whole patient medical information</t>
  </si>
  <si>
    <t>Porto Novo, Benin</t>
  </si>
  <si>
    <t>kea-medicals.png</t>
  </si>
  <si>
    <t>kea-medicals</t>
  </si>
  <si>
    <t>https://www.keamedicals.com/</t>
  </si>
  <si>
    <t>https://www.linkedin.com/in/dr-v%C3%A8na-arielle-ahouansou-7795b673</t>
  </si>
  <si>
    <t>https://twitter.com/keamedicals</t>
  </si>
  <si>
    <t>https://www.facebook.com/WixFrancais</t>
  </si>
  <si>
    <t>Hearbeat Adventures is a tours and travel company that delights in offering unique &amp; high quality tours &amp; excursions services.</t>
  </si>
  <si>
    <t>hearbeat-adventures</t>
  </si>
  <si>
    <t>https://twitter.com/HeartbeatAdvent</t>
  </si>
  <si>
    <t>Hehsac</t>
  </si>
  <si>
    <t>HehSac is a single, decentralized and network of bank and payment providers using our distributed financial technology, wich provides real-time messaging, clearing and settlement of financial transactions</t>
  </si>
  <si>
    <t>Yaounde, Center</t>
  </si>
  <si>
    <t>hehsac</t>
  </si>
  <si>
    <t>https://hehsac.com/</t>
  </si>
  <si>
    <t>https://www.linkedin.com/company/hehsac</t>
  </si>
  <si>
    <t>https://twitter.com/HehSaC</t>
  </si>
  <si>
    <t>Hello Tractor</t>
  </si>
  <si>
    <t>Hello Tractor is a technology company that promotes tractor co-sharing throughout African agricultural communities.</t>
  </si>
  <si>
    <t>Abuja , Nigeria</t>
  </si>
  <si>
    <t>28e8c160f8e2cfa57171.png</t>
  </si>
  <si>
    <t>hello-tractor</t>
  </si>
  <si>
    <t>http://www.hellotractor.com/</t>
  </si>
  <si>
    <t>https://www.linkedin.com/company/hello-tractor/</t>
  </si>
  <si>
    <t>http://www.facebook.com/hellotractor</t>
  </si>
  <si>
    <t>Kobocoin</t>
  </si>
  <si>
    <t>Kobocoin [KOBO] - A micropayment system and digitial currency similar to Bitcoin. Kobocoin is optimised for mobile phone usage and has an African heritage</t>
  </si>
  <si>
    <t>kobocoin</t>
  </si>
  <si>
    <t>https://kobocoin.com/</t>
  </si>
  <si>
    <t>https://twitter.com/kobocoindev?ref_src=twsrc%5Egoogle%7Ctwcamp%5Eserp%7Ctwgr%5Eauthor</t>
  </si>
  <si>
    <t>Helvetic Group Tanzania</t>
  </si>
  <si>
    <t>helvetic-group-tanzania</t>
  </si>
  <si>
    <t>http://www.helvetic-group.com/</t>
  </si>
  <si>
    <t>https://twitter.com/helveticgroup?lang=en</t>
  </si>
  <si>
    <t>HeriOnline</t>
  </si>
  <si>
    <t>We Sell a wide Variety of Quality Products from your Trusted Brands at Great Low Prices. We deliver your Monthly shopping to your Home and Office.</t>
  </si>
  <si>
    <t>Retail, Trade, Innovation, Insight, Promotions</t>
  </si>
  <si>
    <t>herionline</t>
  </si>
  <si>
    <t>https://heri.online/</t>
  </si>
  <si>
    <t>https://www.linkedin.com/company/herionline/about/</t>
  </si>
  <si>
    <t>https://twitter.com/HeriOnlineS</t>
  </si>
  <si>
    <t>https://www.facebook.com/HeriOnlineS</t>
  </si>
  <si>
    <t>Herolife</t>
  </si>
  <si>
    <t>Hero was founded by a bunch of people who believe that, when given the right tools, simple solutions and the right support, each person can decide for themselves what to do with their money when they plan and secure their family’s future.</t>
  </si>
  <si>
    <t>herolife</t>
  </si>
  <si>
    <t>https://herolife.co.za</t>
  </si>
  <si>
    <t>https://www.linkedin.com/company/hero-life/about/</t>
  </si>
  <si>
    <t>https://www.facebook.com/herolifeZA/</t>
  </si>
  <si>
    <t>Hailer</t>
  </si>
  <si>
    <t>Hailer is a ride-hailing platform operating in South Africa</t>
  </si>
  <si>
    <t>hailer</t>
  </si>
  <si>
    <t>https://hailer.co.za/supportandfaq</t>
  </si>
  <si>
    <t>https://www.linkedin.com/company/hailer-technologies-pty-ltd/about/</t>
  </si>
  <si>
    <t>https://twitter.com/hailer_taxi</t>
  </si>
  <si>
    <t>https://www.facebook.com/hailercab/</t>
  </si>
  <si>
    <t>Hexastack</t>
  </si>
  <si>
    <t>Hexastack est une startup Tunisienne. Nous sommes spécialisés dans le développement web.</t>
  </si>
  <si>
    <t>hexastack</t>
  </si>
  <si>
    <t>https://hexastack.com/</t>
  </si>
  <si>
    <t>https://www.linkedin.com/company/hexastack/about/</t>
  </si>
  <si>
    <t>https://twitter.com/hexastack</t>
  </si>
  <si>
    <t>https://www.facebook.com/hexastack/</t>
  </si>
  <si>
    <t>Hippo</t>
  </si>
  <si>
    <t>Hippo is a software product company that delivers an open source cms powering some of the world's most intricate websites.</t>
  </si>
  <si>
    <t>Amsterdam, Noord-Holland, The Netherlands</t>
  </si>
  <si>
    <t>hippo</t>
  </si>
  <si>
    <t>http://www.onehippo.com/</t>
  </si>
  <si>
    <t>https://www.linkedin.com/company/hippo/about/</t>
  </si>
  <si>
    <t>https://twitter.com/onehippo</t>
  </si>
  <si>
    <t>https://www.facebook.com/hippocms</t>
  </si>
  <si>
    <t>Hive is connecting parents with reliable school transportation options through its mobile apps for Android and iOS</t>
  </si>
  <si>
    <t>hive.png</t>
  </si>
  <si>
    <t>hive</t>
  </si>
  <si>
    <t>http://hiveride.co/</t>
  </si>
  <si>
    <t>https://twitter.com/hive_ride</t>
  </si>
  <si>
    <t>https://www.facebook.com/hiveride/</t>
  </si>
  <si>
    <t>Hivisasa</t>
  </si>
  <si>
    <t>HiviSasa.com is an online, local newspaper tailored for the mobile web.</t>
  </si>
  <si>
    <t>hivisasa</t>
  </si>
  <si>
    <t>http://www.hivisasa.com/</t>
  </si>
  <si>
    <t>https://www.linkedin.com/company/hivisasa-com</t>
  </si>
  <si>
    <t>http://www.facebook.com/HiviSasa</t>
  </si>
  <si>
    <t>Hood</t>
  </si>
  <si>
    <t>Hood is a social neighborhood messaging application that enables its users to interact and socialize more with their neighbors.</t>
  </si>
  <si>
    <t>London, England, United Kingdom</t>
  </si>
  <si>
    <t>hood</t>
  </si>
  <si>
    <t>http://www.myhood.co/</t>
  </si>
  <si>
    <t>https://www.linkedin.com/company/hoodegy/</t>
  </si>
  <si>
    <t>http://twitter.com/myhoodapp</t>
  </si>
  <si>
    <t>http://www.facebook.com/Hoodapp</t>
  </si>
  <si>
    <t>HealthQ Technologies</t>
  </si>
  <si>
    <t>HealthQ Technologies combines skills from various disciplines to provide solutions in the digital health and wellness space</t>
  </si>
  <si>
    <t>healthq-technologies</t>
  </si>
  <si>
    <t>http://healthq.co/</t>
  </si>
  <si>
    <t>https://www.linkedin.com/company/healthq-technologies/</t>
  </si>
  <si>
    <t>https://www.facebook.com/healthq-technologies-349267008490513</t>
  </si>
  <si>
    <t>Hotels.Ng</t>
  </si>
  <si>
    <t>Hotels.ng is an online travel agency specialising in hotel bookings within Nigeria.</t>
  </si>
  <si>
    <t>Yaba, Lagos, Nigeria</t>
  </si>
  <si>
    <t>hotelsng</t>
  </si>
  <si>
    <t>http://www.hotels.ng/</t>
  </si>
  <si>
    <t>https://www.linkedin.com/company/hotels-ng/</t>
  </si>
  <si>
    <t>http://twitter.com/hotelsng</t>
  </si>
  <si>
    <t>http://www.facebook.com/hotelsng</t>
  </si>
  <si>
    <t>Heartbeat Adventures</t>
  </si>
  <si>
    <t>Travel and Leisure</t>
  </si>
  <si>
    <t>Nairobi</t>
  </si>
  <si>
    <t>heartbeat-adventures</t>
  </si>
  <si>
    <t>https://www.facebook.com/heartbeatadventures/</t>
  </si>
  <si>
    <t>House of Uwe</t>
  </si>
  <si>
    <t>house-of-uwe</t>
  </si>
  <si>
    <t>We make excellent patient records &amp; management achievable for hospitals of all sizes</t>
  </si>
  <si>
    <t>helium-health.png</t>
  </si>
  <si>
    <t>helium-health</t>
  </si>
  <si>
    <t>https://heliumhealthcare.com</t>
  </si>
  <si>
    <t>https://www.linkedin.com/company/onemedical/</t>
  </si>
  <si>
    <t>https://twitter.com/HeliumHealth</t>
  </si>
  <si>
    <t>https://www.facebook.com/HeliumHealth</t>
  </si>
  <si>
    <t>Hello Paisa</t>
  </si>
  <si>
    <t>The fastest, cheapest and most secure way to send money from South Africa to countries across the world!</t>
  </si>
  <si>
    <t>South Africa, Mauritius</t>
  </si>
  <si>
    <t>hello-paisa</t>
  </si>
  <si>
    <t>https://hellopaisa.co.za/send-and-collect/pakistan/</t>
  </si>
  <si>
    <t>https://www.linkedin.com/showcase/hello-paisa/about/</t>
  </si>
  <si>
    <t>https://www.facebook.com/hellopaisaSouthAfrica/</t>
  </si>
  <si>
    <t>HouseAfrica</t>
  </si>
  <si>
    <t>HouseAfrica is providing Affordable Housing for Africans on Blockchain.</t>
  </si>
  <si>
    <t>45b23ff7a7b011c11356.jpg</t>
  </si>
  <si>
    <t>houseafrica</t>
  </si>
  <si>
    <t>https://houseafrica.io/</t>
  </si>
  <si>
    <t>https://www.linkedin.com/company/houseafrica/about/</t>
  </si>
  <si>
    <t>https://twitter.com/houseafrica1?lang=en</t>
  </si>
  <si>
    <t>https://www.facebook.com/HouseAfricapage/</t>
  </si>
  <si>
    <t>Cryptocurrency/Blockchain</t>
  </si>
  <si>
    <t>Hs- Geo Survey Limitada</t>
  </si>
  <si>
    <t>hs-geo-survey-limitada</t>
  </si>
  <si>
    <t>We build maps and develop location-based solutions for the web and mobile. We provide business intelligence services, GIS training, GIS consultancy and conduct analytical research</t>
  </si>
  <si>
    <t>henson-geodata-technologies.png</t>
  </si>
  <si>
    <t>henson-geodata-technologies</t>
  </si>
  <si>
    <t>https://hensongeodata.com/</t>
  </si>
  <si>
    <t>https://www.linkedin.com/company/henson-geodata-technologies/</t>
  </si>
  <si>
    <t>https://twitter.com/hgtaccra?lang=en</t>
  </si>
  <si>
    <t>https://www.facebook.com/hensongeodata/</t>
  </si>
  <si>
    <t>KopaCent</t>
  </si>
  <si>
    <t>Kopacent offers short term salary advances as an aid to individuals with unexpected expenses.</t>
  </si>
  <si>
    <t>kopacent</t>
  </si>
  <si>
    <t>http://www.kopacent.com/</t>
  </si>
  <si>
    <t>https://www.linkedin.com/company/kopacent/</t>
  </si>
  <si>
    <t>Hustlenomics eradicates backyard shacks in townships by replacing them with formal structures efficiently to provide sustainable living</t>
  </si>
  <si>
    <t>hustlenomics</t>
  </si>
  <si>
    <t>Hydroponics</t>
  </si>
  <si>
    <t>hydroponics</t>
  </si>
  <si>
    <t>HiCarByeCar makes receiving offers for your car safe, fast and convenient.</t>
  </si>
  <si>
    <t>hicarbyecar.png</t>
  </si>
  <si>
    <t>hicarbyecar</t>
  </si>
  <si>
    <t>https://hicarbyecar.com/</t>
  </si>
  <si>
    <t>https://www.linkedin.com/company/hicarbyecar/about/</t>
  </si>
  <si>
    <t>https://www.facebook.com/hicarbyecar/</t>
  </si>
  <si>
    <t>Hyrac Tech</t>
  </si>
  <si>
    <t>Hyrac Tech is a social tech company that is focused on empowering people with the resources and education they need to succeed in these digital generation.</t>
  </si>
  <si>
    <t>hyrac-tech</t>
  </si>
  <si>
    <t>https://www.hyractech.com/</t>
  </si>
  <si>
    <t>https://twitter.com/hyract?lang=en</t>
  </si>
  <si>
    <t>https://www.facebook.com/HyracTech/</t>
  </si>
  <si>
    <t>Hirehunt</t>
  </si>
  <si>
    <t>HireHunt helps employers and recruiters hire faster with a powerful toolset of recruitment technologies powered by AI.</t>
  </si>
  <si>
    <t>Staffing and Recruiting</t>
  </si>
  <si>
    <t>hirehunt.png</t>
  </si>
  <si>
    <t>hirehunt</t>
  </si>
  <si>
    <t>http://www.hirehunt.com/</t>
  </si>
  <si>
    <t>https://www.linkedin.com/company/hirehunt</t>
  </si>
  <si>
    <t>https://twitter.com/HireHuntHQ</t>
  </si>
  <si>
    <t>https://www.facebook.com/hirehunt/</t>
  </si>
  <si>
    <t>iCare</t>
  </si>
  <si>
    <t>iCare is a first Tanzanian online retail shop that allow individuals, organizations and corporations to buy basic requirements like food, school equipments and hygiene essentials for charity donations.</t>
  </si>
  <si>
    <t>icare</t>
  </si>
  <si>
    <t>https://icare.co.tz/contact/</t>
  </si>
  <si>
    <t>https://www.linkedin.com/company/icaretanzania/about/</t>
  </si>
  <si>
    <t>ice3x</t>
  </si>
  <si>
    <t>ICE³X is registered as ‘Internet Currency Evolution Cubed (Pty) LTD’ in South Africa.</t>
  </si>
  <si>
    <t>Klerksdorp, South Africa</t>
  </si>
  <si>
    <t>https://ice3x.co.za/</t>
  </si>
  <si>
    <t>https://www.linkedin.com/company/ice3x</t>
  </si>
  <si>
    <t>https://twitter.com/ICE3X</t>
  </si>
  <si>
    <t>https://www.facebook.com/ice3x</t>
  </si>
  <si>
    <t>ICow</t>
  </si>
  <si>
    <t>iCow is a comprehensive solution for farmers designed not only to support them with livestock and crop production but also to connect farmers to the vital players in their agricultural ecosystem.</t>
  </si>
  <si>
    <t>Ethiopia,Kenya,Tanzania</t>
  </si>
  <si>
    <t>fe73c17e6599059e3275.jpg</t>
  </si>
  <si>
    <t>icow</t>
  </si>
  <si>
    <t>http://icow.co.ke/</t>
  </si>
  <si>
    <t>https://www.linkedin.com/company/icow-systems/</t>
  </si>
  <si>
    <t>https://twitter.com/icow_ke</t>
  </si>
  <si>
    <t>https://www.facebook.com/pages/iCow/202595246499773</t>
  </si>
  <si>
    <t>Ict.Io</t>
  </si>
  <si>
    <t>ICT.io is a startup that promote startups in Indian Ocean.</t>
  </si>
  <si>
    <t>Port Louis Town, Port Louis, Mauritius</t>
  </si>
  <si>
    <t>ictio</t>
  </si>
  <si>
    <t>http://ict.io/</t>
  </si>
  <si>
    <t>https://www.linkedin.com/company/ict.io/</t>
  </si>
  <si>
    <t>https://www.twitter.com/ictiomu</t>
  </si>
  <si>
    <t>https://www.facebook.com/ict.io</t>
  </si>
  <si>
    <t>L-Pesa</t>
  </si>
  <si>
    <t>L-pesa is a financial services company which is presently providing its financial solutions in Tanzania</t>
  </si>
  <si>
    <t>Tel Aviv , Israel</t>
  </si>
  <si>
    <t>Kenya,Tanzania,Uganda</t>
  </si>
  <si>
    <t>lpesa</t>
  </si>
  <si>
    <t>https://www.l-pesa.com/</t>
  </si>
  <si>
    <t>https://www.facebook.com/L-Pesa-Microfinance-coming-to-India-472875249551796/</t>
  </si>
  <si>
    <t>HouseAfrica Blockchain</t>
  </si>
  <si>
    <t>houseafrica-blockchain</t>
  </si>
  <si>
    <t>Houseme</t>
  </si>
  <si>
    <t>HouseME is reshaping the South African rental marketplace. Disruptors in the industry, HouseME is set up to serve and support tenants and provide more to landlords across the country — both private and institutional — with complete transparency, underpinned by technology.</t>
  </si>
  <si>
    <t>houseme.png</t>
  </si>
  <si>
    <t>houseme</t>
  </si>
  <si>
    <t>https://www.house.me/</t>
  </si>
  <si>
    <t>https://www.linkedin.com/company/house.me/</t>
  </si>
  <si>
    <t>https://twitter.com/houseme</t>
  </si>
  <si>
    <t>https://www.facebook.com/HouseME/</t>
  </si>
  <si>
    <t>Ignitia</t>
  </si>
  <si>
    <t>ignitia</t>
  </si>
  <si>
    <t>ILaraPay</t>
  </si>
  <si>
    <t>ilarapay</t>
  </si>
  <si>
    <t>Imisi 3D</t>
  </si>
  <si>
    <t>We are a Virtual Reality (VR) creation lab dedicated to growing a community of VR developers in Nigeria, creating solutions using VR, and providing educational and engagement experiences with VR. We see huge potential for VR as a tool for creating everyday solutions and intend to change the technology narrative so that here we become creators and not just consumers of technology.</t>
  </si>
  <si>
    <t>Yaba Lagos, Nigeria</t>
  </si>
  <si>
    <t>imisi-3d</t>
  </si>
  <si>
    <t>http://www.imisi3d.com/</t>
  </si>
  <si>
    <t>https://www.linkedin.com/company/imisi-3d/</t>
  </si>
  <si>
    <t>https://twitter.com/Imisi3d</t>
  </si>
  <si>
    <t>https://www.facebook.com/Imisi3D/</t>
  </si>
  <si>
    <t>Impactppa And Earth Day Network</t>
  </si>
  <si>
    <t>ImpactPPA is a decentralized energy platform built to disrupt renewable energy finance and accelerate clean energy production</t>
  </si>
  <si>
    <t>Manhattan Beach, California, United States</t>
  </si>
  <si>
    <t>impactppa-and-earth-day-network</t>
  </si>
  <si>
    <t>http://impactppa.com/</t>
  </si>
  <si>
    <t>https://www.linkedin.com/company/impactppa</t>
  </si>
  <si>
    <t>https://twitter.com/ImpactPPA</t>
  </si>
  <si>
    <t>https://www.facebook.com/impactppa/</t>
  </si>
  <si>
    <t>Lakt</t>
  </si>
  <si>
    <t>Suit of Mobile first Personal Finance platform.</t>
  </si>
  <si>
    <t>lakt</t>
  </si>
  <si>
    <t>http://lakt.co/</t>
  </si>
  <si>
    <t>https://www.linkedin.com/company/lakt/?originalSubdomain=ke</t>
  </si>
  <si>
    <t>https://twitter.com/laktapp</t>
  </si>
  <si>
    <t>https://www.facebook.com/lakt2lastreet</t>
  </si>
  <si>
    <t>iMpilo</t>
  </si>
  <si>
    <t>impilo</t>
  </si>
  <si>
    <t>icog Labs</t>
  </si>
  <si>
    <t>iCog Labs is a team of visionary software professionals, dedicated to advancing the frontier of artificial intelligence research and applications and delivering quality products to customers, based in Addis Ababa, Ethiopia.</t>
  </si>
  <si>
    <t>icog-labs.png</t>
  </si>
  <si>
    <t>icog-labs</t>
  </si>
  <si>
    <t>http://icog-labs.com</t>
  </si>
  <si>
    <t>https://www.linkedin.com/company/icog-labs/about/</t>
  </si>
  <si>
    <t>https://twitter.com/iCog_Labs</t>
  </si>
  <si>
    <t>https://www.facebook.com/icoglabs/</t>
  </si>
  <si>
    <t>Incept</t>
  </si>
  <si>
    <t>Incept is a deep tech startup that redefines the future of human experience through the development of disruptive digital solutions.
More specifically, Incept is operating in the fields of Smart Cities, Industry 4.0 E-health and Experiential Technologies.
The company is focusing in state of the art immersive technologies like Augmented Reality, Intelligence of Things, Holograms and Interactive Systems.</t>
  </si>
  <si>
    <t>Telecommunication Services</t>
  </si>
  <si>
    <t xml:space="preserve">Tunisia , </t>
  </si>
  <si>
    <t>aa2a7b705ffc3db61d45.png</t>
  </si>
  <si>
    <t>incept</t>
  </si>
  <si>
    <t>https://www.incept.tn/</t>
  </si>
  <si>
    <t>https://www.linkedin.com/company/incept-tn/about/</t>
  </si>
  <si>
    <t>https://www.facebook.com/incept.tn/</t>
  </si>
  <si>
    <t>Augmented Reality</t>
  </si>
  <si>
    <t>Lifecheq</t>
  </si>
  <si>
    <t>Lifecheq helps people achieve their goals through good financial decision making. LifeCheq makes expert advice accessible to professionals and entrepreneurs who are currently not well-served by the existing financial advice industry.</t>
  </si>
  <si>
    <t>fb54120c8c3b7325b7de.png</t>
  </si>
  <si>
    <t>lifecheq</t>
  </si>
  <si>
    <t>http://lifecheq.co.za/</t>
  </si>
  <si>
    <t>https://www.linkedin.com/company/lifecheq/about/</t>
  </si>
  <si>
    <t>https://www.facebook.com/lifecheq/</t>
  </si>
  <si>
    <t>Identity Tech</t>
  </si>
  <si>
    <t>Identity Tech provides a cloud-based service that gives its clients access to an array of tools for customer &amp; visitor experience management</t>
  </si>
  <si>
    <t>identity-tech</t>
  </si>
  <si>
    <t>https://identity.tech/</t>
  </si>
  <si>
    <t>https://www.linkedin.com/company/identitytech</t>
  </si>
  <si>
    <t>https://twitter.com/identity_tech/</t>
  </si>
  <si>
    <t>https://www.facebook.com/identitytechcjm/</t>
  </si>
  <si>
    <t>Lifeq</t>
  </si>
  <si>
    <t>LifeQ is the leading provider of biometrics and health information derived from wearable devices, helping people live healthier lives.</t>
  </si>
  <si>
    <t>Atlanta , United States of America</t>
  </si>
  <si>
    <t>74941785d8e19cccd90a.png</t>
  </si>
  <si>
    <t>lifeq</t>
  </si>
  <si>
    <t>https://www.lifeq.com/</t>
  </si>
  <si>
    <t>https://www.linkedin.com/company/lifeq/about/</t>
  </si>
  <si>
    <t>Innovation Corner Digital Health</t>
  </si>
  <si>
    <t>innovation-corner-digital-health</t>
  </si>
  <si>
    <t>Ikeja Wireless</t>
  </si>
  <si>
    <t>Wi-Fi tech company focused on providing solutions for ekasi and rural areas.</t>
  </si>
  <si>
    <t>ikeja-wireless</t>
  </si>
  <si>
    <t>https://www.ikeja.co.za/</t>
  </si>
  <si>
    <t>https://www.linkedin.com/company/ikeja-wireless/</t>
  </si>
  <si>
    <t>https://twitter.com/ikeja_wireless</t>
  </si>
  <si>
    <t>https://www.facebook.com/ikejawireless/</t>
  </si>
  <si>
    <t>We Simplified "Strategic Corporate Innovation Management ™"​ (SCIM) for Corporate Executives</t>
  </si>
  <si>
    <t>innovation-management-research-institute</t>
  </si>
  <si>
    <t>http://www.imri.co.za/</t>
  </si>
  <si>
    <t>https://www.linkedin.com/company/innovation-management-research-institute-imri-/about/?viewAsMember=true</t>
  </si>
  <si>
    <t>Inokri</t>
  </si>
  <si>
    <t>We are a Mobile Application Development company whose mission is to "Make people's lives simpler" through software products that help users in their daily lives</t>
  </si>
  <si>
    <t>inokri</t>
  </si>
  <si>
    <t>http://inokri.com/</t>
  </si>
  <si>
    <t>Institute For Blockchain Studies</t>
  </si>
  <si>
    <t>Blockchain Research Institute is conducting the definitive study of the impact of blockchain technology on business, government &amp; society.</t>
  </si>
  <si>
    <t>institute-for-blockchain-studies</t>
  </si>
  <si>
    <t>https://www.blockchainresearchinstitute.org/</t>
  </si>
  <si>
    <t>https://www.linkedin.com/company/blockchain-research-institute</t>
  </si>
  <si>
    <t>https://twitter.com/blockchainri</t>
  </si>
  <si>
    <t>https://www.facebook.com/BlockchainRI</t>
  </si>
  <si>
    <t>Lily Health</t>
  </si>
  <si>
    <t>Lily Health is building the best reproductive health tools using the latest technologies and research.</t>
  </si>
  <si>
    <t>New York , United States of America</t>
  </si>
  <si>
    <t>5d8712f5a9886a0a3655.png</t>
  </si>
  <si>
    <t>lilyhealth</t>
  </si>
  <si>
    <t>https://lily.health/</t>
  </si>
  <si>
    <t>https://www.linkedin.com/company/lilychat/</t>
  </si>
  <si>
    <t>https://www.facebook.com/LilyHealthKenya</t>
  </si>
  <si>
    <t>Interactive Voice Response for Interactive Farmers</t>
  </si>
  <si>
    <t>Viamo incorporates Connecting individuals &amp; organizations with mobile technology to make better decisions, select the Right Mobile Tools for Increased Impact and Efficiency, determine mobile channel, deploy mobile advice on any device and remote Information Capturing and Farmer Profiling with IVR Surveys</t>
  </si>
  <si>
    <t>interactive-voice-response-for-interactive-farmers</t>
  </si>
  <si>
    <t>Interpay Africa is a electronic payment platform that facilitates traditional transactions and e-commerce Interpay facilitates.</t>
  </si>
  <si>
    <t>interpay-africa</t>
  </si>
  <si>
    <t>https://www.interpayafrica.com/</t>
  </si>
  <si>
    <t>https://www.linkedin.com/company/interpayafrica</t>
  </si>
  <si>
    <t>https://twitter.com/interpayafrica</t>
  </si>
  <si>
    <t>https://www.facebook.com/interpayafrica/?ref=m_notif</t>
  </si>
  <si>
    <t>Lima Kwanza Limited is the only purchases a part of the smallholder avocado yield</t>
  </si>
  <si>
    <t>lima-kwanza-limited</t>
  </si>
  <si>
    <t>Intrex Telematics Systems AD</t>
  </si>
  <si>
    <t>intrex-telematics-systems-ad</t>
  </si>
  <si>
    <t>Investiv</t>
  </si>
  <si>
    <t>Investiv is a financial tools and publishing firm whose aim is to help individual investors make wiser investment choices.</t>
  </si>
  <si>
    <t>Lehi, Utah</t>
  </si>
  <si>
    <t>investiv</t>
  </si>
  <si>
    <t>http://investiv.co</t>
  </si>
  <si>
    <t>https://www.linkedin.com/company/investiv-co/about/</t>
  </si>
  <si>
    <t>https://twitter.com/investiv_co</t>
  </si>
  <si>
    <t>Provides technology to “agro-vets,”which are agriculture input retailers and consultants in rural areas.</t>
  </si>
  <si>
    <t>iprocure</t>
  </si>
  <si>
    <t>http://www.iprocu.re/</t>
  </si>
  <si>
    <t>http://www.linkedin.com/company/4992253</t>
  </si>
  <si>
    <t>http://twitter.com/iProcureAfrica</t>
  </si>
  <si>
    <t>http://www.facebook.com/IProcure</t>
  </si>
  <si>
    <t>Otida</t>
  </si>
  <si>
    <t>Otida (formerly Instadiet) is diet management app  for patients with diabetes.</t>
  </si>
  <si>
    <t>Egypt , Andorra</t>
  </si>
  <si>
    <t>1cbda5d05c1467f53e05.jpg</t>
  </si>
  <si>
    <t>otida</t>
  </si>
  <si>
    <t>https://www.otida.com/?lang=en</t>
  </si>
  <si>
    <t>Instant Property is South Africa's leading independent online commercial property portal.</t>
  </si>
  <si>
    <t>instant-property</t>
  </si>
  <si>
    <t>https://instantproperty.co.za/</t>
  </si>
  <si>
    <t>https://www.facebook.com/instantpropertysa/</t>
  </si>
  <si>
    <t>Ipsy</t>
  </si>
  <si>
    <t>ipsy is an online beauty community that home delivers a box of 5 beauty samples for a monthly subscription fee.</t>
  </si>
  <si>
    <t>San Francisco Bay Area, Silicon Valley, West Coast</t>
  </si>
  <si>
    <t>ipsy</t>
  </si>
  <si>
    <t>http://www.ipsy.com/</t>
  </si>
  <si>
    <t>http://www.linkedin.com/company/ipsy</t>
  </si>
  <si>
    <t>http://twitter.com/ipsy</t>
  </si>
  <si>
    <t>http://www.facebook.com/ipsy</t>
  </si>
  <si>
    <t>Insureafrika</t>
  </si>
  <si>
    <t>InsureAfrika.com, the first online platform to shop for and buy insurance in Kenya, is also an online agency to sell insurances.</t>
  </si>
  <si>
    <t>insureafrika</t>
  </si>
  <si>
    <t>http://insureafrika.com/</t>
  </si>
  <si>
    <t>https://www.linkedin.com/company/insureafrika-com</t>
  </si>
  <si>
    <t>https://www.twitter.com/insureafrika</t>
  </si>
  <si>
    <t>https://www.facebook.com/insureafrika</t>
  </si>
  <si>
    <t>Ishack Ventures</t>
  </si>
  <si>
    <t>iShack Digital is a consulting firm specializing in digital and social media strategy. With vast experience in online marketing, e-commerce, social buying, smartphone, mobile, social media platforms, viral video &amp; audio production and tech venture capital.</t>
  </si>
  <si>
    <t>ishack-ventures</t>
  </si>
  <si>
    <t>http://www.ishack.co.za/</t>
  </si>
  <si>
    <t>https://www.linkedin.com/company/ishack-technology-solutions/about/</t>
  </si>
  <si>
    <t>iSpani Group</t>
  </si>
  <si>
    <t>We are iSpani, a decentralized on-demand sales force and market research team which allows for brands and businesses to get access to unreached markets, through our mobile agents on the ground. Our company is in the business of providing data that empowers brands to empower people, especially within informal market</t>
  </si>
  <si>
    <t>ispani-group</t>
  </si>
  <si>
    <t>http://www.ispanigroup.co.za/</t>
  </si>
  <si>
    <t>https://www.linkedin.com/company/ispani-group/about/</t>
  </si>
  <si>
    <t>https://www.facebook.com/ISpaniGroup/</t>
  </si>
  <si>
    <t>Intergreatme is a mobile app that provides users with a secure and effective platform to share verified personal documents &amp; information</t>
  </si>
  <si>
    <t>intergreatme.png</t>
  </si>
  <si>
    <t>intergreatme</t>
  </si>
  <si>
    <t>http://intergreatme.com/</t>
  </si>
  <si>
    <t>https://www.linkedin.com/company/intergreatme/</t>
  </si>
  <si>
    <t>https://www.twitter.com/intergreatme</t>
  </si>
  <si>
    <t>https://www.facebook.com/intergreatmeapp</t>
  </si>
  <si>
    <t>iSPartners operates as a Business Intelligence company.</t>
  </si>
  <si>
    <t>Fourways, South Africa</t>
  </si>
  <si>
    <t>ispartners</t>
  </si>
  <si>
    <t>http://www.ispartners.co.za/</t>
  </si>
  <si>
    <t>https://www.linkedin.com/company/is-partners-llc</t>
  </si>
  <si>
    <t>itanda Express</t>
  </si>
  <si>
    <t>itanda-express</t>
  </si>
  <si>
    <t>Interswitch is an Africa-focused integrated digital payments and commerce company that facilitates the electronic circulation of money as well as the exchange of value between individuals and organisations on a timely and consistent basis.</t>
  </si>
  <si>
    <t>interswitch.png</t>
  </si>
  <si>
    <t>interswitch</t>
  </si>
  <si>
    <t>https://www.interswitchgroup.com/</t>
  </si>
  <si>
    <t>https://www.linkedin.com/company/interswitch-limited/</t>
  </si>
  <si>
    <t>https://twitter.com/InterswitchGRP</t>
  </si>
  <si>
    <t>https://www.facebook.com/InterswitchGroup</t>
  </si>
  <si>
    <t>iyiebo</t>
  </si>
  <si>
    <t>Jacaranda FM is a radio channel providing entertainment services like music, news etc</t>
  </si>
  <si>
    <t>Johannesburg,SA</t>
  </si>
  <si>
    <t>jacaranda-fm</t>
  </si>
  <si>
    <t>http://www.mediamark.co.za/</t>
  </si>
  <si>
    <t>https://www.linkedin.com/company/radmark/</t>
  </si>
  <si>
    <t>https://twitter.com/mediamarkt_de</t>
  </si>
  <si>
    <t>https://www.facebook.com/mediamark.co.za/</t>
  </si>
  <si>
    <t>Investiv Group</t>
  </si>
  <si>
    <t>Investiv is an Ivorian company specialized in advice on precision agriculture. Pioneer in the use of drones in agriculture in West Africa,We provide our customers with technical solutions and innovative solutions combining productivity, performance and time savings.</t>
  </si>
  <si>
    <t>investiv-group</t>
  </si>
  <si>
    <t>https://www.investivgroup.com/</t>
  </si>
  <si>
    <t>https://www.linkedin.com/company/investivgroup/about/</t>
  </si>
  <si>
    <t>https://twitter.com/investivgroup</t>
  </si>
  <si>
    <t>https://www.facebook.com/investivgroup/</t>
  </si>
  <si>
    <t>Invoizpaid</t>
  </si>
  <si>
    <t>We focus on bridging the SME credit gap in Nigeria</t>
  </si>
  <si>
    <t>invoizpaid.png</t>
  </si>
  <si>
    <t>invoizpaid</t>
  </si>
  <si>
    <t>https://www.invoizpaid.com/</t>
  </si>
  <si>
    <t>https://www.linkedin.com/company/invoizpaid/</t>
  </si>
  <si>
    <t>https://twitter.com/invoizpaid/</t>
  </si>
  <si>
    <t>https://www.facebook.com/invoizpaid/</t>
  </si>
  <si>
    <t>Lnyenyeri A Rwandan Social Benefit CompanyI</t>
  </si>
  <si>
    <t>Gisenyi, Rwanda</t>
  </si>
  <si>
    <t>inyenyeri</t>
  </si>
  <si>
    <t>http://www.inyenyeri.org/</t>
  </si>
  <si>
    <t>https://www.linkedin.com/company/inyenyeri</t>
  </si>
  <si>
    <t>https://twitter.com/Inyenyeri</t>
  </si>
  <si>
    <t>https://www.facebook.com/Inyenyeri/</t>
  </si>
  <si>
    <t>IoT.nxt’s unique technology stack bridges the gap between all protocols in the industrial ecosystem, creating a single integration/translation point. Its patented RaptorTM gateway allows organisations to retrofit all existing legacy systems with no rip and replace. A powerful data abstraction model further translates anything and everything from the edge, supporting a true subscription based big data model.</t>
  </si>
  <si>
    <t>iotnxt.png</t>
  </si>
  <si>
    <t>iotnxt</t>
  </si>
  <si>
    <t>https://www.iotnxt.com/</t>
  </si>
  <si>
    <t>https://www.linkedin.com/company/iot.nxt/</t>
  </si>
  <si>
    <t>https://twitter.com/iot_nxt</t>
  </si>
  <si>
    <t>https://www.facebook.com/iotnxt</t>
  </si>
  <si>
    <t>Jaguza Tech are publishers of the Jaguza livestock App, an artificial intelligence and computer vision system (IOT), mobile  as well as SMS and USSD enabled system and web that aims at improving livestock production in Uganda</t>
  </si>
  <si>
    <t>4aedc3c591a6e4fe8cf2.jpg</t>
  </si>
  <si>
    <t>jaguza-tech</t>
  </si>
  <si>
    <t>https://jaguzafarm.com/</t>
  </si>
  <si>
    <t>https://www.facebook.com/JaguzaLivestockApp/</t>
  </si>
  <si>
    <t>Jambo Pay</t>
  </si>
  <si>
    <t>JamboPay is an online payment gateway that allows users to securely make and receive payments through mobile phone over internet.</t>
  </si>
  <si>
    <t>jambo-pay</t>
  </si>
  <si>
    <t>https://www.jambopay.com/</t>
  </si>
  <si>
    <t>https://www.linkedin.com/company/jambopay</t>
  </si>
  <si>
    <t>https://twitter.com/jambopay</t>
  </si>
  <si>
    <t>https://www.facebook.com/jambopay</t>
  </si>
  <si>
    <t>Jasure</t>
  </si>
  <si>
    <t>JaSure has  a vision of unsettling conventional short-term insurance assumptions and models. At its heart, JaSure aims to take insurance to the intersection of where technology meets choice.</t>
  </si>
  <si>
    <t>6b58422530d63e11b3aa.jpg</t>
  </si>
  <si>
    <t>jasure</t>
  </si>
  <si>
    <t>http://www.jasure.com/</t>
  </si>
  <si>
    <t>https://www.linkedin.com/company/jasure/about/</t>
  </si>
  <si>
    <t>https://www.facebook.com/JaSureInc/</t>
  </si>
  <si>
    <t>Ison Xperiences</t>
  </si>
  <si>
    <t>iSON Xperiences is the Business Process Outsourcing firm</t>
  </si>
  <si>
    <t>Social Media</t>
  </si>
  <si>
    <t>10000+</t>
  </si>
  <si>
    <t>ison-xperiences</t>
  </si>
  <si>
    <t>http://isonbpo.com/</t>
  </si>
  <si>
    <t>https://www.linkedin.com/company/ison-bpo-ltd/</t>
  </si>
  <si>
    <t>https://twitter.com/ISON_BPO</t>
  </si>
  <si>
    <t>https://www.facebook.com/pg/iSONBPO/</t>
  </si>
  <si>
    <t>Jobox</t>
  </si>
  <si>
    <t>Job is an online microjob platform that connects freelancers and clients to get things done. From inspired graphic designers to indulgent personal chefs. Job helps you find the perfect freelancer for the job.</t>
  </si>
  <si>
    <t>2165f54fbf883799b976.png</t>
  </si>
  <si>
    <t>jobox</t>
  </si>
  <si>
    <t>https://www.jobox.co.za/</t>
  </si>
  <si>
    <t>https://www.linkedin.com/company/jobox</t>
  </si>
  <si>
    <t>https://twitter.com/joboxza?lang=en</t>
  </si>
  <si>
    <t>https://www.facebook.com/joboxza</t>
  </si>
  <si>
    <t>Joluud</t>
  </si>
  <si>
    <t>Joluud is a maintenance management web platform for Facility Managers — done the right way. We take a simple approach to the overly complicated desktop-based enterprise software</t>
  </si>
  <si>
    <t>joluud</t>
  </si>
  <si>
    <t>https://www.joluud.com/</t>
  </si>
  <si>
    <t>https://gh.linkedin.com/company/joluud</t>
  </si>
  <si>
    <t>https://twitter.com/joluud</t>
  </si>
  <si>
    <t>https://www.facebook.com/Joluud/</t>
  </si>
  <si>
    <t>Jukwaa</t>
  </si>
  <si>
    <t>Jukwaa (pronounced Joo-kwah) is a Swahili word meaning platform.</t>
  </si>
  <si>
    <t>Centurion, Gauteng</t>
  </si>
  <si>
    <t>jukwaa</t>
  </si>
  <si>
    <t>http://www.jukwaa.net/</t>
  </si>
  <si>
    <t>https://www.linkedin.com/company/ce-projects/about/</t>
  </si>
  <si>
    <t>https://twitter.com/jukwaa_?lang=en</t>
  </si>
  <si>
    <t>https://www.facebook.com/jukwaayoungsters/</t>
  </si>
  <si>
    <t>Izyshop is the online supermarket of choice in Mozambique! The Izyshop arises to facilitate their access to various consumer goods through a single digital platform, where consumers have access to the best and freshest products at unbeatable prices in the market. The Izyshop also offers you the facility of choice of thousands of online products through a simple and intuitive platform, and the convenience of receiving their purchases anytime, anywhere, free of charge for delivery. For your safety and convenience, Izyshop offers you the possibility of paying for your purchases in a variety of ways, from online payment via Netshopup to payment on delivery with mobile POS or cash. Simple like that, just at Izyshop .</t>
  </si>
  <si>
    <t>izyshop</t>
  </si>
  <si>
    <t>https://izyshop.co.mz</t>
  </si>
  <si>
    <t>https://www.linkedin.com/company/izyshop-co-mz/</t>
  </si>
  <si>
    <t>https://twitter.com/izyshop</t>
  </si>
  <si>
    <t>https://www.facebook.com/pg/izyshop.co.mz/about/?ref=page_internal</t>
  </si>
  <si>
    <t>Jwebi.Com</t>
  </si>
  <si>
    <t>Jwebi is a peer-to-peer website that enables people to send and buy stuff from all over the world using travelers' spare luggage space.</t>
  </si>
  <si>
    <t>Online Media</t>
  </si>
  <si>
    <t>jwebicom</t>
  </si>
  <si>
    <t>http://www.jwebi.com/</t>
  </si>
  <si>
    <t>http://www.linkedin.com/company/5173857</t>
  </si>
  <si>
    <t>http://twitter.com/jwebi2014</t>
  </si>
  <si>
    <t>http://www.facebook.com/jwebiworld</t>
  </si>
  <si>
    <t>Lisungui Pharma</t>
  </si>
  <si>
    <t>Lisungui Pharma est une application qui vous apporte des solutions complètes dans le domaine pharmaceutique</t>
  </si>
  <si>
    <t>Pointe-Noire, Pointe-Noire</t>
  </si>
  <si>
    <t>lisungui-pharma</t>
  </si>
  <si>
    <t>http://lisunguipharma.org/</t>
  </si>
  <si>
    <t>https://www.linkedin.com/company/lisungui-pharma/about/</t>
  </si>
  <si>
    <t>https://twitter.com/lisungui</t>
  </si>
  <si>
    <t>https://www.facebook.com/lisunguipharma/</t>
  </si>
  <si>
    <t>KAINO Africa</t>
  </si>
  <si>
    <t>Kaino Africa is an EdTech company building web and mobile apps to enable teachers in Africa access curriculum aligned lesson plans in line with government syllabuses, well prepared class notes and digital textbooks without internet data.</t>
  </si>
  <si>
    <t>1b24b68b933495a0dc1f.jpg</t>
  </si>
  <si>
    <t>kaino-africa</t>
  </si>
  <si>
    <t>https://kaino.africa/</t>
  </si>
  <si>
    <t>https://www.linkedin.com/company/kainoafrica/about/</t>
  </si>
  <si>
    <t>https://twitter.com/kainoafrica</t>
  </si>
  <si>
    <t>https://www.facebook.com/KAINOafrica/</t>
  </si>
  <si>
    <t>Edtech</t>
  </si>
  <si>
    <t>Kalejob</t>
  </si>
  <si>
    <t>Kalejob is jobs website with full-time and on-demand employment via SMS.</t>
  </si>
  <si>
    <t>Greater Philadelphia Area, East Coast, Southern US</t>
  </si>
  <si>
    <t>kalejob</t>
  </si>
  <si>
    <t>https://sms.kalejob.com/</t>
  </si>
  <si>
    <t>https://www.linkedin.com/company/kal%C3%A9job</t>
  </si>
  <si>
    <t>https://twitter.com/kalejob</t>
  </si>
  <si>
    <t>https://www.facebook.com/kalejob</t>
  </si>
  <si>
    <t>Kandua</t>
  </si>
  <si>
    <t>Kandua is an online marketplace for home services. Clients have access to a multitude of vetted professionals for any type of work or service.</t>
  </si>
  <si>
    <t>fab763e3f55bcdad38ef.jpg</t>
  </si>
  <si>
    <t>kandua</t>
  </si>
  <si>
    <t>https://kandua.com/</t>
  </si>
  <si>
    <t>https://www.linkedin.com/company/kandua/</t>
  </si>
  <si>
    <t>https://www.facebook.com/KanduaRSA/</t>
  </si>
  <si>
    <t>Jetstream is a supply chain platform that powers global trade logistics for African suppliers.</t>
  </si>
  <si>
    <t>jetstream-africa.png</t>
  </si>
  <si>
    <t>jetstream-africa</t>
  </si>
  <si>
    <t>https://www.jetstreamafrica.com/</t>
  </si>
  <si>
    <t>https://www.linkedin.com/company/jetstream-africa/</t>
  </si>
  <si>
    <t>https://twitter.com/jetstreamafrica</t>
  </si>
  <si>
    <t>http://www.facebook.com/jetstreamafrica</t>
  </si>
  <si>
    <t>Luno</t>
  </si>
  <si>
    <t>Luno is a global cryptocurrency company</t>
  </si>
  <si>
    <t>London, England</t>
  </si>
  <si>
    <t>luno</t>
  </si>
  <si>
    <t>https://www.luno.com/</t>
  </si>
  <si>
    <t>https://www.linkedin.com/company/lunomoney/</t>
  </si>
  <si>
    <t>https://twitter.com/lunomoney</t>
  </si>
  <si>
    <t>https://www.facebook.com/luno</t>
  </si>
  <si>
    <t>Kazi Promote</t>
  </si>
  <si>
    <t>kazi-promote</t>
  </si>
  <si>
    <t>JONGA is a security technology company.</t>
  </si>
  <si>
    <t>jonga.png</t>
  </si>
  <si>
    <t>jonga</t>
  </si>
  <si>
    <t>http://jonga.co/</t>
  </si>
  <si>
    <t>https://www.linkedin.com/company/jonga/</t>
  </si>
  <si>
    <t>https://twitter.com/jongasystems</t>
  </si>
  <si>
    <t>https://www.facebook.com/jonga.co/</t>
  </si>
  <si>
    <t>Kenai</t>
  </si>
  <si>
    <t>Kenai is a visitor management solution that uses facial recognition to recognise returning guests and facilitate faster, seamless sign-in. Kenai is here to make the ultimate first impression, by providing a sleek visitor management application with cutting-edge technology.</t>
  </si>
  <si>
    <t>kenai</t>
  </si>
  <si>
    <t>https://www.kenai.co.za/</t>
  </si>
  <si>
    <t>https://www.linkedin.com/company/kenai</t>
  </si>
  <si>
    <t>Kencoco Limited</t>
  </si>
  <si>
    <t>Kencoco Limited makes and sells charcoal briquettes from recycled agricultural coconut waste (coconut shells, husks) and charcoal dust</t>
  </si>
  <si>
    <t>kencoco-limited</t>
  </si>
  <si>
    <t>Kenya Blockchain Investment</t>
  </si>
  <si>
    <t>kenya-blockchain-investment</t>
  </si>
  <si>
    <t>Kepya</t>
  </si>
  <si>
    <t>Kepya is a field product marketing platform that provides information on the availability and need for agricultural products and promotes quick transaction of the same in a simple click. To ensure easy use and inclusion, the platform can be used via web portal, phone call or text messaging.</t>
  </si>
  <si>
    <t>Luanda - Angola.</t>
  </si>
  <si>
    <t>kepya</t>
  </si>
  <si>
    <t>https://www.kepya.co.ao/</t>
  </si>
  <si>
    <t>https://twitter.com/kepyamarket</t>
  </si>
  <si>
    <t>https://www.facebook.com/kepyamarket</t>
  </si>
  <si>
    <t>We are a technology company offering an insurance SaaS platform that tracks all your underwriting policies, claims and premiums, simplify access to insurance information digitally, anywhere, anytime.</t>
  </si>
  <si>
    <t>5ca2c23121173a156ea2.png</t>
  </si>
  <si>
    <t>kakbima</t>
  </si>
  <si>
    <t>https://www.kakbima.com/</t>
  </si>
  <si>
    <t>https://www.linkedin.com/company/kakbimaofficial/about/</t>
  </si>
  <si>
    <t>https://www.facebook.com/KakbimaOfficial/</t>
  </si>
  <si>
    <t>KillerAnalytics</t>
  </si>
  <si>
    <t>killeranalytics</t>
  </si>
  <si>
    <t>Reliance Health</t>
  </si>
  <si>
    <t xml:space="preserve">Formerly Kangpe, reliance Health is a healthtech company providing affordable telehealth services to clients in Nigeria. </t>
  </si>
  <si>
    <t>kangpe.png</t>
  </si>
  <si>
    <t>reliance-health</t>
  </si>
  <si>
    <t>https://www.getreliancehealth.com/</t>
  </si>
  <si>
    <t>https://www.linkedin.com/company/reliancehmo</t>
  </si>
  <si>
    <t>https://twitter.com/reliancehmo</t>
  </si>
  <si>
    <t>Kisasa Brands</t>
  </si>
  <si>
    <t>kisasa-brands</t>
  </si>
  <si>
    <t xml:space="preserve">Kazang Solar was was created to increase rural electrification and fight the poverty tax affecting low-income, energy-poor households across Zambia. </t>
  </si>
  <si>
    <t>kazang-solar</t>
  </si>
  <si>
    <t>http://www.kazangsolar.com/</t>
  </si>
  <si>
    <t>https://www.facebook.com/kazangsolarzambia/</t>
  </si>
  <si>
    <t>Kisua Africa</t>
  </si>
  <si>
    <t>KISUA clothing brand collaborates with carefully selected African fashion designers, both emerging and established.</t>
  </si>
  <si>
    <t>kisua-africa</t>
  </si>
  <si>
    <t>https://kisua.com/</t>
  </si>
  <si>
    <t>https://www.linkedin.com/company/3525976/</t>
  </si>
  <si>
    <t>https://twitter.com/KISUAonline</t>
  </si>
  <si>
    <t>https://www.facebook.com/KISUAONLINE/</t>
  </si>
  <si>
    <t>M-Paya</t>
  </si>
  <si>
    <t>M-PAYA is a payments processing solution to enable SME Merchants receive cashless payment. Our system is inter-operable with major e-payment providers and allows merchants accept card &amp; mobile money payments while receiving real-time value to their accounts</t>
  </si>
  <si>
    <t>990de4c82782302dba19.png</t>
  </si>
  <si>
    <t>mpaya</t>
  </si>
  <si>
    <t>https://m-paya.co.ke/</t>
  </si>
  <si>
    <t>https://twitter.com/mpayaprepaid/</t>
  </si>
  <si>
    <t>https://www.facebook.com/pages/category/Financial-Service/M-Paya-578212165699827/</t>
  </si>
  <si>
    <t>Kitovu Technology Company</t>
  </si>
  <si>
    <t>kitovu-technology-company</t>
  </si>
  <si>
    <t>Kiva Zip community provides access to 0% interest loans and a community passionate about helping entrepreneurs in the United States.</t>
  </si>
  <si>
    <t>kiva</t>
  </si>
  <si>
    <t>http://kiva.org/</t>
  </si>
  <si>
    <t>https://www.linkedin.com/company/266361</t>
  </si>
  <si>
    <t>http://twitter.com/kiva</t>
  </si>
  <si>
    <t>http://www.facebook.com/kiva</t>
  </si>
  <si>
    <t>Klurdy Studio</t>
  </si>
  <si>
    <t>lurdy is a design studio with an interactive online service for buying personalized african fashion.</t>
  </si>
  <si>
    <t>klurdy-solutions</t>
  </si>
  <si>
    <t>https://klurdy.com/</t>
  </si>
  <si>
    <t>https://www.linkedin.com/company/klurdy/about/</t>
  </si>
  <si>
    <t>https://www.facebook.com/klurdy/</t>
  </si>
  <si>
    <t>Kilimofresh Foods Africa Ltd</t>
  </si>
  <si>
    <t>Kilimo Fresh runs a B2B E-commerce produce distribution platform focused connecting farmers with customers on a B2B model. Kilimo aggregates, trades and market all types of foods, grains, fresh fruits, and vegetables significantly reducing post-harvest losses by cold storage.</t>
  </si>
  <si>
    <t>Dar Es Salaam , Tanzania</t>
  </si>
  <si>
    <t>d463627e7a8f63691689.jpg</t>
  </si>
  <si>
    <t>kilimofresh-foods-africa-ltd</t>
  </si>
  <si>
    <t>https://kilimofresh.co.tz/</t>
  </si>
  <si>
    <t>https://www.linkedin.com/company/kilimo-fresh-foods-africa-ltd/about/</t>
  </si>
  <si>
    <t>Kngine is an intelligent engine that answers naturally posed factual questions and performs actions.</t>
  </si>
  <si>
    <t>Research</t>
  </si>
  <si>
    <t>kngine</t>
  </si>
  <si>
    <t>http://kngine.com/</t>
  </si>
  <si>
    <t>https://www.linkedin.com/company/kngine</t>
  </si>
  <si>
    <t>http://twitter.com/knginesearch</t>
  </si>
  <si>
    <t>http://www.facebook.com/KngineSearch</t>
  </si>
  <si>
    <t>Knowledge Officer</t>
  </si>
  <si>
    <t>knowledge-officer</t>
  </si>
  <si>
    <t>Knowledge Factory is a Property Data and ICT company. Knowledge Factory identified a gap in the property and spatial analytics market relating to residential property and the areas in which they reside, now offering support, guidance and insights to fill this gap</t>
  </si>
  <si>
    <t>Bryanston, Gauteng</t>
  </si>
  <si>
    <t>knowlegde-factory</t>
  </si>
  <si>
    <t>http://www.knowledgefactory.co.za/</t>
  </si>
  <si>
    <t>https://www.linkedin.com/company/knowledge-factory_3/</t>
  </si>
  <si>
    <t>https://twitter.com/KnowledgeFactory</t>
  </si>
  <si>
    <t>https://www.facebook.com/KnowledgeFactoryNo.1/</t>
  </si>
  <si>
    <t>Kobiri</t>
  </si>
  <si>
    <t>kobiri</t>
  </si>
  <si>
    <t>M-Pesa</t>
  </si>
  <si>
    <t>M-Pesa is a fast, secure, and convenient way to transact on mobile brought to you by Vodafone</t>
  </si>
  <si>
    <t>mpesa</t>
  </si>
  <si>
    <t>https://www.safaricom.co.ke/</t>
  </si>
  <si>
    <t>https://twitter.com/Safaricom_Care</t>
  </si>
  <si>
    <t>https://www.safaricom.co.ke/blog/contact-us/www.facebook.com/SafaricomLtd</t>
  </si>
  <si>
    <t>Kodisher Solutions</t>
  </si>
  <si>
    <t>One stop solution for landlords and property managers for managing processes, transactions and data that improves efficiency and saves them money.</t>
  </si>
  <si>
    <t>kodisher-solutions</t>
  </si>
  <si>
    <t>https://kodisher.com/</t>
  </si>
  <si>
    <t>https://twitter.com/kodisher</t>
  </si>
  <si>
    <t>https://www.facebook.com/kodisher/</t>
  </si>
  <si>
    <t>Konecta</t>
  </si>
  <si>
    <t>Konecta builds wireless networks and platforms to enable value-added services and data analytics.</t>
  </si>
  <si>
    <t>konecta</t>
  </si>
  <si>
    <t>Kool Farmer</t>
  </si>
  <si>
    <t>kool-farmer</t>
  </si>
  <si>
    <t>Madam Aina</t>
  </si>
  <si>
    <t>Madam Aina is building a safe fast escrow system.</t>
  </si>
  <si>
    <t>madam-aina</t>
  </si>
  <si>
    <t>http://madamaina.ng/</t>
  </si>
  <si>
    <t>https://www.linkedin.com/company/madamaina/</t>
  </si>
  <si>
    <t>https://twitter.com/madamainang?lang=en</t>
  </si>
  <si>
    <t>https://www.facebook.com/pages/category/Product-Service/Madam-Aina-2238489612891212/</t>
  </si>
  <si>
    <t>Kpeiz Digital</t>
  </si>
  <si>
    <t>kpeiz-digital</t>
  </si>
  <si>
    <t>Kraks TV</t>
  </si>
  <si>
    <t>We believe that only the best content should win, and we intend to be the wheel that nurtures this change. In the near future, we will champion this course on the African media landscape, even as we now help brands achieve their goals with creative Content Marketing.</t>
  </si>
  <si>
    <t>Omole, Lagos</t>
  </si>
  <si>
    <t>kraks-tv</t>
  </si>
  <si>
    <t>https://kraksmedia.com</t>
  </si>
  <si>
    <t>https://www.linkedin.com/company/krakstv</t>
  </si>
  <si>
    <t>KryszanTec</t>
  </si>
  <si>
    <t>KryszanTec has developed Subware, a solution that allows businesses to understand how they are spending money on IT. Through the solution, the company is able to show a business how much it would cost them to move to any new technology.</t>
  </si>
  <si>
    <t>kryszantec</t>
  </si>
  <si>
    <t>Kuenda Digital</t>
  </si>
  <si>
    <t>Kuenda Digital is an Angolan Digital Marketing Company, and the main reference in the local industry.</t>
  </si>
  <si>
    <t>kuenda-digital</t>
  </si>
  <si>
    <t>http://www.kuendadigital.com/</t>
  </si>
  <si>
    <t>https://www.linkedin.com/company/18269102/</t>
  </si>
  <si>
    <t>https://www.twitter.com/kuendadigital</t>
  </si>
  <si>
    <t>https://www.facebook.com/kuendadigital</t>
  </si>
  <si>
    <t>Koko Networks</t>
  </si>
  <si>
    <t>KOKO Networks is a venture-backed technology company operating in East Africa and India. We build and deploy dense networks of cloud-connected "KOKOpoints"​ inside local corner stores, which serve as consumer access points for goods and services delivered in partnership with major suppliers. Our first consumer solution is a liquid ethanol cooking fuel, which delivers significant cost savings and quality of life improvements in the multi-billion dollar market for urban cooking fuel. This fuels solution is delivered through a Kenyan operating partnership with Vivo Energy, the company which owns and operates Shell-branded fuels distribution infrastructure across Africa.</t>
  </si>
  <si>
    <t>koko-networks.png</t>
  </si>
  <si>
    <t>koko-networks</t>
  </si>
  <si>
    <t>https://kokonetworks.com/</t>
  </si>
  <si>
    <t>https://www.linkedin.com/company/koko-networks/</t>
  </si>
  <si>
    <t>https://twitter.com/KOKO_Networks</t>
  </si>
  <si>
    <t>Kukulu</t>
  </si>
  <si>
    <t>Kukulu is a 3D mobile game that tells the magical story of a chicken that escapes execution and runs off into an enticing adventure beyond the farm</t>
  </si>
  <si>
    <t>kukulu</t>
  </si>
  <si>
    <t>https://kukulugame.com/</t>
  </si>
  <si>
    <t>https://www.twitter.com/kukulugame</t>
  </si>
  <si>
    <t>https://www.facebook.com/kukulugame/</t>
  </si>
  <si>
    <t>Kumba</t>
  </si>
  <si>
    <t>Kumba is focused on empowering the African tourism industry by connecting more travellers from around the world to authentic tours and activities provided by local companies</t>
  </si>
  <si>
    <t>kumba</t>
  </si>
  <si>
    <t>https://www.kumbafrica.co/</t>
  </si>
  <si>
    <t>https://www.facebook.com/KumbaAfrica/</t>
  </si>
  <si>
    <t>Kurai</t>
  </si>
  <si>
    <t>kurai</t>
  </si>
  <si>
    <t>Kwanji</t>
  </si>
  <si>
    <t>Kwanji is an online FX comparison platform empowering businesses globally to trade more efficiently. Bridging both emerging and traditional markets, we’re partnered with FCA regulated brokers in the UK and beyond. Quickly compare and choose from multiple FX quotes in seconds, send funds and transact globally without being overcharged</t>
  </si>
  <si>
    <t>Woking, Surrey</t>
  </si>
  <si>
    <t>kwanji</t>
  </si>
  <si>
    <t>https://kwanji.com/</t>
  </si>
  <si>
    <t>https://www.linkedin.com/company/kwanji</t>
  </si>
  <si>
    <t>https://twitter.com/KwanjiX</t>
  </si>
  <si>
    <t>https://www.facebook.com/unlockKwanji</t>
  </si>
  <si>
    <t>Kwesé iflix – Africa’s game-changing digital entertainment platform</t>
  </si>
  <si>
    <t>kwese-iflix</t>
  </si>
  <si>
    <t>https://www.kweseiflix.com/</t>
  </si>
  <si>
    <t>https://www.linkedin.com/company/kwes%C3%A9-tv/</t>
  </si>
  <si>
    <t>https://twitter.com/kweseiflix_ke?lang=en</t>
  </si>
  <si>
    <t>Kyaffe Farmers Network</t>
  </si>
  <si>
    <t>Kyaffe Farmers Network aims to empower women in rural Uganda by using coffee as a tool for community transformation. We do this by purchasing coffee from the women at fair trade prices, offering trainings on the coffee value and supply chain, and encouraging women to become innovators in the coffee industry. We also invest partial profits from our roasted coffee into community projects.</t>
  </si>
  <si>
    <t>Mpigi , Uganda</t>
  </si>
  <si>
    <t>kyaffe-farmers-network</t>
  </si>
  <si>
    <t>https://socialinnovationacademy.org/enterprise/kyaffe-farmers-coffee/</t>
  </si>
  <si>
    <t>https://www.facebook.com/pages/category/Local-Service/Kyaffe-Farmers-Network-384006359043605/</t>
  </si>
  <si>
    <t>Kubinga</t>
  </si>
  <si>
    <t>Kubinga is a Startup from Angola that connects drivers to riders through an iOS or Android APP, guaranteeing a quality service with enhanced security and comfort with one of the lowest prices in the country</t>
  </si>
  <si>
    <t xml:space="preserve">Angola , </t>
  </si>
  <si>
    <t>b2e2c7c53e8514febdd5.jpg</t>
  </si>
  <si>
    <t>kubinga</t>
  </si>
  <si>
    <t>http://www.kubinga.com/</t>
  </si>
  <si>
    <t>https://www.linkedin.com/company/kubinga</t>
  </si>
  <si>
    <t>https://www.facebook.com/kubingaLda/</t>
  </si>
  <si>
    <t>Kudobuzz is a Saas company that builds tools to help eCommerce merchants build trust, increase traffic and boost sales, using UGC and SEO.</t>
  </si>
  <si>
    <t>kudobuzz.png</t>
  </si>
  <si>
    <t>kudobuzz</t>
  </si>
  <si>
    <t>https://kudobuzz.com/</t>
  </si>
  <si>
    <t>https://www.linkedin.com/company/kudobuzz/</t>
  </si>
  <si>
    <t>https://twitter.com/kudobuzz</t>
  </si>
  <si>
    <t>https://www.facebook.com/kudobuzz?_rdr=p</t>
  </si>
  <si>
    <t>Kudos Africa</t>
  </si>
  <si>
    <t>KudosAfrica is a sustainability rating and services provider focused on African businesses</t>
  </si>
  <si>
    <t>kudos-africa</t>
  </si>
  <si>
    <t>http://www.kudos.work/</t>
  </si>
  <si>
    <t>https://www.linkedin.com/organization/1253121/</t>
  </si>
  <si>
    <t>https://twitter.com/kudos_africa?lang=en</t>
  </si>
  <si>
    <t>https://www.facebook.com/KudosWork/</t>
  </si>
  <si>
    <t>Maisha Meds is a software platform for ensuring that rural pharmacists and clinicians</t>
  </si>
  <si>
    <t>Kisumu, Kenya</t>
  </si>
  <si>
    <t>maisha-meds.png</t>
  </si>
  <si>
    <t>maisha-meds</t>
  </si>
  <si>
    <t>http://maishameds.org/</t>
  </si>
  <si>
    <t>https://www.linkedin.com/company/maisha-meds/about/</t>
  </si>
  <si>
    <t>https://twitter.com/maishameds?lang=en</t>
  </si>
  <si>
    <t>https://www.facebook.com/MaishaMeds/</t>
  </si>
  <si>
    <t>Kuhustle</t>
  </si>
  <si>
    <t xml:space="preserve">An online community of doing and delivering digital jobs online across Africa. Post a job, receive bids in hours, select bidder, delivery of job Review and rate. </t>
  </si>
  <si>
    <t>kuhustle.png</t>
  </si>
  <si>
    <t>kuhustle</t>
  </si>
  <si>
    <t>https://www.kuhustle.com/</t>
  </si>
  <si>
    <t>https://www.linkedin.com/company/kuhustle/</t>
  </si>
  <si>
    <t>https://twitter.com/kuhustle</t>
  </si>
  <si>
    <t>https://www.facebook.com/kuhustle</t>
  </si>
  <si>
    <t>Lafricamobile</t>
  </si>
  <si>
    <t>LAfricaMobile est leader dans la fourniture de solutions web et mobiles innovantes en Afrique.</t>
  </si>
  <si>
    <t>lafricamobile</t>
  </si>
  <si>
    <t>http://lafricamobile.com/</t>
  </si>
  <si>
    <t>https://www.linkedin.com/company/lafricamobile/</t>
  </si>
  <si>
    <t>https://twitter.com/lafricamobile?lang=en</t>
  </si>
  <si>
    <t>https://www.facebook.com/lamlafricamobile/</t>
  </si>
  <si>
    <t>Maishapay</t>
  </si>
  <si>
    <t>MaishaPay is enabling SME's accept all payments using a single QR code.</t>
  </si>
  <si>
    <t>maishapay</t>
  </si>
  <si>
    <t>https://maishapay.com</t>
  </si>
  <si>
    <t>https://www.linkedin.com/company/maisha-payment-solutions-limited/?originalSubdomain=nl</t>
  </si>
  <si>
    <t>https://www.facebook.com/maishapay</t>
  </si>
  <si>
    <t>Lamsa</t>
  </si>
  <si>
    <t>Lamsa Kids World is a state of the art digital service tailored for children availing a world of creativity and imagination! Delivering</t>
  </si>
  <si>
    <t>Ar Riyadh, Ar Riyad, Saudi Arabia</t>
  </si>
  <si>
    <t>lamsa</t>
  </si>
  <si>
    <t>http://www.lamsaworld.com/</t>
  </si>
  <si>
    <t>https://www.linkedin.com/company/lamsa---%D9%84%D9%85%D8%B3%D8%A9/</t>
  </si>
  <si>
    <t>http://twitter.com/lamsaapp</t>
  </si>
  <si>
    <t>http://www.facebook.com/worldlamsa</t>
  </si>
  <si>
    <t>Kwangu Kwako provides safer, healthier, and more secure housing alternatives in the traditional low-income and informal settlement areas in Kenya.</t>
  </si>
  <si>
    <t>kwangu-kwako.png</t>
  </si>
  <si>
    <t>kwangu-kwako</t>
  </si>
  <si>
    <t>http://www.kwangukwako.com/</t>
  </si>
  <si>
    <t>https://www.linkedin.com/company/kwangu-kwako-ltd./</t>
  </si>
  <si>
    <t>Kwara</t>
  </si>
  <si>
    <t>Kwara is passionate about supporting the financial cooperative movement that currently improves the lives of hundreds of millions of people. We provide a banking platform, shared digital channels and credit scoring all as a service, to savings cooperatives.</t>
  </si>
  <si>
    <t>Kenya , Kenya</t>
  </si>
  <si>
    <t>a87a2548229d2f2d33aa.png</t>
  </si>
  <si>
    <t>kwara</t>
  </si>
  <si>
    <t>https://www.kwara.com/</t>
  </si>
  <si>
    <t>https://www.linkedin.com/company/kwara/about/</t>
  </si>
  <si>
    <t>https://www.facebook.com/Kwaragovt/</t>
  </si>
  <si>
    <t>Lara.ng</t>
  </si>
  <si>
    <t>Connecting commuters to private shuttles on their commute to work - freeing up time and saving money</t>
  </si>
  <si>
    <t>larang</t>
  </si>
  <si>
    <t>LawBasket</t>
  </si>
  <si>
    <t>lawbasket</t>
  </si>
  <si>
    <t>Leadhome</t>
  </si>
  <si>
    <t>leadhome</t>
  </si>
  <si>
    <t>Labes Key</t>
  </si>
  <si>
    <t>Labes Key are the publishers of the edtech enterprise resource planning (ERP) solution Schoolap</t>
  </si>
  <si>
    <t>Kinshasa, Democratic Republic of Congo</t>
  </si>
  <si>
    <t>labes-key</t>
  </si>
  <si>
    <t>https://www.schoolap.com/</t>
  </si>
  <si>
    <t>https://www.linkedin.com/company/schoolap/</t>
  </si>
  <si>
    <t>https://www.facebook.com/schoolapcom-312442789143317/</t>
  </si>
  <si>
    <t>LeadRobot</t>
  </si>
  <si>
    <t>LeadRobot has developed a data analytics and marketing automation tool that uses artificial intelligence (AI) to enrich, cleanse and predictively score incoming leads in real time to empower sales and marketing technologies and teams</t>
  </si>
  <si>
    <t>leadrobot</t>
  </si>
  <si>
    <t>Leaf</t>
  </si>
  <si>
    <t>Leaf is a mobile point-of-sale platform that helps local merchants manage and grow their business.</t>
  </si>
  <si>
    <t>Cambridge, Massachusetts, United States</t>
  </si>
  <si>
    <t>leaf</t>
  </si>
  <si>
    <t>http://www.leaf.me/</t>
  </si>
  <si>
    <t>http://www.linkedin.com/company/2351349</t>
  </si>
  <si>
    <t>http://twitter.com/Leafhq</t>
  </si>
  <si>
    <t>http://www.facebook.com/leafyourlife</t>
  </si>
  <si>
    <t>Lenoma Legal</t>
  </si>
  <si>
    <t>lenoma-legal</t>
  </si>
  <si>
    <t>Mama Money</t>
  </si>
  <si>
    <t>Mama Money is the world’s first social business for remittances.</t>
  </si>
  <si>
    <t>mama-money</t>
  </si>
  <si>
    <t>https://www.mamamoney.co.za/</t>
  </si>
  <si>
    <t>https://www.linkedin.com/company/mamamoney</t>
  </si>
  <si>
    <t>https://twitter.com/mamasstories</t>
  </si>
  <si>
    <t>https://www.facebook.com/mamamoneytransfer</t>
  </si>
  <si>
    <t>Last Mile for BoP</t>
  </si>
  <si>
    <t>Last Mile for BoP is on a mission to improve the distribution of quality and affordable goods and services in townships and rural areas in South Africa.</t>
  </si>
  <si>
    <t>last-mile-for-bop</t>
  </si>
  <si>
    <t>http://www.lastmileforbop.com/</t>
  </si>
  <si>
    <t>https://www.linkedin.com/company/last-mile-for-bop/about/</t>
  </si>
  <si>
    <t>https://twitter.com/lastmileforbop?lang=en</t>
  </si>
  <si>
    <t>https://www.facebook.com/lastmileforbop/</t>
  </si>
  <si>
    <t>Mamaope</t>
  </si>
  <si>
    <t>MamaOpe designed a Pneumonia diagnosis kit in form of a jacket for children aged below 5 years</t>
  </si>
  <si>
    <t>mamaope.png</t>
  </si>
  <si>
    <t>mamaope</t>
  </si>
  <si>
    <t>http://mamaope.com/</t>
  </si>
  <si>
    <t>https://www.linkedin.com/company/mamaope/</t>
  </si>
  <si>
    <t>https://twitter.com/mama_ope</t>
  </si>
  <si>
    <t>https://www.facebook.com/themamaope/</t>
  </si>
  <si>
    <t>LIFI-LED</t>
  </si>
  <si>
    <t>LIFI-LED evolves in the field of technology through the implementation of solutions for communication and dissemination of digital information through the light. It combines electricity, connectivity and energy for the satisfaction of its customers.</t>
  </si>
  <si>
    <t>lifiled</t>
  </si>
  <si>
    <t>http://www.lifi-led.ci/</t>
  </si>
  <si>
    <t>https://www.linkedin.com/company/lifi-led-c%C3%B4te-d'ivoire/about/</t>
  </si>
  <si>
    <t>https://twitter.com/LifiLed</t>
  </si>
  <si>
    <t>https://www.facebook.com/LIFILEDCI/</t>
  </si>
  <si>
    <t>MarketForce</t>
  </si>
  <si>
    <t>MarketForce is a platform by Mesozi Inc that provides credit solutions in Kenya.</t>
  </si>
  <si>
    <t>a8553fa56fd5e84d3d4d.jpg</t>
  </si>
  <si>
    <t>marketforce</t>
  </si>
  <si>
    <t>https://marketforce360.com/</t>
  </si>
  <si>
    <t>https://www.facebook.com/marketforce360/</t>
  </si>
  <si>
    <t>Matibabu is a non-invasive malaria diagnosis kit.</t>
  </si>
  <si>
    <t>matibabu.png</t>
  </si>
  <si>
    <t>matibabu</t>
  </si>
  <si>
    <t>http://www.matibabu.thinkitlimited.com/</t>
  </si>
  <si>
    <t>https://www.linkedin.com/company/matibabu</t>
  </si>
  <si>
    <t>https://twitter.com/matibabu8</t>
  </si>
  <si>
    <t>https://www.facebook.com/Matibabu8</t>
  </si>
  <si>
    <t>Leaf Global Fintech</t>
  </si>
  <si>
    <t>Leaf offers virtual banking services to vulnerable populations crossing borders.</t>
  </si>
  <si>
    <t>Nashville , United States of America</t>
  </si>
  <si>
    <t>Democratic Republic of the Congo,Rwanda</t>
  </si>
  <si>
    <t>ae666bd2e9e9d5f93307.jpg</t>
  </si>
  <si>
    <t>leaf-global-fintech</t>
  </si>
  <si>
    <t>http://www.leafglobalfintech.com/</t>
  </si>
  <si>
    <t>https://www.linkedin.com/company/leaf-global-fintech/about/</t>
  </si>
  <si>
    <t>https://twitter.com/LeafGlobalTech</t>
  </si>
  <si>
    <t>https://www.facebook.com/leafglobaltech/</t>
  </si>
  <si>
    <t>Legafrik is the first digital platform that allows you to manage all your online legal needs in the 17 OHADA countries in Africa. Create your statutes and legal documents compliant with OHADA Law Online and have them reviewed by lawyers at affordable rates. Consult lawyers in OHADA online.</t>
  </si>
  <si>
    <t>OHADA Region</t>
  </si>
  <si>
    <t>legafrik</t>
  </si>
  <si>
    <t>https://www.legafrik.com/#/app/home</t>
  </si>
  <si>
    <t>https://www.linkedin.com/company/legafrik/</t>
  </si>
  <si>
    <t>https://twitter.com/Legafrik77?lang=fr</t>
  </si>
  <si>
    <t>https://www.facebook.com/Legafrik/</t>
  </si>
  <si>
    <t>LegitCar aims to solve the problem of vehicle theft in Nigeria by providing automated vehicles theft-status check for individuals and businesses.</t>
  </si>
  <si>
    <t>legitcar</t>
  </si>
  <si>
    <t>https://legitcar.ng/</t>
  </si>
  <si>
    <t>https://twitter.com/legit_car</t>
  </si>
  <si>
    <t>https://www.facebook.com/legitcar</t>
  </si>
  <si>
    <t>Lelapa Fund</t>
  </si>
  <si>
    <t>LelapaFund is a niche crowdinvestment platform dedicated to African companies.</t>
  </si>
  <si>
    <t>lelapa-fund</t>
  </si>
  <si>
    <t>https://www.lelapafund.com/</t>
  </si>
  <si>
    <t>https://www.linkedin.com/in/jerry-crossan-a7a6b024</t>
  </si>
  <si>
    <t>https://twitter.com/LelapaFund</t>
  </si>
  <si>
    <t>https://www.facebook.com/LelapaFund</t>
  </si>
  <si>
    <t>Lendable is passionate about making impact investing a competitive asset class. They build technology and financial products to bring finance to one hundred million borrowers that deserve it.</t>
  </si>
  <si>
    <t>lendable</t>
  </si>
  <si>
    <t>http://lendablemarketplace.com/</t>
  </si>
  <si>
    <t>https://www.linkedin.com/company/7952833/</t>
  </si>
  <si>
    <t>https://www.twitter.com/lendableinc</t>
  </si>
  <si>
    <t>LinumLabs</t>
  </si>
  <si>
    <t>As a global team of developers, entrepreneurs and change-makers, we are deeply passionate about guiding, teaching and motivating others to create a healthier society</t>
  </si>
  <si>
    <t>Cape Town , Western Cape</t>
  </si>
  <si>
    <t>linumlabs</t>
  </si>
  <si>
    <t>http://www.linumlabs.com/</t>
  </si>
  <si>
    <t>https://www.linkedin.com/company/linum-labs/</t>
  </si>
  <si>
    <t>Lipaplus</t>
  </si>
  <si>
    <t>Lipaplus is a mobile POS terminal which enables merchants to receive card payments on their mobile phones, it's a product of Kenswipe Ltd</t>
  </si>
  <si>
    <t>lipaplus</t>
  </si>
  <si>
    <t>http://www.lipaplus.com/</t>
  </si>
  <si>
    <t>https://www.linkedin.com/company/lipaplus/about/</t>
  </si>
  <si>
    <t>https://www.facebook.com/lipaplus/</t>
  </si>
  <si>
    <t>LiquidGold Africa</t>
  </si>
  <si>
    <t>LiquidGold looks at the sanitation with unique waterless technology and nutrient recovery solutions</t>
  </si>
  <si>
    <t>ea83321ad3d8008d815f.png</t>
  </si>
  <si>
    <t>liquidgold</t>
  </si>
  <si>
    <t>https://liquidgold.co.za</t>
  </si>
  <si>
    <t>https://www.linkedin.com/company/liquidgold-pty</t>
  </si>
  <si>
    <t>https://twitter.com/liquidgoldsa?lang=en</t>
  </si>
  <si>
    <t>Maxicash (Pty) Ltd</t>
  </si>
  <si>
    <t>MaxiCash is a start up Fintech company. Our Mobile App helps African expats and Diaspora support their loved ones back home, financially</t>
  </si>
  <si>
    <t>maxicash-pty-ltd</t>
  </si>
  <si>
    <t>http://www.maxicashapp.com/</t>
  </si>
  <si>
    <t>https://www.linkedin.com/company/maxicash/about/</t>
  </si>
  <si>
    <t>https://twitter.com/maxi_cash?lang=en</t>
  </si>
  <si>
    <t>https://www.facebook.com/maxicashsingapore/</t>
  </si>
  <si>
    <t>Loadbox</t>
  </si>
  <si>
    <t>Loadbox aims to increase productivity and decrease inefficiencies in ports terminals, depots and mining yards.</t>
  </si>
  <si>
    <t>loadbox</t>
  </si>
  <si>
    <t>Loniwa</t>
  </si>
  <si>
    <t>Logiwa is the industry-leading WMS serving retail, e-commerce, wholesale, and 3PL businesses worldwide for over a decade</t>
  </si>
  <si>
    <t>loniwa</t>
  </si>
  <si>
    <t>http://www.logiwa.com/</t>
  </si>
  <si>
    <t>https://www.linkedin.com/company/logiwa/</t>
  </si>
  <si>
    <t>https://twitter.com/logiwawms</t>
  </si>
  <si>
    <t>https://www.facebook.com/logiwa.wms/</t>
  </si>
  <si>
    <t>LinkdPro</t>
  </si>
  <si>
    <t>LinkdPro is an online marketplace connecting companies to a global network of top freelance business professionals and experts, on-demand.</t>
  </si>
  <si>
    <t>linkdpro</t>
  </si>
  <si>
    <t>https://www.linkdpro.com</t>
  </si>
  <si>
    <t>https://www.linkedin.com/company/linkdpro/about/</t>
  </si>
  <si>
    <t>https://twitter.com/linkdpro</t>
  </si>
  <si>
    <t>https://www.facebook.com/linkdpro/</t>
  </si>
  <si>
    <t>Lono</t>
  </si>
  <si>
    <t>Lono manufactures fertilisers and biogas from organic waste.</t>
  </si>
  <si>
    <t>01fcb40097753c54b2e3.jpg</t>
  </si>
  <si>
    <t>lono</t>
  </si>
  <si>
    <t>https://www.lonoci.com/about-us</t>
  </si>
  <si>
    <t>https://twitter.com/lono_ci</t>
  </si>
  <si>
    <t>https://facebook.com/LONOCI</t>
  </si>
  <si>
    <t>Lovtov Management Services</t>
  </si>
  <si>
    <t>lovtov-management-services</t>
  </si>
  <si>
    <t>Lipisha</t>
  </si>
  <si>
    <t>Lipisha enables small business owners to automatically process non cash payments and micropayments such as mobile money and card payments directly to their bank accounts</t>
  </si>
  <si>
    <t>lipisha</t>
  </si>
  <si>
    <t>https://lipisha.com/</t>
  </si>
  <si>
    <t>https://twitter.com/lipisha</t>
  </si>
  <si>
    <t>https://www.facebook.com/LipishaLimited</t>
  </si>
  <si>
    <t>Loystar</t>
  </si>
  <si>
    <t>loystar</t>
  </si>
  <si>
    <t>LPK Civil &amp; Structural Engineers</t>
  </si>
  <si>
    <t>lpk-civil--structural-engineers</t>
  </si>
  <si>
    <t>Livestock Wealth is a crowdfarming company that allows people to invest in livestock and earn from sale of the offspring.</t>
  </si>
  <si>
    <t>8348fcd2d74cc4685ec7.png</t>
  </si>
  <si>
    <t>livestock-wealth</t>
  </si>
  <si>
    <t>http://livestockwealth.com/</t>
  </si>
  <si>
    <t>https://www.linkedin.com/company/livestock-wealth/</t>
  </si>
  <si>
    <t>https://www.facebook.com/department-of-rural-development-and-land-reform-279632028822386</t>
  </si>
  <si>
    <t>Lucy.Ng</t>
  </si>
  <si>
    <t>Lucy is a Nigerian e-commerce,wholesale and retail technology company that provides B2C and B2B sales of branded merchandise via web portals</t>
  </si>
  <si>
    <t>lucyng</t>
  </si>
  <si>
    <t>https://lucy.ng/</t>
  </si>
  <si>
    <t>https://www.linkedin.com/company/lucy-ng/</t>
  </si>
  <si>
    <t>https://web.facebook.com/lucydotng/</t>
  </si>
  <si>
    <t>Lugha Ishara</t>
  </si>
  <si>
    <t>Lugha Ishara is a community-based organization with a mission of achieving the transformational development of deaf children</t>
  </si>
  <si>
    <t>Non Profit</t>
  </si>
  <si>
    <t>lugha-ishara</t>
  </si>
  <si>
    <t>Mazboot</t>
  </si>
  <si>
    <t>Mazboot"​ is the first Arabic application on smartphones and the web for helping diabetic patients self-manage their disease for better control of their blood glucose level and hence more productivity. Mazboot is an in-app coach for people living with diabetes for helping them self manage their condition and get a consultation from doctors.</t>
  </si>
  <si>
    <t>571292a107cc469bf798.png</t>
  </si>
  <si>
    <t>mazboot</t>
  </si>
  <si>
    <t>http://www.mazbootapp.com/</t>
  </si>
  <si>
    <t>https://www.linkedin.com/company/mazbootapp/about/</t>
  </si>
  <si>
    <t>https://twitter.com/MazbootApp</t>
  </si>
  <si>
    <t>https://www.facebook.com/pages/Mazboot/210630376073083</t>
  </si>
  <si>
    <t>Lv Digital</t>
  </si>
  <si>
    <t>LV Digital is a digital marketing consultancy</t>
  </si>
  <si>
    <t>Münster</t>
  </si>
  <si>
    <t>lv-digital</t>
  </si>
  <si>
    <t>https://www.lvdigital.de/</t>
  </si>
  <si>
    <t>https://www.facebook.com/lvdigitalgmbh/</t>
  </si>
  <si>
    <t>Lyvv Cosmetics</t>
  </si>
  <si>
    <t>LYVV Cosmetics is a beauty company that focuses on women of color. A full range of lip products is at the moment available worldwide .</t>
  </si>
  <si>
    <t>lyvv-cosmetics</t>
  </si>
  <si>
    <t>https://lyvvcosmetics.com/</t>
  </si>
  <si>
    <t>https://twitter.com/lyvvcosmetics</t>
  </si>
  <si>
    <t>https://www.facebook.com/lyvvcosmetics/</t>
  </si>
  <si>
    <t>Mazzuma</t>
  </si>
  <si>
    <t>Mazzuma is a mobile money payment system that utilizes a distributed secure infrastructure and cryptocurrency to enable seamless payments. The Mazzuma token (MAZ) will be the key payment medium in the Mazzuma ecosystem.Transactions made on the Mazzuma platform are instantaneous and free of transaction fees. This is going to revolutionarise the payment industry with instant cross-border payments.</t>
  </si>
  <si>
    <t>29cadd1647ba21935768.jpg</t>
  </si>
  <si>
    <t>mazzuma</t>
  </si>
  <si>
    <t>https://mazzuma.com/</t>
  </si>
  <si>
    <t>https://www.linkedin.com/company/officialmazzuma/</t>
  </si>
  <si>
    <t>https://www.facebook.com/officialmazzuma</t>
  </si>
  <si>
    <t>M-Pepea</t>
  </si>
  <si>
    <t>M-PEPEA credit is a fully automated credit system dedicated to providing small emergency loans via Safaricom M-PESA instantly, 24hours a day 7 days a week. M-pepea provides emergency micro loans when you need them most. The service uses Safaricom's M-pesa system to get cash instantly in your hand wherever you have mobile service</t>
  </si>
  <si>
    <t>mpepea</t>
  </si>
  <si>
    <t>http://www.mpepea.co.ke/</t>
  </si>
  <si>
    <t>https://www.linkedin.com/company/raven-m-pepea-limited/about/</t>
  </si>
  <si>
    <t>https://twitter.com/@MPepeaCredit</t>
  </si>
  <si>
    <t>Mboagive</t>
  </si>
  <si>
    <t>We help raise funds for social causes</t>
  </si>
  <si>
    <t>mboagive</t>
  </si>
  <si>
    <t>https://mboagive.com/</t>
  </si>
  <si>
    <t>https://twitter.com/mboagive</t>
  </si>
  <si>
    <t>https://www.facebook.com/mboagive/</t>
  </si>
  <si>
    <t>Lumkani is a social enterprise known for its fire detector and system designed to overcome the shack-fire challenge in urban slums.</t>
  </si>
  <si>
    <t>lumkani.png</t>
  </si>
  <si>
    <t>lumkani</t>
  </si>
  <si>
    <t>http://lumkani.com/</t>
  </si>
  <si>
    <t>https://www.linkedin.com/company/lumkani/</t>
  </si>
  <si>
    <t>http://twitter.com/LumkaniFire</t>
  </si>
  <si>
    <t>http://www.facebook.com/Lumkani</t>
  </si>
  <si>
    <t>M3Roud</t>
  </si>
  <si>
    <t>Marketplace selling– Fashion, Clothes, Accessories, Jewellery , Handcrafts, Electronics, Books ✓Fast Shipping✓Easy Payments✓Pay Cash</t>
  </si>
  <si>
    <t>Khartoum, Al Khartum, Sudan</t>
  </si>
  <si>
    <t>m3roud</t>
  </si>
  <si>
    <t>https://www.m3roud.com/</t>
  </si>
  <si>
    <t>https://www.linkedin.com/company/m3roud/about/</t>
  </si>
  <si>
    <t>https://twitter.com/m3roud</t>
  </si>
  <si>
    <t>https://facebook.com/m3roud</t>
  </si>
  <si>
    <t xml:space="preserve">Event management platform for couples and wedding planner to generate a complete customizable wedding package with the click of a button. </t>
  </si>
  <si>
    <t>lush-plans.png</t>
  </si>
  <si>
    <t>lush-plans</t>
  </si>
  <si>
    <t>https://lushplans.com/</t>
  </si>
  <si>
    <t>https://www.linkedin.com/company/lushplans/about/</t>
  </si>
  <si>
    <t>https://www.facebook.com/lushplans/</t>
  </si>
  <si>
    <t>Ma-Navette</t>
  </si>
  <si>
    <t>Ma-Navette is a transport company and a private driver platform for individuals and corporate personnel</t>
  </si>
  <si>
    <t>manavette</t>
  </si>
  <si>
    <t>http://www.ma-navette.com/</t>
  </si>
  <si>
    <t>https://www.linkedin.com/company/2663945</t>
  </si>
  <si>
    <t>https://www.facebook.com/ma-navettecom-145165722174202</t>
  </si>
  <si>
    <t>MaaikiSA</t>
  </si>
  <si>
    <t>Maaiki is your convenient online shop for locally-made, premium fashion basics for babies.</t>
  </si>
  <si>
    <t>maaikisa</t>
  </si>
  <si>
    <t>https://maaiki.co.za/</t>
  </si>
  <si>
    <t>https://twitter.com/maaikisa</t>
  </si>
  <si>
    <t>https://www.facebook.com/MaaikiSA/</t>
  </si>
  <si>
    <t>Ethiopia-based mobile money service</t>
  </si>
  <si>
    <t>Mobile Payments</t>
  </si>
  <si>
    <t>mbirr</t>
  </si>
  <si>
    <t>http://www.m-birr.com/</t>
  </si>
  <si>
    <t>https://twitter.com/mbirr</t>
  </si>
  <si>
    <t>https://www.facebook.com/MbirrMobileMoney</t>
  </si>
  <si>
    <t>M-Farm</t>
  </si>
  <si>
    <t xml:space="preserve">M-Farm connects smallholder African farmers with urban and export markets via SMS and a web-enabled marketplace. M-Farm negotiates with buyers to create demand and assures quality through its network of agents. </t>
  </si>
  <si>
    <t>mfarm.png</t>
  </si>
  <si>
    <t>mfarm</t>
  </si>
  <si>
    <t>http://mfarm.co.ke/</t>
  </si>
  <si>
    <t>https://www.linkedin.com/company/mfarm-ltd-k-/</t>
  </si>
  <si>
    <t>https://twitter.com/mfarm_ke</t>
  </si>
  <si>
    <t>https://www.facebook.com/MFarmLtd/</t>
  </si>
  <si>
    <t>M-Paper</t>
  </si>
  <si>
    <t>m-paper is a digital newsstand that brings together all local newspapers and magazines to the user's mobile device. With M-Paper, user can download and read all Tanzanian magazines and newspapers on mobile phone or website.</t>
  </si>
  <si>
    <t>mpaper.png</t>
  </si>
  <si>
    <t>mpaper</t>
  </si>
  <si>
    <t>http://web.mpaper.co.tz/</t>
  </si>
  <si>
    <t>https://twitter.com/mPaperApp</t>
  </si>
  <si>
    <t>https://www.facebook.com/mPaperApp/</t>
  </si>
  <si>
    <t>Maaso Awo</t>
  </si>
  <si>
    <t>maaso-awo</t>
  </si>
  <si>
    <t>Machine Kind</t>
  </si>
  <si>
    <t>Machine Kind provides driver behaviour insights and advice to first time car buyers and owners</t>
  </si>
  <si>
    <t>machine-kind</t>
  </si>
  <si>
    <t>MacroLan is a Cape Town based Internet Service Provider that delivers dedicated fibre broadband connectivity</t>
  </si>
  <si>
    <t>Greater Philadelphia Area, East Coast, Northeastern US</t>
  </si>
  <si>
    <t>macrolan</t>
  </si>
  <si>
    <t>http://coders4africa.com/</t>
  </si>
  <si>
    <t>https://twitter.com/Coders4africa</t>
  </si>
  <si>
    <t>https://www.facebook.com/coders4africa/</t>
  </si>
  <si>
    <t>m-SCAN is an innovative approach that seeks to use smart device technology, ultrasound and the power of IT in solving maternal emergencies</t>
  </si>
  <si>
    <t>094b7e81f09543a7c4e3.jpg</t>
  </si>
  <si>
    <t>mscan</t>
  </si>
  <si>
    <t>http://www.mscanug.com/</t>
  </si>
  <si>
    <t>https://twitter.com/mscan_ug</t>
  </si>
  <si>
    <t>https://www.facebook.com/mSCANUganda/</t>
  </si>
  <si>
    <t>M-Shule is the first adaptive, mobile learning management platform designed to improve performance for the 144 million primary school students across Sub-Saharan Africa. M-Shule’s tech-enabled services create and deliver personalized learning experiences for each child and empower schools with insights all through SMS and web. M-Shule is piloting</t>
  </si>
  <si>
    <t>mshule.png</t>
  </si>
  <si>
    <t>mshule</t>
  </si>
  <si>
    <t>http://m-shule.com/</t>
  </si>
  <si>
    <t>https://www.linkedin.com/company/13213954/</t>
  </si>
  <si>
    <t>https://www.twitter.com/ourmshule</t>
  </si>
  <si>
    <t>https://www.facebook.com/ourmshule</t>
  </si>
  <si>
    <t>M-Tiba is a wallet platform that allows users to save and accrue funds for any future or ongoing medical emergency</t>
  </si>
  <si>
    <t>Mombasa, Kenya</t>
  </si>
  <si>
    <t>mtiba.png</t>
  </si>
  <si>
    <t>mtiba</t>
  </si>
  <si>
    <t>http://m-tiba.co.ke/</t>
  </si>
  <si>
    <t>https://twitter.com/mtiba_ke</t>
  </si>
  <si>
    <t>https://www.facebook.com/mtibake/</t>
  </si>
  <si>
    <t>M4JAM is a micro-jobbing platform that empowers the under and unemployed people of South Africa.</t>
  </si>
  <si>
    <t>m4jam</t>
  </si>
  <si>
    <t>https://www.m4jam.com/</t>
  </si>
  <si>
    <t>https://www.linkedin.com/company/5284724</t>
  </si>
  <si>
    <t>https://twitter.com/M4JAM</t>
  </si>
  <si>
    <t>https://www.facebook.com/m4jam</t>
  </si>
  <si>
    <t>Medtrucks is an innovative start-up in the healthcare sector, addressing the issue of lack of medical care in remote areas</t>
  </si>
  <si>
    <t>Montpellier, France</t>
  </si>
  <si>
    <t>Morocco, France</t>
  </si>
  <si>
    <t>medtrucks.png</t>
  </si>
  <si>
    <t>medtrucks</t>
  </si>
  <si>
    <t>https://www.medtrucks.com/</t>
  </si>
  <si>
    <t>https://www.linkedin.com/company/medtrucks/about/</t>
  </si>
  <si>
    <t>https://twitter.com/medtrucks?lang=en</t>
  </si>
  <si>
    <t>https://www.facebook.com/MedTrucks/</t>
  </si>
  <si>
    <t>Mamalette</t>
  </si>
  <si>
    <t>mamalette</t>
  </si>
  <si>
    <t>manifexto</t>
  </si>
  <si>
    <t>https://www.facebook.com/manifexto/</t>
  </si>
  <si>
    <t>Miti Health</t>
  </si>
  <si>
    <t>Miti Health is an easy-to-use Android application that helps streamline your business, improves your productivity, and saves you time to focus on what matters most — your patients.</t>
  </si>
  <si>
    <t>miti-health</t>
  </si>
  <si>
    <t>http://www.mitihealth.org/</t>
  </si>
  <si>
    <t>Marj3</t>
  </si>
  <si>
    <t>MARJ3 is an online platform connecting MENA youth to educational opportunities around the world.</t>
  </si>
  <si>
    <t>486391229b7b6a823df6.jpg</t>
  </si>
  <si>
    <t>marj3</t>
  </si>
  <si>
    <t>https://www.marj3.com/en</t>
  </si>
  <si>
    <t>https://www.linkedin.com/company/marj3/</t>
  </si>
  <si>
    <t>https://twitter.com/marj3com</t>
  </si>
  <si>
    <t>https://www.facebook.com/marj3com/</t>
  </si>
  <si>
    <t>Mlinzi</t>
  </si>
  <si>
    <t>Its an online escrow services platform that seek to enhance trust in trades. We do so by offering escrow API's ,marketplace &amp; SaaS platform</t>
  </si>
  <si>
    <t>mlinzi</t>
  </si>
  <si>
    <t>https://mlinzi.co.ke/</t>
  </si>
  <si>
    <t>https://www.linkedin.com/company/mlinzi</t>
  </si>
  <si>
    <t>https://twitter.com/mlinziKenya</t>
  </si>
  <si>
    <t>https://www.facebook.com/mlinzi.co.ke/</t>
  </si>
  <si>
    <t>Mobile Clinic seeks to use an app and a mobile van clinic to provide door-to-door maternal healthcare services in Uganda</t>
  </si>
  <si>
    <t>mobile-clinic</t>
  </si>
  <si>
    <t>Mancala Plus seeks to unite the Mancala family of games onto a single social, mobile experience. Players will have the option to choose from several rules and styles played around the world and even create their own</t>
  </si>
  <si>
    <t>mancala-plus</t>
  </si>
  <si>
    <t>Marketizer</t>
  </si>
  <si>
    <t>Business B2B Site</t>
  </si>
  <si>
    <t>marketizer</t>
  </si>
  <si>
    <t>https://www.marketizer.com/</t>
  </si>
  <si>
    <t>https://www.facebook.com/marketizer/</t>
  </si>
  <si>
    <t>marKoub.ma</t>
  </si>
  <si>
    <t>Markoub is the Best and cheapest way to book bus tickets in Morocco.</t>
  </si>
  <si>
    <t>markoubma</t>
  </si>
  <si>
    <t>Marks Rate</t>
  </si>
  <si>
    <t>A Nairobi based fintech firm that connects borrowers (SMEs) and potential everyday lenders through an online platform offering high rates of return</t>
  </si>
  <si>
    <t>marks-rate</t>
  </si>
  <si>
    <t>https://marksrate.co.ke/</t>
  </si>
  <si>
    <t>https://www.facebook.com/marksrate/</t>
  </si>
  <si>
    <t>Marodi.Tv</t>
  </si>
  <si>
    <t>marodi.tv is an online video platform</t>
  </si>
  <si>
    <t>Paris</t>
  </si>
  <si>
    <t>maroditv</t>
  </si>
  <si>
    <t>https://www.marodi.tv/</t>
  </si>
  <si>
    <t>https://www.linkedin.com/company/marodi.tv/about/</t>
  </si>
  <si>
    <t>https://twitter.com/maroditv</t>
  </si>
  <si>
    <t>https://www.facebook.com/maroditv</t>
  </si>
  <si>
    <t>Masry Markert</t>
  </si>
  <si>
    <t>Is the first initiative to encourage and provide the Egyptian product to all the Egyptian people. Website (www.masrymarket.com), a company and outlet for the distribution of Egyptian products and make them available to the Egyptian consumer.</t>
  </si>
  <si>
    <t>Cairo, Cairo</t>
  </si>
  <si>
    <t>masry-markert</t>
  </si>
  <si>
    <t>https://masrymarket.com/</t>
  </si>
  <si>
    <t>https://www.linkedin.com/company/%D9%85%D8%B5%D8%B1%D9%8A-%D9%85%D8%A7%D8%B1%D9%83%D8%AA/about/</t>
  </si>
  <si>
    <t>https://twitter.com/MasryMarket</t>
  </si>
  <si>
    <t>https://www.facebook.com/masry.market.website/</t>
  </si>
  <si>
    <t>Massive Dynamics</t>
  </si>
  <si>
    <t>Our mission is to help startups, SME's &amp; big corporations realize their potential without burning a hole in their pockets.</t>
  </si>
  <si>
    <t>Dubai, DXB</t>
  </si>
  <si>
    <t>massive-dynamics</t>
  </si>
  <si>
    <t>http://massive-dynamics.net/</t>
  </si>
  <si>
    <t>https://www.linkedin.com/company/mduaeofficial/</t>
  </si>
  <si>
    <t>https://www.facebook.com/mduaeofficial/</t>
  </si>
  <si>
    <t>Mastery</t>
  </si>
  <si>
    <t>Telecom/ Connectivity</t>
  </si>
  <si>
    <t>mastery</t>
  </si>
  <si>
    <t>Match Hare &amp; Co</t>
  </si>
  <si>
    <t>The Match Group, a division of IAC &amp; online dating portfolio that comprises over forty brands around the world</t>
  </si>
  <si>
    <t>Greater New York Area, East Coast, Northeastern US</t>
  </si>
  <si>
    <t>match-hare--co</t>
  </si>
  <si>
    <t>http://www.match.com/</t>
  </si>
  <si>
    <t>https://www.linkedin.com/company/match-com/</t>
  </si>
  <si>
    <t>https://twitter.com/match</t>
  </si>
  <si>
    <t>https://www.facebook.com/match</t>
  </si>
  <si>
    <t>MaTontine is a digital financial services platform</t>
  </si>
  <si>
    <t>matontine.png</t>
  </si>
  <si>
    <t>matontine</t>
  </si>
  <si>
    <t>http://matontine.com/en/</t>
  </si>
  <si>
    <t>https://www.linkedin.com/company/matontine-suarl/about/</t>
  </si>
  <si>
    <t>https://twitter.com/matontine</t>
  </si>
  <si>
    <t>https://www.facebook.com/matontineSN/</t>
  </si>
  <si>
    <t>Mobilife</t>
  </si>
  <si>
    <t>MobiLife is an authorised Financial Services Provider based in Johannesburg. The company was founded in 2015 by four insurance industry professionals with over 75 years of industry experience between them, both in South Africa and also in a number of other African countries.</t>
  </si>
  <si>
    <t>mobilife</t>
  </si>
  <si>
    <t>https://mobi.co.za/</t>
  </si>
  <si>
    <t>https://www.linkedin.com/company/mobilife-fsp/</t>
  </si>
  <si>
    <t>https://twitter.com/MobiLifeSA</t>
  </si>
  <si>
    <t>https://www.facebook.com/mobilifeFSP/</t>
  </si>
  <si>
    <t>monetbil</t>
  </si>
  <si>
    <t xml:space="preserve">MONETBIL is a payment method for digital goods and services online using mobile operator billing. </t>
  </si>
  <si>
    <t>http://www.monetbil.com/</t>
  </si>
  <si>
    <t>https://www.linkedin.com/company/monetbil/about/</t>
  </si>
  <si>
    <t>https://twitter.com/monetbil</t>
  </si>
  <si>
    <t>https://www.facebook.com/Monetbil/</t>
  </si>
  <si>
    <t>Moneyfellows</t>
  </si>
  <si>
    <t>MoneyFellows gives individuals access to interest free credit and better saving achievements, powered by just their social network.</t>
  </si>
  <si>
    <t>b877a3fc2856a174ffe0.png</t>
  </si>
  <si>
    <t>moneyfellows</t>
  </si>
  <si>
    <t>https://moneyfellows.com/</t>
  </si>
  <si>
    <t>https://www.linkedin.com/company/5213316</t>
  </si>
  <si>
    <t>https://twitter.com/moneyfellows</t>
  </si>
  <si>
    <t>https://www.facebook.com/moneyfellows</t>
  </si>
  <si>
    <t>Mazimba Company Ltd</t>
  </si>
  <si>
    <t>Mazimba Company is making wine specifically made from bananas.</t>
  </si>
  <si>
    <t>Tanzania, Burundi, Uganda</t>
  </si>
  <si>
    <t>mazimba-company-ltd</t>
  </si>
  <si>
    <t>Mavin Records is an award winning recoed label</t>
  </si>
  <si>
    <t>mavin-records.png</t>
  </si>
  <si>
    <t>mavin-records</t>
  </si>
  <si>
    <t>https://mavinrecords.com/</t>
  </si>
  <si>
    <t>https://www.linkedin.com/company/mavinrecords/</t>
  </si>
  <si>
    <t>https://twitter.com/MAVINRECORDS?ref_src=twsrc%5Egoogle%7Ctwcamp%5Eserp%7Ctwgr%5Eauthor</t>
  </si>
  <si>
    <t>https://www.facebook.com/MavinRecords/</t>
  </si>
  <si>
    <t>Mawingu Networks provides affordable wireless internet in specific hotspots in Africa, aiming to get to the most remote areas &amp; make them part of the global village.</t>
  </si>
  <si>
    <t>mawingu-networks.png</t>
  </si>
  <si>
    <t>mawingu-networks</t>
  </si>
  <si>
    <t>http://mawingunetworks.com/</t>
  </si>
  <si>
    <t>https://www.linkedin.com/company/mawingu-networks/</t>
  </si>
  <si>
    <t>https://twitter.com/mawingunetworks</t>
  </si>
  <si>
    <t>https://www.facebook.com/MawinguNetworksLtd/</t>
  </si>
  <si>
    <t>MaxAB is re-engineering the food and grocery market, using empowring technologies and innovative supply chains</t>
  </si>
  <si>
    <t>35c12ac3a3ec84a391a3.png</t>
  </si>
  <si>
    <t>maxab</t>
  </si>
  <si>
    <t>https://www.maxab.io/</t>
  </si>
  <si>
    <t>https://www.linkedin.com/company/maxab/about/</t>
  </si>
  <si>
    <t>Maziwa Plus</t>
  </si>
  <si>
    <t>maziwa-plus</t>
  </si>
  <si>
    <t>Mukuru</t>
  </si>
  <si>
    <t>Mukuru.com is an online remittance company.</t>
  </si>
  <si>
    <t>mukuru</t>
  </si>
  <si>
    <t>http://www.mukuru.com/</t>
  </si>
  <si>
    <t>https://www.linkedin.com/company/mukuru/jobs/</t>
  </si>
  <si>
    <t>https://www.twitter.com/mukurudotcom</t>
  </si>
  <si>
    <t>https://www.facebook.com/mukurudotcom/</t>
  </si>
  <si>
    <t>Myinsure</t>
  </si>
  <si>
    <t xml:space="preserve">Myinsure aims to develop systems that disrupt and improve efficiency within the insurance industry. </t>
  </si>
  <si>
    <t>myinsure</t>
  </si>
  <si>
    <t>https://www.myinsure.africa/</t>
  </si>
  <si>
    <t>https://www.facebook.com/myinsure.africa/</t>
  </si>
  <si>
    <t>Media Works is an AET provider in South Africa.</t>
  </si>
  <si>
    <t>media-works</t>
  </si>
  <si>
    <t>https://www.mediaworks.co.za/</t>
  </si>
  <si>
    <t>https://za.linkedin.com/company/mediaworks?trk=ppro_cprof</t>
  </si>
  <si>
    <t>https://twitter.com/mworksza</t>
  </si>
  <si>
    <t>https://www.facebook.com/mworksza</t>
  </si>
  <si>
    <t>Mediamark is a level 2 BBBEE specialist media sales and solutions company comprising experience and disciplines in Radio, Digital, Events and TV.  Mediamark’s aim is to be the leading media marketing solutions provider in Africa, by formulating partnerships with key media brands and providing advertisers with targeted and focused solutions across a multitude of media.</t>
  </si>
  <si>
    <t>Gauteng , South Africa</t>
  </si>
  <si>
    <t>67ee3e087d0657e8e955.jpg</t>
  </si>
  <si>
    <t>mediamark</t>
  </si>
  <si>
    <t>https://www.linkedin.com/company/radmark/about/</t>
  </si>
  <si>
    <t>https://www.facebook.com/MediamarkSA/</t>
  </si>
  <si>
    <t>Metajua</t>
  </si>
  <si>
    <t>Metajua provides an e-supply chain management tool for large agro companies, SMEs and co-operatives to track, manage and report field level data from small holder farmers. The company delivers a simple and cost effective platform that replaces outdated reporting tools and gives decision makers access to instant and easy to understand information.</t>
  </si>
  <si>
    <t>Democratic Republic of the Congo,Madagascar,Rwanda,Tanzania,Uganda</t>
  </si>
  <si>
    <t>34b83d30c49becd9d73e.png</t>
  </si>
  <si>
    <t>metajua</t>
  </si>
  <si>
    <t>https://metajua.com/about-us/</t>
  </si>
  <si>
    <t>https://www.linkedin.com/company/metajua-u-ltd/about/</t>
  </si>
  <si>
    <t>a:10:{i:0;s:6:"status";i:1;s:7:"twitter";i:2;s:8:"facebook";i:3;s:16:"investment_stage";i:4;s:7:"revenue";i:5;s:7:"raising";i:6;s:4:"when";i:7;s:6:"amount";i:8;s:4:"news";i:9;s:11:"co_founders";}</t>
  </si>
  <si>
    <t>Metrolince</t>
  </si>
  <si>
    <t>Metrolince is a blockchain-based start-up that seeks to revolutionize the real estate industry. The development team recognized the conundrum that exists in the industry and they created a model where blockchain technology can streamline the industry while eliminating fraud. This is all made possible by using Ethereum to tokenize aspects of the real estate industry to make it easier to buy, sell or construct residential, commercial, industrial and land real estate in key regions around the world.</t>
  </si>
  <si>
    <t>metrolince</t>
  </si>
  <si>
    <t>https://metrolince.io/</t>
  </si>
  <si>
    <t>https://twitter.com/metrolince</t>
  </si>
  <si>
    <t>Nefrids Africa</t>
  </si>
  <si>
    <t>Nefrids Africa is improving Financial Services through Innovation.</t>
  </si>
  <si>
    <t>nefrids-africa</t>
  </si>
  <si>
    <t>https://www.nefrids.com</t>
  </si>
  <si>
    <t>https://www.linkedin.com/company/nefridsafrica/about/</t>
  </si>
  <si>
    <t>https://twitter.com/nefridsafrica</t>
  </si>
  <si>
    <t>https://www.facebook.com/pg/nefrids</t>
  </si>
  <si>
    <t>MeshPower provides automated electricity grids for rural electrification</t>
  </si>
  <si>
    <t>meshpower.png</t>
  </si>
  <si>
    <t>meshpower</t>
  </si>
  <si>
    <t>http://meshpower.co.rw/</t>
  </si>
  <si>
    <t>https://www.linkedin.com/company/meshpower-ltd.-rwanda-/</t>
  </si>
  <si>
    <t>Microensure</t>
  </si>
  <si>
    <t>MicroEnsure is a specialist provider of insurance to the low and middle-income market with more than four million active clients in 13 countries.</t>
  </si>
  <si>
    <t>Cheltenham, Gloucestershire</t>
  </si>
  <si>
    <t>microensure</t>
  </si>
  <si>
    <t>http://microensure.com/</t>
  </si>
  <si>
    <t>https://www.linkedin.com/company/microensure</t>
  </si>
  <si>
    <t>http://twitter.com/microensure</t>
  </si>
  <si>
    <t>https://www.facebook.com/microensure</t>
  </si>
  <si>
    <t>Micromobile</t>
  </si>
  <si>
    <t>Micromax Informatics offers mobile phone solutions and wireless technologies for mobile users</t>
  </si>
  <si>
    <t>Asia-Pacific</t>
  </si>
  <si>
    <t>micromobile</t>
  </si>
  <si>
    <t>http://www.micromaxinfo.com/</t>
  </si>
  <si>
    <t>http://twitter.com/Micromax_Mobile</t>
  </si>
  <si>
    <t>https://www.facebook.com/micromaxindia</t>
  </si>
  <si>
    <t>MiLa Model</t>
  </si>
  <si>
    <t>mila-model</t>
  </si>
  <si>
    <t>Minute5</t>
  </si>
  <si>
    <t>Minute5 is an online and offline grocery delivery service that aims at delivering fresh farm produce to consumers and businesses at the most affordable prices</t>
  </si>
  <si>
    <t xml:space="preserve"> , Uganda</t>
  </si>
  <si>
    <t>a7b626157b107e18db59.png</t>
  </si>
  <si>
    <t>minute5</t>
  </si>
  <si>
    <t>https://minute5.ug</t>
  </si>
  <si>
    <t>https://www.linkedin.com/company/19201627</t>
  </si>
  <si>
    <t>facebook.com/minute5.ug</t>
  </si>
  <si>
    <t>Mishwar</t>
  </si>
  <si>
    <t>Mishwar is a ride-hailing car service operating in Sudan</t>
  </si>
  <si>
    <t>Khartoum, Sudan</t>
  </si>
  <si>
    <t>Sudan</t>
  </si>
  <si>
    <t>mishwar</t>
  </si>
  <si>
    <t>https://twitter.com/mishwarsd?lang=en</t>
  </si>
  <si>
    <t>https://www.facebook.com/mishwarsd/</t>
  </si>
  <si>
    <t>Producer of proprietary agricultural seeds based in Egypt. The company develops hybrid seeds of white corn, yellow corn, grain and fodder sorghum, sweet corn and vegetable for farmers which adapted to the Egyptian market</t>
  </si>
  <si>
    <t>Al Qahirah, Egypt</t>
  </si>
  <si>
    <t>misr-hytech</t>
  </si>
  <si>
    <t>http://www.hytechseed.com/</t>
  </si>
  <si>
    <t>https://www.facebook.com/misrhytech</t>
  </si>
  <si>
    <t>MitiMeth</t>
  </si>
  <si>
    <t>mitimeth</t>
  </si>
  <si>
    <t>MLouma</t>
  </si>
  <si>
    <t>Mlouma is a web and mobile service dedicated to agricultural stakeholders. Mlouma provides producers and agribusinesses with information on the r prices and availability of agricultural products in real time over the entire national territory.</t>
  </si>
  <si>
    <t>Dakar RP Dakar Senegal</t>
  </si>
  <si>
    <t>mlouma</t>
  </si>
  <si>
    <t>http://mlouma.com/</t>
  </si>
  <si>
    <t>https://twitter.com/mlouma_sn</t>
  </si>
  <si>
    <t>https://www.facebook.com/mloumasolutions/</t>
  </si>
  <si>
    <t>Onegram</t>
  </si>
  <si>
    <t>OneGram is the first cryptocurrency that has been certified in compliance with the ancient Islamic rules called Shari'ah.</t>
  </si>
  <si>
    <t>Dubai, United Arab Emirates</t>
  </si>
  <si>
    <t>onegram</t>
  </si>
  <si>
    <t>https://onegram.org/</t>
  </si>
  <si>
    <t>https://twitter.com/OneGramNews</t>
  </si>
  <si>
    <t>https://www.facebook.com/OneGramCoin/</t>
  </si>
  <si>
    <t>MobileBooking</t>
  </si>
  <si>
    <t>mobilebooking</t>
  </si>
  <si>
    <t>Mobile Decisioning is a technology company providing mobile value added services to mobile network operators in emerging nations. Its main product is Airtime Credit Service, which provides emergency airtime credit to prepaid mobile subscribers. This credit is typically paid back at the subscriber’s next reload</t>
  </si>
  <si>
    <t>mobile-decisioning</t>
  </si>
  <si>
    <t>http://mo-de.com/</t>
  </si>
  <si>
    <t>https://www.linkedin.com/company/mode---mobile-decisioning-holding-ltd</t>
  </si>
  <si>
    <t>https://www.twitter.com/modeglobal</t>
  </si>
  <si>
    <t>http://www.facebook.com/MobileDecisioning</t>
  </si>
  <si>
    <t>MobiPay AgroSys</t>
  </si>
  <si>
    <t>mobipay-agrosys</t>
  </si>
  <si>
    <t>Mobiticket</t>
  </si>
  <si>
    <t>Mobiticket is a service to enables you book, pay and get bus tickets using your phone. Ticket reservations and payments can be done using M-Pesa checkout or using your mobile wallet for our partner public service bus operators. Mobiticket connects you directly to bus operators.</t>
  </si>
  <si>
    <t>mobiticket</t>
  </si>
  <si>
    <t>http://www.mobiticket.co.ke</t>
  </si>
  <si>
    <t>https://www.linkedin.com/company/mobiticket/about/</t>
  </si>
  <si>
    <t>https://twitter.com/mobiticketinfo</t>
  </si>
  <si>
    <t>Modisar</t>
  </si>
  <si>
    <t>Modisar is the best way of managing your farm.</t>
  </si>
  <si>
    <t>Gaborone, South-East, Botswana</t>
  </si>
  <si>
    <t>modisar</t>
  </si>
  <si>
    <t>http://www.modisar.com/</t>
  </si>
  <si>
    <t>https://www.linkedin.com/company/modis</t>
  </si>
  <si>
    <t>http://twitter.com/modisar</t>
  </si>
  <si>
    <t>http://www.facebook.com/modisarapp</t>
  </si>
  <si>
    <t>MobiShule</t>
  </si>
  <si>
    <t>Mobishule is a Value Added Service proposition to parents of partners’ schools that enables them to access small amounts of school fee cash advances using mobile.</t>
  </si>
  <si>
    <t>mobishule</t>
  </si>
  <si>
    <t>mobishule.com</t>
  </si>
  <si>
    <t>Modularity Grid</t>
  </si>
  <si>
    <t>Intelligent sensors and software for managing electrical systems for electric utilities and aerospace markets</t>
  </si>
  <si>
    <t>Colomiers, Occitanie</t>
  </si>
  <si>
    <t>modularity-grid</t>
  </si>
  <si>
    <t>http://www.modularity-grid.com/</t>
  </si>
  <si>
    <t>https://www.linkedin.com/company/modularity-grid/</t>
  </si>
  <si>
    <t>https://twitter.com/ModularityGrid</t>
  </si>
  <si>
    <t>https://www.facebook.com/modularitygrid/</t>
  </si>
  <si>
    <t xml:space="preserve">Mobius designs, manufactures and sells vehicles built specifically for the African mass market. Mobius II was conceived by reimagining the vehicle around the needs of the African consumer – common road terrain, typical vehicle loading and average income levels were important factors in the development of the vehicle. The result: an SUV with the durability required to handle rural roads, sold at the price of a used sedan. </t>
  </si>
  <si>
    <t>mobius-motors.png</t>
  </si>
  <si>
    <t>mobius-motors</t>
  </si>
  <si>
    <t>https://mobiusmotors.com/</t>
  </si>
  <si>
    <t>https://www.linkedin.com/company/mobius-motors/</t>
  </si>
  <si>
    <t>https://twitter.com/mobiusmotors</t>
  </si>
  <si>
    <t>https://www.facebook.com/Mobius-Motors-111882365531022</t>
  </si>
  <si>
    <t>MOBU is a next generation user-friendly smart contract and all-in-one platform for real businesses (security tokens).</t>
  </si>
  <si>
    <t>mobu</t>
  </si>
  <si>
    <t>mobi.io</t>
  </si>
  <si>
    <t>https://twitter.com/MobuICO</t>
  </si>
  <si>
    <t>https://www.facebook.com/MobuICO/?_rdc=1&amp;_rdr</t>
  </si>
  <si>
    <t>Moko</t>
  </si>
  <si>
    <t>MOKO is the first ever streaming mobile app for Afro-Caribbean and World music</t>
  </si>
  <si>
    <t>moko</t>
  </si>
  <si>
    <t>http://www.themokoapp.com/</t>
  </si>
  <si>
    <t>https://www.linkedin.com/company/themokoapp</t>
  </si>
  <si>
    <t>https://twitter.com/themokoapp</t>
  </si>
  <si>
    <t>https://www.facebook.com/themokoapp/</t>
  </si>
  <si>
    <t>Mon Artisan is a start-up in Cote d'Ivoire whose online platform provides manpower (plumbers, carpenters, painters, artisans) on demand. 
It simplifies the search for a good craftsman for the realization of work at home. Thanks to its various partners, Mon Artisan offers quality services with certified manpower to allow these customers to choose among some keys of their delivery and their planning according to their availability.
The craftsmen are selected with the greatest care from the following individual interviews, and according to them in order to favor a real standard of service. Finally, we ensure their interventions are made with care and promptness, their encouragement to offer a quality service, expert advice, price transparency and a guarantee of satisfaction.
The start-up has fulfilled thousands of requests and has received twice the National Award of Excellence in Digital Economy from the President of Cote d'Ivoire and the BMCE African Entrepreneur Award. MON ARTISAN has received the support or backing of prestigious institutions and organizations including the Republic of Cote d'Ivoire, the African Development Bank, USAID and private companies such as the MTN telecoms group and Deloitte.</t>
  </si>
  <si>
    <t>Cote D'Ivoire (Ivory Coast) , Cote D'Ivoire (Ivory Coast)</t>
  </si>
  <si>
    <t>mon-artisan.png</t>
  </si>
  <si>
    <t>mon-artisan</t>
  </si>
  <si>
    <t>http://www.monartisan.ci/</t>
  </si>
  <si>
    <t>https://www.linkedin.com/company/mon-artisan/about/</t>
  </si>
  <si>
    <t>https://web.facebook.com/monartisan.ci/</t>
  </si>
  <si>
    <t>OuiCare</t>
  </si>
  <si>
    <t>ouicare</t>
  </si>
  <si>
    <t>MooExams</t>
  </si>
  <si>
    <t>Le contenu ludique et interactif de MooExams, donne accès à un répertoire de condensé de cours, de questions et réponses sur différent sujets des classes du ... Videos</t>
  </si>
  <si>
    <t>mooexams</t>
  </si>
  <si>
    <t>http://www.mooexams.com/</t>
  </si>
  <si>
    <t>Moringa School</t>
  </si>
  <si>
    <t>Moringa School is a multi-disciplinary learning accelerator providing Africans with digital and professional skills.</t>
  </si>
  <si>
    <t>74394c3fa57f2fbc11c8.png</t>
  </si>
  <si>
    <t>moringa-school</t>
  </si>
  <si>
    <t>https://moringaschool.com/</t>
  </si>
  <si>
    <t>https://www.linkedin.com/school/moringa-school/</t>
  </si>
  <si>
    <t>https://twitter.com/moringaschool</t>
  </si>
  <si>
    <t>https://www.facebook.com/moringaschool/</t>
  </si>
  <si>
    <t>Payabill.Biz is a Small business finance</t>
  </si>
  <si>
    <t>payabill</t>
  </si>
  <si>
    <t>https://www.payabill.biz/#/</t>
  </si>
  <si>
    <t>https://www.linkedin.com/company/payabillsa</t>
  </si>
  <si>
    <t>Mosabi</t>
  </si>
  <si>
    <t>Mosabi empowers underserved populations in emerging markets with free phone-based e-learning linked to inclusion initiatives and the SDGs; as individuals complete our mobile curriculum, quizzes and interaction they link to the incentives, calls-to-action and resources of our partner institutions.</t>
  </si>
  <si>
    <t>Freetown , Sierra Leone</t>
  </si>
  <si>
    <t>cad788febc55a71f44a2.jpg</t>
  </si>
  <si>
    <t>mosabi</t>
  </si>
  <si>
    <t>https://mosabi.co/</t>
  </si>
  <si>
    <t>https://www.linkedin.com/company/mosabi/about/</t>
  </si>
  <si>
    <t>https://twitter.com/mosabi</t>
  </si>
  <si>
    <t>https://www.facebook.com/mymosabi/</t>
  </si>
  <si>
    <t>MOOKH is a multi-channel payment gateway that allows merchants to sell products, tickets, digital content and collect donations from their social media pages.</t>
  </si>
  <si>
    <t>mookh-africa</t>
  </si>
  <si>
    <t>https://mookh.com/</t>
  </si>
  <si>
    <t>https://www.linkedin.com/company/mookh/</t>
  </si>
  <si>
    <t>https://twitter.com/MOOKHAFRICA</t>
  </si>
  <si>
    <t>https://www.facebook.com/mookh.africa/</t>
  </si>
  <si>
    <t>Movelcare</t>
  </si>
  <si>
    <t>MóvelCare is a virtual mobile insurance service that uses mobile phones to access funeral insurance without the use of internet</t>
  </si>
  <si>
    <t>movelcare</t>
  </si>
  <si>
    <t>https://www.movelcare.com/</t>
  </si>
  <si>
    <t>https://twitter.com/movelcare</t>
  </si>
  <si>
    <t>https://www.facebook.com/movelcare</t>
  </si>
  <si>
    <t>Movestack</t>
  </si>
  <si>
    <t>Need a package sent to someone? Movestack is the fastest and easiest way to get things delivered within minutes</t>
  </si>
  <si>
    <t>movestack</t>
  </si>
  <si>
    <t>https://movestack.net/</t>
  </si>
  <si>
    <t>https://www.linkedin.com/company/movestack/about/</t>
  </si>
  <si>
    <t>https://twitter.com/movestackhq</t>
  </si>
  <si>
    <t>Mowafer Care</t>
  </si>
  <si>
    <t>Mowafer Care Medical Solution.</t>
  </si>
  <si>
    <t>Nasr City , Cairo</t>
  </si>
  <si>
    <t>mowafer-care</t>
  </si>
  <si>
    <t>https://www.mowafercare.com/</t>
  </si>
  <si>
    <t>https://www.linkedin.com/company/mowafer-care/about/</t>
  </si>
  <si>
    <t>https://twitter.com/MowaferCare/</t>
  </si>
  <si>
    <t>https://www.facebook.com/MowaferCare/</t>
  </si>
  <si>
    <t>Mpayer</t>
  </si>
  <si>
    <t>Zege Technologies is a software development firm that focuses on building financial solutions for daily living with mobile, web and money interaction</t>
  </si>
  <si>
    <t>mpayer</t>
  </si>
  <si>
    <t>https://mpayer.co.ke/</t>
  </si>
  <si>
    <t>http://www.linkedin.com/company/zege-technologies</t>
  </si>
  <si>
    <t>https://twitter.com/zegetech</t>
  </si>
  <si>
    <t>http://www.facebook.com/pages/Zege-Technologies/314908491854083</t>
  </si>
  <si>
    <t>MSat Global</t>
  </si>
  <si>
    <t>Msat Global Communications is a digital satellite solutions company providing transmission services for professional broadcasters</t>
  </si>
  <si>
    <t>msat-global</t>
  </si>
  <si>
    <t>MSG IT Solutions</t>
  </si>
  <si>
    <t>msg-it-solutions</t>
  </si>
  <si>
    <t>mPedigree</t>
  </si>
  <si>
    <t>mPedigree is the global leader in the use of mobile and web technologies in securing products against faking, counterfeiting and diversion</t>
  </si>
  <si>
    <t>Nigeria, Kenya, Ghana, India</t>
  </si>
  <si>
    <t>mpedigree</t>
  </si>
  <si>
    <t>https://mpedigree.com/</t>
  </si>
  <si>
    <t>https://www.linkedin.com/company/mpedigree/</t>
  </si>
  <si>
    <t>https://twitter.com/goldkeys</t>
  </si>
  <si>
    <t>https://www.facebook.com/Goldkey</t>
  </si>
  <si>
    <t>Mshtarii Investments</t>
  </si>
  <si>
    <t>Mshtarii Investments is a software developmement house with its original and primary core offering focused on web and mobile communications platforms.</t>
  </si>
  <si>
    <t>mshtarii-investments</t>
  </si>
  <si>
    <t>https://mshtarii.com/about/</t>
  </si>
  <si>
    <t>https://www.linkedin.com/company/mshtarii-investments-pty-ltd/about/</t>
  </si>
  <si>
    <t>https://www.facebook.com/Mshtarii/</t>
  </si>
  <si>
    <t>Mtabe</t>
  </si>
  <si>
    <t>Mtabe is an edtech company that uses articial intelligence to provide education content primarily to students who don't have internet access</t>
  </si>
  <si>
    <t>Dar Es Salaam, Dar es Salaam, Tanzania</t>
  </si>
  <si>
    <t>mtabe</t>
  </si>
  <si>
    <t>https://mtabeapp.com/</t>
  </si>
  <si>
    <t>https://twitter.com/mtabeapp</t>
  </si>
  <si>
    <t>https://www.facebook.com/mtabeapp</t>
  </si>
  <si>
    <t>Mthombo Consulting</t>
  </si>
  <si>
    <t>mthombo-consulting</t>
  </si>
  <si>
    <t>Mtick</t>
  </si>
  <si>
    <t>mTick  est une plateforme d'achat de tickets de cars en Côte d'Ivoire. Les ventes sont multi-canal : web, mobile, call center et point de ventes physiques. mTick est une contraction du terme mobile-ticket qui correspond à une dématérialisation du ticket papier  vers un ticket électronique (e-ticketing).</t>
  </si>
  <si>
    <t>Abidjan</t>
  </si>
  <si>
    <t>mtick</t>
  </si>
  <si>
    <t>https://www.mtick.ci/</t>
  </si>
  <si>
    <t>https://www.linkedin.com/company/mtick/about</t>
  </si>
  <si>
    <t>https://twitter.com/gomtick</t>
  </si>
  <si>
    <t>https://www.facebook.com/mobileticket</t>
  </si>
  <si>
    <t>MTN Mobile Money Application for Digital payments of Transportation services.</t>
  </si>
  <si>
    <t>mtn-mobile-money-application-for-digital-payments-of-transportation-services</t>
  </si>
  <si>
    <t>Payconnect Limited</t>
  </si>
  <si>
    <t>Payconnect is an integrations and digital payments solutions provider</t>
  </si>
  <si>
    <t>payconnect-limited</t>
  </si>
  <si>
    <t>http://www.payconnect.co.ke/</t>
  </si>
  <si>
    <t>https://www.linkedin.com/company/payconnect-ltd/</t>
  </si>
  <si>
    <t>https://www.twitter.com/payconnectltd</t>
  </si>
  <si>
    <t>https://www.facebook.com/payconnect</t>
  </si>
  <si>
    <t>Multichoice Group</t>
  </si>
  <si>
    <t>Bringing people together around shared passions</t>
  </si>
  <si>
    <t>Randburg, Gauteng</t>
  </si>
  <si>
    <t>multichoice-group</t>
  </si>
  <si>
    <t>https://www.multichoice.com/</t>
  </si>
  <si>
    <t>https://www.linkedin.com/company/multichoicegroup/</t>
  </si>
  <si>
    <t>https://twitter.com/MultiChoiceGRP</t>
  </si>
  <si>
    <t>https://www.facebook.com/MultiChoiceGRP</t>
  </si>
  <si>
    <t>Mubawab is a real estate classifieds portal for the Middle East and North Africa</t>
  </si>
  <si>
    <t>2576decbe37a75a25d74.png</t>
  </si>
  <si>
    <t>mubawab</t>
  </si>
  <si>
    <t>http://www.mubawab.com/en</t>
  </si>
  <si>
    <t>https://www.linkedin.com/company/mubawab</t>
  </si>
  <si>
    <t>https://www.facebook.com/Mubawab.ma</t>
  </si>
  <si>
    <t>Mumzstore</t>
  </si>
  <si>
    <t>mumzstore</t>
  </si>
  <si>
    <t>Muster Africa</t>
  </si>
  <si>
    <t>Muster enables young people in African megacities to access affordable housing by unlocking available rooms in these cities through a peer to peer shared housing marketplace</t>
  </si>
  <si>
    <t>cca15f929d07250aae55.png</t>
  </si>
  <si>
    <t>muster</t>
  </si>
  <si>
    <t>https://muster.africa/</t>
  </si>
  <si>
    <t>https://www.linkedin.com/company/musterngr/</t>
  </si>
  <si>
    <t>https://twitter.com/musterngr?lang=en</t>
  </si>
  <si>
    <t>a:9:{i:0;s:6:"status";i:1;s:8:"facebook";i:2;s:16:"investment_stage";i:3;s:7:"revenue";i:4;s:7:"raising";i:5;s:4:"when";i:6;s:6:"amount";i:7;s:4:"news";i:8;s:11:"co_founders";}</t>
  </si>
  <si>
    <t>Mwango Brain</t>
  </si>
  <si>
    <t>Somos apaixonados por Internet, Inovação, Tecnologia &amp; Comunicação. Achamos que nosso dever é ajudá-lo a comunicar-se melhor com seus clientes para que juntos vocês possam co-criar novos produtos, melhorar experiências e definir tendências.</t>
  </si>
  <si>
    <t>mwango-brain</t>
  </si>
  <si>
    <t>http://www.mwangobrain.co.ao/</t>
  </si>
  <si>
    <t>https://www.linkedin.com/company/mwango-brain/about/</t>
  </si>
  <si>
    <t>Musoni's award-winning MIS enables microfinance organisations to improve their efficiency, reduce their costs and expand their outreach into rural areas. The Musoni System is an affordable and flexible MIS for any microfinance organisation looking to benefit from the latest innovative technology; but at a fraction of the cost associated</t>
  </si>
  <si>
    <t>Houten, Utrecht</t>
  </si>
  <si>
    <t>musoni.png</t>
  </si>
  <si>
    <t>musoni</t>
  </si>
  <si>
    <t>http://musonisystem.com/</t>
  </si>
  <si>
    <t>https://www.linkedin.com/company/musoni-system/</t>
  </si>
  <si>
    <t>https://twitter.com/MusoniSystem</t>
  </si>
  <si>
    <t>https://www.facebook.com/MusoniSystem</t>
  </si>
  <si>
    <t>My Comparator</t>
  </si>
  <si>
    <t>my-comparator</t>
  </si>
  <si>
    <t>Mvendr</t>
  </si>
  <si>
    <t xml:space="preserve">M-vendr Technologies is a pre-paid product distribution and cash payment collection App as a Service (AaaS) provider. Through our mobile POS App, prepaid value distribution and payment aggregation solutions, we are revolutionising the way pre-paid voucher products, payments and financial services, are delivered to under served customers across the globe. </t>
  </si>
  <si>
    <t>South Africa, Zimbabwe</t>
  </si>
  <si>
    <t>mvendr.png</t>
  </si>
  <si>
    <t>mvendr</t>
  </si>
  <si>
    <t>http://www.mvendr.com/</t>
  </si>
  <si>
    <t>https://www.linkedin.com/company/mvendr/</t>
  </si>
  <si>
    <t>https://www.facebook.com/mvendr</t>
  </si>
  <si>
    <t>My Ride Africa</t>
  </si>
  <si>
    <t>my-ride-africa</t>
  </si>
  <si>
    <t>My runner</t>
  </si>
  <si>
    <t>Runner is Toronto's premier online alcohol marketplace. Simply place your order online or through our iOS app, and have it delivered on-demand to your door in under 2 hours.</t>
  </si>
  <si>
    <t>Toronto, Ontario</t>
  </si>
  <si>
    <t>my-runner</t>
  </si>
  <si>
    <t>https://www.getrunner.io/</t>
  </si>
  <si>
    <t>https://www.linkedin.com/company/runnerdelivery/about/</t>
  </si>
  <si>
    <t>https://www.facebook.com/getrunner/</t>
  </si>
  <si>
    <t>Myagro</t>
  </si>
  <si>
    <t>myAgro is a nonprofit social enterprise that invests and provides services for the development of smallholder farmers in Mali</t>
  </si>
  <si>
    <t>Bamako, Bamako, Mali</t>
  </si>
  <si>
    <t>myagro</t>
  </si>
  <si>
    <t>http://www.myagro.org/</t>
  </si>
  <si>
    <t>https://www.linkedin.com/company/3198408</t>
  </si>
  <si>
    <t>https://twitter.com/myAgro_</t>
  </si>
  <si>
    <t>https://www.facebook.com/myAgro.org</t>
  </si>
  <si>
    <t>MyCash</t>
  </si>
  <si>
    <t>CashBack service that helps you to find the best deals and save money while shopping on-line</t>
  </si>
  <si>
    <t>Kiev, Kyyivs'ka Oblast', Ukraine</t>
  </si>
  <si>
    <t>mycash</t>
  </si>
  <si>
    <t>http://mycash.in.ua/</t>
  </si>
  <si>
    <t>https://www.linkedin.com/company/meikles-financial-services/</t>
  </si>
  <si>
    <t>http://twitter.com/mycash_ua</t>
  </si>
  <si>
    <t>http://www.facebook.com/MyCash</t>
  </si>
  <si>
    <t>Myfugo Innovations Ltd</t>
  </si>
  <si>
    <t>Myfugo is an Agritech  that uses a smart cow collar (IoT sensor) integrated with to a Web and USSD platform that assists dairy farmers with data-driven insights to know when an oestrus event (cow on heat ) happens. This shortens calving intervals and increases reproductive rates thus translating to higher milk yields and profitability.</t>
  </si>
  <si>
    <t>myfugo-innovations-ltd</t>
  </si>
  <si>
    <t>https://www.myfugo.com/</t>
  </si>
  <si>
    <t>https://www.linkedin.com/company/myfugo/about/</t>
  </si>
  <si>
    <t>https://www.facebook.com/pg/myfugoApp/about/?ref=page_internal</t>
  </si>
  <si>
    <t>Payfast</t>
  </si>
  <si>
    <t>PayFast processes Instant EFT with Absa, FNB, Nedbank and Standardbank Visa and Mastercard credit.</t>
  </si>
  <si>
    <t>payfast</t>
  </si>
  <si>
    <t>https://www.payfast.co.za/</t>
  </si>
  <si>
    <t>http://www.linkedin.com/company/2223456</t>
  </si>
  <si>
    <t>http://twitter.com/payfast</t>
  </si>
  <si>
    <t>http://www.facebook.com/payfast</t>
  </si>
  <si>
    <t>MyJobPass</t>
  </si>
  <si>
    <t>MyJob Pass is a Dar es Salaam based digital platform that upskills students and graduates with in-demand skills as well as helps them build on-the-job experience in preparation for entry level jobs. The startup was founded in 2017 by Cynthia Bavo</t>
  </si>
  <si>
    <t>myjobpass</t>
  </si>
  <si>
    <t>Myli Sacco</t>
  </si>
  <si>
    <t>myli-sacco</t>
  </si>
  <si>
    <t>Myrunner</t>
  </si>
  <si>
    <t>myRunner just love travellers and passengers as a division of Global Simcards International</t>
  </si>
  <si>
    <t>Travel</t>
  </si>
  <si>
    <t>Harare,Harare</t>
  </si>
  <si>
    <t>myrunner</t>
  </si>
  <si>
    <t>http://myrunnerbuses.com/</t>
  </si>
  <si>
    <t>https://twitter.com/myRunnerBuses</t>
  </si>
  <si>
    <t>https://www.facebook.com/myRunnerBuses</t>
  </si>
  <si>
    <t>Mzurii</t>
  </si>
  <si>
    <t>East Africa fashion, hair, beauty, weddings, celebrity news, food, fitness,relationships, sex, music, travel, money and health website.</t>
  </si>
  <si>
    <t>mzurii</t>
  </si>
  <si>
    <t>https://mzurii.com/</t>
  </si>
  <si>
    <t>https://www.facebook.com/mzuriikenya/</t>
  </si>
  <si>
    <t>MyPadi.ng is Nigeria’s #1 go-to platform for finding off-campus hostels and roommates.</t>
  </si>
  <si>
    <t>mypadi</t>
  </si>
  <si>
    <t>https://mypadi.ng/</t>
  </si>
  <si>
    <t>https://www.linkedin.com/company/mypadi.ng/</t>
  </si>
  <si>
    <t>https://twitter.com/mypadi_NG</t>
  </si>
  <si>
    <t>https://www.facebook.com/mypadi.ng/</t>
  </si>
  <si>
    <t>Nac Beva</t>
  </si>
  <si>
    <t>nac-beva</t>
  </si>
  <si>
    <t>Mzansigo</t>
  </si>
  <si>
    <t>At MzansiGo we know that moving, disposing or donating large items can be daunting. We want to take the "scary" out of moving and provide you with one of our reliable trucks and helpers at a fraction of the cost. We here at MzansiGo, see ourselves as people who want to make moving a pleasant, streamlined experience and at the same time build great partnerships.</t>
  </si>
  <si>
    <t>mzansigo.png</t>
  </si>
  <si>
    <t>mzansigo</t>
  </si>
  <si>
    <t>https://mzansigo.co.za/</t>
  </si>
  <si>
    <t>https://twitter.com/MzansiGo</t>
  </si>
  <si>
    <t>https://www.facebook.com/mzansigo/</t>
  </si>
  <si>
    <t>Nafham</t>
  </si>
  <si>
    <t>nafham</t>
  </si>
  <si>
    <t>Nairaex</t>
  </si>
  <si>
    <t>Nigeria-based bitcoin exchange; Buy or Sell Bitcoin in Nigeria with Naira.</t>
  </si>
  <si>
    <t>nairaex</t>
  </si>
  <si>
    <t>https://nairaex.com/</t>
  </si>
  <si>
    <t>https://twitter.com/NairaEx</t>
  </si>
  <si>
    <t>https://www.facebook.com/nairaex/</t>
  </si>
  <si>
    <t>Naked</t>
  </si>
  <si>
    <t>naked</t>
  </si>
  <si>
    <t>Naviacom</t>
  </si>
  <si>
    <t>Fleet security and safety is a major concern for the transportation industry which translates to high operating and maintenance costs for fleet management. There is often no way to monitor dangerous driver behavior and fuel theft, and high fuel consumption costs are a common daily occurrence.</t>
  </si>
  <si>
    <t>Khezama Ouest, Sousse</t>
  </si>
  <si>
    <t>naviacom</t>
  </si>
  <si>
    <t>http://naviacom.com/</t>
  </si>
  <si>
    <t>https://www.linkedin.com/company/naviacom/about/</t>
  </si>
  <si>
    <t>https://twitter.com/Naviacom</t>
  </si>
  <si>
    <t>https://www.facebook.com/Naviacom</t>
  </si>
  <si>
    <t>Payfort</t>
  </si>
  <si>
    <t>Payfort encourages everyone to pursue growth as their main KPI.</t>
  </si>
  <si>
    <t>payfort</t>
  </si>
  <si>
    <t>http://payfort.com/</t>
  </si>
  <si>
    <t>https://www.linkedin.com/company/payfort/</t>
  </si>
  <si>
    <t>https://www.twitter.com/payfort</t>
  </si>
  <si>
    <t>https://www.facebook.com/Payfort</t>
  </si>
  <si>
    <t>Nekkta</t>
  </si>
  <si>
    <t>nekkta</t>
  </si>
  <si>
    <t>Next</t>
  </si>
  <si>
    <t>There’s a certain type of person that thrives at Next. The ones who are excited about what they can do with their creativity. What they can do with their work</t>
  </si>
  <si>
    <t>Leicester, Leicestershire</t>
  </si>
  <si>
    <t>next</t>
  </si>
  <si>
    <t>https://www.next.co.uk/</t>
  </si>
  <si>
    <t>https://www.linkedin.com/company/next-group-plc/about/</t>
  </si>
  <si>
    <t>https://twitter.com/nextofficial</t>
  </si>
  <si>
    <t>https://www.facebook.com/pg/nextofficial/</t>
  </si>
  <si>
    <t>Netwookie addresses the challenges faced by the informal sector to access jobs. These are skilled workers with no formal background, who due to lack of transparency and trust face high entry barriers to engage in job opportunities. Globally over 2.4 billion people are affected daily. In Kenya alone the informal economy is 77% of the total labour force, equivalent to 11.8 million people, and makes out 40% of the countries GDP. The market we seek to address is over 2 billion EUR in revenue for Kenya alone.</t>
  </si>
  <si>
    <t>netwookie.png</t>
  </si>
  <si>
    <t>netwookie</t>
  </si>
  <si>
    <t>https://www.netwookie.org/</t>
  </si>
  <si>
    <t>https://www.linkedin.com/company/netwookie-ltd/</t>
  </si>
  <si>
    <t>https://twitter.com/netwookie_kenya</t>
  </si>
  <si>
    <t>https://www.facebook.com/netwookie/</t>
  </si>
  <si>
    <t>Nextprotein</t>
  </si>
  <si>
    <t>NextProtein is developing a new large scale technology that produce a sustainable source of protein. NExtProtein is working to produce insect-based animal feed and fertilizer.</t>
  </si>
  <si>
    <t>65d24a750e6b7b90eaed.png</t>
  </si>
  <si>
    <t>nextprotein</t>
  </si>
  <si>
    <t>nextprotein.co</t>
  </si>
  <si>
    <t>http://www.linkedin.com/company/nextprotein</t>
  </si>
  <si>
    <t>http://twitter.com/nextprotein</t>
  </si>
  <si>
    <t>http://www.facebook.com/nextprotein</t>
  </si>
  <si>
    <t>Neza Reservations</t>
  </si>
  <si>
    <t>Tourism/Travel</t>
  </si>
  <si>
    <t>neza-reservations</t>
  </si>
  <si>
    <t>Ngsign</t>
  </si>
  <si>
    <t>NGSign is a cloud electronic signature web platform published by NG Technologies, the first pure player of the electronic signature in Tunisia.</t>
  </si>
  <si>
    <t>5e069c496f9d07b12b98.png</t>
  </si>
  <si>
    <t>ngsign</t>
  </si>
  <si>
    <t>https://www.ng-sign.com/</t>
  </si>
  <si>
    <t>https://www.linkedin.com/company/ngsign/</t>
  </si>
  <si>
    <t>https://www.facebook.com/ngsign</t>
  </si>
  <si>
    <t>Ninayo</t>
  </si>
  <si>
    <t>NINAYO.com is an online trading platform targeting emerging markets.</t>
  </si>
  <si>
    <t>ninayo</t>
  </si>
  <si>
    <t>https://www.ninayo.com/</t>
  </si>
  <si>
    <t>https://www.linkedin.com/company/ninayo/</t>
  </si>
  <si>
    <t>https://twitter.com/ninayocom</t>
  </si>
  <si>
    <t>https://www.facebook.com/NINAYOcom-588982287904802/</t>
  </si>
  <si>
    <t>Nioji</t>
  </si>
  <si>
    <t>Freedom and Control fused together in a prepaid card product.</t>
  </si>
  <si>
    <t>nioji</t>
  </si>
  <si>
    <t>https://www.nioji.com/</t>
  </si>
  <si>
    <t>https://www.twitter.com/niojipayments</t>
  </si>
  <si>
    <t>https://www.facebook.com/niojipayments</t>
  </si>
  <si>
    <t>Nisa Finance</t>
  </si>
  <si>
    <t>an invoice financing payment gateway that enables financiers to offer invoice financing to SMEs through automation.</t>
  </si>
  <si>
    <t>Fredman Dr, Sandton</t>
  </si>
  <si>
    <t>nisa-finance</t>
  </si>
  <si>
    <t>https://www.nisafinance.com/</t>
  </si>
  <si>
    <t>https://twitter.com/nisafinance_?lang=en</t>
  </si>
  <si>
    <t>Nozol is a platform that contains a set of tools that will help you achieve the best performance possible in selling, managing and marketing your real estate.</t>
  </si>
  <si>
    <t>nozol</t>
  </si>
  <si>
    <t>http://nozol.com/en</t>
  </si>
  <si>
    <t>https://www.linkedin.com/company/nozol/</t>
  </si>
  <si>
    <t>https://twitter.com/nozol</t>
  </si>
  <si>
    <t>https://www.facebook.com/business.nozol/</t>
  </si>
  <si>
    <t>Numida Technologies</t>
  </si>
  <si>
    <t>1508b17be42e887ed9b9.jpg</t>
  </si>
  <si>
    <t>numida-technologies</t>
  </si>
  <si>
    <t>http://www.numida.co/</t>
  </si>
  <si>
    <t>https://www.linkedin.com/company/numida-technologies/</t>
  </si>
  <si>
    <t>Omobile™ Platform provides profound Multimedia business development solutions for the unbanked and rural areas in Africa.</t>
  </si>
  <si>
    <t>Lagos Isand, Lagos</t>
  </si>
  <si>
    <t>omobile-multimedia-ltd</t>
  </si>
  <si>
    <t>http://www.omobilebanking.com/</t>
  </si>
  <si>
    <t>https://www.linkedin.com/in/omobile-media-3ab07a16b/</t>
  </si>
  <si>
    <t>https://www.facebook.com/Omobilebanking</t>
  </si>
  <si>
    <t>Oasis Digital</t>
  </si>
  <si>
    <t>Oasis Digital develops custom software in St. Louis, MO for customers anywhere. We create high quality solutions for hard problems, to help our customers thrive.</t>
  </si>
  <si>
    <t>St Louis, Missouri</t>
  </si>
  <si>
    <t>oasis-digital</t>
  </si>
  <si>
    <t>https://oasisdigital.com</t>
  </si>
  <si>
    <t>https://www.linkedin.com/company/oasis-digital-solutions-inc-/about/</t>
  </si>
  <si>
    <t>https://twitter.com/oasisdigitalstl?lang=en</t>
  </si>
  <si>
    <t>https://www.facebook.com/pg/OasisDigital/about/?ref=page_internal</t>
  </si>
  <si>
    <t>Obaigo Delivery Network</t>
  </si>
  <si>
    <t>obaigo-delivery-network</t>
  </si>
  <si>
    <t>Obatex</t>
  </si>
  <si>
    <t>obatex</t>
  </si>
  <si>
    <t>Ocharge</t>
  </si>
  <si>
    <t>Airtime recharge &amp; mobile payments app with benefits.</t>
  </si>
  <si>
    <t>ocharge</t>
  </si>
  <si>
    <t>http://ocharge.co.ke/</t>
  </si>
  <si>
    <t>https://www.twitter.com/ochargeke</t>
  </si>
  <si>
    <t>https://www.facebook.com/ochargeke</t>
  </si>
  <si>
    <t>Africa solar startup with a mission to bring clean energy to rural Tanzania and Rwanda.</t>
  </si>
  <si>
    <t>1017 RP Amsterdam, North Holland</t>
  </si>
  <si>
    <t>off-grid-electric</t>
  </si>
  <si>
    <t>http://zolaelectric.com/</t>
  </si>
  <si>
    <t>https://twitter.com/zolaelectric</t>
  </si>
  <si>
    <t>https://www.facebook.com/zolaelectric/</t>
  </si>
  <si>
    <t>Offytap</t>
  </si>
  <si>
    <t>OffyTap is a web and mobile application that connects working communities, freelancers and startups to affordable and reliable working spaces by allowing hosts to list their spaces.</t>
  </si>
  <si>
    <t>offytap</t>
  </si>
  <si>
    <t>https://offytap.com</t>
  </si>
  <si>
    <t>https://www.linkedin.com/company/offytap/people/</t>
  </si>
  <si>
    <t>https://twitter.com/offytap</t>
  </si>
  <si>
    <t>https://www.facebook.com/offytap/</t>
  </si>
  <si>
    <t>OGarcom Angola</t>
  </si>
  <si>
    <t>OGarcom Angola provides fast delivery services</t>
  </si>
  <si>
    <t>ogarcom-angola</t>
  </si>
  <si>
    <t>https://www.ogarcom-angola.com/</t>
  </si>
  <si>
    <t>https://www.facebook.com/garcom.entregas/</t>
  </si>
  <si>
    <t>Ogmous Travel</t>
  </si>
  <si>
    <t>ogmous-travel</t>
  </si>
  <si>
    <t>Helps small businesses sell their products to the international market</t>
  </si>
  <si>
    <t>ogwugo.png</t>
  </si>
  <si>
    <t>ogwugo</t>
  </si>
  <si>
    <t>https://ogwugo.com/</t>
  </si>
  <si>
    <t>https://www.linkedin.com/company/ogwugo/</t>
  </si>
  <si>
    <t>https://twitter.com/ogwugo_market</t>
  </si>
  <si>
    <t>https://web.facebook.com/ogwugo</t>
  </si>
  <si>
    <t>Old  School Group</t>
  </si>
  <si>
    <t>Clothing, Travel, Commercial, and Sports Events</t>
  </si>
  <si>
    <t>Sports</t>
  </si>
  <si>
    <t>old--school-group</t>
  </si>
  <si>
    <t>http://oldschoolgroup.co.za/</t>
  </si>
  <si>
    <t>https://www.linkedin.com/company/old-school-group</t>
  </si>
  <si>
    <t>https://twitter.com/oldschool_grp?lang=en</t>
  </si>
  <si>
    <t>Old School Group</t>
  </si>
  <si>
    <t>OSG is a multi-brand sports group specialising in festivals, live events, travel, sportswear, sponsorship, brand creation and all-around sports commercialisation.</t>
  </si>
  <si>
    <t>old-school-group</t>
  </si>
  <si>
    <t>Olivine Technology</t>
  </si>
  <si>
    <t>Olivine Technology, founded in January 2010, is a software company that specializes in designing</t>
  </si>
  <si>
    <t>Westlands, Nairobi Area, Kenya</t>
  </si>
  <si>
    <t>olivine-technology</t>
  </si>
  <si>
    <t>http://www.olivinetech.com/</t>
  </si>
  <si>
    <t>https://www.linkedin.com/company-beta/1443402/?pathWildcard=1443402</t>
  </si>
  <si>
    <t>https://twitter.com/OlivineTech</t>
  </si>
  <si>
    <t>https://www.facebook.com/pg/OlivineTech/about/?ref=page_internal</t>
  </si>
  <si>
    <t>Oltio is a startup that pioneered and patented several mobile payments and banking solutions, including an authentication technology.</t>
  </si>
  <si>
    <t>oltio</t>
  </si>
  <si>
    <t>https://www.oltio.com/</t>
  </si>
  <si>
    <t>OLX South Africa is a online marketplace</t>
  </si>
  <si>
    <t>olx-south-africa</t>
  </si>
  <si>
    <t>https://www.olx.co.za/</t>
  </si>
  <si>
    <t>https://twitter.com/OLX_ZA</t>
  </si>
  <si>
    <t>https://www.facebook.com/OLXSouthAfrica/</t>
  </si>
  <si>
    <t>Once Sync is an innovative fintech company providing a secure trusted cryptocurency exchange and a payment gateway solution</t>
  </si>
  <si>
    <t>once-sync-limited</t>
  </si>
  <si>
    <t>http://oncesync.com/</t>
  </si>
  <si>
    <t>https://www.linkedin.com/company/once-sync-ltd.?originalSubdomain=my</t>
  </si>
  <si>
    <t>https://www.facebook.com/OnceSync</t>
  </si>
  <si>
    <t>One Acre Fund</t>
  </si>
  <si>
    <t>One Acre Fund serves smallholder farmers.</t>
  </si>
  <si>
    <t>Bungoma, Kenya</t>
  </si>
  <si>
    <t>one-acre-fund</t>
  </si>
  <si>
    <t>http://www.oneacrefund.org/</t>
  </si>
  <si>
    <t>https://www.linkedin.com/company/one-acre-fund</t>
  </si>
  <si>
    <t>https://twitter.com/oneacrefund</t>
  </si>
  <si>
    <t>https://www.facebook.com/oneacrefund</t>
  </si>
  <si>
    <t>OneCart</t>
  </si>
  <si>
    <t>On demand, Grocery delivery, Grocery, Platform, Technology, Retail, Pet, Baby, Pharmacy, Groceries, ecommerce, online, and shopping</t>
  </si>
  <si>
    <t>2e2b945ce1dafa70e878.png</t>
  </si>
  <si>
    <t>onecart</t>
  </si>
  <si>
    <t>https://www.onecart.co.za</t>
  </si>
  <si>
    <t>https://www.linkedin.com/company/onecart/about/</t>
  </si>
  <si>
    <t>https://www.facebook.com/onecartza/</t>
  </si>
  <si>
    <t>Ongair</t>
  </si>
  <si>
    <t>Ongair is an AI powered customer relationship managed system (CRM) for performing SMEs to perform customer service and handle sales enquiries on social messaging apps. It works on platforms such as Facebook, WeChat, Messenger, Telegram, Twitter, Instagram &amp; LINE. It can be used stand-alone on Desktop and mobile or integrated into 3rd party platform such as Zendesk, Freshdesk and Salesforce.</t>
  </si>
  <si>
    <t>ongair.png</t>
  </si>
  <si>
    <t>ongair</t>
  </si>
  <si>
    <t>https://ongair.im/</t>
  </si>
  <si>
    <t>https://www.linkedin.com/company/ongair-inc/</t>
  </si>
  <si>
    <t>https://twitter.com/ongair_</t>
  </si>
  <si>
    <t>https://www.facebook.com/letsOngair</t>
  </si>
  <si>
    <t>Oniriq</t>
  </si>
  <si>
    <t>Nous développons des kits solaires connectés pour les populations rurales africaines d'Afrique de l'Ouest. Nous proposons le meilleur de l'énergie solaire et du digital avec une offre intégrant un kit solaire + une TV + une connexion à internet intégrée + un smartphone.</t>
  </si>
  <si>
    <t>Paris, Île-de-France</t>
  </si>
  <si>
    <t>oniriq</t>
  </si>
  <si>
    <t>https://oniriq.com</t>
  </si>
  <si>
    <t>https://www.linkedin.com/company/oniriq/</t>
  </si>
  <si>
    <t>https://twitter.com/oniriq</t>
  </si>
  <si>
    <t>https://www.facebook.com/pages/category/Solar-Energy-Company/oniriq.solar/videos/</t>
  </si>
  <si>
    <t>Online Workshop</t>
  </si>
  <si>
    <t>online-workshop</t>
  </si>
  <si>
    <t>Onyx Rooms - Eg</t>
  </si>
  <si>
    <t>We're building the future of fitness.</t>
  </si>
  <si>
    <t>onyx-rooms--eg</t>
  </si>
  <si>
    <t>https://onyx.fit/</t>
  </si>
  <si>
    <t>https://www.linkedin.com/company/18883479</t>
  </si>
  <si>
    <t>https://www.facebook.com/Onyx-2736981702994296</t>
  </si>
  <si>
    <t>Open Connect Limited is a new company that was incorporated on 9th March 2016 following business unbundling in Malawi Telecommunication Limited and thereafter registration of the same as a separate special vehicle to manage, develop and maintain the fiber Network</t>
  </si>
  <si>
    <t>open-connect-ltd</t>
  </si>
  <si>
    <t>http://www.steepleresearch.com/</t>
  </si>
  <si>
    <t>https://www.linkedin.com/company/steeple-research/</t>
  </si>
  <si>
    <t>https://twitter.com/steeple_fr?lang=en</t>
  </si>
  <si>
    <t>Opennetworks</t>
  </si>
  <si>
    <t>Opennetworks is a Google Cloud Partner, Google Platform Partner and a Google Education Partner. Established in 2000, we have 16 of years experience dealing with customer’s technology needs. Opennetworks has been a Google Partner since 2011 and an exclusive relationship with PwC South Africa for large Google Cloud deployments.</t>
  </si>
  <si>
    <t>opennetworks.png</t>
  </si>
  <si>
    <t>opennetworks</t>
  </si>
  <si>
    <t>http://www.opennetworks.com/</t>
  </si>
  <si>
    <t>https://www.linkedin.com/company/opennetworks/</t>
  </si>
  <si>
    <t>https://twitter.com/onopennetworks</t>
  </si>
  <si>
    <t>Data driven FMCG distribution in Africa : connecting the dots !</t>
  </si>
  <si>
    <t>optimetriks</t>
  </si>
  <si>
    <t>http://www.optimetriks.com/</t>
  </si>
  <si>
    <t>https://www.linkedin.com/company/9247572/</t>
  </si>
  <si>
    <t>https://twitter.com/optimetriks</t>
  </si>
  <si>
    <t>Optismart Solutions</t>
  </si>
  <si>
    <t>optismart-solutions</t>
  </si>
  <si>
    <t>Oradian</t>
  </si>
  <si>
    <t>Oradian is a technology company that offers cloud banking services for financial institutes.</t>
  </si>
  <si>
    <t>Zagreb, Grad Zagreb, Croatia</t>
  </si>
  <si>
    <t>oradian</t>
  </si>
  <si>
    <t>http://www.oradian.com/</t>
  </si>
  <si>
    <t>https://www.linkedin.com/company/oradian/</t>
  </si>
  <si>
    <t>https://www.twitter.com/oradianhq</t>
  </si>
  <si>
    <t>http://www.facebook.com/oradian</t>
  </si>
  <si>
    <t>Orcas Solutions</t>
  </si>
  <si>
    <t>Orcas Solutions is an online marketplace for high quality tutors and babysitters.</t>
  </si>
  <si>
    <t>orcas-solutions</t>
  </si>
  <si>
    <t>http://www.orcas.io/</t>
  </si>
  <si>
    <t>orderTalk offers online ordering software and call center solutions for the restaurant and hospitality industries</t>
  </si>
  <si>
    <t>Dallas/Fort Worth Metroplex, Southern US</t>
  </si>
  <si>
    <t>ordertalk</t>
  </si>
  <si>
    <t>http://www.ordertalk.com/</t>
  </si>
  <si>
    <t>https://in.linkedin.com/company/order-talk</t>
  </si>
  <si>
    <t>https://www.twitter.com/ordertalk_</t>
  </si>
  <si>
    <t>http://www.facebook.com/Flower-Mound-TX/orderTalk/31358487</t>
  </si>
  <si>
    <t>ORide</t>
  </si>
  <si>
    <t>ORide is budding motorcycle-hailing service accesed on the OPay Platform</t>
  </si>
  <si>
    <t>oride</t>
  </si>
  <si>
    <t>https://operapay.com/oride</t>
  </si>
  <si>
    <t>https://www.linkedin.com/showcase/oride/about/</t>
  </si>
  <si>
    <t>https://www.facebook.com/oride.ng/</t>
  </si>
  <si>
    <t>Oriems Cloud</t>
  </si>
  <si>
    <t>Oriems Cloud is an Internet based platform providing a Software as a Service solution for thousands of businesses that require easy, affordable and quality systems accessible from anywhere to manage their operations and store their data securely</t>
  </si>
  <si>
    <t>49379e07f18c2f674679.jpg</t>
  </si>
  <si>
    <t>oriems-cloud</t>
  </si>
  <si>
    <t>https://www.oriems.com</t>
  </si>
  <si>
    <t>https://twitter.com/OriemsCloud</t>
  </si>
  <si>
    <t>https://www.facebook.com/pages/category/Information-Technology-Company/Oriems-Cloud-227249178141749/</t>
  </si>
  <si>
    <t>Otchitanda</t>
  </si>
  <si>
    <t>Otchitanda is an Angolan e-commerce solution where merchants, be it individuals or companies, can sell new and/or used goods through an online platform connecting each customer to numerous stores, all at the comfort of your home.</t>
  </si>
  <si>
    <t>otchitanda</t>
  </si>
  <si>
    <t>https://www.otchitanda.com/</t>
  </si>
  <si>
    <t>https://www.linkedin.com/company/otchitanda/</t>
  </si>
  <si>
    <t>Oto English</t>
  </si>
  <si>
    <t>OTO English is an Egyptian online digital learning platform that provides a wide range of specialized and general “One-to-One” courses.</t>
  </si>
  <si>
    <t>149cb195d6583c0e2d5f.png</t>
  </si>
  <si>
    <t>oto-english</t>
  </si>
  <si>
    <t>http://otocourses.com/</t>
  </si>
  <si>
    <t>https://www.linkedin.com/company/otoenglish/</t>
  </si>
  <si>
    <t>https://www.facebook.com/otoenglish/</t>
  </si>
  <si>
    <t>PayMe is an application platform that allows its users to conduct electronic payment with a credit card using smartphone.</t>
  </si>
  <si>
    <t>payme</t>
  </si>
  <si>
    <t>https://www.paymestore.co/</t>
  </si>
  <si>
    <t>https://www.linkedin.com/company/paymecorp/about/</t>
  </si>
  <si>
    <t>https://www.facebook.com/paymeapp.co/</t>
  </si>
  <si>
    <t>Paymob</t>
  </si>
  <si>
    <t>PayMob, a payment acceptance platform, allows users to convert cash payments and transfers into electronic leveraging all existing channels.</t>
  </si>
  <si>
    <t>2b9d2ca2c1e1e122d1a6.png</t>
  </si>
  <si>
    <t>paymob</t>
  </si>
  <si>
    <t>http://www.paymobsolutions.com/</t>
  </si>
  <si>
    <t>https://www.linkedin.com/company/paymob</t>
  </si>
  <si>
    <t>https://www.facebook.com/PayMobSolutions/</t>
  </si>
  <si>
    <t>Ouicarry</t>
  </si>
  <si>
    <t>OuiCarry provides delivery services and allows its customers to buy products from international commercial websites.</t>
  </si>
  <si>
    <t>ouicarry</t>
  </si>
  <si>
    <t>http://www.ouicarry.com/</t>
  </si>
  <si>
    <t>https://www.linkedin.com/company-beta/3105957/</t>
  </si>
  <si>
    <t>https://twitter.com/OuiCarry</t>
  </si>
  <si>
    <t>https://www.facebook.com/ouicarry/</t>
  </si>
  <si>
    <t>Outsource Now helps businesses and NGOs manage their technology needs by providing business management software and IT support.</t>
  </si>
  <si>
    <t>outsource-now</t>
  </si>
  <si>
    <t>http://outsourcenow.us/</t>
  </si>
  <si>
    <t>https://www.linkedin.com/company/outsource-now-limited/</t>
  </si>
  <si>
    <t>https://twitter.com/outsourcezm</t>
  </si>
  <si>
    <t>https://www.facebook.com/pg/getzpos/about/?ref=page_internal</t>
  </si>
  <si>
    <t>Outshot</t>
  </si>
  <si>
    <t>outshot</t>
  </si>
  <si>
    <t>OVEX is a cryptocurrency exchange company.</t>
  </si>
  <si>
    <t>ovex</t>
  </si>
  <si>
    <t>https://www.ovex.io/</t>
  </si>
  <si>
    <t>https://www.linkedin.com/company/ovex-exchange/</t>
  </si>
  <si>
    <t>https://twitter.com/OVEXio</t>
  </si>
  <si>
    <t>https://www.facebook.com/OVEXio</t>
  </si>
  <si>
    <t>OwnLabs</t>
  </si>
  <si>
    <t>Ownlabs is an application that simulates a scientific laboratory via virtual reality.</t>
  </si>
  <si>
    <t>ownlabs</t>
  </si>
  <si>
    <t>ownlabs.net</t>
  </si>
  <si>
    <t>https://www.linkedin.com/company/ownlabs/about/</t>
  </si>
  <si>
    <t>https://www.facebook.com/Ownlab/</t>
  </si>
  <si>
    <t>https://ownlabs.net/</t>
  </si>
  <si>
    <t>Outsurance</t>
  </si>
  <si>
    <t>OUTsurance is a direct short-term insurance company that offers car, home, business, and life insurance policies.</t>
  </si>
  <si>
    <t>outsurance</t>
  </si>
  <si>
    <t>http://www.outsurance.co.za/</t>
  </si>
  <si>
    <t>https://www.linkedin.com/company/outsurance/</t>
  </si>
  <si>
    <t>http://twitter.com/outsurance</t>
  </si>
  <si>
    <t>http://www.facebook.com/outsurance</t>
  </si>
  <si>
    <t>OZÉ is the insights engine in the pocket of every African small business owner.</t>
  </si>
  <si>
    <t>e8395ad6c33a13bedac8.png</t>
  </si>
  <si>
    <t>oz</t>
  </si>
  <si>
    <t>https://www.oze.guru/</t>
  </si>
  <si>
    <t>https://www.linkedin.com/company/ozeapp/</t>
  </si>
  <si>
    <t>https://www.facebook.com/ozeapp/</t>
  </si>
  <si>
    <t>SaaS (software as a service)</t>
  </si>
  <si>
    <t>OyaPay</t>
  </si>
  <si>
    <t>OyaPay is Modernizing offline transactions in Africa</t>
  </si>
  <si>
    <t>oyapay</t>
  </si>
  <si>
    <t>https://oyapay.me/</t>
  </si>
  <si>
    <t>http://linkedin.com/oyapayng</t>
  </si>
  <si>
    <t>http://twitter.com/oyapayng</t>
  </si>
  <si>
    <t>https://www.facebook.com/oyapayng/</t>
  </si>
  <si>
    <t>Pago</t>
  </si>
  <si>
    <t>Pago is a carrier driven online payments processor for internet businesses.</t>
  </si>
  <si>
    <t>Cork, Ireland</t>
  </si>
  <si>
    <t>pago</t>
  </si>
  <si>
    <t>paywithpago.com</t>
  </si>
  <si>
    <t>https://www.linkedin.com/company/pagoag/</t>
  </si>
  <si>
    <t>https://twitter.com/paywithpago</t>
  </si>
  <si>
    <t>PAPS</t>
  </si>
  <si>
    <t>Paps offers a new perspective and logistics dimension last mile to your business.</t>
  </si>
  <si>
    <t>Dakar , Senegal</t>
  </si>
  <si>
    <t>89bd65243ad047015a87.jpg</t>
  </si>
  <si>
    <t>paps</t>
  </si>
  <si>
    <t>paps.sn</t>
  </si>
  <si>
    <t>https://www.linkedin.com/company/paps/</t>
  </si>
  <si>
    <t>https://www.facebook.com/Papsapp/</t>
  </si>
  <si>
    <t xml:space="preserve">Parcel-it is an on-demand logistics company, powered by innovation. on a mission to “provide a convenient, fluid and transparent last mile delivery experience using a mobile app and API.” </t>
  </si>
  <si>
    <t>parcelit.png</t>
  </si>
  <si>
    <t>parcelit</t>
  </si>
  <si>
    <t>https://parcel-it.com/</t>
  </si>
  <si>
    <t>https://www.linkedin.com/company/parcel-it/</t>
  </si>
  <si>
    <t>https://twitter.com/parcel_it</t>
  </si>
  <si>
    <t>https://www.facebook.com/pg/ParcelitNigeria/about/?ref=page_internal</t>
  </si>
  <si>
    <t>Pansmart is the authorised distributor of Panasonic voice, video and CCTV products.</t>
  </si>
  <si>
    <t>Midrand, South Africa</t>
  </si>
  <si>
    <t>pansmart</t>
  </si>
  <si>
    <t>Pargo</t>
  </si>
  <si>
    <t>Pargo is a convenient logistics solution that lets you collect and return parcels at Pargo parcel points throughout the country when it suits you best.</t>
  </si>
  <si>
    <t>pargo</t>
  </si>
  <si>
    <t>https://pargo.co.za/</t>
  </si>
  <si>
    <t>https://www.linkedin.com/company/pargo/</t>
  </si>
  <si>
    <t>https://twitter.com/pargopoint</t>
  </si>
  <si>
    <t>https://www.facebook.com/pargopoint</t>
  </si>
  <si>
    <t>Pascal Technology Ltd</t>
  </si>
  <si>
    <t>Pascal technology Ltd offers unique, reliable, easy to use products and services that suit the needs of tomorrow today.</t>
  </si>
  <si>
    <t>pascal-technology-ltd</t>
  </si>
  <si>
    <t>https://pascal.rw/about</t>
  </si>
  <si>
    <t>Pawame's mission is to provide energy access as a gateway to enhancing the quality of life of off-grid communities in Sub-Saharan Africa. Their solar home systems are capable of leapfrogging traditional power lines and offer an innovative, affordable rent-to-own, pay-as-you-go business model. Their goal is to use their PAYGO platform, customer relationships and data to offer life-changing products and services like electrical appliances, micro-insurance, education loans, and remote health services, thereby making a meaningful contribution to global poverty alleviation.</t>
  </si>
  <si>
    <t>pawame.png</t>
  </si>
  <si>
    <t>pawame</t>
  </si>
  <si>
    <t>https://www.pawame.com/</t>
  </si>
  <si>
    <t>https://www.linkedin.com/company/pawame/</t>
  </si>
  <si>
    <t>https://twitter.com/pawameafrica</t>
  </si>
  <si>
    <t>https://www.facebook.com/pawameafrica/</t>
  </si>
  <si>
    <t>Parceltip</t>
  </si>
  <si>
    <t>We are a simple logistic start-up company helping you cut costs of sending parcels from one city/town/suburb to another across Australia, U.K and Africa by up to 50% whilst also rewarding travelers with tips when they deliver Sender’s parcels ranging from documents to goods.” ParcelTip | Courtesy that Rewards .</t>
  </si>
  <si>
    <t>parceltip</t>
  </si>
  <si>
    <t>http://www.parceltip.com/</t>
  </si>
  <si>
    <t>https://twitter.com/parceltip/</t>
  </si>
  <si>
    <t>https://www.facebook.com/parceltip/</t>
  </si>
  <si>
    <t>Paynas</t>
  </si>
  <si>
    <t>paynas is a cloud-based platform that provides hassle free banking, HR management and employee benefits in one place, and in a single workflow. paynas helps businesses unlock the resources they need to grow, improving their day-to-day operations and the day-to-day lives of their employees through our streamlined and affordable service that satisfies the whole spectrum of HR needs.</t>
  </si>
  <si>
    <t xml:space="preserve">Egypt , </t>
  </si>
  <si>
    <t>a4329f655e1a0bb37a71.jpeg</t>
  </si>
  <si>
    <t>paynas</t>
  </si>
  <si>
    <t>https://paynas.com/</t>
  </si>
  <si>
    <t>https://www.linkedin.com/company/paynas</t>
  </si>
  <si>
    <t>https://www.facebook.com/paynasglobal/</t>
  </si>
  <si>
    <t>Payday Investor is a cool investment app. A simple and secure way to put money aside for the things you want.</t>
  </si>
  <si>
    <t>payday-investor.png</t>
  </si>
  <si>
    <t>payday-investor</t>
  </si>
  <si>
    <t>https://paydayinvestor.ng/</t>
  </si>
  <si>
    <t>https://twitter.com/paydayinvestor?lang=en</t>
  </si>
  <si>
    <t>Paynet</t>
  </si>
  <si>
    <t>Paynet is the electronic payments processing system offered to the market through Financial Institutions.</t>
  </si>
  <si>
    <t>Zimbabwe, Uganda, Botswana</t>
  </si>
  <si>
    <t>paynet</t>
  </si>
  <si>
    <t>http://www.payservafrica.com/zimbabwe/electronic-payments/about-paynet</t>
  </si>
  <si>
    <t>https://www.linkedin.com/company/paynet-zimbabwe/about/</t>
  </si>
  <si>
    <t>https://twitter.com/paynetzim?lang=en</t>
  </si>
  <si>
    <t>Prepdia</t>
  </si>
  <si>
    <t>Prepdia is an online platform that connects students with reliable tutors.</t>
  </si>
  <si>
    <t>prepdia</t>
  </si>
  <si>
    <t>https://www.prepdia.com</t>
  </si>
  <si>
    <t>https://www.linkedin.com/company.prepdia</t>
  </si>
  <si>
    <t>https://twitter.com/prepdiaLtd</t>
  </si>
  <si>
    <t>https://www.facebook.com/prepdia</t>
  </si>
  <si>
    <t>Paysap</t>
  </si>
  <si>
    <t>Paysap enables large and small institutions collect M-Pesa based payments directly into the institution's bank account.</t>
  </si>
  <si>
    <t>paysap</t>
  </si>
  <si>
    <t>https://www.paysap.co.ke/</t>
  </si>
  <si>
    <t>https://www.linkedin.com/in/paysap-kenya-552541134/?originalSubdomain=ke</t>
  </si>
  <si>
    <t>https://www.facebook.com/paysapke/</t>
  </si>
  <si>
    <t>Pelebox is a digital platform that manages various internet enabled smart lockers. Pelebox smart lockers enable patients to collect their repeat chronic medication in under 2 minutes instead of waiting hours queuing at public clinics</t>
  </si>
  <si>
    <t>pelebox</t>
  </si>
  <si>
    <t>https://www.pelebox.com/locker.html</t>
  </si>
  <si>
    <t>https://www.linkedin.com/showcase/pelebox-smart-lockers/about/</t>
  </si>
  <si>
    <t>Pesa Na Pesa</t>
  </si>
  <si>
    <t>PesaNaPesa is an innovative mobile phone based borrowing and lending product developed by AVL Capital ltd which offers emergency loans to anyone who needs short term emergency funds.</t>
  </si>
  <si>
    <t>pesa-na-pesa</t>
  </si>
  <si>
    <t>Pesaguide</t>
  </si>
  <si>
    <t>PesaGuide is Africa's first platform that allows you to share your financial experience and to discover the best solution for you. Candid reviews about banks, mobile lenders and SACCOs in Kenya - all in one place.</t>
  </si>
  <si>
    <t>pesaguide</t>
  </si>
  <si>
    <t>Pesapal</t>
  </si>
  <si>
    <t>PesaPal provides a simple, safe and secure way for individuals and businesses to make and accept payments in Africa</t>
  </si>
  <si>
    <t>Kenya, Malawi, Tanzania, Uganda, Rwanda, Zambia, Zimbabwe</t>
  </si>
  <si>
    <t>pesapal</t>
  </si>
  <si>
    <t>https://www.pesapal.com/</t>
  </si>
  <si>
    <t>https://www.linkedin.com/company/435835</t>
  </si>
  <si>
    <t>https://twitter.com/pesapal</t>
  </si>
  <si>
    <t>Pesapata</t>
  </si>
  <si>
    <t>Pesapata is a peer to peer lending platform seeking to provide our communities with an alternative form of funding from the conventional banking model</t>
  </si>
  <si>
    <t>pesapata</t>
  </si>
  <si>
    <t>https://www.pesapata.com/</t>
  </si>
  <si>
    <t>Paynow</t>
  </si>
  <si>
    <t>Credit Recovery, SaaS, Financial, White Label Platform</t>
  </si>
  <si>
    <t>São Paulo, Sao Paulo, Brazil</t>
  </si>
  <si>
    <t>paynow</t>
  </si>
  <si>
    <t>http://www.paynow.com.br/</t>
  </si>
  <si>
    <t>https://www.linkedin.com/company/11467952/</t>
  </si>
  <si>
    <t>https://twitter.com/PaynowBra</t>
  </si>
  <si>
    <t>https://www.facebook.com/PaynowBra/</t>
  </si>
  <si>
    <t>Payplux</t>
  </si>
  <si>
    <t>PayPlux is a digital currency exchange that allows you to buy/sell currencies such as Bitcoin, Perfect Money, Litecoin, Ethereum, Bitcoin Cash for GHS</t>
  </si>
  <si>
    <t>payplux</t>
  </si>
  <si>
    <t>https://www.payplux.com/</t>
  </si>
  <si>
    <t>https://twitter.com/payplux?lang=en</t>
  </si>
  <si>
    <t>https://www.facebook.com/PayPlux/</t>
  </si>
  <si>
    <t>Pebl</t>
  </si>
  <si>
    <t>PEBL computers is the first Pan-African computer brand developed and assembled in Africa. PEBL is a high-tech central processing unit (the brain of a computer system) developed to support all your IT related needs. PEBL is small, portable and radiates the electric African spirit.</t>
  </si>
  <si>
    <t>pebl.png</t>
  </si>
  <si>
    <t>pebl</t>
  </si>
  <si>
    <t>https://www.thepebl.com/</t>
  </si>
  <si>
    <t>https://www.linkedin.com/company/peblpc/</t>
  </si>
  <si>
    <t>https://twitter.com/vincent_PEBL</t>
  </si>
  <si>
    <t>https://www.facebook.com/peblruc/</t>
  </si>
  <si>
    <t>Peepz is an online staff booking portal for the marketing and events industries. Peepz was designed to create admin efficiencies, cost savings and lower the margin for error. We are here to shake up the industry and save you money in the process</t>
  </si>
  <si>
    <t>peepz.png</t>
  </si>
  <si>
    <t>peepz</t>
  </si>
  <si>
    <t>https://www.peepz.co.za/</t>
  </si>
  <si>
    <t>https://www.linkedin.com/company/peepz-online/about/</t>
  </si>
  <si>
    <t>https://twitter.com/peepzonline?lang=en</t>
  </si>
  <si>
    <t>https://www.facebook.com/peepzonline/</t>
  </si>
  <si>
    <t>Pesazetu</t>
  </si>
  <si>
    <t>PesaZetu is a mobile marketplace that brings together responsible Kenyans who need to borrow with Kenyans prepared to lend money</t>
  </si>
  <si>
    <t>pesazetu</t>
  </si>
  <si>
    <t>http://pesazetu.co/</t>
  </si>
  <si>
    <t>https://twitter.com/pesazetu?lang=en</t>
  </si>
  <si>
    <t>https://www.facebook.com/pesazetukenya/</t>
  </si>
  <si>
    <t>Pharmascout</t>
  </si>
  <si>
    <t>PharmaScout is a single point solution developed by 5nines Technologies, a Cape Town based Internet of Things (“IoT”) business, which overcomes a litany of hurdles faced by healthcare professionals wishing to mitigate legal risk and meet regulatory standards imposed to ensure the safety and quality of stored temperature sensitive pharmaceutical products.</t>
  </si>
  <si>
    <t>pharmascout.png</t>
  </si>
  <si>
    <t>pharmascout</t>
  </si>
  <si>
    <t>http://www.5nines.co.za/pharmascout/</t>
  </si>
  <si>
    <t>https://www.linkedin.com/company/pharmascout/</t>
  </si>
  <si>
    <t>Penda Health</t>
  </si>
  <si>
    <t>Penda Health builds and operates a chain of outpatient medical centers that offer outpatient care for patients in Kenya.</t>
  </si>
  <si>
    <t>penda-health</t>
  </si>
  <si>
    <t>http://pendahealth.com/</t>
  </si>
  <si>
    <t>https://www.linkedin.com/company/penda-health/</t>
  </si>
  <si>
    <t>https://twitter.com/pendahealth</t>
  </si>
  <si>
    <t>https://www.facebook.com/PendaHealth</t>
  </si>
  <si>
    <t>Pegasus Technologies LTD</t>
  </si>
  <si>
    <t>Pegasus Technologies is a leading payment services aggregator in Uganda with extensive experience in development, configuration, deployment, support and maintenance of financial and billing solutions for businesses and institutions</t>
  </si>
  <si>
    <t>e0d43c80ac326e00293a.jpg</t>
  </si>
  <si>
    <t>pegasus-technologies-ltd</t>
  </si>
  <si>
    <t>www.pegasustechnologies.co.ug</t>
  </si>
  <si>
    <t>https://www.linkedin.com/company/pegasus-technologies-ltd/</t>
  </si>
  <si>
    <t>https://twitter.com/pegtechugltd?lang=en</t>
  </si>
  <si>
    <t>Pesabase</t>
  </si>
  <si>
    <t>Blockchain Based remittance, payments and banking platform whose Mission is to financially connect Africa</t>
  </si>
  <si>
    <t>pesabase</t>
  </si>
  <si>
    <t>https://www.pesabase.com/</t>
  </si>
  <si>
    <t>https://www.linkedin.com/company/pesabaseltd/</t>
  </si>
  <si>
    <t>https://twitter.com/pesabase</t>
  </si>
  <si>
    <t>https://www.facebook.com/pesabase</t>
  </si>
  <si>
    <t>Pesabazaar</t>
  </si>
  <si>
    <t>Pesabazaar.com is Kenya’s prominent online insurance aggregator. The company specialises in making comparative analysis of the insurance products based on price, quality and key benefits. Pesabazaar empowers customers with their accurate and up to date information on insurance products, combined with excellent customer service.</t>
  </si>
  <si>
    <t>pesabazaar.png</t>
  </si>
  <si>
    <t>pesabazaar</t>
  </si>
  <si>
    <t>https://www.pesabazaar.com/</t>
  </si>
  <si>
    <t>https://www.linkedin.com/company/pesabazaar.com/</t>
  </si>
  <si>
    <t>https://twitter.com/pesabazaar</t>
  </si>
  <si>
    <t>https://www.facebook.com/pesabazaar/</t>
  </si>
  <si>
    <t>Popote</t>
  </si>
  <si>
    <t>Popote is a payments application that goes beyond fulfilling the transaction by providing compelling accounting and management features.</t>
  </si>
  <si>
    <t>06616251119c434d66a3.jpg</t>
  </si>
  <si>
    <t>popote</t>
  </si>
  <si>
    <t>https://popotepayments.com/</t>
  </si>
  <si>
    <t>https://www.linkedin.com/company/popote-payments-ltd/</t>
  </si>
  <si>
    <t>Project ubu</t>
  </si>
  <si>
    <t>projectUBU is a network effects ecosystem that unlocks trapped asset value and distributes it to participants.</t>
  </si>
  <si>
    <t>project-ubu</t>
  </si>
  <si>
    <t>https://www.projectubu.com/</t>
  </si>
  <si>
    <t>https://www.linkedin.com/company/projectubu/</t>
  </si>
  <si>
    <t>https://twitter.com/projectubu</t>
  </si>
  <si>
    <t>https://www.facebook.com/pg/ProjectUBU</t>
  </si>
  <si>
    <t>ProxyPay</t>
  </si>
  <si>
    <t>Proxypay enables SME's facilitate online payments</t>
  </si>
  <si>
    <t>proxypay</t>
  </si>
  <si>
    <t>https://proxypay.co.ao/</t>
  </si>
  <si>
    <t>Quoxient Ltd</t>
  </si>
  <si>
    <t>Quoxient is a fintech company in Kenya. It delivers technology solutions to support SMEs in Financial Services</t>
  </si>
  <si>
    <t>quoxient-ltd</t>
  </si>
  <si>
    <t>http://www.quoxient.co.ke/</t>
  </si>
  <si>
    <t>https://www.linkedin.com/company/quoxient-limited/about/</t>
  </si>
  <si>
    <t>Rainfin</t>
  </si>
  <si>
    <t>Rainfin is an online credit marketplace that allows the banks to provide individuals and MSMEs with real-time mobile financial services.</t>
  </si>
  <si>
    <t>rainfin</t>
  </si>
  <si>
    <t>https://www.rainfin.com/</t>
  </si>
  <si>
    <t>https://www.linkedin.com/company/rainfin-pty-ltd/about/</t>
  </si>
  <si>
    <t>Peslink</t>
  </si>
  <si>
    <t>peslink</t>
  </si>
  <si>
    <t>Picsa</t>
  </si>
  <si>
    <t>Picsa offers holistic savings solutions to help low-income agriculture employees improve their financial health.</t>
  </si>
  <si>
    <t>picsa</t>
  </si>
  <si>
    <t>https://picsa.com/</t>
  </si>
  <si>
    <t>https://www.linkedin.com/company/picasa-inc</t>
  </si>
  <si>
    <t>https://twitter.com/mypicsa</t>
  </si>
  <si>
    <t>Pikiwash</t>
  </si>
  <si>
    <t>PikiWash Ltd. is a for profit company that was founded after identification of the need for clean</t>
  </si>
  <si>
    <t>pikiwash</t>
  </si>
  <si>
    <t>http://pikiwash.com/</t>
  </si>
  <si>
    <t>https://twitter.com/pikiwash</t>
  </si>
  <si>
    <t>https://www.facebook.com/pg/pikiwash</t>
  </si>
  <si>
    <t>Pingle</t>
  </si>
  <si>
    <t>Pingle is a platform that is connecting users to activities that interest them within Nairobi’s malls. Users on the Pingle platform can discover, book, and pay for these activities on the app.</t>
  </si>
  <si>
    <t>pingle</t>
  </si>
  <si>
    <t>https://pingle.co.ke/about_us</t>
  </si>
  <si>
    <t>https://twitter.com/pinglekenya</t>
  </si>
  <si>
    <t>https://www.facebook.com/pinglekenya</t>
  </si>
  <si>
    <t>Plaas</t>
  </si>
  <si>
    <t>PLAAS does research, policy engagement, teaching and training about the dynamics of chronic poverty and structural inequality in Southern Africa, with a particular emphasis on the key role of restructuring and contesting land holding and agro-food systems in the subcontinent and beyond.</t>
  </si>
  <si>
    <t>plaas</t>
  </si>
  <si>
    <t>https://plaas.wpengine.com/</t>
  </si>
  <si>
    <t>https://twitter.com/PLAASuwc</t>
  </si>
  <si>
    <t>https://www.facebook.com/PLAASuwc</t>
  </si>
  <si>
    <t>Placements.Com.Ng</t>
  </si>
  <si>
    <t>Placements is a search platform for Graduate &amp; Undergraduate Internship programs in Africa, Scaling from Nigeria.</t>
  </si>
  <si>
    <t>Lagos, Lagos</t>
  </si>
  <si>
    <t>placementscomng</t>
  </si>
  <si>
    <t>https://placements.ng/</t>
  </si>
  <si>
    <t>https://www.linkedin.com/company/placementsafrica/</t>
  </si>
  <si>
    <t>https://twitter.com/Placementsng</t>
  </si>
  <si>
    <t>https://www.facebook.com/placements.ng</t>
  </si>
  <si>
    <t>Plant Doctor</t>
  </si>
  <si>
    <t>plant-doctor</t>
  </si>
  <si>
    <t>Play 3arabi</t>
  </si>
  <si>
    <t>Play 3arabi is a leading Arabic games publisher in MENA region.</t>
  </si>
  <si>
    <t>Amman, Jordan</t>
  </si>
  <si>
    <t>play-3arabi</t>
  </si>
  <si>
    <t>https://www.play3arabi.com/</t>
  </si>
  <si>
    <t>https://www.linkedin.com/company/play-3arabi/about/</t>
  </si>
  <si>
    <t>https://twitter.com/play3arabi?lang=en</t>
  </si>
  <si>
    <t>https://www.facebook.com/play3arabi/</t>
  </si>
  <si>
    <t>Plentify provides reliable and sustainable energy and water services that are more affordable than the grid.</t>
  </si>
  <si>
    <t>Cape Tow, South Africa</t>
  </si>
  <si>
    <t>plentify.png</t>
  </si>
  <si>
    <t>plentify</t>
  </si>
  <si>
    <t>https://plentify.co.za/</t>
  </si>
  <si>
    <t>Plumter</t>
  </si>
  <si>
    <t>Plumter offers easy foreign payments for Africa.</t>
  </si>
  <si>
    <t>8dcb949e6e817a34816e.png</t>
  </si>
  <si>
    <t>plumter</t>
  </si>
  <si>
    <t>https://plumter.com/</t>
  </si>
  <si>
    <t>Podozi</t>
  </si>
  <si>
    <t xml:space="preserve">We are a beauty-tech company building the next generation of brands that leverages cutting edge technology to empower our consumers in achieving self-discovery, self-expression and forging global connections. From idea conceptualization to design and production, every product is inspired by what women want in real life, made by experts who understand the power of beauty. </t>
  </si>
  <si>
    <t>podozi.png</t>
  </si>
  <si>
    <t>podozi</t>
  </si>
  <si>
    <t>http://podozi.com</t>
  </si>
  <si>
    <t>https://www.linkedin.com/company/podozi/?originalSubdomain=in</t>
  </si>
  <si>
    <t>https://twitter.com/mypodozi</t>
  </si>
  <si>
    <t>https://www.facebook.com/podozi</t>
  </si>
  <si>
    <t>Popcorn Training is an award-winning security awareness training provider based in Africa with a global customer base.</t>
  </si>
  <si>
    <t>popcorn-training</t>
  </si>
  <si>
    <t>https://popcorntraining.com/</t>
  </si>
  <si>
    <t>https://www.linkedin.com/company/popcorn-training-pty-ltd/?originalSubdomain=in</t>
  </si>
  <si>
    <t>Ride Safe Africa</t>
  </si>
  <si>
    <t>RideSafe is an emergency response solution that enables riders to access quick, affordable and quality first aid at the point of an accident, built on a decentralised blockchain application.</t>
  </si>
  <si>
    <t>ride-safe-africa</t>
  </si>
  <si>
    <t>http://www.ridesafeafrica.com/</t>
  </si>
  <si>
    <t>https://www.linkedin.com/company/ridesafe/</t>
  </si>
  <si>
    <t>https://twitter.com/africa_ride</t>
  </si>
  <si>
    <t>https://www.facebook.com/RideSafeAfrica/</t>
  </si>
  <si>
    <t>Portable Voices</t>
  </si>
  <si>
    <t>portable-voices</t>
  </si>
  <si>
    <t>Our company, Powah limited, is a provider of solar energy solutions that fit the budgetary, practical and social needs of agriculture communities in Uganda</t>
  </si>
  <si>
    <t>powah-limited</t>
  </si>
  <si>
    <t>http://www.powa.com/</t>
  </si>
  <si>
    <t>https://www.linkedin.com/company/powa-technologies/</t>
  </si>
  <si>
    <t>Powergen Renewable Energy</t>
  </si>
  <si>
    <t>PowerGen Renewable Energy is a micro-grid developer, implementer, and operator in East Africa, reshaping the prevailing rural electrification model in the region.  PowerGen is creating an African energy system that utilizes clean, renewable energy and smarter grids to deliver power to all.</t>
  </si>
  <si>
    <t>f5e43d3d01b1fa56be04.png</t>
  </si>
  <si>
    <t>powergen-renewable-energy</t>
  </si>
  <si>
    <t>http://www.powergen-renewable-energy.com/</t>
  </si>
  <si>
    <t>https://www.linkedin.com/company/powergen-renewable-energy/</t>
  </si>
  <si>
    <t>https://www.facebook.com/PowerGenRE/</t>
  </si>
  <si>
    <t>Powell Pay</t>
  </si>
  <si>
    <t>powell-pay</t>
  </si>
  <si>
    <t>Preeva</t>
  </si>
  <si>
    <t xml:space="preserve">Preeva is the tutoring company that does so much more. We foresee a bright future for South Africa and believe the key to this future lies in empowering and educating the people. </t>
  </si>
  <si>
    <t>preeva.png</t>
  </si>
  <si>
    <t>preeva</t>
  </si>
  <si>
    <t>https://preeva.co.za/</t>
  </si>
  <si>
    <t>https://www.linkedin.com/company/preeva-pty-ltd/</t>
  </si>
  <si>
    <t>https://twitter.com/preeva_sa/</t>
  </si>
  <si>
    <t>https://www.facebook.com/preevasouthafrica/?ref=bookmarks</t>
  </si>
  <si>
    <t>A Data science and predictive modeling Company.</t>
  </si>
  <si>
    <t>predictive-insights</t>
  </si>
  <si>
    <t>http://www.predictiveinsights.co.za/</t>
  </si>
  <si>
    <t>https://www.linkedin.com/company/predictive-insights/</t>
  </si>
  <si>
    <t>Pro-it</t>
  </si>
  <si>
    <t>Hardware sales &amp; upgrades &amp; repairs, Software sales &amp; support &amp; configuration, Networking – Cable &amp; Wi-Fi, LAN &amp; WAN support.Backup &amp; restore implementations.IT Audits.Microsoft Exchange, Outlook, Lotus Notes &amp; Domino Server support.Windows Server &amp; desktop support.Manage software licensing.Antivirus Software &amp; virus removal</t>
  </si>
  <si>
    <t>Kempton Park, Gauteng</t>
  </si>
  <si>
    <t>proit</t>
  </si>
  <si>
    <t>http://www.pro-it.co.za/</t>
  </si>
  <si>
    <t>https://www.facebook.com/Pro-It-Computers-481695098517928/</t>
  </si>
  <si>
    <t>Probity Farms.com</t>
  </si>
  <si>
    <t>Probity Medical Transcription is a leading provider of clinical documentation to the healthcare industry.</t>
  </si>
  <si>
    <t>Camp Hill, Pennsylvania, United States</t>
  </si>
  <si>
    <t>probity-farmscom</t>
  </si>
  <si>
    <t>http://probitymt.com/</t>
  </si>
  <si>
    <t>http://twitter.com/ProbityMT</t>
  </si>
  <si>
    <t>http://www.facebook.com/Probity/220179978027167</t>
  </si>
  <si>
    <t>Prodigy</t>
  </si>
  <si>
    <t>Prodigy is a school management software platform. It enables schools owners to manage their school effectively and efficiently</t>
  </si>
  <si>
    <t>prodigy</t>
  </si>
  <si>
    <t>Project Move</t>
  </si>
  <si>
    <t>project-move</t>
  </si>
  <si>
    <t>Rology is an AI-Assisted, on-demand teleradiology platform</t>
  </si>
  <si>
    <t>575b2d0aa162a466f537.png</t>
  </si>
  <si>
    <t>rology</t>
  </si>
  <si>
    <t>https://www.rology.net/</t>
  </si>
  <si>
    <t>https://www.linkedin.com/company/rology/</t>
  </si>
  <si>
    <t>Property Fox</t>
  </si>
  <si>
    <t>Property Fox is a real estate selling platform that allows sellers to list their home and even meet potential buyers.</t>
  </si>
  <si>
    <t>property-fox</t>
  </si>
  <si>
    <t>http://www.propertyfox.co.za/</t>
  </si>
  <si>
    <t>https://www.linkedin.com/company/property-fox/?originalSubdomain=in</t>
  </si>
  <si>
    <t>https://twitter.com/PropertyFoxSA</t>
  </si>
  <si>
    <t>https://www.facebook.com/PropertyFoxSA/?ref=bookmarks</t>
  </si>
  <si>
    <t>Prom-Agric</t>
  </si>
  <si>
    <t>promagric</t>
  </si>
  <si>
    <t>Propertypro.Ng (Tolet.Com.Ng)</t>
  </si>
  <si>
    <t>PropertyPro.ng is the leading real estate property centre platform in Nigeria. With a web-based platform for property rentals and sales, we provide users with the best property search experience both online and offline by connecting them with legitimate and verified real estate agents. In the Nigerian property market, with over 60,000 property listings which include properties like homes, houses, lands, shops, office spaces and other commercial properties, small, medium and large-scale real estate companies in Nigeria who desire to scale up the sales and rentals of their properties can partner with PropertyPro.ng.</t>
  </si>
  <si>
    <t>propertyprong-toletcomng.png</t>
  </si>
  <si>
    <t>propertyprong-toletcomng</t>
  </si>
  <si>
    <t>https://www.propertypro.ng/</t>
  </si>
  <si>
    <t>https://www.linkedin.com/company/tolet-com-ng/</t>
  </si>
  <si>
    <t>propertybook</t>
  </si>
  <si>
    <t>Propertybook Pvt Ltd's roots stem back to 2006 as a community formed group (Harare Rentals) with the aim of assisting our friends and families to find accommodation to rent in Harare, Zimbabwe. Our membership grew rapidly leading to a required expansion of our groups to include sales in and around Harare then further more to cover the whole of Zimbabwe.</t>
  </si>
  <si>
    <t>Harare, Harare Metropolitan Province</t>
  </si>
  <si>
    <t>https://www.propertybook.co.zw/</t>
  </si>
  <si>
    <t>https://www.linkedin.com/company/propertybook-co-zw/</t>
  </si>
  <si>
    <t>https://twitter.com/PropertybookZW</t>
  </si>
  <si>
    <t>https://www.facebook.com/propertybookzim/</t>
  </si>
  <si>
    <t>PropSys offers property management solutions for the real estate industry on hosted and on-premises platforms</t>
  </si>
  <si>
    <t>propsys</t>
  </si>
  <si>
    <t>http://smartintegration.co.za/</t>
  </si>
  <si>
    <t>https://www.linkedin.com/company/smart-integration/about/</t>
  </si>
  <si>
    <t>https://twitter.com/Smartintsa</t>
  </si>
  <si>
    <t>https://www.facebook.com/smartintegrationsouthafrica</t>
  </si>
  <si>
    <t>Prothem-Usine s.a is an acronym that stands for Mwaro Tea Promotion</t>
  </si>
  <si>
    <t>Bujumbura, Bujumbura, Burundi</t>
  </si>
  <si>
    <t>prothem-usine.png</t>
  </si>
  <si>
    <t>prothem-usine</t>
  </si>
  <si>
    <t>http://www.prothem.bi/</t>
  </si>
  <si>
    <t>Proville</t>
  </si>
  <si>
    <t>Peer to Peer Online service Market Place</t>
  </si>
  <si>
    <t>proville</t>
  </si>
  <si>
    <t>https://proville.net/</t>
  </si>
  <si>
    <t>https://www.linkedin.com/company/provilledotnet/</t>
  </si>
  <si>
    <t>https://twitter.com/provilledotnet</t>
  </si>
  <si>
    <t>https://facebook.com/provilledotnet</t>
  </si>
  <si>
    <t>Root</t>
  </si>
  <si>
    <t>Root is a financial services platform, built from the ground up with the goal of opening up FinTech innovation. Recognising the high barriers to entry, Root packages the “hard things” in financial services and exposes a platform of programmable financial services through easy-to-use APIs. This enables software developers and innovators to prototype, build and launch financial services products, fast.</t>
  </si>
  <si>
    <t>08b3420b22cc42ca7387.png</t>
  </si>
  <si>
    <t>root</t>
  </si>
  <si>
    <t>https://root.co.za/</t>
  </si>
  <si>
    <t>https://www.linkedin.com/company/root-wealth</t>
  </si>
  <si>
    <t>Publiseer</t>
  </si>
  <si>
    <t>Publiseer lets independent African writers, musicians and filmmakers from low-income communities, to publish, protect, promote and monetize their creative works on 400+ partner stores in 100 countries, at no charge, with a single click. Our partner stores include Amazon, Google Play, Apple store, Barnes &amp; Noble, Spotify, Kobo and Deezer. These Creatives can monitor their performance across all stores using our centralized dashboard.</t>
  </si>
  <si>
    <t>Egypt,Ghana,Kenya,Nigeria,South Africa</t>
  </si>
  <si>
    <t>84924646fbfd2ceb536c.jpg</t>
  </si>
  <si>
    <t>publiseer</t>
  </si>
  <si>
    <t>http://www.publiseer.com/</t>
  </si>
  <si>
    <t>https://www.linkedin.com/company/publiseer</t>
  </si>
  <si>
    <t>https://twitter.com/wearepubliseer</t>
  </si>
  <si>
    <t>https://www.facebook.com/publiseer</t>
  </si>
  <si>
    <t xml:space="preserve">PerfectFit is a virtual platform with fitness classes accessible via the web and mobile. </t>
  </si>
  <si>
    <t>pulse-perfectfit-studio</t>
  </si>
  <si>
    <t>https://www.pulse.com.na/about</t>
  </si>
  <si>
    <t>https://web.facebook.com/pg/pulseperfectfit/about/?ref=page_internal</t>
  </si>
  <si>
    <t>At Pula, we are radically restructuring agricultural insurance, using technology to insure the previously unbanked, uninsured, untapped market of 1.5 billion smallholders worldwide.</t>
  </si>
  <si>
    <t>pula.png</t>
  </si>
  <si>
    <t>pula</t>
  </si>
  <si>
    <t>http://Pula.io</t>
  </si>
  <si>
    <t>https://www.linkedin.com/company/pula-advisors</t>
  </si>
  <si>
    <t>Pura Soda manufactures, distributes, markets and sells “better for you” beverages</t>
  </si>
  <si>
    <t>pura-soda</t>
  </si>
  <si>
    <t>https://purabeverageco.com/</t>
  </si>
  <si>
    <t>https://www.linkedin.com/company/purabeverageco/</t>
  </si>
  <si>
    <t>Quainted</t>
  </si>
  <si>
    <t>We are a B2B Human Resources SAAS company. We improve employee engagement by solving employees’ problems.  We do this by: 1. Identifying the problem, 2. Assigning the problem to the best possible person, 3. Solving the problem (either the “fixer” knows how to or a discussion be facilitated) and 4. Following up if the problem is solved.</t>
  </si>
  <si>
    <t>quainted.png</t>
  </si>
  <si>
    <t>quainted</t>
  </si>
  <si>
    <t>https://quainted.com/</t>
  </si>
  <si>
    <t>https://www.linkedin.com/company/quainted/</t>
  </si>
  <si>
    <t>https://twitter.com/Quainted</t>
  </si>
  <si>
    <t>https://www.facebook.com/Quainted</t>
  </si>
  <si>
    <t>Quadron Studios</t>
  </si>
  <si>
    <t>quadron-studios</t>
  </si>
  <si>
    <t>Quanode - Eg</t>
  </si>
  <si>
    <t>QuaNode is a startup building an IoT platform starting from a BAAS product.</t>
  </si>
  <si>
    <t>quanode--eg</t>
  </si>
  <si>
    <t>http://www.quanode.com/</t>
  </si>
  <si>
    <t>https://www.linkedin.com/company/quanode/</t>
  </si>
  <si>
    <t>https://twitter.com/quanode</t>
  </si>
  <si>
    <t>https://www.facebook.com/quanode/</t>
  </si>
  <si>
    <t>QuestWorks is a firm of consultants in the real estate industry. We are founded on principles that seek to change the way consulting is done in Kenya. We offer a range of services including project management, value engineering, international procurement and tax planning</t>
  </si>
  <si>
    <t>questworks.png</t>
  </si>
  <si>
    <t>questworks</t>
  </si>
  <si>
    <t>https://www.questworks.co.ke/</t>
  </si>
  <si>
    <t>https://www.linkedin.com/company/questworks-consulting-ltd/about/</t>
  </si>
  <si>
    <t>https://twitter.com/QuestworksKenya</t>
  </si>
  <si>
    <t>https://www.facebook.com/www.questworks.co.ke/</t>
  </si>
  <si>
    <t>Quickcheck</t>
  </si>
  <si>
    <t>QuickCheck is a Nigerian Fintech Startup of Seedstars portfolio with the mission of providing financial services to underserved consumers. Built by people who work towards solving real world problems, we realized that a large portion of the Nigerian population has no access to proper banking services... We want to fill this gap!</t>
  </si>
  <si>
    <t>quickcheck.png</t>
  </si>
  <si>
    <t>quickcheck</t>
  </si>
  <si>
    <t>http://www.quickcheck.ng/</t>
  </si>
  <si>
    <t>https://www.linkedin.com/company/quickcheck-nigeria/</t>
  </si>
  <si>
    <t>https://twitter.com/quickcheckNG</t>
  </si>
  <si>
    <t>https://www.facebook.com/quickcheckng/</t>
  </si>
  <si>
    <t>Quicket</t>
  </si>
  <si>
    <t>Quicket is a fast and effective online ticketing service for events of all sizes.</t>
  </si>
  <si>
    <t>quicket</t>
  </si>
  <si>
    <t>http://www.quicket.co.za/</t>
  </si>
  <si>
    <t>https://www.linkedin.com/company/quicket/</t>
  </si>
  <si>
    <t>https://twitter.com/quicketsa</t>
  </si>
  <si>
    <t>https://www.facebook.com/pg/Quicket.co.za/</t>
  </si>
  <si>
    <t>Quillo</t>
  </si>
  <si>
    <t>Quillo makes it easier, safer and cheaper to buy and sell textbooks</t>
  </si>
  <si>
    <t>quillo</t>
  </si>
  <si>
    <t>https://www.books.quillo.io/</t>
  </si>
  <si>
    <t>https://www.linkedin.com/company/quillotextbooks/about/</t>
  </si>
  <si>
    <t>https://www.facebook.com/QuilloApp/</t>
  </si>
  <si>
    <t>quip.link is the online marketplace for heavy equipment in emerging markets</t>
  </si>
  <si>
    <t>quiplink</t>
  </si>
  <si>
    <t>https://quip.link/#/</t>
  </si>
  <si>
    <t>https://www.linkedin.com/company/quipdotlink/about/</t>
  </si>
  <si>
    <t>https://twitter.com/quipdotlink</t>
  </si>
  <si>
    <t>https://www.facebook.com/quipdotlink</t>
  </si>
  <si>
    <t>Qualip Solutions</t>
  </si>
  <si>
    <t>Qualip Solutions is a software and application development consulting company which builds applications and systems to help organisations automate their processes.</t>
  </si>
  <si>
    <t>qualip-solutions</t>
  </si>
  <si>
    <t>Sagitarix</t>
  </si>
  <si>
    <t>has developed a mobile health information exchange called iSikCure which enables users to enables access quality medicines at the most affordable rates by integrating with digital prescriptions from providers.</t>
  </si>
  <si>
    <t>sagitarix</t>
  </si>
  <si>
    <t>http://www.isikcure.com/</t>
  </si>
  <si>
    <t>Railistic</t>
  </si>
  <si>
    <t>railistic</t>
  </si>
  <si>
    <t>Saida</t>
  </si>
  <si>
    <t>Saida is a digital current account much like your bank or mobile money account - think of us like a personal assistant with only one target - to give you power over your personal finances whether it is loans, savings, making payments or just understanding where your money goes.</t>
  </si>
  <si>
    <t>,Kenya</t>
  </si>
  <si>
    <t>saida</t>
  </si>
  <si>
    <t>http://getsaida.com/</t>
  </si>
  <si>
    <t>rainmaker</t>
  </si>
  <si>
    <t>rainmaker helps in  traditional destination management, hospitality and tourism businesses compete against the increasingly dominant online travel agents by getting them online and helping them thrive there.</t>
  </si>
  <si>
    <t>https://www.rainmaker.travel/</t>
  </si>
  <si>
    <t>https://www.linkedin.com/company/rainmakerdigital/</t>
  </si>
  <si>
    <t>Raise</t>
  </si>
  <si>
    <t>Raise is building the future of frictionless asset ownership management for investors, broker-dealers, companies, and law firms. Raise simplifies the fundraising process for founders and their investors.</t>
  </si>
  <si>
    <t>c9cf7390eebd1add07f0.png</t>
  </si>
  <si>
    <t>raise</t>
  </si>
  <si>
    <t>https://getraise.io/</t>
  </si>
  <si>
    <t>https://www.linkedin.com/company/raiseimpact/about/</t>
  </si>
  <si>
    <t>https://twitter.com/getraise</t>
  </si>
  <si>
    <t>Rancard Solutions</t>
  </si>
  <si>
    <t>Rancard is a leader in social recommendations technology for online retail, places, and services.</t>
  </si>
  <si>
    <t>rancard-solutions</t>
  </si>
  <si>
    <t>http://www.rancard.com/</t>
  </si>
  <si>
    <t>https://www.linkedin.com/company/rancard-solutions-ltd</t>
  </si>
  <si>
    <t>http://twitter.com/RancardUpdates</t>
  </si>
  <si>
    <t>https://www.facebook.com/Rendezvous-897712613708670/</t>
  </si>
  <si>
    <t>Rasello</t>
  </si>
  <si>
    <t xml:space="preserve">Rasello is an cloud enterprise software solutions company with Software as a Service (SaaS) and Platform as a Service (PaaS) product ranges across unified enterprise communication, big data analytics and business intelligence platforms. Through the Rascom product, Rasello addresses the problem of Enterprises having isolated channels for communication to keep their customers engaged and informed by providing businesses with one software solution with multiple channels of communication. </t>
  </si>
  <si>
    <t xml:space="preserve">Tanzania, Singapore, Nepal
</t>
  </si>
  <si>
    <t>rasello.png</t>
  </si>
  <si>
    <t>rasello</t>
  </si>
  <si>
    <t>http://www.rasello.com/</t>
  </si>
  <si>
    <t>https://www.linkedin.com/company/rasello/</t>
  </si>
  <si>
    <t>https://twitter.com/myrasello</t>
  </si>
  <si>
    <t>https://www.facebook.com/myrasello/</t>
  </si>
  <si>
    <t>Recomed</t>
  </si>
  <si>
    <t>RecoMed is South Africa’s largest and fastest growing online healthcare booking platform. Our mobile-friendly platform helps patients quickly find and make appointments with quality healthcare providers, 24/7, without any phone calls or paperwork.</t>
  </si>
  <si>
    <t>recomed.png</t>
  </si>
  <si>
    <t>recomed</t>
  </si>
  <si>
    <t>https://www.recomed.co.za/</t>
  </si>
  <si>
    <t>https://www.linkedin.com/company/recomed/</t>
  </si>
  <si>
    <t>https://twitter.com/RecoMed</t>
  </si>
  <si>
    <t>https://www.facebook.com/RecoMed</t>
  </si>
  <si>
    <t>RecyclePoints is a waste recycling and social benefit venture that operates an incentive-based scheme which collects recyclable materials from post consumers and in turn rewards them with “Points” which they can accumulate and use to redeem/shop for household items offered through our iRecycle store</t>
  </si>
  <si>
    <t>recyclepoints.png</t>
  </si>
  <si>
    <t>recyclepoints</t>
  </si>
  <si>
    <t>http://www.recyclepoints.com/</t>
  </si>
  <si>
    <t>https://www.linkedin.com/company/3250868/</t>
  </si>
  <si>
    <t>https://www.twitter.com/mazi_ukonu</t>
  </si>
  <si>
    <t>https://www.facebook.com/recyclepoints/</t>
  </si>
  <si>
    <t>Raintree Farms is an agri-ceutical company based in Masindi, Uganda. It is Uganda's largestproducer of high quality, organically-certified moringa oliefera powder.</t>
  </si>
  <si>
    <t>Masindi , Uganda</t>
  </si>
  <si>
    <t>026f7e61e93f8613a56e.png</t>
  </si>
  <si>
    <t>raintree-farms</t>
  </si>
  <si>
    <t>https://raintreefarms.com/</t>
  </si>
  <si>
    <t>https://twitter.com/rt_farms</t>
  </si>
  <si>
    <t>Reliance HMO</t>
  </si>
  <si>
    <t>Reliance HMO is a technology driven health insurance company.</t>
  </si>
  <si>
    <t>Nigeria , Andorra</t>
  </si>
  <si>
    <t>74da34c928766c8eddf8.jpg</t>
  </si>
  <si>
    <t>reliance-hmo</t>
  </si>
  <si>
    <t>https://www.reliancehmo.com/</t>
  </si>
  <si>
    <t>https://www.linkedin.com/company/reliancehmo/about/</t>
  </si>
  <si>
    <t>https://www.facebook.com/reliancehmo/</t>
  </si>
  <si>
    <t>Red Flash Mobile</t>
  </si>
  <si>
    <t>Red Flash is a Swedish GovTech start-up providing a digital platform, Smartr Tax, to governments in Sub-Saharan Africa for the micro-taxation of the informal sector.</t>
  </si>
  <si>
    <t>Stockholm , Sweden</t>
  </si>
  <si>
    <t>Senegal,Zambia</t>
  </si>
  <si>
    <t>37d023dd9aa919c5b0c5.png</t>
  </si>
  <si>
    <t>red-flash-mobile</t>
  </si>
  <si>
    <t>https://www.redflash.se/</t>
  </si>
  <si>
    <t>https://www.linkedin.com/company/red-flash-mobile</t>
  </si>
  <si>
    <t>https://www.facebook.com/redflashmobile1</t>
  </si>
  <si>
    <t>Sweden</t>
  </si>
  <si>
    <t>RedViolet Company</t>
  </si>
  <si>
    <t>RedViolet is an E-Commerce platform based in Lagos, Nigeria</t>
  </si>
  <si>
    <t>e4a91bdc224084951a30.png</t>
  </si>
  <si>
    <t>redviolet-company</t>
  </si>
  <si>
    <t>https://www.redviolet.com.ng/</t>
  </si>
  <si>
    <t>https://www.facebook.com/redvioletcompany/</t>
  </si>
  <si>
    <t>Rema</t>
  </si>
  <si>
    <t>REMA, is a remote medical collaboration service dedicated to African doctors. We connect african doctors for better medical decisions.</t>
  </si>
  <si>
    <t>Medical Practice</t>
  </si>
  <si>
    <t>Cotonou, Littoral</t>
  </si>
  <si>
    <t>rema</t>
  </si>
  <si>
    <t>http://remaapp.com/</t>
  </si>
  <si>
    <t>https://www.linkedin.com/company/rema-r%C3%A9seau-d-echange-entre-m%C3%A9decins-d-afrique/</t>
  </si>
  <si>
    <t>https://web.facebook.com/REMA-1394986370587734/?ref=br_rs</t>
  </si>
  <si>
    <t>Remit</t>
  </si>
  <si>
    <t>remit</t>
  </si>
  <si>
    <t>RentHero</t>
  </si>
  <si>
    <t>Rent Hero seeks to revolutionize the way property owners and managers collect, manage and store tenancy related transaction records.</t>
  </si>
  <si>
    <t>renthero</t>
  </si>
  <si>
    <t>Rentoza</t>
  </si>
  <si>
    <t>Rentoza is an online electronics and appliances retailer operating on a subscription-based model.</t>
  </si>
  <si>
    <t>Acctive</t>
  </si>
  <si>
    <t>56ba77f9d28bb9cd9186.jpg</t>
  </si>
  <si>
    <t>rentoza</t>
  </si>
  <si>
    <t>https://rentoza.co.za/pages/about-us</t>
  </si>
  <si>
    <t>https://www.linkedin.com/company/rentoza</t>
  </si>
  <si>
    <t>https://twitter.com/WeAreRentoza</t>
  </si>
  <si>
    <t>https://www.facebook.com/wearerentoza/</t>
  </si>
  <si>
    <t>Retail Capital was established to provide businesses with an accessible, flexible and convenient alternative to traditional business loans. In a survey sent to over 20,000 businesses, access to working capital and cash flow was identified as the single biggest challenge that they faced</t>
  </si>
  <si>
    <t>retail-capital.png</t>
  </si>
  <si>
    <t>retail-capital</t>
  </si>
  <si>
    <t>http://www.retailcapital.co.za/</t>
  </si>
  <si>
    <t>https://www.linkedin.com/company-beta/2251022/</t>
  </si>
  <si>
    <t>https://twitter.com/RetailCapitalSA</t>
  </si>
  <si>
    <t>https://www.facebook.com/pg/RetailCapital/</t>
  </si>
  <si>
    <t>Rera</t>
  </si>
  <si>
    <t>An online chicken farming platform for retail consumers</t>
  </si>
  <si>
    <t>Bulawayo, NA - Zimbabwe, Zimbabwe</t>
  </si>
  <si>
    <t>rera</t>
  </si>
  <si>
    <t>https://rera.farm/</t>
  </si>
  <si>
    <t>https://www.facebook.com/ReraDigital/</t>
  </si>
  <si>
    <t>Respo</t>
  </si>
  <si>
    <t>Respo is a Mobile App solution aimed at reducing the time it takes for an ambulance to reach a patient.  The App uses features like GPS Tracking, Data Capturing, User Matching, and Push notification to fast track the request process and transfer the relevant information to the responder. Resulting in more lives being saved during medical emergencies.</t>
  </si>
  <si>
    <t>Durban , South Africa</t>
  </si>
  <si>
    <t>62bc587cb4be8d2c93e3.png</t>
  </si>
  <si>
    <t>respo</t>
  </si>
  <si>
    <t>http://www.respo.co.za/</t>
  </si>
  <si>
    <t>https://www.linkedin.com/company/respotech/</t>
  </si>
  <si>
    <t>https://twitter.com/Respo_tech</t>
  </si>
  <si>
    <t>https://www.facebook.com/respotech</t>
  </si>
  <si>
    <t>Saya develops mobile messaging software and services for mass market devices.</t>
  </si>
  <si>
    <t>saya</t>
  </si>
  <si>
    <t>http://www.saya.im/</t>
  </si>
  <si>
    <t>https://www.linkedin.com/company/sayasays</t>
  </si>
  <si>
    <t>http://twitter.com/sayachat</t>
  </si>
  <si>
    <t>https://www.facebook.com/saya.messaging/</t>
  </si>
  <si>
    <t>RideLink</t>
  </si>
  <si>
    <t>Ridelink is a third party transport and logistics company focused on stimulating the growth of businesses by creating sustainable and affordable mobility solutions tailored to facilitate the smooth running of business operations, increase revenue earning, improve mobility efficiency, performance and ability for businesses to tap into new markets.</t>
  </si>
  <si>
    <t>caee43f5a92079b2dd25.jpg</t>
  </si>
  <si>
    <t>ridelink</t>
  </si>
  <si>
    <t>https://ride-link.com/</t>
  </si>
  <si>
    <t>https://www.linkedin.com/company/ridelinkltd/about/</t>
  </si>
  <si>
    <t>https://www.facebook.com/Ridelinkltd/</t>
  </si>
  <si>
    <t>Ridesafe Africa</t>
  </si>
  <si>
    <t>RideSafe First REAL Travel Safety App.</t>
  </si>
  <si>
    <t>ridesafe-africa</t>
  </si>
  <si>
    <t>http://ridesafeapp.com/</t>
  </si>
  <si>
    <t>https://twitter.com/RideSafeApp</t>
  </si>
  <si>
    <t>https://www.facebook.com/GetRideSafe</t>
  </si>
  <si>
    <t>Ridver</t>
  </si>
  <si>
    <t>Ridver is a ride-hailing service Made In Africa for All.</t>
  </si>
  <si>
    <t>ridver</t>
  </si>
  <si>
    <t>https://ridver.com/contact-us/</t>
  </si>
  <si>
    <t>https://twitter.com/RidverApp</t>
  </si>
  <si>
    <t>https://www.facebook.com/ridverapp</t>
  </si>
  <si>
    <t>RetailTower enables online merchants to distribute and monitor products across online marketplaces and shopping comparison engines.</t>
  </si>
  <si>
    <t>retailtower</t>
  </si>
  <si>
    <t>http://www.retailtower.com/</t>
  </si>
  <si>
    <t>https://www.linkedin.com/company/retailtower/</t>
  </si>
  <si>
    <t>http://twitter.com/retailtower</t>
  </si>
  <si>
    <t>http://www.facebook.com/RetailTower/225259787489284</t>
  </si>
  <si>
    <t>Rise Up is a platform that connects startups to the most relevant resources, worldwide.RiseUp has grown over the years from a grass-root movement to a global momentum. The purpose behind RiseUp has remained the same: to connect startups to the most relevant resources worldwide.They act as the glue that fuses ecosystems together to help them realize their ultimate potential. By connecting stakeholders to local &amp; global networks, and fusing diverse talents &amp; resources, ecosystems are enabled to accelerate, innovate, and grow.Their mission is accomplished through their four products: Summit, Connect, Explore, and Meetup.</t>
  </si>
  <si>
    <t>riseup</t>
  </si>
  <si>
    <t>http://www.ckventures.net/riseup</t>
  </si>
  <si>
    <t>https://www.linkedin.com/company-beta/10010144/</t>
  </si>
  <si>
    <t>https://twitter.com/riseupsummit</t>
  </si>
  <si>
    <t>https://www.facebook.com/riseupsummit/</t>
  </si>
  <si>
    <t>Revision Online</t>
  </si>
  <si>
    <t>Specifically designed to assist Year 11 and 12 ATAR students in their preparation for end of year exams, ReviseOnline began their journey in the West Australian market, and have now grown to also specialise in assisting VCE students with targeted and specific exam preparation.</t>
  </si>
  <si>
    <t>Perth, Western Australia</t>
  </si>
  <si>
    <t>revision-online</t>
  </si>
  <si>
    <t>https://www.reviseonline.com/</t>
  </si>
  <si>
    <t>https://www.linkedin.com/company/revise-online/?originalSubdomain=au</t>
  </si>
  <si>
    <t>Riovic</t>
  </si>
  <si>
    <t>On Demand Insurance Platform</t>
  </si>
  <si>
    <t>riovic</t>
  </si>
  <si>
    <t>https://riovic.com/</t>
  </si>
  <si>
    <t>https://www.linkedin.com/company/riovic-inc-/</t>
  </si>
  <si>
    <t>http://twitter.com/riovichq</t>
  </si>
  <si>
    <t>https://www.facebook.com/riovichq</t>
  </si>
  <si>
    <t>Roamsmart</t>
  </si>
  <si>
    <t>RoamSmart is one of the world pioneers in providing innovative Roaming and Big Data Solutions to Mobile Operators.</t>
  </si>
  <si>
    <t>roamsmart</t>
  </si>
  <si>
    <t>http://www.roam-smart.com/</t>
  </si>
  <si>
    <t>https://www.linkedin.com/company/roamsmart</t>
  </si>
  <si>
    <t>https://www.twitter.com/roam_smart</t>
  </si>
  <si>
    <t>https://www.facebook.com/245108635644456</t>
  </si>
  <si>
    <t>RoamStart</t>
  </si>
  <si>
    <t>roamstart</t>
  </si>
  <si>
    <t>Robaux Machine</t>
  </si>
  <si>
    <t>Machine is simplistic, streamlined bookkeeping, delivered every day with consistent quality at a fixed monthly price.</t>
  </si>
  <si>
    <t>robaux-machine</t>
  </si>
  <si>
    <t>https://www.machine.one/</t>
  </si>
  <si>
    <t>https://www.linkedin.com/company/machine-one</t>
  </si>
  <si>
    <t>https://www.twitter.com/mikaellirbank</t>
  </si>
  <si>
    <t>Rocketmine</t>
  </si>
  <si>
    <t>South Africa's Premier Drone/ UAV Aerial Data Solution Provider</t>
  </si>
  <si>
    <t>rocketmine</t>
  </si>
  <si>
    <t>http://www.rocketmine.com/</t>
  </si>
  <si>
    <t>https://www.linkedin.com/company/rocketmine-aerial-data-solutions</t>
  </si>
  <si>
    <t>https://www.twitter.com/rocketminesa</t>
  </si>
  <si>
    <t>Smart Medical Services</t>
  </si>
  <si>
    <t>Established in 2009, Smart Medical Services is an Egyptian based Tech-enabled healthcare management company providing business process outsourcing services, and accessible healthcare managed plans with efficiency, flexibility and innovation.</t>
  </si>
  <si>
    <t>smart-medical-services.png</t>
  </si>
  <si>
    <t>smart-medical-services</t>
  </si>
  <si>
    <t>http://smart-medicalservices.com/</t>
  </si>
  <si>
    <t>https://www.linkedin.com/company/smart-medical-services/</t>
  </si>
  <si>
    <t>https://www.facebook.com/SmartMedicalServices/</t>
  </si>
  <si>
    <t>Roque Online</t>
  </si>
  <si>
    <t>We are a team of individuals dedicated to connecting the informal markets of the world with empowering technologies. Our inspiration is the famous Roque Santeiro open-air market in the Republic of Angola that operated from 1991 to 2011. This market was the largest of its kind in Africa and provided a valuable service during a period of significant strife in the country's history.</t>
  </si>
  <si>
    <t>roque-online</t>
  </si>
  <si>
    <t>http://www.roque-online.com/</t>
  </si>
  <si>
    <t>https://www.linkedin.com/company/roque-online/</t>
  </si>
  <si>
    <t>Roundr</t>
  </si>
  <si>
    <t>Roundr is a mobile app that caters to estate agents and is a real-time performance management platform for estate agencies and enterprises.</t>
  </si>
  <si>
    <t>38110787650b6d9169ef.png</t>
  </si>
  <si>
    <t>roundr</t>
  </si>
  <si>
    <t>https://realtorsroundr.com/</t>
  </si>
  <si>
    <t>https://www.facebook.com/RealtorsRoundr/</t>
  </si>
  <si>
    <t>Rugsal Trading</t>
  </si>
  <si>
    <t>Rugsal Trading makes custom made paperbags and briquettes.</t>
  </si>
  <si>
    <t>Freetown, Sierra Leone</t>
  </si>
  <si>
    <t>rugsal-trading</t>
  </si>
  <si>
    <t>https://www.facebook.com/Rugsal</t>
  </si>
  <si>
    <t>Ruzivo</t>
  </si>
  <si>
    <t>Ruzivo is an online interactive digital learning platform targeted at primary and secondary students. All our content is aligned to the Zimbabwean curricula.</t>
  </si>
  <si>
    <t>ruzivo</t>
  </si>
  <si>
    <t>https://www.ruzivodigitallearning.co.zw/</t>
  </si>
  <si>
    <t>https://twitter.com/Ruzivodlp/</t>
  </si>
  <si>
    <t>https://www.facebook.com/Ruzivo/</t>
  </si>
  <si>
    <t>SA Components</t>
  </si>
  <si>
    <t>sa-components</t>
  </si>
  <si>
    <t>Safari Meals</t>
  </si>
  <si>
    <t>Safari Meals is restaurant aggregator and acts as a medium to increase the reach of restaurants to customers and at the same time help customers save their time, money and provide them a choice to order from nearby restaurants</t>
  </si>
  <si>
    <t>Mogadishu, Benadir</t>
  </si>
  <si>
    <t>safari-meals</t>
  </si>
  <si>
    <t>http://safarimeals.com/</t>
  </si>
  <si>
    <t>https://www.linkedin.com/company/safarimeals/</t>
  </si>
  <si>
    <t>https://twitter.com/safarimeal</t>
  </si>
  <si>
    <t>https://www.facebook.com/SafariMeals/</t>
  </si>
  <si>
    <t>Safe Pay</t>
  </si>
  <si>
    <t>Safepay solutions is a payments company offering cash and card receipting services.</t>
  </si>
  <si>
    <t>safe-pay</t>
  </si>
  <si>
    <t>http://safepay.co.ke/</t>
  </si>
  <si>
    <t>https://www.linkedin.com/company/safepay</t>
  </si>
  <si>
    <t>https://www.facebook.com/SafePay-Solutions-Limited-1564286860461121</t>
  </si>
  <si>
    <t>Safi Organics</t>
  </si>
  <si>
    <t>Safi Organics develops cheaper locally produced higher-quality fertilisers which are custom-tailored to local soil and crop requirements.</t>
  </si>
  <si>
    <t>safi-organics</t>
  </si>
  <si>
    <t>Softeller</t>
  </si>
  <si>
    <t>Welcome to Softeller, the best Money Transfer and Online Airtime Top up platform of Cameroon</t>
  </si>
  <si>
    <t>softeller</t>
  </si>
  <si>
    <t>https://www.softeller.com/</t>
  </si>
  <si>
    <t>https://twitter.com/softellercm?lang=en</t>
  </si>
  <si>
    <t>https://www.facebook.com/Softeller/</t>
  </si>
  <si>
    <t>Samawat Energy</t>
  </si>
  <si>
    <t>Samawat Energy is leapfrogging Africa's energy grid by providing affordable solar systems for off-grid residences, small businesses, and communities.</t>
  </si>
  <si>
    <t>Somalia</t>
  </si>
  <si>
    <t>samawat-energy</t>
  </si>
  <si>
    <t>http://www.samawatenergy.com/company</t>
  </si>
  <si>
    <t>https://www.linkedin.com/company/samawat-energy/about/</t>
  </si>
  <si>
    <t>https://www.facebook.com/samawatenergy/</t>
  </si>
  <si>
    <t>Sahitna</t>
  </si>
  <si>
    <t>sahitna</t>
  </si>
  <si>
    <t>SAI and its Sierra Gol is a company that offers customer-driven enterprise call accounting</t>
  </si>
  <si>
    <t>Network Security</t>
  </si>
  <si>
    <t>Blantyre, Blantyre, Malawi</t>
  </si>
  <si>
    <t>sai</t>
  </si>
  <si>
    <t>http://www.ocl.mw/index.php/</t>
  </si>
  <si>
    <t>https://www.facebook.com/openconnect/</t>
  </si>
  <si>
    <t>Sami Online</t>
  </si>
  <si>
    <t>Sami Online is a first Somali e-commerce company established on august 2014 in Hargeisa.Saamionline is one-stop shop that provides customer-to-customer,business-to-customer and business-to-business sales services via online porta</t>
  </si>
  <si>
    <t>Madaxtooyada Hargeisa, Somalia</t>
  </si>
  <si>
    <t>sami-online</t>
  </si>
  <si>
    <t>https://www.saamionline.com/</t>
  </si>
  <si>
    <t>https://www.facebook.com/saamionline/</t>
  </si>
  <si>
    <t>SCT product, MaziwaPlus Pre-Chiller, pioneering portable Solar powered chilling on transit systems that can be mounted on motorbikes, trucks etc with a Milk collection app for efficiency, accountability and maximize profits to dairy producers and cooperatives by cutting Milk post harvest losses at the farm gate, enhancing product traceability and quality control.</t>
  </si>
  <si>
    <t>7ad20471e3ebe189414d.png</t>
  </si>
  <si>
    <t>savanna-circuit-technologies-ltd</t>
  </si>
  <si>
    <t>http://www.sav-circuit.com/</t>
  </si>
  <si>
    <t>https://www.linkedin.com/company/savanna-circuit-tech/about/</t>
  </si>
  <si>
    <t>https://www.facebook.com/savannacircuit/?hc_ref=ARR5EK8Fs8zJ5EXaaK5JXh5ljtTUdnUpAjqNEiIuBlYQmN_tkfjKKTqQILQZZFX11Q8&amp;fref=nf&amp;__xts__[0]=68.ARDvHoWKKBc9bZwrAtV85jC496MGjMDS7hbnV15Hx0RfXe6y7jXAHXPithfnkEDWzkxTW5ZAyyg1XJjQd_s2b7aaAiK3SOBDZb1Urmr4WOdSQCDWtu30CFsRVSsUfX3kKDRYiHp-fKSS0Bx0M36cYwo-CYMqvyDv1L-T6fbcDO_KRzetVAtcW3LzXq39Ku7SrpkTIRBDbyRzvPScx26Ym4-eXtkgQeAPmIqvnC6MTrfvOyrZtZJA8X-y6KFAsWKrtYmSQwE5Y6Q2qr9cA_DIiSwwFvZK7_3eHFN51Cr1mhTN3nhYvqmJ0NBqQns8zxxUliM481RHkiWWhc9uTCWS1FI&amp;__tn__=kC-R</t>
  </si>
  <si>
    <t>Savekubwa</t>
  </si>
  <si>
    <t>We believe in efficiency. We believe in Transparency. We believe in Savings. We have now brought our beliefs to the Insurance Industry.</t>
  </si>
  <si>
    <t>savekubwa</t>
  </si>
  <si>
    <t>https://www.savekubwa.com/about-us.php</t>
  </si>
  <si>
    <t>https://www.linkedin.com/company/savekubwa-ltd/about/</t>
  </si>
  <si>
    <t>https://twitter.com/savekubwa</t>
  </si>
  <si>
    <t>https://www.facebook.com/savekubwa/</t>
  </si>
  <si>
    <t>Satoshi Centre</t>
  </si>
  <si>
    <t>Botswana's first blockchain technology hub.Providing blockchain solutions,partnering with the world to bring blockchain solutions to Botswana</t>
  </si>
  <si>
    <t>Gaborone, Kweneng District</t>
  </si>
  <si>
    <t>satoshi-centre</t>
  </si>
  <si>
    <t>http://www.satoshicentre.tech/</t>
  </si>
  <si>
    <t>https://www.linkedin.com/company/satoshicentre/about/</t>
  </si>
  <si>
    <t>https://twitter.com/SatoshicentreBw/</t>
  </si>
  <si>
    <t>https://www.facebook.com/satoshicentrebw/</t>
  </si>
  <si>
    <t>Satoshicentre Blockchain Hub</t>
  </si>
  <si>
    <t>The SatoshiCentre was founded in 2014 as a platform that would create awareness in blockchain technology in Botswana and around Africa. The centre mainly concentrated on encouraging entrepreneurs to use blockchain technology to solve some of the main African problems. Since it was founded,</t>
  </si>
  <si>
    <t>Botswana, Africa</t>
  </si>
  <si>
    <t>satoshicentre-blockchain-hub</t>
  </si>
  <si>
    <t>https://satoshicentre.tech/</t>
  </si>
  <si>
    <t>Sauti meaning voice in Swahili, is a women-led social enterprise based in Kenya that deploys market and trade information to women cross border traders in “low-technology” environments across East Africa. Sauti leverages on the competitive advantage of mobile technology, specifically USSD and SMS, to deliver tailored trade and market information to traders. Our mission is to empower women cross-border traders to trade legally, safely, and profitably.</t>
  </si>
  <si>
    <t>sauti-east-africa.png</t>
  </si>
  <si>
    <t>sauti-east-africa</t>
  </si>
  <si>
    <t>http://sautiafrica.org/</t>
  </si>
  <si>
    <t>https://www.facebook.com/profile.php?id=275347769495627</t>
  </si>
  <si>
    <t>Savemychild</t>
  </si>
  <si>
    <t>savemychild</t>
  </si>
  <si>
    <t>Sawa Minerals</t>
  </si>
  <si>
    <t>sawa-minerals</t>
  </si>
  <si>
    <t>Say Peace</t>
  </si>
  <si>
    <t>say-peace</t>
  </si>
  <si>
    <t>SpoonMoney</t>
  </si>
  <si>
    <t>Spoon Money is a online stokvel management system which improves transparency.</t>
  </si>
  <si>
    <t>spoonmoney</t>
  </si>
  <si>
    <t>https://www.spoonmoney.com/</t>
  </si>
  <si>
    <t>https://www.facebook.com/spoonfinance/</t>
  </si>
  <si>
    <t>SayeTech</t>
  </si>
  <si>
    <t>SayeTech Multi-crop Thresher (Kumasi, Ghana) produces multi-crop threshers that help reduce grain waste.</t>
  </si>
  <si>
    <t>sayetech</t>
  </si>
  <si>
    <t>Schoolap</t>
  </si>
  <si>
    <t>schoolap</t>
  </si>
  <si>
    <t>SchoolPlus</t>
  </si>
  <si>
    <t>schoolplus</t>
  </si>
  <si>
    <t>Selina Wamucii is a pan African social enterprise that integrates smallholder farmers, pastoralists and fishing communities into local and global supply chains</t>
  </si>
  <si>
    <t>selina-wamucii.png</t>
  </si>
  <si>
    <t>selina-wamucii</t>
  </si>
  <si>
    <t>http://www.selinawamucii.com/</t>
  </si>
  <si>
    <t>https://www.linkedin.com/company/selinawamucii/about/</t>
  </si>
  <si>
    <t>https://twitter.com/selinawamucii</t>
  </si>
  <si>
    <t>https://www.facebook.com/selinawamucii?_rdc=1&amp;_rdr</t>
  </si>
  <si>
    <t>Sendbox is a platform that provides infrastructure for shipping, escrow payments and discovery services to merchants and customers in North America, Europe and Africa, who participate in e-commerce on social platforms like Instagram, Facebook &amp; WhatsApp</t>
  </si>
  <si>
    <t>02a2dc2728fb7bd42872.png</t>
  </si>
  <si>
    <t>sendbox</t>
  </si>
  <si>
    <t>https://sendbox.ng/</t>
  </si>
  <si>
    <t>https://www.linkedin.com/company/sendbox-technologies/</t>
  </si>
  <si>
    <t>https://www.facebook.com/sendbox.ng/</t>
  </si>
  <si>
    <t>Sea Monster</t>
  </si>
  <si>
    <t>Sea Monster is a South Arican-based, animation, gaming, and AR/VR company, with the desire to use games, VR, and AR technology as an instrument for change to develop new and advanced methods of communication and education solutions for corporations.</t>
  </si>
  <si>
    <t>ef4956bcef5b39710bdf.png</t>
  </si>
  <si>
    <t>sea-monster</t>
  </si>
  <si>
    <t>https://www.seamonster.co.za</t>
  </si>
  <si>
    <t>https://www.linkedin.com/company/sea-monster/</t>
  </si>
  <si>
    <t>https://twitter.com/seamonstersa</t>
  </si>
  <si>
    <t>https://www.facebook.com/seamonsterSA</t>
  </si>
  <si>
    <t>Securesys Limited</t>
  </si>
  <si>
    <t>SecureSys is the leader in affordable risk mitigation and information security services. We are the only company to provide a free enterprise-grade security assessment to small and medium-cap companies.SecureSys is dedicated to helping businesses identify and eliminate technology risks. Securesys works with business owners and their assignees to guard critical assets and protect against undue liability. Our offerings are designed with your business in mind presenting vertically diverse solutions applicable to your enterprise.To find out more about SecureSys and how we can help protect your business call (888) 302-4856</t>
  </si>
  <si>
    <t>Costa Mesa, CA</t>
  </si>
  <si>
    <t>securesys-limited</t>
  </si>
  <si>
    <t>http://securesys.net/</t>
  </si>
  <si>
    <t>https://www.linkedin.com/company/securesys</t>
  </si>
  <si>
    <t>https://twitter.com/secure_sys</t>
  </si>
  <si>
    <t>https://www.facebook.com/SecureSys.net</t>
  </si>
  <si>
    <t>Sentian</t>
  </si>
  <si>
    <t>Sentian provides you with the information you need to respond appropriately to events at your property, as well as providing you with an instrument through which to respond</t>
  </si>
  <si>
    <t>b8fc9dc99f86d89dc024.png</t>
  </si>
  <si>
    <t>sentian</t>
  </si>
  <si>
    <t>http://www.sentient.ai/</t>
  </si>
  <si>
    <t>https://www.linkedin.com/company/sentienttechnologies/</t>
  </si>
  <si>
    <t>https://www.facebook.com/SentientDAI</t>
  </si>
  <si>
    <t>Cybersecurity</t>
  </si>
  <si>
    <t>Sekargo.com</t>
  </si>
  <si>
    <t>sekargocom</t>
  </si>
  <si>
    <t>Sela Labs</t>
  </si>
  <si>
    <t>The Sela platform fosters transparency, measurement, and community for development projects</t>
  </si>
  <si>
    <t>sela-labs</t>
  </si>
  <si>
    <t>https://sela-labs.co/</t>
  </si>
  <si>
    <t>https://www.linkedin.com/company/sela-labs</t>
  </si>
  <si>
    <t>Senditoo</t>
  </si>
  <si>
    <t>Send airtime to any phone in the world</t>
  </si>
  <si>
    <t>senditoo</t>
  </si>
  <si>
    <t>https://senditoo.com/</t>
  </si>
  <si>
    <t>https://www.linkedin.com/company/10945476</t>
  </si>
  <si>
    <t>https://twitter.com/senditoo_mobile</t>
  </si>
  <si>
    <t>https://www.facebook.com/senditoo</t>
  </si>
  <si>
    <t>Sensur</t>
  </si>
  <si>
    <t>Sensur is an intelligent automotive systems and behaviour analytics provider.</t>
  </si>
  <si>
    <t>sensur</t>
  </si>
  <si>
    <t>Sesaco Limited</t>
  </si>
  <si>
    <t>sesaco-limited</t>
  </si>
  <si>
    <t>Sesi Technologies GrainMate Grain Moisture Meter (Kumasi, Ghana) is a low-cost grain moisture tester that helps grain farmers reduce post-harvest losses by making it easier to accurately measure grain moisture content before storage.</t>
  </si>
  <si>
    <t>Kumasi , Ghana</t>
  </si>
  <si>
    <t>d7101c546863bd42bc4b.png</t>
  </si>
  <si>
    <t>sesi-technologies</t>
  </si>
  <si>
    <t>https://sesitechnologies.com/</t>
  </si>
  <si>
    <t>https://www.linkedin.com/company/sesitechnologies</t>
  </si>
  <si>
    <t>https://twitter.com/sesitechgh?lang=en</t>
  </si>
  <si>
    <t>https://www.facebook.com/sesitechnologies/</t>
  </si>
  <si>
    <t>Internet of Things (IoT)</t>
  </si>
  <si>
    <t>Shelter Afrique is the only pan-African finance institution that exclusively supports the development of the housing and real estate sector in Africa.By meeting the needs of the continent’s rapidly growing urban population, our work has a direct and positive impact on the lives of many</t>
  </si>
  <si>
    <t>shelter-afrique</t>
  </si>
  <si>
    <t>http://www.shelterafrique.org/</t>
  </si>
  <si>
    <t>http://www.linkedin.com/company/shelter-afrique</t>
  </si>
  <si>
    <t>https://twitter.com/ShelterAfrique</t>
  </si>
  <si>
    <t>http://www.facebook.com/theshelterafrique/</t>
  </si>
  <si>
    <t>Sheria Kiganjani</t>
  </si>
  <si>
    <t>Sheria Kiganjani is the first online legal digital platform in Tanzania which enable users to access various legal services remotely from  their devices.</t>
  </si>
  <si>
    <t>sheria-kiganjani</t>
  </si>
  <si>
    <t>https://www.sheriakiganjani.co.tz/</t>
  </si>
  <si>
    <t>https://www.linkedin.com/showcase/sheria-kiganjani/about/</t>
  </si>
  <si>
    <t>https://twitter.com/kiganjani?lang=en</t>
  </si>
  <si>
    <t>Shield Finance is a FinTech company using proprietary technology and leveraging on mobile money to offer employees affordable salary advances. Its product offering is a micro lending platform based on a mobile app for the employed and a turnkey mobile based lending platform for tel-cos across Africa</t>
  </si>
  <si>
    <t>shield</t>
  </si>
  <si>
    <t>http://shield.co.ke/</t>
  </si>
  <si>
    <t>https://twitter.com/shieldfinance</t>
  </si>
  <si>
    <t>https://www.facebook.com/shieldfinance</t>
  </si>
  <si>
    <t>Shieldfy is web applicaiton security platform for web developers</t>
  </si>
  <si>
    <t>shieldfy.png</t>
  </si>
  <si>
    <t>shieldfy</t>
  </si>
  <si>
    <t>https://shieldfy.io/</t>
  </si>
  <si>
    <t>https://www.linkedin.com/company/shieldfy/</t>
  </si>
  <si>
    <t>https://www.twitter.com/shieldfy</t>
  </si>
  <si>
    <t>https://www.facebook.com/shieldfy</t>
  </si>
  <si>
    <t>Sesi Technologies Ltd</t>
  </si>
  <si>
    <t>sesi-technologies-ltd</t>
  </si>
  <si>
    <t>Seso Global</t>
  </si>
  <si>
    <t>Seso has developed a customer relationship management (CRM) portal that enables property developers, agents and governments to manage their properties, documentation and transactions on a secure blockchain database.</t>
  </si>
  <si>
    <t>Ghana,Nigeria</t>
  </si>
  <si>
    <t>bd68e43d533e552a1451.png</t>
  </si>
  <si>
    <t>seso-global</t>
  </si>
  <si>
    <t>http://seso.global/</t>
  </si>
  <si>
    <t>https://www.linkedin.com/company/seso-global-limited/about/</t>
  </si>
  <si>
    <t>https://www.facebook.com/SESO-Global-2025318274151656/</t>
  </si>
  <si>
    <t>Silulo Ulutho Technologies</t>
  </si>
  <si>
    <t>Silulo Ulutho Technologies is pioneering information communication technology in emerging and rural communities in South Africa.</t>
  </si>
  <si>
    <t>silulo-ulutho-technologies</t>
  </si>
  <si>
    <t>silulo.com</t>
  </si>
  <si>
    <t>https://twitter.com/SiluloUlutho</t>
  </si>
  <si>
    <t>https://www.facebook.com/silulo</t>
  </si>
  <si>
    <t>Sgc</t>
  </si>
  <si>
    <t>SGC Group is a developer and manufacturing company of excavator mulchers.</t>
  </si>
  <si>
    <t>sgc</t>
  </si>
  <si>
    <t>http://sgc-group.com/</t>
  </si>
  <si>
    <t>https://www.linkedin.com/company/sgc-group</t>
  </si>
  <si>
    <t>Simfy Africa is provides the best music service to our users that brings together superb backend technology, general streaming know how and in-depth experience in dealing with digital content, local infrastructure and customer support.</t>
  </si>
  <si>
    <t>simfy-africa.png</t>
  </si>
  <si>
    <t>simfy-africa</t>
  </si>
  <si>
    <t>https://www.simfyafrica.com</t>
  </si>
  <si>
    <t>https://www.linkedin.com/company/simfy-africa/</t>
  </si>
  <si>
    <t>https://twitter.com/simfyafrica</t>
  </si>
  <si>
    <t>https://www.facebook.com/simfyAfrica/</t>
  </si>
  <si>
    <t>Simply was founded in 2015 by three partners: Anthony Miller, an engineer with an MBA and a successful track record as an entrepreneur; Simon Nicholson, an actuary with extensive life insurance experience in South Africa, Asia and Europe; and Shaun Dippnall, an actuary who had left the world of life insurance to start up an education technology business. They had all reached crossroads in their careers and wanted to use what they had learned to do something positive and meaningful.</t>
  </si>
  <si>
    <t>simply.png</t>
  </si>
  <si>
    <t>simply</t>
  </si>
  <si>
    <t>https://www.simply.co.za/</t>
  </si>
  <si>
    <t>https://www.linkedin.com/company/simply-.../</t>
  </si>
  <si>
    <t>https://twitter.com/Simply_co_za</t>
  </si>
  <si>
    <t>Shekra</t>
  </si>
  <si>
    <t>Shaker brings social networks to life by allowing people to interact in real time in a shared environment.</t>
  </si>
  <si>
    <t>shekra</t>
  </si>
  <si>
    <t>http://www.atshaker.com/</t>
  </si>
  <si>
    <t>http://twitter.com/AtShaker</t>
  </si>
  <si>
    <t>https://www.facebook.com/shakerfans</t>
  </si>
  <si>
    <t>Shopah</t>
  </si>
  <si>
    <t>Shopah helps you minimize time and energy spend in shopping online/offline. With professional individuals  (not bots)shopah is  ready to do end-to-end shopping (and also to do the product/service/market research) on your behalf. Our service is affordable from as low as Ksh350 depending on the quantity of the shopping. All you need to do is send us your shopping list and consider the job done. It's basically outsourcing your shopping needs/pain/responsibility to others. Let me know if anyone is interested in getting this done together!</t>
  </si>
  <si>
    <t>shopah</t>
  </si>
  <si>
    <t>https://shopah.co.ke/</t>
  </si>
  <si>
    <t>https://www.linkedin.com/company/shopah/</t>
  </si>
  <si>
    <t>Silmak Agencies</t>
  </si>
  <si>
    <t>Silmak Agencies is an impact company manufacturing end to end menstrual hygiene products from cotton sanitary pads, adult pampers to sanitary pad vending/dispensing machines and sanitary pad incinerator</t>
  </si>
  <si>
    <t>silmak-agencies</t>
  </si>
  <si>
    <t>SimbiBot</t>
  </si>
  <si>
    <t>SimbiBot is an online platform that uses artificial intelligence to help prepare students for UTME  and post UTME.</t>
  </si>
  <si>
    <t>44be2401f3edd3c8a332.png</t>
  </si>
  <si>
    <t>simbibot</t>
  </si>
  <si>
    <t>https://simbibot.com/</t>
  </si>
  <si>
    <t>https://www.linkedin.com/company/simbi-interactives/about/</t>
  </si>
  <si>
    <t>https://twitter.com/simbibot?lang=en</t>
  </si>
  <si>
    <t>https://www.facebook.com/simbibot/</t>
  </si>
  <si>
    <t>SET is an independent consulting company that specializes in creating accurate discrete-event computer simulation models.</t>
  </si>
  <si>
    <t>Mining &amp; Metals</t>
  </si>
  <si>
    <t>simulation-engineering-technologies</t>
  </si>
  <si>
    <t>http://www.setec.co.za/</t>
  </si>
  <si>
    <t>https://www.linkedin.com/company/simulation-engineering-technologies/</t>
  </si>
  <si>
    <t>Sinclare Angels Initiative</t>
  </si>
  <si>
    <t>sinclare-angels-initiative</t>
  </si>
  <si>
    <t>SkillUp</t>
  </si>
  <si>
    <t>Leading curated marketplace directly connecting companies with the best training providers with over 20 000 trainings and 50 000 reviews.</t>
  </si>
  <si>
    <t>skillup</t>
  </si>
  <si>
    <t>http://www.skillup.co/</t>
  </si>
  <si>
    <t>https://www.linkedin.com/company/skillup.co</t>
  </si>
  <si>
    <t>https://www.twitter.com/skillup_co</t>
  </si>
  <si>
    <t>https://www.facebook.com/skillupco-1755100921439287</t>
  </si>
  <si>
    <t>SkoolDesk</t>
  </si>
  <si>
    <t>skooldesk</t>
  </si>
  <si>
    <t>Skynotch Energy Africa</t>
  </si>
  <si>
    <t>Skynotch Energy Africa is a renewable energy access promotion company</t>
  </si>
  <si>
    <t>skynotch-energy-africa</t>
  </si>
  <si>
    <t>http://skynotchenergy.com/</t>
  </si>
  <si>
    <t>https://www.linkedin.com/in/skynotch-energy-africa-a2621098/</t>
  </si>
  <si>
    <t>https://twitter.com/skynotchenergy</t>
  </si>
  <si>
    <t>https://www.facebook.com/pages/Skynotch-Energy-Africa/349499635174793</t>
  </si>
  <si>
    <t>Stack Dx is a online platform that connects patients and health professionals to genetic tests.</t>
  </si>
  <si>
    <t>stack-dx.png</t>
  </si>
  <si>
    <t>stack-dx</t>
  </si>
  <si>
    <t>http://stackdiagnostics.com/</t>
  </si>
  <si>
    <t>https://www.linkedin.com/company/stackdx/</t>
  </si>
  <si>
    <t>Sliideairtime</t>
  </si>
  <si>
    <t>Sliide Airtime is a smart app that gives news &amp; entertainment.</t>
  </si>
  <si>
    <t>sliideairtime</t>
  </si>
  <si>
    <t>sliideapp.com</t>
  </si>
  <si>
    <t>https://www.linkedin.com/company/sliide/about/</t>
  </si>
  <si>
    <t>https://twitter.com/SliideAirtime</t>
  </si>
  <si>
    <t>https://www.facebook.com/SliideAirtime</t>
  </si>
  <si>
    <t>Digital banking platform that provides cooperatives and microfinance with the features to manage their financial activities.</t>
  </si>
  <si>
    <t>Ogu, Nigeria</t>
  </si>
  <si>
    <t>smartteller.png</t>
  </si>
  <si>
    <t>smartteller</t>
  </si>
  <si>
    <t>http://www.smartteller.net/</t>
  </si>
  <si>
    <t>https://www.linkedin.com/company/smartteller/</t>
  </si>
  <si>
    <t>https://twitter.com/SmartTeller</t>
  </si>
  <si>
    <t>https://www.facebook.com/smartteller.net</t>
  </si>
  <si>
    <t>Slyd</t>
  </si>
  <si>
    <t>slyd</t>
  </si>
  <si>
    <t>SMEasy</t>
  </si>
  <si>
    <t>SMEasy is a business management and accounting system solution for people in small businesses.</t>
  </si>
  <si>
    <t>smeasy</t>
  </si>
  <si>
    <t>https://www.smeasy.co.za/</t>
  </si>
  <si>
    <t>https://www.linkedin.com/company/smeasy/about/</t>
  </si>
  <si>
    <t>https://twitter.com/smeasy</t>
  </si>
  <si>
    <t>https://www.facebook.com/easycloudaccounting</t>
  </si>
  <si>
    <t>Smile Identity</t>
  </si>
  <si>
    <t>Smile Identity is a universal KYC enrollment and authentication solution for enterprises in mobile-first economies. Our platform includes SDKs and APIs for face recognition and ID validation in mobile applications, as well as analytics dashboards to monitor the accuracy of customer records. Our mission is to make the benefits of a modern digital lifestyle universally accessible by expanding trust in underserved markets. We are backed by Vinod Khosla, 500 Startups, CRE Venture Capital and Catalyst Fund.</t>
  </si>
  <si>
    <t>31600f1f6bea44a4002f.png</t>
  </si>
  <si>
    <t>smile-identity</t>
  </si>
  <si>
    <t>https://www.smileidentity.com/</t>
  </si>
  <si>
    <t>https://www.linkedin.com/company/smile-identity/</t>
  </si>
  <si>
    <t>https://twitter.com/smileidentity</t>
  </si>
  <si>
    <t>Smoke Advertising</t>
  </si>
  <si>
    <t>Smoke Advertising specializes in both above and below the line advertising.</t>
  </si>
  <si>
    <t>smoke-advertising</t>
  </si>
  <si>
    <t>Smubu</t>
  </si>
  <si>
    <t>Smubu is an app facilitating the streaming, downloading of Ease African songs.</t>
  </si>
  <si>
    <t>Kenya, Uganda, Tanzania, Rwanda</t>
  </si>
  <si>
    <t>smubu</t>
  </si>
  <si>
    <t>https://www.smubuafrica.com/</t>
  </si>
  <si>
    <t>https://www.linkedin.com/company/smubu/about/</t>
  </si>
  <si>
    <t>https://twitter.com/smubuafrica?lang=en</t>
  </si>
  <si>
    <t>https://www.facebook.com/smubu/</t>
  </si>
  <si>
    <t>Smart connect</t>
  </si>
  <si>
    <t>SmartConnect is designed to simplify the design and management of an integrated business.</t>
  </si>
  <si>
    <t>Fargo, ND</t>
  </si>
  <si>
    <t>smart-connect</t>
  </si>
  <si>
    <t>https://smartconnect.com/</t>
  </si>
  <si>
    <t>Snapplify</t>
  </si>
  <si>
    <t>Snapplify is a media and technology company specializing in the retail and distribution of digital content (including prescribed eTextbooks, videos, audiobooks and apps from over 270 partnered publishers) to educational institutions and individual users. Snapplify for Education – the company’s suite of eLearning products &amp; services – is being used in over 500 schools across Africa.</t>
  </si>
  <si>
    <t>South Africa, Kenya, Holland, USA</t>
  </si>
  <si>
    <t>snapplify.png</t>
  </si>
  <si>
    <t>snapplify</t>
  </si>
  <si>
    <t>https://solutions.snapplify.com/</t>
  </si>
  <si>
    <t>https://www.linkedin.com/company/snapplify/</t>
  </si>
  <si>
    <t>https://twitter.com/Snapplify</t>
  </si>
  <si>
    <t>https://www.facebook.com/snapplify/</t>
  </si>
  <si>
    <t>Smart Electricity</t>
  </si>
  <si>
    <t>smart-electricity</t>
  </si>
  <si>
    <t>Snode Technologies is a roots in consulting and penetration testing</t>
  </si>
  <si>
    <t>snode-technologies.png</t>
  </si>
  <si>
    <t>snode-technologies</t>
  </si>
  <si>
    <t>https://www.snode.com/</t>
  </si>
  <si>
    <t>https://www.linkedin.com/company/snodetechnologies/</t>
  </si>
  <si>
    <t>https://twitter.com/snode_tech?lang=en</t>
  </si>
  <si>
    <t>Smart Farming</t>
  </si>
  <si>
    <t>Smart Farming is an all agro-inputs e-commerce marketplace that protects Ugandan farmers from counterfeit agro-inputs by marketing and distributing only certified agro-inputs from certified and trusted suppliers/manufacturers in Uganda through an online e-commerce platform and physical stores. In addition to the agro-inputs e-commerce marketplace, Smart farming also provides other solutions, including a Smart farmer’s card, which aim to make farming safe, convenient and more productive.</t>
  </si>
  <si>
    <t>763598cea53cd7bac156.jpg</t>
  </si>
  <si>
    <t>smart-farming</t>
  </si>
  <si>
    <t>https://www.smartfarmingug.com/</t>
  </si>
  <si>
    <t>https://www.linkedin.com/in/smart-farming-32426112b/</t>
  </si>
  <si>
    <t>https://www.facebook.com/Smart-Farming-Uganda-2048607208756444/</t>
  </si>
  <si>
    <t>Social Lender is a lending solution based on social reputation on mobile, online and social media platforms.</t>
  </si>
  <si>
    <t>social-lender.png</t>
  </si>
  <si>
    <t>social-lender</t>
  </si>
  <si>
    <t>http://www.sociallenderng.com/</t>
  </si>
  <si>
    <t>https://www.linkedin.com/company/social-lender/</t>
  </si>
  <si>
    <t>https://www.twitter.com/sociallenderng</t>
  </si>
  <si>
    <t>https://www.facebook.com/sociallender</t>
  </si>
  <si>
    <t>Smart Integration, an integrated automation company. Smart Integration is an accredited system integrator that focuses on the installation of IP-based technology, including lighting, security, audio, energy efficiency, access control, structured cabling and UPS installation</t>
  </si>
  <si>
    <t>smart-integration</t>
  </si>
  <si>
    <t>Soko</t>
  </si>
  <si>
    <t>Soko is an ethical manufacturing platform, supporting right-size manufacturing from developing economies, serving leading ethical brands.</t>
  </si>
  <si>
    <t>soko</t>
  </si>
  <si>
    <t>http://shopsoko.com/</t>
  </si>
  <si>
    <t>https://www.linkedin.com/company/soko/</t>
  </si>
  <si>
    <t>http://twitter.com/Shop_Soko</t>
  </si>
  <si>
    <t>http://www.facebook.com/ShopSoko</t>
  </si>
  <si>
    <t>Sokohela</t>
  </si>
  <si>
    <t>An online short term working capital provider for micro, small and medium enterprises in the urban agricultural value chain.</t>
  </si>
  <si>
    <t>sokohela</t>
  </si>
  <si>
    <t>https://sokohela.com/</t>
  </si>
  <si>
    <t>https://www.linkedin.com/company/sokohela/about/</t>
  </si>
  <si>
    <t>https://www.facebook.com/sokohela/</t>
  </si>
  <si>
    <t>Smartech Holdings</t>
  </si>
  <si>
    <t>Smartech Holdings is a custom software development company which helps clients digitally transform their businesses through solutions that are tailored to clients’ requirements.</t>
  </si>
  <si>
    <t>smartech-holdings</t>
  </si>
  <si>
    <t>Smartone</t>
  </si>
  <si>
    <t>SmartOne is a data annotation service, providing high quality and high scale human-in-the-loop data to feed AI and ML projects</t>
  </si>
  <si>
    <t>smartone</t>
  </si>
  <si>
    <t>Solar Freeze uses an integrated approach to Postharvest management recognizing that it is a systems-based challenge and requires an integrated innovation strategy that incorporates technological and financial innovations, capacity building across the value chain, enhanced market access and other elements to achieve impact at scale</t>
  </si>
  <si>
    <t>solar-freeze.png</t>
  </si>
  <si>
    <t>solar-freeze</t>
  </si>
  <si>
    <t>http://www.solarfreeze.co.ke/</t>
  </si>
  <si>
    <t>https://www.linkedin.com/company/solarfreeze/</t>
  </si>
  <si>
    <t>https://twitter.com/freeze_solar?lang=en</t>
  </si>
  <si>
    <t>https://www.facebook.com/SolarFreeze.co.ke/photos/solar-freeze-value-added-service-for-our-vegetable-farmers-portable-solar-irriga/1420383558094984/</t>
  </si>
  <si>
    <t>Smartzed</t>
  </si>
  <si>
    <t>Smartzed is a collective of amazing people striving to build delightful learning tools</t>
  </si>
  <si>
    <t>smartzed</t>
  </si>
  <si>
    <t>SnapHubr</t>
  </si>
  <si>
    <t>SnapHubr transforms the way African images are shared online by uniting enthusiasts through a cutting-edge, digital marketplace</t>
  </si>
  <si>
    <t>snaphubr</t>
  </si>
  <si>
    <t>Solarnow</t>
  </si>
  <si>
    <t>SolarNow sells high-quality, reliable solar home systems in Uganda and Kenya. With SolarNow's PayPlan, selected clients can take advantage of 24 month credit terms. SolarNow works with a branch-network of 50 branches in Uganda and 16 branches in Kenya, all guaranteeing reliable after-sales services, including up to 20 years warranty on the PV modules.</t>
  </si>
  <si>
    <t>Uganda, Kenya</t>
  </si>
  <si>
    <t>solarnow.png</t>
  </si>
  <si>
    <t>solarnow</t>
  </si>
  <si>
    <t>https://www.solarnow.eu/</t>
  </si>
  <si>
    <t>https://www.linkedin.com/company/solarnow-bv/</t>
  </si>
  <si>
    <t>https://twitter.com/SolarNowUG</t>
  </si>
  <si>
    <t>https://www.facebook.com/SolarNowUG/</t>
  </si>
  <si>
    <t>Snapslip</t>
  </si>
  <si>
    <t>Snaslip is a digital receipting and Analytics application.</t>
  </si>
  <si>
    <t>snapslip</t>
  </si>
  <si>
    <t>http://www.snapslip.net/index.html</t>
  </si>
  <si>
    <t>Soba e-store</t>
  </si>
  <si>
    <t>SOBA e­-Store é o mais revolucionário e sofisticado serviço de vendas online em Angola, com entrega nas 18 províncias.</t>
  </si>
  <si>
    <t>soba-estore</t>
  </si>
  <si>
    <t>https://www.soba-store.com/</t>
  </si>
  <si>
    <t>https://twitter.com/sobastore?lang=en</t>
  </si>
  <si>
    <t>https://www.facebook.com/Sobaestore/</t>
  </si>
  <si>
    <t>Student Finance</t>
  </si>
  <si>
    <t>SFA is Africa’s private higher education student loan company.</t>
  </si>
  <si>
    <t>student-finance</t>
  </si>
  <si>
    <t>http://www.studentfinanceafrica.com/</t>
  </si>
  <si>
    <t>https://lu.linkedin.com/company/student-finance-africa</t>
  </si>
  <si>
    <t>https://twitter.com/SFA_Africa</t>
  </si>
  <si>
    <t>https://www.facebook.com/studentfinanceafrica/</t>
  </si>
  <si>
    <t>Sokompare</t>
  </si>
  <si>
    <t>Kenya's first original E-commerce platform for car's, insurance &amp; finance.</t>
  </si>
  <si>
    <t>sokompare</t>
  </si>
  <si>
    <t>http://www.sokompare.com/</t>
  </si>
  <si>
    <t>https://gr.linkedin.com/company/sokompare</t>
  </si>
  <si>
    <t>https://twitter.com/sokompare?lang=en</t>
  </si>
  <si>
    <t>https://www.facebook.com/Sokompare/</t>
  </si>
  <si>
    <t>Sokopepe</t>
  </si>
  <si>
    <t>Sokopepe Ltd is a social enterprise supporting the agricultural sector in Kenya by offering market information through SOKO+ and farm records management service through Farm Record Management Information System (FARMIS)</t>
  </si>
  <si>
    <t>sokopepe</t>
  </si>
  <si>
    <t>http://www.sokopepe.co.ke/</t>
  </si>
  <si>
    <t>https://www.linkedin.com/company/sokopepe-ltd/about/</t>
  </si>
  <si>
    <t>Solar Shack</t>
  </si>
  <si>
    <t>solar-shack</t>
  </si>
  <si>
    <t>Solaris Offgrid</t>
  </si>
  <si>
    <t>Provide sustainable energy in low income communities.</t>
  </si>
  <si>
    <t>solaris-offgrid</t>
  </si>
  <si>
    <t>http://www.solarisoffgrid.com/</t>
  </si>
  <si>
    <t>https://www.linkedin.com/company/solarisoffgrid</t>
  </si>
  <si>
    <t>https://twitter.com/solarisoffgrid</t>
  </si>
  <si>
    <t>https://www.facebook.com/solarisoffgrid</t>
  </si>
  <si>
    <t>Solarpak</t>
  </si>
  <si>
    <t>solarpak</t>
  </si>
  <si>
    <t>Solo</t>
  </si>
  <si>
    <t>SOLO is an experience-driven digital content and smartphone company.</t>
  </si>
  <si>
    <t>solo</t>
  </si>
  <si>
    <t>http://www.gosolo.ng/</t>
  </si>
  <si>
    <t>https://www.linkedin.com/company/solo_3</t>
  </si>
  <si>
    <t>http://twitter.com/SOLO_Phone</t>
  </si>
  <si>
    <t>http://www.facebook.com/SOLOPhone</t>
  </si>
  <si>
    <t>Solo Phone</t>
  </si>
  <si>
    <t>SOLO Phone Nigeria has designs and manufactures mobile devices in Nigeria.</t>
  </si>
  <si>
    <t>solo-phone</t>
  </si>
  <si>
    <t>solo-phone.com</t>
  </si>
  <si>
    <t>https://www.linkedin.com/company/solo-phone</t>
  </si>
  <si>
    <t>Sooretul is an online platform for the sale of local products processed in Senegal.</t>
  </si>
  <si>
    <t>sooretul</t>
  </si>
  <si>
    <t>https://shop.sooretul.com/</t>
  </si>
  <si>
    <t>https://twitter.com/sooretul</t>
  </si>
  <si>
    <t>https://www.facebook.com/sooretul</t>
  </si>
  <si>
    <t>Sowani-Reservations at your tips</t>
  </si>
  <si>
    <t>sowanireservations-at-your-tips</t>
  </si>
  <si>
    <t>Spare is an electronic payments business helping school campuses become cash-free.</t>
  </si>
  <si>
    <t>spare-payments.png</t>
  </si>
  <si>
    <t>spare-payments</t>
  </si>
  <si>
    <t>http://www.paywithspare.com</t>
  </si>
  <si>
    <t>https://www.linkedin.com/company/paywithspare/about/</t>
  </si>
  <si>
    <t>https://www.facebook.com/paywithspare</t>
  </si>
  <si>
    <t>Spark Agro</t>
  </si>
  <si>
    <t>spark-agro</t>
  </si>
  <si>
    <t>Spark Agro-Initiatives Ltd</t>
  </si>
  <si>
    <t>spark-agroinitiatives-ltd</t>
  </si>
  <si>
    <t>Sparkfolios</t>
  </si>
  <si>
    <t>Sparkfolios is an online toolkit driving repeat peak performance via professional services for goal setting, task completion, performance &amp; incentive management, motivation, instant rewards and staff recognition.</t>
  </si>
  <si>
    <t>sparkfolios</t>
  </si>
  <si>
    <t>Stawika</t>
  </si>
  <si>
    <t>stawika</t>
  </si>
  <si>
    <t>A fintech platform that raises finance for record labels and artists by trading on future potential revenue.</t>
  </si>
  <si>
    <t>sunkambe</t>
  </si>
  <si>
    <t>http://www.sunkambe.africa/</t>
  </si>
  <si>
    <t>https://www.linkedin.com/in/sunkambe-music-910216139/?originalSubdomain=za</t>
  </si>
  <si>
    <t>https://twitter.com/sunkambemusic?lang=en</t>
  </si>
  <si>
    <t>https://www.facebook.com/sunkambeafrica</t>
  </si>
  <si>
    <t>Spreebie</t>
  </si>
  <si>
    <t>Spreebie provides a listing and navigation mobile application that encourages trade by facilitating physical meetings. It offers Spreebie, an application that connects buyers with sellers and products. The company’s Spreebie enables sellers to post their products from anywhere. It offers its Spreebie for IPhones. Spreebie is based in Maseru, Lesotho.</t>
  </si>
  <si>
    <t>Southern Africa</t>
  </si>
  <si>
    <t>spreebie</t>
  </si>
  <si>
    <t>http://getspreebie.com/</t>
  </si>
  <si>
    <t>https://twitter.com/spreebie?lang=en</t>
  </si>
  <si>
    <t>Surestart.co.za is an emerging market company that is innovating in the global short term &amp; long term insurance sector through building digital distribution channels.</t>
  </si>
  <si>
    <t>South Africa,  Turkey, UK,  Ghana, Nigeria, India</t>
  </si>
  <si>
    <t>surestart</t>
  </si>
  <si>
    <t>https://www.surestart.co.za/</t>
  </si>
  <si>
    <t>https://www.linkedin.com/company/surestart-online-financial-services-pty-ltd-</t>
  </si>
  <si>
    <t>Staffbus is a mobile pre-booking ride service for the daily commute for workers in cities across Africa. With Staffbus, users ride daily in clean, comfortable and road-worthy buses by booking seats from their mobile devices. 
Staffbus provides users with a hassle-free experience through the condition of our buses, trained drivers, ease of access, reliable bus routes, and consistent pricing. What is innovative about our solution is how we use technology to match passengers with buses that would have been chaotic using existing public transport.</t>
  </si>
  <si>
    <t>staffbus.png</t>
  </si>
  <si>
    <t>staffbus</t>
  </si>
  <si>
    <t>http://www.staffbus.ng/</t>
  </si>
  <si>
    <t>https://www.linkedin.com/company/staffbus/about/</t>
  </si>
  <si>
    <t>https://www.facebook.com/justridestaff/</t>
  </si>
  <si>
    <t>Stamp Dot Africa</t>
  </si>
  <si>
    <t>stamp-dot-africa</t>
  </si>
  <si>
    <t>Sudonum</t>
  </si>
  <si>
    <t>Sudonum is a call tracking and communication API that is fast to integrate and easy to use.</t>
  </si>
  <si>
    <t>sudonum.png</t>
  </si>
  <si>
    <t>sudonum</t>
  </si>
  <si>
    <t>https://sudonum.com/</t>
  </si>
  <si>
    <t>https://www.linkedin.com/company/sudonum-calltracking/</t>
  </si>
  <si>
    <t>https://twitter.com/sudonum</t>
  </si>
  <si>
    <t>https://www.facebook.com/sudonum/</t>
  </si>
  <si>
    <t>Starnew Mobile</t>
  </si>
  <si>
    <t>THE ADDICTIVE MOBILE VIDEO NETWORK FOR AFRICA, THE WORLD’S FASTEST GROWING MOBILE MARKET</t>
  </si>
  <si>
    <t>Santa Monica, CA</t>
  </si>
  <si>
    <t>starnew-mobile</t>
  </si>
  <si>
    <t>http://starnewsmobile.com/</t>
  </si>
  <si>
    <t>https://www.linkedin.com/company/starnews-mobile/</t>
  </si>
  <si>
    <t>https://www.facebook.com/starnews237/</t>
  </si>
  <si>
    <t xml:space="preserve">SunCulture designs and sells solar-powered irrigation systems to farmers in Kenya. </t>
  </si>
  <si>
    <t>sunculture.png</t>
  </si>
  <si>
    <t>sunculture</t>
  </si>
  <si>
    <t>http://sunculture.com/</t>
  </si>
  <si>
    <t>https://www.linkedin.com/company/sunculture-kenya-limited/about/</t>
  </si>
  <si>
    <t>https://twitter.com/sunculturekenya</t>
  </si>
  <si>
    <t>https://www.facebook.com/SunCultureKenya/</t>
  </si>
  <si>
    <t>Sunubus</t>
  </si>
  <si>
    <t>Sunubus est une application mobile collaborative de localisation de bus. En effet, la plupart des solutions proposées en cette matière sont sujettes à un investissement initial lourd et à une maintenance pénible. Sunubus répond à ce problème en motivant tout un chacun à utiliser son téléphone comme moyen de localisation des lignes de transport</t>
  </si>
  <si>
    <t>Dakar, Dakar, Senegal</t>
  </si>
  <si>
    <t>sunubus</t>
  </si>
  <si>
    <t>https://sunubus.com/</t>
  </si>
  <si>
    <t>https://twitter.com/_sunubus_?lang=en</t>
  </si>
  <si>
    <t>https://www.facebook.com/sunubus/</t>
  </si>
  <si>
    <t xml:space="preserve">SUPERFLUID LABS has developed a platform that enables businesses to identify and unlock hidden revenue opportunities and expand their services and impact to reach several millions more customers through the power of data and artificial intelligence (AI). Our team of data scientists, engineers and mathematicians have built a proprietary technology platform that mines customer transactional data to automatically predict future business events, reveal customer behaviours and trends (e.g. credit risk and defaults), enhance engagement, reduce churn risk, and increase overall profitability. Our mission is to bring AI to businesses and consumers to drive economic growth and opportunities. </t>
  </si>
  <si>
    <t>Ghana, Kenya, Mauritius</t>
  </si>
  <si>
    <t>superfluids-labs.png</t>
  </si>
  <si>
    <t>superfluids-labs</t>
  </si>
  <si>
    <t>http://www.superfluid.io/</t>
  </si>
  <si>
    <t>https://www.linkedin.com/company/superfluid-labs/</t>
  </si>
  <si>
    <t>https://twitter.com/superfluidlabs</t>
  </si>
  <si>
    <t>https://www.facebook.com/superfluidlabs/</t>
  </si>
  <si>
    <t>StarNews Mobile</t>
  </si>
  <si>
    <t>StarNews is a network of mobile video channels that gives you access to amazing content thanks to strong distribution and marketing partnerships with pan-African mobile operators such as MTN, Orange and Moov.</t>
  </si>
  <si>
    <t>057239cf4b088344dba0.jpg</t>
  </si>
  <si>
    <t>starnews-mobile</t>
  </si>
  <si>
    <t>https://www.starnewsmobile.com/</t>
  </si>
  <si>
    <t>https://www.facebook.com/StarNewsMobileSA/</t>
  </si>
  <si>
    <t>Steeple's mission is to offer a professional, value-for-money, trustworthy estate agency service.</t>
  </si>
  <si>
    <t>steeple</t>
  </si>
  <si>
    <t>https://www.clarotech.co.za/</t>
  </si>
  <si>
    <t>https://www.linkedin.com/company/clarotech-consulting/?originalSubdomain=in</t>
  </si>
  <si>
    <t>https://twitter.com/ClarotechCons</t>
  </si>
  <si>
    <t>https://www.facebook.com/Clarotech-Consulting-208314319257761/</t>
  </si>
  <si>
    <t>Suregifts</t>
  </si>
  <si>
    <t>Sometimes, words are not enough to express just how much you celebrate, appreciate, regard or love someone. Here at SureGifts, we make the art of gifting simpler but richer. For the sender, we offer the luxury of convenience. You don’t have to struggle to figure out the most ideal gift; neither do you have to go through the hassle of picking it up, wrapping and delivery. It’s all in a click of a button. For the recipient, get ready to free your storage room of un-preferred gifts. We know it’s the thought that counts, but it won’t hurt getting that thing you’ve always wanted instead! Gift Cards from SureGifts are sent with love. They can be personalized with special messages and delivered just in time to ignite the widest smile. You can have it delivered to the recipients’ e-mail or physical addresses, and they can redeem at your selected vendor or anywhere SureGifts Cards are accepted. What’s more? Prices are usually cheaper on SureGifts than in-store, and SureGifts Gift Cards don’t expire.</t>
  </si>
  <si>
    <t>suregifts.png</t>
  </si>
  <si>
    <t>suregifts</t>
  </si>
  <si>
    <t>https://suregifts.com.ng/</t>
  </si>
  <si>
    <t>https://www.linkedin.com/company/suregifts/</t>
  </si>
  <si>
    <t>https://twitter.com/suregiftsng</t>
  </si>
  <si>
    <t>Sureremit</t>
  </si>
  <si>
    <t>SureRemit is an ecosystem for global non-cash remittances. SureRemit leverages on the merchant network of SureGifts and her global partners, to enable immigrants send e-vouchers that can be used to purchase goods and services at several quality merchants and pay bills globally.</t>
  </si>
  <si>
    <t>Nigeria, Kenya, Egypt, Saudi Arabia, UAE</t>
  </si>
  <si>
    <t>sureremit.png</t>
  </si>
  <si>
    <t>sureremit</t>
  </si>
  <si>
    <t>https://sureremit.co/</t>
  </si>
  <si>
    <t>https://www.linkedin.com/company/sureremit/</t>
  </si>
  <si>
    <t>https://twitter.com/sureremit</t>
  </si>
  <si>
    <t>https://www.facebook.com/sureremit</t>
  </si>
  <si>
    <t>Study</t>
  </si>
  <si>
    <t>Online video learning platform for K-12 and college courses</t>
  </si>
  <si>
    <t>Mountain View, California, United States</t>
  </si>
  <si>
    <t>study</t>
  </si>
  <si>
    <t>http://study.com/</t>
  </si>
  <si>
    <t>https://www.linkedin.com/company/study-com</t>
  </si>
  <si>
    <t>https://www.twitter.com/studydotcom</t>
  </si>
  <si>
    <t>https://www.facebook.com/studydotcom</t>
  </si>
  <si>
    <t>Sturta</t>
  </si>
  <si>
    <t>Sturta gives users access to a variety of professional service providers, such as cleaners, electricians and carpenters.</t>
  </si>
  <si>
    <t>sturta</t>
  </si>
  <si>
    <t>Sudan Gold Coin (SGC)</t>
  </si>
  <si>
    <t>Sudan Gold Coin is a unique gold mining project that uses blockchain technology for a fair distribution of the profit.</t>
  </si>
  <si>
    <t>San Marino SM,</t>
  </si>
  <si>
    <t>sudan-gold-coin-sgc</t>
  </si>
  <si>
    <t>https://sudangoldcoin.com/</t>
  </si>
  <si>
    <t>https://www.linkedin.com/company/sgcoin/</t>
  </si>
  <si>
    <t>https://twitter.com/SudanGoldCoin</t>
  </si>
  <si>
    <t>https://www.facebook.com/groups/sudangoldcoin</t>
  </si>
  <si>
    <t>Swaggify is the world’s first B2B/B2C Music Video Augmented Reality Cloud Shopping platform.  SwaggifyTM allows fashion brands and designers to sell and market their clothing lines worn in music videos by artists and celebrities to millions of television and online music video viewers.</t>
  </si>
  <si>
    <t>swaggify</t>
  </si>
  <si>
    <t>Sudpay</t>
  </si>
  <si>
    <t>SUDPAY is a specialist startup in Mobile and Ticketing solutions.</t>
  </si>
  <si>
    <t>b0570b3e8c50513e1ed1.png</t>
  </si>
  <si>
    <t>sudpay</t>
  </si>
  <si>
    <t>http://sudpay.com/</t>
  </si>
  <si>
    <t>https://www.linkedin.com/company/sudpay/</t>
  </si>
  <si>
    <t>https://www.facebook.com/SUDPAYsolutiondePaiement/</t>
  </si>
  <si>
    <t>Supermart.ng</t>
  </si>
  <si>
    <t>Supermart is a grocery delivery service that allows shop from all favourite supermarkets all under one roof.</t>
  </si>
  <si>
    <t>supermartng</t>
  </si>
  <si>
    <t>https://www.supermart.ng/</t>
  </si>
  <si>
    <t>https://www.linkedin.com/company/supermart.ng</t>
  </si>
  <si>
    <t>https://www.twitter.com/supermartng</t>
  </si>
  <si>
    <t>https://facebook.com/supermartngr</t>
  </si>
  <si>
    <t>Sure Corporation</t>
  </si>
  <si>
    <t>sure-corporation</t>
  </si>
  <si>
    <t>Surefox</t>
  </si>
  <si>
    <t>On-demand, instant, intuitive cargo insurance software for brokers &amp; underwriters. We use smart risk-matrix calculations that consider distance, cargo type, weight, packaging, value &amp; historic claims to determine the most suitable risk premium. Pay-only-for-what-you-need with SUREfox.</t>
  </si>
  <si>
    <t>surefox</t>
  </si>
  <si>
    <t>https://www.surefox.co.za/</t>
  </si>
  <si>
    <t>Swiftly</t>
  </si>
  <si>
    <t>Swiftly is a global deliveries &amp; shipping solutions platform</t>
  </si>
  <si>
    <t>swiftly</t>
  </si>
  <si>
    <t>https://swiftly.global/</t>
  </si>
  <si>
    <t>https://www.linkedin.com/company/swiftlyglobal/</t>
  </si>
  <si>
    <t>https://twitter.com/swiftlyglobal?lang=en</t>
  </si>
  <si>
    <t>https://www.facebook.com/swiftlyglobal/</t>
  </si>
  <si>
    <t>Thula Baba Project NPO</t>
  </si>
  <si>
    <t>The Thula Baba Bucket is filled with essentials for a healthy baby (physically, emotionally and mentally) and is given out to mothers who give birth in public healthcare facilities after they have completed a prenatal or postnatal course. The purpose is to incentivise women living in marginalised communities to become equipped with the knowledge required to raise a child in trying circumstances.
Funding is sought to develop and implement a complementary maternal gift set to sell at a profit - raising funds to sustain the charitable works.</t>
  </si>
  <si>
    <t>f96c66c68865a1d7dfb1.jpg</t>
  </si>
  <si>
    <t>thula-baba-box</t>
  </si>
  <si>
    <t>http://thulababaproject.co.za/</t>
  </si>
  <si>
    <t>https://www.facebook.com/ThulaBabaProject/</t>
  </si>
  <si>
    <t>Sureswipe delivers a simple, accessible and secure solution to payment acceptance</t>
  </si>
  <si>
    <t>sureswipe</t>
  </si>
  <si>
    <t>http://sureswipe.co.za/</t>
  </si>
  <si>
    <t>Suritec</t>
  </si>
  <si>
    <t>Suritec is a peer-to-peer marketplace that enables users to find and share extra space (storage, parking and venues) via an easy-to-use online platform</t>
  </si>
  <si>
    <t>suritec</t>
  </si>
  <si>
    <t>TabAds provides tablets and places behind headrests in cabs.</t>
  </si>
  <si>
    <t>tabads</t>
  </si>
  <si>
    <t>http://tabads.co.ke/</t>
  </si>
  <si>
    <t>https://www.linkedin.com/company/tabads/</t>
  </si>
  <si>
    <t>https://www.facebook.com/tabadskenya/</t>
  </si>
  <si>
    <t>Taeillo</t>
  </si>
  <si>
    <t>Taeillo is a Nigerian Furniture and Lifestyle Brand that designs and manufactures Furniture by harnessing traditional forms, Materials, Local resources available with both local and modern Technology to create premium Furniture pieces with 99% Local content.</t>
  </si>
  <si>
    <t>8994a1d3d98430a4d17e.jpg</t>
  </si>
  <si>
    <t>taeillo</t>
  </si>
  <si>
    <t>https://www.taeillo.com/</t>
  </si>
  <si>
    <t>https://www.linkedin.com/company/taeillo/</t>
  </si>
  <si>
    <t>https://www.facebook.com/taeillo</t>
  </si>
  <si>
    <t>Tahrir Academy</t>
  </si>
  <si>
    <t>tahrir-academy</t>
  </si>
  <si>
    <t>Taka Taka is providing solutions to Kenya's waste problem, through providing an effective waste management system.</t>
  </si>
  <si>
    <t>takataka-solutions.png</t>
  </si>
  <si>
    <t>takataka-solutions</t>
  </si>
  <si>
    <t>http://takatakasolutions.com/</t>
  </si>
  <si>
    <t>https://www.linkedin.com/company/takataka-solutions/</t>
  </si>
  <si>
    <t>https://twitter.com/takatakasol?lang=en</t>
  </si>
  <si>
    <t>https://www.facebook.com/TakaTakaSolutions/</t>
  </si>
  <si>
    <t>mDoc</t>
  </si>
  <si>
    <t xml:space="preserve">mDoc provides Africans suffering from chronic diseases with a virtual eco-system where all of their healthcare data is located. </t>
  </si>
  <si>
    <t>mdoc</t>
  </si>
  <si>
    <t>https://www.mymdoc.com/</t>
  </si>
  <si>
    <t>https://www.linkedin.com/company/mymdoc/about/</t>
  </si>
  <si>
    <t>https://twitter.com/_mdoc?lang=en</t>
  </si>
  <si>
    <t>https://www.facebook.com/mymdoc/</t>
  </si>
  <si>
    <t>Tanda is a fintech startup working to revolutionize access to essential digital financial services for micro-retilers across Africa.</t>
  </si>
  <si>
    <t>tanda.png</t>
  </si>
  <si>
    <t>tanda</t>
  </si>
  <si>
    <t>https://www.tanda.africa/</t>
  </si>
  <si>
    <t>https://www.linkedin.com/company/jointanda/</t>
  </si>
  <si>
    <t>https://www.facebook.com/JoinTanda/</t>
  </si>
  <si>
    <t>Tap4Glam</t>
  </si>
  <si>
    <t>Tap4Glam, the Uber of Beauty, is an on-demand beauty services solution, based on a Marketplace model that connects professionals and beauty customers and allows the booking of beauty and wellness services at home. , in companies or events.</t>
  </si>
  <si>
    <t>tap4glam</t>
  </si>
  <si>
    <t>http://www.tap4glam.com/</t>
  </si>
  <si>
    <t>https://www.linkedin.com/company/tap4glam/</t>
  </si>
  <si>
    <t>https://www.facebook.com/tap4glam/</t>
  </si>
  <si>
    <t>Taskmoby</t>
  </si>
  <si>
    <t>Taskmoby is a home services application and will allow users find service providers to fulfill tasks around.</t>
  </si>
  <si>
    <t>taskmoby.png</t>
  </si>
  <si>
    <t>taskmoby</t>
  </si>
  <si>
    <t>https://taskmoby.com/</t>
  </si>
  <si>
    <t>https://www.linkedin.com/showcase/taskmoby/</t>
  </si>
  <si>
    <t>https://twitter.com/taskmoby</t>
  </si>
  <si>
    <t>https://www.facebook.com/taskmoby</t>
  </si>
  <si>
    <t>Swift GeoSpatial</t>
  </si>
  <si>
    <t>swift-geospatial</t>
  </si>
  <si>
    <t>Taxi Live Africa</t>
  </si>
  <si>
    <t>Taxi Live Africa is an e-hailing, metered taxi App built for Africa</t>
  </si>
  <si>
    <t>taxi-live-africa</t>
  </si>
  <si>
    <t>http://taxiliveafrica.com/</t>
  </si>
  <si>
    <t>https://www.linkedin.com/company/taxi-live-africa/about/</t>
  </si>
  <si>
    <t>https://twitter.com/taxilive2017</t>
  </si>
  <si>
    <t>https://www.facebook.com/TaxiLiveAfrica01/</t>
  </si>
  <si>
    <t>Swift Vee</t>
  </si>
  <si>
    <t>swift-vee</t>
  </si>
  <si>
    <t>Swiftaide</t>
  </si>
  <si>
    <t>Swiftaide is a mobile marketplace that matches freelance labor with local demand, allowing consumers to find immediate help with everyday tasks, including cleaning, moving, delivery and handyman work.</t>
  </si>
  <si>
    <t>swiftaide</t>
  </si>
  <si>
    <t>https://swiftaideapp.com/</t>
  </si>
  <si>
    <t>https://www.linkedin.com/company/swiftaide/</t>
  </si>
  <si>
    <t>https://twitter.com/Swiftaide</t>
  </si>
  <si>
    <t>https://www.facebook.com/Swiftaideapp</t>
  </si>
  <si>
    <t>SwiftVEE</t>
  </si>
  <si>
    <t>SwiftVee is an artificial intelligence (AI) platform that matches buyers and sellers of livestock from anywhere in the world to help buyers acquire livestock at the most optimal times.</t>
  </si>
  <si>
    <t>Woodstock , South Africa</t>
  </si>
  <si>
    <t>d4bee1bd69ad4d15e668.png</t>
  </si>
  <si>
    <t>swiftvee</t>
  </si>
  <si>
    <t>https://www.swiftvee.com/</t>
  </si>
  <si>
    <t>https://www.linkedin.com/company/swiftvee</t>
  </si>
  <si>
    <t>https://www.facebook.com/SwiftVeeApp/</t>
  </si>
  <si>
    <t>Syafunda</t>
  </si>
  <si>
    <t>Syafunda is a national learning &amp; bursary application platform that delivers supplementary learning via online and mobile channels. Using top-performing teachers to generate content, we develop interactive Math and Science video tutorials and assessments for students in grade 8 to grade 12 in a South African context using a mixture of English and four South African Languages while providing a simple and an efficient bursary application system.</t>
  </si>
  <si>
    <t>1c41ca35ad843e77862a.jpeg</t>
  </si>
  <si>
    <t>syafunda</t>
  </si>
  <si>
    <t>http://www.syafunda.com/</t>
  </si>
  <si>
    <t>https://www.linkedin.com/company/syafunda/</t>
  </si>
  <si>
    <t>https://twitter.com/syafunda</t>
  </si>
  <si>
    <t>https://www.facebook.com/Syafunda/</t>
  </si>
  <si>
    <t>Ta Telecom</t>
  </si>
  <si>
    <t>TA telecom is an African mobile technology and software company that builds mobile content platforms and analytic tools.</t>
  </si>
  <si>
    <t>ta-telecom</t>
  </si>
  <si>
    <t>http://www.tatelecom.com/</t>
  </si>
  <si>
    <t>http://www.linkedin.com/company/tatelecom</t>
  </si>
  <si>
    <t>http://twitter.com/tatelecom</t>
  </si>
  <si>
    <t>http://facebook.com/tatelecom</t>
  </si>
  <si>
    <t>Tala</t>
  </si>
  <si>
    <t>tala</t>
  </si>
  <si>
    <t>Tattlr</t>
  </si>
  <si>
    <t>Tattlr is a social media and digital communications solutions provider.</t>
  </si>
  <si>
    <t>tattlr</t>
  </si>
  <si>
    <t>http://www.tattlr.net/</t>
  </si>
  <si>
    <t>https://www.linkedin.com/company/tattlr/</t>
  </si>
  <si>
    <t>https://www.facebook.com/tattlr/</t>
  </si>
  <si>
    <t>TaxiJet</t>
  </si>
  <si>
    <t>With TaxiJet, book your TaxiJet with just three clicks.</t>
  </si>
  <si>
    <t>taxijet</t>
  </si>
  <si>
    <t>https://www.taxijetci.com/</t>
  </si>
  <si>
    <t>https://www.linkedin.com/company/taxijet-cote-d%27ivoire</t>
  </si>
  <si>
    <t>https://twitter.com/taxijetci?lang=en</t>
  </si>
  <si>
    <t>https://www.facebook.com/taxijetci/</t>
  </si>
  <si>
    <t>TaxiTv is an AD-Tech company that provides entertainment in ride sharing vehicles. Their technology allow brands advertise to their consumers. Content displayed on their screens include and not limited to ; Documentaries, comedies, neighbourhood insights, news, sport, weather, things to see and do. Their screens offer high quality video and interactive content. They can customise every brand experience, capture data and help generate leads.</t>
  </si>
  <si>
    <t>taxitv</t>
  </si>
  <si>
    <t>http://ridewithtaxitv.com/</t>
  </si>
  <si>
    <t>https://www.linkedin.com/company/taxi-tv/</t>
  </si>
  <si>
    <t>Teachmepad</t>
  </si>
  <si>
    <t>African EdTech Company that conceives materially &amp; energetically educational tablets.</t>
  </si>
  <si>
    <t>teachmepad</t>
  </si>
  <si>
    <t>https://www.teachmepad.com/</t>
  </si>
  <si>
    <t>https://www.twitter.com/My_Teachmepad</t>
  </si>
  <si>
    <t>https://www.facebook.com/TEACHMEPAD</t>
  </si>
  <si>
    <t>TeachMobile by Eneza</t>
  </si>
  <si>
    <t>teachmobile-by-eneza</t>
  </si>
  <si>
    <t>Ten Senses Africa is a fair-trade and organic macadamia trading company in Kenya</t>
  </si>
  <si>
    <t>ten-senses-africa</t>
  </si>
  <si>
    <t>https://tensensesafrica.com/</t>
  </si>
  <si>
    <t>https://www.linkedin.com/company/ten-senses-africa/</t>
  </si>
  <si>
    <t>https://twitter.com/tensensesafrica</t>
  </si>
  <si>
    <t>https://www.facebook.com/TEN-Senses-Africa-LTD-910287282439544/</t>
  </si>
  <si>
    <t>Team Jobs</t>
  </si>
  <si>
    <t>TeamJobs is a dedicated and established recruitment business based in Poole and the Bournemouth town centre . We were proudly awarded Dorset, Company of the Year status for 2015</t>
  </si>
  <si>
    <t>Poole, Dorset</t>
  </si>
  <si>
    <t>team-jobs</t>
  </si>
  <si>
    <t>http://www.teamjobs.co.uk/</t>
  </si>
  <si>
    <t>https://www.linkedin.com/company/teamjobs/about/</t>
  </si>
  <si>
    <t>Team Kanji</t>
  </si>
  <si>
    <t>team-kanji</t>
  </si>
  <si>
    <t>Technovera Pty Ltd</t>
  </si>
  <si>
    <t>Technovera is a social impact organisation that is focused on technology inclusion with the aim of improving the last mile for chronic medication access in Africa. We develop innovative technology solution that impact the lives of our people. We’ve developed Pelebox, a smart locker system that enables patients to collect their repeat chronic medication in under 2 minutes instead of waiting hours on queues at public clinics.</t>
  </si>
  <si>
    <t>Johannesburg , Gauteng</t>
  </si>
  <si>
    <t>technovera-pty-ltd</t>
  </si>
  <si>
    <t>https://www.linkedin.com/company/technovera/</t>
  </si>
  <si>
    <t>Tecmicro</t>
  </si>
  <si>
    <t>Marketing of various electronic components.Development and commercialization of equipment for residential automation</t>
  </si>
  <si>
    <t>tecmicro</t>
  </si>
  <si>
    <t>https://tecmicrolda.wixsite.com/tecmicro</t>
  </si>
  <si>
    <t>https://www.facebook.com/tecmicro.ao/</t>
  </si>
  <si>
    <t>The Good Tree</t>
  </si>
  <si>
    <t>The Good Tree is revolutionizing marketing for offline SME's and invented a way for Media Owners to generate income without having to rely on only selling advertising. We have solved this with our white label payment/loyalty app. With the app in place, media owners (radio stations, magazines, brands, out-of-home) are enabled to offer followers a loyalty app with always-on discounts (app users always pay less than retail price). SME's get feet through the door when app users redeem their loyalty credits at these shops. Everybody wins.</t>
  </si>
  <si>
    <t>the-good-tree.png</t>
  </si>
  <si>
    <t>the-good-tree</t>
  </si>
  <si>
    <t>https://thegoodtree.co/</t>
  </si>
  <si>
    <t>https://www.linkedin.com/company/the-good-tree/</t>
  </si>
  <si>
    <t>https://twitter.com/TheGoodTreeApp</t>
  </si>
  <si>
    <t>https://www.facebook.com/thegoodtreeapp/</t>
  </si>
  <si>
    <t>The Grocery Shop</t>
  </si>
  <si>
    <t>The Grocery Shop is an e-commerce company designed to make the e-grocery shopping experience an exquisite one for clients.</t>
  </si>
  <si>
    <t>Supermarkets</t>
  </si>
  <si>
    <t>the-grocery-shop</t>
  </si>
  <si>
    <t>http://www.thegroceryshop.com/</t>
  </si>
  <si>
    <t>https://www.linkedin.com/company/thegroceryshop/about/</t>
  </si>
  <si>
    <t>https://www.facebook.com/visitTGS/</t>
  </si>
  <si>
    <t>Tecnologias</t>
  </si>
  <si>
    <t>OurUsb is combines a social network, a cloud storage service and e-mail to create what we call a social mail client, which enhances communication and collaboration</t>
  </si>
  <si>
    <t>tecnologias</t>
  </si>
  <si>
    <t>http://blog.ourusb.com/</t>
  </si>
  <si>
    <t>https://www.linkedin.com/company/3878002?trk=tyah&amp;trkInfo=idx%3A1-1-1%2CtarId%3A1426036173737%2Ctas%3Aourusb</t>
  </si>
  <si>
    <t>https://twitter.com/OurUsb</t>
  </si>
  <si>
    <t>https://www.facebook.com/OurUsb</t>
  </si>
  <si>
    <t>Thomani</t>
  </si>
  <si>
    <t>Thomani is a real estate investment platform serving clients in South Africa.</t>
  </si>
  <si>
    <t>thomani</t>
  </si>
  <si>
    <t>https://thomaniproperty.mobi/faq.html</t>
  </si>
  <si>
    <t>https://twitter.com/propthomani?lang=en</t>
  </si>
  <si>
    <t>https://www.facebook.com/ThomaniPropTech/</t>
  </si>
  <si>
    <t>Tegeka Home Services (HS)</t>
  </si>
  <si>
    <t>tegeka-home-services-hs</t>
  </si>
  <si>
    <t>Telkom Kenya was established as a telecommunications operator under the Companies Act in April 1999.</t>
  </si>
  <si>
    <t>telkom-kenya.png</t>
  </si>
  <si>
    <t>telkom-kenya</t>
  </si>
  <si>
    <t>http://telkom.co.ke/</t>
  </si>
  <si>
    <t>https://www.linkedin.com/company/telkomke</t>
  </si>
  <si>
    <t>Tellas</t>
  </si>
  <si>
    <t>Tellas is a service providing painting and artistic services.</t>
  </si>
  <si>
    <t>tellas</t>
  </si>
  <si>
    <t>http://www.tellas.org/</t>
  </si>
  <si>
    <t>https://www.twitter.com/tellas222</t>
  </si>
  <si>
    <t>https://www.facebook.com/tellas1</t>
  </si>
  <si>
    <t>Teranga Hospitality Solutions offers an unprecedented hospitality experience by leveraging on the convergence of mobile.</t>
  </si>
  <si>
    <t>Wasington,DC,</t>
  </si>
  <si>
    <t>teranga-solutions</t>
  </si>
  <si>
    <t>http://www.terangasolutions.com/Company/About-us/</t>
  </si>
  <si>
    <t>https://twitter.com/terangasolution</t>
  </si>
  <si>
    <t>https://www.facebook.com/terangasolutions/</t>
  </si>
  <si>
    <t>Tetch Astro Systems</t>
  </si>
  <si>
    <t>Tetch Astro Systems is a Kenyan based an IOT &amp; smart utilities technology company.</t>
  </si>
  <si>
    <t>Emerging technologies</t>
  </si>
  <si>
    <t>tetch-astro-systems</t>
  </si>
  <si>
    <t>https://www.tetchsystems.co.ke/</t>
  </si>
  <si>
    <t>https://www.linkedin.com/showcase/vipimo.co.ke/about/</t>
  </si>
  <si>
    <t>Tikkeo Technologies</t>
  </si>
  <si>
    <t>Tikkeo Technologies is an all-in-one software platform for events</t>
  </si>
  <si>
    <t>Libreville, Gabon</t>
  </si>
  <si>
    <t>Gabon</t>
  </si>
  <si>
    <t>tikkeo-technologies</t>
  </si>
  <si>
    <t>http://www.tikkeo.com/</t>
  </si>
  <si>
    <t>https://www.linkedin.com/company/tikkeo/</t>
  </si>
  <si>
    <t>https://twitter.com/Tikkeo_app</t>
  </si>
  <si>
    <t>https://www.facebook.com/TikkeoApp</t>
  </si>
  <si>
    <t>Timbuktu</t>
  </si>
  <si>
    <t>Timbuktu is an interactive platform that allows travellers to design and customize their own trip to Africa from a selection of hundreds of handpicked lodges and curated itineraries. They are changing how safaris are discovered and booked, empowering the traveller to take control by planning their own trips online, saving time and money along the way</t>
  </si>
  <si>
    <t>Africa</t>
  </si>
  <si>
    <t>timbuktu.png</t>
  </si>
  <si>
    <t>timbuktu</t>
  </si>
  <si>
    <t>https://www.timbuktutravel.com/</t>
  </si>
  <si>
    <t>https://www.linkedin.com/company/timbuktu-travel/</t>
  </si>
  <si>
    <t>https://twitter.com/timbuktu_travel</t>
  </si>
  <si>
    <t>https://www.facebook.com/timbuktutravel/</t>
  </si>
  <si>
    <t>Thawte is a certificate authority to issue SSL certificates to public entities outside of the United States.</t>
  </si>
  <si>
    <t>thawte</t>
  </si>
  <si>
    <t>http://www.thawte.com/</t>
  </si>
  <si>
    <t>https://www.linkedin.com/company/thawte-world-of-trust---a-verisign-company/</t>
  </si>
  <si>
    <t>http://twitter.com/Thawte</t>
  </si>
  <si>
    <t>http://www.facebook.com/thawte</t>
  </si>
  <si>
    <t>Tirhal</t>
  </si>
  <si>
    <t>With Tirhal you can book a car -saloon or amjad- as you need, for you or your friend. The app automatically calculates the cost.</t>
  </si>
  <si>
    <t>Nigeria, Ethiopia and Tanzania</t>
  </si>
  <si>
    <t>tirhal</t>
  </si>
  <si>
    <t>http://www.tirhal.net/</t>
  </si>
  <si>
    <t>https://www.linkedin.com/company/tirhalsd/about/</t>
  </si>
  <si>
    <t>https://twitter.com/tirhalsudan?lang=en</t>
  </si>
  <si>
    <t>https://www.facebook.com/tirhal.sd/</t>
  </si>
  <si>
    <t>TFS Cycles is a cycle manufacturing company which designs, develops and manufactures various low cost cycles (three-wheeled human-powered cargo bikes) for the use of transportation of goods and services from one location to another in Africa</t>
  </si>
  <si>
    <t>the-farmers-son-cycles</t>
  </si>
  <si>
    <t>Toolboksi</t>
  </si>
  <si>
    <t>Toolboksi is a platform that solves &amp; unemployment and poverty by increasing the access to job opportunities to the skilled workers (Blue-collar workers, handymen, repairmen) operating in the informal sector by connecting them with customers using inclusive technologies (Web/SMS/Apps/Call/Short-code)</t>
  </si>
  <si>
    <t>toolboksi</t>
  </si>
  <si>
    <t>http://www.toolboksi.com/</t>
  </si>
  <si>
    <t>https://www.linkedin.com/company/toolboksi/about/</t>
  </si>
  <si>
    <t>https://twitter.com/toolboksi?lang=en</t>
  </si>
  <si>
    <t>https://www.facebook.com/toolboksi/</t>
  </si>
  <si>
    <t>Juakali Workforce</t>
  </si>
  <si>
    <t>We facilitate livelihood opportunities by connecting clients with skilled workers from the informal sector.</t>
  </si>
  <si>
    <t>juakali-workforce</t>
  </si>
  <si>
    <t>https://www.juakali.co.ke/</t>
  </si>
  <si>
    <t>https://www.linkedin.com/company/juakaliworkforce/</t>
  </si>
  <si>
    <t>https://twitter.com/JuaKaliWorkers</t>
  </si>
  <si>
    <t>https://web.facebook.com/juakaliworkforce/?_rdc=1&amp;_rdr</t>
  </si>
  <si>
    <t>TORA Africa an academy that recruits, trains, verifies, insures and provides background-checked drivers for individuals and businesses</t>
  </si>
  <si>
    <t>tora-africa</t>
  </si>
  <si>
    <t>http://toraafrica.com/</t>
  </si>
  <si>
    <t>https://www.linkedin.com/company/tora-africa</t>
  </si>
  <si>
    <t>https://twitter.com/TORAAfrica</t>
  </si>
  <si>
    <t>TheSunExchange</t>
  </si>
  <si>
    <t>The Sun Exchange enables anyone anywhere to own and earn from solar panels</t>
  </si>
  <si>
    <t>thesunexchange</t>
  </si>
  <si>
    <t>https://twitter.com/TheSunExchange</t>
  </si>
  <si>
    <t>Toufoula Kids</t>
  </si>
  <si>
    <t>Toufoula Kids is an educational application in Arabic language for children aged 4 to 10 years old accompanied by other extracted products such as smart magazine.</t>
  </si>
  <si>
    <t>toufoula-kids</t>
  </si>
  <si>
    <t>https://www.toufoulakids.com/</t>
  </si>
  <si>
    <t>Three Ws Investments Ltd</t>
  </si>
  <si>
    <t>Three Ws Investments Ltd proposes an Agricultural Management Information Systems (AMIS). This product would feature capturing data relating to: Farmers, suppliers of certified inputs (Drugs, fertilisers, seeds, tools and equipment, etc), Service Providers (Veterinary officers andagronomists), market, agricutural financing (Banks and SACCOs</t>
  </si>
  <si>
    <t>three-ws-investments-ltd</t>
  </si>
  <si>
    <t>TMX Global</t>
  </si>
  <si>
    <t>TMX Group companies provide listing venues, trading markets, clearing facilities, data products services to the global financial community.</t>
  </si>
  <si>
    <t>Toronto, Ontario, Canada</t>
  </si>
  <si>
    <t>tmx-global</t>
  </si>
  <si>
    <t>http://www.tmx.com/en/index.html</t>
  </si>
  <si>
    <t>https://www.linkedin.com/company/tmx-group/</t>
  </si>
  <si>
    <t>https://twitter.com/TMXGroup</t>
  </si>
  <si>
    <t>https://www.facebook.com/pages/TMX-Capital-Markets-Learning-Centre/144002475754218</t>
  </si>
  <si>
    <t>Ghana Code Club</t>
  </si>
  <si>
    <t>The Ghana Code Club is an after-school program that teaches children computer programming skills. Children between ages 5-17 can join any of our coding programs from Schools, Community Centers and Libraries to learn to create computer games, animations, interactive arts, websites and mobile apps</t>
  </si>
  <si>
    <t>ghana-code-club</t>
  </si>
  <si>
    <t>https://ghanacodeclub.org/</t>
  </si>
  <si>
    <t>https://www.linkedin.com/company/ghana-code-club/</t>
  </si>
  <si>
    <t>https://twitter.com/ghanacodeclub</t>
  </si>
  <si>
    <t>https://web.facebook.com/ghanacodeclub/?_rdc=1&amp;_rdr</t>
  </si>
  <si>
    <t>Trade</t>
  </si>
  <si>
    <t>Trade is a platform that connects buyers, sellers, and transporters of commodities in Ghana. Trade allows buyers and sellers in Ghana to trade directly, cutting out the middlemen. You pick your quantity, grade, and price and they look for sellers to match you with. They weigh and grade every bag that they trade, deliver directly to you, and will take back any bag you reject, so you can buy without worrying.</t>
  </si>
  <si>
    <t>trade.png</t>
  </si>
  <si>
    <t>trade</t>
  </si>
  <si>
    <t>http://www.tradeghana.co/</t>
  </si>
  <si>
    <t>https://www.linkedin.com/company/tradeghana/</t>
  </si>
  <si>
    <t>https://twitter.com/tradeghana</t>
  </si>
  <si>
    <t>https://www.facebook.com/TradeCo</t>
  </si>
  <si>
    <t>Trade connects buyers, sellers, and transporters.</t>
  </si>
  <si>
    <t>Tamale, Ghana</t>
  </si>
  <si>
    <t>trade-ghana.png</t>
  </si>
  <si>
    <t>trade-ghana</t>
  </si>
  <si>
    <t>https://www.linkedin.com/company/tradeghana/about/</t>
  </si>
  <si>
    <t>https://www.twitter.com/tradeghana</t>
  </si>
  <si>
    <t>Thumeza</t>
  </si>
  <si>
    <t>Next-generation logistics platform providing businesses with delivery needs access to the right transporter, with the right paperwork, at the right price.</t>
  </si>
  <si>
    <t>,Zimbabwe</t>
  </si>
  <si>
    <t>0773ee859327b257c178.jpg</t>
  </si>
  <si>
    <t>thumeza</t>
  </si>
  <si>
    <t>http://www.thumeza.org.zw/</t>
  </si>
  <si>
    <t>https://www.linkedin.com/company/thumeza/</t>
  </si>
  <si>
    <t>https://twitter.com/Thumezazw</t>
  </si>
  <si>
    <t>https://www.facebook.com/thumezazw/</t>
  </si>
  <si>
    <t>TIFAT</t>
  </si>
  <si>
    <t>TIFAT offers a mobile application that registers farmers, provides information about the available produce from farmers, buyers can place orders and farmers can access agribusiness information from farm experts</t>
  </si>
  <si>
    <t>tifat</t>
  </si>
  <si>
    <t>Tikkeo Gabon</t>
  </si>
  <si>
    <t>tikkeo-gabon</t>
  </si>
  <si>
    <t>Tira Robots</t>
  </si>
  <si>
    <t>Industrial robots manufacturer</t>
  </si>
  <si>
    <t>Tunis, Tunis, Tunisia</t>
  </si>
  <si>
    <t>tira-robots</t>
  </si>
  <si>
    <t>http://www.tirarobots.com/</t>
  </si>
  <si>
    <t>https://www.linkedin.com/company/tirarobotics/</t>
  </si>
  <si>
    <t>https://www.facebook.com/tira.robots/</t>
  </si>
  <si>
    <t>Toto Health</t>
  </si>
  <si>
    <t>Detecting development abnormalities and improving access to healthcare information for the remote and vulnerable populations</t>
  </si>
  <si>
    <t>toto-health</t>
  </si>
  <si>
    <t>http://www.totohealth.org/</t>
  </si>
  <si>
    <t>http://www.linkedin.com/company/toto-health</t>
  </si>
  <si>
    <t>http://twitter.com/totohealth</t>
  </si>
  <si>
    <t>http://www.facebook.com/totohealth</t>
  </si>
  <si>
    <t>Tress</t>
  </si>
  <si>
    <t>Tress is a social community app to discover and share beautiful hairstyles. Many ladies are crazy about their hair. They change their hairstyles often, a lot and radically. Whether they have natural, relaxed, texlaxed or dreads, women are always on the lookout for new and beautiful hairstyle inspiration.</t>
  </si>
  <si>
    <t>tress.png</t>
  </si>
  <si>
    <t>tress</t>
  </si>
  <si>
    <t>http://www.tressapp.co/</t>
  </si>
  <si>
    <t>https://www.linkedin.com/company/tress/</t>
  </si>
  <si>
    <t>https://twitter.com/Tress_App</t>
  </si>
  <si>
    <t>https://www.facebook.com/TressApp.co</t>
  </si>
  <si>
    <t>Transferzero is an online international money transfer solution for companies and the individuals in more than 200 countries for free.</t>
  </si>
  <si>
    <t>Madrid, Spain</t>
  </si>
  <si>
    <t>transferzero</t>
  </si>
  <si>
    <t>https://www.transferzero.com/</t>
  </si>
  <si>
    <t>https://www.linkedin.com/company/transferzero/about/</t>
  </si>
  <si>
    <t>https://twitter.com/transferzero?lang=en</t>
  </si>
  <si>
    <t>https://www.facebook.com/transferzero</t>
  </si>
  <si>
    <t>Trove allows you invest in publicly traded stocks,cryptocurrency assets &amp; bonds from a click of a button.</t>
  </si>
  <si>
    <t>trove-finance.png</t>
  </si>
  <si>
    <t>trove-finance</t>
  </si>
  <si>
    <t>https://troveapp.co/</t>
  </si>
  <si>
    <t>https://twitter.com/trovefinance</t>
  </si>
  <si>
    <t>https://www.facebook.com/trovefinance</t>
  </si>
  <si>
    <t>Touchsides uses technology and big data insights to help brands and retailers win and retain loyal customers in high-growth markets</t>
  </si>
  <si>
    <t>Livingston, New Jersey, United States</t>
  </si>
  <si>
    <t>touchsides</t>
  </si>
  <si>
    <t>http://www.touchsides.com/</t>
  </si>
  <si>
    <t>https://www.linkedin.com/company/touchsides</t>
  </si>
  <si>
    <t xml:space="preserve">Trukrtech </t>
  </si>
  <si>
    <t>Truckr is giving cargo owners such as manufacturing companies, fast moving consumer goods, distributors, exporteres, importers, freight forwarders the ability to book for any kind of haulage truck online to haul their goods. Truckr also offers cargo owners the luxury of tracking their goods with our accurate tracking technology and can also message and call the truck drivers all on the platform. Truckr lives at the intersection of technology and logistics</t>
  </si>
  <si>
    <t>trukrtech.png</t>
  </si>
  <si>
    <t>trukrtech</t>
  </si>
  <si>
    <t>https://truckrtech.com/</t>
  </si>
  <si>
    <t>https://twitter.com/truckrtech</t>
  </si>
  <si>
    <t>https://www.facebook.com/truckrtech/</t>
  </si>
  <si>
    <t>TPAY Mobile</t>
  </si>
  <si>
    <t>In MENA region, TPAY MOBILE is the Leading and the Fastest growing Direct Carrier Billing ‘DCB’ provider,  offering open mobile payment platform to connect consumers, businesses &amp; mobile operators for online payment using DCB technology; with its current footprint it allows digital businesses to connect to the platform through one single API to reach 673+ million subscribers population with 33+ operators.
Founded in 2014, TPAY MOBILE’s platform is currently used by the leading digital merchants in more than 12 industries across 16+ countries.</t>
  </si>
  <si>
    <t xml:space="preserve">United Arab Emirates , </t>
  </si>
  <si>
    <t>3b612a7ee277bf8a9c01.jpg</t>
  </si>
  <si>
    <t>tpay-mobile</t>
  </si>
  <si>
    <t>https://www.tpay.me/</t>
  </si>
  <si>
    <t>https://www.linkedin.com/company/tpaymena</t>
  </si>
  <si>
    <t>https://www.facebook.com/TPayMena</t>
  </si>
  <si>
    <t>Tqweem</t>
  </si>
  <si>
    <t>tqweem</t>
  </si>
  <si>
    <t>Turaco is changing healthcare financing in the developing world. Emerging consumers can’t get the care they want and need because they lack access to affordable insurance products and financing. Turaco creates simplified insurance and credit solutions distributed through mobile technology to uniquely solve the healthcare financing needs of emerging customers.</t>
  </si>
  <si>
    <t>1f5f71c6a2e1ede60d36.jpg</t>
  </si>
  <si>
    <t>turaco</t>
  </si>
  <si>
    <t>https://www.myturaco.com/</t>
  </si>
  <si>
    <t>https://www.linkedin.com/company/turaco-ltd/about/</t>
  </si>
  <si>
    <t>https://www.facebook.com/myturaco/</t>
  </si>
  <si>
    <t>Traindemy</t>
  </si>
  <si>
    <t>Traindemy (Training Academy) is an online learning platform where people can acquire vocational skills and talent coaching such that they become equipped to be entrepreneurs or more resourceful professionals at their workplace</t>
  </si>
  <si>
    <t>traindemy</t>
  </si>
  <si>
    <t>Utmost - Eg</t>
  </si>
  <si>
    <t>Health tech company based in San Francisco</t>
  </si>
  <si>
    <t>utmost--eg</t>
  </si>
  <si>
    <t>http://utmo.st/</t>
  </si>
  <si>
    <t>Tranzit</t>
  </si>
  <si>
    <t>tranzit</t>
  </si>
  <si>
    <t>Tuteria</t>
  </si>
  <si>
    <t>Tuteria is an online learning platform that connects you with verified, expert teachers in your area to learn any subject, skill, language or pass any exam.</t>
  </si>
  <si>
    <t>tuteria</t>
  </si>
  <si>
    <t>https://www.tuteria.com/</t>
  </si>
  <si>
    <t>https://www.linkedin.com/company/tuteria-nigeria/about/</t>
  </si>
  <si>
    <t>https://twitter.com/tuteriacorp</t>
  </si>
  <si>
    <t>https://www.facebook.com/tuteriacorp</t>
  </si>
  <si>
    <t>Travelcar</t>
  </si>
  <si>
    <t>TravelCar is a startup who’s innovating parking and rentals for travelers.</t>
  </si>
  <si>
    <t>travelcar</t>
  </si>
  <si>
    <t>http://travelcar.com/</t>
  </si>
  <si>
    <t>https://www.linkedin.com/company/travelcar</t>
  </si>
  <si>
    <t>http://twitter.com/TravelCar_</t>
  </si>
  <si>
    <t>http://www.facebook.com/TravelerCar</t>
  </si>
  <si>
    <t>TrepLabs</t>
  </si>
  <si>
    <t>treplabs</t>
  </si>
  <si>
    <t>Tripafrique</t>
  </si>
  <si>
    <t>TripAfrique offers a pan-African platform specializing in travel to and within Africa.</t>
  </si>
  <si>
    <t>tripafrique</t>
  </si>
  <si>
    <t>https://www.tripafrique.com/#</t>
  </si>
  <si>
    <t>https://www.linkedin.com/company/tripafrique/</t>
  </si>
  <si>
    <t>https://www.facebook.com/TripAfriqueEn1Clic/</t>
  </si>
  <si>
    <t xml:space="preserve">Truckr </t>
  </si>
  <si>
    <t>A marketplace app for listing and booking of 3rd party logistics truck services.</t>
  </si>
  <si>
    <t>truckr</t>
  </si>
  <si>
    <t>https://www.truckrtech.com/</t>
  </si>
  <si>
    <t>https://www.twitter.com/truckrtech</t>
  </si>
  <si>
    <t>https://www.facebook.com/truckrtech</t>
  </si>
  <si>
    <t>TymeBank is a fully black-owned and controlled investment company based in South Africa. It is an exclusively digital retail bank that aims to provide every South African accessible and affordable banking so that they can take part in, grow and benefit from the country’s economy</t>
  </si>
  <si>
    <t>tymebank.png</t>
  </si>
  <si>
    <t>tymebank</t>
  </si>
  <si>
    <t>https://www.tymebank.co.za/</t>
  </si>
  <si>
    <t>https://www.linkedin.com/company/tyme</t>
  </si>
  <si>
    <t>https://twitter.com/tymebankza</t>
  </si>
  <si>
    <t>https://m.facebook.com/tymebankza/</t>
  </si>
  <si>
    <t>Trukto</t>
  </si>
  <si>
    <t>trukto</t>
  </si>
  <si>
    <t>https://www.trukto.com/</t>
  </si>
  <si>
    <t>https://www.linkedin.com/company/trukto</t>
  </si>
  <si>
    <t>https://www.facebook.com/TruktoApp/</t>
  </si>
  <si>
    <t>Ubongo is Africa's leading producer of kids' edutainment. As a non-profit social enterprise, they create fun, localised and multi-platform educational content that helps kids learn, and leverage their learning to change their lives. Ubongo reaches millions of families across Africa through accessible technologies like TV, radio and mobile phones.</t>
  </si>
  <si>
    <t>Tanzania,Dar Es Salaam</t>
  </si>
  <si>
    <t>South Africa,Tanzania</t>
  </si>
  <si>
    <t>ubongo.png</t>
  </si>
  <si>
    <t>ubongo</t>
  </si>
  <si>
    <t>http://ubongo.co.tz/</t>
  </si>
  <si>
    <t>https://www.linkedin.com/company/ubongo-limited</t>
  </si>
  <si>
    <t>https://www.facebook.com/ubongokids</t>
  </si>
  <si>
    <t>Truluv Granola</t>
  </si>
  <si>
    <t>After living in Addis a while, we noticed that there are tons of Addis Ababans living busy and active lives, but lacking delicious and nutritious snacks to fuel their hard work and big adventures on-the-go. We seek to fuel meaningful experiences with convenient, nutritious, and natural snacks infused with the flavors of Ethiopia and crafted with love. We exist to support our employees, suppliers, partners, families and communities to create better lives.</t>
  </si>
  <si>
    <t>Addis Ababa</t>
  </si>
  <si>
    <t>truluv-granola</t>
  </si>
  <si>
    <t>http://www.truluvgranola.com/</t>
  </si>
  <si>
    <t>https://www.linkedin.com/company/truluv-granola/</t>
  </si>
  <si>
    <t>https://twitter.com/truluvgranola</t>
  </si>
  <si>
    <t>https://www.facebook.com/Truluvgranola/</t>
  </si>
  <si>
    <t>TTST Solutions</t>
  </si>
  <si>
    <t>ttst-solutions</t>
  </si>
  <si>
    <t>Ugabus offers a web &amp; mobile app for you to Book any bus, to travel Anywhere within Eastafrica.</t>
  </si>
  <si>
    <t>8d7bec1201f076d46d5c.png</t>
  </si>
  <si>
    <t>ugabus</t>
  </si>
  <si>
    <t>https://www.ugabus.com/</t>
  </si>
  <si>
    <t>https://www.linkedin.com/company/ugabus.com/</t>
  </si>
  <si>
    <t>https://www.facebook.com/UGABUS/</t>
  </si>
  <si>
    <t>Turnkey Ledger</t>
  </si>
  <si>
    <t>Personal Services</t>
  </si>
  <si>
    <t>turnkey-ledger</t>
  </si>
  <si>
    <t>Tuseapp</t>
  </si>
  <si>
    <t>Tuse allows people to communicate in places with no signal</t>
  </si>
  <si>
    <t>Port Elizabeth, New Jersey, United States</t>
  </si>
  <si>
    <t>tuseapp</t>
  </si>
  <si>
    <t>http://www.tuseapp.com/</t>
  </si>
  <si>
    <t>https://www.linkedin.com/company/tuse</t>
  </si>
  <si>
    <t>Tuta-Me</t>
  </si>
  <si>
    <t>tutame</t>
  </si>
  <si>
    <t>Tutor Roots</t>
  </si>
  <si>
    <t>We believe that every child has the capacity for great things. The one-on-one environment of private tuition means their capabilities can be nourished! Children are our future &amp; what better way is to secure their roots in a strong foundation</t>
  </si>
  <si>
    <t>tutor-roots</t>
  </si>
  <si>
    <t>https://tutorroots.com/</t>
  </si>
  <si>
    <t>https://twitter.com/tutorroots</t>
  </si>
  <si>
    <t>https://www.facebook.com/tutorroots/</t>
  </si>
  <si>
    <t>Ujuzikilimo Solutions</t>
  </si>
  <si>
    <t>UjuziKilimo leverages on the power of big data analytics and soil sensors to provide precision farming knowledge to small holder farmers</t>
  </si>
  <si>
    <t>ujuzikilimo-solutions.png</t>
  </si>
  <si>
    <t>ujuzikilimo-solutions</t>
  </si>
  <si>
    <t>http://www.ujuzikilimo.com/</t>
  </si>
  <si>
    <t>https://www.linkedin.com/company/ujuzikilimo/</t>
  </si>
  <si>
    <t>https://twitter.com/UjuziKilimo</t>
  </si>
  <si>
    <t>https://www.facebook.com/ujuzikilimo/</t>
  </si>
  <si>
    <t>Tutorama</t>
  </si>
  <si>
    <t>Tutorama is a curated tutoring marketplace connecting parents and students with tutors.</t>
  </si>
  <si>
    <t>tutorama</t>
  </si>
  <si>
    <t>http://www.tutorama.me/</t>
  </si>
  <si>
    <t>https://www.linkedin.com/company/tutorama</t>
  </si>
  <si>
    <t>https://twitter.com/tutorama_me</t>
  </si>
  <si>
    <t>https://www.facebook.com/tutorama.me/</t>
  </si>
  <si>
    <t>Twaa</t>
  </si>
  <si>
    <t>twaa</t>
  </si>
  <si>
    <t>Umati Capital is a non-bank financial institution focused on the provision of credit and related payment technologies.  Umati Capital is revolutionising access to finance through the consistent and innovative use of technology.</t>
  </si>
  <si>
    <t>umati-capital</t>
  </si>
  <si>
    <t>http://umaticapital.com/</t>
  </si>
  <si>
    <t>https://www.linkedin.com/company/umati-capital/</t>
  </si>
  <si>
    <t>https://twitter.com/umaticapital</t>
  </si>
  <si>
    <t>Twende</t>
  </si>
  <si>
    <t>twende</t>
  </si>
  <si>
    <t>Unicorn.Ng</t>
  </si>
  <si>
    <t>Building the fastest and most intuitive way to securely store, buy, sell, trade and learn about bitcoin and cryptocurrencies in Africa.</t>
  </si>
  <si>
    <t>unicornng</t>
  </si>
  <si>
    <t>https://www.unicorn.ng</t>
  </si>
  <si>
    <t>https://www.linkedin.com/company/unicornbitex/</t>
  </si>
  <si>
    <t>https://twitter.com/UnicornBitex</t>
  </si>
  <si>
    <t>https://www.facebook.com/UnicornBitex</t>
  </si>
  <si>
    <t>Tydoc Construction</t>
  </si>
  <si>
    <t>tydoc-construction</t>
  </si>
  <si>
    <t>South Africa's Equity Crowdfunding Platform. A new innovative space for capital raising and small business investment.</t>
  </si>
  <si>
    <t>upriseafrica.png</t>
  </si>
  <si>
    <t>upriseafrica</t>
  </si>
  <si>
    <t>https://uprise.africa/</t>
  </si>
  <si>
    <t>https://www.linkedin.com/company/uprise-africa/</t>
  </si>
  <si>
    <t>https://twitter.com/UpriseAfrica</t>
  </si>
  <si>
    <t>https://www.facebook.com/uprise.africa.crowd/</t>
  </si>
  <si>
    <t>Ubabi Vanpooling Society</t>
  </si>
  <si>
    <t>ubabi-vanpooling-society</t>
  </si>
  <si>
    <t>Ufolo</t>
  </si>
  <si>
    <t>ufolo</t>
  </si>
  <si>
    <t>Intelipro</t>
  </si>
  <si>
    <t>Make smarter business decisions with our Artificial Intelligence platforms.</t>
  </si>
  <si>
    <t>intelipro</t>
  </si>
  <si>
    <t>https://intelipro.co/#home</t>
  </si>
  <si>
    <t>https://www.linkedin.com/company/intelipro-limited/about/</t>
  </si>
  <si>
    <t>https://twitter.com/intelipro?lang=en</t>
  </si>
  <si>
    <t>https://web.facebook.com/intelipro/?_rdc=1&amp;_rdr</t>
  </si>
  <si>
    <t>UG Tickets</t>
  </si>
  <si>
    <t>UG Tickets is a secure, online platform designed to facilitate the selling, marketing, and distribution of tickets for the convenience of event organizers/vendors and the consumers making it possible for people to browse through a variety of events in music, football, festivals, conferences and talk-shows online</t>
  </si>
  <si>
    <t>ug-tickets</t>
  </si>
  <si>
    <t>https://www.ugtickets.com/</t>
  </si>
  <si>
    <t>https://www.linkedin.com/company/ug-tickets/about/</t>
  </si>
  <si>
    <t>https://twitter.com/UgTickets</t>
  </si>
  <si>
    <t>https://www.facebook.com/ugtickets/</t>
  </si>
  <si>
    <t>Uganda Flying Labs</t>
  </si>
  <si>
    <t>Fly Labs – Making video creativity mainstream</t>
  </si>
  <si>
    <t>uganda-flying-labs</t>
  </si>
  <si>
    <t>https://editonthefly.com/</t>
  </si>
  <si>
    <t>http://twitter.com/editonthefly</t>
  </si>
  <si>
    <t>http://www.facebook.com/editonthefly</t>
  </si>
  <si>
    <t>Uganda Telecom</t>
  </si>
  <si>
    <t>uganda-telecom</t>
  </si>
  <si>
    <t>http://www.utl.co.ug/</t>
  </si>
  <si>
    <t>https://www.linkedin.com/company/uganda-telecom-ltd/about/</t>
  </si>
  <si>
    <t>Uganics s leveraging a product, the Uganics mosquito repellent soap in the fight against Malaria, one of Africa's bigget killer diseases.</t>
  </si>
  <si>
    <t>uganics</t>
  </si>
  <si>
    <t>https://uganics.wixsite.com/uganics</t>
  </si>
  <si>
    <t>https://www.linkedin.com/in/uganics-mosquito-repellent-0b5a76142/?originalSubdomain=ug</t>
  </si>
  <si>
    <t>https://twitter.com/Uganics1</t>
  </si>
  <si>
    <t>https://www.facebook.com/uganics/</t>
  </si>
  <si>
    <t>VEhSEh is creating solutions for the healthcare industry through VenHealth.</t>
  </si>
  <si>
    <t>Sud-Ouest, Cameroon</t>
  </si>
  <si>
    <t>vehseh</t>
  </si>
  <si>
    <t>https://pharma.vehseh.com/</t>
  </si>
  <si>
    <t>https://www.linkedin.com/company/vehseh2016/about/</t>
  </si>
  <si>
    <t>https://www.facebook.com/vehseh/</t>
  </si>
  <si>
    <t>UGTickets</t>
  </si>
  <si>
    <t>ugtickets</t>
  </si>
  <si>
    <t>Ukhozi Analytics</t>
  </si>
  <si>
    <t>Ukhozi Analytics is a provider of insights derived from earth observation satellites, location-based analytics, unmanned aerial vehicles, and other associated geo-information data sources</t>
  </si>
  <si>
    <t>ukhozi-analytics</t>
  </si>
  <si>
    <t>Vericampus</t>
  </si>
  <si>
    <t>At VeriCampus, we leverage emerging and exponential tech in helping schools help their students succeed. We have two headline products - VeriCampus Mobile and VeriCampus Assistant.</t>
  </si>
  <si>
    <t>vericampus.png</t>
  </si>
  <si>
    <t>vericampus</t>
  </si>
  <si>
    <t>https://vericampus.com/</t>
  </si>
  <si>
    <t>https://www.linkedin.com/company/vericampus/</t>
  </si>
  <si>
    <t>https://twitter.com/vericampus</t>
  </si>
  <si>
    <t>https://www.facebook.com/VeriCampus/</t>
  </si>
  <si>
    <t>Ukulima Tech</t>
  </si>
  <si>
    <t>Ukulima tech is an agribusiness company whose purpose is to promote food security and sustainability through transforming and reorienting the agricultural systems in Kenya. We are leverage on 
Promoting urban farming technologies-we design, develop and install vertical farming systems and garden automation systems, for the year-round growing of leafy green crops with minimal inputs of water, labour, and land area.
Offering AgriTech services-we offer Ukulima-Smart which is a digital platform that uses the transformative power of ICT to provide a data-driven climate-smart agricultural technique to smallholder farmers to boost their agricultural productivity.</t>
  </si>
  <si>
    <t>eb1fd86e3078c9f2cff6.png</t>
  </si>
  <si>
    <t>ukulima-tech</t>
  </si>
  <si>
    <t>https://ukulimatech.co.ke/</t>
  </si>
  <si>
    <t>https://www.linkedin.com/company/ukulima-tech-ltd/</t>
  </si>
  <si>
    <t>Umbrella</t>
  </si>
  <si>
    <t>Using AI and data analytics to help corporates tackle bias and improve diversity and inclusion</t>
  </si>
  <si>
    <t>Bury Saint Edmunds, Suffolk, United Kingdom</t>
  </si>
  <si>
    <t>umbrella</t>
  </si>
  <si>
    <t>https://www.umbrellaanalytics.net/</t>
  </si>
  <si>
    <t>https://www.linkedin.com/company/umbrella-analytics/about/</t>
  </si>
  <si>
    <t>https://twitter.com/umbrelladata</t>
  </si>
  <si>
    <t>Versara is a provider of small loans and advances to individuals and small businesses</t>
  </si>
  <si>
    <t>versara-finance</t>
  </si>
  <si>
    <t>http://www.versarafinance.com/</t>
  </si>
  <si>
    <t>https://www.linkedin.com/company/versara-finance/about/</t>
  </si>
  <si>
    <t>https://twitter.com/Versara143</t>
  </si>
  <si>
    <t>https://www.facebook.com/VersaraFinance1</t>
  </si>
  <si>
    <t>UpNepa</t>
  </si>
  <si>
    <t>upnepa</t>
  </si>
  <si>
    <t>http://www.upnepa.ng/</t>
  </si>
  <si>
    <t>https://www.linkedin.com/company/upnepa/about/</t>
  </si>
  <si>
    <t>https://twitter.com/nepanig</t>
  </si>
  <si>
    <t>https://www.facebook.com/upnepa/</t>
  </si>
  <si>
    <t>Vesicash</t>
  </si>
  <si>
    <t>Vesicash is an instant digital escrow service built on a proprietary payment technology that ensures you transact safely at all times.</t>
  </si>
  <si>
    <t>b8f74ad22882a15b0231.jpg</t>
  </si>
  <si>
    <t>vesicash</t>
  </si>
  <si>
    <t>https://vesicash.com/business</t>
  </si>
  <si>
    <t>https://www.linkedin.com/company/vesicash/about/</t>
  </si>
  <si>
    <t>https://www.facebook.com/vesicash/</t>
  </si>
  <si>
    <t>Ustos Media Technologies</t>
  </si>
  <si>
    <t>Custos uses patented blockchain incentives to stop media piracy. Over 120 000 movies protected to date</t>
  </si>
  <si>
    <t>ustos-media-technologies</t>
  </si>
  <si>
    <t>https://www.custostech.com/</t>
  </si>
  <si>
    <t>https://www.linkedin.com/company/custos-technologies</t>
  </si>
  <si>
    <t>https://twitter.com/custostech?lang=en</t>
  </si>
  <si>
    <t>https://www.facebook.com/custostech/</t>
  </si>
  <si>
    <t>Uthini</t>
  </si>
  <si>
    <t>Message. Interact. Learn a language.Uthini is language learning as simple as messaging a friend. Everything one needs to learn a language (content, curriculum, tutor, practice partner, progress tracker) available via chat messaging (text, voice note, image, video). Almost anyone with a smartphone can learn and almost anyone with a smartphone and a good grasp of their home language can tutor.</t>
  </si>
  <si>
    <t>Cape Town</t>
  </si>
  <si>
    <t>uthini</t>
  </si>
  <si>
    <t>http://uthini.co.za/</t>
  </si>
  <si>
    <t>https://www.linkedin.com/company/uthini/</t>
  </si>
  <si>
    <t>https://www.twitter.com/uthinitech</t>
  </si>
  <si>
    <t>https://www.facebook.com/uthinitech</t>
  </si>
  <si>
    <t>Verifone Mobile Money</t>
  </si>
  <si>
    <t>Verifone Mobile Money is a San Francisco-based financial services firm.</t>
  </si>
  <si>
    <t>San Francisco</t>
  </si>
  <si>
    <t>verifone-mobile-money</t>
  </si>
  <si>
    <t>http://verifonemobilemoney.com/</t>
  </si>
  <si>
    <t>https://www.linkedin.com/company/verifone-mobile-money---a-verifone-joint-venture</t>
  </si>
  <si>
    <t>Utopixar provides technology that enables communities to thrive. We develop innovative solutions designed by and for resilient communities.We rely on the combination of open source software and user-centered design to solve global challenges.</t>
  </si>
  <si>
    <t>utopixar.png</t>
  </si>
  <si>
    <t>utopixar</t>
  </si>
  <si>
    <t>http://www.utopixar.com/</t>
  </si>
  <si>
    <t>https://www.linkedin.com/company/utopixar/</t>
  </si>
  <si>
    <t>Vaya Africa</t>
  </si>
  <si>
    <t>An app-based ride hailing service which connects people with the best local drivers to provide a seamless and comfortable transfer from one place to another</t>
  </si>
  <si>
    <t>vaya-africa</t>
  </si>
  <si>
    <t>https://www.vayaafrica.com/</t>
  </si>
  <si>
    <t>https://twitter.com/vayaafrica?lang=en</t>
  </si>
  <si>
    <t>https://www.facebook.com/VayaAfrica/</t>
  </si>
  <si>
    <t>Veemo.ma</t>
  </si>
  <si>
    <t>Veemo is an online marketplace operating in Morocco.</t>
  </si>
  <si>
    <t>Rabat, Morocco</t>
  </si>
  <si>
    <t>veemoma</t>
  </si>
  <si>
    <t>veemo.ma</t>
  </si>
  <si>
    <t>https://www.facebook.com/veemo.market/</t>
  </si>
  <si>
    <t>Vendex</t>
  </si>
  <si>
    <t>Established in 2003, Vendex is the premier event for the UK vending industry, attracting serious buyers eager or keen to see the latest innovations on offer from machine manufacturers, ingredient suppliers and distributors of products, equipment and allied services, together with major brand names. Vendex has become a truly international exhibition, attracting exhibitors and visitors from around the world.</t>
  </si>
  <si>
    <t>Wholesale</t>
  </si>
  <si>
    <t>Evenley, Brackley</t>
  </si>
  <si>
    <t>vendex</t>
  </si>
  <si>
    <t>http://www.vend-ex.com/</t>
  </si>
  <si>
    <t>https://www.linkedin.com/company/vendex-no1/</t>
  </si>
  <si>
    <t>https://twitter.com/vendexNo1</t>
  </si>
  <si>
    <t>https://www.facebook.com/VendexNo1/</t>
  </si>
  <si>
    <t>Venture Garden Nigeria is a holding company for a group of financial technology entities.</t>
  </si>
  <si>
    <t>venture-garden-group</t>
  </si>
  <si>
    <t>https://venturegardengroup.com/</t>
  </si>
  <si>
    <t>https://bd.linkedin.com/company/venture-garden-group</t>
  </si>
  <si>
    <t>https://twitter.com/VentureGardenNG</t>
  </si>
  <si>
    <t>https://www.facebook.com/venturegardengroup</t>
  </si>
  <si>
    <t>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t>
  </si>
  <si>
    <t>Virginia, United States of America</t>
  </si>
  <si>
    <t>verisign</t>
  </si>
  <si>
    <t>Vetsark</t>
  </si>
  <si>
    <t>By simply using Vetsark you can manage your doctors (staff), conduct sales and inventory, and boost your business productivity by over 100%.</t>
  </si>
  <si>
    <t>vetsark</t>
  </si>
  <si>
    <t>https://vetsark.com/</t>
  </si>
  <si>
    <t>https://twitter.com/vetsarkc?lang=en</t>
  </si>
  <si>
    <t>https://www.facebook.com/pages/category/Agriculture/VetsArk-200155280633538/</t>
  </si>
  <si>
    <t>Vidr is a an app, and video content production company using state-of-the-art technology to create immersive content.</t>
  </si>
  <si>
    <t>vidr</t>
  </si>
  <si>
    <t>vidr.net</t>
  </si>
  <si>
    <t>https://www.linkedin.com/company/vidr/about/</t>
  </si>
  <si>
    <t>https://twitter.com/VidrContent</t>
  </si>
  <si>
    <t>https://www.facebook.com/vidr.content/</t>
  </si>
  <si>
    <t>Village Enterprise</t>
  </si>
  <si>
    <t>Village Enterprise is a organization dedicated to ending poverty in rural African villages through entrepreneurship and innovation.</t>
  </si>
  <si>
    <t>San Carlos, California, United States</t>
  </si>
  <si>
    <t>village-enterprise</t>
  </si>
  <si>
    <t>http://villageenterprise.org/</t>
  </si>
  <si>
    <t>https://www.linkedin.com/company/village-enterprise</t>
  </si>
  <si>
    <t>https://www.twitter.com/village_ent</t>
  </si>
  <si>
    <t>https://www.facebook.com/villageenterprise.org</t>
  </si>
  <si>
    <t>Vimosure</t>
  </si>
  <si>
    <t xml:space="preserve">Vimosure offers a platform which allows insurers to digitally engage, cross-sell and up-sell with risk-holders. </t>
  </si>
  <si>
    <t>South Africa, Botswana, Zimbabwe</t>
  </si>
  <si>
    <t>vimosure</t>
  </si>
  <si>
    <t>https://twitter.com/vimosure?lang=en</t>
  </si>
  <si>
    <t>https://www.facebook.com/permalink.php?id=365677520885154&amp;story_fbid=374947076624865</t>
  </si>
  <si>
    <t>Wakanow is Africa’s leading online travel company. We offer travelers the cheapest available fares for flights, hotel reservations, airport pickups, visa assistance, vacation packages and many other travel services from a broad selection of partners</t>
  </si>
  <si>
    <t>Lekki, Lagos</t>
  </si>
  <si>
    <t xml:space="preserve">Ghana, Kenya, Nigeria, </t>
  </si>
  <si>
    <t>wakanow.png</t>
  </si>
  <si>
    <t>wakanow</t>
  </si>
  <si>
    <t>http://www.wakanow.com/</t>
  </si>
  <si>
    <t>https://www.linkedin.com/company/wakanow/</t>
  </si>
  <si>
    <t>http://twitter.com/Wakanowdotcom</t>
  </si>
  <si>
    <t>http://www.facebook.com/wakanowdotcom</t>
  </si>
  <si>
    <t>Vio Digital</t>
  </si>
  <si>
    <t>One simple subscription - a world of journalism.</t>
  </si>
  <si>
    <t>vio-digital</t>
  </si>
  <si>
    <t>https://www.viome.io/</t>
  </si>
  <si>
    <t>https://jm.linkedin.com/company/viodigital</t>
  </si>
  <si>
    <t>Vipimo</t>
  </si>
  <si>
    <t>Vipimo.io is an IOT platform that offers sensor subscriptions with a strong focus on water, agriculture, climate and logistics.</t>
  </si>
  <si>
    <t>Ethiopia, Kenya, Tanzania, Uganda</t>
  </si>
  <si>
    <t>vipimo</t>
  </si>
  <si>
    <t>https://vipimo.io/contact</t>
  </si>
  <si>
    <t>https://twitter.com/VipimoIO</t>
  </si>
  <si>
    <t>https://www.facebook.com/VipimoIO/</t>
  </si>
  <si>
    <t>Virtacash Ltd</t>
  </si>
  <si>
    <t>Buy, Sell and Exchange e-Currencies(Perfect Money, Bitcoin, Skrill, Webmoney, SolidTrustPay, OKpay) and Money Transfer in Cameroon, CEMAC and Africa!</t>
  </si>
  <si>
    <t>virtacash-ltd</t>
  </si>
  <si>
    <t>https://virtacash.com/</t>
  </si>
  <si>
    <t>https://twitter.com/virtacashdotcom</t>
  </si>
  <si>
    <t>https://www.facebook.com/pg/Virtacash-1410705442481780/about/?ref=page_internal</t>
  </si>
  <si>
    <t>Virtual Drive</t>
  </si>
  <si>
    <t>virtual-drive</t>
  </si>
  <si>
    <t>http://www.vdrive.co.za/</t>
  </si>
  <si>
    <t>https://www.linkedin.com/company/virtual-drive-sa/</t>
  </si>
  <si>
    <t>https://twitter.com/virtual_drive</t>
  </si>
  <si>
    <t>https://www.facebook.com/wexervirtual/</t>
  </si>
  <si>
    <t>Vizibiliti Insight Africa</t>
  </si>
  <si>
    <t>Vizibiliti Insight Africa is a Fintech business specialising in alternative credit scoring.</t>
  </si>
  <si>
    <t>vizibiliti-insight-africa</t>
  </si>
  <si>
    <t>https://vizibiliti-insight.co.za/</t>
  </si>
  <si>
    <t>https://www.linkedin.com/company/vizibiliti-insight-africa</t>
  </si>
  <si>
    <t>https://www.facebook.com/pg/VizibilitiAI/</t>
  </si>
  <si>
    <t>One Account combining your bank, mobile wallet, savings &amp; payments services through Apps, Social platforms and APIs</t>
  </si>
  <si>
    <t>wayawaya.png</t>
  </si>
  <si>
    <t>wayawaya</t>
  </si>
  <si>
    <t>http://www.wayawaya.com/</t>
  </si>
  <si>
    <t>https://www.linkedin.com/company/5134846?trk=prof-exp-company-name</t>
  </si>
  <si>
    <t>http://twitter.com/wayawayaltd</t>
  </si>
  <si>
    <t>http://www.facebook.com/wayawayaltd</t>
  </si>
  <si>
    <t>Vmk Tech Congo</t>
  </si>
  <si>
    <t>VMK is a company that was acquired by MercadoLibre in 2014.</t>
  </si>
  <si>
    <t>Brazzaville, Brazzaville, Congo</t>
  </si>
  <si>
    <t>vmk-tech-congo</t>
  </si>
  <si>
    <t>http://www.vmktech.com/</t>
  </si>
  <si>
    <t>https://twitter.com/vmktech</t>
  </si>
  <si>
    <t>https://www.facebook.com/vmktech</t>
  </si>
  <si>
    <t>3lyna</t>
  </si>
  <si>
    <t>3lyna is an on-demand online grocery delivery.</t>
  </si>
  <si>
    <t>Rentx</t>
  </si>
  <si>
    <t xml:space="preserve">Rentx is on-demand renting car services that want to improve mobility in Sudan and optimize the use of existing resources by offering a better alternative to car ownership. </t>
  </si>
  <si>
    <t>rentx</t>
  </si>
  <si>
    <t>Foody</t>
  </si>
  <si>
    <t>Food delivery service application</t>
  </si>
  <si>
    <t>foody</t>
  </si>
  <si>
    <t>Tazkerati</t>
  </si>
  <si>
    <t>Tzkarati is an integrated booking system for travel tickets.</t>
  </si>
  <si>
    <t>tazkerati</t>
  </si>
  <si>
    <t>Nayla Prosthetics</t>
  </si>
  <si>
    <t>Nayla works on the inclusion of amputees in the societies of developing countries by producing affordable and high quality prosthetic limbs.</t>
  </si>
  <si>
    <t>nayla-prosthetics</t>
  </si>
  <si>
    <t>Dopa</t>
  </si>
  <si>
    <t>Dopa platform is a fine-tuned communication tool that designed especially for pharmaceutical supply chain (companies, salesmen and pharmacies) that releases the communication pain for pharmacist, maximize the salesman capacity and strengthen the monitoring for the company.</t>
  </si>
  <si>
    <t>dopa</t>
  </si>
  <si>
    <t>Care</t>
  </si>
  <si>
    <t>health tech marketing platform that connects patients with register ,doctors and pharmasy to follow on reservations for appointments in addition to provide doctors with tools to increase their services through reviews .</t>
  </si>
  <si>
    <t>care</t>
  </si>
  <si>
    <t>Sahla</t>
  </si>
  <si>
    <t>Easy-to-use application for maintenance services</t>
  </si>
  <si>
    <t>sahla</t>
  </si>
  <si>
    <t>Dreen House</t>
  </si>
  <si>
    <t>Agritech that helps in controling systems within the land (protected houses,lands) through a completed control systems and IoT devices , that improves the productivity</t>
  </si>
  <si>
    <t>dreen-house</t>
  </si>
  <si>
    <t>Zemam</t>
  </si>
  <si>
    <t>platform that  connects the owners of houses, factories and restaurants … It consists of four services (waste transportation service, gas delivery, cargo transportation and maintenance) &amp; further recycling services for the waste .</t>
  </si>
  <si>
    <t>zemam</t>
  </si>
  <si>
    <t>I Beakon</t>
  </si>
  <si>
    <t>Marketing company that uses free promotional Bluetooth pic messages. Through various fixed and mobile iBeacon pro’s points  positioned in prime locations.</t>
  </si>
  <si>
    <t>i-beakon</t>
  </si>
  <si>
    <t>Eventi</t>
  </si>
  <si>
    <t>platform that enables customers to follow the most important events (conferences, workshops, training courses and other events) according to your field of specialization in addition to make bookings &amp; reservations.</t>
  </si>
  <si>
    <t>eventi</t>
  </si>
  <si>
    <t>Maglag.com</t>
  </si>
  <si>
    <t>an online platform that specializes in purchasing building materials and construction through a website to facilitate the journey of purchase.</t>
  </si>
  <si>
    <t>maglagcom</t>
  </si>
  <si>
    <t>Intelligent Analytics</t>
  </si>
  <si>
    <t>Intelligent Analytics is a statistical consultancy and training agency that aims to raise individuals and organizations knowledge about the power of statistics, this will lead to general improvement and strengthen of researches quality and aid design making in organizations.</t>
  </si>
  <si>
    <t>intelligent-analytics</t>
  </si>
  <si>
    <t>Trabalkm</t>
  </si>
  <si>
    <t>Online AgriTech platform  ,a center for communications and SMS to connect the parties of agricultural and livestock production operations to utalize the resources of the agricultural sector, human and materials.</t>
  </si>
  <si>
    <t>trabalkm</t>
  </si>
  <si>
    <t>Webuycars is specialised car buying service</t>
  </si>
  <si>
    <t>webuycars</t>
  </si>
  <si>
    <t>https://www.webuycars.co.za/</t>
  </si>
  <si>
    <t>https://www.linkedin.com/company/we-buy-cars/</t>
  </si>
  <si>
    <t>https://twitter.com/WeBuyCars_SA</t>
  </si>
  <si>
    <t>https://www.facebook.com/WeBuyCarsTheCarSupermarket</t>
  </si>
  <si>
    <t>Vound Egypt</t>
  </si>
  <si>
    <t>vound-egypt</t>
  </si>
  <si>
    <t>iMed Tech Group</t>
  </si>
  <si>
    <t xml:space="preserve">iMed provides innovative medical solutions to impact healthcare delivery across the continent. </t>
  </si>
  <si>
    <t>imed-tech-group</t>
  </si>
  <si>
    <t>https://twitter.com/imed_tech?lang=en</t>
  </si>
  <si>
    <t>Voyaj Inc - Morocco</t>
  </si>
  <si>
    <t>Voyaj connects people from around the world to deepen global understanding abroad or in your local community.Experience authentic one-one-one cultural exchange first hand.Travel as a guest, welcome as a host,   expand and share knowledge in collaboration.Develop skills in global communication and leadership.Offer the gifts of your culture, open the heart and mind of a Voyajeur.</t>
  </si>
  <si>
    <t>voyaj-inc--morocco</t>
  </si>
  <si>
    <t>http://voyaj.com/</t>
  </si>
  <si>
    <t>https://twitter.com/voyajinc</t>
  </si>
  <si>
    <t>https://www.facebook.com/Voyajinc</t>
  </si>
  <si>
    <t>Wecyclers gives households a chance to capture value from their waste while providing a reliable supply of materials to the local recycling industry.</t>
  </si>
  <si>
    <t>wecyclers.png</t>
  </si>
  <si>
    <t>wecyclers</t>
  </si>
  <si>
    <t>http://wecyclers.com/</t>
  </si>
  <si>
    <t>https://in.linkedin.com/company/wecyclers-corporation</t>
  </si>
  <si>
    <t>https://twitter.com/realwecyclers</t>
  </si>
  <si>
    <t>https://www.facebook.com/Wecyclers</t>
  </si>
  <si>
    <t>WeDeliver</t>
  </si>
  <si>
    <t>WeDeliver is an on-demand delivery company with the objective of creating a centralized on-demand delivery platform through a mobile application.</t>
  </si>
  <si>
    <t>wedeliver</t>
  </si>
  <si>
    <t>https://twitter.com/wedeliver_onlin</t>
  </si>
  <si>
    <t>https://www.facebook.com/WeDeliverAddisAbaba/</t>
  </si>
  <si>
    <t>VTN Communications, as a force in the Telecommunication Industry was established in 2011 through a merger with a successful least cost routing company &amp; PABX Vendor.
VTN Communications has since grown from a small Telecommunications provider to a tier 1 service provider that utilises a tier 1 network provider in all provinces of South Africa, boasting an impressive clientele spanning across all trades in the commercial and corporate sector.
Now as a recently acquired HeroTel Company, a company with over 45 000 clients who are looking for more than just data connectivity, VTN Communications enables HeroTel to offer voice services to these clients at a scale &amp; quality that would be difficult to reproduce organically &amp; in return we now have a partner who is able to offer quality On-Net last mile connectivity to our business clients.</t>
  </si>
  <si>
    <t>South Africa,South Africa</t>
  </si>
  <si>
    <t>40a422a631b27a879f0e.png</t>
  </si>
  <si>
    <t>vtn-communications</t>
  </si>
  <si>
    <t>http://www.vtnc.co.za/</t>
  </si>
  <si>
    <t>https://www.linkedin.com/company/vtncommunications/</t>
  </si>
  <si>
    <t>https://www.facebook.com/www.vtnc.co.za/</t>
  </si>
  <si>
    <t>Vugapay</t>
  </si>
  <si>
    <t>Media Marketplace</t>
  </si>
  <si>
    <t>Kigali, Butare, Rwanda</t>
  </si>
  <si>
    <t>vugapay</t>
  </si>
  <si>
    <t>http://www.vuga.io/</t>
  </si>
  <si>
    <t>https://www.linkedin.com/company/vugga</t>
  </si>
  <si>
    <t>https://twitter.com/GetVuga</t>
  </si>
  <si>
    <t>Wala</t>
  </si>
  <si>
    <t>Wala is built a community-driven and gamified personal financial management tool for cash-based consumers in emerging markets.</t>
  </si>
  <si>
    <t>wala</t>
  </si>
  <si>
    <t>http://www.getwala.com/</t>
  </si>
  <si>
    <t>https://www.linkedin.com/company/wala/</t>
  </si>
  <si>
    <t>https://twitter.com/getwala</t>
  </si>
  <si>
    <t>https://www.facebook.com/GetWalaApp</t>
  </si>
  <si>
    <t>WeMove builds technologies for transportation and transport reliant businesses and industries.</t>
  </si>
  <si>
    <t>wemove-technologies</t>
  </si>
  <si>
    <t>https://wemove.co</t>
  </si>
  <si>
    <t>https://linkedin.com/company/wemoveco</t>
  </si>
  <si>
    <t>https://twitter.com/wemoveco</t>
  </si>
  <si>
    <t>https://facebook.com/wemoveco</t>
  </si>
  <si>
    <t>WapiMED</t>
  </si>
  <si>
    <t>WapiMED is an African startup developing eHealth solutions aiming to ease access to quality healthcare in the African sub-Saharan region</t>
  </si>
  <si>
    <t>Ngaliema, Kinshasa</t>
  </si>
  <si>
    <t>wapimed</t>
  </si>
  <si>
    <t>https://www.wapimed.com/</t>
  </si>
  <si>
    <t>https://www.linkedin.com/company/wapimed/about/</t>
  </si>
  <si>
    <t>https://www.twitter.com/wapimed</t>
  </si>
  <si>
    <t>https://www.facebook.com/WapiMED/</t>
  </si>
  <si>
    <t>Wesabi</t>
  </si>
  <si>
    <t>Wesabi facilitates an online platform that enables individuals to find and obtain services of local workers and artisans for their residential or commercial property development. It enables them to obtain services in plumbing, carpentry, AC repair, electrical, home cleaning, laundry, tiling, and painting.</t>
  </si>
  <si>
    <t>wesabi</t>
  </si>
  <si>
    <t>https://wesabi.com/</t>
  </si>
  <si>
    <t>https://twitter.com/WesabiHQ</t>
  </si>
  <si>
    <t>https://www.facebook.com/WesabiHQ/</t>
  </si>
  <si>
    <t>Wescore helps in collecting social intelligence, and fans membership data to enable partners to promote their products and merchandising through discounts, and attractive offerings while building a rewards system</t>
  </si>
  <si>
    <t>wescore</t>
  </si>
  <si>
    <t>Waracake</t>
  </si>
  <si>
    <t>WaraCake is Nigeria's largest cake marketplace.</t>
  </si>
  <si>
    <t>waracake</t>
  </si>
  <si>
    <t>http://www.waracake.com/</t>
  </si>
  <si>
    <t>https://www.linkedin.com/company/waracake/about/</t>
  </si>
  <si>
    <t>https://twitter.com/waracake</t>
  </si>
  <si>
    <t>https://www.facebook.com/waracake</t>
  </si>
  <si>
    <t>Wattnow</t>
  </si>
  <si>
    <t>Wattnow is a real-time monitoring solution that provides a breakdown of energy spending to identify wasteful trends.</t>
  </si>
  <si>
    <t>a2f824d752cb9c083641.jpg</t>
  </si>
  <si>
    <t>wattnow</t>
  </si>
  <si>
    <t>http://www.wattnow.io/</t>
  </si>
  <si>
    <t>https://www.linkedin.com/company/wattnow.io</t>
  </si>
  <si>
    <t>Wethinkcode</t>
  </si>
  <si>
    <t>WeThinkCode_ is a network of revolutionary tech institutions dedicated to deliver Africa’s human potential and meet the increasing demand for software engineering skills.</t>
  </si>
  <si>
    <t>wethinkcode.png</t>
  </si>
  <si>
    <t>wethinkcode</t>
  </si>
  <si>
    <t>http://www.wethinkcode.co.za/</t>
  </si>
  <si>
    <t>https://www.linkedin.com/company/wethinkcode/</t>
  </si>
  <si>
    <t>https://twitter.com/wethinkcode</t>
  </si>
  <si>
    <t>https://www.facebook.com/wethinkcode/</t>
  </si>
  <si>
    <t>The company provides a range of financial products, including mobile loans and retail credit cards.</t>
  </si>
  <si>
    <t>weza-tele</t>
  </si>
  <si>
    <t>http://wezatele.com/</t>
  </si>
  <si>
    <t>https://www.linkedin.com/company/weza-tele-ltd/about/</t>
  </si>
  <si>
    <t>https://www.twitter.com/wezatele</t>
  </si>
  <si>
    <t>https://www.facebook.com/wezatele</t>
  </si>
  <si>
    <t>Watu Credit Limited is a micro-finance institute specialized in emerging, sustainable and inclusive finance.</t>
  </si>
  <si>
    <t>watu-credit</t>
  </si>
  <si>
    <t>http://www.watucredit.com/</t>
  </si>
  <si>
    <t>https://www.linkedin.com/company/watucredit</t>
  </si>
  <si>
    <t>Ways</t>
  </si>
  <si>
    <t>ways</t>
  </si>
  <si>
    <t>Widenergy Africa Ltd , is a women – led company, registered in Zambia, dedicated in the last miles distribution of clean energy solutions.</t>
  </si>
  <si>
    <t>63258453c6d887e5fd0a.png</t>
  </si>
  <si>
    <t>widenergy-africa-ltd</t>
  </si>
  <si>
    <t>http://widenergyafrica.com/</t>
  </si>
  <si>
    <t>https://www.facebook.com/pages/category/Energy-Company/WidEnergy-Africa-Ltd-1196974523802676/</t>
  </si>
  <si>
    <t>wiGroup develops mobile transaction solutions provides businesses and consumers with a secure transaction platform.</t>
  </si>
  <si>
    <t>wigroup</t>
  </si>
  <si>
    <t>http://wigroupinternational.com/</t>
  </si>
  <si>
    <t>https://www.linkedin.com/company/wigroup/</t>
  </si>
  <si>
    <t>https://twitter.com/wiGroupInt</t>
  </si>
  <si>
    <t>https://www.facebook.com/wigroupinternational</t>
  </si>
  <si>
    <t>Wazapay</t>
  </si>
  <si>
    <t>E-Wallet Payment Gateway Supporting Mobile Money</t>
  </si>
  <si>
    <t>wazapay</t>
  </si>
  <si>
    <t>http://www.wazapay.net/</t>
  </si>
  <si>
    <t>https://www.linkedin.com/company/wazapay</t>
  </si>
  <si>
    <t>Wazi Vision</t>
  </si>
  <si>
    <t>Wazi Vision provides more affordable eye care in Africa.</t>
  </si>
  <si>
    <t>Kampala, Kampala, Uganda</t>
  </si>
  <si>
    <t>wazi-vision</t>
  </si>
  <si>
    <t>http://www.wazivision.com/</t>
  </si>
  <si>
    <t>https://ph.linkedin.com/company/wazi-vision</t>
  </si>
  <si>
    <t>https://www.facebook.com/wazivision/</t>
  </si>
  <si>
    <t>WAZINSURE</t>
  </si>
  <si>
    <t>WazInsure provides insurtech solutions that connect insurance stakeholders by utilizing data-driven platforms which simplify insurance management whilst simultaneously improving customer satisfaction.</t>
  </si>
  <si>
    <t>1d53a57b05d364e6e1cc.jpg</t>
  </si>
  <si>
    <t>wazinsure</t>
  </si>
  <si>
    <t>http://wazinsure.com/</t>
  </si>
  <si>
    <t>https://www.linkedin.com/company/wazinsure</t>
  </si>
  <si>
    <t>https://www.facebook.com/WazInsure/</t>
  </si>
  <si>
    <t>Wire Microsystems</t>
  </si>
  <si>
    <t>Connecting imagination to reality via Providing humanity with an incredibly stable &amp; data loss free computing experience.</t>
  </si>
  <si>
    <t>wire-microsystems</t>
  </si>
  <si>
    <t>https://www.wiremicrosystems.com/</t>
  </si>
  <si>
    <t>https://www.linkedin.com/company/wire-microsystems/</t>
  </si>
  <si>
    <t>https://twitter.com/WiREMicrosys</t>
  </si>
  <si>
    <t>https://www.facebook.com/wire.microsystems</t>
  </si>
  <si>
    <t>WeCashUp</t>
  </si>
  <si>
    <t>WeCashUp enables organizations to go global and manage cross-network, cross-border, cross-currency and interoperable payments seamlessly.</t>
  </si>
  <si>
    <t>Marseille, Provence-Alpes-Cote d'Azur, France</t>
  </si>
  <si>
    <t>wecashup</t>
  </si>
  <si>
    <t>https://www.wecashup.com/</t>
  </si>
  <si>
    <t>https://www.linkedin.com/company/wecashupenglish/</t>
  </si>
  <si>
    <t>http://twitter.com/wecashup</t>
  </si>
  <si>
    <t>http://www.facebook.com/wecashup</t>
  </si>
  <si>
    <t>Wecode Land</t>
  </si>
  <si>
    <t>WeCode Land is a social venture where anyone can get access to a digital job or launch a digital business only with a computer and internet connection.WeCode Land is developing training to help 18 to 35 years old economically inactive youth join the labor market by getting access to digital jobs or launching their own digital business. The trainings range from 2 hours’ workshops to three months’ part time courses. The fields of those trainings are Soft Skills, Business Skills, Coding Skills and design.</t>
  </si>
  <si>
    <t>wecode-land</t>
  </si>
  <si>
    <t>http://wecode.tn/</t>
  </si>
  <si>
    <t>https://www.linkedin.com/company/wecodeland/</t>
  </si>
  <si>
    <t>https://twitter.com/wecodeland</t>
  </si>
  <si>
    <t>https://www.facebook.com/wecode.land/</t>
  </si>
  <si>
    <t>Weego</t>
  </si>
  <si>
    <t>Weego is a transport application for businesses and the general public, aimed at managing and facilitating urban travel in emerging market cities. Weego's ambition is to finally make shared transport accessible, reliable and above all mobile-first.</t>
  </si>
  <si>
    <t>Rabat , Morocco</t>
  </si>
  <si>
    <t>15def6ba84ff7ae89c48.png</t>
  </si>
  <si>
    <t>weego</t>
  </si>
  <si>
    <t>https://www.weegolife.com/</t>
  </si>
  <si>
    <t>https://www.linkedin.com/company/weegoapp/</t>
  </si>
  <si>
    <t>https://twitter.com/app_weego</t>
  </si>
  <si>
    <t>https://www.facebook.com/weegotransit</t>
  </si>
  <si>
    <t>Wefix - South Africa</t>
  </si>
  <si>
    <t>weFix is South Africa's premier Apple, Samsung &amp; Huawei Repair Specialists. With stores countrywide, we've got you covered!</t>
  </si>
  <si>
    <t>wefix--south-africa</t>
  </si>
  <si>
    <t>https://wefix.co.za/</t>
  </si>
  <si>
    <t>https://www.linkedin.com/company/wefixsa/about/</t>
  </si>
  <si>
    <t>https://twitter.com/wefix</t>
  </si>
  <si>
    <t>https://www.facebook.com/pg/wefix/about/?ref=page_internal</t>
  </si>
  <si>
    <t>Wefly Agri</t>
  </si>
  <si>
    <t>WeFly Agri is the Ivorian company that provides user-friendly, drone-enabled technologies and services developed exclusively for agriculture in Africa. Our promise is to give farmers eyes in the sky to remotely monitor crop progress, identify production inefficiencies and enable better crop management. Thanks to our drones’ advanced imaging capabilities, we empower farmers and give them new ways to increase yields, reduce costs and maximize productivity.</t>
  </si>
  <si>
    <t>Abidjan, Lagunes</t>
  </si>
  <si>
    <t>wefly-agri</t>
  </si>
  <si>
    <t>https://www.weflyagri.com/en/</t>
  </si>
  <si>
    <t>https://www.linkedin.com/company/weflyagri/</t>
  </si>
  <si>
    <t>https://twitter.com/AgriWefly</t>
  </si>
  <si>
    <t>https://www.facebook.com/WeFlyAgri/</t>
  </si>
  <si>
    <t>Wutiko is a professional platform which connects people to best business opportunities. Our matchmaking algorithms are proudly made with love from Africa.</t>
  </si>
  <si>
    <t>Recruitment &amp; Human Resource</t>
  </si>
  <si>
    <t>Ebene, Senegal</t>
  </si>
  <si>
    <t>wutiko</t>
  </si>
  <si>
    <t>https://www.wutiko.com/</t>
  </si>
  <si>
    <t>https://www.linkedin.com/company/wutiko/about/</t>
  </si>
  <si>
    <t>https://twitter.com/Wutiko</t>
  </si>
  <si>
    <t>https://www.facebook.com/Wutiko?_rdc=2&amp;_rdr</t>
  </si>
  <si>
    <t>Wenadata</t>
  </si>
  <si>
    <t>A WenaData foi lançada no dia 18 de mês de Dezembro de 2017 em Português e Inglês .</t>
  </si>
  <si>
    <t>Maputo, Moçambique</t>
  </si>
  <si>
    <t>wenadata</t>
  </si>
  <si>
    <t>https://wenadata.com/</t>
  </si>
  <si>
    <t>https://www.linkedin.com/company/wenadata/about/</t>
  </si>
  <si>
    <t>https://twitter.com/WenaData</t>
  </si>
  <si>
    <t>https://www.facebook.com/wenadataoficial</t>
  </si>
  <si>
    <t>WeSit</t>
  </si>
  <si>
    <t>wesit</t>
  </si>
  <si>
    <t>https://wesit.co.za/</t>
  </si>
  <si>
    <t>Yaoota</t>
  </si>
  <si>
    <t>Yaoota is the largest online shopping engine in the Middle East and Africa.</t>
  </si>
  <si>
    <t>yaoota</t>
  </si>
  <si>
    <t>https://yaoota.com/en-eg/</t>
  </si>
  <si>
    <t>https://www.linkedin.com/company/flying-elephant-lab/about/</t>
  </si>
  <si>
    <t>https://twitter.com/yaoota?lang=en</t>
  </si>
  <si>
    <t>https://www.facebook.com/yaoota/</t>
  </si>
  <si>
    <t>WofaGroup</t>
  </si>
  <si>
    <t>wofagroup</t>
  </si>
  <si>
    <t>Westcape</t>
  </si>
  <si>
    <t>westcape</t>
  </si>
  <si>
    <t>Wi-Connect</t>
  </si>
  <si>
    <t>WiConnect is a leading carrier grade Telecommunications System Integrator and Turn Key Solutions Provider.</t>
  </si>
  <si>
    <t>Riyadh, Ar Riyad, Saudi Arabia</t>
  </si>
  <si>
    <t>wiconnect</t>
  </si>
  <si>
    <t>http://wiconnect.com.sa/</t>
  </si>
  <si>
    <t>https://www.linkedin.com/company/wiconnect/about/</t>
  </si>
  <si>
    <t>https://twitter.com/WiConnect_KSA</t>
  </si>
  <si>
    <t>https://www.facebook.com/WiConnect-110378732363989</t>
  </si>
  <si>
    <t>Wicover</t>
  </si>
  <si>
    <t>wiCover is a digital insurance customer experience business with offices in South Africa and Sydney. We specialise in building digital front-end customer engagement assets for insurance companies to bring them in line with the modern technology world. We deliver digital self-service capabilities for sales and service to create powerful customer experiences.</t>
  </si>
  <si>
    <t>wicover</t>
  </si>
  <si>
    <t>https://wicover.co/</t>
  </si>
  <si>
    <t>https://www.linkedin.com/company/wicover/</t>
  </si>
  <si>
    <t>https://twitter.com/wicover</t>
  </si>
  <si>
    <t>Yobante Express</t>
  </si>
  <si>
    <t>Yobante Express is a web and mobile platform for the quick delivery of small goods. Yobante Express connects local couriers with local commerce to optimise domestic, cross-border and last-mile delivery.</t>
  </si>
  <si>
    <t>7c916ddbea2b07759d48.jpg</t>
  </si>
  <si>
    <t>yobante-express</t>
  </si>
  <si>
    <t>https://www.yobanteexpress.com/#/accueil</t>
  </si>
  <si>
    <t>https://www.linkedin.com/company/yobante-express/</t>
  </si>
  <si>
    <t>https://www.facebook.com/YobanteExpressSARL/</t>
  </si>
  <si>
    <t>Yookoo Ride</t>
  </si>
  <si>
    <t>The Yookoo Ride service is the most affordable and secure and easy to pay ride service in the market.</t>
  </si>
  <si>
    <t>yookoo-ride</t>
  </si>
  <si>
    <t>http://www.yookooride.com/</t>
  </si>
  <si>
    <t>https://www.linkedin.com/company/yookoo-ride/about/</t>
  </si>
  <si>
    <t>https://twitter.com/Yookoo_Ride?ref_src=twsrc%5Egoogle%7Ctwcamp%5Eserp%7Ctwgr%5Eauthor</t>
  </si>
  <si>
    <t>https://www.facebook.com/YookooApps/</t>
  </si>
  <si>
    <t>Wipo Wireless Power</t>
  </si>
  <si>
    <t>Wireless Power Solutions enables autonomous operation of drones, electric forklifts and factory robots using wireless power</t>
  </si>
  <si>
    <t>wipo-wireless-power</t>
  </si>
  <si>
    <t>https://www.wipo-wirelesspower.com/</t>
  </si>
  <si>
    <t>https://www.linkedin.com/company/wipo---wireless-power/</t>
  </si>
  <si>
    <t>https://twitter.com/wipowireless</t>
  </si>
  <si>
    <t>https://www.facebook.com/WiPoWirelessPower/</t>
  </si>
  <si>
    <t>Wisekey &amp; Microsoft</t>
  </si>
  <si>
    <t>WISeKey is a leading global cybersecurity company headquartered in Geneva, Switzerland.</t>
  </si>
  <si>
    <t>Geneva, Geneve, Switzerland</t>
  </si>
  <si>
    <t>wisekey--microsoft</t>
  </si>
  <si>
    <t>http://www.wisekey.com/</t>
  </si>
  <si>
    <t>https://www.linkedin.com/company/wisekey-sa/</t>
  </si>
  <si>
    <t>https://www.facebook.com/wisekeysocial</t>
  </si>
  <si>
    <t>WizzPass</t>
  </si>
  <si>
    <t>WizzPass provides a variety of Visitor Management solutions for stand-alone corporate offices, industrial &amp; manufacturing facilities, mines, depots and refineries, as well as multi-tenant office buildings, office parks and residential estates</t>
  </si>
  <si>
    <t>wizzpass</t>
  </si>
  <si>
    <t>Yapili</t>
  </si>
  <si>
    <t>YAPILI is an app and online platform that connects Africans to doctors anywhere in the world.</t>
  </si>
  <si>
    <t>Netherlands,Hague</t>
  </si>
  <si>
    <t>Botswana,Kenya,Nigeria</t>
  </si>
  <si>
    <t>yapili</t>
  </si>
  <si>
    <t>https://www.yapili.com/</t>
  </si>
  <si>
    <t>https://www.linkedin.com/company/yapili/</t>
  </si>
  <si>
    <t>https://www.facebook.com/yapilihealth/</t>
  </si>
  <si>
    <t>a:10:{i:0;s:6:"status";i:1;s:7:"twitter";i:2;s:4:"logo";i:3;s:16:"investment_stage";i:4;s:7:"revenue";i:5;s:7:"raising";i:6;s:4:"when";i:7;s:6:"amount";i:8;s:4:"news";i:9;s:11:"co_founders";}</t>
  </si>
  <si>
    <t>Youverify</t>
  </si>
  <si>
    <t>Youverify is building trust in Africa by helping businesses and individuals confirm their identity and physical addresses. 
Using artificial intelligence, Youverify confirms a user’s identity document and compares it with their facial biometrics. This information can be cross-checked against more than 300 databases locally and globally. 
Youverify in partnership with over 20,000 field verification officers verifies physical addresses all over Sub-Sahara Africa in less than 48 hours. We bridge the gap in Africa's digital industry by providing one API for identity and physical address verification.</t>
  </si>
  <si>
    <t>14514ed60060b15474eb.jpeg</t>
  </si>
  <si>
    <t>youverify</t>
  </si>
  <si>
    <t>https://www.youverify.co/</t>
  </si>
  <si>
    <t>https://www.linkedin.com/company/youverify-co/</t>
  </si>
  <si>
    <t>https://www.facebook.com/youverifyID?_rdc=1&amp;_rdr</t>
  </si>
  <si>
    <t>Yum Deliveries</t>
  </si>
  <si>
    <t>Yum is an online and phone-ordering delivery platform that provides up to 600 deliveries a day for a wide range of restaurants and has been in business since 2012.  We also provide turn-key and a la carte white label services to major restaurant franchises in Kenya, Uganda and Tanzania.</t>
  </si>
  <si>
    <t>Uganda, Kenya, Tanzania</t>
  </si>
  <si>
    <t>yum-deliveries</t>
  </si>
  <si>
    <t>https://yum.co.ke/about-us/</t>
  </si>
  <si>
    <t>https://www.linkedin.com/company/yum-deliveries-ltd/</t>
  </si>
  <si>
    <t>https://twitter.com/YumKenya</t>
  </si>
  <si>
    <t>https://www.facebook.com/yum.kenya</t>
  </si>
  <si>
    <t>Yusudi was founded with the vision to enable holistic, creative learning programs, unique to every individual. Yusudi believes that the fast-changing pace of work in the 21st century creates a need to shift and combine skill sets for professional growth. This need can be addressed with a new type of purposefully designed learning programs that caters to learners beyond a formal education to help them grow into or shift their careers.</t>
  </si>
  <si>
    <t>yusudi</t>
  </si>
  <si>
    <t>https://www.linkedin.com/company/yusudi/</t>
  </si>
  <si>
    <t>https://twitter.com/YusudiAfrica</t>
  </si>
  <si>
    <t>https://www.facebook.com/yusudiafrica/</t>
  </si>
  <si>
    <t>Workspap</t>
  </si>
  <si>
    <t>workspap</t>
  </si>
  <si>
    <t>Wumdrop</t>
  </si>
  <si>
    <t>WumDrop use your phone’s GPS to determine your location</t>
  </si>
  <si>
    <t>wumdrop</t>
  </si>
  <si>
    <t>http://wumdrop.com/</t>
  </si>
  <si>
    <t>https://www.linkedin.com/company/wumdrop/</t>
  </si>
  <si>
    <t>http://www.facebook.com/wumdrop</t>
  </si>
  <si>
    <t>Wyzetalk</t>
  </si>
  <si>
    <t>Wyzetalk is a secure social business platform.</t>
  </si>
  <si>
    <t>wyzetalk</t>
  </si>
  <si>
    <t>http://www.wyzetalk.com/</t>
  </si>
  <si>
    <t>https://www.linkedin.com/company/wyzetalk/</t>
  </si>
  <si>
    <t>https://www.twitter.com/wyzetalk</t>
  </si>
  <si>
    <t>https://www.facebook.com/wyzetalk/</t>
  </si>
  <si>
    <t>Zande Africa (formerly Invoice Worx) is a working capital financing company aimed at providing access to a business network that helps businesses reach their optimum operational levels.`</t>
  </si>
  <si>
    <t>ad5840a7c0d432c70dad.png</t>
  </si>
  <si>
    <t>zande-africa</t>
  </si>
  <si>
    <t>https://www.invoiceworx.co.za/</t>
  </si>
  <si>
    <t>https://www.linkedin.com/company/zande/?trk=organization-update_share-update_actor-image&amp;originalSubdomain=se</t>
  </si>
  <si>
    <t>https://www.facebook.com/pages/category/Shopping---Retail/Zande-Africa-1337710093033452/</t>
  </si>
  <si>
    <t>ZAR X is a licensed stock exchange that uses disruptive fintech to create a more efficient market for all</t>
  </si>
  <si>
    <t>zar-x</t>
  </si>
  <si>
    <t>https://www.zarx.co.za/</t>
  </si>
  <si>
    <t>https://www.linkedin.com/company/zar-x-pty-ltd/</t>
  </si>
  <si>
    <t>https://twitter.com/zarx_xchange?lang=en</t>
  </si>
  <si>
    <t>https://www.facebook.com/ZARXexchange/</t>
  </si>
  <si>
    <t>Yalu</t>
  </si>
  <si>
    <t>yalu</t>
  </si>
  <si>
    <t>ZayTech is a technologically advancing company making technology platforms for clients.</t>
  </si>
  <si>
    <t>zaytech</t>
  </si>
  <si>
    <t>http://www.zay-tech.com/</t>
  </si>
  <si>
    <t>https://www.linkedin.com/company/zaytech/about/</t>
  </si>
  <si>
    <t>https://twitter.com/Zaytech1</t>
  </si>
  <si>
    <t>https://www.facebook.com/pages/category/Company/Zaytech-home-planner-289903488020517/</t>
  </si>
  <si>
    <t>Zazu Africa</t>
  </si>
  <si>
    <t>A smart digital-money account that helps you do more with your money.</t>
  </si>
  <si>
    <t>ae0f59719d1f0c8414cd.jpeg</t>
  </si>
  <si>
    <t>zazu-africa</t>
  </si>
  <si>
    <t>http://www.zazuafrica.com/</t>
  </si>
  <si>
    <t>https://www.linkedin.com/company/zazu/</t>
  </si>
  <si>
    <t>https://www.facebook.com/ilovezazu</t>
  </si>
  <si>
    <t xml:space="preserve">Zebra Cabs is a uniquely South African cab service based in Gauteng. We offer our clients a safe, comfortable and stylish trip experience – with a difference. </t>
  </si>
  <si>
    <t>zebra-cabs</t>
  </si>
  <si>
    <t>http://www.zebracabs.co.za/</t>
  </si>
  <si>
    <t>https://www.linkedin.com/company/zebra-cabs-sa/</t>
  </si>
  <si>
    <t>Zeepay</t>
  </si>
  <si>
    <t>Zeepay Ghana Limited is a wholly Ghanaian owned Mobile FinancialServices company focusing on providing integrated mobile payments services with mobile wallets targeting the unbanked and banked population with the objective of bringing the unbanked into the financial stream and easing payments and collections for the banked population.</t>
  </si>
  <si>
    <t>zeepay.png</t>
  </si>
  <si>
    <t>zeepay</t>
  </si>
  <si>
    <t>http://www.myzeepay.com/</t>
  </si>
  <si>
    <t>https://www.linkedin.com/company/zeepay-ghana/</t>
  </si>
  <si>
    <t>https://twitter.com/zeepay2</t>
  </si>
  <si>
    <t>https://www.facebook.com/pg/zeepayghana/about/?tab=page_info</t>
  </si>
  <si>
    <t>Yefa</t>
  </si>
  <si>
    <t>Nyon, Vaud</t>
  </si>
  <si>
    <t>yefa</t>
  </si>
  <si>
    <t>http://uefa.com/</t>
  </si>
  <si>
    <t>http://www.linkedin.com/company/uefa</t>
  </si>
  <si>
    <t>http://twitter.com/UEFAcom</t>
  </si>
  <si>
    <t>http://www.facebook.com/uefacom</t>
  </si>
  <si>
    <t>YO' BOOKS LIMITED</t>
  </si>
  <si>
    <t>YO’ Books Limited offers quality selection of affordable new, bargain, &amp; gently read books in print and digital format, as well as gifts and educational items for customers of all ages and backgrounds at affordable prices.
At YO’ Books, we believe that books have power to change us - “for good”. We believe that South Sudan as a new Country need long term, sustainable good changes and books have a role to play due to their good, supportive and positive influence.</t>
  </si>
  <si>
    <t xml:space="preserve"> , </t>
  </si>
  <si>
    <t>South Sudan,Sudan</t>
  </si>
  <si>
    <t>c84f32bf1eedc41387f6.PNG</t>
  </si>
  <si>
    <t>yo-books</t>
  </si>
  <si>
    <t>http://www.yobooks-ss.com/</t>
  </si>
  <si>
    <t>https://www.linkedin.com/in/yo-books-limited</t>
  </si>
  <si>
    <t>https://www.facebook.com/pg/yobooks.southsudan/</t>
  </si>
  <si>
    <t>CanBank is a machine that allows users to exchange their used beverage cans or plastic bottles with phone credit, discounts on different services, or charity</t>
  </si>
  <si>
    <t>zeroprime-technologies-canbank</t>
  </si>
  <si>
    <t>http://www.zeropri.me/</t>
  </si>
  <si>
    <t>https://www.linkedin.com/company/zeroprime/about/</t>
  </si>
  <si>
    <t>https://www.facebook.com/zeroprime.tech/</t>
  </si>
  <si>
    <t>Yo-Waste</t>
  </si>
  <si>
    <t>Yo-Waste is a location-based mobile application that connects local waste haulersand recycling businesses to customers who need their services &amp; allows waste collectors to collect data of waste collected on site.</t>
  </si>
  <si>
    <t>6d5dd8ad242d4acdf3f7.png</t>
  </si>
  <si>
    <t>yowaste</t>
  </si>
  <si>
    <t>https://yowasteapp.com/about/</t>
  </si>
  <si>
    <t>https://www.linkedin.com/company/yo-waste/people/</t>
  </si>
  <si>
    <t>https://twitter.com/yo_waste</t>
  </si>
  <si>
    <t>https://www.facebook.com/yowaste/</t>
  </si>
  <si>
    <t>YOFIZ</t>
  </si>
  <si>
    <t>yofiz</t>
  </si>
  <si>
    <t>Yomken.Com</t>
  </si>
  <si>
    <t>Yomkencom is a crowdfunding and innovation platform that addresses industrial and societal challenges faced by entities in Egypt.</t>
  </si>
  <si>
    <t>yomkencom</t>
  </si>
  <si>
    <t>http://www.yomken.com/</t>
  </si>
  <si>
    <t>https://www.linkedin.com/company/yomkencom/</t>
  </si>
  <si>
    <t>http://twitter.com/yomkencom</t>
  </si>
  <si>
    <t>http://www.facebook.com/yomkencom</t>
  </si>
  <si>
    <t>You farm</t>
  </si>
  <si>
    <t>We developed our farm to incorporate many forms of agriculture. We have rescued animals, honey bees, community gardens, You Pick sunflower fields, chickens and eggs. We specialize in modern farming and grow many beyond organic greens in an indoor controlled environment.</t>
  </si>
  <si>
    <t>Loxahatchee, Florida</t>
  </si>
  <si>
    <t>you-farm</t>
  </si>
  <si>
    <t>https://youfarmgreens.com/</t>
  </si>
  <si>
    <t>Youdee</t>
  </si>
  <si>
    <t>Youdee is a real-estate platform aiming to bring together owners, renters, buyers, and sellers.</t>
  </si>
  <si>
    <t>Kinshasa, Kinshasa, Congo, Democratic Republic of</t>
  </si>
  <si>
    <t>youdee</t>
  </si>
  <si>
    <t>https://www.youdee.cd/</t>
  </si>
  <si>
    <t>https://www.linkedin.com/company/youdee/</t>
  </si>
  <si>
    <t>https://www.facebook.com/youdee.cd</t>
  </si>
  <si>
    <t>YouFarm</t>
  </si>
  <si>
    <t>Mobile App</t>
  </si>
  <si>
    <t>youfarm</t>
  </si>
  <si>
    <t>http://www.youfarm.co.zw/</t>
  </si>
  <si>
    <t>https://www.linkedin.com/company/youfarm</t>
  </si>
  <si>
    <t>https://www.twitter.com/youfarmzim</t>
  </si>
  <si>
    <t>https://www.facebook.com/youfarmzw</t>
  </si>
  <si>
    <t>Youi</t>
  </si>
  <si>
    <t>Youi is an Australian insurance company that provides its users with various products, including vehicles, buildings and content, and warcraft and business liability. It offers direct financial product advice to its clients through its online platform, email, or telephonically by its staff. Youi charges a fixed premium from its clients for the services provided by the company. The company focuses on handling its clients’ claims efficiently as well as promptly.</t>
  </si>
  <si>
    <t>youi</t>
  </si>
  <si>
    <t>http://www.youi.co.za/</t>
  </si>
  <si>
    <t>https://www.linkedin.com/company/youi-insurance/</t>
  </si>
  <si>
    <t>https://twitter.com/youi_insurance</t>
  </si>
  <si>
    <t>https://www.facebook.com/YOUI/</t>
  </si>
  <si>
    <t>Zagace</t>
  </si>
  <si>
    <t>To make SMB(small-medium business) cloud software services basic and accessible to all</t>
  </si>
  <si>
    <t>zagace</t>
  </si>
  <si>
    <t>https://zagace.com/</t>
  </si>
  <si>
    <t>https://www.linkedin.com/company/zagace-ltd/about/</t>
  </si>
  <si>
    <t>https://twitter.com/zagaceapp?lang=en</t>
  </si>
  <si>
    <t>https://www.facebook.com/Zagace-162934003914562/?ref=hl</t>
  </si>
  <si>
    <t>Zagric</t>
  </si>
  <si>
    <t>Agribusiness Classifieds</t>
  </si>
  <si>
    <t>zagric</t>
  </si>
  <si>
    <t>http://www.zagric.co.zw/</t>
  </si>
  <si>
    <t>https://www.linkedin.com/company/zagric/about/</t>
  </si>
  <si>
    <t>https://twitter.com/zagric1</t>
  </si>
  <si>
    <t>Z'POS is a mobile app that allows you to record your business transactions to make it easy for you to know how well your business is performing.</t>
  </si>
  <si>
    <t>zpos</t>
  </si>
  <si>
    <t>https://zpos.co.zm/</t>
  </si>
  <si>
    <t>https://www.linkedin.com/company/z-pos/</t>
  </si>
  <si>
    <t>https://twitter.com/zposltd?lang=en</t>
  </si>
  <si>
    <t>https://www.facebook.com/ZPosLtd/</t>
  </si>
  <si>
    <t>Zaio</t>
  </si>
  <si>
    <t>Zaio assists student developers build an IT skills profile through coding challenges and practical experience helping them land their dream job</t>
  </si>
  <si>
    <t>zaio</t>
  </si>
  <si>
    <t>ZayRide is a customer centric on-demand taxi service offering fast</t>
  </si>
  <si>
    <t>zayride</t>
  </si>
  <si>
    <t>http://zayride.com/</t>
  </si>
  <si>
    <t>https://www.linkedin.com/company/zayride</t>
  </si>
  <si>
    <t>https://www.facebook.com/ZayRide</t>
  </si>
  <si>
    <t>Zydii</t>
  </si>
  <si>
    <t>Zydii is a learning marketplace tailor-made for the African market</t>
  </si>
  <si>
    <t>zydii</t>
  </si>
  <si>
    <t>https://zydii.com/</t>
  </si>
  <si>
    <t>https://www.linkedin.com/company/zydii-ltd</t>
  </si>
  <si>
    <t>https://www.twitter.com/zydiiafrica</t>
  </si>
  <si>
    <t>https://www.facebook.com/zydiiafrica</t>
  </si>
  <si>
    <t>Zenapi</t>
  </si>
  <si>
    <t>zenapi</t>
  </si>
  <si>
    <t>Zenvus</t>
  </si>
  <si>
    <t>AgTech company using soil sensors and cameras to build interface between farm data and financial institutions like banks and insurers</t>
  </si>
  <si>
    <t>Owerri, Imo, Nigeria</t>
  </si>
  <si>
    <t>zenvus</t>
  </si>
  <si>
    <t>http://zenvus.com/</t>
  </si>
  <si>
    <t>https://www.twitter.com/tekedia</t>
  </si>
  <si>
    <t>Ziimart Investment Web Application</t>
  </si>
  <si>
    <t>ziimart-investment-web-application</t>
  </si>
  <si>
    <t>Zimcoin</t>
  </si>
  <si>
    <t>Read more: https://www.dailytrust.com.ng/clean-energy-4-firms-clinch-10-000-capital-prize-264708.html</t>
  </si>
  <si>
    <t>zimcoin</t>
  </si>
  <si>
    <t>https://zimcoin.com/</t>
  </si>
  <si>
    <t>Zimsake</t>
  </si>
  <si>
    <t>ZIMSAKE is an elearning website which narrows the elearning gape in Zimbabwe by giving exam classes elearning resources as well as past and practice exams</t>
  </si>
  <si>
    <t>zimsake</t>
  </si>
  <si>
    <t>https://www.zimsake.co.zw/</t>
  </si>
  <si>
    <t>https://twitter.com/zimsake</t>
  </si>
  <si>
    <t>https://www.facebook.com/zimsake/</t>
  </si>
  <si>
    <t>Illuminum Greenhouses</t>
  </si>
  <si>
    <t>Illuminum Greenhouses provides smallholder farmers with affordable greenhouses equipped with solar-powered sensors</t>
  </si>
  <si>
    <t>0fdc9d4113b772b1f144.webp</t>
  </si>
  <si>
    <t>illuminum-greenhouses</t>
  </si>
  <si>
    <t>https://illuminumgreenhouses.com/</t>
  </si>
  <si>
    <t>https://www.linkedin.com/company/illuminumgreenhouses/</t>
  </si>
  <si>
    <t>https://www.facebook.com/illuminumgreenhouses/</t>
  </si>
  <si>
    <t>ZimSelector</t>
  </si>
  <si>
    <t>zimselector.com  brings together the most trusted insurance and banking brands to give customers a simple and reliable way to buy on line</t>
  </si>
  <si>
    <t>Harare, ZW</t>
  </si>
  <si>
    <t>zimselector</t>
  </si>
  <si>
    <t>https://www.zimselector.com/</t>
  </si>
  <si>
    <t>https://www.linkedin.com/company/zimselector-com/</t>
  </si>
  <si>
    <t>https://twitter.com/zimselector</t>
  </si>
  <si>
    <t>https://www.facebook.com/ZimSelector</t>
  </si>
  <si>
    <t>Zimswitch</t>
  </si>
  <si>
    <t>Zimswitch is the national electronic funds switch for Zimbabwe which processes transactions among member participants on line in real time.</t>
  </si>
  <si>
    <t>zimswitch</t>
  </si>
  <si>
    <t>https://zimswitch.co.zw/</t>
  </si>
  <si>
    <t>https://twitter.com/ZimswitchTech</t>
  </si>
  <si>
    <t>https://www.facebook.com/ZimswitchTech/?eid=ARDMocCdd5hKRZez9eo6dEH3vqgEOM4GhP69eUr5kucQO8v7Xv06eGHBVzTLwOrSu5HXIbP3QBj0TjMt</t>
  </si>
  <si>
    <t>Zinbiss-yaar</t>
  </si>
  <si>
    <t>Burkina Fasso</t>
  </si>
  <si>
    <t>zinbissyaar</t>
  </si>
  <si>
    <t>Zipline</t>
  </si>
  <si>
    <t>Zipline is a new social media app that allows you to capture, edit, and share up to 60 second videos called "Zips".</t>
  </si>
  <si>
    <t>Indianapolis, Indiana, United States</t>
  </si>
  <si>
    <t>zipline</t>
  </si>
  <si>
    <t>http://www.theziplineapp.com/</t>
  </si>
  <si>
    <t>https://www.linkedin.com/company/zipline/about/</t>
  </si>
  <si>
    <t>https://twitter.com/zipline?lang=en</t>
  </si>
  <si>
    <t>https://www.facebook.com/flyzipline/</t>
  </si>
  <si>
    <t>Zoa Tech Limited</t>
  </si>
  <si>
    <t>Fintech company in the business of developing technology based solutions that impact how customers interact with money.</t>
  </si>
  <si>
    <t>zoa-tech-limited</t>
  </si>
  <si>
    <t>http://www.zoatech.com/</t>
  </si>
  <si>
    <t>https://me.linkedin.com/company/tribezoa</t>
  </si>
  <si>
    <t>https://twitter.com/zoaglobal</t>
  </si>
  <si>
    <t>https://touch.facebook.com/TribeZOA/?__tn__=%2As-R</t>
  </si>
  <si>
    <t>Zoame</t>
  </si>
  <si>
    <t>zoame</t>
  </si>
  <si>
    <t>Zukulu box</t>
  </si>
  <si>
    <t>zukulu-box</t>
  </si>
  <si>
    <t>Zuoix Company Ltd</t>
  </si>
  <si>
    <t>zuoix-company-ltd</t>
  </si>
  <si>
    <t>Zyelabs</t>
  </si>
  <si>
    <t>Zyelabs facilitates and supports data driven decision-making so that clients can improve their customer experience, boost revenue and reduce costs. The firm helps companies make sense of big data by providing data engineering, data science and analytics and data operations services.</t>
  </si>
  <si>
    <t>zyelabs</t>
  </si>
  <si>
    <t>Zend Mobility</t>
  </si>
  <si>
    <t>Zend connects delivery requests to the closest and available driver using untapped supply.</t>
  </si>
  <si>
    <t>zend-mobility</t>
  </si>
  <si>
    <t>https://www.zendmobility.com</t>
  </si>
  <si>
    <t>https://www.linkedin.com/company/zendmobility</t>
  </si>
  <si>
    <t>https://twitter.com/zendmobility</t>
  </si>
  <si>
    <t>https://web.facebook.com/zendmobility/</t>
  </si>
  <si>
    <t>Datarica Analytics</t>
  </si>
  <si>
    <t>Datarica Analytics is a business generation, leads discovery and recommendation service for small and medium scale businesses in Africa</t>
  </si>
  <si>
    <t>datarica-analytics</t>
  </si>
  <si>
    <t>datarica.co</t>
  </si>
  <si>
    <t>iLearn Africa</t>
  </si>
  <si>
    <t>ILEARN AFRICA is a multi-faceted online education platform that has been carefully crafted to provide our users with a blended learning experience tailored to meet each individuals unique learning styles.</t>
  </si>
  <si>
    <t>ilearn-africa</t>
  </si>
  <si>
    <t>www.ilearnafrica.net/</t>
  </si>
  <si>
    <t>www.linkedin.com/company/ilearnafrica.net/?viewAsMember=true</t>
  </si>
  <si>
    <t>www.twitter.com/ilearnAfricaLLC</t>
  </si>
  <si>
    <t>www.facebook.com/ilearnafrica/</t>
  </si>
  <si>
    <t xml:space="preserve">Africado </t>
  </si>
  <si>
    <t>Africado is an avocado plantation at the foot of the Kilimanjaro in Tanzania.</t>
  </si>
  <si>
    <t>Kilimanjaro, Tanzania</t>
  </si>
  <si>
    <t>africado</t>
  </si>
  <si>
    <t>Kayfo Game Studio</t>
  </si>
  <si>
    <t>Kayfo Game Studio creates mobile games tailored to the African market.</t>
  </si>
  <si>
    <t>kayfo-game-studio</t>
  </si>
  <si>
    <t>PocketDoc</t>
  </si>
  <si>
    <t>PocketDoc is a medical decision support tool for medical students, physicians and health professionals.</t>
  </si>
  <si>
    <t>pocketdoc</t>
  </si>
  <si>
    <t>http://getpocketdoc.com/</t>
  </si>
  <si>
    <t>https://www.linkedin.com/company/getpocketdoc/about/</t>
  </si>
  <si>
    <t>https://www.facebook.com/getpocketdoc/</t>
  </si>
  <si>
    <t>Kalido connects professionals and clients by matching users according to their goals, as well as social and geographic proximity.</t>
  </si>
  <si>
    <t>kalido</t>
  </si>
  <si>
    <t>https://www.kalido.me/</t>
  </si>
  <si>
    <t>https://www.linkedin.com/company/getkalido/about/</t>
  </si>
  <si>
    <t>https://www.facebook.com/getkalido/</t>
  </si>
  <si>
    <t>AzarGen Biotechnologies</t>
  </si>
  <si>
    <t>AzarGen Biotechnologies is a biotechnology company focused on developing human therapeutic proteins using advanced genetic engineering and synthetic biology techniques.</t>
  </si>
  <si>
    <t>azargen-biotechnologies</t>
  </si>
  <si>
    <t>azargen.com</t>
  </si>
  <si>
    <t>https://www.linkedin.com/company/azargen-biotechnologies/about/</t>
  </si>
  <si>
    <t>CenHealth</t>
  </si>
  <si>
    <t>CenHealth is a health technology solutions company that specialises in providing Health and Wellness solutions such as Personal Health Records, Mobile Health Solutions, Smart Health cards and Portable Medical devices.</t>
  </si>
  <si>
    <t>Johannesburg, South africa</t>
  </si>
  <si>
    <t>cenhealth</t>
  </si>
  <si>
    <t>http://cenhealth.com/</t>
  </si>
  <si>
    <t>https://www.linkedin.com/company/cenhealth/about/</t>
  </si>
  <si>
    <t>https://twitter.com/cen_health</t>
  </si>
  <si>
    <t>https://www.facebook.com/CenHealth</t>
  </si>
  <si>
    <t>Chaka</t>
  </si>
  <si>
    <t>Chaka enables users to trade and invest in companies in over 40 countries through their phones.</t>
  </si>
  <si>
    <t>642c0c2031220feb4943.png</t>
  </si>
  <si>
    <t>chaka</t>
  </si>
  <si>
    <t>chaka.ng</t>
  </si>
  <si>
    <t>https://www.linkedin.com/company/chaka-technologies/</t>
  </si>
  <si>
    <t>https://twitter.com/ChakaStocks</t>
  </si>
  <si>
    <t>https://www.facebook.com/chakastocks/</t>
  </si>
  <si>
    <t>EasyEquities</t>
  </si>
  <si>
    <t>EasyEquities is a platform for stock trading without minimums and platform fees.</t>
  </si>
  <si>
    <t>easyequities</t>
  </si>
  <si>
    <t>https://www.easyequities.co.za/contact-us</t>
  </si>
  <si>
    <t>https://www.linkedin.com/company/easyequities/about/</t>
  </si>
  <si>
    <t>https://twitter.com/EasyEquities?ref_src=twsrc%5Egoogle%7Ctwcamp%5Eserp%7Ctwgr%5Eauthor</t>
  </si>
  <si>
    <t>Global Partners</t>
  </si>
  <si>
    <t xml:space="preserve">Global Partners is a Benin based start-up specialised in developing and providing drone solutions for agriculture, land use planning, surveillance, and biodiversity conservation. </t>
  </si>
  <si>
    <t>Coutonou, Benin</t>
  </si>
  <si>
    <t>global-partners</t>
  </si>
  <si>
    <t>http://www.gblpartner.com/meet-the-team/</t>
  </si>
  <si>
    <t>https://twitter.com/GBPartners_bj?ref_src=twsrc%5Etfw%7Ctwcamp%5Eembeddedtimeline%7Ctwterm%5Eprofile%3AGBPartners_bj&amp;ref_url=http%3A%2F%2Fwww.gblpartner.com%2Fmeet-the-team%2F</t>
  </si>
  <si>
    <t>https://www.facebook.com/GlobalPartnersbj</t>
  </si>
  <si>
    <t>Healthcent is the publisher of Signapps, a platform allows multi-disciplinary teams to conduct conversations, share medical files and make updates easily and confidentially, from a mobile device.</t>
  </si>
  <si>
    <t>healthcent</t>
  </si>
  <si>
    <t>https://www.getsignapps.com/</t>
  </si>
  <si>
    <t>https://www.linkedin.com/company/getsignapps/about/</t>
  </si>
  <si>
    <t>https://www.facebook.com/pages/category/Medical---Health/Signapps-571627053290203/</t>
  </si>
  <si>
    <t>HS- Geo Survey Limited</t>
  </si>
  <si>
    <t>HS- Geo Survey use drones to provide solutions in the  agriculture sector.</t>
  </si>
  <si>
    <t>hs-geo-survey-limited</t>
  </si>
  <si>
    <t>KeshoLabs</t>
  </si>
  <si>
    <t>KeshoLabs is at the forefront of blockchain innovation across Africa.</t>
  </si>
  <si>
    <t>kesholabs</t>
  </si>
  <si>
    <t>https://www.kesholabs.com/</t>
  </si>
  <si>
    <t>https://twitter.com/kesholabs</t>
  </si>
  <si>
    <t>Kriterion provides real-time actionable insights to improve asset availability and performance by leveraging an organisation’s big data via its platform.</t>
  </si>
  <si>
    <t>kriterion</t>
  </si>
  <si>
    <t>https://www.kriterion.ai/</t>
  </si>
  <si>
    <t>https://www.linkedin.com/company/kriterion/</t>
  </si>
  <si>
    <t>https://twitter.com/kriterionai</t>
  </si>
  <si>
    <t>https://www.facebook.com/pages/category/Robotics-Company/1769254633130145/</t>
  </si>
  <si>
    <t>MapTech</t>
  </si>
  <si>
    <t>Maptech Consultants Limited is a company offering surveying and mapping solutions.</t>
  </si>
  <si>
    <t>maptech</t>
  </si>
  <si>
    <t>Marini Naturals</t>
  </si>
  <si>
    <t>Marini Naturals is Africa’s first full range of organic, natural hair care line targeting the African woman.</t>
  </si>
  <si>
    <t>marini-naturals</t>
  </si>
  <si>
    <t>MicroDrone Africa</t>
  </si>
  <si>
    <t xml:space="preserve">MicroDrone Africa specialize in drone technology for low cost solutions in photography+film production, geospatial imaging, industrial+scientific research &amp; public safety sectors. </t>
  </si>
  <si>
    <t>microdrone-africa</t>
  </si>
  <si>
    <t>http://www.microdrone.co.ke/</t>
  </si>
  <si>
    <t>https://www.linkedin.com/in/microdrone-africa-392777124/</t>
  </si>
  <si>
    <t>https://twitter.com/MicrodroneKE</t>
  </si>
  <si>
    <t>https://www.facebook.com/microdroneKE/</t>
  </si>
  <si>
    <t>MOBicure is a digital health company that provides mobile technology solutions to some of Africa's most pressing healthcare issues particularly in Reproductive, Maternal, Newborn and Child Health</t>
  </si>
  <si>
    <t>Benin City, Nigeria</t>
  </si>
  <si>
    <t>mobicure</t>
  </si>
  <si>
    <t>www.mobicure.biz</t>
  </si>
  <si>
    <t>www.twitter.com/mypaddi_ng</t>
  </si>
  <si>
    <t>www.facebook.com/mypaddiapp</t>
  </si>
  <si>
    <t>Raino is a social enterprise that is leveraging technology as an enabler to empower African communities.</t>
  </si>
  <si>
    <t>087c350e678386d45bcd.jpg</t>
  </si>
  <si>
    <t>raino-tech4impact</t>
  </si>
  <si>
    <t>http://www.raino.co.ke/about/#</t>
  </si>
  <si>
    <t>https://www.facebook.com/rainotech4impact/</t>
  </si>
  <si>
    <t>SkyTech Drones</t>
  </si>
  <si>
    <t>SkyTech Drones is the 1st Botswana Drone company that utilizes cutting edge drone technology to capture high quality videos and pictures.</t>
  </si>
  <si>
    <t>skytech-drones</t>
  </si>
  <si>
    <t>Solarise Africa is a pan African energy leasing company for solar PV and other energy assets focusing on Commercial and Industrial (C&amp;I) clients.</t>
  </si>
  <si>
    <t>0a06f8fd842e6c74b200.png</t>
  </si>
  <si>
    <t>solarise-africa</t>
  </si>
  <si>
    <t>http://solariseafrica.com/</t>
  </si>
  <si>
    <t>SPARK Schools is a network of independent &amp; private schools offering affordable, globally competitive education in South Africa.</t>
  </si>
  <si>
    <t>1001–5000</t>
  </si>
  <si>
    <t>5846f531732bc73fb586.png</t>
  </si>
  <si>
    <t>spark-schools</t>
  </si>
  <si>
    <t>https://www.sparkschools.co.za/contact-us/</t>
  </si>
  <si>
    <t>https://www.linkedin.com/company/spark-schools/</t>
  </si>
  <si>
    <t>https://www.facebook.com/SparkSchools/</t>
  </si>
  <si>
    <t>Veritec Drone Services</t>
  </si>
  <si>
    <t>Veritec Angola purpose is to offer services based on Drone technology</t>
  </si>
  <si>
    <t>veritec-drone-services</t>
  </si>
  <si>
    <t>http://www.veritec-angola.com/en/home/</t>
  </si>
  <si>
    <t>AC Group</t>
  </si>
  <si>
    <t>AC Group is a leading provider of smart and interactive IT solutions in Rwanda and Africa.</t>
  </si>
  <si>
    <t>Rwanda, Cameroon</t>
  </si>
  <si>
    <t>ac-group</t>
  </si>
  <si>
    <t>http://acgroup.rw/</t>
  </si>
  <si>
    <t>https://www.linkedin.com/company/acgrouprwanda/about/</t>
  </si>
  <si>
    <t>https://twitter.com/acgrouprw?lang=en</t>
  </si>
  <si>
    <t>Access Afya</t>
  </si>
  <si>
    <t>Access Afya is a social enterprise that is running high-quality, affordable primary healthcare in Nairobi's informal settlements.</t>
  </si>
  <si>
    <t>dad30abd3aeeaa0fe21c.png</t>
  </si>
  <si>
    <t>access-afya</t>
  </si>
  <si>
    <t>https://www.accessafya.com/</t>
  </si>
  <si>
    <t>https://www.linkedin.com/company/access-afya/</t>
  </si>
  <si>
    <t>https://twitter.com/accessafya</t>
  </si>
  <si>
    <t>https://www.facebook.com/AccessAfya/</t>
  </si>
  <si>
    <t>AllLife designs, distributes and administers affordable life insurance products for individuals living with HIV or Type 1 or Type 2 diabetes mellitus who commit to following an appropriate health monitoring and treatment program.</t>
  </si>
  <si>
    <t>alllife</t>
  </si>
  <si>
    <t>http://www.alllife.co.za/</t>
  </si>
  <si>
    <t>https://www.linkedin.com/company/alllife/about/</t>
  </si>
  <si>
    <t>https://twitter.com/alllifeliving?lang=en</t>
  </si>
  <si>
    <t>https://www.facebook.com/AllLifeInsuranceSA/</t>
  </si>
  <si>
    <t>Aviro</t>
  </si>
  <si>
    <t>Aviro is a design-focused health company looking to improve the experience of healthcare. Aviro designs and builds digital health apps that address real-world problems in healthcare delivery.</t>
  </si>
  <si>
    <t>fb20225cc426c28ad057.jpg</t>
  </si>
  <si>
    <t>aviro</t>
  </si>
  <si>
    <t>https://www.avirohealth.com/au/</t>
  </si>
  <si>
    <t>https://www.linkedin.com/company/aviro-health/about/</t>
  </si>
  <si>
    <t>https://www.facebook.com/avirohealth/</t>
  </si>
  <si>
    <t>Care Champ</t>
  </si>
  <si>
    <t>CareChamp is a homecared focused nursing agency.</t>
  </si>
  <si>
    <t>care-champ</t>
  </si>
  <si>
    <t>http://www.carechamp.co.za/</t>
  </si>
  <si>
    <t>https://www.linkedin.com/company/carechamp/about/</t>
  </si>
  <si>
    <t>https://twitter.com/care_champ?ref_src=twsrc%5Egoogle%7Ctwcamp%5Eserp%7Ctwgr%5Eauthor</t>
  </si>
  <si>
    <t>https://www.facebook.com/carechamp/</t>
  </si>
  <si>
    <t>Chitosan</t>
  </si>
  <si>
    <t>Chitosan Egypt is a bio-tech startup turnning shrimp shells into high quality agricultural fertiliser, and Chitosan.</t>
  </si>
  <si>
    <t>chitosan</t>
  </si>
  <si>
    <t>chitosaneg.com</t>
  </si>
  <si>
    <t>https://www.linkedin.com/in/chitosan-egypt/?originalSubdomain=eg</t>
  </si>
  <si>
    <t>https://www.facebook.com/Chito.eg/</t>
  </si>
  <si>
    <t>Cropnuts is a leading independent, fully integrated, ISO 17025 accredited agricultural laboratory and agronomy services company in East Africa.</t>
  </si>
  <si>
    <t>crop-nutrition-laboratory-services-cropnuts</t>
  </si>
  <si>
    <t>https://cropnuts.com/</t>
  </si>
  <si>
    <t>https://www.linkedin.com/company/crop-nutrition-laboratory-services/</t>
  </si>
  <si>
    <t>https://twitter.com/Cropnuts?ref_src=twsrc%5Egoogle%7Ctwcamp%5Eserp%7Ctwgr%5Eauthor</t>
  </si>
  <si>
    <t>https://www.facebook.com/Cropnuts-424673530908494/about/</t>
  </si>
  <si>
    <t>Dubci</t>
  </si>
  <si>
    <t>Dubci is a ride-hailing app in Egypt with an offering of cars, bikes, boats.</t>
  </si>
  <si>
    <t>dubci</t>
  </si>
  <si>
    <t>Enko Education is an Africa-wide network of international secondary schools in Africa that offers launchpad to world's best universities.</t>
  </si>
  <si>
    <t>2cacc44f1dade44c5f1f.png</t>
  </si>
  <si>
    <t>enko-education</t>
  </si>
  <si>
    <t>https://enkoeducation.com/</t>
  </si>
  <si>
    <t>https://www.linkedin.com/company/enko-education/about/</t>
  </si>
  <si>
    <t>https://www.facebook.com/enkoeducation/</t>
  </si>
  <si>
    <t>Instrat Global Health Solutions</t>
  </si>
  <si>
    <t>InStrat Global Health Solutions leverages appropriate technologies to facilitate improved healthcare delivery in Nigeria.</t>
  </si>
  <si>
    <t>instrat-global-health-solutions</t>
  </si>
  <si>
    <t>instratghs.com</t>
  </si>
  <si>
    <t>https://www.linkedin.com/company/instrat-global-health-solutions/about/</t>
  </si>
  <si>
    <t>https://twitter.com/instratghs?lang=en</t>
  </si>
  <si>
    <t>https://en-gb.facebook.com/pages/category/Medical-Company/InStrat-Global-Health-Solutions-1633125886977914/</t>
  </si>
  <si>
    <t>InTouch</t>
  </si>
  <si>
    <t>InTouch Group aggregates all mobile payment solutions available on the market and digitalservices.</t>
  </si>
  <si>
    <t>Burkina Faso,Senegal</t>
  </si>
  <si>
    <t>af01efd68af7cf672ff2.png</t>
  </si>
  <si>
    <t>intouch</t>
  </si>
  <si>
    <t>https://en.intouchgroup.net/about-us/</t>
  </si>
  <si>
    <t>https://www.linkedin.com/company/touch-so-simple</t>
  </si>
  <si>
    <t>https://www.facebook.com/Touch-Group-102291696853481/</t>
  </si>
  <si>
    <t>Kijani makes cost-saving and environmentally friendly baby diapers.</t>
  </si>
  <si>
    <t>kijani-limited</t>
  </si>
  <si>
    <t>kijanionline.com</t>
  </si>
  <si>
    <t>https://twitter.com/kijaniuganda?lang=en</t>
  </si>
  <si>
    <t>https://www.facebook.com/kijaniuganda/</t>
  </si>
  <si>
    <t>MedX eHealth Centre</t>
  </si>
  <si>
    <t>MedX Health Center provides remote access to health care for people in emerging countries.</t>
  </si>
  <si>
    <t>Veldhoven, Netherlands</t>
  </si>
  <si>
    <t>Cameroon, Togo, Namibia, South Africa, Burkina Faso</t>
  </si>
  <si>
    <t>medx-ehealth-centre</t>
  </si>
  <si>
    <t>OculusID</t>
  </si>
  <si>
    <t>OculusID is a South African based company that specialises in the development of biometric solutions with impairment detection through the application of non-invasive, hygienic and cost-effective innovations by promoting a safe environment.</t>
  </si>
  <si>
    <t>oculusid</t>
  </si>
  <si>
    <t>http://oculusid.com</t>
  </si>
  <si>
    <t>https://www.linkedin.com/company/oculusid-pty-ltd-/about/</t>
  </si>
  <si>
    <t>https://twitter.com/oculusid</t>
  </si>
  <si>
    <t>https://www.facebook.com/oculusid</t>
  </si>
  <si>
    <t>Ride</t>
  </si>
  <si>
    <t>RIDE Taxi hailing and booking platform with call center dispatch operating in Addis Ababa.</t>
  </si>
  <si>
    <t>Addis Ababa, Ehtiopia</t>
  </si>
  <si>
    <t>ride</t>
  </si>
  <si>
    <t>https://ride8294.com/service-types/</t>
  </si>
  <si>
    <t>https://twitter.com/rideethiopia?lang=en</t>
  </si>
  <si>
    <t>https://www.facebook.com/RIDEEthiopia</t>
  </si>
  <si>
    <t>Film Studio arm of iRokoTV.</t>
  </si>
  <si>
    <t>rok-film-studios</t>
  </si>
  <si>
    <t>https://www.linkedin.com/in/rok-studios-b77803116/?originalSubdomain=ng</t>
  </si>
  <si>
    <t>https://twitter.com/roknigeria?lang=en</t>
  </si>
  <si>
    <t>https://www.facebook.com/roknigeria/</t>
  </si>
  <si>
    <t>Savannah Brands creates authentic food and beverage products that embody Africa's restlessly independent spirit.</t>
  </si>
  <si>
    <t>Limuru , Kenya</t>
  </si>
  <si>
    <t>59993a4992b6b5fbeb4a.png</t>
  </si>
  <si>
    <t>savannah-brands</t>
  </si>
  <si>
    <t>http://www.savannahbrandsco.com/</t>
  </si>
  <si>
    <t>https://www.linkedin.com/company/savannah-brands/about/</t>
  </si>
  <si>
    <t>Shuttlers</t>
  </si>
  <si>
    <t>Shuttlers is a multi-staff bus company set up to assist professionals in the Lagos metropolis and it aims to resolve the daily challenges of commuting to work</t>
  </si>
  <si>
    <t>a54083d25cb8d95639c4.png</t>
  </si>
  <si>
    <t>shuttlers</t>
  </si>
  <si>
    <t>shuttlers.ng</t>
  </si>
  <si>
    <t>https://www.facebook.com/shuttlersng/</t>
  </si>
  <si>
    <t>Space In Africa</t>
  </si>
  <si>
    <t>The Authority on News, Data and Market Analysis for the African Space Industry</t>
  </si>
  <si>
    <t>space-in-africa</t>
  </si>
  <si>
    <t>https://africanews.space/</t>
  </si>
  <si>
    <t>https://www.linkedin.com/company/spaceinafrica</t>
  </si>
  <si>
    <t>https://twitter.com/spaceinafrica1</t>
  </si>
  <si>
    <t>https://www.facebook.com/spaceinafrica1?_rdc=1&amp;_rdr</t>
  </si>
  <si>
    <t>The Rosehip Company sources and processes Rosa Canina (Rosehip) to produce both Rosehip tea and Rosehip oil from the Rosehip shell and seed, respectively</t>
  </si>
  <si>
    <t>Maseru, Lesotho</t>
  </si>
  <si>
    <t>the-rosehip-company</t>
  </si>
  <si>
    <t>rosehipco.com</t>
  </si>
  <si>
    <t>Trendster.io</t>
  </si>
  <si>
    <t>Trendster.io is an online platform in Egypt facilitating influencer marketing by bringing Influencers and business closer.</t>
  </si>
  <si>
    <t>f55c2374332b042138bb.png</t>
  </si>
  <si>
    <t>trendsterio</t>
  </si>
  <si>
    <t>trendster.io</t>
  </si>
  <si>
    <t>https://www.linkedin.com/company/trendster-io/about/</t>
  </si>
  <si>
    <t>https://b-m.facebook.com/Trendster.io/</t>
  </si>
  <si>
    <t>ClevR</t>
  </si>
  <si>
    <t xml:space="preserve">ClevR is an online platform that wants to steer Students clear of debt. </t>
  </si>
  <si>
    <t>clevr</t>
  </si>
  <si>
    <t>http://clevr.mystrikingly.com/</t>
  </si>
  <si>
    <t>https://www.linkedin.com/company/startclevr/about/</t>
  </si>
  <si>
    <t>https://twitter.com/startclevr?lang=en</t>
  </si>
  <si>
    <t>https://www.facebook.com/StartClevr/</t>
  </si>
  <si>
    <t>Dopay provides a cloud-based payroll service that allows employers to calculate salaries and make payments electronically.</t>
  </si>
  <si>
    <t>London , Great Britain (UK)</t>
  </si>
  <si>
    <t>8b30faceb11158662235.png</t>
  </si>
  <si>
    <t>dopay</t>
  </si>
  <si>
    <t>http://www.dopay.com/</t>
  </si>
  <si>
    <t>https://www.linkedin.com/company/dopay/about/</t>
  </si>
  <si>
    <t>https://www.facebook.com/dopayltd/?fref=ts</t>
  </si>
  <si>
    <t>PaySky</t>
  </si>
  <si>
    <t>PaySky is the next-generation Payment Solutions Provider (PSP), offering a broad range of payment solutions to financial institutions, merchants, enterprises &amp; consumers world-wide.</t>
  </si>
  <si>
    <t>United Arab Emirates, Egypt, United States of America</t>
  </si>
  <si>
    <t>paysky</t>
  </si>
  <si>
    <t>http://www.paysky.io/</t>
  </si>
  <si>
    <t>https://www.linkedin.com/company/paysky/about/</t>
  </si>
  <si>
    <t>https://twitter.com/paysky_io</t>
  </si>
  <si>
    <t>https://www.facebook.com/PaySkyinc/</t>
  </si>
  <si>
    <t>Mobii Syatems is developing bespoke hardware &amp; software solutions for the sports industry</t>
  </si>
  <si>
    <t>mobii-systems</t>
  </si>
  <si>
    <t>http://www.mobii.com/</t>
  </si>
  <si>
    <t>https://www.linkedin.com/company/mobii-systems/</t>
  </si>
  <si>
    <t>https://twitter.com/mobiitiming</t>
  </si>
  <si>
    <t>https://www.facebook.com/mobiisystems/</t>
  </si>
  <si>
    <t>Wion Motors Limited</t>
  </si>
  <si>
    <t>Wion Motors is an East African auto Company incorporated in Uganda dealing in auto-repairs and car sales alongside providing socio-economic transformation to the local communities (Youth nad Women)</t>
  </si>
  <si>
    <t>wion-motors-limited</t>
  </si>
  <si>
    <t>wionmotors.com</t>
  </si>
  <si>
    <t>https://www.facebook.com/wionmotors/</t>
  </si>
  <si>
    <t>Wena Hardware</t>
  </si>
  <si>
    <t>Wena Hardware is an online marketplace for construction materials.</t>
  </si>
  <si>
    <t>wena-hardware</t>
  </si>
  <si>
    <t>https://wenahardware.com/</t>
  </si>
  <si>
    <t>https://www.facebook.com/Wenahardware/</t>
  </si>
  <si>
    <t>Altec MMXIV</t>
  </si>
  <si>
    <t>ALTEC's services range from engineering, feasibility studies, logistics support and training of engineers, project managers and related professionals, to develop and support engineering, transportation systems and experiments</t>
  </si>
  <si>
    <t>altec-mmxiv</t>
  </si>
  <si>
    <t>www.altec.global</t>
  </si>
  <si>
    <t>Babyl</t>
  </si>
  <si>
    <t>Babyl is the biggest digital health services provider in Rwanda.</t>
  </si>
  <si>
    <t xml:space="preserve">Rwanda, Ivory Coast, </t>
  </si>
  <si>
    <t>babyl</t>
  </si>
  <si>
    <t>http://www.babyl.rw/</t>
  </si>
  <si>
    <t>https://twitter.com/babylrwanda?lang=en</t>
  </si>
  <si>
    <t>https://www.facebook.com/babylrwanda/</t>
  </si>
  <si>
    <t>Umba is an African digital bank, offering free bank accounts and financial services to customers.</t>
  </si>
  <si>
    <t>a33d075999c67e18ca93.jpg</t>
  </si>
  <si>
    <t>umba</t>
  </si>
  <si>
    <t>https://www.umba.com/about</t>
  </si>
  <si>
    <t>https://www.linkedin.com/company/umbamobile/about/</t>
  </si>
  <si>
    <t>https://www.facebook.com/umbamobile</t>
  </si>
  <si>
    <t>WaziData</t>
  </si>
  <si>
    <t>WaziData aims to help in Internantional development by bridging the digital divide and providing equitable access to technologies by applying design thinking concepts and methodologies.</t>
  </si>
  <si>
    <t>Commercial &amp; Professional Services</t>
  </si>
  <si>
    <t>wazidata</t>
  </si>
  <si>
    <t>https://wazidata.com/</t>
  </si>
  <si>
    <t>https://twitter.com/wazidata</t>
  </si>
  <si>
    <t>Recours Four Kenya</t>
  </si>
  <si>
    <t xml:space="preserve">Recours Four Kenya is a  leading recruiting, headhunting and training firms in Africa, currently ranked among the best Recruitment, Payroll &amp; Training consultancy firms in Africa that consistently uses innovative approaches to curb youth unemployment, progress careers and improve Organizational staff development. 
</t>
  </si>
  <si>
    <t>Kenya, South Africa</t>
  </si>
  <si>
    <t>recours-four-kenya</t>
  </si>
  <si>
    <t>https://r4kenya.com/</t>
  </si>
  <si>
    <t>https://www.linkedin.com/company/recours-four-kenya-consultants/about/</t>
  </si>
  <si>
    <t>https://twitter.com/R4Kenya?ref_src=twsrc%5Egoogle%7Ctwcamp%5Eserp%7Ctwgr%5Eauthor</t>
  </si>
  <si>
    <t>https://www.facebook.com/RecoursFourKenya/</t>
  </si>
  <si>
    <t>BrightGreen Renewable Energy</t>
  </si>
  <si>
    <t xml:space="preserve">BrightGreen designs, produces and distributes carbonized and non-carbonized heating briquettes using recycled organic waste collected from different areas in Kenya. 
</t>
  </si>
  <si>
    <t>brightgreen-renewable-energy</t>
  </si>
  <si>
    <t>http://brightgreenkenya.co.ke/</t>
  </si>
  <si>
    <t>https://twitter.com/brightgreen254</t>
  </si>
  <si>
    <t>https://www.facebook.com/brightgreenkenya/</t>
  </si>
  <si>
    <t>Koola Water</t>
  </si>
  <si>
    <t>Koola Water manufactures, distributes pure drinking water in Kenya.</t>
  </si>
  <si>
    <t>koola-water</t>
  </si>
  <si>
    <t>http://www.koolawaters.co.ke/</t>
  </si>
  <si>
    <t>https://twitter.com/koolawaters?lang=en</t>
  </si>
  <si>
    <t>https://www.facebook.com/koolawaters2014/</t>
  </si>
  <si>
    <t>Data Science Ltd</t>
  </si>
  <si>
    <t>We transform how you consume data by building information systems that offer solutions for data collection, management and analysis.</t>
  </si>
  <si>
    <t>data-science-ltd</t>
  </si>
  <si>
    <t>https://datascience.co.ke/</t>
  </si>
  <si>
    <t>https://www.linkedin.com/company/datascience-ltd</t>
  </si>
  <si>
    <t>https://twitter.com/datasciencing?lang=en</t>
  </si>
  <si>
    <t>https://www.facebook.com/DataSciencing.KE</t>
  </si>
  <si>
    <t>Beiless Group</t>
  </si>
  <si>
    <t>Beiless Group is a digital storytelling and marketing company that integrates mobile advertising into your business by finding valuable customers and creating digital experiences for brands across all platforms.</t>
  </si>
  <si>
    <t>beiless-group</t>
  </si>
  <si>
    <t>https://beilessgroup.co.ke/about-us/</t>
  </si>
  <si>
    <t>https://www.linkedin.com/company/beiless-group/about/</t>
  </si>
  <si>
    <t>https://www.facebook.com/beilessgroup/</t>
  </si>
  <si>
    <t>Glass House PR</t>
  </si>
  <si>
    <t xml:space="preserve">We provide the expertise, industry experience and the network needed to effectively manage today's corporate reputations.
</t>
  </si>
  <si>
    <t>glass-house-pr</t>
  </si>
  <si>
    <t>https://www.glasshousepr.co.ke/</t>
  </si>
  <si>
    <t>https://www.linkedin.com/company/glass-house-pr/about/</t>
  </si>
  <si>
    <t>https://twitter.com/Glass_HousePR?ref_src=twsrc%5Egoogle%7Ctwcamp%5Eserp%7Ctwgr%5Eauthor</t>
  </si>
  <si>
    <t>https://www.facebook.com/GlassHousePr.ke/</t>
  </si>
  <si>
    <t>Agrix Tech</t>
  </si>
  <si>
    <t>Agrix Tech is pioneering an AI-based technology that  helps detects plant diseases and offers both chemical and physical treatment as well as prevention measures.</t>
  </si>
  <si>
    <t>agrix-tech</t>
  </si>
  <si>
    <t>http://www.agrixtech.com/</t>
  </si>
  <si>
    <t>https://www.linkedin.com/company/agrixtech/</t>
  </si>
  <si>
    <t>https://www.facebook.com/agrixtech</t>
  </si>
  <si>
    <t>UhuruLabs</t>
  </si>
  <si>
    <t>Uhurulabs is future technologies company based in Dar Es Salaam</t>
  </si>
  <si>
    <t>uhurulabs</t>
  </si>
  <si>
    <t>http://uhurulabs.org/about-us/</t>
  </si>
  <si>
    <t>https://twitter.com/uhurulab?lang=en</t>
  </si>
  <si>
    <t>https://www.facebook.com/uhurulab/</t>
  </si>
  <si>
    <t>Agrinfo</t>
  </si>
  <si>
    <t>Afrinfo is providing solutions to the Agriculture sector through the use of drone technology and IoT.</t>
  </si>
  <si>
    <t>agrinfo</t>
  </si>
  <si>
    <t>http://www.agrinfo.co.tz/home/aboutus</t>
  </si>
  <si>
    <t>https://twitter.com/agrinfotz</t>
  </si>
  <si>
    <t>https://www.facebook.com/agrinfotz</t>
  </si>
  <si>
    <t>GEM Industrial Solutions</t>
  </si>
  <si>
    <t>GEM is a commercial UAS start-up serving Ghana's Agriculture sector</t>
  </si>
  <si>
    <t>gem-industrial-solutions</t>
  </si>
  <si>
    <t>https://www.gemindustrialsolutions.com/</t>
  </si>
  <si>
    <t>https://www.linkedin.com/company/gem-industrial-solutions-ltd/</t>
  </si>
  <si>
    <t>https://twitter.com/gem_gha?lang=en</t>
  </si>
  <si>
    <t>Charis Unmanned Aerial Solutions</t>
  </si>
  <si>
    <t>Charis UAS is the first-ever licensed UAV company in Rwanda. Charis UAS provides high-quality aerial imagery and data solutions in order to support intelligent decision making.</t>
  </si>
  <si>
    <t>4379fc3ba6726e6dbe68.jpg</t>
  </si>
  <si>
    <t>charis-unmanned-aerial-solutions</t>
  </si>
  <si>
    <t>https://charisuas.com/</t>
  </si>
  <si>
    <t>https://www.linkedin.com/company/charis-uas/about/</t>
  </si>
  <si>
    <t>https://www.facebook.com/charisuas/</t>
  </si>
  <si>
    <t>Imagens Aereas de Angola</t>
  </si>
  <si>
    <t>Imagens Aéreas Angola is an Angolan company specialized in capturing aerial images using small UAV.</t>
  </si>
  <si>
    <t>imagens-aereas-de-angola</t>
  </si>
  <si>
    <t>https://www.linkedin.com/company/imagens-a%C3%A9reas-angola/about/</t>
  </si>
  <si>
    <t>https://twitter.com/imaeroangola</t>
  </si>
  <si>
    <t>https://www.facebook.com/imaeroangola/</t>
  </si>
  <si>
    <t>Drone Africa Service</t>
  </si>
  <si>
    <t>Drone Africa Service designs civil drones that have the capacity to operate across the Sahel region and withstand harsh weather conditions.</t>
  </si>
  <si>
    <t>Niamey, Niger</t>
  </si>
  <si>
    <t>Niger</t>
  </si>
  <si>
    <t>drone-africa-service</t>
  </si>
  <si>
    <t>http://www.drone-africa-service.com/</t>
  </si>
  <si>
    <t>https://www.facebook.com/droneafricaservice/</t>
  </si>
  <si>
    <t>BeBlocky is a gamified learning app that sets out to teach children the basics of computer science in a fun and interactive way.</t>
  </si>
  <si>
    <t>beblocky</t>
  </si>
  <si>
    <t>https://beblocky.com/</t>
  </si>
  <si>
    <t>https://www.linkedin.com/company/beblocky/</t>
  </si>
  <si>
    <t>https://twitter.com/beblocky?lang=en</t>
  </si>
  <si>
    <t>https://www.facebook.com/BeBlocky/</t>
  </si>
  <si>
    <t>Pennysmart is bringing smart financial and wealth management services to Africans, regardless of their net worth.</t>
  </si>
  <si>
    <t>pennysmart</t>
  </si>
  <si>
    <t>https://pennysmartapp.com/</t>
  </si>
  <si>
    <t>https://www.linkedin.com/company/pennysmart/about/</t>
  </si>
  <si>
    <t>https://twitter.com/Pennysmartapp?ref_src=twsrc%5Egoogle%7Ctwcamp%5Eserp%7Ctwgr%5Eauthor</t>
  </si>
  <si>
    <t>https://www.facebook.com/pennysmartapp/</t>
  </si>
  <si>
    <t>GladePay provides payment and financial technology infrastructures that make it easier to build and scale internet businesses.</t>
  </si>
  <si>
    <t>gladepay</t>
  </si>
  <si>
    <t>https://www.gladepay.com/</t>
  </si>
  <si>
    <t>https://www.linkedin.com/company/gladepay/</t>
  </si>
  <si>
    <t>https://twitter.com/gladepay</t>
  </si>
  <si>
    <t>https://www.facebook.com/pages/category/Financial-Service/GladePay-260090701344635/</t>
  </si>
  <si>
    <t>GONA is a leading provider of mobile payments, offering scalable mobile payments solutions for merchants</t>
  </si>
  <si>
    <t>Nanjing, China</t>
  </si>
  <si>
    <t>gona</t>
  </si>
  <si>
    <t>http://www.getgona.com/</t>
  </si>
  <si>
    <t>https://www.linkedin.com/company/gona/about/</t>
  </si>
  <si>
    <t>https://twitter.com/gonanigeria?lang=en</t>
  </si>
  <si>
    <t>https://www.facebook.com/gonanigeria/?ref=py_c</t>
  </si>
  <si>
    <t>RubiHealth</t>
  </si>
  <si>
    <t>RubiHealth provides integrated telepsychiatry, telemental health, &amp; psychiatry services to healthcare entities.</t>
  </si>
  <si>
    <t>rubihealth</t>
  </si>
  <si>
    <t>https://www.rubihealth.com/</t>
  </si>
  <si>
    <t>Developers In Vogue</t>
  </si>
  <si>
    <t>Developers in Vogue aims at creating a relevant community of amazing African women who are passionate about using technology to revolutionize Africa and beyond.</t>
  </si>
  <si>
    <t>developers-in-vogue</t>
  </si>
  <si>
    <t>https://developersinvogue.org/</t>
  </si>
  <si>
    <t>https://www.linkedin.com/company/devinvogue</t>
  </si>
  <si>
    <t>https://twitter.com/devinvogue?lang=en</t>
  </si>
  <si>
    <t>https://www.facebook.com/devinvogue/</t>
  </si>
  <si>
    <t>Ilara Health makes common diagnostics affordable and accessible to the 500M people in Africa who today struggle to access a simple blood test.</t>
  </si>
  <si>
    <t>7f15566f58ccda972ed3.webp</t>
  </si>
  <si>
    <t>ilarahealth</t>
  </si>
  <si>
    <t>https://www.ilarahealth.com/</t>
  </si>
  <si>
    <t>https://www.linkedin.com/company/ilarahealth/about/</t>
  </si>
  <si>
    <t>https://www.facebook.com/IlaraHealthLtd</t>
  </si>
  <si>
    <t>Wealth Migrate is a leading Fintech real estate investment platform established in 2010. It offers real estate investments on its online marketplace through crowdfunding.</t>
  </si>
  <si>
    <t>wealth-migrate</t>
  </si>
  <si>
    <t>https://www.wealthmigrate.com/</t>
  </si>
  <si>
    <t>https://www.linkedin.com/company/wealth-migrate</t>
  </si>
  <si>
    <t>https://twitter.com/wealthmigrate?lang=en</t>
  </si>
  <si>
    <t>https://www.facebook.com/wealthmigrate/</t>
  </si>
  <si>
    <t xml:space="preserve">TechAdvance is a payment application development company with a strategic focus in developing and deploying niche payment companies to serve the needs of large public and private sector organizations in Nigeria. </t>
  </si>
  <si>
    <t>techadvance</t>
  </si>
  <si>
    <t>https://www.techadvance.ng/team.html</t>
  </si>
  <si>
    <t>https://www.linkedin.com/company/techadvance</t>
  </si>
  <si>
    <t>https://twitter.com/techadvanceng?lang=en</t>
  </si>
  <si>
    <t>https://www.facebook.com/techadvanceng/</t>
  </si>
  <si>
    <t>Codes Consult</t>
  </si>
  <si>
    <t>Codes Consult provides tailor made digital solutions for companies across East Africa. Our mission is to help micro, small and medium enterprises successfully manage and grow their business using the latest in digital technologies.</t>
  </si>
  <si>
    <t>codes-consult</t>
  </si>
  <si>
    <t>http://www.codesconsult.com</t>
  </si>
  <si>
    <t>https://www.linkedin.com/company/codes-consult</t>
  </si>
  <si>
    <t>https://twitter.com/codesconsult</t>
  </si>
  <si>
    <t>https://www.facebook.com/codesconsult/</t>
  </si>
  <si>
    <t>Twekobe Technologies</t>
  </si>
  <si>
    <t xml:space="preserve">Twekobe Technologies, LLC operating as twekobe.com is an online real estate marketplace that links agents/agencies/developers with property seekers.
</t>
  </si>
  <si>
    <t>twekobe-technologies</t>
  </si>
  <si>
    <t>https://www.twekobe.com/</t>
  </si>
  <si>
    <t>https://twitter.com/twekobe_com</t>
  </si>
  <si>
    <t>https://www.facebook.com/TwekobeOfficial/</t>
  </si>
  <si>
    <t>SiriusLabs</t>
  </si>
  <si>
    <t>Siriuslabs is a digital product incubator/studio/hub that helps businesses go from zero to one. Helping them create the future.</t>
  </si>
  <si>
    <t>Delaware, United States</t>
  </si>
  <si>
    <t>Nigeria, Ghana, Rwanda, South Africa, Kenya</t>
  </si>
  <si>
    <t>siriuslabs</t>
  </si>
  <si>
    <t>https://siriuslabs.io/about</t>
  </si>
  <si>
    <t>https://twitter.com/Sirius_Labs</t>
  </si>
  <si>
    <t>Kudoti</t>
  </si>
  <si>
    <t>Kudoti develops and implements technology solutions for the waste management and recycling industries. Our products enable our clients to improve their operational efficiency and reduce their costs.</t>
  </si>
  <si>
    <t>a9641e5a76709a541081.png</t>
  </si>
  <si>
    <t>kudoti</t>
  </si>
  <si>
    <t>https://www.kudoti.com</t>
  </si>
  <si>
    <t>https://www.linkedin.com/company/</t>
  </si>
  <si>
    <t>https://www.facebook.com/Kudoti.Waste</t>
  </si>
  <si>
    <t>Ovamba is a global technology firm that focuses on creating wealth, growth and economic well-being for under-served businesses in Africa.  We deliver growth and wealth creation via our specialized suite of technology and managed supply chain solutions in partnership with Banks and Investors in order to create sustainable profitable growth for African merchants and manufacturers.</t>
  </si>
  <si>
    <t>Chevy Chase, United States</t>
  </si>
  <si>
    <t>Cameroon, Ivory Coast</t>
  </si>
  <si>
    <t>ovamba-solutions</t>
  </si>
  <si>
    <t>www.ovamba.com</t>
  </si>
  <si>
    <t>https://www.linkedin.com/company/ovamba</t>
  </si>
  <si>
    <t>https://twitter.com/Ovamba4SMEs</t>
  </si>
  <si>
    <t>https://www.facebook.com/Ovamba/</t>
  </si>
  <si>
    <t>Wagon Shopping</t>
  </si>
  <si>
    <t>Wagon Shopping is an on demand e-commerce website whose aim is to provide Kenyan's with a convenient shopping experience, whilst enabling wholesalers and retailers reach customers in areas they have no footprint in and improving the lives of young middle and lower class Kenyan's by providing Jobs through the Wagon Shopper program that takes in riders who help in order fulfillment.</t>
  </si>
  <si>
    <t>wagon-shopping</t>
  </si>
  <si>
    <t>https://www.wagonshopping.com</t>
  </si>
  <si>
    <t>https://twitter.com/wagonshopping</t>
  </si>
  <si>
    <t>https://www.facebook.com/wagonshopping/</t>
  </si>
  <si>
    <t>biNu enables publishers and advertisers in emerging markets to engage consumers at scale by addressing expensive mobile data costs.</t>
  </si>
  <si>
    <t>Sydney, Australia</t>
  </si>
  <si>
    <t>binu</t>
  </si>
  <si>
    <t>https://www.bi.nu/about/</t>
  </si>
  <si>
    <t>https://www.linkedin.com/company/binu/about/</t>
  </si>
  <si>
    <t xml:space="preserve">10X is an authorised financial services provider, a licensed retirement fund administrator and investment manager. </t>
  </si>
  <si>
    <t>10x-investments.png</t>
  </si>
  <si>
    <t>10x-investments</t>
  </si>
  <si>
    <t>https://www.10x.co.za/</t>
  </si>
  <si>
    <t>https://www.linkedin.com/company/10x-investments/</t>
  </si>
  <si>
    <t>https://twitter.com/10xinvestments?lang=en</t>
  </si>
  <si>
    <t>https://www.facebook.com/10XInvestments/</t>
  </si>
  <si>
    <t xml:space="preserve">BeepTool provides a full spectrum of communication and expression with Voice calls, text and connectivity to the unconnected in Africa. </t>
  </si>
  <si>
    <t>Utilities and Telcommunication Services</t>
  </si>
  <si>
    <t>beeptool</t>
  </si>
  <si>
    <t>https://www.oyi.beeptool.com/inner-page/about-us/</t>
  </si>
  <si>
    <t>https://www.linkedin.com/company/beeptool/about/</t>
  </si>
  <si>
    <t>https://twitter.com/Beeptool?ref_src=twsrc%5Egoogle%7Ctwcamp%5Eserp%7Ctwgr%5Eauthor</t>
  </si>
  <si>
    <t>https://www.facebook.com/Beeptool/</t>
  </si>
  <si>
    <t>Pinktie</t>
  </si>
  <si>
    <t>PinkTie is a logistic company specializing in turnkey and last mile deliveries.</t>
  </si>
  <si>
    <t>pinktie</t>
  </si>
  <si>
    <t>https://pinktie-office.business.site/</t>
  </si>
  <si>
    <t>https://www.linkedin.com/company/pinktie/about/</t>
  </si>
  <si>
    <t>https://www.facebook.com/pages/Pinktie/566704350121517</t>
  </si>
  <si>
    <t>Africa Pay</t>
  </si>
  <si>
    <t>A mobile payment system that acts as virtual awallet allowing users to recieve and make payments using their mobile phones</t>
  </si>
  <si>
    <t>africa-pay</t>
  </si>
  <si>
    <t>https://apay.ug/</t>
  </si>
  <si>
    <t>https://twitter.com/apayug</t>
  </si>
  <si>
    <t>https://www.facebook.com/africapay/</t>
  </si>
  <si>
    <t>MorsunMed</t>
  </si>
  <si>
    <t>Provides quality, affordable and accessible health care to Nigeria and Africa as a whole</t>
  </si>
  <si>
    <t>Xiamen, China</t>
  </si>
  <si>
    <t>morsunmed</t>
  </si>
  <si>
    <t>https://www.morsunmed.com/pages/about</t>
  </si>
  <si>
    <t>GoodHope Insights</t>
  </si>
  <si>
    <t xml:space="preserve">Good Hope Insight is the first media platform in China that specializes in covering the digital economy of Africa. </t>
  </si>
  <si>
    <t>Beijing, China</t>
  </si>
  <si>
    <t>goodhope-insights</t>
  </si>
  <si>
    <t>www.goodhope-capital.com</t>
  </si>
  <si>
    <t>https://www.linkedin.com/company/goodhope-insights/about/</t>
  </si>
  <si>
    <t>https://twitter.com/goodhopeincorp?lang=en</t>
  </si>
  <si>
    <t>GotBot</t>
  </si>
  <si>
    <t>GotBot is an artificial intelligence chatbot solution. Clients get more efficiency, customers, turnover, leads, CRM and leads for your business all through the convenience of digital messaging and Artificial Intelligence</t>
  </si>
  <si>
    <t>139b2d976d5c3fddad13.png</t>
  </si>
  <si>
    <t>gotbot</t>
  </si>
  <si>
    <t>http://www.gotbot.co.za/</t>
  </si>
  <si>
    <t>https://www.linkedin.com/company/gotbot/about/</t>
  </si>
  <si>
    <t>https://twitter.com/GotBotGlobal</t>
  </si>
  <si>
    <t>https://www.facebook.com/gotbotglobal/</t>
  </si>
  <si>
    <t>Picup Technologies</t>
  </si>
  <si>
    <t>Picup is a technology company focusing on last mile delivery.</t>
  </si>
  <si>
    <t>picup-technologies</t>
  </si>
  <si>
    <t>http://www.picup.co.za/</t>
  </si>
  <si>
    <t>https://twitter.com/PicupSA</t>
  </si>
  <si>
    <t>https://www.facebook.com/PicupSA</t>
  </si>
  <si>
    <t>VoiceMap</t>
  </si>
  <si>
    <t>VoiceMap is a platform and marketplace for location-aware audio tours</t>
  </si>
  <si>
    <t>voicemap</t>
  </si>
  <si>
    <t>https://voicemap.me/</t>
  </si>
  <si>
    <t>http://www.linkedin.com/company/voice-map</t>
  </si>
  <si>
    <t>http://twitter.com/MyVoiceMap</t>
  </si>
  <si>
    <t>http://www.facebook.com/myvoicemap</t>
  </si>
  <si>
    <t>IDEA Digital Education</t>
  </si>
  <si>
    <t>IDEA is an EdTech company that has created high quality, interactive, data-driven, personalised digital education content and software.</t>
  </si>
  <si>
    <t>idea-digital-education</t>
  </si>
  <si>
    <t>http://www.ideaonline.com/</t>
  </si>
  <si>
    <t>https://www.linkedin.com/company/idea-education/</t>
  </si>
  <si>
    <t>https://twitter.com/ExploreMyIdea</t>
  </si>
  <si>
    <t>https://www.facebook.com/ExploreMyIdea/</t>
  </si>
  <si>
    <t>JOOX is a mobile music streaming application which offers customers hundreds of personally curated playlists for every moment.</t>
  </si>
  <si>
    <t>joox</t>
  </si>
  <si>
    <t>http://www.joox.co.za/</t>
  </si>
  <si>
    <t>https://www.linkedin.com/company/joox-south-africa/</t>
  </si>
  <si>
    <t>https://www.facebook.com/JOOXSouthAfrica/</t>
  </si>
  <si>
    <t>CarZar</t>
  </si>
  <si>
    <t>CarZar is an online car buying service, empowering consumers to sell their second hand vehicle.</t>
  </si>
  <si>
    <t>carzar</t>
  </si>
  <si>
    <t>http://www.carzar.co.za/</t>
  </si>
  <si>
    <t>https://www.linkedin.com/company-beta/10797287/</t>
  </si>
  <si>
    <t>https://twitter.com/carzardotcoza</t>
  </si>
  <si>
    <t>https://www.facebook.com/CarZarOnline/</t>
  </si>
  <si>
    <t>Vectra</t>
  </si>
  <si>
    <t>Vectra is a software development company</t>
  </si>
  <si>
    <t>vectra</t>
  </si>
  <si>
    <t>http://www.vectra.co.za/</t>
  </si>
  <si>
    <t>https://www.linkedin.com/company/vectra-business-technologies/</t>
  </si>
  <si>
    <t>https://twitter.com/VectraSA</t>
  </si>
  <si>
    <t>Kopano</t>
  </si>
  <si>
    <t>Delivering insurance to emerging markets.</t>
  </si>
  <si>
    <t>kopano</t>
  </si>
  <si>
    <t>http://www.kopano.ai/</t>
  </si>
  <si>
    <t>Parcelninja</t>
  </si>
  <si>
    <t>Parcelninja is a e-commerce startup that powers warehousing and delivery solutions</t>
  </si>
  <si>
    <t>parcelninja</t>
  </si>
  <si>
    <t>https://www.parcelninja.co.za/</t>
  </si>
  <si>
    <t>https://www.linkedin.com/company/parcelninja</t>
  </si>
  <si>
    <t>https://twitter.com/parcel_ninja</t>
  </si>
  <si>
    <t>https://www.facebook.com/ParcelNinja/info</t>
  </si>
  <si>
    <t>Peach Payments</t>
  </si>
  <si>
    <t>Peach Payments provides B2B payment solutions to online and mobile businesses.</t>
  </si>
  <si>
    <t>01db13cf38363b4dfb8b.jpg</t>
  </si>
  <si>
    <t>peach-payments</t>
  </si>
  <si>
    <t>http://www.peachpayments.com/</t>
  </si>
  <si>
    <t>https://www.linkedin.com/company/peach-payments</t>
  </si>
  <si>
    <t>http://twitter.com/peachpayments</t>
  </si>
  <si>
    <t>https://www.facebook.com/PeachPayments/info/?tab=overview</t>
  </si>
  <si>
    <t>Flowgear</t>
  </si>
  <si>
    <t>Flowgear makes data and application integration accessible to enterprises of any size, for any purpose</t>
  </si>
  <si>
    <t>flowgear</t>
  </si>
  <si>
    <t>http://www.flowgear.net/</t>
  </si>
  <si>
    <t>http://www.linkedin.com/company/flowgear</t>
  </si>
  <si>
    <t>http://twitter.com/flowgear</t>
  </si>
  <si>
    <t>CapeRay</t>
  </si>
  <si>
    <t>CapeRay Medical develops, manufactures and supplies medical imaging equipment for the diagnosis of breast cancer.</t>
  </si>
  <si>
    <t>caperay</t>
  </si>
  <si>
    <t>http://www.caperay.com/</t>
  </si>
  <si>
    <t>http://www.linkedin.com/company/caperay</t>
  </si>
  <si>
    <t>Perk</t>
  </si>
  <si>
    <t>Perk is an in-store customer engagement platform that helps retailers manage relevant conversations with customers.</t>
  </si>
  <si>
    <t>perk</t>
  </si>
  <si>
    <t>http://www.perk.co.za</t>
  </si>
  <si>
    <t>http://www.linkedin.com/company/perk</t>
  </si>
  <si>
    <t>http://twitter.com/PerkShopping</t>
  </si>
  <si>
    <t>http://www.facebook.com/perkshopping</t>
  </si>
  <si>
    <t>Ekaya.com</t>
  </si>
  <si>
    <t>Ekaya is a renting platform where users can list, find properties, and collect rent on the same website.</t>
  </si>
  <si>
    <t>ekayacom</t>
  </si>
  <si>
    <t>http://www.ekaya.com</t>
  </si>
  <si>
    <t>http://www.linkedin.com/company/ekaya-co</t>
  </si>
  <si>
    <t>https://twitter.com/CommuScore</t>
  </si>
  <si>
    <t>http://www.facebook.com/ekayaco/info</t>
  </si>
  <si>
    <t>CommuScore</t>
  </si>
  <si>
    <t>We digitise trust in the informal market. We provide alternative credit scoring for the unbanked to drive financial inclusion.</t>
  </si>
  <si>
    <t>commuscore</t>
  </si>
  <si>
    <t>http://www.commuscore.com</t>
  </si>
  <si>
    <t>https://za.linkedin.com/company/commuscore</t>
  </si>
  <si>
    <t>https://www.facebook.com/Commuscore/</t>
  </si>
  <si>
    <t>Online Business Management Software</t>
  </si>
  <si>
    <t>magnetic-software</t>
  </si>
  <si>
    <t>http://www.magnetichq.com</t>
  </si>
  <si>
    <t>http://www.linkedin.com/company/magnetic-software</t>
  </si>
  <si>
    <t>http://www.facebook.com/magnetichq</t>
  </si>
  <si>
    <t>MomSays</t>
  </si>
  <si>
    <t>Product Recommendations for moms driven by experienced moms.</t>
  </si>
  <si>
    <t>momsays</t>
  </si>
  <si>
    <t>https://momsays.co.za/</t>
  </si>
  <si>
    <t>https://linkedin.com/company/momsays</t>
  </si>
  <si>
    <t>https://www.twitter.com/momsayssa</t>
  </si>
  <si>
    <t>https://www.facebook.com/momsayssa</t>
  </si>
  <si>
    <t>Zlto</t>
  </si>
  <si>
    <t>Zlto tracks and increases positive behavior.</t>
  </si>
  <si>
    <t>zlto</t>
  </si>
  <si>
    <t>https://zlto.co/</t>
  </si>
  <si>
    <t>https://www.linkedin.com/company/zlto-inc/?viewAsMember=true</t>
  </si>
  <si>
    <t>https://www.facebook.com/zltorewards/?__tn__=K-R&amp;eid=ARAaf_E3z702fPX6YRaFTrL8eNNWLuorRLLZgdYmZ7xITANq8IHFRptl1pOjkxnpUlmOlk0GqYIFEpVu&amp;fref=mentions</t>
  </si>
  <si>
    <t>Syft Analytics</t>
  </si>
  <si>
    <t>Syft Analytics is a SaaS reporting add-on for cloud accounting software.</t>
  </si>
  <si>
    <t>ed05a0c0e271bcf28205.png</t>
  </si>
  <si>
    <t>syft-analytics</t>
  </si>
  <si>
    <t>https://www.syftanalytics.com/</t>
  </si>
  <si>
    <t>https://ph.linkedin.com/company/syft-analytics</t>
  </si>
  <si>
    <t>https://twitter.com/syft_analytics</t>
  </si>
  <si>
    <t>https://www.facebook.com/syftanalytics/</t>
  </si>
  <si>
    <t>EduOne</t>
  </si>
  <si>
    <t>EduOne is a suite of digital education products ranging from information websites to scholarship management platforms.</t>
  </si>
  <si>
    <t>eduone</t>
  </si>
  <si>
    <t>https://eduone.co.za/</t>
  </si>
  <si>
    <t>https://www.linkedin.com/company/eduonesa</t>
  </si>
  <si>
    <t>https://www.twitter.com/eduonesa</t>
  </si>
  <si>
    <t>https://www.facebook.com/163167703767077_1058875404196298</t>
  </si>
  <si>
    <t>Every1Mobile</t>
  </si>
  <si>
    <t>Every1Mobile uses mobile social networks to build youth communities in Africa, focusing on health, education, jobs and entertainment.</t>
  </si>
  <si>
    <t>every1mobile</t>
  </si>
  <si>
    <t>http://www.every1mobile.net/</t>
  </si>
  <si>
    <t>http://www.linkedin.com/company/2689498</t>
  </si>
  <si>
    <t>http://twitter.com/Every1Mobile</t>
  </si>
  <si>
    <t>http://www.facebook.com/Every1Mobile/151159595055017</t>
  </si>
  <si>
    <t>MySidekick</t>
  </si>
  <si>
    <t>MySidekick shows you personalised specials at the nearest Malls and notifies you when you arrive</t>
  </si>
  <si>
    <t>mysidekick</t>
  </si>
  <si>
    <t>http://www.mysidekick.co.za/</t>
  </si>
  <si>
    <t>https://www.linkedin.com/company/mysidekick---the-app</t>
  </si>
  <si>
    <t>https://twitter.com/MySidekick_App</t>
  </si>
  <si>
    <t>https://www.facebook.com/mysidekickapp/timeline?ref=page_internal</t>
  </si>
  <si>
    <t>CloudOne.mobi</t>
  </si>
  <si>
    <t>CloudOne.mobi maximizes customers‚Äô profitability and provides cloud-based solutions to unleash the power of aggregated big data.</t>
  </si>
  <si>
    <t>cloudonemobi</t>
  </si>
  <si>
    <t>http://www.cloudone.mobi/</t>
  </si>
  <si>
    <t>https://twitter.com/@cloud1mobi</t>
  </si>
  <si>
    <t>https://www.facebook.com/cloudonemobi</t>
  </si>
  <si>
    <t>Siyavula Education</t>
  </si>
  <si>
    <t>Siyavula is an education technology company that enables learners to improve their performance in high school mathematics and science.</t>
  </si>
  <si>
    <t>5cb26759f277304fbba9.png</t>
  </si>
  <si>
    <t>siyavula-education</t>
  </si>
  <si>
    <t>http://www.siyavulaeducation.com/</t>
  </si>
  <si>
    <t>https://www.linkedin.com/company/1905950/</t>
  </si>
  <si>
    <t>https://twitter.com/Siyavula</t>
  </si>
  <si>
    <t>https://www.facebook.com/siyavula</t>
  </si>
  <si>
    <t>KINEKT Terminals</t>
  </si>
  <si>
    <t>The world's first underbanked 2-step payments terminal</t>
  </si>
  <si>
    <t>kinekt-terminals</t>
  </si>
  <si>
    <t>https://www.kinekt.technology/</t>
  </si>
  <si>
    <t>https://www.linkedin.com/company/kinekt-terminals</t>
  </si>
  <si>
    <t>https://twitter.com/kinekt_hq</t>
  </si>
  <si>
    <t>RIOT Network</t>
  </si>
  <si>
    <t>RIOT Network develop consumer edge-computing equipment to enable the next generation of internet services.</t>
  </si>
  <si>
    <t>riot-network</t>
  </si>
  <si>
    <t>http://www.riot.network/</t>
  </si>
  <si>
    <t>Getbuild.Today</t>
  </si>
  <si>
    <t>Beautiful, Responsive and Code-free website building software that's fully E-commerce ready.</t>
  </si>
  <si>
    <t>getbuildtoday</t>
  </si>
  <si>
    <t>http://www.getbuild.today/</t>
  </si>
  <si>
    <t>https://www.twitter.com/getbuild</t>
  </si>
  <si>
    <t>https://www.facebook.com/getbuild</t>
  </si>
  <si>
    <t>Pragmatic Master</t>
  </si>
  <si>
    <t>Pragmatic Master combines drones, artificial intelligence and remote sensing tools improve daily business decisions.</t>
  </si>
  <si>
    <t>pragmatic-master</t>
  </si>
  <si>
    <t>http://www.pragmaticmaster.com/</t>
  </si>
  <si>
    <t>https://www.linkedin.com/pragmaticmaster</t>
  </si>
  <si>
    <t>https://www.twitter.com/pragmaticmaster</t>
  </si>
  <si>
    <t>https://www.facebook.com/pragmaticmaster</t>
  </si>
  <si>
    <t>Ryonic Robotics</t>
  </si>
  <si>
    <t>Robotics company developing robotics for various industries</t>
  </si>
  <si>
    <t>ryonic-robotics</t>
  </si>
  <si>
    <t>https://www.ryonic.io/</t>
  </si>
  <si>
    <t>https://www.linkedin.com/company/ryonic-industries</t>
  </si>
  <si>
    <t>https://twitter.com/RyonicInd</t>
  </si>
  <si>
    <t>https://www.facebook.com/ryonicind/?fref=ts</t>
  </si>
  <si>
    <t>Tented Adventures</t>
  </si>
  <si>
    <t>Tented Adventures owns and operates award winning authentic tented camps on the most popular tourism routes throughout Southern Africa.</t>
  </si>
  <si>
    <t>tented-adventures</t>
  </si>
  <si>
    <t>http://www.tentedadventures.com/</t>
  </si>
  <si>
    <t>https://www.linkedin.com/company/tented-adventures/</t>
  </si>
  <si>
    <t>https://twitter.com/tentedadventure</t>
  </si>
  <si>
    <t>https://www.facebook.com/tentedadventures/</t>
  </si>
  <si>
    <t>NuvaLaw</t>
  </si>
  <si>
    <t>Resolving claims and disputes by processing legal information efficiently.</t>
  </si>
  <si>
    <t>nuvalaw</t>
  </si>
  <si>
    <t>http://www.nuvalaw.com/</t>
  </si>
  <si>
    <t>https://in.linkedin.com/company/nuvalaw</t>
  </si>
  <si>
    <t>https://www.twitter.com/nuvalaw</t>
  </si>
  <si>
    <t>iSearchPlant</t>
  </si>
  <si>
    <t>iSearchPlant provides a Solution dedicated to the Plant Hire industry</t>
  </si>
  <si>
    <t>Fochville, South Africa</t>
  </si>
  <si>
    <t>isearchplant</t>
  </si>
  <si>
    <t>http://www.isearchplant.co.za/</t>
  </si>
  <si>
    <t>Drifter Brewing Company</t>
  </si>
  <si>
    <t>Cape Town-based Brewing Company.</t>
  </si>
  <si>
    <t>drifter-brewing-company</t>
  </si>
  <si>
    <t>http://www.drifterbrewing.co.za/</t>
  </si>
  <si>
    <t>https://www.linkedin.com/company/drifter-brewing-company/</t>
  </si>
  <si>
    <t>https://twitter.com/DrifterBrewing</t>
  </si>
  <si>
    <t>https://www.facebook.com/drifterbrewingcompany/</t>
  </si>
  <si>
    <t>Plan My Wedding</t>
  </si>
  <si>
    <t>Plan my Wedding is a premium online wedding planning resource .</t>
  </si>
  <si>
    <t>plan-my-wedding</t>
  </si>
  <si>
    <t>http://www.planmywedding.co.za/</t>
  </si>
  <si>
    <t>https://www.linkedin.com/company/plan-my-wedding</t>
  </si>
  <si>
    <t>https://twitter.com/planmyweddingsa</t>
  </si>
  <si>
    <t>https://www.facebook.com/planmyweddingsa/?ref=page_internal</t>
  </si>
  <si>
    <t>Over</t>
  </si>
  <si>
    <t>Over is a visual communications tool that allows its users to create content, grow a business, or build a brand from their phone.</t>
  </si>
  <si>
    <t>over</t>
  </si>
  <si>
    <t>https://madewithover.com/</t>
  </si>
  <si>
    <t>https://www.linkedin.com/company/potluck/</t>
  </si>
  <si>
    <t>https://twitter.com/over</t>
  </si>
  <si>
    <t>https://www.facebook.com/OverApp/</t>
  </si>
  <si>
    <t>Qnum Analytics</t>
  </si>
  <si>
    <t>saas enterprise start-up empowering industrials to accurately account for stock and monitor stock variances.</t>
  </si>
  <si>
    <t>qnum-analytics</t>
  </si>
  <si>
    <t>https://www.qnum.co.za/</t>
  </si>
  <si>
    <t>https://fr.linkedin.com/company/qnum</t>
  </si>
  <si>
    <t>https://twitter.com/qnum_DS</t>
  </si>
  <si>
    <t>Weetracker</t>
  </si>
  <si>
    <t>Digital Tech Media</t>
  </si>
  <si>
    <t>weetracker</t>
  </si>
  <si>
    <t>http://www.weetracker.com/</t>
  </si>
  <si>
    <t>https://twitter.com/weetracker?lang=en</t>
  </si>
  <si>
    <t>Brownie Points</t>
  </si>
  <si>
    <t>Brownie Points aims to simplify volunteering and donating. It measure and incentivise philanthropic behaviour.</t>
  </si>
  <si>
    <t>brownie-points</t>
  </si>
  <si>
    <t>https://www.brownie-points.co.za/</t>
  </si>
  <si>
    <t>https://www.linkedin.com/company/brownie-points</t>
  </si>
  <si>
    <t>https://twitter.com/browniepointsSA</t>
  </si>
  <si>
    <t>https://www.facebook.com/browniepointsSA</t>
  </si>
  <si>
    <t>MiBRAND</t>
  </si>
  <si>
    <t>MiBRAND is an app that connects businesses and consumers.</t>
  </si>
  <si>
    <t>mibrand</t>
  </si>
  <si>
    <t>http://www.mibrandapp.com/</t>
  </si>
  <si>
    <t>https://www.facebook.com/mibrandapp/</t>
  </si>
  <si>
    <t>iKhokha</t>
  </si>
  <si>
    <t>iKhokha makes it easier for South African businesses to accept credit card payments. With iKhokha, the device is yours, not the banks.</t>
  </si>
  <si>
    <t>ikhokha</t>
  </si>
  <si>
    <t>https://www.ikhokha.com/</t>
  </si>
  <si>
    <t>https://www.linkedin.com/company-beta/10048248/</t>
  </si>
  <si>
    <t>https://twitter.com/iKhokhaSA</t>
  </si>
  <si>
    <t>https://www.facebook.com/iKhokha/</t>
  </si>
  <si>
    <t>X&amp;Go</t>
  </si>
  <si>
    <t>Custom instant messaging platform</t>
  </si>
  <si>
    <t>xgo</t>
  </si>
  <si>
    <t>http://www.xandgo.com/</t>
  </si>
  <si>
    <t>https://www.twitter.com/xandgo</t>
  </si>
  <si>
    <t>Skynamo</t>
  </si>
  <si>
    <t>Skynamo is a field sales management software and mobile sales app that provides real-time customer, stock, and sales information.</t>
  </si>
  <si>
    <t>Stellenbosch , South Africa</t>
  </si>
  <si>
    <t>9219490c8863ea314930.jpg</t>
  </si>
  <si>
    <t>skynamo</t>
  </si>
  <si>
    <t>https://www.skynamo.com/</t>
  </si>
  <si>
    <t>https://www.linkedin.com/company/skynamo</t>
  </si>
  <si>
    <t>https://www.facebook.com/SkynamoHQ</t>
  </si>
  <si>
    <t>Neutrinos</t>
  </si>
  <si>
    <t>Neutrinos is an aplication development platform</t>
  </si>
  <si>
    <t>neutrinos</t>
  </si>
  <si>
    <t>http://www.neutrinos.co/</t>
  </si>
  <si>
    <t>https://www.linkedin.com/company/25057297/</t>
  </si>
  <si>
    <t>https://twitter.com/Neutrinosco</t>
  </si>
  <si>
    <t>https://www.facebook.com/Neutrinos.co/</t>
  </si>
  <si>
    <t>Instill Education</t>
  </si>
  <si>
    <t>Instill Education is a a start-up education organisation with a vision to transform teaching and school leadership across the Africa.</t>
  </si>
  <si>
    <t>33746e1576eaaf190108.png</t>
  </si>
  <si>
    <t>instill-education</t>
  </si>
  <si>
    <t>http://www.instill.education/</t>
  </si>
  <si>
    <t>https://www.linkedin.com/company/instill-education/</t>
  </si>
  <si>
    <t>https://twitter.com/instill_edu?lang=en</t>
  </si>
  <si>
    <t>Anylytical Technologies</t>
  </si>
  <si>
    <t>Anylytical Technologies is a software development and consultancy firm.</t>
  </si>
  <si>
    <t>anylytical-technologies</t>
  </si>
  <si>
    <t>http://www.anylytical.com/</t>
  </si>
  <si>
    <t>https://www.linkedin.com/company/anylytical-technologies/</t>
  </si>
  <si>
    <t>Hwindi</t>
  </si>
  <si>
    <t>Hwindi is an app that connects drivers to passengers</t>
  </si>
  <si>
    <t>hwindi</t>
  </si>
  <si>
    <t>http://www.hwindi.com/</t>
  </si>
  <si>
    <t>https://www.twitter.com/hwindi_trans</t>
  </si>
  <si>
    <t>https://www.facebook.com/hwinditransport</t>
  </si>
  <si>
    <t>SnapScan</t>
  </si>
  <si>
    <t>SnapScan is a free and fast way to pay using your phone.</t>
  </si>
  <si>
    <t>snapscan</t>
  </si>
  <si>
    <t>http://www.snapscan.co.za/</t>
  </si>
  <si>
    <t>https://www.linkedin.com/company/snapscan</t>
  </si>
  <si>
    <t>https://twitter.com/SnapScanApp</t>
  </si>
  <si>
    <t>https://www.facebook.com/SnapScanApp</t>
  </si>
  <si>
    <t>The Social Collective</t>
  </si>
  <si>
    <t>The Social Collective offers a customizable web and mobile solution that can be used to track community engagements and reporting for M&amp;E.</t>
  </si>
  <si>
    <t>the-social-collective</t>
  </si>
  <si>
    <t>https://app.thesocialcollective.co/</t>
  </si>
  <si>
    <t>https://www.linkedin.com/company/the-social-collective/</t>
  </si>
  <si>
    <t>https://twitter.com/socialcollectco</t>
  </si>
  <si>
    <t>https://www.facebook.com/thesocialcollectiveco/</t>
  </si>
  <si>
    <t>Superbalist</t>
  </si>
  <si>
    <t>An E-Commerce platform focusing on international fashion brands</t>
  </si>
  <si>
    <t>superbalist</t>
  </si>
  <si>
    <t>http://superbalist.com/</t>
  </si>
  <si>
    <t>http://www.linkedin.com/company/superbalist-com</t>
  </si>
  <si>
    <t>http://twitter.com/superbalist_</t>
  </si>
  <si>
    <t>http://www.facebook.com/Superbalist</t>
  </si>
  <si>
    <t>Yethu</t>
  </si>
  <si>
    <t>Yethu is an online management system platform that helps individual manage their funds.</t>
  </si>
  <si>
    <t>yethu</t>
  </si>
  <si>
    <t>http://yethu.co.za/</t>
  </si>
  <si>
    <t>https://www.linkedin.com/company-beta/10859158/</t>
  </si>
  <si>
    <t>https://twitter.com/yethumoney</t>
  </si>
  <si>
    <t>https://www.facebook.com/yethusaving/</t>
  </si>
  <si>
    <t>Cassava FinTech</t>
  </si>
  <si>
    <t>Cassava Fintech is a specialised Pan-African financial services Technology company.</t>
  </si>
  <si>
    <t>cassava-fintech</t>
  </si>
  <si>
    <t>https://cassavafintech.com/</t>
  </si>
  <si>
    <t>Dimension WebWorx</t>
  </si>
  <si>
    <t>Dimension WebWorx provides a wide range of ict solutions fro businesses and individuals</t>
  </si>
  <si>
    <t>Bloemfontein, South Africa</t>
  </si>
  <si>
    <t>dimension-webworx</t>
  </si>
  <si>
    <t>http://www.dimensionwebx.com/</t>
  </si>
  <si>
    <t>https://www.linkedin.com/company/dimension-webworx/</t>
  </si>
  <si>
    <t>https://twitter.com/dimensionweb</t>
  </si>
  <si>
    <t>https://www.facebook.com/webworxza/</t>
  </si>
  <si>
    <t>Fomo Travel</t>
  </si>
  <si>
    <t>Fomo Travelm is a lay-buy travel platform</t>
  </si>
  <si>
    <t>fomo-travel</t>
  </si>
  <si>
    <t>http://fomo.travel/</t>
  </si>
  <si>
    <t>https://www.linkedin.com/company/fomo-group/</t>
  </si>
  <si>
    <t>https://twitter.com/fomotravels</t>
  </si>
  <si>
    <t>https://www.facebook.com/pg/fomotravels</t>
  </si>
  <si>
    <t>Vumatel</t>
  </si>
  <si>
    <t>Vumatel is an open access fibre to home network operators in South Africa.</t>
  </si>
  <si>
    <t>vumatel</t>
  </si>
  <si>
    <t>https://vumatel.co.za/</t>
  </si>
  <si>
    <t>https://www.linkedin.com/company-beta/5293134/</t>
  </si>
  <si>
    <t>https://www.twitter.com/vumatel</t>
  </si>
  <si>
    <t>https://www.facebook.com/vumatel/</t>
  </si>
  <si>
    <t>Webfluential</t>
  </si>
  <si>
    <t>Webfluential is an online platform that helps brands across the globe find relevant social influencers.</t>
  </si>
  <si>
    <t>webfluential</t>
  </si>
  <si>
    <t>http://webfluential.com/</t>
  </si>
  <si>
    <t>https://www.linkedin.com/company/webfluential</t>
  </si>
  <si>
    <t>https://twitter.com/webfluenti_al</t>
  </si>
  <si>
    <t>https://www.facebook.com/webfluential</t>
  </si>
  <si>
    <t>SampleBoard</t>
  </si>
  <si>
    <t>SampleBoard develops solutions that enable designers to create professional visual concepts.</t>
  </si>
  <si>
    <t>sampleboard</t>
  </si>
  <si>
    <t>http://www.sampleboard.com/</t>
  </si>
  <si>
    <t>http://twitter.com/sampleboard</t>
  </si>
  <si>
    <t>http://www.facebook.com/sampleboard</t>
  </si>
  <si>
    <t>Hello Doctor</t>
  </si>
  <si>
    <t>House Call gives you 24/7 direct telephonic access to a registered doctor anytime, anywhere.</t>
  </si>
  <si>
    <t>hello-doctor</t>
  </si>
  <si>
    <t>http://www.hellodoctor.co.za/</t>
  </si>
  <si>
    <t>https://www.linkedin.com/company-beta/2711081/</t>
  </si>
  <si>
    <t>https://twitter.com/Hello_DoctorSA</t>
  </si>
  <si>
    <t>Digital Twin</t>
  </si>
  <si>
    <t>Digital Twin is Smart technologies to niche focus areas in the most cost effective manner with demonstrable ROI.</t>
  </si>
  <si>
    <t>digital-twin</t>
  </si>
  <si>
    <t>https://www.digitaltwin.digital/</t>
  </si>
  <si>
    <t>https://www.linkedin.com/company/digital-twin-pty-ltd/</t>
  </si>
  <si>
    <t>https://twitter.com/DigitalTTwin</t>
  </si>
  <si>
    <t>Howler</t>
  </si>
  <si>
    <t>Howler is a South African event ticketing and cashless platform.</t>
  </si>
  <si>
    <t>6b61359dd5e015edae46.jpg</t>
  </si>
  <si>
    <t>howler</t>
  </si>
  <si>
    <t>https://www.howler.co.za/</t>
  </si>
  <si>
    <t>https://www.linkedin.com/company-beta/18054279/</t>
  </si>
  <si>
    <t>https://www.facebook.com/HowlerApp/</t>
  </si>
  <si>
    <t>22Seven</t>
  </si>
  <si>
    <t>22seven is a smartphone application that enables individuals to track and control their spending habits.</t>
  </si>
  <si>
    <t>22seven</t>
  </si>
  <si>
    <t>https://www.22seven.com/</t>
  </si>
  <si>
    <t>http://twitter.com/22seven</t>
  </si>
  <si>
    <t>http://www.facebook.com/ilike22seven</t>
  </si>
  <si>
    <t>Maxicash</t>
  </si>
  <si>
    <t>Maxicash is a Fintech company &amp; developer of a mobile app that helps African financially support their loved ones back home.</t>
  </si>
  <si>
    <t>maxicash</t>
  </si>
  <si>
    <t>http://maxicashapp.com/</t>
  </si>
  <si>
    <t>https://www.linkedin.com/company-beta/10542648/</t>
  </si>
  <si>
    <t>https://twitter.com/maxicashapp</t>
  </si>
  <si>
    <t>https://www.facebook.com/maxicashapp/</t>
  </si>
  <si>
    <t>easy2map</t>
  </si>
  <si>
    <t>Easy2Map is an online technology company that provides code-free solutions for creating and sharing maps across web and mobile platforms.</t>
  </si>
  <si>
    <t>http://www.easy2map.com/</t>
  </si>
  <si>
    <t>http://twitter.com/easy2map</t>
  </si>
  <si>
    <t>http://www.facebook.com/easy2map</t>
  </si>
  <si>
    <t>Vizre</t>
  </si>
  <si>
    <t>Vizre provides IT and Business advisory services to businesses of all sizes.</t>
  </si>
  <si>
    <t>vizre</t>
  </si>
  <si>
    <t>http://vizre.co.za/</t>
  </si>
  <si>
    <t>https://www.facebook.com/vizre-sa</t>
  </si>
  <si>
    <t>Zulzi</t>
  </si>
  <si>
    <t>Zulzi is an online grocery delivery startup based in Johannesburg. The company allows members via its platform to get direct access to thousands of grocery items through a mobile app.</t>
  </si>
  <si>
    <t>95dec0594fcb25a2e91e.jpg</t>
  </si>
  <si>
    <t>zulzi</t>
  </si>
  <si>
    <t>http://zulzi.com/</t>
  </si>
  <si>
    <t>https://www.linkedin.com/company/zulzi-com/</t>
  </si>
  <si>
    <t>https://twitter.com/Zulzi_SA</t>
  </si>
  <si>
    <t>https://www.facebook.com/zulzi.co.za/</t>
  </si>
  <si>
    <t>Signific</t>
  </si>
  <si>
    <t>SaaS logistics and delivery management for SMBs. We optimise routing for small fleets, digitize operations and provide visibility/tracking</t>
  </si>
  <si>
    <t>signific</t>
  </si>
  <si>
    <t>https://www.iamsignific.com/</t>
  </si>
  <si>
    <t>https://www.linkedin.com/company/iamsignific</t>
  </si>
  <si>
    <t>UCook</t>
  </si>
  <si>
    <t>UCOOK is a food and beverage platform that offers meal kit delivery service.</t>
  </si>
  <si>
    <t>ucook</t>
  </si>
  <si>
    <t>https://ucook.co.za/</t>
  </si>
  <si>
    <t>https://www.linkedin.com/company-beta/9408566/</t>
  </si>
  <si>
    <t>https://twitter.com/ucooksa</t>
  </si>
  <si>
    <t>https://www.facebook.com/ucooksa/</t>
  </si>
  <si>
    <t>Fincheck provides users with the facts and figures required to make an informed decision on their personal finance and loans.</t>
  </si>
  <si>
    <t>fincheck</t>
  </si>
  <si>
    <t>https://fincheck.co.za/</t>
  </si>
  <si>
    <t>https://www.linkedin.com/company-beta/10281263/</t>
  </si>
  <si>
    <t>https://twitter.com/FinCheckCompare</t>
  </si>
  <si>
    <t>https://www.facebook.com/pg/fincheckcompare/</t>
  </si>
  <si>
    <t>Electrum</t>
  </si>
  <si>
    <t>Electrum builds software that represents the next generation of payments technology.</t>
  </si>
  <si>
    <t>electrum</t>
  </si>
  <si>
    <t>http://electrum.co.za/</t>
  </si>
  <si>
    <t>https://www.linkedin.com/company-beta/2929326/</t>
  </si>
  <si>
    <t>https://www.facebook.com/ElectrumPayments/</t>
  </si>
  <si>
    <t>Seeds For Africa</t>
  </si>
  <si>
    <t>Seeds for Africa is an independent company that sells over 2600 varieties of indigenous African and exotic plant seeds.</t>
  </si>
  <si>
    <t>seeds-for-africa</t>
  </si>
  <si>
    <t>http://www.seedsforafrica.co.za/</t>
  </si>
  <si>
    <t>http://twitter.com/seeds_4_africa</t>
  </si>
  <si>
    <t>http://www.facebook.com/seedsforafrica</t>
  </si>
  <si>
    <t>SnapWidget</t>
  </si>
  <si>
    <t>SnapWidget is the best way to display your Instagram, Twitter and Facebook photos on your website or blog.</t>
  </si>
  <si>
    <t>snapwidget</t>
  </si>
  <si>
    <t>https://snapwidget.com/</t>
  </si>
  <si>
    <t>https://twitter.com/snapwidget</t>
  </si>
  <si>
    <t>https://www.facebook.com/snapwidget</t>
  </si>
  <si>
    <t>SovTech</t>
  </si>
  <si>
    <t>SovTech is a custom software engineering platform. Mobile Apps, Web Apps, Blockchain, Enterprise &amp; AI.</t>
  </si>
  <si>
    <t>sovtech</t>
  </si>
  <si>
    <t>https://www.sovtech.com/</t>
  </si>
  <si>
    <t>http://www.linkedin.com/company/sovtech</t>
  </si>
  <si>
    <t>http://twitter.com/SovTechSA</t>
  </si>
  <si>
    <t>http://www.facebook.com/sovtech.co.za</t>
  </si>
  <si>
    <t>Runwaysale</t>
  </si>
  <si>
    <t>Runwaysale is an online fashion retailer</t>
  </si>
  <si>
    <t>runwaysale</t>
  </si>
  <si>
    <t>https://www.runwaysale.co.za/main/about-us</t>
  </si>
  <si>
    <t>https://www.twitter.com/runwaysale</t>
  </si>
  <si>
    <t>https://www.facebook.com/RunwaySale/</t>
  </si>
  <si>
    <t>Wallettec</t>
  </si>
  <si>
    <t>Wallettec is a SaaS platform that enables retailers to accept any type of mobile transaction or currency type at their Point of Sale.</t>
  </si>
  <si>
    <t>wallettec</t>
  </si>
  <si>
    <t>http://www.wallettec.com/</t>
  </si>
  <si>
    <t>http://www.linkedin.com/company/walletec</t>
  </si>
  <si>
    <t>http://twitter.com/WalletTec</t>
  </si>
  <si>
    <t>https://www.facebook.com/wallettec</t>
  </si>
  <si>
    <t>Snupit</t>
  </si>
  <si>
    <t>Snupit is South Africa’s top online marketplace, letting you quickly find and hire local service professionals</t>
  </si>
  <si>
    <t>Pietermaritzburg, South Africa</t>
  </si>
  <si>
    <t>snupit</t>
  </si>
  <si>
    <t>https://www.snupit.co.za/</t>
  </si>
  <si>
    <t>https://www.linkedin.com/company/snupit</t>
  </si>
  <si>
    <t>https://www.twitter.com/snupitsa</t>
  </si>
  <si>
    <t>https://www.facebook.com/snupitsa</t>
  </si>
  <si>
    <t>Snappic</t>
  </si>
  <si>
    <t>Snappic is the ultimate photo booth platform which allows any user or event professional to run a photo booth business.</t>
  </si>
  <si>
    <t>snappic</t>
  </si>
  <si>
    <t>https://www.getsnappic.com/</t>
  </si>
  <si>
    <t>https://www.linkedin.com/company/snappic-app/</t>
  </si>
  <si>
    <t>https://www.twitter.com/snappicbooth</t>
  </si>
  <si>
    <t>https://www.facebook.com/getsnappic</t>
  </si>
  <si>
    <t>Token Capital</t>
  </si>
  <si>
    <t>We are a one-stop shop for all of your cryptocurrency needs. With Token Capital you can invest in the digital economy through one of our Bundles as well as Earn, Learn and Exchange digital assets.</t>
  </si>
  <si>
    <t>token-capital</t>
  </si>
  <si>
    <t>https://tokencapital.tech/</t>
  </si>
  <si>
    <t>https://twitter.com/Token_Capital</t>
  </si>
  <si>
    <t>Eduze</t>
  </si>
  <si>
    <t>Eduze is a digital media startup company that focuses on the distribution of mobile content.</t>
  </si>
  <si>
    <t>eduze</t>
  </si>
  <si>
    <t>http://eduze.co.za/</t>
  </si>
  <si>
    <t>http://www.linkedin.com/company/3033607</t>
  </si>
  <si>
    <t>http://twitter.com/eduzemobile</t>
  </si>
  <si>
    <t>http://www.facebook.com/eduzemobile</t>
  </si>
  <si>
    <t>Snapbill</t>
  </si>
  <si>
    <t>SnapBill is a web based billing software for freelancers and small businesses.</t>
  </si>
  <si>
    <t>snapbill</t>
  </si>
  <si>
    <t>http://www.snapbill.com/</t>
  </si>
  <si>
    <t>http://www.linkedin.com/company/snapbill</t>
  </si>
  <si>
    <t>http://twitter.com/SnapBill</t>
  </si>
  <si>
    <t>http://www.facebook.com/snapbill</t>
  </si>
  <si>
    <t>Wisolar</t>
  </si>
  <si>
    <t>WiSolar is a clean energy company in Africa that enables consumers and businesses obtain solar electricity.</t>
  </si>
  <si>
    <t>wisolar</t>
  </si>
  <si>
    <t>http://www.wisolar.co/</t>
  </si>
  <si>
    <t>https://www.linkedin.com/company/wisolar</t>
  </si>
  <si>
    <t>https://www.twitter.com/wisolarco</t>
  </si>
  <si>
    <t>https://www.facebook.com.com/wisolarco</t>
  </si>
  <si>
    <t>BusinessOptics</t>
  </si>
  <si>
    <t>BusinessOptics is a prescriptive analytics solution for both real-time decision optimization and scenario analysis</t>
  </si>
  <si>
    <t>businessoptics</t>
  </si>
  <si>
    <t>https://www.businessoptics.biz/</t>
  </si>
  <si>
    <t>https://www.linkedin.com/company-beta/2659654/</t>
  </si>
  <si>
    <t>https://www.twitter.com/business_optics</t>
  </si>
  <si>
    <t>https://www.facebook.com/businessoptics</t>
  </si>
  <si>
    <t>My9Lives</t>
  </si>
  <si>
    <t>My9Lives is a start-up enterprise with the belief that self-awareness empowers.</t>
  </si>
  <si>
    <t>my9lives</t>
  </si>
  <si>
    <t>http://www.my9lives.co.za/</t>
  </si>
  <si>
    <t>https://www.linkedin.com/company/my9lives/?originalSubdomain=in</t>
  </si>
  <si>
    <t>https://www.facebook.com/My9LivesSA/</t>
  </si>
  <si>
    <t>The Loyalty Box</t>
  </si>
  <si>
    <t>The Loyalty Box is a customer loyalty software that gives retailers complete control over every aspect of their loyalty programs.</t>
  </si>
  <si>
    <t>the-loyalty-box</t>
  </si>
  <si>
    <t>http://www.theloyaltybox.com/</t>
  </si>
  <si>
    <t>https://www.linkedin.com/company/the-loyalty-box</t>
  </si>
  <si>
    <t>https://www.twitter.com/theloyaltybox</t>
  </si>
  <si>
    <t>https://www.facebook.com/1535575930023384</t>
  </si>
  <si>
    <t>OurHood</t>
  </si>
  <si>
    <t>OurHood aims to accomplish just that by providing a digital space that connects neighbours online.</t>
  </si>
  <si>
    <t>ourhood</t>
  </si>
  <si>
    <t>https://www.ourhood.co.za/login</t>
  </si>
  <si>
    <t>https://www.linkedin.com/company/9193961</t>
  </si>
  <si>
    <t>https://twitter.com/OurHoodZA?ref_src=twsrc%5Egoogle%7Ctwcamp%5Eserp%7Ctwgr%5Eauthor</t>
  </si>
  <si>
    <t>https://www.facebook.com/ourhood.co.za/</t>
  </si>
  <si>
    <t>IntelliCred</t>
  </si>
  <si>
    <t>Protect what you value most online, your brand and identity.</t>
  </si>
  <si>
    <t>intellicred</t>
  </si>
  <si>
    <t>https://www.intellicred.com/</t>
  </si>
  <si>
    <t>https://www.linkedin.com/company/infointeg</t>
  </si>
  <si>
    <t>https://twitter.com/intelli_cred</t>
  </si>
  <si>
    <t>https://www.facebook.com/intellicred</t>
  </si>
  <si>
    <t>3X4Genetics</t>
  </si>
  <si>
    <t>3x4 Genetics is a genetics-based foundational health network that combines: advanced genetics testing, nutritional genomics education and a global network of accredited practitioners to help people listen to their bodies and make sound, daily choices to live longer, healthier and better lives.</t>
  </si>
  <si>
    <t>0f51ea68996467ef1146.jpg</t>
  </si>
  <si>
    <t>3x4genetics</t>
  </si>
  <si>
    <t>http://3x4genetics.io/</t>
  </si>
  <si>
    <t>https://za.linkedin.com/company/3x4-genetics</t>
  </si>
  <si>
    <t>https://twitter.com/3x4genetics</t>
  </si>
  <si>
    <t>https://www.facebook.com/3X4Genetics/</t>
  </si>
  <si>
    <t>HostAfrica</t>
  </si>
  <si>
    <t>High Performance Servers and Hosting Solutions</t>
  </si>
  <si>
    <t>hostafrica</t>
  </si>
  <si>
    <t>https://www.hostafrica.co.za/</t>
  </si>
  <si>
    <t>https://in.linkedin.com/company/hostafrica-co-za</t>
  </si>
  <si>
    <t>https://twitter.com/HostAfricaZA</t>
  </si>
  <si>
    <t>https://www.facebook.com/hostafrica/</t>
  </si>
  <si>
    <t>FitKey</t>
  </si>
  <si>
    <t>Discover a happy and healthy new you with FitKey</t>
  </si>
  <si>
    <t>fitkey</t>
  </si>
  <si>
    <t>https://www.fitkey.co.za/</t>
  </si>
  <si>
    <t>https://www.linkedin.com/company/fitkey</t>
  </si>
  <si>
    <t>https://twitter.com/fitkeysa</t>
  </si>
  <si>
    <t>https://www.facebook.com/fitkeySA</t>
  </si>
  <si>
    <t>Hey Jude</t>
  </si>
  <si>
    <t>The smartest way to get things done.</t>
  </si>
  <si>
    <t>hey-jude</t>
  </si>
  <si>
    <t>http://www.heyjudeapp.com/</t>
  </si>
  <si>
    <t>https://www.linkedin.com/company/plp-group</t>
  </si>
  <si>
    <t>https://twitter.com/vinewave</t>
  </si>
  <si>
    <t>https://www.facebook.com/heyjudeapp/</t>
  </si>
  <si>
    <t>Vinewave</t>
  </si>
  <si>
    <t>Premium SharePoint web parts &amp; add-ons for your SharePoint intranet or website.</t>
  </si>
  <si>
    <t>vinewave</t>
  </si>
  <si>
    <t>https://www.vinewave.com/</t>
  </si>
  <si>
    <t>https://www.linkedin.com/company/vinewave</t>
  </si>
  <si>
    <t>https://www.facebook.com/vinewave</t>
  </si>
  <si>
    <t>Daptio</t>
  </si>
  <si>
    <t>Daptio is an adaptive online learning platform that is optimised for integration into current LMS's and 3rd World environments.</t>
  </si>
  <si>
    <t>daptio</t>
  </si>
  <si>
    <t>http://dapt.io/</t>
  </si>
  <si>
    <t>Sensorit.io</t>
  </si>
  <si>
    <t>Sensorit.io is a smart mobility company.</t>
  </si>
  <si>
    <t>sensoritio</t>
  </si>
  <si>
    <t>https://sensorit.io/</t>
  </si>
  <si>
    <t>https://www.linkedin.com/company/11298718</t>
  </si>
  <si>
    <t>PetHeaven</t>
  </si>
  <si>
    <t>Pet Heaven is an e-commerce platform offering pet foods and accessories.</t>
  </si>
  <si>
    <t>petheaven</t>
  </si>
  <si>
    <t>http://www.petheaven.co.za/</t>
  </si>
  <si>
    <t>https://www.linkedin.com/company-beta/3485010/</t>
  </si>
  <si>
    <t>https://twitter.com/petheavensa</t>
  </si>
  <si>
    <t>https://www.facebook.com/petheavensa</t>
  </si>
  <si>
    <t>HealthCloud</t>
  </si>
  <si>
    <t>HealthCloud is a data interoperability platform for the healthcare industry.</t>
  </si>
  <si>
    <t>healthcloud</t>
  </si>
  <si>
    <t>http://www.healthcloudsa.com/</t>
  </si>
  <si>
    <t>Ditto Hire</t>
  </si>
  <si>
    <t>Ditto Hire is an intelligent recruiting platform that will make you source, manage, market and place more qualified candidates in less time.</t>
  </si>
  <si>
    <t>ditto-hire</t>
  </si>
  <si>
    <t>https://www.dittohire.com/</t>
  </si>
  <si>
    <t>Super Simple Survey</t>
  </si>
  <si>
    <t>SuperSimpleSurvey is a online survey creator, trusted by 6000+ awesome people worldwide.</t>
  </si>
  <si>
    <t>super-simple-survey</t>
  </si>
  <si>
    <t>http://www.supersimplesurvey.com/</t>
  </si>
  <si>
    <t>http://www.linkedin.com/company/3026180</t>
  </si>
  <si>
    <t>http://twitter.com/thebestsurvey</t>
  </si>
  <si>
    <t>http://www.facebook.com/supersimplesurvey</t>
  </si>
  <si>
    <t>Octobase</t>
  </si>
  <si>
    <t>The simplest, most forgiving Granny Wallet.</t>
  </si>
  <si>
    <t>octobase</t>
  </si>
  <si>
    <t>https://octobase.co</t>
  </si>
  <si>
    <t>https://www.linkedin.com/company/octobase-co/</t>
  </si>
  <si>
    <t>https://twitter.com/octobaseco</t>
  </si>
  <si>
    <t>https://www.facebook.com/octobase</t>
  </si>
  <si>
    <t>MySmartfarm</t>
  </si>
  <si>
    <t>MySmartFarm is a radically better way for farmers to work with their high value &amp; live data.</t>
  </si>
  <si>
    <t>mysmartfarm</t>
  </si>
  <si>
    <t>http://mysmart.farm/</t>
  </si>
  <si>
    <t>https://twitter.com/mysmartfarm</t>
  </si>
  <si>
    <t>https://www.facebook.com/Mysmartfarm</t>
  </si>
  <si>
    <t>Scientrix</t>
  </si>
  <si>
    <t>Digital strategy and execution software product</t>
  </si>
  <si>
    <t>scientrix</t>
  </si>
  <si>
    <t>https://www.scientrix.com/</t>
  </si>
  <si>
    <t>https://www.linkedin.com/company/scientrix/</t>
  </si>
  <si>
    <t>PayProp</t>
  </si>
  <si>
    <t>PayProp provides automated payments for residential rental agents</t>
  </si>
  <si>
    <t>payprop</t>
  </si>
  <si>
    <t>https://za.payprop.com/</t>
  </si>
  <si>
    <t>https://www.twitter.com/payprop</t>
  </si>
  <si>
    <t>https://www.facebook.com/payprop</t>
  </si>
  <si>
    <t>ShoppingFeeder</t>
  </si>
  <si>
    <t>ShoppingFeeder is a feed management and product data optimization platform.</t>
  </si>
  <si>
    <t>shoppingfeeder</t>
  </si>
  <si>
    <t>http://www.shoppingfeeder.com/</t>
  </si>
  <si>
    <t>https://www.linkedin.com/company-beta/5343499/</t>
  </si>
  <si>
    <t>https://twitter.com/ShoppingFeeder</t>
  </si>
  <si>
    <t>https://www.facebook.com/ShoppingFeeder/</t>
  </si>
  <si>
    <t>Washr</t>
  </si>
  <si>
    <t>Washr is a web-based Laundromat that enables users to get their laundry picked, dry cleaned, and delivered to their doorsteps.</t>
  </si>
  <si>
    <t>washr</t>
  </si>
  <si>
    <t>http://washr.co.za/</t>
  </si>
  <si>
    <t>https://www.linkedin.com/company/washr</t>
  </si>
  <si>
    <t>https://twitter.com/washrZa</t>
  </si>
  <si>
    <t>https://www.facebook.com/pages/Washr/209868692495026</t>
  </si>
  <si>
    <t>Khula</t>
  </si>
  <si>
    <t>KHULA is a Software and mobile marketplace for farmers.</t>
  </si>
  <si>
    <t>khula</t>
  </si>
  <si>
    <t>http://www.khula.co.za/</t>
  </si>
  <si>
    <t>https://www.linkedin.com/company/khulaagriculturetechnology/</t>
  </si>
  <si>
    <t>https://twitter.com/khulaapp</t>
  </si>
  <si>
    <t>https://www.facebook.com/khulaapp/</t>
  </si>
  <si>
    <t>Kisua</t>
  </si>
  <si>
    <t>Contemporary ready-to-wear fashion marketplace</t>
  </si>
  <si>
    <t>kisua</t>
  </si>
  <si>
    <t>bountiXP</t>
  </si>
  <si>
    <t>The ultimate cloud-based employee experience and employee recognition software</t>
  </si>
  <si>
    <t>bountixp</t>
  </si>
  <si>
    <t>https://www.bountixp.com/</t>
  </si>
  <si>
    <t>https://www.linkedin.com/company/bountixp/</t>
  </si>
  <si>
    <t>https://twitter.com/bountiXP</t>
  </si>
  <si>
    <t>https://www.facebook.com/bountiXP/</t>
  </si>
  <si>
    <t>Strider Technology</t>
  </si>
  <si>
    <t xml:space="preserve">Strider is a young non-conventional fin-tech company serving blue-chip financial institutions such as banks, insurers and asset managers. </t>
  </si>
  <si>
    <t>strider-technology</t>
  </si>
  <si>
    <t>https://stridertech.co.za/</t>
  </si>
  <si>
    <t>https://www.linkedin.com/company-beta/3324595/</t>
  </si>
  <si>
    <t>https://twitter.com/StockShopPortal</t>
  </si>
  <si>
    <t>Glucode</t>
  </si>
  <si>
    <t>Glucode brings innovative thinkers and creators together to produce apps that people love.</t>
  </si>
  <si>
    <t>glucode</t>
  </si>
  <si>
    <t>https://www.glucode.com/</t>
  </si>
  <si>
    <t>https://www.linkedin.com/company/glucode</t>
  </si>
  <si>
    <t>https://www.twitter.com/glucode</t>
  </si>
  <si>
    <t>https://www.facebook.com/glucode</t>
  </si>
  <si>
    <t>Muzi</t>
  </si>
  <si>
    <t xml:space="preserve">We use smartphones to more accurately interpret RDTs, generate electronic health records and gather valuable epidemiology data
</t>
  </si>
  <si>
    <t>muzi</t>
  </si>
  <si>
    <t>http://www.muzitech.com/</t>
  </si>
  <si>
    <t>https://twitter.com/muzi_tech</t>
  </si>
  <si>
    <t>airManaged</t>
  </si>
  <si>
    <t>Air Management is a technology-driven home rentals management company based in Cape Town.</t>
  </si>
  <si>
    <t>airmanaged</t>
  </si>
  <si>
    <t>http://airmanaged.co.za/</t>
  </si>
  <si>
    <t>https://www.linkedin.com/company/airmanaged/</t>
  </si>
  <si>
    <t>https://twitter.com/AirManagedSA</t>
  </si>
  <si>
    <t>https://www.facebook.com/airManaged/</t>
  </si>
  <si>
    <t>I-Drop Water</t>
  </si>
  <si>
    <t xml:space="preserve">I-Drop Water is making safe drinking water affordable and accessible to everyone, everywhere by enabling shops to sell purified drinking water by the liter.
</t>
  </si>
  <si>
    <t>idrop-water</t>
  </si>
  <si>
    <t>https://www.idropwater.com/</t>
  </si>
  <si>
    <t>https://www.linkedin.com/company/i-drop-water/</t>
  </si>
  <si>
    <t>https://twitter.com/idropwater</t>
  </si>
  <si>
    <t>https://www.facebook.com/idropwater</t>
  </si>
  <si>
    <t>Denarii</t>
  </si>
  <si>
    <t>Denarii is an outsourced financial management specialist that provide customised and affordable financial expertise in Cape Town.</t>
  </si>
  <si>
    <t>denarii</t>
  </si>
  <si>
    <t>http://denarii.co.za/</t>
  </si>
  <si>
    <t>https://www.linkedin.com/company-beta/10912741/</t>
  </si>
  <si>
    <t>https://www.twitter.com/denariicfo</t>
  </si>
  <si>
    <t>https://www.facebook.com/denariicfo</t>
  </si>
  <si>
    <t>Ooka</t>
  </si>
  <si>
    <t>Ooka.co.za provides local small farmers the ability to make an income selling their fruits, vegetables, and moderate producing crops.</t>
  </si>
  <si>
    <t>Vanderbijlpark, South Africa</t>
  </si>
  <si>
    <t>ooka</t>
  </si>
  <si>
    <t>https://www.ooka.co.za/</t>
  </si>
  <si>
    <t>https://www.linkedin.com/company/ooka.co.za</t>
  </si>
  <si>
    <t>Cashbag</t>
  </si>
  <si>
    <t>CashBag is an exciting rewards program where you earn cash back when shopping online.</t>
  </si>
  <si>
    <t>cashbag</t>
  </si>
  <si>
    <t>https://tokensale.cashbag.co/</t>
  </si>
  <si>
    <t>https://www.linkedin.com/company/cashbag.co.za</t>
  </si>
  <si>
    <t>https://twitter.com/CashBagco</t>
  </si>
  <si>
    <t>Diga Digital Intelligence</t>
  </si>
  <si>
    <t>DIGA provides a trusted outsourced business enablement service and platform to clients who seek to improve financial performance.</t>
  </si>
  <si>
    <t>diga-digital-intelligence</t>
  </si>
  <si>
    <t>http://www.diga.co.za/</t>
  </si>
  <si>
    <t>https://www.linkedin.com/in/Diga-Digital-Intelligence-013015b9/</t>
  </si>
  <si>
    <t>https://twitter.com/DigaDigitalInt</t>
  </si>
  <si>
    <t>https://www.facebook.com/digadigital/</t>
  </si>
  <si>
    <t xml:space="preserve">Drive Revenue </t>
  </si>
  <si>
    <t>Drive Revenue – an online accounting and practice management platform to transform your legal practice.</t>
  </si>
  <si>
    <t>drive-revenue</t>
  </si>
  <si>
    <t>http://driverevenue.net/</t>
  </si>
  <si>
    <t>https://www.linkedin.com/company/drive-revenue</t>
  </si>
  <si>
    <t>https://www.twitter.com/drive_revenue</t>
  </si>
  <si>
    <t>https://www.facebook.com/driverevenue</t>
  </si>
  <si>
    <t>uKheshe is a micro-transaction platform that allows cardholders to pay and get paid. Unlike other eWallet or QR payment service, uKheshe works based on user lifestyle.</t>
  </si>
  <si>
    <t>25d98250ade1fba7f077.jpg</t>
  </si>
  <si>
    <t>ukheshe</t>
  </si>
  <si>
    <t>https://ukheshe.co.za/</t>
  </si>
  <si>
    <t>https://www.linkedin.com/company/ukheshe</t>
  </si>
  <si>
    <t>https://www.facebook.com/ukheshe/</t>
  </si>
  <si>
    <t>Isazi Consulting</t>
  </si>
  <si>
    <t>Isazi Consulting is a data science company that excel in applying scientific methods to large datasets</t>
  </si>
  <si>
    <t>isazi-consulting</t>
  </si>
  <si>
    <t>http://www.isaziconsulting.co.za/</t>
  </si>
  <si>
    <t>https://www.linkedin.com/company-beta/17937119/</t>
  </si>
  <si>
    <t>https://twitter.com/isaziconsulting</t>
  </si>
  <si>
    <t>https://www.facebook.com/pg/Isazi-Consulting-240193656434498</t>
  </si>
  <si>
    <t>Destiny Changers Education Group</t>
  </si>
  <si>
    <t>Destiny Changers providing affordable private schooling in the Gauteng area based on the fundamental principle of teaching excellence.</t>
  </si>
  <si>
    <t>destiny-changers-education-group</t>
  </si>
  <si>
    <t>http://dcegroup.co.za/</t>
  </si>
  <si>
    <t>Agridrone</t>
  </si>
  <si>
    <t>AgriDrone designs, builds and sells fully autonomous, self-contained drone systems to the agricultural and related sectors.</t>
  </si>
  <si>
    <t>agridrone</t>
  </si>
  <si>
    <t>http://agridrone.co/</t>
  </si>
  <si>
    <t>https://twitter.com/agri_drone</t>
  </si>
  <si>
    <t>https://www.facebook.com/AgriDrone</t>
  </si>
  <si>
    <t>A2D24</t>
  </si>
  <si>
    <t>A2D24are committed to providing innovate problem-solving solutions to processes across various sectors.</t>
  </si>
  <si>
    <t>a2d24</t>
  </si>
  <si>
    <t>http://www.a2d24.com/</t>
  </si>
  <si>
    <t>https://www.linkedin.com/company/a2d24</t>
  </si>
  <si>
    <t>https://www.facebook.com/a2d24</t>
  </si>
  <si>
    <t>Afrimart</t>
  </si>
  <si>
    <t>Afrimart is an online Wholesale Supplier &amp; distributor in South Africa</t>
  </si>
  <si>
    <t>afrimart</t>
  </si>
  <si>
    <t>https://afrimart.co.za/</t>
  </si>
  <si>
    <t>https://za.linkedin.com/company/afrimart-online</t>
  </si>
  <si>
    <t>https://twitter.com/Afrimartonline</t>
  </si>
  <si>
    <t>https://www.facebook.com/pg/AfrimartOnline</t>
  </si>
  <si>
    <t>WaxdPay</t>
  </si>
  <si>
    <t>WaxdPay is an EFT aggregator that processes mobile &amp; online EFT transactions at a low cost.</t>
  </si>
  <si>
    <t>waxdpay</t>
  </si>
  <si>
    <t>https://www.waxdpay.com.au</t>
  </si>
  <si>
    <t>Tessara</t>
  </si>
  <si>
    <t>Tessara is using fresh science to enhance fresh produce</t>
  </si>
  <si>
    <t>tessara</t>
  </si>
  <si>
    <t>http://www.tessara.co.za/</t>
  </si>
  <si>
    <t>https://www.linkedin.com/company-beta/10885754/</t>
  </si>
  <si>
    <t>Flow Software</t>
  </si>
  <si>
    <t>The Flow applications integration solution automates business processes that cross over system boundaries.</t>
  </si>
  <si>
    <t>flow-software</t>
  </si>
  <si>
    <t>https://www.flow-software.com/</t>
  </si>
  <si>
    <t>https://www.linkedin.com/company/18075100/</t>
  </si>
  <si>
    <t>https://twitter.com/flow_software</t>
  </si>
  <si>
    <t>https://www.facebook.com/Flow-1219856318109674/</t>
  </si>
  <si>
    <t>TaxTim</t>
  </si>
  <si>
    <t>TaxTim is an online digital tax assistant who asks you a set of simple questions, then fills out your return.</t>
  </si>
  <si>
    <t>taxtim</t>
  </si>
  <si>
    <t>https://www.taxtim.com/</t>
  </si>
  <si>
    <t>https://www.linkedin.com/company/taxtim</t>
  </si>
  <si>
    <t>https://twitter.com/taxtim</t>
  </si>
  <si>
    <t>https://www.facebook.com/pages/TaxTim/147853108647349</t>
  </si>
  <si>
    <t>AsaDuru</t>
  </si>
  <si>
    <t xml:space="preserve">AsaDuru is a green building firm based on exclusively delivering environmentally sustainable and functional solutions – inspired by nature. </t>
  </si>
  <si>
    <t>asaduru</t>
  </si>
  <si>
    <t>https://www.asaduru.com/</t>
  </si>
  <si>
    <t>https://www.linkedin.com/company/asaduru/</t>
  </si>
  <si>
    <t>https://twitter.com/AsaDuru</t>
  </si>
  <si>
    <t>https://www.facebook.com/AsaDuruSA/</t>
  </si>
  <si>
    <t>QuicklySign</t>
  </si>
  <si>
    <t>A legal digital way to sign a document. With Quicklysign, you are able to have all your documents signed, without your clients needing to print, scan or fax.</t>
  </si>
  <si>
    <t>quicklysign</t>
  </si>
  <si>
    <t>http://www.quicklysign.com/</t>
  </si>
  <si>
    <t>https://www.linkedin.com/company/quicklysign</t>
  </si>
  <si>
    <t>http://twitter.com/Quicklysign</t>
  </si>
  <si>
    <t>https://www.facebook.com/quicklysignapp</t>
  </si>
  <si>
    <t>Thoopid</t>
  </si>
  <si>
    <t>Thoopid is a game development studio</t>
  </si>
  <si>
    <t>thoopid</t>
  </si>
  <si>
    <t>http://www.thoopid.com/</t>
  </si>
  <si>
    <t>http://www.linkedin.com/company/thoopid</t>
  </si>
  <si>
    <t>http://twitter.com/thoopid</t>
  </si>
  <si>
    <t>http://www.facebook.com/thoopid</t>
  </si>
  <si>
    <t>Autopilot Workflow Solutions</t>
  </si>
  <si>
    <t>Autopilot workflow solutions focuses on the implementation and roll-out of process-driven electronic form solutions.</t>
  </si>
  <si>
    <t>autopilot-workflow-solutions</t>
  </si>
  <si>
    <t>http://www.autopilot.co.za/</t>
  </si>
  <si>
    <t>https://www.linkedin.com/company/autopilot-workflow-solutions/?originalSubdomain=in</t>
  </si>
  <si>
    <t>https://www.facebook.com/Autopilot.Workflows/</t>
  </si>
  <si>
    <t>Indico Information Systems</t>
  </si>
  <si>
    <t xml:space="preserve">Indico Information Systems enables users keep their home content inventory up to date with their insurance company. </t>
  </si>
  <si>
    <t>indico-information-systems</t>
  </si>
  <si>
    <t>http://www.indico.co.za/</t>
  </si>
  <si>
    <t>Glu Global</t>
  </si>
  <si>
    <t>GLU Global is a Specialist Integration Team that creates value through simplified connections</t>
  </si>
  <si>
    <t>glu-global</t>
  </si>
  <si>
    <t>PAIX Data Centres</t>
  </si>
  <si>
    <t>PAIX data centres is a Pan-African provider of cloud- and carrier-neutral colocation data centre services</t>
  </si>
  <si>
    <t>Amsterdam, Netherlands</t>
  </si>
  <si>
    <t>South Africa, Ivory Coast, Ghana</t>
  </si>
  <si>
    <t>paix-data-centres</t>
  </si>
  <si>
    <t>http://www.paix.io/</t>
  </si>
  <si>
    <t>https://www.linkedin.com/company/paix/</t>
  </si>
  <si>
    <t>https://twitter.com/paixio</t>
  </si>
  <si>
    <t>Raru</t>
  </si>
  <si>
    <t>Raru is an online retailer that sells electronics, books, movies, video games, music, toys, boards and dice, and more.</t>
  </si>
  <si>
    <t>raru</t>
  </si>
  <si>
    <t>http://raru.co.za/</t>
  </si>
  <si>
    <t>https://www.linkedin.com/company/raru</t>
  </si>
  <si>
    <t>https://twitter.com/RaruShopping</t>
  </si>
  <si>
    <t>https://www.facebook.com/rarushopping</t>
  </si>
  <si>
    <t>Rubybox</t>
  </si>
  <si>
    <t>Your beauty product sampling box. Home delivered</t>
  </si>
  <si>
    <t>rubybox</t>
  </si>
  <si>
    <t>http://rubybox.co.za/</t>
  </si>
  <si>
    <t>https://www.twitter.com/rubybox_beauty</t>
  </si>
  <si>
    <t>https://www.facebook.com/199930116719644</t>
  </si>
  <si>
    <t>Forj</t>
  </si>
  <si>
    <t>Forj offers VR and 360 tours, a  new way to view property.</t>
  </si>
  <si>
    <t>forj</t>
  </si>
  <si>
    <t>http://www.forj.co.za/</t>
  </si>
  <si>
    <t>https://www.linkedin.com/company/forj-vr/</t>
  </si>
  <si>
    <t>https://www.facebook.com/forjVR/</t>
  </si>
  <si>
    <t>Popping</t>
  </si>
  <si>
    <t>Poppin helps your business rent venues for its Pop-Up Shop.</t>
  </si>
  <si>
    <t>popping</t>
  </si>
  <si>
    <t>http://popping.co.za/</t>
  </si>
  <si>
    <t>https://www.linkedin.com/company/poppingza/</t>
  </si>
  <si>
    <t>https://twitter.com/popping_za</t>
  </si>
  <si>
    <t>http://facebook.com/popping.za/</t>
  </si>
  <si>
    <t>Business Process Mechanics</t>
  </si>
  <si>
    <t>We document and analyze business processes to reduce inefficiencies.</t>
  </si>
  <si>
    <t>business-process-mechanics</t>
  </si>
  <si>
    <t>http://bizprocessmechanics.co.za/</t>
  </si>
  <si>
    <t>https://twitter.com/processmechanic</t>
  </si>
  <si>
    <t>https://www.facebook.com/BusinessProcessMechanics/</t>
  </si>
  <si>
    <t>Vibescout</t>
  </si>
  <si>
    <t>Provides updated daily events and activities wherever you are.</t>
  </si>
  <si>
    <t>vibescout</t>
  </si>
  <si>
    <t>https://www.vibescout.com/</t>
  </si>
  <si>
    <t>https://za.linkedin.com/company/vibescout</t>
  </si>
  <si>
    <t>https://twitter.com/vibescout</t>
  </si>
  <si>
    <t>https://www.facebook.com/vibescout</t>
  </si>
  <si>
    <t>Foschini</t>
  </si>
  <si>
    <t>Foschini is the top-to-toe destination for the fashionable woman.</t>
  </si>
  <si>
    <t>foschini</t>
  </si>
  <si>
    <t>http://www.foschini.co.za/</t>
  </si>
  <si>
    <t>https://www.facebook.com/FoschiniFashion</t>
  </si>
  <si>
    <t>Merchant Services</t>
  </si>
  <si>
    <t>Merchant Services revolutionising the payments industry by providing transparent and simplified merchant services that enhances the merchant – customer process and experience.</t>
  </si>
  <si>
    <t>merchant-services</t>
  </si>
  <si>
    <t>http://www.merchantservices.co.za/</t>
  </si>
  <si>
    <t>http://twitter.com/Swift_SA</t>
  </si>
  <si>
    <t>http://www.facebook.com/swiftmerchantservices</t>
  </si>
  <si>
    <t>Neural Sense</t>
  </si>
  <si>
    <t>We elevate the customer experience through neuroscience. We provide customer-centric insights using eye-tracking, EEG, biometrics and implicit testing.</t>
  </si>
  <si>
    <t>neural-sense</t>
  </si>
  <si>
    <t>https://www.neuralsense.com/</t>
  </si>
  <si>
    <t>https://www.linkedin.com/company-beta/729898/</t>
  </si>
  <si>
    <t>https://twitter.com/neuralsense</t>
  </si>
  <si>
    <t>https://www.facebook.com/neuralsense</t>
  </si>
  <si>
    <t>Terracam</t>
  </si>
  <si>
    <t>Professional UAV Solutions</t>
  </si>
  <si>
    <t>terracam</t>
  </si>
  <si>
    <t>http://www.terracam.co.za/</t>
  </si>
  <si>
    <t>CrashDetech</t>
  </si>
  <si>
    <t xml:space="preserve">Auto-detects a serious car crash and alerts the CrashDetech emergency contact centre. </t>
  </si>
  <si>
    <t>crashdetech</t>
  </si>
  <si>
    <t>http://www.crashdetech.com/</t>
  </si>
  <si>
    <t>https://twitter.com/crashdetech</t>
  </si>
  <si>
    <t>https://www.facebook.com/crashdetech</t>
  </si>
  <si>
    <t>Sprout</t>
  </si>
  <si>
    <t xml:space="preserve">Sprout Performance is a media buying partner who provides optimised services for various brands. </t>
  </si>
  <si>
    <t>sprout</t>
  </si>
  <si>
    <t>http://sproutperformance.com/</t>
  </si>
  <si>
    <t>https://www.linkedin.com/company-beta/3314415/</t>
  </si>
  <si>
    <t>https://twitter.com/SproutbyiKineo</t>
  </si>
  <si>
    <t>https://www.facebook.com/SproutbyIkineo/</t>
  </si>
  <si>
    <t>Agilocity</t>
  </si>
  <si>
    <t>Agilocity your Agile Training, Coaching and Consulting partner in South Africa.</t>
  </si>
  <si>
    <t>agilocity</t>
  </si>
  <si>
    <t>http://www.agilocity.co.za/</t>
  </si>
  <si>
    <t>https://www.linkedin.com/company/agilocity</t>
  </si>
  <si>
    <t>https://twitter.com/Agilocity_ZA</t>
  </si>
  <si>
    <t>https://www.facebook.com/agilocity/</t>
  </si>
  <si>
    <t>Bluechip Retail Solutions</t>
  </si>
  <si>
    <t>BluChip Retail Solutions is a company that offers end to end digital services solutions.</t>
  </si>
  <si>
    <t>bluechip-retail-solutions</t>
  </si>
  <si>
    <t>http://bluchip.co.za/</t>
  </si>
  <si>
    <t>https://www.linkedin.com/company-beta/1107719</t>
  </si>
  <si>
    <t>https://www.facebook.com/bluchipretail</t>
  </si>
  <si>
    <t>Ordercloud</t>
  </si>
  <si>
    <t>Integrated Ordering Payment Solutions.</t>
  </si>
  <si>
    <t>ordercloud</t>
  </si>
  <si>
    <t>http://www.ordercloud.com/</t>
  </si>
  <si>
    <t>https://www.linkedin.com/company/ordercloud</t>
  </si>
  <si>
    <t>https://twitter.com/ordercloud</t>
  </si>
  <si>
    <t>Organica</t>
  </si>
  <si>
    <t>Organica brings you the best natural medicinal cannabis and cbd products for your health with secure shopping and free nationwide shipping options.</t>
  </si>
  <si>
    <t>organica</t>
  </si>
  <si>
    <t>https://www.organica.co.za/</t>
  </si>
  <si>
    <t>https://www.linkedin.com/in/organica-guru-9180b5149/</t>
  </si>
  <si>
    <t>https://twitter.com/Organica_Guru</t>
  </si>
  <si>
    <t>https://business.facebook.com/organica.co.za</t>
  </si>
  <si>
    <t>Entry Ninja</t>
  </si>
  <si>
    <t>Entry Ninja is a online start-up that facilitates entries into South African sporting events.</t>
  </si>
  <si>
    <t>entry-ninja</t>
  </si>
  <si>
    <t>https://www.entryninja.com/</t>
  </si>
  <si>
    <t>https://www.facebook.com/EntryNinjaSA/</t>
  </si>
  <si>
    <t>WeCast</t>
  </si>
  <si>
    <t>We're the first digital talent agency and job platform for part-time talent.</t>
  </si>
  <si>
    <t>wecast</t>
  </si>
  <si>
    <t>https://www.wecast.co.za/</t>
  </si>
  <si>
    <t>https://www.linkedin.com/company/wecast/</t>
  </si>
  <si>
    <t>https://twitter.com/wecast_sa</t>
  </si>
  <si>
    <t>https://www.facebook.com/wecastsa</t>
  </si>
  <si>
    <t>Paycode</t>
  </si>
  <si>
    <t>Paycode is the leader in providing digital financial services infrastructure.</t>
  </si>
  <si>
    <t>paycode</t>
  </si>
  <si>
    <t>http://www.paycode.com/</t>
  </si>
  <si>
    <t>iHouzit</t>
  </si>
  <si>
    <t>iHouzit is an e-commerce platform that focuses on items for the home.</t>
  </si>
  <si>
    <t>ihouzit</t>
  </si>
  <si>
    <t>https://ihouzit.com/</t>
  </si>
  <si>
    <t>https://www.linkedin.com/company/ihouzit</t>
  </si>
  <si>
    <t>https://twitter.com/iHouzit</t>
  </si>
  <si>
    <t>https://web.facebook.com/ihouzit</t>
  </si>
  <si>
    <t>Team6 Consulting</t>
  </si>
  <si>
    <t xml:space="preserve">Tam6 Consulting is helping in the digitalissation of African entreprises </t>
  </si>
  <si>
    <t>team6-consulting</t>
  </si>
  <si>
    <t>http://www.team6.co.za/</t>
  </si>
  <si>
    <t>https://www.linkedin.com/company/team-6-consultants</t>
  </si>
  <si>
    <t>https://www.twitter.com/team6c</t>
  </si>
  <si>
    <t>https://www.facebook.com/team6consultants</t>
  </si>
  <si>
    <t>PST Sensors</t>
  </si>
  <si>
    <t>PST Sensors is a Cape Town based technology company focussed on printed electronics and sensors.</t>
  </si>
  <si>
    <t>pst-sensors</t>
  </si>
  <si>
    <t>http://www.pstsensors.com/</t>
  </si>
  <si>
    <t>Hoorah Digital is Africa's most exciting digital media consultancy.</t>
  </si>
  <si>
    <t>hoorah-digital</t>
  </si>
  <si>
    <t>https://www.hoorahdigital.com/</t>
  </si>
  <si>
    <t>https://www.linkedin.com/company/hoorahdigital/</t>
  </si>
  <si>
    <t>https://twitter.com/hoorahdigital</t>
  </si>
  <si>
    <t>Tutorfy</t>
  </si>
  <si>
    <t>Tutorfy connects you with vetted and experienced home tutors. Do everything online, from selecting and booking your tutor, to payment.</t>
  </si>
  <si>
    <t>tutorfy</t>
  </si>
  <si>
    <t>http://tutorfy.co.za/</t>
  </si>
  <si>
    <t>https://twitter.com/tutorfy_za</t>
  </si>
  <si>
    <t>https://www.facebook.com/tutorfy/</t>
  </si>
  <si>
    <t>Wezart</t>
  </si>
  <si>
    <t>Wezart, is an African Arts Marketplace</t>
  </si>
  <si>
    <t>wezart</t>
  </si>
  <si>
    <t>https://www.wezart.co.za/</t>
  </si>
  <si>
    <t>http://www.twitter.com/wezart_za</t>
  </si>
  <si>
    <t>http://www.facebook.com/wezart.za</t>
  </si>
  <si>
    <t>ProximityID</t>
  </si>
  <si>
    <t>ProximityID is an industry leader in real-time location services</t>
  </si>
  <si>
    <t>proximityid</t>
  </si>
  <si>
    <t>http://www.proximityid.co.za/</t>
  </si>
  <si>
    <t>https://www.linkedin.com/in/proximity-id-pty-5a6279111</t>
  </si>
  <si>
    <t>https://www.facebook.com/michael.shapiro.56</t>
  </si>
  <si>
    <t>Vibio</t>
  </si>
  <si>
    <t>Vibio is the world's first native leisure network, allowing our users see what is happening around them in real-time using geolocation and photo &amp; video stories.</t>
  </si>
  <si>
    <t>vibio</t>
  </si>
  <si>
    <t>https://www.vibio.co/index.html</t>
  </si>
  <si>
    <t>https://www.linkedin.com/company/vibio-technologies-inc</t>
  </si>
  <si>
    <t>Liquidity SA</t>
  </si>
  <si>
    <t>Liquidity is an alternative lender offering secured financing solutions including personal asset loans, bridging finance and more.</t>
  </si>
  <si>
    <t>liquidity-sa</t>
  </si>
  <si>
    <t>http://www.liquiditysa.com/</t>
  </si>
  <si>
    <t>https://www.linkedin.com/company-beta/5317472/</t>
  </si>
  <si>
    <t>https://www.twitter.com/liquiditysa</t>
  </si>
  <si>
    <t>https://www.facebook.com/pg/liquiditysa/</t>
  </si>
  <si>
    <t>Shopstar</t>
  </si>
  <si>
    <t>Shopstar helps you set up your own online retail store in minutes. Shopstar allows anyone to create and manage their own online shop effortlessly.</t>
  </si>
  <si>
    <t>45e8bc6818835f3e846d.png</t>
  </si>
  <si>
    <t>shopstar</t>
  </si>
  <si>
    <t>https://shopstar.co.za/</t>
  </si>
  <si>
    <t>https://www.linkedin.com/company/shopstar-gmbh</t>
  </si>
  <si>
    <t>https://www.facebook.com/shopstar.za</t>
  </si>
  <si>
    <t>Mulah</t>
  </si>
  <si>
    <t>Mulah provides easy and quick short-term loans</t>
  </si>
  <si>
    <t>mulah</t>
  </si>
  <si>
    <t>http://www.mulah.co.za/</t>
  </si>
  <si>
    <t>http://twitter.com/MulahQuickChing</t>
  </si>
  <si>
    <t>https://www.facebook.com/mulah.quickching</t>
  </si>
  <si>
    <t>Shift One</t>
  </si>
  <si>
    <t>Shift ONE is a creative, integrated marketing agency based out of Cape Town South Africa that delivers world class service, creative strategies and marketing campaigns to our clients</t>
  </si>
  <si>
    <t>shift-one</t>
  </si>
  <si>
    <t>http://shiftone.co.za/</t>
  </si>
  <si>
    <t>https://www.linkedin.com/company/6726324?trk=tyah&amp;trkInfo=idx%3A1-1-1%2CtarId%3A1425631167804%2Ctas%3AShift+ONE+</t>
  </si>
  <si>
    <t>https://twitter.com/shiftONEdigital</t>
  </si>
  <si>
    <t>https://www.facebook.com/shiftONEdigital</t>
  </si>
  <si>
    <t>Adclick Africa</t>
  </si>
  <si>
    <t>Adclick Africa is one of South Africa's fastest growing marketing agencies offering best in class digital solutions that drive revenue growth for brands.</t>
  </si>
  <si>
    <t>Randburg, South Africa</t>
  </si>
  <si>
    <t>adclick-africa</t>
  </si>
  <si>
    <t>http://www.adclickafrica.com/</t>
  </si>
  <si>
    <t>https://www.linkedin.com/company/2728730?trk=tyah&amp;trkInfo=clickedVertical%3Acompany%2CclickedEntityId%3A2728730%2Cidx%3A2-3-4%2CtarId%3A1468487165328%2Ctas%3Aadclick%20</t>
  </si>
  <si>
    <t>https://twitter.com/AdClickAfrica</t>
  </si>
  <si>
    <t>https://www.facebook.com/adclickafrica</t>
  </si>
  <si>
    <t>Droppa</t>
  </si>
  <si>
    <t>Droppa is an on demand delivery service that makes is safer and easier to move office or household goods and furniture.</t>
  </si>
  <si>
    <t>85cb33401e05c9b455f1.png</t>
  </si>
  <si>
    <t>droppa</t>
  </si>
  <si>
    <t>http://www.droppa.co.za/</t>
  </si>
  <si>
    <t>https://www.linkedin.com/company/droppa-south-africa</t>
  </si>
  <si>
    <t>https://twitter.com/DroppaZA</t>
  </si>
  <si>
    <t>https://www.facebook.com/DroppaSA/</t>
  </si>
  <si>
    <t>Errand Nomads</t>
  </si>
  <si>
    <t>The Errand Nomads are a group of experienced assistants travelling the world, whilst providing value to your business by performing a wide variety of personal and administrative tasks.</t>
  </si>
  <si>
    <t>errand-nomads</t>
  </si>
  <si>
    <t>https://www.linkedin.com/company/tenomadsafrica/</t>
  </si>
  <si>
    <t>https://www.facebook.com/OmniPAs</t>
  </si>
  <si>
    <t>Prim-U</t>
  </si>
  <si>
    <t>South Africa’s first on-demand mobile platform that connects beauty and wellness therapists to U at the touch of a screen.</t>
  </si>
  <si>
    <t>primu</t>
  </si>
  <si>
    <t>https://prim-u.com/</t>
  </si>
  <si>
    <t>https://www.linkedin.com/company/prim-u/</t>
  </si>
  <si>
    <t>https://twitter.com/Primu_infotech</t>
  </si>
  <si>
    <t>https://facebook.com/primuinfotech</t>
  </si>
  <si>
    <t>MathsGee</t>
  </si>
  <si>
    <t>MathsGee is a platform for skills-sharing for the 4IR economy.</t>
  </si>
  <si>
    <t>mathsgee</t>
  </si>
  <si>
    <t>https://mathsgee.com/</t>
  </si>
  <si>
    <t>https://www.linkedin.com/company/mathsgenius/</t>
  </si>
  <si>
    <t>https://twitter.com/mathsgeeZA</t>
  </si>
  <si>
    <t>https://www.facebook.com/mathsgeeZA</t>
  </si>
  <si>
    <t>Aerovision SouthAfrica</t>
  </si>
  <si>
    <t>Aerovision is a Cape Town based company specialising in remote controlled aerial imaging platforms (UAV's / drones)</t>
  </si>
  <si>
    <t>aerovision-southafrica</t>
  </si>
  <si>
    <t>https://www.aerovision-sa.com/</t>
  </si>
  <si>
    <t>https://www.facebook.com/Aerovision-South-Africa-716600201758933</t>
  </si>
  <si>
    <t>MiiGuy</t>
  </si>
  <si>
    <t>MiiGuy is logo recognition tool that allows you to invest in the brands that you love and buy stocks in the companies that you love.</t>
  </si>
  <si>
    <t>miiguy</t>
  </si>
  <si>
    <t>https://www.miiguy.co.za/</t>
  </si>
  <si>
    <t>https://www.linkedin.com/in/miiguy-technologies-b4a86218b/</t>
  </si>
  <si>
    <t>https://twitter.com/Miiguy_Tech</t>
  </si>
  <si>
    <t>Recor</t>
  </si>
  <si>
    <t>Recor offers green technologies/solutions converting waste into electricity, fuel, food and water on any scale.</t>
  </si>
  <si>
    <t>recor</t>
  </si>
  <si>
    <t>http://recor.co.za/</t>
  </si>
  <si>
    <t>https://twitter.com/@RecorWTE</t>
  </si>
  <si>
    <t>Euphoria</t>
  </si>
  <si>
    <t>Pushing the boundaries since 2010 to provide the most comprehensive and customer-centric telephony solution South Africa has ever seen.</t>
  </si>
  <si>
    <t>euphoria</t>
  </si>
  <si>
    <t>http://www.euphoria.co.za/</t>
  </si>
  <si>
    <t>https://www.linkedin.com/company-beta/1736205/</t>
  </si>
  <si>
    <t>https://twitter.com/EuphoriaTelecom</t>
  </si>
  <si>
    <t>https://www.facebook.com/euphoriatelecom/</t>
  </si>
  <si>
    <t>Innovo Networks</t>
  </si>
  <si>
    <t xml:space="preserve">Innovo Networks is a high touch, business focused on voice, data and cloud. </t>
  </si>
  <si>
    <t>innovo-networks</t>
  </si>
  <si>
    <t>https://innovonet.co.za/</t>
  </si>
  <si>
    <t>https://www.linkedin.com/company/innovo-networks/?originalSubdomain=in</t>
  </si>
  <si>
    <t>Dyme Beauty App</t>
  </si>
  <si>
    <t>Dyme beauty app is an on-demand mobile beauty and spa services app.</t>
  </si>
  <si>
    <t>dyme-beauty-app</t>
  </si>
  <si>
    <t>https://www.dyme.co.za/</t>
  </si>
  <si>
    <t>https://www.linkedin.com/company/dyme-beauty-app/</t>
  </si>
  <si>
    <t>https://twitter.com/DYMEbeautyapp</t>
  </si>
  <si>
    <t>https://www.facebook.com/DYMEbeautyapp/</t>
  </si>
  <si>
    <t>TradeSafe</t>
  </si>
  <si>
    <t>TradeSafe is South Africa’s trusted digital financial escrow and payments services provider. The company is an independent third party that safeguards the buyer's funds in trust until the seller delivers to the buyer what was promised.</t>
  </si>
  <si>
    <t>Sandton , South Africa</t>
  </si>
  <si>
    <t>ab0350741829598ba40c.jpg</t>
  </si>
  <si>
    <t>tradesafe</t>
  </si>
  <si>
    <t>https://www.tradesafe.co.za/</t>
  </si>
  <si>
    <t>https://www.linkedin.com/company-beta/10275920/</t>
  </si>
  <si>
    <t>https://www.facebook.com/TradeSafeZa/</t>
  </si>
  <si>
    <t>R-Squared Digital</t>
  </si>
  <si>
    <t>R-Squared is an Influencer Marketing Creative Agency that designs, builds and executes kickass influencer marketing projects</t>
  </si>
  <si>
    <t>rsquared-digital</t>
  </si>
  <si>
    <t>http://www.r2digital.co.za/</t>
  </si>
  <si>
    <t>https://www.linkedin.com/company/9172809/</t>
  </si>
  <si>
    <t>https://twitter.com/r2digitalsa</t>
  </si>
  <si>
    <t>https://www.facebook.com/rsquareddigital</t>
  </si>
  <si>
    <t>Real Foods Group</t>
  </si>
  <si>
    <t>Real Foods is a multi-brand food group with unmatched dedication to natural food, innovation, social responsibility and integrity.</t>
  </si>
  <si>
    <t>real-foods-group</t>
  </si>
  <si>
    <t>http://realfoodsgroup.co.za/</t>
  </si>
  <si>
    <t>College SA offers over 200 distance learning courses.</t>
  </si>
  <si>
    <t>college-sa</t>
  </si>
  <si>
    <t>https://www.collegesa.edu.za/</t>
  </si>
  <si>
    <t>https://www.linkedin.com/in/college-sa-b836255b/</t>
  </si>
  <si>
    <t>https://twitter.com/College_SA</t>
  </si>
  <si>
    <t>https://www.facebook.com/College.SA.01</t>
  </si>
  <si>
    <t>NMPi (formerly Clicks2Customers) provides performance-based search marketing solutions that help clients improve the efficiency of paid search campaigns.</t>
  </si>
  <si>
    <t>nmpi</t>
  </si>
  <si>
    <t>http://www.clicks2customers.com/</t>
  </si>
  <si>
    <t>https://www.linkedin.com/company/clicks2customers</t>
  </si>
  <si>
    <t>http://twitter.com/C2C_Agency</t>
  </si>
  <si>
    <t>http://www.facebook.com/pages/Cape-Town-South-Africa/Clicks2Cust</t>
  </si>
  <si>
    <t>FASTNET</t>
  </si>
  <si>
    <t>FastNet is an innovative wireless connectivity solutions provider in South Africa.</t>
  </si>
  <si>
    <t>fastnet</t>
  </si>
  <si>
    <t>Recycling company that sells pre-processed recycling materials with a traceable social and environmental impact - fairly traded plastic.</t>
  </si>
  <si>
    <t>1e105f1b3b9787f97a7b.jpg</t>
  </si>
  <si>
    <t>mr-green-africa</t>
  </si>
  <si>
    <t>https://www.mrgreenafrica.com/</t>
  </si>
  <si>
    <t>https://www.linkedin.com/company/mr-green-trading-africa-kenya-ltd</t>
  </si>
  <si>
    <t>https://www.facebook.com/mrgreenafrica/</t>
  </si>
  <si>
    <t>We are a tech platform for co-funding real estate projects, providing you with opportunities to make profit and fund social impact projects</t>
  </si>
  <si>
    <t>vistafront</t>
  </si>
  <si>
    <t>https://vistafront.com/</t>
  </si>
  <si>
    <t>https://twitter.com/vistafront_?lang=en</t>
  </si>
  <si>
    <t>https://www.facebook.com/vistafront/</t>
  </si>
  <si>
    <t>wenahardware.com</t>
  </si>
  <si>
    <t>A virtual hardware store that enables users to buy construction materials and get them delivered to their preferred sites. This enables them save resources, a contribution to affordable housing.</t>
  </si>
  <si>
    <t>ca39cdb1c00dcdb068f1.jpg</t>
  </si>
  <si>
    <t>wenahardwarecom</t>
  </si>
  <si>
    <t>Wena hardware</t>
  </si>
  <si>
    <t>a:9:{i:0;s:8:"linkedin";i:1;s:7:"twitter";i:2;s:7:"revenue";i:3;s:7:"raising";i:4;s:4:"when";i:5;s:6:"amount";i:6;s:4:"news";i:7;s:11:"reminded_at";i:8;s:11:"co_founders";}</t>
  </si>
  <si>
    <t>Construction technology</t>
  </si>
  <si>
    <t>Appy Saúde</t>
  </si>
  <si>
    <t>Appy Saude connects users to the nearest pharmacies and hospitals in Angola</t>
  </si>
  <si>
    <t>appy-sade</t>
  </si>
  <si>
    <t>https://appysaude.co.ao/</t>
  </si>
  <si>
    <t>DREET is a mobile phone app that allows a child in rural Africa to have their hearing tested in real time by a professional who may live thousands of miles away.</t>
  </si>
  <si>
    <t>dreet</t>
  </si>
  <si>
    <t>Orcas is a mobile application that connects parents and students with nearby tutors or online courses, video tutorials and practice questions.</t>
  </si>
  <si>
    <t>orcas.png</t>
  </si>
  <si>
    <t>orcas</t>
  </si>
  <si>
    <t>Elk develops software and hardware tools to connect makers to the Blockchain and other decentralized technologies.</t>
  </si>
  <si>
    <t>elk</t>
  </si>
  <si>
    <t>Shagga3App</t>
  </si>
  <si>
    <t>Shagga3App" is a mobile application that allows its users to upload/ record their cheerig videos to their sports team</t>
  </si>
  <si>
    <t>shagga3app.png</t>
  </si>
  <si>
    <t>shagga3app</t>
  </si>
  <si>
    <t>http://shaga3app.com/</t>
  </si>
  <si>
    <t>https://www.facebook.com/pg/shaga3app/about/?ref=page_internal</t>
  </si>
  <si>
    <t>OverC Studios</t>
  </si>
  <si>
    <t>OverC Studios is a software development company specializes web development, mobile e-commerce applications and web desinging.</t>
  </si>
  <si>
    <t>overc-studios</t>
  </si>
  <si>
    <t>http://overcstudios.com</t>
  </si>
  <si>
    <t>http://www.linkedin.com/company/overc-studios</t>
  </si>
  <si>
    <t>http://twitter.com/overcstudios</t>
  </si>
  <si>
    <t>http://www.facebook.com/overcstudios</t>
  </si>
  <si>
    <t>Intixel</t>
  </si>
  <si>
    <t>Intixel is providing AI-powered Solutions for Diagnostic Imaging</t>
  </si>
  <si>
    <t>intixel</t>
  </si>
  <si>
    <t>http://www.intixel.com</t>
  </si>
  <si>
    <t>https://www.linkedin.com/company/12617342/</t>
  </si>
  <si>
    <t>https://www.facebook.com/Intixel-289607745051316/</t>
  </si>
  <si>
    <t>Mercury Engineering</t>
  </si>
  <si>
    <t>MEC is a leading company at Egypt in the field of  Engineering and innovative control solutions.</t>
  </si>
  <si>
    <t>mercury-engineering</t>
  </si>
  <si>
    <t>http://www.engmercury.com</t>
  </si>
  <si>
    <t>https://www.linkedin.com/company/engmercury/about/</t>
  </si>
  <si>
    <t>http://twitter.com/engmercury</t>
  </si>
  <si>
    <t>http://facebook.com/engmercury</t>
  </si>
  <si>
    <t>SSTM Egypt</t>
  </si>
  <si>
    <t>SSTM Egypt is established with the objective of developing IOT Industry Grade Solutions.</t>
  </si>
  <si>
    <t>sstm-egypt</t>
  </si>
  <si>
    <t>http://sstm-eg.com</t>
  </si>
  <si>
    <t>https://www.facebook.com/SstmEG/</t>
  </si>
  <si>
    <t>Anspire Agency</t>
  </si>
  <si>
    <t>Anspire Agency is a full-service advertisement agency with special expertise in social media networking and creative designing.</t>
  </si>
  <si>
    <t>anspire-agency</t>
  </si>
  <si>
    <t>http://anspire.agency/</t>
  </si>
  <si>
    <t>OGGEH</t>
  </si>
  <si>
    <t>OGGEH provides cloud computing services to businesses</t>
  </si>
  <si>
    <t>oggeh</t>
  </si>
  <si>
    <t>https://oggeh.com</t>
  </si>
  <si>
    <t>https://www.linkedin.com/company/oggeh/</t>
  </si>
  <si>
    <t>http://twitter.com/oggehllc</t>
  </si>
  <si>
    <t>https://www.facebook.com/oggehllc</t>
  </si>
  <si>
    <t>Royal Safari Excursions</t>
  </si>
  <si>
    <t>Royal Safari as a company for tourism services and excursions is leading in the online tours in Egypt specially in Excursions and day trips in Red Sea area.</t>
  </si>
  <si>
    <t>Hurghada, Egypt</t>
  </si>
  <si>
    <t>royal-safari-excursions</t>
  </si>
  <si>
    <t>http://royalsafari.net</t>
  </si>
  <si>
    <t>https://www.twitter.com/safari_royal</t>
  </si>
  <si>
    <t>https://www.facebook.com/royalsafari.net</t>
  </si>
  <si>
    <t>Egywheelers.com</t>
  </si>
  <si>
    <t>Egywheelers.com is a marketplace for used cars and bikes in Egypt</t>
  </si>
  <si>
    <t>egywheelerscom</t>
  </si>
  <si>
    <t>http://Egywheelers.com</t>
  </si>
  <si>
    <t>https://www.twitter.com/egywheelers</t>
  </si>
  <si>
    <t>https://www.facebook.com/egywheelers</t>
  </si>
  <si>
    <t>DW Designs Egypt</t>
  </si>
  <si>
    <t>A professional web design company based in Cairo, Egypt</t>
  </si>
  <si>
    <t>dw-designs-egypt</t>
  </si>
  <si>
    <t>http://dwestdesigns.com</t>
  </si>
  <si>
    <t>https://linkedin.com/company/dw-designs-web-design-company-in-egypt/</t>
  </si>
  <si>
    <t>https://twitter.com/dwestdesigns</t>
  </si>
  <si>
    <t>https://www.facebook.com/dw.designs.egypt/</t>
  </si>
  <si>
    <t>Korsatk</t>
  </si>
  <si>
    <t>Kosartk provide training courses from accredited training centres in Egypt</t>
  </si>
  <si>
    <t>Nasr City, Egypt</t>
  </si>
  <si>
    <t>korsatk</t>
  </si>
  <si>
    <t>http://www.korsatk.com/</t>
  </si>
  <si>
    <t>https://www.linkedin.com/in/%D9%83%D9%88%D8%B1%D8%B3%D8%A7%D8%AA%D9%83-korsatk-709a29119/</t>
  </si>
  <si>
    <t>https://twitter.com/korsatk</t>
  </si>
  <si>
    <t>https://www.facebook.com/korsatk.eg</t>
  </si>
  <si>
    <t>Owls</t>
  </si>
  <si>
    <t>Owls is an online community for night owls where people around the world share real night thoughts, trade advice and tell their day story.</t>
  </si>
  <si>
    <t>owls</t>
  </si>
  <si>
    <t>https://www.owlsapp.net</t>
  </si>
  <si>
    <t>https://www.facebook.com/OwlsApps/</t>
  </si>
  <si>
    <t>Square Art Gallery</t>
  </si>
  <si>
    <t>Square Art Gallery is an online marketplace for fine art masterpieces</t>
  </si>
  <si>
    <t>Heliopolis, Egypt</t>
  </si>
  <si>
    <t>square-art-gallery</t>
  </si>
  <si>
    <t>http://www.square-artgallery.com/</t>
  </si>
  <si>
    <t>https://www.linkedin.com/company-beta/10216189/</t>
  </si>
  <si>
    <t>Bagahez</t>
  </si>
  <si>
    <t>The first Arabic website that covers home and wedding preparations.</t>
  </si>
  <si>
    <t>bagahez</t>
  </si>
  <si>
    <t>http://bagahez.com</t>
  </si>
  <si>
    <t>Pixly</t>
  </si>
  <si>
    <t>Pixlly is media production house aims to impact changes through videos and VR &amp; AR exprience.</t>
  </si>
  <si>
    <t>pixly</t>
  </si>
  <si>
    <t>http://www.pixlly.com/</t>
  </si>
  <si>
    <t>https://www.linkedin.com/company/pixlly/</t>
  </si>
  <si>
    <t>https://twitter.com/pixlly</t>
  </si>
  <si>
    <t>https://www.facebook.com/pixlly/</t>
  </si>
  <si>
    <t>Digital Crafts</t>
  </si>
  <si>
    <t>Digital Crafts is a leading digital agency based inCairo</t>
  </si>
  <si>
    <t>digital-crafts</t>
  </si>
  <si>
    <t>http://digital-crafts.com/</t>
  </si>
  <si>
    <t>Road9 Media</t>
  </si>
  <si>
    <t>Road9 Media is a media company that delivers Digital Media (Web solutions &amp; Multimedia materials), Branding (Logo design &amp; corporate identities) &amp; Print Media (Advertisements &amp; Publications).</t>
  </si>
  <si>
    <t>road9-media</t>
  </si>
  <si>
    <t>https://road9media.com/</t>
  </si>
  <si>
    <t>https://www.linkedin.com/company/road9media/</t>
  </si>
  <si>
    <t>https://twitter.com/Road9Media</t>
  </si>
  <si>
    <t>https://www.facebook.com/road9media</t>
  </si>
  <si>
    <t>Flareinn</t>
  </si>
  <si>
    <t>Flareinn is an online community and marketplace for amateur artists, where we provide a hub for amateurs to benefit from their artwork</t>
  </si>
  <si>
    <t>flareinn</t>
  </si>
  <si>
    <t>https://flareinn.com/</t>
  </si>
  <si>
    <t>https://twitter.com/flareinn?lang=ar</t>
  </si>
  <si>
    <t>https://www.facebook.com/flareinn</t>
  </si>
  <si>
    <t>Greens247</t>
  </si>
  <si>
    <t>Fast and affordable web hosting for personal and business websites. Professional web design services to help you achieve your online goals.</t>
  </si>
  <si>
    <t>greens247</t>
  </si>
  <si>
    <t>https://www.greens247.com</t>
  </si>
  <si>
    <t>https://www.linkedin.com/company/greens247</t>
  </si>
  <si>
    <t>https://twitter.com/greens_247</t>
  </si>
  <si>
    <t>https://www.facebook.com/greens247/</t>
  </si>
  <si>
    <t>El Masna3</t>
  </si>
  <si>
    <t>El Masna3 is an entertainment and media company providing digital services solutions to business Branding, content production</t>
  </si>
  <si>
    <t>el-masna3</t>
  </si>
  <si>
    <t>http://elmasna3.com</t>
  </si>
  <si>
    <t>https://www.twitter.com/elmasna3</t>
  </si>
  <si>
    <t>https://www.facebook.com/elmasna3</t>
  </si>
  <si>
    <t>Bionic Limbs</t>
  </si>
  <si>
    <t>Bionic Limbs is an R&amp;D based company for developing affordable prosthetic limbs.</t>
  </si>
  <si>
    <t>bionic-limbs</t>
  </si>
  <si>
    <t>http://bioniclimbs.net/</t>
  </si>
  <si>
    <t>https://www.linkedin.com/company/bioniclimbsllc/</t>
  </si>
  <si>
    <t>https://twitter.com/BionicLimbsLLC</t>
  </si>
  <si>
    <t>https://www.facebook.com/BionicLimbsLLC</t>
  </si>
  <si>
    <t>Pan Arab Media</t>
  </si>
  <si>
    <t>An Integrated group of talented professionals with a hands-on experience in different aspects of Media and Entertainment Industry</t>
  </si>
  <si>
    <t>pan-arab-media</t>
  </si>
  <si>
    <t>http://panarab-media.com</t>
  </si>
  <si>
    <t>https://www.linkedin.com/company/5143845/</t>
  </si>
  <si>
    <t>https://www.facebook.com/PanArabMedia/</t>
  </si>
  <si>
    <t>SpimeSense Labs</t>
  </si>
  <si>
    <t>SpimeSense Labs is an Egyptian company with expertise in The IT and telecom industry.</t>
  </si>
  <si>
    <t>spimesense-labs</t>
  </si>
  <si>
    <t>http://www.SpimeSenseLabs.com/</t>
  </si>
  <si>
    <t>https://www.linkedin.com/company/5338059/</t>
  </si>
  <si>
    <t>https://twitter.com/Spimesenselabs</t>
  </si>
  <si>
    <t>https://www.facebook.com/SpimeSenseLabs/</t>
  </si>
  <si>
    <t>Engineering Syatems</t>
  </si>
  <si>
    <t>Engineering Systems, the publisher of ZBuilder, an integrated solution for construction management Platform.</t>
  </si>
  <si>
    <t>engineering-syatems</t>
  </si>
  <si>
    <t>https://zbuilder.online/</t>
  </si>
  <si>
    <t>https://www.facebook.com/EngineeringSystemsME</t>
  </si>
  <si>
    <t>Bare Entertainment</t>
  </si>
  <si>
    <t>Bare. is a media content creator that recognizes the region's growing need for high-quality, purposeful conten</t>
  </si>
  <si>
    <t>bare-entertainment</t>
  </si>
  <si>
    <t>http://www.bare-ent.com</t>
  </si>
  <si>
    <t>The Planet</t>
  </si>
  <si>
    <t>We offer the full spectrum of digital media services, strategically positioned to help you elevate your business</t>
  </si>
  <si>
    <t>the-planet</t>
  </si>
  <si>
    <t>http://theplanet.com.eg/</t>
  </si>
  <si>
    <t>http://www.linkedin.com/company/1857315</t>
  </si>
  <si>
    <t>http://twitter.com/ThePlanetEg</t>
  </si>
  <si>
    <t>https://www.facebook.com/theplaneteg</t>
  </si>
  <si>
    <t>Et3alem.com</t>
  </si>
  <si>
    <t>Et3alem.com is an innovative Arabic Online training website that is the first to provide courses covering a wide</t>
  </si>
  <si>
    <t>et3alemcom</t>
  </si>
  <si>
    <t>http://www.et3alem.com</t>
  </si>
  <si>
    <t>https://www.linkedin.com/company/4983877</t>
  </si>
  <si>
    <t>http://twitter.com/Et3alemdotcom</t>
  </si>
  <si>
    <t>http://www.facebook.com/et3alemdotcom</t>
  </si>
  <si>
    <t>Valeeno</t>
  </si>
  <si>
    <t>Valeeno enables users to buy and sell goods online safely</t>
  </si>
  <si>
    <t>valeeno</t>
  </si>
  <si>
    <t>https://valeeno.com</t>
  </si>
  <si>
    <t>https://www.linkedin.com/company/valeeno/</t>
  </si>
  <si>
    <t>https://www.facebook.com/ValeenoEgypt/</t>
  </si>
  <si>
    <t>Dimensions Real Estate</t>
  </si>
  <si>
    <t>Dimensions is a real estate comapny in Egypt.</t>
  </si>
  <si>
    <t>dimensions-real-estate</t>
  </si>
  <si>
    <t>https://www.dimensions-eg.com</t>
  </si>
  <si>
    <t>https://www.linkedin.com/in/dimensions-real-estate-54038016b/</t>
  </si>
  <si>
    <t>https://twitter.com/DimensionsReal</t>
  </si>
  <si>
    <t>https://www.facebook.com/Dimensions.realestate.eg/</t>
  </si>
  <si>
    <t>apt-9</t>
  </si>
  <si>
    <t>apt-9 is a real estate brokerage firm in Egypt</t>
  </si>
  <si>
    <t>apt9</t>
  </si>
  <si>
    <t>http://apt-9.com/</t>
  </si>
  <si>
    <t>https://www.linkedin.com/company/5240656/admin/</t>
  </si>
  <si>
    <t>https://www.facebook.com/apt9realestate/</t>
  </si>
  <si>
    <t>Innovito</t>
  </si>
  <si>
    <t>Innovito is a publisher of Evolve, a learning experience platform for enterprises, that is built around the employee experience and engagement, through a flexible and user friendly interface.</t>
  </si>
  <si>
    <t>innovito</t>
  </si>
  <si>
    <t>https://innovito.com/evolve-lxp/</t>
  </si>
  <si>
    <t>https://www.linkedin.com/company/innovito/</t>
  </si>
  <si>
    <t>MKY Communications</t>
  </si>
  <si>
    <t>MKY Communications is a leading full-service digital media agency.</t>
  </si>
  <si>
    <t>mky-communications</t>
  </si>
  <si>
    <t>https://mkycommunications.com/</t>
  </si>
  <si>
    <t>https://www.linkedin.com/company/mkycommunications/</t>
  </si>
  <si>
    <t>https://facebook.com/mkYCommunications/</t>
  </si>
  <si>
    <t>Solid Integrated Solutions</t>
  </si>
  <si>
    <t>Endpoint Management and Cyber Security Platform</t>
  </si>
  <si>
    <t>solid-integrated-solutions</t>
  </si>
  <si>
    <t>http://www.sisegy.com</t>
  </si>
  <si>
    <t>https://www.linkedin.com/company/solid-integrated-solutions-sis-/about/</t>
  </si>
  <si>
    <t>Frien10</t>
  </si>
  <si>
    <t>Social Media platform where you meet like-minded people and share ideas.</t>
  </si>
  <si>
    <t>frien10</t>
  </si>
  <si>
    <t>http://www.frien10.com/</t>
  </si>
  <si>
    <t>https://www.linkedin.com/company-beta/5176060/</t>
  </si>
  <si>
    <t>https://twitter.com/frien10_</t>
  </si>
  <si>
    <t>https://www.facebook.com/frien10</t>
  </si>
  <si>
    <t>MedBold</t>
  </si>
  <si>
    <t>Medbold is an AI-based medical search engine, where Arabic users can get all information regarding health</t>
  </si>
  <si>
    <t>medbold</t>
  </si>
  <si>
    <t>https://medbold.com/</t>
  </si>
  <si>
    <t>https://www.linkedin.com/company/medbold/</t>
  </si>
  <si>
    <t>https://twitter.com/medbold</t>
  </si>
  <si>
    <t>https://facebook.com/medicalbold</t>
  </si>
  <si>
    <t>Egybell</t>
  </si>
  <si>
    <t>EgyBell is a multifaceted company that provides solutions and service in Technology and Operations managements. Delivering HR solutions for your business to succeed.</t>
  </si>
  <si>
    <t>egybell</t>
  </si>
  <si>
    <t>https://www.egybell.com</t>
  </si>
  <si>
    <t>https://www.linkedin.com/EgyBell</t>
  </si>
  <si>
    <t>https://twitter.com/EGYBELL_Com</t>
  </si>
  <si>
    <t>https://www.facebook.com/EgyBellCom/</t>
  </si>
  <si>
    <t>Embassi Identity Design</t>
  </si>
  <si>
    <t>Embassi ID offer Digital Media solutions including Branding, Web Designing, Marketing</t>
  </si>
  <si>
    <t>embassi-identity-design</t>
  </si>
  <si>
    <t>http://embassi.net</t>
  </si>
  <si>
    <t>https://www.linkedin.com/company/em.bass.i-id/</t>
  </si>
  <si>
    <t>http://facebook.com/embassi</t>
  </si>
  <si>
    <t>Contalents</t>
  </si>
  <si>
    <t>We are an Arabic content writing agency located in Cairo, Egypt.</t>
  </si>
  <si>
    <t>contalents</t>
  </si>
  <si>
    <t>http://www.contalents.com</t>
  </si>
  <si>
    <t>https://ae.linkedin.com/company/contalent</t>
  </si>
  <si>
    <t>https://twitter.com/contalents/</t>
  </si>
  <si>
    <t>https://www.facebook.com/contalents/</t>
  </si>
  <si>
    <t>Recyclobekia</t>
  </si>
  <si>
    <t>RecycloBekia is an electronic waste recycling company based in Egypt and serving the Middle East and North Africa (MENA) region.</t>
  </si>
  <si>
    <t>recyclobekia</t>
  </si>
  <si>
    <t>http://recyclobekia.com/</t>
  </si>
  <si>
    <t>https://www.linkedin.com/company/2621132</t>
  </si>
  <si>
    <t>https://www.twitter.com/recyclobekia</t>
  </si>
  <si>
    <t>https://www.facebook.com/recyclobekia</t>
  </si>
  <si>
    <t>HLPR</t>
  </si>
  <si>
    <t>Online platform that connects Household clients with pre-vetted domestic helpers (Cleaning, Nursing, Baby sitting)</t>
  </si>
  <si>
    <t>hlpr</t>
  </si>
  <si>
    <t>https://hlprhome.me</t>
  </si>
  <si>
    <t>https://www.linkedin.com/company/hlpr/</t>
  </si>
  <si>
    <t>https://facebook.com/hlprhome</t>
  </si>
  <si>
    <t>IBS Academy</t>
  </si>
  <si>
    <t>IBS Academy is an Egyptian Training Academy offering a wide range of courses</t>
  </si>
  <si>
    <t>ibs-academy</t>
  </si>
  <si>
    <t>https://ibsacademy.org</t>
  </si>
  <si>
    <t>https://www.linkedin.com/company/ibs-academy/</t>
  </si>
  <si>
    <t>https://twitter.com/ibs_academy</t>
  </si>
  <si>
    <t>https://facebook.com/ibsacademy</t>
  </si>
  <si>
    <t>realestate.eg</t>
  </si>
  <si>
    <t>Real Estate Egypt is the biggest real estate website in Egypt for compounds, resorts and commercial projects.</t>
  </si>
  <si>
    <t>realestateeg</t>
  </si>
  <si>
    <t>https://realestate.eg</t>
  </si>
  <si>
    <t>https://www.facebook.com/Realestateeg-213038192917214/</t>
  </si>
  <si>
    <t>Sana3ly</t>
  </si>
  <si>
    <t>Sana3ly provides a comprehensive solution to all the problems of buying spare parts and machinery for factories</t>
  </si>
  <si>
    <t>sana3ly</t>
  </si>
  <si>
    <t>http://www.sana3ly.com/</t>
  </si>
  <si>
    <t>https://www.linkedin.com/company/sana3ly/</t>
  </si>
  <si>
    <t>https://www.facebook.com/Sana3lyapp/</t>
  </si>
  <si>
    <t>Enkaaz</t>
  </si>
  <si>
    <t>We save lives when your vehicle breaks down on the road by connecting the stranded customers to roadside assistance providers</t>
  </si>
  <si>
    <t>Mansoura, Egypt</t>
  </si>
  <si>
    <t>enkaaz</t>
  </si>
  <si>
    <t>http://www.enkaaz.com</t>
  </si>
  <si>
    <t>https://www.linkedin.com/in/enkaazeg/</t>
  </si>
  <si>
    <t>https://twitter.com/EnkaazEG</t>
  </si>
  <si>
    <t>http://www.facebook.com/enkaazEG</t>
  </si>
  <si>
    <t>Yadaweya</t>
  </si>
  <si>
    <t>E-Commerce platform for Egyptian handicrafts</t>
  </si>
  <si>
    <t>Qena, Egypt</t>
  </si>
  <si>
    <t>yadaweya</t>
  </si>
  <si>
    <t>http://www.yadaweya.com</t>
  </si>
  <si>
    <t>http://twitter.com/yadaweya</t>
  </si>
  <si>
    <t>http://www.facebook.com/pages/Yadaweya/305013376255382</t>
  </si>
  <si>
    <t>Bsocial</t>
  </si>
  <si>
    <t>BSocial is a digital agency passionate about building and nurturing online communities to help the brands establish and grow a loyal online following, based on engagement and meaningful interactions.</t>
  </si>
  <si>
    <t>bsocial</t>
  </si>
  <si>
    <t>https://bsocial-eg.com/</t>
  </si>
  <si>
    <t>https://www.linkedin.com/company/brand-social</t>
  </si>
  <si>
    <t>https://twitter.com/brand_social</t>
  </si>
  <si>
    <t>https://www.facebook.com/BSocial.Egypt</t>
  </si>
  <si>
    <t>iGrow Solutions</t>
  </si>
  <si>
    <t>iGrow has expertise in Web design and development, and online marketing</t>
  </si>
  <si>
    <t>igrow-solutions</t>
  </si>
  <si>
    <t>http://www.igrow.solutions/</t>
  </si>
  <si>
    <t>https://www.linkedin.com/company/igrow-solutions/</t>
  </si>
  <si>
    <t>https://twitter.com/iGrow_Solutions</t>
  </si>
  <si>
    <t>https://business.facebook.com/igrowsolutions/?business_id=1086551248118938</t>
  </si>
  <si>
    <t>Tasweela</t>
  </si>
  <si>
    <t>Tawseela offers cashless payment for public transportation and demand responsive bus routes in developing countries.</t>
  </si>
  <si>
    <t>tasweela</t>
  </si>
  <si>
    <t>http://tawseela.com</t>
  </si>
  <si>
    <t>https://www.linkedin.com/company/10390310/</t>
  </si>
  <si>
    <t>Elegate</t>
  </si>
  <si>
    <t>Creating a branded ordering channel for each F&amp;B brands. Elegate is a SaaS offering that enables businesses to launch their online store through multiple channels such as their website and social media channels like ( Instagram, and WhatsApp)</t>
  </si>
  <si>
    <t>913ec5da80c4d1010dd0.jpg</t>
  </si>
  <si>
    <t>elegate</t>
  </si>
  <si>
    <t>http://www.elegate.org</t>
  </si>
  <si>
    <t>https://www.linkedin.com/company/elegateapp/</t>
  </si>
  <si>
    <t>http://www.facebook.com/elegate.org</t>
  </si>
  <si>
    <t>ASSESS Talent Management</t>
  </si>
  <si>
    <t>Psychometric testing technology and business solutions company.</t>
  </si>
  <si>
    <t>assess-talent-management</t>
  </si>
  <si>
    <t>http://www.assesstm.com</t>
  </si>
  <si>
    <t>https://www.linkedin.com/company/assess-talent-measurement</t>
  </si>
  <si>
    <t>https://www.facebook.com/assesstm</t>
  </si>
  <si>
    <t>Nilecode</t>
  </si>
  <si>
    <t>Nilecode is an Egyptian Software development company.</t>
  </si>
  <si>
    <t>nilecode</t>
  </si>
  <si>
    <t>http://www.nilecode.com</t>
  </si>
  <si>
    <t>http://www.linkedin.com/company/nilecode</t>
  </si>
  <si>
    <t>http://twitter.com/nilecode</t>
  </si>
  <si>
    <t>http://www.facebook.com/nilecode</t>
  </si>
  <si>
    <t>Argineering</t>
  </si>
  <si>
    <t>Argineering is an interactive design lab that simplifies the creation of interactive design. Argineering provides shop owners and artists with devices that would enable them to create customer interaction through window displays and installations</t>
  </si>
  <si>
    <t>Giza , Egypt</t>
  </si>
  <si>
    <t>e0abb23a12b9a1ec02f6.png</t>
  </si>
  <si>
    <t>argineering</t>
  </si>
  <si>
    <t>http://www.argineering.net</t>
  </si>
  <si>
    <t>http://www.linkedin.com/company/argineering/</t>
  </si>
  <si>
    <t>http://www.facebook.com/argineering</t>
  </si>
  <si>
    <t>Dailymedicalinfo.com</t>
  </si>
  <si>
    <t>Everyday Medical Information is a platform that meets the needs of the Arab public for health and medical information on the Internet</t>
  </si>
  <si>
    <t>dailymedicalinfocom</t>
  </si>
  <si>
    <t>https://www.dailymedicalinfo.com/</t>
  </si>
  <si>
    <t>https://www.linkedin.com/company/dailymedicalinfo-com</t>
  </si>
  <si>
    <t>https://twitter.com/DMedicalinfo</t>
  </si>
  <si>
    <t>https://www.facebook.com/DailyMedicalinfo/</t>
  </si>
  <si>
    <t>AT Instruments</t>
  </si>
  <si>
    <t>AT Instruments is creating security devices of the future using deep learning, AI and machine learning.</t>
  </si>
  <si>
    <t>at-instruments</t>
  </si>
  <si>
    <t>https://www.at-instruments.com/</t>
  </si>
  <si>
    <t>Up-Fuse</t>
  </si>
  <si>
    <t>Up-fuse designs &amp; produces backpacks and laptop cases made of upcycled plastic bags &amp; other environmentally friendly materials.</t>
  </si>
  <si>
    <t>upfuse</t>
  </si>
  <si>
    <t>https://www.up-fuse.com</t>
  </si>
  <si>
    <t>https://www.facebook.com/upfuse</t>
  </si>
  <si>
    <t>Amgad</t>
  </si>
  <si>
    <t>Amgad is an innovative provider for energy management solutions and iot systems, we provide smart metering systems for clients in commercial and industrial sectors to help them save 25% of their electrical bill and control their energy consumption</t>
  </si>
  <si>
    <t>amgad</t>
  </si>
  <si>
    <t>http://amgadiot.com/</t>
  </si>
  <si>
    <t>https://www.linkedin.com/company/18003069/</t>
  </si>
  <si>
    <t>https://www.facebook.com/amgadcompany2014/</t>
  </si>
  <si>
    <t>Fifth Dimension</t>
  </si>
  <si>
    <t>5d is a full service digital agency with a unique expertise in emerging technology.</t>
  </si>
  <si>
    <t>fifth-dimension</t>
  </si>
  <si>
    <t>http://www.5d-agency.com</t>
  </si>
  <si>
    <t>https://www.linkedin.com/company/2860139/</t>
  </si>
  <si>
    <t>https://www.facebook.com/5dagency/</t>
  </si>
  <si>
    <t>Sendian Creations</t>
  </si>
  <si>
    <t>Marketing, advertising agency, and technology solutions provider based in Cairo and provides a diversified portfolio of services &amp; solutions to all markets.</t>
  </si>
  <si>
    <t>sendian-creations</t>
  </si>
  <si>
    <t>https://www.sendiancreations.com/</t>
  </si>
  <si>
    <t>Nezaker</t>
  </si>
  <si>
    <t>The first integrated platform aimed at helping parents develop their children's performance in various fields "study, health, social, ethical, sports, psychological, cultural" through attractive videos directed to parents, ranging from 3 to 10 minute</t>
  </si>
  <si>
    <t>nezaker</t>
  </si>
  <si>
    <t>https://www.nezaker.com/</t>
  </si>
  <si>
    <t>https://www.linkedin.com/company/nezaker.com/</t>
  </si>
  <si>
    <t>https://twitter.com/nezakertweet</t>
  </si>
  <si>
    <t>https://www.facebook.com/Nezakeredu/</t>
  </si>
  <si>
    <t>WAFFARX</t>
  </si>
  <si>
    <t>WaffarX! is the first cash back website in MENA region</t>
  </si>
  <si>
    <t>waffarx</t>
  </si>
  <si>
    <t>https://waffarx.com/en-us</t>
  </si>
  <si>
    <t>https://www.linkedin.com/company/waffarx/about/</t>
  </si>
  <si>
    <t>https://twitter.com/waffarx</t>
  </si>
  <si>
    <t>https://www.facebook.com/WaffarX/</t>
  </si>
  <si>
    <t>Akelni</t>
  </si>
  <si>
    <t>Akelni is a service offers online food delivery, so that you can order from your favorite restaurants and experience new restaurants as well</t>
  </si>
  <si>
    <t>akelni</t>
  </si>
  <si>
    <t>https://www.akelni.com/en</t>
  </si>
  <si>
    <t>https://www.linkedin.com/company/akelni-%D8%A3%D9%83%D9%84%D9%86%D9%8A</t>
  </si>
  <si>
    <t>https://twitter.com/akelniofficial?lang=en</t>
  </si>
  <si>
    <t>https://www.facebook.com/akelni</t>
  </si>
  <si>
    <t>ElCoach</t>
  </si>
  <si>
    <t>The on-demand fitness app for the Middle East.</t>
  </si>
  <si>
    <t>354b0cb7b15484268311.png</t>
  </si>
  <si>
    <t>elcoach</t>
  </si>
  <si>
    <t>https://elcoach.me/</t>
  </si>
  <si>
    <t>https://www.linkedin.com/company/elcoachfit/</t>
  </si>
  <si>
    <t>https://web.facebook.com/ElCoachfit/</t>
  </si>
  <si>
    <t>Botme</t>
  </si>
  <si>
    <t>Botme is a standalone platform for building chatbots for businesses and managing the whole business processes</t>
  </si>
  <si>
    <t>2a120f7de7d53f7861c5.png</t>
  </si>
  <si>
    <t>botme</t>
  </si>
  <si>
    <t>http://www.botme.com/</t>
  </si>
  <si>
    <t>https://www.linkedin.com/company/botme/</t>
  </si>
  <si>
    <t>https://www.facebook.com/botmeinc/</t>
  </si>
  <si>
    <t>VoxEra</t>
  </si>
  <si>
    <t>VoxEra is a roaming-free device for travellers.</t>
  </si>
  <si>
    <t>voxera</t>
  </si>
  <si>
    <t>http://voxera.net/</t>
  </si>
  <si>
    <t>https://www.linkedin.com/company/17962362/</t>
  </si>
  <si>
    <t>https://www.twitter.com/voxera_</t>
  </si>
  <si>
    <t>https://www.facebook.com/voxerav?_rdr=p</t>
  </si>
  <si>
    <t>Majecules</t>
  </si>
  <si>
    <t>Research as a service, Saas, Education</t>
  </si>
  <si>
    <t>majecules</t>
  </si>
  <si>
    <t>https://majecules.com/</t>
  </si>
  <si>
    <t>https://www.linkedin.com/company/majecules/about/</t>
  </si>
  <si>
    <t>https://twitter.com/Majecules</t>
  </si>
  <si>
    <t>https://facebook.com/majecules</t>
  </si>
  <si>
    <t>SCL</t>
  </si>
  <si>
    <t>SCL is one of the finest School Management System in its category. Premium high-end feature rich possibilities.</t>
  </si>
  <si>
    <t>scl</t>
  </si>
  <si>
    <t>https://getscl.com</t>
  </si>
  <si>
    <t>https://twitter.com/getscl</t>
  </si>
  <si>
    <t>https://www.facebook.com/getscl/</t>
  </si>
  <si>
    <t>Cantalop</t>
  </si>
  <si>
    <t>Cantalop.com is the 1st Regional Job Search Engine dedicated to Egypt &amp; MENA Region.</t>
  </si>
  <si>
    <t>cantalop</t>
  </si>
  <si>
    <t>https://www.Cantalop.com</t>
  </si>
  <si>
    <t>https://www.linkedin.com/company/cantalop</t>
  </si>
  <si>
    <t>https://twitter.com/cantalopjobs</t>
  </si>
  <si>
    <t>https://www.facebook.com/CantalopJobs</t>
  </si>
  <si>
    <t>Estasharah</t>
  </si>
  <si>
    <t>Online Medical Consultations 24/7 (A Doctor in your Pocket)</t>
  </si>
  <si>
    <t>estasharah</t>
  </si>
  <si>
    <t>http://www.estasharah.com</t>
  </si>
  <si>
    <t>https://www.linkedin.com/company/estasharah</t>
  </si>
  <si>
    <t>https://twitter.com/estasharah</t>
  </si>
  <si>
    <t>https://fb.com/estasharah</t>
  </si>
  <si>
    <t>Rkoba.com</t>
  </si>
  <si>
    <t>Rkoba.com is an automotive online shop that offers accessories, spare parts, tuning and performance parts in Egypt.</t>
  </si>
  <si>
    <t>rkobacom</t>
  </si>
  <si>
    <t>http://www.rkoba.com</t>
  </si>
  <si>
    <t>https://www.linkedin.com/company/rkoba-com</t>
  </si>
  <si>
    <t>https://www.twitter.com/rkobaegypt</t>
  </si>
  <si>
    <t>https://www.facebook.com/rkobaegypt</t>
  </si>
  <si>
    <t>LocName: Global Addressing Systems</t>
  </si>
  <si>
    <t>LocName is a new global addressing system that allows residents/businesses to choose their own address, giving the world freedom of address.</t>
  </si>
  <si>
    <t>locname-global-addressing-systems</t>
  </si>
  <si>
    <t>http://www.locname.com</t>
  </si>
  <si>
    <t>https://www.linkedin.com/company/locname</t>
  </si>
  <si>
    <t>https://www.twitter.com/loc_name</t>
  </si>
  <si>
    <t>https://www.facebook.com/locname</t>
  </si>
  <si>
    <t>Otmost</t>
  </si>
  <si>
    <t>Otmost is a cashless solution to reinvent the way businesses used to do transactions.</t>
  </si>
  <si>
    <t>otmost</t>
  </si>
  <si>
    <t>https://www.otmost.com/</t>
  </si>
  <si>
    <t>https://www.linkedin.com/company-beta/17958426/</t>
  </si>
  <si>
    <t>https://www.facebook.com/Otmost/</t>
  </si>
  <si>
    <t>Handaz</t>
  </si>
  <si>
    <t>Handaz aims to play a profound role in shaping the new paradigm of the construction industry by innovating and automating it's processes</t>
  </si>
  <si>
    <t>handaz</t>
  </si>
  <si>
    <t>https://handaz.com</t>
  </si>
  <si>
    <t>https://www.linkedin.com/company/17875670</t>
  </si>
  <si>
    <t>https://www.facebook.com/handaztech</t>
  </si>
  <si>
    <t>PushBots</t>
  </si>
  <si>
    <t>Painless push messaging for mobile apps.</t>
  </si>
  <si>
    <t>pushbots</t>
  </si>
  <si>
    <t>http://www.pushbots.com</t>
  </si>
  <si>
    <t>http://www.linkedin.com/company/pushbots</t>
  </si>
  <si>
    <t>http://twitter.com/PushBots</t>
  </si>
  <si>
    <t>http://www.facebook.com/pushbots</t>
  </si>
  <si>
    <t>Dileny Technologies</t>
  </si>
  <si>
    <t>Dileny Technologies (DilenyTech) LLC is a fast-growing AI health technology startup. It provides healthcare professionals with AI and medical imaging analysis solutions to improve diagnostic accuracy and reporting time. DilenyTech develops solutions for medical imaging analyses, risk assessment, and structured reporting in applications like breast, obstetrics and gynaecology, and cardiovascular with users in 3 different continents. The team combines both professional and scientific experience with +15 years, and over 90 scientific publications and 3 US patents.</t>
  </si>
  <si>
    <t>ef95a9900f2ed5fda30a.jpg</t>
  </si>
  <si>
    <t>dileny-technologies</t>
  </si>
  <si>
    <t>http://dilenytech.com/</t>
  </si>
  <si>
    <t>https://www.linkedin.com/company/dilenytech</t>
  </si>
  <si>
    <t>https://www.facebook.com/DilenyTech/</t>
  </si>
  <si>
    <t>Smardex</t>
  </si>
  <si>
    <t>Smardex is an Android and iOS contact app that allows your contacts to update themselves directly in your phone!</t>
  </si>
  <si>
    <t>smardex</t>
  </si>
  <si>
    <t>http://www.smardex.com/</t>
  </si>
  <si>
    <t>https://www.linkedin.com/company/9447360?trk=tyah&amp;trkInfo=clickedVertical%3Acompany%2CclickedEntityId%3A9447360%2Cidx%3A1-1-1%2CtarId%3A1439802481168%2Ctas%3A%20Smardex</t>
  </si>
  <si>
    <t>https://twitter.com/@smardex</t>
  </si>
  <si>
    <t>https://www.facebook.com/Smardex?_rdr=p</t>
  </si>
  <si>
    <t>3Bont.com</t>
  </si>
  <si>
    <t>3Bont is a global football content hub that is built to collect and unite news and social media content, videos, highlights and live scores.</t>
  </si>
  <si>
    <t>Media and entertainment</t>
  </si>
  <si>
    <t>3bontcom</t>
  </si>
  <si>
    <t>http://www.3bont.com/</t>
  </si>
  <si>
    <t>https://www.linkedin.com/company/3bont</t>
  </si>
  <si>
    <t>https://www.twitter.com/3bont</t>
  </si>
  <si>
    <t>https://www.facebook.com/3bont</t>
  </si>
  <si>
    <t>Yodawy</t>
  </si>
  <si>
    <t>Yodawy is an online pharmacy marketplace and delivery platform. Yodawy enables users to browse and order medications and personal care products through its mobile application.</t>
  </si>
  <si>
    <t>feae4cbe9ab5b17a958c.png</t>
  </si>
  <si>
    <t>yodawy</t>
  </si>
  <si>
    <t>http://yodawy.com/</t>
  </si>
  <si>
    <t>https://www.linkedin.com/company/yodawyapp/</t>
  </si>
  <si>
    <t>https://twitter.com/yodawyapp</t>
  </si>
  <si>
    <t>https://www.facebook.com/yodawyapp/</t>
  </si>
  <si>
    <t>Al3abMizo</t>
  </si>
  <si>
    <t>We're an games company located in Cairo, Egypt offer flash and mobile games.</t>
  </si>
  <si>
    <t>al3abmizo</t>
  </si>
  <si>
    <t>http://www.al3abmizo.com</t>
  </si>
  <si>
    <t>https://www.linkedin.com/company/al3abmizo/</t>
  </si>
  <si>
    <t>https://twitter.com/al3abmizo</t>
  </si>
  <si>
    <t>https://www.facebook.com/al3abmizo</t>
  </si>
  <si>
    <t>Home Healthcare Services</t>
  </si>
  <si>
    <t>hospitalia</t>
  </si>
  <si>
    <t>https://www.hospitalia.net</t>
  </si>
  <si>
    <t>https://www.linkedin.com/company/hospitalia247/</t>
  </si>
  <si>
    <t>https://www.twitter.com/hospitalia247</t>
  </si>
  <si>
    <t>https://www.facebook.com/hospitalia247/</t>
  </si>
  <si>
    <t>Raye7</t>
  </si>
  <si>
    <t>Raye7 aims to reduce the traffic and its effects by providing a mobile service to organize and incentive the employees to carpool daily.</t>
  </si>
  <si>
    <t>Transport and logistics</t>
  </si>
  <si>
    <t>raye7</t>
  </si>
  <si>
    <t>http://www.raye7.com/</t>
  </si>
  <si>
    <t>https://www.linkedin.com/company/raye7/about/</t>
  </si>
  <si>
    <t>https://www.twitter.com/raye7egypt</t>
  </si>
  <si>
    <t>https://www.facebook.com/raye7egypt</t>
  </si>
  <si>
    <t>Khayal Studio</t>
  </si>
  <si>
    <t>Khayal Studio is a software development company believes in the Philosophy of “Winning the audience soul attention needs Engagement, engagement need Entertainment”.</t>
  </si>
  <si>
    <t>khayal-studio</t>
  </si>
  <si>
    <t>http://khayalstudio.com/</t>
  </si>
  <si>
    <t>https://www.linkedin.com/company/khayal-studio-llc</t>
  </si>
  <si>
    <t>https://www.twitter.com/khayal_studio</t>
  </si>
  <si>
    <t>MazenJobs</t>
  </si>
  <si>
    <t>MazenJobs is a local and international job website.</t>
  </si>
  <si>
    <t>mazenjobs</t>
  </si>
  <si>
    <t>http://www.mazenjobs.com</t>
  </si>
  <si>
    <t>https://www.linkedin.com/in/mazenjobs</t>
  </si>
  <si>
    <t>https://www.twitter.com/mazenjobs</t>
  </si>
  <si>
    <t>https://www.facebook.com/mazenjob</t>
  </si>
  <si>
    <t>KarmSolar</t>
  </si>
  <si>
    <t>KarmSolar is a private off-grid solar energy integrator in Egypt.</t>
  </si>
  <si>
    <t>03c8518e78107f55c260.png</t>
  </si>
  <si>
    <t>karmsolar</t>
  </si>
  <si>
    <t>http://karmsolar.com</t>
  </si>
  <si>
    <t>http://www.linkedin.com/company/karmsolar</t>
  </si>
  <si>
    <t>http://twitter.com/KarmSolar</t>
  </si>
  <si>
    <t>http://www.facebook.com/KarmSolar</t>
  </si>
  <si>
    <t>Cleantech</t>
  </si>
  <si>
    <t>Jobzella</t>
  </si>
  <si>
    <t>Jobzella provides a one-stop-shop to all career services for job-seekers and professionals to aspire to a better life.</t>
  </si>
  <si>
    <t>jobzella</t>
  </si>
  <si>
    <t>http://www.jobzella.com</t>
  </si>
  <si>
    <t>http://www.linkedin.com/company/3089760</t>
  </si>
  <si>
    <t>http://twitter.com/jobzella</t>
  </si>
  <si>
    <t>http://www.facebook.com/jobzella</t>
  </si>
  <si>
    <t>Avelabs LLC Egypt</t>
  </si>
  <si>
    <t>Avelabs is a supplier of embedded solutions and services for the automotive industry, located in Germany and Egypt.</t>
  </si>
  <si>
    <t>avelabs-llc-egypt</t>
  </si>
  <si>
    <t>http://www.avelabs.com</t>
  </si>
  <si>
    <t>https://www.linkedin.com/company/2395730/</t>
  </si>
  <si>
    <t>https://www.facebook.com/avelabs/</t>
  </si>
  <si>
    <t>ExpandCart</t>
  </si>
  <si>
    <t>ExpandCart enables individuals and businesses to create a stunning professional online shop in minutes by themselves without the need for any technical experience or assistance.</t>
  </si>
  <si>
    <t>76300f905d016d47780d.png</t>
  </si>
  <si>
    <t>expandcart</t>
  </si>
  <si>
    <t>https://www.expandcart.com</t>
  </si>
  <si>
    <t>https://linkedin.com/company/expandcart</t>
  </si>
  <si>
    <t>https://www.facebook.com/expandcart</t>
  </si>
  <si>
    <t>Integreight</t>
  </si>
  <si>
    <t>Integreight develops novel products for the electronic hobbyist and education market.</t>
  </si>
  <si>
    <t>integreight</t>
  </si>
  <si>
    <t>http://www.integreight.com</t>
  </si>
  <si>
    <t>https://www.linkedin.com/company/integreight/</t>
  </si>
  <si>
    <t>https://twitter.com/integreight</t>
  </si>
  <si>
    <t>https://www.facebook.com/Integreight/</t>
  </si>
  <si>
    <t>Unplugged</t>
  </si>
  <si>
    <t>We create a platform for your business that will definitely help you acquire new clients and build relationships.</t>
  </si>
  <si>
    <t>unplugged</t>
  </si>
  <si>
    <t>http://unpluggedweb.com/</t>
  </si>
  <si>
    <t>https://www.linkedin.com/company/unplugged-web-design</t>
  </si>
  <si>
    <t>https://www.twitter.com/unplugged_web</t>
  </si>
  <si>
    <t>https://www.facebook.com/unpluggedweb</t>
  </si>
  <si>
    <t>Speakol</t>
  </si>
  <si>
    <t>Speakol is a MENA region-focused content discovery &amp; recommendation platform. It provides Premium Native Ads to the most relevant audience.</t>
  </si>
  <si>
    <t>speakol</t>
  </si>
  <si>
    <t>https://speakol.com</t>
  </si>
  <si>
    <t>https://www.linkedin.com/company/speakol</t>
  </si>
  <si>
    <t>https://www.twitter.com/speakol</t>
  </si>
  <si>
    <t>https://www.facebook.com/speakol</t>
  </si>
  <si>
    <t>SeeCureApp</t>
  </si>
  <si>
    <t>SeeCureApp is a leading company in Information Security field providing many high profile businesses and leading startups.</t>
  </si>
  <si>
    <t>seecureapp</t>
  </si>
  <si>
    <t>https://seecureapp.com</t>
  </si>
  <si>
    <t>https://www.linkedin.com/company/seecureapp/about/</t>
  </si>
  <si>
    <t>https://www.twitter.com/seecureapp</t>
  </si>
  <si>
    <t>Tayary</t>
  </si>
  <si>
    <t>Tayary is an online platform for ordering and delivering food.</t>
  </si>
  <si>
    <t>tayary</t>
  </si>
  <si>
    <t>http://tayary.com</t>
  </si>
  <si>
    <t>https://www.linkedin.com/company/tayary</t>
  </si>
  <si>
    <t>http://www.facebook.com/tayary.egy/</t>
  </si>
  <si>
    <t>VRapeutic</t>
  </si>
  <si>
    <t>A startup specializing in the development of virtual reality software for learning disabilities and developmental disorders.</t>
  </si>
  <si>
    <t>vrapeutic</t>
  </si>
  <si>
    <t>http://myvrapeutic.com</t>
  </si>
  <si>
    <t>https://www.linkedin.com/company/vrapeutic/</t>
  </si>
  <si>
    <t>https://twitter.com/myvrapeutic</t>
  </si>
  <si>
    <t>https://www.facebook.com/myvrapeutic/</t>
  </si>
  <si>
    <t>Autotell</t>
  </si>
  <si>
    <t>Autotell is a platform to communicate with your car, on road analytics, detecting faults, instant driver advice with AI personal assistant</t>
  </si>
  <si>
    <t>autotell</t>
  </si>
  <si>
    <t>http://autotell.ai</t>
  </si>
  <si>
    <t>https://www.linkedin.com/company/autotell/</t>
  </si>
  <si>
    <t>https://twitter.com/AutotellAI</t>
  </si>
  <si>
    <t>https://www.facebook.com/AutotellAi/</t>
  </si>
  <si>
    <t>VOO</t>
  </si>
  <si>
    <t>VOO, Delivery Marketplace for Merchants and Courier companies to connect.</t>
  </si>
  <si>
    <t>voo</t>
  </si>
  <si>
    <t>http://getvoo.com</t>
  </si>
  <si>
    <t>https://www.twitter.com/voo_eg</t>
  </si>
  <si>
    <t>DevisionX</t>
  </si>
  <si>
    <t>‚ÄúDevisionX‚Äù is coming from using ‚ÄúDeep‚Äù learning in ‚ÄúX‚Äù of machine ‚ÄúVision‚Äù solutions in ‚ÄúX‚Äù fields of industries.</t>
  </si>
  <si>
    <t>devisionx</t>
  </si>
  <si>
    <t>https://devisionx.com</t>
  </si>
  <si>
    <t>https://www.linkedin.com/company/devisionx/</t>
  </si>
  <si>
    <t>https://twitter.com/devisionx</t>
  </si>
  <si>
    <t>https://www.facebook.com/devisionxco/</t>
  </si>
  <si>
    <t>Nash2</t>
  </si>
  <si>
    <t>Nash‚Äô is the first online Parenting platform in Arab world</t>
  </si>
  <si>
    <t>nash2</t>
  </si>
  <si>
    <t>http://nash2ar.com</t>
  </si>
  <si>
    <t>https://www.linkedin.com/company/nash2ar/</t>
  </si>
  <si>
    <t>https://www.facebook.com/nash2ar</t>
  </si>
  <si>
    <t>Tomatiki</t>
  </si>
  <si>
    <t>Tomatiki provides one stop IoT solution for your farm, organization, trade and industry.</t>
  </si>
  <si>
    <t>tomatiki</t>
  </si>
  <si>
    <t>http://tomatiki.com/</t>
  </si>
  <si>
    <t>https://www.linkedin.com/company/tomatiki</t>
  </si>
  <si>
    <t>https://twitter.com/tomatiki3</t>
  </si>
  <si>
    <t>https://www.facebook.com/tomatiki/</t>
  </si>
  <si>
    <t>Homzmart</t>
  </si>
  <si>
    <t>Homzmart is an e-commerce marketplace that connects furniture manufacturers and vendors with customers, selling furniture online.</t>
  </si>
  <si>
    <t>b448ab4291096e352797.jpg</t>
  </si>
  <si>
    <t>homzmart</t>
  </si>
  <si>
    <t>https://www.homzmart.com</t>
  </si>
  <si>
    <t>https://www.linkedin.com/company/homzmart/</t>
  </si>
  <si>
    <t>https://twitter.com/homzmart</t>
  </si>
  <si>
    <t>https://www.facebook.com/Homzmart/</t>
  </si>
  <si>
    <t>Ecommerce</t>
  </si>
  <si>
    <t>Belshifa</t>
  </si>
  <si>
    <t>Mobile app that deliver medicines and healthcare products from pharmacy to door step</t>
  </si>
  <si>
    <t>belshifa</t>
  </si>
  <si>
    <t>https://belshifa.com</t>
  </si>
  <si>
    <t>https://www.linkedin.com/company/belshifa</t>
  </si>
  <si>
    <t>https://twitter.com/belshifa</t>
  </si>
  <si>
    <t>https://www.facebook.com/Belshifa/</t>
  </si>
  <si>
    <t>RedCab LLC</t>
  </si>
  <si>
    <t>RedCab LLC. offers a decentralized peer-to-peer transportation solution to individuals. Utilizing the power of Blockchain technologies</t>
  </si>
  <si>
    <t>Hurghada,Egypt</t>
  </si>
  <si>
    <t>redcab-llc</t>
  </si>
  <si>
    <t>http://redcab.co/</t>
  </si>
  <si>
    <t>https://www.linkedin.com/company/redcab/</t>
  </si>
  <si>
    <t>https://twitter.com/RedCab_LLC</t>
  </si>
  <si>
    <t>Ordera</t>
  </si>
  <si>
    <t>Ordera is a mobile application customers can use to place and pay for their food orders at restaurants and cafes.</t>
  </si>
  <si>
    <t>10e59427f819851fd0ba.jpg</t>
  </si>
  <si>
    <t>ordera</t>
  </si>
  <si>
    <t>http://www.ordera.co</t>
  </si>
  <si>
    <t>https://www.linkedin.com/company/orderaofficial/</t>
  </si>
  <si>
    <t>https://www.facebook.com/ordera.official</t>
  </si>
  <si>
    <t>AppGain.io</t>
  </si>
  <si>
    <t>Saas Service for  Mobile App Marketing</t>
  </si>
  <si>
    <t>appgainio</t>
  </si>
  <si>
    <t>https://appgain.io</t>
  </si>
  <si>
    <t>https://www.twitter.com/appgain</t>
  </si>
  <si>
    <t>https://www.facebook.com/appgain</t>
  </si>
  <si>
    <t>Go Ejaza</t>
  </si>
  <si>
    <t>Social app for Planning &amp; Sharing trips</t>
  </si>
  <si>
    <t>go-ejaza</t>
  </si>
  <si>
    <t>http://www.goejaza.com</t>
  </si>
  <si>
    <t>https://www.linkedin.com/company/go-ejaza/about/</t>
  </si>
  <si>
    <t>http://twitter.com/goejaza</t>
  </si>
  <si>
    <t>http://www.facebook.com/GoEjaza</t>
  </si>
  <si>
    <t>Tagaddod</t>
  </si>
  <si>
    <t>A renewable Energy and Waste Management Egyptian company, Built on a strong belief that renewable energy is the way forward.</t>
  </si>
  <si>
    <t>tagaddod</t>
  </si>
  <si>
    <t>http://www.tagaddod.com/</t>
  </si>
  <si>
    <t>https://www.linkedin.com/company/tagaddod</t>
  </si>
  <si>
    <t>https://twitter.com/tagaddod</t>
  </si>
  <si>
    <t>https://www.facebook.com/Tagaddod/</t>
  </si>
  <si>
    <t>Kijamii</t>
  </si>
  <si>
    <t>Kijamii is a social media agency based in Egypt that specializes in social media marketing.</t>
  </si>
  <si>
    <t>kijamii</t>
  </si>
  <si>
    <t>http://www.kijamii.com/</t>
  </si>
  <si>
    <t>https://www.linkedin.com/company/kijamii</t>
  </si>
  <si>
    <t>https://www.twitter.com/kijamiimedia</t>
  </si>
  <si>
    <t>https://www.facebook.com/kijamii</t>
  </si>
  <si>
    <t>Mermaid - getamermaid.com</t>
  </si>
  <si>
    <t>Marmaid is a professional on demand house cleaning service based in Egypt.</t>
  </si>
  <si>
    <t>mermaid--getamermaidcom</t>
  </si>
  <si>
    <t>http://www.getamermaid.com</t>
  </si>
  <si>
    <t>https://www.linkedin.com/company-beta/10415531/</t>
  </si>
  <si>
    <t>https://www.instagram.com/mermaideg/</t>
  </si>
  <si>
    <t>https://www.facebook.com/mermaideg</t>
  </si>
  <si>
    <t>Cyril Labs</t>
  </si>
  <si>
    <t>SEO, Digital Marketing , PPC</t>
  </si>
  <si>
    <t>cyril-labs</t>
  </si>
  <si>
    <t>https://www.cyrillabs.com/</t>
  </si>
  <si>
    <t>https://www.linkedin.com/company-beta/13205662/</t>
  </si>
  <si>
    <t>https://twitter.com/CyrilLabs</t>
  </si>
  <si>
    <t>https://www.facebook.com/cyrillabseg/</t>
  </si>
  <si>
    <t>Cloudinn</t>
  </si>
  <si>
    <t>Cloudinn is a specialized IT company focusing on developing Property Management System (PMS) for all types of accommodation providers.</t>
  </si>
  <si>
    <t>cloudinn</t>
  </si>
  <si>
    <t>https://cloudinn.net</t>
  </si>
  <si>
    <t>https://www.linkedin.com/company/cloudinn/</t>
  </si>
  <si>
    <t>https://twitter.com/cloudinn</t>
  </si>
  <si>
    <t>https://www.facebook.com/cloud.innpms</t>
  </si>
  <si>
    <t>Cyber Talents</t>
  </si>
  <si>
    <t>Cyber Talents is an online ethical hacking, computer network, and security challenge platform.</t>
  </si>
  <si>
    <t>cyber-talents</t>
  </si>
  <si>
    <t>https://cybertalents.com/</t>
  </si>
  <si>
    <t>https://www.linkedin.com/company/cybertalent/about/</t>
  </si>
  <si>
    <t>https://twitter.com/Cyber_Talents</t>
  </si>
  <si>
    <t>Entej</t>
  </si>
  <si>
    <t>Entej is an Egypt-based company that develops digital economical social network, helping SMEs, SOHOs, and entrepreneurs achieve success.</t>
  </si>
  <si>
    <t>entej</t>
  </si>
  <si>
    <t>http://www.entej.com</t>
  </si>
  <si>
    <t>https://www.linkedin.com/company-beta/9412695/</t>
  </si>
  <si>
    <t>https://twitter.com/EntejNetwork</t>
  </si>
  <si>
    <t>https://www.facebook.com/Entej.Network/</t>
  </si>
  <si>
    <t>Jodyshop</t>
  </si>
  <si>
    <t>Jodyshop.com is an online shopping website for men and women that sells clothes, bags, shoes, cosmetics, electronics and more.</t>
  </si>
  <si>
    <t>jodyshop</t>
  </si>
  <si>
    <t>https://www.jodyshop.com/</t>
  </si>
  <si>
    <t>https://www.linkedin.com/company/jodyshop</t>
  </si>
  <si>
    <t>https://twitter.com/jodyshops</t>
  </si>
  <si>
    <t>https://www.facebook.com/jodyshops</t>
  </si>
  <si>
    <t>Vidmy Inc</t>
  </si>
  <si>
    <t>Vidmy is a video curation platform enabling users to build rich interactive monetizable websites containing the content of their choice.</t>
  </si>
  <si>
    <t>vidmy-inc</t>
  </si>
  <si>
    <t>http://vidmy.com</t>
  </si>
  <si>
    <t>https://www.linkedin.com/company-beta/2772628/</t>
  </si>
  <si>
    <t>https://www.twitter.com/vidmy_</t>
  </si>
  <si>
    <t>https://www.facebook.com/vidmy.videos</t>
  </si>
  <si>
    <t>Filsekka</t>
  </si>
  <si>
    <t>Filsekka is the first medical platform designed to care and support pregnant women in the Arab world.</t>
  </si>
  <si>
    <t>3596070d2e0227c3926f.jpg</t>
  </si>
  <si>
    <t>filsekka</t>
  </si>
  <si>
    <t>http://filsekka.net/</t>
  </si>
  <si>
    <t>https://www.linkedin.com/company/fil-sekka/</t>
  </si>
  <si>
    <t>https://www.facebook.com/pg/Filsekka.net</t>
  </si>
  <si>
    <t>Faggala.com</t>
  </si>
  <si>
    <t>Faggala.com is an online marketplace specialized in stationary books.</t>
  </si>
  <si>
    <t>faggalacom</t>
  </si>
  <si>
    <t>http://faggala.com/</t>
  </si>
  <si>
    <t>https://twitter.com/FaggalaStreet</t>
  </si>
  <si>
    <t>https://www.facebook.com/FaggalaStreet</t>
  </si>
  <si>
    <t>Scoop Empire</t>
  </si>
  <si>
    <t>We are your urban online hub, for all that is new, hip, enticing, and funk. If we know about it, then you should.</t>
  </si>
  <si>
    <t>scoop-empire</t>
  </si>
  <si>
    <t>http://www.scoopempire.com</t>
  </si>
  <si>
    <t>https://www.linkedin.com/company/scoop-empire</t>
  </si>
  <si>
    <t>http://twitter.com/ScoopEmpire</t>
  </si>
  <si>
    <t>http://www.facebook.com/ScoopEmpire</t>
  </si>
  <si>
    <t>Bus Pooling</t>
  </si>
  <si>
    <t>Bus Pooling is a subscription-based bus service that transports commuters between home and work.</t>
  </si>
  <si>
    <t>bus-pooling</t>
  </si>
  <si>
    <t>http://www.bus-pooling.com</t>
  </si>
  <si>
    <t>https://www.twitter.com/buspooling</t>
  </si>
  <si>
    <t>https://www.facebook.com/buspooling</t>
  </si>
  <si>
    <t>Ship'nbag</t>
  </si>
  <si>
    <t>An automated web and mobile-based shipping solution that connect orders with travelers on a global scale.</t>
  </si>
  <si>
    <t>shipnbag</t>
  </si>
  <si>
    <t>http://www.shipnbag.com</t>
  </si>
  <si>
    <t>https://www.linkedin.com/company/shipnbag/</t>
  </si>
  <si>
    <t>https://www.facebook.com/shipnbag</t>
  </si>
  <si>
    <t>5dVR</t>
  </si>
  <si>
    <t>5dVR is a virtual reality content and production studio dedicated to the creation of stunning and immersive virtual reality experiences.</t>
  </si>
  <si>
    <t>5dvr</t>
  </si>
  <si>
    <t>http://www.5d-vr.com</t>
  </si>
  <si>
    <t>https://www.linkedin.com/company/5dvr/about/</t>
  </si>
  <si>
    <t>https://twitter.com/5dVR_</t>
  </si>
  <si>
    <t>https://www.facebook.com/5dVR1</t>
  </si>
  <si>
    <t>E7gezly</t>
  </si>
  <si>
    <t>E7gezly is an online and mobile booking services provider for the various platforms of events, venues, and transportation.</t>
  </si>
  <si>
    <t>e7gezly</t>
  </si>
  <si>
    <t>http://e7gezly.com/</t>
  </si>
  <si>
    <t>https://www.linkedin.com/company/e7gezly/about/</t>
  </si>
  <si>
    <t>https://twitter.com/e7gezly</t>
  </si>
  <si>
    <t>https://www.facebook.com/ehgezly/</t>
  </si>
  <si>
    <t>BotCommander</t>
  </si>
  <si>
    <t>AI, Chatbots</t>
  </si>
  <si>
    <t>botcommander</t>
  </si>
  <si>
    <t>http://botcommander.io/</t>
  </si>
  <si>
    <t>https://www.linkedin.com/company/botcommander</t>
  </si>
  <si>
    <t>https://twitter.com/BotCommander_io</t>
  </si>
  <si>
    <t>https://www.facebook.com/BotCommander/</t>
  </si>
  <si>
    <t>Hawak Radio</t>
  </si>
  <si>
    <t>Online Radio &amp; Music Application</t>
  </si>
  <si>
    <t>Cairo,Egypt</t>
  </si>
  <si>
    <t>hawak-radio</t>
  </si>
  <si>
    <t>https://www.hawakradio.com/</t>
  </si>
  <si>
    <t>https://www.linkedin.com/company/hawak-radio-entertainment-network/about/</t>
  </si>
  <si>
    <t>https://www.facebook.com/HawakRadio</t>
  </si>
  <si>
    <t>INTcore</t>
  </si>
  <si>
    <t>INTcore - web solutions company &amp; mobile solutions and digital marketing company based in Egypt</t>
  </si>
  <si>
    <t>intcore</t>
  </si>
  <si>
    <t>http://intcore.com</t>
  </si>
  <si>
    <t>https://www.linkedin.com/company/10263206?trk=tyah&amp;trkInfo=clickedVertical%3Acompany%2CclickedEntityId%3A10263206%2Cidx%3A2-1-4%2CtarId%3A1459450612687%2Ctas%3Aintcore</t>
  </si>
  <si>
    <t>https://twitter.com/intcore</t>
  </si>
  <si>
    <t>https://www.facebook.com/intcorecompany</t>
  </si>
  <si>
    <t>Mobihall</t>
  </si>
  <si>
    <t>Mobihall is the largest mobile phone discovery platform in the Arab world</t>
  </si>
  <si>
    <t>mobihall</t>
  </si>
  <si>
    <t>http://www.mobihall.com/</t>
  </si>
  <si>
    <t>https://twitter.com/mobihallsocial</t>
  </si>
  <si>
    <t>https://www.facebook.com/mobihallsocial</t>
  </si>
  <si>
    <t>DCBEgypt</t>
  </si>
  <si>
    <t>DCBEgypt operates as a direct carrier billing service provider.</t>
  </si>
  <si>
    <t>dcbegypt</t>
  </si>
  <si>
    <t>http://www.dcbegypt.com</t>
  </si>
  <si>
    <t>YALLA NSADAR</t>
  </si>
  <si>
    <t>Yalla Nsadar is a B2B marketplace, connecting wholesalers between whole world and the Arab countries.</t>
  </si>
  <si>
    <t>yalla-nsadar</t>
  </si>
  <si>
    <t>http://www.yallansadar.com/</t>
  </si>
  <si>
    <t>https://www.linkedin.com/company-beta/17995510/</t>
  </si>
  <si>
    <t>https://twitter.com/YallaNsadar</t>
  </si>
  <si>
    <t>https://www.facebook.com/pg/yallansadar/</t>
  </si>
  <si>
    <t>Tanqeeb</t>
  </si>
  <si>
    <t>Tanqeeb , job search engine. Search for a job a cross the middle east and Gulf.</t>
  </si>
  <si>
    <t>tanqeeb</t>
  </si>
  <si>
    <t>http://www.tanqeeb.com</t>
  </si>
  <si>
    <t>http://www.linkedin.com/company/tanqeeb-com</t>
  </si>
  <si>
    <t>http://twitter.com/TanQeebcom</t>
  </si>
  <si>
    <t>http://www.facebook.com/tankeeb</t>
  </si>
  <si>
    <t>Omash.com</t>
  </si>
  <si>
    <t>Omash.com is an online directory that collects fabrics from tailors all across Egypt, and displays them online for customers to purchase.</t>
  </si>
  <si>
    <t>omashcom</t>
  </si>
  <si>
    <t>http://www.omash.com/?lang=en</t>
  </si>
  <si>
    <t>Trolley sells and delivers groceries all over Cairo and Giza through its web and mobile-based platform.</t>
  </si>
  <si>
    <t>Dokki, Egypt</t>
  </si>
  <si>
    <t>trolley</t>
  </si>
  <si>
    <t>https://www.trolley-app.com/</t>
  </si>
  <si>
    <t>NowPay partners with employers to help their employees get their salaries in advance at any point during the month.</t>
  </si>
  <si>
    <t>de0c1adf0e17fc82de4e.jpg</t>
  </si>
  <si>
    <t>nowpay</t>
  </si>
  <si>
    <t>https://nowpay.cash/</t>
  </si>
  <si>
    <t>https://www.linkedin.com/company/nowpay/about/</t>
  </si>
  <si>
    <t>https://twitter.com/NowPayDotCash</t>
  </si>
  <si>
    <t>https://www.facebook.com/NowPayDotCash</t>
  </si>
  <si>
    <t>At Proteinea, we are raising insects that are being fed on organic waste to replace fishmeal in aquaculture and animal feeds with sustainable and more environmental insect-based protein.</t>
  </si>
  <si>
    <t>proteinea</t>
  </si>
  <si>
    <t>https://proteinea.com/</t>
  </si>
  <si>
    <t>https://www.linkedin.com/company/proteinea/about/</t>
  </si>
  <si>
    <t>https://www.facebook.com/proteinea</t>
  </si>
  <si>
    <t>Doctoorum is a curated medical tourism online marketplace, Where patients can compare and book affordable treatments from trusted providers abroad.</t>
  </si>
  <si>
    <t>doctoorum</t>
  </si>
  <si>
    <t>https://doctoorum.com/</t>
  </si>
  <si>
    <t>https://www.linkedin.com/company/doctoorum/about/</t>
  </si>
  <si>
    <t>https://twitter.com/DoctoorumC</t>
  </si>
  <si>
    <t>https://www.facebook.com/doctoorum/</t>
  </si>
  <si>
    <t>CodeIn</t>
  </si>
  <si>
    <t>CodeIn solves a problem everyone in the tech industry in Africa is keenly aware of: efficiently and consistently testing and hiring software developers, by providing an end-to-end testing and hiring platform. CodeIn hopes to unlock work opportunities for freelance software developers in Africa and the world</t>
  </si>
  <si>
    <t>codein.png</t>
  </si>
  <si>
    <t>codein</t>
  </si>
  <si>
    <t>http://www.codeln.com</t>
  </si>
  <si>
    <t>https://www.linkedin.com/company/codeln/about/</t>
  </si>
  <si>
    <t>https://twitter.com/Codeln_spaces</t>
  </si>
  <si>
    <t>https://www.facebook.com/CodelnSpaces/</t>
  </si>
  <si>
    <t>BezoMoney is a fintech company that builds and provides digital financial services and products for unbanked and younger consumers.</t>
  </si>
  <si>
    <t>Cairo , Ghana</t>
  </si>
  <si>
    <t>e13f356c04a1f256e8d1.jpg</t>
  </si>
  <si>
    <t>bezomoney</t>
  </si>
  <si>
    <t>https://bezomoney.com/</t>
  </si>
  <si>
    <t>https://www.linkedin.com/company/bezomoney/about/</t>
  </si>
  <si>
    <t>https://www.facebook.com/pages/category/Financial-Service/Bezomoney-2323110587769551/</t>
  </si>
  <si>
    <t>Co-Fundie is a platform for crowd-sourcing funds for the development of buildings using cost efficient and time-saving techniques</t>
  </si>
  <si>
    <t>7d9f2c35857f77082972.png</t>
  </si>
  <si>
    <t>cofundie</t>
  </si>
  <si>
    <t>https://www.cofundie.com/</t>
  </si>
  <si>
    <t>https://www.linkedin.com/company/cofundie/about/</t>
  </si>
  <si>
    <t>https://www.facebook.com/cofundie/</t>
  </si>
  <si>
    <t>Massira is a social support network and healthcare service aggregator for women</t>
  </si>
  <si>
    <t>massira</t>
  </si>
  <si>
    <t>https://massira.io/</t>
  </si>
  <si>
    <t>https://www.linkedin.com/company/maasira/about/</t>
  </si>
  <si>
    <t>https://twitter.com/MassiraOfficial</t>
  </si>
  <si>
    <t>https://www.facebook.com/MassiraOfficial</t>
  </si>
  <si>
    <t>Niqao is a financing platform that connects merchants and lenders to enable them to offer customers the option of paying in installments</t>
  </si>
  <si>
    <t>niqao</t>
  </si>
  <si>
    <t>https://niqao.com/</t>
  </si>
  <si>
    <t>Adi+Bolga is a platform using the power of technology and community to gather data and create conversations around the black skin and black skincare</t>
  </si>
  <si>
    <t>adibolga</t>
  </si>
  <si>
    <t>https://twitter.com/AdiandBolga</t>
  </si>
  <si>
    <t>TalentsinAfrica</t>
  </si>
  <si>
    <t>TalentsinAfrica simplifies the recruitment process for both job seekers and recruiters.</t>
  </si>
  <si>
    <t>talentsinafrica</t>
  </si>
  <si>
    <t>https://www.talentsinafrica.com/about</t>
  </si>
  <si>
    <t>https://www.linkedin.com/company/talentscommunity/</t>
  </si>
  <si>
    <t>https://twitter.com/talentsinafrica?lang=en</t>
  </si>
  <si>
    <t>https://www.facebook.com/FollowTalentsinAfrica/</t>
  </si>
  <si>
    <t>Tonaton.com</t>
  </si>
  <si>
    <t>Tonaton.com is a website where you can buy and sell almost everything.</t>
  </si>
  <si>
    <t>tonatoncom</t>
  </si>
  <si>
    <t>https://tonaton.com/</t>
  </si>
  <si>
    <t>https://www.linkedin.com/company/tonaton-com/</t>
  </si>
  <si>
    <t>https://twitter.com/TonatonGhana</t>
  </si>
  <si>
    <t>https://www.facebook.com/tonatoncom</t>
  </si>
  <si>
    <t>Rosak Consult</t>
  </si>
  <si>
    <t>Rosak Consult offers its services within the hospitality and tourism industry.</t>
  </si>
  <si>
    <t>rosak-consult</t>
  </si>
  <si>
    <t>https://rosakconsult.com/</t>
  </si>
  <si>
    <t>https://www.linkedin.com/company/10261595/</t>
  </si>
  <si>
    <t>https://twitter.com/RosakConsult</t>
  </si>
  <si>
    <t>https://www.facebook.com/ROSAKCONSULT/</t>
  </si>
  <si>
    <t>Terk Trendz</t>
  </si>
  <si>
    <t>Terk Trendz is an innovation driven company soon to become the Tech Hub of Africa</t>
  </si>
  <si>
    <t>terk-trendz</t>
  </si>
  <si>
    <t>http://terktrendz.com/</t>
  </si>
  <si>
    <t>Edwa Global Company</t>
  </si>
  <si>
    <t>Edwa Global is a company focused on becoming Africa's leading retail channel for local &amp; organic farm produce</t>
  </si>
  <si>
    <t>edwa-global-company</t>
  </si>
  <si>
    <t>https://edwaglobalcompany.business.site/</t>
  </si>
  <si>
    <t>https://www.linkedin.com/company/edwa-africa-company-limited/</t>
  </si>
  <si>
    <t>JimahTech Limited</t>
  </si>
  <si>
    <t>JimahTech is focusing on software and applcation development across different platforms</t>
  </si>
  <si>
    <t>Kumasi, Ghana</t>
  </si>
  <si>
    <t>jimahtech-limited</t>
  </si>
  <si>
    <t>http://jimahtech.com</t>
  </si>
  <si>
    <t>http://facebook.com/jimahtech</t>
  </si>
  <si>
    <t>Sikasem Africa</t>
  </si>
  <si>
    <t>Sikasem is a social enterprise that creates, provides and facilitates a complete financial services value chain for the unbanked and underserved individuals and micro businesses.</t>
  </si>
  <si>
    <t>Tema, Ghana</t>
  </si>
  <si>
    <t>sikasem-africa</t>
  </si>
  <si>
    <t>https://www.sikasemafrica.com/</t>
  </si>
  <si>
    <t>https://www.linkedin.com/company/11047670/</t>
  </si>
  <si>
    <t>https://twitter.com/sikasemafrica</t>
  </si>
  <si>
    <t>https://web.facebook.com/sikasemafrica/</t>
  </si>
  <si>
    <t>Ahwenepa</t>
  </si>
  <si>
    <t>Ahwenepa is a marketplace for handmade  trendy African inspired products.</t>
  </si>
  <si>
    <t>Takoradi, Ghana</t>
  </si>
  <si>
    <t>ahwenepa</t>
  </si>
  <si>
    <t>http://ahwenepa.com/en/</t>
  </si>
  <si>
    <t>https://twitter.com/Ahwenepa_</t>
  </si>
  <si>
    <t>https://www.facebook.com/Ahwenepa</t>
  </si>
  <si>
    <t>CountryTales</t>
  </si>
  <si>
    <t>Country Tales is home for the niche market of African writers and their stories, comprising different genres.</t>
  </si>
  <si>
    <t>countrytales</t>
  </si>
  <si>
    <t>https://www.coutales.com</t>
  </si>
  <si>
    <t>https://www/twitter.com/coutales</t>
  </si>
  <si>
    <t>https://facebook.com/countrytalesofficial</t>
  </si>
  <si>
    <t>A-Plus E-Learning</t>
  </si>
  <si>
    <t>Enabling academic excellence through e-learning</t>
  </si>
  <si>
    <t>aplus-elearning</t>
  </si>
  <si>
    <t>http://apluselearning.com/</t>
  </si>
  <si>
    <t>https://www.linkedin.com/company/a-plus-e-learning-limited</t>
  </si>
  <si>
    <t>https://twitter.com/AfricaAplus</t>
  </si>
  <si>
    <t>https://www.facebook.com/aplus.elearning</t>
  </si>
  <si>
    <t>GhanaCompares</t>
  </si>
  <si>
    <t>Ghanacompares.com is an independent online comparison service, we provide customers in Ghana with the opportunity to compare quotes</t>
  </si>
  <si>
    <t>ghanacompares</t>
  </si>
  <si>
    <t>https://ghanacompares.com/</t>
  </si>
  <si>
    <t>https://www.linkedin.com/company/17928076</t>
  </si>
  <si>
    <t>https://www.twitter.com/ghanacompares</t>
  </si>
  <si>
    <t>https://www.facebook.com/ghanacompares</t>
  </si>
  <si>
    <t>YALife</t>
  </si>
  <si>
    <t>YALife is a new media publisher that gathers and creates information and inspiration that fuels the Next Generation of Africans to challenge the status quo and revolutionize the world.</t>
  </si>
  <si>
    <t>yalife</t>
  </si>
  <si>
    <t>https://www.itsyalife.com</t>
  </si>
  <si>
    <t>https://www.linkedin.com/company/yalife/</t>
  </si>
  <si>
    <t>https://www.twitter.com/itsyalife</t>
  </si>
  <si>
    <t>https://www.facebook.com/itsyalife</t>
  </si>
  <si>
    <t>Avenir Ghana</t>
  </si>
  <si>
    <t>specialising web/mobile design and development, and content development.</t>
  </si>
  <si>
    <t>avenir-ghana</t>
  </si>
  <si>
    <t>http://www.avenirghana.com</t>
  </si>
  <si>
    <t>Infinixel</t>
  </si>
  <si>
    <t>Start-up company that specializes in the development of websites and web applications to solve day to day challenges</t>
  </si>
  <si>
    <t>infinixel</t>
  </si>
  <si>
    <t>http://infinixel.com/</t>
  </si>
  <si>
    <t>https://www.linkedin.com/company/infinixel</t>
  </si>
  <si>
    <t>https://twitter.com/Infinixel_Web</t>
  </si>
  <si>
    <t>https://www.facebook.com/Infinixel/</t>
  </si>
  <si>
    <t>PSS Ghana</t>
  </si>
  <si>
    <t>PSS Ghana provides tools for website building at affordable cost.</t>
  </si>
  <si>
    <t>pss-ghana</t>
  </si>
  <si>
    <t>http://www.pssghana.com</t>
  </si>
  <si>
    <t>https://twitter.com/pssghana</t>
  </si>
  <si>
    <t>https://www.facebook.com/PSSGhana/</t>
  </si>
  <si>
    <t>Naasakle is producing high quality shea based products for sale both B2B and B2C through a few different business lines.</t>
  </si>
  <si>
    <t>Brooklyn, United States</t>
  </si>
  <si>
    <t>naasakle</t>
  </si>
  <si>
    <t>http://shea.care/</t>
  </si>
  <si>
    <t>https://www.linkedin.com/company/naasakle-international/about/</t>
  </si>
  <si>
    <t>https://www.facebook.com/pages/NAASAKLE-LTDProducers-of-premium-quality-shea-butter/599836926745488</t>
  </si>
  <si>
    <t>MeQasa Ltd</t>
  </si>
  <si>
    <t>MeQasa offers an online platform that enables its users to rent, buy, and sell properties in Ghana.</t>
  </si>
  <si>
    <t>meqasa-ltd</t>
  </si>
  <si>
    <t>http://meqasa.com/</t>
  </si>
  <si>
    <t>https://www.linkedin.com/company/meqasa-ltd-meqasa-com-</t>
  </si>
  <si>
    <t>https://www.twitter.com/meqasa</t>
  </si>
  <si>
    <t>https://www.facebook.com/meqasa</t>
  </si>
  <si>
    <t>Dopecard Holdings Limited</t>
  </si>
  <si>
    <t>Dope Card delivers Ô¨Ånancial products and services for young Africans.</t>
  </si>
  <si>
    <t>dopecard-holdings-limited</t>
  </si>
  <si>
    <t>http://mydopecard.com</t>
  </si>
  <si>
    <t>https://www.linkedin.com/company/13039623</t>
  </si>
  <si>
    <t>Surfline Communications</t>
  </si>
  <si>
    <t>Surfline Communications Limited is a 100% Ghanaian-owned company which provides 4G LTE mobile wireless .</t>
  </si>
  <si>
    <t>surfline-communications</t>
  </si>
  <si>
    <t>http://www.surflinegh.com/en/home/</t>
  </si>
  <si>
    <t>https://www.linkedin.com/company/surfline-communications</t>
  </si>
  <si>
    <t>https://twitter.com/SurflineGh</t>
  </si>
  <si>
    <t>https://www.facebook.com/SurflineLTE/timeline</t>
  </si>
  <si>
    <t>Beam</t>
  </si>
  <si>
    <t>Beam, the cheapest, fastest way to send money to Ghana and soon, Nigeria.</t>
  </si>
  <si>
    <t>beam</t>
  </si>
  <si>
    <t>https://vip.beamremit.com/#!</t>
  </si>
  <si>
    <t>https://www.linkedin.com/company-beta/6139255/</t>
  </si>
  <si>
    <t>https://twitter.com/BeamRemit</t>
  </si>
  <si>
    <t>https://www.facebook.com/BeamRemit</t>
  </si>
  <si>
    <t>SynCommerce</t>
  </si>
  <si>
    <t>SynCommerce provides you an effective and easy to use tool to manage and synchronize inventory and orders across multiple sales channels.</t>
  </si>
  <si>
    <t>syncommerce</t>
  </si>
  <si>
    <t>https://syncommerceapp.com</t>
  </si>
  <si>
    <t>https://www.linkedin.com/company/syncommerce</t>
  </si>
  <si>
    <t>https://www.twitter.com/syncommerce</t>
  </si>
  <si>
    <t>https://www.facebook.com/syncommerce</t>
  </si>
  <si>
    <t>Ghalani</t>
  </si>
  <si>
    <t>Ghalani provides a mobile and web-¬≠based ERP solution</t>
  </si>
  <si>
    <t>ghalani</t>
  </si>
  <si>
    <t>https://www.ghalani.com</t>
  </si>
  <si>
    <t>https://www.linkedin.com/company-beta/10839362/</t>
  </si>
  <si>
    <t>https://twitter.com/ghalaniapp</t>
  </si>
  <si>
    <t>https://www.facebook.com/company</t>
  </si>
  <si>
    <t>Okumkom Mobile App &amp; Community Food Stores</t>
  </si>
  <si>
    <t>Okumkom brings affordable and convenience means of local food shopping closer to the communities through a mobile app and website</t>
  </si>
  <si>
    <t>okumkom-mobile-app--community-food-stores</t>
  </si>
  <si>
    <t>https://www.okumkomfoods.com</t>
  </si>
  <si>
    <t>https://www.linkedin.com/company/okumkom-mobile-app-community-food-stores/</t>
  </si>
  <si>
    <t>https://twitter.com/okumkomApp</t>
  </si>
  <si>
    <t>https://www.facebook.com/pg/okumkomfoodsgh/</t>
  </si>
  <si>
    <t>Fido</t>
  </si>
  <si>
    <t>Fido is a neobank aiming to deliver credit and other financial services to the unbanked in Sub-Saharan Africa.</t>
  </si>
  <si>
    <t>f161019b5b4709c11a75.png</t>
  </si>
  <si>
    <t>fido</t>
  </si>
  <si>
    <t>https://www.fidobank.app/</t>
  </si>
  <si>
    <t>https://www.linkedin.com/company/fido-money-lending-ltd-</t>
  </si>
  <si>
    <t>https://twitter.com/fidocredit</t>
  </si>
  <si>
    <t>https://www.facebook.com/fidocredit/</t>
  </si>
  <si>
    <t>Alt Technologies LTD</t>
  </si>
  <si>
    <t>Alt Technologies LTD is a audio media tech company to help audio content producers easily create host and monetise their creations.</t>
  </si>
  <si>
    <t>alt-technologies-ltd</t>
  </si>
  <si>
    <t>http://www.afradio.co/</t>
  </si>
  <si>
    <t>https://www.linkedin.com/company/alt-technologiesafrica/</t>
  </si>
  <si>
    <t>https://www.twitter.com/afradiohq</t>
  </si>
  <si>
    <t>https://www.facebook.com/afradiohq</t>
  </si>
  <si>
    <t>Ahonya</t>
  </si>
  <si>
    <t>Ahonya provides consumers with an online platform to purchase retail goods from the US and UK.</t>
  </si>
  <si>
    <t>ahonya</t>
  </si>
  <si>
    <t>http://ahonya.com</t>
  </si>
  <si>
    <t>https://www.linkedin.com/company-beta/2951549/</t>
  </si>
  <si>
    <t>http://twitter.com/AhonyaOnline</t>
  </si>
  <si>
    <t>http://www.facebook.com/AhonyaOnlineStore</t>
  </si>
  <si>
    <t>Homechow</t>
  </si>
  <si>
    <t>We are changing how food, goods, and logistics intersect in cities on the Africa continent.</t>
  </si>
  <si>
    <t>homechow</t>
  </si>
  <si>
    <t>http://homechow.io</t>
  </si>
  <si>
    <t>https://twitter.com/homechowgh</t>
  </si>
  <si>
    <t>https://www.facebook.com/homechowghana/</t>
  </si>
  <si>
    <t>Bluconyx</t>
  </si>
  <si>
    <t>a social enterprise tech company with the objective of solving societal challenges and problems through technology.</t>
  </si>
  <si>
    <t>bluconyx</t>
  </si>
  <si>
    <t>http://www.bluconyx.org/</t>
  </si>
  <si>
    <t>https://www.linkedin.com/company/bluconyx</t>
  </si>
  <si>
    <t>https://twitter.com/Bluconyx</t>
  </si>
  <si>
    <t>https://www.facebook.com/bluconyx</t>
  </si>
  <si>
    <t>Asoriba</t>
  </si>
  <si>
    <t>Asoriba's vision is to ultimately win more souls by using technology as a tool.</t>
  </si>
  <si>
    <t>asoriba</t>
  </si>
  <si>
    <t>https://www.asoriba.com/</t>
  </si>
  <si>
    <t>https://www.linkedin.com/company/asoriba</t>
  </si>
  <si>
    <t>https://twitter.com/asoribaapp</t>
  </si>
  <si>
    <t>https://www.facebook.com/asoribaapp</t>
  </si>
  <si>
    <t>Bitland Global</t>
  </si>
  <si>
    <t>Bitland is an experimental platform using decentralized, trustless models such as Bitcoin‚Äôs blockchain to bridge the gap.</t>
  </si>
  <si>
    <t>bitland-global</t>
  </si>
  <si>
    <t>http://landing.bitland.world/</t>
  </si>
  <si>
    <t>SliceBiz</t>
  </si>
  <si>
    <t>SliceBiz is an investment platform that provides alternative financing for startups in Africa and emerging markets.</t>
  </si>
  <si>
    <t>slicebiz</t>
  </si>
  <si>
    <t>http://slicebiz.com/</t>
  </si>
  <si>
    <t>https://www.linkedin.com/company/slicebiz</t>
  </si>
  <si>
    <t>https://twitter.com/slicebiz</t>
  </si>
  <si>
    <t>https://www.facebook.com/SliceBiz</t>
  </si>
  <si>
    <t>Zoobashop</t>
  </si>
  <si>
    <t>Zoobashop is an online store in Ghana offering a wide range of electronics, home appliances, items of fashion etc.</t>
  </si>
  <si>
    <t>zoobashop</t>
  </si>
  <si>
    <t>http://www.zoobashop.com</t>
  </si>
  <si>
    <t>http://twitter.com/zoobashopcom</t>
  </si>
  <si>
    <t>http://www.facebook.com/zoobashopcom</t>
  </si>
  <si>
    <t>QualiTrace</t>
  </si>
  <si>
    <t>Traceability and Anti-counterfeiting Solutions</t>
  </si>
  <si>
    <t>qualitrace</t>
  </si>
  <si>
    <t>http://qualitracegh.com/</t>
  </si>
  <si>
    <t>https://www.linkedin.com/company/qualitrace/</t>
  </si>
  <si>
    <t>https://twitter.com/QualiTrace</t>
  </si>
  <si>
    <t>https://www.facebook.com/QualiTrace/</t>
  </si>
  <si>
    <t>Ghanamotion Limited</t>
  </si>
  <si>
    <t>Ghanamotion Limited is a music site for all the latest and the best in African music and entertainment.</t>
  </si>
  <si>
    <t>ghanamotion-limited</t>
  </si>
  <si>
    <t>http://www.ghanamotion.com</t>
  </si>
  <si>
    <t>https://www.twitter.com/ghanamotion</t>
  </si>
  <si>
    <t>https://www.facebook.com/ghanamotion</t>
  </si>
  <si>
    <t>Ampersand Technologies</t>
  </si>
  <si>
    <t>Ampersand Technologies develops and designs websites and provides related information consultancy services Ghana.</t>
  </si>
  <si>
    <t>ampersand-technologies</t>
  </si>
  <si>
    <t>https://www.ampersandllc.co/</t>
  </si>
  <si>
    <t>https://www.linkedin.com/company-beta/10404777/</t>
  </si>
  <si>
    <t>https://twitter.com/AmpersandTechno</t>
  </si>
  <si>
    <t>https://www.facebook.com/ampersandtech</t>
  </si>
  <si>
    <t>The BEIGE Group</t>
  </si>
  <si>
    <t>The BEIGE Group operates as a financial services provider.</t>
  </si>
  <si>
    <t>the-beige-group</t>
  </si>
  <si>
    <t>http://www.thebeigegroup.com</t>
  </si>
  <si>
    <t>https://twitter.com/TheBEIGEGroup</t>
  </si>
  <si>
    <t>https://www.facebook.com/TheINVESTMENTPeople/?fref=ts</t>
  </si>
  <si>
    <t>Zished</t>
  </si>
  <si>
    <t>Zished, a gift site, enables consumers to order cakes, flowers, gift vouchers, and hampers online and have them delivered to the doorsteps.</t>
  </si>
  <si>
    <t>zished</t>
  </si>
  <si>
    <t>http://www.zished.com</t>
  </si>
  <si>
    <t>https://twitter.com/zished</t>
  </si>
  <si>
    <t>https://www.facebook.com/zished</t>
  </si>
  <si>
    <t>PayLock</t>
  </si>
  <si>
    <t>Payment, Escrow, Fintech</t>
  </si>
  <si>
    <t>paylock</t>
  </si>
  <si>
    <t>http://www.paylock.io</t>
  </si>
  <si>
    <t>https://www.twitter.com/paylock_io</t>
  </si>
  <si>
    <t>https://www.facebook.com/paylock.io</t>
  </si>
  <si>
    <t>SnooCODE</t>
  </si>
  <si>
    <t>SnooCODE is an addressing system that provides a private and unique geolocation code for individuals &amp; businesses across the emerging world</t>
  </si>
  <si>
    <t>snoocode</t>
  </si>
  <si>
    <t>https://www.snoocode.com</t>
  </si>
  <si>
    <t>https://www.twitter.com/snoocode</t>
  </si>
  <si>
    <t>https://www.facebook.com/snoocode</t>
  </si>
  <si>
    <t>Triva</t>
  </si>
  <si>
    <t>Triva is a robo-financial services platform that helps people to achieve their dreams by providing access to tailored financial products.</t>
  </si>
  <si>
    <t>triva</t>
  </si>
  <si>
    <t>http://hitriva.com</t>
  </si>
  <si>
    <t>https://linkedin.com/company/hitriva</t>
  </si>
  <si>
    <t>https://twitter.com/hitriva</t>
  </si>
  <si>
    <t>https://facebook.com/hitriva</t>
  </si>
  <si>
    <t>Cocoa360</t>
  </si>
  <si>
    <t>Cocoa360 transforms farming communities and facilitates access to education and healthcare.</t>
  </si>
  <si>
    <t>cocoa360</t>
  </si>
  <si>
    <t>https://www.cocoa360.org</t>
  </si>
  <si>
    <t>https://www.linkedin.com/company/cocoa360/</t>
  </si>
  <si>
    <t>https://twitter.com/cocoa360_</t>
  </si>
  <si>
    <t>https://www.facebook.com/cocoa360/</t>
  </si>
  <si>
    <t>Farmable</t>
  </si>
  <si>
    <t>A Crowdfunding platform that links investors in developed countries with real farms in Ghana.</t>
  </si>
  <si>
    <t>farmable</t>
  </si>
  <si>
    <t>http://www.farmable.me/</t>
  </si>
  <si>
    <t>https://www.linkedin.com/company/farmable-me</t>
  </si>
  <si>
    <t>https://twitter.com/farmableme</t>
  </si>
  <si>
    <t>https://www.facebook.com/farmableme</t>
  </si>
  <si>
    <t>Nandimobile</t>
  </si>
  <si>
    <t>Nandimobile provides On-demand customer support service.</t>
  </si>
  <si>
    <t>nandimobile</t>
  </si>
  <si>
    <t>http://www.nandimobile.com</t>
  </si>
  <si>
    <t>https://www.linkedin.com/company-beta/1088805/</t>
  </si>
  <si>
    <t>http://twitter.com/NandiMobile</t>
  </si>
  <si>
    <t>http://www.facebook.com/Nandimobile</t>
  </si>
  <si>
    <t>Pavelon</t>
  </si>
  <si>
    <t>Pavelon Provides smartphone insurance and on-demand repairs for mobile users in Ghana. It‚Äôs smartphone repairs that come to you.</t>
  </si>
  <si>
    <t>pavelon</t>
  </si>
  <si>
    <t>http://pavelon.com/</t>
  </si>
  <si>
    <t>https://facebook.com/pavelongh/</t>
  </si>
  <si>
    <t>Curist Pharma</t>
  </si>
  <si>
    <t>Curist Pharma is a fast growing pharmaceutical integrated value chain business with presence.</t>
  </si>
  <si>
    <t>curist-pharma</t>
  </si>
  <si>
    <t>Apprise Music &amp; Media</t>
  </si>
  <si>
    <t>We offer many options to monetize and promote your music online</t>
  </si>
  <si>
    <t>apprise-music--media</t>
  </si>
  <si>
    <t>https://apprisemusic.com</t>
  </si>
  <si>
    <t>https://www.linkedin.com/in/apprise-music-511945180/</t>
  </si>
  <si>
    <t>https://twitter.com/apprisemusic/</t>
  </si>
  <si>
    <t>https://www.facebook.com/apprisemusic/</t>
  </si>
  <si>
    <t>Orderwind</t>
  </si>
  <si>
    <t>Orderwind is an e-logistics platform optimizing haulage with technology and helping reduce transportation cost across Africa. Orderwind connects cargo owners with available mini truck operators.</t>
  </si>
  <si>
    <t>5728866985a944cfecad.jpg</t>
  </si>
  <si>
    <t>orderwind</t>
  </si>
  <si>
    <t>https://www.orderwind.com</t>
  </si>
  <si>
    <t>https://www.Linkedin.com/company/orderwind/</t>
  </si>
  <si>
    <t>https://www.twitter.com/orderwind/</t>
  </si>
  <si>
    <t>https://www.facebook.com/orderwind/</t>
  </si>
  <si>
    <t>MarketExpress Solutions Ltd</t>
  </si>
  <si>
    <t>Market Express is Ghana's online grocery supermarket for household supplies, groceries and office supplies.</t>
  </si>
  <si>
    <t>marketexpress-solutions-ltd</t>
  </si>
  <si>
    <t>https://marketexpress.com.gh</t>
  </si>
  <si>
    <t>https://www.linkedin.com/company/market-express-ghana</t>
  </si>
  <si>
    <t>https://twitter.com/marketexpressgh</t>
  </si>
  <si>
    <t>https://www.facebook.com/marketexpressgh</t>
  </si>
  <si>
    <t>Forhey</t>
  </si>
  <si>
    <t>Forhey provides full garment care services with smart on-demand door to door technology.</t>
  </si>
  <si>
    <t>forhey</t>
  </si>
  <si>
    <t>https://www.forhey.com</t>
  </si>
  <si>
    <t>https://www.linkedin.com/company/9417048?trk=tyah&amp;trkInfo=clickedVertical%3Acompany%2CclickedEntityId%3A9417048%2Cidx%3A2-1-2%2CtarId%3A1470996845875%2Ctas%3Aforhey</t>
  </si>
  <si>
    <t>https://www.twitter.com/theforhey</t>
  </si>
  <si>
    <t>https://www.facebook.com/forhey</t>
  </si>
  <si>
    <t>Deskit Technologies</t>
  </si>
  <si>
    <t>We are a Tech company with focus on developing customer-tailored solutions that meet business needs.</t>
  </si>
  <si>
    <t>deskit-technologies</t>
  </si>
  <si>
    <t>https://www.deskittech.com/</t>
  </si>
  <si>
    <t>https://www.linkedin.com/company/deskittech/</t>
  </si>
  <si>
    <t>https://twitter.com/deskittech</t>
  </si>
  <si>
    <t>https://www.facebook.com/deskittech/</t>
  </si>
  <si>
    <t>Booomers International</t>
  </si>
  <si>
    <t>A subsidiary social enterprise of The Yonso Project, which produces and markets bamboo bicycles and accessories.</t>
  </si>
  <si>
    <t>booomers-international</t>
  </si>
  <si>
    <t>http://www.booomers.com/</t>
  </si>
  <si>
    <t>https://www.twitter.com/booomersbikesgh</t>
  </si>
  <si>
    <t>https://www.facebook.com/booomersint</t>
  </si>
  <si>
    <t>3E Management Training &amp; Research Institute</t>
  </si>
  <si>
    <t>Bridging the skill gap in business strategy and growth hack for micro, small and medium-sized enterprices (MSMEs)</t>
  </si>
  <si>
    <t>3e-management-training--research-institute</t>
  </si>
  <si>
    <t>http://3emtri.org/</t>
  </si>
  <si>
    <t>https://www.linkedin.com/company/18222375/</t>
  </si>
  <si>
    <t>https://twitter.com/3eMTIgh</t>
  </si>
  <si>
    <t>https://www.facebook.com/3eMTI/</t>
  </si>
  <si>
    <t>Codetrain</t>
  </si>
  <si>
    <t>A software training bootcamp that transforms people to become professional web or mobile app developers and connects them to companies.</t>
  </si>
  <si>
    <t>codetrain</t>
  </si>
  <si>
    <t>https://www.codetraingh.com</t>
  </si>
  <si>
    <t>https://www.linkedin.com/company/codetrain/</t>
  </si>
  <si>
    <t>https://twitter.com/codetraingh</t>
  </si>
  <si>
    <t>https://www.facebook.com/codetraingh</t>
  </si>
  <si>
    <t>farmCap</t>
  </si>
  <si>
    <t>farmCap is an Agritech company that allows individuals to participate in farming by funding existing farms or starting new ones.</t>
  </si>
  <si>
    <t>farmcap</t>
  </si>
  <si>
    <t>http://farmcap.co</t>
  </si>
  <si>
    <t>https://www.linkedin.com/company/thefarmcap/</t>
  </si>
  <si>
    <t>https://twitter.com/thefarmcap</t>
  </si>
  <si>
    <t>https://www.facebook.com/thefarmcap</t>
  </si>
  <si>
    <t>TransGov Ghana</t>
  </si>
  <si>
    <t>They collect, analyze, archive and disseminate user-friendly data on the state of development projects and service delivery in Ghana.</t>
  </si>
  <si>
    <t>transgov-ghana</t>
  </si>
  <si>
    <t>https://www.transgovgh.org</t>
  </si>
  <si>
    <t>https://www.linkedin.com/company-beta/10876810/</t>
  </si>
  <si>
    <t>http://www.twitter.com/transgovgh</t>
  </si>
  <si>
    <t>http://www.facebook.com/transgovgh</t>
  </si>
  <si>
    <t>BookADoc Inc.</t>
  </si>
  <si>
    <t>BookADoc is an on demand healthcare app that gives patients the ability to book consultations with licensed medical doctors.</t>
  </si>
  <si>
    <t>bookadoc-inc</t>
  </si>
  <si>
    <t>https://www.bookadoc.online</t>
  </si>
  <si>
    <t>https://www.linkedin.com/company/bookadoc/</t>
  </si>
  <si>
    <t>https://twitter.com/TeamBookADoc</t>
  </si>
  <si>
    <t>https://facebook.com/bookadoc</t>
  </si>
  <si>
    <t>Dolphin Telecommunications</t>
  </si>
  <si>
    <t>Dolphin Telecommunications is a company offering internet bandwidth for carriers, ISPs and companies.</t>
  </si>
  <si>
    <t>dolphin-telecommunications</t>
  </si>
  <si>
    <t>http://www.dolphintelecom.net</t>
  </si>
  <si>
    <t>https://www.linkedin.com/company/dolphintelecom</t>
  </si>
  <si>
    <t>https://www.twitter.com/dolphin_telecom</t>
  </si>
  <si>
    <t>https://www.facebook.com/dolphintelecomghana</t>
  </si>
  <si>
    <t>Mobile Web Ghana</t>
  </si>
  <si>
    <t>Mobile Web Ghana creates relevant mobile applications for the local market.</t>
  </si>
  <si>
    <t>mobile-web-ghana</t>
  </si>
  <si>
    <t>http://mobilewebghana.org</t>
  </si>
  <si>
    <t>https://www.linkedin.com/company/mobile-web-ghana/about/</t>
  </si>
  <si>
    <t>https://twitter.com/mobilewebghana</t>
  </si>
  <si>
    <t>https://www.facebook.com/MobileWebGhana/</t>
  </si>
  <si>
    <t>Whisppa</t>
  </si>
  <si>
    <t>Whisppa is a music streaming and distribution service that focuses on providing a superb music experience for each user</t>
  </si>
  <si>
    <t>whisppa</t>
  </si>
  <si>
    <t>http://www.whisppa.com</t>
  </si>
  <si>
    <t>Afreetune</t>
  </si>
  <si>
    <t>Afreetune is an online content delivery platform</t>
  </si>
  <si>
    <t>afreetune</t>
  </si>
  <si>
    <t>http://www.afreetune.com</t>
  </si>
  <si>
    <t>http://linkedin.com/in/afreetune</t>
  </si>
  <si>
    <t>http://twitter.com/afreetunelive</t>
  </si>
  <si>
    <t>http://faceboook.com/afreetunelive</t>
  </si>
  <si>
    <t>AeroShutter</t>
  </si>
  <si>
    <t>AeroShutter is a Creative Drone Agency / UAV Data Solutions Service Provider.</t>
  </si>
  <si>
    <t>aeroshutter</t>
  </si>
  <si>
    <t>http://aeroshuttergh.com</t>
  </si>
  <si>
    <t>https://www.linkedin.com/company-beta/10121461/</t>
  </si>
  <si>
    <t>https://www.facebook.com/pg/Aeroshutter/a</t>
  </si>
  <si>
    <t>Jobberman Ghana</t>
  </si>
  <si>
    <t>Ghana's Leading recruitment and HR platform. Over 500k jobseekers and 15k employers signed up and growing.</t>
  </si>
  <si>
    <t>jobberman-ghana</t>
  </si>
  <si>
    <t>https://www.jobberman.com.gh</t>
  </si>
  <si>
    <t>https://www.twitter.com/jobbermanghana</t>
  </si>
  <si>
    <t>https://www.facebook.com/jobbermanghana</t>
  </si>
  <si>
    <t>COLDSiS</t>
  </si>
  <si>
    <t>IoT, Data collection, Artificial Intelligence (AI), Proximity and Location based solutions.</t>
  </si>
  <si>
    <t>coldsis</t>
  </si>
  <si>
    <t>https://coldsis.com</t>
  </si>
  <si>
    <t>http://facebook.com/coldsis.ghana/</t>
  </si>
  <si>
    <t>Gh-Asoriba Ltd</t>
  </si>
  <si>
    <t>SaaS, Mobile App, Payment</t>
  </si>
  <si>
    <t>ghasoriba-ltd</t>
  </si>
  <si>
    <t>https://www.asoriba.com</t>
  </si>
  <si>
    <t>KINGSCEL</t>
  </si>
  <si>
    <t>KINGSCEL is a leading cloud hosting, VPS, Software and Ui/Ux Development company.</t>
  </si>
  <si>
    <t>kingscel</t>
  </si>
  <si>
    <t>https://kingscel.com</t>
  </si>
  <si>
    <t>https://www.linkedin.com/company/kingscel/</t>
  </si>
  <si>
    <t>https://twitter.com/kingscel1</t>
  </si>
  <si>
    <t>https://www.facebook.com/kingscel1/</t>
  </si>
  <si>
    <t>Dekini</t>
  </si>
  <si>
    <t>Secured online marketplace for importers/exporters to find freight agents.</t>
  </si>
  <si>
    <t>dekini</t>
  </si>
  <si>
    <t>http://www.dekini.com</t>
  </si>
  <si>
    <t>https://www.twitter.com/infodekini</t>
  </si>
  <si>
    <t>https://www.facebook.com/dekinigh</t>
  </si>
  <si>
    <t>BeSaz Boutique</t>
  </si>
  <si>
    <t>BeSaz Boutique offers stylish women's outfit at best market price.</t>
  </si>
  <si>
    <t>besaz-boutique</t>
  </si>
  <si>
    <t>http://www.besazboutique.com</t>
  </si>
  <si>
    <t>http://twitter.com/BeSazboutique</t>
  </si>
  <si>
    <t>http://www.facebook.com/BeSazBoutique</t>
  </si>
  <si>
    <t>Pay Sail</t>
  </si>
  <si>
    <t>Pay Sail is a full-service payroll provider that supports local businesses to manage payroll and employee salaries.</t>
  </si>
  <si>
    <t>pay-sail</t>
  </si>
  <si>
    <t>https://www.paysail.co/</t>
  </si>
  <si>
    <t>https://twitter.com/happypayroll</t>
  </si>
  <si>
    <t>https://www.facebook.com/paysail/</t>
  </si>
  <si>
    <t>Ovation Hall</t>
  </si>
  <si>
    <t>Ovation Hall is a hi-speed web hosting company in Ghana. We deal in domain registration and web hosting in Ghana with free SSL &amp; Domains.</t>
  </si>
  <si>
    <t>ovation-hall</t>
  </si>
  <si>
    <t>https://ovationhall.com</t>
  </si>
  <si>
    <t>https://web.facebook.com/ovationhallcom/</t>
  </si>
  <si>
    <t>Ndivo</t>
  </si>
  <si>
    <t>A complete web-to-print platform</t>
  </si>
  <si>
    <t>ndivo</t>
  </si>
  <si>
    <t>https://ndivo.com</t>
  </si>
  <si>
    <t>https://www.linkedin.com/company/ndivo/</t>
  </si>
  <si>
    <t>https://twitter.com/useNdivo</t>
  </si>
  <si>
    <t>https://www.facebook.com/useNdivo/</t>
  </si>
  <si>
    <t>PollAfrique</t>
  </si>
  <si>
    <t>PollAfrique is a web and mobile market data research platform that offers market surveys and software consulting services.</t>
  </si>
  <si>
    <t>pollafrique</t>
  </si>
  <si>
    <t>http://pollafrique.com</t>
  </si>
  <si>
    <t>http://www.linkedin.com/company/5239065</t>
  </si>
  <si>
    <t>http://twitter.com/Poll_Afrique</t>
  </si>
  <si>
    <t>http://www.facebook.com/PollAfrique</t>
  </si>
  <si>
    <t>Moja Ride</t>
  </si>
  <si>
    <t>Moja Ride connects you with all available mode of public transports in your city.</t>
  </si>
  <si>
    <t>d649254d1b8b8af04384.jpg</t>
  </si>
  <si>
    <t>moja-ride</t>
  </si>
  <si>
    <t>https://mojaride.net/</t>
  </si>
  <si>
    <t>https://www.linkedin.com/company/mojawallet/about/</t>
  </si>
  <si>
    <t>https://www.facebook.com/mojarideofficiel/photos/</t>
  </si>
  <si>
    <t>Ubabi Vanpooling</t>
  </si>
  <si>
    <t>Ubabi Vanpooling is a luxury public transport system that ferries people from the same neighbourhoods to and from work or other engagements.</t>
  </si>
  <si>
    <t>ubabi-vanpooling</t>
  </si>
  <si>
    <t>https://ubabivanpooling.com</t>
  </si>
  <si>
    <t>https://twitter.com/ubabivanpooling</t>
  </si>
  <si>
    <t>https://www.facebook.com/UBABILuxuryVanPooling/</t>
  </si>
  <si>
    <t>Wapi Pay</t>
  </si>
  <si>
    <t>Nairobi-based company that facilitates digital payments between African and Asia via mobile money or bank accounts</t>
  </si>
  <si>
    <t>49ffa64e3d82714c3f04.jpg</t>
  </si>
  <si>
    <t>wapi-pay</t>
  </si>
  <si>
    <t>https://wapipay.com/</t>
  </si>
  <si>
    <t>https://www.linkedin.com/company/wapipay</t>
  </si>
  <si>
    <t>Nadia is a personalized automated health companion that provides quick medical attention and prescriptions</t>
  </si>
  <si>
    <t>nadia</t>
  </si>
  <si>
    <t>http://nadiabot.com/</t>
  </si>
  <si>
    <t>https://www.linkedin.com/company/choosenadia/about/</t>
  </si>
  <si>
    <t>https://twitter.com/choosenadia</t>
  </si>
  <si>
    <t>https://www.facebook.com/choosenadia</t>
  </si>
  <si>
    <t>Saada is a messaging and mobile money ticketing service for increasing digital sales and data collection. Saada Tech created ”Flo”,  a plug &amp; play tool that enables small/micro-businesses to set up USSD, WhatsApp, IVR, and SMS solutions in minutes without a single line of code.</t>
  </si>
  <si>
    <t>968918a073764ae383fb.jpg</t>
  </si>
  <si>
    <t>saada</t>
  </si>
  <si>
    <t>https://getflo.tech/</t>
  </si>
  <si>
    <t>https://www.linkedin.com/company/saadatech/</t>
  </si>
  <si>
    <t>https://twitter.com/saadatechke</t>
  </si>
  <si>
    <t>Farmula is a web and USSD platform to create a direct connection between farmers and businesses using an automated process to increase order efficiency</t>
  </si>
  <si>
    <t>farmula</t>
  </si>
  <si>
    <t>farmula.io</t>
  </si>
  <si>
    <t>https://www.linkedin.com/company/farmula/about/</t>
  </si>
  <si>
    <t>https://twitter.com/Farmula_</t>
  </si>
  <si>
    <t>https://www.facebook.com/farmula.io/</t>
  </si>
  <si>
    <t>Atabantu</t>
  </si>
  <si>
    <t>Range is a platform that allows for students to get offers based on where they are and what they like.</t>
  </si>
  <si>
    <t>atabantu</t>
  </si>
  <si>
    <t>range.co.ke</t>
  </si>
  <si>
    <t>Abigail distribution and sourcing ltd</t>
  </si>
  <si>
    <t>Logistics &amp; Distribution</t>
  </si>
  <si>
    <t>Transport and Logistics</t>
  </si>
  <si>
    <t>abigail-distribution-and-sourcing-ltd</t>
  </si>
  <si>
    <t>http://www.kwetu.info</t>
  </si>
  <si>
    <t>https://www.linkedin.com/company/1196915/</t>
  </si>
  <si>
    <t>https://www.facebook.com/avigailssystems/</t>
  </si>
  <si>
    <t>Adlink LTD</t>
  </si>
  <si>
    <t>At Adlink LTD we focus on creating a link between offline and online marketing.</t>
  </si>
  <si>
    <t>adlink-ltd</t>
  </si>
  <si>
    <t>http://www.adlink.co.ke/</t>
  </si>
  <si>
    <t>https://www.linkedin.com/company/adlink-ltd</t>
  </si>
  <si>
    <t>https://www.facebook.com/adlinkco</t>
  </si>
  <si>
    <t>Afrisol Technologies</t>
  </si>
  <si>
    <t>Web Development, Web Design, Software Development, Web Hosting, Dedicated Servers, VPS, Cloud Hosting, Payment Gateway Integration</t>
  </si>
  <si>
    <t>Telecommunicaton</t>
  </si>
  <si>
    <t>afrisol-technologies</t>
  </si>
  <si>
    <t>https://www.afrisoltechnologies.com/</t>
  </si>
  <si>
    <t>https://www.linkedin.com/company/afrisol-technologies/</t>
  </si>
  <si>
    <t>https://twitter.com/afrisolke</t>
  </si>
  <si>
    <t>https://www.facebook.com/afrisoltechnologies/</t>
  </si>
  <si>
    <t>AirKlip</t>
  </si>
  <si>
    <t>AirKlip is a student planner that helps them manage their classes online by providing them with instant notification on classes changes.</t>
  </si>
  <si>
    <t>airklip</t>
  </si>
  <si>
    <t>https://gust.com/companies/airklip</t>
  </si>
  <si>
    <t>https://www.linkedin.com/in/airklip-student-planner-041727115</t>
  </si>
  <si>
    <t>https://www.twitter.com/airklip</t>
  </si>
  <si>
    <t>https://www.facebook.com/airklip</t>
  </si>
  <si>
    <t>Ajira Digital</t>
  </si>
  <si>
    <t>Ajira Digital introduces young people to online work and provides the tools.</t>
  </si>
  <si>
    <t>ajira-digital</t>
  </si>
  <si>
    <t>https://ajiradigital.go.ke//</t>
  </si>
  <si>
    <t>https://www.linkedin.com/showcase/13222426/</t>
  </si>
  <si>
    <t>https://twitter.com/ajiradigital?lang=en</t>
  </si>
  <si>
    <t>https://www.facebook.com/pg/AjiraDigital/about/?ref=page_internal</t>
  </si>
  <si>
    <t>Albella Systems</t>
  </si>
  <si>
    <t>Web &amp; Mobile Application Development</t>
  </si>
  <si>
    <t>albella-systems</t>
  </si>
  <si>
    <t>https://albella.co</t>
  </si>
  <si>
    <t>https://www.linkedin.com/company/albella-systems/</t>
  </si>
  <si>
    <t>https://twitter.com/AlbellaSystems</t>
  </si>
  <si>
    <t>https://www.facebook.com/AlbellaSystems/</t>
  </si>
  <si>
    <t>AmoebaX Ltd.</t>
  </si>
  <si>
    <t>AmoebaX believes in solving the world's problems through tech.</t>
  </si>
  <si>
    <t>amoebax-ltd</t>
  </si>
  <si>
    <t>http://www.amoebax.com/</t>
  </si>
  <si>
    <t>https://www.linkedin.com/company/amoebax-ltd</t>
  </si>
  <si>
    <t>Antara Health</t>
  </si>
  <si>
    <t>Scaling patient-centered healthcare for everyone</t>
  </si>
  <si>
    <t>antara-health</t>
  </si>
  <si>
    <t>https://www.antarahealth.com</t>
  </si>
  <si>
    <t>https://www.linkedin.com/company/antara-health</t>
  </si>
  <si>
    <t>https://twitter.com/AntaraHealth</t>
  </si>
  <si>
    <t>https://www.facebook.com/antara.health</t>
  </si>
  <si>
    <t>Acquire Adventures Safaris</t>
  </si>
  <si>
    <t>Acquire Adventures Safaris is a holiday Tour Operator in Nairobi, Kenya, offering wildlife safari tours in East Africa and beach holidays</t>
  </si>
  <si>
    <t>acquire-adventures-safaris</t>
  </si>
  <si>
    <t>http://www.acquireadventuressafaris.com</t>
  </si>
  <si>
    <t>https://www.linkedin.com/in/acquireadventuressafaris/</t>
  </si>
  <si>
    <t>https://twitter.com/Acquireadvent</t>
  </si>
  <si>
    <t>https://web.facebook.com/acquireadventuressafaris</t>
  </si>
  <si>
    <t>Africa Health Business</t>
  </si>
  <si>
    <t>Africa Health Business is an African health consultancy company with the aim of changing the business of health across Africa.</t>
  </si>
  <si>
    <t>africa-health-business</t>
  </si>
  <si>
    <t>https://ahb.co.ke/</t>
  </si>
  <si>
    <t>https://www.linkedin.com/company/africa-health-business-symposium/</t>
  </si>
  <si>
    <t>https://twitter.com/AfricaHealthBiz</t>
  </si>
  <si>
    <t>https://www.facebook.com/AfricaHealthBiz/</t>
  </si>
  <si>
    <t>Afri-CAN Sun</t>
  </si>
  <si>
    <t>Afri-CAN Sun Ltd specialized in tailored service-oriented solutions for small &amp; medium enterprises, banking sector and individual users.</t>
  </si>
  <si>
    <t>african-sun</t>
  </si>
  <si>
    <t>https://www.african-sun.com/</t>
  </si>
  <si>
    <t>https://www.linkedin.com/company/afri-can-sun/about/</t>
  </si>
  <si>
    <t>https://twitter.com/afri_can_sun</t>
  </si>
  <si>
    <t>AfriAfya</t>
  </si>
  <si>
    <t>Creating universal and equitable access to quality health and development for communities by linking information processes.</t>
  </si>
  <si>
    <t>afriafya</t>
  </si>
  <si>
    <t>http://www.afriafya.org/</t>
  </si>
  <si>
    <t>https://www.linkedin.com/company/afriafya/people/?facetGeoRegion=ke%3A0</t>
  </si>
  <si>
    <t>https://twitter.com/AfriAfya1</t>
  </si>
  <si>
    <t>https://www.facebook.com/pages/AfriAfya/154935267917801</t>
  </si>
  <si>
    <t>Africa Data Centres</t>
  </si>
  <si>
    <t>Africa Data Centres the heart of Africa‚Äôs digital transformation.</t>
  </si>
  <si>
    <t>africa-data-centres</t>
  </si>
  <si>
    <t>https://www.africadatacentres.com/</t>
  </si>
  <si>
    <t>https://twitter.com/africa_dc</t>
  </si>
  <si>
    <t>https://www.facebook.com/pg/AfricaDataCentres/about/?ref=page_internal</t>
  </si>
  <si>
    <t>Africa Venture Safaris</t>
  </si>
  <si>
    <t>Africa Venture Safaris top leading tour company based in Nairobi Kenya buying and sdelling safari tours</t>
  </si>
  <si>
    <t>africa-venture-safaris</t>
  </si>
  <si>
    <t>http://www.masaikenyasafaris.com</t>
  </si>
  <si>
    <t>https://www.linkedin.com/sharing/share-offsite/?url=http%3A%2F%2Fwww.masaikenyasafaris.com%2F%23.XVJgvwBFlJI.linkedin</t>
  </si>
  <si>
    <t>https://twitter.com/masai_safaris</t>
  </si>
  <si>
    <t>African eDevelopment Resource Centre</t>
  </si>
  <si>
    <t>AeRC is a regional technology training, research and consulting firm.</t>
  </si>
  <si>
    <t>african-edevelopment-resource-centre</t>
  </si>
  <si>
    <t>http://www.africanedevelopment.org/</t>
  </si>
  <si>
    <t>https://www.linkedin.com/company/african-edevelopment-resource-center/about/</t>
  </si>
  <si>
    <t>https://www.facebook.com/africanedevelopment</t>
  </si>
  <si>
    <t>Afritorial</t>
  </si>
  <si>
    <t>Afritorial is an online magazine for pop culture, news, literary and cultural commentary across Africa.</t>
  </si>
  <si>
    <t>afritorial</t>
  </si>
  <si>
    <t>http://www.afritorial.com</t>
  </si>
  <si>
    <t>http://twitter.com/afritorial</t>
  </si>
  <si>
    <t>http://www.facebook.com/afritorial</t>
  </si>
  <si>
    <t>Agrikaab</t>
  </si>
  <si>
    <t>We enable investment in farming projects in East Africa that provide locally produced food and create jobs.</t>
  </si>
  <si>
    <t>agrikaab</t>
  </si>
  <si>
    <t>https://www.agrikaab.com</t>
  </si>
  <si>
    <t>Akiira Geothermal Ltd</t>
  </si>
  <si>
    <t>Akiira Geothermal Limited operates as a geothermal exploration and power plant development project.</t>
  </si>
  <si>
    <t>akiira-geothermal-ltd</t>
  </si>
  <si>
    <t>http://www.akiiraone.com/</t>
  </si>
  <si>
    <t>https://twitter.com/hashtag/akiira</t>
  </si>
  <si>
    <t>https://www.facebook.com/pages/Akiira-geothermal-ltd/262315523969918</t>
  </si>
  <si>
    <t>Aleri Consulting</t>
  </si>
  <si>
    <t>Aleri Consulting is a High quality, affordable Consulting service company</t>
  </si>
  <si>
    <t>aleri-consulting</t>
  </si>
  <si>
    <t>https://alericonsulting.com/</t>
  </si>
  <si>
    <t>https://www.linkedin.com/company/alericonsulting/</t>
  </si>
  <si>
    <t>https://twitter.com/aleri_ke</t>
  </si>
  <si>
    <t>https://www.facebook.com/alericonsultingkenya/</t>
  </si>
  <si>
    <t>Amani Institute</t>
  </si>
  <si>
    <t>Amani Institute offers businesses and educational institutes with courses that focus on professional skill and social innovation management.</t>
  </si>
  <si>
    <t>amani-institute</t>
  </si>
  <si>
    <t>http://amaniinstitute.org/</t>
  </si>
  <si>
    <t>https://www.linkedin.com/company/the-amani-institute</t>
  </si>
  <si>
    <t>https://twitter.com/amaniinst</t>
  </si>
  <si>
    <t>https://www.facebook.com/theamaniinstitute</t>
  </si>
  <si>
    <t>Amazing Kisumu</t>
  </si>
  <si>
    <t>Amazing Kisumu is an online travel magazine focused on native marketing, advertising, and event management solutions in Kenya.</t>
  </si>
  <si>
    <t>Kisumu, Nyanza, Kenya</t>
  </si>
  <si>
    <t>amazing-kisumu</t>
  </si>
  <si>
    <t>https://www.amazingkisumu.co.ke</t>
  </si>
  <si>
    <t>https://www.linkedin.com/company/amazing-kisumu-ventures</t>
  </si>
  <si>
    <t>https://www.twitter.com/amazingkisumu</t>
  </si>
  <si>
    <t>https://www.facebook.com/amazingkisumu</t>
  </si>
  <si>
    <t>Angani</t>
  </si>
  <si>
    <t>Angani is a public cloud provider based out of Nairobi, Kenya.</t>
  </si>
  <si>
    <t>angani</t>
  </si>
  <si>
    <t>http://www.angani.co</t>
  </si>
  <si>
    <t>https://www.linkedin.com/company/angani-limited</t>
  </si>
  <si>
    <t>http://twitter.com/AnganiLTD</t>
  </si>
  <si>
    <t>https://www.facebook.com/anganiltd</t>
  </si>
  <si>
    <t>Angaza Elimu</t>
  </si>
  <si>
    <t>At Angaza we deliver personalized and competency based learning experiences to students whilst amplifying teacher student engagement.</t>
  </si>
  <si>
    <t>angaza-elimu</t>
  </si>
  <si>
    <t>https://angazaelimu.com/</t>
  </si>
  <si>
    <t>https://www.linkedin.com/company/angaza-elimu/</t>
  </si>
  <si>
    <t>https://twitter.com/AngazaElimu</t>
  </si>
  <si>
    <t>https://www.facebook.com/angazaelimu/?fb_dtsg_ag=AdwY7xLO-9iqJtYIxGP8idk8RvMtrzXXhZrL-C0ywsniVA%3AAdx-2BNNlgDutZFUU77zqrpeT_Exw7ba6bw5wEqAfzg04A</t>
  </si>
  <si>
    <t>Aqnel</t>
  </si>
  <si>
    <t>Aqnel is a legal technology company that is committed to bringing justice through technology.</t>
  </si>
  <si>
    <t>aqnel</t>
  </si>
  <si>
    <t>https://aqnel.com/</t>
  </si>
  <si>
    <t>Audio.Chat</t>
  </si>
  <si>
    <t>Audio.chat is a mobile platform that allows users share their story using sounds and pictures.</t>
  </si>
  <si>
    <t>audiochat</t>
  </si>
  <si>
    <t>http://Audio.chat</t>
  </si>
  <si>
    <t>http://HTTPS//twitter.com/audiochatapp</t>
  </si>
  <si>
    <t>Avenue Group</t>
  </si>
  <si>
    <t>Avenue Group is dedicated to the provision of high quality, affordable and accessible healthcare.</t>
  </si>
  <si>
    <t>avenue-group</t>
  </si>
  <si>
    <t>http://www.avenuehealthcare.com/</t>
  </si>
  <si>
    <t>https://in.linkedin.com/company/avenue-group</t>
  </si>
  <si>
    <t>BabyMed by Jabotech</t>
  </si>
  <si>
    <t>BabyMed is an Innovative and Integrated Mobile Health Information platform.</t>
  </si>
  <si>
    <t>babymed-by-jabotech</t>
  </si>
  <si>
    <t>http://babymed1.jabotech.co.ke/</t>
  </si>
  <si>
    <t>https://www.linkedin.com/in/bryan-okello-00b67980</t>
  </si>
  <si>
    <t>https://twitter.com/babymed_ke</t>
  </si>
  <si>
    <t>https://www.facebook.com/pg/BabyMed2013</t>
  </si>
  <si>
    <t>Baobab Circle</t>
  </si>
  <si>
    <t>Using mobile technology to tackle the growing burden of chronic disease in Africa</t>
  </si>
  <si>
    <t>baobab-circle</t>
  </si>
  <si>
    <t>https://www.baobabcircle.com</t>
  </si>
  <si>
    <t>https://www.linkedin.com/company/baobabcircle/</t>
  </si>
  <si>
    <t>https://www.facebook.com/AfyaPap/</t>
  </si>
  <si>
    <t>Brave Venture Labs</t>
  </si>
  <si>
    <t>Brave Venture Labs is a network science lab that matches talent with the right job opportunities using artificial intelligence.</t>
  </si>
  <si>
    <t>brave-venture-labs</t>
  </si>
  <si>
    <t>http://braveventurelabs.com/</t>
  </si>
  <si>
    <t>https://www.linkedin.com/company/bravecareers/</t>
  </si>
  <si>
    <t>https://twitter.com/braveventurelab</t>
  </si>
  <si>
    <t>https://www.facebook.com/braveventurelabs/</t>
  </si>
  <si>
    <t>Brighter Monday</t>
  </si>
  <si>
    <t>BrighterMonday is an online platform that enables users to find and post job vacancies in East Africa.</t>
  </si>
  <si>
    <t>brighter-monday</t>
  </si>
  <si>
    <t>http://www.brightermonday.co.ke/</t>
  </si>
  <si>
    <t>https://www.linkedin.com/company/brightermonday-com?trk=company_logo</t>
  </si>
  <si>
    <t>https://twitter.com/BrighterMonday</t>
  </si>
  <si>
    <t>https://www.facebook.com/BrighterMondayEA/timeline?ref=page_internal</t>
  </si>
  <si>
    <t>BookNow</t>
  </si>
  <si>
    <t>BookNow is an online aggregator that enables travelers to get find, learn about, book, and pay for bus tickets.</t>
  </si>
  <si>
    <t>booknow</t>
  </si>
  <si>
    <t>http://booknow.co.ke</t>
  </si>
  <si>
    <t>http://twitter.com/booknowkenya</t>
  </si>
  <si>
    <t>http://www.facebook.com/BookNowKenya/info</t>
  </si>
  <si>
    <t>Bunifu Technologies</t>
  </si>
  <si>
    <t>Bunifu provides software productivity tools for .NET software coders.</t>
  </si>
  <si>
    <t>bunifu-technologies</t>
  </si>
  <si>
    <t>https://bunifuframework.com/</t>
  </si>
  <si>
    <t>https://www.linkedin.com/company/bunifu-technologies</t>
  </si>
  <si>
    <t>https://twitter.com/bunifu</t>
  </si>
  <si>
    <t>https://www.facebook.com/BunifuTechnologies/</t>
  </si>
  <si>
    <t>BuyRentKenya.com</t>
  </si>
  <si>
    <t>Established in 2012, Buyrentkenya.com has rapidly become the no.1 property portal in Kenya and the country's 12th most popular website.</t>
  </si>
  <si>
    <t>buyrentkenyacom</t>
  </si>
  <si>
    <t>https://www.buyrentkenya.com/</t>
  </si>
  <si>
    <t>http://www.linkedin.com/company/buyrentkenya-com</t>
  </si>
  <si>
    <t>http://twitter.com/buyrentkenya</t>
  </si>
  <si>
    <t>http://www.facebook.com/buyrentkenya/info</t>
  </si>
  <si>
    <t>C4DLab</t>
  </si>
  <si>
    <t>C4DLab is a prototyping and innovative startup incubation lab.</t>
  </si>
  <si>
    <t>c4dlab</t>
  </si>
  <si>
    <t>http://www.c4dlab.ac.ke/</t>
  </si>
  <si>
    <t>https://www.linkedin.com/company/c4dlab</t>
  </si>
  <si>
    <t>http://twitter.com/C4DLab</t>
  </si>
  <si>
    <t>http://www.facebook.com/c4dlab</t>
  </si>
  <si>
    <t>C-NET WiFi</t>
  </si>
  <si>
    <t>We enhance brands' visibility and maximize customer engagement using an online Wi-Fi Marketing Platform</t>
  </si>
  <si>
    <t>cnet-wifi</t>
  </si>
  <si>
    <t>http://www.cnetwifi.com</t>
  </si>
  <si>
    <t>https://www.linkedin.com/organization/18040158/admin/updates</t>
  </si>
  <si>
    <t>https://www.facebook.com/cnetwifi/</t>
  </si>
  <si>
    <t>Capsule</t>
  </si>
  <si>
    <t>NEXT GENERATION TECH PRODUCTS FOR HEALTHCARE DELIVERY IN EAST AFRICA</t>
  </si>
  <si>
    <t>capsule</t>
  </si>
  <si>
    <t>http://capsule.co.ke</t>
  </si>
  <si>
    <t>https://twitter.com/CapsuleLtd</t>
  </si>
  <si>
    <t>https://www.facebook.com/CapsuleLtd/?ref=page_internal</t>
  </si>
  <si>
    <t>Cheki.co.ke</t>
  </si>
  <si>
    <t>Cheki.co.ke is Kenya‚Äôs #1 Auto website with more car buyers and car sellers than any other site in Kenya.</t>
  </si>
  <si>
    <t>chekicoke</t>
  </si>
  <si>
    <t>http://www.cheki.co.ke</t>
  </si>
  <si>
    <t>https://twitter.com/chekikenya</t>
  </si>
  <si>
    <t>https://www.facebook.com/chekicheki</t>
  </si>
  <si>
    <t>Closet49</t>
  </si>
  <si>
    <t>Kenya's biggest online fashion market place</t>
  </si>
  <si>
    <t>closet49</t>
  </si>
  <si>
    <t>http://closet49.com/</t>
  </si>
  <si>
    <t>https://www.linkedin.com/company/closet49</t>
  </si>
  <si>
    <t>http://twitter.com/closet49</t>
  </si>
  <si>
    <t>http://www.facebook.com/Closet49</t>
  </si>
  <si>
    <t>Cloud Productivity Solutions</t>
  </si>
  <si>
    <t>Cloud Productivity is a professional services firm committed to delivering business solutions to Small, Medium and Enterprise organizations.</t>
  </si>
  <si>
    <t>cloud-productivity-solutions</t>
  </si>
  <si>
    <t>https://cloudproductivity-solutions.com/</t>
  </si>
  <si>
    <t>https://www.linkedin.com/company/cloud-productivity-solutions-limited</t>
  </si>
  <si>
    <t>https://twitter.com/cloudproke</t>
  </si>
  <si>
    <t>https://www.facebook.com/cloudProSol/</t>
  </si>
  <si>
    <t>Connect Media Interactive</t>
  </si>
  <si>
    <t>Connect Media Interactive is specialized in the management, delivery, and billing of digital content.</t>
  </si>
  <si>
    <t>connect-media-interactive</t>
  </si>
  <si>
    <t>http://www.connectmedia.co.ke</t>
  </si>
  <si>
    <t>http://twitter.com/_connect_media</t>
  </si>
  <si>
    <t>https://www.facebook.com/connectmedia.co</t>
  </si>
  <si>
    <t>Cyber.co.ke</t>
  </si>
  <si>
    <t>Cyber.co.ke is an online portal that enables Kenyans to order for online KRA services and pay conveniently for those services rendered.</t>
  </si>
  <si>
    <t>cybercoke</t>
  </si>
  <si>
    <t>https://www.cyber.co.ke</t>
  </si>
  <si>
    <t>https://www.linkedin.com/company/cyberportal</t>
  </si>
  <si>
    <t>https://www.twitter.com/CyberKenya</t>
  </si>
  <si>
    <t>https://www.facebook.com/cyber.co.ke</t>
  </si>
  <si>
    <t>Cytonn Investments</t>
  </si>
  <si>
    <t>Cytonn Investments is an investment and real estate company.</t>
  </si>
  <si>
    <t>cytonn-investments</t>
  </si>
  <si>
    <t>https://www.cytonn.com/</t>
  </si>
  <si>
    <t>https://www.linkedin.com/company/cytonn-investments-management-ltd/</t>
  </si>
  <si>
    <t>https://twitter.com/cytonninvest</t>
  </si>
  <si>
    <t>https://www.facebook.com/CytonnInvestments</t>
  </si>
  <si>
    <t>Dapstrem Entertainment</t>
  </si>
  <si>
    <t>Music Distribution Company</t>
  </si>
  <si>
    <t>dapstrem-entertainment</t>
  </si>
  <si>
    <t>https://www.dapstrem.blogspot.com</t>
  </si>
  <si>
    <t>https://linkedin.com/dapstremEnt/</t>
  </si>
  <si>
    <t>https://twitter.com/dapstremEnt/</t>
  </si>
  <si>
    <t>https://facebook.com/dapstremEnt/</t>
  </si>
  <si>
    <t>Dime Hub</t>
  </si>
  <si>
    <t>Dimehub is a full-service digital marketing company in kenya that works with you to customize the best mix of online marketing.</t>
  </si>
  <si>
    <t>Marketing Tech</t>
  </si>
  <si>
    <t>dime-hub</t>
  </si>
  <si>
    <t>https://dimehub.com/</t>
  </si>
  <si>
    <t>http://linkedin.com/company/dimehub</t>
  </si>
  <si>
    <t>https://twitter.com/dimehubkenya</t>
  </si>
  <si>
    <t>https://www.facebook.com/Dimehub</t>
  </si>
  <si>
    <t>DiscoverBrands</t>
  </si>
  <si>
    <t>DiscoverBrands is an online discovery platform that enables consumers discover brands of their choice, especially new ones.</t>
  </si>
  <si>
    <t>discoverbrands</t>
  </si>
  <si>
    <t>https://discoverbrands.co</t>
  </si>
  <si>
    <t>https://www.linkedin.com/company/discoverbrands/</t>
  </si>
  <si>
    <t>https://twitter.com/brandsdiscovery</t>
  </si>
  <si>
    <t>https://www.facebook.com/DiscoverBrandsSystems</t>
  </si>
  <si>
    <t>Disrupt Africa</t>
  </si>
  <si>
    <t>Disrupt Africa is a blog that provides readers information about startups and technology in Africa.</t>
  </si>
  <si>
    <t>disrupt-africa</t>
  </si>
  <si>
    <t>http://disrupt-africa.com/</t>
  </si>
  <si>
    <t>http://www.linkedin.com/company/disrupt-africa</t>
  </si>
  <si>
    <t>http://twitter.com/DisruptAfrica</t>
  </si>
  <si>
    <t>http://www.facebook.com/disruptafrica</t>
  </si>
  <si>
    <t>Dryland Seed Limited</t>
  </si>
  <si>
    <t>To maintain a seed business for the marketing of superior dry land seed varieties that meet the farmer.</t>
  </si>
  <si>
    <t>Machakos, Kenya</t>
  </si>
  <si>
    <t>dryland-seed-limited</t>
  </si>
  <si>
    <t>http://drylandseed.com/</t>
  </si>
  <si>
    <t>https://www.linkedin.com/company/dryland-seed-limited</t>
  </si>
  <si>
    <t>https://www.facebook.com/Dryland-Seed-Limited-DSL-400702693399247/</t>
  </si>
  <si>
    <t>EatOut.co.ke</t>
  </si>
  <si>
    <t>EatOut is an food tech and media business primarily based in Kenya and East Africa.</t>
  </si>
  <si>
    <t>eatoutcoke</t>
  </si>
  <si>
    <t>http://www.eatout.co.ke</t>
  </si>
  <si>
    <t>https://www.linkedin.com/company/eatoutafrica</t>
  </si>
  <si>
    <t>https://www.twitter.com/eatoutkenya</t>
  </si>
  <si>
    <t>https://www.facebook.com/eatoutafrica</t>
  </si>
  <si>
    <t>East Afric Hi Tech Solutions</t>
  </si>
  <si>
    <t>East Africa Hi Tech Solutions provides Audio Visual Services, Security Systems in Kenya and across East African Region</t>
  </si>
  <si>
    <t>east-afric-hi-tech-solutions</t>
  </si>
  <si>
    <t>http://eastafricahitechsolutions.com/</t>
  </si>
  <si>
    <t>https://www.linkedin.com/company/east-africa-tech-solutions/?trk=biz-companies-cym</t>
  </si>
  <si>
    <t>https://twitter.com/EATechSolutions</t>
  </si>
  <si>
    <t>https://www.facebook.com/EastAfricaHiTechSolutions/</t>
  </si>
  <si>
    <t>FIBER Misr is an Egypt based Telecommunications and IT systems services provider.</t>
  </si>
  <si>
    <t>Telecominication</t>
  </si>
  <si>
    <t>Kakamega, Kenya</t>
  </si>
  <si>
    <t>fiber-misr</t>
  </si>
  <si>
    <t>http://fibermisr.com/</t>
  </si>
  <si>
    <t>https://www.linkedin.com/company/fibermisr.com/?originalSubdomain=in</t>
  </si>
  <si>
    <t>FrontlineSMS</t>
  </si>
  <si>
    <t>FrontlineSMS is free, open source software.</t>
  </si>
  <si>
    <t>frontlinesms</t>
  </si>
  <si>
    <t>http://www.frontlinesms.com</t>
  </si>
  <si>
    <t>https://www.linkedin.com/company/frontlinesms</t>
  </si>
  <si>
    <t>http://twitter.com/frontlinesms</t>
  </si>
  <si>
    <t>http://www.facebook.com/FrontlineSMS</t>
  </si>
  <si>
    <t>FrootBasket</t>
  </si>
  <si>
    <t>Destination for fast and easy purchase of groceries delivered to our customers doorstep.</t>
  </si>
  <si>
    <t>frootbasket</t>
  </si>
  <si>
    <t>http://www.frootbasketke.com</t>
  </si>
  <si>
    <t>https://www.linkedin.com/company/frootbasketke/</t>
  </si>
  <si>
    <t>https://twitter.com/FrootBasketke</t>
  </si>
  <si>
    <t>https://www.facebook.com/FrootBasketke/</t>
  </si>
  <si>
    <t>Gaming for Kenya</t>
  </si>
  <si>
    <t>A digital entertainment company that focuses on the video gaming industry in Kenya and East Africa.</t>
  </si>
  <si>
    <t>gaming-for-kenya</t>
  </si>
  <si>
    <t>http://www.gaming4kenya.com</t>
  </si>
  <si>
    <t>https://www.linkedin.com/company-beta/13274871/</t>
  </si>
  <si>
    <t>http://www.twitter.com/gaming4kenya</t>
  </si>
  <si>
    <t>http://www.facebook.com/gaming4kenya</t>
  </si>
  <si>
    <t>GiG</t>
  </si>
  <si>
    <t>GiG is a digital platform that provides real-time event data that provides meaningful and strategic insights to events!</t>
  </si>
  <si>
    <t>gig</t>
  </si>
  <si>
    <t>https://gig.co.ke</t>
  </si>
  <si>
    <t>https://www.linkedin.com/company/guiderig/</t>
  </si>
  <si>
    <t>https://twitter.com/gigeventke</t>
  </si>
  <si>
    <t>https://facebook.com/guiderig</t>
  </si>
  <si>
    <t>Gigwapi</t>
  </si>
  <si>
    <t>Gigwapi.com is an online social guide to Fun. Events, Tickets and other fun stuff happening around.</t>
  </si>
  <si>
    <t>gigwapi</t>
  </si>
  <si>
    <t>http://gigwapi.com</t>
  </si>
  <si>
    <t>https://www.linkedin.com/company/gigwapi</t>
  </si>
  <si>
    <t>https://twitter.com/gigwapi</t>
  </si>
  <si>
    <t>https://www.facebook.com/pg/TheGigwapi</t>
  </si>
  <si>
    <t>GoBEBA</t>
  </si>
  <si>
    <t>GoBEBA is a Nairobi based e-commerce logistics company that is changing the way African consumers access goods locally, enabling anyone to get any product delivered within an hour.</t>
  </si>
  <si>
    <t>gobeba</t>
  </si>
  <si>
    <t>https://gobeba.com/</t>
  </si>
  <si>
    <t>https://www.linkedin.com/company/gobeba/</t>
  </si>
  <si>
    <t>https://twitter.com/gobeba1</t>
  </si>
  <si>
    <t>https://www.facebook.com/Gobebakenya/</t>
  </si>
  <si>
    <t>GoodLife Pharmacy</t>
  </si>
  <si>
    <t>GoodLife Pharmacy is a quality-focused retail pharmacy with a strong reputation for delivering quality health and personal care products.</t>
  </si>
  <si>
    <t>goodlife-pharmacy</t>
  </si>
  <si>
    <t>http://www.goodlife.co.ke/</t>
  </si>
  <si>
    <t>https://www.linkedin.com/company-beta/13210889/</t>
  </si>
  <si>
    <t>https://twitter.com/goodlifeke</t>
  </si>
  <si>
    <t>https://www.facebook.com/goodlifekenya/</t>
  </si>
  <si>
    <t>Gravity.Earth</t>
  </si>
  <si>
    <t>Gravity provides a platform where every individual and business can receive, store and share verifiable personal data</t>
  </si>
  <si>
    <t>gravityearth</t>
  </si>
  <si>
    <t>https://www.gravity.earth</t>
  </si>
  <si>
    <t>https://www.linkedin.com/company/gravity-earth/</t>
  </si>
  <si>
    <t>https://twitter.com/gravityID_earth</t>
  </si>
  <si>
    <t>Green Credit</t>
  </si>
  <si>
    <t>Green Credit is a microfinance lending platform.</t>
  </si>
  <si>
    <t>green-credit</t>
  </si>
  <si>
    <t>http://greencredit.co.ke</t>
  </si>
  <si>
    <t>https://twitter.com/GreenCreditKe?lang=en</t>
  </si>
  <si>
    <t>https://www.facebook.com/greencredit1/</t>
  </si>
  <si>
    <t>GreenChar</t>
  </si>
  <si>
    <t>GreenChar is a sustainable energy firm converting sugarcane waste into clean and affordable energy for industrial use in Kenya.</t>
  </si>
  <si>
    <t>greenchar</t>
  </si>
  <si>
    <t>http://greenchar.co.ke/</t>
  </si>
  <si>
    <t>https://www.linkedin.com/company/greenchar</t>
  </si>
  <si>
    <t>https://twitter.com/greencharkenya</t>
  </si>
  <si>
    <t>https://facebook.com/greencharKE</t>
  </si>
  <si>
    <t>Hexapt</t>
  </si>
  <si>
    <t>A web design and software development company.</t>
  </si>
  <si>
    <t>hexapt</t>
  </si>
  <si>
    <t>https://hexapt.com</t>
  </si>
  <si>
    <t>https://www.linkedin.com/company/hexapt/about/</t>
  </si>
  <si>
    <t>https://twitter.com/hexapt</t>
  </si>
  <si>
    <t>https://facebook.com/hexapt</t>
  </si>
  <si>
    <t>futaa.com</t>
  </si>
  <si>
    <t>Interactive Football news website for West and East Africa.</t>
  </si>
  <si>
    <t>futaacom</t>
  </si>
  <si>
    <t>http://www.facebook.com/futaacom</t>
  </si>
  <si>
    <t>http://twitter.com/Futaacom</t>
  </si>
  <si>
    <t>GENIUS DYNAMICS</t>
  </si>
  <si>
    <t>technology Solutions Provider</t>
  </si>
  <si>
    <t>genius-dynamics</t>
  </si>
  <si>
    <t>https://geniusdynamics.co.ke</t>
  </si>
  <si>
    <t>https://www.linkedin.com/company/geniusdynamics/</t>
  </si>
  <si>
    <t>https://twitter.com/genius_dynamics</t>
  </si>
  <si>
    <t>https://www.facebook.com/GeniusDynamics/</t>
  </si>
  <si>
    <t>GetaShopa</t>
  </si>
  <si>
    <t>On-demand shopping and delivery service from any store or restaurant.</t>
  </si>
  <si>
    <t>getashopa</t>
  </si>
  <si>
    <t>http://www.shopa.co.ke</t>
  </si>
  <si>
    <t>http://twitter.com/GetaShopa</t>
  </si>
  <si>
    <t>http://www.facebook.com/GetaShopa</t>
  </si>
  <si>
    <t>iAfrica Broadcasting</t>
  </si>
  <si>
    <t>iAfrica.info Broadcasting live and recorded news, movies, events, sports, music and TV Shows via the internet to a Global Audience.</t>
  </si>
  <si>
    <t>iafrica-broadcasting</t>
  </si>
  <si>
    <t>http://www.iafrica.info</t>
  </si>
  <si>
    <t>https://www.twitter.com/iastralive</t>
  </si>
  <si>
    <t>https://www.facebook.com/iastra</t>
  </si>
  <si>
    <t>iBizAfrica</t>
  </si>
  <si>
    <t>iBizAfrica provides funding, networking, and mentorship opportunities to startups in Africa.</t>
  </si>
  <si>
    <t>ibizafrica</t>
  </si>
  <si>
    <t>http://www.ibizafrica.co.ke/</t>
  </si>
  <si>
    <t>http://www.linkedin.com/company/-ibizafrica</t>
  </si>
  <si>
    <t>http://twitter.com/iBizAfrica</t>
  </si>
  <si>
    <t>http://www.facebook.com/iBizAfrica</t>
  </si>
  <si>
    <t>iHub</t>
  </si>
  <si>
    <t>iHub is a globally recognized organization that is deeply steeped in the local tech innovation culture.</t>
  </si>
  <si>
    <t>ihub</t>
  </si>
  <si>
    <t>http://www.ihub.co.ke/</t>
  </si>
  <si>
    <t>http://www.linkedin.com/company/1773785</t>
  </si>
  <si>
    <t>http://twitter.com/iHub</t>
  </si>
  <si>
    <t>http://www.facebook.com/iHubNairobi</t>
  </si>
  <si>
    <t>iLabAfrica</t>
  </si>
  <si>
    <t>iLabAfrica is the ICT innovation and development department of Strathmore University.</t>
  </si>
  <si>
    <t>ilabafrica</t>
  </si>
  <si>
    <t>http://www.ilabafrica.ac.ke/</t>
  </si>
  <si>
    <t>http://www.linkedin.com/company/ilabafrica</t>
  </si>
  <si>
    <t>http://twitter.com/iLabAfrica</t>
  </si>
  <si>
    <t>http://www.facebook.com/iLabAfricaStrathmore</t>
  </si>
  <si>
    <t>Illumina Africa Limited</t>
  </si>
  <si>
    <t>Solar PV and Solar Water Heating, Agri- tech, Insulation</t>
  </si>
  <si>
    <t>illumina-africa-limited</t>
  </si>
  <si>
    <t>http://www.illuminaafrica.com</t>
  </si>
  <si>
    <t>https://www.twitter.com/illuminaafrica</t>
  </si>
  <si>
    <t>https://www.facebook.com/illumina-africa-459678041034064</t>
  </si>
  <si>
    <t>Imani Labs Limited</t>
  </si>
  <si>
    <t>Imani Labs is a software solutions company with focus on property management automation</t>
  </si>
  <si>
    <t>imani-labs-limited</t>
  </si>
  <si>
    <t>http://imanilabs.com/</t>
  </si>
  <si>
    <t>IMOBI TECHNOLOGY LABS LIMITED</t>
  </si>
  <si>
    <t>SMS, USSD, WEB APPS, MOBILE APPS</t>
  </si>
  <si>
    <t>imobi-technology-labs-limited</t>
  </si>
  <si>
    <t>http://imobi.co.ke</t>
  </si>
  <si>
    <t>ImpalaCoin</t>
  </si>
  <si>
    <t>Digital Currency Kenya</t>
  </si>
  <si>
    <t>10-50</t>
  </si>
  <si>
    <t>impalacoin</t>
  </si>
  <si>
    <t>Incubate Africa</t>
  </si>
  <si>
    <t>we are an African Founded and run company with the focus of showcasing African founded &amp; developed technology to the rest of the world.</t>
  </si>
  <si>
    <t>incubate-africa</t>
  </si>
  <si>
    <t>http://incubateafrica.net/</t>
  </si>
  <si>
    <t>https://www.linkedin.com/company/incubate-africa/about/</t>
  </si>
  <si>
    <t>https://twitter.com/inc_africa</t>
  </si>
  <si>
    <t>https://www.facebook.com/incafrica</t>
  </si>
  <si>
    <t>InsureAfrika.com</t>
  </si>
  <si>
    <t>insureafrikacom</t>
  </si>
  <si>
    <t>http://insureafrika.com</t>
  </si>
  <si>
    <t>Intellisoftplus</t>
  </si>
  <si>
    <t>Intellisoftplus is a provider of web and software development services to organizations, institutions, small and medium sized enterprises.</t>
  </si>
  <si>
    <t>intellisoftplus</t>
  </si>
  <si>
    <t>http://www.intellisoftplus.com</t>
  </si>
  <si>
    <t>http://twitter.com/intellisoftplus</t>
  </si>
  <si>
    <t>http://www.facebook.com/Intellisoftplus/194103337276735</t>
  </si>
  <si>
    <t>Irentlist.com</t>
  </si>
  <si>
    <t>An online portal for real estate property listing and searches for rent, for sale and lease.</t>
  </si>
  <si>
    <t>irentlistcom</t>
  </si>
  <si>
    <t>https://www.irentlist.com</t>
  </si>
  <si>
    <t>https://www.facebook.com/Irentlistkenya</t>
  </si>
  <si>
    <t>irisX</t>
  </si>
  <si>
    <t>A SaaS company that provides a social crediting system for companies and cities worldwide</t>
  </si>
  <si>
    <t>irisx</t>
  </si>
  <si>
    <t>https://irisx.blanqx.com</t>
  </si>
  <si>
    <t>https://www.facebook.com/pg/irisxglobal/about/?ref=page_internal</t>
  </si>
  <si>
    <t>iVa Archive</t>
  </si>
  <si>
    <t>Learning through Sharing</t>
  </si>
  <si>
    <t>iva-archive</t>
  </si>
  <si>
    <t>http://www.iva.co.ke</t>
  </si>
  <si>
    <t>https://www.linkedin.com/company/iva-archive-www-iva-co-ke?trk=top_nav_home</t>
  </si>
  <si>
    <t>https://twitter.com/@iVa_co_ke</t>
  </si>
  <si>
    <t>https://www.facebook.com/Facebook.com/iVa</t>
  </si>
  <si>
    <t>Jacaranda Health</t>
  </si>
  <si>
    <t>Reducing maternal and neonatal morality in Kenya.</t>
  </si>
  <si>
    <t>Health and  Pharma</t>
  </si>
  <si>
    <t>jacaranda-health</t>
  </si>
  <si>
    <t>http://jacarandahealth.org</t>
  </si>
  <si>
    <t>https://twitter.com/jacarandakenya</t>
  </si>
  <si>
    <t>https://www.facebook.com/JacarandaHealth</t>
  </si>
  <si>
    <t>JamboPay</t>
  </si>
  <si>
    <t>jambopay</t>
  </si>
  <si>
    <t>https://www.linkedin.com/company/jambopay/about/</t>
  </si>
  <si>
    <t>Jobonics</t>
  </si>
  <si>
    <t>Jobonics is an all in one recruiting solution for employers in Africa to find, screen and hire talent in an easy and fast way.</t>
  </si>
  <si>
    <t>jobonics</t>
  </si>
  <si>
    <t>https://www.jobonics.com</t>
  </si>
  <si>
    <t>https://www.linkedin.com/company/jobonics</t>
  </si>
  <si>
    <t>https://www.twitter.com/JobonicsHR</t>
  </si>
  <si>
    <t>https://www.facebook.com/jobonics/</t>
  </si>
  <si>
    <t>Joecalih</t>
  </si>
  <si>
    <t>Photographer and Cinematographer from Kenya. Offers SEO, Theme Templates, Content Marketing, Photography, and Graphic design</t>
  </si>
  <si>
    <t>joecalih</t>
  </si>
  <si>
    <t>https://www.joecalih.com</t>
  </si>
  <si>
    <t>https://twitter.com/joe_calih</t>
  </si>
  <si>
    <t>https://www.facebook.com/joecalih</t>
  </si>
  <si>
    <t>Jooist</t>
  </si>
  <si>
    <t>Jooist is a social gaming network that enables users to discover and play free games on mobile, tablet, laptops and desktop devices.</t>
  </si>
  <si>
    <t>jooist</t>
  </si>
  <si>
    <t>http://www.jooist.com</t>
  </si>
  <si>
    <t>https://www.linkedin.com/company/jooist</t>
  </si>
  <si>
    <t>http://twitter.com/jooistmedia</t>
  </si>
  <si>
    <t>https://www.facebook.com/jooistmedia</t>
  </si>
  <si>
    <t>Judith &amp; James</t>
  </si>
  <si>
    <t>Judith and James is an apparel company that turns a simple clothing purchase into a visible act of charity.</t>
  </si>
  <si>
    <t>judith--james</t>
  </si>
  <si>
    <t>http://www.judithandjames.com/</t>
  </si>
  <si>
    <t>https://twitter.com/judithandjames</t>
  </si>
  <si>
    <t>https://www.facebook.com/JudithandJames</t>
  </si>
  <si>
    <t>Juhudi Kilimo</t>
  </si>
  <si>
    <t>Juhudi Kilimo provides asset financing, technical assistance, and business training services to farmers and agro businesses in Kenya.</t>
  </si>
  <si>
    <t>03edeebd75d605660714.png</t>
  </si>
  <si>
    <t>juhudi-kilimo</t>
  </si>
  <si>
    <t>http://juhudikilimo.com/</t>
  </si>
  <si>
    <t>https://www.linkedin.com/company/juhudi-kilimo</t>
  </si>
  <si>
    <t>https://www.facebook.com/juhudikilimo</t>
  </si>
  <si>
    <t>Jumuika</t>
  </si>
  <si>
    <t>Jumuika Mobile is a Kenyan based mobile marketing company founded in 2009.</t>
  </si>
  <si>
    <t>jumuika</t>
  </si>
  <si>
    <t>http://www.jumuika.co.ke/</t>
  </si>
  <si>
    <t>https://www.linkedin.com/company/jumuika-media-solutions</t>
  </si>
  <si>
    <t>https://twitter.com/jumuika</t>
  </si>
  <si>
    <t>https://www.facebook.com/Jumuika-103263218790</t>
  </si>
  <si>
    <t>Just A Ride Limited</t>
  </si>
  <si>
    <t>Justaride.co.ke is a carpooling platform linking drivers in Africa to riders going the same direction to carpool.</t>
  </si>
  <si>
    <t>just-a-ride-limited</t>
  </si>
  <si>
    <t>http://justaride.co.ke/</t>
  </si>
  <si>
    <t>https://www.linkedin.com/company/justaride-co-ke/</t>
  </si>
  <si>
    <t>Kachwanya</t>
  </si>
  <si>
    <t>Kachwanya.com is a blogsite dedicated to Tech gadget reviews, Business IT news updates, Social Media management, and Startup discussions.</t>
  </si>
  <si>
    <t>kachwanya</t>
  </si>
  <si>
    <t>http://www.kachwanya.com</t>
  </si>
  <si>
    <t>http://twitter.com/kachwanya</t>
  </si>
  <si>
    <t>http://www.facebook.com/Kachwanya.co.ke</t>
  </si>
  <si>
    <t>Kawa Garments</t>
  </si>
  <si>
    <t>Kawa Garments is a uniform manufacturing company that specializes in school, staff and security uniforms.</t>
  </si>
  <si>
    <t>kawa-garments</t>
  </si>
  <si>
    <t>http://kawagarments.co.ke/</t>
  </si>
  <si>
    <t>KaziQuest</t>
  </si>
  <si>
    <t>KaziQuest is on a mission to change the way organisations in Africa recruit and manage talent.</t>
  </si>
  <si>
    <t>kaziquest</t>
  </si>
  <si>
    <t>https://kaziquest.com/</t>
  </si>
  <si>
    <t>https://www.linkedin.com/company/kaziquest/</t>
  </si>
  <si>
    <t>https://twitter.com/KaziQuest</t>
  </si>
  <si>
    <t>https://www.facebook.com/kaziquest/</t>
  </si>
  <si>
    <t>Kazisha</t>
  </si>
  <si>
    <t>Hr recruitment consultancy firm and services, AI &amp; data driven</t>
  </si>
  <si>
    <t>a33e9121b19e4e6b5412.webp</t>
  </si>
  <si>
    <t>kazisha</t>
  </si>
  <si>
    <t>https://www.kazisha.net</t>
  </si>
  <si>
    <t>https://www.linkedin.com/public-profile/settings?trk=d_flagship3_profile_self_view_public_profile&amp;lipi=urn%3Ali%3Apage%3Ad_flagship3_profile_self_edit_top_card%3BNv35BT%2BPRsylXNCoVbNROA%3D%3D</t>
  </si>
  <si>
    <t>https://www.facebook.com/Kazisha-1024646967738440/?ref=search&amp;__tn__=%2Cd%2CP-R&amp;eid=ARBRMLD_BymMR-bBRI0q_4_spO_OC0t5zKsOXl4ZkJbxtQZFOPLqBX7WPSvPdTlvCmF6KlbQwAQDXCZ-</t>
  </si>
  <si>
    <t>KejaHunt.com</t>
  </si>
  <si>
    <t>Kejahunt helps you find houses in an easy, convenient and credible way.</t>
  </si>
  <si>
    <t>kejahuntcom</t>
  </si>
  <si>
    <t>http://kejahunt.com/#sthash.1sS0YMOb.dpuf</t>
  </si>
  <si>
    <t>https://www.linkedin.com/company/kejahunt-ltd-</t>
  </si>
  <si>
    <t>https://twitter.com/kejahunt</t>
  </si>
  <si>
    <t>https://www.facebook.com/kejahunt/info/?tab=page_info</t>
  </si>
  <si>
    <t>KenyaPlex.com</t>
  </si>
  <si>
    <t>KenyaPlex.com is an educational portal providing information on schools, colleges, universities as well as courses.</t>
  </si>
  <si>
    <t>kenyaplexcom</t>
  </si>
  <si>
    <t>http://www.kenyaplex.com</t>
  </si>
  <si>
    <t>http://twitter.com/kenyaplex</t>
  </si>
  <si>
    <t>https://www.facebook.com/kenyaplex</t>
  </si>
  <si>
    <t>Kenyayote.com</t>
  </si>
  <si>
    <t>Kenyayote.com is Kenya's most trusted education content provider: Campus, University, College, High School, Education Tech</t>
  </si>
  <si>
    <t>kenyayotecom</t>
  </si>
  <si>
    <t>https://kenyayote.com/</t>
  </si>
  <si>
    <t>https://www.linkedin.com/company/kenyayote</t>
  </si>
  <si>
    <t>https://twitter.com/kenyayote1</t>
  </si>
  <si>
    <t>https://www.facebook.com/Kenyayote</t>
  </si>
  <si>
    <t>Kidogo</t>
  </si>
  <si>
    <t>Kidogo is a social enterprise platform that improves access to early childhood care and education.</t>
  </si>
  <si>
    <t>kidogo</t>
  </si>
  <si>
    <t>http://www.kidogo.co/</t>
  </si>
  <si>
    <t>https://www.linkedin.com/company-beta/5047226/</t>
  </si>
  <si>
    <t>https://twitter.com/Kidogo_ECD</t>
  </si>
  <si>
    <t>https://www.facebook.com/KidogoECD</t>
  </si>
  <si>
    <t>Kijani Software</t>
  </si>
  <si>
    <t>Kijani Software is a Nairobi-based software business that primarily deals in Symfony-based Web Design &amp; Web Development.</t>
  </si>
  <si>
    <t>kijani-software</t>
  </si>
  <si>
    <t>https://kijanihq.com</t>
  </si>
  <si>
    <t>https://twitter.com/KijaniHQ/</t>
  </si>
  <si>
    <t>https://www.facebook.com/KijaniHQ/</t>
  </si>
  <si>
    <t>KITO International</t>
  </si>
  <si>
    <t>To get youth off the street and out of poverty.</t>
  </si>
  <si>
    <t>kito-international</t>
  </si>
  <si>
    <t>http://kitointernational.org/</t>
  </si>
  <si>
    <t>https://www.linkedin.com/company/kito-international</t>
  </si>
  <si>
    <t>https://twitter.com/@kitointl</t>
  </si>
  <si>
    <t>https://www.facebook.com/kitointernational</t>
  </si>
  <si>
    <t>KunaJam</t>
  </si>
  <si>
    <t>KunaJam is an app that provides traffic feeds, bus routes, and a way to input traffic feeds and bus routes.</t>
  </si>
  <si>
    <t>kunajam</t>
  </si>
  <si>
    <t>http://www.kunajam.com</t>
  </si>
  <si>
    <t>http://twitter.com/kunajam</t>
  </si>
  <si>
    <t>https://www.facebook.com/kunajamapp</t>
  </si>
  <si>
    <t>Lavishbeauty.co.ke</t>
  </si>
  <si>
    <t>We are obsessed about beauty. Get ready for an extraordinary online shopping experience backed by excellent service!</t>
  </si>
  <si>
    <t>lavishbeautycoke</t>
  </si>
  <si>
    <t>https://lavishbeauty.co.ke</t>
  </si>
  <si>
    <t>https://www.twitter.com/lavishbeautyke</t>
  </si>
  <si>
    <t>https://www.facebook.com/lavishbeautykenya</t>
  </si>
  <si>
    <t>Live 99 Years</t>
  </si>
  <si>
    <t>Live 99 Years is a startup dedicated to providing information about the latest health and medical products</t>
  </si>
  <si>
    <t>live-99-years</t>
  </si>
  <si>
    <t>http://live99years.com/</t>
  </si>
  <si>
    <t>https://www.linkedin.com/company/live99years/</t>
  </si>
  <si>
    <t>https://twitter.com/live99years</t>
  </si>
  <si>
    <t>https://web.facebook.com/live99years/</t>
  </si>
  <si>
    <t>Loniwa Sacco</t>
  </si>
  <si>
    <t>Loniwa Sacco is a digital savings &amp; credit company. We offer both short &amp; long term loans to individuals and SMEs in Kenya</t>
  </si>
  <si>
    <t>loniwa-sacco</t>
  </si>
  <si>
    <t>https://www.loniwa.com/</t>
  </si>
  <si>
    <t>https://www.linkedin.com/company/loniwa</t>
  </si>
  <si>
    <t>https://www.twitter.com/loniwacapital</t>
  </si>
  <si>
    <t>https://www.facebook.com/loniwa</t>
  </si>
  <si>
    <t>M-Changa</t>
  </si>
  <si>
    <t>M-Changa is service that allows you to manage a fundraiser right from your mobile phone.</t>
  </si>
  <si>
    <t>mchanga</t>
  </si>
  <si>
    <t>http://changa.co.ke/</t>
  </si>
  <si>
    <t>http://www.linkedin.com/company/mobi-changa-limited</t>
  </si>
  <si>
    <t>http://twitter.com/m_changa</t>
  </si>
  <si>
    <t>http://www.facebook.com/ChangaAfrica</t>
  </si>
  <si>
    <t>Mambo Microsystems Ltd</t>
  </si>
  <si>
    <t>Mambo Microsystems Ltd is a technology company that offers Web Services Including cloud hosting, app development, web security services</t>
  </si>
  <si>
    <t>mambo-microsystems-ltd</t>
  </si>
  <si>
    <t>http://www.mambo.co.ke</t>
  </si>
  <si>
    <t>https://www.linkedin.com/company/mambo-microsystems-limited</t>
  </si>
  <si>
    <t>https://www.twitter.com/mambo247</t>
  </si>
  <si>
    <t>https://www.facebook.com/mambo247</t>
  </si>
  <si>
    <t>Mara Ison</t>
  </si>
  <si>
    <t>MARA ISON Technologies is a pan- African system integrator, managed service provider and strategic outsourcing player provide IT services.</t>
  </si>
  <si>
    <t>Lagos,Nigeria</t>
  </si>
  <si>
    <t>mara-ison</t>
  </si>
  <si>
    <t>http://www.maraison.com/</t>
  </si>
  <si>
    <t>https://www.linkedin.com/company/mara-ison-technologies/about/</t>
  </si>
  <si>
    <t>https://twitter.com/MaraIsonTech</t>
  </si>
  <si>
    <t>https://www.facebook.com/pages/MARA-ISON-Technologies/116536271827891?sk=timeline</t>
  </si>
  <si>
    <t>Mdundo</t>
  </si>
  <si>
    <t>Provide Africa with easy and affordable access to music</t>
  </si>
  <si>
    <t>mdundo</t>
  </si>
  <si>
    <t>http://mdundo.com</t>
  </si>
  <si>
    <t>http://www.linkedin.com/company/mdundo-com</t>
  </si>
  <si>
    <t>http://twitter.com/Mdundomusic</t>
  </si>
  <si>
    <t>http://www.facebook.com/Mdundomusic</t>
  </si>
  <si>
    <t>Medbit</t>
  </si>
  <si>
    <t>Medbit is a platform that allows patients to search, and book doctors based on availability, location,insurance cover,and specialization.</t>
  </si>
  <si>
    <t>medbit</t>
  </si>
  <si>
    <t>https://medbit.co.ke</t>
  </si>
  <si>
    <t>https://www.linkedin.com/company/11007884/</t>
  </si>
  <si>
    <t>https://twitter.com/medbitkenya/</t>
  </si>
  <si>
    <t>https://www.facebook.com/medbitkenya/</t>
  </si>
  <si>
    <t>Mesozi Inc</t>
  </si>
  <si>
    <t>MESOZI is an award-winning digital branding &amp; software technology company based in Nairobi, Kenya. Their MarketForce platform enables consumer brands to optimise how they deliver essential goods and services to retailers and consumers by bridging the information gap in last mile distribution, while maximising efficiency across the sales and distribution value chain.</t>
  </si>
  <si>
    <t>918757bef5070ca66c66.png</t>
  </si>
  <si>
    <t>mesozi-inc</t>
  </si>
  <si>
    <t>http://www.mesozi.com</t>
  </si>
  <si>
    <t>https://www.linkedin.com/company/mesozi-systems-inc/</t>
  </si>
  <si>
    <t>https://www.facebook.com/mesozinc</t>
  </si>
  <si>
    <t>MicroClinic Technologies Ltd</t>
  </si>
  <si>
    <t>MicroClinic Technologies Ltd specializes in health care management and health systems development.</t>
  </si>
  <si>
    <t>microclinic-technologies-ltd</t>
  </si>
  <si>
    <t>http://microclinictech.com/</t>
  </si>
  <si>
    <t>https://www.linkedin.com/company/microclinic-technologies/about/</t>
  </si>
  <si>
    <t>https://www.twitter.com/zidimicroclinic</t>
  </si>
  <si>
    <t>https://www.facebook.com/microclinictech</t>
  </si>
  <si>
    <t>Mobidawa</t>
  </si>
  <si>
    <t>Mobidawa, changing Healthcare in Africa using mobile phones.</t>
  </si>
  <si>
    <t>mobidawa</t>
  </si>
  <si>
    <t>http://mobidawa.com/</t>
  </si>
  <si>
    <t>https://www.linkedin.com/company/mobidawa</t>
  </si>
  <si>
    <t>https://twitter.com/mobidawa</t>
  </si>
  <si>
    <t>https://www.facebook.com/mobidawa</t>
  </si>
  <si>
    <t>MoVas</t>
  </si>
  <si>
    <t>MoVas is a software company that provides a range of software solutions for its clients.</t>
  </si>
  <si>
    <t>movas</t>
  </si>
  <si>
    <t>http://www.movasgroup.com</t>
  </si>
  <si>
    <t>https://www.linkedin.com/company/movas-group</t>
  </si>
  <si>
    <t>https://twitter.com/movasgroup</t>
  </si>
  <si>
    <t>MTL Systems</t>
  </si>
  <si>
    <t>MTL Systems is an award-winning full-service mobile and software solution provider based in Nairobi, Kenya.</t>
  </si>
  <si>
    <t>mtl-systems</t>
  </si>
  <si>
    <t>http://www.mtl.co.ke/</t>
  </si>
  <si>
    <t>Multi-Link Group</t>
  </si>
  <si>
    <t>To be the regional clean energy company most admired for its people, partnership and performance.</t>
  </si>
  <si>
    <t>multilink-group</t>
  </si>
  <si>
    <t>http://www.multilink-kenya.com/</t>
  </si>
  <si>
    <t>https://twitter.com/multilink_ke</t>
  </si>
  <si>
    <t>https://www.facebook.com/Multi-Link-Group-Limited-206158639461650/</t>
  </si>
  <si>
    <t>Muthurwa.com</t>
  </si>
  <si>
    <t>Muthurwa Marketplace provides a platform for selling of digital products in Kenya. Our platform is integrated with local payment methods</t>
  </si>
  <si>
    <t>muthurwacom</t>
  </si>
  <si>
    <t>https://muthurwa.com</t>
  </si>
  <si>
    <t>https://www.linkedin.com/company/11292219/</t>
  </si>
  <si>
    <t>https://twitter.com/MuthurwaDigital</t>
  </si>
  <si>
    <t>https://www.facebook.com/Muthurwa/</t>
  </si>
  <si>
    <t>Nabaleka Digital Solutions</t>
  </si>
  <si>
    <t>We‚Äôre a Kenyan web design and web development digital agency based in Nairobi, Kenya.</t>
  </si>
  <si>
    <t>nabaleka-digital-solutions</t>
  </si>
  <si>
    <t>http://www.nabaleka.com</t>
  </si>
  <si>
    <t>https://www.linkedin.com/company/nabaleka-digital-solutions</t>
  </si>
  <si>
    <t>https://www.twitter.com/nabaleka</t>
  </si>
  <si>
    <t>https://www.facebook.com/nabaleka</t>
  </si>
  <si>
    <t>Next Generation Sports</t>
  </si>
  <si>
    <t>Next Generation Sports is the pioneer of sports performance analysis in sub-Sahara Africa.</t>
  </si>
  <si>
    <t>next-generation-sports</t>
  </si>
  <si>
    <t>http://nextgensports.org</t>
  </si>
  <si>
    <t>https://www.linkedin.com/company/next-generation-sports</t>
  </si>
  <si>
    <t>https://twitter.com/Nextgensports_</t>
  </si>
  <si>
    <t>https://www.facebook.com/nextgensports.org</t>
  </si>
  <si>
    <t>ZYFFY</t>
  </si>
  <si>
    <t>Zyffy is AI-based marketplace for business and consumer services.</t>
  </si>
  <si>
    <t>zyffy</t>
  </si>
  <si>
    <t>http://zyffy.com</t>
  </si>
  <si>
    <t>https://twitter.com/hashtag/zyffy?src=hash</t>
  </si>
  <si>
    <t>https://www.facebook.com/ZyffyKenya</t>
  </si>
  <si>
    <t>White Web Kenya</t>
  </si>
  <si>
    <t>White Web is a mobile application development company based Kenya.</t>
  </si>
  <si>
    <t>white-web-kenya</t>
  </si>
  <si>
    <t>http://www.whitewebteam.com/</t>
  </si>
  <si>
    <t>https://www.linkedin.com/company/white-web-kenya/</t>
  </si>
  <si>
    <t>https://www.facebook.com/whitewebteam/</t>
  </si>
  <si>
    <t>Voxy</t>
  </si>
  <si>
    <t>Movies With Friends.</t>
  </si>
  <si>
    <t>voxy</t>
  </si>
  <si>
    <t>http://ian.co.ke/works/voxy</t>
  </si>
  <si>
    <t>https://twitter.com/voxytwitch?lang=en</t>
  </si>
  <si>
    <t>Usalama Tech Group</t>
  </si>
  <si>
    <t>Usalama Tech Group is built around the Usalama App. The company's flagship mobile platform that links users to emergency services.</t>
  </si>
  <si>
    <t>usalama-tech-group</t>
  </si>
  <si>
    <t>http://www.usalamatechnology.com</t>
  </si>
  <si>
    <t>Trustcom, Ltd</t>
  </si>
  <si>
    <t>Cyber Security Company</t>
  </si>
  <si>
    <t>trustcom-ltd</t>
  </si>
  <si>
    <t>http://trustcom.co.ke</t>
  </si>
  <si>
    <t>http://Https//www.linkedin.com/company-beta/22347257/</t>
  </si>
  <si>
    <t>https://mobile.twitter.com/TrustcomLtd</t>
  </si>
  <si>
    <t>https://www.facebook.com/trustcomltd</t>
  </si>
  <si>
    <t>Thebhub</t>
  </si>
  <si>
    <t>A Blockchain, A.I first Innovation Hub &amp; Kid's Code School</t>
  </si>
  <si>
    <t>thebhub</t>
  </si>
  <si>
    <t>https://thebhub.co.ke</t>
  </si>
  <si>
    <t>https://www.linkedin.com/company/thebhub/</t>
  </si>
  <si>
    <t>https://twitter.com/bhubafrica</t>
  </si>
  <si>
    <t>https://www.facebook.com/bhubafrica/</t>
  </si>
  <si>
    <t>Strauss Energy</t>
  </si>
  <si>
    <t>Building Integrated PhotoVoltaic Roofing Tile</t>
  </si>
  <si>
    <t>strauss-energy</t>
  </si>
  <si>
    <t>http://www.straussenergy.com/</t>
  </si>
  <si>
    <t>https://www.twitter.com/straussenergy</t>
  </si>
  <si>
    <t>https://www.facebook.com/straussenergy</t>
  </si>
  <si>
    <t>Snorezing Anti-Snoring Mouthpiece</t>
  </si>
  <si>
    <t>Snorezing is a startup dedicated to offering news, reviews, and research on the latest anti-snoring devices.</t>
  </si>
  <si>
    <t>Kiambu, Kenya</t>
  </si>
  <si>
    <t>snorezing-antisnoring-mouthpiece</t>
  </si>
  <si>
    <t>http://snorezing.com/</t>
  </si>
  <si>
    <t>https://www.twitter.com/snorezing</t>
  </si>
  <si>
    <t>https://www.facebook.com/snorezing</t>
  </si>
  <si>
    <t>Smatt Geeks Media</t>
  </si>
  <si>
    <t>edia is one of the fastest growing tech sites focusing on various topics affecting the world of Technology &amp; business trends in Kenya and across the globe.</t>
  </si>
  <si>
    <t>smatt-geeks-media</t>
  </si>
  <si>
    <t>http://smattgeeksmedia.com</t>
  </si>
  <si>
    <t>https://twitter.com/SmattGeeksMedia</t>
  </si>
  <si>
    <t>https://www.facebook.com/SmattGeeksMedia</t>
  </si>
  <si>
    <t xml:space="preserve">Simpaul Design  </t>
  </si>
  <si>
    <t>Simpaul Design is the leading, creative agency with its studio based in Nairobi, Kenya.</t>
  </si>
  <si>
    <t>simpaul-design</t>
  </si>
  <si>
    <t>https://simpauldesign.com/</t>
  </si>
  <si>
    <t>https://www.linkedin.com/company/simpauldesign/</t>
  </si>
  <si>
    <t>https://twitter.com/simpauldesign/</t>
  </si>
  <si>
    <t>https://facebook.com/simpauldesign/</t>
  </si>
  <si>
    <t>Senga Technologies</t>
  </si>
  <si>
    <t>Senga is a technology-enabled logistics company based in Nairobi, Kenya</t>
  </si>
  <si>
    <t>senga-technologies</t>
  </si>
  <si>
    <t>https://senga.co</t>
  </si>
  <si>
    <t>https://www.twitter.com/shipsenga</t>
  </si>
  <si>
    <t>https://www.facebook.com/shipsenga</t>
  </si>
  <si>
    <t>Saccotek</t>
  </si>
  <si>
    <t>SaccoTek is a financial system targeting small upcoming firms in Africa</t>
  </si>
  <si>
    <t>saccotek</t>
  </si>
  <si>
    <t>https://www.saccotek.co.ke</t>
  </si>
  <si>
    <t>https://www.twitter.com/saccotek</t>
  </si>
  <si>
    <t>https://www.facebook.com/saccotek</t>
  </si>
  <si>
    <t>Request Africa</t>
  </si>
  <si>
    <t>Request Africa provides data driven decision making for the music business.</t>
  </si>
  <si>
    <t>request-africa</t>
  </si>
  <si>
    <t>http://request.africa/</t>
  </si>
  <si>
    <t>RedHunt Kenya</t>
  </si>
  <si>
    <t>Saving lives by getting blood in time</t>
  </si>
  <si>
    <t>redhunt-kenya</t>
  </si>
  <si>
    <t>https://play.google.com/store/apps/details?id=com.jackyeboso.user.redhunt2</t>
  </si>
  <si>
    <t>PAZO GROUP</t>
  </si>
  <si>
    <t>PAZO is Africa's ecosystem of online services ranging from on-demand taxi &amp; delivery services, to e-commerce to travel to trade &amp; much more!</t>
  </si>
  <si>
    <t>pazo-group</t>
  </si>
  <si>
    <t>https://www.pazomall.com/</t>
  </si>
  <si>
    <t>Online Cyber Kenya</t>
  </si>
  <si>
    <t>OnlineCyber.co.ke is your number one online cyber services business in Kenya. Get various online services done for you today.</t>
  </si>
  <si>
    <t>online-cyber-kenya</t>
  </si>
  <si>
    <t>https://www.onlinecyber.co.ke</t>
  </si>
  <si>
    <t>https://www.linkedin.com/company/online-cyber-kenya</t>
  </si>
  <si>
    <t>https://www.twitter.com/onlinecyberke</t>
  </si>
  <si>
    <t>https://www.facebook.com/onlinecyberke</t>
  </si>
  <si>
    <t>Ogaan Limited</t>
  </si>
  <si>
    <t>Ogaan has the aim of creating a space to connect employers and prospective employees globally in the most efficient way possible</t>
  </si>
  <si>
    <t>ogaan-limited</t>
  </si>
  <si>
    <t>https://www.ogaan.co.ke//</t>
  </si>
  <si>
    <t>https://www.linkedin.com/company/ogaan-kenya/about/</t>
  </si>
  <si>
    <t>https://twitter.com/ogaankenya?lang=en</t>
  </si>
  <si>
    <t>https://www.facebook.com/ogaankenya/</t>
  </si>
  <si>
    <t>Nomad Magazine</t>
  </si>
  <si>
    <t>Nomad is an East African magazine for intrepid travellers</t>
  </si>
  <si>
    <t>nomad-magazine</t>
  </si>
  <si>
    <t>http://nomadmagazine.co/</t>
  </si>
  <si>
    <t>https://www.linkedin.com/company-beta/17973112/</t>
  </si>
  <si>
    <t>https://twitter.com/nomadmagafrica</t>
  </si>
  <si>
    <t>https://www.facebook.com/nomadmagazineafrica/</t>
  </si>
  <si>
    <t>MyRide Africa</t>
  </si>
  <si>
    <t>MyRide Africa is a mobile service that is making public transport in Africa convenient , safe, comfortable and fun.</t>
  </si>
  <si>
    <t>myride-africa</t>
  </si>
  <si>
    <t>http://www.myride.co.ke</t>
  </si>
  <si>
    <t>https://www.linkedin.com/company/myrideafrica</t>
  </si>
  <si>
    <t>https://www.twitter.com/myrideafrica</t>
  </si>
  <si>
    <t>https://www.facebook.com/myrideafrica</t>
  </si>
  <si>
    <t>MumsVillage</t>
  </si>
  <si>
    <t>MumsVillage is an online community that seeks to provide a safe space for mothers to seek out advice, support, and inspire each others.</t>
  </si>
  <si>
    <t>mumsvillage</t>
  </si>
  <si>
    <t>https://mumsvillage.com/</t>
  </si>
  <si>
    <t>https://www.linkedin.com/in/isis-nyong-o-madison-b8a203</t>
  </si>
  <si>
    <t>https://twitter.com/mumsvillage</t>
  </si>
  <si>
    <t>https://www.facebook.com/MumsVillage/</t>
  </si>
  <si>
    <t>MobiTech Water Solutions</t>
  </si>
  <si>
    <t>MobiTech developed Mobi-Water, a mobile-based IOT systems that monitors water levels in tanks and reservoirs in any location on your phone.</t>
  </si>
  <si>
    <t>Utilities</t>
  </si>
  <si>
    <t>mobitech-water-solutions</t>
  </si>
  <si>
    <t>http://techwatersolutions.com/</t>
  </si>
  <si>
    <t>https://www.twitter.com/techwatersol</t>
  </si>
  <si>
    <t>https://touch.facebook.com/mobiwater/?__tn__=C-R&amp;__nodl&amp;ref=external%3Awww.google.com&amp;_rdr</t>
  </si>
  <si>
    <t>Little Limited</t>
  </si>
  <si>
    <t>Little is a Kenya-based indigenous ride-hailing service.</t>
  </si>
  <si>
    <t>little-limited</t>
  </si>
  <si>
    <t>http://little.co.ke</t>
  </si>
  <si>
    <t>https://www.linkedin.com/company/littleride/</t>
  </si>
  <si>
    <t>https://twitter.com/LittleRideKE</t>
  </si>
  <si>
    <t>Levitation Dynamics</t>
  </si>
  <si>
    <t>Comprehensive drone-powered services and consultation</t>
  </si>
  <si>
    <t>levitation-dynamics</t>
  </si>
  <si>
    <t>http://www.levitationdynamics.com</t>
  </si>
  <si>
    <t>https://twitter.com/levitation_dyn</t>
  </si>
  <si>
    <t>https://www.facebook.com/LevitationDynamics/</t>
  </si>
  <si>
    <t>Kuza Automotive</t>
  </si>
  <si>
    <t>Kuza Automotive Limited commits to the development and production of accessible, sustainable, and innovative transport.</t>
  </si>
  <si>
    <t>kuza-automotive</t>
  </si>
  <si>
    <t>http://www.kuza.tech</t>
  </si>
  <si>
    <t>https://www.linkedin.com/company-beta/17906929/</t>
  </si>
  <si>
    <t>https://twitter.com/kuzaautomotive</t>
  </si>
  <si>
    <t>https://www.facebook.com/KuzaAutomotive/</t>
  </si>
  <si>
    <t>KISAFI</t>
  </si>
  <si>
    <t>KISAFI is the most convenient way to solve chores. Connecting vetted pros with busy people to solve laundry, cleaning and gas delivery.</t>
  </si>
  <si>
    <t>kisafi</t>
  </si>
  <si>
    <t>http://kisafi.com</t>
  </si>
  <si>
    <t>https://www.linkedin.com/company/kisafi/about/</t>
  </si>
  <si>
    <t>https://www.twitter.com/hellokisafi</t>
  </si>
  <si>
    <t>http://facebook.com/hellokisafi</t>
  </si>
  <si>
    <t>HOPE TECH PLUS LIMITED</t>
  </si>
  <si>
    <t>We offer innovative solutions to the challenges of the visually impaired.</t>
  </si>
  <si>
    <t>hope-tech-plus-limited</t>
  </si>
  <si>
    <t>https://www.6thsense.co.ke/</t>
  </si>
  <si>
    <t>https://twitter.com/thee_sixthsense</t>
  </si>
  <si>
    <t>Healthy Foods Only</t>
  </si>
  <si>
    <t>Website</t>
  </si>
  <si>
    <t>Embu, Kenya</t>
  </si>
  <si>
    <t>healthy-foods-only</t>
  </si>
  <si>
    <t>https://healthyfoodsonly.com/</t>
  </si>
  <si>
    <t>https://twitter.com/healthyfoodsKE</t>
  </si>
  <si>
    <t>https://facebook.com/healthyfoodsonly</t>
  </si>
  <si>
    <t>Gjenge Enterprises</t>
  </si>
  <si>
    <t>Gjenge a recycling ecosystem solution,for urban and peri-urban sustainability.</t>
  </si>
  <si>
    <t>gjenge-enterprises</t>
  </si>
  <si>
    <t>http://gjenge.co.ke/</t>
  </si>
  <si>
    <t>https://twitter.com/gjengemakersltd?lang=en</t>
  </si>
  <si>
    <t>https://www.facebook.com/gjengemakersltd/</t>
  </si>
  <si>
    <t>Funza Mobile</t>
  </si>
  <si>
    <t>A custom-made digital learning assistance mobile device running on a platform that helps in delivery of education content to students.</t>
  </si>
  <si>
    <t>funza-mobile</t>
  </si>
  <si>
    <t>http://funza.co.ke/</t>
  </si>
  <si>
    <t>FleekBook</t>
  </si>
  <si>
    <t>FleekBook is a Kenyan based fashion website that reviews celebrity fashion and styles.</t>
  </si>
  <si>
    <t>fleekbook</t>
  </si>
  <si>
    <t>http://www.fleekbook.com</t>
  </si>
  <si>
    <t>http://www.facebook.com/fleekbookfashion</t>
  </si>
  <si>
    <t>Eazzy Labs, LLC</t>
  </si>
  <si>
    <t>A creative digital agency built for the now</t>
  </si>
  <si>
    <t>eazzy-labs-llc</t>
  </si>
  <si>
    <t>https://eazzylabs.com</t>
  </si>
  <si>
    <t>https://linkedin.com/company/eazzylabs</t>
  </si>
  <si>
    <t>https://twitter.com/eazzylabs</t>
  </si>
  <si>
    <t>https://facebook.com/eazzylabs</t>
  </si>
  <si>
    <t>e-Kodi</t>
  </si>
  <si>
    <t>e-kodi is the only property market place where you Manage the full tenant lifecycle in one simple solution</t>
  </si>
  <si>
    <t>ekodi</t>
  </si>
  <si>
    <t>http://www.e-kodi.com/</t>
  </si>
  <si>
    <t>https://www.linkedin.com/company/ekodi/</t>
  </si>
  <si>
    <t>https://twitter.com/itsEkodi</t>
  </si>
  <si>
    <t>https://www.facebook.com/itsEkodi</t>
  </si>
  <si>
    <t>DrHub Kenya Ltd</t>
  </si>
  <si>
    <t>Drhub builds digital connections between physicians, specialists, pharmacies, medical service companies, and patients in Africa.</t>
  </si>
  <si>
    <t>drhub-kenya-ltd</t>
  </si>
  <si>
    <t>http://www.drhubehs.com</t>
  </si>
  <si>
    <t>Deaf eLimu Plus</t>
  </si>
  <si>
    <t>Private company that provides innovative educational apps and tutorial services in sign languages</t>
  </si>
  <si>
    <t>deaf-elimu-plus</t>
  </si>
  <si>
    <t>https://www.deafelimuplus.co.ke/</t>
  </si>
  <si>
    <t>https://twitter.com/deafelimuplus</t>
  </si>
  <si>
    <t>https://www.facebook.com/deafelimuplus/</t>
  </si>
  <si>
    <t>Cocoa Cure Kenya</t>
  </si>
  <si>
    <t>Africa's E-commerice destination for locally curated Natural and Organic beauty solutions</t>
  </si>
  <si>
    <t>cocoa-cure-kenya</t>
  </si>
  <si>
    <t>https://www.cocoacure.co.ke</t>
  </si>
  <si>
    <t>https://www.facebook.com/cocoacureke/</t>
  </si>
  <si>
    <t>Biin.Online</t>
  </si>
  <si>
    <t>Document Automation</t>
  </si>
  <si>
    <t>biinonline</t>
  </si>
  <si>
    <t>https://www.biin.online</t>
  </si>
  <si>
    <t>Beba Mzigo</t>
  </si>
  <si>
    <t>On demand company for the heavy commercial and logistics industry</t>
  </si>
  <si>
    <t>beba-mzigo</t>
  </si>
  <si>
    <t>http://www.mybebamzigo.com</t>
  </si>
  <si>
    <t>https://www.linkedin.com/company/13618871/</t>
  </si>
  <si>
    <t>https://twitter.com/BebaMzigo</t>
  </si>
  <si>
    <t>https://www.facebook.com/bebamzigo/</t>
  </si>
  <si>
    <t>Africa Assets</t>
  </si>
  <si>
    <t>All about private equity and venture capital in sub Saharan Africa: news, analysis, data, people.</t>
  </si>
  <si>
    <t>africa-assets</t>
  </si>
  <si>
    <t>http://www.africa-assets.com/</t>
  </si>
  <si>
    <t>http://twitter.com/AfricaAssets</t>
  </si>
  <si>
    <t>http://www.facebook.com/pages/Africa-Assets/273311496037769</t>
  </si>
  <si>
    <t>Aisha Flowers</t>
  </si>
  <si>
    <t>aisha-flowers</t>
  </si>
  <si>
    <t>http://aishaflowers.com</t>
  </si>
  <si>
    <t>https://www.linkedin.com/company/9443042</t>
  </si>
  <si>
    <t>https://twitter.com/flowersaisha</t>
  </si>
  <si>
    <t>https://www.facebook.com/AishaFlowersKenya</t>
  </si>
  <si>
    <t>Ameya Technologies</t>
  </si>
  <si>
    <t>Ameya Technologies Ltd. is a passionate and enthusiastic team that is committed to delivering stellar service to it's customers.</t>
  </si>
  <si>
    <t>ameya-technologies</t>
  </si>
  <si>
    <t>http://www.ameyatech.net</t>
  </si>
  <si>
    <t>https://www.linkedin.com/company/ameya-technologies-limited</t>
  </si>
  <si>
    <t>https://www.facebook.com/LikeAmeyaTech/</t>
  </si>
  <si>
    <t>ASAP Information Services Limited</t>
  </si>
  <si>
    <t>Company information and Business intelligence, due diligence and compliance risks, Backgrounds checks and investigative research .</t>
  </si>
  <si>
    <t>asap-information-services-limited</t>
  </si>
  <si>
    <t>https://asapinform.com</t>
  </si>
  <si>
    <t>https://www.linkedin.com/company/asap-information-services-limited/</t>
  </si>
  <si>
    <t>Aslan Adventure Tours &amp; Travel Ltd.</t>
  </si>
  <si>
    <t>aslan-adventure-tours--travel-ltd</t>
  </si>
  <si>
    <t>https://aslanadventuretours.com</t>
  </si>
  <si>
    <t>https://www.linkedin.com/company-beta/13230550/</t>
  </si>
  <si>
    <t>https://twitter.com/aslanadventure</t>
  </si>
  <si>
    <t>https://www.facebook.com/aslanadventuretours</t>
  </si>
  <si>
    <t>Bahati Ridge Development Limited</t>
  </si>
  <si>
    <t>Bahati Ridge is a unique, middle income integrated development in Thika - Kenya set on 95 acres of land.</t>
  </si>
  <si>
    <t>Thika, Kenya</t>
  </si>
  <si>
    <t>bahati-ridge-development-limited</t>
  </si>
  <si>
    <t>http://bahatiridge.co.ke/</t>
  </si>
  <si>
    <t>https://www.twitter.com/bahatiridge</t>
  </si>
  <si>
    <t>https://www.facebook.com/bahati-ridge-144950862272945</t>
  </si>
  <si>
    <t>Big Square</t>
  </si>
  <si>
    <t>Big Square is a Kenyan fast food chain company.</t>
  </si>
  <si>
    <t>big-square</t>
  </si>
  <si>
    <t>http://www.bigsquare.co.ke/</t>
  </si>
  <si>
    <t>https://www.linkedin.com/company/big-square-kenya</t>
  </si>
  <si>
    <t>https://twitter.com/bigsquareke</t>
  </si>
  <si>
    <t>https://www.facebook.com/BigSquareKenya</t>
  </si>
  <si>
    <t>Bytecity Technologies</t>
  </si>
  <si>
    <t>Bytecity offers businesses with web and application design and development services, SEO, and hosting solutions.</t>
  </si>
  <si>
    <t>bytecity-technologies</t>
  </si>
  <si>
    <t>http://bytecityinc.com/</t>
  </si>
  <si>
    <t>https://www.facebook.com/bytecityinc</t>
  </si>
  <si>
    <t>Campus Discounts</t>
  </si>
  <si>
    <t>Campus Discounts is a social network where university students view and share discounts offered by businesses around their campus.</t>
  </si>
  <si>
    <t>campus-discounts</t>
  </si>
  <si>
    <t>https://campus-discounts.com/</t>
  </si>
  <si>
    <t>https://www.linkedin.com/company/campus-discounts</t>
  </si>
  <si>
    <t>http://twitter.com/campusdiscounts</t>
  </si>
  <si>
    <t>http://www.facebook.com/campus.discounts.offers</t>
  </si>
  <si>
    <t>Cancer Care Kenya</t>
  </si>
  <si>
    <t>Cancer Care Kenya is the Cancer Care Centre.</t>
  </si>
  <si>
    <t>cancer-care-kenya</t>
  </si>
  <si>
    <t>http://www.cancercarekenya.com/</t>
  </si>
  <si>
    <t>https://www.linkedin.com/company/cancer-care-kenya-nairobi-the-mp-shah-hospitals-/people/</t>
  </si>
  <si>
    <t>Cardplanet Solutions</t>
  </si>
  <si>
    <t>CardPlanet Solutions develops and markets proprietary personal information solutions.</t>
  </si>
  <si>
    <t>cardplanet-solutions</t>
  </si>
  <si>
    <t>http://cardplanetsolutions.co.ke/</t>
  </si>
  <si>
    <t>https://www.linkedin.com/company/paykind</t>
  </si>
  <si>
    <t>http://twitter.com/cardplanets</t>
  </si>
  <si>
    <t>http://www.facebook.com/CardplanetSolutions</t>
  </si>
  <si>
    <t>Chura co ke</t>
  </si>
  <si>
    <t>Chura aims to ease the difficulties users experience in accessing airtime services across different mobile service providers.</t>
  </si>
  <si>
    <t>chura-co-ke</t>
  </si>
  <si>
    <t>https://www.chura.co.ke</t>
  </si>
  <si>
    <t>https://www.linkedin.com/company/chura/about/</t>
  </si>
  <si>
    <t>https://twitter.com/chura_co_ke</t>
  </si>
  <si>
    <t>https://www.facebook.com/chura.co.ke</t>
  </si>
  <si>
    <t>clean cook</t>
  </si>
  <si>
    <t>Manufacturers of clean cook stove , innovators and sustainable livelihoods specialists.</t>
  </si>
  <si>
    <t>Closed</t>
  </si>
  <si>
    <t>clean-cook</t>
  </si>
  <si>
    <t>http://cleancook.com</t>
  </si>
  <si>
    <t>https://twitter.com/STAMPInvestment</t>
  </si>
  <si>
    <t>https://www.facebook.com/STAMPinv?ref=br_tf</t>
  </si>
  <si>
    <t>Code For Africa</t>
  </si>
  <si>
    <t>Code for Africa seeks a different path. It embraces the second definition, framing itself as a people-driven movement.</t>
  </si>
  <si>
    <t>code-for-africa</t>
  </si>
  <si>
    <t>http://www.codeforafrica.org/</t>
  </si>
  <si>
    <t>http://www.linkedin.com/company/3480952</t>
  </si>
  <si>
    <t>http://twitter.com/code4africa</t>
  </si>
  <si>
    <t>http://www.facebook.com/CodeForAfrica</t>
  </si>
  <si>
    <t>Countryside Dairy Ltd.</t>
  </si>
  <si>
    <t>Countryside Dairy Ltd is a milk processor company.</t>
  </si>
  <si>
    <t>Nyahururu, Kenya</t>
  </si>
  <si>
    <t>countryside-dairy-ltd</t>
  </si>
  <si>
    <t>http://www.countrysidedairy.co.ke/</t>
  </si>
  <si>
    <t>https://twitter.com/countryside_ke</t>
  </si>
  <si>
    <t>https://www.facebook.com/CountrysideDairyKE/</t>
  </si>
  <si>
    <t>cretilike</t>
  </si>
  <si>
    <t>Ray chris em3 music sign up in Ngomma just enjoy y YOUR SON AGAIN</t>
  </si>
  <si>
    <t>https://www.ngomma.com</t>
  </si>
  <si>
    <t>https://twitter.com/ngommafrica</t>
  </si>
  <si>
    <t>https://www.facebook.com/ngommavas/</t>
  </si>
  <si>
    <t>Dairy Technologist</t>
  </si>
  <si>
    <t>Dairy Technologist is a magazine that empowers dairy farmers, processors and lovers of dairy with the latest technology reviews &amp; info.</t>
  </si>
  <si>
    <t>dairy-technologist</t>
  </si>
  <si>
    <t>http://dairytechnologist.com</t>
  </si>
  <si>
    <t>https://www.twitter.com/dairyteq</t>
  </si>
  <si>
    <t>https://www.facebook.com/dairyteq</t>
  </si>
  <si>
    <t>Digital Uniq Limited</t>
  </si>
  <si>
    <t>AI &amp; Advanced Analytics company</t>
  </si>
  <si>
    <t>101-150</t>
  </si>
  <si>
    <t>digital-uniq-limited</t>
  </si>
  <si>
    <t>http://www.digitaluniq.ai</t>
  </si>
  <si>
    <t>https://www.linkedin.com/company/digital-uniq-plc/</t>
  </si>
  <si>
    <t>east african compliant recycling</t>
  </si>
  <si>
    <t>recycling of all e waste materials</t>
  </si>
  <si>
    <t>east-african-compliant-recycling</t>
  </si>
  <si>
    <t>http://eastafricancompliantrecycling.co.ke</t>
  </si>
  <si>
    <t>https://www.facebook.com/eacrecycling/</t>
  </si>
  <si>
    <t>EcoPost Limited Kenya</t>
  </si>
  <si>
    <t>EcoPost is a manufacturing business involved in recycling plastic waste into aesthetic, durable and environmentally friendly fencing posts.</t>
  </si>
  <si>
    <t>ecopost-limited-kenya</t>
  </si>
  <si>
    <t>http://www.ecopost.co.ke/</t>
  </si>
  <si>
    <t>https://www.twitter.com/ecopostbuzz</t>
  </si>
  <si>
    <t>https://www.facebook.com/ecopostbuzz</t>
  </si>
  <si>
    <t>eleni</t>
  </si>
  <si>
    <t>eleni focuses on building markets in Africa and provides capital, technology solutions, and designing and managing services.</t>
  </si>
  <si>
    <t>http://www.eleniexchanges.com</t>
  </si>
  <si>
    <t>http://www.linkedin.com/company/3122920</t>
  </si>
  <si>
    <t>http://twitter.com/eleniLLC</t>
  </si>
  <si>
    <t>http://www.facebook.com/pages/Eleni-LLC/193085080839935</t>
  </si>
  <si>
    <t>Essen Investments Limited</t>
  </si>
  <si>
    <t>A kenyan company involved primarily in the sale and distribution of dry food stuff</t>
  </si>
  <si>
    <t>essen-investments-limited</t>
  </si>
  <si>
    <t>https://www.essen.co.ke</t>
  </si>
  <si>
    <t>https://www.linkedin.com/company/10426715</t>
  </si>
  <si>
    <t>https://www.twitter.com/essen_ke</t>
  </si>
  <si>
    <t>https://www.facebook.com/esseninvestments</t>
  </si>
  <si>
    <t>FlashCast Ventures</t>
  </si>
  <si>
    <t>FlashCast Ventures operates a network of location-aware, dynamically refreshing text displays installed in public transit vehicles.</t>
  </si>
  <si>
    <t>flashcast-ventures</t>
  </si>
  <si>
    <t>http://www.flashca.st/</t>
  </si>
  <si>
    <t>https://www.linkedin.com/company/flashcast-ventures-ltd</t>
  </si>
  <si>
    <t>https://twitter.com/flashcastke</t>
  </si>
  <si>
    <t>https://www.facebook.com/FlashCastKE</t>
  </si>
  <si>
    <t>Ghafla!</t>
  </si>
  <si>
    <t>Ghafla is an African entertainment news website.</t>
  </si>
  <si>
    <t>ghafla</t>
  </si>
  <si>
    <t>http://www.ghafla.com</t>
  </si>
  <si>
    <t>https://www.linkedin.com/company/3507527</t>
  </si>
  <si>
    <t>http://twitter.com/GhaflaKenya</t>
  </si>
  <si>
    <t>http://www.facebook.com/ghaflakenya</t>
  </si>
  <si>
    <t>GlobalMarket</t>
  </si>
  <si>
    <t>GlobalMerket is one of the world's leading B2B e-commerce company, connecting millions of buyers and suppliers worldwide</t>
  </si>
  <si>
    <t>globalmarket</t>
  </si>
  <si>
    <t>http://www.glogalmarket.blogspot.co.ke</t>
  </si>
  <si>
    <t>Greensmart Solutions</t>
  </si>
  <si>
    <t>Waste Management</t>
  </si>
  <si>
    <t>greensmart-solutions</t>
  </si>
  <si>
    <t>https://greensmart.co.ke/</t>
  </si>
  <si>
    <t>https://www.linkedin.com/company/greensmart-ke/</t>
  </si>
  <si>
    <t>https://twitter.com/greensmart_ke</t>
  </si>
  <si>
    <t>https://www.facebook.com/greensmart.ke/</t>
  </si>
  <si>
    <t>Haltons Limited</t>
  </si>
  <si>
    <t>Haltons Limited is a brand created by Haltons Limited that is composed of pharmacists, investors and leaders promoting pharmacy care.</t>
  </si>
  <si>
    <t>haltons-limited</t>
  </si>
  <si>
    <t>http://www.haltons.co.ke/</t>
  </si>
  <si>
    <t>https://www.linkedin.com/company-beta/2668304/</t>
  </si>
  <si>
    <t>https://twitter.com/haltonscares</t>
  </si>
  <si>
    <t>https://www.facebook.com/haltonspharmacy</t>
  </si>
  <si>
    <t>Happy Wishy</t>
  </si>
  <si>
    <t>Rent or buy wedding gowns</t>
  </si>
  <si>
    <t>happy-wishy</t>
  </si>
  <si>
    <t>https://happywishy.co.ke/</t>
  </si>
  <si>
    <t>https://www.linkedin.com/company/happy-wishy/</t>
  </si>
  <si>
    <t>https://twitter.com/happywishy</t>
  </si>
  <si>
    <t>https://www.facebook.com/happywishy/</t>
  </si>
  <si>
    <t>International Transformation Foundation</t>
  </si>
  <si>
    <t>A youth lead non profit organization providing youth development programs encompassing leadership &amp; entrepreneurship.</t>
  </si>
  <si>
    <t>international-transformation-foundation</t>
  </si>
  <si>
    <t>http://itfsecretariat.org</t>
  </si>
  <si>
    <t>https://twitter.com/ITFkenya</t>
  </si>
  <si>
    <t>https://www.facebook.com/itf.kenya</t>
  </si>
  <si>
    <t>Kejamove</t>
  </si>
  <si>
    <t>Kejamove is a premier moving company that offers professional home and office relocation services</t>
  </si>
  <si>
    <t>kejamove</t>
  </si>
  <si>
    <t>http://www.kejamove.com/</t>
  </si>
  <si>
    <t>https://www.linkedin.com/company-beta/7943681/</t>
  </si>
  <si>
    <t>https://twitter.com/kejamove</t>
  </si>
  <si>
    <t>https://www.facebook.com/kejamove</t>
  </si>
  <si>
    <t>Kili (Africa)</t>
  </si>
  <si>
    <t>Kili provides compute and storage Infrastructure to Kenyan startups and SMEs.</t>
  </si>
  <si>
    <t>kili-africa</t>
  </si>
  <si>
    <t>http://kili.io</t>
  </si>
  <si>
    <t>http://twitter.com/kilicloud</t>
  </si>
  <si>
    <t>Konza City</t>
  </si>
  <si>
    <t>Konza will attract 17,000 jobs, generate $1.3 billion in GRP, and $400 million in annual wages in Phase 1</t>
  </si>
  <si>
    <t>konza-city</t>
  </si>
  <si>
    <t>http://www.konzacity.go.ke/</t>
  </si>
  <si>
    <t>https://twitter.com/konzatechnocity</t>
  </si>
  <si>
    <t>https://www.facebook.com/KonzaTechnoCity</t>
  </si>
  <si>
    <t>Kytabu</t>
  </si>
  <si>
    <t>Kytabu is a textbook subscription application that allows students to rent preinstalled textbooks on android tablets and desktops.</t>
  </si>
  <si>
    <t>24e8561a28a96881ba80.png</t>
  </si>
  <si>
    <t>kytabu</t>
  </si>
  <si>
    <t>http://kytabu.com</t>
  </si>
  <si>
    <t>https://www.linkedin.com/company/kytabu-inc-/about/</t>
  </si>
  <si>
    <t>http://twitter.com/kytabu</t>
  </si>
  <si>
    <t>http://www.facebook.com/kytabuapp</t>
  </si>
  <si>
    <t>Mail &amp; Guardian Africa</t>
  </si>
  <si>
    <t>Mail &amp; Guardian Africa is a digital Pan-African news publication that publishes news, analysis, and opinion pieces about the continent.</t>
  </si>
  <si>
    <t>mail--guardian-africa</t>
  </si>
  <si>
    <t>http://mgafrica.com/</t>
  </si>
  <si>
    <t>https://twitter.com/MandGAfrica</t>
  </si>
  <si>
    <t>https://www.facebook.com/mgafrica</t>
  </si>
  <si>
    <t>Mimi Africana Accessories Ltd</t>
  </si>
  <si>
    <t>A business focused on linking African artisans to the local and global markets</t>
  </si>
  <si>
    <t>mimi-africana-accessories-ltd</t>
  </si>
  <si>
    <t>http://www.mimiafricana.co.ke</t>
  </si>
  <si>
    <t>https://www.twitter.com/mimi_africana</t>
  </si>
  <si>
    <t>https://www.facebook.com/mimiafricanaaccessories</t>
  </si>
  <si>
    <t>Mr. Green Africa</t>
  </si>
  <si>
    <t>Mr. Green Africa is a tech-enabled plastic recycling company that tackles waste management problems.</t>
  </si>
  <si>
    <t>https://www.linkedin.com/company/11272327/</t>
  </si>
  <si>
    <t>Mwananchi Microfinance</t>
  </si>
  <si>
    <t>Mwananchi Microfinance is a very young financial institution located in Eastern Kenya. Started March 2014 by a team of 4 people.</t>
  </si>
  <si>
    <t>mwananchi-microfinance</t>
  </si>
  <si>
    <t>http://www.mwananchicredit.com</t>
  </si>
  <si>
    <t>https://www.twitter.com/mwananchiltd</t>
  </si>
  <si>
    <t>https://www.facebook.com/mwananchimicrolinkltd</t>
  </si>
  <si>
    <t>Nairobi Garage</t>
  </si>
  <si>
    <t>Nairobi's largest co-working tech space</t>
  </si>
  <si>
    <t>nairobi-garage</t>
  </si>
  <si>
    <t>http://www.nairobigarage.com/</t>
  </si>
  <si>
    <t>https://twitter.com/NairobiGarage</t>
  </si>
  <si>
    <t>https://www.facebook.com/NairobiGarage</t>
  </si>
  <si>
    <t>Ndovu Card Limited</t>
  </si>
  <si>
    <t>To offer efficiency, convenience, and security in cashless payments to our customers.</t>
  </si>
  <si>
    <t>ndovu-card-limited</t>
  </si>
  <si>
    <t>http://www.ndovucash.com/</t>
  </si>
  <si>
    <t>https://twitter.com/ndovucard</t>
  </si>
  <si>
    <t>Niftecs Softwares</t>
  </si>
  <si>
    <t>Tech startup solving societal problems through social entrepreneurship.</t>
  </si>
  <si>
    <t>Kisii, Nyanza, Kenya</t>
  </si>
  <si>
    <t>niftecs-softwares</t>
  </si>
  <si>
    <t>http://www.niftecs.com</t>
  </si>
  <si>
    <t>https://twitter.com/Niftecs1</t>
  </si>
  <si>
    <t>https://www.facebook.com/niftecs</t>
  </si>
  <si>
    <t>Node Africa Limited</t>
  </si>
  <si>
    <t>Managed Cloud for Enterprises in Africa</t>
  </si>
  <si>
    <t>node-africa-limited</t>
  </si>
  <si>
    <t>https://nodeafrica.com/</t>
  </si>
  <si>
    <t>https://www.linkedin.com/company/node-africa-limited</t>
  </si>
  <si>
    <t>https://twitter.com/nodeafrica</t>
  </si>
  <si>
    <t>https://www.facebook.com/nodeafrica</t>
  </si>
  <si>
    <t>Notonlab</t>
  </si>
  <si>
    <t>Software, Chatbots, Verification</t>
  </si>
  <si>
    <t>notonlab</t>
  </si>
  <si>
    <t>https://notonlab.com/</t>
  </si>
  <si>
    <t>https://www.facebook.com/tambua254/</t>
  </si>
  <si>
    <t>OB Analytics</t>
  </si>
  <si>
    <t>OB Analytics, focuses on web analytics, lead generation, conversion optimization through data driven digital strategies.</t>
  </si>
  <si>
    <t>ob-analytics</t>
  </si>
  <si>
    <t>http://ob-analytics.com/</t>
  </si>
  <si>
    <t>https://www.linkedin.com/company/ob-analytics/people/</t>
  </si>
  <si>
    <t>https://twitter.com/ob_analytics</t>
  </si>
  <si>
    <t>https://www.facebook.com/OB.analytics/</t>
  </si>
  <si>
    <t>Ojay Greene</t>
  </si>
  <si>
    <t>Redifing Standards of Fresh Produce Delivery</t>
  </si>
  <si>
    <t>ojay-greene</t>
  </si>
  <si>
    <t>http://www.ojaygreene.com/</t>
  </si>
  <si>
    <t>https://www.linkedin.com/company/ojay-greene-ltd/about/</t>
  </si>
  <si>
    <t>https://twitter.com/ojaygreene?lang=en</t>
  </si>
  <si>
    <t>Ona</t>
  </si>
  <si>
    <t>Ona is a social enterprise that builds the data infrastructure to drive change.</t>
  </si>
  <si>
    <t>ona</t>
  </si>
  <si>
    <t>https://ona.io/</t>
  </si>
  <si>
    <t>https://www.linkedin.com/company/ona-io/</t>
  </si>
  <si>
    <t>https://twitter.com/onadata</t>
  </si>
  <si>
    <t>https://www.facebook.com/onadata</t>
  </si>
  <si>
    <t>One Degree Solar</t>
  </si>
  <si>
    <t>One Degree Solar is a technology company that provides its users with solar power solutions.</t>
  </si>
  <si>
    <t>one-degree-solar</t>
  </si>
  <si>
    <t>http://onedegreesolar.com/</t>
  </si>
  <si>
    <t>http://www.linkedin.com/company/1451673</t>
  </si>
  <si>
    <t>http://twitter.com/onedegreesolar</t>
  </si>
  <si>
    <t>http://www.facebook.com/onedegreesolar</t>
  </si>
  <si>
    <t>Optace</t>
  </si>
  <si>
    <t>Optace is a specializing in wireless technology, routing &amp; switching,network cabling, security and VoIP.</t>
  </si>
  <si>
    <t>optace</t>
  </si>
  <si>
    <t>https://optace.co.ke/</t>
  </si>
  <si>
    <t>https://www.linkedin.com/company/optace-limited/about/</t>
  </si>
  <si>
    <t>https://twitter.com/optaceltd</t>
  </si>
  <si>
    <t>https://www.facebook.com/pg/optaceltd/about/</t>
  </si>
  <si>
    <t>Peleza International</t>
  </si>
  <si>
    <t>Employee Background Screening, Background Checks</t>
  </si>
  <si>
    <t>peleza-international</t>
  </si>
  <si>
    <t>http://www.peleza.com/</t>
  </si>
  <si>
    <t>https://www.linkedin.com/company/9247535?trk=tyah&amp;trkInfo=clickedVertical%3Acompany%2CclickedEntityId%3A9247535%2Cidx%3A2-1-2%2CtarId%3A1481260392907%2Ctas%3Apeleza%20in</t>
  </si>
  <si>
    <t>https://twitter.com/pelezaInt</t>
  </si>
  <si>
    <t>https://www.facebook.com/pelezainternational/?ref=hl</t>
  </si>
  <si>
    <t>Pentagy Limited</t>
  </si>
  <si>
    <t>Software Design and Digital Media Services</t>
  </si>
  <si>
    <t>pentagy-limited</t>
  </si>
  <si>
    <t>https://pentagy.com</t>
  </si>
  <si>
    <t>https://www.linkedin.com/company/pentagy-limited/</t>
  </si>
  <si>
    <t>https://www.facebook.com/pentagy/</t>
  </si>
  <si>
    <t>pesabazaar.com</t>
  </si>
  <si>
    <t>Pesabazaar is Kenya‚Äôs prominent online general insurance aggregator.</t>
  </si>
  <si>
    <t>pesabazaarcom</t>
  </si>
  <si>
    <t>http://www.pesabazaar.com</t>
  </si>
  <si>
    <t>https://www.linkedin.com/company-beta/13178542/</t>
  </si>
  <si>
    <t>https://www.twitter.com/pesabazaar</t>
  </si>
  <si>
    <t>https://www.facebook.com/377151862474596</t>
  </si>
  <si>
    <t>Plexus Energy Limited</t>
  </si>
  <si>
    <t>Plexus Energy Limited is a Kenyan clean technology startup that offers energy solutions.</t>
  </si>
  <si>
    <t>plexus-energy-limited</t>
  </si>
  <si>
    <t>http://plexus-energy.co.ke</t>
  </si>
  <si>
    <t>https://www.linkedin.com/company/plexus-energy-limited</t>
  </si>
  <si>
    <t>https://twitter.com/plexusenergy</t>
  </si>
  <si>
    <t>https://www.facebook.com/pages/Plexus-Energy-Limited/132407346938699</t>
  </si>
  <si>
    <t>Quest Website Developers Ltd</t>
  </si>
  <si>
    <t>Quest Website Developers Ltd is a website and software development company offering custom made web applications.</t>
  </si>
  <si>
    <t>Kikuyu, Kenya</t>
  </si>
  <si>
    <t>quest-website-developers-ltd</t>
  </si>
  <si>
    <t>https://www.questdesigners.com</t>
  </si>
  <si>
    <t>https://www.linkedin.com/company/quest-website-developers-ltd</t>
  </si>
  <si>
    <t>https://twitter.com/questdevelopers</t>
  </si>
  <si>
    <t>https://www.facebook.com/questdesigners</t>
  </si>
  <si>
    <t>Rupu.co.ke</t>
  </si>
  <si>
    <t>Rupu Kenya is a daily deals and discounts website that started operations in December, 2010 and is based in Nairobi, Kenya.</t>
  </si>
  <si>
    <t>rupucoke</t>
  </si>
  <si>
    <t>http://www.rupu.co.ke</t>
  </si>
  <si>
    <t>https://twitter.com/rupukenya</t>
  </si>
  <si>
    <t>https://www.facebook.com/RupuKenya</t>
  </si>
  <si>
    <t>Ryanada Limited</t>
  </si>
  <si>
    <t>Big Data Company on Mission to Empower People via Technology. Ryanada leverages on Cloud Computing, IoT and AI Technologies to empower SMEs.</t>
  </si>
  <si>
    <t>Juja, Kenya</t>
  </si>
  <si>
    <t>ryanada-limited</t>
  </si>
  <si>
    <t>http://www.ryanada.com</t>
  </si>
  <si>
    <t>https://www.linkedin.com/company/ryanada-limited/about/</t>
  </si>
  <si>
    <t>http://twitter.com/RyanadaLimited</t>
  </si>
  <si>
    <t>http://www.facebook.com/ryanadalimited</t>
  </si>
  <si>
    <t>Simba Digital Marketing</t>
  </si>
  <si>
    <t>Simba Digital Marketing run Simba Car Supermarket. Experts in digital marketing through all online channels like Google, Bing &amp; Facebook</t>
  </si>
  <si>
    <t>simba-digital-marketing</t>
  </si>
  <si>
    <t>http://www.simbacar.com</t>
  </si>
  <si>
    <t>https://www.twitter.com/simbacarmarket</t>
  </si>
  <si>
    <t>https://www.facebook.com/1655823147977741</t>
  </si>
  <si>
    <t>Simplifi Networks</t>
  </si>
  <si>
    <t>Simplifi Networks is a rapidly expanding importer and distributor of enterprise and broadband Wi-Fi products in the east african region.</t>
  </si>
  <si>
    <t>simplifi-networks</t>
  </si>
  <si>
    <t>https://simplifinetworks.com/</t>
  </si>
  <si>
    <t>https://www.linkedin.com/company/simplifi-networks/about/</t>
  </si>
  <si>
    <t>https://twitter.com/simplifinetwork</t>
  </si>
  <si>
    <t>https://www.facebook.com/pg/Simplifi-Networks-Limited-851462314995770/about/</t>
  </si>
  <si>
    <t>Sinapis Group</t>
  </si>
  <si>
    <t>Startup Accelerator Organization that empowers entrepreneurs.</t>
  </si>
  <si>
    <t>sinapis-group</t>
  </si>
  <si>
    <t>http://sinapis.org/</t>
  </si>
  <si>
    <t>https://www.linkedin.com/school/sinapis-group/</t>
  </si>
  <si>
    <t>http://twitter.com/sinapisgroup</t>
  </si>
  <si>
    <t>http://www.facebook.com/pages/Sinapis-Group/147061421979677</t>
  </si>
  <si>
    <t>SUPERFLUID LABS</t>
  </si>
  <si>
    <t>Superfluid Labs delivers Africa's Consumer Credit Risk Analytics platform using AI technologies and alternative data sets</t>
  </si>
  <si>
    <t>superfluid-labs.png</t>
  </si>
  <si>
    <t>superfluid-labs</t>
  </si>
  <si>
    <t>http://www.superfluid.io</t>
  </si>
  <si>
    <t>https://www.linkedin.com/company/superfluid-labs</t>
  </si>
  <si>
    <t>https://www.twitter.com/superfluidlabs</t>
  </si>
  <si>
    <t>https://www.facebook.com/superfluidlabs</t>
  </si>
  <si>
    <t>Surf Kenya</t>
  </si>
  <si>
    <t>Surf Kenya provides Wi-Fi hotspots in 1000 locations across Kenya.</t>
  </si>
  <si>
    <t>surf-kenya</t>
  </si>
  <si>
    <t>https://www.surf.co.ke/</t>
  </si>
  <si>
    <t>https://www.linkedin.com/company/surfkenya</t>
  </si>
  <si>
    <t>https://twitter.com/surfkenya</t>
  </si>
  <si>
    <t>https://www.facebook.com/surfkenya/</t>
  </si>
  <si>
    <t>TechArena</t>
  </si>
  <si>
    <t>Techarena is a technology news and reviews website in Kenya whose main aim is to report on the latest happenings in the technology sector</t>
  </si>
  <si>
    <t>techarena</t>
  </si>
  <si>
    <t>http://www.techarena.co.ke/</t>
  </si>
  <si>
    <t>https://twitter.com/TechArena_KE</t>
  </si>
  <si>
    <t>https://www.facebook.com/techarenakenya</t>
  </si>
  <si>
    <t>TechExquisite</t>
  </si>
  <si>
    <t>TechExquisite is a technology news aggregator and curation website that covers all things tech from the top tech blogs and websites.</t>
  </si>
  <si>
    <t>techexquisite</t>
  </si>
  <si>
    <t>http://www.techexquisite.com</t>
  </si>
  <si>
    <t>http://www.linkedin.com/company/techexquisite</t>
  </si>
  <si>
    <t>http://twitter.com/techexquisite</t>
  </si>
  <si>
    <t>http://www.facebook.com/techexquisite</t>
  </si>
  <si>
    <t>Techhapa</t>
  </si>
  <si>
    <t>Techhapa is a web tech magazine on the latest news and reviews of gadgets and consumer electronics, internet marketing, and SEO methods.</t>
  </si>
  <si>
    <t>techhapa</t>
  </si>
  <si>
    <t>http://www.techhapa.com/</t>
  </si>
  <si>
    <t>http://twitter.com/Techhapa</t>
  </si>
  <si>
    <t>http://www.facebook.com/Techhapa</t>
  </si>
  <si>
    <t>The Able Wireless Company</t>
  </si>
  <si>
    <t>The Able Wireless Company is an on-demand Wireless Streaming Service Provider that provides caching equipment.</t>
  </si>
  <si>
    <t>the-able-wireless-company</t>
  </si>
  <si>
    <t>http://www.ablehq.co.ke</t>
  </si>
  <si>
    <t>https://www.linkedin.com/company/the-able-wireless-company/about/</t>
  </si>
  <si>
    <t>The African Management Initiative (AMI)</t>
  </si>
  <si>
    <t>AMI has a new look, a new platform and a new FREE online course for African managers and entrepreneurs.</t>
  </si>
  <si>
    <t>the-african-management-initiative-ami</t>
  </si>
  <si>
    <t>http://africanmanagers.org</t>
  </si>
  <si>
    <t>http://www.linkedin.com/groups/African-Management-Initiative-4350648</t>
  </si>
  <si>
    <t>http://twitter.com/africamanager</t>
  </si>
  <si>
    <t>http://www.facebook.com/africanmanagers</t>
  </si>
  <si>
    <t>The Orion ImageCapital Communication Ltd</t>
  </si>
  <si>
    <t>An Internet conglomerate creating a connected audience globally through Artificial Intelligence and Information Distribution.</t>
  </si>
  <si>
    <t>the-orion-imagecapital-communication-ltd</t>
  </si>
  <si>
    <t>http://theorionkenya.com</t>
  </si>
  <si>
    <t>https://www.linkedin.com/in/theorionkenya?</t>
  </si>
  <si>
    <t>https://twitter.com/OrionNewsGlobal</t>
  </si>
  <si>
    <t>https://www.facebook.com/OrionInternetGroup/</t>
  </si>
  <si>
    <t>Totohealth</t>
  </si>
  <si>
    <t>totohealth</t>
  </si>
  <si>
    <t>http://www.totohealth.org</t>
  </si>
  <si>
    <t>Tusqee Systems</t>
  </si>
  <si>
    <t>Tusqee Systems is an application provider with a focus on school information.</t>
  </si>
  <si>
    <t>tusqee-systems</t>
  </si>
  <si>
    <t>http://sematime.com</t>
  </si>
  <si>
    <t>https://www.linkedin.com/company/tusqee-systems-ltd-</t>
  </si>
  <si>
    <t>http://twitter.com/Sematime</t>
  </si>
  <si>
    <t>http://www.facebook.com/sematime</t>
  </si>
  <si>
    <t>Uhasibu</t>
  </si>
  <si>
    <t>To offer the strongest value-add of any accounting package in East Africa.</t>
  </si>
  <si>
    <t>uhasibu</t>
  </si>
  <si>
    <t>https://www.uhasibu.co.ke/</t>
  </si>
  <si>
    <t>https://www.linkedin.com/company/uhasibu</t>
  </si>
  <si>
    <t>https://twitter.com/Uhasibu</t>
  </si>
  <si>
    <t>https://www.facebook.com/UhasibuOnlineAccounting/</t>
  </si>
  <si>
    <t>Uhired.Me</t>
  </si>
  <si>
    <t>Redefining Recruitment. Make it social, easy and fun.</t>
  </si>
  <si>
    <t>uhiredme</t>
  </si>
  <si>
    <t>http://www.uhired.me/</t>
  </si>
  <si>
    <t>https://www.linkedin.com/company/2813722</t>
  </si>
  <si>
    <t>https://twitter.com/uhiredme</t>
  </si>
  <si>
    <t>https://www.facebook.com/uhired.me</t>
  </si>
  <si>
    <t>VoiceMemo</t>
  </si>
  <si>
    <t>VoiceMemo's mission is to make African business communication great</t>
  </si>
  <si>
    <t>voicememo</t>
  </si>
  <si>
    <t>http://voicememo.co.ke</t>
  </si>
  <si>
    <t>Wanda Organic Ltd</t>
  </si>
  <si>
    <t>We provide the latest in bio-technological solutions to the medium-small scale farmers</t>
  </si>
  <si>
    <t>wanda-organic-ltd</t>
  </si>
  <si>
    <t>http://www.wandaorganic.org/</t>
  </si>
  <si>
    <t>https://www.linkedin.com/in/wanda-organic-ltd-6b3212147/</t>
  </si>
  <si>
    <t>https://twitter.com/wandaorganicltd</t>
  </si>
  <si>
    <t>https://www.facebook.com/WandaOrganicLtd/</t>
  </si>
  <si>
    <t>Websites for Restaurants</t>
  </si>
  <si>
    <t>Websites for Restaurants is a restaurant website design, content manager, and website hosting.</t>
  </si>
  <si>
    <t>websites-for-restaurants</t>
  </si>
  <si>
    <t>http://www.websitesforrestaurants.co.uk</t>
  </si>
  <si>
    <t>Wild Peak Adventures</t>
  </si>
  <si>
    <t>Providing Kenya safari that are geared to leisure and adventure travelers is Wild Peak Adventures</t>
  </si>
  <si>
    <t>wild-peak-adventures</t>
  </si>
  <si>
    <t>http://www.wildpeakadventures.com/</t>
  </si>
  <si>
    <t>https://www.linkedin.com/in/wild-peak-adventures-a783499b/</t>
  </si>
  <si>
    <t>https://twitter.com/Ivymsoo?lang=en</t>
  </si>
  <si>
    <t>https://web.facebook.com/wildpeak/</t>
  </si>
  <si>
    <t>WindGen Power Products</t>
  </si>
  <si>
    <t>WindGen Power develops and manufactures small wind turbines for the East African off-grid energy market.</t>
  </si>
  <si>
    <t>windgen-power-products</t>
  </si>
  <si>
    <t>http://windgenpower.com/wp</t>
  </si>
  <si>
    <t>https://www.twitter.com/powergen_re</t>
  </si>
  <si>
    <t>https://www.facebook.com/504891412870790</t>
  </si>
  <si>
    <t>Yum Kenya</t>
  </si>
  <si>
    <t>Yum Kenya is an online food ordering service based in Kenya.</t>
  </si>
  <si>
    <t>yum-kenya</t>
  </si>
  <si>
    <t>http://yum.co.ke/</t>
  </si>
  <si>
    <t>https://www.linkedin.com/company/yum-kenya</t>
  </si>
  <si>
    <t>Zawatu</t>
  </si>
  <si>
    <t>Zawatu is a collection of online discovery platforms that offer an online point for entrepreneurs to list their businesses.</t>
  </si>
  <si>
    <t>zawatu</t>
  </si>
  <si>
    <t>https://www.zawatu.com</t>
  </si>
  <si>
    <t>https://twitter.com/ZawatuHQ</t>
  </si>
  <si>
    <t>https://www.facebook.com/JulyviaZawatu</t>
  </si>
  <si>
    <t>Zege Technologies</t>
  </si>
  <si>
    <t>A software development firm that focuses on building financial solutions for daily living with mobile, web and money interaction.</t>
  </si>
  <si>
    <t>zege-technologies</t>
  </si>
  <si>
    <t>http://zegetech.com</t>
  </si>
  <si>
    <t>http://www.linkedin.com/company/1426461</t>
  </si>
  <si>
    <t>http://twitter.com/zegetech</t>
  </si>
  <si>
    <t>Bebabeba</t>
  </si>
  <si>
    <t>Bebabeba has  created a taxi application service to cater for your traveling needs anywhere anytime.</t>
  </si>
  <si>
    <t>bebabeba</t>
  </si>
  <si>
    <t>https://bebabeba.ke/</t>
  </si>
  <si>
    <t>https://twitter.com/bebabeba_ke?lang=en</t>
  </si>
  <si>
    <t>https://www.facebook.com/bebabebaOFFICIAL/</t>
  </si>
  <si>
    <t>Nopea Ride</t>
  </si>
  <si>
    <t>Nopia is manufacturing vehicles that are 100% electric cars in Kenya.</t>
  </si>
  <si>
    <t>6eaf481d31fd92dfa4d3.png</t>
  </si>
  <si>
    <t>nopia</t>
  </si>
  <si>
    <t>https://nopearide.com/</t>
  </si>
  <si>
    <t>https://www.linkedin.com/company/nopiaride/</t>
  </si>
  <si>
    <t>https://www.facebook.com/NopeaRide/</t>
  </si>
  <si>
    <t>Safiri Express</t>
  </si>
  <si>
    <t>Safiri Express is a reliable, affordable and comfortable pre-booked shuttle service in Nairobi.</t>
  </si>
  <si>
    <t>safiri-express</t>
  </si>
  <si>
    <t>https://www.safiriexpress.com/</t>
  </si>
  <si>
    <t>https://twitter.com/safiriexpress?lang=en</t>
  </si>
  <si>
    <t>https://www.facebook.com/SafiriExpress/</t>
  </si>
  <si>
    <t>MaraMoja</t>
  </si>
  <si>
    <t>Mara Moja is the world's only socially powered taxi and transport app.</t>
  </si>
  <si>
    <t>maramoja</t>
  </si>
  <si>
    <t>https://maramoja.co.ke/</t>
  </si>
  <si>
    <t>https://www.linkedin.com/company/maramoja-transport-ltd/about/</t>
  </si>
  <si>
    <t>https://twitter.com/mm_nrb?lang=en</t>
  </si>
  <si>
    <t>https://www.facebook.com/maramojatransport/</t>
  </si>
  <si>
    <t>MyHire Kenya</t>
  </si>
  <si>
    <t>MyHire &amp; Rentals is Kenya's first aggregation service in the car rental business.</t>
  </si>
  <si>
    <t>myhire-kenya</t>
  </si>
  <si>
    <t>https://myhire.co.ke</t>
  </si>
  <si>
    <t>https://twitter.com/myhireke?lang=en</t>
  </si>
  <si>
    <t>https://www.facebook.com/myhireKE/</t>
  </si>
  <si>
    <t>Savvy Riders</t>
  </si>
  <si>
    <t>Savvy Riders provides safe and reliable motorcycle taxi rides.</t>
  </si>
  <si>
    <t>savvy-riders</t>
  </si>
  <si>
    <t>https://savvyriders.co.ke/</t>
  </si>
  <si>
    <t>https://www.facebook.com/SavvyRidersKenya/</t>
  </si>
  <si>
    <t>Icode AI</t>
  </si>
  <si>
    <t>Icode AI is a data Science and Machine Learning engineering Residency, developing talent to unlock the continent’s potential.</t>
  </si>
  <si>
    <t>icode-ai</t>
  </si>
  <si>
    <t>https://icodeai.co/</t>
  </si>
  <si>
    <t>https://www.linkedin.com/company/icodeai/</t>
  </si>
  <si>
    <t>https://twitter.com/icodeaike?lang=en</t>
  </si>
  <si>
    <t>https://www.facebook.com/icodeai/photos/a.1730764727028208/1730764470361567/?type=3</t>
  </si>
  <si>
    <t>Chanjo Plus</t>
  </si>
  <si>
    <t>By helping health workers to properly identify children chanjoplus enables children most at risk ;access to lifesaving vaccines and adhere to full immunization schedules</t>
  </si>
  <si>
    <t>chanjo-plus</t>
  </si>
  <si>
    <t>http://www.chanjoplus.com</t>
  </si>
  <si>
    <t>https://twitter.com/chanjo_plus</t>
  </si>
  <si>
    <t>https://www.facebook.com/chanjoplus</t>
  </si>
  <si>
    <t>ERADA is a healthtech shartup developing SMAART - Saliva-based Malaria Asymptomatic &amp; Asexual Rapid Test.</t>
  </si>
  <si>
    <t>erada-technology-alliance</t>
  </si>
  <si>
    <t>http://www.eradatechnology.com/meet-the-team/</t>
  </si>
  <si>
    <t>https://www.linkedin.com/company/erada-technology-alliance/about/</t>
  </si>
  <si>
    <t>https://www.facebook.com/EradaTechnology</t>
  </si>
  <si>
    <t>Africa Delivery Technologies provides B2B-focused, on-demand, and last-mile delivery service in Lagos.</t>
  </si>
  <si>
    <t>kwik-delivery.png</t>
  </si>
  <si>
    <t>kwik-delivery</t>
  </si>
  <si>
    <t>http://kwik.delivery/</t>
  </si>
  <si>
    <t>https://www.linkedin.com/company/africa-delivery-technologies/</t>
  </si>
  <si>
    <t>https://twitter.com/DeliveryKwik</t>
  </si>
  <si>
    <t>https://web.facebook.com/delivery.kwik/?_rdc=1&amp;_rdr</t>
  </si>
  <si>
    <t>Amplify Africa</t>
  </si>
  <si>
    <t>amplify-africa.png</t>
  </si>
  <si>
    <t>amplify-africa</t>
  </si>
  <si>
    <t>OTRAC</t>
  </si>
  <si>
    <t>OTRAC’s e-learning platform provides tailored trainings/courses for public and general Health practitioners.</t>
  </si>
  <si>
    <t>otrac</t>
  </si>
  <si>
    <t>https://otrac.ng/</t>
  </si>
  <si>
    <t>https://www.linkedin.com/company/otrac-nigeria/</t>
  </si>
  <si>
    <t>https://twitter.com/otracng?lang=en</t>
  </si>
  <si>
    <t>https://www.facebook.com/otracng/</t>
  </si>
  <si>
    <t>Zuri is a platform that helps beauty professionals manage their customers and provides an easy way for people to find and book beauty services</t>
  </si>
  <si>
    <t>Nigeria, Ghana</t>
  </si>
  <si>
    <t>zuri</t>
  </si>
  <si>
    <t>https://zurihq.com/</t>
  </si>
  <si>
    <t>https://twitter.com/Bookwithzuri</t>
  </si>
  <si>
    <t>https://www.facebook.com/pages/category/Product-Service/ZuriHq-533772000362218/</t>
  </si>
  <si>
    <t>CoVibes is a platform that pairs verified studios and producers, allowing them to list their profiles and manage bookings while enabling artists to find and collaborate with them and each other</t>
  </si>
  <si>
    <t>covibes</t>
  </si>
  <si>
    <t>https://covibes.co/</t>
  </si>
  <si>
    <t>https://twitter.com/covibeshq</t>
  </si>
  <si>
    <t>https://www.facebook.com/covibeshq/</t>
  </si>
  <si>
    <t>Babban Gona</t>
  </si>
  <si>
    <t>It delivers low-cost agriculture inputs, financial services and training to a franchise network of smallholder maize and rice farmers.</t>
  </si>
  <si>
    <t>babban-gona</t>
  </si>
  <si>
    <t>https://babbangona.com/</t>
  </si>
  <si>
    <t>https://www.linkedin.com/company/babban-gona/</t>
  </si>
  <si>
    <t>https://twitter.com/babbangona</t>
  </si>
  <si>
    <t>https://www.facebook.com/pg/OfficialBabbanGona/about/?ref=page_internal</t>
  </si>
  <si>
    <t>BuyPower</t>
  </si>
  <si>
    <t>BuyPower is a utility payment platform in Nigeria.</t>
  </si>
  <si>
    <t>buypower</t>
  </si>
  <si>
    <t>https://www.buypower.ng/</t>
  </si>
  <si>
    <t>https://twitter.com/buypowerng</t>
  </si>
  <si>
    <t>https://www.facebook.com/buyelectricity/</t>
  </si>
  <si>
    <t>TopCheck</t>
  </si>
  <si>
    <t>TopCheck.com.ng is a platform for comparing financial services like insurance, credit cards or loans.</t>
  </si>
  <si>
    <t>topcheck</t>
  </si>
  <si>
    <t>http://topcheck.com.ng</t>
  </si>
  <si>
    <t>https://www.linkedin.com/company/9308775?trk=tyah&amp;trkInfo=clickedVertical%3Acompany%2CclickedEntityId%3A9308775%2Cidx%3A1-1-1%2CtarId%3A1447225551446%2Ctas%3Atopcheck</t>
  </si>
  <si>
    <t>https://twitter.com/topcheckafrica</t>
  </si>
  <si>
    <t>https://www.facebook.com/topcheckafrica/?ref=hl</t>
  </si>
  <si>
    <t>Tomato Jos</t>
  </si>
  <si>
    <t>Tomato Jos is a social enterprise whose mission is to make farming profitable and sustainable for smallholder tomato farmers. Tomato Jos is empowering farmers through education, logistics and access to markets.</t>
  </si>
  <si>
    <t>Keffi , Nigeria</t>
  </si>
  <si>
    <t>c69655d455230ef732b0.png</t>
  </si>
  <si>
    <t>tomato-jos</t>
  </si>
  <si>
    <t>http://www.tomatojos.net/</t>
  </si>
  <si>
    <t>https://www.linkedin.com/company/tomato-jos/about/</t>
  </si>
  <si>
    <t>http://twitter.com/TeamTomatoJos</t>
  </si>
  <si>
    <t>http://www.facebook.com/teamtomatojos</t>
  </si>
  <si>
    <t>i.Sec</t>
  </si>
  <si>
    <t>i.Sec is a financial security service that allows its users to approve and decline unwanted and malicious transactions.</t>
  </si>
  <si>
    <t>isec</t>
  </si>
  <si>
    <t>http://isec.ng</t>
  </si>
  <si>
    <t>LEKOIL LTD</t>
  </si>
  <si>
    <t>Lekoil is an Africa focused oil and gas exploration and production company with interests in Nigeria and Namibia.</t>
  </si>
  <si>
    <t>lekoil-ltd</t>
  </si>
  <si>
    <t>http://www.lekoil.com</t>
  </si>
  <si>
    <t>https://www.linkedin.com/company/lekoil-limited</t>
  </si>
  <si>
    <t>https://twitter.com/lekoil</t>
  </si>
  <si>
    <t>https://www.facebook.com/Lekoillimited</t>
  </si>
  <si>
    <t>KiaKia</t>
  </si>
  <si>
    <t>AI powered online market place for credit scoring and matching lenders with borrowers in real-time</t>
  </si>
  <si>
    <t>kiakia</t>
  </si>
  <si>
    <t>http://www.kiakia.co</t>
  </si>
  <si>
    <t>https://www.linkedin.com/company/kiakia.co/</t>
  </si>
  <si>
    <t>https://twitter.com/kiakia_co</t>
  </si>
  <si>
    <t>https://www.facebook.com/kiakia.co/</t>
  </si>
  <si>
    <t>vasiti.com</t>
  </si>
  <si>
    <t>Vasiti.com is a student oriented classifieds website for buyers and sellers within the same institution to make transactions.</t>
  </si>
  <si>
    <t>vasiticom</t>
  </si>
  <si>
    <t>https://vasiti.com/</t>
  </si>
  <si>
    <t>https://www.linkedin.com/company/vasiti.com/about/</t>
  </si>
  <si>
    <t>https://www.twitter.com/vasitidotcom</t>
  </si>
  <si>
    <t>https://www.facebook.com/vasitidotcom</t>
  </si>
  <si>
    <t>Zowasel.com</t>
  </si>
  <si>
    <t>Zowasel is an AgTech marketplace connecting smallholder farmers with buyers through mobile and local outlets</t>
  </si>
  <si>
    <t>cbc3bbb98f11889cbe58.png</t>
  </si>
  <si>
    <t>zowaselcom</t>
  </si>
  <si>
    <t>http://zowasel.com</t>
  </si>
  <si>
    <t>https://www.linkedin.com/company/9220027/</t>
  </si>
  <si>
    <t>https://www.facebook.com/zowasel</t>
  </si>
  <si>
    <t>Safi.NG</t>
  </si>
  <si>
    <t>Safi.NG is an on-demand platform for premium dry-cleaning and laundry.</t>
  </si>
  <si>
    <t>safing</t>
  </si>
  <si>
    <t>https://www.safi.ng</t>
  </si>
  <si>
    <t>https://www.linkedin.com/company/safi.ng/about/</t>
  </si>
  <si>
    <t>https://www.twitter.com/safi_ng</t>
  </si>
  <si>
    <t>https://www.facebook.com/safinigeria</t>
  </si>
  <si>
    <t>Maocular Tech Expert</t>
  </si>
  <si>
    <t>We build professional Website Design at an affordable price We engage in Digital Marketing, Mobile App, Training/Workshop, School Portal.</t>
  </si>
  <si>
    <t>maocular-tech-expert</t>
  </si>
  <si>
    <t>https://www.maocular.org/</t>
  </si>
  <si>
    <t>https://www.linkedin.com/company/maocular</t>
  </si>
  <si>
    <t>https://www.twitter.com/maoculare</t>
  </si>
  <si>
    <t>https://www.facebook.com/maocular</t>
  </si>
  <si>
    <t>Logiciel</t>
  </si>
  <si>
    <t>Logiciel Ghana Limited has the largest microfinance banking software platform in Ghana.</t>
  </si>
  <si>
    <t>Ghana, Ebonyi, Nigeria</t>
  </si>
  <si>
    <t>logiciel</t>
  </si>
  <si>
    <t>http://logicielghana.com/</t>
  </si>
  <si>
    <t>https://www.linkedin.com/company/3111392/</t>
  </si>
  <si>
    <t>ChopUP</t>
  </si>
  <si>
    <t>ChopUP is focused on the development of mobile games that are designed with African themes.</t>
  </si>
  <si>
    <t>chopup</t>
  </si>
  <si>
    <t>http://www.chopup.me</t>
  </si>
  <si>
    <t>https://www.twitter.com/chop_up</t>
  </si>
  <si>
    <t>https://www.facebook.com/chopupcommunity</t>
  </si>
  <si>
    <t>Grit Systems</t>
  </si>
  <si>
    <t>Grit Systems builds internet-enabled smart metres that will disrupt the way we monitor power consumption.</t>
  </si>
  <si>
    <t>grit-systems</t>
  </si>
  <si>
    <t>https://grit.systems/</t>
  </si>
  <si>
    <t>https://www.linkedin.com/company/grit-systems-engineering/about/</t>
  </si>
  <si>
    <t>https://twitter.com/grit_systems</t>
  </si>
  <si>
    <t>https://www.facebook.com/grit.systems/</t>
  </si>
  <si>
    <t>Dochase Ads</t>
  </si>
  <si>
    <t>Dochase connects global businesses to customers in Africa using data analytics, robust targeting on mobile, web , social media and telecom.</t>
  </si>
  <si>
    <t>dochase-ads</t>
  </si>
  <si>
    <t>http://www.dochase.com</t>
  </si>
  <si>
    <t>https://www.linkedin.com/company/dochase</t>
  </si>
  <si>
    <t>https://twitter.com/dochase1</t>
  </si>
  <si>
    <t>https://www.facebook.com/Dochase-238436459655360/</t>
  </si>
  <si>
    <t>FoodStantly</t>
  </si>
  <si>
    <t>Foodstantly is a mobile-web marketplace for food and Farm Produce.</t>
  </si>
  <si>
    <t>Portharcourt, Nigeria</t>
  </si>
  <si>
    <t>foodstantly</t>
  </si>
  <si>
    <t>http://foodstantly.com/</t>
  </si>
  <si>
    <t>https://in.linkedin.com/company/foodstantly</t>
  </si>
  <si>
    <t>https://twitter.com/foodstantly</t>
  </si>
  <si>
    <t>https://www.facebook.com/foodstantly</t>
  </si>
  <si>
    <t>Ideacentric</t>
  </si>
  <si>
    <t>Ideacentric is focused on developing integrated mobile and web solutions to increase productivity.</t>
  </si>
  <si>
    <t>ideacentric</t>
  </si>
  <si>
    <t>http://www.ideacentricglobal.com</t>
  </si>
  <si>
    <t>http://twitter.com/ideacentric</t>
  </si>
  <si>
    <t>G Force Global Solutions Ltd</t>
  </si>
  <si>
    <t>G Force a revolution for 4 Billion connectivity-deprived masses using broadcast &amp; edge technology it plans to acquire customers @10 Capex</t>
  </si>
  <si>
    <t>g-force-global-solutions-ltd</t>
  </si>
  <si>
    <t>http://www.g-force-global.com</t>
  </si>
  <si>
    <t>https://www.linkedin.com/showcase/27028994/</t>
  </si>
  <si>
    <t>https://www.facebook.com/gfother4billion/</t>
  </si>
  <si>
    <t>Zidoff eCommerce</t>
  </si>
  <si>
    <t>Zidoff.com, is a Global e-commerce Marketplace for Africa, allowing seamless trades between Africa and Global Merchants.</t>
  </si>
  <si>
    <t>zidoff-ecommerce</t>
  </si>
  <si>
    <t>http://www.zidoff.com/</t>
  </si>
  <si>
    <t>https://www.linkedin.com/company/zidoff-ecomerce-limited/about/</t>
  </si>
  <si>
    <t>http://twitter.com/ZidoffGlobal</t>
  </si>
  <si>
    <t>http://www.facebook.com/pages/Zidoffcom/524269607644769</t>
  </si>
  <si>
    <t>Waploaded</t>
  </si>
  <si>
    <t>Waploaded is an entertainment website founded 2011, which has been a very updated source for her visitors to get all latest updates</t>
  </si>
  <si>
    <t>Benin, Nigeria</t>
  </si>
  <si>
    <t>waploaded</t>
  </si>
  <si>
    <t>https://web.waploaded.com</t>
  </si>
  <si>
    <t>https://www.linkedin.com/company/waploaded/</t>
  </si>
  <si>
    <t>https://twitter.com/waploadedapp</t>
  </si>
  <si>
    <t>https://facebook.com/waploadedapp</t>
  </si>
  <si>
    <t>Edurecords Inc.</t>
  </si>
  <si>
    <t>EduRecords redefines learner success by tracking a variety of quantitative outcome metrics that drive academic performances.</t>
  </si>
  <si>
    <t>edurecords-inc</t>
  </si>
  <si>
    <t>https://www.edurecords.com</t>
  </si>
  <si>
    <t>https://www.linkedin.com/company/edurecords-limited</t>
  </si>
  <si>
    <t>https://www.twitter.com/edurecords</t>
  </si>
  <si>
    <t>https://www.facebook.com/edurecordsltd</t>
  </si>
  <si>
    <t>LawPadi</t>
  </si>
  <si>
    <t>Online legal advice to Nigerians, giving clear and easy to understand answers about the law and how it affects their daily lives</t>
  </si>
  <si>
    <t>lawpadi</t>
  </si>
  <si>
    <t>http://lawpadi.com/</t>
  </si>
  <si>
    <t>https://www.twitter.com/lawpadi</t>
  </si>
  <si>
    <t>car mart nigeria</t>
  </si>
  <si>
    <t>Carmartnigeria is Nigeria's no.1 fast-growing automobile marketplace.</t>
  </si>
  <si>
    <t>car-mart-nigeria</t>
  </si>
  <si>
    <t>https://carmart.ng</t>
  </si>
  <si>
    <t>https://twitter.com/CMartng</t>
  </si>
  <si>
    <t>https://www.facebook.com/carmartnigeria</t>
  </si>
  <si>
    <t>Jekalo</t>
  </si>
  <si>
    <t>Share a ride with trusted &amp; verified people going in your direction. It's convenient, affordable &amp; fun.</t>
  </si>
  <si>
    <t>jekalo</t>
  </si>
  <si>
    <t>http://www.jekalo.com/</t>
  </si>
  <si>
    <t>https://twitter.com/jekaloHQ</t>
  </si>
  <si>
    <t>LagChat</t>
  </si>
  <si>
    <t>LagChat keeps users in touch with friends, family &amp; loved ones any where in the world via FREE chat, text, voice calling &amp; webcam</t>
  </si>
  <si>
    <t>lagchat</t>
  </si>
  <si>
    <t>http://www.lagchat.com</t>
  </si>
  <si>
    <t>https://www.linkedin.com/company/lagchat-com</t>
  </si>
  <si>
    <t>https://twitter.com/LagChat</t>
  </si>
  <si>
    <t>https://www.facebook.com/lagchat</t>
  </si>
  <si>
    <t>DavtonLearn</t>
  </si>
  <si>
    <t>DavtonLearn is powering affordable E-learning infrastructure for Nigeria &amp; Africa.</t>
  </si>
  <si>
    <t>davtonlearn</t>
  </si>
  <si>
    <t>http://davtonlearn.com/</t>
  </si>
  <si>
    <t>https://www.linkedin.com/company-beta/10163029/</t>
  </si>
  <si>
    <t>https://twitter.com/DavtonLearn</t>
  </si>
  <si>
    <t>https://www.facebook.com/davtonlearn/</t>
  </si>
  <si>
    <t>Proteach</t>
  </si>
  <si>
    <t>proteach offers the best professional home and school tutors services in nigeria.</t>
  </si>
  <si>
    <t>Sabo, Nigeria</t>
  </si>
  <si>
    <t>proteach</t>
  </si>
  <si>
    <t>https://proteach.ng/</t>
  </si>
  <si>
    <t>https://www.linkedin.com/company-beta/11027092/</t>
  </si>
  <si>
    <t>https://twitter.com/proteachng</t>
  </si>
  <si>
    <t>https://www.facebook.com/ProTeachNigeria/</t>
  </si>
  <si>
    <t>MallforAfrica</t>
  </si>
  <si>
    <t>MallforAfrica is an online mall that enables Africans to find and purchase items from international retailers.</t>
  </si>
  <si>
    <t>Lagos,  Nigeria</t>
  </si>
  <si>
    <t>mallforafrica</t>
  </si>
  <si>
    <t>http://www.mallforafrica.com/</t>
  </si>
  <si>
    <t>https://www.linkedin.com/company/3327339</t>
  </si>
  <si>
    <t>https://twitter.com/mallforafrica</t>
  </si>
  <si>
    <t>https://www.facebook.com/mall4africa</t>
  </si>
  <si>
    <t>Pledge51</t>
  </si>
  <si>
    <t>Chopup is a social platform that allows mobile game players to interact based on in-game achievements.</t>
  </si>
  <si>
    <t>pledge51</t>
  </si>
  <si>
    <t>http://www.pledge51.com</t>
  </si>
  <si>
    <t>http://twitter.com/Pledge51</t>
  </si>
  <si>
    <t>Termii</t>
  </si>
  <si>
    <t>Termii helps teams secure repeat customers by sending personalized emails and sms through multiple channels</t>
  </si>
  <si>
    <t>162c557478256930eddc.png</t>
  </si>
  <si>
    <t>termii</t>
  </si>
  <si>
    <t>https://termii.com</t>
  </si>
  <si>
    <t>https://www.linkedin.com/company/termii-networks/</t>
  </si>
  <si>
    <t>http://twitter.com/termii_network</t>
  </si>
  <si>
    <t>http://www.facebook.com/termiinetworks</t>
  </si>
  <si>
    <t>MyMusic.com.ng</t>
  </si>
  <si>
    <t>Africa's music streaming and download service</t>
  </si>
  <si>
    <t>mymusiccomng</t>
  </si>
  <si>
    <t>https://www.mymusic.com.ng/</t>
  </si>
  <si>
    <t>https://www.linkedin.com/company/mymusic-com-ng/about/</t>
  </si>
  <si>
    <t>http://twitter.com/mymusicng</t>
  </si>
  <si>
    <t>http://www.facebook.com/Mymusicng</t>
  </si>
  <si>
    <t>soRepairIt.com</t>
  </si>
  <si>
    <t>If it's broken, we fix it. Nigeria's premium repair shop with guarantee on our repairs. We repair everything from phones to Furniture.</t>
  </si>
  <si>
    <t>sorepairitcom</t>
  </si>
  <si>
    <t>https://www.sorepairit.com/</t>
  </si>
  <si>
    <t>https://www.linkedin.com/company/sorepairit.com/about/</t>
  </si>
  <si>
    <t>https://twitter.com/sorepairit?lang=en</t>
  </si>
  <si>
    <t>https://www.facebook.com/sorepairit/</t>
  </si>
  <si>
    <t>Sterling Virtual Offices</t>
  </si>
  <si>
    <t>Sterling Virtual Offices provides fully serviced business support.</t>
  </si>
  <si>
    <t>sterling-virtual-offices</t>
  </si>
  <si>
    <t>https://sterlingvirtualoffices.com</t>
  </si>
  <si>
    <t>https://in.linkedin.com/company/sterling-virtual-offices</t>
  </si>
  <si>
    <t>https://www.facebook.com/sterling-virtual-offices-379456275504177</t>
  </si>
  <si>
    <t>GoSolar Africa</t>
  </si>
  <si>
    <t>Offering million of African Free energy from the Sun (Solar)</t>
  </si>
  <si>
    <t>gosolar-africa</t>
  </si>
  <si>
    <t>http://gosolarafrica.org/</t>
  </si>
  <si>
    <t>Fibre Lifestyle</t>
  </si>
  <si>
    <t>We are making living in African cities simple.</t>
  </si>
  <si>
    <t>fibre-lifestyle</t>
  </si>
  <si>
    <t>https://fibre.com</t>
  </si>
  <si>
    <t>https://www.linkedin.com/company/10694296/</t>
  </si>
  <si>
    <t>https://twitter.com/fibrelifestyle</t>
  </si>
  <si>
    <t>https://web.facebook.com/fibrelifestyle</t>
  </si>
  <si>
    <t>Cheki.com.ng</t>
  </si>
  <si>
    <t>Cheki.com.ng is an online marketplace where Nigeria's car dealers, importers, and private sellers post their cars for sale.</t>
  </si>
  <si>
    <t>chekicomng</t>
  </si>
  <si>
    <t>http://www.cheki.com.ng</t>
  </si>
  <si>
    <t>https://www.linkedin.com/company/cheki-com-ng</t>
  </si>
  <si>
    <t>https://twitter.com/chekinigeria</t>
  </si>
  <si>
    <t>https://www.facebook.com/chekinigeria</t>
  </si>
  <si>
    <t>Ventures Africa</t>
  </si>
  <si>
    <t>Ventures Africa is a bimonthly Pan-African business print magazine and a daily online news service.</t>
  </si>
  <si>
    <t>Miatama, Nigeria</t>
  </si>
  <si>
    <t>ventures-africa</t>
  </si>
  <si>
    <t>http://www.ventures-africa.com/</t>
  </si>
  <si>
    <t>http://www.linkedin.com/company/2552019</t>
  </si>
  <si>
    <t>http://twitter.com/VenturesAfrica</t>
  </si>
  <si>
    <t>http://www.facebook.com/VenturesAfrica</t>
  </si>
  <si>
    <t>projaro</t>
  </si>
  <si>
    <t>projaro is a start-up that focus on building technology solutions through training, recruiting &amp; empowering world class software engineers.</t>
  </si>
  <si>
    <t>http://projaro.com/</t>
  </si>
  <si>
    <t>https://www.linkedin.com/company/projaro/?originalSubdomain=in</t>
  </si>
  <si>
    <t>https://twitter.com/projarong?lang=en</t>
  </si>
  <si>
    <t>Naija News</t>
  </si>
  <si>
    <t>Naija News online newspaper focused on delivering verified and undiluted news to Nigerians.</t>
  </si>
  <si>
    <t>Ilorin, Nigeria</t>
  </si>
  <si>
    <t>naija-news</t>
  </si>
  <si>
    <t>https://www.naijanews.com/</t>
  </si>
  <si>
    <t>https://www.linkedin.com/company/nigeria-news/about/</t>
  </si>
  <si>
    <t>https://www.twitter.com/naijanews</t>
  </si>
  <si>
    <t>https://www.facebook.com/officialnaijanews</t>
  </si>
  <si>
    <t>TechCabal</t>
  </si>
  <si>
    <t>TechCabal provides unmatched analysis and insight into technology, startups, mobile, internet and innovation on the African continent.</t>
  </si>
  <si>
    <t>techcabal</t>
  </si>
  <si>
    <t>https://techcabal.com/</t>
  </si>
  <si>
    <t>https://www.linkedin.com/company/techcabal/about/</t>
  </si>
  <si>
    <t>http://twitter.com/techcabal</t>
  </si>
  <si>
    <t>http://www.facebook.com/techcabal</t>
  </si>
  <si>
    <t>Naij</t>
  </si>
  <si>
    <t>Naij.com is a Nigerian news portal of new generation.</t>
  </si>
  <si>
    <t>naij</t>
  </si>
  <si>
    <t>http://naij.com</t>
  </si>
  <si>
    <t>https://www.linkedin.com/company/2881531</t>
  </si>
  <si>
    <t>https://twitter.com/naijcom</t>
  </si>
  <si>
    <t>https://www.facebook.com/naijcom</t>
  </si>
  <si>
    <t>AtYourService.NG</t>
  </si>
  <si>
    <t>AYS is a free referrals platform where people can easily find verified professionals, artisans and freelancers</t>
  </si>
  <si>
    <t>atyourserviceng</t>
  </si>
  <si>
    <t>https://www.atyourservice.ng</t>
  </si>
  <si>
    <t>https://www.linkedin.com/company/atyourservicetechnologies</t>
  </si>
  <si>
    <t>https://twitter.com/yourservice_ng?lang=en</t>
  </si>
  <si>
    <t>Vuga Music Associates</t>
  </si>
  <si>
    <t>Online Database &amp; DIstribution service</t>
  </si>
  <si>
    <t>vuga-music-associates</t>
  </si>
  <si>
    <t>https://www.vuga.fm/</t>
  </si>
  <si>
    <t>https://www.facebook.com/VugaRadio/</t>
  </si>
  <si>
    <t>FreeMe Digital Ltd</t>
  </si>
  <si>
    <t>Freeme Digital is a 3rd party digital distribution/label services company based in Nigeria.</t>
  </si>
  <si>
    <t>freeme-digital-ltd</t>
  </si>
  <si>
    <t>http://www.freemedigital.com</t>
  </si>
  <si>
    <t>https://www.linkedin.com/company/freeme-digital-limited</t>
  </si>
  <si>
    <t>http://twitter.com/freemedigital</t>
  </si>
  <si>
    <t>http://www.facebook.com/freemedigital</t>
  </si>
  <si>
    <t>Techpoint.africa is a leading media platform dedicated to startups, entrepreneurship, innovation, and technology in Africa.</t>
  </si>
  <si>
    <t>techpoint</t>
  </si>
  <si>
    <t>https://www.techpoint.ng</t>
  </si>
  <si>
    <t>https://www.linkedin.com/company/techpoint-ng/</t>
  </si>
  <si>
    <t>https://www.twitter.com/techpointdotng</t>
  </si>
  <si>
    <t>https://www.facebook.com/techpointnigeria</t>
  </si>
  <si>
    <t>Maliyo Games</t>
  </si>
  <si>
    <t>Maliyo Games creates casual mobile games.</t>
  </si>
  <si>
    <t>maliyo-games</t>
  </si>
  <si>
    <t>http://www.maliyo.com</t>
  </si>
  <si>
    <t>https://www.linkedin.com/company/maliyo-games-limited</t>
  </si>
  <si>
    <t>http://twitter.com/maliyogames</t>
  </si>
  <si>
    <t>http://www.facebook.com/maliyogames</t>
  </si>
  <si>
    <t>MOP Entertainment</t>
  </si>
  <si>
    <t>MOP stands for Masters of Play, which develops several high-tech games for children and combines physical toys with mobile applications.</t>
  </si>
  <si>
    <t>mop-entertainment</t>
  </si>
  <si>
    <t>http://mastersofplay.com/</t>
  </si>
  <si>
    <t>HollaNow</t>
  </si>
  <si>
    <t>Smart P2P phonebook for smartphone users to easily find &amp; call/whatsapp phone numbers of people &amp; services they need.</t>
  </si>
  <si>
    <t>Enungu, Nigeria</t>
  </si>
  <si>
    <t>hollanow</t>
  </si>
  <si>
    <t>https://www.hollanow.com</t>
  </si>
  <si>
    <t>https://twitter.com/hollanowapp</t>
  </si>
  <si>
    <t>https://www.facebook.com/HollaNow/</t>
  </si>
  <si>
    <t>Spacebook</t>
  </si>
  <si>
    <t>Spacebook is a peer-to-peer marketplace for booking space for events, meetings, and Vacations.</t>
  </si>
  <si>
    <t>spacebook</t>
  </si>
  <si>
    <t>https://spacebook.ng</t>
  </si>
  <si>
    <t>https://www.linkedin.com/company-beta/11022775/</t>
  </si>
  <si>
    <t>https://twitter.com/spacebookng</t>
  </si>
  <si>
    <t>https://www.facebook.com/spacebookng/</t>
  </si>
  <si>
    <t>RubiQube</t>
  </si>
  <si>
    <t>Rubiqube is an Advertising technology company with focus on Video and other Super Rich Media, with a goal to drive customer engagement.</t>
  </si>
  <si>
    <t>rubiqube</t>
  </si>
  <si>
    <t>http://www.therubiqube.com</t>
  </si>
  <si>
    <t>https://twitter.com/RubiQube</t>
  </si>
  <si>
    <t>https://www.facebook.com/RubiQube</t>
  </si>
  <si>
    <t>Chekkit Technologies Inc.</t>
  </si>
  <si>
    <t>SaaS, Data analytics, blockchain, Anti-counterfeiting, tracking</t>
  </si>
  <si>
    <t>chekkit-technologies-inc</t>
  </si>
  <si>
    <t>http://chekkitapp.com</t>
  </si>
  <si>
    <t>https://www.linkedin.com/company/chekkit-app/</t>
  </si>
  <si>
    <t>Big Cabal Media</t>
  </si>
  <si>
    <t>Big Cabal Media (BCM) is building Africa’s media brands of the future, creating high-value publications, original content and technology products for African audiences on and off the continent. Big Cabal currently publishes the pan-African tech publication TechCabal, and the West-African youth publication Zikoko.</t>
  </si>
  <si>
    <t>d7105d7fc4437905afc1.png</t>
  </si>
  <si>
    <t>big-cabal-media</t>
  </si>
  <si>
    <t>https://bigcabal.com/</t>
  </si>
  <si>
    <t>https://www.linkedin.com/company/big-cabal-media/about/</t>
  </si>
  <si>
    <t>https://twitter.com/insidethecabal</t>
  </si>
  <si>
    <t>https://www.facebook.com/TechCabal/</t>
  </si>
  <si>
    <t>Novadge</t>
  </si>
  <si>
    <t>We provide Solutions that help individuals and corporate bodies increase efficiency and cut costs.</t>
  </si>
  <si>
    <t>novadge</t>
  </si>
  <si>
    <t>http://novadge.com/</t>
  </si>
  <si>
    <t>http://www.linkedin.com/company/novadge</t>
  </si>
  <si>
    <t>http://twitter.com/novadge</t>
  </si>
  <si>
    <t>http://www.facebook.com/novadge</t>
  </si>
  <si>
    <t>TARLENT</t>
  </si>
  <si>
    <t>On-demand video recruitment and career development platform for employers in Africa and beyond.</t>
  </si>
  <si>
    <t>tarlent</t>
  </si>
  <si>
    <t>https://www.tarlent.com</t>
  </si>
  <si>
    <t>https://www.linkedin.com/company/tarlent</t>
  </si>
  <si>
    <t>https://twitter.com/etarlent</t>
  </si>
  <si>
    <t>https://facebook.com/etarlent</t>
  </si>
  <si>
    <t>Dragon Africa</t>
  </si>
  <si>
    <t>Dragon Africa is a strategic communications and advisory firm based in Lagos.</t>
  </si>
  <si>
    <t>dragon-africa</t>
  </si>
  <si>
    <t>https://dragonafrica.com/</t>
  </si>
  <si>
    <t>https://www.twitter.com/obiasika</t>
  </si>
  <si>
    <t>Vanguard Media Limited</t>
  </si>
  <si>
    <t>Vanguard Media Limited is a daily newspaper that covers news, politics, business, energy, sports, entertainment, lifestyle, and more.</t>
  </si>
  <si>
    <t>vanguard-media-limited</t>
  </si>
  <si>
    <t>http://www.vanguardngr.com/</t>
  </si>
  <si>
    <t>http://uk.linkedin.com/company/vanguard-media-limited</t>
  </si>
  <si>
    <t>http://twitter.com/vanguardngrnews</t>
  </si>
  <si>
    <t>http://www.facebook.com/vanguardngr</t>
  </si>
  <si>
    <t>eShop.com.ng</t>
  </si>
  <si>
    <t>eShop.com.ng is a Nigerian online shopping store that provides electronics, home appliances, mobiles, and personal care products.</t>
  </si>
  <si>
    <t>eshopcomng</t>
  </si>
  <si>
    <t>https://eshop.com.ng/</t>
  </si>
  <si>
    <t>https://www.linkedin.com/company/eshop-mega-stores/about/</t>
  </si>
  <si>
    <t>https://www.twitter.com/eshop_nigeria</t>
  </si>
  <si>
    <t>https://www.facebook.com/eshop.com.ng</t>
  </si>
  <si>
    <t>Zippy Logistics</t>
  </si>
  <si>
    <t>Zippy is a Nigerian logistics company determined to bring the growth strategies of SMEs to reality, via the motto ‚ÄúPartnerships that work‚Äù.</t>
  </si>
  <si>
    <t>zippy-logistics</t>
  </si>
  <si>
    <t>http://www.zippy.com.ng/</t>
  </si>
  <si>
    <t>http://www.linkedin.com/in/kabirshagaya</t>
  </si>
  <si>
    <t>https://www.twitter.com/zippylogistics</t>
  </si>
  <si>
    <t>SME9ja</t>
  </si>
  <si>
    <t>SMEs in Nigeria can get a subscription to SME9ja for just ‚Ç¶2000 a month.</t>
  </si>
  <si>
    <t>sme9ja</t>
  </si>
  <si>
    <t>http://sme9ja.com/</t>
  </si>
  <si>
    <t>https://www.linkedin.com/company/sme9jabusiness/</t>
  </si>
  <si>
    <t>https://twitter.com/SME9JA_NG</t>
  </si>
  <si>
    <t>https://www.facebook.com/SME9jaNG/</t>
  </si>
  <si>
    <t>PushCV</t>
  </si>
  <si>
    <t>PushCV is a service that provides unlimited access to pre-screened and fully tested candidates for top organisations.</t>
  </si>
  <si>
    <t>pushcv</t>
  </si>
  <si>
    <t>https://www.pushcv.com</t>
  </si>
  <si>
    <t>https://www.linkedin.com/company/pushcv</t>
  </si>
  <si>
    <t>https://twitter.com/Push_CV</t>
  </si>
  <si>
    <t>https://www.facebook.com/pushcv</t>
  </si>
  <si>
    <t>Premium Times Nigeria</t>
  </si>
  <si>
    <t>A multimedia Nigerian publication based in Abuja delivering fresh, factual &amp; reliable news.</t>
  </si>
  <si>
    <t>premium-times-nigeria</t>
  </si>
  <si>
    <t>http://www.premiumtimesng.com/</t>
  </si>
  <si>
    <t>https://www.linkedin.com/company/premium-times-nigeria</t>
  </si>
  <si>
    <t>https://twitter.com/premiumtimesng</t>
  </si>
  <si>
    <t>https://www.facebook.com/Premiumtimes</t>
  </si>
  <si>
    <t>NATTERBASE LIMITED</t>
  </si>
  <si>
    <t>Natterbase is a talent accelerator platform that enables companies to hire and manage developers remotely</t>
  </si>
  <si>
    <t>natterbase-limited</t>
  </si>
  <si>
    <t>http://www.natterbase.com</t>
  </si>
  <si>
    <t>https://www.linkedin.com/company/natterbase/about/</t>
  </si>
  <si>
    <t>https://www.facebook.com/natterbase/</t>
  </si>
  <si>
    <t>Pass.ng</t>
  </si>
  <si>
    <t>Pass.ng is an e-testing platform that provides students with series of Mock test in preparation for major exams in Nigeria.</t>
  </si>
  <si>
    <t>bdeae0f7a4390ed3781a.png</t>
  </si>
  <si>
    <t>pass</t>
  </si>
  <si>
    <t>https://pass.ng</t>
  </si>
  <si>
    <t>https://www.linkedin.com/company/pass-ng</t>
  </si>
  <si>
    <t>https://www.facebook.com/pass.com.ng</t>
  </si>
  <si>
    <t>CloudWare Technologies</t>
  </si>
  <si>
    <t>Technology Solutions to African Problems</t>
  </si>
  <si>
    <t>cloudware-technologies</t>
  </si>
  <si>
    <t>http://www.cloudware.ng</t>
  </si>
  <si>
    <t>http://www.linkedin.com/company/cloudware-technologies</t>
  </si>
  <si>
    <t>http://twitter.com/CloudWareNg</t>
  </si>
  <si>
    <t>http://www.facebook.com/CloudWareNg</t>
  </si>
  <si>
    <t>Kuluya</t>
  </si>
  <si>
    <t>Kuluya is a provider of a member based online gaming platform with over 200 hundred offered games for users.</t>
  </si>
  <si>
    <t>kuluya</t>
  </si>
  <si>
    <t>http://kuluya.com/</t>
  </si>
  <si>
    <t>https://www.linkedin.com/company/kuluya-com-limited/about/</t>
  </si>
  <si>
    <t>http://twitter.com/KuluyaGames</t>
  </si>
  <si>
    <t>http://www.facebook.com/KuluyaGames</t>
  </si>
  <si>
    <t>Playfre</t>
  </si>
  <si>
    <t>Playfre lets you stream unlimited music for free, build playlists, share them with other listeners, and much more.</t>
  </si>
  <si>
    <t>playfre</t>
  </si>
  <si>
    <t>https://facebook.com/playfredotcom</t>
  </si>
  <si>
    <t>https://twitter.com/playfredotcom</t>
  </si>
  <si>
    <t>https://www.facebook.com/playfre/</t>
  </si>
  <si>
    <t>Tata</t>
  </si>
  <si>
    <t>An Artificial Intelligent assistant for university students.</t>
  </si>
  <si>
    <t>tata</t>
  </si>
  <si>
    <t>https://tatafo.tech4herafrica.com</t>
  </si>
  <si>
    <t>https://linkedin.com/tatafo</t>
  </si>
  <si>
    <t>https://twitter.com/tatafo</t>
  </si>
  <si>
    <t>https://facebook.com/tatafo</t>
  </si>
  <si>
    <t>ETX-NG</t>
  </si>
  <si>
    <t>Electronic Transcripts and Certificate Verifications in Nigeria</t>
  </si>
  <si>
    <t>etxng</t>
  </si>
  <si>
    <t>http://www.etx-ng.com</t>
  </si>
  <si>
    <t>http://www.linkedin.com/company/etx-ng</t>
  </si>
  <si>
    <t>http://twitter.com/etxng</t>
  </si>
  <si>
    <t>http://www.facebook.com/etxng</t>
  </si>
  <si>
    <t>Qataloog</t>
  </si>
  <si>
    <t>Qataloog is a Higher education learning content distribution engine</t>
  </si>
  <si>
    <t>qataloog</t>
  </si>
  <si>
    <t>https://qataloog.com</t>
  </si>
  <si>
    <t>https://www.linkedin.com/company/qataloog</t>
  </si>
  <si>
    <t>https://www.twitter.com/qataloog</t>
  </si>
  <si>
    <t>https://www.facebook.com/qataloog</t>
  </si>
  <si>
    <t>MedRx App</t>
  </si>
  <si>
    <t>MedRx app is an interactive health platform for all users who have health needs.</t>
  </si>
  <si>
    <t>medrx-app</t>
  </si>
  <si>
    <t>http://medrxapp.com/</t>
  </si>
  <si>
    <t>https://twitter.com/medrxapp</t>
  </si>
  <si>
    <t>https://www.facebook.com/medrxapp</t>
  </si>
  <si>
    <t>NetPlusDotCom</t>
  </si>
  <si>
    <t>NetPlusDotCom is a business and technology solutions provider.</t>
  </si>
  <si>
    <t>netplusdotcom</t>
  </si>
  <si>
    <t>http://www.netplusdotcom.com/</t>
  </si>
  <si>
    <t>https://in.linkedin.com/company/netplus-advisory</t>
  </si>
  <si>
    <t>https://twitter.com/NetPlusDotCom</t>
  </si>
  <si>
    <t>Primera Africa Finance Group</t>
  </si>
  <si>
    <t>Primera Africa, a top-ranked brokerage house.</t>
  </si>
  <si>
    <t>primera-africa-finance-group</t>
  </si>
  <si>
    <t>http://www.primera-africa.com/</t>
  </si>
  <si>
    <t>https://in.linkedin.com/company/primera-africa-finance-group</t>
  </si>
  <si>
    <t>https://www.facebook.com/pages/Primera-Africa-Finance-Group/1427650384160637</t>
  </si>
  <si>
    <t>CliqCab</t>
  </si>
  <si>
    <t>CliqCab is an e-hailing business,taxi cab, food delivery, logistics, and transportation network company.</t>
  </si>
  <si>
    <t>cliqcab</t>
  </si>
  <si>
    <t>https://cliqcab.com</t>
  </si>
  <si>
    <t>https://www.linkedin.com/in/cliq-cab/</t>
  </si>
  <si>
    <t>https://twitter.com/search?q=cliqcab</t>
  </si>
  <si>
    <t>https://web.facebook.com/CliqCab</t>
  </si>
  <si>
    <t>Aimtoget.com</t>
  </si>
  <si>
    <t>No.1 Nigerian Platform that convert airtime to cash with instant payment</t>
  </si>
  <si>
    <t>Abeokuta, Nigeria</t>
  </si>
  <si>
    <t>aimtogetcom</t>
  </si>
  <si>
    <t>https://aimtoget.com</t>
  </si>
  <si>
    <t>https://www.twitter.com/myaimtoget</t>
  </si>
  <si>
    <t>https://www.facebook.com/myaimtoget</t>
  </si>
  <si>
    <t>MedEnhanz</t>
  </si>
  <si>
    <t>Nigerian medical information company</t>
  </si>
  <si>
    <t>medenhanz</t>
  </si>
  <si>
    <t>http://www.medenhanz.com</t>
  </si>
  <si>
    <t>http://twitter.com/medenhanz</t>
  </si>
  <si>
    <t>Asuqu</t>
  </si>
  <si>
    <t>Asuqu is an online marketplace to buy and sell creative and professional services.</t>
  </si>
  <si>
    <t>asuqu</t>
  </si>
  <si>
    <t>https://www.asuqu.com/</t>
  </si>
  <si>
    <t>https://www.linkedin.com/company/asuqu/about/</t>
  </si>
  <si>
    <t>https://twitter.com/asuqullc</t>
  </si>
  <si>
    <t>https://www.facebook.com/asuqullc</t>
  </si>
  <si>
    <t>CreditClan</t>
  </si>
  <si>
    <t>CreditClan provides technology, data and operations for lenders and borrowers across Africa.</t>
  </si>
  <si>
    <t>creditclan</t>
  </si>
  <si>
    <t>https://creditclan.com/</t>
  </si>
  <si>
    <t>https://www.linkedin.com/company/creditclan1/</t>
  </si>
  <si>
    <t>https://www.facebook.com/pages/category/Product-Service/Creditclan-670658513282341/</t>
  </si>
  <si>
    <t>BabyBliss</t>
  </si>
  <si>
    <t>BabyBliss is your one-stop shop for every expectant mom, toddlers, and infants</t>
  </si>
  <si>
    <t>babybliss</t>
  </si>
  <si>
    <t>https://babybliss.com.ng</t>
  </si>
  <si>
    <t>https://www.linkedin.com/company/africa-baby-care-ltd-babybliss</t>
  </si>
  <si>
    <t>https://www.facebook.com/BabyBlissShop/</t>
  </si>
  <si>
    <t>Sprinble</t>
  </si>
  <si>
    <t>Masterpiece Web, Mobile, UI/UX Design Digital Agency</t>
  </si>
  <si>
    <t>sprinble</t>
  </si>
  <si>
    <t>https://sprinble.com</t>
  </si>
  <si>
    <t>https://www.linkedin.com/company/sprinble/</t>
  </si>
  <si>
    <t>https://twitter.com/sprinble</t>
  </si>
  <si>
    <t>https://www.facebook.com/sprinble/</t>
  </si>
  <si>
    <t>Plaqad</t>
  </si>
  <si>
    <t>Public relations, digital marketing, Content trading market place</t>
  </si>
  <si>
    <t>plaqad</t>
  </si>
  <si>
    <t>http://www.plaqad.com</t>
  </si>
  <si>
    <t>https://www.linkedin.com/company/time&amp;ink/</t>
  </si>
  <si>
    <t>http://www.twitter.com/plaqadinc</t>
  </si>
  <si>
    <t>http://www.facebook.com/plaqadinc</t>
  </si>
  <si>
    <t>Realtor.ng</t>
  </si>
  <si>
    <t>Realtor.ng is an online platform that connects buyers and sellers of real estate in Nigeria</t>
  </si>
  <si>
    <t>realtorng</t>
  </si>
  <si>
    <t>https://realtor.ng/</t>
  </si>
  <si>
    <t>https://www.linkedin.com/company/realtorng/</t>
  </si>
  <si>
    <t>https://twitter.com/Realtor_NG_</t>
  </si>
  <si>
    <t>https://www.facebook.com/RealtorNaija/</t>
  </si>
  <si>
    <t>GatePass</t>
  </si>
  <si>
    <t>GatePass offers residents a platform for building and maintaining safe, connected, involved and empowered communities</t>
  </si>
  <si>
    <t>gatepass</t>
  </si>
  <si>
    <t>https://www.gatepass.io</t>
  </si>
  <si>
    <t>https://www.linkedin.com/company/gatepass</t>
  </si>
  <si>
    <t>https://twitter.com/GatePass</t>
  </si>
  <si>
    <t>https://www.facebook.com/gatepasscms/</t>
  </si>
  <si>
    <t>SureCredit</t>
  </si>
  <si>
    <t>SureCredit is a voucher financing platform for employees of selected companies</t>
  </si>
  <si>
    <t>surecredit</t>
  </si>
  <si>
    <t>http://surecredit.co/#/</t>
  </si>
  <si>
    <t>https://www.linkedin.com/company/surecredit/about/</t>
  </si>
  <si>
    <t>https://twitter.com/surecredit</t>
  </si>
  <si>
    <t>https://www.facebook.com/SureCredit/</t>
  </si>
  <si>
    <t>Argitech Limited</t>
  </si>
  <si>
    <t>Argitech is top-of-the-rack digital creative agency focusing on delivering design, branding, web, digital and print solution</t>
  </si>
  <si>
    <t>argitech-limited</t>
  </si>
  <si>
    <t>http://www.argitech.com.ng</t>
  </si>
  <si>
    <t>https://www.linkedin.com/company/argitechlimited/about/</t>
  </si>
  <si>
    <t>https://www.twitter.com/argitechng</t>
  </si>
  <si>
    <t>https://www.facebook.com/pg/argitechlimited/about/?ref=page_internal</t>
  </si>
  <si>
    <t>Coreum</t>
  </si>
  <si>
    <t>Real Estate Co-Investment Platform</t>
  </si>
  <si>
    <t>coreum</t>
  </si>
  <si>
    <t>http://www.coreumgroup.com/</t>
  </si>
  <si>
    <t>https://www.linkedin.com/company/coreum-real-estate/</t>
  </si>
  <si>
    <t>Crypto Staunch</t>
  </si>
  <si>
    <t>Explore CryptoStaunch blog to discover bitcoin investment and cryptocurrency trading guides</t>
  </si>
  <si>
    <t>crypto-staunch</t>
  </si>
  <si>
    <t>https://cryptostaunch.com</t>
  </si>
  <si>
    <t>https://www.twitter.com/CryptoStaunch</t>
  </si>
  <si>
    <t>Ngcareers</t>
  </si>
  <si>
    <t>Africa's preferred Career Platform</t>
  </si>
  <si>
    <t>ngcareers</t>
  </si>
  <si>
    <t>https://ngcareers.com</t>
  </si>
  <si>
    <t>https://www.linkedin.com/company/ngcareers-com</t>
  </si>
  <si>
    <t>https://twitter.com/Ngcareers</t>
  </si>
  <si>
    <t>https://www.facebook.com/ngcareers</t>
  </si>
  <si>
    <t>Heels.com.ng</t>
  </si>
  <si>
    <t>Heels.com.ng is a premier female shoe megastore offering a wide selection of hand picked designer shoes.</t>
  </si>
  <si>
    <t>heelscomng</t>
  </si>
  <si>
    <t>http://www.heels.com.ng/</t>
  </si>
  <si>
    <t>https://www.linkedin.com/company/heels-com-ng</t>
  </si>
  <si>
    <t>https://twitter.com/heelsng</t>
  </si>
  <si>
    <t>https://www.facebook.com/Heelsng/info</t>
  </si>
  <si>
    <t>Raadaa Partners Intl' Ltd</t>
  </si>
  <si>
    <t>Raadaa aims to preserve and provide access to quality research starting from developing countries</t>
  </si>
  <si>
    <t>raadaa-partners-intl-ltd</t>
  </si>
  <si>
    <t>https://raadaa.com/</t>
  </si>
  <si>
    <t>https://www.linkedin.com/company/raadaa/</t>
  </si>
  <si>
    <t>https://twitter.com/raadaaofficial</t>
  </si>
  <si>
    <t>https://web.facebook.com/raadaaofficial/</t>
  </si>
  <si>
    <t>DIYlaw</t>
  </si>
  <si>
    <t>DIYlaw is a technology platform that provides access to legal services and resources in Africa</t>
  </si>
  <si>
    <t>diylaw</t>
  </si>
  <si>
    <t>https://www.diylaw.ng</t>
  </si>
  <si>
    <t>https://www.linkedin.com/company/diylaw-ng</t>
  </si>
  <si>
    <t>https://twitter.com/DIYLawNG</t>
  </si>
  <si>
    <t>https://www.facebook.com/diylaw/</t>
  </si>
  <si>
    <t>Field Intelligence</t>
  </si>
  <si>
    <t>Field Intelligence is the publisher of Shelf Life, a Pharmaceuticals supply chain and Logistics platfrom for Africa.</t>
  </si>
  <si>
    <t>lagos , Nigeria</t>
  </si>
  <si>
    <t>98da92680764f856a92c.jpg</t>
  </si>
  <si>
    <t>field-intelligence</t>
  </si>
  <si>
    <t>https://www.fieldintelligence.org/</t>
  </si>
  <si>
    <t>https://www.linkedin.com/company/18006699</t>
  </si>
  <si>
    <t>https://twitter.com/fieldintel?lang=en</t>
  </si>
  <si>
    <t>TechAtLast International</t>
  </si>
  <si>
    <t>TechAtLast is a technology firm that simplifies the way people consume and distribute information in Africa and the rest of the world.</t>
  </si>
  <si>
    <t>techatlast-international</t>
  </si>
  <si>
    <t>https://techatlast.com</t>
  </si>
  <si>
    <t>http://www.linkedin.com/company/techatlast</t>
  </si>
  <si>
    <t>http://twitter.com/techatlast</t>
  </si>
  <si>
    <t>http://www.facebook.com/techatlast</t>
  </si>
  <si>
    <t>Parseal</t>
  </si>
  <si>
    <t>Parseal is changing the way packages are distributed from one location to another.</t>
  </si>
  <si>
    <t>parseal</t>
  </si>
  <si>
    <t>https://www.parseal.com</t>
  </si>
  <si>
    <t>https://www.linkedin.com/company/11194957/</t>
  </si>
  <si>
    <t>https://twitter.com/ParsealHQ</t>
  </si>
  <si>
    <t>https://web.facebook.com/ParsealHQ/</t>
  </si>
  <si>
    <t>PageOne</t>
  </si>
  <si>
    <t>PageOne is a new site focusing on breaking news and opinions in tech, business, politics and lifestyle from Nigeria and aroud the world</t>
  </si>
  <si>
    <t>pageone</t>
  </si>
  <si>
    <t>http://pageone.ng/</t>
  </si>
  <si>
    <t>https://twitter.com/PageOne_NG</t>
  </si>
  <si>
    <t>https://www.facebook.com/pageone.ng</t>
  </si>
  <si>
    <t>Hutbay</t>
  </si>
  <si>
    <t>Hutbay is an online real estate marketplace.</t>
  </si>
  <si>
    <t>hutbay</t>
  </si>
  <si>
    <t>http://www.hutbay.com</t>
  </si>
  <si>
    <t>http://www.linkedin.com/company/hutbay</t>
  </si>
  <si>
    <t>http://twitter.com/hutbay</t>
  </si>
  <si>
    <t>http://www.facebook.com/hutbayNG</t>
  </si>
  <si>
    <t>Rack Centre</t>
  </si>
  <si>
    <t>Rack Centre is a state-of-the-art, Tier III Design Certified data centre offering carrier-neutral colocation services.</t>
  </si>
  <si>
    <t>rack-centre</t>
  </si>
  <si>
    <t>https://rack-centre.com/careers/</t>
  </si>
  <si>
    <t>https://www.linkedin.com/company-beta/3487638/</t>
  </si>
  <si>
    <t>https://twitter.com/RackCentre</t>
  </si>
  <si>
    <t>https://www.facebook.com/rack-centre-1456069471374939</t>
  </si>
  <si>
    <t>Genii Games</t>
  </si>
  <si>
    <t>Genii Games offers a range of mobile applications aimed at promoting and preserving the African culture in its richness.</t>
  </si>
  <si>
    <t>genii-games</t>
  </si>
  <si>
    <t>http://www.geniigames.com/</t>
  </si>
  <si>
    <t>https://www.linkedin.com/company-beta/10494463/</t>
  </si>
  <si>
    <t>http://twitter.com/genii_games</t>
  </si>
  <si>
    <t>http://www.facebook.com/geniigames</t>
  </si>
  <si>
    <t>Pingheap</t>
  </si>
  <si>
    <t>Retail, E-commerce, Digital Marketplace, Shipping, Real Estate, Software, Delivery Service, Product Rebranding.</t>
  </si>
  <si>
    <t>pingheap</t>
  </si>
  <si>
    <t>https://pingheap.com</t>
  </si>
  <si>
    <t>https://twitter.com/pingheap</t>
  </si>
  <si>
    <t>https://facebook.com/pingheap</t>
  </si>
  <si>
    <t>MainOne</t>
  </si>
  <si>
    <t>Main One is a leading provider of innovative telecom services and network solutions for businesses in West Africa.</t>
  </si>
  <si>
    <t>mainone</t>
  </si>
  <si>
    <t>https://www.mainone.net/</t>
  </si>
  <si>
    <t>https://www.linkedin.com/company/mainone-cable-company/</t>
  </si>
  <si>
    <t>https://twitter.com/mainoneservice</t>
  </si>
  <si>
    <t>Devcenter</t>
  </si>
  <si>
    <t>Devcenter helps to build world class software using technology and talent tapped from software developers and designers across Africa.</t>
  </si>
  <si>
    <t>devcenter</t>
  </si>
  <si>
    <t>http://www.devcenter.co/</t>
  </si>
  <si>
    <t>https://www.linkedin.com/company/devcenterco</t>
  </si>
  <si>
    <t>http://twitter.com/DevCenterco</t>
  </si>
  <si>
    <t>https://www.facebook.com/devcenter/</t>
  </si>
  <si>
    <t>Lendsqr</t>
  </si>
  <si>
    <t>Lendsqr is a cloud-based, lending platform designed for small and medium-sized lenders, providing smart features at a zero upfront cost</t>
  </si>
  <si>
    <t>lendsqr</t>
  </si>
  <si>
    <t>https://lendsqr.com</t>
  </si>
  <si>
    <t>https://www.linkedin.com/company/lendsqr</t>
  </si>
  <si>
    <t>https://www.facebook.com/lendstack</t>
  </si>
  <si>
    <t>Pepper Rest Africa</t>
  </si>
  <si>
    <t>Social Payments provider</t>
  </si>
  <si>
    <t>pepper-rest-africa</t>
  </si>
  <si>
    <t>https://www.pepperest.com</t>
  </si>
  <si>
    <t>http://twitter.com/pepper_rest</t>
  </si>
  <si>
    <t>Flushreview</t>
  </si>
  <si>
    <t>Flushreview is the best technology website for phone reviews, network reviews and money making program reviews.</t>
  </si>
  <si>
    <t>flushreview</t>
  </si>
  <si>
    <t>https://flushreview.com</t>
  </si>
  <si>
    <t>https://www.linkedin.com/in/flush-review-b7908312a</t>
  </si>
  <si>
    <t>https://twitter.com/flushreviews</t>
  </si>
  <si>
    <t>https://facebook.com/flushreview</t>
  </si>
  <si>
    <t>Twinpine Limited</t>
  </si>
  <si>
    <t>Mobile Advertising business focused on Africa</t>
  </si>
  <si>
    <t>twinpine-limited</t>
  </si>
  <si>
    <t>http://twinpinenetwork.com/</t>
  </si>
  <si>
    <t>https://www.linkedin.com/company/2333875</t>
  </si>
  <si>
    <t>http://twitter.com/twinpinenetwork</t>
  </si>
  <si>
    <t>https://www.facebook.com/twinpinenetwork</t>
  </si>
  <si>
    <t>Drawp On-Demand</t>
  </si>
  <si>
    <t>Drawp is an efficient and cost-friendly way for growing multi-channel retailers to ship faster.</t>
  </si>
  <si>
    <t>drawp-ondemand</t>
  </si>
  <si>
    <t>https://www.drawp.co</t>
  </si>
  <si>
    <t>https://www.linkedin.com/drawpnigeria</t>
  </si>
  <si>
    <t>https://www.twitter.com/drawpnigeria</t>
  </si>
  <si>
    <t>https://www.facebook.com/drawpnigeria</t>
  </si>
  <si>
    <t>Middleman.Com.Ng</t>
  </si>
  <si>
    <t>Middleman.Com.Ng is an online shopping website that is keen on bridging the gap between sellers and buyers.</t>
  </si>
  <si>
    <t>middlemancomng</t>
  </si>
  <si>
    <t>https://middleman.com.ng/</t>
  </si>
  <si>
    <t>https://www.linkedin.com/company/middleman.com.ng/</t>
  </si>
  <si>
    <t>https://twitter.com/middlemannaija</t>
  </si>
  <si>
    <t>https://www.facebook.com/pg/middlemanng</t>
  </si>
  <si>
    <t>Insegna</t>
  </si>
  <si>
    <t>insegna</t>
  </si>
  <si>
    <t>https://insegna.org</t>
  </si>
  <si>
    <t>https://www.linkedin.com/company/insegna</t>
  </si>
  <si>
    <t>https://twitter.com/Insegna_app</t>
  </si>
  <si>
    <t>https://m.facebook.com/Theinsegna/</t>
  </si>
  <si>
    <t>DoingSoon</t>
  </si>
  <si>
    <t>DoingSoon is a distributed event ticketing system that lets anyone book or buy event tickets through platforms they already use.</t>
  </si>
  <si>
    <t>doingsoon</t>
  </si>
  <si>
    <t>https://doingsoon.com/</t>
  </si>
  <si>
    <t>https://www.linkedin.com/company/doingsoon</t>
  </si>
  <si>
    <t>https://twitter.com/doingsoon</t>
  </si>
  <si>
    <t>https://www.facebook.com/doingsoon/</t>
  </si>
  <si>
    <t>Cifwep</t>
  </si>
  <si>
    <t>Nigeria's Apex Digital Marketing Company, Located in Onitsha. We also Provide Website Design, e-Commerce, SEO, and Branding Services.</t>
  </si>
  <si>
    <t>Onitsha, Nigeria</t>
  </si>
  <si>
    <t>cifwep</t>
  </si>
  <si>
    <t>https://cifwep.com</t>
  </si>
  <si>
    <t>https://www.linkedin.com/company/cifwep/</t>
  </si>
  <si>
    <t>https://twitter.com/cifwep</t>
  </si>
  <si>
    <t>http://facebook.com/cifwep</t>
  </si>
  <si>
    <t>Suvenia.com</t>
  </si>
  <si>
    <t>A website that allows individuals discover, create, sell a snap buy personalized by items.</t>
  </si>
  <si>
    <t>suveniacom</t>
  </si>
  <si>
    <t>http://www.suvenia.com</t>
  </si>
  <si>
    <t>https://www.linkedin.com/company/suvenia-com/about/</t>
  </si>
  <si>
    <t>https://www.twitter.com/suveniac</t>
  </si>
  <si>
    <t>https://www.facebook.com/Suveniacom</t>
  </si>
  <si>
    <t>Moja</t>
  </si>
  <si>
    <t>Moja is a mHealth innovation that ensures adequate, safe and timely therapeutic blood supply.</t>
  </si>
  <si>
    <t>moja</t>
  </si>
  <si>
    <t>http://www.mojaapp.net/</t>
  </si>
  <si>
    <t>https://twitter.com/mojaApp</t>
  </si>
  <si>
    <t>https://www.facebook.com/MoJaApp/</t>
  </si>
  <si>
    <t>HausRenta</t>
  </si>
  <si>
    <t>Online tenant management and rent payment solution for Africa</t>
  </si>
  <si>
    <t>hausrenta</t>
  </si>
  <si>
    <t>https://www.hausrenta.com</t>
  </si>
  <si>
    <t>https://www.linkedin.com/company/hausrenta/</t>
  </si>
  <si>
    <t>http://www.twitter.com/HausRenta</t>
  </si>
  <si>
    <t>https://web.facebook.com/HausRenta/</t>
  </si>
  <si>
    <t>IQube Labs</t>
  </si>
  <si>
    <t>iQube is an applied computer science research &amp; development company that aims to provide solutions to challenges.</t>
  </si>
  <si>
    <t>d9fc0971ca6b0b8a75f2.jpg</t>
  </si>
  <si>
    <t>iqube-labs</t>
  </si>
  <si>
    <t>http://iqubebase.com</t>
  </si>
  <si>
    <t>https://www.linkedin.com/company/iqube-labs/about/</t>
  </si>
  <si>
    <t>http://twitter.com/iQubebase</t>
  </si>
  <si>
    <t>http://www.facebook.com/iqubebase</t>
  </si>
  <si>
    <t>PredictionHQ</t>
  </si>
  <si>
    <t>PredictionHQ Is A Free software that uses advanced data analytics to provide stats based betting tips and predictions for sports bettors</t>
  </si>
  <si>
    <t>Abakaliki, Nigeria</t>
  </si>
  <si>
    <t>predictionhq</t>
  </si>
  <si>
    <t>https://predictionhq.com.ng</t>
  </si>
  <si>
    <t>https://twitter.com/predictionhq</t>
  </si>
  <si>
    <t>https://facebook.com/predictionhq</t>
  </si>
  <si>
    <t>Truppr</t>
  </si>
  <si>
    <t>Truppr is a social tool that enables sports lovers to organize and find fitness events and team mates for their favorite sports.</t>
  </si>
  <si>
    <t>truppr</t>
  </si>
  <si>
    <t>https://www.truppr.com/</t>
  </si>
  <si>
    <t>http://www.linkedin.com/company/truppr</t>
  </si>
  <si>
    <t>http://www.facebook.com/truppr01</t>
  </si>
  <si>
    <t>My Medicines Pan African Limited</t>
  </si>
  <si>
    <t>Platform as a Service (Paas)</t>
  </si>
  <si>
    <t>my-medicines-pan-african-limited</t>
  </si>
  <si>
    <t>https://www.my-medicines.com</t>
  </si>
  <si>
    <t>https://www.linkedin.com/company/my-medicines-com/</t>
  </si>
  <si>
    <t>https://twitter.com/my_medicines</t>
  </si>
  <si>
    <t>https://www.facebook.com/ordermymedicines</t>
  </si>
  <si>
    <t>Primetweets</t>
  </si>
  <si>
    <t>Entertainment, Fashion and Lifestyle</t>
  </si>
  <si>
    <t>primetweets</t>
  </si>
  <si>
    <t>https://www.primetweets.com.ng</t>
  </si>
  <si>
    <t>https://www.twitter.com/Primetweets_PT</t>
  </si>
  <si>
    <t>https://www.facebook.com/primetweets</t>
  </si>
  <si>
    <t>Qeturah.com Ltd</t>
  </si>
  <si>
    <t>Qeturah.com is an electronic company reimagining commerce across Africa. We combine marketplace, fulfilment service &amp; inventory management.</t>
  </si>
  <si>
    <t>qeturahcom-ltd</t>
  </si>
  <si>
    <t>http://qeturah.com</t>
  </si>
  <si>
    <t>https://www.linkedin.com/company/qeturah/</t>
  </si>
  <si>
    <t>http://twitter.com/QeturahHQ</t>
  </si>
  <si>
    <t>http://facebook.com/QeturahHQ</t>
  </si>
  <si>
    <t>Zeno</t>
  </si>
  <si>
    <t>Mobile app delivering mass transportation as a service</t>
  </si>
  <si>
    <t>zeno</t>
  </si>
  <si>
    <t>http://zeno.ng</t>
  </si>
  <si>
    <t>https://www.linkedin.com/company/zeno-nigeria/</t>
  </si>
  <si>
    <t>https://twitter.com/zenonigeria</t>
  </si>
  <si>
    <t>https://www.facebook.com/zenonigeria/</t>
  </si>
  <si>
    <t>AMPZ.TV</t>
  </si>
  <si>
    <t>Social Media, Data as a Service, Sports, Mobile App</t>
  </si>
  <si>
    <t>ampztv</t>
  </si>
  <si>
    <t>https://www.ampz.tv</t>
  </si>
  <si>
    <t>https://www.linkedin.com/company/ampz-tv/about/</t>
  </si>
  <si>
    <t>https://twitter.com/ampz_tv</t>
  </si>
  <si>
    <t>https://www.facebook.com/ampz.tv</t>
  </si>
  <si>
    <t>ProNOV Health</t>
  </si>
  <si>
    <t>ProNOV is a business intelligence solution for drugstores.</t>
  </si>
  <si>
    <t>pronov-health</t>
  </si>
  <si>
    <t>https://pronov.co/</t>
  </si>
  <si>
    <t>https://www.linkedin.com/company/pronov/</t>
  </si>
  <si>
    <t>https://twitter.com/ProNOVHealth</t>
  </si>
  <si>
    <t>Kobolet</t>
  </si>
  <si>
    <t>Kobolet is a lending company building an ecosystem to enable people use crypto assets as collateral to secure cash loans.</t>
  </si>
  <si>
    <t>kobolet</t>
  </si>
  <si>
    <t>https://kobolet.com/</t>
  </si>
  <si>
    <t>NaijaTechGuy Inc</t>
  </si>
  <si>
    <t>NaijaTechGuy is a Tech Website focused on helping people by providing solutions to ICT problems.</t>
  </si>
  <si>
    <t>naijatechguy-inc</t>
  </si>
  <si>
    <t>http://www.naijatechguy.com</t>
  </si>
  <si>
    <t>https://www.twitter.com/naijatechguy</t>
  </si>
  <si>
    <t>https://www.facebook.com/ntg247</t>
  </si>
  <si>
    <t>Dado Online food</t>
  </si>
  <si>
    <t>Dado online food service is a multi-restaurant delivery service (MRDS) that aims to make local fast food accessible at a minimal cost.</t>
  </si>
  <si>
    <t>dado-online-food</t>
  </si>
  <si>
    <t>https://dado.ng</t>
  </si>
  <si>
    <t>https://twitter.com/dadofood</t>
  </si>
  <si>
    <t>https://web.facebook.com/dadofoods/?_rdc=1&amp;_rdr</t>
  </si>
  <si>
    <t>Afritickets</t>
  </si>
  <si>
    <t>Afritickets is an end-to-end Event Ticketing Platform that powers live experiences around Africa</t>
  </si>
  <si>
    <t>afritickets</t>
  </si>
  <si>
    <t>https://afritickets.com</t>
  </si>
  <si>
    <t>https://www.linkedin.com/company/afritickets/</t>
  </si>
  <si>
    <t>https://twitter.com/Afritickets</t>
  </si>
  <si>
    <t>https://www.facebook.com/Afritickets/</t>
  </si>
  <si>
    <t>Patricia</t>
  </si>
  <si>
    <t>E Commerce Platform</t>
  </si>
  <si>
    <t>patricia</t>
  </si>
  <si>
    <t>https://www.patricia.com.ng</t>
  </si>
  <si>
    <t>https://www.linkedin.com/mwlite/company/25020204</t>
  </si>
  <si>
    <t>https://www.twitter.com/Patricia_comms</t>
  </si>
  <si>
    <t>https://www.facebook.com/patricia.com.ng</t>
  </si>
  <si>
    <t>GEC Academy</t>
  </si>
  <si>
    <t>Education training company.</t>
  </si>
  <si>
    <t>gec-academy</t>
  </si>
  <si>
    <t>http://gecacademy.org/</t>
  </si>
  <si>
    <t>https://twitter.com/gecacademy1</t>
  </si>
  <si>
    <t>https://www.facebook.com/gecacademy1/</t>
  </si>
  <si>
    <t>PreDiagn</t>
  </si>
  <si>
    <t>PreDiagn is an on-demand lab test platform that provides ease of access and convenience around the use of diagnostic testing for healthcare.</t>
  </si>
  <si>
    <t>prediagn</t>
  </si>
  <si>
    <t>https://www.prediagn.com.ng/</t>
  </si>
  <si>
    <t>https://www.linkedin.com/company/prediagn/</t>
  </si>
  <si>
    <t>https://twitter.com/prediagn</t>
  </si>
  <si>
    <t>https://www.facebook.com/PreDiagn</t>
  </si>
  <si>
    <t>Afrimash</t>
  </si>
  <si>
    <t>Afrimash is an e-commerce company that offers and supplies agricultural items across all brands.</t>
  </si>
  <si>
    <t>afrimash</t>
  </si>
  <si>
    <t>https://www.afrimash.com/</t>
  </si>
  <si>
    <t>https://www.linkedin.com/company/afrimash/about/</t>
  </si>
  <si>
    <t>https://twitter.com/afrimash</t>
  </si>
  <si>
    <t>https://www.facebook.com/Afrimash/</t>
  </si>
  <si>
    <t>Mediosa Healthcare</t>
  </si>
  <si>
    <t>Consult doctors online, book lab tests and health packages and get reports online within 24hours.</t>
  </si>
  <si>
    <t>mediosa-healthcare</t>
  </si>
  <si>
    <t>http://www.mediosa.com.ng</t>
  </si>
  <si>
    <t>https://www.linkedin.com/company/mediosa-healthcare/</t>
  </si>
  <si>
    <t>http://www.twitter.com/mediosa_ng</t>
  </si>
  <si>
    <t>http://www.facebook.com/MediosaHQ</t>
  </si>
  <si>
    <t>Pan African Towers</t>
  </si>
  <si>
    <t>Pan African Towers Limited, is a telecommunications infrastructure and wireless service facilitator.</t>
  </si>
  <si>
    <t>pan-african-towers</t>
  </si>
  <si>
    <t>http://www.panafricantower-ng.com/</t>
  </si>
  <si>
    <t>https://www.linkedin.com/company/pan-african-towers-limited/</t>
  </si>
  <si>
    <t>https://twitter.com/panafricantower</t>
  </si>
  <si>
    <t>https://www.facebook.com/Pan-African-Tower-293580284804617/</t>
  </si>
  <si>
    <t>NextCounsel Limited</t>
  </si>
  <si>
    <t>NextCounsel is the world most comprehensive practice management solution for lawyers/law-firms.</t>
  </si>
  <si>
    <t>nextcounsel-limited</t>
  </si>
  <si>
    <t>http://nextcounsel.com</t>
  </si>
  <si>
    <t>https://www.linkedin.com/company/nextcounsel/</t>
  </si>
  <si>
    <t>https://twitter.com/nextcounsel</t>
  </si>
  <si>
    <t>Flashlearners</t>
  </si>
  <si>
    <t>Your #1 Source for Educational Information and Career Guide</t>
  </si>
  <si>
    <t>flashlearners</t>
  </si>
  <si>
    <t>https://flashlearners.com</t>
  </si>
  <si>
    <t>https://twitter.com/flashlearners</t>
  </si>
  <si>
    <t>http://www.facebook.com/isaacflashlearner</t>
  </si>
  <si>
    <t>Mplify Limited</t>
  </si>
  <si>
    <t>A SaaS solution for businesses to build their capacity, enhance their online visibility and accelerate growth</t>
  </si>
  <si>
    <t>mplify-limited</t>
  </si>
  <si>
    <t>http://mplify.ng</t>
  </si>
  <si>
    <t>https://www.linkedin.com/company/mplify-africa/</t>
  </si>
  <si>
    <t>https://twitter.com/omnibizafrica</t>
  </si>
  <si>
    <t>https://www.facebook.com/vconnectforbusiness/</t>
  </si>
  <si>
    <t>Toursom</t>
  </si>
  <si>
    <t>AI powered platform for booking custom tours across Africa</t>
  </si>
  <si>
    <t>toursom</t>
  </si>
  <si>
    <t>https://www.toursom.com/</t>
  </si>
  <si>
    <t>https://www.linkedin.com/company/toursom/</t>
  </si>
  <si>
    <t>https://www.facebook.com/toursomtravel</t>
  </si>
  <si>
    <t>Render Health</t>
  </si>
  <si>
    <t>A platform for the healthcare Industry</t>
  </si>
  <si>
    <t>render-health</t>
  </si>
  <si>
    <t>http://www.renderhealth.com</t>
  </si>
  <si>
    <t>https://www.linkedin.com/company/render-health/about/</t>
  </si>
  <si>
    <t>http://www.twitter.con/renderhealth</t>
  </si>
  <si>
    <t>https://www.facebook.com/Renderhealth/</t>
  </si>
  <si>
    <t>Save and Buy</t>
  </si>
  <si>
    <t>Save and Buy, a virtual savings platform, offers a convenient and fun way to save toward the products its users love from online merchants.</t>
  </si>
  <si>
    <t>save-and-buy</t>
  </si>
  <si>
    <t>http://saveandbuy.com.ng/</t>
  </si>
  <si>
    <t>https://www.linkedin.com/company/save-&amp;-buy</t>
  </si>
  <si>
    <t>https://twitter.com/saveandbuy_ng</t>
  </si>
  <si>
    <t>https://www.facebook.com/saveandbuy.ng</t>
  </si>
  <si>
    <t>Packmyload</t>
  </si>
  <si>
    <t>Quick and Most convenient way to move personal effects nationwide in Nigeria</t>
  </si>
  <si>
    <t>packmyload</t>
  </si>
  <si>
    <t>https://www.packmyload.com</t>
  </si>
  <si>
    <t>https://www.linkedin.com/company/packmyload-com/</t>
  </si>
  <si>
    <t>https://www.twitter.com/packmyload</t>
  </si>
  <si>
    <t>https://www.facebook.com/packmyload</t>
  </si>
  <si>
    <t>Ibomstore</t>
  </si>
  <si>
    <t>eCommerce Company Established in 2013 with the best and most user-friendly ecommerce environment</t>
  </si>
  <si>
    <t>Uyo, Nigeria</t>
  </si>
  <si>
    <t>ibomstore</t>
  </si>
  <si>
    <t>https://www.ibomstore.com</t>
  </si>
  <si>
    <t>https://www.twitter.com/ibomstore</t>
  </si>
  <si>
    <t>https://www.fb.com/ibomstores</t>
  </si>
  <si>
    <t>AI Commons Global Limited</t>
  </si>
  <si>
    <t>We develop technologies to empower companies and developers to easily adopt and deploy state-of-the-art Artificial Intelligence.</t>
  </si>
  <si>
    <t>ai-commons-global-limited</t>
  </si>
  <si>
    <t>https://www.aicommons.science</t>
  </si>
  <si>
    <t>VacantBoards</t>
  </si>
  <si>
    <t>VacantBoards is an online outdoor advertising marketplace.</t>
  </si>
  <si>
    <t>vacantboards</t>
  </si>
  <si>
    <t>http://vacantboards.com/</t>
  </si>
  <si>
    <t>http://www.linkedin.com/company/vacantboards</t>
  </si>
  <si>
    <t>http://twitter.com/vacantboards</t>
  </si>
  <si>
    <t>http://www.facebook.com/VacantBoards</t>
  </si>
  <si>
    <t>TraciFy</t>
  </si>
  <si>
    <t>Delivery Management Software</t>
  </si>
  <si>
    <t>tracify</t>
  </si>
  <si>
    <t>https://TraciFy.co</t>
  </si>
  <si>
    <t>https://www.linkedin.com/company/tracify/about/</t>
  </si>
  <si>
    <t>https://twitter.com/tracifyng?lang=en</t>
  </si>
  <si>
    <t>http://Facebook.com/TraciFy</t>
  </si>
  <si>
    <t>NUGI TECHNOLOGIES NIG LTD</t>
  </si>
  <si>
    <t>An incredible team of industries experts focused on delivering quality solutions coupled with impressive client support</t>
  </si>
  <si>
    <t>Calabar, Nigeria</t>
  </si>
  <si>
    <t>nugi-technologies-nig-ltd</t>
  </si>
  <si>
    <t>https://nugitech.com/</t>
  </si>
  <si>
    <t>https://www.twitter.com/nugitech</t>
  </si>
  <si>
    <t>https://www.facebook.com/nugitech</t>
  </si>
  <si>
    <t>Zegist</t>
  </si>
  <si>
    <t>Zegist is an open web forum where users discuss a variety of topics.</t>
  </si>
  <si>
    <t>zegist</t>
  </si>
  <si>
    <t>http://zegist.com</t>
  </si>
  <si>
    <t>http://www.linkedin.com/company/zegist-magazine</t>
  </si>
  <si>
    <t>http://twitter.com/zegistmag</t>
  </si>
  <si>
    <t>http://www.facebook.com/zegist</t>
  </si>
  <si>
    <t>WellNewMe</t>
  </si>
  <si>
    <t>wellnewme</t>
  </si>
  <si>
    <t>http://www.wellnewme.com</t>
  </si>
  <si>
    <t>https://www.linkedin.com/company/wellnewme/</t>
  </si>
  <si>
    <t>https://twitter.com/wellnewme</t>
  </si>
  <si>
    <t>https://www.facebook.com/wellnewme/</t>
  </si>
  <si>
    <t>360nobs Limited</t>
  </si>
  <si>
    <t>Created by Advertising &amp; Events wiz</t>
  </si>
  <si>
    <t>360nobs-limited</t>
  </si>
  <si>
    <t>http://www.360nobs.com</t>
  </si>
  <si>
    <t>https://www.linkedin.com/company/360nobs-limited</t>
  </si>
  <si>
    <t>https://www.twitter.com/360nobs</t>
  </si>
  <si>
    <t>https://www.facebook.com/360nobs</t>
  </si>
  <si>
    <t>Cartehub</t>
  </si>
  <si>
    <t>Cartehub is a multi-merchant eCommerce platform which sells and promotes Afrocentric products. We bring the African market to you.</t>
  </si>
  <si>
    <t>cartehub</t>
  </si>
  <si>
    <t>http://www.cartehub.com</t>
  </si>
  <si>
    <t>https://www.linkedin.com/in/cartehub</t>
  </si>
  <si>
    <t>https://www.twitter.com/cartehubadmin</t>
  </si>
  <si>
    <t>http://www.facebook.com/cartehub</t>
  </si>
  <si>
    <t>Zeta-Web Nigeria</t>
  </si>
  <si>
    <t>Zeta-Web Nigeria is an ICT firm with vast experience in innovating, designing and deploying IT technology solutions.</t>
  </si>
  <si>
    <t>zetaweb-nigeria</t>
  </si>
  <si>
    <t>http://zeta-web.com/</t>
  </si>
  <si>
    <t>https://www.linkedin.com/company/zeta-web-nigeria-limited/</t>
  </si>
  <si>
    <t>https://twitter.com/zetanigeria</t>
  </si>
  <si>
    <t>https://www.facebook.com/zetanigeria/</t>
  </si>
  <si>
    <t>Alosfarm</t>
  </si>
  <si>
    <t>Web platform helping small scale farmers to be sustainable and profitable</t>
  </si>
  <si>
    <t>alosfarm</t>
  </si>
  <si>
    <t>https://alosfarm.com</t>
  </si>
  <si>
    <t>https://twitter.com/alosfarm</t>
  </si>
  <si>
    <t>https://www.facebook.com/alosfarm/</t>
  </si>
  <si>
    <t>Naijaknowhow</t>
  </si>
  <si>
    <t>Naijaknowhow is a technology know-how blog that publishes tech news, phone specs, reviews, new gadgets and everything around technology.</t>
  </si>
  <si>
    <t>naijaknowhow</t>
  </si>
  <si>
    <t>http://naijaknowhow.net</t>
  </si>
  <si>
    <t>https://www.linkedin.com/in/viklin</t>
  </si>
  <si>
    <t>https://twitter.com/naijaknowhow</t>
  </si>
  <si>
    <t>https://facebook.com/naijaknowhow</t>
  </si>
  <si>
    <t>FresHires</t>
  </si>
  <si>
    <t>Self Branding Platform for College Students and University Graduates</t>
  </si>
  <si>
    <t>freshires</t>
  </si>
  <si>
    <t>http://www.freshires.com</t>
  </si>
  <si>
    <t>http://www.linkedin.com/company/5089524</t>
  </si>
  <si>
    <t>http://twitter.com/FresHires</t>
  </si>
  <si>
    <t>http://www.facebook.com/FresHires</t>
  </si>
  <si>
    <t>Leadspace</t>
  </si>
  <si>
    <t>Leadspace provides coworking/office spaces for entrepreneurs, SMEs, mid-level executives, freelancers, remote workers and creative artists.</t>
  </si>
  <si>
    <t>leadspace</t>
  </si>
  <si>
    <t>http://theleadspace.co/</t>
  </si>
  <si>
    <t>https://ng.linkedin.com/company/leadspace</t>
  </si>
  <si>
    <t>https://twitter.com/TheLeadspace</t>
  </si>
  <si>
    <t>http://www.facebook.com/theleadspace</t>
  </si>
  <si>
    <t>switemtech.com</t>
  </si>
  <si>
    <t>Switem Technology Solutions is a web design &amp; ICT solutions company offering Hosting, Ecommerce, Web Design, Digital marketing &amp; Consulting</t>
  </si>
  <si>
    <t>switemtechcom</t>
  </si>
  <si>
    <t>https://www.switemtech.com</t>
  </si>
  <si>
    <t>https://www.linkedin.com/company/switem-technology-solutions</t>
  </si>
  <si>
    <t>https://twitter.com/Switemtech</t>
  </si>
  <si>
    <t>https://www.facebook.com/switemtechnologysolutions</t>
  </si>
  <si>
    <t>pRocrea8 Technology Solutions Ltd</t>
  </si>
  <si>
    <t>pRocrea8 Technology Solutions is an IT startup that develops social networking scripts for its users.</t>
  </si>
  <si>
    <t>Osogbo, Nigeria</t>
  </si>
  <si>
    <t>procrea8-technology-solutions-ltd</t>
  </si>
  <si>
    <t>http://crea8social.com</t>
  </si>
  <si>
    <t>https://www.linkedin.com/company/procrea8-technology-solution/</t>
  </si>
  <si>
    <t>https://www.twitter.com/procrea8</t>
  </si>
  <si>
    <t>https://www.facebook.com/procrea8</t>
  </si>
  <si>
    <t>Ojawara</t>
  </si>
  <si>
    <t>Ojawara is an online foodstuffs, groceries, and household consumables delivery service company.</t>
  </si>
  <si>
    <t>ojawara</t>
  </si>
  <si>
    <t>http://www.ojawara.com</t>
  </si>
  <si>
    <t>http://twitter.com/ojawarang</t>
  </si>
  <si>
    <t>http://facebook.com/ojawarafoodmarket</t>
  </si>
  <si>
    <t>FreeNaija</t>
  </si>
  <si>
    <t>FreeNaija is an online information technology website that talks about latest technology news, tricks, guides and more</t>
  </si>
  <si>
    <t>freenaija</t>
  </si>
  <si>
    <t>https://www.Freenaija.com</t>
  </si>
  <si>
    <t>https://twitter.com/FreeNaijaTech</t>
  </si>
  <si>
    <t>Miduman</t>
  </si>
  <si>
    <t>Miduman is a freelance services marketplace in Africa that allows business owner's hire services on demand.</t>
  </si>
  <si>
    <t>miduman</t>
  </si>
  <si>
    <t>https://miduman.com</t>
  </si>
  <si>
    <t>https://linkedin.com/hello.miduman</t>
  </si>
  <si>
    <t>https://twitter.com/hello_miduman</t>
  </si>
  <si>
    <t>https://facebook.com/hello.miduman</t>
  </si>
  <si>
    <t>Wild Fusion</t>
  </si>
  <si>
    <t>Digital Marketing Agency in Africa</t>
  </si>
  <si>
    <t>wild-fusion</t>
  </si>
  <si>
    <t>http://www.wildfusions.com</t>
  </si>
  <si>
    <t>http://www.linkedin.com/company/wild-fusion-limited</t>
  </si>
  <si>
    <t>http://twitter.com/wildfusion</t>
  </si>
  <si>
    <t>http://www.facebook.com/Wildfusionltd</t>
  </si>
  <si>
    <t>Morebranches Media Africa ltd</t>
  </si>
  <si>
    <t>Internet publishing company reaching young Africans worldwide, from Africa.</t>
  </si>
  <si>
    <t>morebranches-media-africa-ltd</t>
  </si>
  <si>
    <t>https://morebranches.com</t>
  </si>
  <si>
    <t>http://twitter.com/morebranches</t>
  </si>
  <si>
    <t>http://facebook.com/morebranches</t>
  </si>
  <si>
    <t>Intelics Solutions</t>
  </si>
  <si>
    <t>Intelics Solutions is africa‚Äôs information technology enabled services company.</t>
  </si>
  <si>
    <t>5001-1000</t>
  </si>
  <si>
    <t>intelics-solutions</t>
  </si>
  <si>
    <t>https://www.intelics.com</t>
  </si>
  <si>
    <t>https://www.linkedin.com/company/intelics-solutions</t>
  </si>
  <si>
    <t>Wi-PAY Global</t>
  </si>
  <si>
    <t>Global Full Service Payment Solutions</t>
  </si>
  <si>
    <t>wipay-global</t>
  </si>
  <si>
    <t>http://www.wipay.com.ng</t>
  </si>
  <si>
    <t>https://www.linkedin.com/company/wi-pay</t>
  </si>
  <si>
    <t>https://www.twitter.com/wipay_ng</t>
  </si>
  <si>
    <t>https://www.facebook.com/wipayng</t>
  </si>
  <si>
    <t>Gibadi</t>
  </si>
  <si>
    <t>Gibadi Nigeria | Africa's Number 1 Online Marketplace for industrial supplies.</t>
  </si>
  <si>
    <t>gibadi</t>
  </si>
  <si>
    <t>http://gibadi.com</t>
  </si>
  <si>
    <t>https://www.linkedin.com/company/gibadi-com</t>
  </si>
  <si>
    <t>https://www.twitter.com/gibadistore</t>
  </si>
  <si>
    <t>https://www.facebook.com/gibadi</t>
  </si>
  <si>
    <t>Havene</t>
  </si>
  <si>
    <t>Havene is a digital assets exchange and fundraising platform</t>
  </si>
  <si>
    <t>havene</t>
  </si>
  <si>
    <t>https://havene.io</t>
  </si>
  <si>
    <t>https://twitter.com/haveneplatform</t>
  </si>
  <si>
    <t>StudySearch</t>
  </si>
  <si>
    <t>StudySearch is a course matching and applications platform connecting Africans with the best universities abroad.</t>
  </si>
  <si>
    <t>studysearch</t>
  </si>
  <si>
    <t>http://www.studysearch.co</t>
  </si>
  <si>
    <t>http://www.linkedin.com/company/studysearch</t>
  </si>
  <si>
    <t>http://twitter.com/myStudySearch</t>
  </si>
  <si>
    <t>http://www.facebook.com/myStudySearch</t>
  </si>
  <si>
    <t>Techinnover</t>
  </si>
  <si>
    <t>A digital marketing agency that provide services as web and mobile development, social media, marketing campaigns, branding and designs, etc</t>
  </si>
  <si>
    <t>techinnover</t>
  </si>
  <si>
    <t>http://www.techinnover.com</t>
  </si>
  <si>
    <t>https://www.linkedin.com/company/techinnover</t>
  </si>
  <si>
    <t>https://twitter.com/techinnover</t>
  </si>
  <si>
    <t>https://www.facebook.com/techinnoverhub/</t>
  </si>
  <si>
    <t>SignalEats</t>
  </si>
  <si>
    <t>Location based catering marketplace where businesses order customised meal.</t>
  </si>
  <si>
    <t>signaleats</t>
  </si>
  <si>
    <t>https://www.signaleats.com</t>
  </si>
  <si>
    <t>https://www.linkedin.com/company/signaleats/</t>
  </si>
  <si>
    <t>https://twitter.com/signaleats</t>
  </si>
  <si>
    <t>https://m.facebook.com/signaleatsinc/</t>
  </si>
  <si>
    <t>The Language Insider</t>
  </si>
  <si>
    <t>Education Tech</t>
  </si>
  <si>
    <t>the-language-insider</t>
  </si>
  <si>
    <t>https://www.thelanguageinsider.com</t>
  </si>
  <si>
    <t>https://twitter.com/thelanginsider</t>
  </si>
  <si>
    <t>TeachersAroundMe.com</t>
  </si>
  <si>
    <t>TeachersAroundMe.com helps you source, screen and connects you with professional Teachers, Linguists, Counselors and Skill Trainers near you</t>
  </si>
  <si>
    <t>teachersaroundmecom</t>
  </si>
  <si>
    <t>http://teachersaroundme.com</t>
  </si>
  <si>
    <t>https://www.linkedin.com/showcase/teachersaroundme/about/</t>
  </si>
  <si>
    <t>http://twitter.com/teachersaround</t>
  </si>
  <si>
    <t>http://facebook.com/teachersaroundme</t>
  </si>
  <si>
    <t>Kurtiva</t>
  </si>
  <si>
    <t>Kurtiva provides converged digital entertainment and content services to mobile operators and media/broadcast companies around the world.</t>
  </si>
  <si>
    <t>kurtiva</t>
  </si>
  <si>
    <t>https://kurtiva.com</t>
  </si>
  <si>
    <t>https://www.linkedin.com/company/kurtiva-limited/</t>
  </si>
  <si>
    <t>https://twitter.com/kurtiva?lang=en</t>
  </si>
  <si>
    <t>https://web.facebook.com/kurtivagroup/?_rdc=1&amp;_rdr</t>
  </si>
  <si>
    <t>Rushing Tap</t>
  </si>
  <si>
    <t>We are a content creation company dedicated to entertaining Africans by telling their own stories that will showcase the real Africa.</t>
  </si>
  <si>
    <t>rushing-tap</t>
  </si>
  <si>
    <t>http://www.rushingtap.com/</t>
  </si>
  <si>
    <t>https://www.linkedin.com/company/rushing-tap</t>
  </si>
  <si>
    <t>https://twitter.com/rushingtap</t>
  </si>
  <si>
    <t>https://www.facebook.com/rushingtap/</t>
  </si>
  <si>
    <t>DientWeb</t>
  </si>
  <si>
    <t>Website Design Company in Lagos Nigeria</t>
  </si>
  <si>
    <t>dientweb</t>
  </si>
  <si>
    <t>http://www.dientweb.net</t>
  </si>
  <si>
    <t>https://www.linkedin.com/company/dient-web/</t>
  </si>
  <si>
    <t>https://twitter.com/dientweb</t>
  </si>
  <si>
    <t>https://web.facebook.com/dientweb/</t>
  </si>
  <si>
    <t>Terawork</t>
  </si>
  <si>
    <t>Through Terawork, businesses and individuals can easily search, hire, work with and pay skilled and vetted freelancers to work on their one-off or short-term projects.</t>
  </si>
  <si>
    <t>11daba7628234cc79cbd.jpeg</t>
  </si>
  <si>
    <t>terawork</t>
  </si>
  <si>
    <t>https://www.terawork.com</t>
  </si>
  <si>
    <t>https://www.linkedin.com/company/terawork-nigeria/</t>
  </si>
  <si>
    <t>https://twitter.com/teraworkng</t>
  </si>
  <si>
    <t>https://www.facebook.com/TeraworkNg/</t>
  </si>
  <si>
    <t>SUApp</t>
  </si>
  <si>
    <t>SUApp is a evolution blockchain platform.</t>
  </si>
  <si>
    <t>suapp</t>
  </si>
  <si>
    <t>https://suapp.org/</t>
  </si>
  <si>
    <t>https://www.linkedin.com/company/suapp/</t>
  </si>
  <si>
    <t>https://twitter.com/suapp1</t>
  </si>
  <si>
    <t>https://www.facebook.com/suappofficial</t>
  </si>
  <si>
    <t>Edusko.com</t>
  </si>
  <si>
    <t>Edusko connects African parents and students with good and affordable schools in Africa, Europe and America.</t>
  </si>
  <si>
    <t>eduskocom</t>
  </si>
  <si>
    <t>http://edusko.com/</t>
  </si>
  <si>
    <t>https://www.linkedin.com/company/edusko</t>
  </si>
  <si>
    <t>https://www.twitter.com/eduskoafrica</t>
  </si>
  <si>
    <t>https://www.facebook.com/eduskoafrica</t>
  </si>
  <si>
    <t>FlexiSAF</t>
  </si>
  <si>
    <t>FlexiSAF is transforming education in Nigeria and Africa using Software</t>
  </si>
  <si>
    <t>flexisaf</t>
  </si>
  <si>
    <t>http://flexisaf.com</t>
  </si>
  <si>
    <t>https://www.linkedin.com/company/flexisaf-edusoft-limited/about/</t>
  </si>
  <si>
    <t>https://www.twitter.com/flexisaf</t>
  </si>
  <si>
    <t>https://www.facebook.com/flexisaf/</t>
  </si>
  <si>
    <t>YOUtv</t>
  </si>
  <si>
    <t>YOUtv the cable TV and Cinema that fits into any pocket filled with various channels and movies.</t>
  </si>
  <si>
    <t>youtv</t>
  </si>
  <si>
    <t>http://www.youtvafrica.com</t>
  </si>
  <si>
    <t>https://www.linkedin.com/company/11202138/</t>
  </si>
  <si>
    <t>https://www.facebook.com/YoutvAfrica/</t>
  </si>
  <si>
    <t>Gazhub</t>
  </si>
  <si>
    <t>Gazhub is an online cooking gas logistics company. The company's overall mission is to provide cooking gas on demand &amp;sale of gas cylinders</t>
  </si>
  <si>
    <t>gazhub</t>
  </si>
  <si>
    <t>https://www.gazhub.com</t>
  </si>
  <si>
    <t>https://www.linkedin.com/company/gazhub/about/</t>
  </si>
  <si>
    <t>https://www.twitter.com/gazhubllc</t>
  </si>
  <si>
    <t>https://www.facebook.com/gazhub</t>
  </si>
  <si>
    <t>Bomes Resources Consulting</t>
  </si>
  <si>
    <t>Accounting | Audit| Tax | Consulting</t>
  </si>
  <si>
    <t>bomes-resources-consulting</t>
  </si>
  <si>
    <t>https://www.bomesresourcesconsulting.com</t>
  </si>
  <si>
    <t>https://www.linkedin.com/in/bomes-resources-consulting-36879a151/</t>
  </si>
  <si>
    <t>https://twitter.com/bomes_resources</t>
  </si>
  <si>
    <t>https://www.facebook.com/bomesresourcesconsulting/</t>
  </si>
  <si>
    <t>Fundit</t>
  </si>
  <si>
    <t>An e-deposit system that to deposit into bank account via USSD, mobile and web channel using fundit scratch card or airtime credit.</t>
  </si>
  <si>
    <t>fundit</t>
  </si>
  <si>
    <t>http://www.funditnigeria.com</t>
  </si>
  <si>
    <t>https://www.facebook.com/FunditNigeria/</t>
  </si>
  <si>
    <t>FLUXBIE</t>
  </si>
  <si>
    <t>A RIDE-POOLING PLATFORM STAR-UPS, EMPLOYEES AND ENTERPRISES.</t>
  </si>
  <si>
    <t>fluxbie</t>
  </si>
  <si>
    <t>https://www.fluxbie.com</t>
  </si>
  <si>
    <t>Acadar</t>
  </si>
  <si>
    <t>Acadar provides self-assessment tests and games to help students all over the world understand how well they understand and measure against</t>
  </si>
  <si>
    <t>acadar</t>
  </si>
  <si>
    <t>http://www.acadar.com</t>
  </si>
  <si>
    <t>http://twitter.com/Acadar</t>
  </si>
  <si>
    <t>http://www.facebook.com/acadarinnovations</t>
  </si>
  <si>
    <t>Raoatech IT-Electromech Limited</t>
  </si>
  <si>
    <t>It is an ICT firm that specialised majorly in software solutions.Its main app has processed over $677k for a client within 2 years.</t>
  </si>
  <si>
    <t>raoatech-itelectromech-limited</t>
  </si>
  <si>
    <t>https://raoatech.com/</t>
  </si>
  <si>
    <t>https://www.linkedin.com/company/raoatech-it-electromech-limited/</t>
  </si>
  <si>
    <t>https://www.facebook.com/pages/category/Local-Business/Raoatech-IT-Electromech-Limited-836769076335718/</t>
  </si>
  <si>
    <t>Compex Africa</t>
  </si>
  <si>
    <t>Compex Africa is an online marketplace for buying and selling businesses.</t>
  </si>
  <si>
    <t>compex-africa</t>
  </si>
  <si>
    <t>https://www.compexafrica.com/</t>
  </si>
  <si>
    <t>https://www.linkedin.com/company/compex-africa/about/</t>
  </si>
  <si>
    <t>https://twitter.com/compexafrica</t>
  </si>
  <si>
    <t>https://www.facebook.com/pg/compexafrica</t>
  </si>
  <si>
    <t>Jobsinnigeria.com.ng</t>
  </si>
  <si>
    <t>a platform to help potential employees, connect with their potential employers.</t>
  </si>
  <si>
    <t>jobsinnigeriacomng</t>
  </si>
  <si>
    <t>http://jobsinnigeria.com.ng</t>
  </si>
  <si>
    <t>https://www.linkedin.com/company/jobs-in-nigeria/about/</t>
  </si>
  <si>
    <t>http://twitter.com/Jobsinnigeria_</t>
  </si>
  <si>
    <t>http://www.facebook.com/Jobsinnigeria.com.ng</t>
  </si>
  <si>
    <t>Frakem.com</t>
  </si>
  <si>
    <t>Frakem.com is Nigeria‚Äôs largest online building materials retail store.</t>
  </si>
  <si>
    <t>frakemcom</t>
  </si>
  <si>
    <t>http://www.frakem.com</t>
  </si>
  <si>
    <t>https://twitter.com/frakemplumbing</t>
  </si>
  <si>
    <t>https://www.facebook.com/frakemplumbing/</t>
  </si>
  <si>
    <t>ChowHub</t>
  </si>
  <si>
    <t>ChowHub helps you discover great places to eat and order from.</t>
  </si>
  <si>
    <t>chowhub</t>
  </si>
  <si>
    <t>http://www.chowhub.com.ng/</t>
  </si>
  <si>
    <t>https://twitter.com/chowhubHQ</t>
  </si>
  <si>
    <t>https://www.facebook.com/ChowHubHQ/</t>
  </si>
  <si>
    <t>Onebox</t>
  </si>
  <si>
    <t>Nigeria's online carton box store</t>
  </si>
  <si>
    <t>onebox</t>
  </si>
  <si>
    <t>https://onebox.com.ng</t>
  </si>
  <si>
    <t>https://twitter.com/oneboxng/</t>
  </si>
  <si>
    <t>https://www.facebook.com/oneboxng/</t>
  </si>
  <si>
    <t>Bookings Africa</t>
  </si>
  <si>
    <t>The best online platform to Book Talented Creatives across Africa.</t>
  </si>
  <si>
    <t>bookings-africa</t>
  </si>
  <si>
    <t>https://BookingsAfrica.com</t>
  </si>
  <si>
    <t>http://linkedin.com/in/bookings-africa-87367a17b</t>
  </si>
  <si>
    <t>https://twitter.com/BookingsAfrica</t>
  </si>
  <si>
    <t>https://m.facebook.com/bookingsafrica.co</t>
  </si>
  <si>
    <t>Reimnet Limited</t>
  </si>
  <si>
    <t>Reimnet Limited is a technology firm in Nigeria, providing cloud application development services, software development etc</t>
  </si>
  <si>
    <t>reimnet-limited</t>
  </si>
  <si>
    <t>http://www.reimnet.com</t>
  </si>
  <si>
    <t>https://www.linkedin.com/company/reimnet</t>
  </si>
  <si>
    <t>http://www.twitter.com/reimnet</t>
  </si>
  <si>
    <t>http://www.facebook.com/reimnet</t>
  </si>
  <si>
    <t>Techrabytes</t>
  </si>
  <si>
    <t>Techrabytes is a tech blog that focuses on smart gadgets specs, prices and reviews.</t>
  </si>
  <si>
    <t>techrabytes</t>
  </si>
  <si>
    <t>https://www.techrabytes.com/</t>
  </si>
  <si>
    <t>https://twitter.com/techrabytes</t>
  </si>
  <si>
    <t>https://web.facebook.com/techrabytes/</t>
  </si>
  <si>
    <t>EmiratePad</t>
  </si>
  <si>
    <t>EmiratePad connects commuters to wherever they need to go</t>
  </si>
  <si>
    <t>emiratepad</t>
  </si>
  <si>
    <t>http://emiratepad.com</t>
  </si>
  <si>
    <t>https://www.twitter.com/roadpad</t>
  </si>
  <si>
    <t>https://www.facebook.com/roadpad</t>
  </si>
  <si>
    <t>Owojela's Blog</t>
  </si>
  <si>
    <t>Owojela's Blog is the number one source for the latest nigerian news, inspirational talks, technology news, crutech school news</t>
  </si>
  <si>
    <t>owojelas-blog</t>
  </si>
  <si>
    <t>https://www.owojelasblog.com</t>
  </si>
  <si>
    <t>https://www.linkedin.com/owojelaodey</t>
  </si>
  <si>
    <t>https://www.twitter.com/owojelablow</t>
  </si>
  <si>
    <t>https://www.facebook.com/owojelasblog</t>
  </si>
  <si>
    <t>MaketAam</t>
  </si>
  <si>
    <t>MaketAam is an AI-powered social marketplace.</t>
  </si>
  <si>
    <t>maketaam</t>
  </si>
  <si>
    <t>http://maketaam.com/</t>
  </si>
  <si>
    <t>https://www.linkedin.com/company/marketaam/</t>
  </si>
  <si>
    <t>https://mobile.twitter.com/maketaam</t>
  </si>
  <si>
    <t>https://m.facebook.com/Marketaam2018/?ref=bookmarks</t>
  </si>
  <si>
    <t>iClean</t>
  </si>
  <si>
    <t>iClean is a home and office cleaning services company.We connect clients to on-demand domestic cleaners through our online booking platform.</t>
  </si>
  <si>
    <t>iclean</t>
  </si>
  <si>
    <t>http://www.iclean.ng</t>
  </si>
  <si>
    <t>https://twitter.com/iclean_ng</t>
  </si>
  <si>
    <t>https://www.facebook.com/icleanng/</t>
  </si>
  <si>
    <t>Brangenius</t>
  </si>
  <si>
    <t>A full service digital creative agency, run by design addict and creative people.</t>
  </si>
  <si>
    <t>brangenius</t>
  </si>
  <si>
    <t>https://brangenius.com</t>
  </si>
  <si>
    <t>http://linkedin.com/company/brangenius</t>
  </si>
  <si>
    <t>https://twitter.com/brangenius</t>
  </si>
  <si>
    <t>https://www.facebook.com/brangenius</t>
  </si>
  <si>
    <t>Mylaw.ng</t>
  </si>
  <si>
    <t>Mylaw.ng is a technology enabled platform where individuals and businesses can access legal services from the comfort of any device.</t>
  </si>
  <si>
    <t>mylawng</t>
  </si>
  <si>
    <t>https://mylaw.ng</t>
  </si>
  <si>
    <t>https://ng.linkedin.com/company/mylaw-ng</t>
  </si>
  <si>
    <t>https://twitter.com/mylaw_ng?lang=en</t>
  </si>
  <si>
    <t>https://www.facebook.com/mylaw.ng/</t>
  </si>
  <si>
    <t>Generation Y</t>
  </si>
  <si>
    <t>This is an online &amp; video production company, and we use all our platforms to tell inspired African stories to mass African audiences.</t>
  </si>
  <si>
    <t>generation-y</t>
  </si>
  <si>
    <t>http://ynaija.com/</t>
  </si>
  <si>
    <t>https://www.linkedin.com/company/ynaija</t>
  </si>
  <si>
    <t>https://www.twitter.com/ynaija</t>
  </si>
  <si>
    <t>https://www.facebook.com/ynaija</t>
  </si>
  <si>
    <t>Bigcode Microsystems</t>
  </si>
  <si>
    <t>Bigcode Microsystems Ltd is a software development company and full service digital agency.</t>
  </si>
  <si>
    <t>Awka, Nigeria</t>
  </si>
  <si>
    <t>bigcode-microsystems</t>
  </si>
  <si>
    <t>http://www.bigcode.com.ng</t>
  </si>
  <si>
    <t>https://www.twitter.com/bigcodeHQ</t>
  </si>
  <si>
    <t>https://www.facebook.com/bigcodeHQ</t>
  </si>
  <si>
    <t>Zama</t>
  </si>
  <si>
    <t>Zama is a real estate company driven by technology aimed at empowering consumers with data.</t>
  </si>
  <si>
    <t>zama</t>
  </si>
  <si>
    <t>https://www.zama.ng/</t>
  </si>
  <si>
    <t>https://www.linkedin.com/company/zamang/</t>
  </si>
  <si>
    <t>https://twitter.com/@Zama_ng</t>
  </si>
  <si>
    <t>https://www.facebook.com/Zama.com.ng</t>
  </si>
  <si>
    <t>The Audio Age Company</t>
  </si>
  <si>
    <t>The Audio Age Company is an information services, news and data company based in Lagos, Nigeria.</t>
  </si>
  <si>
    <t>the-audio-age-company</t>
  </si>
  <si>
    <t>http://www.audioage.com</t>
  </si>
  <si>
    <t>http://twitter.com/AudioAgeNews</t>
  </si>
  <si>
    <t>http://www.facebook.com/audioage</t>
  </si>
  <si>
    <t>Basenaija</t>
  </si>
  <si>
    <t>Nigerian News And Entertainment Website</t>
  </si>
  <si>
    <t>basenaija</t>
  </si>
  <si>
    <t>https://basenaija.com</t>
  </si>
  <si>
    <t>https://twitter.com/basenaijang</t>
  </si>
  <si>
    <t>https://facebook.com/basenaijang</t>
  </si>
  <si>
    <t>Furnish.NG</t>
  </si>
  <si>
    <t>Furnish.NG provides shoppers access to unlimited and affordable choices of furniture, homeware, and interior decor items in Nigeria.</t>
  </si>
  <si>
    <t>furnishng</t>
  </si>
  <si>
    <t>https://www.furnish.ng</t>
  </si>
  <si>
    <t>https://www.twitter.com/furnish_ng</t>
  </si>
  <si>
    <t>https://www.facebook.com/funish.ng</t>
  </si>
  <si>
    <t>TechSavvy</t>
  </si>
  <si>
    <t>Our expertise across web, branding, and marketing, we shape creative and user-friendly solutions that will help you effectively.</t>
  </si>
  <si>
    <t>techsavvy</t>
  </si>
  <si>
    <t>https://techsavvyng.com/</t>
  </si>
  <si>
    <t>https://www.twitter.com/techsavvyngr</t>
  </si>
  <si>
    <t>https://web.facebook.com/techsavvyng/</t>
  </si>
  <si>
    <t>Glamour.com.ng</t>
  </si>
  <si>
    <t>Nigeria‚Äôs No.1 online retailer for all things glamour for men and women- fragrances, skin-care, cosmetics, and much more.</t>
  </si>
  <si>
    <t>glamourcomng</t>
  </si>
  <si>
    <t>http://glamour.com.ng</t>
  </si>
  <si>
    <t>http://twitter.com/Glamourcomng</t>
  </si>
  <si>
    <t>Instant Apartment</t>
  </si>
  <si>
    <t>Instant Apartment is an online platform that provides short to medium term accommodation for your business trip.</t>
  </si>
  <si>
    <t>instant-apartment</t>
  </si>
  <si>
    <t>https://www.linkedin.com/company/instant-apartments/</t>
  </si>
  <si>
    <t>https://twitter.com/inst_apartment</t>
  </si>
  <si>
    <t>https://www.facebook.com/instantApartment/</t>
  </si>
  <si>
    <t>Property Deal Zone</t>
  </si>
  <si>
    <t>Nigeria's property marketplace. Find a property to buy or rent in Nigeria. Get quality real estate advice from real estate professionals.</t>
  </si>
  <si>
    <t>property-deal-zone</t>
  </si>
  <si>
    <t>http://www.propertydealzone.com</t>
  </si>
  <si>
    <t>https://www.linkedin.com/company/property-deal-zone</t>
  </si>
  <si>
    <t>http://twitter.com/propertydealzon</t>
  </si>
  <si>
    <t>http://www.facebook.com/propertydealzone</t>
  </si>
  <si>
    <t>Agribooth Technological Solutions Limited</t>
  </si>
  <si>
    <t>B2C, B2B, B2G</t>
  </si>
  <si>
    <t>agribooth-technological-solutions-limited</t>
  </si>
  <si>
    <t>http://www.agribooth.com</t>
  </si>
  <si>
    <t>https://www.linkedin.com/company/22291092/</t>
  </si>
  <si>
    <t>https://twitter.com/agriboothng</t>
  </si>
  <si>
    <t>https://www.facebook.com/agriboothng/</t>
  </si>
  <si>
    <t>Kago</t>
  </si>
  <si>
    <t>Kago is an on-demand and non-asset based logistics startup that links users to our courier partners.</t>
  </si>
  <si>
    <t>kago</t>
  </si>
  <si>
    <t>http://kago.ng</t>
  </si>
  <si>
    <t>http://facebook.com/kagodotng</t>
  </si>
  <si>
    <t>Intellectric Systems</t>
  </si>
  <si>
    <t>An energy company that has developed breakthrough software and hardware tech that makes solar systems many times cheaper.</t>
  </si>
  <si>
    <t>intellectric-systems</t>
  </si>
  <si>
    <t>http://intellectric.com.ng</t>
  </si>
  <si>
    <t>https://www.linkedin.com/company/10051405?trk=vsrp_companies_cluster_name&amp;trkInfo=VSRPsearchId%3A1948597601477323876233%2CVSRPtargetId%3A10051405%2CVSRPcmpt%3Acompanies_cluster</t>
  </si>
  <si>
    <t>https://twitter.com/intellectricHQ</t>
  </si>
  <si>
    <t>DevWare</t>
  </si>
  <si>
    <t>DevWare bridges the gulf between the growing demand for web developers in Europe and the unemployment among African graduates.</t>
  </si>
  <si>
    <t>devware</t>
  </si>
  <si>
    <t>https://www.devwaregroup.com</t>
  </si>
  <si>
    <t>https://www.twitter.com/devwaretalks</t>
  </si>
  <si>
    <t>https://www.facebook.com/devwaregroup</t>
  </si>
  <si>
    <t>Abule Graphics</t>
  </si>
  <si>
    <t>Abule Graphics is a Web Design and Digital Marketing Agency.</t>
  </si>
  <si>
    <t>abule-graphics</t>
  </si>
  <si>
    <t>https://www.abulegraphics.com</t>
  </si>
  <si>
    <t>https://www.linkedin.com/company/11206777/</t>
  </si>
  <si>
    <t>https://www.facebook.com/abulegraphics</t>
  </si>
  <si>
    <t>HealthFacts</t>
  </si>
  <si>
    <t>An Interactive Health Media platform.</t>
  </si>
  <si>
    <t>healthfacts</t>
  </si>
  <si>
    <t>http://healthfacts.ng/</t>
  </si>
  <si>
    <t>https://twitter.com/@HealthFacts_ng_</t>
  </si>
  <si>
    <t>https://www.facebook.com/HealthFactsNG/</t>
  </si>
  <si>
    <t>FlyBoku</t>
  </si>
  <si>
    <t>Flyboku is an online travel portal where users can book flights online.</t>
  </si>
  <si>
    <t>flyboku</t>
  </si>
  <si>
    <t>https://www.flyboku.com/</t>
  </si>
  <si>
    <t>https://www.linkedin.com/company/flyboku-com/</t>
  </si>
  <si>
    <t>https://twitter.com/flybokudotcom</t>
  </si>
  <si>
    <t>https://www.facebook.com/flyboku/</t>
  </si>
  <si>
    <t>cameraman.ng</t>
  </si>
  <si>
    <t>Connect In Real-Time with talented pro. photographers/videographers around you at a great price.</t>
  </si>
  <si>
    <t>cameramanng</t>
  </si>
  <si>
    <t>https://cameraman.ng/</t>
  </si>
  <si>
    <t>https://www.linkedin.com/company/11104902/</t>
  </si>
  <si>
    <t>Swish Ideas Limited</t>
  </si>
  <si>
    <t>Swish Ideas is an online gift company.</t>
  </si>
  <si>
    <t>swish-ideas-limited</t>
  </si>
  <si>
    <t>http://www.swishideas.com</t>
  </si>
  <si>
    <t>http://twitter.com/SwishIdeas</t>
  </si>
  <si>
    <t>http://www.facebook.com/SwishIdeas</t>
  </si>
  <si>
    <t>Dockaysworld</t>
  </si>
  <si>
    <t>News &amp; Entertainment | Download latest naija songs</t>
  </si>
  <si>
    <t>dockaysworld</t>
  </si>
  <si>
    <t>https://www.dockaysworld.com.ng</t>
  </si>
  <si>
    <t>https://www.linkedin.com/in/dockaysworld-nigeria-448593180/</t>
  </si>
  <si>
    <t>http://twitter.com/dockaysworld</t>
  </si>
  <si>
    <t>http://facebook.com/dockaysworld</t>
  </si>
  <si>
    <t>TechSuplex</t>
  </si>
  <si>
    <t>Techsuplex is an online technology magazine based in Nigeria.</t>
  </si>
  <si>
    <t>Kaduna, Nigeria</t>
  </si>
  <si>
    <t>techsuplex</t>
  </si>
  <si>
    <t>http://www.techsuplex.com</t>
  </si>
  <si>
    <t>https://twitter.com/Techsuplex</t>
  </si>
  <si>
    <t>https://www.facebook.com/TechSuplex</t>
  </si>
  <si>
    <t>SchoolsFocus.net</t>
  </si>
  <si>
    <t>Simplifying School Management in Africa through technology. Democratizing and Accelerating Digital Penetration to the grassroots.</t>
  </si>
  <si>
    <t>schoolsfocusnet</t>
  </si>
  <si>
    <t>https://schoolsfocus.net</t>
  </si>
  <si>
    <t>https://www.linkedin.com/company/schoolsfocus/</t>
  </si>
  <si>
    <t>https://twitter.com/schoolsfocus</t>
  </si>
  <si>
    <t>https://facebook.com/schoolsfocus</t>
  </si>
  <si>
    <t>The Trent</t>
  </si>
  <si>
    <t>The Trent is a rich mash of politics, business, technology, lifestyle, pop culture, opinions, causes, news, and editorials.</t>
  </si>
  <si>
    <t>the-trent</t>
  </si>
  <si>
    <t>http://www.thetrentonline.com/</t>
  </si>
  <si>
    <t>https://twitter.com/thetrentonline</t>
  </si>
  <si>
    <t>https://www.facebook.com/thetrentonline</t>
  </si>
  <si>
    <t>Hirefreehands</t>
  </si>
  <si>
    <t>Hirefreehands is a 2-sided online market place where verified freelancers deliver digital and domestic services to clients.</t>
  </si>
  <si>
    <t>hirefreehands</t>
  </si>
  <si>
    <t>https://www.hirefreehands.com</t>
  </si>
  <si>
    <t>https://www.linkedin.com/company/hirefreehands?trk=biz-companies-cym</t>
  </si>
  <si>
    <t>https://www.twitter.com/hirefreehands</t>
  </si>
  <si>
    <t>https://www.facebook.com/hirefreehands/</t>
  </si>
  <si>
    <t>Wow Effect Communications</t>
  </si>
  <si>
    <t>Nigerian digital marketing agency</t>
  </si>
  <si>
    <t>wow-effect-communications</t>
  </si>
  <si>
    <t>http://www.woweffect.com.ng</t>
  </si>
  <si>
    <t>http://www.linkedin.com/company/wow-effect-communications</t>
  </si>
  <si>
    <t>http://twitter.com/woweffectng</t>
  </si>
  <si>
    <t>http://www.facebook.com/WowEffectng</t>
  </si>
  <si>
    <t>Sellvila</t>
  </si>
  <si>
    <t>online marketplace, ecommerce</t>
  </si>
  <si>
    <t>sellvila</t>
  </si>
  <si>
    <t>https://www.sellvila.com</t>
  </si>
  <si>
    <t>https://www.linkedin.com/company/sellvila/</t>
  </si>
  <si>
    <t>https://www.twitter.com/_com</t>
  </si>
  <si>
    <t>https://www.facebook.com/sellvila.com</t>
  </si>
  <si>
    <t>MyWeb</t>
  </si>
  <si>
    <t>Create Business Management Tools, Stunning Websites, Online Stores, Logos, Business Email Accounts in minutes. No Coding skill needed.</t>
  </si>
  <si>
    <t>myweb</t>
  </si>
  <si>
    <t>https://www.myweb.ng</t>
  </si>
  <si>
    <t>https://www.linkedin.com/company/myweb-cloud-services/</t>
  </si>
  <si>
    <t>https://www.facebook.com/myweb_official</t>
  </si>
  <si>
    <t>Questechie</t>
  </si>
  <si>
    <t>Questechie is a weblog with resource for those interested in computing technology and online marketing.</t>
  </si>
  <si>
    <t>questechie</t>
  </si>
  <si>
    <t>http://www.questechie.com</t>
  </si>
  <si>
    <t>https://www.linkedin.com/company/questechie</t>
  </si>
  <si>
    <t>http://twitter.com/Questechie</t>
  </si>
  <si>
    <t>http://www.facebook.com/Questechie</t>
  </si>
  <si>
    <t>ShawSec</t>
  </si>
  <si>
    <t>Cyber Security &amp; Penetration Testing</t>
  </si>
  <si>
    <t>shawsec</t>
  </si>
  <si>
    <t>http://shawsec.com</t>
  </si>
  <si>
    <t>https://www.linkedin.com/company/shawsec/</t>
  </si>
  <si>
    <t>https://twitter.com/theshawsec</t>
  </si>
  <si>
    <t>https://facebook.com/theshawsec.</t>
  </si>
  <si>
    <t>Nikenga.com</t>
  </si>
  <si>
    <t>A Nice Online Store</t>
  </si>
  <si>
    <t>nikengacom</t>
  </si>
  <si>
    <t>http://nikenga.com</t>
  </si>
  <si>
    <t>https://www.twitter.com/nikenga</t>
  </si>
  <si>
    <t>https://www.facebook.com/nikengaonline</t>
  </si>
  <si>
    <t>Nairapacket</t>
  </si>
  <si>
    <t>Disrupting the financial-payment system via mobile gaming as a fun and rewarding system that motivates users to store money in digital form.</t>
  </si>
  <si>
    <t>nairapacket</t>
  </si>
  <si>
    <t>http://www.nairapacket.com</t>
  </si>
  <si>
    <t>NaijaJobs</t>
  </si>
  <si>
    <t>Naijajobs is a job search engine for Nigeria.</t>
  </si>
  <si>
    <t>naijajobs</t>
  </si>
  <si>
    <t>http://naijajobs.com.ng</t>
  </si>
  <si>
    <t>http://www.linkedin.com/company/naijajobs</t>
  </si>
  <si>
    <t>http://twitter.com/NaijaJobs</t>
  </si>
  <si>
    <t>http://www.facebook.com/NaijaJobs</t>
  </si>
  <si>
    <t>Jatefoods</t>
  </si>
  <si>
    <t>Agricultural Tech</t>
  </si>
  <si>
    <t>jatefoods</t>
  </si>
  <si>
    <t>https://jatefoods.com.ng</t>
  </si>
  <si>
    <t>https://www.linkedin.com/in/daniel-teniola-a29901108/</t>
  </si>
  <si>
    <t>http://Twitter.com/jatefoods</t>
  </si>
  <si>
    <t>https://facebook.com/jatefoods</t>
  </si>
  <si>
    <t>Campus Trybe</t>
  </si>
  <si>
    <t>Campus Trybe exists to disseminate credible information about happenings in the Nigeria academic space.</t>
  </si>
  <si>
    <t>campus-trybe</t>
  </si>
  <si>
    <t>https://campustrybe.com.ng/</t>
  </si>
  <si>
    <t>https://twitter.com/campustrybe</t>
  </si>
  <si>
    <t>https://facebook.com/campustrybe</t>
  </si>
  <si>
    <t>Simer</t>
  </si>
  <si>
    <t>Simer is a social learning platform that connects the world to free education and lets people learn without limits.</t>
  </si>
  <si>
    <t>simer</t>
  </si>
  <si>
    <t>http://www.simer.ng/</t>
  </si>
  <si>
    <t>https://www.linkedin.com/company-beta/5391306/</t>
  </si>
  <si>
    <t>https://twitter.com/simerng</t>
  </si>
  <si>
    <t>https://www.facebook.com/simerng/</t>
  </si>
  <si>
    <t>Krafty Sprouts</t>
  </si>
  <si>
    <t>Online Media publishing company</t>
  </si>
  <si>
    <t>krafty-sprouts</t>
  </si>
  <si>
    <t>https://kraftysprouts.com</t>
  </si>
  <si>
    <t>https://www.linkedin.com/company/kraftysprouts</t>
  </si>
  <si>
    <t>https://www.twitter.com/kraftysprouts</t>
  </si>
  <si>
    <t>https://www.facebook.com/kraftysprouts</t>
  </si>
  <si>
    <t>Filada.com</t>
  </si>
  <si>
    <t>Filada.com is a Nigerian online female fashion website selling clothes, shoes, hairs and all other female fashion items.</t>
  </si>
  <si>
    <t>filadacom</t>
  </si>
  <si>
    <t>http://filada.com</t>
  </si>
  <si>
    <t>https://twitter.com/_filada</t>
  </si>
  <si>
    <t>https://www.facebook.com/filadastore/</t>
  </si>
  <si>
    <t>Trickvile</t>
  </si>
  <si>
    <t>Trickvile.com is a tech blog that Delivers hot Tutorials, free ebooks and Technology.</t>
  </si>
  <si>
    <t>trickvile</t>
  </si>
  <si>
    <t>https://www.trickvile.com</t>
  </si>
  <si>
    <t>https://www.twitter.com/trickvile</t>
  </si>
  <si>
    <t>https://www.facebook.com/trickvile</t>
  </si>
  <si>
    <t>jaraCake</t>
  </si>
  <si>
    <t>The Largest E-Commerce Website for Confectioneries and specialty gifts in Nigeria</t>
  </si>
  <si>
    <t>jaracake</t>
  </si>
  <si>
    <t>https://jaraCake.com</t>
  </si>
  <si>
    <t>https://www.linkedin.com/company/jaracake/</t>
  </si>
  <si>
    <t>https://twitter.com/jaraCakeng</t>
  </si>
  <si>
    <t>https://facebook.com/jaraCakeng</t>
  </si>
  <si>
    <t>Chigisoft</t>
  </si>
  <si>
    <t>Software Development and ICT Infrastructure Services</t>
  </si>
  <si>
    <t>chigisoft</t>
  </si>
  <si>
    <t>https://chigisoft.com</t>
  </si>
  <si>
    <t>https://linkedin.com/company/chigisoft</t>
  </si>
  <si>
    <t>https://twitter.com/chigisoft</t>
  </si>
  <si>
    <t>Hojah Food Delivery</t>
  </si>
  <si>
    <t>Hojah is a food delivery company that delivers food from your favorite restaurants.</t>
  </si>
  <si>
    <t>hojah-food-delivery</t>
  </si>
  <si>
    <t>https://hojah.com/</t>
  </si>
  <si>
    <t>https://www.linkedin.com/company/hojah-food-delivery</t>
  </si>
  <si>
    <t>https://twitter.com/hojahapp</t>
  </si>
  <si>
    <t>https://www.facebook.com/hojahapp?_rdr=p</t>
  </si>
  <si>
    <t>Yipada</t>
  </si>
  <si>
    <t>Used Gadgets Retail</t>
  </si>
  <si>
    <t>yipada</t>
  </si>
  <si>
    <t>http://Yipada.ng</t>
  </si>
  <si>
    <t>https://www.facebook.com/Yipada-Gadgets-282565819278809/</t>
  </si>
  <si>
    <t>Mouthytech</t>
  </si>
  <si>
    <t>Tech Blog</t>
  </si>
  <si>
    <t>Warri, Nigeria</t>
  </si>
  <si>
    <t>mouthytech</t>
  </si>
  <si>
    <t>http://www.mouthytech.com/</t>
  </si>
  <si>
    <t>https://twitter.com/mouthytech</t>
  </si>
  <si>
    <t>https://www.facebook.com/mouthytech/</t>
  </si>
  <si>
    <t>Hoodtrends</t>
  </si>
  <si>
    <t>Entertainment site</t>
  </si>
  <si>
    <t>hoodtrends</t>
  </si>
  <si>
    <t>http://hoodtrends.com.ng</t>
  </si>
  <si>
    <t>https://www.facebook.com/Hoodtrendsofficial/</t>
  </si>
  <si>
    <t>Flinoid Texvo</t>
  </si>
  <si>
    <t>Providing digital assistant to Africa ,implementing all digital tools available</t>
  </si>
  <si>
    <t>flinoid-texvo</t>
  </si>
  <si>
    <t>https://flinoid.com</t>
  </si>
  <si>
    <t>https://www.linkedin.com/company/flinoidf/about/</t>
  </si>
  <si>
    <t>https://twitter.com/code_forum</t>
  </si>
  <si>
    <t>https://www.facebook.com/flinoid</t>
  </si>
  <si>
    <t>Cashdown Nigeria</t>
  </si>
  <si>
    <t>Cashdown Nigeria is a platform borne of the need to make the lives of Nigerians easier.</t>
  </si>
  <si>
    <t>cashdown-nigeria</t>
  </si>
  <si>
    <t>http://www.cashdown.com.ng/</t>
  </si>
  <si>
    <t>https://twitter.com/CashdownNigeria</t>
  </si>
  <si>
    <t>https://www.facebook.com/CashdownNigeria</t>
  </si>
  <si>
    <t>ML Academy Limited</t>
  </si>
  <si>
    <t>Online learning platform based in West Africa that aims to bridge the educational divide</t>
  </si>
  <si>
    <t>ml-academy-limited</t>
  </si>
  <si>
    <t>http://www.mylearningacademy.com</t>
  </si>
  <si>
    <t>https://www.linkedin.com/company/18398822/</t>
  </si>
  <si>
    <t>https://twitter.com/MyLearningA</t>
  </si>
  <si>
    <t>https://www.facebook.com/MyLearningA/</t>
  </si>
  <si>
    <t>Next Big Gadgets</t>
  </si>
  <si>
    <t>Media Company</t>
  </si>
  <si>
    <t>next-big-gadgets</t>
  </si>
  <si>
    <t>http://www.nextbiggadgets.com</t>
  </si>
  <si>
    <t>https://www.linkedin.com/company/nextbiggadgets</t>
  </si>
  <si>
    <t>https://twitter.com/nextbiggadgets</t>
  </si>
  <si>
    <t>https://www.facebook.com/nextbiggadgets</t>
  </si>
  <si>
    <t>Kynect Health</t>
  </si>
  <si>
    <t>Using deep learning to solve the world's biggest health problems and make healthcare affordable and better for all</t>
  </si>
  <si>
    <t>kynect-health</t>
  </si>
  <si>
    <t>https://glacial-river-37235.herokuapp.com/predict.html</t>
  </si>
  <si>
    <t>StoreFoundry</t>
  </si>
  <si>
    <t>A different e-commerce experience in Ghana and beyond. Build your store online for free and leave the rest to us!</t>
  </si>
  <si>
    <t>Ebonyi, Nigeria, Ghana</t>
  </si>
  <si>
    <t>storefoundry</t>
  </si>
  <si>
    <t>http://storefoundry.com</t>
  </si>
  <si>
    <t>https://twitter.com/StoreFoundry</t>
  </si>
  <si>
    <t>https://www.facebook.com/storefoundry</t>
  </si>
  <si>
    <t>Street Toolz</t>
  </si>
  <si>
    <t>Media and advertising</t>
  </si>
  <si>
    <t>street-toolz</t>
  </si>
  <si>
    <t>http://streettoolz.com/</t>
  </si>
  <si>
    <t>https://www.linkedin.com/company/street-toolz</t>
  </si>
  <si>
    <t>https://twitter.com/streettoolz</t>
  </si>
  <si>
    <t>https://www.facebook.com/StreetToolz</t>
  </si>
  <si>
    <t>Kodegenic</t>
  </si>
  <si>
    <t>We build digital products better and faster.</t>
  </si>
  <si>
    <t>kodegenic</t>
  </si>
  <si>
    <t>https://kodegenic.com</t>
  </si>
  <si>
    <t>https://www.linkedin.com/company/kodegenic/about/</t>
  </si>
  <si>
    <t>https://twitter.com/kodegenic</t>
  </si>
  <si>
    <t>https://facebook.com/kodegenic</t>
  </si>
  <si>
    <t>MyUniHostels</t>
  </si>
  <si>
    <t>Online platform for searching and booking of off-campus accommodation for tertiary students</t>
  </si>
  <si>
    <t>myunihostels</t>
  </si>
  <si>
    <t>http://www.myunihostels.com</t>
  </si>
  <si>
    <t>https://www.twitter.com/myunihostels</t>
  </si>
  <si>
    <t>https://www.facebook.com/myunihostels</t>
  </si>
  <si>
    <t>Techie Wiz</t>
  </si>
  <si>
    <t>Techie Wiz offers reliable, up-to-date and in-depth tutorials on Android, iOS, web apps, software and PC.</t>
  </si>
  <si>
    <t>techie-wiz</t>
  </si>
  <si>
    <t>https://techiewiz.com</t>
  </si>
  <si>
    <t>https://www.linkedin.com/company/20373242/</t>
  </si>
  <si>
    <t>https://twitter.com/techie_wiz</t>
  </si>
  <si>
    <t>https://web.facebook.com/techiewiz0</t>
  </si>
  <si>
    <t>YEMIPIDAN &amp; CO</t>
  </si>
  <si>
    <t>YEMIPIDAN &amp; CO is focused on website development, e-commerce and digital marketing services.</t>
  </si>
  <si>
    <t>yemipidan--co</t>
  </si>
  <si>
    <t>http://ypco.com.ng/</t>
  </si>
  <si>
    <t>https://twitter.com/_yemipidan</t>
  </si>
  <si>
    <t>https://www.facebook.com/ypafrica</t>
  </si>
  <si>
    <t>Jensiv</t>
  </si>
  <si>
    <t>Software Development Firm</t>
  </si>
  <si>
    <t>jensiv</t>
  </si>
  <si>
    <t>https://jensiv.com</t>
  </si>
  <si>
    <t>https://www.linkedin.com/company/jensiv-limited/about/</t>
  </si>
  <si>
    <t>https://twitter.com/Jendy36/status/1058742636947890176</t>
  </si>
  <si>
    <t>https://www.facebook.com/jensivltd/</t>
  </si>
  <si>
    <t>Regal Eagle</t>
  </si>
  <si>
    <t>Regal Eagle is a Local Structural Engineering and Design Specialist</t>
  </si>
  <si>
    <t>regal-eagle</t>
  </si>
  <si>
    <t>https://www.regaleagle.com.ng/</t>
  </si>
  <si>
    <t>https://www.linkedin.com/company/regal-eagle/</t>
  </si>
  <si>
    <t>https://twitter.com/regalnigeria</t>
  </si>
  <si>
    <t>https://www.facebook.com/regalnigeria</t>
  </si>
  <si>
    <t>Microbold Incorporated</t>
  </si>
  <si>
    <t>Microbold is a technology company that provides business intelligence solutions.</t>
  </si>
  <si>
    <t>microbold-incorporated</t>
  </si>
  <si>
    <t>http://www.microbold.net</t>
  </si>
  <si>
    <t>http://www.linkedin.com/company/microbold</t>
  </si>
  <si>
    <t>http://twitter.com/Microbold</t>
  </si>
  <si>
    <t>http://www.facebook.com/microbold</t>
  </si>
  <si>
    <t>TechyPals Inc</t>
  </si>
  <si>
    <t>A fast rising tech blog in Africa focused on providing effective solution to technological problems</t>
  </si>
  <si>
    <t>techypals-inc</t>
  </si>
  <si>
    <t>https://www.techypals.com/</t>
  </si>
  <si>
    <t>https://www.twitter.com/TechyPalsNG</t>
  </si>
  <si>
    <t>https://www.facebook.com/TechyPalsNG</t>
  </si>
  <si>
    <t>Afribary</t>
  </si>
  <si>
    <t>Afribary is Africa's fastest growing platform providing digital publishing solutions for Africa focused research.</t>
  </si>
  <si>
    <t>afribary</t>
  </si>
  <si>
    <t>https://afribary.com</t>
  </si>
  <si>
    <t>https://www.linkedin.com/company/afribarylimited/</t>
  </si>
  <si>
    <t>https://twitter.com/afribary</t>
  </si>
  <si>
    <t>https://facebook.com/afribary</t>
  </si>
  <si>
    <t>Salescabal</t>
  </si>
  <si>
    <t>Smart cloud retail and customer engagement platform.</t>
  </si>
  <si>
    <t>salescabal</t>
  </si>
  <si>
    <t>https://www.salescabal.com</t>
  </si>
  <si>
    <t>https://twitter.com/Salescabal</t>
  </si>
  <si>
    <t>https://facebook.com/Salescabal</t>
  </si>
  <si>
    <t>Kennel Pride</t>
  </si>
  <si>
    <t>Kennel Pride is an online platform that allows dog owners get all the essential services they need to take care of their dog.</t>
  </si>
  <si>
    <t>kennel-pride</t>
  </si>
  <si>
    <t>https://kennelpride.com/</t>
  </si>
  <si>
    <t>https://twitter.com/kennelpride?lang=en</t>
  </si>
  <si>
    <t>https://www.facebook.com/kennelpride/?ref=br_rs</t>
  </si>
  <si>
    <t>Codeplus Software Academy</t>
  </si>
  <si>
    <t>We are a talent and startup accelerator. We are developing new software engineers to fill job roles &amp; develop distruptive solutions</t>
  </si>
  <si>
    <t>codeplus-software-academy</t>
  </si>
  <si>
    <t>http://www.codeplusacademy.com</t>
  </si>
  <si>
    <t>https://www.linkedin.com/company/codeplus-software-academy</t>
  </si>
  <si>
    <t>https://twitter.com/codeplusacademy</t>
  </si>
  <si>
    <t>https://www.facebook.com/codeplusacademy</t>
  </si>
  <si>
    <t>nlist</t>
  </si>
  <si>
    <t>Detailed directory and casting platform for discovering African movies and talent.</t>
  </si>
  <si>
    <t>https://nlist.ng</t>
  </si>
  <si>
    <t>https://www.twitter.com/nlistng</t>
  </si>
  <si>
    <t>https://www.facebook.com/nlistng</t>
  </si>
  <si>
    <t>Komotion Studios</t>
  </si>
  <si>
    <t>African media content creation company for Film and TV and online mediums</t>
  </si>
  <si>
    <t>komotion-studios</t>
  </si>
  <si>
    <t>http://www.komotionstudios.com</t>
  </si>
  <si>
    <t>https://www.facebook.com/komotionstudios</t>
  </si>
  <si>
    <t>FuelVoucher</t>
  </si>
  <si>
    <t>FuelVoucher.com.ng provides you an easy way to purchase fuel vouchers that can be used in most filling stations around the country</t>
  </si>
  <si>
    <t>fuelvoucher</t>
  </si>
  <si>
    <t>https://fuelvoucher.com.ng/</t>
  </si>
  <si>
    <t>http://twitter.com/fuelvoucher</t>
  </si>
  <si>
    <t>http://www.facebook.com/fuelvoucher</t>
  </si>
  <si>
    <t>Lukandi Digital</t>
  </si>
  <si>
    <t>A digital marketing agency</t>
  </si>
  <si>
    <t>lukandi-digital</t>
  </si>
  <si>
    <t>http://www.lukandi.com</t>
  </si>
  <si>
    <t>https://www.linkedin.com/company/lukandi/</t>
  </si>
  <si>
    <t>https://www.facebook.com/lukandicompany/</t>
  </si>
  <si>
    <t>Guide Tricks</t>
  </si>
  <si>
    <t>Guide Tricks is an blog in Nigeria that talks about living a boss free life with blogging. We cover about Making money online and more</t>
  </si>
  <si>
    <t>Yola, Nigeria</t>
  </si>
  <si>
    <t>guide-tricks</t>
  </si>
  <si>
    <t>http://www.guidetricks.com/</t>
  </si>
  <si>
    <t>https://twitter.com/muhdAbbagana</t>
  </si>
  <si>
    <t>https://facebook.com/guidetrickss/</t>
  </si>
  <si>
    <t>LawStrive</t>
  </si>
  <si>
    <t>LawStrive provides accessible legal services and legal education to citizens in African Countries</t>
  </si>
  <si>
    <t>lawstrive</t>
  </si>
  <si>
    <t>https://www.lawstrive.com</t>
  </si>
  <si>
    <t>https://www.twitter.com/lawstrive</t>
  </si>
  <si>
    <t>https://www.facebook.com/lawstriveng</t>
  </si>
  <si>
    <t>Uzibox</t>
  </si>
  <si>
    <t>Uzibox is built to serve as a platform that connect's African content creators to the right market,make your voice known to the world</t>
  </si>
  <si>
    <t>uzibox</t>
  </si>
  <si>
    <t>http://uzibox.com/</t>
  </si>
  <si>
    <t>Food i Like</t>
  </si>
  <si>
    <t>Order Food Delivery from Restaurants.</t>
  </si>
  <si>
    <t>food-i-like</t>
  </si>
  <si>
    <t>http://food-i-like.com/</t>
  </si>
  <si>
    <t>https://twitter.com/Food_i_Like</t>
  </si>
  <si>
    <t>https://www.facebook.com/FoodiLikeDelivery</t>
  </si>
  <si>
    <t>Opticsms</t>
  </si>
  <si>
    <t>Opticsms is an Enterprise Resource Planning (ERP) model on Saas that automates school processes and records from enrolment to graduation</t>
  </si>
  <si>
    <t>opticsms</t>
  </si>
  <si>
    <t>https://opticsms.com</t>
  </si>
  <si>
    <t>https://twitter.com/opticsms</t>
  </si>
  <si>
    <t>https://facebook.com/opticsms</t>
  </si>
  <si>
    <t>3AL Universal Trade</t>
  </si>
  <si>
    <t>3AL Universal Trade is ecommerce platform offers buying and selling of goods.</t>
  </si>
  <si>
    <t>3al-universal-trade</t>
  </si>
  <si>
    <t>http://www.3al.com</t>
  </si>
  <si>
    <t>https://www.linkedin.com/company/3al-universal-trade/about/</t>
  </si>
  <si>
    <t>http://twitter.com/3alworld</t>
  </si>
  <si>
    <t>https://www.facebook.com/3alworld</t>
  </si>
  <si>
    <t>Fazsion Group</t>
  </si>
  <si>
    <t>Affordable luxury to ermging countries</t>
  </si>
  <si>
    <t>fazsion-group</t>
  </si>
  <si>
    <t>http://www.fazsion.ng/</t>
  </si>
  <si>
    <t>https://www.twitter.com/fazsiondk</t>
  </si>
  <si>
    <t>https://www.facebook.com/fazsiondk</t>
  </si>
  <si>
    <t>iLLuSys</t>
  </si>
  <si>
    <t>Digital Media</t>
  </si>
  <si>
    <t>illusys</t>
  </si>
  <si>
    <t>https://illusys.com.ng/</t>
  </si>
  <si>
    <t>https://www.linkedin.com/company/illusys</t>
  </si>
  <si>
    <t>https://twitter.com/illusys</t>
  </si>
  <si>
    <t>https://www.facebook.com/illusys</t>
  </si>
  <si>
    <t>Eaxum</t>
  </si>
  <si>
    <t>Eaxum is a Nigerian animation studio. We're telling Africa in the purest and most beautiful way.</t>
  </si>
  <si>
    <t>Sango, Nigeria</t>
  </si>
  <si>
    <t>eaxum</t>
  </si>
  <si>
    <t>http://www.eaxum.com</t>
  </si>
  <si>
    <t>https://www.linkedin.com/company/eaxum</t>
  </si>
  <si>
    <t>https://twitter.com/eaxum_</t>
  </si>
  <si>
    <t>https://www.facebook.com/eaxum</t>
  </si>
  <si>
    <t>Derihunter Aquatransport</t>
  </si>
  <si>
    <t>Derihunter Aquatransport provides marine transportation services.</t>
  </si>
  <si>
    <t>derihunter-aquatransport</t>
  </si>
  <si>
    <t>https://derihunter.com.ng/</t>
  </si>
  <si>
    <t>https://twitter.com/DerihunterAqua</t>
  </si>
  <si>
    <t>Festivilia</t>
  </si>
  <si>
    <t>Co-founder / Content Strategist</t>
  </si>
  <si>
    <t>festivilia</t>
  </si>
  <si>
    <t>https://www.festivilia.com</t>
  </si>
  <si>
    <t>WIFix.ng</t>
  </si>
  <si>
    <t>WIFix.ng is an Online Repair Centre in Nigeria. Our vision is to be the largest Technology-Repair Platform in Africa</t>
  </si>
  <si>
    <t>wifixng</t>
  </si>
  <si>
    <t>http://wifix.ng</t>
  </si>
  <si>
    <t>https://www.linkedin.com/company/wifix.ng</t>
  </si>
  <si>
    <t>https://twitter.com/WiFixNG/</t>
  </si>
  <si>
    <t>https://www.facebook.com/WIFixng</t>
  </si>
  <si>
    <t>ByteHub Embedded</t>
  </si>
  <si>
    <t>Open source embedded devices, Robotics and IoT</t>
  </si>
  <si>
    <t>bytehub-embedded</t>
  </si>
  <si>
    <t>http://bytehubembed.com</t>
  </si>
  <si>
    <t>https://www.linkedin.com/in/bytehub-embedded-4268a8160</t>
  </si>
  <si>
    <t>https://twitter.com/bytehubembedded</t>
  </si>
  <si>
    <t>Frienditeplus.com</t>
  </si>
  <si>
    <t>Friendite Plus is a social media site that enables people to chat, upload, and share things with friends and families.</t>
  </si>
  <si>
    <t>frienditepluscom</t>
  </si>
  <si>
    <t>http://frienditeplus.com</t>
  </si>
  <si>
    <t>https://www.linkedin.com/company/frienditeplus</t>
  </si>
  <si>
    <t>https://twitter.com/frienditeplus</t>
  </si>
  <si>
    <t>https://www.facebook.com/frienditeplus</t>
  </si>
  <si>
    <t>Schoolstoreng Ltd</t>
  </si>
  <si>
    <t>Schoolstoreng Limited is a fully Integrated provider of educational resources.</t>
  </si>
  <si>
    <t>schoolstoreng-ltd</t>
  </si>
  <si>
    <t>https://www.schoolstoreng.com</t>
  </si>
  <si>
    <t>https://www.linkedin.com/company/schoolstoreng-limited</t>
  </si>
  <si>
    <t>https://www.twitter.com/schoolstore_ng</t>
  </si>
  <si>
    <t>https://www.facebook.com/schoolstoreng</t>
  </si>
  <si>
    <t>Mobifin</t>
  </si>
  <si>
    <t>Mobifin utilises mobile phone technology to make good quality information available to all, especially those without easy access to</t>
  </si>
  <si>
    <t>mobifin</t>
  </si>
  <si>
    <t>http://mobifinng.com</t>
  </si>
  <si>
    <t>https://www.linkedin.com/company/mobifin-services-nigeria/about/</t>
  </si>
  <si>
    <t>https://www.facebook.com/mobifinng</t>
  </si>
  <si>
    <t>Sharp Journal</t>
  </si>
  <si>
    <t>Sharpjournal.com is a top media platform in Nigeria for precision news reporting and analysis. It explains the news behind the news.</t>
  </si>
  <si>
    <t>sharp-journal</t>
  </si>
  <si>
    <t>http://www.sharpjournal.com</t>
  </si>
  <si>
    <t>https://www.linkedin.com/company/sharp-journal</t>
  </si>
  <si>
    <t>https://twitter.com/sharpjournal</t>
  </si>
  <si>
    <t>https://www.facebook.com/sharpjournal/</t>
  </si>
  <si>
    <t>EscapadeNg.com</t>
  </si>
  <si>
    <t>Escapadeng.com is the fastest delivery online shopping store in Nigeria.</t>
  </si>
  <si>
    <t>escapadengcom</t>
  </si>
  <si>
    <t>http://escapadeng.com/</t>
  </si>
  <si>
    <t>https://www.linkedin.com/company/escapade-nigeria</t>
  </si>
  <si>
    <t>https://www.twitter.com/escapadenigeria</t>
  </si>
  <si>
    <t>https://www.facebook.com/escapadeng</t>
  </si>
  <si>
    <t>Ritan360 Technologies</t>
  </si>
  <si>
    <t>RITAN360 is an IT company providing top-notch web-based products and services.</t>
  </si>
  <si>
    <t>ritan360-technologies</t>
  </si>
  <si>
    <t>https://ritan360.com/</t>
  </si>
  <si>
    <t>https://twitter.com/ritan360</t>
  </si>
  <si>
    <t>https://www.facebook.com/ritan360</t>
  </si>
  <si>
    <t>NestSquare</t>
  </si>
  <si>
    <t>NestSquare is your one-stop online accommodation platform for the best hotels and short-term apartments around the world.</t>
  </si>
  <si>
    <t>nestsquare</t>
  </si>
  <si>
    <t>http://www.nestsquare.com</t>
  </si>
  <si>
    <t>https://www.linkedin.com/company/nestsquare/about/</t>
  </si>
  <si>
    <t>https://twitter.com/nestsquare</t>
  </si>
  <si>
    <t>https://f.acebook/nestsq</t>
  </si>
  <si>
    <t>Gidimediacity</t>
  </si>
  <si>
    <t>Media sharing Platform</t>
  </si>
  <si>
    <t>gidimediacity</t>
  </si>
  <si>
    <t>https://www.gidimediacity.com/</t>
  </si>
  <si>
    <t>https://www.linkedin.com/in/igwe-ojike-jnr-5bba7679/</t>
  </si>
  <si>
    <t>https://twitter.com/gidimediacity</t>
  </si>
  <si>
    <t>https://www.facebook.com/gidimediacity/</t>
  </si>
  <si>
    <t>Information Guide Africa</t>
  </si>
  <si>
    <t>Online magazine for Africans!</t>
  </si>
  <si>
    <t>information-guide-africa</t>
  </si>
  <si>
    <t>https://www.infoguideafrica.com</t>
  </si>
  <si>
    <t>https://www.linkedin.com/company/information-guide-africa/about/</t>
  </si>
  <si>
    <t>https://www.twitter.com/infoguideafrica</t>
  </si>
  <si>
    <t>https://www.facebook.com/infoguideafrica</t>
  </si>
  <si>
    <t>PrimaTimes</t>
  </si>
  <si>
    <t>An online Media and Publishing company aimed at giving you an edge by getting you informed.</t>
  </si>
  <si>
    <t>Abakalika, Nigeria</t>
  </si>
  <si>
    <t>primatimes</t>
  </si>
  <si>
    <t>http://www.primatimes.com/</t>
  </si>
  <si>
    <t>https://www.linkedin.com/in/prima-times-323374161/</t>
  </si>
  <si>
    <t>https://twitter.com/prima_times</t>
  </si>
  <si>
    <t>https://www.facebook.com/PrimaTimes/</t>
  </si>
  <si>
    <t>Todhost Web Hosting</t>
  </si>
  <si>
    <t>Todhost Web Hosting is a web hosting provider in Nigeria.</t>
  </si>
  <si>
    <t>todhost-web-hosting</t>
  </si>
  <si>
    <t>https://www.todhost.com</t>
  </si>
  <si>
    <t>https://www.linkedin.com/company/todhost/people/</t>
  </si>
  <si>
    <t>https://twitter.com/todhost</t>
  </si>
  <si>
    <t>https://www.facebook.com/todhost</t>
  </si>
  <si>
    <t>Livekampus</t>
  </si>
  <si>
    <t>A student accommodation marketplace to help students find and book verified residential accommodation around top school cities in Nigeria.</t>
  </si>
  <si>
    <t>livekampus</t>
  </si>
  <si>
    <t>http://livekampus.com</t>
  </si>
  <si>
    <t>https://twitter.com/livekampus</t>
  </si>
  <si>
    <t>https://web.facebook.com/LiveKampus/</t>
  </si>
  <si>
    <t>Dumarto</t>
  </si>
  <si>
    <t>An online marketplace for emerging Nigerian brands</t>
  </si>
  <si>
    <t>dumarto</t>
  </si>
  <si>
    <t>https://www.dumarto.com</t>
  </si>
  <si>
    <t>https://www.twitter.com/dumartonline</t>
  </si>
  <si>
    <t>https://www.facebook.com/dumarto</t>
  </si>
  <si>
    <t>StepwiseFlow</t>
  </si>
  <si>
    <t>The chatbot platform for businesses.</t>
  </si>
  <si>
    <t>stepwiseflow</t>
  </si>
  <si>
    <t>http://www.stepwiseflow.com</t>
  </si>
  <si>
    <t>Aiki</t>
  </si>
  <si>
    <t>aiki</t>
  </si>
  <si>
    <t>https://www.aiki.com.ng</t>
  </si>
  <si>
    <t>https://www.linkedin.com/in/omojo-akawo-80a846a0</t>
  </si>
  <si>
    <t>Unpeep</t>
  </si>
  <si>
    <t>Job board platform for photographers</t>
  </si>
  <si>
    <t>unpeep</t>
  </si>
  <si>
    <t>https://www.unpeep.com</t>
  </si>
  <si>
    <t>https://twitter.com/Unpeepcreatives</t>
  </si>
  <si>
    <t>https://www.facebook.com/Theunpeep</t>
  </si>
  <si>
    <t>iFwAxTeL</t>
  </si>
  <si>
    <t>iFwAxTeL is a creative technology company that aims to solve the worlds problems one tech product at a time.</t>
  </si>
  <si>
    <t>ifwaxtel</t>
  </si>
  <si>
    <t>http://ifwaxtel.com</t>
  </si>
  <si>
    <t>https://www.linkedin.com/company/11258266/</t>
  </si>
  <si>
    <t>http://twitter.com/ifwaxtel</t>
  </si>
  <si>
    <t>http://facebook.com/ifwaxtel</t>
  </si>
  <si>
    <t>Flexskool</t>
  </si>
  <si>
    <t>Flexskool is an interactive self paced learning app.</t>
  </si>
  <si>
    <t>Sagamu, Nigeria</t>
  </si>
  <si>
    <t>flexskool</t>
  </si>
  <si>
    <t>http://www.flexskool.com</t>
  </si>
  <si>
    <t>https://twitter.com/flexskool</t>
  </si>
  <si>
    <t>https://www.facebook.com/flexskool</t>
  </si>
  <si>
    <t>SmartDesigns Nigeria</t>
  </si>
  <si>
    <t>Web Design and Branding Company</t>
  </si>
  <si>
    <t>smartdesigns-nigeria</t>
  </si>
  <si>
    <t>https://www.smartdesigns.com.ng</t>
  </si>
  <si>
    <t>https://www.twitter.com/smartdesignsng</t>
  </si>
  <si>
    <t>https://www.facebook.com/smartdesignsng</t>
  </si>
  <si>
    <t>Kiote Services</t>
  </si>
  <si>
    <t>Nigeria's Premier Digital Marketing and Customer Care Consultancy</t>
  </si>
  <si>
    <t>kiote-services</t>
  </si>
  <si>
    <t>http://www.kioteservices.com</t>
  </si>
  <si>
    <t>https://www.linkedin.com/company/kiote-services</t>
  </si>
  <si>
    <t>https://www.twitter.com/kioteservices</t>
  </si>
  <si>
    <t>https://www.facebook.com/kioteservices</t>
  </si>
  <si>
    <t>theMedia 360 Company</t>
  </si>
  <si>
    <t>We build smart brands we believe in, can grow with and achieve solid results for.</t>
  </si>
  <si>
    <t>themedia-360-company</t>
  </si>
  <si>
    <t>http://themedia360.com</t>
  </si>
  <si>
    <t>https://www.linkedin.com/company/themedia360/</t>
  </si>
  <si>
    <t>https://www.twitter.com/themedia360</t>
  </si>
  <si>
    <t>https://www.facebook.com/themedia360</t>
  </si>
  <si>
    <t>Designub</t>
  </si>
  <si>
    <t>Designub is an online graphics shop that provides design services for individuals, businesses and corporate organisations.</t>
  </si>
  <si>
    <t>designub</t>
  </si>
  <si>
    <t>https://designub.com/</t>
  </si>
  <si>
    <t>https://www.linkedin.com/in/wexposeng</t>
  </si>
  <si>
    <t>https://twitter.com/designub247</t>
  </si>
  <si>
    <t>https://facebook.com/designub247</t>
  </si>
  <si>
    <t>ProbityBooks</t>
  </si>
  <si>
    <t>All-In-One Invoicing, Inventory &amp; Intelligence Reporting Online Accounting Solution</t>
  </si>
  <si>
    <t>probitybooks</t>
  </si>
  <si>
    <t>http://www.probitybooks.com</t>
  </si>
  <si>
    <t>https://www.linkedin.com/company/probitybooks</t>
  </si>
  <si>
    <t>https://www.twitter.com/probitybooks</t>
  </si>
  <si>
    <t>CHiBEX TECHNOLOGIES</t>
  </si>
  <si>
    <t>Chibex Technologies is a software development and electronic gadget designing &amp; programming company.</t>
  </si>
  <si>
    <t>chibex-technologies</t>
  </si>
  <si>
    <t>http://chibex.net</t>
  </si>
  <si>
    <t>runchbase.com/organization/vy-capital</t>
  </si>
  <si>
    <t>http://twitter.com/chibextech</t>
  </si>
  <si>
    <t>http://www.facebook.com/pages/Chibex-Technologies/17777221558685</t>
  </si>
  <si>
    <t>Montwell Properties</t>
  </si>
  <si>
    <t>A Luxury Property Finder for Real Estate Agents, Brokers, Property Developers, Property Marketers and Advertiser,</t>
  </si>
  <si>
    <t>montwell-properties</t>
  </si>
  <si>
    <t>https://www.montwellproperties.com</t>
  </si>
  <si>
    <t>https://linkedin.com/montwell-properties</t>
  </si>
  <si>
    <t>https://twitter.com/MontwellP</t>
  </si>
  <si>
    <t>https://facebook.com/montwellrealestate</t>
  </si>
  <si>
    <t>Iconway Media</t>
  </si>
  <si>
    <t>Iconway is an African consumer internet company focused on mobile, media, commerce, and advertising platforms.</t>
  </si>
  <si>
    <t>iconway-media</t>
  </si>
  <si>
    <t>http://iconwaymedia.com</t>
  </si>
  <si>
    <t>http://www.linkedin.com/company/iconway-media</t>
  </si>
  <si>
    <t>https://www.twitter.com/nigerianmonitor</t>
  </si>
  <si>
    <t>Afri Reviews</t>
  </si>
  <si>
    <t>Afri Reviews is the number one destination for everything movies in Africa.</t>
  </si>
  <si>
    <t>afri-reviews</t>
  </si>
  <si>
    <t>http://www.afrireviews.com</t>
  </si>
  <si>
    <t>https://www.linkedin.com/company/afrireviews/</t>
  </si>
  <si>
    <t>http://www.twitter.com/afrireviews</t>
  </si>
  <si>
    <t>http://www.facebook.com/afrireviews</t>
  </si>
  <si>
    <t>The Lingerie Stories</t>
  </si>
  <si>
    <t>Digital informative website</t>
  </si>
  <si>
    <t>the-lingerie-stories</t>
  </si>
  <si>
    <t>https://thelingeriestories.com/</t>
  </si>
  <si>
    <t>https://www.linkedin.com/company/thelingeriestories/</t>
  </si>
  <si>
    <t>Cablax</t>
  </si>
  <si>
    <t>Web and mobile app ride-hailing platform with improved flexibility for both users and drivers.</t>
  </si>
  <si>
    <t>cablax</t>
  </si>
  <si>
    <t>https://www.cablax.com</t>
  </si>
  <si>
    <t>https://www.facebook.com/pages/category/Car-Rental/Cablax-Ride-106758090670661/</t>
  </si>
  <si>
    <t>Gigabyte Developers</t>
  </si>
  <si>
    <t>Fast growing StartUp Software Development Company</t>
  </si>
  <si>
    <t>Umuahia, Nigeria</t>
  </si>
  <si>
    <t>gigabyte-developers</t>
  </si>
  <si>
    <t>https://www.gigabytedevelopersinc.com</t>
  </si>
  <si>
    <t>https://linkedin.com/company/gigabytedevelopers</t>
  </si>
  <si>
    <t>https://twitter.com/gigabytedevsinc</t>
  </si>
  <si>
    <t>https://facebook.com/gigabytedevelopersinc</t>
  </si>
  <si>
    <t>Nultan</t>
  </si>
  <si>
    <t>Nultan is a Software, Internet and Telecommunications service provider solving everyday enterprise, consumer &amp; government challenges.</t>
  </si>
  <si>
    <t>nultan</t>
  </si>
  <si>
    <t>http://nultan.com</t>
  </si>
  <si>
    <t>https://www.linkedin.com/company/nultan-limited/about/</t>
  </si>
  <si>
    <t>Intellectual Apps</t>
  </si>
  <si>
    <t>Intellectual Apps is strong belief in architecting and designing beautiful software.</t>
  </si>
  <si>
    <t>intellectual-apps</t>
  </si>
  <si>
    <t>https://intellectualapps.com/</t>
  </si>
  <si>
    <t>https://www.linkedin.com/company/intellectual-apps/</t>
  </si>
  <si>
    <t>https://twitter.com/intapps</t>
  </si>
  <si>
    <t>https://www.facebook.com/intellectualapps</t>
  </si>
  <si>
    <t>Vibujor</t>
  </si>
  <si>
    <t>Vibujor is an onlne platform for advertising your products and services. An online marketplace.</t>
  </si>
  <si>
    <t>vibujor</t>
  </si>
  <si>
    <t>https://www.vibujor.com/</t>
  </si>
  <si>
    <t>https://twitter.com/vibujor_unilag</t>
  </si>
  <si>
    <t>https://www.facebook.com/universitiesmarketplace</t>
  </si>
  <si>
    <t>Dailydigest Nigeria</t>
  </si>
  <si>
    <t>Daily Digest Nigeria is an Online Platform for Busy Professionals to cathup on the latest news and business trends</t>
  </si>
  <si>
    <t>dailydigest-nigeria</t>
  </si>
  <si>
    <t>http://www.dailydigest.ng</t>
  </si>
  <si>
    <t>https://www.twitter.com/dailydigestng</t>
  </si>
  <si>
    <t>https://www.facebook.com/dailydigestng</t>
  </si>
  <si>
    <t>Newhomes Nigeria</t>
  </si>
  <si>
    <t>Real Estate, Online</t>
  </si>
  <si>
    <t>newhomes-nigeria</t>
  </si>
  <si>
    <t>https://newhomes.ng/</t>
  </si>
  <si>
    <t>https://www.linkedin.com/company/newhomesng/</t>
  </si>
  <si>
    <t>https://www.facebook.com/New-Homes-1996668290561075/?ref=bookmarks</t>
  </si>
  <si>
    <t>Ndidiaa</t>
  </si>
  <si>
    <t>Online Food Store</t>
  </si>
  <si>
    <t>ndidiaa</t>
  </si>
  <si>
    <t>http://www.ndidiaa.com</t>
  </si>
  <si>
    <t>https://twitter.com/ndidiaa</t>
  </si>
  <si>
    <t>https://www.facebook.com/ndidiaa</t>
  </si>
  <si>
    <t>OnTripp.com</t>
  </si>
  <si>
    <t>Like Viator, but for tourists activities in Africa</t>
  </si>
  <si>
    <t>ontrippcom</t>
  </si>
  <si>
    <t>https://ontripp.com</t>
  </si>
  <si>
    <t>https://twitter.com/OnTrippTravel</t>
  </si>
  <si>
    <t>e86</t>
  </si>
  <si>
    <t>Software solutions provider for business/education. Our flagship product, Panacea e-library is a book rental platform at www.panacea.ng</t>
  </si>
  <si>
    <t>http://www.e86.com.ng</t>
  </si>
  <si>
    <t>https://www.linkedin.com/company/18261762/</t>
  </si>
  <si>
    <t>https://www.twitter.com/panaceanigeria</t>
  </si>
  <si>
    <t>https://www.facebook.com/panaceanigeria</t>
  </si>
  <si>
    <t>Examstuts</t>
  </si>
  <si>
    <t>Educational and career help center</t>
  </si>
  <si>
    <t>examstuts</t>
  </si>
  <si>
    <t>http://www.examstuts.com</t>
  </si>
  <si>
    <t>https://twitter.com/EXAMSTUTS1</t>
  </si>
  <si>
    <t>https://web.facebook.com/Examstuts/</t>
  </si>
  <si>
    <t>Gamfari</t>
  </si>
  <si>
    <t>Gamfari is Africa's leading eSport mobile game competitions and developer game showcasing and advertising platform</t>
  </si>
  <si>
    <t>gamfari</t>
  </si>
  <si>
    <t>http://www.gamfari.com</t>
  </si>
  <si>
    <t>https://twitter.com/Gamfari</t>
  </si>
  <si>
    <t>https://www.facebook.com/Gamfari/</t>
  </si>
  <si>
    <t>Skiibo</t>
  </si>
  <si>
    <t>Skiibo - chat, date and meet new people in Africa and around the world</t>
  </si>
  <si>
    <t>skiibo</t>
  </si>
  <si>
    <t>https://skiibo.com</t>
  </si>
  <si>
    <t>https://linkedin.com/company/skiibo</t>
  </si>
  <si>
    <t>https://twitter.com/skiiboteam</t>
  </si>
  <si>
    <t>https://www.facebook.com/skiibodating/</t>
  </si>
  <si>
    <t>FansConnect Online Ltd.</t>
  </si>
  <si>
    <t>FansConnect Online Ltd. is a developer and marketing agency specializing in social media platforms and mobile applications.</t>
  </si>
  <si>
    <t>fansconnect-online-ltd</t>
  </si>
  <si>
    <t>http://fcolimited.com</t>
  </si>
  <si>
    <t>https://www.linkedin.com/company/fansconnectonline-limited/about/</t>
  </si>
  <si>
    <t>MyYard</t>
  </si>
  <si>
    <t>MyYard is a real-time video viewing platform that helps house renters or buyers inspect their next home live on their mobile devices.</t>
  </si>
  <si>
    <t>myyard</t>
  </si>
  <si>
    <t>https://myyard.ng</t>
  </si>
  <si>
    <t>https://linkedin.com/company/myyard-ng</t>
  </si>
  <si>
    <t>https://twitter.com/myyardn</t>
  </si>
  <si>
    <t>https://facebook.com/myyard.ng</t>
  </si>
  <si>
    <t>Healthng</t>
  </si>
  <si>
    <t>Healthng serve the perfect health information related to Men Women and children's.</t>
  </si>
  <si>
    <t>healthng</t>
  </si>
  <si>
    <t>http://www.healthng.com</t>
  </si>
  <si>
    <t>https://www.twitter.com/healthblognaija</t>
  </si>
  <si>
    <t>https://www.facebook.com/healthblognaija</t>
  </si>
  <si>
    <t>Mypartmart.com.ng</t>
  </si>
  <si>
    <t>Mypaymart is an online platform that helps non-trust entities in Nigeria and across execute trade.this payment.</t>
  </si>
  <si>
    <t>mypartmartcomng</t>
  </si>
  <si>
    <t>https://mypaymart.com.ng</t>
  </si>
  <si>
    <t>Codeskill</t>
  </si>
  <si>
    <t>Digital design and development agency, offering software as a service</t>
  </si>
  <si>
    <t>codeskill</t>
  </si>
  <si>
    <t>http://www.codeskill.net</t>
  </si>
  <si>
    <t>https://www.linkedin.com/company/codeskill/</t>
  </si>
  <si>
    <t>https://www.twitter.com/codeskill_</t>
  </si>
  <si>
    <t>https://www.facebook.com/codeskill</t>
  </si>
  <si>
    <t>Rutdan Solutions Limited</t>
  </si>
  <si>
    <t>Information technology Company</t>
  </si>
  <si>
    <t>rutdan-solutions-limited</t>
  </si>
  <si>
    <t>http://www.rutdansolutions.com/</t>
  </si>
  <si>
    <t>https://www.linkedin.com/company/rutdan-solutions-limited/about/</t>
  </si>
  <si>
    <t>https://www.twitter.com/rutdansolutions</t>
  </si>
  <si>
    <t>https://www.facebook.com/rutdansolutions</t>
  </si>
  <si>
    <t>creativecram</t>
  </si>
  <si>
    <t>We are a digital marketing agency in lagos that creates cutting edge design.</t>
  </si>
  <si>
    <t>http://creativecram.com</t>
  </si>
  <si>
    <t>https://linkedIn.com/creativecram</t>
  </si>
  <si>
    <t>https://twitter.com/creativecram</t>
  </si>
  <si>
    <t>https://Facebook.com/creativecram</t>
  </si>
  <si>
    <t>ArtisanOga</t>
  </si>
  <si>
    <t>Local service marketplace</t>
  </si>
  <si>
    <t>artisanoga</t>
  </si>
  <si>
    <t>https://www.artisanoga.com</t>
  </si>
  <si>
    <t>https://www.linkedin.com/company/artisanoga</t>
  </si>
  <si>
    <t>https://twitter.com/artisanoga</t>
  </si>
  <si>
    <t>https://www.facebook.com/artisanOga/</t>
  </si>
  <si>
    <t>Schoolphix</t>
  </si>
  <si>
    <t>An online School Management Software for pre tertiary Schools in schools in Sub Saharan Afirca.</t>
  </si>
  <si>
    <t>schoolphix</t>
  </si>
  <si>
    <t>http://schoolphix.com</t>
  </si>
  <si>
    <t>https://twitter.com/schoolphix</t>
  </si>
  <si>
    <t>Iroyin</t>
  </si>
  <si>
    <t>News and Knowledge Base Platform</t>
  </si>
  <si>
    <t>iroyin</t>
  </si>
  <si>
    <t>http://www.iroy.in</t>
  </si>
  <si>
    <t>http://twitter.com/askIroyin</t>
  </si>
  <si>
    <t>https://www.facebook.com/askiroyin</t>
  </si>
  <si>
    <t>SkyWalker Travels</t>
  </si>
  <si>
    <t>Booking facility for domestic, international air travel, hotel bookings, business trips, holiday packages, and bus and railway reservations.</t>
  </si>
  <si>
    <t>skywalker-travels</t>
  </si>
  <si>
    <t>http://skywalkertravels.com/</t>
  </si>
  <si>
    <t>https://www.linkedin.com/in/skywalkertravels/?originalSubdomain=ng</t>
  </si>
  <si>
    <t>https://www.twitter.com/swtravelsntours</t>
  </si>
  <si>
    <t>https://www.facebook.com/1458214957735422</t>
  </si>
  <si>
    <t>Geekasoft</t>
  </si>
  <si>
    <t>Geekasoft is an IT solutions company that provides system optimization, application development, and remote support services.</t>
  </si>
  <si>
    <t>geekasoft</t>
  </si>
  <si>
    <t>http://geekasoft.com</t>
  </si>
  <si>
    <t>https://www.linkedin.com/company/geekasoft-it-solutions/about/</t>
  </si>
  <si>
    <t>https://www.twitter.com/geekasoft</t>
  </si>
  <si>
    <t>https://www.facebook.com/GeekAsoft</t>
  </si>
  <si>
    <t>Jobcentres Nigeria</t>
  </si>
  <si>
    <t>Job search Platform</t>
  </si>
  <si>
    <t>jobcentres-nigeria</t>
  </si>
  <si>
    <t>https://www.jobcentresnigeria.com/</t>
  </si>
  <si>
    <t>https://www.linkedin.com/company/jobcentrenigeria/</t>
  </si>
  <si>
    <t>https://twitter.com/jobcentresnaija</t>
  </si>
  <si>
    <t>https://www.facebook.com/JobcentresNigeria/</t>
  </si>
  <si>
    <t>8o8wave Media</t>
  </si>
  <si>
    <t>The number one source for the hottest New Hip-Hop &amp; R&amp;B Music, Videos, Albums, Mixtapes &amp; exclusive interviews, Updated Daily</t>
  </si>
  <si>
    <t>Makurdi</t>
  </si>
  <si>
    <t>8o8wave-media</t>
  </si>
  <si>
    <t>https://www.8o8wave.com/</t>
  </si>
  <si>
    <t>https://www.twitter.com/8o8wave</t>
  </si>
  <si>
    <t>https://www.facebook.com/8o8wave</t>
  </si>
  <si>
    <t>Prodigy School Management solution</t>
  </si>
  <si>
    <t>A web based school management solution</t>
  </si>
  <si>
    <t>prodigy-school-management-solution</t>
  </si>
  <si>
    <t>http://www.prodigy.com.ng</t>
  </si>
  <si>
    <t>https://www.linkedin.com/company/prodigy-solution</t>
  </si>
  <si>
    <t>https://www.twitter.com/prodigy_school</t>
  </si>
  <si>
    <t>https://www.facebook.com/prodigysolution</t>
  </si>
  <si>
    <t>Webfala Digital Limited</t>
  </si>
  <si>
    <t>Webfala is a Web Development, Brand Management and Digital Marketing Agency</t>
  </si>
  <si>
    <t>webfala-digital-limited</t>
  </si>
  <si>
    <t>https://webfala.com/</t>
  </si>
  <si>
    <t>https://www.linkedin.com/company/webfala-digital-limited</t>
  </si>
  <si>
    <t>https://www.twitter.com/monsfala</t>
  </si>
  <si>
    <t>https://www.facebook.com/webfalaagency</t>
  </si>
  <si>
    <t>OyaOya</t>
  </si>
  <si>
    <t>Connecting buyers and sellers of commodities in Africa. Africa's first #CommodityOnDemand marketplace</t>
  </si>
  <si>
    <t>oyaoya</t>
  </si>
  <si>
    <t>http://oyaoya.com/</t>
  </si>
  <si>
    <t>https://www.linkedin.com/company-beta/11142534/</t>
  </si>
  <si>
    <t>https://twitter.com/OyaOya_ng</t>
  </si>
  <si>
    <t>https://web.facebook.com/oyaoyaNG/</t>
  </si>
  <si>
    <t>Schoolrosta</t>
  </si>
  <si>
    <t>A local and regional source of valid information about schools</t>
  </si>
  <si>
    <t>schoolrosta</t>
  </si>
  <si>
    <t>http://schoolrosta.com</t>
  </si>
  <si>
    <t>https://www.twitter.com/schoolrosta</t>
  </si>
  <si>
    <t>https://www.facebook.com/schoolrosta</t>
  </si>
  <si>
    <t>GrubsExpress</t>
  </si>
  <si>
    <t>GrubsExpress.com is an online food ordering and delivery platform.</t>
  </si>
  <si>
    <t>grubsexpress</t>
  </si>
  <si>
    <t>http://www.grubsexpress.com</t>
  </si>
  <si>
    <t>https://www.linkedin.com/company/grubsexpress-com/</t>
  </si>
  <si>
    <t>https://twitter.com/grubsexpress</t>
  </si>
  <si>
    <t>https://www.facebook.com/grubsexpress/</t>
  </si>
  <si>
    <t>Digital Design247 Technologies</t>
  </si>
  <si>
    <t>We specialise in producing thoughtful web designs that solve problems.</t>
  </si>
  <si>
    <t>digital-design247-technologies</t>
  </si>
  <si>
    <t>http://www.digitaldesign247.com</t>
  </si>
  <si>
    <t>https://www.twitter.com/digitadesign247</t>
  </si>
  <si>
    <t>https://www.facebook.com/digital-design247-technologies-952078508193176</t>
  </si>
  <si>
    <t>Cheapy</t>
  </si>
  <si>
    <t>Marketplace for buying &amp; selling</t>
  </si>
  <si>
    <t>Karu, Nigeria</t>
  </si>
  <si>
    <t>cheapy</t>
  </si>
  <si>
    <t>http://cheapy.com.ng</t>
  </si>
  <si>
    <t>http://twitter.com/cheapynigeria</t>
  </si>
  <si>
    <t>Minisaving</t>
  </si>
  <si>
    <t>Minisaving is a daily saving Platform that allows Individuals, Petty Traders and SME's to save from their daily sales.</t>
  </si>
  <si>
    <t>minisaving</t>
  </si>
  <si>
    <t>http://www.minisaving.com</t>
  </si>
  <si>
    <t>https://www.linkedin.com/company/minisaving-nigeria/about/</t>
  </si>
  <si>
    <t>https://www.twitter.com/minisaving</t>
  </si>
  <si>
    <t>Reachabl</t>
  </si>
  <si>
    <t>AdTech</t>
  </si>
  <si>
    <t>reachabl</t>
  </si>
  <si>
    <t>http://reachabl.co.uk</t>
  </si>
  <si>
    <t>Websmart Digital SOlutions</t>
  </si>
  <si>
    <t>Professional Web Design Company, Lagos - Nigeria. We build websites that are focused on creating solutions.</t>
  </si>
  <si>
    <t>websmart-digital-solutions</t>
  </si>
  <si>
    <t>http://www.websmart.com.ng/</t>
  </si>
  <si>
    <t>https://www.twitter.com/websmartng</t>
  </si>
  <si>
    <t>https://www.facebook.com/websmart.com.ng</t>
  </si>
  <si>
    <t>EiSofft Limited</t>
  </si>
  <si>
    <t>Software Solutions Development firm</t>
  </si>
  <si>
    <t>eisofft-limited</t>
  </si>
  <si>
    <t>http://www.eisoft.com.ng</t>
  </si>
  <si>
    <t>https://www.facebook.com/eisoftlimited</t>
  </si>
  <si>
    <t>Tatafo</t>
  </si>
  <si>
    <t>Campus in your pocket!</t>
  </si>
  <si>
    <t>tatafo</t>
  </si>
  <si>
    <t>https://linkedin.com/tatafoai</t>
  </si>
  <si>
    <t>https://twitter.com/tatafoai</t>
  </si>
  <si>
    <t>https://facebook.com/tatafoai</t>
  </si>
  <si>
    <t>Citikab Nigeria</t>
  </si>
  <si>
    <t>Citikab is an online taxi service founded by entrepreneurs who understand the social need of urban city transportation.</t>
  </si>
  <si>
    <t>citikab-nigeria</t>
  </si>
  <si>
    <t>https://www.citikab.com/</t>
  </si>
  <si>
    <t>https://twitter.com/citi_kab</t>
  </si>
  <si>
    <t>https://www.facebook.com/citikabhaulage/?ref=page_internal</t>
  </si>
  <si>
    <t>Tiny Hearts Technologies invented Crib A’Glow, which is a low-cost phototherapy solution to treat newborn babies with neonatal jaundice.</t>
  </si>
  <si>
    <t>tiny-hearts-technologies</t>
  </si>
  <si>
    <t>http://tinyhearts.com.ng/</t>
  </si>
  <si>
    <t>https://www.facebook.com/tinyheartshq/</t>
  </si>
  <si>
    <t>M Funding</t>
  </si>
  <si>
    <t>M-funding is a fintech startup that helps social impact entrepreneurs in Africa to access to finance through Equity crowdfunding.</t>
  </si>
  <si>
    <t>Rwanda, Democratic Republic of Congo</t>
  </si>
  <si>
    <t>m-funding</t>
  </si>
  <si>
    <t>https://m-funding.com/</t>
  </si>
  <si>
    <t>https://www.linkedin.com/company/m-funding-holding-ltd/</t>
  </si>
  <si>
    <t>https://twitter.com/mfundingholding</t>
  </si>
  <si>
    <t>https://www.facebook.com/mfunding2017/</t>
  </si>
  <si>
    <t>Starlight</t>
  </si>
  <si>
    <t>Fun educational STEM products to inspire and engage young people around the world</t>
  </si>
  <si>
    <t>starlight</t>
  </si>
  <si>
    <t>http://www.starlightafrica.com/</t>
  </si>
  <si>
    <t>https://www.linkedin.com/company/starlight-ldt/</t>
  </si>
  <si>
    <t>https://www.facebook.com/starlightRwanda/posts</t>
  </si>
  <si>
    <t>The Ihangane Project</t>
  </si>
  <si>
    <t>It is a program that helps tackle healthcare worker burnout. The program helps offer stress management and mindfulness training.</t>
  </si>
  <si>
    <t>the-ihangane-project</t>
  </si>
  <si>
    <t>https://www.facebook.com/pages/category/Non-Governmental-Organization--NGO-/HOPE-Initiative-Rwanda-578372355831557/</t>
  </si>
  <si>
    <t>Coindirect</t>
  </si>
  <si>
    <t>CoinDirect was founded in March 2014 as a software-as-a-service (SaaS) company who facilitates payments in Bitcoin. CoinDirect is different from other Bitcoin payment service providersin that we provide the matching of customers to products, invoicing, facilitating payment collection, and confirming the transaction all without ever having access to or holding any Bitcoin.</t>
  </si>
  <si>
    <t>coindirect.png</t>
  </si>
  <si>
    <t>coindirect</t>
  </si>
  <si>
    <t>https://www.coindirect.com/</t>
  </si>
  <si>
    <t>https://www.linkedin.com/company/coindirect-com</t>
  </si>
  <si>
    <t>https://twitter.com/coindirectcom</t>
  </si>
  <si>
    <t>https://www.facebook.com/coindirectcom</t>
  </si>
  <si>
    <t>Revix</t>
  </si>
  <si>
    <t>Revix is an intelligent investment management platform which allows anyone, anywhere to create a diversified portfolio or "Bundle"​ of the world's top cryptocurrencies. Our Bundle Technology means that investor's Bundles are automatically rebalanced every month to ensure that they remain up to date with the fast-changing market</t>
  </si>
  <si>
    <t>c7bedb115c5b039eacf9.png</t>
  </si>
  <si>
    <t>revix</t>
  </si>
  <si>
    <t>www.revix.com</t>
  </si>
  <si>
    <t>https://www.linkedin.com/company/revixinvest/about/</t>
  </si>
  <si>
    <t>https://www.facebook.com/Revix-2147612015496630</t>
  </si>
  <si>
    <t>Cognician</t>
  </si>
  <si>
    <t>Cognician creates digital coaching programs for organizations seeking to increase the performance and capabilities of their people.</t>
  </si>
  <si>
    <t>cognician</t>
  </si>
  <si>
    <t>http://www.cognician.com/</t>
  </si>
  <si>
    <t>http://twitter.com/cognician</t>
  </si>
  <si>
    <t>http://www.facebook.com/Cognician</t>
  </si>
  <si>
    <t>A housing company with focus on affordable rental housing market. Bringing innovative financial solution for the Township market.</t>
  </si>
  <si>
    <t>isiduli</t>
  </si>
  <si>
    <t>https://www.isiduli.africa/</t>
  </si>
  <si>
    <t>GetVanced is a financial wellness platform that allows employees to get immediate access to a percentage of their earned wages, which allows them to cover unexpected expenses and avoid expensive credit products.</t>
  </si>
  <si>
    <t>getvanced</t>
  </si>
  <si>
    <t>https://www.getvanced.com/</t>
  </si>
  <si>
    <t>OkGO.Live</t>
  </si>
  <si>
    <t>A vehicle insurance platform</t>
  </si>
  <si>
    <t>okgolive</t>
  </si>
  <si>
    <t>https://www.okgo.live/</t>
  </si>
  <si>
    <t>FundingHub is South Africa's trsuted business loan marketplace</t>
  </si>
  <si>
    <t>fundinghub</t>
  </si>
  <si>
    <t>https://www.fundinghub.co.za</t>
  </si>
  <si>
    <t>https://www.linkedin.com/company/fundinghub-sa/about/</t>
  </si>
  <si>
    <t>https://twitter.com/fundinghubsa?lang=en</t>
  </si>
  <si>
    <t>https://www.facebook.com/pages/category/Finance/FundingHub-317118562350366/</t>
  </si>
  <si>
    <t>The simplest way to pay for medical care. Oyi Medical Card aims to make private healthcare accessible to millions of low- and middle-income South Africans who are currently excluded.</t>
  </si>
  <si>
    <t>57bcca24b1b3b9087eaa.jpg</t>
  </si>
  <si>
    <t>oyi-medical-card</t>
  </si>
  <si>
    <t>https://www.oyi.co.za/</t>
  </si>
  <si>
    <t>https://www.linkedin.com/company/oyi/</t>
  </si>
  <si>
    <t>https://twitter.com/oyimedicalcard</t>
  </si>
  <si>
    <t>https://www.facebook.com/oyimedicalcard/</t>
  </si>
  <si>
    <t>MAri is a laybuy platform</t>
  </si>
  <si>
    <t>mari</t>
  </si>
  <si>
    <t>Public Transportation payments platform</t>
  </si>
  <si>
    <t>olova</t>
  </si>
  <si>
    <t>Budgie provides users with a budgeting tool for better financial management.</t>
  </si>
  <si>
    <t>Johannesburg, south Africa</t>
  </si>
  <si>
    <t>budgie</t>
  </si>
  <si>
    <t>https://projects.invisionapp.com/share/93S07QZSP57#/screens</t>
  </si>
  <si>
    <t>Earlybird Educare@Work</t>
  </si>
  <si>
    <t>Earlybird Educare@Work is South Africa’s first high-quality, socially inclusive workplace- and community-based educare model.</t>
  </si>
  <si>
    <t>earlybird-educarework</t>
  </si>
  <si>
    <t>https://www.earlybirdeducare.co.za/</t>
  </si>
  <si>
    <t>https://www.linkedin.com/company/earlybird-educare-work/about/</t>
  </si>
  <si>
    <t>https://twitter.com/earlybirdeduc?lang=en</t>
  </si>
  <si>
    <t>https://www.facebook.com/EarlybirdEducare</t>
  </si>
  <si>
    <t>Finfind</t>
  </si>
  <si>
    <t>Finfind is an online platform that connects small &amp; medium enterprises (SME‚Äôs) with debt and equity funders.</t>
  </si>
  <si>
    <t>finfind</t>
  </si>
  <si>
    <t>https://www.finfindeasy.co.za/</t>
  </si>
  <si>
    <t>https://twitter.com/finfindeasy</t>
  </si>
  <si>
    <t>https://www.facebook.com/finfindeasy</t>
  </si>
  <si>
    <t>The Virtual Agent</t>
  </si>
  <si>
    <t>The Virtual Agent is a Data &amp; CRM Tool for Estate Agents .</t>
  </si>
  <si>
    <t>the-virtual-agent</t>
  </si>
  <si>
    <t>https://www.thevirtualagent.co.za/</t>
  </si>
  <si>
    <t>https://www.linkedin.com/company/the-virtual-agent/</t>
  </si>
  <si>
    <t>Digemy is a laerning platform that enables organisations to get in-depth insights about the knowledge levels of their people.</t>
  </si>
  <si>
    <t>digemy</t>
  </si>
  <si>
    <t>http://digemy.com/</t>
  </si>
  <si>
    <t>https://www.linkedin.com/company/18290004/admin/updates/</t>
  </si>
  <si>
    <t>DataKeepers</t>
  </si>
  <si>
    <t>DataKeepers provide cloud data storage services.</t>
  </si>
  <si>
    <t>datakeepers</t>
  </si>
  <si>
    <t>https://datakeepers.co.za/</t>
  </si>
  <si>
    <t>https://www.linkedin.com/company/datakeepers/</t>
  </si>
  <si>
    <t>https://twitter.com/datakeepers</t>
  </si>
  <si>
    <t>https://facebook.com/datakeepers/</t>
  </si>
  <si>
    <t>Hello Pretty</t>
  </si>
  <si>
    <t>Hello Pretty is an online marketplace showcasing independent South African designers and creatives.</t>
  </si>
  <si>
    <t>hello-pretty</t>
  </si>
  <si>
    <t>https://hellopretty.co.za/</t>
  </si>
  <si>
    <t>https://in.linkedin.com/company/hello-pretty</t>
  </si>
  <si>
    <t>https://twitter.com/helloprettysa</t>
  </si>
  <si>
    <t>https://www.facebook.com/HelloPrettySA</t>
  </si>
  <si>
    <t>Lepsta</t>
  </si>
  <si>
    <t>Lepsta is a version control and code syncing service that helps developers spend more time coding and less time managing code by automating their code management workflow.</t>
  </si>
  <si>
    <t>lepsta</t>
  </si>
  <si>
    <t>https://lepsta.com/</t>
  </si>
  <si>
    <t>https://www.linkedin.com/company/lepsta/</t>
  </si>
  <si>
    <t>https://twitter.com/_lepsta</t>
  </si>
  <si>
    <t>https://www.facebook.com/lepsta/</t>
  </si>
  <si>
    <t>Nutreats</t>
  </si>
  <si>
    <t>Nutreats is an online retailer of sports nutrition and health foods.</t>
  </si>
  <si>
    <t>nutreats</t>
  </si>
  <si>
    <t>https://www.nutreats.co.za/</t>
  </si>
  <si>
    <t>https://twitter.com/Nutreats</t>
  </si>
  <si>
    <t>https://www.facebook.com/Nutreats.co.za</t>
  </si>
  <si>
    <t>Levergy</t>
  </si>
  <si>
    <t>Levergy is an independent communications agency.</t>
  </si>
  <si>
    <t>levergy</t>
  </si>
  <si>
    <t>http://www.levergy.co.za/</t>
  </si>
  <si>
    <t>https://www.linkedin.com/company/levergy</t>
  </si>
  <si>
    <t>https://twitter.com/levergy_sa</t>
  </si>
  <si>
    <t>https://www.facebook.com/levergy</t>
  </si>
  <si>
    <t>Cavalry Media</t>
  </si>
  <si>
    <t>Cavalry is a user experience design and development agency based in Johannesburg, South Africa.</t>
  </si>
  <si>
    <t>cavalry-media</t>
  </si>
  <si>
    <t>http://www.hellocavalry.com/</t>
  </si>
  <si>
    <t>http://za.linkedin.com/company/cavalry-media</t>
  </si>
  <si>
    <t>http://twitter.com/CavalryMedia</t>
  </si>
  <si>
    <t>http://www.facebook.com/CavalryMedia</t>
  </si>
  <si>
    <t>Airborne Drones</t>
  </si>
  <si>
    <t>Airborne Drones Manufacturers of High End Long Range UAV systems.</t>
  </si>
  <si>
    <t>airborne-drones</t>
  </si>
  <si>
    <t>http://www.airbornedrones.co/</t>
  </si>
  <si>
    <t>https://za.linkedin.com/company/airborne-drones-pty-ltd</t>
  </si>
  <si>
    <t>https://twitter.com/airbornedrones</t>
  </si>
  <si>
    <t>https://www.facebook.com/airbornedrones</t>
  </si>
  <si>
    <t>Wahi</t>
  </si>
  <si>
    <t>Wahi is a first peer-to-peer marketplace for space.</t>
  </si>
  <si>
    <t>wahi</t>
  </si>
  <si>
    <t>https://wahi.co.za/</t>
  </si>
  <si>
    <t>https://www.linkedin.com/company/wahi-space-share/</t>
  </si>
  <si>
    <t>https://twitter.com/wahi_spaceshare</t>
  </si>
  <si>
    <t>https://www.facebook.com/wahispaceshare/</t>
  </si>
  <si>
    <t>Sponsorshop</t>
  </si>
  <si>
    <t>Sponsorshop is bridging the gap between rights owners and sponsors.</t>
  </si>
  <si>
    <t>sponsorshop</t>
  </si>
  <si>
    <t>https://thesponsorshop.co.za/</t>
  </si>
  <si>
    <t>https://twitter.com/sponsorshopSA</t>
  </si>
  <si>
    <t>https://www.facebook.com/pg/SponsorshopSA/</t>
  </si>
  <si>
    <t>Healr</t>
  </si>
  <si>
    <t>Healr enables users to to search and book appointments with hospitals, clinics and healthcare practitioners.</t>
  </si>
  <si>
    <t>healr</t>
  </si>
  <si>
    <t>http://www.healr.life/</t>
  </si>
  <si>
    <t>https://www.linkedin.com/company-beta/18098441/</t>
  </si>
  <si>
    <t>https://twitter.com/healrlife</t>
  </si>
  <si>
    <t>https://www.facebook.com/Healr.life/</t>
  </si>
  <si>
    <t>Go Life Mobile Technologies</t>
  </si>
  <si>
    <t>Go Life is a mobile application development copmpany, specialisng in iOS applications.</t>
  </si>
  <si>
    <t>go-life-mobile-technologies</t>
  </si>
  <si>
    <t>http://www.golifemobile.co.za/</t>
  </si>
  <si>
    <t>http://twitter.com/GoLifeMobile</t>
  </si>
  <si>
    <t>http://www.facebook.com/golifemobileapps</t>
  </si>
  <si>
    <t>Realty Africa</t>
  </si>
  <si>
    <t>Realty Africa is the first online Property crowdfunding platform in South Africa</t>
  </si>
  <si>
    <t>realty-africa</t>
  </si>
  <si>
    <t>https://www.realtyafrica.com/</t>
  </si>
  <si>
    <t>https://www.linkedin.com/company/realty-africa/?originalSubdomain=in</t>
  </si>
  <si>
    <t>https://twitter.com/realtyafrica</t>
  </si>
  <si>
    <t>https://www.facebook.com/RealtyAfrica/</t>
  </si>
  <si>
    <t>Tour2.0</t>
  </si>
  <si>
    <t>Tour2.0 is the leading provider of unique urban, community and cultural tourism experiences in South Africa.</t>
  </si>
  <si>
    <t>tour20</t>
  </si>
  <si>
    <t>https://www.tour2-0.com/</t>
  </si>
  <si>
    <t>https://www.linkedin.com/company/tour2-0/</t>
  </si>
  <si>
    <t>https://twitter.com/tour2point0</t>
  </si>
  <si>
    <t>https://www.facebook.com/tour2.0</t>
  </si>
  <si>
    <t>SpeakGeek</t>
  </si>
  <si>
    <t>SpeakGeek provides Virtual Reality, Augumented Reality, Software &amp; IoT solutions to South Africans.</t>
  </si>
  <si>
    <t>speakgeek</t>
  </si>
  <si>
    <t>http://speakgeek.co.za/</t>
  </si>
  <si>
    <t>https://www.linkedin.com/company/speak-geek---south-africa</t>
  </si>
  <si>
    <t>https://www.twitter.com/speakgeeksa</t>
  </si>
  <si>
    <t>https://www.facebook.com/speakgeeksa</t>
  </si>
  <si>
    <t>Spazapp</t>
  </si>
  <si>
    <t>Spazapp is a mobile application which acts as a mechanism to connect consumers, big brands, and traders to informal spaza shop owners.</t>
  </si>
  <si>
    <t>spazapp</t>
  </si>
  <si>
    <t>http://www.spazapp.co.za/</t>
  </si>
  <si>
    <t>https://www.linkedin.com/company/spazapp-systems</t>
  </si>
  <si>
    <t>https://www.facebook.com/spazapp</t>
  </si>
  <si>
    <t>Cryptanalysis</t>
  </si>
  <si>
    <t>The only place on the web you will need to visit in order to get the latest Crypto News &amp; Market information.</t>
  </si>
  <si>
    <t>cryptanalysis</t>
  </si>
  <si>
    <t>https://cryptanalysis.tech/</t>
  </si>
  <si>
    <t>https://www.linkedin.com/company/cryptanalysis/</t>
  </si>
  <si>
    <t>https://twitter.com/cryptanalysisza</t>
  </si>
  <si>
    <t>https://www.facebook.com/cryptanalysisza/</t>
  </si>
  <si>
    <t>Memeburn</t>
  </si>
  <si>
    <t>Memeburn is a website that is focused on digital news and events in the emerging markets.</t>
  </si>
  <si>
    <t>memeburn</t>
  </si>
  <si>
    <t>http://memeburn.com/</t>
  </si>
  <si>
    <t>http://www.linkedin.com/company/memeburn</t>
  </si>
  <si>
    <t>http://twitter.com/memeburn</t>
  </si>
  <si>
    <t>http://www.facebook.com/pages/memeburn/249692142258</t>
  </si>
  <si>
    <t>Aerial Vision Africa</t>
  </si>
  <si>
    <t>Aerial Vision Africa uses the latest in UAV technology to offer cost effective low altitude aerial photography and videography.</t>
  </si>
  <si>
    <t>aerial-vision-africa</t>
  </si>
  <si>
    <t>http://www.aerialvisionafrica.com/</t>
  </si>
  <si>
    <t>https://www.linkedin.com/company-beta/9405222/</t>
  </si>
  <si>
    <t>https://www.facebook.com/pg/AerialVisionAfrica/</t>
  </si>
  <si>
    <t>DashPay</t>
  </si>
  <si>
    <t>Dashpay offers excellent service and great card acquiring rates for SMEs.</t>
  </si>
  <si>
    <t>dashpay</t>
  </si>
  <si>
    <t>https://www.dashpay.co.za/</t>
  </si>
  <si>
    <t>https://in.linkedin.com/company/dashpay</t>
  </si>
  <si>
    <t>https://twitter.com/DashpayZA</t>
  </si>
  <si>
    <t>https://www.facebook.com/DashpayZA/</t>
  </si>
  <si>
    <t>Ydangle Apps</t>
  </si>
  <si>
    <t>Ydangle is a software development company across all platforms.</t>
  </si>
  <si>
    <t>ydangle-apps</t>
  </si>
  <si>
    <t>http://ydangleapps.com/</t>
  </si>
  <si>
    <t>https://www.linkedin.com/company/ydangle-apps-pty-ltd</t>
  </si>
  <si>
    <t>https://twitter.com/ydangle_apps</t>
  </si>
  <si>
    <t>Mansa Digital</t>
  </si>
  <si>
    <t>Mansa Digital is providing creative designs for the 4th Industrial Revolution.</t>
  </si>
  <si>
    <t>mansa-digital</t>
  </si>
  <si>
    <t>http://mansadigital.co.za/</t>
  </si>
  <si>
    <t>SafCoin</t>
  </si>
  <si>
    <t>SafCoin is Africa’s Crypto wallet and exchange.</t>
  </si>
  <si>
    <t>safcoin</t>
  </si>
  <si>
    <t>https://www.safcoin.co.za/</t>
  </si>
  <si>
    <t>https://twitter.com/SAFCOIN1</t>
  </si>
  <si>
    <t>https://www.facebook.com/SAFcryptocoin/</t>
  </si>
  <si>
    <t>FreshProjects</t>
  </si>
  <si>
    <t>FreshProjects is a practice management software for Architects and Engineers</t>
  </si>
  <si>
    <t>freshprojects</t>
  </si>
  <si>
    <t>http://www.freshprojects.co.za/#/</t>
  </si>
  <si>
    <t>Rethink Education</t>
  </si>
  <si>
    <t>Rethink Education believes in delivering high quality education resources to all students through innovatively leveraging technology.</t>
  </si>
  <si>
    <t>rethink-education</t>
  </si>
  <si>
    <t>http://www.rethinkeducation.co.za/</t>
  </si>
  <si>
    <t>https://twitter.com/rethink_edu</t>
  </si>
  <si>
    <t>https://www.facebook.com/rethinkeducationsa</t>
  </si>
  <si>
    <t>Turtlejar Tutors</t>
  </si>
  <si>
    <t>Turtlejar is a platform that connects students to tutors in South Africa. Turtlejar is South Africa's fastest growing tutoring company</t>
  </si>
  <si>
    <t>turtlejar-tutors</t>
  </si>
  <si>
    <t>http://www.turtlejar.co.za/</t>
  </si>
  <si>
    <t>https://www.facebook.com/TurtlejarSA/</t>
  </si>
  <si>
    <t>Shandapa.com</t>
  </si>
  <si>
    <t>South Africa's online retailer for natural, African-owned beauty and body care products.</t>
  </si>
  <si>
    <t>East London, South Africa</t>
  </si>
  <si>
    <t>shandapacom</t>
  </si>
  <si>
    <t>https://www.shandapa.com/</t>
  </si>
  <si>
    <t>https://www.linkedin.com/company/shandapa-com/</t>
  </si>
  <si>
    <t>https://twitter.com/myshandapa</t>
  </si>
  <si>
    <t>https://web.facebook.com/myshandapa/</t>
  </si>
  <si>
    <t>Wixel</t>
  </si>
  <si>
    <t>Wixel builds web, mobile and desktop products for businesses.</t>
  </si>
  <si>
    <t>wixel</t>
  </si>
  <si>
    <t>http://www.wixelhq.com/</t>
  </si>
  <si>
    <t>http://www.linkedin.com/company/wixel</t>
  </si>
  <si>
    <t>http://twitter.com/wixelhq</t>
  </si>
  <si>
    <t>http://www.facebook.com/WixelHQ</t>
  </si>
  <si>
    <t>Provulo</t>
  </si>
  <si>
    <t>Provulo provides cloud-based business process and workflow services</t>
  </si>
  <si>
    <t>provulo</t>
  </si>
  <si>
    <t>http://www.provulo.com/</t>
  </si>
  <si>
    <t>https://www.twitter.com/provulo</t>
  </si>
  <si>
    <t>Kukura Capital</t>
  </si>
  <si>
    <t>Kukura Capital is a platform that prioritises education on personal finance management and entrepreneurship.</t>
  </si>
  <si>
    <t>kukura-capital</t>
  </si>
  <si>
    <t>https://kukuracapital.com/</t>
  </si>
  <si>
    <t>MySOS</t>
  </si>
  <si>
    <t>MySOS - SA's 1st integrated Emergency Portal App.</t>
  </si>
  <si>
    <t>mysos</t>
  </si>
  <si>
    <t>https://www.mysos.co.za/</t>
  </si>
  <si>
    <t>https://twitter.com/mySOSza</t>
  </si>
  <si>
    <t>http://www.facebook.com/mysos.co.za</t>
  </si>
  <si>
    <t>Teamgeek</t>
  </si>
  <si>
    <t>Award-winning studio helping companies rethink. Design and build better brands.</t>
  </si>
  <si>
    <t>teamgeek</t>
  </si>
  <si>
    <t>http://teamgeek.co.za/</t>
  </si>
  <si>
    <t>Big5 Games</t>
  </si>
  <si>
    <t>Big5 Games is a mobile games and esports company dedicated to growing the games industry across Africa.</t>
  </si>
  <si>
    <t>big5-games</t>
  </si>
  <si>
    <t>https://www.big5games.com/</t>
  </si>
  <si>
    <t>https://www.linkedin.com/company/10888371/</t>
  </si>
  <si>
    <t>https://twitter.com/big5games</t>
  </si>
  <si>
    <t>https://www.facebook.com/big5games</t>
  </si>
  <si>
    <t>SouthPoint</t>
  </si>
  <si>
    <t>South Point provides student accommodation in Johannesburg, Pretoria, Port Elizabeth, Durban, and Cape Town.</t>
  </si>
  <si>
    <t>southpoint</t>
  </si>
  <si>
    <t>http://www.staysouthpoint.co.za/</t>
  </si>
  <si>
    <t>https://www.linkedin.com/company-beta/10533296/</t>
  </si>
  <si>
    <t>https://twitter.com/staysouthpoint</t>
  </si>
  <si>
    <t>https://www.facebook.com/staysouthpoint/</t>
  </si>
  <si>
    <t>Eazi Real Estate</t>
  </si>
  <si>
    <t>Eazi is an online digital estate agency.</t>
  </si>
  <si>
    <t>eazi-real-estate</t>
  </si>
  <si>
    <t>https://www.eazi.com/</t>
  </si>
  <si>
    <t>https://www.linkedin.com/company/eazi.com/</t>
  </si>
  <si>
    <t>https://twitter.com/eaziproperty</t>
  </si>
  <si>
    <t>https://www.facebook.com/eaziproperty/</t>
  </si>
  <si>
    <t>click Africa Digital</t>
  </si>
  <si>
    <t>Click Africa digital provides a wide range of digital solutions to clients.</t>
  </si>
  <si>
    <t>click-africa-digital</t>
  </si>
  <si>
    <t>http://clickafrica.co.za/</t>
  </si>
  <si>
    <t>https://www.linkedin.com/company/10289352/</t>
  </si>
  <si>
    <t>https://twitter.com/clickafricasa</t>
  </si>
  <si>
    <t>https://www.facebook.com/clickafricadigital/</t>
  </si>
  <si>
    <t>Kasi Eats</t>
  </si>
  <si>
    <t>Kasi Eats provides last mile logistics for emerging markets</t>
  </si>
  <si>
    <t>kasi-eats</t>
  </si>
  <si>
    <t>https://www.kasieats.co.za/</t>
  </si>
  <si>
    <t>https://www.linkedin.com/in/kasi-eats-667b60165/</t>
  </si>
  <si>
    <t>https://www.facebook.com.facebook.com/kasieats</t>
  </si>
  <si>
    <t>ixio Analytics</t>
  </si>
  <si>
    <t>ixio Analytics is a pan African data science consultancy</t>
  </si>
  <si>
    <t>ixio-analytics</t>
  </si>
  <si>
    <t>http://www.ixioanalytics.com/</t>
  </si>
  <si>
    <t>https://www.linkedin.com/company/ixio-analytics/</t>
  </si>
  <si>
    <t>https://twitter.com/ixioanalytics</t>
  </si>
  <si>
    <t>https://www.facebook.com/ixioanalytics/</t>
  </si>
  <si>
    <t>Avo Owner</t>
  </si>
  <si>
    <t>Provider of a trading platform intended to provide opportunities for investors to invest in Avocado trees.</t>
  </si>
  <si>
    <t>avo-owner</t>
  </si>
  <si>
    <t>https://www.avoowner.co.za/</t>
  </si>
  <si>
    <t>https://www.linkedin.com/company/avoowner/about/</t>
  </si>
  <si>
    <t>https://www.facebook.com/avoowner/</t>
  </si>
  <si>
    <t>Simplus Innovation</t>
  </si>
  <si>
    <t>Simplus Innovation develops custom analytics solutions.</t>
  </si>
  <si>
    <t>simplus-innovation</t>
  </si>
  <si>
    <t>https://www.simplusinnovation.com/</t>
  </si>
  <si>
    <t>https://www.linkedin.com/company/15197587</t>
  </si>
  <si>
    <t>https://www.facebook.com/simplusinnovation/</t>
  </si>
  <si>
    <t>Qurio</t>
  </si>
  <si>
    <t>Qurio is a web and mobile application that helps its users get opinions and feedback from their audiences, employees, and customers.</t>
  </si>
  <si>
    <t>qurio</t>
  </si>
  <si>
    <t>https://qurio.co/</t>
  </si>
  <si>
    <t>Totalstay</t>
  </si>
  <si>
    <t>Totalstay provides property management solutions to clients</t>
  </si>
  <si>
    <t>totalstay</t>
  </si>
  <si>
    <t>https://www.totalstay.co.za/</t>
  </si>
  <si>
    <t>https://www.linkedin.com/company/totalstay/</t>
  </si>
  <si>
    <t>https://www.facebook.com/totalstay.co.za/</t>
  </si>
  <si>
    <t>Lula Build</t>
  </si>
  <si>
    <t>Lula Build is a state of the art web-platform, specifically designed for project teams who need to collaboratively manage and control the budgets of complex construction projects.</t>
  </si>
  <si>
    <t>lula-build</t>
  </si>
  <si>
    <t>https://lulabuild.com/</t>
  </si>
  <si>
    <t>https://www.linkedin.com/company/lula-build/</t>
  </si>
  <si>
    <t>https://twitter.com/BuildLula</t>
  </si>
  <si>
    <t>https://www.facebook.com/lulabuildsoftware/</t>
  </si>
  <si>
    <t>SkillsPassport</t>
  </si>
  <si>
    <t>A tech company that has developed a platform that provides an accurate, real-time dynamic digital profile for community members.</t>
  </si>
  <si>
    <t>skillspassport</t>
  </si>
  <si>
    <t>https://skillspassportsa.co.za/</t>
  </si>
  <si>
    <t>https://www.linkedin.com/company/18073783/</t>
  </si>
  <si>
    <t>https://www.facebook.com/search/top/?q=skillspassport</t>
  </si>
  <si>
    <t>Dalmatian Advertising</t>
  </si>
  <si>
    <t>Dalmatian is a Cape Town-based media advertising agency</t>
  </si>
  <si>
    <t>dalmatian-advertising</t>
  </si>
  <si>
    <t>http://www.dalmatianadvertising.com/</t>
  </si>
  <si>
    <t>https://www.facebook.com/dalmatianadvertising/</t>
  </si>
  <si>
    <t>Mindzu</t>
  </si>
  <si>
    <t>Mindzu is an application that is changing the way High school stuents learn.</t>
  </si>
  <si>
    <t>mindzu</t>
  </si>
  <si>
    <t>https://www.mindzu.com/</t>
  </si>
  <si>
    <t>Ritual Studio is a visual production studio that uses craft excellence to forge bonds with people and propel brands through storytelling and gaming.</t>
  </si>
  <si>
    <t>ritual-studio</t>
  </si>
  <si>
    <t>https://ritualstudio.tv/</t>
  </si>
  <si>
    <t>ROK Originals</t>
  </si>
  <si>
    <t>ROK Originals is an online store that offers personalised handcrafted leather arm accessories and wristbands for men and women.</t>
  </si>
  <si>
    <t>rok-originals</t>
  </si>
  <si>
    <t>http://rokoriginals.com/</t>
  </si>
  <si>
    <t>https://www.facebook.com/rokoriginals</t>
  </si>
  <si>
    <t>Snappsales</t>
  </si>
  <si>
    <t>SnappSales specialises in Lead Generation in the IT and Software Industry</t>
  </si>
  <si>
    <t>snappsales</t>
  </si>
  <si>
    <t>https://www.snappsales.com/</t>
  </si>
  <si>
    <t>https://www.linkedin.com/company-beta/9355526/</t>
  </si>
  <si>
    <t>https://twitter.com/snappsales</t>
  </si>
  <si>
    <t>https://www.facebook.com/SnappSales/</t>
  </si>
  <si>
    <t>Zabercoin</t>
  </si>
  <si>
    <t>Zabercoin is an Asset backed ERC20 Ethereum token developed by Cryptocurrency Engineers.</t>
  </si>
  <si>
    <t>zabercoin</t>
  </si>
  <si>
    <t>https://www.zabercoin.io/</t>
  </si>
  <si>
    <t>https://www.linkedin.com/company/zabercoin/</t>
  </si>
  <si>
    <t>3D Forms</t>
  </si>
  <si>
    <t>3D Forms is a company that provides professional 3D Printing services in South Africa.</t>
  </si>
  <si>
    <t>3d-forms</t>
  </si>
  <si>
    <t>http://www.3dforms.co.za/</t>
  </si>
  <si>
    <t>https://www.twitter.com/3d_forms</t>
  </si>
  <si>
    <t>https://www.facebook.com/1613333055549969</t>
  </si>
  <si>
    <t>Paper Video</t>
  </si>
  <si>
    <t>Paper Video offers past exam papers and subject maps with step-by-step video lessons for each and every question and concept.</t>
  </si>
  <si>
    <t>paper-video</t>
  </si>
  <si>
    <t>https://papervideo.co.za/</t>
  </si>
  <si>
    <t>https://in.linkedin.com/company/paper-video</t>
  </si>
  <si>
    <t>https://twitter.com/papervideoza</t>
  </si>
  <si>
    <t>https://www.facebook.com/pg/papervideo/</t>
  </si>
  <si>
    <t>Afridiligence</t>
  </si>
  <si>
    <t>Leading provider of investigative research, enhanced due diligence and risk advisory services in sub-Saharan Africa.</t>
  </si>
  <si>
    <t>afridiligence</t>
  </si>
  <si>
    <t>http://www.afridiligence.com/</t>
  </si>
  <si>
    <t>https://www.linkedin.com/company/afridiligence/</t>
  </si>
  <si>
    <t>http://www.twitter.com/afridiligence</t>
  </si>
  <si>
    <t>RevLeads</t>
  </si>
  <si>
    <t>Revcore Leads is a system built to help you maintain and manage any leads your company acquires.</t>
  </si>
  <si>
    <t>revleads</t>
  </si>
  <si>
    <t>http://www.revleads.co.za/Login.aspx</t>
  </si>
  <si>
    <t>IQmates</t>
  </si>
  <si>
    <t>IQmates is a platform where students meet and share knowledge over various subjects</t>
  </si>
  <si>
    <t>iqmates</t>
  </si>
  <si>
    <t>http://www.iqmates.com/</t>
  </si>
  <si>
    <t>http://twitter.com/IQmates</t>
  </si>
  <si>
    <t>UGoMyWay</t>
  </si>
  <si>
    <t>South Africa's own carpool, rideshare and lift-club app for schools, colleges and universities.</t>
  </si>
  <si>
    <t>ugomyway</t>
  </si>
  <si>
    <t>http://ugomyway.com/</t>
  </si>
  <si>
    <t>https://www.facebook.com/ugomywayapp/</t>
  </si>
  <si>
    <t>Ghea Live</t>
  </si>
  <si>
    <t>Ghea is a smart platform for running a security company, which connects guards, supervisors, managers and</t>
  </si>
  <si>
    <t>ghea-live</t>
  </si>
  <si>
    <t>http://www.ghea.co.za/</t>
  </si>
  <si>
    <t>BrandRocket</t>
  </si>
  <si>
    <t>The best solution for printing Instagram, Twitter &amp; Whatsapp images live at your event. Photo Booth hire with a twist.</t>
  </si>
  <si>
    <t>brandrocket</t>
  </si>
  <si>
    <t>http://www.brandrocket.co.za/</t>
  </si>
  <si>
    <t>http://www.twitter.com/brandrocketSA</t>
  </si>
  <si>
    <t>http://www.facebook.com/brandrocket</t>
  </si>
  <si>
    <t>Makanda Finance</t>
  </si>
  <si>
    <t>Online Micro lending and investment company</t>
  </si>
  <si>
    <t>makanda-finance</t>
  </si>
  <si>
    <t>https://www.makandafinance.co.za/</t>
  </si>
  <si>
    <t>https://www.linkedin.com/company/5118726/</t>
  </si>
  <si>
    <t>https://twitter.com/makanda_finance</t>
  </si>
  <si>
    <t>https://www.facebook.com/Makanda-Finance-593348404039112/</t>
  </si>
  <si>
    <t>Riovic Wallet</t>
  </si>
  <si>
    <t>We are making the benefits of private and ecommerce business banking accessible to people and businesses at the bottom of the economic pyramid.</t>
  </si>
  <si>
    <t>riovic-wallet</t>
  </si>
  <si>
    <t>riovicwallet.com</t>
  </si>
  <si>
    <t>Zestly</t>
  </si>
  <si>
    <t>Zestly is a gifting industry that creates premium themed gifts for all occasions.</t>
  </si>
  <si>
    <t>zestly</t>
  </si>
  <si>
    <t>https://zestly.co.za/</t>
  </si>
  <si>
    <t>https://www.linkedin.com/company/zestly-box/</t>
  </si>
  <si>
    <t>https://twitter.com/zestlybox</t>
  </si>
  <si>
    <t>https://www.facebook.com/ZestlyBox/</t>
  </si>
  <si>
    <t>iAfrikan</t>
  </si>
  <si>
    <t>iAfrikan is a publication that explores how digital technology impacts Africa.</t>
  </si>
  <si>
    <t>iafrikan</t>
  </si>
  <si>
    <t>http://www.iafrikan.com/</t>
  </si>
  <si>
    <t>https://twitter.com/iafrikan</t>
  </si>
  <si>
    <t>https://www.facebook.com/iafrikan</t>
  </si>
  <si>
    <t>Zoom Connect</t>
  </si>
  <si>
    <t>Zoom Connect is a company that offers SMS solutions for marketing campaigns, general information, and email to SMS.</t>
  </si>
  <si>
    <t>zoom-connect</t>
  </si>
  <si>
    <t>http://zoomconnect.com/</t>
  </si>
  <si>
    <t>https://www.linkedin.com/company/zoom-connect</t>
  </si>
  <si>
    <t>https://twitter.com/zoomconnectsa</t>
  </si>
  <si>
    <t>https://www.facebook.com/ZoomConnect</t>
  </si>
  <si>
    <t>re:source Deisgn</t>
  </si>
  <si>
    <t>Software development house specializing in mobile and web development with a passion for startups</t>
  </si>
  <si>
    <t>resource-deisgn</t>
  </si>
  <si>
    <t>http://resourcedesign.io/</t>
  </si>
  <si>
    <t>https://www.linkedin.com/company/re-source-design</t>
  </si>
  <si>
    <t>https://www.twitter.com/resource_design</t>
  </si>
  <si>
    <t>https://www.facebook.com/resourcedesign/</t>
  </si>
  <si>
    <t>VML</t>
  </si>
  <si>
    <t>provides a full range of services including creative, design, technology execution, marketing analytics.</t>
  </si>
  <si>
    <t>vml</t>
  </si>
  <si>
    <t>http://www.native.co.za/</t>
  </si>
  <si>
    <t>Non-Fiction School</t>
  </si>
  <si>
    <t>Non-Fiction School is a coding school in Durban focused on training youth to become software</t>
  </si>
  <si>
    <t>nonfiction-school</t>
  </si>
  <si>
    <t>http://www.non-fiction.co.za/school</t>
  </si>
  <si>
    <t>https://linkedin.com/company/nonfictionza</t>
  </si>
  <si>
    <t>https://www.facebook.com/nonfictionza</t>
  </si>
  <si>
    <t>NaturallyGood</t>
  </si>
  <si>
    <t>E-Commerce site for biodegradable eco-friendly products</t>
  </si>
  <si>
    <t>naturallygood</t>
  </si>
  <si>
    <t>http://www.naturallygood.co.za/</t>
  </si>
  <si>
    <t>https://www.facebook.com/Naturally-Good-Traders-cc-267111690005189/timeline/</t>
  </si>
  <si>
    <t>Emizen</t>
  </si>
  <si>
    <t>Emizen is developes products that will enhance the lifestyle of their customer by using innovative technology.</t>
  </si>
  <si>
    <t>Brasburg, South Africa</t>
  </si>
  <si>
    <t>emizen</t>
  </si>
  <si>
    <t>https://emizen.co.za/</t>
  </si>
  <si>
    <t>Kweza is a service that enables informal retailers to order products at the best price and receive deliveries directly to their stores</t>
  </si>
  <si>
    <t>kweza</t>
  </si>
  <si>
    <t>kweza.co.za</t>
  </si>
  <si>
    <t>MPULL</t>
  </si>
  <si>
    <t>MPULL is a B2B marketing agency which focuses on attracting new qualified sales leads and converts them to customers for companies.</t>
  </si>
  <si>
    <t>mpull</t>
  </si>
  <si>
    <t>http://www.mpull.com/</t>
  </si>
  <si>
    <t>http://www.linkedin.com/company/2779911</t>
  </si>
  <si>
    <t>http://twitter.com/MPULLmarketing</t>
  </si>
  <si>
    <t>http://www.facebook.com/MPULLmarketing</t>
  </si>
  <si>
    <t>Clockwork Acorn</t>
  </si>
  <si>
    <t>Clockwork Acorn is a small interactive software development studio specialising in the creation of games and other user-facing applications.</t>
  </si>
  <si>
    <t>clockwork-acorn</t>
  </si>
  <si>
    <t>http://clockworkacorn.com/</t>
  </si>
  <si>
    <t>https://www.linkedin.com/company/clockwork-acorn</t>
  </si>
  <si>
    <t>https://twitter.com/clockworkacorn</t>
  </si>
  <si>
    <t>https://www.facebook.com/clockworkacorn</t>
  </si>
  <si>
    <t>Digital Solut10n Foundry</t>
  </si>
  <si>
    <t>Dynasty Solutions provides bespoke Business and Home IT support services</t>
  </si>
  <si>
    <t>digital-solut10n-foundry</t>
  </si>
  <si>
    <t>http://www.digitalsolutionfoundry.co.za/#/home</t>
  </si>
  <si>
    <t>https://www.linkedin.com/company/digitalsolutionfoundry/</t>
  </si>
  <si>
    <t>https://twitter.com/dsfoundry</t>
  </si>
  <si>
    <t>SmartPrac</t>
  </si>
  <si>
    <t>SmartPrac is a Simple, Powerful and Professional Web-based healthcare practice management software.</t>
  </si>
  <si>
    <t>smartprac</t>
  </si>
  <si>
    <t>https://www.smartprac.com/</t>
  </si>
  <si>
    <t>ClockInstant</t>
  </si>
  <si>
    <t>ClockInstant is a simple automated time &amp; attendance register and tracker.</t>
  </si>
  <si>
    <t>clockinstant</t>
  </si>
  <si>
    <t>https://clockinstant.com/</t>
  </si>
  <si>
    <t>Overscore AI</t>
  </si>
  <si>
    <t>Overscore AI provides a wide range of IT support services including cloud computing, and database architcture</t>
  </si>
  <si>
    <t>overscore-ai</t>
  </si>
  <si>
    <t>http://overscore.co.za/</t>
  </si>
  <si>
    <t>https://www.linkedin.com/company/overscore</t>
  </si>
  <si>
    <t>https://www.twitter.com/overscoreai</t>
  </si>
  <si>
    <t>Easy Home Sales</t>
  </si>
  <si>
    <t>Platform that enablse users to sell or buy property at no extra commision cost.</t>
  </si>
  <si>
    <t>easy-home-sales</t>
  </si>
  <si>
    <t>https://www.easy-home-sales.co.za/</t>
  </si>
  <si>
    <t>https://www.linkedin.com/company/14619842</t>
  </si>
  <si>
    <t>https://www.facebook.com/easyhomesalesza</t>
  </si>
  <si>
    <t>Wrapistry</t>
  </si>
  <si>
    <t>Wrapistty is an e-commerce site with a vast collection of baetiful wedding gifts</t>
  </si>
  <si>
    <t>wrapistry</t>
  </si>
  <si>
    <t>https://wrapistry.shop/</t>
  </si>
  <si>
    <t>https://www.facebook.com/ultimategiftregistry</t>
  </si>
  <si>
    <t>Diarize Me</t>
  </si>
  <si>
    <t>Diarize Me helps businesses to track and manage their appointments, inventory, and clients.</t>
  </si>
  <si>
    <t>diarize-me</t>
  </si>
  <si>
    <t>http://diarize.me/</t>
  </si>
  <si>
    <t>https://www.linkedin.com/company/diarize-me</t>
  </si>
  <si>
    <t>https://twitter.com/diarizeme</t>
  </si>
  <si>
    <t>https://www.facebook.com/diarizeme</t>
  </si>
  <si>
    <t>Gracenet Logistics</t>
  </si>
  <si>
    <t>Logistics Company focusing on last mile deliveries</t>
  </si>
  <si>
    <t>gracenet-logistics</t>
  </si>
  <si>
    <t>http://grace-net.co.za/</t>
  </si>
  <si>
    <t>https://twitter.com/gracenetlogist</t>
  </si>
  <si>
    <t>https://www.facebook.com/gracenetlogistics/</t>
  </si>
  <si>
    <t>FREI One Digital</t>
  </si>
  <si>
    <t>FREI is a digital virtual network enabler that makes digital and cellular easy for brands.</t>
  </si>
  <si>
    <t>frei-one-digital</t>
  </si>
  <si>
    <t>https://www.frei.one/</t>
  </si>
  <si>
    <t>https://www.linkedin.com/company/frei-one/</t>
  </si>
  <si>
    <t>https://twitter.com/frei_one</t>
  </si>
  <si>
    <t>https://www.facebook.com/pg/FreiUnleashYourBrand/</t>
  </si>
  <si>
    <t>Get Rewards</t>
  </si>
  <si>
    <t>Get Rewards Offers The Widest Range of Awards in SA.</t>
  </si>
  <si>
    <t>get-rewards</t>
  </si>
  <si>
    <t>https://www.getrewards.com/</t>
  </si>
  <si>
    <t>https://www.linkedin.com/company/get-rewards/</t>
  </si>
  <si>
    <t>https://twitter.com/GetRewardsZA</t>
  </si>
  <si>
    <t>https://www.facebook.com/GETRewards/</t>
  </si>
  <si>
    <t>Netwerk24</t>
  </si>
  <si>
    <t>Netwerk24 is a newspaper agrregator targeting Afrikaners.</t>
  </si>
  <si>
    <t>netwerk24</t>
  </si>
  <si>
    <t>https://www.netwerk24.com/</t>
  </si>
  <si>
    <t>https://twitter.com/netwerk24</t>
  </si>
  <si>
    <t>https://www.facebook.com/pg/netwerk24</t>
  </si>
  <si>
    <t>HumanValue</t>
  </si>
  <si>
    <t>HumanValue is a business consultant platform that offers HR consulting and recruitment services.</t>
  </si>
  <si>
    <t>humanvalue</t>
  </si>
  <si>
    <t>http://humanvalue.co.za/</t>
  </si>
  <si>
    <t>https://twitter.com/HumanValueSA</t>
  </si>
  <si>
    <t>https://www.facebook.com/HumanValue-Connecting-People-Creating-Value-1744149455832231/</t>
  </si>
  <si>
    <t>Endurance Drones</t>
  </si>
  <si>
    <t>Africa's leading commecial drones supplier and repair facility</t>
  </si>
  <si>
    <t>endurance-drones</t>
  </si>
  <si>
    <t>https://endurancedrones.com/</t>
  </si>
  <si>
    <t>https://in.linkedin.com/company/endurance-drones</t>
  </si>
  <si>
    <t>https://twitter.com/Endurancedrones</t>
  </si>
  <si>
    <t>https://www.facebook.com/pg/endurancedrones/</t>
  </si>
  <si>
    <t>Dimago</t>
  </si>
  <si>
    <t>Dimago is a data and analytics company providing services to companies.</t>
  </si>
  <si>
    <t>dimago</t>
  </si>
  <si>
    <t>http://www.dimago.co.za/</t>
  </si>
  <si>
    <t>https://www.linkedin.com/company/dimago/</t>
  </si>
  <si>
    <t>Do Digital</t>
  </si>
  <si>
    <t>Do Digital is an agency driven eLearning platform based in Cape Town, South Africa and offers affordable digital marketing courses.</t>
  </si>
  <si>
    <t>do-digital</t>
  </si>
  <si>
    <t>https://www.dodigital.academy/</t>
  </si>
  <si>
    <t>https://www.linkedin.com/company/do-digital-academy/</t>
  </si>
  <si>
    <t>https://twitter.com/do_academy</t>
  </si>
  <si>
    <t>https://www.facebook.com/dodigitalacademy/</t>
  </si>
  <si>
    <t>Involved Digital</t>
  </si>
  <si>
    <t>We are a creative digital marketing and online advertising agency based in the heart of Cape Town.</t>
  </si>
  <si>
    <t>involved-digital</t>
  </si>
  <si>
    <t>https://involveddigital.com/</t>
  </si>
  <si>
    <t>https://www.linkedin.com/company/involved-digital/</t>
  </si>
  <si>
    <t>https://twitter.com/involveddigital</t>
  </si>
  <si>
    <t>https://www.facebook.com/involveddigital/</t>
  </si>
  <si>
    <t>ISpani</t>
  </si>
  <si>
    <t>iSpani Group is an on-demand sales force and market research company operating in emerging markets.</t>
  </si>
  <si>
    <t>cfc00ad3225cb6fd1a7a.png</t>
  </si>
  <si>
    <t>ispani</t>
  </si>
  <si>
    <t>http://ispanigroup.co.za/</t>
  </si>
  <si>
    <t>https://www.linkedin.com/company/ispani-group/</t>
  </si>
  <si>
    <t>ComUnity</t>
  </si>
  <si>
    <t>ComUnity is a one-stop digital services platform that enables businesses and institutions to easily deliver rich, wrap-around applications and services to clients via any consumer device, including native apps on all feature phones.</t>
  </si>
  <si>
    <t>comunity</t>
  </si>
  <si>
    <t>http://comunity.co.za/</t>
  </si>
  <si>
    <t>https://www.linkedin.com/company/comunity</t>
  </si>
  <si>
    <t>Tenebris Lab</t>
  </si>
  <si>
    <t>Tenebris Lab is a computer graphics based design collaborative and software development studio. Focusing on vr, ar and mr games and apps.</t>
  </si>
  <si>
    <t>tenebris-lab</t>
  </si>
  <si>
    <t>https://tenebrislab.com/</t>
  </si>
  <si>
    <t>https://za.linkedin.com/company/tenebris-lab</t>
  </si>
  <si>
    <t>https://twitter.com/tenebrislab</t>
  </si>
  <si>
    <t>https://www.facebook.com/tenebrislab/</t>
  </si>
  <si>
    <t>SowetanLIve</t>
  </si>
  <si>
    <t>South African online news platform focusing on sports, entertainment and business</t>
  </si>
  <si>
    <t>sowetanlive</t>
  </si>
  <si>
    <t>http://www.sowetanlive.co.za/</t>
  </si>
  <si>
    <t>https://twitter.com/sowetanlive</t>
  </si>
  <si>
    <t>https://www.facebook.com/sowetanlive</t>
  </si>
  <si>
    <t>WithNova Experience Management</t>
  </si>
  <si>
    <t>Enabling smarter, faster decisions based on insights into customers across touchpoints.</t>
  </si>
  <si>
    <t>withnova-experience-management</t>
  </si>
  <si>
    <t>http://www.withnova.co.za/</t>
  </si>
  <si>
    <t>https://www.linkedin.com/company/withnova/</t>
  </si>
  <si>
    <t>https://twitter.com/with_nova</t>
  </si>
  <si>
    <t>https://www.facebook.com/Withnova</t>
  </si>
  <si>
    <t>SpaceDecode</t>
  </si>
  <si>
    <t>Spacedecode introduces the concept of recipes allowing you to save instances of your work for later use.</t>
  </si>
  <si>
    <t>spacedecode</t>
  </si>
  <si>
    <t>https://spacedecode.com/</t>
  </si>
  <si>
    <t>https://twitter.com/spacedecode</t>
  </si>
  <si>
    <t>https://www.facebook.com/spacedecode/</t>
  </si>
  <si>
    <t>Orgunite</t>
  </si>
  <si>
    <t>Orgunite's mission is to help companies deliver rewarding and personalised customer experiences.</t>
  </si>
  <si>
    <t>orgunite</t>
  </si>
  <si>
    <t>https://www.orguniteapp.com/</t>
  </si>
  <si>
    <t>Darkiepages</t>
  </si>
  <si>
    <t>A mobile app to search and locate black-owned businesses in South Africa</t>
  </si>
  <si>
    <t>darkiepages</t>
  </si>
  <si>
    <t>https://www.darkiepages.co.za/</t>
  </si>
  <si>
    <t>https://www.linkedin.com/company/darkiepages</t>
  </si>
  <si>
    <t>https://twitter.com/darkiepages</t>
  </si>
  <si>
    <t>https://www.facebook.com/darkiepages/</t>
  </si>
  <si>
    <t>Ionizr</t>
  </si>
  <si>
    <t>Ionizr provides analytical insight of physical and online behavior, combining the real time flow of visits to your venue and website.</t>
  </si>
  <si>
    <t>ionizr</t>
  </si>
  <si>
    <t>http://www.ionizr.com/</t>
  </si>
  <si>
    <t>Hooros Digital</t>
  </si>
  <si>
    <t>Hooros Digital has built a curated freelance hiring marketplace where companies who require a freelancer/freelancers to help them with a particular project</t>
  </si>
  <si>
    <t>hooros-digital</t>
  </si>
  <si>
    <t>http://hooros.co.za/</t>
  </si>
  <si>
    <t>https://www.linkedin.com/in/emmanuel-sibanda-42b49176</t>
  </si>
  <si>
    <t>https://www.twitter.com/hoorosza</t>
  </si>
  <si>
    <t>https://www.facebook.com/hoorosza</t>
  </si>
  <si>
    <t>Goodies Hub</t>
  </si>
  <si>
    <t>Goodies Hub is an online marketplace for Handcrafted deigner products.</t>
  </si>
  <si>
    <t>goodies-hub</t>
  </si>
  <si>
    <t>https://www.goodieshub.com/</t>
  </si>
  <si>
    <t>https://www.twitter.com/goodieshub</t>
  </si>
  <si>
    <t>https://www.facebook.com/goodieshubonline</t>
  </si>
  <si>
    <t>Cumii</t>
  </si>
  <si>
    <t>Cumii is a pan-African IoT company that focuses on disruptive technology that transforms Africa.</t>
  </si>
  <si>
    <t>cumii</t>
  </si>
  <si>
    <t>http://www.cumii.net/</t>
  </si>
  <si>
    <t>https://www.linkedin.com/company/cumii-international/</t>
  </si>
  <si>
    <t>https://twitter.com/cumiiiot</t>
  </si>
  <si>
    <t>https://www.facebook.com/CumiiIoT/</t>
  </si>
  <si>
    <t>We are Monsters</t>
  </si>
  <si>
    <t>We partner with corporates as an external innovation arm, helping them disrupt from the outside in.</t>
  </si>
  <si>
    <t>we-are-monsters</t>
  </si>
  <si>
    <t>https://wearemonsters.co.za/</t>
  </si>
  <si>
    <t>https://www.linkedin.com/company/we-are-monsters</t>
  </si>
  <si>
    <t>https://www.twitter.com/monstersshout</t>
  </si>
  <si>
    <t>https://www.facebook.com/we.be.monsters</t>
  </si>
  <si>
    <t>Pista</t>
  </si>
  <si>
    <t>A research, design and innovation practice specialising in product &amp; service design using design thinking, cultural intelligence and technology.</t>
  </si>
  <si>
    <t>pista</t>
  </si>
  <si>
    <t>https://pista.co.za/</t>
  </si>
  <si>
    <t>https://www.linkedin.com/company/18189768</t>
  </si>
  <si>
    <t>Lula Rent</t>
  </si>
  <si>
    <t>Easy, smart and transparent property management for landlords, property managers &amp; tenants</t>
  </si>
  <si>
    <t>lula-rent</t>
  </si>
  <si>
    <t>http://www.lularent.com/</t>
  </si>
  <si>
    <t>https://www.linkedin.com/company/lularent/</t>
  </si>
  <si>
    <t>https://twitter.com/lularent</t>
  </si>
  <si>
    <t>The Digital Alliance</t>
  </si>
  <si>
    <t>The Digital Alliance is a full service digital and traditional marketing agency.</t>
  </si>
  <si>
    <t>the-digital-alliance</t>
  </si>
  <si>
    <t>https://www.thedigitalalliance.co.za/about-tda-marketing-agency/</t>
  </si>
  <si>
    <t>https://www.linkedin.com/company/thedigitalalliance/</t>
  </si>
  <si>
    <t>Now Boarding</t>
  </si>
  <si>
    <t>Now Boarding is a leading UX, Web Design, Brand &amp; Marketing Agency.</t>
  </si>
  <si>
    <t>now-boarding</t>
  </si>
  <si>
    <t>http://www.nowboarding.co.za/</t>
  </si>
  <si>
    <t>https://www.linkedin.com/company/now-boarding</t>
  </si>
  <si>
    <t>https://www.facebook.com/nowboardingagency</t>
  </si>
  <si>
    <t>CRSP dsgn</t>
  </si>
  <si>
    <t>CRSP dsgn is a South African social enterprise that produces affordable Robotics &amp; 3D Printing educational tools for 21st Century Learning.</t>
  </si>
  <si>
    <t>crsp-dsgn</t>
  </si>
  <si>
    <t>https://www.crspdsgn.com</t>
  </si>
  <si>
    <t>https://za.linkedin.com/company/crsp-dsgn</t>
  </si>
  <si>
    <t>https://twitter.com/crsp_dsgn</t>
  </si>
  <si>
    <t>https://web.facebook.com/CRSPdsgn</t>
  </si>
  <si>
    <t>Glovent Solutions</t>
  </si>
  <si>
    <t>PGlovent Solutions is a closed community management platform.</t>
  </si>
  <si>
    <t>glovent-solutions</t>
  </si>
  <si>
    <t>http://www.glovent.co.za/</t>
  </si>
  <si>
    <t>http://www.linkedin.com/company/2515373</t>
  </si>
  <si>
    <t>https://www.facebook.com/glovent.solutions</t>
  </si>
  <si>
    <t>Joblife</t>
  </si>
  <si>
    <t>Joblife is an online job search tool that enables job seekers get themselves infornt of potential employers.</t>
  </si>
  <si>
    <t>joblife</t>
  </si>
  <si>
    <t>joblife.co.za</t>
  </si>
  <si>
    <t>https://www.linkedin.com/company/joblife</t>
  </si>
  <si>
    <t>http://twitter.com/joblifeza</t>
  </si>
  <si>
    <t>http://www.facebook.com/joblife</t>
  </si>
  <si>
    <t>Zindi</t>
  </si>
  <si>
    <t>Zindi is the first data science competition platform in Africa. Zindi hosts a community of over 34,000 data scientists solving some of the world’s most pressing business and social challenges using machine learning and AI.</t>
  </si>
  <si>
    <t>ffe45fdb8ada29e479f2.jpg</t>
  </si>
  <si>
    <t>zindi</t>
  </si>
  <si>
    <t>https://zindi.africa/</t>
  </si>
  <si>
    <t>https://www.linkedin.com/company/zindi-africa/</t>
  </si>
  <si>
    <t>https://twitter.com/ZindiAfrica</t>
  </si>
  <si>
    <t>Celina Lee, Megan Yates, Ekow Duker</t>
  </si>
  <si>
    <t>Juicy Designs</t>
  </si>
  <si>
    <t>Juicy Designs is your one-stop Social Media Marketing Agency in Pretoria that takes pride in creating juicy stories.</t>
  </si>
  <si>
    <t>juicy-designs</t>
  </si>
  <si>
    <t>https://www.juicydesigns.co.za/</t>
  </si>
  <si>
    <t>https://www.linkedin.com/company/10558338/</t>
  </si>
  <si>
    <t>https://www.facebook.com/TheJuicyDesigns/</t>
  </si>
  <si>
    <t>Code 4 CT</t>
  </si>
  <si>
    <t>Code4CT is a program that introduces high school girls to basic web building skills and expose them to opportunities in the IT industry.</t>
  </si>
  <si>
    <t>code-4-ct</t>
  </si>
  <si>
    <t>http://code4ct.com/</t>
  </si>
  <si>
    <t>https://in.linkedin.com/company/code-for-cape-town</t>
  </si>
  <si>
    <t>https://twitter.com/code4ct</t>
  </si>
  <si>
    <t>https://www.facebook.com/pg/code4ct/</t>
  </si>
  <si>
    <t>TV Republic</t>
  </si>
  <si>
    <t>TV Republic enables you to design and schedule your monitors easily from the web, using your computer, tablet or smartphone.</t>
  </si>
  <si>
    <t>tv-republic</t>
  </si>
  <si>
    <t>http://www.tvrepublic.co/</t>
  </si>
  <si>
    <t>http://twitter.com/thetvrepublic</t>
  </si>
  <si>
    <t>Webalytics</t>
  </si>
  <si>
    <t>We believe digital marketing isn't just one or the other, but instead a combination of tangible methods to ensure how your future leads are engaged and converted.</t>
  </si>
  <si>
    <t>webalytics</t>
  </si>
  <si>
    <t>https://www.webalytics.co/</t>
  </si>
  <si>
    <t>https://www.linkedin.com/company/webalytics-pty-ltd/about/</t>
  </si>
  <si>
    <t>Hitech Wireless</t>
  </si>
  <si>
    <t>Hitech is a wireless Internet service provider.</t>
  </si>
  <si>
    <t>hitech-wireless</t>
  </si>
  <si>
    <t>http://hitechwireless.co.za/</t>
  </si>
  <si>
    <t>BuzzApex</t>
  </si>
  <si>
    <t>BuzzApex is a paperless business platform that automates various functions and helps promote your Business in a cost effective manner.</t>
  </si>
  <si>
    <t>buzzapex</t>
  </si>
  <si>
    <t>http://buzzapex.com/</t>
  </si>
  <si>
    <t>Xtreme Accesories</t>
  </si>
  <si>
    <t>Marketpalce for GoPro and Drones accesories</t>
  </si>
  <si>
    <t>xtreme-accesories</t>
  </si>
  <si>
    <t>https://xtremexccessories.co.za/</t>
  </si>
  <si>
    <t>https://www.facebook.com/XtremeXccessoriesGear/?_rdc=1&amp;_rdr</t>
  </si>
  <si>
    <t>Seebox</t>
  </si>
  <si>
    <t>Seebox is a unique interactive self-paced engineering training solution with video tutorials &amp; experiments to train workers on-site in Electronics and Technical fields.</t>
  </si>
  <si>
    <t>seebox</t>
  </si>
  <si>
    <t>https://www.seebox.co.za/</t>
  </si>
  <si>
    <t>https://twitter.com/theseebox</t>
  </si>
  <si>
    <t>https://www.facebook.com/pg/theseebox/</t>
  </si>
  <si>
    <t>Daily Dish</t>
  </si>
  <si>
    <t>Daily Dish delivers a range of dinner boxes and wine boxes every week</t>
  </si>
  <si>
    <t>daily-dish</t>
  </si>
  <si>
    <t>https://www.dailydish.co.za/</t>
  </si>
  <si>
    <t>https://twitter.com/DailyDishForYou</t>
  </si>
  <si>
    <t>https://www.facebook.com/dailydishforyou/</t>
  </si>
  <si>
    <t>Spritzed</t>
  </si>
  <si>
    <t>Helps Startup Companies find affordable working space</t>
  </si>
  <si>
    <t>spritzed</t>
  </si>
  <si>
    <t>https://www.spritzed.co.za/</t>
  </si>
  <si>
    <t>https://www.linkedin.com/company/spritzed/</t>
  </si>
  <si>
    <t>https://twitter.com/Spritzed</t>
  </si>
  <si>
    <t>https://www.facebook.com/spritzed/</t>
  </si>
  <si>
    <t>PharmaLTX</t>
  </si>
  <si>
    <t>PharmaLTX (Pty) Ltd is an eClinical Solutions Company launched in 2015 to provide EMR (Electronic Medical Records) &amp; EDC (Electronic Data Capture) solutions within clinical research, eliminating the problems inherent to paper-based data collection methods.</t>
  </si>
  <si>
    <t>pharmaltx</t>
  </si>
  <si>
    <t>http://www.pharmaltx.com/</t>
  </si>
  <si>
    <t>https://twitter.com/pharmaltx</t>
  </si>
  <si>
    <t>NU Beginnings</t>
  </si>
  <si>
    <t>Recruitment specialists revolutionising the way tech companies recruit</t>
  </si>
  <si>
    <t>nu-beginnings</t>
  </si>
  <si>
    <t>https://www.nu-beginnings.co.za/</t>
  </si>
  <si>
    <t>https://www.linkedin.com/company-beta/950000/</t>
  </si>
  <si>
    <t>https://twitter.com/NuBeginningsSA</t>
  </si>
  <si>
    <t>https://www.facebook.com/NuBeginningsSA/</t>
  </si>
  <si>
    <t>Centurus Group of Schools</t>
  </si>
  <si>
    <t>Centurus Group of Schools provide a dynamic and progressive education for all pupils.</t>
  </si>
  <si>
    <t>centurus-group-of-schools</t>
  </si>
  <si>
    <t>http://www.centuruscolleges.co.za/</t>
  </si>
  <si>
    <t>Cats and Shepherd</t>
  </si>
  <si>
    <t>Cats &amp; Shepherd is a growth consultancy that builds digital experiences that drive growth.</t>
  </si>
  <si>
    <t>cats-and-shepherd</t>
  </si>
  <si>
    <t>http://catsandshepherd.com/</t>
  </si>
  <si>
    <t>Shop Eat Sleep Worldwide</t>
  </si>
  <si>
    <t>Shop eat sleep worldwide is a Premium discount App joining you into an exclusive club of high end luxury brands.</t>
  </si>
  <si>
    <t>shop-eat-sleep-worldwide</t>
  </si>
  <si>
    <t>http://shopeatsleepworldwide.com/</t>
  </si>
  <si>
    <t>https://www.facebook.com/shopeatsleepworldwide/</t>
  </si>
  <si>
    <t>Avatar Brands</t>
  </si>
  <si>
    <t>Our digital marketing agency will help your business get online, get noticed and get results.</t>
  </si>
  <si>
    <t>avatar-brands</t>
  </si>
  <si>
    <t>https://avatarbrands.com/</t>
  </si>
  <si>
    <t>https://twitter.com/avatarbrands</t>
  </si>
  <si>
    <t>https://www.facebook.com/avatarbrands</t>
  </si>
  <si>
    <t>Wolf&amp;Halo</t>
  </si>
  <si>
    <t>Wolf&amp;Halo is a growth and digital marketing agency.</t>
  </si>
  <si>
    <t>wolfhalo</t>
  </si>
  <si>
    <t>https://www.wolfandhalo.com/</t>
  </si>
  <si>
    <t>https://za.linkedin.com/company/wolf-and-halo-pty-ltd</t>
  </si>
  <si>
    <t>http://www.twitter.com/wolfandhalo</t>
  </si>
  <si>
    <t>http://www.facebook.com/wolfandhalo</t>
  </si>
  <si>
    <t>Guns &amp; Rain Art</t>
  </si>
  <si>
    <t>Guns &amp; Rain Art is a marketplace for contemporary fine art from Southern Africa</t>
  </si>
  <si>
    <t>guns--rain-art</t>
  </si>
  <si>
    <t>http://gunsandrain.com/</t>
  </si>
  <si>
    <t>http://www.linkedin.com/company/guns-&amp;-rain-art</t>
  </si>
  <si>
    <t>http://twitter.com/gunsandrain</t>
  </si>
  <si>
    <t>http://www.facebook.com/gunsandrain</t>
  </si>
  <si>
    <t>SassyChic</t>
  </si>
  <si>
    <t>SassyChic is Online boutique showcasing SA designer fashion &amp; more.</t>
  </si>
  <si>
    <t>sassychic</t>
  </si>
  <si>
    <t>http://sassychic.co.za/</t>
  </si>
  <si>
    <t>https://www.linkedin.com/company/2374015</t>
  </si>
  <si>
    <t>https://www.twitter.com/sassychicsa</t>
  </si>
  <si>
    <t>https://www.facebook.com/SassyChicSA</t>
  </si>
  <si>
    <t>Quick Connect Wireless</t>
  </si>
  <si>
    <t>Quick Connect Wireless is a wireless internet provider</t>
  </si>
  <si>
    <t>quick-connect-wireless</t>
  </si>
  <si>
    <t>https://www.quickconnectwireless.net/</t>
  </si>
  <si>
    <t>https://www.linkedin.com/company/quick-connect-wireless/</t>
  </si>
  <si>
    <t>https://twitter.com/QuickConnectW</t>
  </si>
  <si>
    <t>https://www.facebook.com/QuickConnectWireless/</t>
  </si>
  <si>
    <t>Legal Connection</t>
  </si>
  <si>
    <t>Legal practice and case management for teams and panels.</t>
  </si>
  <si>
    <t>legal-connection</t>
  </si>
  <si>
    <t>https://legalconnection.co.za/</t>
  </si>
  <si>
    <t>https://www.facebook.com/pg/legalconnectionZA/</t>
  </si>
  <si>
    <t>Cape Town Office</t>
  </si>
  <si>
    <t>Cape Town Office is a co-working space based in Cape Town</t>
  </si>
  <si>
    <t>cape-town-office</t>
  </si>
  <si>
    <t>http://www.capetownoffice.com/</t>
  </si>
  <si>
    <t>https://www.linkedin.com/company/cape-town-office</t>
  </si>
  <si>
    <t>https://twitter.com/capetownoffice</t>
  </si>
  <si>
    <t>https://www.facebook.com/capetownoffice</t>
  </si>
  <si>
    <t>Useful &amp; Beautiful</t>
  </si>
  <si>
    <t>Useful And Beautiful create useful and beautiful mobile apps and mobisites that compliments your business goals and delight your customers.</t>
  </si>
  <si>
    <t>useful--beautiful</t>
  </si>
  <si>
    <t>https://usefulandbeautiful.co.za/</t>
  </si>
  <si>
    <t>https://www.linkedin.com/company/useful-&amp;-beautiful/</t>
  </si>
  <si>
    <t>https://twitter.com/UandBMobile</t>
  </si>
  <si>
    <t>https://www.facebook.com/uandbmobile/</t>
  </si>
  <si>
    <t>Greenform</t>
  </si>
  <si>
    <t>GreenForm is a document management system software which is a web-based capture solutions that digitalises paper-based forms in business processes</t>
  </si>
  <si>
    <t>greenform</t>
  </si>
  <si>
    <t>https://www.greenform.co.za/Landing</t>
  </si>
  <si>
    <t>https://www.linkedin.com/company/greenform-mobile-solution/</t>
  </si>
  <si>
    <t>https://twitter.com/GreenFormSol</t>
  </si>
  <si>
    <t>https://www.facebook.com/GreenFormMobile/</t>
  </si>
  <si>
    <t>PowerOptimal</t>
  </si>
  <si>
    <t>PowerOptima offers a range of energy use and billing management solutions that puts the power back in your hands.</t>
  </si>
  <si>
    <t>poweroptimal</t>
  </si>
  <si>
    <t>http://www.poweroptimal.com/</t>
  </si>
  <si>
    <t>https://www.linkedin.com/company/9239338</t>
  </si>
  <si>
    <t>https://twitter.com/poweroptimal</t>
  </si>
  <si>
    <t>https://www.facebook.com/poweroptimal/</t>
  </si>
  <si>
    <t>Isoflow</t>
  </si>
  <si>
    <t>Isoflow is a Cape Town based User Experience, Web and Mobile Design agency.</t>
  </si>
  <si>
    <t>isoflow</t>
  </si>
  <si>
    <t>https://www.isoflow.co.za/</t>
  </si>
  <si>
    <t>https://www.linkedin.com/company/isoflow</t>
  </si>
  <si>
    <t>https://twitter.com/isoflow</t>
  </si>
  <si>
    <t>https://www.facebook.com/Isoflow/</t>
  </si>
  <si>
    <t>Stream Drinks</t>
  </si>
  <si>
    <t>Stream Drinks is a sugar free beverage packed with vitamins and other healthy ingredients.</t>
  </si>
  <si>
    <t>stream-drinks</t>
  </si>
  <si>
    <t>http://www.streamdrinks.com/</t>
  </si>
  <si>
    <t>https://www.linkedin.com/company/stream-drinks</t>
  </si>
  <si>
    <t>https://twitter.com/streamdrinks</t>
  </si>
  <si>
    <t>https://www.facebook.com/streamdrinks</t>
  </si>
  <si>
    <t>Key Connections</t>
  </si>
  <si>
    <t>Key Connections is a tech recruitment company that focuses on connecting developers and technology companies.</t>
  </si>
  <si>
    <t>key-connections</t>
  </si>
  <si>
    <t>http://www.keyconnections.co.za/</t>
  </si>
  <si>
    <t>https://www.linkedin.com/company/1105594</t>
  </si>
  <si>
    <t>https://www.twitter.com/key_connections</t>
  </si>
  <si>
    <t>https://www.facebook.com/keyconnectionsrec</t>
  </si>
  <si>
    <t>Servio</t>
  </si>
  <si>
    <t>On-Demand Home Service Platform operating in South Africa</t>
  </si>
  <si>
    <t>servio</t>
  </si>
  <si>
    <t>https://servio.co.za</t>
  </si>
  <si>
    <t>https://twitter.com/Servio_Services</t>
  </si>
  <si>
    <t>10Dot</t>
  </si>
  <si>
    <t>We help you detect, prevent and combat cyber crime, protect your data assets, and secure your cloud.</t>
  </si>
  <si>
    <t>10dot</t>
  </si>
  <si>
    <t>https://www.10dot.com/</t>
  </si>
  <si>
    <t>https://twitter.com/10dotsecurity</t>
  </si>
  <si>
    <t>https://www.facebook.com/10dot-Cloud-Security-117334511942557</t>
  </si>
  <si>
    <t>RentDoc</t>
  </si>
  <si>
    <t>RentDoc is a Rental Property Law Firm.</t>
  </si>
  <si>
    <t>rentdoc</t>
  </si>
  <si>
    <t>http://www.rentdoc.co.za/</t>
  </si>
  <si>
    <t>https://www.linkedin.com/company/rentdoc/</t>
  </si>
  <si>
    <t>https://twitter.com/rentdoc</t>
  </si>
  <si>
    <t>https://www.facebook.com/pg/RentDoc/</t>
  </si>
  <si>
    <t>Creatives Express</t>
  </si>
  <si>
    <t>A digital marketing solution that specialises in website development and graphic design</t>
  </si>
  <si>
    <t>creatives-express</t>
  </si>
  <si>
    <t>http://www.creativesexpress.co.za/</t>
  </si>
  <si>
    <t>https://www.linkedin.com/company/creatives-express</t>
  </si>
  <si>
    <t>https://twitter.com/creativesxpress</t>
  </si>
  <si>
    <t>https://www.facebook.com/creativesexpress/</t>
  </si>
  <si>
    <t>Vivi Dress South Africa</t>
  </si>
  <si>
    <t>Vivi Dress is a marketplace with a collection of wedding gowns</t>
  </si>
  <si>
    <t>vivi-dress-south-africa</t>
  </si>
  <si>
    <t>http://www.vividress.co.za/</t>
  </si>
  <si>
    <t>Bandela Media</t>
  </si>
  <si>
    <t>Bandela Media is a web design and development company based in East london, South Africa.</t>
  </si>
  <si>
    <t>bandela-media</t>
  </si>
  <si>
    <t>https://www.bandelamedia.co.za/</t>
  </si>
  <si>
    <t>https://www.linkedin.com/company/bandela-media</t>
  </si>
  <si>
    <t>https://twitter.com/bandelamedia</t>
  </si>
  <si>
    <t>https://www.facebook.com/Bandela-Media-1538655589794487/</t>
  </si>
  <si>
    <t>Rental Retainer Club</t>
  </si>
  <si>
    <t>Rental Retainer Club is a Rental Property Law Firm for a nominal monthly fee.</t>
  </si>
  <si>
    <t>rental-retainer-club</t>
  </si>
  <si>
    <t>http://www.rentalretainerclub.co.za/</t>
  </si>
  <si>
    <t>https://www.linkedin.com/company/rental-retainer-club/</t>
  </si>
  <si>
    <t>https://twitter.com/rentalretainer</t>
  </si>
  <si>
    <t>https://www.facebook.com/RentalRetainerClub/</t>
  </si>
  <si>
    <t>Phakamo Holdings</t>
  </si>
  <si>
    <t>Providing cyber security services to businesses in Africa</t>
  </si>
  <si>
    <t>phakamo-holdings</t>
  </si>
  <si>
    <t>http://phakamo.co.za/</t>
  </si>
  <si>
    <t>https://www.linkedin.com/company/phakamo-holdings</t>
  </si>
  <si>
    <t>https://www.facebook.com/pages/Phakamo-Holdings/492824344139395</t>
  </si>
  <si>
    <t>Nona Digital</t>
  </si>
  <si>
    <t>A leading Blockchain-focused software development studio</t>
  </si>
  <si>
    <t>nona-digital</t>
  </si>
  <si>
    <t>http://nonacreative.com/</t>
  </si>
  <si>
    <t>https://www.linkedin.com/company/nona-creative-digital-boutique</t>
  </si>
  <si>
    <t>https://twitter.com/nonacreative</t>
  </si>
  <si>
    <t>https://www.facebook.com/NonaCreative</t>
  </si>
  <si>
    <t>Peruzal</t>
  </si>
  <si>
    <t>Peruzal offers consulting, web and mobile app development, and training services for the African market.</t>
  </si>
  <si>
    <t>peruzal</t>
  </si>
  <si>
    <t>http://www.peruzal.com/</t>
  </si>
  <si>
    <t>https://www.linkedin.com/company/peruzal</t>
  </si>
  <si>
    <t>https://www.twitter.com/peruzal</t>
  </si>
  <si>
    <t>https://www.facebook.com/peruzal</t>
  </si>
  <si>
    <t>Loeriesfontein Wind Farm</t>
  </si>
  <si>
    <t>Loeriesfontein Wind Farm is committed to contributing to sustainable community growth through financial and non-financial community development</t>
  </si>
  <si>
    <t>loeriesfontein-wind-farm</t>
  </si>
  <si>
    <t>https://loeriesfonteinwind.co.za/</t>
  </si>
  <si>
    <t>https://www.facebook.com/RenewablePowerSA</t>
  </si>
  <si>
    <t>AI Media Group</t>
  </si>
  <si>
    <t>Curators Of Africa’s Largest Business Focused AI &amp; Data Science Community</t>
  </si>
  <si>
    <t>ai-media-group</t>
  </si>
  <si>
    <t>http://aimediagroup.co.za/</t>
  </si>
  <si>
    <t>https://www.linkedin.com/company/ai-media-africa/</t>
  </si>
  <si>
    <t>https://www.facebook.com/pg/aimediagroupza/</t>
  </si>
  <si>
    <t>Responsive Digital</t>
  </si>
  <si>
    <t>Responsive Digital Innovation is a leading website design company in New York.</t>
  </si>
  <si>
    <t>New York, United States</t>
  </si>
  <si>
    <t>responsive-digital</t>
  </si>
  <si>
    <t>https://www.goresponsive.com/</t>
  </si>
  <si>
    <t>Koala Design</t>
  </si>
  <si>
    <t>Koala Design is a Cape Town based web design company in South Africa that specialises in Search Engine Optimisation</t>
  </si>
  <si>
    <t>koala-design</t>
  </si>
  <si>
    <t>https://www.koaladesign.co.za/</t>
  </si>
  <si>
    <t>http://www.linkedin.com/company/koala-design</t>
  </si>
  <si>
    <t>http://twitter.com/KoalaDesignSA</t>
  </si>
  <si>
    <t>http://www.facebook.com/KoalaDesignSA/</t>
  </si>
  <si>
    <t>PositiveSSL</t>
  </si>
  <si>
    <t>PositiveSSL was launched to fight website security threats and vulnerabilities by offering the best SSL certificates</t>
  </si>
  <si>
    <t>positivessl</t>
  </si>
  <si>
    <t>https://www.positivessl.co.za/</t>
  </si>
  <si>
    <t>https://www.linkedin.com/company/PositiveSSL</t>
  </si>
  <si>
    <t>https://twitter.com/PositiveSSL</t>
  </si>
  <si>
    <t>https://www.facebook.com/PositiveSSL</t>
  </si>
  <si>
    <t>Noupoort Wind Farm</t>
  </si>
  <si>
    <t>Noupoort Wind Farm is committed to contributing to sustainable community growth through financial and non-financial community development involvement.</t>
  </si>
  <si>
    <t>noupoort-wind-farm</t>
  </si>
  <si>
    <t>https://noupoortwind.co.za/</t>
  </si>
  <si>
    <t>https://www.facebook.com/RenewablePowerSA/</t>
  </si>
  <si>
    <t>Growing Agile</t>
  </si>
  <si>
    <t>Growing Agile is focused on helping companies and individuals be agile. We provide coaching, support and training to help you find the right path for your organization.</t>
  </si>
  <si>
    <t>growing-agile</t>
  </si>
  <si>
    <t>http://www.growingagile.co.nz/</t>
  </si>
  <si>
    <t>Datatracker</t>
  </si>
  <si>
    <t>Datatracker is a business software service provider and specializes in developing high quality business software.</t>
  </si>
  <si>
    <t>datatracker</t>
  </si>
  <si>
    <t>http://www.datatracker.co.za/</t>
  </si>
  <si>
    <t>https://www.linkedin.com/company/datatracker-pty-ltd</t>
  </si>
  <si>
    <t>https://www.twitter.com/datatrackerza</t>
  </si>
  <si>
    <t>https://www.facebook.com/datatrackerza</t>
  </si>
  <si>
    <t>Mellow Cabs</t>
  </si>
  <si>
    <t>Mellowcabs are new, electric mini-cabs that provide transport in cities.</t>
  </si>
  <si>
    <t>mellow-cabs</t>
  </si>
  <si>
    <t>https://www.mellowcabs.com</t>
  </si>
  <si>
    <t>https://twitter.com/mellowcabs?lang=en</t>
  </si>
  <si>
    <t>https://www.facebook.com/Mellowcabs/</t>
  </si>
  <si>
    <t>Tautona</t>
  </si>
  <si>
    <t>Tautona is a cloud company that leverages artificial intelligence and amchine learning to automate the insurance claims process.</t>
  </si>
  <si>
    <t>tautona</t>
  </si>
  <si>
    <t>http://tautona.ai/</t>
  </si>
  <si>
    <t>https://www.linkedin.com/company/tautona-ai/about/</t>
  </si>
  <si>
    <t>https://www.facebook.com/TautonaAI/</t>
  </si>
  <si>
    <t>Bright On Capital is an online peer-to-peer enterprise-lending platform, that serves as an online market place and allows SMEs to simply and quickly raise working capital funding from a wide range of traditional and non-traditional lenders.</t>
  </si>
  <si>
    <t>Bryanston , South Africa</t>
  </si>
  <si>
    <t>748a7906393488bd57c3.png</t>
  </si>
  <si>
    <t>bright-on-capital</t>
  </si>
  <si>
    <t>https://www.brightoncapital.co.za/</t>
  </si>
  <si>
    <t>https://www.linkedin.com/company/bright-on-capital/</t>
  </si>
  <si>
    <t>Akili Labs</t>
  </si>
  <si>
    <t>Akili Labs is a biomedical startup focused on medical diagnostic technology.  We aim to improve quality of life and in the field of medical technology we work on developing rapid diagnostic systems to improve healthcare globally.</t>
  </si>
  <si>
    <t>Pretoria , South Africa</t>
  </si>
  <si>
    <t>Botswana,South Africa</t>
  </si>
  <si>
    <t>dbc44696f1af0b1a5dd5.png</t>
  </si>
  <si>
    <t>akili-labs</t>
  </si>
  <si>
    <t>https://akililabs.net/</t>
  </si>
  <si>
    <t>https://www.facebook.com/akililabs/</t>
  </si>
  <si>
    <t>Epilert</t>
  </si>
  <si>
    <t>Epilert is a wearable device that detect Epilepsy Seizure through AI. we notify caregivers with the seizure and we allow doctors to follow their patients 24/7</t>
  </si>
  <si>
    <t>epilert</t>
  </si>
  <si>
    <t>http://epilert.io/</t>
  </si>
  <si>
    <t>https://www.linkedin.com/company/innovative-partner</t>
  </si>
  <si>
    <t>https://www.facebook.com/Epilert/</t>
  </si>
  <si>
    <t>The Medical Concierge Group</t>
  </si>
  <si>
    <t>TMCG provides an end-to-end technology enabled health service delivered through Telemedicine. This is initiated with a patient teleconsultation with Medical Doctors supported by artificial intelligence clinical decision support at a telemedicine contact centre.</t>
  </si>
  <si>
    <t>the-medical-concierge-group.png</t>
  </si>
  <si>
    <t>the-medical-concierge-group</t>
  </si>
  <si>
    <t>https://tmcg.co.ug/</t>
  </si>
  <si>
    <t>https://www.linkedin.com/company/the-medical-concierge-group-pte-ltd/about/</t>
  </si>
  <si>
    <t>https://twitter.com/TMCGLtd</t>
  </si>
  <si>
    <t>https://www.facebook.com/TMCGLtd/</t>
  </si>
  <si>
    <t>Village of Lakes Safaris</t>
  </si>
  <si>
    <t>Offers tailored tours and Safaris, car hire, trip planning, airport transfers, professional guides and accommodation in parks</t>
  </si>
  <si>
    <t>Uganda, Rwanda, Tanzania</t>
  </si>
  <si>
    <t>village-of-lakes-safaris</t>
  </si>
  <si>
    <t>www.villageoflakessafaris.com</t>
  </si>
  <si>
    <t>www.facebook.com/villageoflakessafaris</t>
  </si>
  <si>
    <t>Unified Learn</t>
  </si>
  <si>
    <t>Unified learn delivers online and blended programs that span across different professional choices. We focus on quality and professionalism with certified instructors and experienced professionals as we are committed to your success</t>
  </si>
  <si>
    <t>Mufurila, Zambia</t>
  </si>
  <si>
    <t>unified-learn</t>
  </si>
  <si>
    <t>https://unifiedlearn.com/</t>
  </si>
  <si>
    <t>https://www.facebook.com/unifiedlearn/</t>
  </si>
  <si>
    <t>study.co.zw</t>
  </si>
  <si>
    <t>E-leraning Platform based in Zimbabwe</t>
  </si>
  <si>
    <t>studycozw</t>
  </si>
  <si>
    <t>Cloud9XP</t>
  </si>
  <si>
    <t>Cloud9xp.com is a online marketplace and booking service for leisure experiences</t>
  </si>
  <si>
    <t>cloud9xp.png</t>
  </si>
  <si>
    <t>cloud9xp</t>
  </si>
  <si>
    <t>https://cloud9xp.com/</t>
  </si>
  <si>
    <t>https://www.linkedin.com/company/cloud-9-kenya/</t>
  </si>
  <si>
    <t>https://twitter.com/cloud9xp</t>
  </si>
  <si>
    <t>https://www.facebook.com/cloud9xp</t>
  </si>
  <si>
    <t>Cote d’ivoire Drone</t>
  </si>
  <si>
    <t>Ivory Coast Drone is a company specializing in drone technology in Ivory Coast and West Africa, supported by the Abidjan Drone Lab's research laboratory.</t>
  </si>
  <si>
    <t>Emerging Technology</t>
  </si>
  <si>
    <t>cote-divoire-drone</t>
  </si>
  <si>
    <t>https://fr.cotedivoiredrone.com/</t>
  </si>
  <si>
    <t>https://www.facebook.com/Cote-dIvoire-Drone-1521357601526099/</t>
  </si>
  <si>
    <t>Csquared</t>
  </si>
  <si>
    <t>CSquared builds metro fiber and Wi-Fi networks to help local providers connect more people to the Internet and each other</t>
  </si>
  <si>
    <t>https://twitter.com/csquared_band?lang=en</t>
  </si>
  <si>
    <t>FriHuis</t>
  </si>
  <si>
    <t>FriHuis is real estate company with long-term orientation value, focused on providing emerging African nations with contemporary co-working space, and services for startups, entrepreneurs, freelancers and small businesses</t>
  </si>
  <si>
    <t>frihuis</t>
  </si>
  <si>
    <t>https://www.frihuis.com/</t>
  </si>
  <si>
    <t>https://www.linkedin.com/company/frihuis?originalSubdomain=ca</t>
  </si>
  <si>
    <t>https://twitter.com/frihouse</t>
  </si>
  <si>
    <t>https://www.facebook.com/Frihouse/</t>
  </si>
  <si>
    <t>Gricd Frij</t>
  </si>
  <si>
    <t>Gricd Frij provides an affordable and portable cold-chain device for the efficient storage of vaccines, blood and other health or agricultural products</t>
  </si>
  <si>
    <t>d3ab1d0e76a9a52a7776.jpeg</t>
  </si>
  <si>
    <t>gricd-frij</t>
  </si>
  <si>
    <t>http://www.gricd.com/</t>
  </si>
  <si>
    <t>https://www.linkedin.com/company/gricd</t>
  </si>
  <si>
    <t>https://twitter.com/thegricd?lang=en</t>
  </si>
  <si>
    <t>Lily.Health</t>
  </si>
  <si>
    <t>Lily.Health is building the best reproductive health tools using the latest technologies and research</t>
  </si>
  <si>
    <t>https://www.facebook.com/public/Lily-Health</t>
  </si>
  <si>
    <t>The company focuses on providing relevant and affordable insurance services to low income earners in Kenya.</t>
  </si>
  <si>
    <t>insurance-for-all</t>
  </si>
  <si>
    <t>https://ifakenya.co.ke/</t>
  </si>
  <si>
    <t>Kognity</t>
  </si>
  <si>
    <t>Kognity is an award-winning digital publisher that combines the power of technology and textbooks to create a vastly elevated learning experience</t>
  </si>
  <si>
    <t>kognity</t>
  </si>
  <si>
    <t>https://www.kognity.com/</t>
  </si>
  <si>
    <t>Marc1</t>
  </si>
  <si>
    <t>Marc1 is an Johannesburg based Internet of Things (IoT) point of sale solution that tracks customer mobile and wifi footprint to help retail companies sell more</t>
  </si>
  <si>
    <t>marc1</t>
  </si>
  <si>
    <t>Med-Afrique</t>
  </si>
  <si>
    <t>Med-Afrique Medical Tours is a one-stop medical tourism agency.</t>
  </si>
  <si>
    <t>medafrique</t>
  </si>
  <si>
    <t>https://med-afrique.com/</t>
  </si>
  <si>
    <t>https://www.linkedin.com/company/med-afrique/</t>
  </si>
  <si>
    <t>https://www.facebook.com/medafriquemedicaltours/</t>
  </si>
  <si>
    <t>Meridia</t>
  </si>
  <si>
    <t>Meridia is a space designed for the Elderly to receive assistance and carry out integral development activities.</t>
  </si>
  <si>
    <t>Mexico City, Distrito Federal, Mexico</t>
  </si>
  <si>
    <t>meridia</t>
  </si>
  <si>
    <t>https://www.meridia.land/</t>
  </si>
  <si>
    <t>https://www.linkedin.com/company/meridian</t>
  </si>
  <si>
    <t>https://www.twitter.com/meridiamx</t>
  </si>
  <si>
    <t>https://www.facebook.com/meridiacentrodedia</t>
  </si>
  <si>
    <t>Nature’s Bowl enterprise</t>
  </si>
  <si>
    <t>Nature’s Bowl enterprise offers nutritious composite flours</t>
  </si>
  <si>
    <t>natures-bowl-enterprise</t>
  </si>
  <si>
    <t>Practical Education Network</t>
  </si>
  <si>
    <t>PEN provides a teacher training program infused with MIT-style learning-by-doing to promote hands-on science regardless of resource constraints.</t>
  </si>
  <si>
    <t>practical-education-network</t>
  </si>
  <si>
    <t>http://www.practicaleducationnetwork.com/</t>
  </si>
  <si>
    <t>https://www.linkedin.com/company/practical-education-network</t>
  </si>
  <si>
    <t>https://twitter.com/pen_ed?lang=en</t>
  </si>
  <si>
    <t>https://www.facebook.com/practicaleducationnetwork/</t>
  </si>
  <si>
    <t>spoon-money</t>
  </si>
  <si>
    <t>Skillup Tutors</t>
  </si>
  <si>
    <t>Skilluptutors.com is a marketplace of tutors for students and parents, focused initially on in-person extra lessons for primary, secondary and university students</t>
  </si>
  <si>
    <t>skillup-tutors</t>
  </si>
  <si>
    <t>https://www.skilluptutors.com/</t>
  </si>
  <si>
    <t>https://www.linkedin.com/company/skillup-tutors/</t>
  </si>
  <si>
    <t>https://www.twitter.com/skilluptutors</t>
  </si>
  <si>
    <t>https://www.facebook.com/skilluptutoring</t>
  </si>
  <si>
    <t>Thula Baba Box</t>
  </si>
  <si>
    <t>The Thula Baba Box is a survival kit for babies that is handed out to mothers who give birth in public healthcare facilities.</t>
  </si>
  <si>
    <t>https://www.facebook.com/ThulaBabaBox/</t>
  </si>
  <si>
    <t>Swaiba</t>
  </si>
  <si>
    <t>Kenya’s Swaiba explores ways to supercharge student and industry engagement through university departments and career services</t>
  </si>
  <si>
    <t>swaiba</t>
  </si>
  <si>
    <t>swaiba.com</t>
  </si>
  <si>
    <t>https://mobile.facebook.com/swaiba.edu/</t>
  </si>
  <si>
    <t>Vouch Digital</t>
  </si>
  <si>
    <t>Vouch Digital champions the development of digital platforms particularly focusing on digital and mobile payments for cash-based programs.</t>
  </si>
  <si>
    <t>48afa40868592718fcbb.jpg</t>
  </si>
  <si>
    <t>vouch-digital</t>
  </si>
  <si>
    <t>https://vouchdigital.africa/</t>
  </si>
  <si>
    <t>https://www.linkedin.com/company/uginnovate/about/</t>
  </si>
  <si>
    <t>https://twitter.com/vouchdigital?lang=en</t>
  </si>
  <si>
    <t>Windwood Millers</t>
  </si>
  <si>
    <t>Windwood Millers Farmer Loyalty card eases identification of farmers by registering farmers including bio data, language preference, location and other economic activities</t>
  </si>
  <si>
    <t>Lira , Uganda</t>
  </si>
  <si>
    <t>c093396423e7a0ac22b3.png</t>
  </si>
  <si>
    <t>windwood-millers</t>
  </si>
  <si>
    <t>http://www.windwood.co/</t>
  </si>
  <si>
    <t>https://www.facebook.com/windwoodmillers</t>
  </si>
  <si>
    <t>Yo Books!</t>
  </si>
  <si>
    <t>YO’ Books Limited offers quality selection of affordable new, bargain, &amp; gently read books in print and digital format, as well as gifts and educational items for customers of all ages and backgrounds at affordable prices</t>
  </si>
  <si>
    <t>Online e-store</t>
  </si>
  <si>
    <t>Juba, Sudan</t>
  </si>
  <si>
    <t>Profish is digitizing the fisheries supply chain in Ghana through the use of USSD code technologies.</t>
  </si>
  <si>
    <t>17b39f865a3f2f909c55.png</t>
  </si>
  <si>
    <t>profish</t>
  </si>
  <si>
    <t>https://profishgh.com</t>
  </si>
  <si>
    <t>https://twitter.com/lojaanor</t>
  </si>
  <si>
    <t>https://www.facebook.com/Lojaanor-274785889769600/</t>
  </si>
  <si>
    <t>a:8:{i:0;s:8:"linkedin";i:1;s:7:"revenue";i:2;s:7:"raising";i:3;s:4:"when";i:4;s:6:"amount";i:5;s:4:"news";i:6;s:11:"reminded_at";i:7;s:11:"co_founders";}</t>
  </si>
  <si>
    <t>Waya</t>
  </si>
  <si>
    <t>A financial technology company providing cross-border and cross-network payments. Our interoperability platform connects with banks, mobile money operators and other digital payments providers from all over the world to serve Africa.</t>
  </si>
  <si>
    <t xml:space="preserve">Ghana , </t>
  </si>
  <si>
    <t>Ghana,Kenya,Nigeria,South Africa</t>
  </si>
  <si>
    <t>ea3517889ea39a6f4b27.png</t>
  </si>
  <si>
    <t>waya-money</t>
  </si>
  <si>
    <t>www.wayamoney.com</t>
  </si>
  <si>
    <t>https://www.linkedin.com/company/19156735/</t>
  </si>
  <si>
    <t>facebook.com/wayamoney</t>
  </si>
  <si>
    <t>a:8:{i:0;s:7:"twitter";i:1;s:7:"revenue";i:2;s:7:"raising";i:3;s:4:"when";i:4;s:6:"amount";i:5;s:4:"news";i:6;s:11:"reminded_at";i:7;s:11:"co_founders";}</t>
  </si>
  <si>
    <t>A comprehensive and interactive Career Knowledge Network where you can find all career-related services in one place.</t>
  </si>
  <si>
    <t>Egypt,Cairo</t>
  </si>
  <si>
    <t>dcacec0888343e77fc26.jpeg</t>
  </si>
  <si>
    <t>career180</t>
  </si>
  <si>
    <t>https://career180.co/</t>
  </si>
  <si>
    <t>https://www.linkedin.com/company/career-180/about/</t>
  </si>
  <si>
    <t>https://www.facebook.com/career180/</t>
  </si>
  <si>
    <t>Yebo Fresh is a community-driven and technology-enabled shopping service that saves its customers time, money and hassle by delivering essential groceries at affordable prices.</t>
  </si>
  <si>
    <t>135722d237aa0694d357.png</t>
  </si>
  <si>
    <t>yebo-fresh</t>
  </si>
  <si>
    <t>https://yebofresh.co.za/</t>
  </si>
  <si>
    <t>https://www.facebook.com/yebofresh/</t>
  </si>
  <si>
    <t>Maungo Craft is a gourmet jam company from Botswana</t>
  </si>
  <si>
    <t>Botswana,Gaborone</t>
  </si>
  <si>
    <t>60594f8f23918cfd1e41.png</t>
  </si>
  <si>
    <t>maungo-craft</t>
  </si>
  <si>
    <t>http://www.maungocraft.com/</t>
  </si>
  <si>
    <t>https://twitter.com/maungocraft?lang=en</t>
  </si>
  <si>
    <t>https://www.facebook.com/maungocraftjam/</t>
  </si>
  <si>
    <t>Intelligent Safe Technologies</t>
  </si>
  <si>
    <t>Intelligent Safe Technologies is a specialised engineering firm focusing on designing, developing and manufacturing technologically advanced security management systems for retail operations, hospitals and government organisations.</t>
  </si>
  <si>
    <t>South Africa,Western Cape</t>
  </si>
  <si>
    <t>84d9093be3451f34efd5.png</t>
  </si>
  <si>
    <t>intelligent-safe-technologies</t>
  </si>
  <si>
    <t>https://intelligentsafe.co.za/</t>
  </si>
  <si>
    <t>https://www.linkedin.com/company/intelligent-safe-technologies/?originalSubdomain=za</t>
  </si>
  <si>
    <t>https://twitter.com/safeintelligent</t>
  </si>
  <si>
    <t>a:8:{i:0;s:8:"facebook";i:1;s:7:"revenue";i:2;s:7:"raising";i:3;s:4:"when";i:4;s:6:"amount";i:5;s:4:"news";i:6;s:11:"reminded_at";i:7;s:11:"co_founders";}</t>
  </si>
  <si>
    <t>Kijenzi</t>
  </si>
  <si>
    <t>Kijenzi supplies replacement parts, medical devices, and occupational therapy tools by creating 3D printing farms that bypass long, expensive, or non-existent supply chains for hospitals in Kenya.</t>
  </si>
  <si>
    <t>United States of America,Pennsylvania</t>
  </si>
  <si>
    <t>893ffc360aa273d1fe48.png</t>
  </si>
  <si>
    <t>kijenzi</t>
  </si>
  <si>
    <t>https://www.kijenzi.com</t>
  </si>
  <si>
    <t>https://www.linkedin.com/company/kijenzi</t>
  </si>
  <si>
    <t>https://twitter.com/medtechkijenzi?lang=en</t>
  </si>
  <si>
    <t>https://www.facebook.com/kijenzi</t>
  </si>
  <si>
    <t>a:7:{i:0;s:7:"revenue";i:1;s:7:"raising";i:2;s:4:"when";i:3;s:6:"amount";i:4;s:4:"news";i:5;s:11:"reminded_at";i:6;s:11:"co_founders";}</t>
  </si>
  <si>
    <t>3D printing</t>
  </si>
  <si>
    <t>Bwala</t>
  </si>
  <si>
    <t>Last mile logistics and supply chain solution</t>
  </si>
  <si>
    <t>71d21821115f199fb61e.png</t>
  </si>
  <si>
    <t>bwala</t>
  </si>
  <si>
    <t>https://www.bwala.app/</t>
  </si>
  <si>
    <t>Mobile Commerce,Retail Technology</t>
  </si>
  <si>
    <t>Glamera</t>
  </si>
  <si>
    <t>Glamera iallows users to book appointments for different beauty and health services at beauty salons and clinics, spas, gyms, and dental clinics.</t>
  </si>
  <si>
    <t>fc06203ac02f5b8583a0.png</t>
  </si>
  <si>
    <t>glamera</t>
  </si>
  <si>
    <t>https://www.glamera.com/home</t>
  </si>
  <si>
    <t>https://www.linkedin.com/company/glameraeg/about/</t>
  </si>
  <si>
    <t>https://twitter.com/glameraegy</t>
  </si>
  <si>
    <t>https://www.facebook.com/Glameraglobal/</t>
  </si>
  <si>
    <t>Yalelo</t>
  </si>
  <si>
    <t>Yalelo is an integrated tilapia aquaculture company in Zambia.</t>
  </si>
  <si>
    <t>Zambia,Lusaka</t>
  </si>
  <si>
    <t>fdddc7962eb618710123.png</t>
  </si>
  <si>
    <t>yalelo</t>
  </si>
  <si>
    <t>https://www.yalelo.com/</t>
  </si>
  <si>
    <t>https://www.linkedin.com/company/yalelo-limited/about/</t>
  </si>
  <si>
    <t>https://twitter.com/yalelofish?lang=en</t>
  </si>
  <si>
    <t>https://www.facebook.com/Yalelo</t>
  </si>
  <si>
    <t>PrintX</t>
  </si>
  <si>
    <t>PrintX is an on-demand printing services platform.</t>
  </si>
  <si>
    <t>87836e5dfb7825f0e669.png</t>
  </si>
  <si>
    <t>printx</t>
  </si>
  <si>
    <t>http://printx-online.com/</t>
  </si>
  <si>
    <t>a:10:{i:0;s:8:"linkedin";i:1;s:7:"twitter";i:2;s:8:"facebook";i:3;s:7:"revenue";i:4;s:7:"raising";i:5;s:4:"when";i:6;s:6:"amount";i:7;s:4:"news";i:8;s:11:"reminded_at";i:9;s:11:"co_founders";}</t>
  </si>
  <si>
    <t>Afritech Media</t>
  </si>
  <si>
    <t>Afritech Media is one of the fastest-growing web Design Company in Kenya since 2016. We specialize in web designing and website development services in Nairobi Kenya.</t>
  </si>
  <si>
    <t>a53f8da96b89c0eee6d8.jpg</t>
  </si>
  <si>
    <t>afritech-media</t>
  </si>
  <si>
    <t>www.afritechmedia.com</t>
  </si>
  <si>
    <t>https://www.linkedin.com/company/17955533</t>
  </si>
  <si>
    <t>https://www.twitter.com/AfritechMedia</t>
  </si>
  <si>
    <t>https://www.facebook.com/AfritechMedia</t>
  </si>
  <si>
    <t>Artificial intelligence and Machine Learning,Marketing tech,Mobile Commerce,Retail Technology</t>
  </si>
  <si>
    <t>Tim Tech Consults</t>
  </si>
  <si>
    <t>Founded in 2010, Tim Tech Consults is a global provider of process-driven IT solutions with 3 offices in Africa, DR Congo, Rwanda and Uganda. 
We specialize in outsourcing, BPO, ITO, offshore, nearshore, SAP, AMS and digital transformation .</t>
  </si>
  <si>
    <t>Democratic Republic of the Congo,Kenya,Rwanda</t>
  </si>
  <si>
    <t>7c11758bea753098f9fc.jpg</t>
  </si>
  <si>
    <t>tim-tech-consults</t>
  </si>
  <si>
    <t>www.timtechconsults.com</t>
  </si>
  <si>
    <t>https://www.linkedin.com/company/23692432/admin/</t>
  </si>
  <si>
    <t>https://twitter.com/tim_consults</t>
  </si>
  <si>
    <t>https://www.facebook.com/TTConsults/</t>
  </si>
  <si>
    <t>TMT (Technology, media and telecommunications)</t>
  </si>
  <si>
    <t>Zabtha</t>
  </si>
  <si>
    <t>هل تبحث عن قطع غيار السيارات فى مصر؟ طورت زبثا سمعة للجودة والقيمة والنزاهة والخدمة. على الرغم من أننا نمارس أعمالنا في عالم التكنولوجيا الفائقة عبر الإنترنت ، فقد قمنا بتطوير أعمالنا بشيء واحد - ألا وهو شغف صناعة السيارات.</t>
  </si>
  <si>
    <t>Egypt,CAIRO</t>
  </si>
  <si>
    <t>62da61fbd03a75968c9b.jpg</t>
  </si>
  <si>
    <t>zabtha</t>
  </si>
  <si>
    <t>https://zabtha.com/ar/</t>
  </si>
  <si>
    <t>https://www.facebook.com/zabthadotcom/</t>
  </si>
  <si>
    <t>Autonomous cars</t>
  </si>
  <si>
    <t>Lentera</t>
  </si>
  <si>
    <t>Lentera is an Kenyan agriculture technology startup focused on enabling farmers – both large scale and small holders – customised solutions to adapt to climate change and increase their productivity by - integrating data and analytics with practical crop science.</t>
  </si>
  <si>
    <t>4045e2dae4146805749a.png</t>
  </si>
  <si>
    <t>lentera</t>
  </si>
  <si>
    <t>https://lenterafrica.com/</t>
  </si>
  <si>
    <t>https://www.linkedin.com/company/lentera-limited/</t>
  </si>
  <si>
    <t>https://twitter.com/lenteraafrica</t>
  </si>
  <si>
    <t>https://web.facebook.com/lenterafrica?_rdc=1&amp;_rdr</t>
  </si>
  <si>
    <t>Sprint</t>
  </si>
  <si>
    <t>Sprint is an Egyptian last-mile delivery startup for micro eCommerce businesses.</t>
  </si>
  <si>
    <t>084a3053cb75c4441d06.png</t>
  </si>
  <si>
    <t>sprint</t>
  </si>
  <si>
    <t>http://sprinteg.com/</t>
  </si>
  <si>
    <t>https://www.linkedin.com/company/26229681/</t>
  </si>
  <si>
    <t>https://web.facebook.com/SPRINTLOGISTICSEG/?_rdc=1&amp;_rdr</t>
  </si>
  <si>
    <t>Elior Health</t>
  </si>
  <si>
    <t>Elior Health is an integration of hospitals, people and drug stores across the globe. It offers an intuitive hospital management dashboard to hospital/clinic owners.
It gives drug store owners access to an inventory management, drug ordering and selling, business analytics and more.
People get personalized health care and services based on metrics like gender, location and more.</t>
  </si>
  <si>
    <t>Malawi,Lilongwe</t>
  </si>
  <si>
    <t>a7ff4f178aa3a06b9afc.png</t>
  </si>
  <si>
    <t>elior-health</t>
  </si>
  <si>
    <t>https://www.eliorhealth.con</t>
  </si>
  <si>
    <t>https://www.linkedin.com/company/eliorhealth</t>
  </si>
  <si>
    <t>https://www.twitter.com/eliorhealth</t>
  </si>
  <si>
    <t>https://www.facebook.com/eliorhealthsystems</t>
  </si>
  <si>
    <t>Healthtech</t>
  </si>
  <si>
    <t>TechieMatter</t>
  </si>
  <si>
    <t>TechieMatter is the fastest, most reliable, and hassle-free specialized technical recruitment platform in EMEA that helps Employers to find their desired tech talents through a network of highly rated Tech Verifiers.</t>
  </si>
  <si>
    <t>5f3e5b895e18c8062454.png</t>
  </si>
  <si>
    <t>techiematter</t>
  </si>
  <si>
    <t>http://www.techiematter.com/</t>
  </si>
  <si>
    <t>https://www.linkedin.com/company/techhiringarm/about/</t>
  </si>
  <si>
    <t>https://twitter.com/TechHiringArm</t>
  </si>
  <si>
    <t>https://www.facebook.com/TechHiringArm/</t>
  </si>
  <si>
    <t>Irentlist.com is a leading online Real Estate and rental market place for consumers to make visible their properties online and get information about places they want to call home. As a real estate listing  site, we connect home buyers, sellers, renters brokers, property owners and real estate professionals in Kenya and its environ.
We list residential commercial and industrial properties for-sale, for-rent, and relevant information needed in property/home search process, that are detailed and focuses on recency and speed of listing contents.
The Rental property market place information available is often insufficient, outdated or both, so we simplify the process to find a house/property through technology for you to make a better decision on where next to live, a place you love to live in and feel more connected to the community.
Irentlist provides quality listing for renters simply quickly to find both residential commercial and industrial properties to fill the available spaces.</t>
  </si>
  <si>
    <t>d9a5b7aa41b9650ae26d.jpg</t>
  </si>
  <si>
    <t>https://www.linkedin.com/company/irentlist-com</t>
  </si>
  <si>
    <t>https://www.facebook/irentlist-kenya</t>
  </si>
  <si>
    <t>Real Estate Technology</t>
  </si>
  <si>
    <t>Farmsprite</t>
  </si>
  <si>
    <t>We are making fresh farm produce affordable for consumers while making sure farmers get paid more by optimizing our local food supply chain.</t>
  </si>
  <si>
    <t>c422dd6871088100165c.jpg</t>
  </si>
  <si>
    <t>farmsprite</t>
  </si>
  <si>
    <t>http://www.farmsprite.com</t>
  </si>
  <si>
    <t>http://linkedin.com/company/farmsprite</t>
  </si>
  <si>
    <t>https://twitter.com/FarmSprite</t>
  </si>
  <si>
    <t>https://www.facebook.com/FarmSprite/</t>
  </si>
  <si>
    <t>Agtech,Foodtech,Industrials</t>
  </si>
  <si>
    <t>BAG Innovation</t>
  </si>
  <si>
    <t>BAG Innovation is a digital support system for students in higher learning institutions to complement the technical learning with market relevant experience and virtual internships.</t>
  </si>
  <si>
    <t>Rwanda,Kigali</t>
  </si>
  <si>
    <t>402cd7573e75c1e6de5d.png</t>
  </si>
  <si>
    <t>bag-innovation</t>
  </si>
  <si>
    <t>https://baginnovation.rw/</t>
  </si>
  <si>
    <t>https://www.linkedin.com/company/baginnovation./</t>
  </si>
  <si>
    <t>https://twitter.com/BAG_Innovation</t>
  </si>
  <si>
    <t>https://www.facebook.com/BAGInnovationRwanda/</t>
  </si>
  <si>
    <t>StyleNow</t>
  </si>
  <si>
    <t>StyleNow is  an on-demand beauty platform that connects beauticians across Cairo with customers.</t>
  </si>
  <si>
    <t>58c2d228c212ef94165b.jpg</t>
  </si>
  <si>
    <t>stylenow</t>
  </si>
  <si>
    <t>https://www.stylenow.me/</t>
  </si>
  <si>
    <t>https://www.linkedin.com/company/stylenow/</t>
  </si>
  <si>
    <t>https://twitter.com/stylenowworld</t>
  </si>
  <si>
    <t>https://www.facebook.com/stylenowworld/</t>
  </si>
  <si>
    <t>In Your Shoe</t>
  </si>
  <si>
    <t>In your Shoe is Egypt's first socks statement brand</t>
  </si>
  <si>
    <t>776bf9fdfc46399dd394.png</t>
  </si>
  <si>
    <t>in-your-shoe</t>
  </si>
  <si>
    <t>https://inyourshoe.com/</t>
  </si>
  <si>
    <t>https://www.linkedin.com/company/in-your-shoe</t>
  </si>
  <si>
    <t>https://www.facebook.com/inyourshoeworld/</t>
  </si>
  <si>
    <t>Codeskill is a digital product agency dedicated to building cutting-edge website experiences and brand identities for forward-thinking companies. We collaborate with startups and established businesses helping them increase their value and impact online.</t>
  </si>
  <si>
    <t>Nigeria,fct</t>
  </si>
  <si>
    <t>c6a3077447367a6a2b8c.jpg</t>
  </si>
  <si>
    <t>www.codeskill.net</t>
  </si>
  <si>
    <t>https://twitter.com/codeskill_</t>
  </si>
  <si>
    <t>https://m.facebook.com/profile.php?id=404656126982347&amp;ref=content_filter</t>
  </si>
  <si>
    <t>AZA Group</t>
  </si>
  <si>
    <t>AZA Group (formerly BitPesa) is a digital foreign exchange and payment platform that leverages blockchain settlement to significantly lower the cost and increase the speed of business payments to and from frontier markets. BitPesa is a market-maker in every major African currency and opens corridors for business payments and trade between frontier markets and the rest of the world. Founded in 2013, BitPesa was the first blockchain company to be licensed by the UK's Financial Conduct Authority and follows stringent KYC practices.</t>
  </si>
  <si>
    <t>Democratic Republic of the Congo,Ghana,Kenya,Senegal,Tanzania,Uganda</t>
  </si>
  <si>
    <t>3d4dfd7ed7b8e0a6dacf.jpg</t>
  </si>
  <si>
    <t>aza-group</t>
  </si>
  <si>
    <t>https://www.bitpesa.co</t>
  </si>
  <si>
    <t>https://www.linkedin.com/company/bitpesa/</t>
  </si>
  <si>
    <t>https://www.facebook.com/bitpesaltd</t>
  </si>
  <si>
    <t>Get IT Done Now</t>
  </si>
  <si>
    <t>Get It Done Now Ltd is the developer of a Business to Customer "B2C"​ application called GIDN that uses innovation and technology to connect users at any location to professional taskers.</t>
  </si>
  <si>
    <t>826369eafb6ded5f335d.png</t>
  </si>
  <si>
    <t>get-it-done-now</t>
  </si>
  <si>
    <t>http://www.getitdonenowltd.com</t>
  </si>
  <si>
    <t>https://www.linkedin.com/company/get-it-done-now-ltd/about/</t>
  </si>
  <si>
    <t>https://twitter.com/eclathealthcare</t>
  </si>
  <si>
    <t>https://www.facebook.com/eclathealthcare</t>
  </si>
  <si>
    <t>Teheca</t>
  </si>
  <si>
    <t>Teheca provide personalised and convenient access to post birth care services and support through connecting mothers to nurses for in home checkup</t>
  </si>
  <si>
    <t>9c7067541bf21f5f21f8.png</t>
  </si>
  <si>
    <t>teheca</t>
  </si>
  <si>
    <t>https://teheca.com/</t>
  </si>
  <si>
    <t>https://www.linkedin.com/company/teheca-ltd/about/</t>
  </si>
  <si>
    <t>https://twitter.com/tehecaug?lang=en</t>
  </si>
  <si>
    <t>https://www.facebook.com/thcareug/</t>
  </si>
  <si>
    <t>Yunga Technologies</t>
  </si>
  <si>
    <t>Yunga is security device that allows homes to protect each other instead of security companies.</t>
  </si>
  <si>
    <t>ace93411a865194ca62c.png</t>
  </si>
  <si>
    <t>yunga-technologies</t>
  </si>
  <si>
    <t>https://yunga-ug.com/</t>
  </si>
  <si>
    <t>https://twitter.com/yungatech18</t>
  </si>
  <si>
    <t>https://www.facebook.com/YungaTech/</t>
  </si>
  <si>
    <t>ChapChap Africa</t>
  </si>
  <si>
    <t>ChapChap is a last-mile digital platform that serves as a point of sale, helping businesses monitor and track their transactions</t>
  </si>
  <si>
    <t>9245d0d22c0b84016ab4.png</t>
  </si>
  <si>
    <t>chapchap-africa</t>
  </si>
  <si>
    <t>https://chapchap.co/</t>
  </si>
  <si>
    <t>https://twitter.com/ChapchapAfrica</t>
  </si>
  <si>
    <t>https://www.facebook.com/ChapChapAfrica</t>
  </si>
  <si>
    <t>VYND</t>
  </si>
  <si>
    <t>A fully integrated digital platform to help venue owners better serve their customers and grow their business</t>
  </si>
  <si>
    <t>Tunisia,Tunis</t>
  </si>
  <si>
    <t>3c70db8de37899ed0f5f.png</t>
  </si>
  <si>
    <t>vynd</t>
  </si>
  <si>
    <t>http://www.vynd.com/</t>
  </si>
  <si>
    <t>https://www.linkedin.com/company/vynd/about/</t>
  </si>
  <si>
    <t>https://www.facebook.com/vyndinc/</t>
  </si>
  <si>
    <t>Jamii Cities</t>
  </si>
  <si>
    <t>Jamii Cities connects tenants to landlords with safe and affordable rental apartments in prime locations.</t>
  </si>
  <si>
    <t>South Africa,Johannesburg</t>
  </si>
  <si>
    <t>5bdc0091ca39caf8ef3c.png</t>
  </si>
  <si>
    <t>jamii-cities</t>
  </si>
  <si>
    <t>https://jamiicities.co.za/</t>
  </si>
  <si>
    <t>https://www.facebook.com/JamiiCities/</t>
  </si>
  <si>
    <t>gnuGrid Africa</t>
  </si>
  <si>
    <t>provide AI-optimized hardware &amp; AI-powered PayGo to solar companies to help them save money, to make more money.</t>
  </si>
  <si>
    <t>7237d12c00be5dd71cdb.jpg</t>
  </si>
  <si>
    <t>gnugrid-africa</t>
  </si>
  <si>
    <t>http://gnugridafrica.com/</t>
  </si>
  <si>
    <t>https://www.linkedin.com/company/gnugrid-africa/</t>
  </si>
  <si>
    <t>https://twitter.com/gnugrid</t>
  </si>
  <si>
    <t>https://www.facebook.com/gnugrid</t>
  </si>
  <si>
    <t>Enda Athletic</t>
  </si>
  <si>
    <t>Enda Athletic (“Enda”) is a running footwear and apparel brand and production company that is building on and contributing to Kenya’s reputation as the global leader in distance running.</t>
  </si>
  <si>
    <t>644224e36c966d937700.png</t>
  </si>
  <si>
    <t>enda-athletic</t>
  </si>
  <si>
    <t>https://ke.endasportswear.com//</t>
  </si>
  <si>
    <t>https://www.linkedin.com/company/enda/</t>
  </si>
  <si>
    <t>https://twitter.com/endasportswear</t>
  </si>
  <si>
    <t>https://www.facebook.com/EndaRunning/</t>
  </si>
  <si>
    <t>Ogaget</t>
  </si>
  <si>
    <t>Ogaget offers on-demand multi-services such as bike ride, car ride, helicopter ride, boat, food delivery, courier delivery, and other on-demand provider services. With our on-demand app, we can say that goodbye to using multiple individual apps for different services.</t>
  </si>
  <si>
    <t>a1d535a6b834987a5bd8.png</t>
  </si>
  <si>
    <t>ogaget</t>
  </si>
  <si>
    <t>https://ogaget.com/</t>
  </si>
  <si>
    <t>https://www.facebook.com/ogagetgroup/</t>
  </si>
  <si>
    <t>Too Good</t>
  </si>
  <si>
    <t>Too Good is a discount site offering a vast online marketplace where people discover and save on amazing things to do, see, eat and buy. By enabling real-time commerce across local businesses, travel destinations, consumer products and live events, shoppers can find the best a city has to offer.</t>
  </si>
  <si>
    <t>8adbcc10a9a25989a598.png</t>
  </si>
  <si>
    <t>too-good</t>
  </si>
  <si>
    <t>http://toogood.ug/</t>
  </si>
  <si>
    <t>https://www.facebook.com/toogoodug/</t>
  </si>
  <si>
    <t>ProfitShare</t>
  </si>
  <si>
    <t>ProfitShare Partners offers short-term capital solutions that enable the growth of small- and medium-sized businesses.</t>
  </si>
  <si>
    <t>254fbd13e7e315e6d6d0.jpeg</t>
  </si>
  <si>
    <t>profitshare</t>
  </si>
  <si>
    <t>https://profitsharepartners.com/latest-news/</t>
  </si>
  <si>
    <t>https://www.linkedin.com/company/profitsharepartners/about/</t>
  </si>
  <si>
    <t>https://twitter.com/profitshare1</t>
  </si>
  <si>
    <t>https://www.facebook.com/ProfitSharePartners/</t>
  </si>
  <si>
    <t>The Online Butchery</t>
  </si>
  <si>
    <t>The Online Butchery is a platform where users can buy all kinds of meat.</t>
  </si>
  <si>
    <t>e4a68e15b5811a898d56.jpeg</t>
  </si>
  <si>
    <t>the-online-butchery</t>
  </si>
  <si>
    <t>https://theonlinebutchery.com/</t>
  </si>
  <si>
    <t>https://twitter.com/onlinebutcherug</t>
  </si>
  <si>
    <t>https://www.facebook.com/onlinebutcherUG/</t>
  </si>
  <si>
    <t>Lexware</t>
  </si>
  <si>
    <t>Lexware Inc. is a leader in innovative technological solutions for the legal profession in Africa. Publisher of LawBasket, an innovative platform which allows clients to choose how much they want to pay a lawyer.</t>
  </si>
  <si>
    <t>d371bf185957dd01461a.png</t>
  </si>
  <si>
    <t>lexware</t>
  </si>
  <si>
    <t>http://www.lexwareinc.com/lawbasket.html</t>
  </si>
  <si>
    <t>https://www.linkedin.com/company/lexware-inc-africa/about/</t>
  </si>
  <si>
    <t>https://twitter.com/LawBasket</t>
  </si>
  <si>
    <t>https://www.facebook.com/lexwareinc/</t>
  </si>
  <si>
    <t>Lekkify</t>
  </si>
  <si>
    <t>An eCommerce platform that facilitates transactions and connects buyers directly to manufacturers without the retailers being involved.
The platform allows sellers to list their products on Lekkify and sell directly to consumers. Lekkify acts as an intermediary handling payment but does not stock the products themselves or manage returns.</t>
  </si>
  <si>
    <t>6af9492ad5a401c30938.png</t>
  </si>
  <si>
    <t>lekkify</t>
  </si>
  <si>
    <t>https://lekkify.com</t>
  </si>
  <si>
    <t>https://www.linkedin.com/company/lekkify</t>
  </si>
  <si>
    <t>https://twitter.com/lekkify</t>
  </si>
  <si>
    <t>https://www.facebook.com/lekkify</t>
  </si>
  <si>
    <t>Ecommerce,Manufacturing,Mobile Commerce,Retail Technology</t>
  </si>
  <si>
    <t>PalmPay</t>
  </si>
  <si>
    <t>PalmPay is a secure payment digital banking app that rewards customers for the transactions they make</t>
  </si>
  <si>
    <t>7becc9fe3d28a43d00d7.jpeg</t>
  </si>
  <si>
    <t>palmpay</t>
  </si>
  <si>
    <t>http://palmpay.co/</t>
  </si>
  <si>
    <t>https://www.linkedin.com/company/palmpay/about/</t>
  </si>
  <si>
    <t>https://twitter.com/palmpayapp</t>
  </si>
  <si>
    <t>https://www.facebook.com/palmpayapp/</t>
  </si>
  <si>
    <t>B2B Payments</t>
  </si>
  <si>
    <t>Guidepost</t>
  </si>
  <si>
    <t>Guidepost is a technology platform that enables highly personalised, data-driven diabetes management at scale.</t>
  </si>
  <si>
    <t>c578cbfff8e5bb02fc4d.png</t>
  </si>
  <si>
    <t>guidepost</t>
  </si>
  <si>
    <t>https://guidepost.net/za/about/</t>
  </si>
  <si>
    <t>https://www.facebook.com/guideposthealth</t>
  </si>
  <si>
    <t>Healthtech,Insurtech</t>
  </si>
  <si>
    <t>Gerocare</t>
  </si>
  <si>
    <t>GeroCare is a cloud based primary healthcare center that provides elderly patients the entire spectrum of primary health care services in the comfort of their home by interacting with the Doctor who visits and his GeroCare application as a subscription service.</t>
  </si>
  <si>
    <t>Nigeria,Abuja</t>
  </si>
  <si>
    <t>abd61cf734db40562d80.jpg</t>
  </si>
  <si>
    <t>gerocare</t>
  </si>
  <si>
    <t>https://gerocare.org/</t>
  </si>
  <si>
    <t>https://www.linkedin.com/company/gerocare-solutions-ltd/about/</t>
  </si>
  <si>
    <t>https://twitter.com/gerocare_ng</t>
  </si>
  <si>
    <t>https://www.facebook.com/gerocare/</t>
  </si>
  <si>
    <t>Water Access Rwanda</t>
  </si>
  <si>
    <t>WARwanda is a social enterprise providing Rwandans and neighbors with access to clean water through its various services (borehole drilling, micron filter retail, electrical and solar pump retail and installation, geological surveying,  etc). Our goal is to use young people as solution providers while expanding to create more employment</t>
  </si>
  <si>
    <t>96f2d204d70e87953269.png</t>
  </si>
  <si>
    <t>water-access-rwanda</t>
  </si>
  <si>
    <t>https://www.warwanda.com/</t>
  </si>
  <si>
    <t>https://www.linkedin.com/company/water-access-rwanda/about/</t>
  </si>
  <si>
    <t>https://twitter.com/WaterRwanda</t>
  </si>
  <si>
    <t>https://www.facebook.com/waterRwanda/</t>
  </si>
  <si>
    <t>Agence Universitaire pour l'Innovation</t>
  </si>
  <si>
    <t>AUI is a social venture building products for the African market. AUI manufactures a smart interactive incubators (Chaque souffle compte) for newborn babies that can be remotely controlled using the doctor’s smartphone</t>
  </si>
  <si>
    <t>Cameroon,Yaounde</t>
  </si>
  <si>
    <t>75272747bd3979df1748.jpg</t>
  </si>
  <si>
    <t>agence-universitaire-pour-linnovation</t>
  </si>
  <si>
    <t>http://www.aui-techno.com/</t>
  </si>
  <si>
    <t>https://www.linkedin.com/in/aui-techno-04829b180/</t>
  </si>
  <si>
    <t>https://twitter.com/AgenceAui</t>
  </si>
  <si>
    <t>https://www.facebook.com/Agence-universitaire-pour-lInnovation-AUI-177468469814571</t>
  </si>
  <si>
    <t>Flit Ride</t>
  </si>
  <si>
    <t>Flit Ride is a peer-to-peer ride-hailing marketplace tailor-made for the African market. Flit Ride’s mission is to empower existing taxi drivers instead of competing with them.</t>
  </si>
  <si>
    <t>Madagascar,Antananarivo</t>
  </si>
  <si>
    <t>c7ffa7973aa7189e0dd4.jpg</t>
  </si>
  <si>
    <t>flit-ride</t>
  </si>
  <si>
    <t>https://flitride.io/#</t>
  </si>
  <si>
    <t>J-Palm Liberia</t>
  </si>
  <si>
    <t>J-Palm Liberia creates oil palm-based consumer goods and clean energy solutions for consumers at the base of the pyramid, through a no-waste manufacturing process</t>
  </si>
  <si>
    <t>Liberia,Monrovia</t>
  </si>
  <si>
    <t>Liberia</t>
  </si>
  <si>
    <t>422cabad00472f8bf9fa.png</t>
  </si>
  <si>
    <t>jpalm-liberia</t>
  </si>
  <si>
    <t>https://www.jpalmshop.com/</t>
  </si>
  <si>
    <t>https://twitter.com/jpalmliberia?lang=en</t>
  </si>
  <si>
    <t>https://www.facebook.com/jpalmliberia/</t>
  </si>
  <si>
    <t>iBleat</t>
  </si>
  <si>
    <t>iBLEAT is a customer care application allows customers to connect with various companies or businesses.</t>
  </si>
  <si>
    <t>a1819be219988015593e.png</t>
  </si>
  <si>
    <t>ibleat</t>
  </si>
  <si>
    <t>https://www.ibleat.com/</t>
  </si>
  <si>
    <t>https://www.linkedin.com/company/ibleat/</t>
  </si>
  <si>
    <t>https://twitter.com/ibleatapp</t>
  </si>
  <si>
    <t>https://www.facebook.com/ibleat</t>
  </si>
  <si>
    <t>Black Swan</t>
  </si>
  <si>
    <t>Black Swan Tech Ltd is the publisher of WeMunize, which is helping to solve Nigeria’s public health challenges by deploying an automated scheduling, GPS-enabled Software-as-a-service that uses a combination of digital record keeping and community engagement to increase birth registration and early childhood immunizations.</t>
  </si>
  <si>
    <t>be4d724ba4fb708e589d.jpg</t>
  </si>
  <si>
    <t>black-swan</t>
  </si>
  <si>
    <t>http://www.digitaldevelopment.org/maternal-and-child-survival-programwemunize-usaid-nigeria</t>
  </si>
  <si>
    <t>https://twitter.com/blackswtech?lang=en</t>
  </si>
  <si>
    <t>a:9:{i:0;s:8:"linkedin";i:1;s:8:"facebook";i:2;s:7:"revenue";i:3;s:7:"raising";i:4;s:4:"when";i:5;s:6:"amount";i:6;s:4:"news";i:7;s:11:"reminded_at";i:8;s:11:"co_founders";}</t>
  </si>
  <si>
    <t>UZURI K&amp;Y</t>
  </si>
  <si>
    <t>UZURI K&amp;Y is an African inspired shoe brand and manufacturer established in Rwanda since 2013.</t>
  </si>
  <si>
    <t>47bbbc67aae07d110025.png</t>
  </si>
  <si>
    <t>uzuri-ky</t>
  </si>
  <si>
    <t>https://shop.uzuriky.com/</t>
  </si>
  <si>
    <t>https://www.linkedin.com/in/uzuri-k-y-42269686/</t>
  </si>
  <si>
    <t>https://twitter.com/uzuriky?lang=en</t>
  </si>
  <si>
    <t>https://www.facebook.com/uzuriky/</t>
  </si>
  <si>
    <t>Go Global</t>
  </si>
  <si>
    <t>Go Global is an early stage impact investment platform dedicated to agriculture in Sub-Saharan Africa . we connect farmers with financial solution . 
Our Mission is centered on uplifting previously disadvantaged communities and promoting entrepreneurship in order to fight poverty through investment and sustainable job creation.</t>
  </si>
  <si>
    <t>South Africa,johannesburg</t>
  </si>
  <si>
    <t>Democratic Republic of the Congo,Togo</t>
  </si>
  <si>
    <t>ec31efb71c84c78066c9.png</t>
  </si>
  <si>
    <t>go-global</t>
  </si>
  <si>
    <t>https://www.goglobalcorp.org/</t>
  </si>
  <si>
    <t>https://www.linkedin.com/company/goglobal-corp/?viewAsMember=true</t>
  </si>
  <si>
    <t>https://www.instagram.com/co.goglobal/</t>
  </si>
  <si>
    <t>Agtech,Impact investing</t>
  </si>
  <si>
    <t>ManPro</t>
  </si>
  <si>
    <t>ManPro is an end-to-end software as a service ERP solution for the construction industry, enabling accountability, accuracy and transparency in property and infrastructure projects.</t>
  </si>
  <si>
    <t>3a78732b153d206fa8fe.jpeg</t>
  </si>
  <si>
    <t>manpro</t>
  </si>
  <si>
    <t>https://manpro.co.ke/</t>
  </si>
  <si>
    <t>https://www.facebook.com/ManProSystems/</t>
  </si>
  <si>
    <t>uLesson</t>
  </si>
  <si>
    <t>uLesson is  application-based education platform targeting secondary school students in anglophone Africa.</t>
  </si>
  <si>
    <t>d7c01350e9e03c0be45e.jpg</t>
  </si>
  <si>
    <t>ulesson</t>
  </si>
  <si>
    <t>http://www.ulesson.com/</t>
  </si>
  <si>
    <t>https://www.linkedin.com/company/ulesson/</t>
  </si>
  <si>
    <t>https://twitter.com/ulessonapp</t>
  </si>
  <si>
    <t>https://www.facebook.com/pages/uLesson</t>
  </si>
  <si>
    <t>gnuGrid</t>
  </si>
  <si>
    <t>gnuGrid provides AI-optimized hardware &amp; AI-powered PayGo to solar companies to help them save money, to make more money.</t>
  </si>
  <si>
    <t>483661f69bd0222f2859.png</t>
  </si>
  <si>
    <t>gnugrid</t>
  </si>
  <si>
    <t>Adzily</t>
  </si>
  <si>
    <t>Adzily is a Cairo-based indoor advertising platform with a network of digital ad screens spread across cafes, restaurants, and gyms</t>
  </si>
  <si>
    <t>83ef6afe52465d3e3185.jpeg</t>
  </si>
  <si>
    <t>adzily</t>
  </si>
  <si>
    <t>https://www.adzily.com/</t>
  </si>
  <si>
    <t>https://www.linkedin.com/company/adzily/</t>
  </si>
  <si>
    <t>https://www.facebook.com/Adzily.Ads</t>
  </si>
  <si>
    <t>Marketing tech</t>
  </si>
  <si>
    <t>Vetwork</t>
  </si>
  <si>
    <t>Vetwork offers an on-demand petcare services platform</t>
  </si>
  <si>
    <t>09c0c2d6a650e606c184.png</t>
  </si>
  <si>
    <t>vetwork</t>
  </si>
  <si>
    <t>https://egypt.vetwork.co/en</t>
  </si>
  <si>
    <t>https://www.facebook.com/VetworkAPP/</t>
  </si>
  <si>
    <t>Pet Technology</t>
  </si>
  <si>
    <t>SafiriPesa: Deliver Anything, Anywhere</t>
  </si>
  <si>
    <t>SafiriPesa is a Kenya-based mobile applications owned and operated by Kalaryne Investment Limited which is a startup courier company that has office in Nairobi. We are confident of we will becoming one of the first high-tech innovative courier service company to come into existence with the sole pursuit of serving individuals and cooperates needs as per their demand at low cost, high security, flexibility and utmost efficiency</t>
  </si>
  <si>
    <t>6c808819c2ae3ee88375.jpeg</t>
  </si>
  <si>
    <t>safiripesa-deliver-anything-anywhere</t>
  </si>
  <si>
    <t>https://safiripesa.co.ke/</t>
  </si>
  <si>
    <t>https://www.linkedin.com/company/safiripesa-limited/?viewAsMember=true</t>
  </si>
  <si>
    <t>https://twitter.com/safiripesa</t>
  </si>
  <si>
    <t>https://www.facebook.com/safiripesa/</t>
  </si>
  <si>
    <t>Raseedi</t>
  </si>
  <si>
    <t>Raseedi helps dual SIM users (in Egypt) optimize their telecom spend through its mobile app.</t>
  </si>
  <si>
    <t>f08012e179cf40e3cc3a.jpeg</t>
  </si>
  <si>
    <t>raseedi</t>
  </si>
  <si>
    <t>https://raseedi.co/</t>
  </si>
  <si>
    <t>https://www.linkedin.com/company/raseedi-telecom-app</t>
  </si>
  <si>
    <t>https://www.facebook.com/raseedi.co/</t>
  </si>
  <si>
    <t>Jinni</t>
  </si>
  <si>
    <t>Jinni offers different types of cleaning services to both residential users and corporate clients.</t>
  </si>
  <si>
    <t>c5d9467a35e8bb6ebea5.png</t>
  </si>
  <si>
    <t>jinni</t>
  </si>
  <si>
    <t>https://jinniservices.com/</t>
  </si>
  <si>
    <t>https://www.facebook.com/jinniservices/</t>
  </si>
  <si>
    <t>Farmshine</t>
  </si>
  <si>
    <t>Farmshine is a global agriculture platform where farmers, buyers and service providers can trade on mutually beneficial terms.</t>
  </si>
  <si>
    <t>e3ef95b4ad6a2fdf00a5.png</t>
  </si>
  <si>
    <t>farmshine</t>
  </si>
  <si>
    <t>https://www.farmshine.io/</t>
  </si>
  <si>
    <t>Migo</t>
  </si>
  <si>
    <t>Migo (formerly Mines) is a fintech startup redefining credit in emerging markets. Imagine a world where every time you go to the doctor you pay cash up front before you are treated, where every time you rent an apartment you pay 2 years cash up front, or where your monthly paycheck is frequently delayed for months at a time. Then imagine that same world without credit cards or bank accounts or robust credit bureaus. This is every day life for more than 3 billion adults around the world and we are on a mission to change it.</t>
  </si>
  <si>
    <t>62c135a5505d2ea884c1.png</t>
  </si>
  <si>
    <t>migo</t>
  </si>
  <si>
    <t>https://www.migo.money/</t>
  </si>
  <si>
    <t>https://www.linkedin.com/company/migomoney/about/</t>
  </si>
  <si>
    <t>https://twitter.com/getmigomoney</t>
  </si>
  <si>
    <t>https://www.facebook.com/getmigomoney/</t>
  </si>
  <si>
    <t>My-iMali</t>
  </si>
  <si>
    <t>My-iMali has created an E-Wallet App, an affordable, easy to use and convenient digital wallet that enables customers to make transfers to bank accounts, and top-up or purchase prepaid products and services.</t>
  </si>
  <si>
    <t>0b58d49414689cf0a1c8.jpeg</t>
  </si>
  <si>
    <t>myimali</t>
  </si>
  <si>
    <t>https://www.my-imali.com</t>
  </si>
  <si>
    <t>Kawil Group Holding Limited</t>
  </si>
  <si>
    <t>Kawil Group Holding Limited is a Ugandan holding company founded in December 2015 by four people led by Arthur  Latim  and specializing in e-commerce, retail, internet, A.l, and technology by leveraging the power of the internet and technology through engineering solutions to African challenges.</t>
  </si>
  <si>
    <t>70a20557a3b85afbda5e.png</t>
  </si>
  <si>
    <t>kawil-group-holding-limited</t>
  </si>
  <si>
    <t>https://kawilgroup.com</t>
  </si>
  <si>
    <t>https://www.linkedin.com/in/KawilGroup</t>
  </si>
  <si>
    <t>https://twitter.com/KawilGroup</t>
  </si>
  <si>
    <t>https://www.facebook.com/KawilGroup</t>
  </si>
  <si>
    <t>Cybersecurity,Ecommerce,Internet of Things (IoT),Marketing tech,Mobile Commerce</t>
  </si>
  <si>
    <t>917cb35ce954a54b5341.png</t>
  </si>
  <si>
    <t>Wafoyo Safaris</t>
  </si>
  <si>
    <t>Welcome to Wafoyo Safaris. A specialised  safari company  founded by Felix Onen offering tailor made safaris and small group tours to the heart of East Africa and more. Explore Uganda's hidden pearls, from the mighty river Nile to the lush green rainforests home to Africa's highest density of primates. Follow through the foot steps of the legendary Dian Fossey and come face to face with the mountain gorillas in Rwanda. Travel through the vast open spaces or climb Africa's highest point, Mount Kilimanjaro, in Tanzania. Discover the land of the great migration and it's large herds of wild life in Kenya. And why not end your safari adventure by unwinding at one of the tropical's paradises along the Kenyan coast or magical Islands.</t>
  </si>
  <si>
    <t>7b0a80df24f6279069f3.png</t>
  </si>
  <si>
    <t>wafoyo-safaris</t>
  </si>
  <si>
    <t>https://www.wafoyosafaris.com</t>
  </si>
  <si>
    <t>https://www.linkedin.com/wafoyosafaris</t>
  </si>
  <si>
    <t>https://www.twitter.com/wafoyosafaris</t>
  </si>
  <si>
    <t>https://www.facebook.com/wafoyosafaris</t>
  </si>
  <si>
    <t>Infrastructure</t>
  </si>
  <si>
    <t>Bekia</t>
  </si>
  <si>
    <t>Bekia is a marketplace where people can exchange household waste such as plastic, electronics or unused items in return for daily essential consumer goods such as groceries, school supplies, transport tickets or mobile data, or in other terms, exchange, save or donate their waste.</t>
  </si>
  <si>
    <t>145979e60457b02d4cb5.png</t>
  </si>
  <si>
    <t>bekia</t>
  </si>
  <si>
    <t>https://www.bekia-egypt.com/</t>
  </si>
  <si>
    <t>https://www.linkedin.com/in/BekiaEgypt</t>
  </si>
  <si>
    <t>https://twitter.com/bekiaEgypt</t>
  </si>
  <si>
    <t>https://www.facebook.com/BekiaEgypt</t>
  </si>
  <si>
    <t>Eagle Weighing Systems Ltd</t>
  </si>
  <si>
    <t>Eagle Weighing Systems Ltd are recognized as one of the foremost , Suppliers, Traders and Wholesalers of impeccable range of weighing scales such as; Whole sale scales, Baby scales, Mini palm scales, Industrial platforms, assorted weighing brands including Avery, Salter, Health ( height and weight ) scales, Precision scales Analytical/Laboratory scales, Moisture meters, Temperature gauges, Pallet trolleys, kitchen scales, Animal scales, Bag closers-stitching machine, Plastic bag sealers, Plastic foot sealers, Batch sealers, Table top scales, Counter scales, Barcode readers/printer, Waterproof scales, Axle weigh bridge, Mini and full Weigh bridges among others. These products are developed by skillful professionals utilizing quality approved material which we have sourced from certified vendors of the market. Under these categories we offer Table Top Scales – Digital, Price Computing Scales Digital, Pocket Precision Scales, Personal Weighing Scales Digital, Beam Scales Mechanical, Counter Scales Mechanical, Liquid Measures, Pedestal – Mechanical, Regular Platform Scale Load Cell and Crane Weighing Scales Digital. Our offered range is designed in adherence set with industry norms &amp; standards with the help of cutting-edge technology. Excellent quality control has been established by us to make sure that our assortment is free from fault .
 Our products are examined on various quality parameters in order to make sure that the assortment offered by us is superior from any manufacturing fault.Having a trusted and reliable service supplier can keep your business moving and maximize
Lifetime support for your weighing scales and equipment
We are committed to providing high quality, lifetime service support for all of our weighing equipment. Dedicated technicians are on hand to install and maintain your equipment, including regular calibration, servicing and repair.
Maximizing efficiency and scale uptime
Focusing on regular preventative maintenance keeps your equipment working at maximum efficiency and reduces the likelihood of costly emergency breakdowns. Our highly trained service technicians will work with you to identify potential issues before they arise to ensure that your equipment is running reliably and accurately.
Calibration and re-verification services
We will ensure that your equipment is both accurate and compliant.  We offer re-verification of weighing equipment used for trade as well as standard accredited calibration services.
Our onsite technicians conduct calibration and help clients get Verification and Calibration Certificates and stamps from Uganda National Bureau of Standards (UNBS) for their measuring equipment.
Each technician receives continuous training to perfect repair and maintenance skills and is kept abreast of essential disciplines including health and safety, environmental awareness and customer care.
We are located at Wandegeya
For more details please contact us on ; +256 700225423
+256 (0) 787089315
Or email us at;eagleweighingsystems@gmail.com 
eagleweighingsystems.blogspot.com
https://plus.google.com/u/0/104815763787026905059
https://twitter.com/EagleWeighing
https://web.facebook.com/Eagle-Weighing-Systems-Ltd-Uganda-259387964665771/
https://eagleweighingsystems.wordpress.com/contact/
https://www.linkedin.com/in/eagle-weighingsystems
https://www.instagram.com/eagleweighingsystems/
https://eagleweighingsystems.blogspot.com/
https://eagleweighingsystems.blogspot.com/
https://www.google.com/maps/place/Eagle+Weighing+Systems/
https://eagle-weighing-systems-ltd.business.site/
https://eagle-weighing-scales-kampalauganda.business.site
https://youtu.be/eXEiD3ySuVg
https://www.youtube.com/watch?v=UGSeBXRWSmg&amp;feature=youtu.be</t>
  </si>
  <si>
    <t>7e603142c39693448fce.jpg</t>
  </si>
  <si>
    <t>eagle-weighing-systems-ltd</t>
  </si>
  <si>
    <t>https://eagleweighingsystems.wordpress.com</t>
  </si>
  <si>
    <t>https://www.linkedin.com/in/eagle-weighingsystems-854184157/</t>
  </si>
  <si>
    <t>https://twitter.com/EagleWeighing</t>
  </si>
  <si>
    <t>https://web.facebook.com/Eagle-Weighing-Systems-Ltd-Uganda-259387964665771/</t>
  </si>
  <si>
    <t>Advanced Manufacturing,Agtech,Construction technology,Industrials,Marketing tech</t>
  </si>
  <si>
    <t>Floatpays</t>
  </si>
  <si>
    <t>Floatpays allows salaried employees to access a portion of their earned salary at any time during the month.
Our Mission is to assist our customers achieve financial well-being by making it easier for them to access and manage their finances while reducing reliance on burdensome and at times predatory payday credit products.</t>
  </si>
  <si>
    <t>Kenya,Johannesburg</t>
  </si>
  <si>
    <t>5fa37f82906f8c26b994.png</t>
  </si>
  <si>
    <t>floatpays</t>
  </si>
  <si>
    <t>https://www.floatpays.co.za/</t>
  </si>
  <si>
    <t>https://www.linkedin.com/company/floatpays/</t>
  </si>
  <si>
    <t>https://twitter.com/floatpays</t>
  </si>
  <si>
    <t>https://web.facebook.com/floatpays/</t>
  </si>
  <si>
    <t>Fintech,LOHAS and wellness</t>
  </si>
  <si>
    <t>iFix</t>
  </si>
  <si>
    <t>iFix provides on-demand mobile phone repair services to individuals and businesses at their doorstep</t>
  </si>
  <si>
    <t>026eeb104b5de8f56e2f.png</t>
  </si>
  <si>
    <t>ifix</t>
  </si>
  <si>
    <t>https://ifixegypt.com/</t>
  </si>
  <si>
    <t>https://www.linkedin.com/company/ifix-egypt/</t>
  </si>
  <si>
    <t>https://twitter.com/ifixegy?lang=en</t>
  </si>
  <si>
    <t>https://www.facebook.com/Egypt.iFix/</t>
  </si>
  <si>
    <t>Jiji is an online marketplace that enables users post free ads and get buyers faster.</t>
  </si>
  <si>
    <t>Ghana,Kenya,Nigeria,Tanzania,Uganda</t>
  </si>
  <si>
    <t>501–1000</t>
  </si>
  <si>
    <t>4b40d98b8e1e51424819.jpg</t>
  </si>
  <si>
    <t>jiji</t>
  </si>
  <si>
    <t>http://www.jiji.ng/</t>
  </si>
  <si>
    <t>https://www.linkedin.com/company/jiji.ng/</t>
  </si>
  <si>
    <t>https://twitter.com/jijinigeria</t>
  </si>
  <si>
    <t>https://www.facebook.com/Jiji.Nigeria/</t>
  </si>
  <si>
    <t>Coinermarket</t>
  </si>
  <si>
    <t>Coiner Market is a African Crypto currency to Fiat exchange situated in Nigeria, Transfer from one wallet to the other within minutes, we pride ourselves to deliver timely and quality service.
we offer a variety of service's spanning from exchange of cryptocurrency assets to purchase of cryptocurrency through wire transfer and selling of cryptocurrency for fiat, we are dedicated to creating a great customer relationship and provide satisfactory service.
At Coiner Market, customer satisfaction is our topmost priority with fast funding and best price as our main goal. Coiner Market is operated by Afrolis LTD a registered company with CAC with over 5 offices in Nigeria. established June 2019 Coiner Market is dedicated to quality service and timely delivery. our exchange has a easy to use customer friendly interface which allows customer to transact in 3 simple steps. we offer our service across African countries inclusive of some offshore countries looking to exchange cryptocurrency to any one desired currency available on our exchange. Coiner Market is a fast evolving platform with daily enhancements to improve the quality of service we render to our potential clients.</t>
  </si>
  <si>
    <t>2c490f446a5c16749dae.png</t>
  </si>
  <si>
    <t>coinermarket</t>
  </si>
  <si>
    <t>https://www.coinermarket.com</t>
  </si>
  <si>
    <t>https://www.linkedin.com/in/coiner-market-a2a060195/</t>
  </si>
  <si>
    <t>https://twitter.com/CoinerMarket</t>
  </si>
  <si>
    <t>https://web.facebook.com/Coiner-Market-103256401081468/?modal=admin_todo_tour</t>
  </si>
  <si>
    <t>Bit Sika</t>
  </si>
  <si>
    <t>Bit Sika has built a blockchain platform helping Africans receive money instantly, from anyone, anywhere at no fees.</t>
  </si>
  <si>
    <t>82ee82974c8f6ff8d6d0.png</t>
  </si>
  <si>
    <t>bit-sika</t>
  </si>
  <si>
    <t>https://bitsika.africa/</t>
  </si>
  <si>
    <t>https://www.linkedin.com/company/bitsika/</t>
  </si>
  <si>
    <t>https://twitter.com/BitSikaAfrica</t>
  </si>
  <si>
    <t>https://www.facebook.com/BitSikaafrica/</t>
  </si>
  <si>
    <t>Grainpulse</t>
  </si>
  <si>
    <t>Grainpulse is a Ugandan supply chain platform for farmers in Uganda.</t>
  </si>
  <si>
    <t>a0c865872c4f4f0f439b.png</t>
  </si>
  <si>
    <t>grainpulse</t>
  </si>
  <si>
    <t>https://www.grainpulse.co.ug/</t>
  </si>
  <si>
    <t>https://twitter.com/GrainpulseUG</t>
  </si>
  <si>
    <t>https://web.facebook.com/pages/category/Agricultural-Service/Grainpulse-Limited-628321200964606</t>
  </si>
  <si>
    <t>upOwa</t>
  </si>
  <si>
    <t>upOwa provides solar home systems on a PAYG basis, offering low-income, off-grid families an affordable opportunity to access clean energy for lighting, charging phones and powering small household appliances.</t>
  </si>
  <si>
    <t>e4251221d82ab4bf44fe.png</t>
  </si>
  <si>
    <t>upowa</t>
  </si>
  <si>
    <t>https://www.upowa.energy/</t>
  </si>
  <si>
    <t>https://www.linkedin.com/company/upowa/about/</t>
  </si>
  <si>
    <t>https://twitter.com/upowa?lang=en</t>
  </si>
  <si>
    <t>https://web.facebook.com/upowa/?_rdc=1&amp;_rdr</t>
  </si>
  <si>
    <t>SumoTrust</t>
  </si>
  <si>
    <t>SumoTrust is an automated savings and investment platform helping reshape the poor saving and investment culture of the poor to middle-class Africans. 
Currently focused in Nigeria at the moment, SumoTrust (formerly SumoBank) allows anyone to save as little as 100 Naira daily, weekly or monthly basis and pays 10-15%.
The SumoTrust platform also supports learning and self-development of African and is in partnership with Entrepreneur Platform to provide Free and discounted online courses to it's customers who wish to learn anything.
SumoTrust is also the first African fintech to fully implement a blockchain-powered security protocol that helps secure users' account from hacks through its partnership with a US-based Hydro Blockchain.</t>
  </si>
  <si>
    <t>5799b1e58133187400a3.png</t>
  </si>
  <si>
    <t>sumotrust</t>
  </si>
  <si>
    <t>https://www.sumotrust.com</t>
  </si>
  <si>
    <t>https://www.linkedin.com/company/sumobank</t>
  </si>
  <si>
    <t>https://twitter.com/sumobank</t>
  </si>
  <si>
    <t>https://www.facebook.com/ngsumobank/</t>
  </si>
  <si>
    <t>Cryptocurrency/Blockchain,Edtech,Fintech</t>
  </si>
  <si>
    <t>Dayra</t>
  </si>
  <si>
    <t>Dayra provides a mobile application that allows users to connect to their bank accounts and transfer money to any bank account in Egypt almost instantly</t>
  </si>
  <si>
    <t>6282f0d50b96bb03be37.png</t>
  </si>
  <si>
    <t>dayra</t>
  </si>
  <si>
    <t>https://getdayra.com/</t>
  </si>
  <si>
    <t>Wicrypt</t>
  </si>
  <si>
    <t>Wicrypt is an app that allows its users to get paid while sharing their WiFi. It leverages the blockchain and allows users to receive payments per kilobyte of their wifi data consumed by a beneficiary. Wicrypt has an inbuilt wallet that verifies the beneficiary has enough cryptocurrency to start using the service.</t>
  </si>
  <si>
    <t>Nigeria,Enugu</t>
  </si>
  <si>
    <t>f3e3ad4231509e534c14.jpg</t>
  </si>
  <si>
    <t>wicrypt</t>
  </si>
  <si>
    <t>https://wicrypt.com/</t>
  </si>
  <si>
    <t>https://twitter.com/wicrypt</t>
  </si>
  <si>
    <t>https://www.facebook.com/wicrypt/</t>
  </si>
  <si>
    <t>Invyad</t>
  </si>
  <si>
    <t>Invyad is a mobile Point of Sale (POS) technology company based in Casablanca, Morocco and provides an end-to-end solution that empowers small and medium businesses in Morocco and help them sell, run and grow their activities.</t>
  </si>
  <si>
    <t>Morocco,Casablanca</t>
  </si>
  <si>
    <t>fda778b174247e7fd5c8.png</t>
  </si>
  <si>
    <t>invyad</t>
  </si>
  <si>
    <t>https://www.invyad.com/</t>
  </si>
  <si>
    <t>https://www.linkedin.com/company/invyad/about/</t>
  </si>
  <si>
    <t>https://www.facebook.com/invyad/</t>
  </si>
  <si>
    <t>Retail Technology</t>
  </si>
  <si>
    <t>Uganda Ultimate Safaris</t>
  </si>
  <si>
    <t>We help you organize Budget-friendly Safaris, Hikes, Excursions, Community Visits/walks, Cultural events, Camping all around Uganda.
We rent out comprehensive insured Saloon cars, Open-roofed Safari Vehicles, Vans, SUVs, 4X4WD, Experienced drivers.</t>
  </si>
  <si>
    <t>Uganda,Fort Portal</t>
  </si>
  <si>
    <t>0ca2fd28daffd2e432aa.jpg</t>
  </si>
  <si>
    <t>uganda-ultimate-safaris</t>
  </si>
  <si>
    <t>https://www.facebook.com/pg/Ugandaultimatesafari</t>
  </si>
  <si>
    <t>QuickBus</t>
  </si>
  <si>
    <t>QuickBus is a Nairobi-based bus booking platform.</t>
  </si>
  <si>
    <t>f2affd2c88f7a215cdc2.png</t>
  </si>
  <si>
    <t>quickbus</t>
  </si>
  <si>
    <t>https://www.quickbus.com/south-africa</t>
  </si>
  <si>
    <t>https://www.linkedin.com/company/quickbus/about/</t>
  </si>
  <si>
    <t>https://twitter.com/QuickBusKE</t>
  </si>
  <si>
    <t>https://www.facebook.com/QuickBusOfficial/</t>
  </si>
  <si>
    <t>VerifyMe NIgeria</t>
  </si>
  <si>
    <t>VerifyMe Nigeria (VMN), an indigenous Information Technology company, offers services with significant benefit to the  workforce. VMN is  an  employment history reporting  and verification   company.</t>
  </si>
  <si>
    <t>da8a41cb45bfcd14cea4.png</t>
  </si>
  <si>
    <t>verifyme-nigeria</t>
  </si>
  <si>
    <t>https://verifyme.ng/</t>
  </si>
  <si>
    <t>https://www.linkedin.com/company/verify-me-nigeria/about/</t>
  </si>
  <si>
    <t>https://twitter.com/officialvmn?lang=en</t>
  </si>
  <si>
    <t>https://www.facebook.com/verifymenigeria/</t>
  </si>
  <si>
    <t>Columbia Clinic</t>
  </si>
  <si>
    <t>Columbia Clinic is a multi-specialty international medical organization providing a variety of healthcare services to patients throughout the world.</t>
  </si>
  <si>
    <t>Egypt,giza</t>
  </si>
  <si>
    <t>c3c9b1a03e4503cb2598.png</t>
  </si>
  <si>
    <t>columbia-clinic</t>
  </si>
  <si>
    <t>https://columbiaclinic.us/</t>
  </si>
  <si>
    <t>https://www.facebook.com/ColumbiaClinic/</t>
  </si>
  <si>
    <t>Neurosurgery center, Dr. Osama El Ghannam</t>
  </si>
  <si>
    <t>Since the first day, Dr. Osama El Ghannam, the founder of the center, has been keen to have a comprehensive edifice for diagnosis and treatment of diseases of the brain, nerves, and spine of children and adults; whether it is a pharmacological, radiological or surgical treatment; as well as various complementary therapies.
Neurosurgery center, Dr. Osama El Ghannam is the first specialized center in neurosurgery in Egypt since 1995.</t>
  </si>
  <si>
    <t>Egypt,cairo</t>
  </si>
  <si>
    <t>8800b9ded6c5d04280bc.png</t>
  </si>
  <si>
    <t>neurosurgery-center-dr-osama-el-ghannam</t>
  </si>
  <si>
    <t>https://neurocentereg.com</t>
  </si>
  <si>
    <t>https://www.facebook.com/neurocentereg/</t>
  </si>
  <si>
    <t>EG-mixers</t>
  </si>
  <si>
    <t>Eg-Mixers is an electronic platform for selling water mixers and tools with quality that competes with the global market and Egyptian prices accessible to all - follow us for more special monthly offers</t>
  </si>
  <si>
    <t>6856743d912bdb74df16.png</t>
  </si>
  <si>
    <t>egmixers</t>
  </si>
  <si>
    <t>https://www.egmixers.com/</t>
  </si>
  <si>
    <t>https://www.facebook.com/egmixers</t>
  </si>
  <si>
    <t>Dawi Clinics</t>
  </si>
  <si>
    <t>Dawi is a chain of medical clinics in Egypt. Dawi aims to provide families with comprehensive medical services and unique healthcare checkup programs through implementing internationally recognized standards and the concepts of holistic medical care.</t>
  </si>
  <si>
    <t>f92073a5992a389e9949.png</t>
  </si>
  <si>
    <t>dawi-clinics</t>
  </si>
  <si>
    <t>dawiclinics.com</t>
  </si>
  <si>
    <t>https://twitter.com/dawiclinics</t>
  </si>
  <si>
    <t>https://www.facebook.com/dawiclinics/</t>
  </si>
  <si>
    <t>SubsBase</t>
  </si>
  <si>
    <t>SubsBase is a a subscriber lifecycle management and billing platform for subscription-based businesses</t>
  </si>
  <si>
    <t>ae4dcacd39f468dda07e.png</t>
  </si>
  <si>
    <t>subsbase</t>
  </si>
  <si>
    <t>https://subsbase.com/</t>
  </si>
  <si>
    <t>https://ie.linkedin.com/company/subsbase</t>
  </si>
  <si>
    <t>https://www.facebook.com/pages/category/Financial-Service/SubsBase-2642146542471982/</t>
  </si>
  <si>
    <t>Njano</t>
  </si>
  <si>
    <t>Njano is a cloud-based flexible office management solution for flexible office spaces, hubs, coworking spaces and incubators.</t>
  </si>
  <si>
    <t>a82cecf46301e87509ef.png</t>
  </si>
  <si>
    <t>njano</t>
  </si>
  <si>
    <t>https://njano.org/</t>
  </si>
  <si>
    <t>VerifyMe</t>
  </si>
  <si>
    <t>310fa2dd991ceb8b8cfe.jpg</t>
  </si>
  <si>
    <t>verifyme</t>
  </si>
  <si>
    <t>ReelFruit</t>
  </si>
  <si>
    <t>ReelFruit is an agribusiness company that processes dried fruit snacks in Nigeria.</t>
  </si>
  <si>
    <t>9fd14b0cec39571cbd8d.jpg</t>
  </si>
  <si>
    <t>reelfruit</t>
  </si>
  <si>
    <t>http://reelfruit.com/</t>
  </si>
  <si>
    <t>https://www.linkedin.com/company/reelfruit/about/</t>
  </si>
  <si>
    <t>https://twitter.com/reelfruit?lang=en</t>
  </si>
  <si>
    <t>https://www.facebook.com/reelfruitng/</t>
  </si>
  <si>
    <t>Vite</t>
  </si>
  <si>
    <t>Vite is an app-based mobility company providing safe and cheap trips to clients in Mauritius.</t>
  </si>
  <si>
    <t>d304619ce00e693cb08f.png</t>
  </si>
  <si>
    <t>vite</t>
  </si>
  <si>
    <t>https://viteapp.co/</t>
  </si>
  <si>
    <t>LocumBase</t>
  </si>
  <si>
    <t>LocumBase is an independent platform that connects medical professionals with practices that need them most.</t>
  </si>
  <si>
    <t>2fe71059db4ad1a9ed7a.jpg</t>
  </si>
  <si>
    <t>locumbase</t>
  </si>
  <si>
    <t>https://locumbase.com/</t>
  </si>
  <si>
    <t>https://www.linkedin.com/company/locumbase/</t>
  </si>
  <si>
    <t>https://twitter.com/LocumBase</t>
  </si>
  <si>
    <t>https://www.facebook.com/LocumBase/</t>
  </si>
  <si>
    <t>Envisionit Deep AI</t>
  </si>
  <si>
    <t>Envisionit Deep AI is an innovative medical technology company that utilizes AI to streamline and improve medical imaging diagnosis for radiologists</t>
  </si>
  <si>
    <t>700a33da2d1eeff068cf.jpg</t>
  </si>
  <si>
    <t>envisionit-deep-ai</t>
  </si>
  <si>
    <t>http://www.envisionit.africa</t>
  </si>
  <si>
    <t>https://www.linkedin.com/company/envisionit-group</t>
  </si>
  <si>
    <t>https://twitter.com/Envisionit_za</t>
  </si>
  <si>
    <t>https://web.facebook.com/escrow.africa/</t>
  </si>
  <si>
    <t>Fawry Payment</t>
  </si>
  <si>
    <t>Fawry is a pioneering E-Payment Network in Egypt, offering financial services to consumers and businesses through more than 125 thousand locations and a variety of channels. In addition to Fawry considered as a provider of payment gateway in Egypt and e-commerce solutions.</t>
  </si>
  <si>
    <t>8406c6525b6120586140.png</t>
  </si>
  <si>
    <t>fawry-payment</t>
  </si>
  <si>
    <t>fawry.com</t>
  </si>
  <si>
    <t>https://www.facebook.com/pg/Fawrypayments</t>
  </si>
  <si>
    <t>Safiripesa: Deliver Anything, Anywhere</t>
  </si>
  <si>
    <t>SafiriPesa is a Kenya-based mobile applications owned and operated by Kalaryne Investment Limited which is a startup courier company that has office in Nairobi. We are confident of we will becoming one of the first high-tech innovative courier service company to come into existence with the sole pursuit of serving individuals and cooperates needs as per their demand at low cost, high security, flexibility and utmost efficiency.</t>
  </si>
  <si>
    <t>420ba4929645af666f8c.jpg</t>
  </si>
  <si>
    <t>https://www.linkedin.com/company/safiripesa-limited/</t>
  </si>
  <si>
    <t>Damansah Inc</t>
  </si>
  <si>
    <t>Damansah Inc allows SME's owners to know and control their money coming in and out as cash, credit or mobile money.</t>
  </si>
  <si>
    <t>Cote D'Ivoire (Ivory Coast),Abidjan</t>
  </si>
  <si>
    <t>Ivory Coast,Ghana</t>
  </si>
  <si>
    <t>7e191693282b4182da6d.png</t>
  </si>
  <si>
    <t>damansah-inc</t>
  </si>
  <si>
    <t>https://www.damansah.com</t>
  </si>
  <si>
    <t>https://www.linkedin.com/company/getdamansah</t>
  </si>
  <si>
    <t>a:9:{i:0;s:7:"twitter";i:1;s:8:"facebook";i:2;s:7:"revenue";i:3;s:7:"raising";i:4;s:4:"when";i:5;s:6:"amount";i:6;s:4:"news";i:7;s:11:"reminded_at";i:8;s:11:"co_founders";}</t>
  </si>
  <si>
    <t>Fintech,Retail Technology</t>
  </si>
  <si>
    <t>Amari Hitch</t>
  </si>
  <si>
    <t>Amari Hitch is a car pooling platform that allows people going the same way to share a ride.</t>
  </si>
  <si>
    <t>c756245964817e591606.jpeg</t>
  </si>
  <si>
    <t>amari-hitch</t>
  </si>
  <si>
    <t>http://amarihitch.ug/</t>
  </si>
  <si>
    <t>@amarihitch</t>
  </si>
  <si>
    <t>IntiGo</t>
  </si>
  <si>
    <t>Intigo is a bike taxi startup that allows users to book bike rides in Tunis.</t>
  </si>
  <si>
    <t>fb1b18c42cd369b9cf1c.jpg</t>
  </si>
  <si>
    <t>intigo</t>
  </si>
  <si>
    <t>https://intigo.tn/</t>
  </si>
  <si>
    <t>https://www.facebook.com/IntiGo-110473546999982/</t>
  </si>
  <si>
    <t>Swan Tours</t>
  </si>
  <si>
    <t>Swan Tours was established way back in 1995 with a view to cater to the needs of domestic tourists visiting India with their utmost satisfaction. We have the reputation of being one of the most reliable and pioneer companies in India to provide all kinds of tour travel arrangements for individuals, groups, and corporations for family, Honeymoon, Incentive, Yoga &amp; Meditation, Buddhist, Wildlife and Adventures tours.</t>
  </si>
  <si>
    <t>India,New Delhi</t>
  </si>
  <si>
    <t>faebbd8bf4391afc2142.png</t>
  </si>
  <si>
    <t>swan-tours</t>
  </si>
  <si>
    <t>https://www.swantour.com</t>
  </si>
  <si>
    <t>https://www.linkedin.com/company/swan-tours/</t>
  </si>
  <si>
    <t>https://twitter.com/swantours</t>
  </si>
  <si>
    <t>https://www.facebook.com/Swantours</t>
  </si>
  <si>
    <t>India</t>
  </si>
  <si>
    <t>Ecodudu</t>
  </si>
  <si>
    <t>Ecodudu is an innovative Kenya-based waste-to-value company producing high-quality insect-based protein for animal feed and organic fertilizers from recycled organic matter.</t>
  </si>
  <si>
    <t>c53e62dace9d0b118507.jpg</t>
  </si>
  <si>
    <t>ecodudu</t>
  </si>
  <si>
    <t>http://ecodudu.com/</t>
  </si>
  <si>
    <t>https://twitter.com/EcoduduKe</t>
  </si>
  <si>
    <t>www.facebook.com/pages/category/Agricultural-Cooperative/Ecodudu</t>
  </si>
  <si>
    <t>Arialaba</t>
  </si>
  <si>
    <t>We are a platform that ensures producers and business owners in Nigeria have a place to showcase their businesses and sell in wholesale quantity and prices. We offer different services that tends to ensure businesses in Nigerian can thrive with ease.</t>
  </si>
  <si>
    <t>Nigeria,Aba</t>
  </si>
  <si>
    <t>e72ce7b6d8e0ae3c7f6b.jpg</t>
  </si>
  <si>
    <t>arialaba</t>
  </si>
  <si>
    <t>https://arialaba.com/</t>
  </si>
  <si>
    <t>https://ng.linkedin.com/company/arialaba</t>
  </si>
  <si>
    <t>https://twitter.com/arialaba</t>
  </si>
  <si>
    <t>https://facebook.com/arialabaofficial</t>
  </si>
  <si>
    <t>TrustedMedsworld</t>
  </si>
  <si>
    <t>TrustedMedsWorld - The Online Medicine Store the world trusts! Yes, when it comes to buying all kinds of Generic medicines and healthcare products, people from every corner of the world put their trust and faith in us – and they have been doing so since many years now. 
One of the primary reasons why people have total faith and trust in us, for buying their medicines and healthcare products from us, is because we are not just an ordinary online pharmacy – we take pride because we are much more than that!</t>
  </si>
  <si>
    <t>United States of America,New Berlin</t>
  </si>
  <si>
    <t>Algeria,African Republic,Egypt,Morocco,Somalia,South Africa,South Sudan,Swaziland,Tanzania,Zambia</t>
  </si>
  <si>
    <t>8c58ddae3a4891444168.png</t>
  </si>
  <si>
    <t>trustedmedsworld</t>
  </si>
  <si>
    <t>https://www.trustedmedsworld.com</t>
  </si>
  <si>
    <t>https://www.linkedin.com/company/trusted-meds-world/</t>
  </si>
  <si>
    <t>https://twitter.com/trustedmed</t>
  </si>
  <si>
    <t>https://www.facebook.com/trustedmedsworld/</t>
  </si>
  <si>
    <t>Kwiks</t>
  </si>
  <si>
    <t>Your strategic partner in the recruitment of your talents of tomorrow. KWIKS uses technology to make candidate sourcing easier, faster and in line with customer needs.</t>
  </si>
  <si>
    <t>b2f96c88709db3d21968.png</t>
  </si>
  <si>
    <t>kwiks</t>
  </si>
  <si>
    <t>https://www.kwiksourcing.com/en/</t>
  </si>
  <si>
    <t>https://www.linkedin.com/company/kwiks/about/</t>
  </si>
  <si>
    <t>https://www.facebook.com/kwiksexpertenfastsourcing/</t>
  </si>
  <si>
    <t>HR Tech</t>
  </si>
  <si>
    <t>Litemore</t>
  </si>
  <si>
    <t>Litemore is creating digital solutions challenges learners encounter in accessing quality education</t>
  </si>
  <si>
    <t>26316ea2eaa712537208.png</t>
  </si>
  <si>
    <t>litemore</t>
  </si>
  <si>
    <t>https://zeraki.co.ke/#/</t>
  </si>
  <si>
    <t>https://www.linkedin.com/company/litemore-limited/about/</t>
  </si>
  <si>
    <t>https://twitter.com/zerakiapp?lang=en</t>
  </si>
  <si>
    <t>Zibuza</t>
  </si>
  <si>
    <t>Zibuza is an online professional learning community (PLC) that aims to improve the quality of teaching in South Africa by means of discussions, collaborations and access to resources. Zibuza is personalised to meet the individual and collective needs of a teacher based on location, grade, subjects and interests. We save teachers valuable time.</t>
  </si>
  <si>
    <t>3429ed1e86ef6bad4ddf.jpg</t>
  </si>
  <si>
    <t>zibuza</t>
  </si>
  <si>
    <t>https://zibuza.net</t>
  </si>
  <si>
    <t>https://twitter.com/zibuza_net?lang=en</t>
  </si>
  <si>
    <t>https://www.facebook.com/pg/zibuza.net/about</t>
  </si>
  <si>
    <t>HITCH</t>
  </si>
  <si>
    <t>HITCH is an educational video platform for African schools. HITCH intelligently curates the best educational videos, automatically aligning them with local curriculums and textbooks, and storing them on battery-powered video hotspots for convenient student and teacher access offline, via WiFi or local networks.</t>
  </si>
  <si>
    <t>Canada,Ontario</t>
  </si>
  <si>
    <t>374163e9ae04a107546e.png</t>
  </si>
  <si>
    <t>hitch</t>
  </si>
  <si>
    <t>https://hitch.video</t>
  </si>
  <si>
    <t>https://www.linkedin.com/company/hitch-video/about/</t>
  </si>
  <si>
    <t>https://twitter.com/hitchstream</t>
  </si>
  <si>
    <t>Canada</t>
  </si>
  <si>
    <t>O'Genuis Priority</t>
  </si>
  <si>
    <t>O'Genius a tech company providing IT, Web and Mobile development solutions in Rwanda.</t>
  </si>
  <si>
    <t>d4ba78f98e2b4106a79d.jpg</t>
  </si>
  <si>
    <t>ogenuis-priority</t>
  </si>
  <si>
    <t>https://www.ogeniuspriority.com/</t>
  </si>
  <si>
    <t>https://www.facebook.com/pg/OGeniusPriority/about/?ref=page_internal</t>
  </si>
  <si>
    <t>Omnisient</t>
  </si>
  <si>
    <t>Omnisient has created a platform that enables secure data sharing for businesses.</t>
  </si>
  <si>
    <t>8be1759d6811dacc078f.png</t>
  </si>
  <si>
    <t>omnisient</t>
  </si>
  <si>
    <t>https://omnisient.com/about/</t>
  </si>
  <si>
    <t>https://www.linkedin.com/company/omnisient-omnidata/</t>
  </si>
  <si>
    <t>Artificial intelligence and Machine Learning,Big data</t>
  </si>
  <si>
    <t>Khazna</t>
  </si>
  <si>
    <t>Khazna is an Egypt-based startup that extends mobile financial services to the underbanked.</t>
  </si>
  <si>
    <t>96829cb0f9a0f2a9a6aa.png</t>
  </si>
  <si>
    <t>khazna</t>
  </si>
  <si>
    <t>https://khazna.app/</t>
  </si>
  <si>
    <t>https://www.linkedin.com/company/khazna/</t>
  </si>
  <si>
    <t>Utilis Ventures</t>
  </si>
  <si>
    <t>Utilis Ventures is a financial services solutions company dedicated to using technology and partnerships to create access to inclusive, responsive and efficient financial services to the over 15 million underserved SMEs and entrepreneurs in sub-Saharan Africa.</t>
  </si>
  <si>
    <t>c41841d9746993b4455c.png</t>
  </si>
  <si>
    <t>utilis-ventures</t>
  </si>
  <si>
    <t>www.utilis.ventures</t>
  </si>
  <si>
    <t>https://www.linkedin.com/company/utilis-ventures/</t>
  </si>
  <si>
    <t>https://twitter.com/Utilisventures</t>
  </si>
  <si>
    <t>https://www.facebook.com/UtilisVentures</t>
  </si>
  <si>
    <t>WomenChoice Industries</t>
  </si>
  <si>
    <t>Womenchoice Industries is a social enterprise established to provide solutions to menstrual and other feminine hygiene problems.</t>
  </si>
  <si>
    <t>Tanzania,Tanga</t>
  </si>
  <si>
    <t>cda74455bb5d2c44fecb.jpg</t>
  </si>
  <si>
    <t>womenchoice-industries</t>
  </si>
  <si>
    <t>womenchoice.co.tz</t>
  </si>
  <si>
    <t>Jet Motor Company</t>
  </si>
  <si>
    <t>JMC is a Nigerian-based automobile manufacturer designing cars for African roads</t>
  </si>
  <si>
    <t>65cd4213a372605f97bf.jpg</t>
  </si>
  <si>
    <t>jet-motor-company</t>
  </si>
  <si>
    <t>https://jetmotorcompany.com</t>
  </si>
  <si>
    <t>Manufacturing</t>
  </si>
  <si>
    <t>Tubayo</t>
  </si>
  <si>
    <t>Tubayo is an online travel marketplace for users to list, discover, and book travel experiences around the world.</t>
  </si>
  <si>
    <t>91a9e7b0bb526daf140b.png</t>
  </si>
  <si>
    <t>tubayo</t>
  </si>
  <si>
    <t>https://tubayo.com/</t>
  </si>
  <si>
    <t>https://twitter.com/tubayotravel</t>
  </si>
  <si>
    <t>https://www.facebook.com/tubayotravel/</t>
  </si>
  <si>
    <t>Cabral tech Limited</t>
  </si>
  <si>
    <t>Cabral Tech Ltd is an agribusiness software development company with extensive expertise in the design, development and distribution of specialized farm management software tools and mobile applications.</t>
  </si>
  <si>
    <t>3348d194ec17fd48407f.jpg</t>
  </si>
  <si>
    <t>cabral-tech-limited</t>
  </si>
  <si>
    <t>https://www.myfarmnow.com/</t>
  </si>
  <si>
    <t>https://www.linkedin.com/company/cabraltechltd/about/</t>
  </si>
  <si>
    <t>Jabba Engineering Ltd</t>
  </si>
  <si>
    <t>Jabba Engineering is creating soil fertility management solutions for agriculture Sector. Their soil test kit creates farmer and garden profiles, establishes the adequacy of soil nutrients to sustain crop productivity and generates soil nutrient distribution data to inform optimum application of fertilizers</t>
  </si>
  <si>
    <t>c3d76b4c71177ccd3b7f.png</t>
  </si>
  <si>
    <t>jabba-engineering-ltd</t>
  </si>
  <si>
    <t>https://www.jabbaengineering.co.ug/</t>
  </si>
  <si>
    <t>https://www.facebook.com/JabbaEngineeringLtd/</t>
  </si>
  <si>
    <t>M-Omulimisa</t>
  </si>
  <si>
    <t>M-omulimisa is a mobile and web-based platform that enables farmers to exchange information with extension officers in their local languages for free.</t>
  </si>
  <si>
    <t>71727a025c4751fe2c27.jpg</t>
  </si>
  <si>
    <t>momulimisa</t>
  </si>
  <si>
    <t>https://m-omulimisa.com/about/</t>
  </si>
  <si>
    <t>https://www.linkedin.com/company/m-omulimisa/about/</t>
  </si>
  <si>
    <t>https://twitter.com/momulimisa?lang=en</t>
  </si>
  <si>
    <t>https://www.facebook.com/momulimisa/</t>
  </si>
  <si>
    <t>TruTrade Africa</t>
  </si>
  <si>
    <t>TruTrade is a social enterprise providing smallholder farmers with a reliable route to market and fair prices for their produce.</t>
  </si>
  <si>
    <t>dbc79a4bf15d2d04a8cf.jpg</t>
  </si>
  <si>
    <t>trutrade-africa</t>
  </si>
  <si>
    <t>http://www.trutradeafrica.net/</t>
  </si>
  <si>
    <t>https://www.linkedin.com/company/trutrade/about/</t>
  </si>
  <si>
    <t>https://twitter.com/trutradeafrica</t>
  </si>
  <si>
    <t>https://www.facebook.com/trutradeafrica/</t>
  </si>
  <si>
    <t>Craft Silicon Limited</t>
  </si>
  <si>
    <t>Craft Silicon is a Kenyan software house that provides software solutions for core Banking, Micro Finance, switching and electronic payments.</t>
  </si>
  <si>
    <t>2364a4e4722e2221f03b.png</t>
  </si>
  <si>
    <t>craft-silicon-limited</t>
  </si>
  <si>
    <t>https://www.craftsilicon.com/</t>
  </si>
  <si>
    <t>https://www.linkedin.com/company/craftsiliconke/about/</t>
  </si>
  <si>
    <t>https://twitter.com/CraftSiliconKE</t>
  </si>
  <si>
    <t>https://www.facebook.com/CraftSiliconKE/</t>
  </si>
  <si>
    <t>MCash Uganda</t>
  </si>
  <si>
    <t>Mcash is a single cashless mobile financial platform offering a cost efficient suite of transaction processing, switching and mobile payments.</t>
  </si>
  <si>
    <t>1d4928e68a0296803c2b.jpg</t>
  </si>
  <si>
    <t>mcash-uganda</t>
  </si>
  <si>
    <t>https://mcash.ug</t>
  </si>
  <si>
    <t>https://twitter.com/mcashuganda?lang=en</t>
  </si>
  <si>
    <t>https://www.facebook.com/mcashuganda/</t>
  </si>
  <si>
    <t>Axiom Zorn</t>
  </si>
  <si>
    <t>Axiom Zorn excels in the provision of evidence based data on impact in sectors of agriculture, nutrition and health in uganda.</t>
  </si>
  <si>
    <t>0b1811fcb2d2629adeef.jpg</t>
  </si>
  <si>
    <t>axiom-zorn</t>
  </si>
  <si>
    <t>http://www.axiomzorn.com/</t>
  </si>
  <si>
    <t>https://www.linkedin.com/company/axiom-zorn/about/</t>
  </si>
  <si>
    <t>https://twitter.com/axiomzorn?lang=en</t>
  </si>
  <si>
    <t>Big data</t>
  </si>
  <si>
    <t>New Wave Technologies</t>
  </si>
  <si>
    <t>New Wave Technologies delivers custom web and mobile technology solutions to regional and international markets, serving a number of clients with; domain name registration, web hosting, web design, software development and software as a service.</t>
  </si>
  <si>
    <t>940f4d9e5ff27bfba085.jpg</t>
  </si>
  <si>
    <t>new-wave-technologies</t>
  </si>
  <si>
    <t>http://nwt.ug</t>
  </si>
  <si>
    <t>https://www.linkedin.com/company/new-wave-technologies</t>
  </si>
  <si>
    <t>https://twitter.com/nwtug</t>
  </si>
  <si>
    <t>https://www.facebook.com/NWTUganda</t>
  </si>
  <si>
    <t>Data Care Uganda</t>
  </si>
  <si>
    <t>Data Care focuses on providing solutions in Software development, data management and customized trainings, Business Process Re-engineering, Technology strategies and System audits.</t>
  </si>
  <si>
    <t>51f84956b3b73763883f.png</t>
  </si>
  <si>
    <t>data-care-uganda</t>
  </si>
  <si>
    <t>https://www.dcareug.com/</t>
  </si>
  <si>
    <t>https://www.linkedin.com/company/data-care-u-ltd/</t>
  </si>
  <si>
    <t>https://twitter.com/dcareug?lang=en</t>
  </si>
  <si>
    <t>https://www.facebook.com/dcareug/</t>
  </si>
  <si>
    <t>Converge Systems Limited</t>
  </si>
  <si>
    <t>Converge Systems Limited is a provider of ICT solutions, ICT Training, ICT Consultancy, Civil and Engineering solutions across the East African region.</t>
  </si>
  <si>
    <t>affae1cbde696dac5bb6.png</t>
  </si>
  <si>
    <t>converge-systems-limited</t>
  </si>
  <si>
    <t>http://convergesystems.ug/index2.html</t>
  </si>
  <si>
    <t>Carbide Company Limited</t>
  </si>
  <si>
    <t>Carbide Uganda majors in production of international standard FMCGs and chemical products for both the local and foreign market.</t>
  </si>
  <si>
    <t>30df3956f61df0a84b81.jpg</t>
  </si>
  <si>
    <t>carbide-company-limited</t>
  </si>
  <si>
    <t>https://www.carbide.co.ug/</t>
  </si>
  <si>
    <t>https://www.facebook.com/pages/category/Medical---Health/Carbide-Company-Limited-103936094332662/</t>
  </si>
  <si>
    <t>ShuttleAlert</t>
  </si>
  <si>
    <t>ShuttleAlert offers a mobile application that provides real time visualization of all available transportation options to commuters to help them save time and better plan their journeys.</t>
  </si>
  <si>
    <t>470487379b228ff046bd.png</t>
  </si>
  <si>
    <t>shuttlealert</t>
  </si>
  <si>
    <t>http://shuttlealert.com/</t>
  </si>
  <si>
    <t>https://twitter.com/shuttlealert?lang=en</t>
  </si>
  <si>
    <t>https://www.facebook.com/shuttlealert</t>
  </si>
  <si>
    <t>7209ae6647e1ea8678a0.png</t>
  </si>
  <si>
    <t>Maarifasasa Limited</t>
  </si>
  <si>
    <t>Maarifasasa provides world class immersive Virtual Reality education content production services and easy-to-use, scalable tools for managing and streaming VR across multiple contexts.</t>
  </si>
  <si>
    <t>53c8d59032d68cefd6c6.png</t>
  </si>
  <si>
    <t>maarifasasa-limited</t>
  </si>
  <si>
    <t>https://www.maarifasasa.com/</t>
  </si>
  <si>
    <t>https://www.linkedin.com/company/maarifasasa/about/</t>
  </si>
  <si>
    <t>https://www.facebook.com/pg/maarifasasa</t>
  </si>
  <si>
    <t>Yamzit</t>
  </si>
  <si>
    <t>Our product is a cloud-based software package that enables small and medium-sized businesses to simplify operations by unifying digital and physical operations to enable multichannel sales, accept payments, expand to new locations and build customer loyalty.
Our products enable businesses to optimise front-end operations and back-end administrative operations.
The front-end consists of a point sale, loyalty program, eCommerce, home delivery, appointments, discounts, and gift cards.
The back-end consists of a real-time dashboard, reports and analytics, inventory management, employee management, marketing automation, customer management and location management.
The payments module consists of Yamzit payment and payment integrations.</t>
  </si>
  <si>
    <t>853dcc9ff86d7995e8a8.jpg</t>
  </si>
  <si>
    <t>yamzit</t>
  </si>
  <si>
    <t>https://yamzit.com/</t>
  </si>
  <si>
    <t>https://www.linkedin.com/company/yamzit/</t>
  </si>
  <si>
    <t>https://www.facebook.com/Yammzit/</t>
  </si>
  <si>
    <t>Big data,Ecommerce,Mobile Commerce,SaaS (software as a service)</t>
  </si>
  <si>
    <t>Guide Leisure Farm</t>
  </si>
  <si>
    <t>GLF is a social enterprise targeting transforming smallholder farmers (SHF) into eco-entrepreneurs through planned, structured, predictable and profitable value chains of smallholder producers, youth agripreneur, franchisees, Business Manager Apprentice (BMA), incubatees and vendors.</t>
  </si>
  <si>
    <t>016fb5b38ad4e319787b.png</t>
  </si>
  <si>
    <t>guide-leisure-farm</t>
  </si>
  <si>
    <t>https://gudieleisurefarm.org/about/</t>
  </si>
  <si>
    <t>CrowdForce</t>
  </si>
  <si>
    <t>CrowdForce is helping busineeses scale to the next billion underserved population.</t>
  </si>
  <si>
    <t>United States of America,San Francisco</t>
  </si>
  <si>
    <t>67bb37ca210ea9baaaa3.jpg</t>
  </si>
  <si>
    <t>crowdforce</t>
  </si>
  <si>
    <t>https://crowdforce.io/</t>
  </si>
  <si>
    <t>https://www.linkedin.com/company/crowdforce/about/</t>
  </si>
  <si>
    <t>https://twitter.com/mycrowdforce</t>
  </si>
  <si>
    <t>Cryptocurrency/Blockchain,Fintech</t>
  </si>
  <si>
    <t>Send</t>
  </si>
  <si>
    <t>SEND is a digital freight forwarder and customs broker for African businesses. SEND manages the entire process of shipping air and container cargo, in and out of African countries with a major focus on intra African trade.</t>
  </si>
  <si>
    <t>f20fe42c6302d135e701.png</t>
  </si>
  <si>
    <t>send</t>
  </si>
  <si>
    <t>https://www.send.ng/</t>
  </si>
  <si>
    <t>https://www.linkedin.com/company/send-shipping/people/</t>
  </si>
  <si>
    <t>https://twitter.com/sendDelivery</t>
  </si>
  <si>
    <t>https://www.facebook.com/sendhq</t>
  </si>
  <si>
    <t>Bamboo</t>
  </si>
  <si>
    <t>Bamboo is democratizing access to investment options for Africans.</t>
  </si>
  <si>
    <t>8a980a3a6b75fd4e4a32.png</t>
  </si>
  <si>
    <t>bamboo</t>
  </si>
  <si>
    <t>https://investbamboo.com/</t>
  </si>
  <si>
    <t>https://www.linkedin.com/company/investbamboo/about/</t>
  </si>
  <si>
    <t>https://twitter.com/investbamboo</t>
  </si>
  <si>
    <t>https://www.facebook.com/Invbamboo/?modal=admin_todo_tour</t>
  </si>
  <si>
    <t>Float</t>
  </si>
  <si>
    <t>Float (formerly Swipe) is creating smart credit cards fro African businesses and startups. In addition to that, Float offers credit and software tools for businesses to manage accounts and wallets in one dashboard.</t>
  </si>
  <si>
    <t>9b400f6dd94a93eef116.jpg</t>
  </si>
  <si>
    <t>float</t>
  </si>
  <si>
    <t>https://www.float.africa/</t>
  </si>
  <si>
    <t>https://www.linkedin.com/company/float-hq</t>
  </si>
  <si>
    <t>a:8:{i:0;s:7:"twitter";i:1;s:8:"facebook";i:2;s:7:"revenue";i:3;s:7:"raising";i:4;s:4:"when";i:5;s:6:"amount";i:6;s:4:"news";i:7;s:11:"reminded_at";}</t>
  </si>
  <si>
    <t>Jesse Ghansah, Barima Effah</t>
  </si>
  <si>
    <t>NUMI</t>
  </si>
  <si>
    <t>NUMI is creating a retail supply platform sourcing goods in the US, delivering them to East Africa</t>
  </si>
  <si>
    <t>fdb6f65757f5ebad949a.png</t>
  </si>
  <si>
    <t>numi</t>
  </si>
  <si>
    <t>https://numi.supply/</t>
  </si>
  <si>
    <t>https://www.linkedin.com/company/numi-capital/people/</t>
  </si>
  <si>
    <t>https://twitter.com/helloNUMI</t>
  </si>
  <si>
    <t>https://www.facebook.com/pg/NUMI-198031807601294</t>
  </si>
  <si>
    <t>WorkPay</t>
  </si>
  <si>
    <t>Workpay (formerly TozzaPlus) is a workforce management system with Time Tracking, HR &amp; Payroll Managements and Automated payouts/payments</t>
  </si>
  <si>
    <t>489452e9f8747599bf21.png</t>
  </si>
  <si>
    <t>workpay</t>
  </si>
  <si>
    <t>workpay.co.ke</t>
  </si>
  <si>
    <t>https://www.linkedin.com/company/workpayafrica/</t>
  </si>
  <si>
    <t>https://twitter.com/WorkPayAfrica</t>
  </si>
  <si>
    <t>https://www.facebook.com/workpayafrica/</t>
  </si>
  <si>
    <t>Yassir</t>
  </si>
  <si>
    <t>Yassir is Algeria's premium ride-hailing company.</t>
  </si>
  <si>
    <t>Algeria,Algiers</t>
  </si>
  <si>
    <t>Algeria,Morocco,Tunisia</t>
  </si>
  <si>
    <t>6ffaccfd10bd0c323fe6.png</t>
  </si>
  <si>
    <t>yassir</t>
  </si>
  <si>
    <t>https://www.yassir.io</t>
  </si>
  <si>
    <t>https://www.linkedin.com/company/yassir-global/</t>
  </si>
  <si>
    <t>https://www.facebook.com/Yassir.Algerie/</t>
  </si>
  <si>
    <t>Algeria</t>
  </si>
  <si>
    <t>Healthlane</t>
  </si>
  <si>
    <t>Healthlane is the most convenient way to get quality and affordable healthcare in Africa.</t>
  </si>
  <si>
    <t>Cameroon,Nigeria</t>
  </si>
  <si>
    <t>c727bd491f32f922097a.png</t>
  </si>
  <si>
    <t>healthlane</t>
  </si>
  <si>
    <t>http://healthlane.co/</t>
  </si>
  <si>
    <t>Logis</t>
  </si>
  <si>
    <t>The Logis Group is the leading group specializing in real estate in Tunisia.
Our mission is to offer each of our users a simple and effective real estate experience so that they can find their home with confidence. With thousands of real estate professionals, we provide Tunisians consumers with the widest choice of ads to facilitate their search for a property according to their own criteria. Our ambition is to offer a personalized experience adapted to everyone's needs, so that each life is simpler.
---
Le Groupe Logis est le groupe leader spécialiste de l'immobilier en Tunisie.
Notre mission est d’offrir à chacun de nos utilisateurs, une expérience immobilière simple et efficace afin qu’ils concrétisent leurs projets d’achat, de vente ou de location en toute sérénité. Avec des milliers de professionnels de l’immobilier, nous mettons à dispositions des consommateurs Tunisiens le plus large choix d’annonces afin de leur faciliter la recherche d’un bien selon leurs critères propres, et répondre à toutes les questions soulevées par la réalisation d’un projet immobilier. Notre ambition est de proposer une expérience personnalisée adaptée aux besoins de chacun, afin que chaque vie soit plus simple.</t>
  </si>
  <si>
    <t>33f42748fdf4a565d19b.png</t>
  </si>
  <si>
    <t>logis</t>
  </si>
  <si>
    <t>https://www.logis.tn</t>
  </si>
  <si>
    <t>https://www.linkedin.com/company/logis.tn</t>
  </si>
  <si>
    <t>https://www.facebook.com/LogisMena/</t>
  </si>
  <si>
    <t>Kweli.shop</t>
  </si>
  <si>
    <t>Started in Uganda in 2019, Kweli.shop is a go-to online marketplace for 100% genuine consumer durables for people who care about authenticity.
Kweli.shop is making online shopping more trustable, so people confidently buy all durable goods online, and empowering SMEs to scale their markets and thrive freely.
All products on Kweli.shop are sourced directly from the original manufacturers and authorised distributors.</t>
  </si>
  <si>
    <t>4e06d28a281f9c675eb0.png</t>
  </si>
  <si>
    <t>kwelishop</t>
  </si>
  <si>
    <t>https://kweli.shop</t>
  </si>
  <si>
    <t>https://www.linkedin.com/company/kweliug/</t>
  </si>
  <si>
    <t>https://twitter.com/KweliUG</t>
  </si>
  <si>
    <t>https://facebook.com/kweliUG</t>
  </si>
  <si>
    <t>Contactable</t>
  </si>
  <si>
    <t>Contactable is a Pretoria-based digital identity solutions company. Contactable has a cloud-based platform that assists corporates with the safe and secure handling of the digital identity of their clients, particularly when it comes to the onboarding of customers.</t>
  </si>
  <si>
    <t>d58f720510d8dfaf8a12.png</t>
  </si>
  <si>
    <t>contactable</t>
  </si>
  <si>
    <t>https://www.staycontactable.com/</t>
  </si>
  <si>
    <t>https://www.linkedin.com/company/stay-contactable</t>
  </si>
  <si>
    <t>https://www.facebook.com/StayContactable</t>
  </si>
  <si>
    <t>Wekebere</t>
  </si>
  <si>
    <t>Wekebere is a Ugandan-based health social enterprise, striving to engineer innovative healthcare solutions that give expectant mothers in low-resource settings the healthy lives they deserve.</t>
  </si>
  <si>
    <t>99f401fa229aaba722c3.jpg</t>
  </si>
  <si>
    <t>wekebere</t>
  </si>
  <si>
    <t>https://wekebere.com/</t>
  </si>
  <si>
    <t>https://twitter.com/wekebere?lang=en</t>
  </si>
  <si>
    <t>A-Lite</t>
  </si>
  <si>
    <t>A-Lite is a Ugandan-based eHealth company developing low-cost non-invasive vein locators.</t>
  </si>
  <si>
    <t>8387febd2a979b66c762.jpg</t>
  </si>
  <si>
    <t>alite</t>
  </si>
  <si>
    <t>http://aliteuganda.com</t>
  </si>
  <si>
    <t>https://twitter.com/aliteuganda</t>
  </si>
  <si>
    <t>https://www.facebook.com/aliteuganda/</t>
  </si>
  <si>
    <t>Safi Power</t>
  </si>
  <si>
    <t>Safi Power exists to reduce the total energy costs for institutions by blending their power sources through introduction of cheaper renewable sources.</t>
  </si>
  <si>
    <t>9a173d8b7b98f713697d.jpg</t>
  </si>
  <si>
    <t>safi-power</t>
  </si>
  <si>
    <t>https://safi-power.com/</t>
  </si>
  <si>
    <t>https://www.linkedin.com/company/safi-power/about/</t>
  </si>
  <si>
    <t>BoomTuneCity Media</t>
  </si>
  <si>
    <t>The #1 source for the hottest hip-hop songs, mixtapes, videos &amp; news, updated daily!! Stream music for free on BoomTuneCity Media INc.!</t>
  </si>
  <si>
    <t>Nigeria,Makurdi</t>
  </si>
  <si>
    <t>8637bfa6db6ba7811f65.jpg</t>
  </si>
  <si>
    <t>boomtunecity-media</t>
  </si>
  <si>
    <t>https://boomtunecity.com</t>
  </si>
  <si>
    <t>https://twitter.com/BoomTuneCity</t>
  </si>
  <si>
    <t>http://facebook.com/boomtunecity</t>
  </si>
  <si>
    <t>eSports</t>
  </si>
  <si>
    <t>a58fb54c842b6d63e312.jpg</t>
  </si>
  <si>
    <t>Infodemics</t>
  </si>
  <si>
    <t>Infodemics.com is a web based platform that harnesses technological prowess to disseminate real-time information, advice and opinions (via Unstructured Supplementary Service Data and Interactive Voice Response) between experts and people facing threats to their health, economic or social well-being irrespective of their location and social status.</t>
  </si>
  <si>
    <t>291b269cbf069941a15b.png</t>
  </si>
  <si>
    <t>infodemics</t>
  </si>
  <si>
    <t>http://www.infodemics.com/</t>
  </si>
  <si>
    <t>https://www.linkedin.com/company/infodemics/about/</t>
  </si>
  <si>
    <t>https://twitter.com/infodemics1</t>
  </si>
  <si>
    <t>CmapIT Analytics</t>
  </si>
  <si>
    <t>CmapIT Analytics is a Geographical Information systems company that creates simplified GIS and earth data analytics software for small businesses and public use.</t>
  </si>
  <si>
    <t>865f264002f900489a57.jpg</t>
  </si>
  <si>
    <t>cmapit-analytics</t>
  </si>
  <si>
    <t>http://cmapit.io/</t>
  </si>
  <si>
    <t>https://twitter.com/cmapit?lang=en</t>
  </si>
  <si>
    <t>Innover Technologies</t>
  </si>
  <si>
    <t>INNOVER Technologies is a full-service ICT company that provides ICT-based solutions to public and private organizations.</t>
  </si>
  <si>
    <t>547c657a76b678a335b5.PNG</t>
  </si>
  <si>
    <t>innover-technologies</t>
  </si>
  <si>
    <t>https://innoverng.com/</t>
  </si>
  <si>
    <t>Prunedge</t>
  </si>
  <si>
    <t>Prunedge innovates and creates affordable technological solutions that help to solve day to day human problems by increasing the efficiency of systems and processes within the social and public sector space</t>
  </si>
  <si>
    <t>d8d9ccb182b7ee6a944a.jpg</t>
  </si>
  <si>
    <t>prunedge</t>
  </si>
  <si>
    <t>https://www.prunedge.com/</t>
  </si>
  <si>
    <t>https://www.linkedin.com/company/prunedge/about/</t>
  </si>
  <si>
    <t>https://twitter.com/prunedge?lang=en</t>
  </si>
  <si>
    <t>https://www.facebook.com/Prunedge</t>
  </si>
  <si>
    <t>Wellvis Health</t>
  </si>
  <si>
    <t>Wellvis is a tech platform clients use to find tailored health answers and advice, chat with a doctor and access the healthcare solutions.</t>
  </si>
  <si>
    <t>24e19656c97e8b270a58.jpg</t>
  </si>
  <si>
    <t>wellvis-health</t>
  </si>
  <si>
    <t>https://wellvis.org/</t>
  </si>
  <si>
    <t>https://twitter.com/WellvisHealth</t>
  </si>
  <si>
    <t>MePlaylist</t>
  </si>
  <si>
    <t>MePlaylist is an online music streaming platform in Nigeria</t>
  </si>
  <si>
    <t>cdbed6b72dd0051ed24d.jpg</t>
  </si>
  <si>
    <t>meplaylist</t>
  </si>
  <si>
    <t>https://www.meplaylist.com/</t>
  </si>
  <si>
    <t>https://twitter.com/meplaylist?lang=en</t>
  </si>
  <si>
    <t>https://www.facebook.com/Meplaylist/</t>
  </si>
  <si>
    <t>Truzo is a safe and Secure Online Escrow Payment Service based in South Africa.</t>
  </si>
  <si>
    <t>7c0ad0612d310d5c89a6.jpg</t>
  </si>
  <si>
    <t>truzo</t>
  </si>
  <si>
    <t>https://truzo.com/</t>
  </si>
  <si>
    <t>https://www.linkedin.com/company/truzo/about/</t>
  </si>
  <si>
    <t>https://twitter.com/truzopay</t>
  </si>
  <si>
    <t>https://www.facebook.com/truzopay</t>
  </si>
  <si>
    <t>Gradely</t>
  </si>
  <si>
    <t>Gradely is a Nigerian ed-tech startup that applies artificial intelligence (AI) to improve learning outcomes in schools.</t>
  </si>
  <si>
    <t>3953e23cc7c221bce0f4.png</t>
  </si>
  <si>
    <t>gradely</t>
  </si>
  <si>
    <t>https://gradely.ng/</t>
  </si>
  <si>
    <t>https://www.linkedin.com/company/gradelyng/</t>
  </si>
  <si>
    <t>https://twitter.com/GradelyNG</t>
  </si>
  <si>
    <t>https://www.facebook.com/gradelyng/</t>
  </si>
  <si>
    <t>Mobiz</t>
  </si>
  <si>
    <t>Mobiz is an easy-to-use marketing software platform that allows users to create well-designed and highly-personalised mobile campaigns within five minutes.</t>
  </si>
  <si>
    <t>a74b0a9a5ebe4cc33306.png</t>
  </si>
  <si>
    <t>mobiz</t>
  </si>
  <si>
    <t>https://www.mobiz.co.za/</t>
  </si>
  <si>
    <t>https://www.linkedin.com/company/mobiz-south-africa/about/</t>
  </si>
  <si>
    <t>https://twitter.com/Mobiz_RSA</t>
  </si>
  <si>
    <t>https://www.facebook.com/MobizSA/</t>
  </si>
  <si>
    <t>Obami</t>
  </si>
  <si>
    <t>Obami  is creating life-long learning opportunities.</t>
  </si>
  <si>
    <t>780de31d5fd378769b76.png</t>
  </si>
  <si>
    <t>obami</t>
  </si>
  <si>
    <t>https://www.obami.com/</t>
  </si>
  <si>
    <t>https://www.linkedin.com/company/obami</t>
  </si>
  <si>
    <t>https://twitter.com/obami</t>
  </si>
  <si>
    <t>Hotjobsng Nig Ltd.</t>
  </si>
  <si>
    <t>Hotjobsng is a Recruitment Agency/Job Portal based in Lagos, Nigeria. We are determined to help our fellow Nigerians get employed by providing high quality verified job opportunities daily. 
We have thousands of recruiters registered on our platform and up to 200+ Jobs posted daily from every location and job industry in Nigeria.</t>
  </si>
  <si>
    <t>089c3e93b88b89cbc90c.png</t>
  </si>
  <si>
    <t>hotjobsng-nig-ltd</t>
  </si>
  <si>
    <t>https://hotjobsng.com/</t>
  </si>
  <si>
    <t>https://twitter.com/hotjobs_ng</t>
  </si>
  <si>
    <t>https://www.facebook.com/hotjobsng/?modal=admin_todo_tour</t>
  </si>
  <si>
    <t>Garibara</t>
  </si>
  <si>
    <t>A platform where motorists can renew all their vehicle licences as well as buy spare parts simply by using the number plate of the vehicle.</t>
  </si>
  <si>
    <t>6873cd9d05a25a81b0c2.png</t>
  </si>
  <si>
    <t>garibara</t>
  </si>
  <si>
    <t>https://garibara.com</t>
  </si>
  <si>
    <t>https://www.linkedin.com/company/37005679/admin/</t>
  </si>
  <si>
    <t>https://web.facebook.com/garibara1/?modal=admin_todo_tour</t>
  </si>
  <si>
    <t>Avion UAV</t>
  </si>
  <si>
    <t>Avion UAV is a leading provider of cutting-edge UAV technologies and services, offering scalable solutions.</t>
  </si>
  <si>
    <t>Ethiopia,Addis Ababa</t>
  </si>
  <si>
    <t>fd4bde0920b183027679.jpg</t>
  </si>
  <si>
    <t>avion-uav</t>
  </si>
  <si>
    <t>https://www.avionuav.com/</t>
  </si>
  <si>
    <t>Digital Hand</t>
  </si>
  <si>
    <t>We shine when it comes to conceptualizing inspired and inventive online business models, brand-friendly websites, powerful direct response strategies, mobile applications and ingenious marketing strategies.
Digital Hand has the expertise necessary for conceiving new and innovative digital solutions that help our customers retain and acquire new customers. Creativity and content marketing are at the heart of our practices</t>
  </si>
  <si>
    <t>Tunisia,Nabeul</t>
  </si>
  <si>
    <t>90e1622d2f5be5ff1fac.png</t>
  </si>
  <si>
    <t>digital-hand</t>
  </si>
  <si>
    <t>www.digital-hand.com</t>
  </si>
  <si>
    <t>www.linkedin.com/company/digital-hand-tn</t>
  </si>
  <si>
    <t>3D printing,Marketing tech</t>
  </si>
  <si>
    <t>Vexls</t>
  </si>
  <si>
    <t>A platform which  aim to facilitating the process of making a graphic design in Arabic for non-professionals with our advanced illustrator assistant tool user can create and edit his designs quickly through drag and drop, In addition, the ability for designers to sell their designs on the site</t>
  </si>
  <si>
    <t>c99c87c3be677759012e.png</t>
  </si>
  <si>
    <t>vexls</t>
  </si>
  <si>
    <t>https://www.vexls.com/</t>
  </si>
  <si>
    <t>https://www.linkedin.com/company/64660837/</t>
  </si>
  <si>
    <t>https://twitter.com/VexlsApp</t>
  </si>
  <si>
    <t>https://www.facebook.com/Vexls/</t>
  </si>
  <si>
    <t>Amitruck</t>
  </si>
  <si>
    <t>"Amitruck is  an on demand truck platform that enables customers to connect directly with truckers to meet their delivery needs.</t>
  </si>
  <si>
    <t>6ce3df2c4d808fc69a6c.png</t>
  </si>
  <si>
    <t>amitruck</t>
  </si>
  <si>
    <t>https://www.amitruck.com/#about</t>
  </si>
  <si>
    <t>https://www.linkedin.com/company/amitruck-ltd/about/</t>
  </si>
  <si>
    <t>https://twitter.com/amitrucks</t>
  </si>
  <si>
    <t>https://www.facebook.com/amitrucks</t>
  </si>
  <si>
    <t>Totoquiz</t>
  </si>
  <si>
    <t>TotoQuiz is a digital platform which enables pupils in Uganda to revise online.</t>
  </si>
  <si>
    <t>f7767cb41bff6220bc42.png</t>
  </si>
  <si>
    <t>totoquiz</t>
  </si>
  <si>
    <t>https://totoquiz.com/index/</t>
  </si>
  <si>
    <t>https://twitter.com/totoquizapp?lang=en</t>
  </si>
  <si>
    <t>https://www.facebook.com/totoquiz/</t>
  </si>
  <si>
    <t>Play Sense</t>
  </si>
  <si>
    <t>Play Sense is a platform offering parents home schooling programmes for their children.</t>
  </si>
  <si>
    <t>49e9722277bc46a7cf02.png</t>
  </si>
  <si>
    <t>play-sense</t>
  </si>
  <si>
    <t>https://playsense.org</t>
  </si>
  <si>
    <t>https://twitter.com/PlaySense2to3</t>
  </si>
  <si>
    <t>https://www.facebook.com/PlaySense2to3/</t>
  </si>
  <si>
    <t>Perhour.ng</t>
  </si>
  <si>
    <t>A win-win hourly based online hotel booking platform that helps prospective hotel guests save cost by providing them with the opportunity to only pay for the duration they need to use an hotel room for thereby saving them the cost of a full days payment, while still increasing profit for hotels by letting rooms more than once a day, the affordability of this rooms will lead to an increase in general patronage of the hotel, thereby increasing revenue, our projected primary users are business traveler in transit requiring comfortable accommodation to refresh before the next trip or meeting, young couples looking for some mid day rendezvous. Perhour.ng gives the power of choice, or as we like to call it, the per hour power, Our users decide how much they want to spend, and how long they want to stay.</t>
  </si>
  <si>
    <t>8c313ce872f1f1e5c3fb.png</t>
  </si>
  <si>
    <t>perhourng</t>
  </si>
  <si>
    <t>https://www.perhour.ng</t>
  </si>
  <si>
    <t>https://twitter.com/perhourng</t>
  </si>
  <si>
    <t>Xenom Energy</t>
  </si>
  <si>
    <t>Xenom Energy is a transformative start-up building a cutting-edge B2B marketplace for easy access to petroleum products in Africa. By connecting independent fuel station owners to Oil Marketers through our tech-enabled and operations driven marketplace. Fixing inefficient supply chains for the independent station owners and providing a sales platform where Oil marketers can easily sell out their petroleum products.</t>
  </si>
  <si>
    <t>Democratic Republic of the Congo,Kenya,South Sudan,Tanzania,Uganda</t>
  </si>
  <si>
    <t>507de637369518d96ec0.png</t>
  </si>
  <si>
    <t>xenom-energy</t>
  </si>
  <si>
    <t>https://xenomenergy.com/</t>
  </si>
  <si>
    <t>https://www.linkedin.com/company/xenomenergy/</t>
  </si>
  <si>
    <t>https://twitter.com/EnergyXenom</t>
  </si>
  <si>
    <t>https://web.facebook.com/xenomenergy/</t>
  </si>
  <si>
    <t>Ecommerce,Fintech,Marketing tech,Oil and Gas</t>
  </si>
  <si>
    <t>AfriSight</t>
  </si>
  <si>
    <t>AfriSight is the premier Africa-focused data collection company with communities all over Africa aiming to drive data-backed decisions through conducting surveys.</t>
  </si>
  <si>
    <t>Netherlands,Rotterdam</t>
  </si>
  <si>
    <t>Egypt,Kenya,South Africa,Uganda</t>
  </si>
  <si>
    <t>8a843fec8f54290c400e.png</t>
  </si>
  <si>
    <t>afrisight</t>
  </si>
  <si>
    <t>https://afrisight.com/en</t>
  </si>
  <si>
    <t>https://www.linkedin.com/company/afrisight/about/</t>
  </si>
  <si>
    <t>https://www.facebook.com/AfriSight/</t>
  </si>
  <si>
    <t>Netherlands</t>
  </si>
  <si>
    <t>Novcart</t>
  </si>
  <si>
    <t>Novcart is enabling merchants and entrepreneurs create ecommerce websites in minutes.</t>
  </si>
  <si>
    <t>Kenya,Mombasa</t>
  </si>
  <si>
    <t>5bbab6ca001ea1c3e651.jpg</t>
  </si>
  <si>
    <t>novcart</t>
  </si>
  <si>
    <t>https://www.novcart.com/</t>
  </si>
  <si>
    <t>https://twitter.com/novcart</t>
  </si>
  <si>
    <t>https://www.facebook.com/novcart/</t>
  </si>
  <si>
    <t>Ingress Healthcare</t>
  </si>
  <si>
    <t>Ingress Healthcare prides of a  platform that allows people to find their perfect doctor and book an appointment in the easiest way possible. Ingress Healthcare is a complete healthcare solution aimed at making it easy for patients to find practitioners, and for practitioners to consult their patients, in various locations.</t>
  </si>
  <si>
    <t>45ed0b4a66fc01ef3949.jpg</t>
  </si>
  <si>
    <t>ingress-healthcare</t>
  </si>
  <si>
    <t>https://www.ingresshealthcare.co.za/</t>
  </si>
  <si>
    <t>https://www.linkedin.com/company/ingress-medical/</t>
  </si>
  <si>
    <t>https://twitter.com/ingressmedical</t>
  </si>
  <si>
    <t>https://www.facebook.com/ingresshealthcare/</t>
  </si>
  <si>
    <t>Xeno Investment</t>
  </si>
  <si>
    <t>Xeno is helping clients plan, save and invest for their financial goals. Xeno offers a goal-based investment service for clients in Uganda.</t>
  </si>
  <si>
    <t>0c8d1140efe7662e0e37.jpg</t>
  </si>
  <si>
    <t>xeno-investment</t>
  </si>
  <si>
    <t>https://www.myxeno.com/</t>
  </si>
  <si>
    <t>https://twitter.com/XenoUganda</t>
  </si>
  <si>
    <t>https://www.facebook.com/XenoUganda</t>
  </si>
  <si>
    <t>Edoctorug company Limited</t>
  </si>
  <si>
    <t>Edoctorug is an online Medical treatment site that links patients to doctors, nurses, pharmacists, Lab Techs across Uganda. It is a fully registered Ugandan company to help improve people's health through providing online medical treatment platform.</t>
  </si>
  <si>
    <t>Uganda,kampala</t>
  </si>
  <si>
    <t>1b142d41701c8bf72b72.png</t>
  </si>
  <si>
    <t>edoctorug-company-limited</t>
  </si>
  <si>
    <t>https://edoctorug.com/</t>
  </si>
  <si>
    <t>https://twitter.com/edoctorug</t>
  </si>
  <si>
    <t>https://web.facebook.com/edoctorug</t>
  </si>
  <si>
    <t>Stears</t>
  </si>
  <si>
    <t>Stears is a Nigerian digital media publication and data analytics company. It is known for its authoritative coverage of Nigerian finance, economics, and development.</t>
  </si>
  <si>
    <t>d1b9021670367c678b79.jpg</t>
  </si>
  <si>
    <t>stears</t>
  </si>
  <si>
    <t>https://www.stearsng.com</t>
  </si>
  <si>
    <t>https://www.linkedin.com/company/stears/about/</t>
  </si>
  <si>
    <t>https://twitter.com/StearsBusiness</t>
  </si>
  <si>
    <t>https://www.facebook.com/StearsBusiness/</t>
  </si>
  <si>
    <t>Bundle</t>
  </si>
  <si>
    <t>Bundle is an Africa-focused social payments app for cash and crypto-currencies currently supporting Naira, Etherium and Bitcoin currencies.</t>
  </si>
  <si>
    <t>86cb124c5b36b1f24962.jpeg</t>
  </si>
  <si>
    <t>bundle</t>
  </si>
  <si>
    <t>https://bundle.africa/</t>
  </si>
  <si>
    <t>https://twitter.com/BundleAfrica</t>
  </si>
  <si>
    <t>Okra</t>
  </si>
  <si>
    <t>Okra is a FinTech company that has created a secure portal and process to exchange financial information back and forth between customer, applications, and banks.</t>
  </si>
  <si>
    <t>73f314b7ceb5d848227e.png</t>
  </si>
  <si>
    <t>okra</t>
  </si>
  <si>
    <t>https://okra.ng/</t>
  </si>
  <si>
    <t>https://www.linkedin.com/company/okra-technologies-ltd</t>
  </si>
  <si>
    <t>https://twitter.com/okra_HQ</t>
  </si>
  <si>
    <t>https://web.facebook.com/okra.Inc/</t>
  </si>
  <si>
    <t>Pravica</t>
  </si>
  <si>
    <t>Pravica is a blockchain-based startup that offers a decentralised email service.</t>
  </si>
  <si>
    <t>be32433c9642b1b2a73e.jpg</t>
  </si>
  <si>
    <t>pravica</t>
  </si>
  <si>
    <t>https://www.pravica.io/</t>
  </si>
  <si>
    <t>https://www.linkedin.com/company/pravicasuite/</t>
  </si>
  <si>
    <t>https://twitter.com/pravicasuite</t>
  </si>
  <si>
    <t>https://www.facebook.com/pravicasuite</t>
  </si>
  <si>
    <t>Sumundi</t>
  </si>
  <si>
    <t>Sumundi is creating a unified technological ecosystem for merchants to run their businesses. It has developed an innovative digital retail management platform designed to help retailers manage, grow, and sustain their businesses.</t>
  </si>
  <si>
    <t>7d7b7849e02de0b86af6.png</t>
  </si>
  <si>
    <t>sumundi</t>
  </si>
  <si>
    <t>https://www.sumundi.com/index</t>
  </si>
  <si>
    <t>https://www.linkedin.com/company/sumundilimited</t>
  </si>
  <si>
    <t>https://www.facebook.com/sumundilimited/</t>
  </si>
  <si>
    <t>FREELANCE GROUP LIMITED</t>
  </si>
  <si>
    <t>We are a Business Consultancy firm in Uganda providing services in Company/ Business formation, Registration and Formalization, Business and Strategy Planing, Accounting and Taxation, Human Resource management and Business process outsourcing services.</t>
  </si>
  <si>
    <t>db6c33651c2e11a9417d.png</t>
  </si>
  <si>
    <t>freelance-group-limited</t>
  </si>
  <si>
    <t>https://www.freelancegroupltd.com</t>
  </si>
  <si>
    <t>https://www.twitter.com/FreelanceUg</t>
  </si>
  <si>
    <t>https://www.facebook.com/freelance.group</t>
  </si>
  <si>
    <t>Bscholarly</t>
  </si>
  <si>
    <t>Bscholarly is an Education and Legal blog that is bent on disseminating Legal tips and information to every part of the world.</t>
  </si>
  <si>
    <t>6f15e10c5028b0850b8d.png</t>
  </si>
  <si>
    <t>bscholarly</t>
  </si>
  <si>
    <t>https://bscholarly.com</t>
  </si>
  <si>
    <t>https://www.linkedin.com/mwlite/company/bscholarly</t>
  </si>
  <si>
    <t>https://mobile.twitter.com/Bscholarly2</t>
  </si>
  <si>
    <t>https://m.facebook.com/Bscholarly/</t>
  </si>
  <si>
    <t>3D printing,Artificial intelligence and Machine Learning</t>
  </si>
  <si>
    <t>East Africa Fruits</t>
  </si>
  <si>
    <t>East Africa Fruits is a social enterprise integrating sellers with buyers of fresh fruits, vegetables and grains. Supporting smallholder farmers on crop planning in alignment with marketplaces, upgrading farm-side infrastructure and transitioning to sustainable practices, East Africa Fruits aggregates demand and delivers a wide range of fresh and exotic produce directly from farms to stores of B2B customers</t>
  </si>
  <si>
    <t>7c55b14336450e7d5fef.png</t>
  </si>
  <si>
    <t>east-africa-fruits</t>
  </si>
  <si>
    <t>https://www.eafruits.com/</t>
  </si>
  <si>
    <t>https://www.linkedin.com/company/ea-fruits-farm-&amp;-co/</t>
  </si>
  <si>
    <t>https://twitter.com/EAFruits</t>
  </si>
  <si>
    <t>https://www.facebook.com/EastAfricaFruits/</t>
  </si>
  <si>
    <t>MPower</t>
  </si>
  <si>
    <t>MPower is a tech4impact venture tackling the challenges of energy access and financial inclusion in emerging markets. As local SMEs are key to the socioeconomical development of these countries, MPower creates a B2B platform to empower the next generation of entrepreneurs.</t>
  </si>
  <si>
    <t>Switzerland,Zurich</t>
  </si>
  <si>
    <t>Cameroon,Togo,Zambia</t>
  </si>
  <si>
    <t>547abde5d06ea8a2f673.png</t>
  </si>
  <si>
    <t>mpower</t>
  </si>
  <si>
    <t>https://www.mpower.africa/</t>
  </si>
  <si>
    <t>https://twitter.com/MPower_Ventures</t>
  </si>
  <si>
    <t>https://www.facebook.com/MPowerVenturesCH</t>
  </si>
  <si>
    <t>Switzerland</t>
  </si>
  <si>
    <t>MyJobMag SA</t>
  </si>
  <si>
    <t>MyJobMag is more than a job platform. We are a leading recruiting company operating in 5 countries in Africa. 
As a job platform operating in South Africa, we provide hundreds of job listing free for everyone.</t>
  </si>
  <si>
    <t>Nigeria,Nigeria</t>
  </si>
  <si>
    <t>7363251efaad58f99216.png</t>
  </si>
  <si>
    <t>myjobmag-sa</t>
  </si>
  <si>
    <t>https://www.myjobmag.co.za</t>
  </si>
  <si>
    <t>https://www.linkedin.com/company/myjobmag-south-africa/</t>
  </si>
  <si>
    <t>Source Beauty</t>
  </si>
  <si>
    <t>Source Beauty is an e-commerce platform where clients get a wide variety of od beauty products from over 55 brands in Egypt.</t>
  </si>
  <si>
    <t>5c87e83928f70de730c5.jpg</t>
  </si>
  <si>
    <t>source-beauty</t>
  </si>
  <si>
    <t>https://www.sourcebeauty.me/</t>
  </si>
  <si>
    <t>https://www.facebook.com/SourceBeautyEG/</t>
  </si>
  <si>
    <t>Kifal Auto</t>
  </si>
  <si>
    <t>Kifal Auto is an online marketplace enabling individuals or companies to sell or buy used cars safely.</t>
  </si>
  <si>
    <t>578679b53b11fcabc085.jpg</t>
  </si>
  <si>
    <t>kifal-auto</t>
  </si>
  <si>
    <t>https://kifal-auto.ma/</t>
  </si>
  <si>
    <t>https://www.linkedin.com/company/kifal-auto/about/</t>
  </si>
  <si>
    <t>https://twitter.com/AutoKifal</t>
  </si>
  <si>
    <t>https://www.facebook.com/Kifal-Auto-1875699525851748/</t>
  </si>
  <si>
    <t>Freterium</t>
  </si>
  <si>
    <t>Freterium is the first predictive visibility platform dedicated to the supply chain in Africa. Freterium is a simple and collaborative solution fully available in the cloud that allows to manage and monitor in real time all data flows of your Supply Chain.</t>
  </si>
  <si>
    <t>146954f10202e236252f.png</t>
  </si>
  <si>
    <t>freterium</t>
  </si>
  <si>
    <t>https://www.freterium.com/en/home-2/</t>
  </si>
  <si>
    <t>https://www.linkedin.com/company/freterium/about/</t>
  </si>
  <si>
    <t>https://www.facebook.com/freterium/</t>
  </si>
  <si>
    <t>Social Media Marketing Agency in Pretoria with a focus on helping brands stand for something more, something bigger than themselves. With clever and strategic strategies, we’re consistently pushing the boundaries from all angles.</t>
  </si>
  <si>
    <t>4af1e4d8938cd2dec6a7.png</t>
  </si>
  <si>
    <t>https://www.juicydesigns.co.za</t>
  </si>
  <si>
    <t>Adtech</t>
  </si>
  <si>
    <t>Shahry</t>
  </si>
  <si>
    <t>Shahry is a fintech company that has built a digital lending platform that uses proprietary AI-based credit scoring engine, and enables users to apply for virtual credit through its mobile app, purchase goods without making a down payment.</t>
  </si>
  <si>
    <t>3368da580b6a4e731707.PNG</t>
  </si>
  <si>
    <t>shahry</t>
  </si>
  <si>
    <t>https://shahry.app/ar/</t>
  </si>
  <si>
    <t>https://www.linkedin.com/company/shahry/about/</t>
  </si>
  <si>
    <t>https://www.facebook.com/shahryofficial</t>
  </si>
  <si>
    <t>The Pathology Network</t>
  </si>
  <si>
    <t>The Pathology Network is a MEDITECH company committed to creation of custom support systems with a special focus on the field of  pathology and laboratory medicine. TPN is a digital referral platform for pathologists in Kenya</t>
  </si>
  <si>
    <t>6514dbae61d6ab0143f3.jpg</t>
  </si>
  <si>
    <t>the-pathology-network</t>
  </si>
  <si>
    <t>https://pathologynetwork.africa</t>
  </si>
  <si>
    <t>https://www.linkedin.com/company/the-pathology-network/about/</t>
  </si>
  <si>
    <t>A2X Markets</t>
  </si>
  <si>
    <t>A2X Markets is a South African stock exhange startup using technology to provide a trading venue at an affordable cost. A2X is a stock exchange playing an integral part in the progression of the South African market-place.</t>
  </si>
  <si>
    <t>780c5bc911c6ab6c830c.jpg</t>
  </si>
  <si>
    <t>a2x-markets</t>
  </si>
  <si>
    <t>https://www.a2x.co.za/</t>
  </si>
  <si>
    <t>https://za.linkedin.com/company/a2x-markets</t>
  </si>
  <si>
    <t>https://twitter.com/A2X_Markets</t>
  </si>
  <si>
    <t>Brass</t>
  </si>
  <si>
    <t>Brass is a digital bank that provides small and medium businesses with a suite of products and tools designed to help them grow.</t>
  </si>
  <si>
    <t>df9a73f7e786d9fc86a5.png</t>
  </si>
  <si>
    <t>brass</t>
  </si>
  <si>
    <t>https://www.trybrass.com/</t>
  </si>
  <si>
    <t>FunnelJoy</t>
  </si>
  <si>
    <t>FunnelJoy is a web page and sales funnel builder. FunnelJoy is an all-in-one tool designed for digital entrepreneurs, marketers, and creators to help them capture, convert and engage leads and sell products online.</t>
  </si>
  <si>
    <t>b2fcf0584f0981a56f1f.PNG</t>
  </si>
  <si>
    <t>funneljoy</t>
  </si>
  <si>
    <t>https://www.getfunneljoy.com</t>
  </si>
  <si>
    <t>Agyal Recovery for Addiction treatment</t>
  </si>
  <si>
    <t>Agyal Recovery for Mental Health and Addiction Treatment is one of the Hospitals of addiction treatment that believes that the addict is the most human being who needs support and assistance.</t>
  </si>
  <si>
    <t>a982896e78b01781c56a.jpg</t>
  </si>
  <si>
    <t>agyal-recovery-for-addiction-treatment</t>
  </si>
  <si>
    <t>https://agyalrecovery.com/</t>
  </si>
  <si>
    <t>https://www.linkedin.com/company/agyal-recovery-for-addiction-treatment</t>
  </si>
  <si>
    <t>https://www.facebook.com/AgyalRecovery/</t>
  </si>
  <si>
    <t>Sunbedbooster</t>
  </si>
  <si>
    <t>Sunbedbooster is a growing and most famous online pharmacy in all over the world. We are confer best health care medicines for the quickly relief from major health problems if you are contend illness from longing, nervous system stimulants, attention deficit hyperactivity disorder. We have a best adderall medicines from this variant problems and fast result given to you get them out from problems.</t>
  </si>
  <si>
    <t>United States of America,Newark</t>
  </si>
  <si>
    <t>c298e42e2367d847446f.png</t>
  </si>
  <si>
    <t>sunbedbooster</t>
  </si>
  <si>
    <t>https://www.sunbedbooster.com</t>
  </si>
  <si>
    <t>https://www.linkedin.com/in/sun-bed-booster-679205179/</t>
  </si>
  <si>
    <t>https://twitter.com/BedBooster</t>
  </si>
  <si>
    <t>https://www.facebook.com/harishrajput2912/</t>
  </si>
  <si>
    <t>CompariSure</t>
  </si>
  <si>
    <t>CompariSure isusing proprietary chatbot technology to distribute financial service products leveraging platforms like Facebook Messenger and Whatsapp.</t>
  </si>
  <si>
    <t>dd987fb5bf8296e0852b.png</t>
  </si>
  <si>
    <t>comparisure</t>
  </si>
  <si>
    <t>https://www.comparisure.co.za/</t>
  </si>
  <si>
    <t>https://www.linkedin.com/company/comparisure/</t>
  </si>
  <si>
    <t>https://twitter.com/comparisure</t>
  </si>
  <si>
    <t>https://www.facebook.com/comparisure</t>
  </si>
  <si>
    <t>Nutra Organix</t>
  </si>
  <si>
    <t>Nutra Organix Inc. Is a legal company of organic genuine herbal capsules and Best Quality herbal tea bags in reasonable price and 100% grantee safe by our production organic house in USA.</t>
  </si>
  <si>
    <t>United States of America,Boca Raton</t>
  </si>
  <si>
    <t>230610fe86739aac44ee.png</t>
  </si>
  <si>
    <t>nutra-organix</t>
  </si>
  <si>
    <t>https://www.nutraorganix.com</t>
  </si>
  <si>
    <t>https://twitter.com/nutraorganix</t>
  </si>
  <si>
    <t>https://www.facebook.com/nutra.organix</t>
  </si>
  <si>
    <t>Gizballs</t>
  </si>
  <si>
    <t>E-commerce Place With a Buy Now Pat Small Small Check-out.</t>
  </si>
  <si>
    <t>63c17ec9b167c5e1096a.png</t>
  </si>
  <si>
    <t>gizballs</t>
  </si>
  <si>
    <t>https://gizballs.com</t>
  </si>
  <si>
    <t>https://Twitter.com/gizballs_stores</t>
  </si>
  <si>
    <t>https://Facebook.com/gizballs</t>
  </si>
  <si>
    <t>Deliver Addis</t>
  </si>
  <si>
    <t>Deliver Addis is the pioneer e-commerce company in Ethiopia primarily enraged in food delivery. Customers are able to order food and have it delivered anywhere in Addis Ababa.</t>
  </si>
  <si>
    <t>790393ce09522f72cc81.png</t>
  </si>
  <si>
    <t>deliver-addis</t>
  </si>
  <si>
    <t>https://deliveraddis.com/</t>
  </si>
  <si>
    <t>https://www.linkedin.com/company/deliver-addis/about/</t>
  </si>
  <si>
    <t>https://twitter.com/DeliverAddis</t>
  </si>
  <si>
    <t>https://www.facebook.com/deliveraddis/</t>
  </si>
  <si>
    <t>EYouth</t>
  </si>
  <si>
    <t>EYouth seeks to empower the youth by offering a wide range of specialised training programmes in several areas including entrepreneurship, employability and personal skills enhancement, and community development.</t>
  </si>
  <si>
    <t>b984dca33ee9c3a76436.png</t>
  </si>
  <si>
    <t>eyouth</t>
  </si>
  <si>
    <t>http://www.eyouthegypt.com/</t>
  </si>
  <si>
    <t>https://www.linkedin.com/company/eyouth</t>
  </si>
  <si>
    <t>https://www.facebook.com/EYouthEgypt/</t>
  </si>
  <si>
    <t>AutoPlus</t>
  </si>
  <si>
    <t>AutoPlus is an online platform that makes it easy for individuals to sell their used cars and buy new cars.</t>
  </si>
  <si>
    <t>af3182370ef722846802.jpg</t>
  </si>
  <si>
    <t>autoplus</t>
  </si>
  <si>
    <t>https://www.auto-plus.tn/</t>
  </si>
  <si>
    <t>https://www.facebook.com/autoplustn/</t>
  </si>
  <si>
    <t>Junior Robotics Lab</t>
  </si>
  <si>
    <t>Junior Robotics Lab enables schools (and training centers) to teach children (8 to 15-year-olds) the basics of robotics and coding through its cloud-based platform.</t>
  </si>
  <si>
    <t>5118f6aeec31fae7e8f2.jpg</t>
  </si>
  <si>
    <t>junior-robotics-lab</t>
  </si>
  <si>
    <t>http://roboticslab.io/</t>
  </si>
  <si>
    <t>https://www.facebook.com/JuniorRoboticsLab/</t>
  </si>
  <si>
    <t>OnBoard</t>
  </si>
  <si>
    <t>OnBoard helps hardware and manufacturing companies turn their textual product and training manuals into web-based ‘3D, immersive and intelligent’ manuals that the customers (users/operators of the machines) can interact with.</t>
  </si>
  <si>
    <t>c4ed88ac7a614dc1d363.png</t>
  </si>
  <si>
    <t>onboard</t>
  </si>
  <si>
    <t>http://www.on-board.co/</t>
  </si>
  <si>
    <t>https://www.linkedin.com/company/onboard-ai/about/</t>
  </si>
  <si>
    <t>SeekMake</t>
  </si>
  <si>
    <t>SeekMake is an online manufacturing that is democratizing access to machines (like milling machines, 3D printers, and laser cutting machines.</t>
  </si>
  <si>
    <t>fdf856af9dbe03eaa529.png</t>
  </si>
  <si>
    <t>seekmake</t>
  </si>
  <si>
    <t>https://seekmake.com/</t>
  </si>
  <si>
    <t>https://www.linkedin.com/company/seekmake-co/about/</t>
  </si>
  <si>
    <t>https://www.facebook.com/seekmake.co/</t>
  </si>
  <si>
    <t>Sghartoon</t>
  </si>
  <si>
    <t>SgharToon is a platform created for children with educational troubles , to help have a better educational life by helping to detect signs of educational disabilities and link them with the nearest specialist while being monitored by the parent.</t>
  </si>
  <si>
    <t>8b0fb4dffcb2fdbb2c4b.png</t>
  </si>
  <si>
    <t>sghartoon</t>
  </si>
  <si>
    <t>http://sghartoon.com/</t>
  </si>
  <si>
    <t>Sqoin</t>
  </si>
  <si>
    <t>Sqoin is a Blockchain startup that has built Versa, an internal payment system that helps companies (mainly ecommerce platforms, online marketplaces, and SaaS startups) with a high frequency of micropayments to ‘considerably’ lower the transaction fee.</t>
  </si>
  <si>
    <t>2f19ba6d7477ccd5c3e8.png</t>
  </si>
  <si>
    <t>sqoin</t>
  </si>
  <si>
    <t>https://sqoin.us/</t>
  </si>
  <si>
    <t>https://www.linkedin.com/company/sqoin/about/</t>
  </si>
  <si>
    <t>https://twitter.com/SQOIN1</t>
  </si>
  <si>
    <t>https://www.facebook.com/sqoin/</t>
  </si>
  <si>
    <t>study.tn</t>
  </si>
  <si>
    <t>Study.tn is an online platform specializing in the sale of video courses. Thanks to Study.tn, you will be able to learn everything you want, no matter where you are.</t>
  </si>
  <si>
    <t>6390b8f0c396f8f6be0a.png</t>
  </si>
  <si>
    <t>studytn</t>
  </si>
  <si>
    <t>https://www.study.tn/</t>
  </si>
  <si>
    <t>https://www.linkedin.com/company/study-tn/about/</t>
  </si>
  <si>
    <t>https://www.facebook.com/www.Study.tn/</t>
  </si>
  <si>
    <t>Wantotrip</t>
  </si>
  <si>
    <t>Wantotrip is an online travel platform that allows celebrities and social media influencers to organize travel experiences for their community of followers, and make some extra money.</t>
  </si>
  <si>
    <t>fb44e991d5e34d383520.jpg</t>
  </si>
  <si>
    <t>wantotrip</t>
  </si>
  <si>
    <t>http://wantotrip.net/login.html</t>
  </si>
  <si>
    <t>https://www.linkedin.com/company/wantotrip/about/</t>
  </si>
  <si>
    <t>https://www.facebook.com/wantotrip/</t>
  </si>
  <si>
    <t>Carry1st</t>
  </si>
  <si>
    <t>Carry1st is a mobile games publisher serving the first generation of African smartphone users.</t>
  </si>
  <si>
    <t>Nigeria,South Africa</t>
  </si>
  <si>
    <t>c1ce35435a2679d4b676.jpg</t>
  </si>
  <si>
    <t>carry1st</t>
  </si>
  <si>
    <t>https://www.carry1st.com</t>
  </si>
  <si>
    <t>https://www.linkedin.com/company/carry1st/</t>
  </si>
  <si>
    <t>https://twitter.com/carry1st</t>
  </si>
  <si>
    <t>https://www.facebook.com/carry1st/</t>
  </si>
  <si>
    <t>Acodeclass</t>
  </si>
  <si>
    <t>Acodeclass pronounced as a code class is an online learning ground for tech skills development suitable for both newbies and experts looking to advance there career, that is why sometimes the A stands for Advanced.</t>
  </si>
  <si>
    <t>Algeria,Angola,Cameroon,Egypt,Kenya,Liberia,Nigeria,South Africa</t>
  </si>
  <si>
    <t>da4e8e35a9c6b47a3d7c.jpg</t>
  </si>
  <si>
    <t>acodeclass</t>
  </si>
  <si>
    <t>https://acodeclass.com</t>
  </si>
  <si>
    <t>https:..twitter.com/acodeclass</t>
  </si>
  <si>
    <t>https://fb.me/acodeclass</t>
  </si>
  <si>
    <t>Ecommerce,Edtech,SaaS (software as a service)</t>
  </si>
  <si>
    <t>Zembo</t>
  </si>
  <si>
    <t>Zembo is an innovative sustainable mobility solution for Africa. Zembo offers electric motorcycles to boda-boda drivers and recharges batteries in its solar stations.</t>
  </si>
  <si>
    <t>France,Paris</t>
  </si>
  <si>
    <t>6bf7f2162b97284c925b.jpg</t>
  </si>
  <si>
    <t>zembo</t>
  </si>
  <si>
    <t>https://www.zem.bo/about/</t>
  </si>
  <si>
    <t>https://www.linkedin.com/company/zembo/</t>
  </si>
  <si>
    <t>https://twitter.com/gozembo</t>
  </si>
  <si>
    <t>https://www.facebook.com/gozembo/</t>
  </si>
  <si>
    <t>Anyi Health</t>
  </si>
  <si>
    <t>Anyi Health is a point-of-need credit facility for primary healthcare. Anyi enables patients access financial support and pay for their primary healthcare hospital bills.</t>
  </si>
  <si>
    <t>56d5385f419e60b04655.png</t>
  </si>
  <si>
    <t>anyi-health</t>
  </si>
  <si>
    <t>https://www.anyi.health/</t>
  </si>
  <si>
    <t>https://www.linkedin.com/company/anyi-health-inc</t>
  </si>
  <si>
    <t>ChapChap Go</t>
  </si>
  <si>
    <t>ChapChap Go provides an e-commerce platform for fast-moving consumer goods (FMCG) goods, cutting out the middlemen distributors.</t>
  </si>
  <si>
    <t>426e0c7a4326cd53429d.png</t>
  </si>
  <si>
    <t>chapchap-go</t>
  </si>
  <si>
    <t>https://chapchapgo.com/</t>
  </si>
  <si>
    <t>https://www.facebook.com/chapchapgo/</t>
  </si>
  <si>
    <t>AIfluence</t>
  </si>
  <si>
    <t>AIFluence is Africa's first Artificial Intelligence-powered influencer marketing platform, offering an end-to-end solution to optimize and scale global influencer strategies with advanced algorithms that power influencer discovery and evaluation, campaign management and performance measurement for both organic and paid influencer marketing campaigns.</t>
  </si>
  <si>
    <t>e5ccad9b38a328042b24.PNG</t>
  </si>
  <si>
    <t>aifluence</t>
  </si>
  <si>
    <t>http://ai-fluence.com/</t>
  </si>
  <si>
    <t>Digiduka</t>
  </si>
  <si>
    <t>Digiduka brings digital financial services to the cash economy with an agent-centric approach. We reduce the barriers to entry for informal vendors, and increase the number of digital and financial services they can offer.</t>
  </si>
  <si>
    <t>059d0fa5d40b798f7088.png</t>
  </si>
  <si>
    <t>digiduka</t>
  </si>
  <si>
    <t>https://digiduka.com/</t>
  </si>
  <si>
    <t>https://www.linkedin.com/company/digiduka</t>
  </si>
  <si>
    <t>https://twitter.com/Digiduka1</t>
  </si>
  <si>
    <t>https://www.facebook.com/digiduka/</t>
  </si>
  <si>
    <t>Property Map</t>
  </si>
  <si>
    <t>Propertymap.ae is a member of Xmap group.
Propertymap.ae is an online-classified website for real estate endeavoring constantly to provide you with all property services, Portal for advertising buying, selling and renting properties in all over UAE.</t>
  </si>
  <si>
    <t>United Arab Emirates,Dubai</t>
  </si>
  <si>
    <t>e02af278620304d4a850.png</t>
  </si>
  <si>
    <t>property-map</t>
  </si>
  <si>
    <t>https://www.propertymap.ae/</t>
  </si>
  <si>
    <t>https://www.facebook.com/propertymap.ae</t>
  </si>
  <si>
    <t>ZITO Financial Company</t>
  </si>
  <si>
    <t>Founded in 2015, Zito Financial with the aim of making banking and finance better, using technology to create improved customer experiences and bring more financial clarity. We leverage advanced proprietary algorithms, machine learning capabilities, and automated platform to deliver superior finance and payment solutions to businesses(e-commerce, Apps, and In-store) in Cameroon and Africa.</t>
  </si>
  <si>
    <t xml:space="preserve">Cameroon , </t>
  </si>
  <si>
    <t>ee86fdc15d4af70685e4.png</t>
  </si>
  <si>
    <t>zito-financial</t>
  </si>
  <si>
    <t>https://zitofinancial.cm</t>
  </si>
  <si>
    <t>https://www.linkedin.com/company/zitofinancial</t>
  </si>
  <si>
    <t>https://www.facebook.com/zitofinancial</t>
  </si>
  <si>
    <t>Ylomi</t>
  </si>
  <si>
    <t>Ylomi is an online service that connects customers to vetted professionals.</t>
  </si>
  <si>
    <t>Benin,Littoral</t>
  </si>
  <si>
    <t>ead1680482c0b481aa68.PNG</t>
  </si>
  <si>
    <t>ylomi</t>
  </si>
  <si>
    <t>http://www.ylomi.net/</t>
  </si>
  <si>
    <t>https://www.linkedin.com/company/ylomi/people/</t>
  </si>
  <si>
    <t>https://twitter.com/ylomi_app</t>
  </si>
  <si>
    <t>https://www.facebook.com/ylomi</t>
  </si>
  <si>
    <t>Applecart Nigeria</t>
  </si>
  <si>
    <t>Applecart is an ecommerce platform that delivers handpicked, fresh fruits and cooking ingredients to the doorstep of customers.</t>
  </si>
  <si>
    <t>6e5bac09d2f01ab69494.jpg</t>
  </si>
  <si>
    <t>applecart-nigeria</t>
  </si>
  <si>
    <t>https://www.applecartng.com/</t>
  </si>
  <si>
    <t>https://www.facebook.com/ApplecartNigeria/</t>
  </si>
  <si>
    <t>SellBeta</t>
  </si>
  <si>
    <t>Sellbeta is an indigenous general online marketplace to buy, sell, and swap anything in Nigeria.</t>
  </si>
  <si>
    <t>a12e2918a7ca675c2637.png</t>
  </si>
  <si>
    <t>sellbeta</t>
  </si>
  <si>
    <t>https://sellbeta.com/</t>
  </si>
  <si>
    <t>https://www.facebook.com/sellbeta/</t>
  </si>
  <si>
    <t>Jamborow</t>
  </si>
  <si>
    <t>Jamborow is a B2B fintech platform offering financial services to the unbanked in Nigeria.</t>
  </si>
  <si>
    <t>78b606a5abc81dd68837.png</t>
  </si>
  <si>
    <t>jamborow</t>
  </si>
  <si>
    <t>https://jamborow.com/</t>
  </si>
  <si>
    <t>https://www.linkedin.com/company/jamborow-ltd/</t>
  </si>
  <si>
    <t>https://twitter.com/jamborowfintech</t>
  </si>
  <si>
    <t>https://www.facebook.com/jamborow.fintech</t>
  </si>
  <si>
    <t>BusyMed</t>
  </si>
  <si>
    <t>BusyMed is connecting consumers directly to pharmacies via a digital platform, giving them access to online consultations, product and medication purchases with fast home delivery.</t>
  </si>
  <si>
    <t>South Africa,Port Elizabeth</t>
  </si>
  <si>
    <t>c3ba9e667d73e7bceb9d.png</t>
  </si>
  <si>
    <t>busymed</t>
  </si>
  <si>
    <t>https://www.busymed.co.za/</t>
  </si>
  <si>
    <t>https://www.linkedin.com/company/busymed/about/</t>
  </si>
  <si>
    <t>Maisha Technologies</t>
  </si>
  <si>
    <t>Maisha Technologies is a drone design company based in Ethiopia. Maisha deploys drones  for delivery of medical supplies to rural and remote areas.</t>
  </si>
  <si>
    <t>5a4554b5cc04c35feb77.jpg</t>
  </si>
  <si>
    <t>maisha-technologies</t>
  </si>
  <si>
    <t>http://www.maishaethiopia.com/</t>
  </si>
  <si>
    <t>https://www.linkedin.com/company/maisha-technologies/</t>
  </si>
  <si>
    <t>https://twitter.com/MaishaTech</t>
  </si>
  <si>
    <t>Robotics and drones</t>
  </si>
  <si>
    <t>AfricaHacks</t>
  </si>
  <si>
    <t>AfricaHacks is a platform that enables young Africans to build their skills and get jobs. With AfricaHacks, these young Africans get the resources that they need for personal, professional, and financial growth.</t>
  </si>
  <si>
    <t>761dcd0c187fc4b05df7.png</t>
  </si>
  <si>
    <t>africahacks</t>
  </si>
  <si>
    <t>www.africahacks.com</t>
  </si>
  <si>
    <t>https://www.linkedin.com/africa_hacks</t>
  </si>
  <si>
    <t>https://www.twitter.com/africa_hacks</t>
  </si>
  <si>
    <t>https://www.facebook.com/africa_hacks</t>
  </si>
  <si>
    <t>Emergency Response Africa</t>
  </si>
  <si>
    <t>Emergency response Africa is a healthcare technology startup providing medical care to victims at the scene of the emergency and facilitates access to advanced hospital care.</t>
  </si>
  <si>
    <t>23f0bc26cdf4b88596b4.png</t>
  </si>
  <si>
    <t>emergency-response-africa</t>
  </si>
  <si>
    <t>https://www.emergencyresponseafrica.com</t>
  </si>
  <si>
    <t>https://www.linkedin.com/company/emergency-response-africa</t>
  </si>
  <si>
    <t>https://twitter.com/EResponseAfrica</t>
  </si>
  <si>
    <t>https://www.facebook.com/emergencyresponseafrica</t>
  </si>
  <si>
    <t>InterAct Labs</t>
  </si>
  <si>
    <t>InterAct Labs is working on effective, affordable hardware and software solutions to serve educational sector in Egypt and MENA region.</t>
  </si>
  <si>
    <t>50d79ea6d043c9d4c3fe.png</t>
  </si>
  <si>
    <t>interact-labs</t>
  </si>
  <si>
    <t>https://www.interact-labs.com/</t>
  </si>
  <si>
    <t>https://www.linkedin.com/company/interactlabs/about/</t>
  </si>
  <si>
    <t>https://www.facebook.com/pages/category/Science--Technology---Engineering/Interact-Labs-869919493363208/</t>
  </si>
  <si>
    <t>Soko Uganda</t>
  </si>
  <si>
    <t>A Buy Uganda Build Uganda  online platform aimed at promoting products and services manufactured and offered in Uganda</t>
  </si>
  <si>
    <t>94593b4456c304d392ea.png</t>
  </si>
  <si>
    <t>soko-uganda</t>
  </si>
  <si>
    <t>http://sokouganda.net</t>
  </si>
  <si>
    <t>https://www.facebook.com/soko256/</t>
  </si>
  <si>
    <t>Fintech,Marketing tech,Retail Technology</t>
  </si>
  <si>
    <t>MoringaConnect</t>
  </si>
  <si>
    <t>Moringa connect is working small scale farmers in Ghana to ease access to markets for their products. Connecting over 5000 small farming families throughout Ghana to the global market for moringa powered natural products.</t>
  </si>
  <si>
    <t>United States of America,Massachusetts</t>
  </si>
  <si>
    <t>54beb67f4da00db7d6ef.png</t>
  </si>
  <si>
    <t>moringaconnect</t>
  </si>
  <si>
    <t>http://moringaconnect.com/</t>
  </si>
  <si>
    <t>https://www.linkedin.com/company/moringaconnect/</t>
  </si>
  <si>
    <t>https://twitter.com/moringaconnect</t>
  </si>
  <si>
    <t>Sticitt</t>
  </si>
  <si>
    <t>Sticitt is a company facilitating cashless payments to its customers. It is wallet-based payment platform Sticitt Pay provides niche communities with an alternative payment solution to cash, formal banking and card-based payments.</t>
  </si>
  <si>
    <t>9caa592e9a28d7e75f3f.png</t>
  </si>
  <si>
    <t>sticitt</t>
  </si>
  <si>
    <t>https://sticitt.co.za/</t>
  </si>
  <si>
    <t>https://www.linkedin.com/company/sticitt</t>
  </si>
  <si>
    <t>https://www.facebook.com/Sticitt</t>
  </si>
  <si>
    <t>Mogassam</t>
  </si>
  <si>
    <t>Mogassam is a B2B platform that designs, manufactures and markets digital light processing (DLP) 3D printers, currently used for dental equipment.</t>
  </si>
  <si>
    <t>bc9bb1d53abcc71fe1d6.jpg</t>
  </si>
  <si>
    <t>mogassam</t>
  </si>
  <si>
    <t>http://www.mogassam.com/</t>
  </si>
  <si>
    <t>https://www.linkedin.com/company/mogassam3d</t>
  </si>
  <si>
    <t>https://www.facebook.com/MogassamLabs/</t>
  </si>
  <si>
    <t>PricePally</t>
  </si>
  <si>
    <t>Pricepally is a digital food cooperative that enables people buy food in bulk or share bulk food items with others directly from farmers and wholesalers delivered to their doorstep.</t>
  </si>
  <si>
    <t>e73f9a4ba48fd28f73b1.jpeg</t>
  </si>
  <si>
    <t>pricepally</t>
  </si>
  <si>
    <t>https://pricepally.com/</t>
  </si>
  <si>
    <t>https://twitter.com/pricepally</t>
  </si>
  <si>
    <t>https://www.facebook.com/pricepally</t>
  </si>
  <si>
    <t>Agtech,Ecommerce</t>
  </si>
  <si>
    <t>Edugram</t>
  </si>
  <si>
    <t>Edugram is an interactive online educational hub to provide students, parents, and teachers with the highest quality curriculum-based education.</t>
  </si>
  <si>
    <t>1ceeb56bf7e016be6734.jpg</t>
  </si>
  <si>
    <t>edugram</t>
  </si>
  <si>
    <t>https://edugrameg.com/</t>
  </si>
  <si>
    <t>https://twitter.com/Edugrameg</t>
  </si>
  <si>
    <t>https://www.facebook.com/edugrameg/</t>
  </si>
  <si>
    <t>3elagi</t>
  </si>
  <si>
    <t>3 elagi offers a single click solution connecting customers with several pharmacies, labs and healthcare providers in their area. With a simple app, customers can not only easily make their request but also choose from an array of service providers willing and able to fulfil their request on time.</t>
  </si>
  <si>
    <t>fba13cc05b28cd7e3773.png</t>
  </si>
  <si>
    <t>https://3elagi.com/</t>
  </si>
  <si>
    <t>https://www.linkedin.com/company/3elagi/</t>
  </si>
  <si>
    <t>https://twitter.com/3ELAGI_EGYPT</t>
  </si>
  <si>
    <t>https://www.facebook.com/3elagi/</t>
  </si>
  <si>
    <t>Anasmo Technologies</t>
  </si>
  <si>
    <t>Anasmotek is a registered e-currency exchanger company in Ghana, and offering the best services in terms of e-currency exchange in the world. We have the best rates on Digital Currencies in Ghana.</t>
  </si>
  <si>
    <t>Ghana,Kumasi</t>
  </si>
  <si>
    <t>6ae345fb6eb2fc5fcfef.png</t>
  </si>
  <si>
    <t>anasmo-technologies</t>
  </si>
  <si>
    <t>https://www.anasmotek.com/</t>
  </si>
  <si>
    <t>Merge</t>
  </si>
  <si>
    <t>Merge is an app and web-based platform that acts as a digital meeting place for entrepreneurs and investors. Merge is a transactional marketplace platform that allows startups and investors to connect, communicate and collaborate seamlessly. It matches startups with a network of investors that are best suited to their funding needs, and provides high-quality deal flow to investors.</t>
  </si>
  <si>
    <t>e8ae8cad8a8f46a513c8.jpg</t>
  </si>
  <si>
    <t>merge</t>
  </si>
  <si>
    <t>https://mergeapp.co.za/</t>
  </si>
  <si>
    <t>https://www.linkedin.com/company/mergeconnect</t>
  </si>
  <si>
    <t>https://twitter.com/merge_app</t>
  </si>
  <si>
    <t>https://www.facebook.com/Themergeapp/</t>
  </si>
  <si>
    <t>Wpfaqhub</t>
  </si>
  <si>
    <t>WPFaqhub is an online daily publisher of WordPress Tutorials, Plugins and Themes Review,  All WordPress FAQs Over 300+ Tutorials posted today.</t>
  </si>
  <si>
    <t>Botswana,Ghana,Rwanda,South Africa</t>
  </si>
  <si>
    <t>0e605aaf2cf2c4e82137.jpg</t>
  </si>
  <si>
    <t>wpfaqhub</t>
  </si>
  <si>
    <t>https://www.wpfaqhub.com</t>
  </si>
  <si>
    <t>https://facebook.com/wpfaqhub</t>
  </si>
  <si>
    <t>vavego Agro Limited</t>
  </si>
  <si>
    <t>Vavego Agro Limited is committed to providing clients with consistent quality raw materials and commodities whilst supporting their business decisions through our advisory and consulting services.</t>
  </si>
  <si>
    <t>7a70c0172ef89969fc4c.jpg</t>
  </si>
  <si>
    <t>vavego-agro-limited</t>
  </si>
  <si>
    <t>https://vavego.com/</t>
  </si>
  <si>
    <t>https://twitter.com/vavegoagro</t>
  </si>
  <si>
    <t>https://www.facebook.com/vavego.agro.1</t>
  </si>
  <si>
    <t>truID</t>
  </si>
  <si>
    <t>TruID has developed open banking technology to help financial service providers securely access consumer banking data.</t>
  </si>
  <si>
    <t>fce29982ed922a43ed88.png</t>
  </si>
  <si>
    <t>truid</t>
  </si>
  <si>
    <t>https://www.truid.co.za/</t>
  </si>
  <si>
    <t>https://www.linkedin.com/company/truid/</t>
  </si>
  <si>
    <t>https://twitter.com/truid_api</t>
  </si>
  <si>
    <t>Our Arts LLC</t>
  </si>
  <si>
    <t>An Online Marketplace For Artistic &amp; HandMade Materials Service +1M Artist In Egypt</t>
  </si>
  <si>
    <t>Egypt,smart village , October City</t>
  </si>
  <si>
    <t>e2523cf7967e61e4823f.png</t>
  </si>
  <si>
    <t>our-arts-llc</t>
  </si>
  <si>
    <t>https://our-arts.com/</t>
  </si>
  <si>
    <t>https://www.linkedin.com/company/ourartseg</t>
  </si>
  <si>
    <t>https://twitter.com/ourartseg/</t>
  </si>
  <si>
    <t>https://www.facebook.com/ourartseg/</t>
  </si>
  <si>
    <t>Bringo Fresh</t>
  </si>
  <si>
    <t>Bringo Fresh is an e-commerce platform that helps farmers &amp; families to reduce food waste and enhance
nutrition in sub-Saharan Africa. They source primarily from smallholder farmers &amp; sell to food buyers using our website.</t>
  </si>
  <si>
    <t>19f7dd87ef47794fa7ac.png</t>
  </si>
  <si>
    <t>bringo-fresh</t>
  </si>
  <si>
    <t>https://bringofresh.com/</t>
  </si>
  <si>
    <t>https://twitter.com/bringofresh1/</t>
  </si>
  <si>
    <t>https://www.facebook.com/bringofresh/</t>
  </si>
  <si>
    <t>Med X International</t>
  </si>
  <si>
    <t>Med X International has developed LabXpert is a web-based medical laboratory management information system. Once connected to laboratory
testing equipment, LabXpert will automatically retrieve completed test results. Results are retrieved in real-time or
whenever there is an internet connection.</t>
  </si>
  <si>
    <t>77fdbf266fcbc5befc2c.jpg</t>
  </si>
  <si>
    <t>med-x-international</t>
  </si>
  <si>
    <t>https://medx.international/</t>
  </si>
  <si>
    <t>https://twitter.com/MedXIntl</t>
  </si>
  <si>
    <t>Soho Werk</t>
  </si>
  <si>
    <t>SoHo Werk is a Freelance/ Remote Jobs Marketplace.</t>
  </si>
  <si>
    <t>360242283eeb2d53d6a5.PNG</t>
  </si>
  <si>
    <t>soho-werk</t>
  </si>
  <si>
    <t>https://sohowerk.com/about/</t>
  </si>
  <si>
    <t>Shopping List Ltd</t>
  </si>
  <si>
    <t>Shopping List (U) Ltd is the brain behind Akatale App which is an online Fresh Grocery Delivery store.
By reducing the logistical chain, Shopping List is working to achieve better prices for farmers and better prices and
produce for the final consumer.</t>
  </si>
  <si>
    <t>81134e28280b9d8121bf.jpg</t>
  </si>
  <si>
    <t>shopping-list-ltd</t>
  </si>
  <si>
    <t>https://www.akatalefresh.com/</t>
  </si>
  <si>
    <t>https://twitter.com/AkataleApp</t>
  </si>
  <si>
    <t>Yaaka Digital Network</t>
  </si>
  <si>
    <t>Yaaka is providing digital learning and 
 teaching platform and tablet computers with relevant multimedia 
 content based on each country’s syllabus accessible online and offline.</t>
  </si>
  <si>
    <t>7b641d60e69bba3d027f.png</t>
  </si>
  <si>
    <t>yaaka-digital-network</t>
  </si>
  <si>
    <t>www.yaaka.cc</t>
  </si>
  <si>
    <t>https://twitter.com/yaakadn?lang=en</t>
  </si>
  <si>
    <t>https://www.facebook.com/Yaaka.cc/</t>
  </si>
  <si>
    <t>MVD International</t>
  </si>
  <si>
    <t>Are you looking for the professional private investigator Malaysia? MVD International offers private investigation services with high qualified and professional private detective and investigator.</t>
  </si>
  <si>
    <t>Malaysia,Selangor</t>
  </si>
  <si>
    <t>90ca0686bbec05db10ea.png</t>
  </si>
  <si>
    <t>mvd-international</t>
  </si>
  <si>
    <t>https://www.privateinvestigation.my/</t>
  </si>
  <si>
    <t>Malaysia</t>
  </si>
  <si>
    <t>Sakneen</t>
  </si>
  <si>
    <t>Sakneen is a real-estate company based in Cairo.that enables developers, agents and individuals buy and sell properties.</t>
  </si>
  <si>
    <t>e7dc78f8d54a37a93dfd.png</t>
  </si>
  <si>
    <t>sakneen</t>
  </si>
  <si>
    <t>http://www.sakneen.com/</t>
  </si>
  <si>
    <t>https://www.linkedin.com/company/sakneen/</t>
  </si>
  <si>
    <t>https://twitter.com/sakneen_</t>
  </si>
  <si>
    <t>https://www.facebook.com/sakneen/</t>
  </si>
  <si>
    <t>Zedny</t>
  </si>
  <si>
    <t>Zedny is an Arabic elearning platform with over 200 online courses and 400 animated video summaries of global business bestsellers, as well as 5,000+ hours of learning. Users can take control of what they learn and when with every skill/knowledge acquired is tracked, ranked and displayed creating the most accurate CV in history.</t>
  </si>
  <si>
    <t>94f4d1afdc5705472405.jpg</t>
  </si>
  <si>
    <t>zedny</t>
  </si>
  <si>
    <t>https://zedny.com/</t>
  </si>
  <si>
    <t>https://www.linkedin.com/company/zedny-educational-services</t>
  </si>
  <si>
    <t>https://www.facebook.com/ZednyOfficial/</t>
  </si>
  <si>
    <t>Bena Care</t>
  </si>
  <si>
    <t>Bena Care provides home nursing services to people with life-limiting; illnesses across Kenya.</t>
  </si>
  <si>
    <t>6c2049844ef594268179.png</t>
  </si>
  <si>
    <t>bena-care</t>
  </si>
  <si>
    <t>https://benacare.or.ke/</t>
  </si>
  <si>
    <t>https://twitter.com/bena_care</t>
  </si>
  <si>
    <t>https://www.facebook.com/homenursinginkenya/</t>
  </si>
  <si>
    <t>Arbres Biotech</t>
  </si>
  <si>
    <t>Arbres Biotech is focusing on technology transfer and capacity building in agricultural sector. The company focuses  on tissueculture ie the growth of tissues of cells of different plants in a safely prepared artificial medium. It mostly focuses on the tissueculture of different orchids, ornamental plants, fruit trees and indigenous tree species.</t>
  </si>
  <si>
    <t>Kenya,Kitengela</t>
  </si>
  <si>
    <t>2d68b5d2773580405abb.jpg</t>
  </si>
  <si>
    <t>arbres-biotech</t>
  </si>
  <si>
    <t>http://arbresbiotech.simplesite.com/443834376</t>
  </si>
  <si>
    <t>https://www.facebook.com/arbresforestry/</t>
  </si>
  <si>
    <t>Planet42</t>
  </si>
  <si>
    <t>Planet42 (formerly CarGet) is a fintech company providing vehicle finance to the unbanked.</t>
  </si>
  <si>
    <t>23d0fd20ad0aafc24b28.png</t>
  </si>
  <si>
    <t>planet42</t>
  </si>
  <si>
    <t>https://planet42.com/</t>
  </si>
  <si>
    <t>https://www.linkedin.com/company/planet42/about/</t>
  </si>
  <si>
    <t>Estonia</t>
  </si>
  <si>
    <t>CADIFF SYSTEMS LTD</t>
  </si>
  <si>
    <t>We are a hospitality software solutions provider in Nairobi Kenya. We have built a complete hotel and hospitality management solution and runs over 2000 hotels, restaurants, clubs, cafes, members clubs and other hospitality facilities.
We have been successful the last 9 years in that niche market with very high number of installations and several outlets using our products for years across East, Central and Southern Africa.
We are now building other products in that space and beyond, while we still maintain our current successful business. We have mass user solutions on mobile payments, advertising and fintech inclined that are needed in the industry. We see some high growth segments that can be exploited in the hospitality solutions industry. 
We are looking for partnership and investment to enable us grow to the next level.
Regards,
Eric Muliro
CTO, www.hotelplus.net</t>
  </si>
  <si>
    <t>Kenya,nairobi</t>
  </si>
  <si>
    <t>Ethiopia,Kenya,Rwanda,South Sudan,Tanzania,Uganda</t>
  </si>
  <si>
    <t>8dafde88ae61ccfbd548.jpg</t>
  </si>
  <si>
    <t>cadiff-systems-ltd</t>
  </si>
  <si>
    <t>https://hotelplus.net/</t>
  </si>
  <si>
    <t>https://www.linkedin.com/in/eric-m-80a78212/</t>
  </si>
  <si>
    <t>https://www.facebook.com/cadiffsystemslimited/</t>
  </si>
  <si>
    <t>DeTechGuru</t>
  </si>
  <si>
    <t>DeTechGuru is a tech blog and your one-stop blog for all tech-related reviews, how-tos, gadget reviews, DIYs, phones, and lots more.</t>
  </si>
  <si>
    <t>5710c6359778db8285d3.png</t>
  </si>
  <si>
    <t>detechguru</t>
  </si>
  <si>
    <t>https://www.detechguru.com</t>
  </si>
  <si>
    <t>https://www.linkedin.com/in/nzubechipeter</t>
  </si>
  <si>
    <t>https://www.twitter.com/detechguru</t>
  </si>
  <si>
    <t>https://www.facebook.com/detechguru</t>
  </si>
  <si>
    <t>Bscholarly is an Education and Legal blog that is focused on disseminating Legal tips and information to every part of the world.</t>
  </si>
  <si>
    <t>1d47dab8a944c1814363.png</t>
  </si>
  <si>
    <t>Edtech,Internet of Things (IoT),Oil and Gas,Pet Technology</t>
  </si>
  <si>
    <t>OTO Courses</t>
  </si>
  <si>
    <t>OTO Courses is an Egyptian online digital learning platform that provides a wide range of specialized and general “One to One” courses. OTO Courses offers general and specialized English language courses to individuals and businesses.</t>
  </si>
  <si>
    <t>60175398edc8450f93f0.png</t>
  </si>
  <si>
    <t>oto-courses</t>
  </si>
  <si>
    <t>https://otocourses.com/</t>
  </si>
  <si>
    <t>https://www.linkedin.com/company/oto-courses/</t>
  </si>
  <si>
    <t>https://www.facebook.com/otoenglish</t>
  </si>
  <si>
    <t>Arkan House</t>
  </si>
  <si>
    <t>شركة اركان هاوس هي شركة مصرية تعمل في العقارات منذ 5 سنوات ونتشرف بخدمتنا لاكثر من 20 الف عميل وشراكتنا مع اكبر المطوريين العقاريين في مصر</t>
  </si>
  <si>
    <t>18a37a7502e06b6d63e8.png</t>
  </si>
  <si>
    <t>arkan-house</t>
  </si>
  <si>
    <t>https://arkanhouse.com/</t>
  </si>
  <si>
    <t>Paymenow</t>
  </si>
  <si>
    <t>Paymenow is a financial wellness and inclusion platform that allows employees early access to already earned wages. The service aims to empower users on how to migrate from indebtedness to becoming investors. 
The platform promotes responsible financial behaviour and encourages saving.</t>
  </si>
  <si>
    <t>South Africa,Stellenbosch</t>
  </si>
  <si>
    <t>134d8092d5b8461b5845.png</t>
  </si>
  <si>
    <t>paymenow</t>
  </si>
  <si>
    <t>https://www.paymenow.app/</t>
  </si>
  <si>
    <t>https://www.linkedin.com/company/paymenow-group</t>
  </si>
  <si>
    <t>Flex Finance</t>
  </si>
  <si>
    <t>Flex finance helps small businesses keep track of their daily expenditure, and gives them insight on how they are earning and spending.</t>
  </si>
  <si>
    <t>ed038d8cebd42f7cf8b1.jpeg</t>
  </si>
  <si>
    <t>flex-finance</t>
  </si>
  <si>
    <t>https://www.flexfinance.ai/</t>
  </si>
  <si>
    <t>https://www.linkedin.com/company/flexfinance</t>
  </si>
  <si>
    <t>https://twitter.com/useflexfi</t>
  </si>
  <si>
    <t>https://www.facebook.com/useflexfi/</t>
  </si>
  <si>
    <t>Gettitonline</t>
  </si>
  <si>
    <t>Gettitonline is Zambia's leading online store with wide variety of products to suit every customer's needs.</t>
  </si>
  <si>
    <t>be673a0f347757a186d9.jpg</t>
  </si>
  <si>
    <t>gettitonline</t>
  </si>
  <si>
    <t>https://www.gettitonline.com/</t>
  </si>
  <si>
    <t>https://twitter.com/gettitonline</t>
  </si>
  <si>
    <t>https://www.facebook.com/Gettitonline/?_rdc=1&amp;_rdr</t>
  </si>
  <si>
    <t>Mipango</t>
  </si>
  <si>
    <t>Mipango is a personal finance mobile application that enables users to manage their income, expenses, savings, financial targets, help and offerings. Mipango app uses artificial intelligence to guide users to better financial management and financial deals towards attaining financial freedom.</t>
  </si>
  <si>
    <t>9ccf29f729dd3c4a405a.jpg</t>
  </si>
  <si>
    <t>mipango</t>
  </si>
  <si>
    <t>https://www.mipango.com</t>
  </si>
  <si>
    <t>https://www.linkedin.com/company/mipangoapp/</t>
  </si>
  <si>
    <t>https://twitter.com/mipango_app</t>
  </si>
  <si>
    <t>https://www.facebook.com/mipangoapp/?ref=bookmarks</t>
  </si>
  <si>
    <t>SmartWage</t>
  </si>
  <si>
    <t>Smartwage enables employees to access their earned salaries and wages before payday. SmartWage provides an alternative solution to payday loans and other forms of high-cost credit, that focuses on financial wellness for the consumer.</t>
  </si>
  <si>
    <t>5c6b565b9c2d81032e8c.png</t>
  </si>
  <si>
    <t>smartwage</t>
  </si>
  <si>
    <t>https://www.smartwage.co.za</t>
  </si>
  <si>
    <t>https://www.linkedin.com/company/smartwage/about/</t>
  </si>
  <si>
    <t>https://twitter.com/SmartWageSA</t>
  </si>
  <si>
    <t>https://www.facebook.com/smartwage/</t>
  </si>
  <si>
    <t>StartCredits</t>
  </si>
  <si>
    <t>StartCredits is a financial technology firm that helps Nigerians to find loans and save money. Our Loan search engine provides a new channel for Nigerians to borrow money with full transparency that increases competition in the market to reduce interest rates for qualified borrowers. Whilst our credit risk models help banks, mortgage and microfinance institutions to better assess risk, and hopefully disperse more loans to qualified individuals.</t>
  </si>
  <si>
    <t>22cee9dd9cf87f73001c.png</t>
  </si>
  <si>
    <t>startcredits</t>
  </si>
  <si>
    <t>https://startcredits.com</t>
  </si>
  <si>
    <t>http://linkedin.com/company/startcredits</t>
  </si>
  <si>
    <t>https://www.facebook.com/StartCredits-577405485983630/</t>
  </si>
  <si>
    <t>Drugssquare Pharmacy</t>
  </si>
  <si>
    <t>Drugssquare has been a preferred online supplier of generic &amp; branded medicines to consumers since 2012. We've built our respected reputation by offering a large selection of prescription/OTC drugs that are used in the treatment of chronic diseases like Cancer, Hepatitis, HIV/AIDS, Diabetes, Erectile Dysfunction, Arthritis, etc, and have the expertise to help you with decisions. Our pharmacy knows the importance of healthcare &amp; safety, so be assured that any product you purchase will be 100% Genuine. Therefore, if you're looking to buy any generic medicine online, look no further. By providing a broad selection of pharmaceutical products and services at affordable prices without compromising on quality, we make it extremely easy for you to shop for medical supplies online.
We Ship Worldwide, Including USA, UK, China, Philippines, UAE, Russia, Japan, Australia, Singapore, Vietnam, Peru, Chile, Nigeria, Thailand, Chile, South Korea, Saudi Arabia, Iran, Indonesia, and other countries.
Contact Details –
Email - info@drugssquare.com
Phone &amp; Whatsapp - +91-9958550955
24/7 Live Chat</t>
  </si>
  <si>
    <t>African Republic,Egypt,Kenya,Niger,Nigeria,South Africa</t>
  </si>
  <si>
    <t>a89ac3b6172f612cbb09.jpg</t>
  </si>
  <si>
    <t>drugssquare-pharmacy</t>
  </si>
  <si>
    <t>https://www.drugssquare.com</t>
  </si>
  <si>
    <t>https://twitter.com/Drugssquare</t>
  </si>
  <si>
    <t>https://www.facebook.com/Dsquare-102092027844788/</t>
  </si>
  <si>
    <t>Kong Marketing Agency</t>
  </si>
  <si>
    <t>Lagos based Marketing agency offerings online and offline services in Nigeria. We have worked with companies, NGOs, Political organizations and celebrities in Nigeria to grow their brand. Digital marketing Services rendered by Kong marketing include Social media management, search engine optimization (SEO), content marketing, Facebook ads, Google AdWords &amp; email marketing. Our offline marketing Services include Billboard advertising, media planning &amp; media buying, Outdoor advertising, print advertising (newspapers/magazines) Industries Kong marketing worked with include Real estate, FMCG, , Technology, Banking, Agriculture and manufacturing. We are a proud Nigerian company with successfully campaigns in Lagos, Abuja, Ibadan port Harcourt</t>
  </si>
  <si>
    <t>d4da77dac8506f26730a.jpg</t>
  </si>
  <si>
    <t>kong-marketing-agency</t>
  </si>
  <si>
    <t>https://www.kongmarketing.com/</t>
  </si>
  <si>
    <t>https://www.linkedin.com/company/kong-marketing/</t>
  </si>
  <si>
    <t>https://twitter.com/kongmarketing</t>
  </si>
  <si>
    <t>https://www.facebook.com/kongmarketinghq</t>
  </si>
  <si>
    <t>Solve Education! Nigeria</t>
  </si>
  <si>
    <t>Solve Education! Nigeria uses games to enable people to empower themselves</t>
  </si>
  <si>
    <t>Nigeria,Ibadan</t>
  </si>
  <si>
    <t>f765ed2ebf851459ca99.png</t>
  </si>
  <si>
    <t>solve-education-nigeria</t>
  </si>
  <si>
    <t>https://ng.solveeducation.org</t>
  </si>
  <si>
    <t>https://twitter.com/se_nigeria</t>
  </si>
  <si>
    <t>Edtech,Gaming</t>
  </si>
  <si>
    <t>Lupiya</t>
  </si>
  <si>
    <t>Lupiya is a branchless, digital microfinance platform that leverages technology to make the process of borrowing simpler and easier for people and businesses located across the country.</t>
  </si>
  <si>
    <t>65ee4da87ae0fe4ea3a8.jpg</t>
  </si>
  <si>
    <t>lupiya</t>
  </si>
  <si>
    <t>https://www.lupiya.com/pages/home</t>
  </si>
  <si>
    <t>https://www.linkedin.com/company/lupiya/</t>
  </si>
  <si>
    <t>https://twitter.com/lupiyaloans</t>
  </si>
  <si>
    <t>https://www.facebook.com/Lupiyaloans/</t>
  </si>
  <si>
    <t>Galactech</t>
  </si>
  <si>
    <t>Galactech is a leading gaming studio based in Tunisia. Galactech is on a mission is to create impressive, fascinating and enjoyable games that capture gamers’ imaginations worldwide.</t>
  </si>
  <si>
    <t>1db24f62d83761dba705.jpg</t>
  </si>
  <si>
    <t>galactech</t>
  </si>
  <si>
    <t>https://www.galactechstudio.com/</t>
  </si>
  <si>
    <t>https://www.linkedin.com/company/galactech-tunisia</t>
  </si>
  <si>
    <t>https://twitter.com/galactechstudio</t>
  </si>
  <si>
    <t>https://www.facebook.com/galactechStudio/</t>
  </si>
  <si>
    <t>OnePay</t>
  </si>
  <si>
    <t>OnePay is a Moroccan fintech that operates as a distributor of means of payment and aggregator of payment and value-added services in electronic transactions.</t>
  </si>
  <si>
    <t>ff42cd718b0643d815f1.png</t>
  </si>
  <si>
    <t>onepay</t>
  </si>
  <si>
    <t>https://www.one1pay.net/ma/index.php</t>
  </si>
  <si>
    <t>Eden Life</t>
  </si>
  <si>
    <t>Eden is a tech-enabled service that puts your home's chores on autopilot. Eden is a superior answer to the question of an inferior lifestyle.</t>
  </si>
  <si>
    <t>0be2bd70783dcfbd4d6e.png</t>
  </si>
  <si>
    <t>eden-life</t>
  </si>
  <si>
    <t>https://ouredenlife.com/</t>
  </si>
  <si>
    <t>https://www.linkedin.com/company/ouredenlife</t>
  </si>
  <si>
    <t>https://twitter.com/ouredenlife</t>
  </si>
  <si>
    <t>Fatura</t>
  </si>
  <si>
    <t>Fatura is B2B e-commerce platform that connects FMCG wholesalers to retailers and a digital lending platform for small merchants.</t>
  </si>
  <si>
    <t>b2343aec5311dc9ba6ed.png</t>
  </si>
  <si>
    <t>fatura</t>
  </si>
  <si>
    <t>https://www.faturaegypt.com</t>
  </si>
  <si>
    <t>Ariariaonline Marketplace</t>
  </si>
  <si>
    <t>Ariariaonline The online version of the popular market in Aba Abia State Nigeria. Ariaria international Market Aba
Ariariaonline is a fast growing indigenous online marketplace in Nigeria</t>
  </si>
  <si>
    <t>Nigeria,Abia State</t>
  </si>
  <si>
    <t>1fbfbae467e01839a9d6.png</t>
  </si>
  <si>
    <t>ariariaonline-marketplace</t>
  </si>
  <si>
    <t>https://ariariaonline.com/</t>
  </si>
  <si>
    <t>https://twitter.com/Ariaria_Online</t>
  </si>
  <si>
    <t>https://www.facebook.com/AriariaOnlineMarket</t>
  </si>
  <si>
    <t>Ecommerce,Marketing tech</t>
  </si>
  <si>
    <t>Komaza</t>
  </si>
  <si>
    <t>Komaza works to unlock the potential of small-scale farmers to solve Africa's wood supply crisis. Komaza is supporting small-scale farmers in commercial forestry.</t>
  </si>
  <si>
    <t>df670f256177490b1103.jpg</t>
  </si>
  <si>
    <t>komaza</t>
  </si>
  <si>
    <t>http://www.komaza.com/</t>
  </si>
  <si>
    <t>https://www.linkedin.com/company/komaza</t>
  </si>
  <si>
    <t>https://twitter.com/KOMAZA</t>
  </si>
  <si>
    <t>https://www.facebook.com/KomazaKenya</t>
  </si>
  <si>
    <t>KoolSkools</t>
  </si>
  <si>
    <t>KoolSkools is an online learning platform that enables schools to digitalize their courses and exercises, create a content bank, and deliver live courses. The platform also enables schools to manage their operations including student records, attendance, report cards, communication with parents, and payments.</t>
  </si>
  <si>
    <t>14ec8541548fa8915cb3.png</t>
  </si>
  <si>
    <t>koolskools</t>
  </si>
  <si>
    <t>https://www.koolskools.com/</t>
  </si>
  <si>
    <t>Mytrip.ng - Bus Booking in Nigeria</t>
  </si>
  <si>
    <t>#1 Interstate Bus Booking app in Nigeria, you can now reserve travel seats anywhere and anytime to Over 300 registered routes in Nigeria.</t>
  </si>
  <si>
    <t>293580f9500e1c9fdaa4.jpg</t>
  </si>
  <si>
    <t>mytripng--bus-booking-in-nigeria</t>
  </si>
  <si>
    <t>https://mytrip.ng/</t>
  </si>
  <si>
    <t>https://www.twitter.com/mytripnigeria</t>
  </si>
  <si>
    <t>https://www.facebook.com/mytripnigeria</t>
  </si>
  <si>
    <t>Recruitment Boy</t>
  </si>
  <si>
    <t>Recruitment boy is  an online job board that provides latest job vacancies in Nigeria for the unemployed.</t>
  </si>
  <si>
    <t>6c72cf871232762c6eef.png</t>
  </si>
  <si>
    <t>recruitment-boy</t>
  </si>
  <si>
    <t>https://www.recruitmentboy.com.ng</t>
  </si>
  <si>
    <t>https://www.linkedin.com/in/fashina-samson-057b3117a</t>
  </si>
  <si>
    <t>https://twitter.com/samsonfashina</t>
  </si>
  <si>
    <t>Impact investing</t>
  </si>
  <si>
    <t>SolarX</t>
  </si>
  <si>
    <t>SolarX provides a one-stop shop solution for clean energy services which are reliable and affordable. Also, it is a renewable energy company providing clean energy solutions to C&amp;I clients in West Africa.</t>
  </si>
  <si>
    <t>Mali,Bamako</t>
  </si>
  <si>
    <t>ec09f514577bfe3156d0.png</t>
  </si>
  <si>
    <t>solarx</t>
  </si>
  <si>
    <t>solarx-africa.com</t>
  </si>
  <si>
    <t>https://www.linkedin.com/company/solarx-ltd/about/</t>
  </si>
  <si>
    <t>Scale helps businesses to digitize and simplify their bid preparation process, enabling them to take advantage of more opportunities and win. This is how Scale works: First, it ensures that SMEs are always procurement ready, making sure that no opportunity that comes their way goes unanswered; Secondly, it provides SME with a process to guide them throughout their bid preparation, ensuring their bids will always be accurate and consistent; And thirdly, it digitizes the entire bid preparation process for SMEs making it easier for them to apply for more business opportunities and win.</t>
  </si>
  <si>
    <t>59758656d75659e77b55.png</t>
  </si>
  <si>
    <t>https:.//scale.co.ke</t>
  </si>
  <si>
    <t>https://www.linkedin.com/company/scalekenya/</t>
  </si>
  <si>
    <t>http://twitter.com/scalekenya</t>
  </si>
  <si>
    <t>http://facebook.com/scalekenya</t>
  </si>
  <si>
    <t>Scale Kenya</t>
  </si>
  <si>
    <t>2d949c37109f73313ae0.png</t>
  </si>
  <si>
    <t>scale-kenya</t>
  </si>
  <si>
    <t>Agroxy</t>
  </si>
  <si>
    <t>Agroxy is trade platform for all your business needs in agro commodities &amp; grains markets. It assists buyers and sellers of agricultural products to transact in a most efficient way, while selling/buying agro products online &amp; commission free. Agroxy provides: online auction, creditworthy and quality of the products checks, supply chain management tools.</t>
  </si>
  <si>
    <t>a283f2b94ea087d05bf8.jpeg</t>
  </si>
  <si>
    <t>agroxy</t>
  </si>
  <si>
    <t>https://agroxy.africa</t>
  </si>
  <si>
    <t>https://www.linkedin.com/company/agroxy-com/</t>
  </si>
  <si>
    <t>https://twitter.com/agroxy_com</t>
  </si>
  <si>
    <t>SlashDealz</t>
  </si>
  <si>
    <t>SlashDealz is an online platform enabling the users to buy any highly curated list of deals, coupons and extra discounts by means of cash back.</t>
  </si>
  <si>
    <t>26b7385931b73e33a9a5.png</t>
  </si>
  <si>
    <t>slashdealz</t>
  </si>
  <si>
    <t>http://www.slashdealz.com/</t>
  </si>
  <si>
    <t>https://www.linkedin.com/company/slashdealz</t>
  </si>
  <si>
    <t>https://twitter.com/SlashDealz</t>
  </si>
  <si>
    <t>https://www.facebook.com/SlashDealz/</t>
  </si>
  <si>
    <t>Ori Rides</t>
  </si>
  <si>
    <t>Ori Rides is a Uganda-based ride-hailing company. Ori Rides is offering customers to hail taxis, boda boda, ambulances and car rental services through a mobile and web-based platforms.</t>
  </si>
  <si>
    <t>c3cef0c46ab157adc189.png</t>
  </si>
  <si>
    <t>ori-rides</t>
  </si>
  <si>
    <t>https://orirides.com/</t>
  </si>
  <si>
    <t>https://twitter.com/orirides</t>
  </si>
  <si>
    <t>https://www.facebook.com/oriridesltd/</t>
  </si>
  <si>
    <t>eFoods Trade</t>
  </si>
  <si>
    <t>eFoods Trade is Africa's online B2B Food Marketplace for Importers, Exporters, and Manufacturers. A premium B2B gateway strategically positioning African Foods trade business to the global village. Consequently, we are bridging a critical gap in the Intra-African Foods Trade.
Our Services include free profiling of company details and directory, business matching, food buy/sell trade leads, trade alert.</t>
  </si>
  <si>
    <t>f1e06816a55fec32ddc6.jpg</t>
  </si>
  <si>
    <t>efoods-trade</t>
  </si>
  <si>
    <t>https://www.efoodstrade.com</t>
  </si>
  <si>
    <t>https://linkedin.com/efoodstrade</t>
  </si>
  <si>
    <t>https://twitter.com/iansendagala</t>
  </si>
  <si>
    <t>https://www.facebook.com/eFoodstrade/</t>
  </si>
  <si>
    <t>Betechwise</t>
  </si>
  <si>
    <t>Betechwise is a Technology blog that publishes tech news, how tos, phone reviews, tutorials, android and ios tips and anything tech.</t>
  </si>
  <si>
    <t>Nigeria,Alapere Ketu</t>
  </si>
  <si>
    <t>fad188a4fab24e99d962.png</t>
  </si>
  <si>
    <t>betechwise</t>
  </si>
  <si>
    <t>https://www.betechwise.com/</t>
  </si>
  <si>
    <t>https://www.twitter.com/betechwise</t>
  </si>
  <si>
    <t>https://www.facebook.com/betechwisetv</t>
  </si>
  <si>
    <t>Ayazona</t>
  </si>
  <si>
    <t>Ayazona is a Kenyan startup making access to food more affordable for everyone in cities across Kenya with a dream to expand throughout Africa. The Ayazona app connects the consumers with the affordable eateries in their localities. Team Ayazona is starting by empowering communities to affordably shop locally with less to no wait times, prevent food wastes, and empower businesses through our API to offer delivery, but we see this as just the beginning of connecting Africa with the emerging possibilities.</t>
  </si>
  <si>
    <t>7f0c40c3c141ff9fc435.png</t>
  </si>
  <si>
    <t>ayazona</t>
  </si>
  <si>
    <t>https://ayazona.com/</t>
  </si>
  <si>
    <t>https://www.linkedin.com/company/ayazona-oy/</t>
  </si>
  <si>
    <t>https://twitter.com/getAyazona</t>
  </si>
  <si>
    <t>https://facebook.com/getayazona</t>
  </si>
  <si>
    <t>Treepz</t>
  </si>
  <si>
    <t>Treepz (formerly Plentywaka) is a bus-hailing company based in Lagos. Treepz operates a shared Mobility As a Service platform.</t>
  </si>
  <si>
    <t>543bb5e0daafaf7c4dec.jpg</t>
  </si>
  <si>
    <t>treepz</t>
  </si>
  <si>
    <t>https://www.treepz.com/</t>
  </si>
  <si>
    <t>https://www.linkedin.com/company/plentywaka</t>
  </si>
  <si>
    <t>https://twitter.com/treepzhq</t>
  </si>
  <si>
    <t>https://www.facebook.com/pg/PlentyWaka</t>
  </si>
  <si>
    <t>Johnny Enagwolor, John Atumeyi Shaibu, Oluseyi Afolabi</t>
  </si>
  <si>
    <t>Africa Foresight Group</t>
  </si>
  <si>
    <t>Africa Foresight Group has developed a platform offering access to the largest network of freelance management consultants on the African continent.</t>
  </si>
  <si>
    <t>f845517288caaa8edb0a.png</t>
  </si>
  <si>
    <t>africa-foresight-group</t>
  </si>
  <si>
    <t>https://africaforesight.com/</t>
  </si>
  <si>
    <t>https://www.linkedin.com/company/africa-foresight-group</t>
  </si>
  <si>
    <t>https://twitter.com/africaforesight</t>
  </si>
  <si>
    <t>https://www.facebook.com/africaforesight/</t>
  </si>
  <si>
    <t>Drowzy</t>
  </si>
  <si>
    <t>Drowzy is a Cairo-based direct-to-consumer (D2) furniture and home accessories company.</t>
  </si>
  <si>
    <t>6d0f21f8aee1dfec49da.png</t>
  </si>
  <si>
    <t>drowzy</t>
  </si>
  <si>
    <t>https://getdrowzy.com/</t>
  </si>
  <si>
    <t>https://www.linkedin.com/company/getdrowzy/</t>
  </si>
  <si>
    <t>https://www.facebook.com/getdrowzy/</t>
  </si>
  <si>
    <t>Dresscode</t>
  </si>
  <si>
    <t>Dresscode is a Cairo-based E-Commerce Retail Marketplace on amission to transform the lifestyle &amp; fashion retail shopping industry.</t>
  </si>
  <si>
    <t>1a08c934dbb6f3730105.png</t>
  </si>
  <si>
    <t>dresscode</t>
  </si>
  <si>
    <t>https://www.dresscodeme.com/</t>
  </si>
  <si>
    <t>https://www.facebook.com/DressCodeStores/</t>
  </si>
  <si>
    <t>Enlabeler</t>
  </si>
  <si>
    <t>Enlabeler is an Artificial Intelligence and data labelling company. Enlabeler ensures high-quality labeling of data while creating jobs that really make a difference to the local community.</t>
  </si>
  <si>
    <t>Kenya,South Africa</t>
  </si>
  <si>
    <t>e8bc78219cdb99401c60.png</t>
  </si>
  <si>
    <t>enlabeler</t>
  </si>
  <si>
    <t>https://enlabeler.com/</t>
  </si>
  <si>
    <t>https://www.linkedin.com/company/enlabeler</t>
  </si>
  <si>
    <t>https://www.facebook.com/Enlabeler-Data-Labeling-Community-109375377201009/</t>
  </si>
  <si>
    <t>Turnupvibez</t>
  </si>
  <si>
    <t>Turnupvibez.com is an Urban Entertainment website. Providing Internet Users with Engaging Content In The Form Of Music, Videos And Up-To-Date Celebrity Gist.</t>
  </si>
  <si>
    <t>Ghana,Nigeria,South Africa,Tanzania</t>
  </si>
  <si>
    <t>d026e9fca3762ee02b40.png</t>
  </si>
  <si>
    <t>turnupvibez</t>
  </si>
  <si>
    <t>https://turnupvibez.com/</t>
  </si>
  <si>
    <t>Audiotech</t>
  </si>
  <si>
    <t>KadAfrica</t>
  </si>
  <si>
    <t>KadAfrica is empowering communities through providing knowledge and skills to smallscale farmers.</t>
  </si>
  <si>
    <t>a7a544ac58d9ba10ba49.jpg</t>
  </si>
  <si>
    <t>kadafrica</t>
  </si>
  <si>
    <t>https://www.kadafrica.org</t>
  </si>
  <si>
    <t>https://www.linkedin.com/company/kadafrica/</t>
  </si>
  <si>
    <t>https://twitter.com/kad_africa</t>
  </si>
  <si>
    <t>https://www.facebook.com/kadafrica/</t>
  </si>
  <si>
    <t>Makwa</t>
  </si>
  <si>
    <t>Makwa is a Cairo-based on-demand laundry service company. Makwa is providing its customers with doorstep pick-up and delivery services in areas around New Cairo. Customers use the application or website to schedule pickup and delivery time slots, give special washing/ironing instructions, track their orders, review their orders’ history and rate the service.</t>
  </si>
  <si>
    <t>23f6c3642e95bb87bbe4.png</t>
  </si>
  <si>
    <t>makwa</t>
  </si>
  <si>
    <t>https://makwaapp.com/</t>
  </si>
  <si>
    <t>https://www.facebook.com/makwaapp/</t>
  </si>
  <si>
    <t>Farmz2U</t>
  </si>
  <si>
    <t>Farmz2U is a food and ag-tech startup that provides technology solutions, to farmers and end-consumers. Farmz2U employs artificial intelligence (AI), machine learning and enterprise databases in providing functionality that achieves two primary objectives; reducing food waste and enhancing nutritional management.</t>
  </si>
  <si>
    <t>749c02efb94d02e113e6.jpg</t>
  </si>
  <si>
    <t>farmz2u</t>
  </si>
  <si>
    <t>https://www.farmz2u.com</t>
  </si>
  <si>
    <t>https://www.linkedin.com/company/farmz2u</t>
  </si>
  <si>
    <t>https://twitter.com/Farmz2U</t>
  </si>
  <si>
    <t>https://www.facebook.com/farmz2U/</t>
  </si>
  <si>
    <t>DOCi Healthcare</t>
  </si>
  <si>
    <t>DOCi Healthcare is a Lagos-based healthcare platform that connects healthcare professionals to people that need healthcare advise and support.</t>
  </si>
  <si>
    <t>d906a45270b1f654fc01.jpg</t>
  </si>
  <si>
    <t>doci-healthcare</t>
  </si>
  <si>
    <t>doci.com.ng/</t>
  </si>
  <si>
    <t>https://www.linkedin.com/company/doci-healthcare/</t>
  </si>
  <si>
    <t>https://twitter.com/Doci_Healthcare</t>
  </si>
  <si>
    <t>https://www.facebook.com/docihealthcare/</t>
  </si>
  <si>
    <t>GIVO Solutions</t>
  </si>
  <si>
    <t>GIVO leverages technology to collect recyclable material directly from individuals, families, and businesses and to process these materials into consumer and industrial goods.</t>
  </si>
  <si>
    <t>a7dabc45ee2937faa574.jpg</t>
  </si>
  <si>
    <t>givo-solutions</t>
  </si>
  <si>
    <t>http://www.givosolutions.com/</t>
  </si>
  <si>
    <t>https://www.linkedin.com/company/givosolutions</t>
  </si>
  <si>
    <t>https://twitter.com/givosolutions</t>
  </si>
  <si>
    <t>https://www.facebook.com/GIVOsolutions/</t>
  </si>
  <si>
    <t>Beyonic</t>
  </si>
  <si>
    <t>Beyonic is a technology company that aims to eliminate the rampant use of cash in emerging markets. Beyonic is a cloud-based payment platform for clients who work across multiple markets to pay suppliers, employees, and beneficiaries via mobile money, enabling customers to get last-mile digital payments in emerging markets easy, freeing the clients to focus on making their businesses and communities thrive.</t>
  </si>
  <si>
    <t>2f5339a329d5abcb4df1.png</t>
  </si>
  <si>
    <t>beyonic</t>
  </si>
  <si>
    <t>https://beyonic.com/</t>
  </si>
  <si>
    <t>https://www.linkedin.com/company/beyonic-technologies</t>
  </si>
  <si>
    <t>https://twitter.com/beyonictech</t>
  </si>
  <si>
    <t>https://www.facebook.com/beyonictechnologies/</t>
  </si>
  <si>
    <t>onehealth pharmacy</t>
  </si>
  <si>
    <t>Your first choice Pharmacy. Online &amp; Physical Store in Lagos Nigeria. Providing quality and affordable drugs, healthcare products and tele-health services</t>
  </si>
  <si>
    <t>Nigeria,Lekki Lagos state</t>
  </si>
  <si>
    <t>308d10155048fa704d76.png</t>
  </si>
  <si>
    <t>onehealth-pharmacy</t>
  </si>
  <si>
    <t>https://www.onehealthng.com</t>
  </si>
  <si>
    <t>https://twitter.com/onehealthng</t>
  </si>
  <si>
    <t>https://www.facebook.com/pg/Onehealthng-392102964680085/about/?ref=page_internal</t>
  </si>
  <si>
    <t>LightWare LIDAR</t>
  </si>
  <si>
    <t>LightWare designs and manufactures precision LiDAR systems for use in drones, robots, autonomous vehicles, smart cities and other applications.</t>
  </si>
  <si>
    <t>895a0bcfbbdb0a902658.jpg</t>
  </si>
  <si>
    <t>lightware-lidar</t>
  </si>
  <si>
    <t>https://lightwarelidar.com/</t>
  </si>
  <si>
    <t>https://www.linkedin.com/company/lightwarelidar/</t>
  </si>
  <si>
    <t>https://twitter.com/LightwareL</t>
  </si>
  <si>
    <t>https://www.facebook.com/lightwarelidar/</t>
  </si>
  <si>
    <t>Energy+</t>
  </si>
  <si>
    <t>Energy+ is an off-grid solar company that focuses on providing affordable and reliable energy to households in Mali.</t>
  </si>
  <si>
    <t>2f438e310322acda56e5.jpg</t>
  </si>
  <si>
    <t>energy</t>
  </si>
  <si>
    <t>https://eplusmali.com/</t>
  </si>
  <si>
    <t>https://www.facebook.com/eplusmali/</t>
  </si>
  <si>
    <t>JobCrystal</t>
  </si>
  <si>
    <t>JobCrystal is an online career management portal. JobCrystal provides Career Seekers with an opportunity to be directly headhunted by corporates who are looking to employ the very best talent into their organisations.</t>
  </si>
  <si>
    <t>727cb6899c657e8ab2b0.png</t>
  </si>
  <si>
    <t>jobcrystal</t>
  </si>
  <si>
    <t>https://jobcrystal.co.za/</t>
  </si>
  <si>
    <t>https://www.linkedin.com/company/jobcrystal/</t>
  </si>
  <si>
    <t>https://twitter.com/jobcrystal</t>
  </si>
  <si>
    <t>https://www.facebook.com/JobCrystalRecruitment/</t>
  </si>
  <si>
    <t>Ramani</t>
  </si>
  <si>
    <t>Ramani is an application that enables salepeople to track inventory, register customers and record their sales transactions.</t>
  </si>
  <si>
    <t>d35bef75469b05daee70.png</t>
  </si>
  <si>
    <t>ramani</t>
  </si>
  <si>
    <t>https://www.ramani.io/</t>
  </si>
  <si>
    <t>Nokwary</t>
  </si>
  <si>
    <t>Nokwary Technologies is an Artificial Intelligence-focused firm, based in Accra, Ghana. Nokwary provides solutions across various sectors including banking, Insurance and hospitality sectors.</t>
  </si>
  <si>
    <t>594aee086437cfdbb0b2.jpg</t>
  </si>
  <si>
    <t>nokwary</t>
  </si>
  <si>
    <t>https://nokwary.com/</t>
  </si>
  <si>
    <t>https://www.linkedin.com/company/nokwary</t>
  </si>
  <si>
    <t>https://twitter.com/nokwary</t>
  </si>
  <si>
    <t>https://www.facebook.com/nokwary/</t>
  </si>
  <si>
    <t>Thndr</t>
  </si>
  <si>
    <t>thndr is Egypt's mobile first investment platform with 0% commission, no account minimum, access to real time news, market data and easy account setup and funding processes.</t>
  </si>
  <si>
    <t>a9b1cafb8deab30ecc75.png</t>
  </si>
  <si>
    <t>thndr</t>
  </si>
  <si>
    <t>https://thndr.app/</t>
  </si>
  <si>
    <t>https://www.linkedin.com/company/thndrapp</t>
  </si>
  <si>
    <t>https://twitter.com/thndrapp</t>
  </si>
  <si>
    <t>https://www.facebook.com/thndrapp/</t>
  </si>
  <si>
    <t>Afriex</t>
  </si>
  <si>
    <t>Afriex is a money transfer service enabling African immigrants send remittances to their home countries.</t>
  </si>
  <si>
    <t>e3cb00e047406698a266.png</t>
  </si>
  <si>
    <t>afriex</t>
  </si>
  <si>
    <t>https://www.afriexapp.com/</t>
  </si>
  <si>
    <t>https://www.linkedin.com/company/afriex</t>
  </si>
  <si>
    <t>https://twitter.com/afriexapp</t>
  </si>
  <si>
    <t>https://www.facebook.com/AfriexApp</t>
  </si>
  <si>
    <t>Afrinet Power</t>
  </si>
  <si>
    <t>Afrinet Power Tech provides clean energy solutions to enhance energy access in rural communities and underserved areas.</t>
  </si>
  <si>
    <t>dded4eeda3816fc99bd6.jpg</t>
  </si>
  <si>
    <t>afrinet-power</t>
  </si>
  <si>
    <t>https://afrinetng.com/</t>
  </si>
  <si>
    <t>https://twitter.com/afrinetpower</t>
  </si>
  <si>
    <t>Homefort Energy</t>
  </si>
  <si>
    <t>Homefort Energy is enabling  low income households  switch to cooking gas using digital innovations and pay-as-you go model. Homefort maximises technology, cylinder integrity assurance, and cylinder lease-to-own digital smart meter to make cooking gas easily accessible to all economic household strata in Nigeria.</t>
  </si>
  <si>
    <t>6da1cb7274ab0bcf3c67.png</t>
  </si>
  <si>
    <t>homefort-energy</t>
  </si>
  <si>
    <t>https://www.homefort.ng</t>
  </si>
  <si>
    <t>MySolarBid</t>
  </si>
  <si>
    <t>MySolarBid is making  solar power installations more affordable for Nigerian communities. by aggregating  solar installation quotes from verified installers.</t>
  </si>
  <si>
    <t>3e1c9c0a5ec7d07cf3bb.jpg</t>
  </si>
  <si>
    <t>mysolarbid</t>
  </si>
  <si>
    <t>https://www.solarbid.com/</t>
  </si>
  <si>
    <t>https://twitter.com/bid_solar</t>
  </si>
  <si>
    <t>https://www.facebook.com/mysolarbid/</t>
  </si>
  <si>
    <t>Quadcycle Nigeria</t>
  </si>
  <si>
    <t>Quadcycle is manufacturing electric vehicles for last-mile transportation in Nigeria and setting up solar charge stations for these vehicles.</t>
  </si>
  <si>
    <t>ee49805255ab92a4201e.png</t>
  </si>
  <si>
    <t>quadcycle-nigeria</t>
  </si>
  <si>
    <t>https://quadcycle.com.ng/</t>
  </si>
  <si>
    <t>https://twitter.com/myquadcycle</t>
  </si>
  <si>
    <t>Quadloop</t>
  </si>
  <si>
    <t>Quadloop is electronics manufacturing company, leveraging technology to build sustainable hardware devices. Quadloop is on a mission to create eco-friendly solutions to make the world healthier, cleaner and safer.</t>
  </si>
  <si>
    <t>a72ac29e23ecb75439da.png</t>
  </si>
  <si>
    <t>quadloop</t>
  </si>
  <si>
    <t>https://www.quadloop.co</t>
  </si>
  <si>
    <t>https://www.facebook.com/quadloopcreations/</t>
  </si>
  <si>
    <t>HydroFarms</t>
  </si>
  <si>
    <t>HydroFarms is an Egyptian agritech company specialising in hydrophonic farming techniques, bring high quality products to the market, farm-to-table.</t>
  </si>
  <si>
    <t>8af64a24842500626f9b.jpg</t>
  </si>
  <si>
    <t>hydrofarms</t>
  </si>
  <si>
    <t>https://www.lovemysalad.com/salad-lover/egyptian-hydrofarms</t>
  </si>
  <si>
    <t>https://twitter.com/egyhydrofarms</t>
  </si>
  <si>
    <t>Yellow Card</t>
  </si>
  <si>
    <t>Yellow Card Financial is a digital currency exchange for the cash market with a mission to make bitcoin and basic financial services more accessible, and affordable, than ever before.</t>
  </si>
  <si>
    <t>United States of America,Atlanta</t>
  </si>
  <si>
    <t>Botswana,Cameroon,Kenya,Nigeria</t>
  </si>
  <si>
    <t>e11cf3812a959b5b856f.png</t>
  </si>
  <si>
    <t>yellow-card</t>
  </si>
  <si>
    <t>https://www.yellowcard.io/</t>
  </si>
  <si>
    <t>https://www.linkedin.com/company/yellow-card-financial/</t>
  </si>
  <si>
    <t>https://twitter.com/yellowcardio/</t>
  </si>
  <si>
    <t>https://www.facebook.com/yellowcardio/</t>
  </si>
  <si>
    <t>Wazi</t>
  </si>
  <si>
    <t>Wazi is a digital mental health service connecting individuals in Nairobi, Kenya with therapy services through their mobile phones.</t>
  </si>
  <si>
    <t>da100c7a958ee7592fd1.jpg</t>
  </si>
  <si>
    <t>wazi</t>
  </si>
  <si>
    <t>https://www.wazi.co/</t>
  </si>
  <si>
    <t>https://www.linkedin.com/company/twakena</t>
  </si>
  <si>
    <t>https://twitter.com/wazitalk</t>
  </si>
  <si>
    <t>https://www.facebook.com/wazitalk/</t>
  </si>
  <si>
    <t>Jamii Life</t>
  </si>
  <si>
    <t>Jamii Life is a social enterprise that aims to redesign home care delivery -- to increase accessibility, transparency, quality care and peace of mind through our care platform -- in South Africa, and eventually across Africa.</t>
  </si>
  <si>
    <t>fd929f9a928d18479bcc.jpg</t>
  </si>
  <si>
    <t>jamii-life</t>
  </si>
  <si>
    <t>https://www.jamiilife.com/</t>
  </si>
  <si>
    <t>https://www.linkedin.com/company/jamiilife/about/</t>
  </si>
  <si>
    <t>https://twitter.com/JamiiLife</t>
  </si>
  <si>
    <t>https://www.facebook.com/jamiilife/</t>
  </si>
  <si>
    <t>DigiFi Network</t>
  </si>
  <si>
    <t>DigiFi has created a marketing tool that enables business owners engage their customers as well as increasing their level of satisfaction and loyalty.</t>
  </si>
  <si>
    <t>1da6255e0873e3e04274.png</t>
  </si>
  <si>
    <t>digifi-network</t>
  </si>
  <si>
    <t>http://digifi.social/</t>
  </si>
  <si>
    <t>Onehealth Pharmacy</t>
  </si>
  <si>
    <t>Online &amp; Physical Store in Lagos Nigeria. Providing quality and affordable drugs, healthcare products and tele-health services.</t>
  </si>
  <si>
    <t>Nigeria,Lekki</t>
  </si>
  <si>
    <t>9078d6b2c9fcd9b3c8b9.png</t>
  </si>
  <si>
    <t>https://onehealthng.com</t>
  </si>
  <si>
    <t>Innovex Uganda Limited</t>
  </si>
  <si>
    <t>Innovex Uganda is transforming off-grid solar solutions through Remot, their smart IOT metering solution.</t>
  </si>
  <si>
    <t>698d11c8b93447e2e347.png</t>
  </si>
  <si>
    <t>innovex-uganda-limited</t>
  </si>
  <si>
    <t>https://www.innovex.org/</t>
  </si>
  <si>
    <t>https://www.linkedin.com/in/innovex-ug-a78617170/</t>
  </si>
  <si>
    <t>https://www.facebook.com/innovex.org/</t>
  </si>
  <si>
    <t>PapsAI</t>
  </si>
  <si>
    <t>PapsAI is a series of software and hardware innovations that make cervical cancer screening, diagnosis and patient record management faster and more efficient.</t>
  </si>
  <si>
    <t>b7ae96be45eece9e1f3e.png</t>
  </si>
  <si>
    <t>papsai</t>
  </si>
  <si>
    <t>http://papsai.com/</t>
  </si>
  <si>
    <t>Mangwee</t>
  </si>
  <si>
    <t>Mangwee is a Fintech company facilitating mobile payments in Zambia.</t>
  </si>
  <si>
    <t>c283ebbc22d430c8e634.png</t>
  </si>
  <si>
    <t>mangwee</t>
  </si>
  <si>
    <t>https://www.mymangwee.com/</t>
  </si>
  <si>
    <t>https://www.linkedin.com/company/mangwee-payment-systems/</t>
  </si>
  <si>
    <t>https://www.facebook.com/Mangwee-1880759995534451/</t>
  </si>
  <si>
    <t>Candor Life</t>
  </si>
  <si>
    <t>Candor Life is an online lifestyle brand, introducing customers to the finest quality footwear. The South African startup is providing earning opportunities for rural and township populations across nine provinces and two countries via its reseller model.</t>
  </si>
  <si>
    <t>5757a14a8fcf94386809.png</t>
  </si>
  <si>
    <t>candor-life</t>
  </si>
  <si>
    <t>https://candorlife.co.za/</t>
  </si>
  <si>
    <t>https://twitter.com/CandorLifestyle</t>
  </si>
  <si>
    <t>https://www.facebook.com/candorlifestyle/</t>
  </si>
  <si>
    <t>Artisans in Africa</t>
  </si>
  <si>
    <t>Artisans in Africa  is an inclusive business platform dedicated to showcasing African artisans and their stories to the world. AIA is an online store for handmade African artisanal goods offering creatives who lack budget and digital skills the opportunity to sell their products online.</t>
  </si>
  <si>
    <t>fe316da729f8179e71de.png</t>
  </si>
  <si>
    <t>artisans-in-africa</t>
  </si>
  <si>
    <t>https://artisansinafrica.com/</t>
  </si>
  <si>
    <t>https://www.facebook.com/artisans.africa/</t>
  </si>
  <si>
    <t>Campaign Catalyst</t>
  </si>
  <si>
    <t>Campaign catalyst is the leading one-stop-solution for designing custom yard sign board, business cards, door hangers and t-shirt designs. Get in touch with us for your campaign advertising.</t>
  </si>
  <si>
    <t>United States of America,Saginaw</t>
  </si>
  <si>
    <t>276f5870a9a607c2842f.png</t>
  </si>
  <si>
    <t>campaign-catalyst</t>
  </si>
  <si>
    <t>https://www.campaigncatalyst.net/</t>
  </si>
  <si>
    <t>Grow With Nest</t>
  </si>
  <si>
    <t>Grow with the nest is the best investment platform in nigeria that offers saving and investment online with highest interest rates that will build wealth for your future.</t>
  </si>
  <si>
    <t>Nigeria,Ikoyi</t>
  </si>
  <si>
    <t>African Republic</t>
  </si>
  <si>
    <t>d2525040054081d6eca9.png</t>
  </si>
  <si>
    <t>grow-with-nest</t>
  </si>
  <si>
    <t>https://growwithnest.com/</t>
  </si>
  <si>
    <t>Daauus Advertising Agency</t>
  </si>
  <si>
    <t>Daauus is the first creative advertising agency in Mogadishu, Somalia. It was established in 2015. We are the go-to agency for dynamic design and brand management in Somalia.
Daauus have worked with some of the country’s most high-profile businesses to help develop their brands and host events. It has been awarded contracts for several government and non-governmental agencies such as Ministry of Women and Human Rights Development, Ministry of Humanitarian Affairs and Disaster Management, UNSOM, IOM Somalia, Somali National University and Somali Football Federation In private sector, we work with small, medium and corporate companies in multiple sectors mainly in Banking, Telecommunication, Real Estate and Education.
Daauus is a multiple award-winning company best known in advertising industry, we are known for utilizing our expertise in the best way possible to bring our clients and their consumers on a single plane.</t>
  </si>
  <si>
    <t>Somalia,Mogadishu</t>
  </si>
  <si>
    <t>593845d7157df157e239.png</t>
  </si>
  <si>
    <t>daauus-advertising-agency</t>
  </si>
  <si>
    <t>https://www.daauus.so/</t>
  </si>
  <si>
    <t>https://www.linkedin.com/company/daauus</t>
  </si>
  <si>
    <t>https://twitter.com/daauusagency</t>
  </si>
  <si>
    <t>https://www.facebook.com/daauusAgency</t>
  </si>
  <si>
    <t>Yellow Africa</t>
  </si>
  <si>
    <t>Yellow Africa is the leading distributor of pay-as-you-go solar home systems in Malawi. Yellow enables  a distributed network of sales agents to serve rural households with life changing products and services through a digital technology platform.</t>
  </si>
  <si>
    <t>Malawi,Uganda</t>
  </si>
  <si>
    <t>04fa2cf1b9d5ff41f586.png</t>
  </si>
  <si>
    <t>yellow-africa</t>
  </si>
  <si>
    <t>https://www.yellow.africa/</t>
  </si>
  <si>
    <t>https://www.linkedin.com/company/yellow-solar-power</t>
  </si>
  <si>
    <t>https://www.facebook.com/YellowSolarPower/</t>
  </si>
  <si>
    <t>Freshbag</t>
  </si>
  <si>
    <t>Freshbag is a digital platform in Cameroon that connects farmers and vendors to ensure a fair and reliable food supply network. Freshbag buys from farmers and suppliers at fair market prices and dispatches the products to thousands of street vendors in cities across Cameroon.</t>
  </si>
  <si>
    <t>e9db82c44f5b631e7910.png</t>
  </si>
  <si>
    <t>freshbag</t>
  </si>
  <si>
    <t>https://freshbag.shop/</t>
  </si>
  <si>
    <t>https://www.facebook.com/pages/category/Agricultural-Cooperative/Freshbag-237-101262657997381/</t>
  </si>
  <si>
    <t>Isqan.com</t>
  </si>
  <si>
    <t>Isqan.com is a property listing platform that automates real estate searches in Egypt.</t>
  </si>
  <si>
    <t>2c0db457e54ddd1e9a49.jpg</t>
  </si>
  <si>
    <t>isqancom</t>
  </si>
  <si>
    <t>https://www.isqan.com/en/</t>
  </si>
  <si>
    <t>https://www.linkedin.com/company/isqan-com/</t>
  </si>
  <si>
    <t>https://www.facebook.com/isqanegypt</t>
  </si>
  <si>
    <t>RoadRunner</t>
  </si>
  <si>
    <t>RoadRunner offers quick on-demand delivery solutions to restaurants and other businesses in Cairo, Tanta, and Mansoura.</t>
  </si>
  <si>
    <t>708cb52fbf477e1916f5.png</t>
  </si>
  <si>
    <t>roadrunner</t>
  </si>
  <si>
    <t>https://www.roadrunner-delivery.com/</t>
  </si>
  <si>
    <t>https://www.linkedin.com/company/roadrunner-eg/</t>
  </si>
  <si>
    <t>https://www.facebook.com/RoadRunnerEG/</t>
  </si>
  <si>
    <t>Anubis Gaming</t>
  </si>
  <si>
    <t>Anubis Gaming is the leading professional esports team in Egypt.</t>
  </si>
  <si>
    <t>406afbae35cb71ed7280.jpg</t>
  </si>
  <si>
    <t>anubis-gaming</t>
  </si>
  <si>
    <t>http://www.anubisgaming.com/</t>
  </si>
  <si>
    <t>https://www.linkedin.com/company/anubis-gaming/</t>
  </si>
  <si>
    <t>https://twitter.com/Anubis_eSports</t>
  </si>
  <si>
    <t>watchrich integrated services</t>
  </si>
  <si>
    <t>OUR VISION
To be the most famous and innovative off-grid and grid connected power Solutions Company with a spread across Nigeria and Africa. We will achieve this by utilizing various renewable energy sources such as Wind, Solar energy, Biomass, Geothermal, Hydro, “Power to Gas” to provide power to households, institutions and companies and businesses.
THE PASSION FOR RENEWABLE 
Watchrich is a recognized, competent partner for Renewable with innovative products and worldwide operation. The passion for renewable has been the driving force with which Watchrich established itself. "And Renewable sources of Energy will remain our passion in the future," 
Watchrich is available to offer quality technical services associated with generation, transmission and distribution of electric power worldwide.
Mission Statement.
 We are renowned worldwide in the field of hydropower technology, Solar Energy,wind and Biomass. Our customers  trust  us because we offer sustainable package solutions for a plant’s entire life cycle. With our responsible management of the natural resource water, Sunlight, Wind, Biomass, Geothermal, Power to Gas, we positively contribute to  Global future and ensure a clean environment for upcoming generations through innovative solutions
WATCHRICH FUNCTIONS
ENGINEERING AND INDUSTRIAL SERVICES
1 SPECIALIST IN ENGINEERING SERVICES: 
WATCHRICH Engineers provide electrical  systems and designs for your buildings. Safety is always our first priority, and this is the basis of all systems to safeguard persons, property from accidents arising from the use of electricity. Watchrich electrical team has a wide range of experience that offer solutions to meet our client needs
   2. SYSTEM AND  ENERGY EFFICIENCY
System Efficiency  enables a decarbonized, good electrified and resilient city through ultra-efficient buildings and smart energy infrastructure.
Greater energy efficiency can reduce the cost  energy to consumers.It also enhance and maintain standard of living, enhance environmental quality and increase energy security
ENERGY  AND SUSTAINABILITY
Watchrich provides expertise on the latest energy codes and technologies to assure that building designs meet owner requirements. Watchrich evaluates and analyzes existing buildings and makes recommendations for improvements. Watchrich provides experience in the following areas:
•	Analyze Existing Energy Usage and  Utility Cost
•	Perform Energy Audits
•	Energy Modeling
•	On Site Renewable Energy Production
•	International Energy Conservation Code (IECC) Requirements
HIGH FOCUS ON ENERGY INNOVATION 
Watchrich Energy Innovation’s vision supports the policies that most effectively reduce greenhouse gas emissions. We conduct research and analysis for decision makers. We work closely with other experts and private sector to ensure that our work complements theirs.
ENERGY RESOURCES
 RENEWABLE ENERGY
Micro or mini-grid operations:
Watchrich off Grid Solutions
 We give Full off grid electricity supply at cheapest cost. This can be implemented as a standalone or selection of renewable energy sources (PV, Wind, biomass, etc.), storage 
Renewable energy power supply
Business Enterprise 
watchrich Energy will enable businesses in Nigeria and  Africa to use renewable energy sources without cost of  hardware. i.e. 
watchrich Energy owns and operates all required assets for its customers, the customers only pay per use .Watchrich Energy will also offer easy renewable energy access for commercial and industrial companies. We also design and build power systems based on our customers’ specific requirement
2.  Cost  Efficient Solutions
We give Solutions to reduce energy costs through replacement of grid power or diesel-generated electricity with low cost  renewable energy and hybrid systems(Diesel-PV Hybrid, PV Grid-connected, Modern Energy Storage Systems)
3. Reliability Solutions( Reliable Power Supply)
We give uninterrupted power Supply using battery storage integrated systems, parallel hybrid systems. We ensure there is no voltage and power variations or power cuts that disrupt your business.
Companies, and Government Organizations
We can create a power supply that provides your heavy-duty equipment and machines with an uninterrupted, low cost power supply
Watchrich will help you become more independent from the public grid and make sure you have an uninterrupted supply 24/7.</t>
  </si>
  <si>
    <t>49d0d33b9d36be00c914.png</t>
  </si>
  <si>
    <t>watchrich-integrated-services</t>
  </si>
  <si>
    <t>www.watchrich.org</t>
  </si>
  <si>
    <t>Artificial intelligence and Machine Learning,Infrastructure,Internet of Things (IoT),Nanotechnology,Oil and Gas,Real Estate Technology,Restaurant Technology,Robotics and drones,Space Technology,TMT (Technology, media and telecommunications)</t>
  </si>
  <si>
    <t>ELMI ACADEMY</t>
  </si>
  <si>
    <t>Elmi Academy is world-class IT training &amp; Pearson VUE exam center in Hargeisa, Somaliland. We provide short term courses to university students, graduates, corporate staff &amp; government workers in the areas of programming, web development, graphic design, digital marketing, computer networking &amp; security.</t>
  </si>
  <si>
    <t>Somalia,Hargeisa</t>
  </si>
  <si>
    <t>f0ae48efc29e5456ee2f.png</t>
  </si>
  <si>
    <t>elmi-academy</t>
  </si>
  <si>
    <t>http://elmicademy.com/</t>
  </si>
  <si>
    <t>https://www.linkedin.com/company/elmicademy</t>
  </si>
  <si>
    <t>https://twitter.com/Elmicademy</t>
  </si>
  <si>
    <t>https://www.facebook.com/Elmiacademy</t>
  </si>
  <si>
    <t>Ecoplastile</t>
  </si>
  <si>
    <t>EcoPlastile is a waste management, construction, and social enterprise that addresses the challenges of urban waste management (plastic pollution), indecent housing, health problems caused by dirty floors, chronic youth unemployment, deforestation, and climate change.</t>
  </si>
  <si>
    <t>Uganda,Ibanda</t>
  </si>
  <si>
    <t>5964eed964fc311ba763.PNG</t>
  </si>
  <si>
    <t>ecoplastile</t>
  </si>
  <si>
    <t>https://ecoplastile.com/</t>
  </si>
  <si>
    <t>https://twitter.com/EcoplastileInd1</t>
  </si>
  <si>
    <t>https://www.facebook.com/Ecoplastile/</t>
  </si>
  <si>
    <t>Zetu Africa</t>
  </si>
  <si>
    <t>Zetu Africa is a social enterprise offering the SeatPack; a school bag that performs a duty of a desk by turning into a chair with a writing pad.</t>
  </si>
  <si>
    <t>a6d287bc160767694b66.PNG</t>
  </si>
  <si>
    <t>zetu-africa</t>
  </si>
  <si>
    <t>https://www.zetuafrica.org/</t>
  </si>
  <si>
    <t>https://www.facebook.com/zetuafrica</t>
  </si>
  <si>
    <t>Valenture Institute</t>
  </si>
  <si>
    <t>Valenture Institute is a global private online high school offering a curriculum recognised by the world's leading universities.</t>
  </si>
  <si>
    <t>55b970c6a41c31d04de5.png</t>
  </si>
  <si>
    <t>valenture-institute</t>
  </si>
  <si>
    <t>https://www.valentureinstitute.com/</t>
  </si>
  <si>
    <t>https://www.linkedin.com/company/valenture-institute</t>
  </si>
  <si>
    <t>https://www.facebook.com/valentureinstitute/</t>
  </si>
  <si>
    <t>Kashier Payments</t>
  </si>
  <si>
    <t>Kashier enables business owners to process and accept payments from and to their customers, vendors, and partners via a variety of payment methods and channels.</t>
  </si>
  <si>
    <t>91e0c61ad0aa4cb75445.png</t>
  </si>
  <si>
    <t>kashier-payments</t>
  </si>
  <si>
    <t>https://kashier.io/</t>
  </si>
  <si>
    <t>https://www.linkedin.com/company/kashier</t>
  </si>
  <si>
    <t>https://www.facebook.com/kashier.io/</t>
  </si>
  <si>
    <t>Syked</t>
  </si>
  <si>
    <t>Syked is a South African health-tech startup connecting clients with suitable and qualified practitioners catering to counseling, in addition to useful resources and guided tools.</t>
  </si>
  <si>
    <t>33fd34ebaf2507527560.png</t>
  </si>
  <si>
    <t>syked</t>
  </si>
  <si>
    <t>https://www.syked.co.za/</t>
  </si>
  <si>
    <t>https://www.linkedin.com/company/syked-za/</t>
  </si>
  <si>
    <t>https://twitter.com/sykedza</t>
  </si>
  <si>
    <t>https://www.facebook.com/sykedza</t>
  </si>
  <si>
    <t>MagoFarms</t>
  </si>
  <si>
    <t>MagoFarm is an insect technology startup that focuses on producing organic proteins from insects. We are driving inclusivity into the international animal feeds industry by making affordable, nutrient-rich and eco friendly feed-protein ingredients accessible to small scale livestock farmers.</t>
  </si>
  <si>
    <t>434d73dfaf24b1a3e18c.jpg</t>
  </si>
  <si>
    <t>magofarms</t>
  </si>
  <si>
    <t>https://magofarms.com/</t>
  </si>
  <si>
    <t>https://www.linkedin.com/company/magofarm-ltd</t>
  </si>
  <si>
    <t>Flip Africa</t>
  </si>
  <si>
    <t>Flip Africa a freelance marketplace that enables users to access skilled freelance talents. Flip is creating a platform for short term jobs that are currently invisible and which fall outside traditional full-time employment.</t>
  </si>
  <si>
    <t>766542c2845a38bd4f79.png</t>
  </si>
  <si>
    <t>flip-africa</t>
  </si>
  <si>
    <t>https://flipafrica.app/</t>
  </si>
  <si>
    <t>https://www.linkedin.com/company/flip-africa</t>
  </si>
  <si>
    <t>https://twitter.com/Flip_Africa</t>
  </si>
  <si>
    <t>https://www.facebook.com/africaflip/</t>
  </si>
  <si>
    <t>Marula Agribusiness</t>
  </si>
  <si>
    <t>Marula an Agribusiness that transforms waste into high quality livestock feed. Through the waste recycling industry, Marula Agribusiness has managed to clean cities, scale upto 800 outgrower farmers and create jobs.</t>
  </si>
  <si>
    <t>79e10daabd4eac590fc7.jpg</t>
  </si>
  <si>
    <t>marula-agribusiness</t>
  </si>
  <si>
    <t>https://www.marulaagribusiness.com/</t>
  </si>
  <si>
    <t>https://www.linkedin.com/company/weareproteen</t>
  </si>
  <si>
    <t>https://twitter.com/PROteen_africa</t>
  </si>
  <si>
    <t>https://www.facebook.com/Proteen</t>
  </si>
  <si>
    <t>Heny</t>
  </si>
  <si>
    <t>Heny is an online food aggregation and delivery app that is passionate about connecting people to the right food choices. We believe every diners version of appealing is different, and our job is to ensure that they enjoy what they want, when they want it, where they want it.</t>
  </si>
  <si>
    <t>260870324924868a6dae.png</t>
  </si>
  <si>
    <t>heny</t>
  </si>
  <si>
    <t>https://heny.app/</t>
  </si>
  <si>
    <t>https://www.facebook.com/HenyApp</t>
  </si>
  <si>
    <t>Shopa</t>
  </si>
  <si>
    <t>Shopa is a B2B E-commerce startup in Ghana, that seeks to digitize the Ghanaian Informal Retail Sector by connecting informal retailers known as provision shops directly to suppliers.</t>
  </si>
  <si>
    <t>dfa6825cc819be49692a.png</t>
  </si>
  <si>
    <t>shopa</t>
  </si>
  <si>
    <t>https://shopa.life/</t>
  </si>
  <si>
    <t>https://twitter.com/shopa_life</t>
  </si>
  <si>
    <t>https://www.facebook.com/Shopa.Lfe</t>
  </si>
  <si>
    <t>Joovlin</t>
  </si>
  <si>
    <t>Joovlin is a fintech platform supporting merchants, thereby enhaning e-commerce and aidiing growth.</t>
  </si>
  <si>
    <t>1bc9462f791374293e5f.PNG</t>
  </si>
  <si>
    <t>joovlin</t>
  </si>
  <si>
    <t>https://joovlin.com/</t>
  </si>
  <si>
    <t>KPI Lens</t>
  </si>
  <si>
    <t>KPI Lens is an enterprise software solutions platform. KPI Lens monitors and evaluates the reporting processes of businesses and stakeholders.</t>
  </si>
  <si>
    <t>bb937402f712b8b4db90.png</t>
  </si>
  <si>
    <t>kpi-lens</t>
  </si>
  <si>
    <t>https://kpilens.com/</t>
  </si>
  <si>
    <t>https://twitter.com/kpilens</t>
  </si>
  <si>
    <t>Eleka</t>
  </si>
  <si>
    <t>Eleka is a digital customer data collection platform, enhancing information-gathering process.</t>
  </si>
  <si>
    <t>f6a95fd395ad687d3fc2.png</t>
  </si>
  <si>
    <t>eleka</t>
  </si>
  <si>
    <t>https://www.elekatech.com/</t>
  </si>
  <si>
    <t>https://www.linkedin.com/company/eleka-tech</t>
  </si>
  <si>
    <t>https://twitter.com/elekatech</t>
  </si>
  <si>
    <t>https://www.facebook.com/elekatech/</t>
  </si>
  <si>
    <t>Boxconn</t>
  </si>
  <si>
    <t>Boxconn is a logistics platform that enhances the growth and scalability of businesses, ensuring adequate product delivery.</t>
  </si>
  <si>
    <t>53571b18a64610ae16e0.png</t>
  </si>
  <si>
    <t>boxconn</t>
  </si>
  <si>
    <t>https://boxconn.co/</t>
  </si>
  <si>
    <t>https://twitter.com/boxconn</t>
  </si>
  <si>
    <t>https://www.facebook.com/boxconn/?__tn__=C-R</t>
  </si>
  <si>
    <t>Tendo</t>
  </si>
  <si>
    <t>Tendo is a wholesale ecommerce platform. Tendo is leveraging technology to connect retailers to businesses, supplying products via online orders.</t>
  </si>
  <si>
    <t>74a0fcd82cd08d677de7.png</t>
  </si>
  <si>
    <t>tendo</t>
  </si>
  <si>
    <t>https://tendo.app/</t>
  </si>
  <si>
    <t>https://www.facebook.com/tendohq/</t>
  </si>
  <si>
    <t>Mimi Money</t>
  </si>
  <si>
    <t>Mimi Money is pioneering Artificail inteliigence and blockchian solutions for payments, remittances in Uganda.</t>
  </si>
  <si>
    <t>3696cb116f3e422d158d.jpg</t>
  </si>
  <si>
    <t>mimi-money</t>
  </si>
  <si>
    <t>https://www.mimi.money/</t>
  </si>
  <si>
    <t>https://twitter.com/mimimoneyapp</t>
  </si>
  <si>
    <t>https://www.facebook.com/MIMIMoneyapp/</t>
  </si>
  <si>
    <t>Emmnoch Farms</t>
  </si>
  <si>
    <t>Emmnoch Farms is a fish farming solution providing end-to-end along the fishery value chain and connecting rural farmers and bridging the nutrition gap through fish farming.</t>
  </si>
  <si>
    <t>e0bd973f69c95d7c9f5f.jpg</t>
  </si>
  <si>
    <t>emmnoch-farms</t>
  </si>
  <si>
    <t>https://www.emmnochfarms.com/</t>
  </si>
  <si>
    <t>https://www.twitter.com/EmmnochFarms</t>
  </si>
  <si>
    <t>https://www.facebook.com/emmochfarms</t>
  </si>
  <si>
    <t>SkyFire Digital</t>
  </si>
  <si>
    <t>Skyfire Digital is a digital marketing agency that supports MSME’s in Africa and the US, in order to help them scale and achieve their business ROI objectives.</t>
  </si>
  <si>
    <t>United States of America,Texas</t>
  </si>
  <si>
    <t>4be9f63ac2292ad5c073.png</t>
  </si>
  <si>
    <t>skyfire-digital</t>
  </si>
  <si>
    <t>https://skyfiredigital.com/</t>
  </si>
  <si>
    <t>https://www.linkedin.com/company/skyfire-digital/</t>
  </si>
  <si>
    <t>https://twitter.com/SkyfireDigital</t>
  </si>
  <si>
    <t>https://www.facebook.com/skyfiredigital/</t>
  </si>
  <si>
    <t>Airsmat</t>
  </si>
  <si>
    <t>AirSmat is a software company that develops software solutions to solve real-life problems using drone capabilities.</t>
  </si>
  <si>
    <t>39e8d4bc3171314b76ee.jpg</t>
  </si>
  <si>
    <t>airsmat</t>
  </si>
  <si>
    <t>https://www.airsmat.com/</t>
  </si>
  <si>
    <t>https://www.linkedin.com/in/airsmat/</t>
  </si>
  <si>
    <t>https://twitter.com/airsmat</t>
  </si>
  <si>
    <t>Green Face Trading</t>
  </si>
  <si>
    <t>Green Face Trading aims to add value and build a sustainable supply chain in the natural forest ecosystem in Ethiopia. They produce, process and market apicultural products for local and export markets in the region.</t>
  </si>
  <si>
    <t>857f93e313b4173b2f99.PNG</t>
  </si>
  <si>
    <t>green-face-trading</t>
  </si>
  <si>
    <t>https://www.facebook.com/pages/category/Entrepreneur/Green-Face-Trading-PLC-107343927693371/</t>
  </si>
  <si>
    <t>Tripxio</t>
  </si>
  <si>
    <t>Tripxio is building a SAAS efficiency suite to help tourism operators create fully functional e-commerce websites (No code required), distribute products to 3rd party marketplaces, accept bookings, payments, and automate their back-office business operations.</t>
  </si>
  <si>
    <t>4c6b4bef17ce24472a5b.PNG</t>
  </si>
  <si>
    <t>tripxio</t>
  </si>
  <si>
    <t>https://tripxio.com/</t>
  </si>
  <si>
    <t>https://www.facebook.com/tripxio/</t>
  </si>
  <si>
    <t>Pro Interns</t>
  </si>
  <si>
    <t>ProInterns connects students and graduates in Uganda to internship, placement and entry-level opportunities with leading organisations and impactful start-ups.</t>
  </si>
  <si>
    <t>57618f8093e94512ea4b.png</t>
  </si>
  <si>
    <t>pro-interns</t>
  </si>
  <si>
    <t>https://pro-interns.com/</t>
  </si>
  <si>
    <t>https://www.linkedin.com/company/prointerns</t>
  </si>
  <si>
    <t>https://twitter.com/pro_interns</t>
  </si>
  <si>
    <t>https://www.facebook.com/ProInterns/</t>
  </si>
  <si>
    <t>Phema Agri</t>
  </si>
  <si>
    <t>Phema Agri is a Pan – African digital agriculture investment company that uses and leverages modern technology tools to de-risk agriculture value chain and provide financing for small holder farmers in Africa.</t>
  </si>
  <si>
    <t>af2c72467e5ac05d1ff7.png</t>
  </si>
  <si>
    <t>phema-agri</t>
  </si>
  <si>
    <t>https://phemaagri.com/</t>
  </si>
  <si>
    <t>https://www.linkedin.com/company/phema-agri</t>
  </si>
  <si>
    <t>https://twitter.com/phema_agri</t>
  </si>
  <si>
    <t>https://www.facebook.com/phemaagri/</t>
  </si>
  <si>
    <t>Mhogo Foods</t>
  </si>
  <si>
    <t>Mhogo Foods is a company that processes cassava based products, impacting lives of small-holder farmers</t>
  </si>
  <si>
    <t>4b3e5e425f421fde77ff.png</t>
  </si>
  <si>
    <t>mhogo-foods</t>
  </si>
  <si>
    <t>https://www.mhogofoods.com/</t>
  </si>
  <si>
    <t>https://www.linkedin.com/company/mhogofoods</t>
  </si>
  <si>
    <t>https://www.facebook.com/mhogofoods/</t>
  </si>
  <si>
    <t>Achiever Foods</t>
  </si>
  <si>
    <t>Achiever Foods is a food processing company effecting value addition to indigenous foods to meet consumer's taste, health and quality needs.</t>
  </si>
  <si>
    <t>10f512ba28aae93b66f0.jpg</t>
  </si>
  <si>
    <t>achiever-foods</t>
  </si>
  <si>
    <t>https://achieverfoods.net/</t>
  </si>
  <si>
    <t>Vertical Farm and Micro-Gardening</t>
  </si>
  <si>
    <t>Vertical Farm and Micro-Gardening is building autonomous arm towers to make urban farming a viable micro-enterprise.</t>
  </si>
  <si>
    <t>92363730922b093f1d03.png</t>
  </si>
  <si>
    <t>vertical-farm-and-microgardening</t>
  </si>
  <si>
    <t>https://verticalandmicrogardening.org/</t>
  </si>
  <si>
    <t>https://www.linkedin.com/company/vertical-and-micro-gardening-vmg/</t>
  </si>
  <si>
    <t>https://www.facebook.com/pages/category/Agricultural-Service/Vertical-and-Micro-Gardening-VMG-633717497031194/</t>
  </si>
  <si>
    <t>Easy Solar</t>
  </si>
  <si>
    <t>Easy Solar’s vision is to make energy, financial services, and life-improving products, affordable and accessible for all. Easy Solar offers a range of products including solar lanterns, home lighting systems, appliances, and cookstoves on affordable financing plans.</t>
  </si>
  <si>
    <t>Sierra Leone,Freetown</t>
  </si>
  <si>
    <t>c4d29289d767a9cdd6dd.png</t>
  </si>
  <si>
    <t>easy-solar</t>
  </si>
  <si>
    <t>https://easysolar.org/</t>
  </si>
  <si>
    <t>https://www.linkedin.com/company/easysolarsl</t>
  </si>
  <si>
    <t>https://twitter.com/easysolar_sl</t>
  </si>
  <si>
    <t>https://www.facebook.com/easysolar.sl/</t>
  </si>
  <si>
    <t>Indicina</t>
  </si>
  <si>
    <t>Indicina is an Africa-focused digital lending platform that provides analytics-driven credit decision for lenders.</t>
  </si>
  <si>
    <t>2a9a9500917a7258cbec.png</t>
  </si>
  <si>
    <t>indicina</t>
  </si>
  <si>
    <t>https://www.indicina.co/</t>
  </si>
  <si>
    <t>Lumos Global</t>
  </si>
  <si>
    <t>Lumos is a market-leading provider of high-quality solar home systems revolutionizing the African market with a reliable and clean power solution, accessible to everyone.</t>
  </si>
  <si>
    <t>Netherlands,Amstelveen</t>
  </si>
  <si>
    <t>Ivory Coast,Nigeria</t>
  </si>
  <si>
    <t>089b89487917852e9ee3.png</t>
  </si>
  <si>
    <t>lumos-global</t>
  </si>
  <si>
    <t>https://www.lumos-global.com/</t>
  </si>
  <si>
    <t>https://www.linkedin.com/company/lumos---pay-per-use-electricity/</t>
  </si>
  <si>
    <t>https://twitter.com/LumosGlobal</t>
  </si>
  <si>
    <t>https://www.facebook.com/LumosGlobal/</t>
  </si>
  <si>
    <t>AMMP</t>
  </si>
  <si>
    <t>AMMP provides digital solutions for energy service companies in emerging markets. Their vendor-agnostic SaaS platform offers remote monitoring and management for portfolios of renewable/hybrid energy systems.</t>
  </si>
  <si>
    <t>Netherlands,Amsterdam</t>
  </si>
  <si>
    <t>1bb9dc2281c98a85e5bd.jpg</t>
  </si>
  <si>
    <t>ammp</t>
  </si>
  <si>
    <t>https://www.ammp.io/</t>
  </si>
  <si>
    <t>https://www.linkedin.com/company/ammptechnologies/</t>
  </si>
  <si>
    <t>https://twitter.com/ammp_monitoring</t>
  </si>
  <si>
    <t>Good Nature Agro</t>
  </si>
  <si>
    <t>Good Nature is a for-profit social enterprise that believes in farmer-centric impact, working with Africa’s most rural small-scale farmers to supply the region with high-quality legume seed and commodities.</t>
  </si>
  <si>
    <t>Zambia,Chipata</t>
  </si>
  <si>
    <t>e0ebc9a38700da2c691b.jpg</t>
  </si>
  <si>
    <t>good-nature-agro</t>
  </si>
  <si>
    <t>https://goodnatureagro.com/</t>
  </si>
  <si>
    <t>https://www.linkedin.com/company/good-nature-agro</t>
  </si>
  <si>
    <t>https://www.facebook.com/goodnatureagro/</t>
  </si>
  <si>
    <t>Adspace.ng</t>
  </si>
  <si>
    <t>Adspace.ng is a marketplace for brands and media owners to buy and sell advert spaces across several media types including outdoor advert spaces, television advert spaces, radio advert spaces, newspaper advert spaces and influencers.</t>
  </si>
  <si>
    <t>09f46afe7a74c024c98e.JPG</t>
  </si>
  <si>
    <t>adspaceng</t>
  </si>
  <si>
    <t>https://adspace.ng</t>
  </si>
  <si>
    <t>https://www.linkedin.com/company/adspaceapp</t>
  </si>
  <si>
    <t>https://www.twitter.com/adspaceapp</t>
  </si>
  <si>
    <t>https://www.facebook.com/adspaceappng</t>
  </si>
  <si>
    <t>Digital tabletop weighing scales in Wandegeya Uganda</t>
  </si>
  <si>
    <t>Our stainless steel table top scales offer the weighing specifications of 5000 grams * 1 gram 4000 grams * 1 gram, 3000 grams * 1 gram,2000 grams * 1 gram,1000 grams * 1 gram,15000 grams* 1 gram and so much more. These counting scales are appropriate for counting parts that weigh at least 1 gram - parts like 1/2" metal hardware screws.
For any further inquiries, mail or contact us  
Office:        +256 (0) 705 577 823, +256 (0) 775 259 917
Address:    Wandegeya Market South Wing, 2nd Floor Room SSF 036
Email:         weighingscales@countrywinggroup.com
Web:            http://weighing.countrywinggroup.com</t>
  </si>
  <si>
    <t>b713c4746b6bb302301b.png</t>
  </si>
  <si>
    <t>digital-tabletop-weighing-scales-in-wandegeya-uganda</t>
  </si>
  <si>
    <t>http://weighing.countrywinggroup.com</t>
  </si>
  <si>
    <t>https://ug.linkedin.com/in/accurate-weighing-scales-73040b127</t>
  </si>
  <si>
    <t>https://twitter.com/accuratescales</t>
  </si>
  <si>
    <t>https://www.facebook.com/accurateweighingscales</t>
  </si>
  <si>
    <t>Industrials</t>
  </si>
  <si>
    <t>Digital Health Weighing Scales</t>
  </si>
  <si>
    <t>How can you gently and carefully weigh bedridden patients or people who are unsteady on their feet? The best choice is an Accurate Weighing Scales’ chair scale, which you can take directly to the patient.
For any further inquiries, mail or contact us 
Office +256 (0) 705 577 823, +256 (0) 775 259 917
Address: Wandegeya Market South Wing, 2nd Floor Room SSF 036
Email:   weighingscales@countrywinggroup.com
Web:    http://weighing.countrywinggroup.com</t>
  </si>
  <si>
    <t>68c8cee82d84d3852d9b.jpg</t>
  </si>
  <si>
    <t>digital-health-weighing-scales-in-wandegeya-uganda</t>
  </si>
  <si>
    <t>Digital heavy duty pallet weighing scales in Wandegeya Uganda</t>
  </si>
  <si>
    <t>Accurate weighing scales offers pallet scales that are relatively inexpensive to install, save floor space, speed up loading, and enhance safety.
The rugged, hot-dip galvanized construction and scratch-resistant surface—combined with the fact that wheeled vehicles never drive across the platform—mean these pallet scales can provide years of reliable service under tough industrial conditions.
For any further inquiries, mail or contact us  
Office:        +256 (0) 705 577 823, +256 (0) 775 259 917
Address:    Wandegeya Market South Wing, 2nd Floor Room SSF 036
Email:         weighingscales@countrywinggroup.com
Web:           http://www.weighing.countrywinggroup.com</t>
  </si>
  <si>
    <t>f9dd51b12853f72ad2cb.jpg</t>
  </si>
  <si>
    <t>digital-heavy-duty-pallet-weighing-scales-in-wandegeya-uganda</t>
  </si>
  <si>
    <t>Digital crane weighing scales in Wandegeya Uganda</t>
  </si>
  <si>
    <t>Our crane scales are electronic, designed with high efficiency and intelligence in mind. 
It is modular and composed of a terminal and scale body, which is made of steel and resists wear and tear and shock. These scales are easy to install, easy to clean, and requires minimal maintenance. 
For any further inquiries, mail or contact us  
Office:        +256 (0) 705 577 823, +256 (0) 775 259 917
Address:    Wandegeya Market South Wing, 2nd Floor Room SSF 036
Email:         weighingscales@countrywinggroup.com
Web:           http://www.weighing.countrywinggroup.com</t>
  </si>
  <si>
    <t>1ffb66ac42c40447fb17.jpg</t>
  </si>
  <si>
    <t>digital-crane-weighing-scales-in-wandegeya-uganda</t>
  </si>
  <si>
    <t>Digital moisture meter weighing scales in Wandegeya Uganda</t>
  </si>
  <si>
    <t>Four frequencies ensure that the measurement is steadier and its result is less susceptible to unusual samples, the risk of blips is lower and the repeatability is high. You can quickly measure the moisture of grain with an accuracy of ±0.5% for normalized grain.
Grain temperature is also an important factor for moisture measurements and our Grain moisture meter is thus equipped with a digital temperature sensor (built in the measuring chamber) to ensure a very accurate measurement (accuracy: ±0.5°C). They also have an automatic temperature compensation mode.
For any further inquiries, mail or contact us 
Office +256 (0) 705 577 823, +256 (0) 775 259 917
Address: Wandegeya KCCA Market South Wing, 2nd Floor Room SSF 036
Email:  weighingscales@countrywinggroup.com
Web:    http://www.weighing.countrywinggroup.com</t>
  </si>
  <si>
    <t>bc05c12cf5cb6ae0cbc1.jpg</t>
  </si>
  <si>
    <t>digital-moisture-meter-weighing-scales-in-wandegeya-uganda</t>
  </si>
  <si>
    <t>Weighcom Electrical Service Company</t>
  </si>
  <si>
    <t>We are a commercial electrical contracting company who has been offering electrical services in Kampala Uganda since 2012. We are well qualified to service you for all of your electrical needs. Over the years, we have done a diverse amount of commercial electrical work. Many of our projects include hospitals, schools, retail stores, industrial buildings, residential houses.
We are capable of design and build electrical work as we have in house engineering. 
Our electrical engineers has over 15 years of experience in the electrical field. We employ licensed Electricians who are highly trained and dedicated. 
For any further inquiries, 
Office:  +256 (0)750614536
 Phone:   +256 (0)784313767
                 +256 (0)705577823</t>
  </si>
  <si>
    <t>ed9933c8743491d8fc78.jpg</t>
  </si>
  <si>
    <t>weighcom-electrical-service-company</t>
  </si>
  <si>
    <t>https://www.construction1.com/construction-suppliers/weighcom-electrical-installati</t>
  </si>
  <si>
    <t>https://www.linkedin.com/in/weighcom-electricians-kampala/</t>
  </si>
  <si>
    <t>https://twitter.com/ElectricalSer18</t>
  </si>
  <si>
    <t>https://web.facebook.com/weighcomelectricity</t>
  </si>
  <si>
    <t>Lusaka Grocery Delivery</t>
  </si>
  <si>
    <t>Lusaka Grocery Delivery is a Zambia grocery delivery company.</t>
  </si>
  <si>
    <t>844257ff77878a2bdfbf.png</t>
  </si>
  <si>
    <t>lusaka-grocery-delivery</t>
  </si>
  <si>
    <t>https://lusakadelivery.com/</t>
  </si>
  <si>
    <t>https://twitter.com/LusakaGrocery</t>
  </si>
  <si>
    <t>https://www.facebook.com/lusakadelivery</t>
  </si>
  <si>
    <t>Evolve Credit</t>
  </si>
  <si>
    <t>Evolve Credit is an online marketplace where people can go to get information about different financial products, personalised recommendations for their unique needs, and apply for loans.</t>
  </si>
  <si>
    <t>b5c63f1886c1d1023d0a.jpg</t>
  </si>
  <si>
    <t>evolve-credit</t>
  </si>
  <si>
    <t>https://www.evolvecredit.co/</t>
  </si>
  <si>
    <t>https://www.linkedin.com/company/evolve-credit/</t>
  </si>
  <si>
    <t>https://twitter.com/EvolveCreditCo</t>
  </si>
  <si>
    <t>Algeria,Tunisia</t>
  </si>
  <si>
    <t>2cfe0017a2790bc07700.jpg</t>
  </si>
  <si>
    <t>Milango</t>
  </si>
  <si>
    <t>Milango is a Cairo-based startup that enables offline communities to offer different services to their residents and members through mobile apps.</t>
  </si>
  <si>
    <t>2bdd256e8975019fbf39.jpg</t>
  </si>
  <si>
    <t>milango</t>
  </si>
  <si>
    <t>https://milango.app/</t>
  </si>
  <si>
    <t>https://www.facebook.com/Milango-101377508277857/</t>
  </si>
  <si>
    <t>Dreevo</t>
  </si>
  <si>
    <t>Dreevo is an Egypt-based last-mile delivery startup. Dreevo aims to empower e-commerce entrepreneurs to grow their businesses by providing reliable, affordable, and technological logistics solutions that fit their different business models.</t>
  </si>
  <si>
    <t>63521dc0e982b0481127.jpg</t>
  </si>
  <si>
    <t>dreevo</t>
  </si>
  <si>
    <t>https://www.dreevoapp.com/</t>
  </si>
  <si>
    <t>https://www.linkedin.com/company/dreevo/</t>
  </si>
  <si>
    <t>https://www.facebook.com/dreevo.eg/</t>
  </si>
  <si>
    <t>Flick</t>
  </si>
  <si>
    <t>Flick is an Egypt-based peer-to-peer (P2P) financial technology (fintech) startup. Flick is a seamless peer to peer app that digitizes money transfer. Flick solves the pain points that are common in the traditional ways of money transfer.</t>
  </si>
  <si>
    <t>a79af72bf4ffe3557177.png</t>
  </si>
  <si>
    <t>flick</t>
  </si>
  <si>
    <t>https://www.viaflick.com/</t>
  </si>
  <si>
    <t>https://www.facebook.com/Flickremittance</t>
  </si>
  <si>
    <t>cARscan</t>
  </si>
  <si>
    <t>Carscan is an augmented reality app embedded with artificial intelligence to give an immersive experience to create an accurate, reliable, agnostic, complete, and traceable digital record of a car.</t>
  </si>
  <si>
    <t>South Africa, Nigeria</t>
  </si>
  <si>
    <t>29fde12f227cb9b7298d.png</t>
  </si>
  <si>
    <t>carscan</t>
  </si>
  <si>
    <t>https://www.carscan.ai/</t>
  </si>
  <si>
    <t>https://www.linkedin.com/company/carscan-ai/</t>
  </si>
  <si>
    <t>https://twitter.com/a_rscan</t>
  </si>
  <si>
    <t>https://www.facebook.com/CARscan-114507893587842/</t>
  </si>
  <si>
    <t>Prydence</t>
  </si>
  <si>
    <t>Prydence is an IoT startup utilising machine learning to monitor and measure power usage in residential and commercial buildings.</t>
  </si>
  <si>
    <t>8a935ef5d4b5577f4bc5.png</t>
  </si>
  <si>
    <t>prydence</t>
  </si>
  <si>
    <t>https://prydence.com</t>
  </si>
  <si>
    <t>Pearl Trek Adventures</t>
  </si>
  <si>
    <t>Pearl Trek Adventures is a mobile outdoor experiences and adventures sports activities &amp; equipment company. 
We do amazing activities to create a variety for outdoor adventure in Uganda including Zorbing and Bumper Soccer</t>
  </si>
  <si>
    <t>aa5c2a85fe431f146c91.png</t>
  </si>
  <si>
    <t>pearl-trek-adventures</t>
  </si>
  <si>
    <t>https://pearltrekadventures.com/</t>
  </si>
  <si>
    <t>https://www.linkedin.com/company/pearl-trek-adventures/</t>
  </si>
  <si>
    <t>https://twitter.com/ptaextremexp</t>
  </si>
  <si>
    <t>https://www.facebook.com/pearltrekadventures/</t>
  </si>
  <si>
    <t>Valify</t>
  </si>
  <si>
    <t>Valify is an Egypt-based RegTech company specializing in digital identity infrastructure technology. The company was founded following the global movement towards financial inclusion as well as the massive increase in digital service providers. 
We provide a variety of solutions that enable you to digitally onboard your users and make sure your customers are who they claim to be… Remotely</t>
  </si>
  <si>
    <t>Egypt,Maddi</t>
  </si>
  <si>
    <t>c4e2e1c3a70565703671.png</t>
  </si>
  <si>
    <t>valify</t>
  </si>
  <si>
    <t>https://valify.me/</t>
  </si>
  <si>
    <t>https://eg.linkedin.com/company/valifysolutions</t>
  </si>
  <si>
    <t>https://twitter.com/Valifyme</t>
  </si>
  <si>
    <t>https://www.facebook.com/ValifySolutions</t>
  </si>
  <si>
    <t>Artificial intelligence and Machine Learning,Cybersecurity,Fintech</t>
  </si>
  <si>
    <t>Dr. Aggarwal's Ayurvedic Panchkarma &amp; Research Centre</t>
  </si>
  <si>
    <t>We at Dr. Aggarwal's Ayuvedic Panchakarma &amp; Research Centre are leaders as providers of Professional Ayurvedic, Panchakarma &amp; Yoga Services. We provide ayurvedic treatment for kidney failure, ayurvedic treatment for cancer, ayurvedic treatment for heart blockages, ayurvedic treatment for diabetes.</t>
  </si>
  <si>
    <t>India,Mohali</t>
  </si>
  <si>
    <t>cd1ed411402ea5c6f8d1.jpg</t>
  </si>
  <si>
    <t>dr-aggarwals-ayurvedic-panchkarma--research-centre</t>
  </si>
  <si>
    <t>https://www.advanceayurveda.in/</t>
  </si>
  <si>
    <t>https://in.linkedin.com/in/dr-shridhar-aggarwal-22706b15</t>
  </si>
  <si>
    <t>https://twitter.com/dr_shridhar7</t>
  </si>
  <si>
    <t>https://www.facebook.com/advanceayurveda</t>
  </si>
  <si>
    <t>The Gradient Boost</t>
  </si>
  <si>
    <t>The Gradient Boost is an online learning platform targeting students aspiring for technical high-demand careers in data science.</t>
  </si>
  <si>
    <t>e348c52ccf195892f74c.png</t>
  </si>
  <si>
    <t>the-gradient-boost</t>
  </si>
  <si>
    <t>http://thegradientboost.com/</t>
  </si>
  <si>
    <t>https://www.linkedin.com/company/the-gradient-boost</t>
  </si>
  <si>
    <t>https://twitter.com/gradient_the</t>
  </si>
  <si>
    <t>https://www.facebook.com/thegradientboost/</t>
  </si>
  <si>
    <t>Tiryaqy</t>
  </si>
  <si>
    <t>حياتنا المعاصرة تتميز بالإيقاع السريع وكثرة الضغوطات النفسية والعصبية..
شكل هذا النمط عبئًا كبيرًا علينا وساهم بقوة في انتشار الاضطرابات النفسية والعقلية والاجتماعية -خاصة- في غياب الوعي والمعلومات السليمة اللازمة لمواجهة هذه المشكلة.
ولأننا نؤمن بأن المعرفة هي الدرع الحصين لإيقاف هذه الدوامة؛ فهدفنا في “ترياقي” أن نقدم لك العلم الطبي السليم والموثوق في مجال الطب النفسي والاضطرابات العقلية.</t>
  </si>
  <si>
    <t>470bd0e9b456bcaa1215.jpeg</t>
  </si>
  <si>
    <t>tiryaqy</t>
  </si>
  <si>
    <t>www.tiryaqy.com</t>
  </si>
  <si>
    <t>https://mobile.twitter.com/Tiryaqy1</t>
  </si>
  <si>
    <t>https://www.facebook.com/Tiryaqyonline/</t>
  </si>
  <si>
    <t>PickMeUp</t>
  </si>
  <si>
    <t>PickMeUp is offering a suite of services in the ransport and logistics sector.</t>
  </si>
  <si>
    <t>761cd884c64bb2944add.jpg</t>
  </si>
  <si>
    <t>pickmeup</t>
  </si>
  <si>
    <t>http://www.pickmeup.com.ng/home/</t>
  </si>
  <si>
    <t>https://twitter.com/pickmeupride</t>
  </si>
  <si>
    <t>https://www.facebook.com/pickmeupservice</t>
  </si>
  <si>
    <t>Amjaad</t>
  </si>
  <si>
    <t>Amjaad is a Cairo-based smart metering and IoT startup. Amjaad provides providers of electricity, compounds, and malls with full smart metering solutions to help them monitor electricity, export accurate bills (post and prepaid), and manage energy consumption.</t>
  </si>
  <si>
    <t>6c4a43507cf6227792c4.jpg</t>
  </si>
  <si>
    <t>amjaad</t>
  </si>
  <si>
    <t>http://amjaadiot.com/about-us/</t>
  </si>
  <si>
    <t>https://www.facebook.com/amjaadtechnology/</t>
  </si>
  <si>
    <t>Presto Deliveries</t>
  </si>
  <si>
    <t>Presto Deliveries provide delivery services to eCommerce platforms in Egypt.</t>
  </si>
  <si>
    <t>5596896a02bc9ae5b11f.png</t>
  </si>
  <si>
    <t>presto-deliveries</t>
  </si>
  <si>
    <t>https://www.prestodeliveries.com/</t>
  </si>
  <si>
    <t>https://www.linkedin.com/company/presto-deliveries</t>
  </si>
  <si>
    <t>https://www.facebook.com/presto.deliveries.eg/</t>
  </si>
  <si>
    <t>Sayna</t>
  </si>
  <si>
    <t>Sayna is an EdTech platform that sources, trains, and produces highly equipped young Africans in industry-specific digital skills.</t>
  </si>
  <si>
    <t>Benin,Ivory Coast,Madagascar,Senegal</t>
  </si>
  <si>
    <t>001479c96e8f56a6fefd.jpg</t>
  </si>
  <si>
    <t>sayna</t>
  </si>
  <si>
    <t>http://www.sayna.io/</t>
  </si>
  <si>
    <t>https://www.linkedin.com/company/sayna-madagascar</t>
  </si>
  <si>
    <t>https://www.facebook.com/HelloSayna/</t>
  </si>
  <si>
    <t>Angaza</t>
  </si>
  <si>
    <t>Angaza is a technology company based in San Francisco, California and Nairobi, Kenya. With a comprehensive software platform designed for last-mile distributors, Angaza enables off-grid consumers to pay for life-changing products and services through affordable payments.</t>
  </si>
  <si>
    <t>a1d3accae47536e97bd4.png</t>
  </si>
  <si>
    <t>angaza</t>
  </si>
  <si>
    <t>https://www.angaza.com/</t>
  </si>
  <si>
    <t>https://www.linkedin.com/company/angaza</t>
  </si>
  <si>
    <t>https://twitter.com/angazadesign</t>
  </si>
  <si>
    <t>https://www.facebook.com/AngazaDesign</t>
  </si>
  <si>
    <t>Udok</t>
  </si>
  <si>
    <t>Udok is passionate about providing quality and cost-efficient healthcare with the use of technology.  Our main focus is to improve access to care and enhance the customer experience.</t>
  </si>
  <si>
    <t>22594c85c828fa3bdd46.jpg</t>
  </si>
  <si>
    <t>udok</t>
  </si>
  <si>
    <t>https://udok.co.za/</t>
  </si>
  <si>
    <t>https://www.linkedin.com/company/udok/about/</t>
  </si>
  <si>
    <t>https://www.facebook.com/udokclinic/</t>
  </si>
  <si>
    <t>Kawil</t>
  </si>
  <si>
    <t>Kawil is a Ugandan internet, software, e-commerce, retail and A.l company founded in December 2015 by a group of four people led by Arthur Latim and focused at leveraging the power of the internet and technology through engineering solutions to African challenges.</t>
  </si>
  <si>
    <t>Uganda,Tankhill Road Muyenga</t>
  </si>
  <si>
    <t>Burundi,Kenya,Rwanda,Tanzania,Uganda</t>
  </si>
  <si>
    <t>b17efed5c04fd4b834e9.png</t>
  </si>
  <si>
    <t>kawil</t>
  </si>
  <si>
    <t>https://digestafrica.com/Kawil</t>
  </si>
  <si>
    <t>https://www.linkedin.com/in/Kawil</t>
  </si>
  <si>
    <t>https://www.twitter.com/yourcompany/ThisisKawil</t>
  </si>
  <si>
    <t>https://www.facebook.com/yourcompany/ThisisKawil</t>
  </si>
  <si>
    <t>Cryptocurrency/Blockchain,Cybersecurity,Gaming,Internet of Things (IoT),Mobile Commerce,Retail Technology,SaaS (software as a service)</t>
  </si>
  <si>
    <t>Carma</t>
  </si>
  <si>
    <t>Carma is a credit data marketplace tackling the gap in markets underserved by credit bureaus by providing lending companies with access to real-time credit data on a peer-to-peer basis through a pay-as-you-go service.</t>
  </si>
  <si>
    <t>Kenya,Nigeria,Zambia</t>
  </si>
  <si>
    <t>5d2dd9ffcd4e8bd621d5.png</t>
  </si>
  <si>
    <t>carma</t>
  </si>
  <si>
    <t>https://carmachain.com/</t>
  </si>
  <si>
    <t>https://www.linkedin.com/company/carmachain/</t>
  </si>
  <si>
    <t>https://twitter.com/CarmaBureau</t>
  </si>
  <si>
    <t>https://www.facebook.com/carmachain/</t>
  </si>
  <si>
    <t>Xend Finance</t>
  </si>
  <si>
    <t>Xend Finance is a DeFi platform for Cooperatives and Credit Unions. The aim of Xend Finance is to improve the traditional business model for cooperatives and credit unions.</t>
  </si>
  <si>
    <t>0071852fcba5aec04e9b.png</t>
  </si>
  <si>
    <t>xend-finance</t>
  </si>
  <si>
    <t>https://xend.finance/</t>
  </si>
  <si>
    <t>https://twitter.com/xendfinance</t>
  </si>
  <si>
    <t>ILLA</t>
  </si>
  <si>
    <t>ILLA is a Cairo-based FMCG delivery &amp; logistics marketplace. ILLA is a B2B digitally operated platform providing middle mile and last-mile logistics by connecting distribution based companies with outsourced trucks to simplify, streamline, and ensure  quality service .</t>
  </si>
  <si>
    <t>Egypt,Giza</t>
  </si>
  <si>
    <t>7de26ed1e1f148995c82.png</t>
  </si>
  <si>
    <t>illa</t>
  </si>
  <si>
    <t>https://illa.com.eg/</t>
  </si>
  <si>
    <t>https://www.linkedin.com/company/illa-for-transportation-solutions</t>
  </si>
  <si>
    <t>https://www.facebook.com/ILLA.Services/</t>
  </si>
  <si>
    <t>ATLAN Space</t>
  </si>
  <si>
    <t>ATLAN Space develops artificial intelligence to guide unmanned aircrafts (UAV) in their data collection and tracking missions over large geographical areas</t>
  </si>
  <si>
    <t>Morocco,Rabat</t>
  </si>
  <si>
    <t>1fa450b54faced299419.png</t>
  </si>
  <si>
    <t>atlan-space</t>
  </si>
  <si>
    <t>http://www.atlanspace.com/</t>
  </si>
  <si>
    <t>https://www.linkedin.com/company/atlanspace</t>
  </si>
  <si>
    <t>https://twitter.com/atlanspace</t>
  </si>
  <si>
    <t>https://www.facebook.com/Atlanspace/</t>
  </si>
  <si>
    <t>Farmers Pride</t>
  </si>
  <si>
    <t>Farmers Pride is an agritech startup and social enterprise functions to improve the welfare and income of Kenyan farmers via an online-to-offline marketplace platform.</t>
  </si>
  <si>
    <t>e59c755386b704e5e337.jpg</t>
  </si>
  <si>
    <t>farmers-pride</t>
  </si>
  <si>
    <t>http://farmersprideafrica.com/</t>
  </si>
  <si>
    <t>https://www.linkedin.com/company/farmers-pride-africa</t>
  </si>
  <si>
    <t>https://twitter.com/FarmersprideKE</t>
  </si>
  <si>
    <t>https://www.facebook.com/farmersprideafrica/</t>
  </si>
  <si>
    <t>WeeMedia</t>
  </si>
  <si>
    <t>WeeMedia is a pan-African media company. WeeMedia is the parent company of WeeTracker, Gadgets-Africa; and intelligence and financial data company, AfriCo.</t>
  </si>
  <si>
    <t>e81ca8f540a2395eb2b3.jpg</t>
  </si>
  <si>
    <t>weemedia</t>
  </si>
  <si>
    <t>https://www.weemedia.africa/</t>
  </si>
  <si>
    <t>https://www.linkedin.com/company/weemediaafrica</t>
  </si>
  <si>
    <t>Accencast</t>
  </si>
  <si>
    <t>Accencast is a Nigerian technology and media company based in Abuja, F.C.T.</t>
  </si>
  <si>
    <t>Nigeria,Abuja, FCT</t>
  </si>
  <si>
    <t>1c4e8fa3fe33216d3336.png</t>
  </si>
  <si>
    <t>accencast</t>
  </si>
  <si>
    <t>https://accencast.com</t>
  </si>
  <si>
    <t>https://linkedin.com/company/accencast</t>
  </si>
  <si>
    <t>https://facebook.com/accencast</t>
  </si>
  <si>
    <t>Artificial intelligence and Machine Learning,Mobile Commerce,TMT (Technology, media and telecommunications)</t>
  </si>
  <si>
    <t>XACROS</t>
  </si>
  <si>
    <t>XACROS is a communication platform that connects school communities every day. By engaging everyone, educators, parents and students use XACROS to enjoy the convenience of collaborative learning experiences.</t>
  </si>
  <si>
    <t>2e28dc2a2a33302c7f41.png</t>
  </si>
  <si>
    <t>xacros</t>
  </si>
  <si>
    <t>https://www.xacros.com</t>
  </si>
  <si>
    <t>https://www.linkedin.com/company/xacrosug</t>
  </si>
  <si>
    <t>https://www.twitter.com/xacrosug</t>
  </si>
  <si>
    <t>https://www.facebook.com/xacrosug</t>
  </si>
  <si>
    <t>Edtech,SaaS (software as a service)</t>
  </si>
  <si>
    <t>Nofeka Online Shopping</t>
  </si>
  <si>
    <t>Nofeka Online Shopping founded in May 2020 is the fastest-growing eCommerce platform launched to enable users to shop online in the comfort of their homes or workplaces to avoid crowds. They do this using their mobile phone, computers, or tablets. The company also aims to enable small and medium enterprises (SMEs) to grow and scale their businesses through our logistics services.</t>
  </si>
  <si>
    <t>Uganda,Kampala, Uganda</t>
  </si>
  <si>
    <t>28643ce739a835a2b8d5.png</t>
  </si>
  <si>
    <t>nofeka-online-shopping</t>
  </si>
  <si>
    <t>https://nofeka.ug/</t>
  </si>
  <si>
    <t>https://twitter.com/nofekaug</t>
  </si>
  <si>
    <t>https://www.facebook.com/NofekaOnline/</t>
  </si>
  <si>
    <t>Mobile Commerce</t>
  </si>
  <si>
    <t>Pass</t>
  </si>
  <si>
    <t>Pass is a technology company that is improving the online shopping experience by making the process of checking out easy and seamless for online shoppers through its one-click checkout platform.</t>
  </si>
  <si>
    <t>5e80161d313155e45509.png</t>
  </si>
  <si>
    <t>https://www.ourpass.co/</t>
  </si>
  <si>
    <t>https://www.linkedin.com/company/ourpasskey</t>
  </si>
  <si>
    <t>https://twitter.com/OurPassCo?s=09</t>
  </si>
  <si>
    <t>https://www.facebook.com/OurPassCo/</t>
  </si>
  <si>
    <t>Autochek</t>
  </si>
  <si>
    <t>Autochek aims at creating the digital infrastructure for a new system to better coordinate sales, servicing, and vehicle records of the car market in Nigeria and broader Africa.</t>
  </si>
  <si>
    <t>5a9d3b6738ce487ec961.png</t>
  </si>
  <si>
    <t>autochek</t>
  </si>
  <si>
    <t>https://autochek.africa/</t>
  </si>
  <si>
    <t>Wuilt</t>
  </si>
  <si>
    <t>Wuilt is a Saas-based Arabic website builder application. Users can easily create websites in under 5 minutes using Wuilt.</t>
  </si>
  <si>
    <t>a1ef27edca869640b98c.PNG</t>
  </si>
  <si>
    <t>wuilt</t>
  </si>
  <si>
    <t>https://wuilt.com/</t>
  </si>
  <si>
    <t>https://www.linkedin.com/company/wuilt/</t>
  </si>
  <si>
    <t>https://twitter.com/WuiltApp</t>
  </si>
  <si>
    <t>https://www.facebook.com/wuiltapp</t>
  </si>
  <si>
    <t>TalentQL</t>
  </si>
  <si>
    <t>TalentQL hires, develops, and manages remote talent for global companies.</t>
  </si>
  <si>
    <t>3933ba024cfe159c98b6.PNG</t>
  </si>
  <si>
    <t>talentql</t>
  </si>
  <si>
    <t>https://www.talentql.com/</t>
  </si>
  <si>
    <t>https://www.linkedin.com/company/talentql/</t>
  </si>
  <si>
    <t>https://twitter.com/TalentQL</t>
  </si>
  <si>
    <t>7keema</t>
  </si>
  <si>
    <t>7keema is the market leader of the on demand nursing services in Egypt.</t>
  </si>
  <si>
    <t>b88b2973248a9f8d1e27.png</t>
  </si>
  <si>
    <t>https://7keema.com/</t>
  </si>
  <si>
    <t>https://www.linkedin.com/company/7keema</t>
  </si>
  <si>
    <t>https://twitter.com/7keemapp</t>
  </si>
  <si>
    <t>Waspito</t>
  </si>
  <si>
    <t xml:space="preserve"> Waspito connects users with medical doctors via instant video consultations from their smartphones. It also provides mobile laboratory services, with a lab technician collecting samples from a user’s home and results received digitally. </t>
  </si>
  <si>
    <t>1a683e4fba3eb09ba336.png</t>
  </si>
  <si>
    <t>waspito</t>
  </si>
  <si>
    <t>https://www.waspito.com/</t>
  </si>
  <si>
    <t>https://www.linkedin.com/company/waspito-inc</t>
  </si>
  <si>
    <t>https://www.facebook.com/waspito/</t>
  </si>
  <si>
    <t>Baby Grubz</t>
  </si>
  <si>
    <t>Baby Grubz is a social enterprise producing &amp; empowering women with African-Inspired all natural children’s food. Baby Grubz is addressing moderate malnutrition in infants through their highly nutritious meals.</t>
  </si>
  <si>
    <t>82faa0043f7b7e244bd5.PNG</t>
  </si>
  <si>
    <t>baby-grubz</t>
  </si>
  <si>
    <t>https://babygrubz.com/</t>
  </si>
  <si>
    <t>https://twitter.com/babygrubz</t>
  </si>
  <si>
    <t>https://www.facebook.com/BabyGrubz/</t>
  </si>
  <si>
    <t>Sote</t>
  </si>
  <si>
    <t>Sote is providing tech-enabled supply chain services in form of customs clearing and forwarding to clients in Kenya.</t>
  </si>
  <si>
    <t>Kenya,Nigeria,South Africa,Zimbabwe</t>
  </si>
  <si>
    <t>3e3201b878dea20377a3.png</t>
  </si>
  <si>
    <t>sote</t>
  </si>
  <si>
    <t>https://getsote.com/</t>
  </si>
  <si>
    <t>https://www.linkedin.com/company/sotelogistics/</t>
  </si>
  <si>
    <t>ServiceMyCar</t>
  </si>
  <si>
    <t>Service My Car (SMC) is an online marketplace for car service, repairs, and maintenance. The platform provides service quotations for any vehicle, from a variety of certified workshops across South Africa.</t>
  </si>
  <si>
    <t>a66be5b7b2f997bccd6e.png</t>
  </si>
  <si>
    <t>servicemycar</t>
  </si>
  <si>
    <t>https://servicemycar.co.za/</t>
  </si>
  <si>
    <t>https://www.linkedin.com/company/servicemycar-co-za</t>
  </si>
  <si>
    <t>https://www.facebook.com/servicemycar.co.za/</t>
  </si>
  <si>
    <t>Native Nylon</t>
  </si>
  <si>
    <t>Native Nylon is a fashion eCommerce company, that is bridging the gap between affordability and luxury for South African women.</t>
  </si>
  <si>
    <t>0088128f689f14cdcf78.jpg</t>
  </si>
  <si>
    <t>native-nylon</t>
  </si>
  <si>
    <t>https://nativenylon.com/</t>
  </si>
  <si>
    <t>https://twitter.com/NativeNylon</t>
  </si>
  <si>
    <t>https://www.facebook.com/NativeNylon</t>
  </si>
  <si>
    <t>Chicoa Fish Farm</t>
  </si>
  <si>
    <t>Chicoa Fish Farm is a Mozambique-based company addressing the lack of affordable protein in Southern Africa.</t>
  </si>
  <si>
    <t>Mozambique,Maputo</t>
  </si>
  <si>
    <t>192f4d86cc325dcccdd0.png</t>
  </si>
  <si>
    <t>chicoa-fish-farm</t>
  </si>
  <si>
    <t>http://www.chicoa.fish/</t>
  </si>
  <si>
    <t>Pine</t>
  </si>
  <si>
    <t>Pine connects companies and individuals to logistics companies to move and simultaneously provide G-I-T insurance for goods.</t>
  </si>
  <si>
    <t>eb3d7122b545975e999c.png</t>
  </si>
  <si>
    <t>pine</t>
  </si>
  <si>
    <t>https://www.pinecargo.com</t>
  </si>
  <si>
    <t>https://www.linkedin.com/company/pinecom/</t>
  </si>
  <si>
    <t>https://www.twitter.com/pinecargohq</t>
  </si>
  <si>
    <t>https://www.facebook.com/pinecargohq/</t>
  </si>
  <si>
    <t>Vasights Data &amp; Research</t>
  </si>
  <si>
    <t>Vasights Data &amp; Research is a research firm based in Nairobi, Kenya. We provide services in the line of data science, research and GIS. We have pro bono services for small NGOs and Start-ups across East Africa.</t>
  </si>
  <si>
    <t>f197abdf77430dd20eee.</t>
  </si>
  <si>
    <t>vasights-data--research</t>
  </si>
  <si>
    <t>https://vasights.com</t>
  </si>
  <si>
    <t>CupMena</t>
  </si>
  <si>
    <t>CupMena is an agritech startup creating value from coffee wastes, starting with growing different strains of mushrooms.</t>
  </si>
  <si>
    <t>1a4e1056c4e814571492.jpg</t>
  </si>
  <si>
    <t>cupmena</t>
  </si>
  <si>
    <t>http://cupmena.com/</t>
  </si>
  <si>
    <t>https://www.linkedin.com/company/cupmena/about/</t>
  </si>
  <si>
    <t>Trueflutter</t>
  </si>
  <si>
    <t>Trueflutter is a Nigeria-based matchmaking app connecting people searching for genuine relationships.</t>
  </si>
  <si>
    <t>b0b2e35b725ad6e3c6bb.png</t>
  </si>
  <si>
    <t>trueflutter</t>
  </si>
  <si>
    <t>https://trueflutter.com/</t>
  </si>
  <si>
    <t>https://twitter.com/trueflutter</t>
  </si>
  <si>
    <t>https://www.facebook.com/trueflutter/</t>
  </si>
  <si>
    <t>Zeal Rewards</t>
  </si>
  <si>
    <t>Zeal enables users to link different payment methods and make in-store payments by presenting the app’s QR code to a scanner at the store. The scanner is provided to merchants by Zeal. Zeal also enables businesses receive payments through payment links.</t>
  </si>
  <si>
    <t>1cc2b8cbbbd554ce2fca.png</t>
  </si>
  <si>
    <t>zeal-rewards</t>
  </si>
  <si>
    <t>https://myzeal.app/</t>
  </si>
  <si>
    <t>https://www.linkedin.com/company/zeal-app/</t>
  </si>
  <si>
    <t>https://www.facebook.com/zealrewards</t>
  </si>
  <si>
    <t>Sigma Fit</t>
  </si>
  <si>
    <t>Sigma Fit is a company specialised in producing sportswear using hydrophobic technology.</t>
  </si>
  <si>
    <t>5704f3c7ee11f8a343b9.png</t>
  </si>
  <si>
    <t>sigma-fit</t>
  </si>
  <si>
    <t>https://sigmafiteg.com/</t>
  </si>
  <si>
    <t>https://www.linkedin.com/company/sigma-fit-egypt/</t>
  </si>
  <si>
    <t>https://www.facebook.com/SigmaFitEgypt</t>
  </si>
  <si>
    <t>AfriDigital</t>
  </si>
  <si>
    <t>We provide eBusiness Solutions that enable Organisations in Africa to conduct business online and over the Internet in post COVID19 era. We have 3 service lines:
1.	AfriShops Marketplace - A B2B and B2C online marketplace platform where SMEs in 54 countries of Africa can register and setup their Webshops for free and rely on AfriShops promotions to sell their products to the world. Transactions and freight will be managed through AfriShops platform. We already have AfriShops with minimum marketable features (MMF) but the platform needs to be upgraded.
2.	AfriCloud eBusiness Applications- Custom developed Mobile and Web eBusiness Applications that we will provide as SaaS (Software as a Service). Integrations between eBusiness Applications (eg SAP Financials) and eCommerce financial transactions for clients on AfriShops. Hosting of eBusiness Applications on managed cloud platforms e.g. CloudApper, Amazon Web Services etc. The Apps enable working. learning, trading and managing online from anywhere
3.	AfriNetwx Communications- Intranet, Extranet and Internet Networking solutions that enable Organisations in Africa to connect with clients and staff so as to exchange and use eBusiness services across the Internet.</t>
  </si>
  <si>
    <t>African Republic,South Africa</t>
  </si>
  <si>
    <t>d7129b0d8f5a469a8524.gif</t>
  </si>
  <si>
    <t>afridigital</t>
  </si>
  <si>
    <t>https://www.team6.co.za</t>
  </si>
  <si>
    <t>https://www.linkedin.com/company/tscebusiness</t>
  </si>
  <si>
    <t>https://twitter.com/TSCeBusiness</t>
  </si>
  <si>
    <t>https://www.facebook.com/TSCeBusiness</t>
  </si>
  <si>
    <t>OnePipe</t>
  </si>
  <si>
    <t>OnePipe has created a gateway that pools financial services APIs from multiple sources under a unified specification. This aims to ease partnerships between Fintech platforms with banks and large corporate companies.</t>
  </si>
  <si>
    <t>6e280dab969c162a80cb.png</t>
  </si>
  <si>
    <t>onepipe</t>
  </si>
  <si>
    <t>https://onepipe.io/</t>
  </si>
  <si>
    <t>https://www.linkedin.com/company/onepipe-io-services-limited/</t>
  </si>
  <si>
    <t>https://twitter.com/onepipeio</t>
  </si>
  <si>
    <t>Fuel Intellisense</t>
  </si>
  <si>
    <t>Fuel Intellisense provides robust and effective technology to tackle the challenges of fuel theft and revenue losses for fuel stations.</t>
  </si>
  <si>
    <t>Nigeria,Port Harcourt</t>
  </si>
  <si>
    <t>c7fa61717dc14b635e38.PNG</t>
  </si>
  <si>
    <t>fuel-intellisense</t>
  </si>
  <si>
    <t>http://fuelintellisense.com/</t>
  </si>
  <si>
    <t>Kiakia Gas</t>
  </si>
  <si>
    <t>Kiakia Gas is a leading supplier of LPG gas to homes and businesses.</t>
  </si>
  <si>
    <t>843f6dbd9c3dbbe44442.jpg</t>
  </si>
  <si>
    <t>kiakia-gas</t>
  </si>
  <si>
    <t>http://www.kiakiagas.com/</t>
  </si>
  <si>
    <t>https://www.linkedin.com/company/kiakiagas-com/</t>
  </si>
  <si>
    <t>Airsynq</t>
  </si>
  <si>
    <t>Airsynq is an aerial surveillance systems company, utilising balloon Satellite and intelligent software for automated assessment of surveillance feeds giving rise to real-time monitoring, event detection, analytics, Live-logging, etc.</t>
  </si>
  <si>
    <t>d08619dcd30d6714b5d2.png</t>
  </si>
  <si>
    <t>airsynq</t>
  </si>
  <si>
    <t>http://airsynq.io/</t>
  </si>
  <si>
    <t>https://www.linkedin.com/company/airsynq-io</t>
  </si>
  <si>
    <t>Oddway International</t>
  </si>
  <si>
    <t>Oddway International is a global medicine wholesaler, distributor &amp; supplier. We are a trusted pharmaceutical company, people trust us for our value-added services, genuine medicine, lowest cost &amp; fast delivery services.  We supply generic medicine for chronic diseases like cancer, hepatitis, HIV/Aids &amp; more in bulk at wholesale cost. We supply medicines in the US, UK, China, Ukraine &amp; more countries.</t>
  </si>
  <si>
    <t>Algeria,Botswana,Congo,Egypt,Sudan,Swaziland</t>
  </si>
  <si>
    <t>8296df3eeebe0c7f46fa.jpg</t>
  </si>
  <si>
    <t>oddway-international</t>
  </si>
  <si>
    <t>https://www.oddwayinternational.com</t>
  </si>
  <si>
    <t>https://in.linkedin.com/company/oddwayinternationalofficial</t>
  </si>
  <si>
    <t>https://twitter.com/oddwayint</t>
  </si>
  <si>
    <t>https://www.facebook.com/oddwayinternational</t>
  </si>
  <si>
    <t>ifrikos.com</t>
  </si>
  <si>
    <t>ifrikos.com, un grand espace de petites annonces généralistes en Cameroun, rend service à ses internautes particuliers et professionnels souhaitant acheter, vendre ou louer des biens et services. Il offre aussi le service ifrikos deals. Dans lequel  il propose des bons plans: sport, beauté, bien-être, restos, loisirs, shopping, sorties, voyages... Uniquement des bons plans négociés exceptionnellement au meilleur prix chez les commerçants de ville.</t>
  </si>
  <si>
    <t>Cameroon,Douala</t>
  </si>
  <si>
    <t>cb98a95830dd71707b10.png</t>
  </si>
  <si>
    <t>ifrikoscom</t>
  </si>
  <si>
    <t>https://www.ifrikos.com</t>
  </si>
  <si>
    <t>https://www.facebook.com/ifrikoscom-277209845802200</t>
  </si>
  <si>
    <t>HR Tech,Marketing tech,Mobile Commerce</t>
  </si>
  <si>
    <t>PremierCredit</t>
  </si>
  <si>
    <t>PremierCredit is an online microlending platform operating in Zambia and Zimbabwe. PremierCredit offers micro-loans to local entrepreneurs and small scale businesses, allowing entrepreneurs to grow their business and positively contribute to the economy.</t>
  </si>
  <si>
    <t>Zambia,Zimbabwe</t>
  </si>
  <si>
    <t>8d93f07aee8eba8ea4e2.png</t>
  </si>
  <si>
    <t>premiercredit</t>
  </si>
  <si>
    <t>https://premiercredit.co.zm/</t>
  </si>
  <si>
    <t>https://www.linkedin.com/company/premiercredit-zambia-limited</t>
  </si>
  <si>
    <t>https://twitter.com/premiercreditzm</t>
  </si>
  <si>
    <t>https://www.facebook.com/premiercreditzm</t>
  </si>
  <si>
    <t>Damu-Sasa</t>
  </si>
  <si>
    <t>Damu-Sasa is an innovative end-to-end blood services information management system. It supports blood sourcing, inventory management, transfusion management, and even haemovigilance. Damu-Sasa assists hospitals source blood from donors and from each other, while also supporting screening, preparation of blood products and inventory and transfusions management.</t>
  </si>
  <si>
    <t>2097f6c7106251ed235b.png</t>
  </si>
  <si>
    <t>damusasa</t>
  </si>
  <si>
    <t>https://www.damu-sasa.co.ke</t>
  </si>
  <si>
    <t>https://www.linkedin.com/in/damu-sasa-3a15a317a/</t>
  </si>
  <si>
    <t>https://twitter.com/damu_sasa</t>
  </si>
  <si>
    <t>https://www.facebook.com/aislKenya</t>
  </si>
  <si>
    <t>CliniDo</t>
  </si>
  <si>
    <t>CliniDo is a Med-tech company with innovative technological solutions for the healthcare sector. Using the CliniDo platform,  patients make and schedule appointments with doctors.</t>
  </si>
  <si>
    <t>b38ab510815e5c2b08d5.jpg</t>
  </si>
  <si>
    <t>clinido</t>
  </si>
  <si>
    <t>https://www.clinido.com/</t>
  </si>
  <si>
    <t>https://www.linkedin.com/company/clinido</t>
  </si>
  <si>
    <t>https://twitter.com/clinido_egypt</t>
  </si>
  <si>
    <t>https://www.facebook.com/CliniDo/</t>
  </si>
  <si>
    <t>TegekaHS</t>
  </si>
  <si>
    <t>Tegeka Home Services is a mobile app connecting trusted and qualified independent professionals to individuals in need of house hold services. At a tap of a button  you can be able to book services ranging from laundry and cleaning to handyman right to your doorstep in Uganda.</t>
  </si>
  <si>
    <t>ffbde57413dab8408e36.png</t>
  </si>
  <si>
    <t>tegekahs</t>
  </si>
  <si>
    <t>https://tegekahs.com</t>
  </si>
  <si>
    <t>https://www.linkedin.com/company/tegeka-home-services</t>
  </si>
  <si>
    <t>https://twitter.com/TegekaHS</t>
  </si>
  <si>
    <t>https://www.facebook.com/tegeka</t>
  </si>
  <si>
    <t>Agtech,B2B Payments,Ecommerce,Fintech,Mobile Commerce</t>
  </si>
  <si>
    <t>One Doctor</t>
  </si>
  <si>
    <t>We are passionate about improving access to quality healthcare globally.
You can ask a doctor online for free or find one near you for a physical appointment.</t>
  </si>
  <si>
    <t>bf54dec5f52d22e2411b.jpg</t>
  </si>
  <si>
    <t>one-doctor</t>
  </si>
  <si>
    <t>https://onedoctor.app</t>
  </si>
  <si>
    <t>https://www.linkedin.com/company/one-doctor</t>
  </si>
  <si>
    <t>Hydroponic Farms</t>
  </si>
  <si>
    <t>Our mission is to empower urban communities to grow their own food and increase agricultural yields throughout all seasons, through the production and distribution of Hydroponic Farms.
In doing so, we aim to enable the sustainable thriving of our own social enterprise and the community we serve.</t>
  </si>
  <si>
    <t>d0f995574c82780c88be.jpg</t>
  </si>
  <si>
    <t>hydroponic-farms</t>
  </si>
  <si>
    <t>https://hydroponicsuganda.com/</t>
  </si>
  <si>
    <t>http://linkedin.com/company/hydroponicfarmsuganda</t>
  </si>
  <si>
    <t>https://twitter.com/FarmsUganda</t>
  </si>
  <si>
    <t>https://www.facebook.com/HydroponicsUgandaltd</t>
  </si>
  <si>
    <t>Mwavuli Technologies</t>
  </si>
  <si>
    <t>Using artificial intelligence  to extend essential healthcare services to the disadvantaged population.</t>
  </si>
  <si>
    <t>604fc35e6fca030ca612.png</t>
  </si>
  <si>
    <t>mwavuli-technologies</t>
  </si>
  <si>
    <t>https://mwavulitechnologies.org/</t>
  </si>
  <si>
    <t>https://www.linkedin.com/company/mwavuli-technologies</t>
  </si>
  <si>
    <t>https://www.facebook.com/mwavulitechnologiesUganda</t>
  </si>
  <si>
    <t>Artificial intelligence and Machine Learning,Healthtech,HR Tech</t>
  </si>
  <si>
    <t>Jozi Cloud Kitchens (Pty) Ltd</t>
  </si>
  <si>
    <t>We are a cloud kitchen management company using technology to completely transform the restaurant landscape in South Africa. Our facility is located in Bryanston (Johannesburg), and is comprised of 10 fully kitted kitchens under construction. Our purpose is to increase the survival rate of restaurants by decreasing their operational costs and reducing barriers to entry into the restaurant industry. We have a beautifully decorated seating area shared by our 10+ restaurants. Everything in the facility is tech-enabled. Our vision is to replicate this facility throughout the country.</t>
  </si>
  <si>
    <t>4017641e68f71cf38330.jpg</t>
  </si>
  <si>
    <t>jozi-cloud-kitchens-pty-ltd</t>
  </si>
  <si>
    <t>https://jozicloudkitchens.africa</t>
  </si>
  <si>
    <t>https://web.facebook.com/pg/Jozi-Cloud-Kitchens-108208707633417/about/</t>
  </si>
  <si>
    <t>Foodtech,Real Estate Technology,Restaurant Technology</t>
  </si>
  <si>
    <t>DoyinSoft Technologies</t>
  </si>
  <si>
    <t>DoyinSoft Technologies is a software development company that helps businesses expand their audience reach.
Always efficient, reliable, and secure, our solutions run smoothly across all browsers and devices.</t>
  </si>
  <si>
    <t>Benin,Cameroon,Cape Verde,African Republic,Ghana,Madagascar,Niger,Nigeria,South Africa</t>
  </si>
  <si>
    <t>0dd082edab4a94759e2f.png</t>
  </si>
  <si>
    <t>doyinsoft-technologies</t>
  </si>
  <si>
    <t>https://doyinsoft.com</t>
  </si>
  <si>
    <t>https://www.linkedin.com/company/doyinsoft</t>
  </si>
  <si>
    <t>https://twitter.com/doyinsoft</t>
  </si>
  <si>
    <t>https://facebook.com/doyinsoft</t>
  </si>
  <si>
    <t>Artificial intelligence and Machine Learning,Cryptocurrency/Blockchain,Cybersecurity,Ecommerce,Edtech,Fintech,Foodtech,HR Tech,SaaS (software as a service)</t>
  </si>
  <si>
    <t>MooMe</t>
  </si>
  <si>
    <t>MooMe is a Tunisian agritech company that helps breeders make accurate and fast decisions for the fertility and health of dairy cows.</t>
  </si>
  <si>
    <t>fbe35b24dd9c3726dce1.png</t>
  </si>
  <si>
    <t>moome</t>
  </si>
  <si>
    <t>https://moome.tn/login/farmer</t>
  </si>
  <si>
    <t>https://www.facebook.com/moome.tn/</t>
  </si>
  <si>
    <t>Guzo Technologies</t>
  </si>
  <si>
    <t>Guzo Technologies is an emerging tech company, providing services ranging from AR/VR/XR applications, Iot &amp; robot development.</t>
  </si>
  <si>
    <t>ec2eadbfbffc699865fe.png</t>
  </si>
  <si>
    <t>guzo-technologies</t>
  </si>
  <si>
    <t>https://guzo.tech/</t>
  </si>
  <si>
    <t>https://www.linkedin.com/company/guzotech/</t>
  </si>
  <si>
    <t>https://www.facebook.com/guzotech/</t>
  </si>
  <si>
    <t>Starsight</t>
  </si>
  <si>
    <t>Starsight Energy delivers comprehensive, end-to-end solar solutions that help businesses reduce annual energy costs, boost energy efficiency and improve their carbon footprints.</t>
  </si>
  <si>
    <t>f54c901d7e7988b3a902.jpg</t>
  </si>
  <si>
    <t>starsight</t>
  </si>
  <si>
    <t>https://starsightenergy.com/</t>
  </si>
  <si>
    <t>https://www.linkedin.com/company/starsight-power-utility-limited</t>
  </si>
  <si>
    <t>https://twitter.com/StarsightEnergy</t>
  </si>
  <si>
    <t>https://www.facebook.com/starsightenergy</t>
  </si>
  <si>
    <t>Opio</t>
  </si>
  <si>
    <t>Opio is a direct-to-consumer e-commerce platform and commissions white label and toll manufacturing women’s wear apparel to different manufacturers.</t>
  </si>
  <si>
    <t>5d5a0a5d54b15565d791.jpg</t>
  </si>
  <si>
    <t>opio</t>
  </si>
  <si>
    <t>https://opioshop.com/</t>
  </si>
  <si>
    <t>https://www.facebook.com/opioofficial/</t>
  </si>
  <si>
    <t>Docspert Health</t>
  </si>
  <si>
    <t>Docspert Health connects patients in the Middle East and Africa with leading international medical experts online and through video conferencing, removing the need to travel.</t>
  </si>
  <si>
    <t>3a27f345941807715507.png</t>
  </si>
  <si>
    <t>docspert-health</t>
  </si>
  <si>
    <t>https://www.docspert.com/en/</t>
  </si>
  <si>
    <t>https://twitter.com/docspert</t>
  </si>
  <si>
    <t>https://www.facebook.com/Docspert/</t>
  </si>
  <si>
    <t>Akhdar</t>
  </si>
  <si>
    <t>Akhdar is an edtech platform, that generates simplified content from books and presents it in an interactive and engaging way through different media.</t>
  </si>
  <si>
    <t>7c50faf197f3bb875ba6.jpg</t>
  </si>
  <si>
    <t>akhdar</t>
  </si>
  <si>
    <t>https://a5dr.com/</t>
  </si>
  <si>
    <t>https://www.facebook.com/a5drcom/</t>
  </si>
  <si>
    <t>Gro Intelligence</t>
  </si>
  <si>
    <t>Gro Intelligence is an AI-powered insights company that provides decision-making tools, solutions and analytics to the food, agriculture, and climate economies and their participants.</t>
  </si>
  <si>
    <t>0d10b23d51f9e5a50742.png</t>
  </si>
  <si>
    <t>gro-intelligence</t>
  </si>
  <si>
    <t>https://gro-intelligence.com/</t>
  </si>
  <si>
    <t>https://www.linkedin.com/company/gro-intelligence/</t>
  </si>
  <si>
    <t>https://twitter.com/GroIntel</t>
  </si>
  <si>
    <t>https://www.facebook.com/GroIntelligence/</t>
  </si>
  <si>
    <t>Cassbana</t>
  </si>
  <si>
    <t>Cassbana is building financial identities for different types of users especially those who don’t use conventional banking services. Cassbana offers lending solutions to clients and assigning credit scores to them.</t>
  </si>
  <si>
    <t>c6f8c81f48921e8651c3.jpg</t>
  </si>
  <si>
    <t>cassbana</t>
  </si>
  <si>
    <t>https://www.cassbana.com/</t>
  </si>
  <si>
    <t>https://www.linkedin.com/company/cassbana/</t>
  </si>
  <si>
    <t>https://www.facebook.com/cassbana/</t>
  </si>
  <si>
    <t>WeCycle</t>
  </si>
  <si>
    <t>WeCycle specialises in the collection of recyclable waste, in particular paper and cardboard made in Mauritius.</t>
  </si>
  <si>
    <t>Mauritius,Ebene</t>
  </si>
  <si>
    <t>76af5ef12c2d493d4be7.jpg</t>
  </si>
  <si>
    <t>wecycle</t>
  </si>
  <si>
    <t>https://www.wecycle.mu/</t>
  </si>
  <si>
    <t>https://www.linkedin.com/company/wecycle-ltd/</t>
  </si>
  <si>
    <t>Flip Rwanda</t>
  </si>
  <si>
    <t>Flip Rwanda is a an eCommerce platform that is revolutionizing the purchasing of first moving and consumer goods in East Africa. Dealing from daily groceries such as Vegetables, Fruits, Meat and Poultry Products amongst others. Flip Rwanda started in 2019 and already fully operational in Rwanda as a country. 
Flip Rwanda aspires to serve millions across East Africa as well as Africa by being a thriving eCommerce platform. More specifically an online shop that you go to for your daily needs from morning to evening.</t>
  </si>
  <si>
    <t>2f07725d1854a57a618f.png</t>
  </si>
  <si>
    <t>flip-rwanda</t>
  </si>
  <si>
    <t>https://www.flip.co.rw/</t>
  </si>
  <si>
    <t>https://twitter.com/FlipRwanda</t>
  </si>
  <si>
    <t>https://facebook.com/fliprw/</t>
  </si>
  <si>
    <t>LoansToGet</t>
  </si>
  <si>
    <t>We are the US based LoansToGet offering reliable and bespoke loan opportunities on easy terms. We bring easy bad credit loans for the United States people on realistic terms and within 15 Minutes from loans broker without any guarantor. Our loans are designed to offer customers with the best quality loan products.</t>
  </si>
  <si>
    <t>United States of America,Worcester</t>
  </si>
  <si>
    <t>0ebf0f4ae8130c70b000.jpg</t>
  </si>
  <si>
    <t>loanstoget</t>
  </si>
  <si>
    <t>https://www.loanstoget.com/</t>
  </si>
  <si>
    <t>https://twitter.com/loanstoget</t>
  </si>
  <si>
    <t>https://www.facebook.com/loanstoget</t>
  </si>
  <si>
    <t>Latim Group</t>
  </si>
  <si>
    <t>Latim Group is a privately held diversified  and fully intergrated international technology conglomerate from Africa focused at Building a fully connected intelligent world with investments in different sectors of Africa from telecommunications, energy and technology. The technology conglomerate was founded in 2015 by a group of four people led by Arthur Latim.
At Latim Group, our vision and mision is to bring digital to every person in Africa, home and organisation for a fully connected intelligent world. To this, we will drive ubiquitous connectivity and promote equal access to networks  and digitally connecting people across  Africa with subsiries like Kawil (Kawil Group Holding Limited), Kawil is an internet, software, A.l and technology company engineering solutions to African challenges. The company provides and sells information technology products, database software, enterprise solutions  in Africa. The Latim Group, Building a fully connected intelliegnt world together, Lets make dreams of digital inclusion come true together in Africa. Welcome to Latim Group</t>
  </si>
  <si>
    <t>Angola,Botswana,Egypt,Gabon,Kenya,Morocco,Niger,Nigeria,Rwanda,South Africa,Uganda</t>
  </si>
  <si>
    <t>e99f1c671c815660f834.png</t>
  </si>
  <si>
    <t>latim-group</t>
  </si>
  <si>
    <t>https://latimgroup.com/</t>
  </si>
  <si>
    <t>https://www.linkedin.com/in/LatimGroup1</t>
  </si>
  <si>
    <t>https://twitter.com/LatimGroup</t>
  </si>
  <si>
    <t>https://facebook.com/LatimGroup1</t>
  </si>
  <si>
    <t>Artificial intelligence and Machine Learning,Big data,Cybersecurity,Ecommerce,Fintech,Healthtech,Internet of Things (IoT),Mobile Commerce</t>
  </si>
  <si>
    <t>Autopsy Post Services, Inc.</t>
  </si>
  <si>
    <t>We are a “Totally Autonomous Thanatology Specialty Service Company,” whose principal duty is upholding our mission of COMMITMENT, DIGNITY, and RESPECT to those who place their trust in us.</t>
  </si>
  <si>
    <t>United States of America,La Crescenta</t>
  </si>
  <si>
    <t>6e0352b4a056de6e9331.png</t>
  </si>
  <si>
    <t>autopsy-post-services-inc</t>
  </si>
  <si>
    <t>https://www.1800autopsy.com/</t>
  </si>
  <si>
    <t>https://twitter.com/AutopsyPost</t>
  </si>
  <si>
    <t>Rise Capital Nigeria</t>
  </si>
  <si>
    <t>Rise Capital is enabling clients a portfolio of global dollar investments in US Stocks, Real Estate &amp; Fixed Income.</t>
  </si>
  <si>
    <t>60b10c0c21944cf06f2b.jpg</t>
  </si>
  <si>
    <t>rise-capital-nigeria</t>
  </si>
  <si>
    <t>https://rise.capital/about-us</t>
  </si>
  <si>
    <t>https://www.linkedin.com/company/rise-vest/</t>
  </si>
  <si>
    <t>https://twitter.com/risevest</t>
  </si>
  <si>
    <t>https://www.facebook.com/RisevestGroup/</t>
  </si>
  <si>
    <t>qarenly</t>
  </si>
  <si>
    <t>qarenly.net is the leading financial comparison website in Egypt. Search and compare credit card and loan offers in under 2 minutes.</t>
  </si>
  <si>
    <t>63ee8ddc63a77e83c99d.png</t>
  </si>
  <si>
    <t>https://qarenly.net/</t>
  </si>
  <si>
    <t>https://www.linkedin.com/company/qarenly/?viewAsMember=true</t>
  </si>
  <si>
    <t>https://twitter.com/qarenlyonline</t>
  </si>
  <si>
    <t>https://www.facebook.com/qarenly.net</t>
  </si>
  <si>
    <t>Truthshare</t>
  </si>
  <si>
    <t>Truthshare is a platform that helps users curb issues of depression and unstable mental health by providing a free writing tool where users can express themselves anonymously and also get access to licensed &amp; certified counselors. On the platform, users get advice for free from other users that have passed through similar depression or scenarios. While access to certified &amp; licensed counselors can come with a fee. Counselors subscribe to remain listed on the platform.
Depression is rising around the world: WHO identifies it as the planet’s leading cause of disability, and found that cases skyrocketed 18.4 percent between 2005 and 2015.
Nigeria is by far Africa’s most depressed country already, with 7 million people diagnosed with the condition, according to WHO.
The platform encourages users to write about anything bothering them that they will not have been comfortable sharing with their friends or family.</t>
  </si>
  <si>
    <t>07cc4da32ea7924947e0.jpg</t>
  </si>
  <si>
    <t>truthshare</t>
  </si>
  <si>
    <t>https://www.truthshare.com.ng</t>
  </si>
  <si>
    <t>Skudu</t>
  </si>
  <si>
    <t>Skudu is helping agribusinesses lower input costs while increasing yields by mastering agronomy, or soil science, through technology</t>
  </si>
  <si>
    <t>3dde651b1653efe1826d.png</t>
  </si>
  <si>
    <t>skudu</t>
  </si>
  <si>
    <t>https://skudu.co.za/</t>
  </si>
  <si>
    <t>https://www.linkedin.com/company/skudu1</t>
  </si>
  <si>
    <t>CribMD</t>
  </si>
  <si>
    <t>CribMD is a telemedicine application where clients get access to experienced doctors at the tap of a button. CribMD is a Telemedicine and doctor house call company that combines modern health strategies and technological expertise to create impactful health solutions.</t>
  </si>
  <si>
    <t>c5b93aacab8079ae7bf6.png</t>
  </si>
  <si>
    <t>cribmd</t>
  </si>
  <si>
    <t>https://cribmd.com/</t>
  </si>
  <si>
    <t>https://www.linkedin.com/company/cribmd/</t>
  </si>
  <si>
    <t>https://twitter.com/crib_md</t>
  </si>
  <si>
    <t>https://www.facebook.com/cribmd</t>
  </si>
  <si>
    <t>AgriCool</t>
  </si>
  <si>
    <t>AgriCool is a digital crowd funding platform that enables individuals to empower small holder farmers who are deprived an access to finance by conventional banks by investing in their agribusinesses.</t>
  </si>
  <si>
    <t>South Africa,Pietermaritzburg</t>
  </si>
  <si>
    <t>1bdf57a5d2bff64bba1f.jpg</t>
  </si>
  <si>
    <t>agricool</t>
  </si>
  <si>
    <t>https://www.agrikool.com/</t>
  </si>
  <si>
    <t>https://twitter.com/AgriCool5</t>
  </si>
  <si>
    <t>https://www.facebook.com/AgriCoolFinance</t>
  </si>
  <si>
    <t>Wicks</t>
  </si>
  <si>
    <t>Wicks is an Ecommerce company. World is a big market so, we innovated a new virtual marketplace with whole new shopping techniques and whole new end user shopping experience through the reliance on Augmented Reality.</t>
  </si>
  <si>
    <t>Egypt,Cairo, Egypt</t>
  </si>
  <si>
    <t>ae66e6888c6e9075bb9c.png</t>
  </si>
  <si>
    <t>wicks</t>
  </si>
  <si>
    <t>https://www.wicks.com</t>
  </si>
  <si>
    <t>https://www.linkedin.com/company/wicksofficial</t>
  </si>
  <si>
    <t>https://www.facebook.com/wicks.official</t>
  </si>
  <si>
    <t>Augmented Reality,Fintech,Mobile Commerce,Real Estate Technology,Restaurant Technology,Retail Technology</t>
  </si>
  <si>
    <t>Fayyaz Travels</t>
  </si>
  <si>
    <t>Singapore's finest travel agencies truly understand the requirements of customers. At Fayyaz Travels, we provide absolute amazing packages consisting of luxury hotels, delicious meals and easy transportation at reasonable prices.</t>
  </si>
  <si>
    <t>Singapore,Singapore</t>
  </si>
  <si>
    <t>097d950018e01a2fe126.png</t>
  </si>
  <si>
    <t>fayyaz-travels</t>
  </si>
  <si>
    <t>http://fayyaztravels.com/</t>
  </si>
  <si>
    <t>https://www.linkedin.com/company/fayyaz-travels-pte-ltd</t>
  </si>
  <si>
    <t>http://twitter.com/FayyazTravels</t>
  </si>
  <si>
    <t>http://facebook.com/FayyazTravels</t>
  </si>
  <si>
    <t>Singapore</t>
  </si>
  <si>
    <t>Halomedicals Systems Limited</t>
  </si>
  <si>
    <t>Halomedicals Systems is a Medical equipment supplier, a company that deals in sales of medical and laboratory equipment. Our head office is in Port Harcourt and 3 other branches at Lagos, Abuja and Onitsha in Nigeria. We also have an online store where Healthcare professionals can source and order for medical equipment.</t>
  </si>
  <si>
    <t>0aefaced0401f3f7eea4.png</t>
  </si>
  <si>
    <t>halomedicals-systems-limited</t>
  </si>
  <si>
    <t>https://halomedicals.com</t>
  </si>
  <si>
    <t>https://www.linkedin.com/in/halomedicals/</t>
  </si>
  <si>
    <t>https://www.facebook.com/halomedicals</t>
  </si>
  <si>
    <t>Paramount Trading Education</t>
  </si>
  <si>
    <t>Paramount Trading Education is a blockchain-centric and AI-powered virtual learning technology company that helps people develop skill-sets and flexibilities for the future of money to leverage the phenomenal opportunities that the digital currencies revolution presents.
Our expertise in providing trading and investing education is perfectly poised to support young people in the quest to create an income system. 
The success of Paramount Trading Education has derived from having a collective experience in the Financial Markets and blockchain to providing a high-tech class trading education for individuals with our perpetual goal to deliver the best educational resource available on Digital Currencies.</t>
  </si>
  <si>
    <t>Benin,Nigeria</t>
  </si>
  <si>
    <t>efa200365ba6579cdb52.jpg</t>
  </si>
  <si>
    <t>paramount-trading-education</t>
  </si>
  <si>
    <t>paramounttrading.onljne</t>
  </si>
  <si>
    <t>https://www.linkedin.com/company/paramounttradingeducation</t>
  </si>
  <si>
    <t>Twitter.com/ParamountLearn</t>
  </si>
  <si>
    <t>Cryptocurrency/Blockchain,Edtech,Impact investing,Retail Technology</t>
  </si>
  <si>
    <t>Pngme</t>
  </si>
  <si>
    <t>Pngme is deploying a Unified Data API that can aggregate financial data from siloed, mobile-based financial platforms including income information, mobile money account transactions, micro-loan history, credit records, and alternative credit scoring data.</t>
  </si>
  <si>
    <t>38712aa1689b86da95df.jpg</t>
  </si>
  <si>
    <t>pngme</t>
  </si>
  <si>
    <t>https://pngme.com/</t>
  </si>
  <si>
    <t>https://www.linkedin.com/company/pngme/</t>
  </si>
  <si>
    <t>https://twitter.com/pngmemobile</t>
  </si>
  <si>
    <t>https://www.facebook.com/pngme</t>
  </si>
  <si>
    <t>VeggieVictory</t>
  </si>
  <si>
    <t>VeggieVIctory is Nigeria's first vegetarian food company.</t>
  </si>
  <si>
    <t>e215c46688bff2f11103.jpg</t>
  </si>
  <si>
    <t>veggievictory</t>
  </si>
  <si>
    <t>https://veggievictory.com/</t>
  </si>
  <si>
    <t>https://www.linkedin.com/company/veggievictoryng</t>
  </si>
  <si>
    <t>https://www.facebook.com/VeggieVictoryNG/</t>
  </si>
  <si>
    <t>Mortgage Market</t>
  </si>
  <si>
    <t>Mortgage Market is a fintech startup that has created an online marketplace for home loans. Mortgage Market seeks to simplify the process of getting a home loan by eliminating unnecessary paperwork and inefficiency in the home financing process.</t>
  </si>
  <si>
    <t>083a5923fdeea2e12151.jpg</t>
  </si>
  <si>
    <t>mortgage-market</t>
  </si>
  <si>
    <t>https://mortgagemarket.co.za/</t>
  </si>
  <si>
    <t>https://www.linkedin.com/company/mortgagemarketsa</t>
  </si>
  <si>
    <t>https://twitter.com/MortgageMarket_</t>
  </si>
  <si>
    <t>https://www.facebook.com/MortgageMarketSA/</t>
  </si>
  <si>
    <t>Stars From All Nations</t>
  </si>
  <si>
    <t>Stars From All Nations (SFAN)is a social enterprise on a mission to provide education to employment/entrepreneurship pipeline opportunities for youths in Ghana and beyond.</t>
  </si>
  <si>
    <t>6d28eafa38943c6a81df.jpg</t>
  </si>
  <si>
    <t>stars-from-all-nations</t>
  </si>
  <si>
    <t>https://www.sfanonline.org/</t>
  </si>
  <si>
    <t>https://www.linkedin.com/company/sfan</t>
  </si>
  <si>
    <t>https://twitter.com/sfanonline</t>
  </si>
  <si>
    <t>https://www.facebook.com/sfanonline</t>
  </si>
  <si>
    <t>Bestabpharma</t>
  </si>
  <si>
    <t>Bestabortionpillsrx is a Secured and trusted online pharmacy in the united states which provides high-quality Abortion pills an easies way.
Get an MTP kit online from our pharmacy at a reasonable price and with an fast shipping facility.</t>
  </si>
  <si>
    <t>United States of America,Raleigh</t>
  </si>
  <si>
    <t>672cbe0c159d49b55e7d.png</t>
  </si>
  <si>
    <t>bestabpharma</t>
  </si>
  <si>
    <t>https://www.bestabortionpillsrx.com/</t>
  </si>
  <si>
    <t>Mono</t>
  </si>
  <si>
    <t>Mono enables companies and developers to access financial accounts for historical and real-time transactions, balances, bank statements, credits, and spending patterns of a customer.</t>
  </si>
  <si>
    <t>4740acfd100333137f0a.png</t>
  </si>
  <si>
    <t>mono</t>
  </si>
  <si>
    <t>https://mono.co/</t>
  </si>
  <si>
    <t>https://www.linkedin.com/company/withmono/</t>
  </si>
  <si>
    <t>https://twitter.com/mono_HQ</t>
  </si>
  <si>
    <t>Synatic</t>
  </si>
  <si>
    <t>Synatic has developed a low-code data automation platform that enables enterprises to iterate quickly and provides rapid time to value for businesses needing to accelerate innovation leveraging multiple complex data systems.</t>
  </si>
  <si>
    <t>South Africa,Gauteng</t>
  </si>
  <si>
    <t>3370375de42065bb420f.png</t>
  </si>
  <si>
    <t>synatic</t>
  </si>
  <si>
    <t>https://www.synatic.com/</t>
  </si>
  <si>
    <t>https://www.linkedin.com/company/synatic/</t>
  </si>
  <si>
    <t>Meat Naturally</t>
  </si>
  <si>
    <t>Meat Naturally is a social enterprise that supports communal farmers in building a sustainable farming model and provides market access for red meat producers.</t>
  </si>
  <si>
    <t>a00df1244c5ea59358dd.png</t>
  </si>
  <si>
    <t>meat-naturally</t>
  </si>
  <si>
    <t>https://www.meatnaturallyafrica.com</t>
  </si>
  <si>
    <t>Leafline</t>
  </si>
  <si>
    <t>Leafline is making washable sanitary wear from pineapple pulp fibre.</t>
  </si>
  <si>
    <t>15a76b9496fb30139059.png</t>
  </si>
  <si>
    <t>leafline</t>
  </si>
  <si>
    <t>https://leafline.co.za</t>
  </si>
  <si>
    <t>https://www.facebook.com/LeaflineSanitaryWear</t>
  </si>
  <si>
    <t>Virecom</t>
  </si>
  <si>
    <t>Virecom is a Deaf-owned video remote communications company founded in 2015 providing video remote interpreting (VRI), on-site interpreting, written-text-to-sign language translation and training on sign language and Deaf culture.</t>
  </si>
  <si>
    <t>South Africa,Sandton</t>
  </si>
  <si>
    <t>0275f25a946ca6779e7e.png</t>
  </si>
  <si>
    <t>virecom</t>
  </si>
  <si>
    <t>http://virecom.co.za</t>
  </si>
  <si>
    <t>Umoya Foods</t>
  </si>
  <si>
    <t>Umoya Foods develops high-quality, nutritious dried food products by working closely with the farmers who produce our crops.</t>
  </si>
  <si>
    <t>ccf206a7f457ebac4e36.jpg</t>
  </si>
  <si>
    <t>umoya-foods</t>
  </si>
  <si>
    <t>https://www.umoyafoods.com/</t>
  </si>
  <si>
    <t>https://www.facebook.com/umoyafoods</t>
  </si>
  <si>
    <t>Word of Mouth</t>
  </si>
  <si>
    <t>Word of Mouth is a South African social enterprise (NPC), with a digital marketplace for informal economy workers to connect and trade with local customers from their community.</t>
  </si>
  <si>
    <t>208f0f40e1fa4a6f4fe4.png</t>
  </si>
  <si>
    <t>word-of-mouth</t>
  </si>
  <si>
    <t>https://www.wordofmouthnpc.org/</t>
  </si>
  <si>
    <t>https://www.linkedin.com/company/word-of-mouth-npo</t>
  </si>
  <si>
    <t>https://www.facebook.com/WOMSA/</t>
  </si>
  <si>
    <t>Healthforce</t>
  </si>
  <si>
    <t>Healthforce is a clinic management and video telemedicine service that brings specialist knowledge to primary care clinics.</t>
  </si>
  <si>
    <t>9da211416a841f1f8b49.jpg</t>
  </si>
  <si>
    <t>healthforce</t>
  </si>
  <si>
    <t>https://healthforce.io</t>
  </si>
  <si>
    <t>https://www.linkedin.com/company/healthforce-io/</t>
  </si>
  <si>
    <t>https://twitter.com/Healthf0rce</t>
  </si>
  <si>
    <t>https://www.facebook.com/Healthforce-102875994547720/</t>
  </si>
  <si>
    <t>Zenzeleni Community Networks</t>
  </si>
  <si>
    <t>Zenzeleni Community Networks is a community-owned ISP transforming lives in rural South Africa.</t>
  </si>
  <si>
    <t>483e6b5d0e061f9fdad0.PNG</t>
  </si>
  <si>
    <t>zenzeleni-community-networks</t>
  </si>
  <si>
    <t>https://zenzeleni.net</t>
  </si>
  <si>
    <t>Malii</t>
  </si>
  <si>
    <t>MALII is a financial technology company that brings technological and data-driven solutions to the taxi industry.</t>
  </si>
  <si>
    <t>47b0bddfb71649465427.png</t>
  </si>
  <si>
    <t>malii</t>
  </si>
  <si>
    <t>https://www.malii.co.za</t>
  </si>
  <si>
    <t>Djamo</t>
  </si>
  <si>
    <t>Djamo is a financial super app that aims to democratise access to quality and affordable banking to millions of Africans living across the Francophone Africa region.</t>
  </si>
  <si>
    <t>c4a23825350a8cd098d6.png</t>
  </si>
  <si>
    <t>djamo</t>
  </si>
  <si>
    <t>https://www.djamo.ci/ci/</t>
  </si>
  <si>
    <t>https://www.twitter.com/djamoci</t>
  </si>
  <si>
    <t>https://www.facebook.com/djamoci</t>
  </si>
  <si>
    <t>Mapha</t>
  </si>
  <si>
    <t>Mapha is a tech-Based Logistics company specializing in on-demand last-mile shopping and delivery services.</t>
  </si>
  <si>
    <t>1bf94fa80e2273c791dc.jpg</t>
  </si>
  <si>
    <t>mapha</t>
  </si>
  <si>
    <t>http://maphalogistics.co.za/</t>
  </si>
  <si>
    <t>https://www.linkedin.com/company/mapha-logistics</t>
  </si>
  <si>
    <t>https://twitter.com/mapha_logistics</t>
  </si>
  <si>
    <t>OysterPay</t>
  </si>
  <si>
    <t>OysterPay is a digital banking platform for gig workers who are largely overlooked by traditional financial institutions. It offers a prepaid debit card and mobile app that helps these workers get paid, save, and borrow.</t>
  </si>
  <si>
    <t>96bb73bb9b92df82b5eb.png</t>
  </si>
  <si>
    <t>oysterpay</t>
  </si>
  <si>
    <t>https://oysterpay.co.za/</t>
  </si>
  <si>
    <t>https://www.facebook.com/OysterPayAdvance/</t>
  </si>
  <si>
    <t>Melon</t>
  </si>
  <si>
    <t>Melon is the easiest way to invest in Bitcoin and cryptocurrencies.</t>
  </si>
  <si>
    <t>444f0b7fd1f7fda34909.JPG</t>
  </si>
  <si>
    <t>melon</t>
  </si>
  <si>
    <t>http://getmelon.io/</t>
  </si>
  <si>
    <t>Chama Money</t>
  </si>
  <si>
    <t>Chama Money enables stokvels to operate online in an easy, safe, and transparent way whilst giving them access to retail, insurance, and financial products from trusted providers.</t>
  </si>
  <si>
    <t>5dd5d348fe2be83534c5.png</t>
  </si>
  <si>
    <t>chama-money</t>
  </si>
  <si>
    <t>https://www.chama.money/</t>
  </si>
  <si>
    <t>https://twitter.com/chamamoney</t>
  </si>
  <si>
    <t>https://www.facebook.com/chama.money/</t>
  </si>
  <si>
    <t>Varibill</t>
  </si>
  <si>
    <t>Varibill is a billing and revenue management tool, ideal for providers of usage-based products and services.</t>
  </si>
  <si>
    <t>South Africa,Centurion</t>
  </si>
  <si>
    <t>7331174ad51002e245f8.png</t>
  </si>
  <si>
    <t>varibill</t>
  </si>
  <si>
    <t>https://www.varibill.com/</t>
  </si>
  <si>
    <t>https://twitter.com/varibill1</t>
  </si>
  <si>
    <t>MatchKit</t>
  </si>
  <si>
    <t>MatchKit.co helps athletes better commercialise their careers. The platform helps athletes make money, regardless of the status of sporting events.</t>
  </si>
  <si>
    <t>dcdf1acb544f12ce0d86.jpg</t>
  </si>
  <si>
    <t>matchkit</t>
  </si>
  <si>
    <t>https://matchkit.co/</t>
  </si>
  <si>
    <t>https://www.linkedin.com/company/matchkit</t>
  </si>
  <si>
    <t>https://twitter.com/YourMatchKit</t>
  </si>
  <si>
    <t>https://www.facebook.com/YourMatchKit</t>
  </si>
  <si>
    <t>Petra Africa</t>
  </si>
  <si>
    <t>Cryptocurrency Payment Gateway</t>
  </si>
  <si>
    <t>614df179ed6652cf3bc8.jpg</t>
  </si>
  <si>
    <t>petra-africa</t>
  </si>
  <si>
    <t>https://petra.africa</t>
  </si>
  <si>
    <t>https://twitter.com/thepetraafrica</t>
  </si>
  <si>
    <t>Oneport 365</t>
  </si>
  <si>
    <t>OnePort 365 provides optimal freight solutions to Africa's traders including trucking, shipping, warehousing, customs brokerage &amp; marine insurance; at competitive rates &amp; powered by technology.</t>
  </si>
  <si>
    <t>ff231147b6ef9f9a024d.png</t>
  </si>
  <si>
    <t>oneport-365</t>
  </si>
  <si>
    <t>https://www.oneport365.com/</t>
  </si>
  <si>
    <t>https://www.linkedin.com/company/oneport365</t>
  </si>
  <si>
    <t>https://twitter.com/oneport365</t>
  </si>
  <si>
    <t>https://www.facebook.com/oneport365/</t>
  </si>
  <si>
    <t>Stitch</t>
  </si>
  <si>
    <t>Stitch is on a mission to make Africa a world-leader in fintech through its API product that provides access to bank accounts in Africa.</t>
  </si>
  <si>
    <t>e3b7f10ca60a222792c9.png</t>
  </si>
  <si>
    <t>stitch</t>
  </si>
  <si>
    <t>https://stitch.money/</t>
  </si>
  <si>
    <t>https://www.linkedin.com/company/stitchmoney</t>
  </si>
  <si>
    <t>GC Coupons</t>
  </si>
  <si>
    <t>GC Coupons provides free coupons &amp; discount codes for online shoppers in the Middle East.</t>
  </si>
  <si>
    <t>edc0ceb13c4dbbafc462.png</t>
  </si>
  <si>
    <t>gc-coupons</t>
  </si>
  <si>
    <t>https://gccoupons.com/</t>
  </si>
  <si>
    <t>Marketing tech,Mobile Commerce</t>
  </si>
  <si>
    <t>SunWaklert Healthcare Information</t>
  </si>
  <si>
    <t>Find true information about waklert armodafinil when you are searching to known more about waklert armodafinil like as how to use waklert, where to buy waklert, best way to buy waklert, sunwaklert is blog online site of waklert armodafinil to provide right information and suggest to you best way to buy waklert with discount and safe.</t>
  </si>
  <si>
    <t>United States of America,Miami</t>
  </si>
  <si>
    <t>e7eaa33012b2f6935387.png</t>
  </si>
  <si>
    <t>sunwaklert-healthcare-information</t>
  </si>
  <si>
    <t>https://sunwaklert.com/buy-waklert-150mg-dose/</t>
  </si>
  <si>
    <t>https://twitter.com/sunwaklert</t>
  </si>
  <si>
    <t>https://www.facebook.com/sunwaklert123/</t>
  </si>
  <si>
    <t>RentUp</t>
  </si>
  <si>
    <t>RentUp is an Egypt-based property technology company. The company's platform utilizes AI-driven and machine learning technologies to disrupt the home buying/rental industry.</t>
  </si>
  <si>
    <t>2914b05179169439649f.JPG</t>
  </si>
  <si>
    <t>rentup</t>
  </si>
  <si>
    <t>http://rentup.com.eg/</t>
  </si>
  <si>
    <t>Nuru</t>
  </si>
  <si>
    <t>Nuru (formerly Kivu Green Energy) is a nationally incorporated energy company (S.A.R.L.) in the Democratic Republic of Congo (DRC). Based in the city of Beni, Nuru’s vision is to empower Congo’s future by generating and managing reliable, affordable and renewable power.</t>
  </si>
  <si>
    <t>Democratic Republic of the Congo,Beni</t>
  </si>
  <si>
    <t>Democratic Republic of the Congo</t>
  </si>
  <si>
    <t>ba0479e57841006b343f.png</t>
  </si>
  <si>
    <t>nuru</t>
  </si>
  <si>
    <t>https://nuru.cd/</t>
  </si>
  <si>
    <t>https://www.linkedin.com/company/nurucongo/</t>
  </si>
  <si>
    <t>https://twitter.com/congonuru</t>
  </si>
  <si>
    <t>ImaliPay</t>
  </si>
  <si>
    <t>ImaliPay is leveraging artificial intelligence (AI) and big data to offer tailored financial products that promote the inclusion of gig economy platforms and workers across Africa.</t>
  </si>
  <si>
    <t>Kenya,Nigeria,South Africa</t>
  </si>
  <si>
    <t>9b4d29769d7fe06b86f3.jpg</t>
  </si>
  <si>
    <t>imalipay</t>
  </si>
  <si>
    <t>https://imalipay.com/</t>
  </si>
  <si>
    <t>https://www.linkedin.com/company/imalipay/</t>
  </si>
  <si>
    <t>https://www.facebook.com/ImaliPay</t>
  </si>
  <si>
    <t>Powered by People</t>
  </si>
  <si>
    <t>Powered by People is a mobile-first, distributed manufacturing system offering online tools, financing solutions, and a B2B marketplace to the small and mid-sized enterprises in the creative manufacturing and handmade sector.</t>
  </si>
  <si>
    <t>Canada,Toronto</t>
  </si>
  <si>
    <t>5c0286ef353b7538a85c.jpg</t>
  </si>
  <si>
    <t>powered-by-people</t>
  </si>
  <si>
    <t>https://www.poweredbypeople.io</t>
  </si>
  <si>
    <t>https://www.linkedin.com/company/powered-by-people-pbp/people/</t>
  </si>
  <si>
    <t>https://www.facebook.com/poweredbypeople.io</t>
  </si>
  <si>
    <t>Inoxico</t>
  </si>
  <si>
    <t>Inoxico is a provider of business-to-business credit risk solutions. We combine quality data and cutting-edge technology to deliver predictive analytics.</t>
  </si>
  <si>
    <t>ad280d144e9a969241ff.png</t>
  </si>
  <si>
    <t>inoxico</t>
  </si>
  <si>
    <t>https://www.inoxico.com/</t>
  </si>
  <si>
    <t>https://www.linkedin.com/company/inoxico</t>
  </si>
  <si>
    <t>https://twitter.com/InoxicoSA</t>
  </si>
  <si>
    <t>https://www.facebook.com/Inoxico/</t>
  </si>
  <si>
    <t>BancX</t>
  </si>
  <si>
    <t>BankX is a cloud FinTech banking platform to accelerate fully digital, real-time innovations for customers. The bancX cloud platform is used by fintech firms, banks, and companies that offer digital, innovative financial services with data, and customer experience at the heart of their value proposition.</t>
  </si>
  <si>
    <t>0c5a7b1a49365ee37eb0.png</t>
  </si>
  <si>
    <t>bancx</t>
  </si>
  <si>
    <t>https://bancx.com/</t>
  </si>
  <si>
    <t>https://www.linkedin.com/company/bancx</t>
  </si>
  <si>
    <t>https://twitter.com/BancxC</t>
  </si>
  <si>
    <t>Si-Ware Systems</t>
  </si>
  <si>
    <t>Si-Ware Systems is an independent fabless semiconductor company that is fostering silicon innovation.</t>
  </si>
  <si>
    <t>0ad98154a9ec15e08b99.png</t>
  </si>
  <si>
    <t>siware-systems</t>
  </si>
  <si>
    <t>https://www.si-ware.com/</t>
  </si>
  <si>
    <t>https://www.linkedin.com/company/si-ware-systems</t>
  </si>
  <si>
    <t>https://twitter.com/siwaresystems</t>
  </si>
  <si>
    <t>XILEF</t>
  </si>
  <si>
    <t>XILEF is a global custom software development company providing end-to-end technology services, advisory services, enterprise consulting, web/mobile application development, maintenance outsourcing, and business process outsourcing.
We have crafted sophisticated IT enabled solutions for companies working in financial services, real estate, logistics, travels, healthcare, education, nonprofits, media and more.</t>
  </si>
  <si>
    <t>Algeria,Angola,Benin,Botswana,Burundi,Cameroon,Burkina Faso,Cape Verde,African Republic,Chad,Comoros,Congo,Ivory Coast,Democratic Republic of the Congo,Djibouti,Egypt,Equatorial Guinea,Eritrea,Ethiopia,Gabon,Gambia,Ghana,Guinea,Guinea-Bissau,Kenya,Lesotho,Liberia,Libya,Madagascar,Malawi,Mali,Mauritania,Mauritius,Mayotte,Morocco,Mozambique,Namibia,Niger,Nigeria,Reunion,Rwanda,Saint Helena,Sao Tome and Principe,Senegal,Seychelles,Sierra Leone,Somalia,South Africa,South Sudan,Sudan,Swaziland,Tanzania,Togo,Tunisia,Uganda,Sahara,Zambia,Zimbabwe</t>
  </si>
  <si>
    <t>35d3d12acfbc4306e1a9.png</t>
  </si>
  <si>
    <t>xilef</t>
  </si>
  <si>
    <t>http://www.xilefug.com</t>
  </si>
  <si>
    <t>https://www.linkedin.com/company/xilefug</t>
  </si>
  <si>
    <t>https://www.twitter.com/xilefug</t>
  </si>
  <si>
    <t>https://www.facebook.com/xilefug</t>
  </si>
  <si>
    <t>Kidato</t>
  </si>
  <si>
    <t>Kidato is an online school for K-12 students that provides high-quality, affordable education to the growing middle class in Africa.</t>
  </si>
  <si>
    <t>4716b86e6a7889084442.jpg</t>
  </si>
  <si>
    <t>kidato</t>
  </si>
  <si>
    <t>https://www.kidato.co/</t>
  </si>
  <si>
    <t>https://www.linkedin.com/company/kidato-inc</t>
  </si>
  <si>
    <t>https://twitter.com/kidatorian</t>
  </si>
  <si>
    <t>https://www.facebook.com/kidatorian</t>
  </si>
  <si>
    <t>Hitchat</t>
  </si>
  <si>
    <t>Hitchat is a social enterprise that focuses on uplifting township communities through music and the professional production of music.</t>
  </si>
  <si>
    <t>f601d80cd314a124542e.png</t>
  </si>
  <si>
    <t>hitchat</t>
  </si>
  <si>
    <t>https://hitchatentertainment.com/</t>
  </si>
  <si>
    <t>https://twitter.com/Hitchatentmt</t>
  </si>
  <si>
    <t>https://www.facebook.com/hitchatentertainment</t>
  </si>
  <si>
    <t>AgriLife</t>
  </si>
  <si>
    <t>AgriLife is a waste-to-value startup that leverages the black soldier fly to produce insect protein for animal feed manufacturers through a circular production model. We set out to provide sustainable and highly nutritious alternative protein throughout Africa, contributing to the betterment of animals and consequently healthier people.</t>
  </si>
  <si>
    <t>Tanzania,MOROGORO</t>
  </si>
  <si>
    <t>b710fa27d30262704e03.png</t>
  </si>
  <si>
    <t>agrilife</t>
  </si>
  <si>
    <t>https://agrilife.co.tz/</t>
  </si>
  <si>
    <t>https://www.linkedin.com/company/agrilifetanzania</t>
  </si>
  <si>
    <t>https://web.facebook.com/AgrilifeTanzania</t>
  </si>
  <si>
    <t>Adumo</t>
  </si>
  <si>
    <t>Adumo is South Africa’s largest independent payments processor, offering a range of smart payment solutions to large multinational and independent retailers as well as entrepreneurs and informal traders.</t>
  </si>
  <si>
    <t>South Africa,Bryanston</t>
  </si>
  <si>
    <t>3927fa11ca53c3e88055.png</t>
  </si>
  <si>
    <t>adumo</t>
  </si>
  <si>
    <t>https://adumo.com/</t>
  </si>
  <si>
    <t>https://www.linkedin.com/company/adumo/</t>
  </si>
  <si>
    <t>https://www.facebook.com/PaymentsAdumo</t>
  </si>
  <si>
    <t>Koinz</t>
  </si>
  <si>
    <t>Koinz is a customer acquisition and retention platform for restaurants in Egypt. Koinz enables businesses to collect and manage data, gain and retain customers, as well as collect actionable feedback.</t>
  </si>
  <si>
    <t>e22fcea0309c352aecb4.png</t>
  </si>
  <si>
    <t>koinz</t>
  </si>
  <si>
    <t>https://koinz.app/#/</t>
  </si>
  <si>
    <t>https://twitter.com/koinz_app</t>
  </si>
  <si>
    <t>https://www.facebook.com/KoinzApp</t>
  </si>
  <si>
    <t>Havenhill</t>
  </si>
  <si>
    <t>Havenhill Synergy Limited is a clean-tech utility company that uses renewable (solar) energy to generate clean, cost-effective and sustainable electricity in urban and rural Nigeria. Havenhill focuses on improving access to electricity in rural areas using mini-grids. The company also offers renewable energy services for businesses in Nigeria’s industrial and commercial hubs.</t>
  </si>
  <si>
    <t>5c0faf1cbe42ed94faf8.png</t>
  </si>
  <si>
    <t>havenhill</t>
  </si>
  <si>
    <t>https://havenhillsynergy.com/</t>
  </si>
  <si>
    <t>https://www.linkedin.com/company/havenhill-synergy/</t>
  </si>
  <si>
    <t>https://twitter.com/HH_Synergy</t>
  </si>
  <si>
    <t>https://www.facebook.com/HavenhillSynergyAbuja/</t>
  </si>
  <si>
    <t>Afriblocks</t>
  </si>
  <si>
    <t>AfriBlocks is a pan-African freelancing marketplace that connects users with remote working opportunities and manages the process of applying for, getting, and getting paid for work end-to-end.</t>
  </si>
  <si>
    <t>Zimbabwe,Harare</t>
  </si>
  <si>
    <t>3219fdac90ae3bb15473.jpg</t>
  </si>
  <si>
    <t>afriblocks</t>
  </si>
  <si>
    <t>https://afriblocks.com/</t>
  </si>
  <si>
    <t>https://www.linkedin.com/company/afriblocks</t>
  </si>
  <si>
    <t>https://twitter.com/afri_blocks</t>
  </si>
  <si>
    <t>https://www.facebook.com/afriblocks/</t>
  </si>
  <si>
    <t>Bryt-Knowledge</t>
  </si>
  <si>
    <t>BRYT Knowledge is an online tutoring platform that aims to provide students with an easy to use, efficient and personalised experience.</t>
  </si>
  <si>
    <t>47d7a015698e73fcf7e1.png</t>
  </si>
  <si>
    <t>brytknowledge</t>
  </si>
  <si>
    <t>https://www.bryt-knowledge.com/</t>
  </si>
  <si>
    <t>https://twitter.com/BrytKnowledge</t>
  </si>
  <si>
    <t>https://www.facebook.com/BrytKnowledge/</t>
  </si>
  <si>
    <t>GrowAgric</t>
  </si>
  <si>
    <t>GrowAgric is a crowd-funding platform that connects farmers to much-needed working capital allowing them to scale and meet market demand while delivering profitability to themselves and their sponsors.</t>
  </si>
  <si>
    <t>05e89725fd780399e22a.png</t>
  </si>
  <si>
    <t>growagric</t>
  </si>
  <si>
    <t>https://growagric.com/</t>
  </si>
  <si>
    <t>https://www.linkedin.com/company/growagric/</t>
  </si>
  <si>
    <t>https://twitter.com/growagric</t>
  </si>
  <si>
    <t>https://www.facebook.com/GrowAgric/</t>
  </si>
  <si>
    <t>Jirogasy</t>
  </si>
  <si>
    <t>Jirogasy manufactures, assembles, and designs solar home systems and communication systems for solar.</t>
  </si>
  <si>
    <t>fafd808a9ee54c4c8578.jpg</t>
  </si>
  <si>
    <t>jirogasy</t>
  </si>
  <si>
    <t>https://jirogasy.com/</t>
  </si>
  <si>
    <t>https://www.facebook.com/Jirogasy/</t>
  </si>
  <si>
    <t>Powerstove Energy</t>
  </si>
  <si>
    <t>Powerstove designs, manufactures, and distributes a smokeless cookstove that uses 70% less cooking fuel to cook foods and self-generate electricity to charge phones and light bulbs.</t>
  </si>
  <si>
    <t>22d977f1e7a0097681c0.png</t>
  </si>
  <si>
    <t>powerstove-energy</t>
  </si>
  <si>
    <t>https://powerstove.com.ng/</t>
  </si>
  <si>
    <t>https://twitter.com/powerstove</t>
  </si>
  <si>
    <t>SIDE</t>
  </si>
  <si>
    <t>SIDE is an e-commerce distribution channel that leverages the power of community to provide goods to end consumers more cheaply.</t>
  </si>
  <si>
    <t>6506e6936166f273d6f9.PNG</t>
  </si>
  <si>
    <t>side</t>
  </si>
  <si>
    <t>https://side.africa/</t>
  </si>
  <si>
    <t>WHISPA Health</t>
  </si>
  <si>
    <t>Whispa Health is a mobile application that provides young people with access to Sexual and Reproductive Health information, products and services.</t>
  </si>
  <si>
    <t>fc9a2a81ae33b34c4f8a.png</t>
  </si>
  <si>
    <t>whispa-health</t>
  </si>
  <si>
    <t>https://www.whispahealth.com/</t>
  </si>
  <si>
    <t>https://www.linkedin.com/company/whispahealth</t>
  </si>
  <si>
    <t>https://twitter.com/WhispaHealth</t>
  </si>
  <si>
    <t>https://www.facebook.com/whispahealth/</t>
  </si>
  <si>
    <t>Xetova</t>
  </si>
  <si>
    <t>Xetova focuses on innovating new business frontiers and strategies in the procurement marketplace to be holistic, collaborative, inclusive, and simple.</t>
  </si>
  <si>
    <t>e7102824f2efd5b0b3db.jpg</t>
  </si>
  <si>
    <t>xetova</t>
  </si>
  <si>
    <t>https://www.xetova.com/</t>
  </si>
  <si>
    <t>https://www.linkedin.com/company/xetova</t>
  </si>
  <si>
    <t>X-Byte Enterprise Solutions</t>
  </si>
  <si>
    <t>X-Byte Enterprise Solutions is a progressive technology company aiming to enrich businesses, startups, and enterprises with cutting-edge development and technology services. Our core focus on leveraging modern technologies for business growth allows us to provide valuable solutions to help a business stay relevant in the transitioning digital world and take advantage of the digital transformation wave.
Our Vision:-
To become a prime and leader in global Information Technology by providing highly innovative web designing, Web Design and Mobile App development, and internet marketing services that will drive our clients' business towards success. Rewarding the trust and satisfaction of our clients, we aspire to create brands that shoot high and mount up the business to great heights. With our offshore advantage, businesses can easily lower their operational cost and unlock true business potential.
Our Mission:-
X-Byte Enterprise Solutions is a premier Web Design and Mobile App development company building web and mobile-enabled applications for clients ranging from start-ups to large enterprises. We are a trusted name for building successful, thriving, interactive, and easy-to-use applications leveraging the power of our experience and abilities. We bring together only the best iOS, Android, and web app developers so you can outsource your project and get a top-quality product.</t>
  </si>
  <si>
    <t>United States of America,Dubai</t>
  </si>
  <si>
    <t>2cc638ef82942ef62eb2.png</t>
  </si>
  <si>
    <t>xbyte-enterprise-solutions</t>
  </si>
  <si>
    <t>https://www.xbytesolutions.com/</t>
  </si>
  <si>
    <t>https://www.linkedin.com/in/xbyte/</t>
  </si>
  <si>
    <t>https://twitter.com/BhaveshParekh_</t>
  </si>
  <si>
    <t>https://www.facebook.com/xbytsolutions/</t>
  </si>
  <si>
    <t>Blueloop</t>
  </si>
  <si>
    <t>Blueloop is a Fintech company, facilitating cross-border payments across Africa.</t>
  </si>
  <si>
    <t>e7ada4cba0f98a19eefe.png</t>
  </si>
  <si>
    <t>blueloop</t>
  </si>
  <si>
    <t>https://www.blueloop.app/</t>
  </si>
  <si>
    <t>https://www.linkedin.com/company/blueloop-tech/</t>
  </si>
  <si>
    <t>Boost Ghana</t>
  </si>
  <si>
    <t>Boost Ghana provides digital solutions to support MSMEs in Ghana to drive efficiency in the distribution of fast-moving consumer goods.</t>
  </si>
  <si>
    <t>41b46b45889c3439d5bb.jpg</t>
  </si>
  <si>
    <t>boost-ghana</t>
  </si>
  <si>
    <t>https://www.boost.technology/</t>
  </si>
  <si>
    <t>https://www.linkedin.com/company/boost-ghana</t>
  </si>
  <si>
    <t>ArifPay</t>
  </si>
  <si>
    <t>ArifPay is a moble point of sale system that allows ATM cardholders  to make electronic transactions via their smartphones.</t>
  </si>
  <si>
    <t>81a381818ef8e4ed2f66.jpg</t>
  </si>
  <si>
    <t>arifpay</t>
  </si>
  <si>
    <t>http://www.arifpay.net/</t>
  </si>
  <si>
    <t>https://twitter.com/ArifpayEthiopia</t>
  </si>
  <si>
    <t>https://www.facebook.com/arifpayethiopia/</t>
  </si>
  <si>
    <t>zVendo</t>
  </si>
  <si>
    <t>zVendo is an eCommerce platform where merchants can build their Arabic/English online store with ready-made integrations.</t>
  </si>
  <si>
    <t>c0a522a6b477507e664f.jpg</t>
  </si>
  <si>
    <t>zvendo</t>
  </si>
  <si>
    <t>https://zvendo.com/</t>
  </si>
  <si>
    <t>https://www.linkedin.com/company/zvendo</t>
  </si>
  <si>
    <t>https://www.facebook.com/zVendo/</t>
  </si>
  <si>
    <t>Cowrie</t>
  </si>
  <si>
    <t>Cowrie is a Nigeria-based fintech platform facilitating crypto remittance transfers.</t>
  </si>
  <si>
    <t>18a32603623e46be328c.JPG</t>
  </si>
  <si>
    <t>cowrie</t>
  </si>
  <si>
    <t>https://cowrie.exchange/</t>
  </si>
  <si>
    <t>https://twitter.com/cowrie_exchange</t>
  </si>
  <si>
    <t>Impulse Biomedical</t>
  </si>
  <si>
    <t>Impulse Biomedical is a medical equipment development company.  Impulse Biomedical is prioritising accessibility by rethinking medical device design.</t>
  </si>
  <si>
    <t>6047f4e0bd0b7a2de994.jpg</t>
  </si>
  <si>
    <t>impulse-biomedical</t>
  </si>
  <si>
    <t>https://www.impulsebiomed.com/</t>
  </si>
  <si>
    <t>https://www.linkedin.com/company/impulse-biomed/</t>
  </si>
  <si>
    <t>TakeStep</t>
  </si>
  <si>
    <t>TakeStep allows patients suffering from addiction &amp; substance abuse, certified practitioners and guardians to connect with one another as well as empowering them to take control of the recovery process.</t>
  </si>
  <si>
    <t>81312c9087cb7ee598b3.jpg</t>
  </si>
  <si>
    <t>takestep</t>
  </si>
  <si>
    <t>https://www.takestep.net/</t>
  </si>
  <si>
    <t>CIRT</t>
  </si>
  <si>
    <t>CIRT harnesses IoT technology to provide clients with business-critical information that enables the client to become more agile whilst improving overall business efficiency.</t>
  </si>
  <si>
    <t>ddc89bc1ae1c2bc850a0.png</t>
  </si>
  <si>
    <t>cirt</t>
  </si>
  <si>
    <t>https://www.cirt.co.za/</t>
  </si>
  <si>
    <t>https://www.linkedin.com/company/consumption-information-real-time</t>
  </si>
  <si>
    <t>https://www.facebook.com/ConsumptionInformationRealTime/</t>
  </si>
  <si>
    <t>Capitol Foods</t>
  </si>
  <si>
    <t>Capitol touches the lives of more than 5,000 Sierra Leonean fruit farmers by sourcing fruit directly from them and guaranteeing a stable market.</t>
  </si>
  <si>
    <t>301d59686399f9bed081.png</t>
  </si>
  <si>
    <t>capitol-foods</t>
  </si>
  <si>
    <t>https://capitolfoods.co/</t>
  </si>
  <si>
    <t>https://www.linkedin.com/company/capitolfoods</t>
  </si>
  <si>
    <t>https://www.facebook.com/capitolfoodssl</t>
  </si>
  <si>
    <t>Farmhut</t>
  </si>
  <si>
    <t>Farmhut is an AI-powered marketplace connecting farmers to markets that pay fair prices for their produce.</t>
  </si>
  <si>
    <t>ee33d263fdc2934e9581.jpg</t>
  </si>
  <si>
    <t>farmhut</t>
  </si>
  <si>
    <t>https://www.farmhutafrica.com/</t>
  </si>
  <si>
    <t>https://www.linkedin.com/company/farmhut</t>
  </si>
  <si>
    <t>https://www.facebook.com/farmhut.africa</t>
  </si>
  <si>
    <t>VibesXclusive Group</t>
  </si>
  <si>
    <t>VibesXclusive is Africa's top spot for all the latest songs, videos and entertainment news, providing both foreign and local music download.</t>
  </si>
  <si>
    <t>Nigeria,Jos South</t>
  </si>
  <si>
    <t>412e3be900f2c8e67f53.png</t>
  </si>
  <si>
    <t>vibesxclusive-group</t>
  </si>
  <si>
    <t>https://www.vibesxclusive.com</t>
  </si>
  <si>
    <t>https://twitter.com/Vibes_Xclusive</t>
  </si>
  <si>
    <t>https://facebook.com/vibesxclusive</t>
  </si>
  <si>
    <t>Kabakoo Academies</t>
  </si>
  <si>
    <t>Kabakoo Academies is a social enterprise for Sustainability-focused tech education. Kabakoo Academies is a mission-driven organization building the first pan-African learning platform for digital and decentralized manufacturing skills.</t>
  </si>
  <si>
    <t>e504b825c175ba6d9492.png</t>
  </si>
  <si>
    <t>kabakoo-academies</t>
  </si>
  <si>
    <t>https://www.kabakoo.africa/</t>
  </si>
  <si>
    <t>https://www.linkedin.com/company/kabakoo</t>
  </si>
  <si>
    <t>https://twitter.com/kabakoolabs</t>
  </si>
  <si>
    <t>https://www.facebook.com/Kabakoo/</t>
  </si>
  <si>
    <t>Quench</t>
  </si>
  <si>
    <t>Quench is an on-demand delivery app that provides a delivery service to customers offering groceries and other essential items.</t>
  </si>
  <si>
    <t>74eccc7b0355edca5626.png</t>
  </si>
  <si>
    <t>quench</t>
  </si>
  <si>
    <t>https://www.quench.mobi/</t>
  </si>
  <si>
    <t>https://www.linkedin.com/company/quench-group/</t>
  </si>
  <si>
    <t>https://twitter.com/quench_app</t>
  </si>
  <si>
    <t>https://www.facebook.com/quenchdeliveryapp/</t>
  </si>
  <si>
    <t>Baobab+</t>
  </si>
  <si>
    <t>Baobab+ is a social enterprise operating that supports households and micro-entrepreneurs in their energy autonomy and digital access, a prerequisite for their financial inclusion.</t>
  </si>
  <si>
    <t>Ivory Coast,Madagascar,Mali,Senegal, Nigeria, Democratic Republic of Congo</t>
  </si>
  <si>
    <t>cdc49052449e93ceb16b.png</t>
  </si>
  <si>
    <t>baobab</t>
  </si>
  <si>
    <t>https://en.baobabplus.com/</t>
  </si>
  <si>
    <t>https://www.linkedin.com/company/baobabplus</t>
  </si>
  <si>
    <t>https://twitter.com/baobabplus</t>
  </si>
  <si>
    <t>Pine Kazi</t>
  </si>
  <si>
    <t>Pine Kazi is a social business venture that enables a circular economy by using pineapple waste produced after harvest to craft eco-friendly products like shoes and bags.</t>
  </si>
  <si>
    <t>005a25fb8340f17cf16f.jpg</t>
  </si>
  <si>
    <t>pine-kazi</t>
  </si>
  <si>
    <t>http://www.pinekazi.com/about.html</t>
  </si>
  <si>
    <t>https://www.linkedin.com/company/pine-kazi-plc</t>
  </si>
  <si>
    <t>https://www.facebook.com/Pine-Kazi</t>
  </si>
  <si>
    <t>Les Ateliers de Corinne</t>
  </si>
  <si>
    <t>Les Ateliers de Corinne specializes in digital culinary marketing, cooking workshop organization and the creation of cakes and pastries.</t>
  </si>
  <si>
    <t>55f8bea0cc174fb49e93.jpg</t>
  </si>
  <si>
    <t>les-ateliers-de-corinne</t>
  </si>
  <si>
    <t>https://lesatelierscuisinedecorinne.com/</t>
  </si>
  <si>
    <t>https://www.facebook.com/lesateliersdecorinne/</t>
  </si>
  <si>
    <t>Safeabortionpharma</t>
  </si>
  <si>
    <t>safeabortionpharma.com is an online pharmacy. We deal in products like MTP kit ,abortion pills online, abortion pill pack etc. Its main aim is to build trust in the customers by supplying genuine and reliable abortion pills online. We also have excellent Returns and Refund policy in case the customer is not satisfied with the service or placed order. For any updates, you can email us at info@safeabortionpharma.com</t>
  </si>
  <si>
    <t>United States of America,denver</t>
  </si>
  <si>
    <t>South Africa,Zimbabwe</t>
  </si>
  <si>
    <t>8641c1b28cdc3108c4e8.png</t>
  </si>
  <si>
    <t>safeabortionpharma</t>
  </si>
  <si>
    <t>https://www.safeabortionpharma.com</t>
  </si>
  <si>
    <t>https://twitter.com/safepharma247</t>
  </si>
  <si>
    <t>https://www.facebook.com/womenhealthcarepharma</t>
  </si>
  <si>
    <t>Viagrapharma</t>
  </si>
  <si>
    <t>Viagrpharma.com is serving ED drugs for the past 10 years. Our pharmaceutical online shop provides the user-friendly purchase of medicines. The entire information of customers is encrypted and secure by advanced technology.  https://www.viagrapharma.com</t>
  </si>
  <si>
    <t>United States of America,boerne</t>
  </si>
  <si>
    <t>Botswana,Cameroon</t>
  </si>
  <si>
    <t>9356bd8808bbaf44ed06.png</t>
  </si>
  <si>
    <t>viagrapharma</t>
  </si>
  <si>
    <t>https://www.viagrapharma.com</t>
  </si>
  <si>
    <t>https://twitter.com/PharmaGv</t>
  </si>
  <si>
    <t>Africa 118</t>
  </si>
  <si>
    <t>Africa 118 is a provider of digital marketing services to Ethiopian SMEs. Africa 118 aims to connect 10,000 SMEs to the internet, providing them with an online presence on Google and Facebook, as well as eCommerce and mobile payment integration, plus in-person training.</t>
  </si>
  <si>
    <t>1ff592aa1aedd17bc891.png</t>
  </si>
  <si>
    <t>africa-118</t>
  </si>
  <si>
    <t>https://africa118.com/</t>
  </si>
  <si>
    <t>https://www.linkedin.com/company/africa-118-inc./</t>
  </si>
  <si>
    <t>https://twitter.com/Africa118incc</t>
  </si>
  <si>
    <t>https://www.facebook.com/Africa118-103182066534731/</t>
  </si>
  <si>
    <t>Redavia</t>
  </si>
  <si>
    <t>Redavia is a providing solar farms to businesses in Sub-Saharan Africa as a pay-as-you-go basis. The  solar farm is based on a pre-configured system, consisting of high-performance solar modules and high-quality electrical components.</t>
  </si>
  <si>
    <t>Germany,Munich</t>
  </si>
  <si>
    <t>Ghana,Kenya</t>
  </si>
  <si>
    <t>d871c5673368fbcc1d73.jpeg</t>
  </si>
  <si>
    <t>redavia</t>
  </si>
  <si>
    <t>https://www.redaviasolar.com/</t>
  </si>
  <si>
    <t>https://www.linkedin.com/company/redavia</t>
  </si>
  <si>
    <t>https://twitter.com/RedaviaSolar</t>
  </si>
  <si>
    <t>https://www.facebook.com/RedaviaSolarKenya/</t>
  </si>
  <si>
    <t>Germany</t>
  </si>
  <si>
    <t>Quro Medical</t>
  </si>
  <si>
    <t>Quro Medical is an innovative digital health company pioneering premium hospital-at-home services in Southern Africa. Quro combines cutting-edge technologies with a strong personal touch to deliver unique healthcare solutions for our customers.</t>
  </si>
  <si>
    <t>48fa970fe3f897da4a7a.png</t>
  </si>
  <si>
    <t>quro-medical</t>
  </si>
  <si>
    <t>https://www.quromedical.co.za/</t>
  </si>
  <si>
    <t>https://www.linkedin.com/company/quro-medical</t>
  </si>
  <si>
    <t>https://twitter.com/quromedical</t>
  </si>
  <si>
    <t>https://www.facebook.com/quromedical/</t>
  </si>
  <si>
    <t>Kemitt</t>
  </si>
  <si>
    <t>Kemitt is an Egypt-based e-commerce platform, with over 15000 SKUs with on-demand manufacturing services.</t>
  </si>
  <si>
    <t>32e9b7dae0ad9f095e4f.png</t>
  </si>
  <si>
    <t>kemitt</t>
  </si>
  <si>
    <t>https://kemitt.com/en-eg/</t>
  </si>
  <si>
    <t>https://www.linkedin.com/company/kemitt/</t>
  </si>
  <si>
    <t>https://www.facebook.com/kemittme</t>
  </si>
  <si>
    <t>Kezakoo</t>
  </si>
  <si>
    <t>Kezakoo is an Edtech company based in Morocco.  Kezakoo specialises in tutoring high school students over web-based and mobile applications.</t>
  </si>
  <si>
    <t>Morocco,Cassablanca</t>
  </si>
  <si>
    <t>cdfa44d395c20e473228.png</t>
  </si>
  <si>
    <t>kezakoo</t>
  </si>
  <si>
    <t>https://www.kezakoo.com/</t>
  </si>
  <si>
    <t>https://www.linkedin.com/company/kezakoo/</t>
  </si>
  <si>
    <t>https://www.facebook.com/Kezakoo/</t>
  </si>
  <si>
    <t>Troygold</t>
  </si>
  <si>
    <t>Troygold is the fintech company creating South Africa’s first gold-backed savings account. Clients customers are able to buy, sell, spend and borrow against their digital gold.</t>
  </si>
  <si>
    <t>b352a58e33eb50ae5945.jpg</t>
  </si>
  <si>
    <t>troygold</t>
  </si>
  <si>
    <t>https://troygold.app/</t>
  </si>
  <si>
    <t>https://www.linkedin.com/company/troygoldapp/</t>
  </si>
  <si>
    <t>https://twitter.com/troygoldapp</t>
  </si>
  <si>
    <t>https://www.facebook.com/troygoldapp/</t>
  </si>
  <si>
    <t>Sendmarc</t>
  </si>
  <si>
    <t>Sendmarc enables corporates and small businesses to implement the Domain Message Authentication, Reporting and Conformance (DMarc) industry standard for email protection.</t>
  </si>
  <si>
    <t>4368f66b6c36a0392383.png</t>
  </si>
  <si>
    <t>sendmarc</t>
  </si>
  <si>
    <t>https://sendmarc.co.za/</t>
  </si>
  <si>
    <t>https://www.linkedin.com/company/sendmarc</t>
  </si>
  <si>
    <t>Ahkili</t>
  </si>
  <si>
    <t>Ahkili is a mobile application for appointment booking connecting patients to psychologists through telehealth.</t>
  </si>
  <si>
    <t>5f141563c4e918c5c439.jpg</t>
  </si>
  <si>
    <t>ahkili</t>
  </si>
  <si>
    <t>https://ahkili.tn//</t>
  </si>
  <si>
    <t>https://www.linkedin.com/company/ahkili-%D8%A3%D8%AD%D9%83%D9%8A%D9%84%D9%8A/</t>
  </si>
  <si>
    <t>https://www.facebook.com/ahkili.psy/</t>
  </si>
  <si>
    <t>Lamma</t>
  </si>
  <si>
    <t>Lamma is a web and mobile platform reinventing urban movement for package delivery through an extended carpooling network.</t>
  </si>
  <si>
    <t xml:space="preserve"> Active</t>
  </si>
  <si>
    <t>Tunisia, Morocco</t>
  </si>
  <si>
    <t>ec8491521bd5964d6f9f.png</t>
  </si>
  <si>
    <t>lamma</t>
  </si>
  <si>
    <t>https://lamma.city/main/index.html</t>
  </si>
  <si>
    <t>https://www.linkedin.com/company/lamma-city</t>
  </si>
  <si>
    <t>https://www.facebook.com/Lamma.city</t>
  </si>
  <si>
    <t>E-stores Factory</t>
  </si>
  <si>
    <t>E-stores Factory is a web platform that helps rent and manage e-shops for enterprises seeking to sell online.</t>
  </si>
  <si>
    <t>ec947db1568f3b648af6.jpg</t>
  </si>
  <si>
    <t>estores-factory</t>
  </si>
  <si>
    <t>https://esftunisie.com/</t>
  </si>
  <si>
    <t>https://www.facebook.com/eStoresFactory</t>
  </si>
  <si>
    <t>Proservy</t>
  </si>
  <si>
    <t>Proservy is a web platform that digitises the enterprises' administrative and logistic management.</t>
  </si>
  <si>
    <t>35f648a08a34b7edcac9.png</t>
  </si>
  <si>
    <t>proservy</t>
  </si>
  <si>
    <t>https://www.proservy.com/</t>
  </si>
  <si>
    <t>https://www.linkedin.com/company/proservy</t>
  </si>
  <si>
    <t>https://www.facebook.com/PROSERVY/</t>
  </si>
  <si>
    <t>Reedz</t>
  </si>
  <si>
    <t>Reedz is a  mobile application for podcasts in Arabic and interactive book summaries in text and audio forms.</t>
  </si>
  <si>
    <t>52d886ae4622d3c32e5d.jpg</t>
  </si>
  <si>
    <t>reedz</t>
  </si>
  <si>
    <t>https://reedz.co/</t>
  </si>
  <si>
    <t>https://www.facebook.com/reedzapp</t>
  </si>
  <si>
    <t>WeMove</t>
  </si>
  <si>
    <t>WeMove is a digital platform providing people with hundreds of single class and gym accesses across Tunisia.</t>
  </si>
  <si>
    <t>5799cca13f078f97c6d4.jpg</t>
  </si>
  <si>
    <t>wemove</t>
  </si>
  <si>
    <t>https://www.wemove-app.com/</t>
  </si>
  <si>
    <t>https://www.linkedin.com/company/wemovetn</t>
  </si>
  <si>
    <t>https://www.facebook.com/wemove.tn/</t>
  </si>
  <si>
    <t>Hanoutify</t>
  </si>
  <si>
    <t>Hanoutify is a website generator that helps shops in the Maghreb region to develop their online presence.</t>
  </si>
  <si>
    <t>8e1b4f54ccacff718396.png</t>
  </si>
  <si>
    <t>hanoutify</t>
  </si>
  <si>
    <t>https://www.hanoutify.com/</t>
  </si>
  <si>
    <t>https://www.facebook.com/hanoutify</t>
  </si>
  <si>
    <t>Ms. Marion</t>
  </si>
  <si>
    <t>Ms Marion is a fashion brand for stylish formal apparel for inspiring, urban, professional women in Tunisia.</t>
  </si>
  <si>
    <t>10b7af5c9bf30d4d5acf.png</t>
  </si>
  <si>
    <t>ms-marion</t>
  </si>
  <si>
    <t>https://ms-marion.com/</t>
  </si>
  <si>
    <t>https://www.linkedin.com/company/ms-marion/</t>
  </si>
  <si>
    <t>https://www.facebook.com/msmarionofficial/</t>
  </si>
  <si>
    <t>Laverie</t>
  </si>
  <si>
    <t>Laverie provides laundry and dry cleaning services in the greater Cairo area.</t>
  </si>
  <si>
    <t>9e7299d73641a5c7395a.jpg</t>
  </si>
  <si>
    <t>laverie</t>
  </si>
  <si>
    <t>http://laverie.me/</t>
  </si>
  <si>
    <t>https://www.facebook.com/Laverie.Egypt/</t>
  </si>
  <si>
    <t>Scrapays</t>
  </si>
  <si>
    <t>Scrapays is simplifying waste collection for everyone by allowing individuals to sell their scrap and scrapable materials at premium prices through a multi-use platform (USSD, Mobile and Web).</t>
  </si>
  <si>
    <t>a2a7958e11a011722a12.png</t>
  </si>
  <si>
    <t>scrapays</t>
  </si>
  <si>
    <t>https://scrapays.com/</t>
  </si>
  <si>
    <t>https://www.linkedin.com/company/scrapays/</t>
  </si>
  <si>
    <t>https://twitter.com/scrapays_HQ</t>
  </si>
  <si>
    <t>https://www.facebook.com/scrapays/</t>
  </si>
  <si>
    <t>OyaPay Africa</t>
  </si>
  <si>
    <t>OyaPAY is a digital wallet payment platform. We enable fast and secure cross-border payments, with or without a bank account.</t>
  </si>
  <si>
    <t>Benin,Burkina Faso,Gambia,Ghana,Liberia,Togo</t>
  </si>
  <si>
    <t>d2a8e6d7fb87e129f6c1.png</t>
  </si>
  <si>
    <t>oyapay-africa</t>
  </si>
  <si>
    <t>https://oyapayafrica.com</t>
  </si>
  <si>
    <t>https://gh.linkedin.com/in/oyapay</t>
  </si>
  <si>
    <t>https://twitter.com/OyapayA</t>
  </si>
  <si>
    <t>https://www.facebook.com/OyaPAYafrica</t>
  </si>
  <si>
    <t>JustBUY Africa</t>
  </si>
  <si>
    <t>JustBUY Africa is Africa's One marketplace, an e-commerce platform for exclusive Made in Africa products ranging from electronics, fashion, and more with multiple currencies for the selected markets.</t>
  </si>
  <si>
    <t>Angola,Benin,Burkina Faso,Cape Verde,Gambia,Ghana,Guinea,Liberia,Mali,Namibia,Nigeria,Rwanda,Togo</t>
  </si>
  <si>
    <t>8dd1672006d95337a44c.jpg</t>
  </si>
  <si>
    <t>justbuy-africa</t>
  </si>
  <si>
    <t>https://justbuyafrica.com</t>
  </si>
  <si>
    <t>https://mobile.twitter.com/justbuya</t>
  </si>
  <si>
    <t>https://m.facebook.com/JustBUYAfrica/</t>
  </si>
  <si>
    <t>Ecommerce,Mobile Commerce,Retail Technology</t>
  </si>
  <si>
    <t>Gasby Group</t>
  </si>
  <si>
    <t>We are a Pan-African leading technology organization offering Financial technology (Fintech), Business Intelligence technology (BI), Multimedia, Health technology (HealthTech) and Real Estate enabled services to customers across Africa with agency networks across the West African region with further expansion to other regional blocks soon.</t>
  </si>
  <si>
    <t>Ghana,Togo</t>
  </si>
  <si>
    <t>fe90129d6a94d2ee0e58.png</t>
  </si>
  <si>
    <t>gasby-group</t>
  </si>
  <si>
    <t>https://gasby.group</t>
  </si>
  <si>
    <t>https://www.linkedin.com/mwlite/company/gasby-group</t>
  </si>
  <si>
    <t>https://m.facebook.com/gasbygroup/</t>
  </si>
  <si>
    <t>B2B Payments,Big data,Cryptocurrency/Blockchain,Ecommerce,Edtech,Fintech,Healthtech,HR Tech,Impact investing,Insurtech,Internet of Things (IoT),Marketing tech,Mobile Commerce,Real Estate Technology,Restaurant Technology,Retail Technology,Ridesharing</t>
  </si>
  <si>
    <t>Rural Shelter Uganda Limited</t>
  </si>
  <si>
    <t>We have opened an organic fertiliser manufacturing project this year and we hope to get some funding in order for it to start operating.</t>
  </si>
  <si>
    <t>Uganda,Masaka</t>
  </si>
  <si>
    <t>Kenya,South Sudan,Sudan,Tanzania,Uganda</t>
  </si>
  <si>
    <t>37e65b105523a27e648f.jpg</t>
  </si>
  <si>
    <t>rural-shelter-uganda-limited</t>
  </si>
  <si>
    <t>https://www.biofam-store.my-online.store</t>
  </si>
  <si>
    <t>https://facebook.com/ruralshelteruganda</t>
  </si>
  <si>
    <t>Ecommerce,Manufacturing</t>
  </si>
  <si>
    <t>Appetito</t>
  </si>
  <si>
    <t>Appetito is an e-commerce company focusing on groceries. The company operates through the dark stores model, where products are sourced from manufacturers, stored in mini fulfilment centres then delivered to household customers.</t>
  </si>
  <si>
    <t>3a47c49627b09a751f02.png</t>
  </si>
  <si>
    <t>appetito</t>
  </si>
  <si>
    <t>https://www.appetito.com/</t>
  </si>
  <si>
    <t>https://www.facebook.com/MyAppetito</t>
  </si>
  <si>
    <t>AgriLife Limited</t>
  </si>
  <si>
    <t>AgriLife is an innovative waste-to-value company operating in Tanzania’s animal feed. The company has developed an innovative process to produce highly nutritious animal feeds and organic fertilizers, leveraging nature’s recycling agents, insects. AgriLife, utilizing the Black Soldier Fly as a rich source of protein for animal feeds while recycling organic waste into organic fertilizer through a natural and easily scalable process.</t>
  </si>
  <si>
    <t>Tanzania,Morogoro</t>
  </si>
  <si>
    <t>1243215e728d67eb7e01.png</t>
  </si>
  <si>
    <t>agrilife-limited</t>
  </si>
  <si>
    <t>https://twitter.com/agrilifetanzania</t>
  </si>
  <si>
    <t>Agtech,Foodtech</t>
  </si>
  <si>
    <t>OKO</t>
  </si>
  <si>
    <t>OKO develops affordable mobile-based crop insurance products for smallholder farmers. OKO insures smallholder farmers against weather-related risks using mobile and satellite technologies.</t>
  </si>
  <si>
    <t>Mali,Uganda</t>
  </si>
  <si>
    <t>aeb218c36f235cef9225.png</t>
  </si>
  <si>
    <t>oko</t>
  </si>
  <si>
    <t>https://www.oko.finance/</t>
  </si>
  <si>
    <t>https://www.linkedin.com/company/oko-solutions/</t>
  </si>
  <si>
    <t>https://twitter.com/OKO_insurance</t>
  </si>
  <si>
    <t>https://www.facebook.com/OKOInsurance/</t>
  </si>
  <si>
    <t>Payflex</t>
  </si>
  <si>
    <t>Payflex is a fintech company enabling consumers to make purchases from over 650 online merchants on the Payflex digital mall, and pay later, interest-free.</t>
  </si>
  <si>
    <t>7dc3a16a9b68532ee5a1.png</t>
  </si>
  <si>
    <t>payflex</t>
  </si>
  <si>
    <t>https://payflex.co.za/</t>
  </si>
  <si>
    <t>https://www.facebook.com/PayflexZA/</t>
  </si>
  <si>
    <t>Klasha</t>
  </si>
  <si>
    <t>Klasha is an online universal checkout that allows international retailers to accept online payments in African currencies.</t>
  </si>
  <si>
    <t>d44d5faa27f6171b2d5a.jpg</t>
  </si>
  <si>
    <t>klasha</t>
  </si>
  <si>
    <t>https://www.klasha.com/</t>
  </si>
  <si>
    <t>https://www.linkedin.com/company/klasha/about/</t>
  </si>
  <si>
    <t>https://twitter.com/shopklasha</t>
  </si>
  <si>
    <t>Ecobodaa</t>
  </si>
  <si>
    <t>Ecobodaa aims to provide more affordable, safer, connected and environmentally-friendly means of transportation for commuters in African cities.</t>
  </si>
  <si>
    <t>0ec40cd8745b002ad336.jpg</t>
  </si>
  <si>
    <t>ecobodaa</t>
  </si>
  <si>
    <t>https://www.ecobodaa.bike/</t>
  </si>
  <si>
    <t>https://www.linkedin.com/company/ecobodaa/about/</t>
  </si>
  <si>
    <t>https://twitter.com/ecobodaa</t>
  </si>
  <si>
    <t>https://www.facebook.com/ecobodaa/</t>
  </si>
  <si>
    <t>AlphaDirect</t>
  </si>
  <si>
    <t>AlphaDirect is a Botswanan company offering insurance products to businesses and individuals.</t>
  </si>
  <si>
    <t>209b3e00403397228216.png</t>
  </si>
  <si>
    <t>alphadirect</t>
  </si>
  <si>
    <t>https://www.alphadirect.co.bw/</t>
  </si>
  <si>
    <t>https://www.linkedin.com/company/alpha-direct-insurance-co-/</t>
  </si>
  <si>
    <t>Kashat</t>
  </si>
  <si>
    <t>Kashat is a FinTech company offering short-term loans to the unbanked with flexible repayment periods.</t>
  </si>
  <si>
    <t>73e1fdffc271ce8b8908.png</t>
  </si>
  <si>
    <t>kashat</t>
  </si>
  <si>
    <t>https://kashat.com.eg/en/</t>
  </si>
  <si>
    <t>https://www.linkedin.com/company/kashateg/</t>
  </si>
  <si>
    <t>TIBU Health</t>
  </si>
  <si>
    <t>TIBU Health is an on-demand platform that connects people to healthcare workers in real-time, who deploy to a location and time of the patient’s choosing.</t>
  </si>
  <si>
    <t>a2e9a35d1db83034f5e6.png</t>
  </si>
  <si>
    <t>tibu-health</t>
  </si>
  <si>
    <t>https://tibu.africa/</t>
  </si>
  <si>
    <t>https://www.linkedin.com/company/tibu-health/</t>
  </si>
  <si>
    <t>https://twitter.com/TIBUHealth</t>
  </si>
  <si>
    <t>https://www.facebook.com/TIBUHealth</t>
  </si>
  <si>
    <t>Link Health Tech</t>
  </si>
  <si>
    <t>Link is a health-tech startup that has created a unique software that provides a 360 view of a patient’s status and condition extending outside of biological indicates to include psychological and social health.</t>
  </si>
  <si>
    <t>974a27fb1edef5eae43a.jpg</t>
  </si>
  <si>
    <t>link-health-tech</t>
  </si>
  <si>
    <t>https://linkhealth.io/</t>
  </si>
  <si>
    <t>https://www.linkedin.com/company/link-health-technology/</t>
  </si>
  <si>
    <t>James Cubitt Development</t>
  </si>
  <si>
    <t>James Cubitt Developments is a luxury real estate development company with a difference. We bring a new definition to property development, creating buildings that are more than a structure but an expression of personalities. From a range of striking iconic buildings to an assortment of remarkable residential and commercial buildings, we deliver real estate development projects in Nigeria’s growing urban centres that leaves an impression on the mind and become highly memorable.
We are the best property developer in Nigeria when it concerns developing outstanding luxury properties that challenge the norm. For high-end buyers whose expectations go beyond a curb appeal and a large number of bedrooms, we are the real estate developer that brings your desired building to life.
James Cubitt Developments is a part of the James Cubitt Group founded in Nigeria in 1956. We have a sterling reputation for excellence and professionalism in the Nigerian real estate industry. For 60 years, the James Cubitt brand has shown intelligent experience and expertise with several remarkable projects- the Civic Centre, Diamond Bank headquarters, Mobil House, the United Nations office in Abuja, numerous upscale single and multifamily residential buildings in highbrow locations. 
As a luxury real estate developer, our focus is to deliver long-term values to our clientele. Our innovations are masterpieces with unique features that speak for themselves; a portfolio of projects with long-term returns on investment. Unrivalled in skill and expertise, James Cubitt Developments remains widely recognized as a top property developer in Nigeria.
With our development projects, we reshape the definition of stylish excellence, provide a lifestyle experience and share the African Culture story.
Undertaking projects from conception to construction and maintenance, we are inclined to give clients a clear steer as to the direction to take in the development of real estate projects in Nigeria.</t>
  </si>
  <si>
    <t>Nigeria,Ikoyi, Lagos</t>
  </si>
  <si>
    <t>f489fd22ab86d4952527.png</t>
  </si>
  <si>
    <t>james-cubitt-development</t>
  </si>
  <si>
    <t>https://www.jamescubittdevelopments.com/</t>
  </si>
  <si>
    <t>https://ng.linkedin.com/company/james-cubitt-developments</t>
  </si>
  <si>
    <t>https://twitter.com/jamescubittdev</t>
  </si>
  <si>
    <t>https://web.facebook.com/jcdnigeria</t>
  </si>
  <si>
    <t>James Cubitt Facility Managers</t>
  </si>
  <si>
    <t>James Cubitt Facility Managers is duly registered in Nigeria and is part of the James Cubitt Group with offices in Lagos, London, Brisbane, Doha, Accra and UAE. The James Cubitt brand in Nigeria has a 60-year pedigree of designing and delivering projects for clients such as Mobil, Shell, Diamond Bank and the United Nations.
We pride ourselves as leading proponents in incorporating best practices in facility management into all the key areas of a building’s lifecycle. Our experience in total FM services is strengthened by our integrated team of professionals in the James Cubitt Group, closing the gaps that exist in the different stages of a building’s lifecycle. This has set us apart and made us the preferred facility management company.
Over the years, we have developed relationships across the industry, positioning us as a trusted and leading facilities managers. Our aim is to collaborate with our clients – owners and occupiers – to ensure that our portfolio of properties are the best rated in terms of maintenance costs and ensure that the property will always be an attractive lease with a high renewal rate.</t>
  </si>
  <si>
    <t>8f01b90001699d286333.png</t>
  </si>
  <si>
    <t>james-cubitt-facility-managers</t>
  </si>
  <si>
    <t>https://www.jamescubittfacilities.com/</t>
  </si>
  <si>
    <t>https://ng.linkedin.com/company/james-cubitt-facilities-managers</t>
  </si>
  <si>
    <t>https://twitter.com/JamesCubittFM</t>
  </si>
  <si>
    <t>https://web.facebook.com/jamescubittfmnigeria</t>
  </si>
  <si>
    <t>Alexander Nelson Consulting</t>
  </si>
  <si>
    <t>Alexander Nelson Consulting is a real estate marketing company focused on offering creative solutions to real estate businesses across different sectors. We provide traditional and digital marketing services to real estate agents, real estate professionals, brokerages and real estate companies.
At ANC, we understand the need to go the extra mile to ensure that your real estate business thrives in the competitive market. We are a top real estate marketing agency that helps you grow your real estate business online and offline, increasing your overall revenue.
What we do
Connecting real estate businesses to target audiences is what we do. With our wealth of experience in real estate marketing and extensive knowledge of real estate market trends, creative thinking, and keen perception, we help develop workable strategies and marketing solutions suitable to achieve impressive results.
From a range of PPC management, SEO services to Display services, our ingenious ideas help real estate businesses stand out, generate leads and grow potential sales.
Alexander Nelson Consulting is a real estate marketing company with knowledge of the latest marketing techniques. This gives us the leverage needed to meet clients’ business needs. We listen to our clients to fully understand their requirements and craft out a mix of marketing operations to ensure they reach their goals.
We know that the building or selling of properties in today’s dynamic environment requires a dedicated focus. To accomplish that, we have developed a process-driven approach to account management. It means that we can quickly deploy and synchronize property campaigns across multiple networks, breaking down the different segments in your market, and tailoring your advert messages to get the desired results, thereby helping your business grow.</t>
  </si>
  <si>
    <t>7107a46692b5fe2d1ec2.png</t>
  </si>
  <si>
    <t>alexander-nelson-consulting</t>
  </si>
  <si>
    <t>https://alexandernelson.com/</t>
  </si>
  <si>
    <t>https://www.linkedin.com/company/alexander-nelson-consulting</t>
  </si>
  <si>
    <t>https://twitter.com/ANC_ng</t>
  </si>
  <si>
    <t>https://web.facebook.com/alexandernelconsulting</t>
  </si>
  <si>
    <t>Augmented Reality,Real Estate Technology</t>
  </si>
  <si>
    <t>Rabawa</t>
  </si>
  <si>
    <t>Rabawa is a social commerce platform in Nigeria. Rabawa’s objective is to support African entrepreneurs leverage social media for curating, promoting, and selling their products to end-users.</t>
  </si>
  <si>
    <t>05ed6e28e8b0a2261f73.jpg</t>
  </si>
  <si>
    <t>rabawa</t>
  </si>
  <si>
    <t>https://rabawa.com/</t>
  </si>
  <si>
    <t>https://www.linkedin.com/company/rabawa/</t>
  </si>
  <si>
    <t>https://twitter.com/rabawaofficial</t>
  </si>
  <si>
    <t>https://web.facebook.com/rabawaofficial</t>
  </si>
  <si>
    <t>Bosea</t>
  </si>
  <si>
    <t>Bosea provides quick short term loans to students and workers.</t>
  </si>
  <si>
    <t>b8471201bab1f115d1be.jpg</t>
  </si>
  <si>
    <t>bosea</t>
  </si>
  <si>
    <t>https://www.bosealoans.com/</t>
  </si>
  <si>
    <t>https://www.linkedin.com/company/boseamicrocredit/</t>
  </si>
  <si>
    <t>https://twitter.com/Boseagh</t>
  </si>
  <si>
    <t>https://www.facebook.com/public/Bosea-Ghana</t>
  </si>
  <si>
    <t>Wegoo</t>
  </si>
  <si>
    <t>WeGoo is an on-demand delivery platform supporting small businesses with a reliable and affordable delivery service.</t>
  </si>
  <si>
    <t>39da7da11c3a48b6fe23.jpg</t>
  </si>
  <si>
    <t>wegoo</t>
  </si>
  <si>
    <t>https://wegoo.delivery/</t>
  </si>
  <si>
    <t>https://www.linkedin.com/company/wegoogh/</t>
  </si>
  <si>
    <t>https://www.facebook.com/WeGoo.Delivery/</t>
  </si>
  <si>
    <t>Motito</t>
  </si>
  <si>
    <t>Motito is a financial platform enabling customers to buy from various shops and pay in instalments.</t>
  </si>
  <si>
    <t>3247eb1353f6cf8efcb9.png</t>
  </si>
  <si>
    <t>motito</t>
  </si>
  <si>
    <t>https://www.motito.co/</t>
  </si>
  <si>
    <t>https://www.linkedin.com/company/motito/</t>
  </si>
  <si>
    <t>https://www.facebook.com/MotitoHQ</t>
  </si>
  <si>
    <t>Ikokuonline</t>
  </si>
  <si>
    <t>We Provide Online Car Care Solution. Delivery of Car Parts and Maintenance Services to Homes &amp; Offices in Nigeria</t>
  </si>
  <si>
    <t>74d715a33f3a1473611d.png</t>
  </si>
  <si>
    <t>ikokuonline</t>
  </si>
  <si>
    <t>https://ikokuonline.com</t>
  </si>
  <si>
    <t>https://twitter.com/ikokuonline</t>
  </si>
  <si>
    <t>https://facebook.com/ikokuonline</t>
  </si>
  <si>
    <t>Flash Property</t>
  </si>
  <si>
    <t>Flash Property is Egypt's real estate property finder tool, it is a technology driven real estate marketplace designed to help buy your home or sell your property in the click of a button. The Egyptian Real Estate market for investors and end users has been on the rise for the past 10 years with people's interest in the market peaking, spearheading different sectors, so making the process easier with newer technology has been a priority. Flash Property helps in searching for all real estate property to buy or sell; from apartments, villas, twin villas, commercial properties, offices, shops, land plots and more. Anywhere in Egypt from New Cairo, 6th of October, Sheikh Zayed, Sokhna, Gouna, North Coast, New Alamein, New Capital and more.</t>
  </si>
  <si>
    <t>21bf1395019a3f153418.png</t>
  </si>
  <si>
    <t>flash-property</t>
  </si>
  <si>
    <t>https://flashproperty.com</t>
  </si>
  <si>
    <t>https://www.linkedin.com/company/flashproperty</t>
  </si>
  <si>
    <t>https://twitter.com/FlashProperty_</t>
  </si>
  <si>
    <t>https://www.facebook.com/FlashPropertyFP</t>
  </si>
  <si>
    <t>Lami</t>
  </si>
  <si>
    <t>Lami is a Kenya-based B2B and B2B2C insurance-as-a-service platform and API provider. The Lami platform and API handles things  KYC, pricing, underwriting and claims processing all in one place, and can be used to create, distribute and embed any type of insurance product at any point of sale.</t>
  </si>
  <si>
    <t>30bd69971b0a2c14381d.png</t>
  </si>
  <si>
    <t>lami</t>
  </si>
  <si>
    <t>https://www.lami.world/about</t>
  </si>
  <si>
    <t>https://www.linkedin.com/company/lamiinsurtech</t>
  </si>
  <si>
    <t>https://twitter.com/lamiinsurtech</t>
  </si>
  <si>
    <t>Flextock</t>
  </si>
  <si>
    <t>Flextock is providing this logistics fulfilment to e-commerce businesses and consumers in Egypt. For local merchants, Flextock warehouses the stock and delivers orders directly to their customers through their network of last-mile delivery partners.</t>
  </si>
  <si>
    <t>0c62c8b26558363ed73f.png</t>
  </si>
  <si>
    <t>flextock</t>
  </si>
  <si>
    <t>https://www.flextock.com/</t>
  </si>
  <si>
    <t>https://www.linkedin.com/company/flextock/</t>
  </si>
  <si>
    <t>https://www.facebook.com/Flextock.eg/</t>
  </si>
  <si>
    <t>Shyft Power Solutions</t>
  </si>
  <si>
    <t>Shyft Power Solutions aims to combine IoT, big data analytics and proprietary software into a platform that enables remote monitoring and optimization of power sources. Shyft is a smart meter and transfer switch hybrid that allows users to meter, monitor, and control their power sources from a mobile app.</t>
  </si>
  <si>
    <t>68a5d429fdaa7e0f8fb0.png</t>
  </si>
  <si>
    <t>shyft-power-solutions</t>
  </si>
  <si>
    <t>https://shyftpower.com/</t>
  </si>
  <si>
    <t>https://www.linkedin.com/company/shyftpower</t>
  </si>
  <si>
    <t>https://twitter.com/weareshyftpower</t>
  </si>
  <si>
    <t>https://www.facebook.com/weareshyftpower/</t>
  </si>
  <si>
    <t>Tebcan Healthcare</t>
  </si>
  <si>
    <t>Moving to electronic medical health care has been revolutionary in the medical field because it has helped to make things easier for the patient and for the records to be more easily organized and tebcan connects everything to each other.</t>
  </si>
  <si>
    <t>Jordan,Amman</t>
  </si>
  <si>
    <t>Algeria,Nigeria</t>
  </si>
  <si>
    <t>fa4a3cff80f295f0d90f.png</t>
  </si>
  <si>
    <t>tebcan-healthcare</t>
  </si>
  <si>
    <t>https://tebcan.com/ar/Jordan/%D8%AF%D9%83%D8%AA%D9%88%D8%B1/%D9%82%D9%84%D8%A8-%D9%88%D8%B4%D8%B1%D8%A7%D9%8A%D9%8A%D9%86/%D8%A7%D9%84%D8%A3%D8%B1%D8%AF%D9%86/%D8%B4%D8%B1%D9%83%D8%A7%D8%AA-%D8%A7%D9%84%D8%AA%D8%A3%D9%85%D9%8A%D9%86</t>
  </si>
  <si>
    <t>https://www.linkedin.com/company/tebcan?trk=tyah&amp;trkInfo=clickedVertical%3Acompany%2CclickedEntityId%3A9484378%2Cidx%3A2-3-4%2CtarId%3A1457954986854%2Ctas%3Atebca</t>
  </si>
  <si>
    <t>https://twitter.com/tebcan</t>
  </si>
  <si>
    <t>https://www.facebook.com/tebcancom/</t>
  </si>
  <si>
    <t>Jordan</t>
  </si>
  <si>
    <t>iXperience</t>
  </si>
  <si>
    <t>iXperience is an ed-tech company that partners with high schools, universities, and corporates to provide progressive education programs and services that equip students with industry-focused skills.</t>
  </si>
  <si>
    <t>3c351e9cfb39ad525e22.png</t>
  </si>
  <si>
    <t>ixperience</t>
  </si>
  <si>
    <t>https://ixperience.co/</t>
  </si>
  <si>
    <t>https://www.facebook.com/ixperience/</t>
  </si>
  <si>
    <t>The Brihaspati Infotech</t>
  </si>
  <si>
    <t>The Brihaspati Infotech is a competent website development company. We aim to capacitate ourselves with new technical expertise and advances to bolster high-quality services. Founded in 2010, we have excelled ourselves to a great extent in web development services. Services offered :
eCommerce Web Development
Custom PHP Development Services
Wordpress Development Services
Andriod Development
Magento Development Services
Theme Customization
Mobile Responsive Websites</t>
  </si>
  <si>
    <t>United States of America,Deerfield Beach</t>
  </si>
  <si>
    <t>Ivory Coast,Mauritius,South Africa</t>
  </si>
  <si>
    <t>470d7545edd2504c43d4.jpeg</t>
  </si>
  <si>
    <t>the-brihaspati-infotech</t>
  </si>
  <si>
    <t>https://www.brihaspatitech.com/magento-development-company/</t>
  </si>
  <si>
    <t>https://www.linkedin.com/company/the-brihaspati-infotech</t>
  </si>
  <si>
    <t>https://twitter.com/TBIInfotech</t>
  </si>
  <si>
    <t>https://www.facebook.com/tbi.infotech</t>
  </si>
  <si>
    <t>AsseTrack FAMS</t>
  </si>
  <si>
    <t>AsseTrack FAMS is a  web based asset management system designed for the efficient management of any company’s fixed assets. Each Institution needs to know the value of their fixed assets, their location, custodian, the date they were checked out, expected return date and the current status of each asset.
It is also important to have a system that tracks the movement history of each asset and its depreciation as time passes by. AsseTrack FAMS helps establishing a computerized system for tracking and recording all fixed assets and generates statutory, business and control related standard and dynamic reports.
It improves management of widely dispersed assets of an organization, resulting in better accounting practices, maintenance and upkeep of the assets.
Asset management software is a centralized system that allows your organization to track important details about each asset in real time. This decreases administrative costs, improves service and gives your organization greater visibility into asset utilization, costs and maintenance.
Fixed asset management is an accounting process for tracking fixed assets for the purposes of cost variation, monitor, financial accounting, preventive maintenance, and theft deterrence. Our asset management software for fixed asset management is targeted for schools assets, companies assets, NGO assets, County Government assets, Schools, Church Assets, Governments and parastatals, Universities and colleges, Oil and Gas and small organizations small and large.</t>
  </si>
  <si>
    <t>13947cdfeb9bc50cce35.png</t>
  </si>
  <si>
    <t>assetrack-fams</t>
  </si>
  <si>
    <t>https://www.assetrack.co</t>
  </si>
  <si>
    <t>https://www.linkedin.cn/company/assetrack-fams</t>
  </si>
  <si>
    <t>https://www.facebook.com/assetrack-fams</t>
  </si>
  <si>
    <t>certifiedmedicine</t>
  </si>
  <si>
    <t>Sildenafil Citrate is an active ingredient in kamagra 100 which is used to treat men suffering from erectile dysfunction. You should take this medicine only when you have ED problem as this medicine does not protect against any other disease. This medicine can be taken with or without food. If you want to take this medicine with food, do not take this medicine with heavy meals as it reduces the effect of this medicine.</t>
  </si>
  <si>
    <t>United States of America,arizona</t>
  </si>
  <si>
    <t>e57f7f9ed8ab31470455.jpg</t>
  </si>
  <si>
    <t>https://certifiedmedicine.com/kamagra-100-mg/</t>
  </si>
  <si>
    <t>Advanced Manufacturing</t>
  </si>
  <si>
    <t>Edas</t>
  </si>
  <si>
    <t>Do you own a retail store that serves the need of a burgeoning market of smoking and smoking alternative technologies and products? Would you like to sell awesome blends and products? Look no further! Master Distro is one of the fastest growing distributors in the eastern part of United States focusing on the sales and distribution. We offer the full line of products from top manufacturers including kits, batteries, tanks, atomizers, mods, paper, e-liquids, glass, lighters, hookah, herbal supplements and more!</t>
  </si>
  <si>
    <t>0156230a247aeb91e36c.png</t>
  </si>
  <si>
    <t>edas</t>
  </si>
  <si>
    <t>https://coderwall.com/Dheeraj%20Bhati</t>
  </si>
  <si>
    <t>Munyax Eco</t>
  </si>
  <si>
    <t>Munyax Eco is specialised in solar energy (thermal and photovoltaic) and energy efficiency sectors by selling and installing environmental friendly and high quality products.</t>
  </si>
  <si>
    <t>db63fc19a17127634395.jpg</t>
  </si>
  <si>
    <t>munyax-eco</t>
  </si>
  <si>
    <t>https://www.munyaxeco.com/</t>
  </si>
  <si>
    <t>https://twitter.com/munyaxeco_rw</t>
  </si>
  <si>
    <t>https://www.facebook.com/MunyaxEco/</t>
  </si>
  <si>
    <t>BFREE</t>
  </si>
  <si>
    <t>BFREE AFRICA is focusing on consumers’ financial health by building a tech-enabled ethical credit management company that makes collection processes in Africa more scalable, efficient and user-friendly.</t>
  </si>
  <si>
    <t>fd9500aa80cf2dfe8e74.jpg</t>
  </si>
  <si>
    <t>bfree</t>
  </si>
  <si>
    <t>https://bfree.africa/</t>
  </si>
  <si>
    <t>https://www.linkedin.com/company/bfree-africa</t>
  </si>
  <si>
    <t>https://twitter.com/bfree_africa</t>
  </si>
  <si>
    <t>Bento</t>
  </si>
  <si>
    <t>Bento is an out-of-the-box employee perks and benefits platform. It gives employers a simple and cost-effective solution to offer employee benefits without the cost and administrative burden.</t>
  </si>
  <si>
    <t>18fc24396ab5be12854d.jpg</t>
  </si>
  <si>
    <t>bento</t>
  </si>
  <si>
    <t>https://mybento.net/</t>
  </si>
  <si>
    <t>https://www.linkedin.com/company/bentotechnologies/</t>
  </si>
  <si>
    <t>Imfuyo Technologies</t>
  </si>
  <si>
    <t>Imfuyo Technologies is an Agri-Tech startup focused on developing smart farming solutions, using 4IR technologies to collect &amp; analyze critical data about livestock location and behaviour in order to provide farmers with continuous oversight of their herds and improve operational efficiency.</t>
  </si>
  <si>
    <t>f2a476429c1f7496574f.jpg</t>
  </si>
  <si>
    <t>imfuyo-technologies</t>
  </si>
  <si>
    <t>https://www.linkedin.com/company/imfuyo-technologies/</t>
  </si>
  <si>
    <t>Telda</t>
  </si>
  <si>
    <t>Telda is a digital bank, enabling customers to create a free account to send and receive money in Egypt.</t>
  </si>
  <si>
    <t>56ea89c289c8cca5aff7.jpg</t>
  </si>
  <si>
    <t>telda</t>
  </si>
  <si>
    <t>https://telda.app/</t>
  </si>
  <si>
    <t>https://www.linkedin.com/company/telda/</t>
  </si>
  <si>
    <t>Uzima Chicken Ltd</t>
  </si>
  <si>
    <t>Uzima Chicken Ltd is transforming the lives of smallholder farmers through the distribution of high-quality day-old chicks through their agent network.</t>
  </si>
  <si>
    <t>Rwanda,Uganda</t>
  </si>
  <si>
    <t>ad7fbc0fe023eea61efb.png</t>
  </si>
  <si>
    <t>uzima-chicken-ltd</t>
  </si>
  <si>
    <t>https://rw.linkedin.com/company/uzimachickenrwandaltd</t>
  </si>
  <si>
    <t>https://www.facebook.com/uzimachicken/</t>
  </si>
  <si>
    <t>Startup Circles</t>
  </si>
  <si>
    <t>Startup Circles is an innovative practical business school for entrepreneurs that assists entrepreneurs in scaling their business and becoming investor-ready.</t>
  </si>
  <si>
    <t>3a61d0996d95056fc9f0.png</t>
  </si>
  <si>
    <t>startup-circles</t>
  </si>
  <si>
    <t>https://startupcircles.ai/</t>
  </si>
  <si>
    <t>https://www.linkedin.com/company/startupcircles/about/</t>
  </si>
  <si>
    <t>https://twitter.com/startupcircles1</t>
  </si>
  <si>
    <t>https://www.facebook.com/groups/1406315926195318</t>
  </si>
  <si>
    <t>Mandevu Beardcare</t>
  </si>
  <si>
    <t>Mandevu Beardcare is an e-commerce platform focusing on premium mens's grooming products.</t>
  </si>
  <si>
    <t>5b6c2d2301aa5cd6789b.jpg</t>
  </si>
  <si>
    <t>mandevu-beardcare</t>
  </si>
  <si>
    <t>https://mandevu.co.ke/</t>
  </si>
  <si>
    <t>https://twitter.com/themandevu</t>
  </si>
  <si>
    <t>https://www.facebook.com/TheManDevu/</t>
  </si>
  <si>
    <t>Ecila Films</t>
  </si>
  <si>
    <t>Ecila Films creates Authentic African content. Our stories focus on women, teens, indie communities and conservation transforming lives with each story.</t>
  </si>
  <si>
    <t>fda7bbfc09682501e5ce.jpg</t>
  </si>
  <si>
    <t>ecila-films</t>
  </si>
  <si>
    <t>https://www.youtube.com/channel/UCFpzbxgGcKIQxsma9wGNOFA</t>
  </si>
  <si>
    <t>https://www.facebook.com/EcilaFilms/</t>
  </si>
  <si>
    <t>Viwanda Africa Group</t>
  </si>
  <si>
    <t>Viwanda Africa Group is a trusted Maintenance and Spare Parts Management Systems partner for Aircraft Owners and Maintenance Organisations.</t>
  </si>
  <si>
    <t>18ea4bc5b63de456262d.jpg</t>
  </si>
  <si>
    <t>viwanda-africa-group</t>
  </si>
  <si>
    <t>https://viwandafrica.com/</t>
  </si>
  <si>
    <t>https://www.linkedin.com/company/the-viwanda-africa-group/about/</t>
  </si>
  <si>
    <t>https://twitter.com/viwanda_africa</t>
  </si>
  <si>
    <t>Runnovate</t>
  </si>
  <si>
    <t>Runnovate matches entrepreneurs with vetted virtual assistants.</t>
  </si>
  <si>
    <t>a2a7baa09ec7c9d87062.png</t>
  </si>
  <si>
    <t>runnovate</t>
  </si>
  <si>
    <t>https://runnovate.com/</t>
  </si>
  <si>
    <t>https://twitter.com/runnovate_va</t>
  </si>
  <si>
    <t>https://www.facebook.com/runnovatekenya/</t>
  </si>
  <si>
    <t>Master Distro</t>
  </si>
  <si>
    <t>Master Distro is one of the fastest growing distributors in the eastern part of United States focusing on the sales and distribution. We offer the full line of products from top manufacturers including kits, batteries, tanks, atomizers, mods, paper, e-liquids, glass, lighters, hookah, herbal supplements and more!</t>
  </si>
  <si>
    <t>278fea62d17c76fe5ea8.png</t>
  </si>
  <si>
    <t>master-distro</t>
  </si>
  <si>
    <t>https://masterdistro.com/category/kratom</t>
  </si>
  <si>
    <t>https://www.facebook.com/masterdistro1</t>
  </si>
  <si>
    <t>African Bros</t>
  </si>
  <si>
    <t>We're a digital marketing agency created for the sole aim of connecting African businesses/brands... We believe that every business/brand in Africa should have a space digitally and we would ensure that no one is left behind digitally...</t>
  </si>
  <si>
    <t>Algeria,African Republic,Egypt,Ethiopia,Ghana,Kenya,Nigeria,South Africa,Swaziland</t>
  </si>
  <si>
    <t>460a011d0ac7f9a882ee.jpg</t>
  </si>
  <si>
    <t>african-bros</t>
  </si>
  <si>
    <t>https://africanbros.com</t>
  </si>
  <si>
    <t>Bongalo</t>
  </si>
  <si>
    <t>An afro-centric Airbnb, allowing users to book directly on the platform and pay with mobile wallets using USSD codes or books via agents and pay with cash or mobile wallets(mobile money).</t>
  </si>
  <si>
    <t>Great Britain (UK),Birmigham</t>
  </si>
  <si>
    <t>Cameroon,Rwanda</t>
  </si>
  <si>
    <t>f5515f91c08a861d4ca0.png</t>
  </si>
  <si>
    <t>bongalo</t>
  </si>
  <si>
    <t>https://www.bongalo.co</t>
  </si>
  <si>
    <t>https://www.linkedin.com/company/11157875/admin/</t>
  </si>
  <si>
    <t>https://www.twitter.com/bongaloapp</t>
  </si>
  <si>
    <t>https://www.facebook.com/bongaloapp</t>
  </si>
  <si>
    <t>DPX Digital Network</t>
  </si>
  <si>
    <t>DPX Digital Network known for being amongst the best website design &amp; development company in Nigeria, West Africa , our web design, development and marketing service helps our clients grow their businesses online presence.
At DPX Digital Network , we build websites that explains the reality of your business.
And our website design are not only visually beautiful and professional, but also functionally effective, interactive, very mobile responsive and user friendly.
Best Web Design Agency/Company with a team of web professional strategists, designers, developers, graphic content creators and project managers work together to help clients meet their business objectives and goals.</t>
  </si>
  <si>
    <t>a16e002c3bb621f69e70.jpeg</t>
  </si>
  <si>
    <t>dpx-digital-network</t>
  </si>
  <si>
    <t>https://dpx.com.ng</t>
  </si>
  <si>
    <t>Onen Group</t>
  </si>
  <si>
    <t>Onen Group is the most diversified Pan African  Conglomerate headquartered in the Pearl of Africa Uganda. Onen Group is a Ugandan multinational conglomerate company headquartered in Kampala Uganda, managed and largely owned by the Onen family. It was founded by Felix Onen in 2015, and operates in sectors as diverse as Travel and hospitality, real-estate, health and wellness, agriculture and financial services with it's core philosophy of Growth with Greatness.</t>
  </si>
  <si>
    <t>Kenya,Rwanda,South Sudan,Tanzania,Uganda</t>
  </si>
  <si>
    <t>6b4fcea5c16766742110.png</t>
  </si>
  <si>
    <t>onen-group</t>
  </si>
  <si>
    <t>onengroup.com</t>
  </si>
  <si>
    <t>https</t>
  </si>
  <si>
    <t>Infrastructure,Real Estate Technology</t>
  </si>
  <si>
    <t>KaCyber Technologies</t>
  </si>
  <si>
    <t>KACYBER SECURITY TECHNOLOGIES LIMITED, also known as “KaCyber'', a Ugandan ICT company whose business operations span computer programming, and provision of information services, public transport management, digital ticketing, digital payments, ICT consultancy, and other technical activities.</t>
  </si>
  <si>
    <t>Democratic Republic of the Congo,Kenya,Rwanda,Senegal,South Sudan,Tanzania,Uganda</t>
  </si>
  <si>
    <t>5d6020f654803f047c0d.jpeg</t>
  </si>
  <si>
    <t>kacyber-technologies</t>
  </si>
  <si>
    <t>https://www.kacyber.com/</t>
  </si>
  <si>
    <t>https://www.linkedin.com/company/kacyber/</t>
  </si>
  <si>
    <t>https://twitter.com/kacyberapp</t>
  </si>
  <si>
    <t>https://www.facebook.com/KaCyberApp/</t>
  </si>
  <si>
    <t>Simply Viagra Pharmacy Shop</t>
  </si>
  <si>
    <t>Simplyvaigra.com  is an E-pharmacy, helps to treat men's reproductive disturbance. We help you get the best ED products like Generic Viagra, Generic Cialis, Kamagra, Caverta, and many more. This pill helps you overcome premature ejaculation or erection disorder to satisfy the companion. We provide the extra benefit of free shipment and live chat support with customer support for free. For more details, visit our website or call +1 8007042951(toll-free)</t>
  </si>
  <si>
    <t>eddbe64574387162ecfe.jpg</t>
  </si>
  <si>
    <t>simply-viagra-pharmacy-shop</t>
  </si>
  <si>
    <t>https://www.simplyviagra.com/</t>
  </si>
  <si>
    <t>https://twitter.com/ViagraSimply</t>
  </si>
  <si>
    <t>OnlineGenericPillRx</t>
  </si>
  <si>
    <t>Onlinegenericpillrx.com ranks highest amongst the best medication providers across the globe. We provide the best services to consumers from over the globe wherein the motive is to deliver discreetly packaged products at your doorstep. The products mentioned on the site are approved by FDA which belongs from the category of abortion such as MTP kit and Cytotec as well. We excel in several policies which include general shipping policy that helps deliver medications in 10-25 days. Also through express shipping, the medications are delivered in 5-10 days. The site regularly updates several discounts wherein currently we provide free shipping service for orders above $200 and overnight shipping service in the USA. The purchase gateways are easy and we ensure that your personal information is safe with us. For further details make sure that you contact our consumer care executives through toll-free number 1800-704-2951.</t>
  </si>
  <si>
    <t>6d773721f5d23dc0b356.jpg</t>
  </si>
  <si>
    <t>onlinegenericpillrx</t>
  </si>
  <si>
    <t>https://onlinegenericpillrx.com/</t>
  </si>
  <si>
    <t>Mozare3</t>
  </si>
  <si>
    <t>Mozare3 aims to build the first digital community for farmers of Egypt to offer them agronomy support through its network of subject matter experts. Mozare3 also provides smallholder farmers with access to markets and credit.</t>
  </si>
  <si>
    <t>9f8f0d0998eb988f65df.jpg</t>
  </si>
  <si>
    <t>mozare3</t>
  </si>
  <si>
    <t>https://www.mozare3.net/</t>
  </si>
  <si>
    <t>https://www.facebook.com/mozare3.io</t>
  </si>
  <si>
    <t>Bongalow</t>
  </si>
  <si>
    <t>Bongalow is a mobile-powered home financing marketplace that enables Africans at home and abroad shop for the best home loan to purchase their desired property.</t>
  </si>
  <si>
    <t>8e50fe76e1acf1990074.jpg</t>
  </si>
  <si>
    <t>bongalow</t>
  </si>
  <si>
    <t>https://www.bongalow.com/about</t>
  </si>
  <si>
    <t>https://www.linkedin.com/company/myawayhome</t>
  </si>
  <si>
    <t>https://twitter.com/bongalownigeria</t>
  </si>
  <si>
    <t>Kadi Africa</t>
  </si>
  <si>
    <t>Kadi Africa is building a fintech platform for the informal logistics sector in Africa.</t>
  </si>
  <si>
    <t>d7d9684725ebd56a27ee.png</t>
  </si>
  <si>
    <t>kadi-africa</t>
  </si>
  <si>
    <t>https://www.getkadi.com/</t>
  </si>
  <si>
    <t>https://www.linkedin.com/company/kadi-africa</t>
  </si>
  <si>
    <t>https://www.facebook.com/kadiafrica/</t>
  </si>
  <si>
    <t>Africa AI Labs</t>
  </si>
  <si>
    <t>Africa AI Labs build infrastructure to enable remote data labeling workforces for AI in Africa, as a means to break the cycle of poverty for base-of-the-pyramid workers.</t>
  </si>
  <si>
    <t>259c8f1b5cfc03bb75f3.jpg</t>
  </si>
  <si>
    <t>africa-ai-labs</t>
  </si>
  <si>
    <t>https://www.africai.co/</t>
  </si>
  <si>
    <t>https://www.linkedin.com/company/africailabs</t>
  </si>
  <si>
    <t>Nash</t>
  </si>
  <si>
    <t>Nash is a payments operations management platform/API for businesses &amp; individuals in Africa. Nash digitizes core financial services infrastructure, builds rails where these are non-existent and unifies all existing payment rails.</t>
  </si>
  <si>
    <t>79c4611c579b12e865ec.PNG</t>
  </si>
  <si>
    <t>nash</t>
  </si>
  <si>
    <t>https://www.nasheq.co/</t>
  </si>
  <si>
    <t>PesaChoice</t>
  </si>
  <si>
    <t>PesaChoice is a is a financial technology company based in the United States creating  payment solutions for Africa.</t>
  </si>
  <si>
    <t>United States of America,Los Angeles</t>
  </si>
  <si>
    <t>Rwanda,Zimbabwe</t>
  </si>
  <si>
    <t>bf8790ffc950494b105d.jpg</t>
  </si>
  <si>
    <t>pesachoice</t>
  </si>
  <si>
    <t>https://www.pesachoice.com/</t>
  </si>
  <si>
    <t>https://www.linkedin.com/company/pesachoice-llc/</t>
  </si>
  <si>
    <t>https://twitter.com/pesachoice</t>
  </si>
  <si>
    <t>https://www.facebook.com/pesachoice/</t>
  </si>
  <si>
    <t>Wala Digital Health</t>
  </si>
  <si>
    <t>Wala Digital Health is a digital platform that allows people to donate blood and for hospitals to get access to critical life-saving blood supply.</t>
  </si>
  <si>
    <t>United States of America,Cambridge</t>
  </si>
  <si>
    <t>a78bc6fe22b2089f87ff.jpg</t>
  </si>
  <si>
    <t>wala-digital-health</t>
  </si>
  <si>
    <t>https://www.waladigital.io/</t>
  </si>
  <si>
    <t>https://www.linkedin.com/company/waladigital</t>
  </si>
  <si>
    <t>https://twitter.com/waladigital</t>
  </si>
  <si>
    <t>https://www.facebook.com/waladigitalhealth/</t>
  </si>
  <si>
    <t>Gamesbandy</t>
  </si>
  <si>
    <t>Gamesbandy is a gamer marketplace within the MENA region, allowing users to transact safely, offering trust and validity to purchases and sales.</t>
  </si>
  <si>
    <t>37d255f372140cc3b573.png</t>
  </si>
  <si>
    <t>gamesbandy</t>
  </si>
  <si>
    <t>https://gamesbandy.com/en/</t>
  </si>
  <si>
    <t>Watobe</t>
  </si>
  <si>
    <t>Watobe is a digital education platform that aims to help tackle the challenges faced by pupils and education systems across Africa by working with parents and learners to help them grasp concepts, fill any gaps and excel in their studies.</t>
  </si>
  <si>
    <t>ebf8bef37e1c3191ff9b.png</t>
  </si>
  <si>
    <t>watobe</t>
  </si>
  <si>
    <t>https://www.watobe.com/</t>
  </si>
  <si>
    <t>https://www.facebook.com/WatobeSA/</t>
  </si>
  <si>
    <t>Teachiy</t>
  </si>
  <si>
    <t>Teachiy is an edtech company in Egypt.</t>
  </si>
  <si>
    <t>bd1b61585731a04728e0.png</t>
  </si>
  <si>
    <t>teachiy</t>
  </si>
  <si>
    <t>https://teachiy.com/</t>
  </si>
  <si>
    <t>https://www.facebook.com/Teachiy/</t>
  </si>
  <si>
    <t>Kibanda TopUp</t>
  </si>
  <si>
    <t>Kibanda TopUp allows restaurant owners to order inventory such as grains, beverages, poultry, and beef through via app or SMS and receive their orders the next day.</t>
  </si>
  <si>
    <t>ce7a5a979fa23434b0f1.png</t>
  </si>
  <si>
    <t>kibanda-topup</t>
  </si>
  <si>
    <t>https://about.kibandatopup.com/</t>
  </si>
  <si>
    <t>https://www.linkedin.com/company/kibandatopup/about/</t>
  </si>
  <si>
    <t>https://twitter.com/KibandaTopup</t>
  </si>
  <si>
    <t>https://www.facebook.com/Kibanda-TopUp-118946293458183</t>
  </si>
  <si>
    <t>EthioChicken</t>
  </si>
  <si>
    <t>EthioChicken is a leading distributor of chickens to rural farmers in Ethiopia. EthioChicken produces improved breed day-old chickens (DOCs), affordable, blended feed; and train rural extension workers, thereby driving gains in productivity and creating a more stable and diverse supply of protein at the rural household level.</t>
  </si>
  <si>
    <t>5b90470c8cf1ab388542.jpg</t>
  </si>
  <si>
    <t>ethiochicken</t>
  </si>
  <si>
    <t>https://www.ethiochicken.com/</t>
  </si>
  <si>
    <t>https://www.linkedin.com/company/ethiochicken</t>
  </si>
  <si>
    <t>https://www.facebook.com/forfulfilledlife/</t>
  </si>
  <si>
    <t>appsNmobile Solutions</t>
  </si>
  <si>
    <t>appsNmobile Solutions is a leading provider of financial technology solutions in Ghana specialising in payment processing. One of their innovations is a USSD solution that enables organisations such as schools, churches, pharmacies, OMCs and businesses across all sectors of the economy to receive payments.</t>
  </si>
  <si>
    <t>20c5a7779bcfc5d1b44c.jpg</t>
  </si>
  <si>
    <t>appsnmobile-solutions</t>
  </si>
  <si>
    <t>https://appsnmobilesolutions.com/</t>
  </si>
  <si>
    <t>https://www.linkedin.com/company/appsnmobile-solutions-ltd/</t>
  </si>
  <si>
    <t>https://twitter.com/appsnmobile</t>
  </si>
  <si>
    <t>https://www.facebook.com/appsnmobile/</t>
  </si>
  <si>
    <t>Almentor</t>
  </si>
  <si>
    <t>Almentor is an online video education platform for Middle East and North African market. Almentor offers courses and talks in various fields like health, humanities, technology, entrepreneurship, business management, lifestyle, drama, sports, corporate communication, and digital media.</t>
  </si>
  <si>
    <t>06302bf04c0f9b897ee9.jpg</t>
  </si>
  <si>
    <t>almentor</t>
  </si>
  <si>
    <t>https://www.almentor.net/en/home</t>
  </si>
  <si>
    <t>https://www.linkedin.com/company/almentornet/about/</t>
  </si>
  <si>
    <t>https://twitter.com/almentornet</t>
  </si>
  <si>
    <t>https://www.facebook.com/almentornet/</t>
  </si>
  <si>
    <t>MoneyHash</t>
  </si>
  <si>
    <t>MoneyHash is offering an open infrastructure in form of an API to access payments and fintech across Middle East &amp; Africa.</t>
  </si>
  <si>
    <t>United States of America,California</t>
  </si>
  <si>
    <t>92bee1e52756e4dc22b0.jpg</t>
  </si>
  <si>
    <t>moneyhash</t>
  </si>
  <si>
    <t>https://moneyhash.io/</t>
  </si>
  <si>
    <t>https://www.linkedin.com/company/moneyhash</t>
  </si>
  <si>
    <t>https://twitter.com/MoneyHashHQ</t>
  </si>
  <si>
    <t>Eshi Express</t>
  </si>
  <si>
    <t>Eshi Express provides delivery services to individuals &amp; businesses in Ethiopia.</t>
  </si>
  <si>
    <t>e36cb87fec8592f88139.png</t>
  </si>
  <si>
    <t>eshi-express</t>
  </si>
  <si>
    <t>https://eshiexpress.com/</t>
  </si>
  <si>
    <t>https://www.linkedin.com/company/eshi-express</t>
  </si>
  <si>
    <t>https://twitter.com/eshiexpress?lang=en</t>
  </si>
  <si>
    <t>https://www.facebook.com/eshiexpress/</t>
  </si>
  <si>
    <t>Speedaf Express</t>
  </si>
  <si>
    <t>Speedaf Express is building an intra-Africa and China-Africa service network to provide customers with diversified integrated services, including express, trucking, and warehousing</t>
  </si>
  <si>
    <t>China,Shenzhen</t>
  </si>
  <si>
    <t>Ghana,Kenya,Morocco,Nigeria,Uganda</t>
  </si>
  <si>
    <t>5dc3138522116cd39ca3.png</t>
  </si>
  <si>
    <t>speedaf-express</t>
  </si>
  <si>
    <t>https://speedaf.com/cn-en</t>
  </si>
  <si>
    <t>China</t>
  </si>
  <si>
    <t>MyJouleBox</t>
  </si>
  <si>
    <t>MyJouleBox provides solar power to businesses, individuals and small businesses in Africa through the Pay As You Go model.</t>
  </si>
  <si>
    <t>4d25097a1a7d596da106.png</t>
  </si>
  <si>
    <t>myjoulebox</t>
  </si>
  <si>
    <t>https://myjoulebox.com/</t>
  </si>
  <si>
    <t>https://www.linkedin.com/company/myjoulebox/</t>
  </si>
  <si>
    <t>https://www.facebook.com/myjoulebox/</t>
  </si>
  <si>
    <t>Tejarra</t>
  </si>
  <si>
    <t>Tejarra is offering an online B2B and B2C electronics marketplace for its partner wholesalers in Egypt.</t>
  </si>
  <si>
    <t>a79df27755af5a598b28.png</t>
  </si>
  <si>
    <t>tejarra</t>
  </si>
  <si>
    <t>https://tejarra.com/</t>
  </si>
  <si>
    <t>https://www.linkedin.com/company/tejarra/</t>
  </si>
  <si>
    <t>https://www.facebook.com/tejarra/</t>
  </si>
  <si>
    <t>iSchool</t>
  </si>
  <si>
    <t>iSchool offers a parallel science, technology, engineering, the arts and mathematics-based (STEAM) educational experience for children aged between six to 18 years old.</t>
  </si>
  <si>
    <t>45ac4834135363635106.jpg</t>
  </si>
  <si>
    <t>ischool</t>
  </si>
  <si>
    <t>https://ischool-edu.com/</t>
  </si>
  <si>
    <t>https://www.linkedin.com/company/ischoolegypt/</t>
  </si>
  <si>
    <t>https://www.facebook.com/iSchoolEgypt</t>
  </si>
  <si>
    <t>FarmMoja</t>
  </si>
  <si>
    <t>FarmMoja is an agricultural social enterprise focused on improving the incomes of rural smallholder farmers through end-to-end value chain support and secure market linkages.</t>
  </si>
  <si>
    <t>Kenya,Kericho</t>
  </si>
  <si>
    <t>172aa2a7cf1b41c9cdc0.jpg</t>
  </si>
  <si>
    <t>farmmoja</t>
  </si>
  <si>
    <t>https://farmmoja.org/</t>
  </si>
  <si>
    <t>https://www.linkedin.com/company/farmmoja/about/</t>
  </si>
  <si>
    <t>Find Zambia Jobs</t>
  </si>
  <si>
    <t>Find Zambia Jobs is an online job site. We provide a platform where job seekers and employers can connect in Zambia. We help employers to advertise jobs to job seekers and allow job seekers to easily search and apply for jobs in Zambia.</t>
  </si>
  <si>
    <t>138d01f1ea3288b9b1a4.png</t>
  </si>
  <si>
    <t>find-zambia-jobs</t>
  </si>
  <si>
    <t>https://findzambiajobs.com/</t>
  </si>
  <si>
    <t>https://www.linkedin.com/company/find-zambia-jobs/</t>
  </si>
  <si>
    <t>https://twitter.com/findzambiajobs</t>
  </si>
  <si>
    <t>https://www.facebook.com/findzambiajobs/</t>
  </si>
  <si>
    <t>Shrewd Studio</t>
  </si>
  <si>
    <t>Shrewd Studio is a website for SEO courses and link building strategies.</t>
  </si>
  <si>
    <t>98075e84f7b66afe4ca3.jpg</t>
  </si>
  <si>
    <t>shrewd-studio</t>
  </si>
  <si>
    <t>https://www.shrewdstudio.com/</t>
  </si>
  <si>
    <t>https://twitter.com/mkeonlinemoney</t>
  </si>
  <si>
    <t>https://www.facebook.com/shrewdstudio/</t>
  </si>
  <si>
    <t>Maviance</t>
  </si>
  <si>
    <t>Maviance is a Cameroon-based provider of financial products.</t>
  </si>
  <si>
    <t>Germany,Liepzig</t>
  </si>
  <si>
    <t>7721331fcd25a631d4d5.png</t>
  </si>
  <si>
    <t>maviance</t>
  </si>
  <si>
    <t>https://www.maviance.com/</t>
  </si>
  <si>
    <t>https://www.linkedin.com/company/maviance-gmbh/</t>
  </si>
  <si>
    <t>dial mechanical health bathroom weighing scales kampala</t>
  </si>
  <si>
    <t>At Accurate Weighing Scales, we not only supply the entire range of digital and mechanical weighing scales but also provide annual maintenance and service contracts for all these machines.
Thank you for allowing Accurate Weighing Scales (U) Ltd the privilege to serve you in advance.
For inquiries on deliveries contact us 
Office +256 (0) 705 577 823, +256 (0) 775 259 917
Address: Wandegeya KCCA Market South Wing, 2nd Floor Room SSF 036
Email:  weighingscales@countrywinggroup.com</t>
  </si>
  <si>
    <t>8d7642f0758c7d057a64.png</t>
  </si>
  <si>
    <t>dial-mechanical-health-bathroom-weighing-scales-kampala</t>
  </si>
  <si>
    <t>https://weighing.countrywinggroup.com</t>
  </si>
  <si>
    <t>https://www.linkedin.com/in/medical-scales-mulago-kampala-524815202/</t>
  </si>
  <si>
    <t>https://twitter.com/MedicalMulago</t>
  </si>
  <si>
    <t>https://www.facebook.com/countrywing</t>
  </si>
  <si>
    <t>Ecommerce,Healthtech</t>
  </si>
  <si>
    <t>Kune Food</t>
  </si>
  <si>
    <t>Kune Food produces ready-to-eat meals at an affordable price and distribute it to individuals, retails, and corporate firms.</t>
  </si>
  <si>
    <t>a9c3d1a5a57a669a8953.jpg</t>
  </si>
  <si>
    <t>kune-food</t>
  </si>
  <si>
    <t>https://kune.africa/</t>
  </si>
  <si>
    <t>https://www.linkedin.com/company/kune-food/</t>
  </si>
  <si>
    <t>Kotani Pay</t>
  </si>
  <si>
    <t>Kotani Pay is a technology stack that enables blockchain protocols, apps, and blockchain fintech companies to integrate seamlessly to local payment channels providing them with a reliable on ramp and off ramp service to reach a wider customer base in Africa.</t>
  </si>
  <si>
    <t>aabd837e692382f5a176.jpg</t>
  </si>
  <si>
    <t>kotani-pay</t>
  </si>
  <si>
    <t>https://kotanipay.com/about.html</t>
  </si>
  <si>
    <t>https://www.linkedin.com/company/kotanipay/</t>
  </si>
  <si>
    <t>https://twitter.com/kotanipay</t>
  </si>
  <si>
    <t>Nigeria Best Web Design Agency
DPX Digital Network known for being amongst the best website design &amp; development company in Nigeria, West Africa , our web design, development and marketing service helps our clients grow their businesses online presence.
At DPX Digital Network , we build websites that explains the reality of your business.
And our website design are not only visually beautiful and professional, but also functionally effective, interactive, very mobile responsive and user friendly.
Best Web Design Agency/Company with a team of web professional strategists, designers, developers, graphic content creators and project managers work together to help clients meet their business objectives and goals.</t>
  </si>
  <si>
    <t>Ghana,Nigeria,South Africa</t>
  </si>
  <si>
    <t>017d2d0373384cee66b5.jpg</t>
  </si>
  <si>
    <t>http://www.twitter.com/dpxdigital</t>
  </si>
  <si>
    <t>https://web.facebook.com/Dpxdigitalnetwork/</t>
  </si>
  <si>
    <t>Cybersecurity,Ecommerce,Internet of Things (IoT),SaaS (software as a service),TMT (Technology, media and telecommunications)</t>
  </si>
  <si>
    <t>HyperionDev</t>
  </si>
  <si>
    <t>HyperionDev is one of the largest online coding bootcamps out there with a goal to build and deliver better technical education for anyone who wanted to learn digital literacy and programming skills.</t>
  </si>
  <si>
    <t>c488eb1ad189796cc061.jpg</t>
  </si>
  <si>
    <t>hyperiondev</t>
  </si>
  <si>
    <t>https://www.hyperiondev.com/</t>
  </si>
  <si>
    <t>https://www.linkedin.com/school/hyperion-development-south-africa</t>
  </si>
  <si>
    <t>https://www.facebook.com/hyperiondev/</t>
  </si>
  <si>
    <t>Duhqa Limited</t>
  </si>
  <si>
    <t>Duhqa is a last mile end to end supply chain &amp; distribution technology platform. 
Duhqa is on the frontier of redefining what a last mile distribution technology platform can do for SMEs and manufacturers, developing a powerful next generation modern business intelligence platform (BIP) that brings maximum performance and growth to medium and small businesses. Duhqa combines business automation and artificial intelligence for an all-in-one platform that identifies trends in your business and provides recommendations to help your business grow. With modules ranging from shopping, logistics, financial services, marketing, data analytics and stock management. Duhqa, is ideally suited for use by all business sizes</t>
  </si>
  <si>
    <t>7e3bd3681b1264e7bc61.png</t>
  </si>
  <si>
    <t>duhqa-limited</t>
  </si>
  <si>
    <t>https://www.duhqa.com/</t>
  </si>
  <si>
    <t>https://www.linkedin.com/company/duhqa</t>
  </si>
  <si>
    <t>https://web.facebook.com/duhqa</t>
  </si>
  <si>
    <t>Ecommerce,Retail Technology,SaaS (software as a service)</t>
  </si>
  <si>
    <t>DawaPay</t>
  </si>
  <si>
    <t>Dawapay is a supply chain platform that makes it easier and cheaper for retail pharmacies ,Urban poor and rural communities within Africa to get medicine delivered at their stores.</t>
  </si>
  <si>
    <t>29eefe9d7f2bf8581ec0.png</t>
  </si>
  <si>
    <t>dawapay</t>
  </si>
  <si>
    <t>https://dawa-pay.com/</t>
  </si>
  <si>
    <t>https://www.linkedin.com/company/dawapay</t>
  </si>
  <si>
    <t>https://www.facebook.com/dawapay/</t>
  </si>
  <si>
    <t>Simbona</t>
  </si>
  <si>
    <t>Simbona is a healthcare research and development company that designs and develops healthcare equipment and ICT systems.</t>
  </si>
  <si>
    <t>a18a8b33df6111531078.PNG</t>
  </si>
  <si>
    <t>simbona</t>
  </si>
  <si>
    <t>https://simbona.com/</t>
  </si>
  <si>
    <t>Ed Partners Africa</t>
  </si>
  <si>
    <t>Ed Partners Africa is a non-banking financial institution serving affordable financing to private schools.</t>
  </si>
  <si>
    <t>9be9b22239e4f628d5e9.jpg</t>
  </si>
  <si>
    <t>ed-partners-africa</t>
  </si>
  <si>
    <t>https://edpartnersafrica.com/</t>
  </si>
  <si>
    <t>https://www.linkedin.com/company/ed-partners-africa</t>
  </si>
  <si>
    <t>https://twitter.com/ed_partners</t>
  </si>
  <si>
    <t>https://www.facebook.com/EdPartnersAfricaLtd/</t>
  </si>
  <si>
    <t>Topship</t>
  </si>
  <si>
    <t>Topship is a Nigerian tech startup building a shipping platform to help Nigerian merchants ship locally and internationally.</t>
  </si>
  <si>
    <t>03b1846d4e314aaa2da0.jpg</t>
  </si>
  <si>
    <t>topship</t>
  </si>
  <si>
    <t>https://topshipng.com/</t>
  </si>
  <si>
    <t>https://www.linkedin.com/company/topshiphq</t>
  </si>
  <si>
    <t>https://twitter.com/topshipng</t>
  </si>
  <si>
    <t>CoinCola</t>
  </si>
  <si>
    <t>CoinCola is a global digital company. Its  main business includes those three kinds, as the following shown:
1. gift card transaction
2. a peer-to-peer platform to buy or sell Bitcoin/Ethurum/USDT and so on.
3. an exchange market to exchange one digital coin with another digital coin. 
4. a platform for the vendor to do business
Contact us: +852 90653442(WA)</t>
  </si>
  <si>
    <t>Hong Kong,hongkong</t>
  </si>
  <si>
    <t>Ghana,Kenya,Nigeria</t>
  </si>
  <si>
    <t>f42ccf7685108a5bdb32.jpeg</t>
  </si>
  <si>
    <t>coincola</t>
  </si>
  <si>
    <t>https://www.coincola.com/</t>
  </si>
  <si>
    <t>https://twitter.com/CoinCola_Global</t>
  </si>
  <si>
    <t>https://www.facebook.com/CoinCola</t>
  </si>
  <si>
    <t>Cryptocurrency/Blockchain,eSports</t>
  </si>
  <si>
    <t>Minly</t>
  </si>
  <si>
    <t>Minly, a celebrity video platform, enables fans across the Middle East &amp; North Africa, to buy personalized video messages and shout outs (for themselves or their loved ones) from leading celebrities of the region.</t>
  </si>
  <si>
    <t>df061cbeee92ae9d4931.png</t>
  </si>
  <si>
    <t>minly</t>
  </si>
  <si>
    <t>https://minlyapp.com/</t>
  </si>
  <si>
    <t>https://www.linkedin.com/company/minly/</t>
  </si>
  <si>
    <t>https://www.facebook.com/minlyapp/</t>
  </si>
  <si>
    <t>PayHippo</t>
  </si>
  <si>
    <t>PayHippo is an Online marketplace for working capital loans offering loans to businesses from multiple lenders on the basis of credit assessments, bank statements, credit scores, and more.</t>
  </si>
  <si>
    <t>74f2a671c07173c320b0.jpg</t>
  </si>
  <si>
    <t>payhippo</t>
  </si>
  <si>
    <t>https://payhippo.ng/</t>
  </si>
  <si>
    <t>https://www.linkedin.com/company/payhippo/</t>
  </si>
  <si>
    <t>https://twitter.com/payhippo</t>
  </si>
  <si>
    <t>Brown &amp; Ayo</t>
  </si>
  <si>
    <t>Brown and Ayo is providing customers with an extensive online marketplace of natural hair extensions created to mimic black natural hair textures.</t>
  </si>
  <si>
    <t>f9ee77f8e57856865f4f.jpg</t>
  </si>
  <si>
    <t>brown--ayo</t>
  </si>
  <si>
    <t>https://brownandayo.com/</t>
  </si>
  <si>
    <t>https://www.facebook.com/brownandayohair</t>
  </si>
  <si>
    <t>Zeew</t>
  </si>
  <si>
    <t>Zeew offers restaurants a SaaS  freemium-model online ordering system.</t>
  </si>
  <si>
    <t>c2d998266f18ce21f352.jpg</t>
  </si>
  <si>
    <t>zeew</t>
  </si>
  <si>
    <t>https://zeew.eu/</t>
  </si>
  <si>
    <t>https://lv.linkedin.com/company/zeew</t>
  </si>
  <si>
    <t>https://twitter.com/zeewapp</t>
  </si>
  <si>
    <t>https://www.facebook.com/ZeewEgypt</t>
  </si>
  <si>
    <t>Yalla Xash</t>
  </si>
  <si>
    <t>Yalla Xash is a money transfer fintech startup operating between North America and Africa.</t>
  </si>
  <si>
    <t>f67ccafba4eacbcf3f73.png</t>
  </si>
  <si>
    <t>yalla-xash</t>
  </si>
  <si>
    <t>https://www.yallaxash.com/en</t>
  </si>
  <si>
    <t>https://www.facebook.com/YallaXash/</t>
  </si>
  <si>
    <t>GetEquity</t>
  </si>
  <si>
    <t>GetEquity is democratizing access to startup funding, thereby expanding the pie for previously underfunded, and underserved startups.</t>
  </si>
  <si>
    <t>United States of America,Delaware</t>
  </si>
  <si>
    <t>ffefa505d6675f9eea99.jpg</t>
  </si>
  <si>
    <t>getequity</t>
  </si>
  <si>
    <t>https://www.getequity.io/</t>
  </si>
  <si>
    <t>https://www.linkedin.com/company/getequity</t>
  </si>
  <si>
    <t>https://twitter.com/getequity</t>
  </si>
  <si>
    <t>https://www.facebook.com/getequityHQ</t>
  </si>
  <si>
    <t>Jeel Platform</t>
  </si>
  <si>
    <t>Jeel Platform is an edu-tainment platform for kids.</t>
  </si>
  <si>
    <t>United States of America,Hempstead</t>
  </si>
  <si>
    <t>9e18fba2411b59d99389.png</t>
  </si>
  <si>
    <t>jeel-platform</t>
  </si>
  <si>
    <t>https://jeelapp.com/</t>
  </si>
  <si>
    <t>https://www.linkedin.com/company/thejeelapp/about/</t>
  </si>
  <si>
    <t>https://twitter.com/TheJeelApp</t>
  </si>
  <si>
    <t>https://www.facebook.com/TheJeelApp/</t>
  </si>
  <si>
    <t>Mosaiclab</t>
  </si>
  <si>
    <t>Mosaiclab is a Moroccan innovation firm with an African dimension.</t>
  </si>
  <si>
    <t>022277d3fc7f519d1eb2.png</t>
  </si>
  <si>
    <t>mosaiclab</t>
  </si>
  <si>
    <t>https://mosaiclab.io/</t>
  </si>
  <si>
    <t>https://www.linkedin.com/company/mosaiclab.io</t>
  </si>
  <si>
    <t>https://twitter.com/mosaiclab_io</t>
  </si>
  <si>
    <t>https://www.facebook.com/mosaiclab.io/</t>
  </si>
  <si>
    <t>Victory Farms</t>
  </si>
  <si>
    <t>Victory Farms is an aquaculture company.  Victory Farms operates as a vertically integrated business, with its own hatchery, nursery ponds and deep-water cages in Lake Victoria.</t>
  </si>
  <si>
    <t>77d1ea28042aa3ed4df3.png</t>
  </si>
  <si>
    <t>victory-farms</t>
  </si>
  <si>
    <t>https://www.victoryfarmskenya.com/</t>
  </si>
  <si>
    <t>https://www.linkedin.com/company/victory-farms/about/</t>
  </si>
  <si>
    <t>https://www.facebook.com/VictoryFarmsKenya/</t>
  </si>
  <si>
    <t>ShipBlu</t>
  </si>
  <si>
    <t>ShipBlu is a Last-Mile Ecommerce Delivery and fulfillment company that was built to address the growing ecommerce delivery needs in Egypt, and offer an alternative to the substandard services currently provided by existing companies.</t>
  </si>
  <si>
    <t>87072feed9bd74b257b0.jpg</t>
  </si>
  <si>
    <t>shipblu</t>
  </si>
  <si>
    <t>https://app.shipblu.com/</t>
  </si>
  <si>
    <t>https://www.linkedin.com/company/shipblu/</t>
  </si>
  <si>
    <t>https://www.facebook.com/shipblu</t>
  </si>
  <si>
    <t>Tix Africa</t>
  </si>
  <si>
    <t>Tix Africa is a self-service ticketing platform for event creators. Users can create events to sell tickets, manage admissions at the event, and collect payments from guests.</t>
  </si>
  <si>
    <t>2ae79aca887036e2e4bc.png</t>
  </si>
  <si>
    <t>tix-africa</t>
  </si>
  <si>
    <t>https://tix.africa/</t>
  </si>
  <si>
    <t>https://www.linkedin.com/company/tixdotafrica/</t>
  </si>
  <si>
    <t>https://twitter.com/tixdotafrica</t>
  </si>
  <si>
    <t>https://www.facebook.com/tixdotafrica</t>
  </si>
  <si>
    <t>Ada Animation</t>
  </si>
  <si>
    <t>Ada Animation is on a mission to groom and grow animators through mentorship and in turn, build a dynamic animation industry for the African youth.</t>
  </si>
  <si>
    <t>8689ce83ef3e76ed332f.jpg</t>
  </si>
  <si>
    <t>ada-animation</t>
  </si>
  <si>
    <t>https://www.adaanimation.com/</t>
  </si>
  <si>
    <t>https://www.linkedin.com/company/ada-animation</t>
  </si>
  <si>
    <t>https://twitter.com/adaanimation</t>
  </si>
  <si>
    <t>https://www.facebook.com/adaanimation/</t>
  </si>
  <si>
    <t>Mecho Autotech</t>
  </si>
  <si>
    <t>Mecho Autotech is a robust and fully interactive technology platform that delivers seamless vehicle maintenance, inspection, and repair services via robust network of certified mechanics and automobile technicians.</t>
  </si>
  <si>
    <t>6e436c69895023d88043.png</t>
  </si>
  <si>
    <t>mecho-autotech</t>
  </si>
  <si>
    <t>https://mechoautotech.com/</t>
  </si>
  <si>
    <t>https://www.linkedin.com/company/mechoafrica</t>
  </si>
  <si>
    <t>https://twitter.com/Mecho_Autotech</t>
  </si>
  <si>
    <t>https://www.facebook.com/mechoautotech/</t>
  </si>
  <si>
    <t>Suplias</t>
  </si>
  <si>
    <t>Suplias is a B2B marketplace where mom and pop stores in Africa buy inventory directly from manufacturers using a mobile app.</t>
  </si>
  <si>
    <t>d2ee5479a727c04b227f.jpg</t>
  </si>
  <si>
    <t>suplias</t>
  </si>
  <si>
    <t>https://suplias.com/</t>
  </si>
  <si>
    <t>https://www.linkedin.com/company/suplias</t>
  </si>
  <si>
    <t>Lemonade Finance</t>
  </si>
  <si>
    <t>Lemonade Finance facilitates borderless payments for Africans in the diaspora.</t>
  </si>
  <si>
    <t>b34c3a70ec8064337381.png</t>
  </si>
  <si>
    <t>lemonade-finance</t>
  </si>
  <si>
    <t>https://lemonade.finance/</t>
  </si>
  <si>
    <t>https://www.linkedin.com/company/lemonade-finance</t>
  </si>
  <si>
    <t>https://twitter.com/LemonadeFinance</t>
  </si>
  <si>
    <t>https://www.facebook.com/lemonade.finance/</t>
  </si>
  <si>
    <t>Amenli</t>
  </si>
  <si>
    <t>Amenli is an online insurance brokerage firm in Egypt.</t>
  </si>
  <si>
    <t>d03d59e58b49a557ebeb.jpg</t>
  </si>
  <si>
    <t>amenli</t>
  </si>
  <si>
    <t>https://amenli.com/</t>
  </si>
  <si>
    <t>https://www.linkedin.com/company/amenli/</t>
  </si>
  <si>
    <t>https://www.facebook.com/Amenlicom</t>
  </si>
  <si>
    <t>Chari</t>
  </si>
  <si>
    <t>Chari is the leading B2B ecommerce platform for FMCG products in North Africa.</t>
  </si>
  <si>
    <t>f0f7c2820f9e3c4462ca.jpg</t>
  </si>
  <si>
    <t>chari</t>
  </si>
  <si>
    <t>https://chari.co/</t>
  </si>
  <si>
    <t>https://www.linkedin.com/company/charimaroc</t>
  </si>
  <si>
    <t>https://www.facebook.com/charimaroc/</t>
  </si>
  <si>
    <t>Taager</t>
  </si>
  <si>
    <t>Taager has built a B2B platform to provide a one-stop shop for online merchants and suppliers. The platform provides online merchants and suppliers with a suite of backend and integrated services, from operational and logistical infrastructure such as storage and shipping to an online marketplace to host their products, connecting sellers with wholesalers.</t>
  </si>
  <si>
    <t>da87461a8af55a672737.jpg</t>
  </si>
  <si>
    <t>taager</t>
  </si>
  <si>
    <t>https://taager.com/</t>
  </si>
  <si>
    <t>https://www.linkedin.com/company/taager/</t>
  </si>
  <si>
    <t>https://www.facebook.com/Taagercom/</t>
  </si>
  <si>
    <t>Strove</t>
  </si>
  <si>
    <t>Strove is a an activity-based rewards application where companies can incentivise their employees to maintain their health and fitness.</t>
  </si>
  <si>
    <t>903823b03c899a59bb66.png</t>
  </si>
  <si>
    <t>strove</t>
  </si>
  <si>
    <t>https://www.stroveapp.com/</t>
  </si>
  <si>
    <t>https://www.linkedin.com/company/stroveapp</t>
  </si>
  <si>
    <t>https://mobile.twitter.com/strovehealth</t>
  </si>
  <si>
    <t>https://www.facebook.com/stroveapp</t>
  </si>
  <si>
    <t>LNKO</t>
  </si>
  <si>
    <t>LNKO is an ecommerce platform with a focus on high-quality eyewear.</t>
  </si>
  <si>
    <t>f057dacdff9bcbc15766.png</t>
  </si>
  <si>
    <t>lnko</t>
  </si>
  <si>
    <t>https://lnkobrand.com/</t>
  </si>
  <si>
    <t>https://www.facebook.com/lnkobrand</t>
  </si>
  <si>
    <t>Estshara</t>
  </si>
  <si>
    <t>Estshara provides patients with medical consultations from family physicians. Estshara facilitates easy, efficient, and remote 24/7 access to doctors within 15 mins through chat and voice or video calls.</t>
  </si>
  <si>
    <t>d2f6aaa0243fda981b5e.jpg</t>
  </si>
  <si>
    <t>estshara</t>
  </si>
  <si>
    <t>https://estshara.com/en/about</t>
  </si>
  <si>
    <t>https://www.linkedin.com/company/estshara/</t>
  </si>
  <si>
    <t>https://www.facebook.com/estsharaegypt/</t>
  </si>
  <si>
    <t>SmartHotel</t>
  </si>
  <si>
    <t>SmartHotel integrates with hotel management systems, enabling quick handling of matters related to guests’ stay on-site, simplifying procedures, and finally saving time and money of owners and managers.</t>
  </si>
  <si>
    <t>Poland,Warsaw</t>
  </si>
  <si>
    <t>Nigeria,South Africa,Tanzania</t>
  </si>
  <si>
    <t>5244c01a1c2d4c36fcb3.png</t>
  </si>
  <si>
    <t>smarthotel</t>
  </si>
  <si>
    <t>https://mysmarthotel.com/</t>
  </si>
  <si>
    <t>https://www.linkedin.com/company/mysmarthotel/</t>
  </si>
  <si>
    <t>https://www.facebook.com/smarthotelco/</t>
  </si>
  <si>
    <t>Poland</t>
  </si>
  <si>
    <t>Inteprit</t>
  </si>
  <si>
    <t>We have a persistent interest to understand if global growers are getting the most out of their multi-market strategies.
We partner with global companies with their focus placed on a transnational business model to optimize for both scalability at a multi-market level as well as local autonomy and flexibility; and we help customer success, marketing, and product teams to define and manage the impact of language on multi-market, consumer-centric delivery.
We consider localization to be a business-critical component to launch your global expansion initiative, and a solid localization strategy can amplify your efforts to establish brand recognition in new markets.
We have assisted clients to develop a unique understanding of connected mechanisms and context that drive organizational performance for their businesses. We have been able to support teams to achieve impact in the following areas:
	Ability to perform A/B experimenting to measure investment in localization as a % of revenue generated from supported languages;
	Development of relatable content that conveys a suitable, local brand message;
	Development of language investment models that enable the focus of expansion efforts on opportunity, outcomes, purpose, and process;
	Development of data sets for less-common languages and efficient data collection &amp; improvement in the performance of machine learning applications;
	Growth in market penetration;
	Improvements in interaction, traffic &amp; conversion levels;
	Rapid multi-market entry;
	Significant decrease in barrier to new multimarket entry.
If you are looking to partner with a global content transformation provider, we can help.</t>
  </si>
  <si>
    <t>eed679bae7c57df5a439.png</t>
  </si>
  <si>
    <t>inteprit</t>
  </si>
  <si>
    <t>https://www.inteprit.com/</t>
  </si>
  <si>
    <t>https://www.linkedin.com/company/18045386/admin/</t>
  </si>
  <si>
    <t>Guidewheel</t>
  </si>
  <si>
    <t>Guidewheel (formerly Safi Analytics) is a creator of tools that empower factory teams to reduce lost production time, increase throughput, and perform better and better over time.</t>
  </si>
  <si>
    <t>f9508a8ffc36bd1ca7a7.png</t>
  </si>
  <si>
    <t>guidewheel</t>
  </si>
  <si>
    <t>https://safianalytics.com/en/home</t>
  </si>
  <si>
    <t>https://www.linkedin.com/company/guidewheel/about/</t>
  </si>
  <si>
    <t>https://twitter.com/SafiAnalytics</t>
  </si>
  <si>
    <t>https://www.facebook.com/Guidewheel-110937274600829</t>
  </si>
  <si>
    <t>Nawy</t>
  </si>
  <si>
    <t>Nawy provides an end-to-end platform for users to browse real estate properties located across Egypt.</t>
  </si>
  <si>
    <t>eadd528fb82f705e013a.jpg</t>
  </si>
  <si>
    <t>nawy</t>
  </si>
  <si>
    <t>https://www.nawy.com/</t>
  </si>
  <si>
    <t>https://www.linkedin.com/company/nawyestate/</t>
  </si>
  <si>
    <t>https://www.facebook.com/nawyrealestate/</t>
  </si>
  <si>
    <t>Buy Tramadol 100mg Online :: Buy Ultram Online without Prescription in USA</t>
  </si>
  <si>
    <t>Buy Tramadol Online, Buy Tramadol Online Cheap, Order Tramadol Online, Buy Ultram 100mg Online, Buy Tramadol Online Legally, Buy Tramadol Online without Prescription, Buy Tramadol Online Overnight Delivery
website  : https://tramadolpills.net/product/tramadol-100mg/</t>
  </si>
  <si>
    <t>United States of America,New York City</t>
  </si>
  <si>
    <t>60199e0b5957e81f9f60.png</t>
  </si>
  <si>
    <t>buy-tramadol-100mg-online--buy-ultram-online-without-prescription-in-usa</t>
  </si>
  <si>
    <t>https://tramadolpills.net/</t>
  </si>
  <si>
    <t>Buy Ambien 10mg Online</t>
  </si>
  <si>
    <t>Buy Ambien Online, Order Ambien Online, Buy Ambien 10mg Online, Buy Ambien Online Cheap, Buy Ambien Online Legally, Buy Ambien Online Overnight Delivery, Buy Ambien Online without Prescription</t>
  </si>
  <si>
    <t>50c20243baa3c763fc89.png</t>
  </si>
  <si>
    <t>buy-ambien-10mg-online</t>
  </si>
  <si>
    <t>http://ambien-online.org</t>
  </si>
  <si>
    <t>Buy Chikan Suit Online :: onlinechikan.com</t>
  </si>
  <si>
    <t>Chikan Suit Latest Design - Latest Chikankari Saree - Handmade Lucknowi Chikan Dress, Most Ancient Textile Decoration Styles, traditional look in saree, chikankari lehenga, georgette chikankari kurti, Lucknowi Chikankari
Tags : Chikan Suit Latest Design, Lucknowi Chikankari, Chikankari Saree, georgette chikankari saree, georgette chikankari kurti, chikankari lehenga, aari design, traditional look in saree</t>
  </si>
  <si>
    <t>Saint Helena</t>
  </si>
  <si>
    <t>7b7fa553d786899a7680.png</t>
  </si>
  <si>
    <t>buy-chikan-suit-online--onlinechikancom</t>
  </si>
  <si>
    <t>https://onlinechikan.com</t>
  </si>
  <si>
    <t>https://twitter.com/OnlineChikan/media</t>
  </si>
  <si>
    <t>https://www.facebook.com/ChikanClothes-108005068003757/</t>
  </si>
  <si>
    <t>CodeImpact SMC LTD</t>
  </si>
  <si>
    <t>CodeImpact delivers online education to 1000's of teenagers every year who desire to learn computer programming and have a goal to become future technology leaders. 
We also technical curriculum support to companies that conduct coding boot camps all over Africa.</t>
  </si>
  <si>
    <t>ca7863e4e42736f823ab.png</t>
  </si>
  <si>
    <t>codeimpact-smc-ltd</t>
  </si>
  <si>
    <t>https://codeimpact.co</t>
  </si>
  <si>
    <t>https://www.linkedin.com/company/codeimpactug</t>
  </si>
  <si>
    <t>https://twitter.com/CodeImpact_ug</t>
  </si>
  <si>
    <t>https://www.facebook.com/codeimpactug</t>
  </si>
  <si>
    <t>Capitalsage</t>
  </si>
  <si>
    <t>CapitalSage is an integrated digital financial service group that provides people-driven empowerment and inclusive solutions to individuals and businesses.</t>
  </si>
  <si>
    <t>d940ce31e101cf557be1.jpg</t>
  </si>
  <si>
    <t>capitalsage</t>
  </si>
  <si>
    <t>https://www.capitalsage.ng/about</t>
  </si>
  <si>
    <t>https://www.linkedin.com/company/capitalsageholdings</t>
  </si>
  <si>
    <t>https://twitter.com/capitalsage_ng</t>
  </si>
  <si>
    <t>https://www.facebook.com/CapitalSage.ng/</t>
  </si>
  <si>
    <t>Omnibiz Africa</t>
  </si>
  <si>
    <t>Omnibiz Africa is a B2B e-commerce platform connecting manufacturers and distributors of fast-moving consumer goods (FMCG) to retailers.</t>
  </si>
  <si>
    <t>99da78f2ad28bfb75d6d.png</t>
  </si>
  <si>
    <t>omnibiz-africa</t>
  </si>
  <si>
    <t>https://www.omnibiz.com/</t>
  </si>
  <si>
    <t>https://www.linkedin.com/company/omnibiz-africa/about/</t>
  </si>
  <si>
    <t>https://www.facebook.com/omnibizafrica</t>
  </si>
  <si>
    <t>Moove</t>
  </si>
  <si>
    <t>Moove is a mobility fintech that provides revenue-based vehicle financing to mobility entrepreneurs across Africa.</t>
  </si>
  <si>
    <t>Nigeria, Ghana, South Africa, Kenya</t>
  </si>
  <si>
    <t>5f05a880090624b725ee.jpg</t>
  </si>
  <si>
    <t>moove</t>
  </si>
  <si>
    <t>https://moove.africa/</t>
  </si>
  <si>
    <t>https://twitter.com/Mooveafrica</t>
  </si>
  <si>
    <t>https://www.facebook.com/mooveafrica</t>
  </si>
  <si>
    <t>Decagon</t>
  </si>
  <si>
    <t>Decagon is an Elite Software Development Training Institute that runs a 6-month intense software and leadership training, focused on transforming Nigerian youths into world-class software developers and leaders in the tech industry even if they cannot pay. Decagon trains exceptional young people in software engineering and leadership and connects them to high-paying jobs in Nigeria and internationally.</t>
  </si>
  <si>
    <t>ed64bd92d1f566905a0b.jpg</t>
  </si>
  <si>
    <t>decagon</t>
  </si>
  <si>
    <t>https://decagonhq.com/</t>
  </si>
  <si>
    <t>https://www.linkedin.com/school/decagon</t>
  </si>
  <si>
    <t>https://twitter.com/decagonins?lang=en</t>
  </si>
  <si>
    <t>https://www.facebook.com/decagonhq/</t>
  </si>
  <si>
    <t>Pura Organic</t>
  </si>
  <si>
    <t>Pura Organic is an agro-processing company with a  focus on the cassava value chain.</t>
  </si>
  <si>
    <t>Uganda,Naksaongola</t>
  </si>
  <si>
    <t>ba1c04be22202cac0eba.PNG</t>
  </si>
  <si>
    <t>pura-organic</t>
  </si>
  <si>
    <t>https://www.puraorganic.com</t>
  </si>
  <si>
    <t>Revio</t>
  </si>
  <si>
    <t>Revio is a fintech company that allows enterprises and SMEs to automate subscription billing and revenue operations.</t>
  </si>
  <si>
    <t>41ac489cc1d75da651e4.png</t>
  </si>
  <si>
    <t>revio</t>
  </si>
  <si>
    <t>https://www.revio.co.za/</t>
  </si>
  <si>
    <t>https://www.linkedin.com/company/revio-za</t>
  </si>
  <si>
    <t>https://www.facebook.com/reviotech/</t>
  </si>
  <si>
    <t>Teegara</t>
  </si>
  <si>
    <t>Teegara is a B2B2C e-commerce marketplace that aims to help anyone to trade, starting with small retailers and social e-commerce merchants.</t>
  </si>
  <si>
    <t>1591276f32e260bbbe19.jpg</t>
  </si>
  <si>
    <t>teegara</t>
  </si>
  <si>
    <t>https://teegara.com/</t>
  </si>
  <si>
    <t>https://www.linkedin.com/company/teegara-com/</t>
  </si>
  <si>
    <t>https://www.facebook.com/Teegara.com.eg/</t>
  </si>
  <si>
    <t>My Health Africa</t>
  </si>
  <si>
    <t>My Health Africa is creating products that help doctors streamline their practices and concentrate on what matters most; helping their patients get better.</t>
  </si>
  <si>
    <t>d3add83f2f1f63c49564.jpg</t>
  </si>
  <si>
    <t>my-health-africa</t>
  </si>
  <si>
    <t>https://www.myhealthafrica.com/</t>
  </si>
  <si>
    <t>https://www.linkedin.com/company/my-health-africa</t>
  </si>
  <si>
    <t>https://twitter.com/myhealthafrica</t>
  </si>
  <si>
    <t>https://www.facebook.com/myhealthafrica</t>
  </si>
  <si>
    <t>CreditFins</t>
  </si>
  <si>
    <t>CreditFins is a credit card management platform, offering solutions for structured debt repayment through a trackable plan of fixed, lower monthly installments.</t>
  </si>
  <si>
    <t>b4db7d25a46c359eed35.png</t>
  </si>
  <si>
    <t>creditfins</t>
  </si>
  <si>
    <t>https://creditfins.com/</t>
  </si>
  <si>
    <t>https://www.facebook.com/CreditFins/</t>
  </si>
  <si>
    <t>Saweblia</t>
  </si>
  <si>
    <t>Saweblia is a platform that offers accredited and vetted artisans and professionals for all clients needs.</t>
  </si>
  <si>
    <t>4395d261a794ef2ff643.png</t>
  </si>
  <si>
    <t>saweblia</t>
  </si>
  <si>
    <t>https://www.saweblia.ma/</t>
  </si>
  <si>
    <t>https://www.linkedin.com/company/saweblia/about/</t>
  </si>
  <si>
    <t>https://www.facebook.com/saweblia/</t>
  </si>
  <si>
    <t>PayQin</t>
  </si>
  <si>
    <t>PayQin is a cross-border payment startup that operates a comprehensive e-wallet service for the underbanked in West Africa.</t>
  </si>
  <si>
    <t>Estonia,Tallinn</t>
  </si>
  <si>
    <t>011ce4d6700ef4f64fb9.jpg</t>
  </si>
  <si>
    <t>payqin</t>
  </si>
  <si>
    <t>https://www.payqin.com/#/</t>
  </si>
  <si>
    <t>https://www.linkedin.com/company/afrostarter/about/</t>
  </si>
  <si>
    <t>https://twitter.com/payqinn</t>
  </si>
  <si>
    <t>https://www.facebook.com/payqin/</t>
  </si>
  <si>
    <t>Schoolz</t>
  </si>
  <si>
    <t>Schoolz provides a transportation service for children using modern technologies, qualified drivers, supervisors in every vehicle, live cameras to allow parents to monitor their children and follow-up notifications from pick up to drop off.</t>
  </si>
  <si>
    <t>f96585a4fdf1e2535fe2.jpg</t>
  </si>
  <si>
    <t>schoolz</t>
  </si>
  <si>
    <t>https://schoolz.io/</t>
  </si>
  <si>
    <t>https://www.linkedin.com/company/schoolzio/</t>
  </si>
  <si>
    <t>https://twitter.com/schoolzio</t>
  </si>
  <si>
    <t>https://www.facebook.com/schoolz.io/</t>
  </si>
  <si>
    <t>Showlove</t>
  </si>
  <si>
    <t>Showlove is simplifying the process of requesting, giving and receiving gifts and cash.</t>
  </si>
  <si>
    <t>dcdefde8bde33ed4067a.png</t>
  </si>
  <si>
    <t>showlove</t>
  </si>
  <si>
    <t>https://showlove.io/</t>
  </si>
  <si>
    <t>https://www.linkedin.com/company/showlove/about/</t>
  </si>
  <si>
    <t>https://twitter.com/showloveio</t>
  </si>
  <si>
    <t>https://www.facebook.com/ShowloveIO/</t>
  </si>
  <si>
    <t>I-G3N</t>
  </si>
  <si>
    <t>IG3N is an innovative energy solutions company, that exists to support the large scale adoption of clean energy technologies, by supplying high-quality energy storage units for stationary and e - mobility applications.</t>
  </si>
  <si>
    <t>3c04467e9c7bdb207706.png</t>
  </si>
  <si>
    <t>ig3n</t>
  </si>
  <si>
    <t>https://www.i-g3n.co.za/</t>
  </si>
  <si>
    <t>https://www.linkedin.com/company/ig3n-solar</t>
  </si>
  <si>
    <t>Launchpad Africa</t>
  </si>
  <si>
    <t>LaunchPAD Africa is a crowdfunding, investment and savings portal connecting startups seeking capital with investors for equity and debt financing.</t>
  </si>
  <si>
    <t>0d0c866c953b07be57a7.jpg</t>
  </si>
  <si>
    <t>launchpad-africa</t>
  </si>
  <si>
    <t>https://bringtolive.com/</t>
  </si>
  <si>
    <t>https://www.linkedin.com/company/launchpadafrica</t>
  </si>
  <si>
    <t>Rooom XIX</t>
  </si>
  <si>
    <t>Rooom XIX is a luxury urban streetwear brand in Nigeria.</t>
  </si>
  <si>
    <t>0dad9560997e02160b96.jpg</t>
  </si>
  <si>
    <t>rooom-xix</t>
  </si>
  <si>
    <t>https://rooomxix.com/</t>
  </si>
  <si>
    <t>https://twitter.com/Rooomxix</t>
  </si>
  <si>
    <t>https://www.facebook.com/rooomxix/</t>
  </si>
  <si>
    <t>Gamr</t>
  </si>
  <si>
    <t>Gamr is an e-sports company based in Lagos. With Gamr's subscription service platform, gamers are able to participate in esports tournaments and allows organisers to reach players across Africa.</t>
  </si>
  <si>
    <t>46b07cf947e903704f09.png</t>
  </si>
  <si>
    <t>gamr</t>
  </si>
  <si>
    <t>https://gamr.africa/</t>
  </si>
  <si>
    <t>https://www.facebook.com/gamr.africa/</t>
  </si>
  <si>
    <t>myFanPark</t>
  </si>
  <si>
    <t>myFanPark created platform where users are able to request a personalised shout-out video from their favourite celebrity.</t>
  </si>
  <si>
    <t>fbd351e7d7af83cacf27.png</t>
  </si>
  <si>
    <t>myfanpark</t>
  </si>
  <si>
    <t>https://myfanpark.com/</t>
  </si>
  <si>
    <t>https://twitter.com/myfanpark_sa</t>
  </si>
  <si>
    <t>https://www.facebook.com/myfanparkSA</t>
  </si>
  <si>
    <t>CashBackApp</t>
  </si>
  <si>
    <t>CashBackApp helps fast-moving consumer goods (FMCG) companies to build loyalty amongst customers by allowing them to earn cashback via M-Pesa on their everyday shopping.</t>
  </si>
  <si>
    <t>8919d14dad39792c6d8f.jpg</t>
  </si>
  <si>
    <t>cashbackapp</t>
  </si>
  <si>
    <t>https://www.cashbackmobileapp.com/</t>
  </si>
  <si>
    <t>https://www.facebook.com/CashBackMobileApp/</t>
  </si>
  <si>
    <t>VitruvianMD</t>
  </si>
  <si>
    <t>VitruvianMD combines biomedical engineering and state-of-the-art artificial intelligence (AI) to deliver affordable, high-accuracy diagnostic tools for medical laboratories, with a particular focus on servicing emerging markets.</t>
  </si>
  <si>
    <t>6d4c09d1ee2502764b37.PNG</t>
  </si>
  <si>
    <t>vitruvianmd</t>
  </si>
  <si>
    <t>https://vitruvianmd.com/#vision</t>
  </si>
  <si>
    <t>NestMetric</t>
  </si>
  <si>
    <t>Nestmetric is a customer retention platform for SaaS companies that utilises the power of Artificial Intelligence (AI) to predict the behaviour of customers and send real-time alerts to help companies convert and retain customers.</t>
  </si>
  <si>
    <t>997fdfa6ec4ecfc2a279.png</t>
  </si>
  <si>
    <t>nestmetric</t>
  </si>
  <si>
    <t>http://www.nestmetric.com/</t>
  </si>
  <si>
    <t>https://www.linkedin.com/company/nesmetric/about/</t>
  </si>
  <si>
    <t>https://twitter.com/nestmetric</t>
  </si>
  <si>
    <t>https://www.facebook.com/nestmetric/</t>
  </si>
  <si>
    <t>Intelia</t>
  </si>
  <si>
    <t>Intelia is redefining software development and delivery by focusing on a data-oriented engineering framework that unearths value for the enterprise and de-risks the engagement process.</t>
  </si>
  <si>
    <t>374dc7546f89b213477c.png</t>
  </si>
  <si>
    <t>intelia</t>
  </si>
  <si>
    <t>https://intelia.io/about-us/company</t>
  </si>
  <si>
    <t>https://www.linkedin.com/company/tryintelia</t>
  </si>
  <si>
    <t>https://twitter.com/tryintelia</t>
  </si>
  <si>
    <t>Sophiebot</t>
  </si>
  <si>
    <t>Sophie Bot is an intelligent system that is fed with verified information on sexuality and sexual reproductive health and relays the information to its users through conversations that are driven by text or voice chats.</t>
  </si>
  <si>
    <t>24b9e0b3ddad2d4201cb.png</t>
  </si>
  <si>
    <t>sophiebot</t>
  </si>
  <si>
    <t>https://www.facebook.com/misssophiebot/</t>
  </si>
  <si>
    <t>Insightiv</t>
  </si>
  <si>
    <t>Insightiv is a Rwandan Technology company leveraging Artificial Intelligence and Teleradiology for medical Imaging in the developing world.</t>
  </si>
  <si>
    <t>040c8a2bff6e004cb2b4.png</t>
  </si>
  <si>
    <t>insightiv</t>
  </si>
  <si>
    <t>https://insightiv.ai/home</t>
  </si>
  <si>
    <t>https://www.linkedin.com/company/insightiv</t>
  </si>
  <si>
    <t>https://twitter.com/insightiv_tech</t>
  </si>
  <si>
    <t>https://www.facebook.com/insightivtech/</t>
  </si>
  <si>
    <t>Meditect</t>
  </si>
  <si>
    <t>Meditect's mission is to tackle the sale of falsified medicine and batch diversion by strengthening the legal distribution of medicines in developing countries.</t>
  </si>
  <si>
    <t>53503bc7910aa289e3a3.png</t>
  </si>
  <si>
    <t>meditect</t>
  </si>
  <si>
    <t>https://www.meditect.com/en</t>
  </si>
  <si>
    <t>https://www.linkedin.com/company/meditect</t>
  </si>
  <si>
    <t>https://twitter.com/meditect</t>
  </si>
  <si>
    <t>https://www.facebook.com/Meditect/</t>
  </si>
  <si>
    <t>Diagnosify</t>
  </si>
  <si>
    <t>Diagnosify uses AI to diagnose skin diseases, predict the name of the disease, give its severity level and assign patients to dermatologists.</t>
  </si>
  <si>
    <t>0d529ce3de5ff547ea00.jpg</t>
  </si>
  <si>
    <t>diagnosify</t>
  </si>
  <si>
    <t>https://www.facebook.com/Diagnosify-113954393637842/</t>
  </si>
  <si>
    <t>https://twitter.com/diagnosify</t>
  </si>
  <si>
    <t>Nuxo</t>
  </si>
  <si>
    <t>Nuxo is an AI-based system used in detecting fake news.</t>
  </si>
  <si>
    <t>df0679e0838e168b7821.PNG</t>
  </si>
  <si>
    <t>nuxo</t>
  </si>
  <si>
    <t>https://m.me/NuxoFactChecker</t>
  </si>
  <si>
    <t>Buysafeviagra</t>
  </si>
  <si>
    <t>Buysafeviagra.com is an online drug store where you can without trouble buy ineptitude countering medicaments for instance Forzest, Sildenafil Citrate, Caverta, Kamagra, Penegra, Zenegra, Conventional viagra Jam, Vardenafil pills, Tadalafil Tablets, etc. We are the exceptionally solid brand in providing on the web nonexclusive medication since 2001. We work under one aphorism and that is our client's happiness. As of now we are helping a huge number of individuals wide-coming to and thus we are popular for our conveyance and quick administrations. Every single prescription provided by buysafeviagra is legitimate and special. We are too the sensibly evaluated clinical store and cater the value match warrantee. Our transportation plan, discount system and security strategy are extremely discrete and nothing is covered in our rules.</t>
  </si>
  <si>
    <t>United States of America,Maryland</t>
  </si>
  <si>
    <t>1a3adad2c1bf9d33f400.png</t>
  </si>
  <si>
    <t>buysafeviagra</t>
  </si>
  <si>
    <t>https://www.buysafeviagra.com/product/free-abortion-pill-kit-online/</t>
  </si>
  <si>
    <t>PawaPay</t>
  </si>
  <si>
    <t>PawaPay is a pan-African mobile payments facilitator currently operating across over 10 countries.</t>
  </si>
  <si>
    <t>992c49762d512fa557a0.jpg</t>
  </si>
  <si>
    <t>pawapay</t>
  </si>
  <si>
    <t>https://www.pawapay.co.uk/</t>
  </si>
  <si>
    <t>https://www.linkedin.com/company/pawapay/</t>
  </si>
  <si>
    <t>https://twitter.com/pawapay</t>
  </si>
  <si>
    <t>https://www.facebook.com/Pawapay-105927457824715/</t>
  </si>
  <si>
    <t>Kai Senegal</t>
  </si>
  <si>
    <t>Kai Senegal provides a fleet management solution in addition to a ride-hailing application connecting drivers to customers.</t>
  </si>
  <si>
    <t>106d03d80732181e8dae.PNG</t>
  </si>
  <si>
    <t>kai-senegal</t>
  </si>
  <si>
    <t>kaisengal.com</t>
  </si>
  <si>
    <t>Sabi</t>
  </si>
  <si>
    <t>Sabi is a B2B marketplace based in Lagos, NIgeria.</t>
  </si>
  <si>
    <t>18b5ec754b61bed5dccd.jpg</t>
  </si>
  <si>
    <t>sabi</t>
  </si>
  <si>
    <t>https://www.sabi.am/</t>
  </si>
  <si>
    <t>https://twitter.com/sabiam_africa</t>
  </si>
  <si>
    <t>Viebeg Technologies</t>
  </si>
  <si>
    <t>Viebeg Technologies is a health-tech Company and leading medical supplies and equipment provider. The company mainly operates in Central and East Africa and offers high quality medical and dental supplies as well as equipment through its comprehensive online marketplace and procurement software.</t>
  </si>
  <si>
    <t>738659513a51adf3989e.png</t>
  </si>
  <si>
    <t>viebeg-technologies</t>
  </si>
  <si>
    <t>https://www.viebeg.com/</t>
  </si>
  <si>
    <t>https://www.linkedin.com/company/viebeg</t>
  </si>
  <si>
    <t>Boostyourbed Online Pharmacy</t>
  </si>
  <si>
    <t>Boostyourbed is a trusted highly protect web online pharmacy and belongs to healthcare center to take care about health knowledge and most important about medications at our web pharmacy. It is selling generic tapentadol 200mg, soma 500mg, tramadol 225mg, ambien 10mg, valium 10mg, xanax 1mg for healthcare needs it.</t>
  </si>
  <si>
    <t>Swaziland</t>
  </si>
  <si>
    <t>f77439ae0f0de9fcf816.png</t>
  </si>
  <si>
    <t>boostyourbed-online-pharmacy</t>
  </si>
  <si>
    <t>https://www.boostyourbed.com/sleeping-medicine</t>
  </si>
  <si>
    <t>https://www.linkedin.com/in/jacob-wilson-78a0811b5</t>
  </si>
  <si>
    <t>https://twitter.com/boostyourbed</t>
  </si>
  <si>
    <t>Agricorp International</t>
  </si>
  <si>
    <t>Agricorp is a proudly Nigerian company that provides global exports to clients of ginger sourced in key trading markets in Africa.</t>
  </si>
  <si>
    <t>c1fb05f3f591b13dc528.jpg</t>
  </si>
  <si>
    <t>agricorp-international</t>
  </si>
  <si>
    <t>https://agricorpinternational.com/</t>
  </si>
  <si>
    <t>https://www.linkedin.com/company/agricorp-limited</t>
  </si>
  <si>
    <t>Bumpa</t>
  </si>
  <si>
    <t>Bumpa is an e-commerce solution startup helping African retailers manage and grow their businesses from their mobile phones. With Bumpa, retailers are able to track orders, engage customers and receive payments.</t>
  </si>
  <si>
    <t>6c332990838ee1cfb101.png</t>
  </si>
  <si>
    <t>bumpa</t>
  </si>
  <si>
    <t>https://getbumpa.com/</t>
  </si>
  <si>
    <t>https://www.linkedin.com/company/getbumpa</t>
  </si>
  <si>
    <t>https://twitter.com/getBumpa</t>
  </si>
  <si>
    <t>https://www.facebook.com/getbumpa/</t>
  </si>
  <si>
    <t>Lacaisse.ma</t>
  </si>
  <si>
    <t>Lacaisse.ma is offering a digital solution for the intelligent management of points of sale for retailers and small businesses.</t>
  </si>
  <si>
    <t>7d083ed2dcd564cb62ce.jpg</t>
  </si>
  <si>
    <t>lacaissema</t>
  </si>
  <si>
    <t>http://lacaisse.ma/</t>
  </si>
  <si>
    <t>Pylon</t>
  </si>
  <si>
    <t>Pylon is an infrastructure management platform for these distribution companies and helps to reduce these losses.</t>
  </si>
  <si>
    <t>ed3ec871e94ab26f4831.PNG</t>
  </si>
  <si>
    <t>pylon</t>
  </si>
  <si>
    <t>https://pylonump.com/</t>
  </si>
  <si>
    <t>Fingo</t>
  </si>
  <si>
    <t>Fingo is a pan-African digital bank.</t>
  </si>
  <si>
    <t>4687ca071de682cd0f7f.png</t>
  </si>
  <si>
    <t>fingo</t>
  </si>
  <si>
    <t>https://fingo.africa/</t>
  </si>
  <si>
    <t>Ear1</t>
  </si>
  <si>
    <t>Ear1 is paid chat app enabling people to talk to their celebrities at a fee.</t>
  </si>
  <si>
    <t>c127388b9e2ada0bac89.jpg</t>
  </si>
  <si>
    <t>ear1</t>
  </si>
  <si>
    <t>https://ear1.com/</t>
  </si>
  <si>
    <t>https://twitter.com/Ear1Social</t>
  </si>
  <si>
    <t>Union54</t>
  </si>
  <si>
    <t>Union54 provides APIs for African corporates to easily issue debit cards.</t>
  </si>
  <si>
    <t>ce1b5fa2cf7954cd5861.jpg</t>
  </si>
  <si>
    <t>union54</t>
  </si>
  <si>
    <t>https://union54.com/</t>
  </si>
  <si>
    <t>https://twitter.com/weareunion54</t>
  </si>
  <si>
    <t>Yemaachi Biotechnology</t>
  </si>
  <si>
    <t>Yemaachi Biotech is diversifying and expanding access to precision cancer diagnostics and therapeutics by collecting and sequencing samples from all across Africa.</t>
  </si>
  <si>
    <t>2b3f8264a3da0d10a00d.jpg</t>
  </si>
  <si>
    <t>yemaachi-biotechnology</t>
  </si>
  <si>
    <t>https://www.yemaachi.com/</t>
  </si>
  <si>
    <t>https://www.linkedin.com/company/yemaachi/</t>
  </si>
  <si>
    <t>https://twitter.com/yemaachibio</t>
  </si>
  <si>
    <t>Alerzo</t>
  </si>
  <si>
    <t>Alerzo is a B2B retail eCommerce platform based in Ibadan, Nigeria.</t>
  </si>
  <si>
    <t>ae562f6aae26434538b5.png</t>
  </si>
  <si>
    <t>alerzo</t>
  </si>
  <si>
    <t>https://www.alerzo.com/</t>
  </si>
  <si>
    <t>https://www.linkedin.com/company/alerzo</t>
  </si>
  <si>
    <t>https://twitter.com/alerzohq</t>
  </si>
  <si>
    <t>https://www.facebook.com/AlerzoHQ</t>
  </si>
  <si>
    <t>Prospa Nigeria</t>
  </si>
  <si>
    <t>Prospa Nigeria is providing banking solutions for businesses in Nigeria. In addition, Prospa offers invoicing tools, inventory management, employee and vendor management, an e-commerce store, and payroll features.</t>
  </si>
  <si>
    <t>1b4ba99aa4010570121d.jpg</t>
  </si>
  <si>
    <t>prospa-nigeria</t>
  </si>
  <si>
    <t>https://getprospa.com/</t>
  </si>
  <si>
    <t>https://www.linkedin.com/company/prospabank</t>
  </si>
  <si>
    <t>https://twitter.com/getprospa</t>
  </si>
  <si>
    <t>https://www.facebook.com/getprospa</t>
  </si>
  <si>
    <t>Wave</t>
  </si>
  <si>
    <t>Wave is building affordable, widely accessible financial infrastructure for Sub-Saharan Africa in an effort to become the continent's first contemporary fintech platform.</t>
  </si>
  <si>
    <t>Washington, United States of America</t>
  </si>
  <si>
    <t>Senegal, Mali, Uganda, Burkina Faso, Ivory Coast</t>
  </si>
  <si>
    <t>3713c1f7b2092dddb632.jpg</t>
  </si>
  <si>
    <t>wave</t>
  </si>
  <si>
    <t>https://www.wave.com/en/</t>
  </si>
  <si>
    <t>https://www.linkedin.com/company/wavemm</t>
  </si>
  <si>
    <t>https://twitter.com/wavesenegal</t>
  </si>
  <si>
    <t>https://www.facebook.com/WaveSenegal/</t>
  </si>
  <si>
    <t>Invest Holding</t>
  </si>
  <si>
    <t>INVEST HOLDING
 We are the European company INVEST HOLDING, based in Lithuania and successfully providing legal, consulting, accounting and business services for the countries of Africa and Asia.
99% of these services are performed remotely and can be sold online.
We have a working profitable business that brings in about $ 250,000 per year and we want to increase our profits to
$ 2,000,000 - $ 3,000,000 per year. We have everything for this - and we are ready to split the profit in half with our future investor, partner.
Our website- https://investhldm.com/index.php
Our YouTube https://www.youtube.com/watch?v=bWn2ZNOOzSs&amp;feature=emb_logo
Our Instagram https://www.instagram.com/invest.holding/
Our Facebook https://www.facebook.com/Invest-Holding-English-2306228042753371
 Required investments - $ 600,000
 -We are not a startup with cosmic ideas and billions of dollars in obscure spending.
 -We have hundreds of payment receipts from clients and bank statements of our income.
 -Our company has never attracted third-party investments, it has always had a single shareholder and director.
 -Our company has been working with profit from the first day and net profit is from $ 250,000 per year. We have been on the market for over 2 years.
In order not to burden our potential investor, our mini presentation will be on 1 slide.
 A few years ago, we saw that the huge market in Africa and Asia needs European services (companies, branches, bank accounts, assistance in the legalization of migration documents, assistance in moving businesses and investments to Europe) and the market is relatively empty.
All our competitors turned out to be weak, and we squeezed them out of the market since we did not spare money on advertising and honestly provided service to our clients. We are the only one of our competitors who actively maintain social networks (Instagram, Facebook) and arranges business trips to the countries with which we work.
Last year, we sent our employees on working trips to the countries we work with - Algeria, Morocco, Nigeria, India, Nepal, Pakistan, Bangladesh. We held a huge number of working meetings with partners and clients, helped them start a business in Europe or open branches, open companies, bank accounts, move with their family to Europe,
 we met a huge number of interesting people - from medical equipment manufacturers to artists and celebrities (especially in India).
Also in India, at the hotel, we held a buffet meeting at which there were more than 200 people where our employees talked about the benefits of living, working, and doing business in EU countries
 There we held hundreds of meetings, acquired partners and clients, photos of which you can see on our Instagram and our website.
During our work, we have signed cooperation agreements with 80 partners from different countries.
All of the above is documented and will be provided in case of a partnership with an investor.
The pandemic has stimulated the desire of people to move to Europe or start a business in the EU.
Our scheme of work is worked out to the smallest detail and all we want is to grow sharply in profit by 10 times or more
Phone:  +37060026796
Email: ihpartner.agent@gmail.com</t>
  </si>
  <si>
    <t>Lithuania,Vilnius</t>
  </si>
  <si>
    <t>7a9d9cc0b37afad0115f.jpg</t>
  </si>
  <si>
    <t>invest-holding</t>
  </si>
  <si>
    <t>https://investhldm.com/index.php</t>
  </si>
  <si>
    <t>https://www.facebook.com/Invest-Holding-English-2306228042753371</t>
  </si>
  <si>
    <t>Lithuania</t>
  </si>
  <si>
    <t>OurPass</t>
  </si>
  <si>
    <t>OurPass offers the fastest one-click checkout technology for digital commerce in Africa.</t>
  </si>
  <si>
    <t>8274bc29a8c16be4b86a.jpg</t>
  </si>
  <si>
    <t>ourpass</t>
  </si>
  <si>
    <t>https://www.linkedin.com/company/ourpassco</t>
  </si>
  <si>
    <t>https://twitter.com/OurPassCo</t>
  </si>
  <si>
    <t>Capiter</t>
  </si>
  <si>
    <t>Capiter is a B2B marketplace that brings together FMCGs, wholesalers, and merchants on one platform, enabling merchants to order their products through an eCommerce checkout and receive credit on their purchases.</t>
  </si>
  <si>
    <t>2f8d201bc59ccfef76b8.jpg</t>
  </si>
  <si>
    <t>capiter</t>
  </si>
  <si>
    <t>https://www.capiter.net/</t>
  </si>
  <si>
    <t>https://www.facebook.com/capiterLLC/</t>
  </si>
  <si>
    <t>DataPathology</t>
  </si>
  <si>
    <t>DataPathology is transforming the pathological diagnosis system thereby improving services for practitioners and patients. DataPathology is providing clinics &amp; hospitals with a comprehensive solution that enables them to provide a high-quality pathological diagnosis in a timely and efficient manner.</t>
  </si>
  <si>
    <t>cf4848d5dc0423759ef1.jpg</t>
  </si>
  <si>
    <t>datapathology</t>
  </si>
  <si>
    <t>https://www.datapathology.ma/</t>
  </si>
  <si>
    <t>https://www.linkedin.com/company/datapathology/</t>
  </si>
  <si>
    <t>Cartona</t>
  </si>
  <si>
    <t>Cartona focuses on solving the supply-chain and operational challenges of players in the fast-moving consumer goods (FMCG) industry by helping buyers access products from sellers on a single platform.</t>
  </si>
  <si>
    <t>2365f2eb3774ba043cd8.jpg</t>
  </si>
  <si>
    <t>cartona</t>
  </si>
  <si>
    <t>https://cartona.com/</t>
  </si>
  <si>
    <t>https://www.linkedin.com/company/cartona-egypt/</t>
  </si>
  <si>
    <t>ConDigital</t>
  </si>
  <si>
    <t>ConDigital digitises the process of construction project management for contractors, consultants and owners.</t>
  </si>
  <si>
    <t>88ad312e691d893d0090.jpg</t>
  </si>
  <si>
    <t>condigital</t>
  </si>
  <si>
    <t>https://condigitaleth.com/</t>
  </si>
  <si>
    <t>https://www.linkedin.com/company/condigital</t>
  </si>
  <si>
    <t>Finclusion Group</t>
  </si>
  <si>
    <t>Finclusion Group specialises in AI-driven fintech solutions to offer financial services and credit products.</t>
  </si>
  <si>
    <t>1e2c65d688f4fb3b1441.jpg</t>
  </si>
  <si>
    <t>finclusion-group</t>
  </si>
  <si>
    <t>https://www.finclusiongroup.com/</t>
  </si>
  <si>
    <t>https://www.linkedin.com/company/finclusion-group</t>
  </si>
  <si>
    <t>https://twitter.com/FinclusionG</t>
  </si>
  <si>
    <t>HelloHR</t>
  </si>
  <si>
    <t>HelloHR provides a cloud-based payroll solution connecting accountants, organisations, and employees.</t>
  </si>
  <si>
    <t>e89a51fc58c82e88908e.jpg</t>
  </si>
  <si>
    <t>hellohr</t>
  </si>
  <si>
    <t>https://www.hellohr.co.za/</t>
  </si>
  <si>
    <t>https://www.linkedin.com/company/hellohr-sa</t>
  </si>
  <si>
    <t>HelloChoice</t>
  </si>
  <si>
    <t>HelloChoice is a leading digital fresh produce and agricultural marketplace.</t>
  </si>
  <si>
    <t>77741c81db38edd028a8.jpg</t>
  </si>
  <si>
    <t>hellochoice</t>
  </si>
  <si>
    <t>https://www.hellochoice.co.za/</t>
  </si>
  <si>
    <t>https://www.linkedin.com/company/hellochoice/</t>
  </si>
  <si>
    <t>https://www.facebook.com/HelloChoiceSA</t>
  </si>
  <si>
    <t>Shiphaly</t>
  </si>
  <si>
    <t>Shiphaly is a mobile app and marketplace connecting shoppers who want to buy products from abroad with travellers who can buy and deliver the products in return for a cash reward.</t>
  </si>
  <si>
    <t>573700d3f970fd452098.jpg</t>
  </si>
  <si>
    <t>shiphaly</t>
  </si>
  <si>
    <t>https://www.shiphaly.com/</t>
  </si>
  <si>
    <t>https://www.linkedin.com/company/shiphaly/about/</t>
  </si>
  <si>
    <t>https://www.facebook.com/shiphaly/</t>
  </si>
  <si>
    <t>Infibranches</t>
  </si>
  <si>
    <t>Infibranches aims to provide digital financial service through its flagship products – OmniBranches and Green Energy Plug – which help companies with large distribution networks to manage their operations, particularly solar home system (SHS) distributors and mini-grid developers.</t>
  </si>
  <si>
    <t>80f40d44fc5d63f83134.jpg</t>
  </si>
  <si>
    <t>infibranches</t>
  </si>
  <si>
    <t>https://infibranches.com/#home</t>
  </si>
  <si>
    <t>https://www.linkedin.com/company/infibranches/</t>
  </si>
  <si>
    <t>CloudFret</t>
  </si>
  <si>
    <t>Cloud Fret is a transport and logistics startup that connects loaders and transporters. CloudFret connects shippers to an extensive and reliable network of carriers from Europe and Africa.</t>
  </si>
  <si>
    <t>France,Marseille</t>
  </si>
  <si>
    <t>269ca7fc4b21de176e21.jpg</t>
  </si>
  <si>
    <t>cloudfret</t>
  </si>
  <si>
    <t>https://cloudfret.com/</t>
  </si>
  <si>
    <t>https://www.linkedin.com/company/cloudfret</t>
  </si>
  <si>
    <t>Greenspoon Kenya</t>
  </si>
  <si>
    <t>Greenspoon is an online store for groceries in Kenya. Greenspoon offers increased transparency to consumers around the provenance of their food.</t>
  </si>
  <si>
    <t>b8de056e71a60348f598.jpeg</t>
  </si>
  <si>
    <t>greenspoon-kenya</t>
  </si>
  <si>
    <t>https://greenspoon.co.ke/</t>
  </si>
  <si>
    <t>https://www.linkedin.com/company/greenspoonke</t>
  </si>
  <si>
    <t>https://twitter.com/greenspoonke</t>
  </si>
  <si>
    <t>https://www.facebook.com/greenspoonke/</t>
  </si>
  <si>
    <t>Biware</t>
  </si>
  <si>
    <t>Biware is a data management and analytics startup, assisiting businesses in extracting value from their data for strategic purposes.</t>
  </si>
  <si>
    <t>726a54c3e000ae727680.jpeg</t>
  </si>
  <si>
    <t>biware</t>
  </si>
  <si>
    <t>https://biware-consulting.com/</t>
  </si>
  <si>
    <t>https://www.linkedin.com/company/biware-consulting</t>
  </si>
  <si>
    <t>Fin-e Innovations</t>
  </si>
  <si>
    <t>Fin-e Innovations is addressing the glaring financing gap among local energy SMEs in Africa through an innovative platform connecting last-mile distributors (LMDs) directly with investors.</t>
  </si>
  <si>
    <t>5a0e8bd19ed16a53ae43.jpeg</t>
  </si>
  <si>
    <t>fine-innovations</t>
  </si>
  <si>
    <t>https://fine.tech/about</t>
  </si>
  <si>
    <t>https://www.linkedin.com/company/fin-e-innovations/about/</t>
  </si>
  <si>
    <t>Ejara</t>
  </si>
  <si>
    <t>Ejara is a platform allowing French-speaking Africa to access various affordable investment offers: fractional shares, crypto and more.</t>
  </si>
  <si>
    <t>0c8891f6a941349fb224.jpeg</t>
  </si>
  <si>
    <t>ejara</t>
  </si>
  <si>
    <t>https://www.ejara.io/</t>
  </si>
  <si>
    <t>https://www.linkedin.com/company/ejaraio/</t>
  </si>
  <si>
    <t>https://twitter.com/EjaraApp</t>
  </si>
  <si>
    <t>Amanleek</t>
  </si>
  <si>
    <t>Amanleek, aims to simplify insurance services and make it more accessible for a wider base of individual and business customers through tech based solutions.</t>
  </si>
  <si>
    <t>5bdef7819d5dbae0eb3f.png</t>
  </si>
  <si>
    <t>amanleek</t>
  </si>
  <si>
    <t>https://amanleek.com</t>
  </si>
  <si>
    <t>www.linkedin.com/company/amanleek/</t>
  </si>
  <si>
    <t>https://www.facebook.com/amanleek.insurance</t>
  </si>
  <si>
    <t>Voyance</t>
  </si>
  <si>
    <t>Voyance is a data science company that builds innovative solutions to help companies extract value from their data.</t>
  </si>
  <si>
    <t>2dedee4bec62001989f7.jpeg</t>
  </si>
  <si>
    <t>voyance</t>
  </si>
  <si>
    <t>https://voyancehq.com/</t>
  </si>
  <si>
    <t>https://www.linkedin.com/company/voyancehq/</t>
  </si>
  <si>
    <t>https://twitter.com/voyanceHQ</t>
  </si>
  <si>
    <t>Payday</t>
  </si>
  <si>
    <t>Payday's fintech product offering includes money remittance and Africa inter-state money transfer service, coupled with a payments solution for employers.</t>
  </si>
  <si>
    <t>Canada,Vancouver</t>
  </si>
  <si>
    <t>2640559a2364216d182b.jpg</t>
  </si>
  <si>
    <t>payday</t>
  </si>
  <si>
    <t>https://mypayday.africa/</t>
  </si>
  <si>
    <t>https://twitter.com/ourpaydayHQ</t>
  </si>
  <si>
    <t>Irawo</t>
  </si>
  <si>
    <t>Irawo is a community that helps young Africans make a living from their talents. It is a place where young Africans can be inspired by successful role models who are like them, learn how to make a living from their talents and connect with each other.</t>
  </si>
  <si>
    <t>Benin,Cotonou</t>
  </si>
  <si>
    <t>c318d320aca98eec3036.jpg</t>
  </si>
  <si>
    <t>irawo</t>
  </si>
  <si>
    <t>https://irawotalents.com</t>
  </si>
  <si>
    <t>https://www.linkedin.com/company/irawotalents</t>
  </si>
  <si>
    <t>https://twitter.com/irawotalents</t>
  </si>
  <si>
    <t>https://www.facebook.com/irawotalents/</t>
  </si>
  <si>
    <t>CoffeeChat</t>
  </si>
  <si>
    <t>CoffeeChat is a Future of Work technology startup on a mission to democratize access to executive coaching for the estimated 15 million managers working at companies, organizations and governments across Africa.</t>
  </si>
  <si>
    <t>Mauritius,Grand Baie</t>
  </si>
  <si>
    <t>e0c4403f41c5fb3fac83.jpg</t>
  </si>
  <si>
    <t>coffeechat</t>
  </si>
  <si>
    <t>https://www.coffeechat.co/</t>
  </si>
  <si>
    <t>https://www.linkedin.com/company/coffeechat</t>
  </si>
  <si>
    <t>https://twitter.com/CoffeeChat_co</t>
  </si>
  <si>
    <t>Sanergy</t>
  </si>
  <si>
    <t>Sanergy provides safe, affordable and accessible sanitation and waste management solutions for growing cities.</t>
  </si>
  <si>
    <t>e797d34535e55703e5d5.png</t>
  </si>
  <si>
    <t>sanergy</t>
  </si>
  <si>
    <t>http://www.sanergy.com/</t>
  </si>
  <si>
    <t>https://www.linkedin.com/company/sanergy</t>
  </si>
  <si>
    <t>https://twitter.com/sanergy</t>
  </si>
  <si>
    <t>https://www.facebook.com/Sanergy/</t>
  </si>
  <si>
    <t>Sparkle Nigeria</t>
  </si>
  <si>
    <t>Sparkle is a lifestyle and payment ecosystem that intersects your personal and business financial needs. Sparkle provides standard features such as savings, bill payments, top-ups, requesting and sending funds in Nigeria.</t>
  </si>
  <si>
    <t>b1d967a0a93e9e3051f1.jpg</t>
  </si>
  <si>
    <t>sparkle-nigeria</t>
  </si>
  <si>
    <t>https://sparkle.ng/</t>
  </si>
  <si>
    <t>https://www.linkedin.com/company/sparklenigeria/</t>
  </si>
  <si>
    <t>https://twitter.com/sparkle_nigeria</t>
  </si>
  <si>
    <t>https://www.facebook.com/sparkleplaceng/</t>
  </si>
  <si>
    <t>BioCODE</t>
  </si>
  <si>
    <t>BioCODE is a health-tech company focusing on developing disease risk screening tools.</t>
  </si>
  <si>
    <t>adc01ca4c490eb7e6f55.jpg</t>
  </si>
  <si>
    <t>biocode</t>
  </si>
  <si>
    <t>https://www.biocode.co.za</t>
  </si>
  <si>
    <t>https://www.linkedin.com/company/biocode-technologies</t>
  </si>
  <si>
    <t>PaySika</t>
  </si>
  <si>
    <t>PaySika is a financial technology startup that develops mobile and web-based banking solutions for French-speaking African countries.</t>
  </si>
  <si>
    <t>9ecb7014774f147ea042.jpg</t>
  </si>
  <si>
    <t>paysika</t>
  </si>
  <si>
    <t>https://paysika.co/</t>
  </si>
  <si>
    <t>https://www.linkedin.com/company/paysika/</t>
  </si>
  <si>
    <t>https://www.facebook.com/paysika/</t>
  </si>
  <si>
    <t>Talabeyah</t>
  </si>
  <si>
    <t>Talabeyah is a B2B Food &amp; groceries marketplace in Egypt.</t>
  </si>
  <si>
    <t>954ba8bbb8537d7e459c.jpg</t>
  </si>
  <si>
    <t>talabeyah</t>
  </si>
  <si>
    <t>https://talabeyah.com/</t>
  </si>
  <si>
    <t>Alsoug</t>
  </si>
  <si>
    <t>Alsoug is the leading classifieds &amp; marketplace platform in Sudan.</t>
  </si>
  <si>
    <t>Sudan,Khartoum</t>
  </si>
  <si>
    <t>30915d4f27d8e756091e.jpg</t>
  </si>
  <si>
    <t>alsoug</t>
  </si>
  <si>
    <t>https://www.alsoug.com/en</t>
  </si>
  <si>
    <t>https://www.linkedin.com/in/alsoug-jobs-048438180/</t>
  </si>
  <si>
    <t>https://www.facebook.com/alsoug/</t>
  </si>
  <si>
    <t>Asante Financial Services Group</t>
  </si>
  <si>
    <t>Asante Financial Services Group is a high-impact digital financial services firm focused on advancing financial independence and improving the well-being of Underserved small businesses and individuals in Africa.</t>
  </si>
  <si>
    <t>cf298937ac31361a0c84.jpg</t>
  </si>
  <si>
    <t>asante-financial-services-group</t>
  </si>
  <si>
    <t>https://asantefinancegroup.com/</t>
  </si>
  <si>
    <t>https://www.linkedin.com/company/asante-financial-service-group</t>
  </si>
  <si>
    <t>https://twitter.com/group_asante</t>
  </si>
  <si>
    <t>Efreshli</t>
  </si>
  <si>
    <t>Efreshli is an online interior design firm based in Cairo. Customers can shop professionally curated designs from over 100 brands online.</t>
  </si>
  <si>
    <t>db16202f29f209e6ad10.png</t>
  </si>
  <si>
    <t>efreshli</t>
  </si>
  <si>
    <t>https://efreshli.com/</t>
  </si>
  <si>
    <t>https://www.linkedin.com/company/efreshli</t>
  </si>
  <si>
    <t>https://www.facebook.com/efreshli/</t>
  </si>
  <si>
    <t>o2Tv Series</t>
  </si>
  <si>
    <t>Best Movie Download Website Online</t>
  </si>
  <si>
    <t>b5675c6abfbc1d58370c.png</t>
  </si>
  <si>
    <t>o2tv-series</t>
  </si>
  <si>
    <t>https://o2tvseriess.com/</t>
  </si>
  <si>
    <t>Virtual reality and Wearables</t>
  </si>
  <si>
    <t>Damanesign</t>
  </si>
  <si>
    <t>Damanesign provides electronic signatures, seals, and timestamps allowing users to sign and have documents signed in total security while guaranteeing their probative value.</t>
  </si>
  <si>
    <t>fc420ba6e91664d95bbf.png</t>
  </si>
  <si>
    <t>damanesign</t>
  </si>
  <si>
    <t>https://www.damanesign.ma/</t>
  </si>
  <si>
    <t>Vendease</t>
  </si>
  <si>
    <t>Vendease is a marketplace that lets restaurants in order directly from farms and food manufacturers. With Vendease, food service business owners and managers can digitize, track and automate their procurement and inventory management processes.</t>
  </si>
  <si>
    <t>869967553b5cb3e516cb.jpg</t>
  </si>
  <si>
    <t>vendease</t>
  </si>
  <si>
    <t>https://vendease.com/home</t>
  </si>
  <si>
    <t>https://www.linkedin.com/company/vendeaseafrica</t>
  </si>
  <si>
    <t>https://twitter.com/VendeaseAfrica</t>
  </si>
  <si>
    <t>https://www.facebook.com/vendeaseAfrica/</t>
  </si>
  <si>
    <t>Jise</t>
  </si>
  <si>
    <t>Jise provides a food delivery platform focusing on providing fast and affordable delivery services in Nigeria. Jise provides restaurant food delivery services, connecting customers with local businesses.</t>
  </si>
  <si>
    <t>76a41c1da480e67bb445.jpg</t>
  </si>
  <si>
    <t>jise</t>
  </si>
  <si>
    <t>https://jise.ng/</t>
  </si>
  <si>
    <t>https://www.linkedin.com/company/jisehq/about/</t>
  </si>
  <si>
    <t>https://web.facebook.com/Jisehq</t>
  </si>
  <si>
    <t>Swoove</t>
  </si>
  <si>
    <t>Swoove connects e-commerce businesses with accessible logistics services at an affordable price, through an application and USSD shortcode.</t>
  </si>
  <si>
    <t>cac58bada3fbc2aaaa44.jpg</t>
  </si>
  <si>
    <t>swoove</t>
  </si>
  <si>
    <t>https://www.swoove.delivery/</t>
  </si>
  <si>
    <t>https://www.linkedin.com/company/swoove/</t>
  </si>
  <si>
    <t>https://twitter.com/swoovedelivery</t>
  </si>
  <si>
    <t>Zuru</t>
  </si>
  <si>
    <t>Zuru is a car rental application connecting car owners with travellers looking to hire cars.</t>
  </si>
  <si>
    <t>b7777cf114267c6966ce.png</t>
  </si>
  <si>
    <t>zuru</t>
  </si>
  <si>
    <t>https://zuru.co.ke/</t>
  </si>
  <si>
    <t>Kuzlo</t>
  </si>
  <si>
    <t>Kuzlo connects small FMCG retailers with wholesalers, providing them with a supply network using technology.</t>
  </si>
  <si>
    <t>Egypt,Alexandria</t>
  </si>
  <si>
    <t>05378e759a04b3e56a31.jpg</t>
  </si>
  <si>
    <t>kuzlo</t>
  </si>
  <si>
    <t>https://www.kuzlo.net/</t>
  </si>
  <si>
    <t>Shamba Pride</t>
  </si>
  <si>
    <t>Shamba Pride is disrupting rural distribution systems for Kenyan farmers by transforming informal agro-dealer stores into Digishops.</t>
  </si>
  <si>
    <t>4e5ea6884b52f417c928.jpg</t>
  </si>
  <si>
    <t>shamba-pride</t>
  </si>
  <si>
    <t>https://shambapride.com/</t>
  </si>
  <si>
    <t>https://www.linkedin.com/company/shamba-pride</t>
  </si>
  <si>
    <t>https://twitter.com/shambapride</t>
  </si>
  <si>
    <t>https://www.facebook.com/Farmers-Pride-1517048061930715/</t>
  </si>
  <si>
    <t>MyMoviesAfrica</t>
  </si>
  <si>
    <t>MyMoviesAfrica is a streaming platform that brings more global new releases and local content to Africa and its diaspora while fighting piracy.</t>
  </si>
  <si>
    <t>ef47c07afff31e8ffa73.jpg</t>
  </si>
  <si>
    <t>mymoviesafrica</t>
  </si>
  <si>
    <t>https://mymovies.africa/</t>
  </si>
  <si>
    <t>https://twitter.com/mymoviesafrica1</t>
  </si>
  <si>
    <t>https://www.facebook.com/MyMovies.Africa/</t>
  </si>
  <si>
    <t>ROAM</t>
  </si>
  <si>
    <t>ROAM (fomerly Opibus) is on a mission to accelerate the transition towards sustainable transport and energy solutions in East Africa by introducing new technologies and reshaping industries.</t>
  </si>
  <si>
    <t>2ce18bd2c64bd7addcdd.jpg</t>
  </si>
  <si>
    <t>roam</t>
  </si>
  <si>
    <t>https://www.roammotors.com/</t>
  </si>
  <si>
    <t>https://www.linkedin.com/company/roamofficial/</t>
  </si>
  <si>
    <t>https://www.facebook.com/roammotors</t>
  </si>
  <si>
    <t>Bypa-ss</t>
  </si>
  <si>
    <t>Bypa-ss is an Egyptian healthcare IT startup digitizing Healthcare Information Exchange by creating a single digital and physical identity HealthTag for each individual that healthcare providers can use and access for saving and exchanging information related to their condition.</t>
  </si>
  <si>
    <t>37aa4635b4b151d1d4df.png</t>
  </si>
  <si>
    <t>bypass</t>
  </si>
  <si>
    <t>https://www.bypa-ss.com/</t>
  </si>
  <si>
    <t>https://www.linkedin.com/company/bypa-ss/</t>
  </si>
  <si>
    <t>https://www.facebook.com/bypass.egypt/</t>
  </si>
  <si>
    <t>BasiGo</t>
  </si>
  <si>
    <t>BasiGo is an electric mobility startup, focusing on transforming mass transport in Kenya.</t>
  </si>
  <si>
    <t>7b62d6f8ba6b5c199a6e.png</t>
  </si>
  <si>
    <t>basigo</t>
  </si>
  <si>
    <t>https://www.basi-go.com/about</t>
  </si>
  <si>
    <t>https://www.linkedin.com/company/basigo/</t>
  </si>
  <si>
    <t>https://twitter.com/BasiGoKenya</t>
  </si>
  <si>
    <t>Yaya Wallet</t>
  </si>
  <si>
    <t>Yaya Wallet is an Ethiopian digital wallet payment service provider.</t>
  </si>
  <si>
    <t>e3750d02042991db94b1.jpg</t>
  </si>
  <si>
    <t>yaya-wallet</t>
  </si>
  <si>
    <t>https://yayawallet.com/</t>
  </si>
  <si>
    <t>https://twitter.com/yayawallet</t>
  </si>
  <si>
    <t>https://www.facebook.com/yayawallet/</t>
  </si>
  <si>
    <t>Skye Wallet</t>
  </si>
  <si>
    <t>Skye Wallet is a cryptocurrency platform in Nigeria, enabling the instant trading of various cryptocurrencies.</t>
  </si>
  <si>
    <t>58ae1e626ec274e1639c.jpg</t>
  </si>
  <si>
    <t>skye-wallet</t>
  </si>
  <si>
    <t>https://skyewallet.com/</t>
  </si>
  <si>
    <t>Semicolon</t>
  </si>
  <si>
    <t>Semicolon is an ed-tech company providing the requisite technology skills for Africa’s growing tech industry.</t>
  </si>
  <si>
    <t>ea145c8aa5b991ee5273.jpg</t>
  </si>
  <si>
    <t>semicolon</t>
  </si>
  <si>
    <t>https://www.semicolon.africa/index.php</t>
  </si>
  <si>
    <t>https://www.linkedin.com/company/semicolonafrica</t>
  </si>
  <si>
    <t>Errand360</t>
  </si>
  <si>
    <t>Errand360 is a bicycle community delivery platform.</t>
  </si>
  <si>
    <t>6af4240b5a7fd215f67b.jpg</t>
  </si>
  <si>
    <t>errand360</t>
  </si>
  <si>
    <t>https://errand360.ng/</t>
  </si>
  <si>
    <t>https://www.linkedin.com/company/errand360ng/</t>
  </si>
  <si>
    <t>https://twitter.com/errand360HQ</t>
  </si>
  <si>
    <t>Shamiri Institute</t>
  </si>
  <si>
    <t>Shamiri Institute aims to develop, disseminate, and scale data-driven tools that improve the life outcomes of youths in Sub-Saharan Africa and beyond.</t>
  </si>
  <si>
    <t>691aad7a13903baca31a.png</t>
  </si>
  <si>
    <t>shamiri-institute</t>
  </si>
  <si>
    <t>https://www.shamiri.institute/</t>
  </si>
  <si>
    <t>Finmeup</t>
  </si>
  <si>
    <t>FinMeUp is a tech startup that provides financial education to its users via an online platform. Our vision is to educate, equip and enrich our users, taking them from education to execution so that they can become the bosses of their finances.</t>
  </si>
  <si>
    <t>3c9e7d7c9fea289ca783.jpg</t>
  </si>
  <si>
    <t>finmeup</t>
  </si>
  <si>
    <t>https://finmeup.co.za/</t>
  </si>
  <si>
    <t>https://www.linkedin.com/company/finmeup</t>
  </si>
  <si>
    <t>https://twitter.com/FinMeUp</t>
  </si>
  <si>
    <t>https://www.facebook.com/FinMeUp/</t>
  </si>
  <si>
    <t>Sympl</t>
  </si>
  <si>
    <t>Sympl is a buy now pay later service, allowing merchants to sell products and services directly to customers on short-term and interest-free repayment plans.</t>
  </si>
  <si>
    <t>75bc5002c3297dca4876.jpg</t>
  </si>
  <si>
    <t>sympl</t>
  </si>
  <si>
    <t>https://sympl.ai/about-us/</t>
  </si>
  <si>
    <t>https://www.linkedin.com/company/symplfintech/</t>
  </si>
  <si>
    <t>https://www.facebook.com/SymplFinTech/</t>
  </si>
  <si>
    <t>BlinkApp</t>
  </si>
  <si>
    <t>BlinkApp is a mobility road assistance startup based in Egypt. BlinkApp is a phone app that aims to achieve better general driving behaviour, faster roadside assistance and safer roads for both drivers and passengers.</t>
  </si>
  <si>
    <t>f312f377ed72b83e7d69.png</t>
  </si>
  <si>
    <t>blinkapp</t>
  </si>
  <si>
    <t>https://www.blinkapp.net/</t>
  </si>
  <si>
    <t>https://www.linkedin.com/company/blinkapp/</t>
  </si>
  <si>
    <t>https://twitter.com/blinkapp_net</t>
  </si>
  <si>
    <t>https://www.facebook.com/blinkapp.net/</t>
  </si>
  <si>
    <t>Educatly</t>
  </si>
  <si>
    <t>Educatly is an educational platform that provides learning opportunities and educational networking.</t>
  </si>
  <si>
    <t>Ireland,Dublin</t>
  </si>
  <si>
    <t>67671e4eee97469cb39a.png</t>
  </si>
  <si>
    <t>educatly</t>
  </si>
  <si>
    <t>https://www.educatly.com/</t>
  </si>
  <si>
    <t>https://www.linkedin.com/company/educatly</t>
  </si>
  <si>
    <t>https://www.facebook.com/educatly</t>
  </si>
  <si>
    <t>Ireland</t>
  </si>
  <si>
    <t>Mswali</t>
  </si>
  <si>
    <t>Mswali has developed mSwali Quiz, a USSD-based quiz game with topics focused on individual African countries, the continent, and the world as a whole.</t>
  </si>
  <si>
    <t>3ba9caf3648b63ffd025.png</t>
  </si>
  <si>
    <t>mswali</t>
  </si>
  <si>
    <t>https://mswali.co.ke/</t>
  </si>
  <si>
    <t>https://www.linkedin.com/company/mswali-ke/?originalSubdomain=ke</t>
  </si>
  <si>
    <t>https://twitter.com/mSwali_KE</t>
  </si>
  <si>
    <t>https://www.facebook.com/mSwali.KE</t>
  </si>
  <si>
    <t>Chooya</t>
  </si>
  <si>
    <t>Chooya is a Nigerian eCommerce startup digitizing word-of-mouth marketing.</t>
  </si>
  <si>
    <t>8796af1e787e2b4154d6.png</t>
  </si>
  <si>
    <t>chooya</t>
  </si>
  <si>
    <t>https://chooya.ng/</t>
  </si>
  <si>
    <t>Craydel</t>
  </si>
  <si>
    <t>Craydel is on a mission to democratize access to quality higher education in Africa. Craydel is giving power back to students by providing them with access to a portal that offers verified information about colleges to help them in decision-making.</t>
  </si>
  <si>
    <t>72d4e0a6b81f278be211.jpg</t>
  </si>
  <si>
    <t>craydel</t>
  </si>
  <si>
    <t>https://craydel.com/about</t>
  </si>
  <si>
    <t>https://www.linkedin.com/company/craydel/?originalSubdomain=ke</t>
  </si>
  <si>
    <t>https://twitter.com/Craydel_</t>
  </si>
  <si>
    <t>https://www.facebook.com/profile.php?id=100073234101277</t>
  </si>
  <si>
    <t>Rabbit</t>
  </si>
  <si>
    <t>RabbitMart is an Egypt-based company on a mission to deliver groceries and other items from neighbourhood fulfilment centres to people’s homes in 20 minutes or less.</t>
  </si>
  <si>
    <t>b2c9e77d40b08b9b3c22.png</t>
  </si>
  <si>
    <t>rabbit</t>
  </si>
  <si>
    <t>https://www.rabbitmart.com/</t>
  </si>
  <si>
    <t>https://www.linkedin.com/company/rabbitmart</t>
  </si>
  <si>
    <t>https://twitter.com/rabbitmart_eg</t>
  </si>
  <si>
    <t>https://www.facebook.com/rabbitmart.eg/</t>
  </si>
  <si>
    <t>IdentityPass</t>
  </si>
  <si>
    <t>IdentityPass is a digital compliance and security company,  delivering seamless identity verification solutions to businesses in Africa.</t>
  </si>
  <si>
    <t>bb709c9b8d541be36ee5.jpg</t>
  </si>
  <si>
    <t>identitypass</t>
  </si>
  <si>
    <t>https://myidentitypass.com/</t>
  </si>
  <si>
    <t>https://www.linkedin.com/company/my-identity-pass/?originalSubdomain=ng</t>
  </si>
  <si>
    <t>https://twitter.com/myidentitypass</t>
  </si>
  <si>
    <t>Sle3ti</t>
  </si>
  <si>
    <t>Sle3ti is a B2B e-commerce marketplace that allows retailers to order directly from suppliers and distributors of consumer goods.</t>
  </si>
  <si>
    <t>242c5deaf9b6b0dc6a50.png</t>
  </si>
  <si>
    <t>sle3ti</t>
  </si>
  <si>
    <t>https://sle3ti.ma/</t>
  </si>
  <si>
    <t>KIWE</t>
  </si>
  <si>
    <t>KIWE is a peer-to-peer money exchange app, allowing its users to transfer money instantly to each other.</t>
  </si>
  <si>
    <t>2157af0f292c9cc1a3da.jpg</t>
  </si>
  <si>
    <t>kiwe</t>
  </si>
  <si>
    <t>https://kiweapp.com/</t>
  </si>
  <si>
    <t>https://www.facebook.com/appKiwe/</t>
  </si>
  <si>
    <t>Africa Health Holdings</t>
  </si>
  <si>
    <t>Africa Health Holdings is building high quality, effective and sustainable healthcare system for Africa. MyCareMobile app is said to provide patients with access to a wide range of services through teleconferencing, including consultations with their doctors.</t>
  </si>
  <si>
    <t>bae19f00b6a22a4da22f.jpg</t>
  </si>
  <si>
    <t>africa-health-holdings</t>
  </si>
  <si>
    <t>http://africahealthholdings.com/</t>
  </si>
  <si>
    <t>https://www.linkedin.com/company/ahhglobal</t>
  </si>
  <si>
    <t>https://twitter.com/theafricahealth</t>
  </si>
  <si>
    <t>Aboki Africa</t>
  </si>
  <si>
    <t>Aboki Africa is a service that provides foreign accounts for Africans.</t>
  </si>
  <si>
    <t>9997ea029eb707c0ea47.jpg</t>
  </si>
  <si>
    <t>aboki-africa</t>
  </si>
  <si>
    <t>https://aboki.africa/</t>
  </si>
  <si>
    <t>https://www.linkedin.com/company/abokiafrica/</t>
  </si>
  <si>
    <t>https://twitter.com/abokiafrica</t>
  </si>
  <si>
    <t>https://www.facebook.com/abokiafrica/</t>
  </si>
  <si>
    <t>NFTfi</t>
  </si>
  <si>
    <t>NFTfi is a marketplace where users can get a cryptocurrency loan on their NFTs and offer loans to borrowers against their NFTs.</t>
  </si>
  <si>
    <t>d6faa52f40ef85d1107e.png</t>
  </si>
  <si>
    <t>nftfi</t>
  </si>
  <si>
    <t>https://nftfi.com/</t>
  </si>
  <si>
    <t>https://twitter.com/nftfi</t>
  </si>
  <si>
    <t>Onlineabortionpillrx</t>
  </si>
  <si>
    <t>We are onlineabortionpillrx.com an online pharmacy store that offers pills at low price that women can happily afford. You will find that most of our medications are available at affordable rates. We offer quality and safe abortion pill online. There is no need to go anywhere, just order your medicines and we will help do the rest.</t>
  </si>
  <si>
    <t>United States of America,Victoria Mahe Seychelles</t>
  </si>
  <si>
    <t>8c6db4fe4693342ae774.png</t>
  </si>
  <si>
    <t>onlineabortionpillrx</t>
  </si>
  <si>
    <t>https://www.onlineabortionpillrx.com</t>
  </si>
  <si>
    <t>onlineabortionpillrx deals in providing best FDA approved medication at low costs for women all over the globe. Our motive is to let women experience best buying methods that include secure transaction, easy to purchase, fast shipping, safe, overnight delivery of mtp abortion pill kit. Women can also buy mtp kit overnight shipping service in the USA.</t>
  </si>
  <si>
    <t>ba0c92ecce779a8b4557.png</t>
  </si>
  <si>
    <t>VoxCroft</t>
  </si>
  <si>
    <t>Voxcroft delivers bespoke automated intelligence applications and the highest-quality data for the national security and risk management industries.</t>
  </si>
  <si>
    <t>2eec6f7ae8df8122cf90.jpg</t>
  </si>
  <si>
    <t>voxcroft</t>
  </si>
  <si>
    <t>https://www.voxcroft.com/</t>
  </si>
  <si>
    <t>https://www.linkedin.com/company/voxcroft</t>
  </si>
  <si>
    <t>https://twitter.com/VoxCroft</t>
  </si>
  <si>
    <t>Kippa</t>
  </si>
  <si>
    <t>Kippa is a finance management solution for micro-merchants in Africa. Kippa started with a simple bookkeeping mobile app that replaces the physical record books for African small business owners.</t>
  </si>
  <si>
    <t>0dab9f36f908e8f22ae7.jpg</t>
  </si>
  <si>
    <t>kippa</t>
  </si>
  <si>
    <t>https://kippa.africa/</t>
  </si>
  <si>
    <t>https://www.linkedin.com/company/kippaafrica/</t>
  </si>
  <si>
    <t>https://twitter.com/kippa_africa</t>
  </si>
  <si>
    <t>https://www.facebook.com/kippa.africa/</t>
  </si>
  <si>
    <t>Newsonline Nigeria</t>
  </si>
  <si>
    <t>Newsonline Nigeria features The Nigerian News Today, Naija news, Celebrities, NetWorth, Pool, Sports &amp; Opinions.</t>
  </si>
  <si>
    <t>1c21c82699ed91cda233.jpg</t>
  </si>
  <si>
    <t>newsonline-nigeria</t>
  </si>
  <si>
    <t>https://newsonlinenigeria.com</t>
  </si>
  <si>
    <t>https://www.linkedin.com/company/newsonline-nigeria</t>
  </si>
  <si>
    <t>https://twitter.com/Newsonline9ja?s=09</t>
  </si>
  <si>
    <t>https://web.facebook.com/Newsonline-Nigeria-113327944475132</t>
  </si>
  <si>
    <t>Salpha Energy</t>
  </si>
  <si>
    <t>Salpha Energy is providing innovative and quality-conscious solar energy products.</t>
  </si>
  <si>
    <t>e638c5d23e2c1aeb7657.png</t>
  </si>
  <si>
    <t>salpha-energy</t>
  </si>
  <si>
    <t>https://salphaenergy.com/</t>
  </si>
  <si>
    <t>https://www.linkedin.com/company/salphaenergy</t>
  </si>
  <si>
    <t>https://twitter.com/salphaenergy</t>
  </si>
  <si>
    <t>Hollydesk</t>
  </si>
  <si>
    <t>Hollydesk is a fintech startup that provides technology solutions to help SMEs monitor and control their daily expenses.  Through Hollydesk, SME's can integrate suppliers, vendors and buyers in the system for easier tracking of payments, invoices etc.</t>
  </si>
  <si>
    <t>cbdda5606bb4212907fb.png</t>
  </si>
  <si>
    <t>hollydesk</t>
  </si>
  <si>
    <t>https://www.hollydesk.com/</t>
  </si>
  <si>
    <t>https://www.linkedin.com/company/hollydesk/</t>
  </si>
  <si>
    <t>https://www.facebook.com/HollydeskEG/</t>
  </si>
  <si>
    <t>The Bulb World</t>
  </si>
  <si>
    <t>The Bulb World is a LED manufacturing company aimed at being a leading provider of LED lighting solutions in Botswana and the SADC regions for commercial and private home use.</t>
  </si>
  <si>
    <t>4d602a02e5a10e87b7bf.jpg</t>
  </si>
  <si>
    <t>the-bulb-world</t>
  </si>
  <si>
    <t>https://www.linkedin.com/company/the-bulb-world</t>
  </si>
  <si>
    <t>https://twitter.com/thebulbworldbw</t>
  </si>
  <si>
    <t>https://www.facebook.com/thebulbworld/</t>
  </si>
  <si>
    <t>T40</t>
  </si>
  <si>
    <t>T40 provides modern inventory, fleet, and customer relationship management for intercity transport service providers across Africa.</t>
  </si>
  <si>
    <t>Germany,Hamburg</t>
  </si>
  <si>
    <t>5f51196dfc9b9e9c3303.png</t>
  </si>
  <si>
    <t>t40</t>
  </si>
  <si>
    <t>https://myt40.com/</t>
  </si>
  <si>
    <t>https://www.linkedin.com/company/thet40</t>
  </si>
  <si>
    <t>Tdawi</t>
  </si>
  <si>
    <t>Tdawi is Health and Beauty delivery retailer in Middle East</t>
  </si>
  <si>
    <t>64ca77bf88a2de633dab.jpg</t>
  </si>
  <si>
    <t>tdawi</t>
  </si>
  <si>
    <t>https://tdawi.com</t>
  </si>
  <si>
    <t>Western Sahara</t>
  </si>
  <si>
    <t>Pariti</t>
  </si>
  <si>
    <t>Pariti is a platform that connects companies in underserved ecosystems with the global skills and investment they need to succeed.</t>
  </si>
  <si>
    <t>47a68748bdd187d92610.jpg</t>
  </si>
  <si>
    <t>pariti</t>
  </si>
  <si>
    <t>https://www.pariti.io/</t>
  </si>
  <si>
    <t>https://www.linkedin.com/company/paritinetworks/</t>
  </si>
  <si>
    <t>https://twitter.com/pariti_io</t>
  </si>
  <si>
    <t>https://www.facebook.com/pariti.io/</t>
  </si>
  <si>
    <t>OfferZen</t>
  </si>
  <si>
    <t>OfferZen is a tech talent marketplace. OfferZen allows software developers and engineers to sign up as candidates who are then curated by OfferZen and made available to companies.</t>
  </si>
  <si>
    <t>390558d171154087d688.png</t>
  </si>
  <si>
    <t>offerzen</t>
  </si>
  <si>
    <t>https://www.offerzen.com/</t>
  </si>
  <si>
    <t>https://www.linkedin.com/company/offerzen/</t>
  </si>
  <si>
    <t>https://twitter.com/offerzen</t>
  </si>
  <si>
    <t>https://www.facebook.com/offerzen</t>
  </si>
  <si>
    <t>Payourse</t>
  </si>
  <si>
    <t>Payourse makes crypto more accessible to Africans by providing tools that help businesses to build user-friendly crypto products.</t>
  </si>
  <si>
    <t>e9569565846524d51601.jpg</t>
  </si>
  <si>
    <t>payourse</t>
  </si>
  <si>
    <t>https://payourse.com/</t>
  </si>
  <si>
    <t>https://www.linkedin.com/company/payourse</t>
  </si>
  <si>
    <t>https://twitter.com/payourse</t>
  </si>
  <si>
    <t>Tegarti</t>
  </si>
  <si>
    <t>Tegarti is a cloud-based POS and omnichannel Retail Management Platform.</t>
  </si>
  <si>
    <t>bf582c5acd4f929c5383.jpg</t>
  </si>
  <si>
    <t>tegarti</t>
  </si>
  <si>
    <t>https://tegarti.com/</t>
  </si>
  <si>
    <t>https://www.linkedin.com/company/tegarti/about/</t>
  </si>
  <si>
    <t>https://twitter.com/TegartiApp</t>
  </si>
  <si>
    <t>https://www.facebook.com/Tegartiapp</t>
  </si>
  <si>
    <t>Untap</t>
  </si>
  <si>
    <t>Untap is an all-in-one platform that enables organizations to source the best solutions and acquire the brightest talent, through innovation &amp; talent discovery programs.</t>
  </si>
  <si>
    <t>1bd6787c43fe0f4fb44f.png</t>
  </si>
  <si>
    <t>untap</t>
  </si>
  <si>
    <t>https://untapcompete.com/</t>
  </si>
  <si>
    <t>https://www.linkedin.com/company/untap-technologies</t>
  </si>
  <si>
    <t>https://twitter.com/UntapTech</t>
  </si>
  <si>
    <t>https://www.facebook.com/untap.tech/</t>
  </si>
  <si>
    <t>Raw Financial Ltd</t>
  </si>
  <si>
    <t>Credit as a service vis API, using a B2B/B2B2C business model. Target geography Uganda but with an Africa focus</t>
  </si>
  <si>
    <t>7480aefc2121c54a8ab7.jpeg</t>
  </si>
  <si>
    <t>raw-financial-ltd</t>
  </si>
  <si>
    <t>rawfinancial.fund</t>
  </si>
  <si>
    <t>Sendchamp</t>
  </si>
  <si>
    <t>SendChamp aims to improve customer relations for technical and non-technical business owners. SendChamp's APIs allow users to deliver messaging across multiple channels, including SMS, WhatsApp, Email, and voice. The CRM solution, on the other hand, allows both developers and non-technical staff members to manage customer relations more effectively.</t>
  </si>
  <si>
    <t>68af44553f8eb01632e0.jpg</t>
  </si>
  <si>
    <t>sendchamp</t>
  </si>
  <si>
    <t>https://www.sendchamp.com/</t>
  </si>
  <si>
    <t>https://www.linkedin.com/company/sendchamp/about/</t>
  </si>
  <si>
    <t>https://twitter.com/sendchamp</t>
  </si>
  <si>
    <t>https://facebook.com/sendchamp/</t>
  </si>
  <si>
    <t>Kamioun</t>
  </si>
  <si>
    <t>Kamioun's primary mission is to reduce inefficiencies and waste across the retail supply chain due to a lack of transparency, optimization and price volatility. Kamioun provides B2B retail platform, allowing retailers to obtain goods from a network of reputable manufacturers at competitive pricing while reducing inefficiencies and waste in the retail supply chain.</t>
  </si>
  <si>
    <t>e4dc4e410be18c107895.jpg</t>
  </si>
  <si>
    <t>kamioun</t>
  </si>
  <si>
    <t>https://www.kamioun.com/</t>
  </si>
  <si>
    <t>https://www.linkedin.com/company/kamioun/</t>
  </si>
  <si>
    <t>Plstka</t>
  </si>
  <si>
    <t>Plstka is a reward fulfilment app that rewards customers for recycling their solids waste. Customers can exchange their waste for discounts and coupon vouchers for various services.</t>
  </si>
  <si>
    <t>Egypt,Tanta</t>
  </si>
  <si>
    <t>eb1cd248d0e93cdfe77c.jpg</t>
  </si>
  <si>
    <t>plstka</t>
  </si>
  <si>
    <t>https://plstka.com/en</t>
  </si>
  <si>
    <t>https://www.linkedin.com/company/plstka/about/</t>
  </si>
  <si>
    <t>Bexel</t>
  </si>
  <si>
    <t>Bexel is a SaaS digital cloud-based inspection management software that focuses on industrial services such as energy, oil and gas, and construction industries.</t>
  </si>
  <si>
    <t>1be61c4fddc56764c05f.png</t>
  </si>
  <si>
    <t>bexel</t>
  </si>
  <si>
    <t>https://www.bexel.io/</t>
  </si>
  <si>
    <t>https://www.linkedin.com/company/bexel-inspection-software/</t>
  </si>
  <si>
    <t>https://twitter.com/bexelsoftware</t>
  </si>
  <si>
    <t>https://www.facebook.com/bexelapp</t>
  </si>
  <si>
    <t>Fleeti</t>
  </si>
  <si>
    <t>Fleeti aims to help companies to reduce their fuel consumption and improve their fleet performance. Its technology, which combines on-board sensors and SaaS software, simplifies data collection and analysis so that companies can easily obtain clear KPIs on their operations.</t>
  </si>
  <si>
    <t>2c52586355e73a8132f1.png</t>
  </si>
  <si>
    <t>fleeti</t>
  </si>
  <si>
    <t>https://fleeti.co/en</t>
  </si>
  <si>
    <t>linkedin.com/company/fleeti-world</t>
  </si>
  <si>
    <t>https://www.facebook.com/fleetiworld/</t>
  </si>
  <si>
    <t>Healthtracka</t>
  </si>
  <si>
    <t>Healthtracka is a Nigeria-based health tech startup decentralised laboratory testing in Africa by providing at-home tests and digital results.</t>
  </si>
  <si>
    <t>8cbc45798297ef5926c9.jpg</t>
  </si>
  <si>
    <t>healthtracka</t>
  </si>
  <si>
    <t>https://healthtracka.com/</t>
  </si>
  <si>
    <t>https://www.linkedin.com/company/healthtracka</t>
  </si>
  <si>
    <t>https://twitter.com/healthtracka?lang=en</t>
  </si>
  <si>
    <t>https://www.facebook.com/healthtracka</t>
  </si>
  <si>
    <t>Edukoya</t>
  </si>
  <si>
    <t>Edukoya builds online education content and offers online tutoring for students and their parents. The platform offers a range of features such as a 24/7 exam preparation and homework help, a question bank with step-by-step workings and personalized performance tracking systems.</t>
  </si>
  <si>
    <t>fe9b8bc378135117b02a.jpg</t>
  </si>
  <si>
    <t>edukoya</t>
  </si>
  <si>
    <t>https://edukoya.com/</t>
  </si>
  <si>
    <t>https://www.linkedin.com/company/edukoya/</t>
  </si>
  <si>
    <t>https://twitter.com/edukoya</t>
  </si>
  <si>
    <t>https://www.facebook.com/edukoya/</t>
  </si>
  <si>
    <t>Wowzi</t>
  </si>
  <si>
    <t>Wowzi is an end to end platform connecting social media users and advertisers. The platform manages influencer campaigns from search, job dispatch, and execution.</t>
  </si>
  <si>
    <t>8d9c5817c0abacef8cf3.jpg</t>
  </si>
  <si>
    <t>wowzi</t>
  </si>
  <si>
    <t>https://www.wowzi.co/</t>
  </si>
  <si>
    <t>https://www.facebook.com/wowzike/</t>
  </si>
  <si>
    <t>https://twitter.com/wowzi_ke</t>
  </si>
  <si>
    <t>Kidame Mart</t>
  </si>
  <si>
    <t>Kidame Mart is a social enterprise empowering rural female entrepreneurs to provide last-mile distribution of high impact and fast-moving consumer goods.</t>
  </si>
  <si>
    <t>3e309f6c335fb8c3da65.jpg</t>
  </si>
  <si>
    <t>kidame-mart</t>
  </si>
  <si>
    <t>https://kidamemart.com/</t>
  </si>
  <si>
    <t>https://www.linkedin.com/company/kidame-mart/people/</t>
  </si>
  <si>
    <t>Acades</t>
  </si>
  <si>
    <t>Acades provides a platform where smallholder farmers are challenged to create self-economic opportunities and reduce poverty levels through agribusiness.</t>
  </si>
  <si>
    <t>6156a491c9fdb5a1230a.png</t>
  </si>
  <si>
    <t>acades</t>
  </si>
  <si>
    <t>https://acadesmw.com/</t>
  </si>
  <si>
    <t>Friendship Bench</t>
  </si>
  <si>
    <t>Friendship Bench provides sustainable mental healthcare rooted in Zimbabwean communities.</t>
  </si>
  <si>
    <t>2d535e8e24bff73388cd.jpg</t>
  </si>
  <si>
    <t>friendship-bench</t>
  </si>
  <si>
    <t>https://www.friendshipbenchzimbabwe.org/about-us</t>
  </si>
  <si>
    <t>https://www.linkedin.com/company/friendshipbench/about/</t>
  </si>
  <si>
    <t>https://twitter.com/friendshipbench</t>
  </si>
  <si>
    <t>Fundi Bots</t>
  </si>
  <si>
    <t>Fundibots provides hands-on, practical Science, Technology, Engineering and Maths (STEM)) education to children and youth in classrooms, communities and universities.</t>
  </si>
  <si>
    <t>a48183019392ca011a8b.jpg</t>
  </si>
  <si>
    <t>fundi-bots</t>
  </si>
  <si>
    <t>https://fundibots.org/</t>
  </si>
  <si>
    <t>https://www.linkedin.com/company/fundi-bots/</t>
  </si>
  <si>
    <t>https://twitter.com/FundiBots</t>
  </si>
  <si>
    <t>https://www.facebook.com/FundiBots</t>
  </si>
  <si>
    <t>Kajo-Keji Health Institute</t>
  </si>
  <si>
    <t>Kajo-Keji Health Institute addresses the severe shortage of medical personnel in South Sudan by educating high potential health care workers.</t>
  </si>
  <si>
    <t>Sudan,Arua</t>
  </si>
  <si>
    <t>South Sudan</t>
  </si>
  <si>
    <t>814b4e75350834313b8d.png</t>
  </si>
  <si>
    <t>kajokeji-health-institute</t>
  </si>
  <si>
    <t>https://www.kajokejihealthtraining.org/what-we-do</t>
  </si>
  <si>
    <t>West African Vocational Education</t>
  </si>
  <si>
    <t>West Africa Vocational Education (WAVE) is a vocational education platform focused on empowering disadvantaged West African youth with employability skills that transform their mindsets and employment opportunities that enhance their social mobility.</t>
  </si>
  <si>
    <t>9cad0d84cc410dc61f20.jpg</t>
  </si>
  <si>
    <t>west-african-vocational-education</t>
  </si>
  <si>
    <t>https://www.waveacademies.org/</t>
  </si>
  <si>
    <t>https://twitter.com/waveacademies</t>
  </si>
  <si>
    <t>https://facebook.com/waveacademies</t>
  </si>
  <si>
    <t>Bee Group</t>
  </si>
  <si>
    <t>Bee Group is a startup company specialising in transport and delivery services in Cameroon.</t>
  </si>
  <si>
    <t>08bb381946ff4299bc0b.png</t>
  </si>
  <si>
    <t>bee-group</t>
  </si>
  <si>
    <t>https://beegroup.cm/about</t>
  </si>
  <si>
    <t>https://www.linkedin.com/company/bee-mobility/</t>
  </si>
  <si>
    <t>Paylend</t>
  </si>
  <si>
    <t>Paylend is a Fintech company that empowers MSMEs in Africa with digital record keeping and business management tools, solving growth challenges faced by small businesses in Africa.</t>
  </si>
  <si>
    <t>752b4d6baf50f0b7d51d.jpg</t>
  </si>
  <si>
    <t>paylend</t>
  </si>
  <si>
    <t>https://paylend.africa/</t>
  </si>
  <si>
    <t>https://www.linkedin.com/company/paylend-africa</t>
  </si>
  <si>
    <t>https://twitter.com/mypaylend</t>
  </si>
  <si>
    <t>https://www.facebook.com/mypaylend/</t>
  </si>
  <si>
    <t>AIM Technologies</t>
  </si>
  <si>
    <t>AIM Technologies is an Artificial Intelligence company, creating solutions to better understand and act upon customer conversations and feedback.</t>
  </si>
  <si>
    <t>5900755643a5e551e3c5.jpg</t>
  </si>
  <si>
    <t>aim-technologies</t>
  </si>
  <si>
    <t>https://www.aimtechnologies.co/know-us.html</t>
  </si>
  <si>
    <t>https://www.linkedin.com/company/aimtechnologies/</t>
  </si>
  <si>
    <t>https://twitter.com/AIMTechCO</t>
  </si>
  <si>
    <t>https://www.facebook.com/aimtechnologiesco/</t>
  </si>
  <si>
    <t>IMFact</t>
  </si>
  <si>
    <t>IMFact is a non-deposit financial institution providing operating capital to SMEs using supply chain finance.</t>
  </si>
  <si>
    <t>6ab11b1edff120927a20.jpg</t>
  </si>
  <si>
    <t>imfact</t>
  </si>
  <si>
    <t>https://imfact.co.ke/</t>
  </si>
  <si>
    <t>https://www.linkedin.com/company/imfact-nl/</t>
  </si>
  <si>
    <t>Switch Electric and Gas Ltd</t>
  </si>
  <si>
    <t>A solar service contractor focused on resolving energy poverty in sub-saharan Africa by decentralising electricity access via off-grid solar installations</t>
  </si>
  <si>
    <t>08302fa76f99e4e03d80.jpg</t>
  </si>
  <si>
    <t>switch-electric-and-gas-ltd</t>
  </si>
  <si>
    <t>https://www.whynotswitch.com/</t>
  </si>
  <si>
    <t>https://www.linkedin.com/company/whynotswitch</t>
  </si>
  <si>
    <t>https://twitter.com/WhyNotSwitch</t>
  </si>
  <si>
    <t>https://facebook.com/WhyNotSwitch</t>
  </si>
  <si>
    <t>Big data,Cleantech,Infrastructure,Internet of Things (IoT)</t>
  </si>
  <si>
    <t>Teesas</t>
  </si>
  <si>
    <t>Teesas offers video classes and other digital educational material for learners in Nigeria. The application has educational material per the Nigerian curriculum for learners aged up to 12 years.</t>
  </si>
  <si>
    <t>a42024df7d0aa3ca5e49.jpg</t>
  </si>
  <si>
    <t>teesas</t>
  </si>
  <si>
    <t>https://teesas.com/</t>
  </si>
  <si>
    <t>https://www.linkedin.com/company/teesas</t>
  </si>
  <si>
    <t>https://www.facebook.com/teesasapp/</t>
  </si>
  <si>
    <t>Agenz</t>
  </si>
  <si>
    <t>Agenz is a property valuation company based in Morocco. The company provides real-time real estate market data &amp; allows each individual to value their property for free, learn about local prices and offers, and select the most appropriate real estate firm for their project based on objective criteria.</t>
  </si>
  <si>
    <t>39e235734f559eee5311.jpg</t>
  </si>
  <si>
    <t>agenz</t>
  </si>
  <si>
    <t>https://www.agenz.ma/</t>
  </si>
  <si>
    <t>https://www.linkedin.com/company/agenztechnologies/</t>
  </si>
  <si>
    <t>https://www.facebook.com/Agenztechnologies</t>
  </si>
  <si>
    <t>Mustard Insights</t>
  </si>
  <si>
    <t>Mustard Insights is a data visualization company based in Nigeria.</t>
  </si>
  <si>
    <t>e71734b911295d5e28cf.jpg</t>
  </si>
  <si>
    <t>mustard-insights</t>
  </si>
  <si>
    <t>https://mustardinsights.cynogroup.com/</t>
  </si>
  <si>
    <t>https://www.linkedin.com/company/mustard-insights/about/</t>
  </si>
  <si>
    <t>https://twitter.com/mustardinsights</t>
  </si>
  <si>
    <t>OBM Education</t>
  </si>
  <si>
    <t>OBM Is aiming to destroy the gap between High school students and the 21st-century requirements. It also works on building a new generation that keeps pace with times through connecting them with personal and professional development opportunities.</t>
  </si>
  <si>
    <t>d4bea3740558d210a2d1.jpg</t>
  </si>
  <si>
    <t>obm-education</t>
  </si>
  <si>
    <t>https://www.obmeg.com/</t>
  </si>
  <si>
    <t>https://www.linkedin.com/company/obm-education</t>
  </si>
  <si>
    <t>https://www.facebook.com/OBMEducation</t>
  </si>
  <si>
    <t>Super Fny</t>
  </si>
  <si>
    <t>Super fny is seeking to improve the skills of the technical and vocational education students through creating projects that aim to develop creativity and innovation.</t>
  </si>
  <si>
    <t>48322c8eecdfe3cd4008.jpg</t>
  </si>
  <si>
    <t>super-fny</t>
  </si>
  <si>
    <t>https://superfny.com/</t>
  </si>
  <si>
    <t>https://www.linkedin.com/company/superfny</t>
  </si>
  <si>
    <t>Crafty Workshop</t>
  </si>
  <si>
    <t>CRAFTY is the service features online courses and other forms of video content surrounding crafts, hobbies, and lifestyle topics, as well as an online store that sells craft supplies and project kits that tie into the service's video content.</t>
  </si>
  <si>
    <t>636eb6b8ba241ffe0de0.jpg</t>
  </si>
  <si>
    <t>crafty-workshop</t>
  </si>
  <si>
    <t>http://www.crafty-workshop.com/</t>
  </si>
  <si>
    <t>https://www.linkedin.com/company/crafty-workshop</t>
  </si>
  <si>
    <t>https://www.facebook.com/crafty.workshop.arab</t>
  </si>
  <si>
    <t>Jabu</t>
  </si>
  <si>
    <t>Jabu is a last-mile distribution e-commerce company, helping small retailers order and stock their products and, at the same time, providing data-driven services to suppliers and manufacturers.</t>
  </si>
  <si>
    <t>Namibia,Windhoek</t>
  </si>
  <si>
    <t>4024d1a96f113016d520.jpg</t>
  </si>
  <si>
    <t>jabu</t>
  </si>
  <si>
    <t>https://www.gojabu.com/</t>
  </si>
  <si>
    <t>https://www.linkedin.com/company/jabu/about/</t>
  </si>
  <si>
    <t>https://twitter.com/jabulogistics</t>
  </si>
  <si>
    <t>Alvin</t>
  </si>
  <si>
    <t>Alvin is a smart money manager app that uses automated budgeting, personalised offers and applied behavioural game design strategies to help people align their daily spending around their savings goals in a sustainable way.</t>
  </si>
  <si>
    <t>c35940e953dae35ad336.jpg</t>
  </si>
  <si>
    <t>alvin</t>
  </si>
  <si>
    <t>https://www.alvinapp.com/</t>
  </si>
  <si>
    <t>https://www.linkedin.com/company/alvinapp/about/</t>
  </si>
  <si>
    <t>Fedapay</t>
  </si>
  <si>
    <t>Fedapay provides merchants with an efficient and secure payment system, enabling them to receive payments using cards and mobile money.</t>
  </si>
  <si>
    <t>Benin,Porto-Novo</t>
  </si>
  <si>
    <t>8c64032e28d6def45548.jpg</t>
  </si>
  <si>
    <t>fedapay</t>
  </si>
  <si>
    <t>https://www.fedapay.com/?v=7516fd43adaa</t>
  </si>
  <si>
    <t>https://www.linkedin.com/company/fedapay/posts/</t>
  </si>
  <si>
    <t>https://twitter.com/fedapay</t>
  </si>
  <si>
    <t>Gahez</t>
  </si>
  <si>
    <t>Gahez operates as an online marketplace that set forth to transform the wholesale distribution platform by streamlining the process between retailers and manufacturers, providing an improved online trading cycle.</t>
  </si>
  <si>
    <t>8b1d83d2e8ef1a7c4da5.jpg</t>
  </si>
  <si>
    <t>gahez</t>
  </si>
  <si>
    <t>https://www.gahezmarket.com/</t>
  </si>
  <si>
    <t>https://www.linkedin.com/company/gahez-market/</t>
  </si>
  <si>
    <t>HealthLeap</t>
  </si>
  <si>
    <t>HealthLeap is an AI-enabled productivity tool that helps healthcare professionals prevent and treat hospital malnutrition.</t>
  </si>
  <si>
    <t>851bd68ee8211a97d977.png</t>
  </si>
  <si>
    <t>healthleap</t>
  </si>
  <si>
    <t>https://www.healthleap.io/about/</t>
  </si>
  <si>
    <t>https://www.linkedin.com/company/healthleapinc/about/</t>
  </si>
  <si>
    <t>https://www.facebook.com/NutriLeap.io/</t>
  </si>
  <si>
    <t>Tawfeer</t>
  </si>
  <si>
    <t>Tawfeer is a n online groceries market that provides delivery services to customers.</t>
  </si>
  <si>
    <t>b3aaede13de4bb401e87.png</t>
  </si>
  <si>
    <t>tawfeer</t>
  </si>
  <si>
    <t>https://tawfeermarket.com/</t>
  </si>
  <si>
    <t>https://www.facebook.com/TawfeerOnlineMarket/</t>
  </si>
  <si>
    <t>3attar</t>
  </si>
  <si>
    <t>3attar allows users to order healthy food products online and gain access to a wide variety of healthy food-focused recipes as well as diet programmes.</t>
  </si>
  <si>
    <t>09d5a255d3d4fe2f96ca.jpg</t>
  </si>
  <si>
    <t>https://3attar.com/ar/</t>
  </si>
  <si>
    <t>https://www.linkedin.com/company/3attar-eg/</t>
  </si>
  <si>
    <t>https://www.facebook.com/3attarEG/</t>
  </si>
  <si>
    <t>Zanifu</t>
  </si>
  <si>
    <t>Zanifu provides stock financing to small and medium enterprises in Kenya.</t>
  </si>
  <si>
    <t>dc62c41396ebaa5c14d9.jpg</t>
  </si>
  <si>
    <t>zanifu</t>
  </si>
  <si>
    <t>https://www.zanifu.com/</t>
  </si>
  <si>
    <t>https://www.linkedin.com/company/zanifu-ltd/about/</t>
  </si>
  <si>
    <t>https://twitter.com/ZanifuLtd</t>
  </si>
  <si>
    <t>https://www.facebook.com/ZanifuLtd</t>
  </si>
  <si>
    <t>Poa Internet</t>
  </si>
  <si>
    <t>Poa Internet provides affordable wireless broadband to low income and rural communities across East Africa, offering people highly affordable services.</t>
  </si>
  <si>
    <t>b8bd3b333df80fe6640f.jpg</t>
  </si>
  <si>
    <t>poa-internet</t>
  </si>
  <si>
    <t>https://poa.co.ke/about/</t>
  </si>
  <si>
    <t>https://www.linkedin.com/company/poa-internet</t>
  </si>
  <si>
    <t>https://twitter.com/poa_internet</t>
  </si>
  <si>
    <t>https://www.facebook.com/poainternet</t>
  </si>
  <si>
    <t>Orda</t>
  </si>
  <si>
    <t>Formerly StarKitchens, Orda is a cloud-based restaurant operating system built for African chefs and food business owners.</t>
  </si>
  <si>
    <t>9646c6066481d1286dff.jpg</t>
  </si>
  <si>
    <t>orda</t>
  </si>
  <si>
    <t>https://orda.africa/</t>
  </si>
  <si>
    <t>https://www.linkedin.com/company/orda-africa</t>
  </si>
  <si>
    <t>Frain Technologies</t>
  </si>
  <si>
    <t>Frain Technologies provides developer tools for the application delivery value chain.</t>
  </si>
  <si>
    <t>ead88c41d4b8d102164d.jpg</t>
  </si>
  <si>
    <t>frain-technologies</t>
  </si>
  <si>
    <t>https://frain.dev/</t>
  </si>
  <si>
    <t>https://twitter.com/frainDev</t>
  </si>
  <si>
    <t>Pivo</t>
  </si>
  <si>
    <t>Pivo offers a credit-focused financial services for SME players in the supply chain.</t>
  </si>
  <si>
    <t>71bafa7eae3d6b083173.jpg</t>
  </si>
  <si>
    <t>pivo</t>
  </si>
  <si>
    <t>https://pivo.africa/#/</t>
  </si>
  <si>
    <t>https://www.linkedin.com/company/pivo-africa/</t>
  </si>
  <si>
    <t>https://www.facebook.com/Pivo-Financial-Services-102162352150721</t>
  </si>
  <si>
    <t>TallOrder</t>
  </si>
  <si>
    <t>Tallorder is a fully integrated cloud point of sale solution built to improve speed and accuracy.</t>
  </si>
  <si>
    <t>c6af919d0ac99707309b.jpg</t>
  </si>
  <si>
    <t>tallorder</t>
  </si>
  <si>
    <t>https://www.tallorderpos.com/</t>
  </si>
  <si>
    <t>https://www.linkedin.com/company/tallordersolutions</t>
  </si>
  <si>
    <t>Orderin</t>
  </si>
  <si>
    <t>Orderin is one of South Africa’s leading on-demand delivery services, providing delivery services to various businesses.</t>
  </si>
  <si>
    <t>6b84c080bd00c33e85fa.jpg</t>
  </si>
  <si>
    <t>orderin</t>
  </si>
  <si>
    <t>https://orderin.co.za/</t>
  </si>
  <si>
    <t>https://www.linkedin.com/company/orderin/about/</t>
  </si>
  <si>
    <t>Wamly</t>
  </si>
  <si>
    <t>Wamly is a video interviewing software making hiring talent faster and easier via their applications.</t>
  </si>
  <si>
    <t>223f185a0e58ce7c476c.jpg</t>
  </si>
  <si>
    <t>wamly</t>
  </si>
  <si>
    <t>https://wamly.io/about-us/</t>
  </si>
  <si>
    <t>https://www.linkedin.com/company/wamly/</t>
  </si>
  <si>
    <t>https://twitter.com/wearewamly</t>
  </si>
  <si>
    <t>https://facebook.com/wearewamly</t>
  </si>
  <si>
    <t>SplendApp</t>
  </si>
  <si>
    <t>Splendapp offers a software-as-a-service (SaaS) platform where users can easily develop IOS and android mobile applications in only 48 hours.</t>
  </si>
  <si>
    <t>23aa24acf1b2ce369432.jpg</t>
  </si>
  <si>
    <t>splendapp</t>
  </si>
  <si>
    <t>https://splendapp.com/</t>
  </si>
  <si>
    <t>https://www.linkedin.com/company/splendappcreator/</t>
  </si>
  <si>
    <t>Vesti</t>
  </si>
  <si>
    <t>Vesti is disrupting migrant financing and migration banking, making financial inclusion hassle-free for migrants everywhere.</t>
  </si>
  <si>
    <t>6018236c696179dcdf43.jpg</t>
  </si>
  <si>
    <t>vesti</t>
  </si>
  <si>
    <t>https://app.wevesti.com</t>
  </si>
  <si>
    <t>https://www.linkedin.com/company/vestiofficial</t>
  </si>
  <si>
    <t>https://twitter.com/vestiofficial</t>
  </si>
  <si>
    <t>Dr. Sharda Ayurveda Clinic in India</t>
  </si>
  <si>
    <t>Dr. Sharda Ayurveda has become the top Ayurvedic clinic in India and 1st preference of every patient as their success rate in treating patients has been remarkable. Dr. Sharda Ayurveda has treated more than 7 lakh+ patients worldwide of all chronic diseases like asthma, rheumatoid arthritis, joint pain, knee pain, and skin disorders, and many more diseases by just Ayurvedic medicines. Dr. Sharda Ayurveda has spread its branches in different sections of Punjab and also provides safe delivery of medicines at the doorstep at your convenience. They are renowned for their Ayurvedic treatment as the patients who have been suggested for knee replacement or surgery treat a patient with just Ayurvedic medicines. Patients regain the lost hope to recover after visiting this hospital. Every individual has a different body type so the course of Ayurvedic treatment also varies for every individual.</t>
  </si>
  <si>
    <t>India,Ludhiana</t>
  </si>
  <si>
    <t>Cape Verde</t>
  </si>
  <si>
    <t>94f23f54fcbdda715118.png</t>
  </si>
  <si>
    <t>dr-sharda-ayurveda-clinic-in-india</t>
  </si>
  <si>
    <t>https://www.drshardaayurveda.com/</t>
  </si>
  <si>
    <t>https://linkedin.com/company/dr-sharda-ayurveda</t>
  </si>
  <si>
    <t>https://twitter.com/shardaayurveda</t>
  </si>
  <si>
    <t>https://www.facebook.com/DrShardaAyurveda/</t>
  </si>
  <si>
    <t>Rana Best Eye Clinic in India</t>
  </si>
  <si>
    <t>Our Team of doctors are always highly motivated and qualified to handle all kind of complex eye trauma or diseases case. Our hospital is accredited by NABH and follow all the guidelines by govt of India to ensure safety of peoples in this covid pandemic.</t>
  </si>
  <si>
    <t>0433bb31dda9849bf80c.png</t>
  </si>
  <si>
    <t>rana-best-eye-clinic-in-india</t>
  </si>
  <si>
    <t>https://www.ranahealthcare.com/</t>
  </si>
  <si>
    <t>https://www.linkedin.com/company/rana-eye-hospital/</t>
  </si>
  <si>
    <t>https://twitter.com/ranaeyecentre</t>
  </si>
  <si>
    <t>https://www.facebook.com/Rana-Hospital-Eye-care-infertility-centre-1399757893447680/</t>
  </si>
  <si>
    <t>AfyaRekod</t>
  </si>
  <si>
    <t>AfyaRekod is a digital health data platform that focuses on the patient and allows health facilities to capture, store, have real-time access and mobility of the patients' health data.</t>
  </si>
  <si>
    <t>be6ad08fa34e126862f7.jpg</t>
  </si>
  <si>
    <t>afyarekod</t>
  </si>
  <si>
    <t>https://afyarekod.com/</t>
  </si>
  <si>
    <t>https://www.linkedin.com/company/afya-rekod-limited/</t>
  </si>
  <si>
    <t>https://twitter.com/AfyaRekod</t>
  </si>
  <si>
    <t>https://www.facebook.com/Afya_Rekod-101708374728535/</t>
  </si>
  <si>
    <t>Casava is a digital insurance provider in Nigeria.</t>
  </si>
  <si>
    <t>95731d38064ac43d898b.jpg</t>
  </si>
  <si>
    <t>casava</t>
  </si>
  <si>
    <t>https://www.casava.com/</t>
  </si>
  <si>
    <t>https://twitter.com/Gocasava/</t>
  </si>
  <si>
    <t>AltSchool Africa</t>
  </si>
  <si>
    <t>AltSchool has developed educational programs that arm  Africans with the skills and knowledge required to launch their tech careers.</t>
  </si>
  <si>
    <t>3d0dd4108f2daa029fb0.jpg</t>
  </si>
  <si>
    <t>altschool-africa</t>
  </si>
  <si>
    <t>https://altschoolafrica.com/story</t>
  </si>
  <si>
    <t>https://www.linkedin.com/company/altschoolafrica/</t>
  </si>
  <si>
    <t>https://twitter.com/AltSchoolAfrica</t>
  </si>
  <si>
    <t>https://www.facebook.com/AltSchoolAfrica/</t>
  </si>
  <si>
    <t>Nestcoin</t>
  </si>
  <si>
    <t>Nestcoin is a company that builds, operates and invests in web3 applications.</t>
  </si>
  <si>
    <t>393ce8dbb87136e3f9b3.jpg</t>
  </si>
  <si>
    <t>nestcoin</t>
  </si>
  <si>
    <t>https://nestcoin.com/</t>
  </si>
  <si>
    <t>https://www.linkedin.com/company/nestcoin/</t>
  </si>
  <si>
    <t>https://twitter.com/nestcoin?s=21</t>
  </si>
  <si>
    <t>Ubawa Technologies</t>
  </si>
  <si>
    <t>Ubawa offers cognitive data analytics through in-house software and infrastructure solutions alongside its payments processing platform.</t>
  </si>
  <si>
    <t>4661de90201cc37ea38e.png</t>
  </si>
  <si>
    <t>ubawa-technologies</t>
  </si>
  <si>
    <t>https://ubawa.co.ke/</t>
  </si>
  <si>
    <t>Yalla Fel Sekka</t>
  </si>
  <si>
    <t>Yall Fel Sekka is a pioneering on-demand logistics provider specialising in instant delivery and dark store management. YFS provides the only reliable and affordable instant delivery service for businesses in urban communities in Egypt.</t>
  </si>
  <si>
    <t>a465fccf03cef8daa438.jpg</t>
  </si>
  <si>
    <t>yalla-fel-sekka</t>
  </si>
  <si>
    <t>https://yallafelsekka.com/#/home</t>
  </si>
  <si>
    <t>https://www.linkedin.com/company/yalla-fel-sekka/about/</t>
  </si>
  <si>
    <t>https://www.facebook.com/YFSdelivery/</t>
  </si>
  <si>
    <t>Rana IVF Clinic in Ludhiana</t>
  </si>
  <si>
    <t>The Days gone when people blame female for a childless couple. Male could also be responsible for this problem. Or both can be responsible for it, get the proper diagnosis to check and cure your infertility problems in Punjab.</t>
  </si>
  <si>
    <t>Burundi</t>
  </si>
  <si>
    <t>0e0cd75edbab3cb75c9d.png</t>
  </si>
  <si>
    <t>rana-ivf-clinic-in-ludhiana</t>
  </si>
  <si>
    <t>https://ranafertility.com/</t>
  </si>
  <si>
    <t>https://www.linkedin.com/company/ranaivfcentre/</t>
  </si>
  <si>
    <t>https://twitter.com/ranaivfcentre</t>
  </si>
  <si>
    <t>https://www.facebook.com/ranaivfcentre/</t>
  </si>
  <si>
    <t>SOKNA</t>
  </si>
  <si>
    <t>SOKNA, is an Egypt-based company offering end-to-end funeral services to honour the deceased and ease the process for their families.</t>
  </si>
  <si>
    <t>788c086e98ff4c9f09fe.png</t>
  </si>
  <si>
    <t>sokna</t>
  </si>
  <si>
    <t>https://sokna.com/</t>
  </si>
  <si>
    <t>https://www.linkedin.com/company/soknagroup/</t>
  </si>
  <si>
    <t>https://twitter.com/FeelSOKNA</t>
  </si>
  <si>
    <t>https://www.facebook.com/soknagroup/</t>
  </si>
  <si>
    <t>Duplo</t>
  </si>
  <si>
    <t>Duplo is digitizing payment flows for B2B companies, starting with those in the FMCG industry.</t>
  </si>
  <si>
    <t>90c86685f75cc8ce5079.jpg</t>
  </si>
  <si>
    <t>duplo</t>
  </si>
  <si>
    <t>https://www.tryduplo.com/#</t>
  </si>
  <si>
    <t>https://www.linkedin.com/company/tryduplo/</t>
  </si>
  <si>
    <t>https://twitter.com/tryduplo</t>
  </si>
  <si>
    <t>https://web.facebook.com/Try-Duplo-105710685345721</t>
  </si>
  <si>
    <t xml:space="preserve"> Tunde Akinnuwa, Yele Olekowa</t>
  </si>
  <si>
    <t>ProXalys</t>
  </si>
  <si>
    <t>ProXalys aims to modernise and empower Senegal’s informal traders, digitising the entire value chain and reinventing supply chain processes.</t>
  </si>
  <si>
    <t>3b5cd373ed16d4736071.png</t>
  </si>
  <si>
    <t>proxalys</t>
  </si>
  <si>
    <t>http://www.proxalys.net/</t>
  </si>
  <si>
    <t>Remedial Health</t>
  </si>
  <si>
    <t>Remedial Health is combining the use of pharmaceutical procurement innovations, inventory financing solutions, and pharmacy operations/patient management solutions to improve access to genuine and affordable medicines in Africa.</t>
  </si>
  <si>
    <t>2566987853d104f53f28.png</t>
  </si>
  <si>
    <t>remedial-health</t>
  </si>
  <si>
    <t>https://remedial.health/about-us</t>
  </si>
  <si>
    <t>https://www.linkedin.com/company/remedial-health/about/</t>
  </si>
  <si>
    <t>https://twitter.com/remedial_health</t>
  </si>
  <si>
    <t>The Awareness Company</t>
  </si>
  <si>
    <t>The Awareness Company uses data-driven storytelling to help people, communities and organisations to become more efficient and impactful. TAC has developed HYDRA, which combines AI, IoT and data analytics to create solutions for agriculture and conservation, safety and security, and smart buildings and cities.</t>
  </si>
  <si>
    <t>f7a1cbcb90b7c750852c.jpg</t>
  </si>
  <si>
    <t>the-awareness-company</t>
  </si>
  <si>
    <t>https://awarenesscompany.co.za/#!</t>
  </si>
  <si>
    <t>https://www.linkedin.com/company/awarenesscompany</t>
  </si>
  <si>
    <t>https://twitter.com/awarenessco</t>
  </si>
  <si>
    <t>EarniPay</t>
  </si>
  <si>
    <t>EarniPay is providing flexible and on-demand salary access to income-earners.</t>
  </si>
  <si>
    <t>2e9621a42ed541a1f316.jpg</t>
  </si>
  <si>
    <t>earnipay</t>
  </si>
  <si>
    <t>https://earnipay.com/</t>
  </si>
  <si>
    <t>https://www.linkedin.com/company/earnipay</t>
  </si>
  <si>
    <t>https://twitter.com/earnipay</t>
  </si>
  <si>
    <t>https://www.facebook.com/Earnipay</t>
  </si>
  <si>
    <t>Jambo</t>
  </si>
  <si>
    <t>Jambo is building Africa’s web3 user acquisition portal through “learn, play, earn” and democratizing access to crypto-based income-generation opportunities.</t>
  </si>
  <si>
    <t>Congo,Brzaville</t>
  </si>
  <si>
    <t>Congo, Uganda, Kenya, Nigeria, Tanzania, Morocco</t>
  </si>
  <si>
    <t>1a9b1a185f18e47d4569.jpg</t>
  </si>
  <si>
    <t>jambo</t>
  </si>
  <si>
    <t>https://www.jambo.technology/#about</t>
  </si>
  <si>
    <t>https://twitter.com/JamboTechnology</t>
  </si>
  <si>
    <t>Canza Finance</t>
  </si>
  <si>
    <t>Canza Finance is an emerging markets neobank that is building the world’s largest non-institutional-based financial system. Canza Finance is providing access to financial services to the financially underserved masses in Africa and around the world through the use of Web 3.0 assets.</t>
  </si>
  <si>
    <t>d339f01c54735cb6c116.jpg</t>
  </si>
  <si>
    <t>canza-finance</t>
  </si>
  <si>
    <t>https://canza.io/</t>
  </si>
  <si>
    <t>https://www.linkedin.com/company/canza-finance</t>
  </si>
  <si>
    <t>https://twitter.com/canza_finance</t>
  </si>
  <si>
    <t>https://www.facebook.com/CanzaFinserv/</t>
  </si>
  <si>
    <t>Lipa Payments</t>
  </si>
  <si>
    <t>Lipa Payments is a payment software solution for banks and fintech companies, that allows small merchants to accept digital payments using NFC and Bluetooth technology</t>
  </si>
  <si>
    <t>034c92c03b5a8ebc70e3.png</t>
  </si>
  <si>
    <t>lipa-payments</t>
  </si>
  <si>
    <t>https://www.lipapayments.com/</t>
  </si>
  <si>
    <t>https://www.linkedin.com/company/lipa-payments</t>
  </si>
  <si>
    <t>https://twitter.com/LipaPayments</t>
  </si>
  <si>
    <t>Credrails</t>
  </si>
  <si>
    <t>Credrails is building the open finance rails for Africa, connecting bank, mobile money and offline data into a single API that it then exposes to other businesses to build a variety of use cases, such as lending analytics, KYC and KYB.</t>
  </si>
  <si>
    <t>8518e55d8eeb5cec5640.jpg</t>
  </si>
  <si>
    <t>credrails</t>
  </si>
  <si>
    <t>https://www.credrails.com/about-us/</t>
  </si>
  <si>
    <t>https://www.linkedin.com/company/credrails/</t>
  </si>
  <si>
    <t>https://www.facebook.com/Credrails</t>
  </si>
  <si>
    <t>SAmAS Gamify</t>
  </si>
  <si>
    <t>SAmAS Gamify is an HRTech startup set to digitize and gamify the psychometric analysis part of recruitment.</t>
  </si>
  <si>
    <t>24d19610d97ab8a767d4.png</t>
  </si>
  <si>
    <t>samas-gamify</t>
  </si>
  <si>
    <t>https://www.samas.icu/team-details/</t>
  </si>
  <si>
    <t>https://mobile.twitter.com/Samasgamify</t>
  </si>
  <si>
    <t>https://www.facebook.com/samasgamify/</t>
  </si>
  <si>
    <t>Avidea</t>
  </si>
  <si>
    <t>AVIDEA provides insurance companies with a solution for digitizing the customer journey on automobile claims, allowing them to put the customer back at the centre while having the necessary tools to better control fraud. AVIDEA provides insurance companies with a solution for digitizing the customer journey on automobile claims, allowing them to put the customer back at the centre while having the necessary tools to better control fraud.</t>
  </si>
  <si>
    <t>6d7178fd13467672b3c2.jpg</t>
  </si>
  <si>
    <t>avidea</t>
  </si>
  <si>
    <t>https://www.avidea.tn/</t>
  </si>
  <si>
    <t>https://www.linkedin.com/company/digiconstat</t>
  </si>
  <si>
    <t>WafR</t>
  </si>
  <si>
    <t>WafR is a reward-based loyalty startup that allows users to earn phone recharges while shopping at retail shops.</t>
  </si>
  <si>
    <t>2aa21802ac526d1111f1.jpg</t>
  </si>
  <si>
    <t>wafr</t>
  </si>
  <si>
    <t>https://www.wafr.co/</t>
  </si>
  <si>
    <t>Cartnshop</t>
  </si>
  <si>
    <t>Cart "n" Shop allows any Retail/Enterprise Business to expand their sales channels online to attract new customers, inquiries, sales orders.</t>
  </si>
  <si>
    <t>749b653a13636e45e33f.png</t>
  </si>
  <si>
    <t>cartnshop</t>
  </si>
  <si>
    <t>https://cartnshop.com/</t>
  </si>
  <si>
    <t>https://www.facebook.com/cartnshop/</t>
  </si>
  <si>
    <t>Milezmore</t>
  </si>
  <si>
    <t>Milezmore provides merchants with cloud logistics solutions such as fulfilment, last-mile delivery and other operations solutions.</t>
  </si>
  <si>
    <t>f2abe18452518e02e83f.jpg</t>
  </si>
  <si>
    <t>milezmore</t>
  </si>
  <si>
    <t>http://www.milezmore.com/</t>
  </si>
  <si>
    <t>https://www.linkedin.com/company/milezmore/</t>
  </si>
  <si>
    <t>Clickatell</t>
  </si>
  <si>
    <t>Clickatell helps businesses communicate with their customers via mobile messaging platforms. Mobile consumers can now interact with business on demand, at their convenience, using the channels of their choice, such as SMS, WhatsApp, and Facebook Messenger.</t>
  </si>
  <si>
    <t>California, United States of America</t>
  </si>
  <si>
    <t>8dfe56ea7e4f7cff2f9e.png</t>
  </si>
  <si>
    <t>clickatell</t>
  </si>
  <si>
    <t>https://www.clickatell.com/about-us/</t>
  </si>
  <si>
    <t>https://www.linkedin.com/company/clickatell/</t>
  </si>
  <si>
    <t>https://twitter.com/Clickatell</t>
  </si>
  <si>
    <t>https://www.facebook.com/Clickatell/</t>
  </si>
  <si>
    <t>Oneorder</t>
  </si>
  <si>
    <t>OneOrder looks to address the supply chain inefficiencies faced by Egypt’s restaurants by connecting them directly to local food and beverage suppliers.</t>
  </si>
  <si>
    <t>ac0a7ec0beb88cc11fe1.jpg</t>
  </si>
  <si>
    <t>oneorder</t>
  </si>
  <si>
    <t>https://www.oneorder.net/</t>
  </si>
  <si>
    <t>https://www.linkedin.com/company/oneorder-net/about/</t>
  </si>
  <si>
    <t>https://www.facebook.com/OneOrder-103060075473719/</t>
  </si>
  <si>
    <t>Kouncel</t>
  </si>
  <si>
    <t>Kouncel is Mena’s first online legal education platform to bring modern learning to lawyers and enterprises in the Mena region by providing them with a unique educational experience based on their different jurisdictions.</t>
  </si>
  <si>
    <t>704604ced21a46d5e467.jpg</t>
  </si>
  <si>
    <t>kouncel</t>
  </si>
  <si>
    <t>https://digestafrica.com</t>
  </si>
  <si>
    <t>Sudo Africa</t>
  </si>
  <si>
    <t>Sudo Africa provides a card issuing API for developers and businesses in Nigeria. Sudo's platform enables developers to instantly issue physical and virtual cards with more control &amp; flexibility at scale.</t>
  </si>
  <si>
    <t>Nigeria,Kaduna</t>
  </si>
  <si>
    <t>695119c6977db5e914b3.png</t>
  </si>
  <si>
    <t>sudo-africa</t>
  </si>
  <si>
    <t>https://sudo.africa/</t>
  </si>
  <si>
    <t>https://www.linkedin.com/company/sudoafricahq/about/</t>
  </si>
  <si>
    <t>https://twitter.com/SudoAfrica</t>
  </si>
  <si>
    <t>https://www.facebook.com/SudoAfricaHQ/</t>
  </si>
  <si>
    <t>Mumerz</t>
  </si>
  <si>
    <t>Mumerz is an e-commerce platform and support community for mothers' and children's needs.</t>
  </si>
  <si>
    <t>0552a996f45820081648.png</t>
  </si>
  <si>
    <t>mumerz</t>
  </si>
  <si>
    <t>https://mumerz.com/en</t>
  </si>
  <si>
    <t>https://www.linkedin.com/company/mumerz</t>
  </si>
  <si>
    <t>https://twitter.com/mumerzc</t>
  </si>
  <si>
    <t>https://www.facebook.com/mumerzegypt/</t>
  </si>
  <si>
    <t>Susu</t>
  </si>
  <si>
    <t>Susu is a dynamic and innovative company that offers a wide range of health services for families in the African Diaspora.</t>
  </si>
  <si>
    <t>Lyon, France</t>
  </si>
  <si>
    <t>Ivory Coast, Cameroon, Senegal</t>
  </si>
  <si>
    <t>230ee4ee754d9b270ed7.jpg</t>
  </si>
  <si>
    <t>susu</t>
  </si>
  <si>
    <t>https://www.susu.fr/</t>
  </si>
  <si>
    <t>https://www.linkedin.com/company/susufrance</t>
  </si>
  <si>
    <t>https://twitter.com/susucares</t>
  </si>
  <si>
    <t>https://www.facebook.com/susucares</t>
  </si>
  <si>
    <t>Stax</t>
  </si>
  <si>
    <t>Stax is a USSD-based service enabling customers to securely send and receive money and buy airtime.</t>
  </si>
  <si>
    <t>United States of America,Washington</t>
  </si>
  <si>
    <t>Kenya, Uganda, Tanzania, Nigeria, Ghana, Ethiopia</t>
  </si>
  <si>
    <t>c86120688b75fd02ff19.png</t>
  </si>
  <si>
    <t>stax</t>
  </si>
  <si>
    <t>https://stax.me/</t>
  </si>
  <si>
    <t>https://twitter.com/joinstax</t>
  </si>
  <si>
    <t>https://www.facebook.com/sstaxapp</t>
  </si>
  <si>
    <t>Rocket Health</t>
  </si>
  <si>
    <t>Rocket Health is a bundled service of The Medical Concierge Group, a licenced and registered clinic, laboratory and pharmacy. Rocket Health is empowering clients to make use of mobile devices to get quality medical attention.</t>
  </si>
  <si>
    <t>98287accb26dd73f83b3.png</t>
  </si>
  <si>
    <t>rocket-health</t>
  </si>
  <si>
    <t>https://rockethealth.africa/</t>
  </si>
  <si>
    <t>https://www.linkedin.com/company/rockethealthug/</t>
  </si>
  <si>
    <t>https://twitter.com/RocketHealthUG</t>
  </si>
  <si>
    <t>https://www.facebook.com/RockethealthUG</t>
  </si>
  <si>
    <t>Naqla</t>
  </si>
  <si>
    <t>Naqla is a trucking technology platform and marketplace connecting truck owners with cargo companies.</t>
  </si>
  <si>
    <t>89f913858d72479b997c.png</t>
  </si>
  <si>
    <t>naqla</t>
  </si>
  <si>
    <t>https://naqla.xyz/</t>
  </si>
  <si>
    <t>https://www.linkedin.com/company/naqla/</t>
  </si>
  <si>
    <t>https://twitter.com/naqlatrucking</t>
  </si>
  <si>
    <t>https://www.facebook.com/NaqlaEG/</t>
  </si>
  <si>
    <t>Dash</t>
  </si>
  <si>
    <t>Dash’s alternative payment network brings together mobile money and traditional banks and facilitates transactions for consumers and businesses. Dash currently offers services in Nigeria, Ghana and Kenya.</t>
  </si>
  <si>
    <t>Ghana, Kenya, Nigeria</t>
  </si>
  <si>
    <t>248db26a384651f2a1d1.jpg</t>
  </si>
  <si>
    <t>dash</t>
  </si>
  <si>
    <t>https://dash-app.com/</t>
  </si>
  <si>
    <t>https://www.linkedin.com/company/dash-spektra-inc/</t>
  </si>
  <si>
    <t>https://twitter.com/dashmeapp</t>
  </si>
  <si>
    <t>https://www.facebook.com/dashappme</t>
  </si>
  <si>
    <t>Yep!</t>
  </si>
  <si>
    <t>Yep! offers payments, remittances, and banking features to the unbanked and underbanked through its agent network across Nigeria.</t>
  </si>
  <si>
    <t>Nigeria, Niger, Burkina Faso, Ivory Coast, Togo</t>
  </si>
  <si>
    <t>3d8abe85194847c35537.jpg</t>
  </si>
  <si>
    <t>yep</t>
  </si>
  <si>
    <t>https://www.getyep.co/</t>
  </si>
  <si>
    <t>https://www.linkedin.com/company/getyep/</t>
  </si>
  <si>
    <t>https://twitter.com/yep_hq</t>
  </si>
  <si>
    <t>http://www.facebook.com/Yep_HQ-101027629172372</t>
  </si>
  <si>
    <t>Klump</t>
  </si>
  <si>
    <t>Klump is a Buy Now Payer Later payment platform. Klump enables customers to buy from accredited stores and pay in 4 instalments.</t>
  </si>
  <si>
    <t>47094d69c3e8c6480445.jpg</t>
  </si>
  <si>
    <t>klump</t>
  </si>
  <si>
    <t>https://useklump.com/</t>
  </si>
  <si>
    <t>https://www.linkedin.com/company/pay-with-klump</t>
  </si>
  <si>
    <t>https://twitter.com/UseKlump</t>
  </si>
  <si>
    <t>https://www.facebook.com/useklump</t>
  </si>
  <si>
    <t>Shatablee</t>
  </si>
  <si>
    <t>Shatablee is a digital interior design &amp; build platform tackling diverse finishing problems. Shatablee offers a 3D technology-powered digital platform where users can build and customise home designs in less than 30 minutes and then have the entire renovations complete in the span of 90 days.</t>
  </si>
  <si>
    <t>685bc9f3acd9c2ed6c8c.PNG</t>
  </si>
  <si>
    <t>shatablee</t>
  </si>
  <si>
    <t>https://www.shatablee.com/</t>
  </si>
  <si>
    <t>Nexta</t>
  </si>
  <si>
    <t>Nexta is a “next-generation banking” platform that allows users to transfer money and aggregate their existing payment cards into one Nexta card.</t>
  </si>
  <si>
    <t>51c15374325f2080fc7f.jpg</t>
  </si>
  <si>
    <t>nexta</t>
  </si>
  <si>
    <t>https://www.getnexta.com/</t>
  </si>
  <si>
    <t>https://www.linkedin.com/company/nextaegypt/about/</t>
  </si>
  <si>
    <t>https://www.facebook.com/getnexta/</t>
  </si>
  <si>
    <t>Guichet</t>
  </si>
  <si>
    <t>Guichet is a Morocco-based digital ticketing platform. The platform provides partners with an autonomous administration and control environment that includes real-time ticketing monitoring.</t>
  </si>
  <si>
    <t>6829cc507a8ce3cd6b59.jpg</t>
  </si>
  <si>
    <t>guichet</t>
  </si>
  <si>
    <t>https://www.guichet.com/</t>
  </si>
  <si>
    <t>https://www.linkedin.com/company/guichet-com</t>
  </si>
  <si>
    <t>https://www.facebook.com/guichetCom/</t>
  </si>
  <si>
    <t>Spleet</t>
  </si>
  <si>
    <t>Spleet is a Financial services solution making renting a home easier, in Africa.</t>
  </si>
  <si>
    <t>e376bda5e47be8df5fd1.png</t>
  </si>
  <si>
    <t>spleet</t>
  </si>
  <si>
    <t>https://spleet.africa/</t>
  </si>
  <si>
    <t>https://www.linkedin.com/company/spleetng/about/</t>
  </si>
  <si>
    <t>https://twitter.com/spleetafrica</t>
  </si>
  <si>
    <t>https://www.facebook.com/spleetafrica/</t>
  </si>
  <si>
    <t>Welnes</t>
  </si>
  <si>
    <t>Welnes is an Egypt-based wellness company  that connects users with professional nutritionists and instructors to enable them to achieve their weight-loss and lifestyle objectives.</t>
  </si>
  <si>
    <t>18810e3ff5d6c38f887b.jpeg</t>
  </si>
  <si>
    <t>welnes</t>
  </si>
  <si>
    <t>welnes.eg</t>
  </si>
  <si>
    <t>https://eg.linkedin.com/company/welnes-app?trk=public_profile_topcard-current-company</t>
  </si>
  <si>
    <t>https://www.facebook.com/welnesapp/</t>
  </si>
  <si>
    <t>LuckyApp</t>
  </si>
  <si>
    <t>Lucky is the leading fintech app in Egypt for consumer credit products, powered by market-leading cashback rewards and a merchant network of more than 30,000 stores.</t>
  </si>
  <si>
    <t>823ed8d1636253e3b12b.jpg</t>
  </si>
  <si>
    <t>luckyapp</t>
  </si>
  <si>
    <t>https://thelucky.app/index.html</t>
  </si>
  <si>
    <t>https://www.facebook.com/lucky.app.eg/</t>
  </si>
  <si>
    <t>Chargel</t>
  </si>
  <si>
    <t>Chargel brings the offline operations of trucking online by matching shippers to the right transporters at the right price, as well as facilitating payments, fuel management, insurance and other services.</t>
  </si>
  <si>
    <t>ace1f71b87699b8ea947.jpg</t>
  </si>
  <si>
    <t>chargel</t>
  </si>
  <si>
    <t>http://www.chargel.me/</t>
  </si>
  <si>
    <t>https://www.linkedin.com/company/chargel/about/</t>
  </si>
  <si>
    <t>https://www.facebook.com/chargelinc</t>
  </si>
  <si>
    <t>Hence Technologies</t>
  </si>
  <si>
    <t>Hence uses data and AI to match companies with external legal service providers. Hence uses data from various sources to match the internal legal teams of its client companies with external legal service providers — which gives it the ability to recommend lawyers based on the nature of the assignment, location and cost considerations.</t>
  </si>
  <si>
    <t>b70016574d32cd6b91df.png</t>
  </si>
  <si>
    <t>hence-technologies</t>
  </si>
  <si>
    <t>https://hence.ai/</t>
  </si>
  <si>
    <t>https://www.linkedin.com/company/hencetechnologies/</t>
  </si>
  <si>
    <t>https://twitter.com/HenceTech</t>
  </si>
  <si>
    <t>https://www.facebook.com/HenceTechnologies/</t>
  </si>
  <si>
    <t>Simplifyd</t>
  </si>
  <si>
    <t>Simplifyd aims to solve the challenges associated with accessing affordable data amidst the staggering rate of data consumption, especially amongst mobile and web app users in emerging markets across Africa.</t>
  </si>
  <si>
    <t>2a6b379f7d978f090542.png</t>
  </si>
  <si>
    <t>simplifyd</t>
  </si>
  <si>
    <t>https://simplifyd.com/</t>
  </si>
  <si>
    <t>Klas</t>
  </si>
  <si>
    <t>Klas is an online tech company that allows anyone to set up an online school and deliver live classes.</t>
  </si>
  <si>
    <t>6a08051e57a26194543e.jpg</t>
  </si>
  <si>
    <t>klas</t>
  </si>
  <si>
    <t>https://www.tryklas.com/</t>
  </si>
  <si>
    <t>https://www.linkedin.com/company/tryklas</t>
  </si>
  <si>
    <t>https://twitter.com/klas_hq</t>
  </si>
  <si>
    <t>FlapKap</t>
  </si>
  <si>
    <t>FlapKap is a fintech company revolutionizing e-commerce and SaaS growth in the MEA region.</t>
  </si>
  <si>
    <t>bde4db21e7bcb6b3de79.jpg</t>
  </si>
  <si>
    <t>flapkap</t>
  </si>
  <si>
    <t>https://www.flapkap.com/</t>
  </si>
  <si>
    <t>https://www.linkedin.com/company/flapkap/about/</t>
  </si>
  <si>
    <t>WaterSpirit</t>
  </si>
  <si>
    <t>WaterSpirit focuses on extracting bioactive chemicals from microalgae, to be marketed to manufacturers of pharmaceutical and cosmetics products.</t>
  </si>
  <si>
    <t>74f3683bf0a2f79d9f78.png</t>
  </si>
  <si>
    <t>waterspirit</t>
  </si>
  <si>
    <t>https://mehdibhoury.wixsite.com/waterspirit</t>
  </si>
  <si>
    <t>https://www.facebook.com/WSMicroAlgae/</t>
  </si>
  <si>
    <t>Wirepay</t>
  </si>
  <si>
    <t>WirePay is a money transfer service that enables customers to send, spend, and receive money the smart way.</t>
  </si>
  <si>
    <t>e73ceecdd9451777a8bc.jpg</t>
  </si>
  <si>
    <t>wirepay</t>
  </si>
  <si>
    <t>https://sendwirepay.com/</t>
  </si>
  <si>
    <t>https://www.linkedin.com/company/wirepay/</t>
  </si>
  <si>
    <t>https://twitter.com/sendwirepay</t>
  </si>
  <si>
    <t>Zoie Health</t>
  </si>
  <si>
    <t>Zoie Health is a women’s health &amp; wellness digital clinic- offering easier, more affordable &amp; more loving care for family planning, fertility, motherhood and beyond.</t>
  </si>
  <si>
    <t>a5e4a064c90d90c99cf6.jpg</t>
  </si>
  <si>
    <t>zoie-health</t>
  </si>
  <si>
    <t>https://app.zoiehealth.co.za/</t>
  </si>
  <si>
    <t>https://twitter.com/zoiehealth</t>
  </si>
  <si>
    <t>Zofi Cash</t>
  </si>
  <si>
    <t xml:space="preserve">Making every day a payday through real-time payroll processing and flexible salary advance. </t>
  </si>
  <si>
    <t>a.jpg</t>
  </si>
  <si>
    <t>zoficash</t>
  </si>
  <si>
    <t>https://www.zoficash.com/</t>
  </si>
  <si>
    <t>https://www.linkedin.com/company/zoficash/</t>
  </si>
  <si>
    <t>https://twitter.com/zoficash</t>
  </si>
  <si>
    <t>https://www.facebook.com/zoficash/</t>
  </si>
  <si>
    <t>Tushop</t>
  </si>
  <si>
    <t>Tushop is a Kenyan community group-buying platform that enables communities in Nairobi to buy groceries more cheaply with free delivery.</t>
  </si>
  <si>
    <t>b45ebaceb5e1fdd3ca1e.jpg</t>
  </si>
  <si>
    <t>tushop</t>
  </si>
  <si>
    <t>https://tushop.io/</t>
  </si>
  <si>
    <t>https://www.linkedin.com/company/tushoppamoja</t>
  </si>
  <si>
    <t>Intella</t>
  </si>
  <si>
    <t>Intella offers real-time, on-demand market research for its business clients across diverse sectors.</t>
  </si>
  <si>
    <t>15eea8605cac7215a68b.jpg</t>
  </si>
  <si>
    <t>intella</t>
  </si>
  <si>
    <t>https://www.intellaworld.com/</t>
  </si>
  <si>
    <t>https://www.linkedin.com/company/intellaworld/about/</t>
  </si>
  <si>
    <t>ON Market</t>
  </si>
  <si>
    <t>ON Market app connects customers with grocery retailers, enabling them to order from multiple retailers in a single order.</t>
  </si>
  <si>
    <t>cfc5b0276537e66b3abe.PNG</t>
  </si>
  <si>
    <t>on-market</t>
  </si>
  <si>
    <t>https://onmarkets.net/</t>
  </si>
  <si>
    <t>https://www.facebook.com/107930577586418</t>
  </si>
  <si>
    <t>Xpovi</t>
  </si>
  <si>
    <t>Xpovi is an Egypt-based robo-advisory startup. Xpovi offers automated and real-time business and financial planning services to startups.</t>
  </si>
  <si>
    <t>5948510f44f792fa31e5.jpg</t>
  </si>
  <si>
    <t>xpovi</t>
  </si>
  <si>
    <t>https://www.xpovi.com/</t>
  </si>
  <si>
    <t>https://www.linkedin.com/company/xpovi</t>
  </si>
  <si>
    <t>PayMint</t>
  </si>
  <si>
    <t>PayMint provides financial technology services to SMEs, including salary payments, working capital financing and supplier payments.</t>
  </si>
  <si>
    <t>1277eec6e9e6c930c557.PNG</t>
  </si>
  <si>
    <t>paymint</t>
  </si>
  <si>
    <t>https://www.paymint-eg.com/</t>
  </si>
  <si>
    <t>Rwazi</t>
  </si>
  <si>
    <t>Rwazi is a data services company that provides organizations with fresh, on-ground data on products, services, and activities, among others, from Africa.</t>
  </si>
  <si>
    <t>United States of America,Wilmington</t>
  </si>
  <si>
    <t>59dc069afc9c5dfe4476.png</t>
  </si>
  <si>
    <t>rwazi</t>
  </si>
  <si>
    <t>https://www.rwazi.com/</t>
  </si>
  <si>
    <t>https://www.linkedin.com/company/rwazi</t>
  </si>
  <si>
    <t>https://twitter.com/RwaziLtd</t>
  </si>
  <si>
    <t>Churpy</t>
  </si>
  <si>
    <t>Churpy is an end-to-end platform that provides accounts receivable automation, an invoice marketplace and reconciliation with integrated B2B payments specific to its markets.</t>
  </si>
  <si>
    <t>United States of America,Middletown</t>
  </si>
  <si>
    <t>343556a25e4333dbfe86.png</t>
  </si>
  <si>
    <t>churpy</t>
  </si>
  <si>
    <t>https://www.churpy.co/</t>
  </si>
  <si>
    <t>https://www.linkedin.com/company/churpy/about/</t>
  </si>
  <si>
    <t>Lenco</t>
  </si>
  <si>
    <t>Lenco provides full-fledged current accounts for banking services and expense management for business growth.</t>
  </si>
  <si>
    <t>99b3bb93f64581c9d887.png</t>
  </si>
  <si>
    <t>lenco</t>
  </si>
  <si>
    <t>https://lenco.ng/</t>
  </si>
  <si>
    <t>https://www.linkedin.com/company/lencobank</t>
  </si>
  <si>
    <t>https://twitter.com/LencoHQ</t>
  </si>
  <si>
    <t>https://facebook.com/LencoBank</t>
  </si>
  <si>
    <t>Vendy</t>
  </si>
  <si>
    <t>Vendy enables offline payments in Africa.</t>
  </si>
  <si>
    <t>ae8b670c777f90591b11.png</t>
  </si>
  <si>
    <t>vendy</t>
  </si>
  <si>
    <t>https://vendy.money/</t>
  </si>
  <si>
    <t>Bloom</t>
  </si>
  <si>
    <t>An app that offers stable savings for users in Africa.</t>
  </si>
  <si>
    <t>5a490cf1785b22627b03.jpg</t>
  </si>
  <si>
    <t>bloom</t>
  </si>
  <si>
    <t>https://withbloom.com/</t>
  </si>
  <si>
    <t>https://www.linkedin.com/company/withbloom/</t>
  </si>
  <si>
    <t>https://twitter.com/BloomAppSD</t>
  </si>
  <si>
    <t>https://www.facebook.com/BloomAppSD</t>
  </si>
  <si>
    <t>Easy foreign payments for Africa.</t>
  </si>
  <si>
    <t>bbb6ceac71a42621a574.png</t>
  </si>
  <si>
    <t>O7 Therapy</t>
  </si>
  <si>
    <t>O7 Therapy is revolutionalizing online therapeutic support, by providing polished and meaningful services hosted by thoughtfully selected psychiatrists and psychologists, to Arabic-speaking people around the globe.</t>
  </si>
  <si>
    <t>229567817ee1c483b3e3.png</t>
  </si>
  <si>
    <t>o7-therapy</t>
  </si>
  <si>
    <t>https://o7therapy.com/</t>
  </si>
  <si>
    <t>https://www.linkedin.com/company/o7therapy</t>
  </si>
  <si>
    <t>https://www.facebook.com/o7therapy/</t>
  </si>
  <si>
    <t>Ladda</t>
  </si>
  <si>
    <t>Ladda is on a mission to provide a one-stop investment platform for Africans.</t>
  </si>
  <si>
    <t>f6d3a7619154840c49f8.jpg</t>
  </si>
  <si>
    <t>ladda</t>
  </si>
  <si>
    <t>https://getladda.com/</t>
  </si>
  <si>
    <t>https://www.linkedin.com/company/ladda-ng</t>
  </si>
  <si>
    <t>https://twitter.com/getladda</t>
  </si>
  <si>
    <t>https://www.facebook.com/getladda</t>
  </si>
  <si>
    <t>ZirooPay</t>
  </si>
  <si>
    <t>ZirooPay is a fintech startup making payment simple. ZirooPay provides internet-free, easy-to-use POS terminals.</t>
  </si>
  <si>
    <t>Finland,Helsinki</t>
  </si>
  <si>
    <t>05a5d83274fe63c34cf0.png</t>
  </si>
  <si>
    <t>ziroopay</t>
  </si>
  <si>
    <t>https://www.ziroopay.com/</t>
  </si>
  <si>
    <t>https://www.linkedin.com/company/ziroopay</t>
  </si>
  <si>
    <t>Finland</t>
  </si>
  <si>
    <t>Locstat</t>
  </si>
  <si>
    <t>Locstat is a graph powered AI and event processing solution for continuous analysis and visualisation of real-time and static data from multiple sources.</t>
  </si>
  <si>
    <t>479e4fc4c376a333d8bd.png</t>
  </si>
  <si>
    <t>locstat</t>
  </si>
  <si>
    <t>https://www.locstat.co.za/</t>
  </si>
  <si>
    <t>https://www.linkedin.com/company/locstatsystems/about/</t>
  </si>
  <si>
    <t>Sycamore</t>
  </si>
  <si>
    <t>Sycamore helps professionals and entrepreneurs who want rapid same-day solutions to their financial needs at very competitive rates.</t>
  </si>
  <si>
    <t>a65ed29cdf733c68fb03.png</t>
  </si>
  <si>
    <t>sycamore</t>
  </si>
  <si>
    <t>https://sycamore.ng/</t>
  </si>
  <si>
    <t>https://www.linkedin.com/company/sycamore-finance</t>
  </si>
  <si>
    <t>https://twitter.com/SycamoreNG</t>
  </si>
  <si>
    <t>ShapShap</t>
  </si>
  <si>
    <t>ShapShap is an on-demand motorbike delivery service that utilises data and mobile technology to formalise the fragmented and highly inefficient same-day delivery service.</t>
  </si>
  <si>
    <t>80ef0cd3d0d7ae149434.png</t>
  </si>
  <si>
    <t>shapshap</t>
  </si>
  <si>
    <t>https://shapshap.com/#/home</t>
  </si>
  <si>
    <t>https://www.linkedin.com/company/shapshap</t>
  </si>
  <si>
    <t>https://twitter.com/ShapShap_NG</t>
  </si>
  <si>
    <t>https://www.facebook.com/ShapShapNG/</t>
  </si>
  <si>
    <t>Sprints</t>
  </si>
  <si>
    <t>Sprints is a talent support company in the technology sector, providing a comprehensive solution to bridge the gap in the field, from assessing talent pools, offering a customized learning journey, securing a higher paying job, and supporting graduate career growth.</t>
  </si>
  <si>
    <t>a5a12fc477c0e6e22da5.png</t>
  </si>
  <si>
    <t>sprints</t>
  </si>
  <si>
    <t>https://sprints.ai/</t>
  </si>
  <si>
    <t>https://www.linkedin.com/company/sprintsai</t>
  </si>
  <si>
    <t>https://www.facebook.com/sprintsai/</t>
  </si>
  <si>
    <t>BioCertica</t>
  </si>
  <si>
    <t>BioCertica presently offers a variety of lifestyle-based DNA test kits for nutrition and well-being, ancestry, fitness, weight management, cardiovascular health, skin care, and mental health, among other characteristics.</t>
  </si>
  <si>
    <t>dc366aaa12c7d870cb73.png</t>
  </si>
  <si>
    <t>biocertica</t>
  </si>
  <si>
    <t>https://biocertica.com/pages/about-us</t>
  </si>
  <si>
    <t>https://www.linkedin.com/company/biocertica/</t>
  </si>
  <si>
    <t>https://twitter.com/BioCertica/</t>
  </si>
  <si>
    <t>Shift EV</t>
  </si>
  <si>
    <t>Shift EV converts existing fuel-run vehicles into electric ones using its in-house designed and manufactured batteries.</t>
  </si>
  <si>
    <t>10effce9a0d8249b844c.PNG</t>
  </si>
  <si>
    <t>shift-ev</t>
  </si>
  <si>
    <t>https://www.shift-ev.com/</t>
  </si>
  <si>
    <t>Ziada</t>
  </si>
  <si>
    <t>Ziada is a Kenyan based platform that connects service providers in the informal sector with clients seeking their services.</t>
  </si>
  <si>
    <t>941c8499d8bba5d4b004.png</t>
  </si>
  <si>
    <t>ziada</t>
  </si>
  <si>
    <t>https://www.getziada.com/</t>
  </si>
  <si>
    <t>https://www.linkedin.com/company/ziada</t>
  </si>
  <si>
    <t>https://twitter.com/GetZiada</t>
  </si>
  <si>
    <t>https://www.facebook.com/profile.php?id=100077577960568</t>
  </si>
  <si>
    <t>AquaFarms Africa</t>
  </si>
  <si>
    <t>AquaFarmsAfrica is using aquaponics as a tool to catalyze food sovereignty and youth employment across the continent.</t>
  </si>
  <si>
    <t>Guinea,Conakry</t>
  </si>
  <si>
    <t>6ed102468f7a99408620.png</t>
  </si>
  <si>
    <t>aquafarms-africa</t>
  </si>
  <si>
    <t>https://www.aquafarmsafrica.co/</t>
  </si>
  <si>
    <t>https://www.linkedin.com/company/aquafarms-africa/</t>
  </si>
  <si>
    <t>https://twitter.com/AquaFarmsAfrica</t>
  </si>
  <si>
    <t>Electrical Compliance Certificate</t>
  </si>
  <si>
    <t>We provide registered electricians in Johannesburg South Africa who can assist with residential, domestic or commercial electrical services, electrical installations and electrical repairs. In addition, our licensed electrical contractors are authorised to issue electrical compliance certificates and our work, therefore, complies with electrical legislation. Moreover, we also provide a 24-hour electrician service and emergency electrician service to our customers.
Our services include inspection and testing of the electrical installation, fault finding, diagnosis, electrical repairs, and maintenance, and we also fix trip switches, fuse boards, and circuit breakers. We can also assist with rewiring jobs, appliances, switches, lights and wall sockets.
Electrical Installation Services:
We cover a wide variety of electrical installations across different industries in the electrical business. Our installation services include inspecting and testing the electrical installation, wiring, switches, fuse boards, and circuit breakers.
Our team can do new installations, repairs and maintenance in commercial offices, factories, houses and flats. We can deal with fault finding, re-wiring, appliance installations, and other electrical tasks.
We provide electrician services in the following areas:
Electricians in Johannesburg
Electricians in Randburg
Electricians in Sandton
Electricians in Pretoria
Electricians in Centurion
Electricians in Cape Town
Electricians in Durban
Electrician services we offer in your area:
Electricians can deal with fault finding, re-wiring, appliance installations and various other electrical tasks. 
See the full list of services below:
Appliances, switches, lights, wall sockets
Electrical installations or repairs done by an installation electrician.
Appliance installations
Tripp switches, fuse boards, circuit breakers
Electrical compliance certificates (C.O.C)
Large or small rewiring jobs
Fault finding and then diagnosis
Inspection and testing
Domestic installations
Electrician maintenance jobs
All our electrical technicians are registered, qualified and certified electrical professionals that will give you peace of mind when doing your electrical work. They are qualified with a wireman’s license and an electrical N1, N2 and N3 NQF National Certificate. As a result, they are the best in the market because we ensure they have the necessary qualifications before working. In addition, they are also registered with the Department of Labour (DoL) on an annual basis. 
Electrical certification services:
In South Africa, you cannot renovate, build or sell any property without an Electric Clearance Certificate (ECC), validated by the Electrical Contractors Association of South Africa and the Electrical Conformance Board of South Africa (ECB). We provide an electrical compliance certificate to guarantee that our work has been done according to regulation.
Power backup for your home during load shedding:
We sell power backup solutions for your home or small office to help you avoid the frustration experienced when Eskom implements load shedding. Load shedding in South Africa has become a reality and it’s imperative to keep your life functioning during these times. Having a power backup solution means that you can continue to work and play during these times when most South Africans feel frustrated.</t>
  </si>
  <si>
    <t>06a8745d6fbcfd1a6252.jpg</t>
  </si>
  <si>
    <t>electrical-compliance-certificate</t>
  </si>
  <si>
    <t>https://electrical-compliance-certificate.co.za/electrical-contractors/electricians/electrician-johannesburg/</t>
  </si>
  <si>
    <t>https://www.linkedin.com/company/electrical-compliance-certificate</t>
  </si>
  <si>
    <t>https://www.facebook.com/electricalcompliancecertificate/</t>
  </si>
  <si>
    <t>The Food Lab</t>
  </si>
  <si>
    <t>The Food Lab (TFL) is a cloud kitchen platform helping restaurants to achieve growth and new brands to launch within 10 days. It provides services like procurement, cooking, delivery, data-led insights and recommendations, and marketing for restaurant owners.</t>
  </si>
  <si>
    <t>Food &amp; Beverage</t>
  </si>
  <si>
    <t>c26e9fa4dbda5a34db62.png</t>
  </si>
  <si>
    <t>the-food-lab</t>
  </si>
  <si>
    <t>https://thefoodlab.com/</t>
  </si>
  <si>
    <t>https://www.linkedin.com/company/the-food-lab-egy/about/</t>
  </si>
  <si>
    <t>Nessiam</t>
  </si>
  <si>
    <t>Nessiam is a Morocco-based lingerie e-commerce site.</t>
  </si>
  <si>
    <t>9f49143dbe11a3b1a0b4.png</t>
  </si>
  <si>
    <t>nessiam</t>
  </si>
  <si>
    <t>https://www.nessiam.ma/</t>
  </si>
  <si>
    <t>Rise.ng</t>
  </si>
  <si>
    <t>Rise.ng offers artisans/vendors that use its platform access to a dashboard that allows them to advertise and promote their services or products with a safe finance setup that makes their payment seamless and secure.</t>
  </si>
  <si>
    <t>4788f1fd3efd9ef5458b.png</t>
  </si>
  <si>
    <t>riseng</t>
  </si>
  <si>
    <t>https://rise.ng/home</t>
  </si>
  <si>
    <t>Simpu</t>
  </si>
  <si>
    <t>Simpu enables clients/ businesses to organize all customer data &amp; relationships, plan effective marketing campaigns, automate mundane processes and communicate with your team and customers, all from one place and with zero code.</t>
  </si>
  <si>
    <t>27bfc8f78c2cb148000c.jpg</t>
  </si>
  <si>
    <t>simpu</t>
  </si>
  <si>
    <t>https://simpu.co/</t>
  </si>
  <si>
    <t>https://www.linkedin.com/company/simpu-inc/about/</t>
  </si>
  <si>
    <t>https://twitter.com/Simpuinc</t>
  </si>
  <si>
    <t>zencreationz</t>
  </si>
  <si>
    <t>Creative hub for zen mama app, a savings platform for expecting mothers</t>
  </si>
  <si>
    <t>5421b9edd12db203701f.jpeg</t>
  </si>
  <si>
    <t>www.zencreationz.com</t>
  </si>
  <si>
    <t>https://www.linkedin.com/company/74685298/admin/</t>
  </si>
  <si>
    <t>https://twitter.com/zencreationz</t>
  </si>
  <si>
    <t>https://www.facebook.com/zencreationz/</t>
  </si>
  <si>
    <t>Syarpa</t>
  </si>
  <si>
    <t>Syarpa is a trusted platform that helps to facilitate remittance using fiat and cryptocurrency in the easiest and most reliable way.</t>
  </si>
  <si>
    <t>bfb7afdc3eca9e0778fe.jpg</t>
  </si>
  <si>
    <t>syarpa</t>
  </si>
  <si>
    <t>https://syarpa.com/</t>
  </si>
  <si>
    <t>https://www.linkedin.com/company/syarpa/about/</t>
  </si>
  <si>
    <t>https://mobile.twitter.com/GetSyarpa</t>
  </si>
  <si>
    <t>https://www.facebook.com/getsyarpa/</t>
  </si>
  <si>
    <t>Etap</t>
  </si>
  <si>
    <t>Etap is a Nigeria-based insurtech company enabling clients to buy motor insurance and process claims.</t>
  </si>
  <si>
    <t>7ac60dae8536440e0ffc.jpg</t>
  </si>
  <si>
    <t>etap</t>
  </si>
  <si>
    <t>https://www.etapinsure.com/</t>
  </si>
  <si>
    <t>https://www.linkedin.com/company/etapinsure/about/</t>
  </si>
  <si>
    <t>https://twitter.com/etapcarinsure</t>
  </si>
  <si>
    <t>Inseco</t>
  </si>
  <si>
    <t>Inseco is an insect protein company that converts low-value organic by-products into nutritious and sustainable insect ingredients.</t>
  </si>
  <si>
    <t>1891a93ded1ccd8812d5.png</t>
  </si>
  <si>
    <t>inseco</t>
  </si>
  <si>
    <t>https://inseco.co.za/#six</t>
  </si>
  <si>
    <t>https://www.linkedin.com/company/inseco-bsf</t>
  </si>
  <si>
    <t>https://www.facebook.com/InsecoFeed/</t>
  </si>
  <si>
    <t>9jaCodeKids</t>
  </si>
  <si>
    <t>9jaCodeKids Academy is teaching kids aged 4-16 STEM skills in coding, robotics, artificial intelligence; and Entrepreneurial skills like Design Thinking, Market Research, and Prototyping.</t>
  </si>
  <si>
    <t>c878ce2b3ed680fc5d08.jpg</t>
  </si>
  <si>
    <t>9jacodekids</t>
  </si>
  <si>
    <t>https://www.9jacodekids.com/</t>
  </si>
  <si>
    <t>https://www.linkedin.com/company/9jacodekids-academy</t>
  </si>
  <si>
    <t>https://twitter.com/9jacodekids</t>
  </si>
  <si>
    <t>https://www.facebook.com/9jacodekids</t>
  </si>
  <si>
    <t>Safe MTP Kit</t>
  </si>
  <si>
    <t>Safemtpkit.com is a highly recommended e-pharmacy by many doctors as well as patients across the world. This is because customers do not have to worry about buying any counterfeit products, as all the medicines listed on our website are certified by the FDA and purchased from legit manufacturers. Hence, all our products like Cytotec, Mifeprex medicines and abortion pill packs are absolutely safe to use as pe doctor’s instructions.</t>
  </si>
  <si>
    <t>56f105a1b6e2d48d74de.png</t>
  </si>
  <si>
    <t>safe-mtp-kit</t>
  </si>
  <si>
    <t>https://www.safemtpkit.com/</t>
  </si>
  <si>
    <t>https://www.linkedin.com/in/safe-mtpkit-17504a203/</t>
  </si>
  <si>
    <t>https://twitter.com/safemtpkit</t>
  </si>
  <si>
    <t>https://www.facebook.com/Unwanted-Pregnancy-Medical-Store-107400238157559/</t>
  </si>
  <si>
    <t>SEO agency in egypt</t>
  </si>
  <si>
    <t>على مدار تسع سنوات ماضية ساعد موقع سيو صح أكثر من 750 ألف شخص على تعلم أساليب تحسين المواقع فى محركات البحث وأكثر من 500 موقع عربى على مضاعفة زياراتهم وأرباحهم من محركات البحث.</t>
  </si>
  <si>
    <t>4d85772209b018da9840.webp</t>
  </si>
  <si>
    <t>seo-agency-in-egypt</t>
  </si>
  <si>
    <t>https://www.seos7.com/</t>
  </si>
  <si>
    <t>Gaming</t>
  </si>
  <si>
    <t>Kwely</t>
  </si>
  <si>
    <t>Kwely is a game-changing innovative platform and the first of its kind global B2B wholesale marketplace for Africa.</t>
  </si>
  <si>
    <t>bb830544c6941e6c4503.png</t>
  </si>
  <si>
    <t>kwely</t>
  </si>
  <si>
    <t>http://kwely.com/</t>
  </si>
  <si>
    <t>https://www.linkedin.com/company/kwely/about/</t>
  </si>
  <si>
    <t>https://www.facebook.com/Kwely.africa</t>
  </si>
  <si>
    <t>Laboremus</t>
  </si>
  <si>
    <t>Laboremus provides access to the data and tools financial service providers need to process loans and credit faster and cheaper.</t>
  </si>
  <si>
    <t>123fcab0a4b163120037.png</t>
  </si>
  <si>
    <t>laboremus</t>
  </si>
  <si>
    <t>https://www.laboremus.ug/about</t>
  </si>
  <si>
    <t>https://www.linkedin.com/company/laboremusuganda</t>
  </si>
  <si>
    <t>https://twitter.com/LaboremusUganda</t>
  </si>
  <si>
    <t>https://www.facebook.com/laboremusuganda</t>
  </si>
  <si>
    <t>Norebase</t>
  </si>
  <si>
    <t>Norebase provides a single infrastructure for Africa-wide Expansion. Norebase is enabling founders to start, scale and operate in every African country.</t>
  </si>
  <si>
    <t>Regtech</t>
  </si>
  <si>
    <t>Cornwall, United Kingdom</t>
  </si>
  <si>
    <t>Nigeria, Kenya, Ghana, South Africa, Rwanda, Senegal, Togo, Tanzania, Ivory Coast, Egypt, Mauritius, Burkina Faso</t>
  </si>
  <si>
    <t>64542ff92d1e7c5cb523.jpg</t>
  </si>
  <si>
    <t>norebase</t>
  </si>
  <si>
    <t>https://www.norebase.com/</t>
  </si>
  <si>
    <t>https://www.linkedin.com/company/norebase</t>
  </si>
  <si>
    <t>https://twitter.com/Norebase</t>
  </si>
  <si>
    <t>Kwaba</t>
  </si>
  <si>
    <t>Kwaba is a home financing platform for Africans. We are here to help renters or aspiring homeowners pay for their homes in flexible ways.</t>
  </si>
  <si>
    <t>e5f791a45ce1fb3c6ec1.jpg</t>
  </si>
  <si>
    <t>kwaba</t>
  </si>
  <si>
    <t>https://www.kwaba.africa/about</t>
  </si>
  <si>
    <t>https://www.linkedin.com/company/kwaba-ng/about/</t>
  </si>
  <si>
    <t>https://twitter.com/kwaba_ng</t>
  </si>
  <si>
    <t>https://www.facebook.com/kwabangr/</t>
  </si>
  <si>
    <t>Africa Greenco</t>
  </si>
  <si>
    <t>Africa GreenCo aims to increase private sector investment in energy generation in sub-Saharan Africa by mitigating the credit risks associated with the current lack of creditworthy offtakers.</t>
  </si>
  <si>
    <t>f0aaf2d31f55767175cf.png</t>
  </si>
  <si>
    <t>africa-greenco</t>
  </si>
  <si>
    <t>https://africagreenco.com/</t>
  </si>
  <si>
    <t>https://www.linkedin.com/company/africa-greenco/</t>
  </si>
  <si>
    <t>https://twitter.com/AfricaGreenCo</t>
  </si>
  <si>
    <t>https://www.facebook.com/AfricaGreenCo/</t>
  </si>
  <si>
    <t>Sidebrief</t>
  </si>
  <si>
    <t>Sidebrief is a platform for startups, entrepreneurs and hackers to launch and scale ventures across markets.</t>
  </si>
  <si>
    <t>22dd84f40e4ab1b7cb2e.jpg</t>
  </si>
  <si>
    <t>sidebrief</t>
  </si>
  <si>
    <t>https://sidebrief.ng/#</t>
  </si>
  <si>
    <t>https://www.linkedin.com/company/sidebriefafrica/about/</t>
  </si>
  <si>
    <t>https://twitter.com/mysidebrief</t>
  </si>
  <si>
    <t>Lendha</t>
  </si>
  <si>
    <t>Lendha is a financial institution well-positioned with strategic roles in financing and supporting individuals and growing SMEs by providing flexible access to funds through loans and investment offerings.</t>
  </si>
  <si>
    <t>5276ee45de9c150e3967.jpg</t>
  </si>
  <si>
    <t>lendha</t>
  </si>
  <si>
    <t>https://lendha.com/</t>
  </si>
  <si>
    <t>https://www.linkedin.com/company/lendha</t>
  </si>
  <si>
    <t>https://twitter.com/lendhaloan</t>
  </si>
  <si>
    <t>https://www.facebook.com/LendhaLoan/</t>
  </si>
  <si>
    <t>GoodTalent</t>
  </si>
  <si>
    <t>GoodTalent is democratizing the way companies hire, screen and pay top techies.</t>
  </si>
  <si>
    <t>Great Britain (UK),Swindon</t>
  </si>
  <si>
    <t>b40cc0e1495f2398c4b2.png</t>
  </si>
  <si>
    <t>goodtalent</t>
  </si>
  <si>
    <t>https://goodtalent.io/</t>
  </si>
  <si>
    <t>https://www.linkedin.com/company/goodtalentcorp</t>
  </si>
  <si>
    <t>Opus Analytics</t>
  </si>
  <si>
    <t>Opus Analytics is building HR and people analytics software for SMEs and corporates in the MENA region.</t>
  </si>
  <si>
    <t>684aeef3c3942b04065a.png</t>
  </si>
  <si>
    <t>opus-analytics</t>
  </si>
  <si>
    <t>http://opusanalytics.ai/</t>
  </si>
  <si>
    <t>https://www.linkedin.com/showcase/opus-people-analytics</t>
  </si>
  <si>
    <t>Mighty Finance</t>
  </si>
  <si>
    <t>Mighty Finance is empowering SMEs to access the funding they need to grow, in a simplified way, for and across Africa.</t>
  </si>
  <si>
    <t>a168a2666353526b35c4.png</t>
  </si>
  <si>
    <t>mighty-finance</t>
  </si>
  <si>
    <t>https://www.mightyfinance.co.zm/</t>
  </si>
  <si>
    <t>https://www.linkedin.com/company/mighty-finance-solution/</t>
  </si>
  <si>
    <t>https://twitter.com/mightyfinsol</t>
  </si>
  <si>
    <t>https://www.facebook.com/mfinsolution</t>
  </si>
  <si>
    <t>Koa</t>
  </si>
  <si>
    <t>Koa is redefining the perception of value creation in the cocoa value chain of rural West Africa.</t>
  </si>
  <si>
    <t>10f1b4da78ed955fc9d3.png</t>
  </si>
  <si>
    <t>koa</t>
  </si>
  <si>
    <t>https://koa-impact.com/team/</t>
  </si>
  <si>
    <t>https://www.linkedin.com/company/koaswitzerland</t>
  </si>
  <si>
    <t>MARA</t>
  </si>
  <si>
    <t>MARA is building Africa's portal to the crypto economy. Its flagship product is a consumer crypto-brokerage app that allows users to buy, send, sell and withdraw fiat and crypto-assets.</t>
  </si>
  <si>
    <t>1fbec2362068ccddf90b.jpg</t>
  </si>
  <si>
    <t>mara</t>
  </si>
  <si>
    <t>https://mara.xyz/</t>
  </si>
  <si>
    <t>https://www.linkedin.com/company/coinmara</t>
  </si>
  <si>
    <t>https://twitter.com/TheMARAverse</t>
  </si>
  <si>
    <t>Mylerz</t>
  </si>
  <si>
    <t>Mylerz provides its customers with same-day delivery across Egypt</t>
  </si>
  <si>
    <t>4a3042127d513a11d6d6.png</t>
  </si>
  <si>
    <t>mylerz</t>
  </si>
  <si>
    <t>https://www.mylerz.com/</t>
  </si>
  <si>
    <t>https://www.linkedin.com/company/mylerz-co/</t>
  </si>
  <si>
    <t>https://www.facebook.com/mylerzco/</t>
  </si>
  <si>
    <t>Kaltani</t>
  </si>
  <si>
    <t>Kaltani aims to solve Africa’s growing plastic waste crisis by promoting the circular economy and recycling best practices. A climate tech recycling &amp; waste management company offering transparency and traceability throughout its value chain.</t>
  </si>
  <si>
    <t>cedb50bcb380029e5677.png</t>
  </si>
  <si>
    <t>kaltani</t>
  </si>
  <si>
    <t>https://kaltani.com/</t>
  </si>
  <si>
    <t>https://www.linkedin.com/company/kaltani/</t>
  </si>
  <si>
    <t>https://www.facebook.com/KaltaniOfficial</t>
  </si>
  <si>
    <t>Badili</t>
  </si>
  <si>
    <t>Badili is a Onestop buy-back &amp; refurbished phone market.</t>
  </si>
  <si>
    <t>e92356235469fe5db57e.jpg</t>
  </si>
  <si>
    <t>badili</t>
  </si>
  <si>
    <t>https://badili.africa/</t>
  </si>
  <si>
    <t>https://www.linkedin.com/company/badili-commerce/</t>
  </si>
  <si>
    <t>https://twitter.com/badili_africa</t>
  </si>
  <si>
    <t>https://www.facebook.com/badili.africa</t>
  </si>
  <si>
    <t>Sylndr</t>
  </si>
  <si>
    <t>Sylndr is an automotive marketplace, which allows customers to sell and buy used cars.</t>
  </si>
  <si>
    <t>85bc20d04131c85ef444.png</t>
  </si>
  <si>
    <t>sylndr</t>
  </si>
  <si>
    <t>https://sylndr.com/en/car-type</t>
  </si>
  <si>
    <t>https://www.linkedin.com/company/sylndr/</t>
  </si>
  <si>
    <t>Zuri Health</t>
  </si>
  <si>
    <t>Zuri Heath is a virtual, mobile-first, on-demand healthcare platform that helps patients quickly and easily access healthcare from certified healthcare providers, based on availability, location, and specialisation.</t>
  </si>
  <si>
    <t>473cd7f4e879d3df38da.jpg</t>
  </si>
  <si>
    <t>zuri-health</t>
  </si>
  <si>
    <t>https://zuri.health/about-us/</t>
  </si>
  <si>
    <t>https://www.linkedin.com/company/zuri-health-app/</t>
  </si>
  <si>
    <t>https://twitter.com/ZuriHealth</t>
  </si>
  <si>
    <t>https://www.facebook.com/zurihealthapp/</t>
  </si>
  <si>
    <t>Bamba</t>
  </si>
  <si>
    <t>Bamba provides a mobile application allowing small businesses to manage their customers and stock levels, get paid, payouts, and takeout cash advances against their future cash flow.</t>
  </si>
  <si>
    <t>2124a79d255ec1c58d76.png</t>
  </si>
  <si>
    <t>bamba</t>
  </si>
  <si>
    <t>https://getbamba.com/</t>
  </si>
  <si>
    <t>https://www.linkedin.com/company/getbamba</t>
  </si>
  <si>
    <t>Doxx</t>
  </si>
  <si>
    <t>Doxx connects users to professionals and institutional healthcare providers including pharmacies, labs, radiology centres, and insurance companies to support patients’ medical journey, and increase accuracy.</t>
  </si>
  <si>
    <t>54b94054fbdc77079ead.png</t>
  </si>
  <si>
    <t>doxx</t>
  </si>
  <si>
    <t>https://patient.doxx.care/auth/doctor-search</t>
  </si>
  <si>
    <t>Nile</t>
  </si>
  <si>
    <t>Nile is an agritech company that connects farmers to buyers of fresh produce.</t>
  </si>
  <si>
    <t>31cb19b45bfd825cd69d.jpg</t>
  </si>
  <si>
    <t>nile</t>
  </si>
  <si>
    <t>https://nile.ag/about/</t>
  </si>
  <si>
    <t>https://www.linkedin.com/company/nileag/about/</t>
  </si>
  <si>
    <t>https://twitter.com/niledotag</t>
  </si>
  <si>
    <t>https://www.facebook.com/niledotag</t>
  </si>
  <si>
    <t>Bridgecard</t>
  </si>
  <si>
    <t>Bridge provides you with a debit card and app that helps you merge all your cards and bank accounts in one place, making it easy for you to spend.</t>
  </si>
  <si>
    <t>1690f498a4c823fd5dc5.jpg</t>
  </si>
  <si>
    <t>bridgecard</t>
  </si>
  <si>
    <t>https://bridgecard.co/</t>
  </si>
  <si>
    <t>https://www.linkedin.com/company/mybridgecard/</t>
  </si>
  <si>
    <t>https://twitter.com/mybridgecard</t>
  </si>
  <si>
    <t>Esaal</t>
  </si>
  <si>
    <t>The largest hub for online health and wellness consultations in the MENA Region.</t>
  </si>
  <si>
    <t>b82463e77f67e1f6ae33.png</t>
  </si>
  <si>
    <t>esaal</t>
  </si>
  <si>
    <t>https://esaal.me/en</t>
  </si>
  <si>
    <t>https://www.linkedin.com/company/esaal/about/</t>
  </si>
  <si>
    <t>Foondamate</t>
  </si>
  <si>
    <t>Foondamate is fostering education through its Facebook chatbot.</t>
  </si>
  <si>
    <t>afa481363ee7ace3a6c0.jpg</t>
  </si>
  <si>
    <t>foondamate</t>
  </si>
  <si>
    <t>https://foondamate.com/</t>
  </si>
  <si>
    <t>https://www.linkedin.com/company/foondamate/</t>
  </si>
  <si>
    <t>https://twitter.com/foondamate</t>
  </si>
  <si>
    <t>https://www.facebook.com/foondamate/</t>
  </si>
  <si>
    <t>Betastore</t>
  </si>
  <si>
    <t>Betastore is a B2B retail marketplace for informal retailers.</t>
  </si>
  <si>
    <t>7b6739c45ff48301563e.png</t>
  </si>
  <si>
    <t>betastore</t>
  </si>
  <si>
    <t>https://www.betastore.co/</t>
  </si>
  <si>
    <t>https://www.linkedin.com/company/simplemarket-inc/about/</t>
  </si>
  <si>
    <t>https://www.facebook.com/BetaStore.co</t>
  </si>
  <si>
    <t>Gooo Delivery</t>
  </si>
  <si>
    <t>Gooo Delivery offers point-to-point delivery services through an app that enables users to order food, medication, and groceries in several cities in Egypt.</t>
  </si>
  <si>
    <t>820231669aff57159637.png</t>
  </si>
  <si>
    <t>gooo-delivery</t>
  </si>
  <si>
    <t>https://goooapp.com/Home/Login</t>
  </si>
  <si>
    <t>Natrify</t>
  </si>
  <si>
    <t>Natrify offers a sustainable and biodegradable alternative to single-use plastic.</t>
  </si>
  <si>
    <t>fe11230ddb54eff824c1.jpg</t>
  </si>
  <si>
    <t>natrify</t>
  </si>
  <si>
    <t>https://natrify.github.io/web/</t>
  </si>
  <si>
    <t>https://www.linkedin.com/company/natrify/</t>
  </si>
  <si>
    <t>FlexID</t>
  </si>
  <si>
    <t>FlexID is building a blockchain-based identity system.</t>
  </si>
  <si>
    <t>ea738e2fc5fe5f09fa79.PNG</t>
  </si>
  <si>
    <t>flexid</t>
  </si>
  <si>
    <t>https://www.flexfintx.com/</t>
  </si>
  <si>
    <t>Ayoken</t>
  </si>
  <si>
    <t>Ayoken is a marketplace for Exclusive digital collectibles from the world’s biggest musicians &amp; influencers.</t>
  </si>
  <si>
    <t>f7c5490e1ade8fb6d318.png</t>
  </si>
  <si>
    <t>ayoken</t>
  </si>
  <si>
    <t>https://www.ayokenlabs.com/</t>
  </si>
  <si>
    <t>https://www.linkedin.com/company/ayoken/about/</t>
  </si>
  <si>
    <t>https://twitter.com/ayokenlabs</t>
  </si>
  <si>
    <t>Cassava Network</t>
  </si>
  <si>
    <t>Cassava is a blockchain infrastructure that connects developers and users to the Web3 ecosystem.</t>
  </si>
  <si>
    <t>7c3de58c19f850ffc561.png</t>
  </si>
  <si>
    <t>cassava-network</t>
  </si>
  <si>
    <t>https://www.cassava.network/</t>
  </si>
  <si>
    <t>https://www.linkedin.com/company/cassavanetwork</t>
  </si>
  <si>
    <t>https://twitter.com/CassavaNetwork</t>
  </si>
  <si>
    <t>https://www.facebook.com/CassavaNetwork/</t>
  </si>
  <si>
    <t>Talk360</t>
  </si>
  <si>
    <t>Talk360 is a Voice over Internet Protocol company operating in African countries. Talk360 is an easy-to-use calling app that helps people make affordable international calls to any mobile or landline number.</t>
  </si>
  <si>
    <t>Netherlands,Utrecht</t>
  </si>
  <si>
    <t>fea11d8c68365bdb47a5.png</t>
  </si>
  <si>
    <t>talk360</t>
  </si>
  <si>
    <t>https://www.talk360.com/</t>
  </si>
  <si>
    <t>https://www.linkedin.com/company/talk360/about/</t>
  </si>
  <si>
    <t>https://twitter.com/Talk360app</t>
  </si>
  <si>
    <t>https://www.facebook.com/Talk360app</t>
  </si>
  <si>
    <t>Burn</t>
  </si>
  <si>
    <t>Burn is the only vertically integrated modern cookstove company in Africa.</t>
  </si>
  <si>
    <t>Kenya,Kiambu</t>
  </si>
  <si>
    <t>3ddd7ef107f223900a5a.png</t>
  </si>
  <si>
    <t>burn</t>
  </si>
  <si>
    <t>https://www.linkedin.com/company/burn-manufacturing-co-/</t>
  </si>
  <si>
    <t>DriveMe</t>
  </si>
  <si>
    <t>DriveMe is Nigeria’s leading mobility technology company.</t>
  </si>
  <si>
    <t>556333ee40fd2c7ecbff.jpg</t>
  </si>
  <si>
    <t>driveme</t>
  </si>
  <si>
    <t>https://www.driveme.ng/</t>
  </si>
  <si>
    <t>https://www.linkedin.com/company/drivemeng</t>
  </si>
  <si>
    <t>https://twitter.com/driveme_ng</t>
  </si>
  <si>
    <t>https://www.facebook.com/DriveMe19</t>
  </si>
  <si>
    <t>ShopEx</t>
  </si>
  <si>
    <t>ShopEx is a multi-channel retail business based in Nigeria.</t>
  </si>
  <si>
    <t>6bbcf56e05c4a718efd8.jpg</t>
  </si>
  <si>
    <t>shopex</t>
  </si>
  <si>
    <t>https://shopextv.com/#</t>
  </si>
  <si>
    <t>https://www.linkedin.com/company/response-architects/</t>
  </si>
  <si>
    <t>https://twitter.com/TvShopex</t>
  </si>
  <si>
    <t>https://www.facebook.com/shopextv</t>
  </si>
  <si>
    <t>HumanSquad</t>
  </si>
  <si>
    <t>Humansquad is automating immigration requests and processes.</t>
  </si>
  <si>
    <t>e2d6f02bd3bb65fd3cc3.jpg</t>
  </si>
  <si>
    <t>humansquad</t>
  </si>
  <si>
    <t>https://humansquad.com/</t>
  </si>
  <si>
    <t>https://www.linkedin.com/company/humansquad</t>
  </si>
  <si>
    <t>https://twitter.com/humansquadca</t>
  </si>
  <si>
    <t>https://www.facebook.com/humansquadca</t>
  </si>
  <si>
    <t>Abela</t>
  </si>
  <si>
    <t>Abela is a mobile payments platform that allows the underserved to make and receive payments.</t>
  </si>
  <si>
    <t>9a8f4e737ee0d071f5e4.jpg</t>
  </si>
  <si>
    <t>abela</t>
  </si>
  <si>
    <t>https://abela.app/</t>
  </si>
  <si>
    <t>https://www.linkedin.com/company/abela/about/</t>
  </si>
  <si>
    <t>https://www.facebook.com/abelaapp/</t>
  </si>
  <si>
    <t>BriefCo</t>
  </si>
  <si>
    <t>BriefCo is a  legal cost consultancy leveraging technology to digitise and automate the preparation of bills of costs and oppositions.</t>
  </si>
  <si>
    <t>2942872e4a39c0330dc3.png</t>
  </si>
  <si>
    <t>briefco</t>
  </si>
  <si>
    <t>https://briefco.co.za/</t>
  </si>
  <si>
    <t>https://www.linkedin.com/company/briefco-sa</t>
  </si>
  <si>
    <t>Welo</t>
  </si>
  <si>
    <t>Welo provides on-site healthcare services, home medicine delivery and pathology services for individuals and corporates.</t>
  </si>
  <si>
    <t>472b8fd83694ae37dd8e.png</t>
  </si>
  <si>
    <t>welo</t>
  </si>
  <si>
    <t>https://welo.health/about-us/</t>
  </si>
  <si>
    <t>Sizanani</t>
  </si>
  <si>
    <t>Sizanani is a stokvel management platform providing the first Whatsapp stokvel solution.</t>
  </si>
  <si>
    <t>570e0f2d3940733fac94.png</t>
  </si>
  <si>
    <t>sizanani</t>
  </si>
  <si>
    <t>https://www.sizananitechnologies.com/</t>
  </si>
  <si>
    <t>https://www.linkedin.com/company/sizanani</t>
  </si>
  <si>
    <t>https://twitter.com/SizananiTech</t>
  </si>
  <si>
    <t>https://www.facebook.com/sizananigroup</t>
  </si>
  <si>
    <t>Vocalysd</t>
  </si>
  <si>
    <t>Vocalysd is transforming conversations into actionable insights by leveraging AI for call monitoring, analysis and reporting.</t>
  </si>
  <si>
    <t>South Africa,Midrand</t>
  </si>
  <si>
    <t>8632013b965b9ed06182.jpg</t>
  </si>
  <si>
    <t>vocalysd</t>
  </si>
  <si>
    <t>https://vocalysd.ai/</t>
  </si>
  <si>
    <t>https://www.linkedin.com/company/vocalysd-ai/about/</t>
  </si>
  <si>
    <t>https://twitter.com/vocalysd</t>
  </si>
  <si>
    <t>https://www.facebook.com/vocalysd</t>
  </si>
  <si>
    <t>Nice Deer</t>
  </si>
  <si>
    <t>Nice Deer aims to bridge the gap between health care providers, health insurance companies, and beneficiaries by facilitating insurance and repayment of insurance claims.</t>
  </si>
  <si>
    <t>7f2b64e09a4f8eed7d41.png</t>
  </si>
  <si>
    <t>nice-deer</t>
  </si>
  <si>
    <t>http://www.nicedeer.com/</t>
  </si>
  <si>
    <t>https://www.linkedin.com/company/nice-deer/</t>
  </si>
  <si>
    <t>Sparepap</t>
  </si>
  <si>
    <t>Sparepap offers a seamless digital solution for convenient and efficient accessibility to spare parts and car maintenance to car owners and the opportunity for parts merchants and service providers to reach wider audiences.</t>
  </si>
  <si>
    <t>2192964a03522d9edce8.png</t>
  </si>
  <si>
    <t>sparepap</t>
  </si>
  <si>
    <t>https://sparepap.com/</t>
  </si>
  <si>
    <t>https://www.linkedin.com/company/sparepap</t>
  </si>
  <si>
    <t>Adva</t>
  </si>
  <si>
    <t>ADVA is a consumer lending platform that allows customers to pay for a wide variety of services and products in instalments.</t>
  </si>
  <si>
    <t>bc2655a6c68d3be3754b.png</t>
  </si>
  <si>
    <t>adva</t>
  </si>
  <si>
    <t>https://advaeg.com/en/</t>
  </si>
  <si>
    <t>https://www.linkedin.com/company/advaeg</t>
  </si>
  <si>
    <t>https://www.facebook.com/ADVAEgypt/</t>
  </si>
  <si>
    <t>VantagePay</t>
  </si>
  <si>
    <t>VantagePay is currently providing payments solutions to leading Ghanaian banks, telcos and fintech companies.</t>
  </si>
  <si>
    <t>5bb838d419f3ce38e679.png</t>
  </si>
  <si>
    <t>vantagepay</t>
  </si>
  <si>
    <t>https://vantagepay.com/about-us</t>
  </si>
  <si>
    <t>https://www.linkedin.com/company/vantagepay-africa/about/</t>
  </si>
  <si>
    <t>DXwand</t>
  </si>
  <si>
    <t>DXwand is an AI-driven software that automates text and voice conversations between customers and businesses in call centres, Facebook Messenger, WhatsApp, SMS, or on a website.</t>
  </si>
  <si>
    <t>2ca65002b00b3b224c0a.png</t>
  </si>
  <si>
    <t>dxwand</t>
  </si>
  <si>
    <t>https://dxwand.com/</t>
  </si>
  <si>
    <t>https://www.linkedin.com/company/dxwand</t>
  </si>
  <si>
    <t>https://twitter.com/dxwandapp</t>
  </si>
  <si>
    <t>https://facebook.com/dxwandapp</t>
  </si>
  <si>
    <t>VeendHQ</t>
  </si>
  <si>
    <t>VeendHQ is an embedded finance technology company that enables micro-lenders, banks, and merchants to embed credit into various ecosystems profitably easily, and at scale.</t>
  </si>
  <si>
    <t>fefc0f2aa78e7234adc5.jpg</t>
  </si>
  <si>
    <t>veendhq</t>
  </si>
  <si>
    <t>https://veendhq.com/about/</t>
  </si>
  <si>
    <t>https://www.linkedin.com/company/veendhq</t>
  </si>
  <si>
    <t>https://twitter.com/VeendHQ</t>
  </si>
  <si>
    <t>https://www.facebook.com/Veend-104149481752191/</t>
  </si>
  <si>
    <t>Khazenly</t>
  </si>
  <si>
    <t>Khazenly is an on-demand digital warehousing and fulfilment management platform that provides an omnichannel solution to help merchants digitize their businesses.</t>
  </si>
  <si>
    <t>b05e0e3c8904fa8172ac.png</t>
  </si>
  <si>
    <t>khazenly</t>
  </si>
  <si>
    <t>https://www.khazenly.com/</t>
  </si>
  <si>
    <t>https://www.facebook.com/Khazenly</t>
  </si>
  <si>
    <t>Boyot</t>
  </si>
  <si>
    <t>Boyot is a startup that offers an end-to-end operating system for payments and financial services focusing exclusively on the real estate market</t>
  </si>
  <si>
    <t>3e7f4bc2955829e4136b.png</t>
  </si>
  <si>
    <t>boyot</t>
  </si>
  <si>
    <t>https://boyot.app/</t>
  </si>
  <si>
    <t>https://www.linkedin.com/company/boyot/</t>
  </si>
  <si>
    <t>Jobop</t>
  </si>
  <si>
    <t>Jobop is a startup that aims to improve the employability of millions of temporary workers.</t>
  </si>
  <si>
    <t>7cad17721e1ca7c5da37.png</t>
  </si>
  <si>
    <t>jobop</t>
  </si>
  <si>
    <t>http://jobop.co/?lang=en</t>
  </si>
  <si>
    <t>https://www.linkedin.com/company/jobop-co</t>
  </si>
  <si>
    <t>mTek</t>
  </si>
  <si>
    <t>mTek is a Kenyan digital insurance platform.</t>
  </si>
  <si>
    <t>d02adf859bf60c2244a8.png</t>
  </si>
  <si>
    <t>mtek</t>
  </si>
  <si>
    <t>https://mtek-services.com/</t>
  </si>
  <si>
    <t>https://www.linkedin.com/company/mtek-services/about/</t>
  </si>
  <si>
    <t>https://twitter.com/mTek_Services</t>
  </si>
  <si>
    <t>https://www.facebook.com/mtekservicesKE/</t>
  </si>
  <si>
    <t>Thepeer</t>
  </si>
  <si>
    <t>Thepeer is an African tech infrastructure startup connecting businesses’ wallets.  Thepeer helps businesses allow their customers to perform transactions, direct charges and more from their platform to any business wallet, easily.</t>
  </si>
  <si>
    <t>f1636e30d10c9a3ec72a.jpg</t>
  </si>
  <si>
    <t>thepeer</t>
  </si>
  <si>
    <t>https://thepeer.co/</t>
  </si>
  <si>
    <t>https://www.linkedin.com/company/thepeer/about/</t>
  </si>
  <si>
    <t>https://twitter.com/thepeerHQ</t>
  </si>
  <si>
    <t>https://www.facebook.com/thepeerhq</t>
  </si>
  <si>
    <t>T40 Technologies</t>
  </si>
  <si>
    <t>500dbd34bac208011d53.png</t>
  </si>
  <si>
    <t>t40-technologies</t>
  </si>
  <si>
    <t>Kuunda</t>
  </si>
  <si>
    <t>Kuunda is a financial technology company democratising access to capital for mobile money agents in Africa.</t>
  </si>
  <si>
    <t>3381199481bda2369c43.png</t>
  </si>
  <si>
    <t>kuunda</t>
  </si>
  <si>
    <t>https://www.kuunda.com/</t>
  </si>
  <si>
    <t>https://www.linkedin.com/company/kuunda-digital/about/</t>
  </si>
  <si>
    <t>Virridy</t>
  </si>
  <si>
    <t>Virridy (formerly SweetSense) is a developer of technologies for monitoring and managing water, energy and agricultural resources.</t>
  </si>
  <si>
    <t>United States of America,Colorado</t>
  </si>
  <si>
    <t>75617f4e78f4fe0bfc1c.png</t>
  </si>
  <si>
    <t>virridy</t>
  </si>
  <si>
    <t>https://virridy.com/</t>
  </si>
  <si>
    <t>https://www.linkedin.com/company/sweetsense-inc./about/</t>
  </si>
  <si>
    <t>Koolboks</t>
  </si>
  <si>
    <t>Koolboks is an innovative refrigeration solutions company that offers cheap cooling services to small companies and households.</t>
  </si>
  <si>
    <t>e174b6a34a365d97568c.png</t>
  </si>
  <si>
    <t>koolboks</t>
  </si>
  <si>
    <t>https://www.koolboks.com/</t>
  </si>
  <si>
    <t>https://www.linkedin.com/company/koolboks</t>
  </si>
  <si>
    <t>Synapse Analytics</t>
  </si>
  <si>
    <t>Synapse Analytics is a data science, machine learning, and artificial intelligence company that offers both services and products that help organizations better use and monetize their data.</t>
  </si>
  <si>
    <t>f3a98a9b0d67214affb9.jpg</t>
  </si>
  <si>
    <t>synapse-analytics</t>
  </si>
  <si>
    <t>https://www.synapse-analytics.io/</t>
  </si>
  <si>
    <t>https://www.linkedin.com/company/synapse-analytics/</t>
  </si>
  <si>
    <t>https://twitter.com/SynapseEgypt</t>
  </si>
  <si>
    <t>https://www.facebook.com/SynapseAnalytics</t>
  </si>
  <si>
    <t>Kibo School</t>
  </si>
  <si>
    <t>Kibo School is an ed-tech setup to offer STEM degree programs to Africans.</t>
  </si>
  <si>
    <t>64e126f25eae7e8cc7ae.png</t>
  </si>
  <si>
    <t>kibo-school</t>
  </si>
  <si>
    <t>https://kibo.school/</t>
  </si>
  <si>
    <t>https://www.linkedin.com/company/kiboschool/</t>
  </si>
  <si>
    <t>https://twitter.com/Kibo_School</t>
  </si>
  <si>
    <t>https://www.facebook.com/KiboSchool</t>
  </si>
  <si>
    <t>Afropolitan</t>
  </si>
  <si>
    <t>Afropolitan is creating a Digital Nation to enable all Africans to build abundant lives.</t>
  </si>
  <si>
    <t>United States of America,-</t>
  </si>
  <si>
    <t>84adbbb09b13b13b616d.jpg</t>
  </si>
  <si>
    <t>afropolitan</t>
  </si>
  <si>
    <t>https://www.afropolitan.io/</t>
  </si>
  <si>
    <t>https://twitter.com/afropolitan</t>
  </si>
  <si>
    <t>Afrikamart</t>
  </si>
  <si>
    <t>Afrikamart is leveraging digital services to offer a distribution platform for farmers and a digital purchasing center for merchants - market retailers, hotels and restaurants.</t>
  </si>
  <si>
    <t>868c5ca2bd9abeb99af6.jpg</t>
  </si>
  <si>
    <t>afrikamart</t>
  </si>
  <si>
    <t>https://www.afrikamart.com/</t>
  </si>
  <si>
    <t>https://www.linkedin.com/company/afrikamart-com</t>
  </si>
  <si>
    <t>https://twitter.com/afrikamart2</t>
  </si>
  <si>
    <t>https://www.facebook.com/Afrikamart</t>
  </si>
  <si>
    <t>Sava Africa</t>
  </si>
  <si>
    <t>Sava is a spend-management platform that combines bank accounts, mobile wallets, payments, accounting integrations, and invoice and expense management tools in one platform.</t>
  </si>
  <si>
    <t>96498557f751bf92e0ae.jpg</t>
  </si>
  <si>
    <t>sava-africa</t>
  </si>
  <si>
    <t>https://sava.africa/</t>
  </si>
  <si>
    <t>https://www.linkedin.com/company/sava-africa/</t>
  </si>
  <si>
    <t>https://twitter.com/savabusiness</t>
  </si>
  <si>
    <t>https://www.facebook.com/trysava</t>
  </si>
  <si>
    <t>Winich Farms</t>
  </si>
  <si>
    <t>AWinich Farms is providing a platform where food producers and informal processors/retailers deal directly without the activities of middlemen.</t>
  </si>
  <si>
    <t>df3182112d3a14e1cd15.jpg</t>
  </si>
  <si>
    <t>winich-farms</t>
  </si>
  <si>
    <t>https://winichfarms.com/</t>
  </si>
  <si>
    <t>https://www.linkedin.com/company/winichfarms</t>
  </si>
  <si>
    <t>https://twitter.com/winichfarms</t>
  </si>
  <si>
    <t>https://www.facebook.com/winichfarms</t>
  </si>
  <si>
    <t>Duhqa</t>
  </si>
  <si>
    <t>Duhqa is a B2B retail tech platform that empowers informal African merchants to digitally source and pay for inventory, get delivery conveniently, and access short-term financing.</t>
  </si>
  <si>
    <t>f82f674d35157076145b.jpg</t>
  </si>
  <si>
    <t>duhqa</t>
  </si>
  <si>
    <t>https://www.duhqa.com/aboutduhqa</t>
  </si>
  <si>
    <t>https://www.linkedin.com/company/duhqa/about/</t>
  </si>
  <si>
    <t>https://twitter.com/DuhqaL</t>
  </si>
  <si>
    <t>https://www.facebook.com/duhqa</t>
  </si>
  <si>
    <t>Space Technology</t>
  </si>
  <si>
    <t>CreditChek</t>
  </si>
  <si>
    <t>CreditChek provides credit assessment services to clients in Nigeria. CreditChek uses structured, data from multiple sources to create powerful Identity, credit and verification services that empower fintechs, banks, and microfinance institutions.</t>
  </si>
  <si>
    <t>c8c1734b97e37d8f2c2c.png</t>
  </si>
  <si>
    <t>creditchek</t>
  </si>
  <si>
    <t>https://creditchek.africa/</t>
  </si>
  <si>
    <t>https://www.linkedin.com/company/creditchek/</t>
  </si>
  <si>
    <t>https://twitter.com/creditchek_hq</t>
  </si>
  <si>
    <t>https://www.facebook.com/creditchekHQ</t>
  </si>
  <si>
    <t>Aza petrosolutions</t>
  </si>
  <si>
    <t>Aza Petrosolutions is a startup focusing on designing technology solutions and producing smart and connected products for the oil distribution business.</t>
  </si>
  <si>
    <t>Morocco,Agadir</t>
  </si>
  <si>
    <t>00a1cd68f297b9e9a6f4.png</t>
  </si>
  <si>
    <t>aza-petrosolutions</t>
  </si>
  <si>
    <t>https://www.aza.ma/</t>
  </si>
  <si>
    <t>https://www.linkedin.com/company/aza-petrosolutions</t>
  </si>
  <si>
    <t>Paymee</t>
  </si>
  <si>
    <t>Paymee offers online payment acceptance solutions to online merchants.</t>
  </si>
  <si>
    <t>f7891ea24287052803ba.png</t>
  </si>
  <si>
    <t>paymee</t>
  </si>
  <si>
    <t>https://www.paymee.tn/</t>
  </si>
  <si>
    <t>https://www.linkedin.com/company/paymeeworld/</t>
  </si>
  <si>
    <t>https://www.facebook.com/paymee.tn</t>
  </si>
  <si>
    <t>SolarTaxi</t>
  </si>
  <si>
    <t>SolarTaxi is an e-mobility company that designs, locally assembles, and distributes electric two-wheel (e-2Ws) and four-wheel (e-4Ws) vehicles for transportation and delivery services.</t>
  </si>
  <si>
    <t>b5785bb10f1cc0a88f78.png</t>
  </si>
  <si>
    <t>solartaxi</t>
  </si>
  <si>
    <t>https://solartaxi.co/</t>
  </si>
  <si>
    <t>https://www.linkedin.com/company/solartaxi/about/</t>
  </si>
  <si>
    <t>https://twitter.com/SolarTaxiGh</t>
  </si>
  <si>
    <t>https://web.facebook.com/SolarTaxiGh</t>
  </si>
  <si>
    <t>Solar Panda</t>
  </si>
  <si>
    <t>Solar Panda is an innovative company providing home solar systems to rural African communities without access to electricity through a pay-as-you-go model.</t>
  </si>
  <si>
    <t>a843288d7e144a0ce327.png</t>
  </si>
  <si>
    <t>solar-panda</t>
  </si>
  <si>
    <t>https://solarpanda.com/</t>
  </si>
  <si>
    <t>https://www.linkedin.com/company/solar-panda</t>
  </si>
  <si>
    <t>https://www.facebook.com/SolarPandaKe</t>
  </si>
  <si>
    <t>Stakefair</t>
  </si>
  <si>
    <t>Stakefair (formerly BetDemand)is a gaming platform where users can predict the outcome of sports matches and other events, stake digital currency on these predictions, and earn money.</t>
  </si>
  <si>
    <t>2ad1dffaeca257c78f46.png</t>
  </si>
  <si>
    <t>stakefair</t>
  </si>
  <si>
    <t>https://www.stakefair.io/</t>
  </si>
  <si>
    <t>https://www.linkedin.com/company/stakefair/about/</t>
  </si>
  <si>
    <t>https://twitter.com/stakefair</t>
  </si>
  <si>
    <t>https://web.facebook.com/stakefair</t>
  </si>
  <si>
    <t>Swipe</t>
  </si>
  <si>
    <t>Swipe is a credit-focused tech company powering businesses in Africa by providing credit solutions to enable business growth and expansion through credit purchases.</t>
  </si>
  <si>
    <t>28dc6d0d810ab61d86ab.jpg</t>
  </si>
  <si>
    <t>swipe</t>
  </si>
  <si>
    <t>https://swipe.ng/</t>
  </si>
  <si>
    <t>https://www.linkedin.com/company/swipeng</t>
  </si>
  <si>
    <t>https://twitter.com/get_swipeNG</t>
  </si>
  <si>
    <t>https://www.facebook.com/getswipeng/</t>
  </si>
  <si>
    <t>Zazuu</t>
  </si>
  <si>
    <t>Zazuu is an Africa-focused fintech that offers customers various remittance options to clients.</t>
  </si>
  <si>
    <t>2eeb3ef38e1541f9596f.jpg</t>
  </si>
  <si>
    <t>zazuu</t>
  </si>
  <si>
    <t>https://zazuu.co/</t>
  </si>
  <si>
    <t>https://www.linkedin.com/company/zazuu/about/</t>
  </si>
  <si>
    <t>https://twitter.com/zazuuhq</t>
  </si>
  <si>
    <t>https://www.facebook.com/ZazuuHQ/</t>
  </si>
  <si>
    <t>Smartprof</t>
  </si>
  <si>
    <t>Smartprof offers an on-demand tutoring app for school-aged students.</t>
  </si>
  <si>
    <t>6646f0fad5b07674b7d1.png</t>
  </si>
  <si>
    <t>smartprof</t>
  </si>
  <si>
    <t>https://smartprof.fr/</t>
  </si>
  <si>
    <t>https://www.linkedin.com/company/smartprof</t>
  </si>
  <si>
    <t>https://www.facebook.com/Smarttprof</t>
  </si>
  <si>
    <t>Bigi Music Records</t>
  </si>
  <si>
    <t>Bigi Music Records is an independent, forward-thinking modern Record Label specializing in artist development, offering digital marketing, video channel optimization &amp; management, artist services, neighboring rights collection, catalog monetization and metadata services. We empower artists</t>
  </si>
  <si>
    <t>627ebdc58edbeea96e37.png</t>
  </si>
  <si>
    <t>bigi-music-records</t>
  </si>
  <si>
    <t>https://bigimusicrecords.com</t>
  </si>
  <si>
    <t>https://twitter.com/bigimusicrecord</t>
  </si>
  <si>
    <t>https://www.facebook.com/bigimusicrecords</t>
  </si>
  <si>
    <t>Dr Ahmed Foda</t>
  </si>
  <si>
    <t>Consultant of urology, urology, erectile dysfunction surgeries and andrology and infertility
Egyptian Fellowship of Urology.
Member of the Egyptian Society of Urology and Reproductive Surgeons.
Member of the European Society of Urogenital Surgeons.
Member of the American Society of Urogenital Surgeons.</t>
  </si>
  <si>
    <t>ad85a9e3771d98b85aae.png</t>
  </si>
  <si>
    <t>dr-ahmed-foda</t>
  </si>
  <si>
    <t>https://drahmedfoda.com/</t>
  </si>
  <si>
    <t>https://twitter.com/DrAhmedfodaa</t>
  </si>
  <si>
    <t>https://www.facebook.com/DrAhmedfodaa</t>
  </si>
  <si>
    <t>Beauty</t>
  </si>
  <si>
    <t>Bizao</t>
  </si>
  <si>
    <t>Bizao is on a mission to help local and international companies accelerate their growth through the digitalization of payments.</t>
  </si>
  <si>
    <t>Ivory Coast, Cameroon, Gabon, Senegal, Burkina Faso, Tunisia, Democratic Republic of Congo</t>
  </si>
  <si>
    <t>93fab8b3226588f83e68.png</t>
  </si>
  <si>
    <t>bizao</t>
  </si>
  <si>
    <t>https://www.bizao.com/en/home/</t>
  </si>
  <si>
    <t>https://www.linkedin.com/company/bizaoofficial/about/</t>
  </si>
  <si>
    <t>https://twitter.com/bizaoofficiel?</t>
  </si>
  <si>
    <t>Chowdeck</t>
  </si>
  <si>
    <t>Chowdeck is an on-demand food delivery service and marketplace where people can purchase their favourite meals from a wide range of restaurants.</t>
  </si>
  <si>
    <t>cd87c53d0c5d152ee32b.png</t>
  </si>
  <si>
    <t>chowdeck</t>
  </si>
  <si>
    <t>https://chowdeck.com/https://chowdeck.com/</t>
  </si>
  <si>
    <t>https://www.linkedin.com/company/chowdeck</t>
  </si>
  <si>
    <t>https://twitter.com/chowdeck</t>
  </si>
  <si>
    <t>Patika</t>
  </si>
  <si>
    <t>Patika enables small businesses in Africa to track customer debt, facilitate the repayments and manage their cash flow.</t>
  </si>
  <si>
    <t>12241d443f5de73f7b61.png</t>
  </si>
  <si>
    <t>patika</t>
  </si>
  <si>
    <t>https://patika.africa/</t>
  </si>
  <si>
    <t>https://www.linkedin.com/company/patika-africa/</t>
  </si>
  <si>
    <t>https://twitter.com/patikaafrica</t>
  </si>
  <si>
    <t>Garage Mobility</t>
  </si>
  <si>
    <t>Garage Mobility is a wholesale auto parts distributor in Africa.</t>
  </si>
  <si>
    <t>bed2b63a6b4d79e31bb7.png</t>
  </si>
  <si>
    <t>garage-mobility</t>
  </si>
  <si>
    <t>https://www.garagemobility.com/</t>
  </si>
  <si>
    <t>https://www.linkedin.com/company/garage-mobility/</t>
  </si>
  <si>
    <t>https://twitter.com/garagemobility</t>
  </si>
  <si>
    <t>https://www.facebook.com/garagemobility</t>
  </si>
  <si>
    <t>Ubenwa</t>
  </si>
  <si>
    <t>Ubenwa Health is a Montréal-based MedTech startup building the future of automated sound-based medical diagnostics.</t>
  </si>
  <si>
    <t>Canada,Montreal</t>
  </si>
  <si>
    <t>5968a347904c37cbbcfd.png</t>
  </si>
  <si>
    <t>ubenwa</t>
  </si>
  <si>
    <t>http://ubenwa.com/</t>
  </si>
  <si>
    <t>https://www.linkedin.com/company/ubenwa/about/</t>
  </si>
  <si>
    <t>https://twitter.com/ubenwa_ai</t>
  </si>
  <si>
    <t>https://www.facebook.com/ubenwaAI</t>
  </si>
  <si>
    <t>Qwili</t>
  </si>
  <si>
    <t>Qwili solves for digital inclusion with a hybrid hardware-software product designed to shift the cost burden of owning and using a smart device from end-users to other ecosystem players.</t>
  </si>
  <si>
    <t>9485ae02e6c360771046.png</t>
  </si>
  <si>
    <t>qwili</t>
  </si>
  <si>
    <t>https://qwili.africa/</t>
  </si>
  <si>
    <t>https://www.linkedin.com/company/qwili/about/</t>
  </si>
  <si>
    <t>https://www.facebook.com/Qwili-100477914770281</t>
  </si>
  <si>
    <t>Hashgreed</t>
  </si>
  <si>
    <t>Hashgreed is a NFT Marketplace. For Creatives, Commerce and Asset tokenization.</t>
  </si>
  <si>
    <t>848e5229fae753204c99.jpg</t>
  </si>
  <si>
    <t>hashgreed</t>
  </si>
  <si>
    <t>https://hashgreed.com/</t>
  </si>
  <si>
    <t>https://twitter.com/hashgreed</t>
  </si>
  <si>
    <t>https://facebook.com/krosscoin</t>
  </si>
  <si>
    <t>KaliSpot</t>
  </si>
  <si>
    <t>KaliSpot is an ATM network for Mobile Money &amp; FinTechs.</t>
  </si>
  <si>
    <t>Senegal, Togo</t>
  </si>
  <si>
    <t>a043ac2bec35e14b001e.png</t>
  </si>
  <si>
    <t>kalispot</t>
  </si>
  <si>
    <t>https://www.outsource-monetic.com/</t>
  </si>
  <si>
    <t>https://www.linkedin.com/company/kalispot/about/</t>
  </si>
  <si>
    <t>The Fashion Kingdom</t>
  </si>
  <si>
    <t>TFK is Egypt’s pioneering curated fashion, beauty and home accessories e-commerce marketplace.</t>
  </si>
  <si>
    <t>2813e4dedd169359fced.jpg</t>
  </si>
  <si>
    <t>the-fashion-kingdom</t>
  </si>
  <si>
    <t>https://tfk.me/</t>
  </si>
  <si>
    <t>https://www.facebook.com/tfk.me/</t>
  </si>
  <si>
    <t>Gain Infinity - Digital Marketing Agency</t>
  </si>
  <si>
    <t>Gain Infinity - Digital Marketing Agency is your Go-to, Number One (1), Customer-Obsessed Branding and Digital Marketing solutions provider, focused on giving each of our esteemed clients custom-made, premium tools, systems, and processes. 
We use our unique, effective digital marketing strategy for any of our clients. 
Our products/services include; 
- Branding (Logo design, Brand Identity and guides) 
- Media (Graphic design, UI/UX, Videos, Animation and Print media) 
- Advertising (Search Engine Optimization, Social media management and Paid advertising: PPC) 
- Marketing (Affiliate marketing, Mobile marketing and Research marketing) 
- Web Content (Content Writing and Copywriting, Blogging) 
- Analytics and Traffic (Google Analytics and Backlinks) etc...</t>
  </si>
  <si>
    <t>d1723807dd97a90915a7.png</t>
  </si>
  <si>
    <t>gain-infinity--digital-marketing-agency</t>
  </si>
  <si>
    <t>https://gaininfinity.com</t>
  </si>
  <si>
    <t>https://www.linkedin.com/company/gaininfinity1</t>
  </si>
  <si>
    <t>https://twitter.com/gaininfinity1</t>
  </si>
  <si>
    <t>https://www.facebook.com/gaininfinity1</t>
  </si>
  <si>
    <t>OM BOM MOTORS</t>
  </si>
  <si>
    <t>Japanese Used Cars in Kenya. Om Bom Motors offers affordable high quality Japanese used cars in Kenya</t>
  </si>
  <si>
    <t>2038a2355f5183f3c20d.png</t>
  </si>
  <si>
    <t>om-bom-motors</t>
  </si>
  <si>
    <t>https://ombommotors.com</t>
  </si>
  <si>
    <t>https://twitter.com/MotorsOmbom</t>
  </si>
  <si>
    <t>https://web.facebook.com/ombommotors/</t>
  </si>
  <si>
    <t>employees</t>
  </si>
  <si>
    <t>other_offices</t>
  </si>
  <si>
    <t>investor_type</t>
  </si>
  <si>
    <t>sector_of_focus</t>
  </si>
  <si>
    <t>portfolio_size</t>
  </si>
  <si>
    <t>geographical_focus</t>
  </si>
  <si>
    <t>activity_in_africa</t>
  </si>
  <si>
    <t>ticket_size</t>
  </si>
  <si>
    <t>10X is an authorised financial services provider, a licensed retirement fund administrator and investment manager. 10X provides a full range of simple, low cost services and products to retirement investors. A force that changes the fundamental rules of an industry is known as a 10X force because it makes it ten times harder for the existing players to compete. We thought the name appropriate, given that we are changing the fundamentals of the retirement fund industry. We pronounce it ten-ex, not ten times.</t>
  </si>
  <si>
    <t>1864 Accelerator</t>
  </si>
  <si>
    <t>The 1864 Accelerator constitutes the first local financial technology focused (FinTech) startup accelerator program of its kind in Egypt. Powered by Flat6Labs in partnership with Barclays Bank Egypt, the accelerator is a solid platform for fostering the (FinTech) innovation space in Egypt through enabling entrepreneurs to transform their disruptive ideas into commercially viable solutions.</t>
  </si>
  <si>
    <t>Inactive</t>
  </si>
  <si>
    <t>http://www.1864accelerator.com</t>
  </si>
  <si>
    <t>1864-accelerator</t>
  </si>
  <si>
    <t>Medium</t>
  </si>
  <si>
    <t>4Di Capital is an independent seed- and early-stage technology venture capital firm based in Cape Town, South Africa. Nurture capital is the term that best describes 4Di Capitalâ€:tm:s purpose and philosophy. We understand that in the early days of any business, support, mentoring and access to networks is just as important as seed capital. Using tried and tested international venture capital best practices, adapted for local use, we believe in entrepreneur-friendly finance without frills, and in working as a team with our investments to achieve their true potential. 4Di Capital Early-Stage Technology Fund 1 targets startup investment opportunities with high growth potential at the seed- and early-stages in the mobile, enterprise software and web sectors. We look for founder teams with hungry passion, commitment, domain expertise and deep insights into the large market problems they wish to solve with their technology solutions.</t>
  </si>
  <si>
    <t>Venture Capital</t>
  </si>
  <si>
    <t>Motribe</t>
  </si>
  <si>
    <t>https://www.4dicapital.com/</t>
  </si>
  <si>
    <t>https://www.linkedin.com/company/4di-capital/</t>
  </si>
  <si>
    <t>4di-capital.png</t>
  </si>
  <si>
    <t>4di-capital</t>
  </si>
  <si>
    <t>4DX Ventures</t>
  </si>
  <si>
    <t>4DX Ventures is an early stage venture firm focused on Africa. We partner with world class entrepreneurs leveraging technology to build transformative businesses.</t>
  </si>
  <si>
    <t>https://www.4dxventures.com/</t>
  </si>
  <si>
    <t>https://www.linkedin.com/company/4dx-ventures/</t>
  </si>
  <si>
    <t>4dx-ventures.png</t>
  </si>
  <si>
    <t>4dx-ventures</t>
  </si>
  <si>
    <t>500 Startups is a global venture capital seed fund with a network of startup programs headquartered in Silicon Valley with over $350M AUM</t>
  </si>
  <si>
    <t>California, USA</t>
  </si>
  <si>
    <t>http://500.co/</t>
  </si>
  <si>
    <t>https://www.linkedin.com/company/500-startups/</t>
  </si>
  <si>
    <t>https://twitter.com/500startups</t>
  </si>
  <si>
    <t>500-startups.png</t>
  </si>
  <si>
    <t>500-startups</t>
  </si>
  <si>
    <t>High</t>
  </si>
  <si>
    <t>The leading tech investor in MENA. We invest in growth startups, and help them scale by providing them with investment, the support of our ecosystem and act as their launch pad for expansion.</t>
  </si>
  <si>
    <t>Otlob, Arab Finance, Masrawy, Yallakora</t>
  </si>
  <si>
    <t>http://www.a15.com/</t>
  </si>
  <si>
    <t>https://www.linkedin.com/company/a15/</t>
  </si>
  <si>
    <t>https://twitter.com/A15_Inc</t>
  </si>
  <si>
    <t>a15.png</t>
  </si>
  <si>
    <t>a15</t>
  </si>
  <si>
    <t>Accel</t>
  </si>
  <si>
    <t>Accel is an early and growth-stage venture capital firm that powers a global community of entrepreneurs. Accel backs entrepreneurs who have what it takes to build a world-class, category-defining business.</t>
  </si>
  <si>
    <t>https://www.accel.com/</t>
  </si>
  <si>
    <t>https://www.linkedin.com/company/accel-vc/</t>
  </si>
  <si>
    <t>accel.png</t>
  </si>
  <si>
    <t>accel</t>
  </si>
  <si>
    <t>Low</t>
  </si>
  <si>
    <t>Access Ventures</t>
  </si>
  <si>
    <t>We strive for excellence and forward-thinking that challenges the status quo with new and creative ways to make impactful investments. Our investment approach begins with a process of reviewing a companies mission-alignment with our organization. After determining a fit, we then move to a financial review of the opportunity. We believe that opportunities to create an inclusive economy come in all shapes and sizes, therefore a single investment vehicle is not sufficient. We invest across a spectrum of asset classes, ranging from program-related investments to market-rate investments. This leads to a blended portfolio approach that is maximized for impact and weighted for return.</t>
  </si>
  <si>
    <t>Kentucky, USA</t>
  </si>
  <si>
    <t>Impact Investment</t>
  </si>
  <si>
    <t>https://accessventures.org/</t>
  </si>
  <si>
    <t>https://www.linkedin.com/company/access-ventures/</t>
  </si>
  <si>
    <t>access-ventures.png</t>
  </si>
  <si>
    <t>access-ventures</t>
  </si>
  <si>
    <t>Accion Venture Lab invests capital in and provides support to innovative fintech startups that improve access, quality, and affordability of financial services for the underserved at scale.</t>
  </si>
  <si>
    <t>Massachusetts, USA</t>
  </si>
  <si>
    <t>https://www.accion.org/venturelab</t>
  </si>
  <si>
    <t>https://www.linkedin.com/company/accion/</t>
  </si>
  <si>
    <t>https://twitter.com/accionvlab</t>
  </si>
  <si>
    <t>accion-venture-lab.png</t>
  </si>
  <si>
    <t>accion-venture-lab</t>
  </si>
  <si>
    <t>Acorn Private Equity</t>
  </si>
  <si>
    <t>Acorn is a specialist private equity fund manager and investment advisor focused on Sub-Saharan Africa. The Acorn investment team is committed to exceptional performance, uncompromising integrity, honesty and ethical business practices. These principles allow us to encourage value creation and support growth as opposed to maximising returns to the detriment of our underlying portfolio companies.</t>
  </si>
  <si>
    <t>http://acorn.co.za/</t>
  </si>
  <si>
    <t>https://www.linkedin.com/company/acorn-venture-technology/</t>
  </si>
  <si>
    <t>acorn-private-equity.png</t>
  </si>
  <si>
    <t>acorn-private-equity</t>
  </si>
  <si>
    <t>Action Hero Ventures</t>
  </si>
  <si>
    <t>Action Hero Ventures is a private investment holding company that makes early stage investments into real businesses run by strong entrepreneurs. The company was founded in 2013 by Ernst Hertzog (M.Eng, MBA), an industrial engineer with professional experience in telecommunications, healthcare and financial services.</t>
  </si>
  <si>
    <t>WumDrop, Thula Baba Box</t>
  </si>
  <si>
    <t>https://www.actionheroventures.com/</t>
  </si>
  <si>
    <t>https://www.linkedin.com/company/action-hero-ventures/</t>
  </si>
  <si>
    <t>https://twitter.com/actionherofund</t>
  </si>
  <si>
    <t>action-hero-ventures.png</t>
  </si>
  <si>
    <t>action-hero-ventures</t>
  </si>
  <si>
    <t>Acumen Fund</t>
  </si>
  <si>
    <t>Action Hero Ventures is a private investment holding company that makes early stage investments into real businesses run by strong entrepreneurs.</t>
  </si>
  <si>
    <t>New York, USA</t>
  </si>
  <si>
    <t>https://acumen.org/</t>
  </si>
  <si>
    <t>https://www.linkedin.com/company/acumen-fund/</t>
  </si>
  <si>
    <t>acumen-fund.png</t>
  </si>
  <si>
    <t>acumen-fund</t>
  </si>
  <si>
    <t>Adenia Partners</t>
  </si>
  <si>
    <t>Adenia Partners is a private capital management firm investing in some of Africa’s most promising businesses. Our team works hard to support the entrepreneurs and management teams of our portfolio companies as they fundamentally develop the local economies in Sub-Saharan Africa.</t>
  </si>
  <si>
    <t>Port Louis, Mauritius</t>
  </si>
  <si>
    <t>http://www.adenia.com/</t>
  </si>
  <si>
    <t>https://www.linkedin.com/company/adenia-partners/</t>
  </si>
  <si>
    <t>adenia-partners</t>
  </si>
  <si>
    <t>Adinah Capital Partners</t>
  </si>
  <si>
    <t>Adinah Capital Partners is an investment management company focussed on investing in private companies and taking advantage of unlisted investment opportunities in new and old companies that are innovative, disruptive and solve structural inefficiencies in the value and supply chain of companies and economies.</t>
  </si>
  <si>
    <t>https://adinah.com/</t>
  </si>
  <si>
    <t>adinah-capital-partners</t>
  </si>
  <si>
    <t>Adiwale Partners</t>
  </si>
  <si>
    <t>Adiwale Partners is an independent private equity fund manager established in 2016 by seasoned private equity and capital markets professionals. Our private equity experience spans 20 transactions in Francophone West Africa, as well as over 30 fund investments. Senior team members also bring strong operational skills, having spent decades managing operations in Africa and in Europe</t>
  </si>
  <si>
    <t>Abidjan, Côte d'Ivoire</t>
  </si>
  <si>
    <t>http://www.adiwale.com/</t>
  </si>
  <si>
    <t>https://www.linkedin.com/company/adiwale-partners/</t>
  </si>
  <si>
    <t>adiwale-partners.png</t>
  </si>
  <si>
    <t>adiwale-partners</t>
  </si>
  <si>
    <t>Adlevo Capital</t>
  </si>
  <si>
    <t>Adlevo Capital specializes in equity and equity-linked investments and is a Mauritius-based private equity fund.</t>
  </si>
  <si>
    <t>http://www.adlevocapital.com/</t>
  </si>
  <si>
    <t>https://www.linkedin.com/company/adlevo-capital/</t>
  </si>
  <si>
    <t>adlevo-capital</t>
  </si>
  <si>
    <t>Adventure Capital is a new kind of venture fund. It was founded by bootstrapped entrepreneurs with over 15 years of experience developing consumer-facing technology products. AC is a mix of VC, Venture Factory, and incubator. Our investments are made mostly in the developing world where we often put the founding team together ourselves through diligent recruiting efforts. Adventure Capital's global vision is to provide the developing world a jumpstart in the fields of renewable energy, transportation, and payments.</t>
  </si>
  <si>
    <t>http://www.ad.capital/</t>
  </si>
  <si>
    <t>https://www.linkedin.com/company/adv3nture-capital/</t>
  </si>
  <si>
    <t>adventure-capital.png</t>
  </si>
  <si>
    <t>adventure-capital</t>
  </si>
  <si>
    <t>Africa Tech Ventures (ATV) is founded by a group of passionate investors and entrepreneurs with a solid track record of doing business and investing in Africa. We believe that scalable innovative businesses are the drivers to economic growth and prosperity and that technology can accelerate the pace at which people gain access to essential goods and services. By providing equity capital, hands-on support and access to our networks in East Africa, we aim to accelerate the growth and scalability of these innovative tech-enabled businesses.</t>
  </si>
  <si>
    <t>www.africatechventures.co</t>
  </si>
  <si>
    <t>africa-tech-ventures</t>
  </si>
  <si>
    <t>The African Development Bank (AfDB) Group’s mission is to help reduce poverty, improve living conditions for Africans and mobilize resources for the continent’s economic and social development. With this objective in mind, the institution aims at assisting African countries – individually and collectively - in their efforts to achieve sustainable economic development and social progress. Combating poverty is at the heart of the continent’s efforts to attain sustainable economic growth. To this end, the Bank seeks to stimulate and mobilize internal and external resources to promote investments as well as provide its regional member countries with technical and financial assistance.</t>
  </si>
  <si>
    <t>Investment Bank</t>
  </si>
  <si>
    <t>https://www.afdb.org/en/</t>
  </si>
  <si>
    <t>https://www.linkedin.com/company/african-development-bank/</t>
  </si>
  <si>
    <t>african-development-bank.png</t>
  </si>
  <si>
    <t>african-development-bank</t>
  </si>
  <si>
    <t>Founded by two market leaders, Macquarie and Old Mutual, AIIM has evolved over the past 18 years to become one of Africa’s leading infrastructure investment managers. AIIM has access to global networks and international experience, insight and best practice methodologies. AIIM’s investment team collectively has in excess of 450 years of experience in infrastructure asset investment and operations.</t>
  </si>
  <si>
    <t>https://aiimafrica.com/</t>
  </si>
  <si>
    <t>african-infrastructure-investment-managers.png</t>
  </si>
  <si>
    <t>african-infrastructure-investment-managers</t>
  </si>
  <si>
    <t>African Rainbow Capital</t>
  </si>
  <si>
    <t>African Rainbow Capital is a fully black owned and controlled investment company focusing on the South African.</t>
  </si>
  <si>
    <t>http://www.africanrainbowcapital.co.za/</t>
  </si>
  <si>
    <t>african-rainbow-capital</t>
  </si>
  <si>
    <t>AfricInvest was founded in 1994 and is part of Integra Group, an investment and financial services company based in Tunisia. Uniquely positioned as one of the most experienced private equity investors on the continent, AfricInvest has dedicated investment teams focused on North Africa and Sub-Saharan Africa, and employs 65 professionals based in 9 offices. AfricInvest manages USD1 billion across 14 funds and benefits from strong, long-term support from both local and international investors, including leading development finance institutions in the United States and Europe.</t>
  </si>
  <si>
    <t>100+</t>
  </si>
  <si>
    <t>Britam, AXA Mansard, Brookhouse, Family Bank Ltd</t>
  </si>
  <si>
    <t>http://www.africinvest.com</t>
  </si>
  <si>
    <t>https://www.linkedin.com/company/tuninvest/</t>
  </si>
  <si>
    <t>africinvest.png</t>
  </si>
  <si>
    <t>africinvest</t>
  </si>
  <si>
    <t>Very High</t>
  </si>
  <si>
    <t>Agile Capital</t>
  </si>
  <si>
    <t>Agile Capital is a Private Equity Fund which pursues investments in a number of diverse sectors in the South African market. Agile investments span a wide range of industries focusing on businesses with a solid operational track record coupled with tangible growth prospects.</t>
  </si>
  <si>
    <t>http://www.agilecapital.co.za</t>
  </si>
  <si>
    <t>agile-capital.png</t>
  </si>
  <si>
    <t>agile-capital</t>
  </si>
  <si>
    <t>Agis Investments</t>
  </si>
  <si>
    <t>Agis Investments invests growth capital in small and medium enterprises with strong track record, vested management teams, and the potential for true growth.</t>
  </si>
  <si>
    <t>http://agis-holdings.co.za/</t>
  </si>
  <si>
    <t>https://www.linkedin.com/company/agis-holdings/</t>
  </si>
  <si>
    <t>agis-investments</t>
  </si>
  <si>
    <t xml:space="preserve">We invest in innovative, scalable businesses that contribute to solving pressing social and environmental challenges across Africa. AHL Venture Partners believes in the power of responsible profit to drive African development forward </t>
  </si>
  <si>
    <t>British Columbia, Canada</t>
  </si>
  <si>
    <t>www.ahlventurepartners.com</t>
  </si>
  <si>
    <t>https://www.linkedin.com/company/ahl-venture-partners/</t>
  </si>
  <si>
    <t>ahl-venture-partners</t>
  </si>
  <si>
    <t>Ajayi solutions</t>
  </si>
  <si>
    <t>ajayi-solutions</t>
  </si>
  <si>
    <t>Aka Capital</t>
  </si>
  <si>
    <t>The Aka Capital team has managed to effect total, and in some instances partial, exits with spectacular returns. The group has realised capital and has built a strong balance sheet, which enables it to invest own capital. The group currently manages on-balance sheet proprietary funds, with no debt at the centre. The ability to invest proprietary funds results in the group having no exit timing pressures, and able to invest for the long-term. Additionally, the group is able to act quickly in a dynamic mergers and acquisitions environment, which is critical to unlocking value-enhancing opportunities.</t>
  </si>
  <si>
    <t>http://www.akacapital.co.za</t>
  </si>
  <si>
    <t>aka-capital.png</t>
  </si>
  <si>
    <t>aka-capital</t>
  </si>
  <si>
    <t>Akili VC</t>
  </si>
  <si>
    <t xml:space="preserve">Akili takes a hands on approach to participating in our portfolio companies’ success, helping them to overcome their challenges. We aim to be a provider of services to our founding teams, an approach that mirrors the Prehype network model, in which startup cohorts leverage one another for collective intelligence and testing, and where corporate partners provide strategic partnership opportunities. </t>
  </si>
  <si>
    <t xml:space="preserve">www.akili.vc </t>
  </si>
  <si>
    <t>https://www.linkedin.com/company/akilivc/</t>
  </si>
  <si>
    <t>https://twitter.com/akilivc</t>
  </si>
  <si>
    <t>akili-vc</t>
  </si>
  <si>
    <t>Alex Angels</t>
  </si>
  <si>
    <t xml:space="preserve">At Alexandria Angels, we help you invest in promising, early-stage companies with strong management teams, in and outside of Alexandria- Egypt. Our Angel Network brings together an extraordinary group of business and technology leaders for the benefit of local entrepreneurs and the wellbeing of the entrepreneurial ecosystem. Not only do we aim to create compelling business opportunities in large markets, we also help angels gain access to the right people and resources to grow their business, their way. </t>
  </si>
  <si>
    <t>Angel Investment</t>
  </si>
  <si>
    <t>http://www.alexandriaangels.com/</t>
  </si>
  <si>
    <t>https://www.linkedin.com/company/alex-angels/</t>
  </si>
  <si>
    <t>alex-angels.png</t>
  </si>
  <si>
    <t>alex-angels</t>
  </si>
  <si>
    <t>Algebra Ventures is the leading Egyptian technology Venture Capital firm focused primarily on Series A and Series B investments in Egypt and the MENA region. It secured its first closing in late 2016 at US$40 million, the largest in Egypt. It was founded by a team of partners who have collectively invested in some of the most successful startups in Egypt today and have realized some of the country’s most prominent technology exits. Algebra Ventures aims to help the next generation of innovators and entrepreneurs build unique, scalable market leaders and develop the growing Egyptian entrepreneurship ecosystem.</t>
  </si>
  <si>
    <t>https://algebraventures.com/</t>
  </si>
  <si>
    <t>https://www.linkedin.com/company/algebra-ventures-llc/</t>
  </si>
  <si>
    <t>algebra-ventures</t>
  </si>
  <si>
    <t>Alta Global</t>
  </si>
  <si>
    <t>alta-global</t>
  </si>
  <si>
    <t>Amadeus Capital Partners is a global technology investor. Since 1997, the firm has backed more than 130 companies and raised over $1bn for investment. With vast experience and a great network, Amadeus Capital’s team of investors and entrepreneurs share a passion for the transformative power of technology. We invest in consumer services, financial technology, artificial intelligence, cyber security, medical technology, digital health and digital media. Pioneering businesses we’ve backed include gene-sequencing innovators Solexa, massively parallel simulation platform Improbable.io, cyber security vendor ForeScout, Optos, producer of advanced retinal imaging, and Kreditech, provider of financial products to the ‘underbanked’.</t>
  </si>
  <si>
    <t>Cambridge, UK</t>
  </si>
  <si>
    <t>https://amadeuscapital.com/</t>
  </si>
  <si>
    <t>https://www.linkedin.com/company/amadeus-capital-partners/</t>
  </si>
  <si>
    <t>amadeus-capital-partners.png</t>
  </si>
  <si>
    <t>amadeus-capital-partners</t>
  </si>
  <si>
    <t>Amaya Capital Partners</t>
  </si>
  <si>
    <t>Amaya Capital is a principal investment firm that was set up in 2009 to focus on Africa with the objective of helping to create and build businesses primarily in the infrastructure space, whilst making a positive, significant and sustainable impact on the communities and society in which those business operate. Amaya’s business model is to focus on supporting the best management teams by actively shaping and developing businesses in their early stage initially using our own capital and resources to transform them from ‘good business ideas’ to ‘investable businesses’.  At the appropriate time we bring institutional capital and expertise to scale up the business and to provide the necessary capabilities and governance required for the long term sustainable success of the business. Our people, our advisors and our strategic relationships bring a wealth of business, financial and operating experience across developed and emerging markets with particularly deep experience in the infrastructure related sectors. Amaya is also very conscious of its social responsibilities and has a selective number of programs under way which have committed investment into areas such as community infrastructure, art and culture and conservation.</t>
  </si>
  <si>
    <t>Port-Louis, Mauritius</t>
  </si>
  <si>
    <t>https://www.amayacap.com/</t>
  </si>
  <si>
    <t>amaya-capital-partners.png</t>
  </si>
  <si>
    <t>amaya-capital-partners</t>
  </si>
  <si>
    <t>We invest in highly scalable businesses with strong leadership, customer traction, a viable business model &amp; an executable business plan.</t>
  </si>
  <si>
    <t>http://www.angelhubventures.com/</t>
  </si>
  <si>
    <t>https://www.linkedin.com/company/angelhub/</t>
  </si>
  <si>
    <t>https://twitter.com/angelhubza</t>
  </si>
  <si>
    <t>angelhub-ventures.png</t>
  </si>
  <si>
    <t>angelhub-ventures</t>
  </si>
  <si>
    <t>Ascent Capital Africa Ltd</t>
  </si>
  <si>
    <t>We have a bold mission. Over the coming years, we are developing and nurturing a league of “enterprise champions” that sets the bar for business standards in Ethiopia, Kenya and Uganda, and the Greater Eastern Africa region.</t>
  </si>
  <si>
    <t>http://ascent-africa.com/</t>
  </si>
  <si>
    <t>ascent-capital-africa-ltd</t>
  </si>
  <si>
    <t>Ashburton Private Equity</t>
  </si>
  <si>
    <t>Ashburton Investments is a new generation investment manager that places clients at the centre of our thinking. Our integrated investment approach blends investment expertise with innovative alternative and customised solutions.</t>
  </si>
  <si>
    <t>https://www.ashburtoninvestments.com/int/individual/home</t>
  </si>
  <si>
    <t>https://www.linkedin.com/company/ashburton-investments/</t>
  </si>
  <si>
    <t>ashburton-private-equity.png</t>
  </si>
  <si>
    <t>ashburton-private-equity</t>
  </si>
  <si>
    <t>ASOCapital</t>
  </si>
  <si>
    <t>ASOCapital seeks to provide companies with flexible funding solutions, to facilitate necessary restructuring and recapitalisation.</t>
  </si>
  <si>
    <t>http://www.asocapital.com/</t>
  </si>
  <si>
    <t>asocapital</t>
  </si>
  <si>
    <t>Aster</t>
  </si>
  <si>
    <t>Aster is a venture capital company which has raised €520 million through multiple funds with major corporations and institutional players. A specialist in the digital transformation and new industrial models, Aster funds growing companies in mobility, energy and industry. Using its “Business Hub” approach, the team works with entrepreneurs, enabling them to access corporate investor networks and markets at the global level. Aster operates in all the main innovation hubs, with offices in Paris, Cambridge, San Francisco and Tel Aviv, and draws on partner funds in China and Africa. ConnectBlue (acquired by u-blox in 2014), Solairedirect (acquired by Engie in 2015), Tronics (acquired by Epcos in 2016) or Digital Lumens (acquired by Osram in 2017) are some of its success stories.</t>
  </si>
  <si>
    <t>http://aster.com/</t>
  </si>
  <si>
    <t>https://www.linkedin.com/company/aster-capital/</t>
  </si>
  <si>
    <t>aster.png</t>
  </si>
  <si>
    <t>aster</t>
  </si>
  <si>
    <t>Ata Capital</t>
  </si>
  <si>
    <t>Ata Capital (Proprietary) Limited is a fund management company established to carry out the business of attracting and managing private and institutional investor capital. The company is majority black-owned and black-managed and was founded in 2012 by Lelo Rantloane, together with the Harris Family Office, who have a passion for building new businesses. The company also has a significant broad-based black shareholding. Ata Capital’s primary investment focus is on non-traditional asset classes that deliver a unique proposition and superior returns to investors</t>
  </si>
  <si>
    <t>http://atacapital.co.za/</t>
  </si>
  <si>
    <t>https://www.linkedin.com/company/ata-capital/</t>
  </si>
  <si>
    <t>ata-capital</t>
  </si>
  <si>
    <t>Athena Capital</t>
  </si>
  <si>
    <t>Athena Capital is a Private Equity firm focused on opportunities across Sub-Saharan Africa. Our goal is to build businesses with leading entrepreneurs and management teams in Sub-Saharan Africa. We believe that Africa is the next frontier for growth and we are excited by the opportunities we offer.</t>
  </si>
  <si>
    <t>http://www.athenacapital.co.za/</t>
  </si>
  <si>
    <t>https://www.linkedin.com/company/athena-capital/</t>
  </si>
  <si>
    <t>athena-capital</t>
  </si>
  <si>
    <t>AUC Angels</t>
  </si>
  <si>
    <t>AUC Angels is the first university based company in the Middle East that (1) builds educational products for developing angel investors; (2) leads angel investments; (3) has a startups'​ investment-readiness program; and (4) builds an angel investor network across the Middle East</t>
  </si>
  <si>
    <t>New Cairo, Cairo</t>
  </si>
  <si>
    <t>http://schools.aucegypt.edu/business/aucvlab/Pages/default.aspx</t>
  </si>
  <si>
    <t>auc-angels.png</t>
  </si>
  <si>
    <t>auc-angels</t>
  </si>
  <si>
    <t>In 2013, the American University in Cairo launched AUC Venture Lab (V-Lab) which is the first university-based incubator in Egypt. It incubates early-stage and growth-stage startups that are chosen through a selection process that judges the novelty of the idea, the team’s track record and cohesion, scalability and potential for commercialization, as well as the team’s tenacity and commitment to success. Once selected, the startups benefit from training sessions, mentors, student internships and their presence at the AUC School of Business. In 2016, AUC Venture Lab also introduced its FinTech Accelerator Program dedicated for startups working in the field of financial technology. V-Lab also plays an active role in the AUC community and Egypt, sharing their entrepreneurial experience with students, faculty members, mentors and investors, as well as a global alumni network.</t>
  </si>
  <si>
    <t>auc-venture-lab.png</t>
  </si>
  <si>
    <t>auc-venture-lab</t>
  </si>
  <si>
    <t>BECO Capital</t>
  </si>
  <si>
    <t xml:space="preserve">We help small companies make giant leaps. We give companies the two vital ingredients that they most need in their early stage of development: growth capital and hands-on operational mentorship, enabling founders to fulfill their true potential.  </t>
  </si>
  <si>
    <t>Dubai, UAE</t>
  </si>
  <si>
    <t>https://becocapital.com/</t>
  </si>
  <si>
    <t>https://www.linkedin.com/company/beco-capital/</t>
  </si>
  <si>
    <t>beco-capital.png</t>
  </si>
  <si>
    <t>beco-capital</t>
  </si>
  <si>
    <t>Beta. Ventures</t>
  </si>
  <si>
    <t xml:space="preserve">Beta.Ventures works closely with founders and teams from product idea to product launch through to the next stage of company development. We are focused on the opportunities made available by a 1.2 billion-person, mobile phone enabled Africa. We are experienced entrepreneurs ourselves and are able to share what has proven to work for product and service scaling, revenue growth and fund raising. Operations is key to success at early stage companies, and our environment often faces a dearth of experience scaling opportunities; Beta.Ventures focuses intensely on the operations of a company, adding value through several levers we know, from experience, will enable a company succeed. Our partners, affiliates and mentors lead some top technology companies locally and internationally and we encourage you to partner with us to take advantage of our experience building great products/services, negotiating partnerships and deals, leading teams, and raising money. In collaboration with us, you will avoid mistakes we, and others, have made.  </t>
  </si>
  <si>
    <t>https://beta.ventures/</t>
  </si>
  <si>
    <t>beta-ventures.png</t>
  </si>
  <si>
    <t>beta-ventures</t>
  </si>
  <si>
    <t>We back technology companies solving the world’s biggest problems</t>
  </si>
  <si>
    <t>http://www.better.vc/</t>
  </si>
  <si>
    <t>https://www.linkedin.com/company/hub-ventures/</t>
  </si>
  <si>
    <t>https://twitter.com/betterventures</t>
  </si>
  <si>
    <t>better-ventures.png</t>
  </si>
  <si>
    <t>better-ventures</t>
  </si>
  <si>
    <t>Beyond Capital Fund</t>
  </si>
  <si>
    <t>Beyond Capital is an impact investment fund that invests in seed-stage, for-profit social enterprises serving impoverished communities throughout India and East Africa.</t>
  </si>
  <si>
    <t>https://www.beyondcapitalfund.org/</t>
  </si>
  <si>
    <t>https://www.linkedin.com/company/beyond-capital-fund/</t>
  </si>
  <si>
    <t>https://twitter.com/beyondcapital</t>
  </si>
  <si>
    <t>beyond-capital-fund.png</t>
  </si>
  <si>
    <t>beyond-capital-fund</t>
  </si>
  <si>
    <t>Blakeney Management</t>
  </si>
  <si>
    <t>Blakeney Management is one of the oldest and largest institutional investors in Africa and the Middle East. We are based in London and have been managing funds since 1995 for some of the largest institutions in the world. We invest in both listed and private companies. Blakeney has played a major role in the development of stock markets in Africa and the Middle East and holds significant stakes in many of the leading companies in both regions.</t>
  </si>
  <si>
    <t>http://www.blakeney.com/</t>
  </si>
  <si>
    <t>https://www.linkedin.com/company/blakeney-management/</t>
  </si>
  <si>
    <t>blakeney-management</t>
  </si>
  <si>
    <t>Blue Garnet Investments</t>
  </si>
  <si>
    <t>As a product of Capital Eye Investments, this “Angel Investment Incubator” primarily looks at new mobile-application-driven businesses. They incubate startups to break-even point and then partner with, or exit to, a strategic investor for further growth.</t>
  </si>
  <si>
    <t>blue-garnet-investments</t>
  </si>
  <si>
    <t>Blue Haven Initiative is a family office action tank that focuses on how a family can impact the world by investing different kinds of capital and communicating that story to inspire others. The firm is focused primarily on early-stage companies in emerging and pioneer markets.</t>
  </si>
  <si>
    <t>http://www.bluehaveninitiative.com/</t>
  </si>
  <si>
    <t>https://www.linkedin.com/company/blue-haven-initiative/</t>
  </si>
  <si>
    <t>blue-haven-initiative.png</t>
  </si>
  <si>
    <t>blue-haven-initiative</t>
  </si>
  <si>
    <t>VC Fund</t>
  </si>
  <si>
    <t>www.v8cap.com</t>
  </si>
  <si>
    <t>bnp-paribas</t>
  </si>
  <si>
    <t>BoostVC</t>
  </si>
  <si>
    <t>Boost VC is the #1 accelerator in the world for Crypto and VR startups and is committed to making science fiction technologies a reality. We selectively accept ~20 teams every 6 months to go through our accelerator program. Since 2012, we’ve funded 200+ companies who have gone on to raise an additional $1 billion and are actively changing the world.</t>
  </si>
  <si>
    <t>https://www.boost.vc/</t>
  </si>
  <si>
    <t>https://www.linkedin.com/company/boost-vc/</t>
  </si>
  <si>
    <t>boostvc.png</t>
  </si>
  <si>
    <t>boostvc</t>
  </si>
  <si>
    <t xml:space="preserve">Cairo Angels is Egypt’s first formal angel investment network; investing in and supporting early-stage startups in Egypt and across the MENA region. Established in 2012, Cairo Angels convenes regular investment meetings to review pre-selected potential investees that meet the Cairo Angels investment criteria. Members may join virtually or physically in either Cairo or London. </t>
  </si>
  <si>
    <t>http://cairoangels.com/</t>
  </si>
  <si>
    <t>https://www.linkedin.com/company/cairo-angels/</t>
  </si>
  <si>
    <t>https://twitter.com/cairoangels</t>
  </si>
  <si>
    <t>cairo-angels.png</t>
  </si>
  <si>
    <t>cairo-angels</t>
  </si>
  <si>
    <t>At Caleo we take great pride in fully understanding our client’s vision, and use our wealth of experience and expertise to bring that financial goal to fruition. By keeping communication transparent and candid, we offer our client’s genuine personal guidance and informed financial solutions.</t>
  </si>
  <si>
    <t>http://www.caleocapital.com/</t>
  </si>
  <si>
    <t>https://www.linkedin.com/company/caleo-capital/</t>
  </si>
  <si>
    <t>caleo-capital</t>
  </si>
  <si>
    <t>Capricorn Investment Group</t>
  </si>
  <si>
    <t>Capricorn Investment Group was born from a belief that values-based, sustainable investment practices can enhance return rates.  Underlying that principled investment approach has always been a deep desire to demonstrate the huge investment potential that resides in breakthrough commercial solutions to the world's most pressing problems.</t>
  </si>
  <si>
    <t>https://capricornllc.com/</t>
  </si>
  <si>
    <t>https://www.linkedin.com/company/capricorn-investment-group/</t>
  </si>
  <si>
    <t>capricorn-investment-group</t>
  </si>
  <si>
    <t>Capsa Capital</t>
  </si>
  <si>
    <t xml:space="preserve">Capsa Capital Partners is an Asset Management firm that manages private equity funds on behalf a selected group of institutional investors authorized by the Tunisian Financial Authority. </t>
  </si>
  <si>
    <t>http://www.capsa-capital.com/</t>
  </si>
  <si>
    <t>https://www.linkedin.com/company/capsa-capital-partners/</t>
  </si>
  <si>
    <t>capsa-capital</t>
  </si>
  <si>
    <t>CardinalStone Partners Limited is a full service investment banking firm with a vision to build a world class investment banking firm of African origin; operating out of Lagos, Nigeria. The firm was incorporated in April 2008 and began operations in June 2008. CardinalStone is duly registered with the Securities &amp; Exchange Commission in Nigeria to carry on business as an Issuing House, Fund Manager and Broker/Dealer.</t>
  </si>
  <si>
    <t>https://www.cardinalstone.com/</t>
  </si>
  <si>
    <t>https://www.linkedin.com/company/cardinalstoneng/</t>
  </si>
  <si>
    <t>cardinalstone-partners.png</t>
  </si>
  <si>
    <t>cardinalstone-partners</t>
  </si>
  <si>
    <t>Catalyst Fund accelerates promising startups and spurs innovation in financial inclusion in emerging markets. Managed by BFA, the program is supported by the Bill &amp; Melinda Gates Foundation and JPMorgan Chase &amp; Co.</t>
  </si>
  <si>
    <t>https://catalyst-fund.org/</t>
  </si>
  <si>
    <t>https://twitter.com/CF_BFA</t>
  </si>
  <si>
    <t>catalyst-fund.png</t>
  </si>
  <si>
    <t>catalyst-fund</t>
  </si>
  <si>
    <t xml:space="preserve">CDC Group </t>
  </si>
  <si>
    <t>Founded in 1948, CDC is the UK’s Development Finance Institution (DFI) wholly owned by the UK Government’s Department for International Development (DFID). It is the world’s oldest DFI with a history of making successful investments in businesses which have become industry leaders thereby having enormous impact on the private sector in their country and region as well as improving the lives of many, many individuals.</t>
  </si>
  <si>
    <t>https://www.cdcgroup.com</t>
  </si>
  <si>
    <t>https://www.linkedin.com/company/cdc-group-plc/</t>
  </si>
  <si>
    <t>cdc-group.png</t>
  </si>
  <si>
    <t>cdc-group</t>
  </si>
  <si>
    <t>Ceniarth</t>
  </si>
  <si>
    <t>Ceniarth is a single-family office and private foundation focused on funding market-based solutions benefiting underserved communities.We leverage both investment and philanthropic capital to support entrepreneurs and organisations tackling problems that directly impact the lives of people in underserved communities. We are particularly interested in new models that will improve the way that basic services are efficiently and equitably delivered.</t>
  </si>
  <si>
    <t>http://ceniarthllc.com/</t>
  </si>
  <si>
    <t>https://www.linkedin.com/company/ceniarth-llc/</t>
  </si>
  <si>
    <t>https://twitter.com/ceniarth</t>
  </si>
  <si>
    <t>ceniarth.png</t>
  </si>
  <si>
    <t>ceniarth</t>
  </si>
  <si>
    <t>Chan Zuckerberg Initiative</t>
  </si>
  <si>
    <t>At the Chan Zuckerberg Initiative, they empower strong, independent leaders from academia and government, as well as the technology and nonprofit sectors to do the best work possible. They engage directly in the communities they serve because no one understands their society’s challenges like those who live them everyday. These partners help us identify problems and opportunities, learn fast and iterate toward their goals for the next century.</t>
  </si>
  <si>
    <t>https://chanzuckerberg.com/</t>
  </si>
  <si>
    <t>https://www.linkedin.com/company/chan-zuckerberg-initiative/</t>
  </si>
  <si>
    <t>chan-zuckerberg-initiative.png</t>
  </si>
  <si>
    <t>chan-zuckerberg-initiative</t>
  </si>
  <si>
    <t xml:space="preserve">Chandaria Capital is a Nairobi-based Venture Capital Fund founded by brothers and serial entrepreneurs, Darshan and Neer Chandaria. It is the professional investment vehicle for the Chandaria Group, one of the largest privately owned business groups in Africa. We are an early-stage, sector agnostic fund. We invest in scalable, high impact businesses that have unique competitive advantages, and are backed by committed, innovative entrepreneurs, creating sustainable long-term growth for Africa. </t>
  </si>
  <si>
    <t>www.chandariacapital.com</t>
  </si>
  <si>
    <t>https://www.linkedin.com/company/chandaria-capital/</t>
  </si>
  <si>
    <t>https://twitter.com/chandcapitalke?lang=en</t>
  </si>
  <si>
    <t>chandaria-capital</t>
  </si>
  <si>
    <t>Chanzo Capital</t>
  </si>
  <si>
    <t>Chanzo Capital is a growth capital firm investing both capital and mentoring in high-tech startups and scaleups in Kenya, Ivory Coast, Nigeria, Ghana and South Africa (KINGS) – these countries make up the "KINGS" of Africa's digital economy.</t>
  </si>
  <si>
    <t>http://www.chanzocapital.com/</t>
  </si>
  <si>
    <t>https://www.linkedin.com/company/chanzo-capital/</t>
  </si>
  <si>
    <t>https://twitter.com/ChanzoCapital</t>
  </si>
  <si>
    <t>chanzo-capital.png</t>
  </si>
  <si>
    <t>chanzo-capital</t>
  </si>
  <si>
    <t>Chinook Capital</t>
  </si>
  <si>
    <t>We are an early stage venture capital firm with the vision to be the most admired technology investment firm in Africa. Everything we do at Chinook Capital rides on People, Technology, Global Best Practices, and Market-driven business models.</t>
  </si>
  <si>
    <t>http://www.chinook-capital.com/</t>
  </si>
  <si>
    <t>https://www.linkedin.com/company/chinook-capital-limited/</t>
  </si>
  <si>
    <t>chinook-capital.png</t>
  </si>
  <si>
    <t>chinook-capital</t>
  </si>
  <si>
    <t>Cirl Capital</t>
  </si>
  <si>
    <t>Cirl Capital believes in a better tomorrow. We believe ambitious entrepreneurship is essential for turning knowledge into innovations that contribute to a better world.</t>
  </si>
  <si>
    <t>Gorssel, Gelderland</t>
  </si>
  <si>
    <t>Venture Capital,Private Equity</t>
  </si>
  <si>
    <t>cirl-capital</t>
  </si>
  <si>
    <t>Comcast Ventures</t>
  </si>
  <si>
    <t>Comcast Ventures invests in innovative businesses that represent the next generation of entertainment, communications and digital technology by partnering with entrepreneurs who have the vision, passion and tenacity to succeed.</t>
  </si>
  <si>
    <t>Corporate Venture Capital</t>
  </si>
  <si>
    <t>https://www.comcastventures.com/</t>
  </si>
  <si>
    <t>https://www.linkedin.com/company/comcast-ventures/</t>
  </si>
  <si>
    <t>comcast-ventures.png</t>
  </si>
  <si>
    <t>comcast-ventures</t>
  </si>
  <si>
    <t>Compass is a venture capital fund. We invest in start-ups with scalable business models and strong growth potential. We work with companies based in Mauritius, the Indian Ocean region and the African continent. Compass is wholly owned by and benefits from support from the ENL Group, one of Mauritius’ largest business conglomerates. Alongside the Turbine, our sister organisation and the region’s leading incubator and start-up accelerator, Compass is working to create a vibrant, sustainable start-up ecosystem in Mauritius and the Indian Ocean.</t>
  </si>
  <si>
    <t>Moka, Mauritius</t>
  </si>
  <si>
    <t>http://www.compass.mu/</t>
  </si>
  <si>
    <t>https://www.linkedin.com/company/compass-venture-capital/</t>
  </si>
  <si>
    <t>compass-venture-capital</t>
  </si>
  <si>
    <t>Concentric</t>
  </si>
  <si>
    <t>Concentric is an advanced analytics company that empowers business leaders to make smarter strategic decisions through rapid what-if forecasting.</t>
  </si>
  <si>
    <t>Greater Boston Area, East Coast, New England</t>
  </si>
  <si>
    <t>https://concentricmarket.com/</t>
  </si>
  <si>
    <t>https://www.linkedin.com/company/concentric-market</t>
  </si>
  <si>
    <t>https://twitter.com/concentricmrkt</t>
  </si>
  <si>
    <t>concentric.png</t>
  </si>
  <si>
    <t>concentric</t>
  </si>
  <si>
    <t xml:space="preserve">Consonance Investment Managers is focused on making investments in high quality early stage and growing businesses across sub-Saharan Africa. Our team has demonstrated a track record of success in managing investments in the region. Our investments across financial services, education, capital market infrastructure, agriculture, entertainment, healthcare, media, business services and retail at scale signifies Consonance's commitment to supporting businesses solving problems within large and profitable markets. In addition, we help our portfolio companies develop strong governance and operations discipline which results in the creation of value for our Limited Partners. </t>
  </si>
  <si>
    <t>https://www.consonanceinvest.com/</t>
  </si>
  <si>
    <t>https://www.linkedin.com/company/consonance-investment/</t>
  </si>
  <si>
    <t>consonance-investment-managers</t>
  </si>
  <si>
    <t>Convergence Partners, founded in 2006, is an investment management firm focused on the TMT sector in Africa. Convergence Partners has a proven track record of developing new investment opportunities as well as actively adding value to investments across the life cycle of ICT assets. As impact investors, Convergence Partners brings its skills, experience and capital to accelerate communications access and ICT infrastructure development on the Continent, focusing on initiatives that increase availability of communications, broadband services and new technology offerings to the people of Africa.</t>
  </si>
  <si>
    <t>www.convergencepartners.com</t>
  </si>
  <si>
    <t>https://twitter.com/convergence_</t>
  </si>
  <si>
    <t>convergence-partners</t>
  </si>
  <si>
    <t>Cox Enterprises</t>
  </si>
  <si>
    <t>cox-enterprises</t>
  </si>
  <si>
    <t>We bring the full arsenal of our capital, relationships, and experience to position the teams we work with for outsized success.</t>
  </si>
  <si>
    <t>https://www.cre.vc/</t>
  </si>
  <si>
    <t>https://www.linkedin.com/company/cre-venture-capital/?originalSubdomain=in</t>
  </si>
  <si>
    <t>https://twitter.com/CRE_VC</t>
  </si>
  <si>
    <t>cre-venture-capital.png</t>
  </si>
  <si>
    <t>cre-venture-capital</t>
  </si>
  <si>
    <t>Creditinfo</t>
  </si>
  <si>
    <t>creditinfo</t>
  </si>
  <si>
    <t>CVentures</t>
  </si>
  <si>
    <t>It aims to promote the structuring, acceleration and leverage of technology-based companies and other innovative enterprises.</t>
  </si>
  <si>
    <t>http://www.cventures.com.br/</t>
  </si>
  <si>
    <t>http://www.linkedin.com/company/cventures-venture-capital</t>
  </si>
  <si>
    <t>http://twitter.com/cventures</t>
  </si>
  <si>
    <t>cventures.png</t>
  </si>
  <si>
    <t>cventures</t>
  </si>
  <si>
    <t>dakar-network-angels</t>
  </si>
  <si>
    <t>Dash Ventures</t>
  </si>
  <si>
    <t>DASH Ventures is an Amman-based Venture Capital firm operating at the forefront of MENA’s rapidly transforming economic landscape and at the center of the region’s entrepreneurship ecosystem. We look to invest in the best opportunities regardless of geography, but our desire to lend hands-on support means we focus primarily on the MENA region.</t>
  </si>
  <si>
    <t>http://dashventures.com/</t>
  </si>
  <si>
    <t>https://www.linkedin.com/company/dash-ventures</t>
  </si>
  <si>
    <t>http://twitter.com/DASHventures</t>
  </si>
  <si>
    <t>dash-ventures.png</t>
  </si>
  <si>
    <t>dash-ventures</t>
  </si>
  <si>
    <t>DBL Investors</t>
  </si>
  <si>
    <t>We invest in companies that can deliver top-tier venture capital returns and enable social, environmental and economic benefits. In fact, we believe healthy financial performance and positive social change are inherently connected. That’s why we invest in and help nurture outstanding entrepreneurs and companies in Cleantech, Information Technology,  Sustainable Products and Services, and Healthcare.</t>
  </si>
  <si>
    <t>http://www.dblpartners.vc/</t>
  </si>
  <si>
    <t>https://www.linkedin.com/company/dbl-partners/</t>
  </si>
  <si>
    <t>dbl-investors</t>
  </si>
  <si>
    <t>DDF</t>
  </si>
  <si>
    <t>We're a silicon valley venture capital fund investing in African startups that can change the world.</t>
  </si>
  <si>
    <t>Silicon Valley, USA</t>
  </si>
  <si>
    <t>https://www.ddf.capital/</t>
  </si>
  <si>
    <t>https://www.linkedin.com/company/ddf-capital/</t>
  </si>
  <si>
    <t>ddf.png</t>
  </si>
  <si>
    <t>ddf</t>
  </si>
  <si>
    <t xml:space="preserve">We are an early-stage accelerator that supports entrepreneurs in Africa and South Asia to refine, grow and launch fintech businesses in emerging markets. </t>
  </si>
  <si>
    <t>Washington, USA</t>
  </si>
  <si>
    <t>https://dfslab.net/</t>
  </si>
  <si>
    <t>https://www.linkedin.com/company/dfslab/</t>
  </si>
  <si>
    <t>dfs-lab.png</t>
  </si>
  <si>
    <t>dfs-lab</t>
  </si>
  <si>
    <t>DiGAME</t>
  </si>
  <si>
    <t>DiGAME has a pan-African approach and invests in technology-enabled businesses that create broad, cross sector ESG investing opportunities.</t>
  </si>
  <si>
    <t>Abu-Dhabi, UAE</t>
  </si>
  <si>
    <t>http://www.digameinvestment.com/</t>
  </si>
  <si>
    <t>https://www.linkedin.com/company/digame-investment-company/</t>
  </si>
  <si>
    <t>digame</t>
  </si>
  <si>
    <t>Digital Spring Ventures</t>
  </si>
  <si>
    <t xml:space="preserve">Digital Spring Ventures is a growth capital fund manager focused on investments in next generation companies in Internet, IT and Technology sectors in the growth markets of CIS, Southeast Asia, Middle East and Sub-Saharan Africa. </t>
  </si>
  <si>
    <t>http://dsventures.com/</t>
  </si>
  <si>
    <t>https://www.linkedin.com/company/dsventures/</t>
  </si>
  <si>
    <t>digital-spring-ventures.png</t>
  </si>
  <si>
    <t>digital-spring-ventures</t>
  </si>
  <si>
    <t>DOB Equity is a leading Dutch family office investing in innovative, scalable and impactful companies in East Africa. DOB Equity invests in businesses that positively contribute to a more social and sustainable society and deliver long-term profitability.</t>
  </si>
  <si>
    <t>Gelderland, Netherlands</t>
  </si>
  <si>
    <t>http://www.dobequity.nl/</t>
  </si>
  <si>
    <t>https://www.linkedin.com/company/dob-foundation/</t>
  </si>
  <si>
    <t>dob-equity.png</t>
  </si>
  <si>
    <t>dob-equity</t>
  </si>
  <si>
    <t>EchoVC Partners is a seed and early stage venture capital firm focused on financing and cross-pollinating leading technologies, teams, business models and knowledge across North America, Africa and SE Asia. Average investment size ranges from $25,000 to several million dollars depending on the stage of opportunity and capital needs of the business.</t>
  </si>
  <si>
    <t>www.echovc.com</t>
  </si>
  <si>
    <t>echovc-partners</t>
  </si>
  <si>
    <t>Egypt Ventures is an investment firm focused on empowering the entrepreneurial ecosystem by investing in  accelerators and co-investing in high-growth enterprises. With the mandate of catalyzing investments in startups and high-growth potenital businesses, our aim is to fully transform the investment landscape and unlock Egypt’s entrepreneurial potential.</t>
  </si>
  <si>
    <t>Government Venture Capital</t>
  </si>
  <si>
    <t>http://www.egyptventures.com/</t>
  </si>
  <si>
    <t>https://www.linkedin.com/company/egyptventures/</t>
  </si>
  <si>
    <t>egypt-ventures.png</t>
  </si>
  <si>
    <t>egypt-ventures</t>
  </si>
  <si>
    <t>Emerging Capital Partners</t>
  </si>
  <si>
    <t>ECP is a private equity group dedicated to investing in Africa. They are a pan-African private equity firm that has raised over US$2 billion for investment across the African continent, including the Francophone regions. They have put their investors’ capital to work in over 40 countries in all major regions of the continent, directly supporting over 50,000 jobs.</t>
  </si>
  <si>
    <t>https://www.ecpinvestments.com/</t>
  </si>
  <si>
    <t>https://www.linkedin.com/company/emerging-capital-partners/</t>
  </si>
  <si>
    <t>emerging-capital-partners</t>
  </si>
  <si>
    <t>Endeavor Catalyst</t>
  </si>
  <si>
    <t>Endeavor Catalyst invests alongside qualified, lead investors in Endeavor Entrepreneurs through a rules-based process. Endeavor Catalyst is an innovative co-investment vehicle designed to support Endeavor Entrepreneurs with their equity financing rounds and contribute to the long-term sustainability of Endeavor.</t>
  </si>
  <si>
    <t>https://endeavor.org</t>
  </si>
  <si>
    <t>endeavor-catalyst.png</t>
  </si>
  <si>
    <t>endeavor-catalyst</t>
  </si>
  <si>
    <t>Endure Capital is an early stage investment fund headed by entrepreneurs. We look for founders who are relentlessly resourceful and imaginative, solving genuine problems that matters to a lot of people and building high growth companies that endure.</t>
  </si>
  <si>
    <t>https://endurecap.com/</t>
  </si>
  <si>
    <t>https://www.linkedin.com/company/endure-capital/</t>
  </si>
  <si>
    <t>endure-capital.png</t>
  </si>
  <si>
    <t>endure-capital</t>
  </si>
  <si>
    <t>Energy Access Ventures</t>
  </si>
  <si>
    <t>Energy Access Ventures invests in growing, entrepreneurial businesses in Sub-Saharan Africa addressing the lack of electrification in the region with new technology and innovative business models. The fund is backed by Schneider Electric, the leading energy management multinational, and a number of public-sector investors.</t>
  </si>
  <si>
    <t xml:space="preserve">www.eavafrica.com </t>
  </si>
  <si>
    <t>energy-access-ventures</t>
  </si>
  <si>
    <t>European Bank for Reconstruction and Development</t>
  </si>
  <si>
    <t>The European Bank for Reconstruction and Development was established in 1991 when communism was crumbling in central and eastern Europe and ex-soviet countries needed support to nurture a new private sector in a democratic environment. Today the EBRD uses the tools of investment to help build market economies and democracies in countries from central Europe to central Asia.</t>
  </si>
  <si>
    <t>https://www.ebrd.com/home</t>
  </si>
  <si>
    <t>https://www.linkedin.com/company/ebrd/</t>
  </si>
  <si>
    <t>european-bank-for-reconstruction-and-development.png</t>
  </si>
  <si>
    <t>european-bank-for-reconstruction-and-development</t>
  </si>
  <si>
    <t xml:space="preserve">As the EU bank, we provide finance and expertise for sustainable investment projects that contribute to EU policy objectives and make a strong impact on people’s lives in Europe and beyond. </t>
  </si>
  <si>
    <t>Luxembourg, Luxembourg</t>
  </si>
  <si>
    <t>http://www.eib.org/en/</t>
  </si>
  <si>
    <t>https://www.linkedin.com/company/european-investment-bank/</t>
  </si>
  <si>
    <t>european-investment-bank.png</t>
  </si>
  <si>
    <t>european-investment-bank</t>
  </si>
  <si>
    <t>EWB Ventures Canada</t>
  </si>
  <si>
    <t>We partner with innovative startup businesses to push the boundaries of what is possible in sub-Saharan Africa. We support entrepreneurs from seed to global scale; from idea to widespread impact. The initiatives begin locally, but they have the capacity to eradicate poverty and create far-reaching change.</t>
  </si>
  <si>
    <t>Toronto, Canada</t>
  </si>
  <si>
    <t>$10,000 - $100,000</t>
  </si>
  <si>
    <t>http://www.ewb.ca/</t>
  </si>
  <si>
    <t>https://www.linkedin.com/company/engineers-without-borders-canada/</t>
  </si>
  <si>
    <t>ewb-ventures-canada.png</t>
  </si>
  <si>
    <t>ewb-ventures-canada</t>
  </si>
  <si>
    <t xml:space="preserve">Ezdehar </t>
  </si>
  <si>
    <t>Ezdehar Management is an emerging growth equity investor focused on the Egyptian market. Our team combines local presence with international experience to create long term value for our investors, partners and portfolio companies.</t>
  </si>
  <si>
    <t>Cairo Alex Desert Road, Giza</t>
  </si>
  <si>
    <t>http://www.ezdehar.com/</t>
  </si>
  <si>
    <t>https://www.linkedin.com/company/ezdehar/</t>
  </si>
  <si>
    <t>ezdehar</t>
  </si>
  <si>
    <t>Factor(E) is a venture development firm that supports early-stage entrepreneurs through a unique blend of risk capital and worldclass technical resources. They find, validate, fund, de-risk, and grow a rich pipeline of access-to-energy companies and prepare them for global impact.</t>
  </si>
  <si>
    <t>Colorado, USA</t>
  </si>
  <si>
    <t>http://www.factore.com/</t>
  </si>
  <si>
    <t>https://www.linkedin.com/company/factor-e-ventures/</t>
  </si>
  <si>
    <t>factor-e-ventures.png</t>
  </si>
  <si>
    <t>factor-e-ventures</t>
  </si>
  <si>
    <t>FBN Capital</t>
  </si>
  <si>
    <t>FBN Funds Limited is the primary platform of FBNQuest for providing growth capital to firms looking to finance their expansion plans. Our investments cut across the telecoms, leasing, oil and gas, hospitality, travel and tourism, information and communication sectors in Nigeria. Find out how we provide growth capital to medium sized companies here.</t>
  </si>
  <si>
    <t>https://fbnquest.com/</t>
  </si>
  <si>
    <t>https://www.linkedin.com/company/fbnquest/</t>
  </si>
  <si>
    <t>fbn-capital.png</t>
  </si>
  <si>
    <t>fbn-capital</t>
  </si>
  <si>
    <t>Firebird specializes in identifying businesses which are distressed but where active intervention, new capital, debt restructures and compromises, can remedy the distress.</t>
  </si>
  <si>
    <t>First Light Ventures is a private equity firm that specializes in incubation and seed-stage investments. The fund seeks to invest in social enterprises that provide goods and services to low-income customers in emerging markets around the world. The company was founded by Bob Pattillo in 2009 and is headquartered in Atlanta, Georgia.</t>
  </si>
  <si>
    <t>Georgia, USA</t>
  </si>
  <si>
    <t>first-light-ventures</t>
  </si>
  <si>
    <t>FJ Labs is a stage-agnostic New York-based investment firm with global focus. FJ Labs focuses on marketplaces and consumer facing startups.</t>
  </si>
  <si>
    <t>https://fjlabs.com/</t>
  </si>
  <si>
    <t>https://www.linkedin.com/company/fj-labs/</t>
  </si>
  <si>
    <t>fj-labs.png</t>
  </si>
  <si>
    <t>fj-labs</t>
  </si>
  <si>
    <t>Flat6labs</t>
  </si>
  <si>
    <t>Flat6Labs is Sawari Ventures’ dedicated startup accelerator for seed stage investments. Launched in Cairo in 2011, it assists and encourages entrepreneurs throughout the critical first steps of development. Every four months, it funds and mentors a number of carefully selected start-ups from Egypt and the MENA region, providing them with seed capital and physical hosting at its premises. In addition, it offers interaction-based mentorship and educational experiences, organized in conjunction with the American University in Cairo.</t>
  </si>
  <si>
    <t>https://www.flat6labs.com/</t>
  </si>
  <si>
    <t>https://www.linkedin.com/company/flat6labs/</t>
  </si>
  <si>
    <t>flat6labs.png</t>
  </si>
  <si>
    <t>flat6labs</t>
  </si>
  <si>
    <t xml:space="preserve">FMO (the Netherlands Development Finance Company) is the Dutch development bank. Founded in 1970, FMO supports sustainable private sector growth in developing and emerging markets by investing in ambitious entrepreneurs. FMO believes a strong private sector leads to economic and social development, empowering people to employ their skills and improve their quality of life. FMO focuses on three sectors that have high development impact: financial institutions, energy, and agribusiness, food &amp; water. </t>
  </si>
  <si>
    <t>Zuid-Holland, Netherlands</t>
  </si>
  <si>
    <t>https://www.fmo.nl/</t>
  </si>
  <si>
    <t>https://www.linkedin.com/company/fmo/</t>
  </si>
  <si>
    <t>fmo.png</t>
  </si>
  <si>
    <t>fmo</t>
  </si>
  <si>
    <t>Founders Factory Africa</t>
  </si>
  <si>
    <t>Founders Factory Africa is scaling 100 ventures  over the next 5 years. Our model combines the intelligence and experience of local and global technical specialists and entrepreneurs, access to a global network of investors, and exclusive partnerships with corporate giants.</t>
  </si>
  <si>
    <t>https://foundersfactory.com/africa/</t>
  </si>
  <si>
    <t>https://www.linkedin.com/company/foundersfactoryafrica/</t>
  </si>
  <si>
    <t>founders-factory-africa.png</t>
  </si>
  <si>
    <t>founders-factory-africa</t>
  </si>
  <si>
    <t>Founded in May 2014 and headquartered in Kuala Lumpur, Frontier Digital Ventures is focused on becoming the world leader in online classifieds businesses in frontier and emerging markets. We are experts in the online classifieds space with a particular focus on automotive and property verticals and general classifieds websites, and we are proud of our amazing track record in building and supporting great companies.</t>
  </si>
  <si>
    <t>Kuala Lumpur, Malaysia</t>
  </si>
  <si>
    <t>http://frontierdv.com/</t>
  </si>
  <si>
    <t>https://www.linkedin.com/company/frontier-digital-ventures/</t>
  </si>
  <si>
    <t>frontier-digital-ventures.png</t>
  </si>
  <si>
    <t>frontier-digital-ventures</t>
  </si>
  <si>
    <t>Gaia Impact Fund is a French impact investment fund specialized in renewable energy investments with a high focus on start-ups, SMEs, and infrastructure projects that have a strong social and environmental focal point.</t>
  </si>
  <si>
    <t>Gardanne, France</t>
  </si>
  <si>
    <t>http://gaia-impactfund.com/</t>
  </si>
  <si>
    <t>https://www.linkedin.com/company/ga%C3%AFaimpactfund/</t>
  </si>
  <si>
    <t>gaia-impact-fund</t>
  </si>
  <si>
    <t>Generation Investment Management</t>
  </si>
  <si>
    <t>Generation was established in 2004 as an independent, private, investment management partnership with offices in London and New York. The Generation team represents a diverse mix of people from around the world representing more than 20 countries and speaking over 25 languages. Our investment team was founded by bringing together seasoned investment analysts with leaders from the sustainability research field. Generation's investment approach is based on our conviction that sustainability risks and opportunities directly affect long-term business profitability. We believe the interests of shareholders, over time, will be best served by companies that maximise their financial return by strategically managing their economic, social and environmental performance. Generation has built a global research platform in order to integrate sustainability research into fundamental financial analysis. We are closely aligned with our clients, and our performance is measured over the long term.</t>
  </si>
  <si>
    <t>https://www.generationim.com/</t>
  </si>
  <si>
    <t>https://www.linkedin.com/company/generation-investment-management/</t>
  </si>
  <si>
    <t>generation-investment-management.png</t>
  </si>
  <si>
    <t>generation-investment-management</t>
  </si>
  <si>
    <t>Genkey Solutions</t>
  </si>
  <si>
    <t>genkey-solutions</t>
  </si>
  <si>
    <t xml:space="preserve">The Global Innovation Fund invests in social innovations that aim to improve the lives and opportunities of millions of people in the developing world. Through our grants and risk capital, we support breakthrough solutions to global development challenges from social enterprises, for-profit firms, non-profit organisations, researchers, and government agencies. </t>
  </si>
  <si>
    <t>https://globalinnovation.fund/</t>
  </si>
  <si>
    <t>https://www.linkedin.com/company/global-innovation-fund/</t>
  </si>
  <si>
    <t>global-innovation-fund.png</t>
  </si>
  <si>
    <t>global-innovation-fund</t>
  </si>
  <si>
    <t>Golden Palm Investments</t>
  </si>
  <si>
    <t>Established in 2008, Golden Palm Investments Corporation "GPIC"​ is a Pan-African investment holding company that invests in early stage venture and growth capital across the African continent. While generalist in focus, GPIC has traditionally focused on Real Estate, Healthcare, Agribusiness and Technology. GPIC aims to become a leading investment holding company, delivering superior risk-adjusted returns and supporting growth development and foreign direct investment in Africa.</t>
  </si>
  <si>
    <t>https://gpalminvestments.com/</t>
  </si>
  <si>
    <t>https://www.linkedin.com/company/golden-palm-investments/</t>
  </si>
  <si>
    <t>golden-palm-investments</t>
  </si>
  <si>
    <t>Gold Fish Fund is venture capital firm which focuses on opportunities in Frontier Markets. We invest in early stage start-ups with great products and teams striding to build world-class companies. Gold Fish Fund is a network of successful European and African entrepreneurs who acquired and proved their competence by setting up and implementing own companies and did successful exits. The team of professionals with leading global practices shares 25 years of experience in various business sectors in more than 18 countries globally. Priority of Gold Fish Fund is disruptive e-commerce and mobile first projects.</t>
  </si>
  <si>
    <t>Vilnius, Lithuania</t>
  </si>
  <si>
    <t>https://goldfishfund.com/</t>
  </si>
  <si>
    <t>https://www.linkedin.com/company/goldfish-fund/</t>
  </si>
  <si>
    <t>goldfish-fund</t>
  </si>
  <si>
    <t>Goldman Sachs</t>
  </si>
  <si>
    <t>The Goldman Sachs Group, Inc. provides investment banking, securities, and investment management services, as well as financial services to corporations, financial institutions, governments, and high-net-worth individuals worldwide. Its Investment Banking segment offers financial advisory services, including advisory assignments with respect to Acquisitions, divestitures, corporate defense, risk management, and restructurings and spin-offs; and underwriting services comprising public offerings and private placements of a range of securities, loans and other financial instruments, and derivative transactions.</t>
  </si>
  <si>
    <t>https://www.goldmansachs.com/</t>
  </si>
  <si>
    <t>https://www.linkedin.com/company/goldman-sachs/</t>
  </si>
  <si>
    <t>goldman-sachs.png</t>
  </si>
  <si>
    <t>goldman-sachs</t>
  </si>
  <si>
    <t xml:space="preserve">Goodwell is an impact investment and advisory firm focused on financial inclusion and sustainable development. Goodwell invests early stage equity in Africa and India and offers advisory services worldwide.  </t>
  </si>
  <si>
    <t>www.goodwell.nl</t>
  </si>
  <si>
    <t>https://www.linkedin.com/company/goodwell-investments/</t>
  </si>
  <si>
    <t>goodwell-investments</t>
  </si>
  <si>
    <t>Gray Ghost Ventures</t>
  </si>
  <si>
    <t xml:space="preserve">Gray Ghost Ventures (GGV) is a Certified B Corporation impact investing advisory firm dedicated to providing market-based solutions to entrepreneurs who are addressing the needs of low-income communities in emerging markets. GGV focuses on serving these low-income communities in developing nations through for-profit investment in operating companies or investment funds, ecosystem development and capacity building. </t>
  </si>
  <si>
    <t>http://www.grayghostventures.com/</t>
  </si>
  <si>
    <t>https://www.linkedin.com/company/gray-ghost-ventures/</t>
  </si>
  <si>
    <t>gray-ghost-ventures</t>
  </si>
  <si>
    <t>Gray Matters Capital (GMC) is a private operating foundation founded by Bob Pattillo. We actively invest in sustainable, replicable business models that benefit underserved populations in developing countries. GMC also develops innovative ideas into sustainable, impactful enterprises through its “Inklings” Incubator.</t>
  </si>
  <si>
    <t>http://graymatterscap.com/</t>
  </si>
  <si>
    <t>https://www.linkedin.com/company/gray-matters-capital-foundation/</t>
  </si>
  <si>
    <t>gray-matters-capital.png</t>
  </si>
  <si>
    <t>gray-matters-capital</t>
  </si>
  <si>
    <t>GreatPoint Ventures</t>
  </si>
  <si>
    <t>GreatPoint Ventures partners with and invests in innovative companies in massive markets that can change the world.</t>
  </si>
  <si>
    <t>greatpoint-ventures</t>
  </si>
  <si>
    <t>GreenHouse Capital Partners</t>
  </si>
  <si>
    <t>GreenHouse is the largest fintech investment holding company -- By portfolio size. In January 2016, Venture Garden Group introduced and carved out GreenHouse Capital ("GHC") as an independent investment holding company with a vision of building the largest fintech investment holding company in Africa via direct investments in African technology companies that are supporting as well as disintegrating banking services.</t>
  </si>
  <si>
    <t>http://greenhouse.capital/</t>
  </si>
  <si>
    <t>greenhouse-capital-partners</t>
  </si>
  <si>
    <t>Greenlight Re (www.greenlightre.ky) is a specialist property and casualty reinsurance company based in the Cayman Islands and Ireland. The company provides a variety of custom-tailored reinsurance solutions to the insurance, risk retention group, captive and financial marketplaces. Established in 2004, Greenlight Re selectively offers customized reinsurance solutions in markets where capacity and alternatives are limited. With a focus on deriving superior returns from both sides of the balance sheet, Greenlight Re's assets are managed according to a value-oriented, equity-focused strategy that complements the Company's business goal of long-term growth in book value per share.</t>
  </si>
  <si>
    <t>George Town, Cayman Islands</t>
  </si>
  <si>
    <t>https://greenlightre.com/</t>
  </si>
  <si>
    <t>greenlight-reinsurance.png</t>
  </si>
  <si>
    <t>greenlight-reinsurance</t>
  </si>
  <si>
    <t>GreenTec Capital Partners is a long-term investor that joins forces with startups from the proof of concept stage onwards and SMEs. Hereby we target under the radar companies  with a sustainable business model to create exclusive investment opportunities with economic, social and/or environmental impact in Africa.</t>
  </si>
  <si>
    <t>Frankfurt, Germany</t>
  </si>
  <si>
    <t>www.greentec-capital.com</t>
  </si>
  <si>
    <t>https://www.linkedin.com/company/greentec-capital-partners/</t>
  </si>
  <si>
    <t>greentec-capital-partners</t>
  </si>
  <si>
    <t>Greycroft</t>
  </si>
  <si>
    <t>Greycroft is a leading venture capital firm focused on investments in the Internet and mobile markets. With offices in the two media capitals of the world - New York and Los Angeles – Greycroft is uniquely positioned to serve entrepreneurs who have chosen us as their partners. Greycroft leverages an extensive network of media and technology industry connections to help entrepreneurs gain visibility, build strategic relationships, bring their products to market, and build successful businesses. Greycroft manages in excess of $1 billion, and has made over 200 investments since inception in leading companies including Acorns, App Annie, Boxed, Buddy Media, Extreme Reach, Huffington Post, JW Player, Maker Studios, Plated, Scopely, TheRealReal, Thrive Market, Trunk Club, Venmo, and WideOrbit. For more information please visit http://www.greycroft.com.</t>
  </si>
  <si>
    <t>https://www.greycroft.com/</t>
  </si>
  <si>
    <t>https://www.linkedin.com/company/greycroft-partners/</t>
  </si>
  <si>
    <t>greycroft.png</t>
  </si>
  <si>
    <t>greycroft</t>
  </si>
  <si>
    <t>Ground Squirrel Ventures is the focal point of a network of angel and seed stage investors based out of Boston, MA. Our goal is to extend the resources of the Boston ecosystem to underserved markets and industries. Our primary focus has been in clean energy projects and in frontier markets - often both - which are where we feel we can have the greatest impact. We are currently active in Zambia, Madagascar, Haiti, Kenya and Rwanda.</t>
  </si>
  <si>
    <t>http://www.groundsquirrelventures.com/</t>
  </si>
  <si>
    <t>ground-squirrel-ventures</t>
  </si>
  <si>
    <t>Growth Capital Fund</t>
  </si>
  <si>
    <t>We are Nigeria's first social innovation fund aimed at creating an unprecedented path to scale for outliers driving social change in Nigeria.</t>
  </si>
  <si>
    <t>https://gc.fund</t>
  </si>
  <si>
    <t>https://www.linkedin.com/company/growth-capital-by-cchub/</t>
  </si>
  <si>
    <t>https://twitter.com/nextgenfund</t>
  </si>
  <si>
    <t>growth-capital-fund.png</t>
  </si>
  <si>
    <t>growth-capital-fund</t>
  </si>
  <si>
    <t>GV</t>
  </si>
  <si>
    <t>GV provides seed, venture, and growth-stage funding to the best companies — not strategic investments for Google. We’ve invested in more than 225 companies, including Uber, Nest, and RetailMeNot. We provide these companies unparalleled support in design, recruiting, marketing, and more.</t>
  </si>
  <si>
    <t>http://www.gv.com/</t>
  </si>
  <si>
    <t>https://www.linkedin.com/company/g-v-/</t>
  </si>
  <si>
    <t>gv.png</t>
  </si>
  <si>
    <t>gv</t>
  </si>
  <si>
    <t>hannover-re-africa-subsidiaries-lireas</t>
  </si>
  <si>
    <t>HAVAÍC is an investment and advisory firm that specialises in early-stage, high-growth African businesses with proven concepts and global prospects, offering investment opportunities to sophisticated individuals and institutional investors with an interest in venture capital in Africa. As a complementary offering, HAVAÍC provides corporate advisory and capital raising services to emerging, internationally scalable African businesses.</t>
  </si>
  <si>
    <t>https://www.havaic.com/</t>
  </si>
  <si>
    <t>https://www.linkedin.com/company/havaic/</t>
  </si>
  <si>
    <t>havaic.png</t>
  </si>
  <si>
    <t>havaic</t>
  </si>
  <si>
    <t>HBD Venture Capital</t>
  </si>
  <si>
    <t>Based in Cape Town, HBD was established in 2000 by Mark Shuttleworth. Their first fund, HBD Fund1, offered seed capital to a range of start-up companies. The fund will not make any new investments but continues to offer support with a view to successfully on-selling their ventures within the next two years.</t>
  </si>
  <si>
    <t>orderTalk</t>
  </si>
  <si>
    <t>http://www.hbd.com/</t>
  </si>
  <si>
    <t>hbd-venture-capital</t>
  </si>
  <si>
    <t>Helion Venture Partners</t>
  </si>
  <si>
    <t>Helion Ventures Partners is a $605 Million India-focused, early to mid-stage venture fund, investing in technology-powered and consumer service businesses in sectors like Outsourcing, Internet, Mobile, Technology Products, Retail Services, Healthcare, Education and Financial Services.</t>
  </si>
  <si>
    <t>http://www.helionvc.com/</t>
  </si>
  <si>
    <t>https://www.linkedin.com/company/helion-ventures/</t>
  </si>
  <si>
    <t>helion-venture-partners.png</t>
  </si>
  <si>
    <t>helion-venture-partners</t>
  </si>
  <si>
    <t>Helios Investment Partners LLP is a private equity and venture capital firm specializing in buyouts of going concerns, recapitalization, mezzanine, growth capital for private enterprises, restructurings joint ventures, startups; either green-field or brownfield; and majority or blocking-minority structured investments in listed entities. It seeks to invest in the telecommunications, media, financial services, power, utilities, travel, leisure, distribution, fast moving consumer goods, logistics, and Agro-allied sectors. The firm prefers to invest in Africa with a focus on Nigeria, South Africa, and Kenya. It seeks to invest between $15 million and $200 million in an individual transaction. The firm prefers to have a board seat in its portfolio companies. Helios Investment Partners LLP was founded in 2004 and is based in London, United Kingdom.</t>
  </si>
  <si>
    <t>Lagos, Nigeria, Nairobi, Kenya</t>
  </si>
  <si>
    <t>https://www.heliosinvestment.com</t>
  </si>
  <si>
    <t>https://www.linkedin.com/company/helios-investment-partners/</t>
  </si>
  <si>
    <t>helios-investment-partners.png</t>
  </si>
  <si>
    <t>helios-investment-partners</t>
  </si>
  <si>
    <t>Heva Fund</t>
  </si>
  <si>
    <t>We are an East African fund that invests in the transformative social and economic potential of the creative economy sector in the East African region.</t>
  </si>
  <si>
    <t>http://www.hevafund.com/</t>
  </si>
  <si>
    <t>https://www.linkedin.com/company/hevafund/</t>
  </si>
  <si>
    <t>https://twitter.com/HEVAFund</t>
  </si>
  <si>
    <t>heva-fund.png</t>
  </si>
  <si>
    <t>heva-fund</t>
  </si>
  <si>
    <t>We create opportunities for startups to succeed. Investment is our key framework within which we focus on offering our startups mentorship, early-stage business building, cross-portfolio integration, and direct connection with stakeholders.</t>
  </si>
  <si>
    <t>https://www.himangel.com/</t>
  </si>
  <si>
    <t>https://www.linkedin.com/company/himangel/</t>
  </si>
  <si>
    <t>himangel.png</t>
  </si>
  <si>
    <t>himangel</t>
  </si>
  <si>
    <t>HOF Capital</t>
  </si>
  <si>
    <t>HOF Capital is a technology venture capital firm. HOF has a broad portfolio acceleration platform, including offices in New York (headquarters) and London and a venture partner network around the world. We are backed by leading multinational corporations across 16 countries and 5 continents, which view HOF as the best way to work with the US innovation economy.</t>
  </si>
  <si>
    <t>https://www.hofvc.com/</t>
  </si>
  <si>
    <t>https://www.linkedin.com/company/hof-capital/</t>
  </si>
  <si>
    <t>hof-capital.png</t>
  </si>
  <si>
    <t>hof-capital</t>
  </si>
  <si>
    <t>Ingressive Capital is a venture capital that invest funds into a small, early-stage or emerging startups that is deemed to have high growth potential or which have demonstrated high growth in terms of annual revenue. We invest in this firm in exchange for equity or ownership stake in the firm</t>
  </si>
  <si>
    <t>https://ingressivecapital.com/</t>
  </si>
  <si>
    <t>https://www.linkedin.com/company/ingressive-capital/</t>
  </si>
  <si>
    <t>https://twitter.com/ingressivecap</t>
  </si>
  <si>
    <t>ingressive-capital.png</t>
  </si>
  <si>
    <t>ingressive-capital</t>
  </si>
  <si>
    <t>Our first incubator in Cape Town, South Africa is the first Education Technology dedicated programme and fund in Africa. We will select a cohort of start ups from across Africa every 6 months, and give them a 6 month EdTech dedicated support programme worth R500k (~$40k) and direct funding of on average R500k ($40k).</t>
  </si>
  <si>
    <t>http://injini.co.za/</t>
  </si>
  <si>
    <t>https://www.linkedin.com/company/injini/</t>
  </si>
  <si>
    <t>injini.png</t>
  </si>
  <si>
    <t>injini</t>
  </si>
  <si>
    <t>IFC helps companies and financial institutions in emerging markets create jobs, generate tax revenues, improve corporate governance and environmental performance, and contribute to their local communities. The goal is to improve lives, especially for the people who most need the benefits of growth.</t>
  </si>
  <si>
    <t>Delhi, India</t>
  </si>
  <si>
    <t>https://www.ifc.org/</t>
  </si>
  <si>
    <t>https://www.linkedin.com/company/ifclinkedin/</t>
  </si>
  <si>
    <t>international-finance-corporation.png</t>
  </si>
  <si>
    <t>international-finance-corporation</t>
  </si>
  <si>
    <t>Investisseurs and Partenaires</t>
  </si>
  <si>
    <t>Investisseurs &amp; Partenaires (I&amp;P) is an impact investing group dedicated to small and medium enterprises in Sub-Saharan Africa, striving to contribute to a sustainable and inclusive growth on the African continent. I&amp;P was created in 2002 by Patrice Hoppenot, former co-founder of BC Partners and expert in private equity issues. After his retirement in 2011, Jean-Michel Severino, previously CEO of Agence Française de Développement (2001-2010) and Vice-President of the World Bank for Asia (1996-2000), took over the management of the company. I&amp;P currently employs about 20 people, based in Paris and six African local offices (Burkina Faso, Cameroon, Ghana, Ivory Coast, Madagascar and Senegal).</t>
  </si>
  <si>
    <t>http://www.ietp.com/</t>
  </si>
  <si>
    <t>https://www.linkedin.com/company/i&amp;p-etudes-et-conseils/</t>
  </si>
  <si>
    <t>investisseurs-and-partenaires.png</t>
  </si>
  <si>
    <t>investisseurs-and-partenaires</t>
  </si>
  <si>
    <t>J.P. Morgan is a leader in financial services, offering solutions to clients in more than 100 countries with one of the most comprehensive global product platforms available. We have been helping our clients to do business and manage their wealth for more than 200 years. Our business has been built upon our core principle of putting our clients'​ interests first.</t>
  </si>
  <si>
    <t>https://www.jpmorgan.com/global/about/asset-management</t>
  </si>
  <si>
    <t>https://www.linkedin.com/company/j-p-morgan/</t>
  </si>
  <si>
    <t>jp-morgan-asset-management</t>
  </si>
  <si>
    <t>justin-caldbeck</t>
  </si>
  <si>
    <t>Kalon Venture Partners (formerly GroTech) invests in and builds a portfolio of high growth technology companies, with innovative business models, geared to existing and emerging institutions and their customers.</t>
  </si>
  <si>
    <t>https://www.kalonvp.com/</t>
  </si>
  <si>
    <t>https://www.linkedin.com/company/kalonvp/</t>
  </si>
  <si>
    <t>kalon-venture-partners.png</t>
  </si>
  <si>
    <t>kalon-venture-partners</t>
  </si>
  <si>
    <t>kfw</t>
  </si>
  <si>
    <t>Kima Ventures is one of the world's most active early-stage investors, investing in 2 to 3 startups per week all over the world; providing founders with funding, network, and support for them to reach the next steps of their journey.</t>
  </si>
  <si>
    <t>https://www.kimaventures.com/</t>
  </si>
  <si>
    <t>https://www.linkedin.com/company/kima-ventures/</t>
  </si>
  <si>
    <t>kima-ventures.png</t>
  </si>
  <si>
    <t>kima-ventures</t>
  </si>
  <si>
    <t>king-baudouin-foundation</t>
  </si>
  <si>
    <t>Kingson invests in emerging startups that have both reach and scale to solve real-world problems. Our tech team focus on financial services, insurance and health. And our SME team has a multi-sector focus across various channels.</t>
  </si>
  <si>
    <t>https://www.kingsoncapital.com/</t>
  </si>
  <si>
    <t>https://www.linkedin.com/company/kingsoncapital/</t>
  </si>
  <si>
    <t>kingson-capital-partners.png</t>
  </si>
  <si>
    <t>kingson-capital-partners</t>
  </si>
  <si>
    <t>Kinnevik is an industry focused investment company with an entrepreneurial spirit. Its purpose is to build the digital consumer businesses that provide more and better choice. The company do this by working in partnership with talented founders and management teams to create, invest in, and lead fast growing businesses in developed and emerging markets.</t>
  </si>
  <si>
    <t>Stockholm, Sweden</t>
  </si>
  <si>
    <t>https://www.kinnevik.com/</t>
  </si>
  <si>
    <t>https://www.linkedin.com/company/investment-ab-kinnevik/</t>
  </si>
  <si>
    <t>kinnevik-ab.png</t>
  </si>
  <si>
    <t>kinnevik-ab</t>
  </si>
  <si>
    <t>Knife Capital is an independent growth equity investment firm focusing on innovation-driven ventures with proven traction. By leveraging knowledge, networks &amp; funding, Knife accelerates the international expansion of entrepreneurial businesses that achieved a product/market fit in a beachhead market. Knife have offices in Cape Town and London.</t>
  </si>
  <si>
    <t>http://www.knifecap.com/</t>
  </si>
  <si>
    <t>https://www.linkedin.com/company/knife-capital/</t>
  </si>
  <si>
    <t>https://twitter.com/KnifeCap</t>
  </si>
  <si>
    <t>knife-capital.png</t>
  </si>
  <si>
    <t>knife-capital</t>
  </si>
  <si>
    <t>Kukula Capital</t>
  </si>
  <si>
    <t>Kukula Capital is a leading venture finance and private equity firm in Zambia. The company operates under two main business areas: Fund Management and Advisory.  Through two venture funds, Kukula Capital invests in Zambian growth companies with capital and expertise.</t>
  </si>
  <si>
    <t>http://kukulacapital.com/</t>
  </si>
  <si>
    <t>https://www.linkedin.com/company/kukula-capital/</t>
  </si>
  <si>
    <t>kukula-capital.png</t>
  </si>
  <si>
    <t>kukula-capital</t>
  </si>
  <si>
    <t>kupanda-holdings</t>
  </si>
  <si>
    <t>Kuramo Capital Management, LLC is an independent investment management firm that provides targeted global investment management services to institutional investors, focused on alternative assets in emerging and frontier markets. Kuramo Capital Management, LLC’s strategic vision is to be a partner to institutional investors who wish to capitalize on the growth opportunities in emerging and frontier economies.</t>
  </si>
  <si>
    <t>https://kuramocapital.com/</t>
  </si>
  <si>
    <t>https://www.linkedin.com/company/kuramo-capital-management</t>
  </si>
  <si>
    <t>kuramo-capital</t>
  </si>
  <si>
    <t>Lagos Angel Network</t>
  </si>
  <si>
    <t>Lagos Angel Network will do everything it can to contribute to the success of portfolio companies</t>
  </si>
  <si>
    <t>https://lagosangelnetwork.net/</t>
  </si>
  <si>
    <t>lagos-angel-network.png</t>
  </si>
  <si>
    <t>lagos-angel-network</t>
  </si>
  <si>
    <t>Larix VC</t>
  </si>
  <si>
    <t>LARIX is a fund created by entrepreneurs for entrepreneurs and aims to align itself with the most active founders globally who believe in digital transformation and want to take action to capture this value.</t>
  </si>
  <si>
    <t>Berlin, Germany</t>
  </si>
  <si>
    <t>Moscow, Russia</t>
  </si>
  <si>
    <t>http://larix.vc/</t>
  </si>
  <si>
    <t>https://www.linkedin.com/company/larix-vc/</t>
  </si>
  <si>
    <t>larix-vc.png</t>
  </si>
  <si>
    <t>larix-vc</t>
  </si>
  <si>
    <t xml:space="preserve">Lateral Capital </t>
  </si>
  <si>
    <t>Lateral Capital is a mission driven venture fund investing in early-stage opportunities in Sub-Saharan Africa (SSA). Our Lateral Investment Partners Fund backs technology-enabled businesses that profitably solve significant pain points across financial services, healthcare, education, and critical infrastructure</t>
  </si>
  <si>
    <t>wwww.latcap.co</t>
  </si>
  <si>
    <t>https://www.linkedin.com/company/lateral-capital/</t>
  </si>
  <si>
    <t>lateral-capital</t>
  </si>
  <si>
    <t>LeadPath Nigeria</t>
  </si>
  <si>
    <t>LeadPath Nigeria is a seed capital fund that specializes in providing short, medium and long term funding to small and medium sized start-up businesses in high growth technology areas such as software, web and mobile technologies.</t>
  </si>
  <si>
    <t>http://leadpath.com.ng/</t>
  </si>
  <si>
    <t>leadpath-nigeria.png</t>
  </si>
  <si>
    <t>leadpath-nigeria</t>
  </si>
  <si>
    <t>LeapFrog Investments invests in exceptional businesses in emerging Asia and Africa – and enables leaps of growth, profitability and impact. Launched in 2008, the group’s portfolio of companies now reaches 157.4 million people with financial services and healthcare, across 33 countries. 131.4 million of those people are emerging consumers; most are accessing formal insurance, savings, pensions, credit, remittances or healthcare for the first time.</t>
  </si>
  <si>
    <t>Johannesburg, South Africa, Edinburgh, UK</t>
  </si>
  <si>
    <t>$10,000,000 - $50,000,000</t>
  </si>
  <si>
    <t>https://www.leapfroginvest.com</t>
  </si>
  <si>
    <t>https://www.linkedin.com/company/leapfrog-investments/</t>
  </si>
  <si>
    <t>leapfrog-investments.png</t>
  </si>
  <si>
    <t>leapfrog-investments</t>
  </si>
  <si>
    <t>Leapfrog Ventures will advance into the world's first venture capital based in the Republic of Rwanda and will invest and incubate mainly in local seed startup companies in East Africa (Kenya, Tanzania, Uganda, Rwanda). We will train entrepreneurs from young people in Africa where there are many young people and aim for startup continent. In addition, we are considering a concept to provide "Rwanda-Japan TechSandBox" for Japanese companies in collaboration with the Rwanda government. In developed countries such as Japan, Europe and the United States, we aim to realize nationwide optimization in the information revolution era in the Republic of Rwanda where efforts such as demonstration experiments are difficult and the framework of complex regulation is not constrained .</t>
  </si>
  <si>
    <t>Tokyo, Japan</t>
  </si>
  <si>
    <t>$50,000 - $100,000</t>
  </si>
  <si>
    <t>https://leapfrog-ventures.com/</t>
  </si>
  <si>
    <t>leapfrog-ventures-japan.png</t>
  </si>
  <si>
    <t>leapfrog-ventures-japan</t>
  </si>
  <si>
    <t>Learn Capital</t>
  </si>
  <si>
    <t>Learn Capital is a venture capital firm concentrating exclusively on the global education technology sector. We invest in innovative learning content, platforms, and services. Our companies are engaged in the transformation of educational engagement, access, and effectiveness in formalized schooling, corporate and consumer settings throughout the world.</t>
  </si>
  <si>
    <t>http://learncapital.com/</t>
  </si>
  <si>
    <t>https://www.linkedin.com/company/learn-capital/</t>
  </si>
  <si>
    <t>learn-capital.png</t>
  </si>
  <si>
    <t>learn-capital</t>
  </si>
  <si>
    <t>Lendable bridges the gap between institutional debt investors and high growth alternative lenders in Africa. We exist to help alternative lenders grow their loan book.</t>
  </si>
  <si>
    <t>LGT Venture Philanthropy</t>
  </si>
  <si>
    <t xml:space="preserve">LGT Venture Philanthropy is an impact investor supporting organizations with outstanding social and environmental impact. Our team in six continents strives to increase the sustainable quality of life of less advantaged people by inspiring clients for active philanthropy, providing individualized philanthropic advice and investment implementation. </t>
  </si>
  <si>
    <t>Zurich, Switzerland</t>
  </si>
  <si>
    <t>https://www.lgtvp.com/</t>
  </si>
  <si>
    <t>https://www.linkedin.com/company/lgtvp/</t>
  </si>
  <si>
    <t>lgt-venture-philanthropy.png</t>
  </si>
  <si>
    <t>lgt-venture-philanthropy</t>
  </si>
  <si>
    <t>LionPride Agility VCC</t>
  </si>
  <si>
    <t>lionpride-agility-vcc</t>
  </si>
  <si>
    <t>LUN Partners Group</t>
  </si>
  <si>
    <t xml:space="preserve">LUN Partners Group is a Shanghai based investment management group that operates multiple investment vehicles, including venture capital and private equity funds as well as financial services companies that provide wealth management and financial advisory services. </t>
  </si>
  <si>
    <t>Shanghai, China</t>
  </si>
  <si>
    <t>http://lunpartners.com/</t>
  </si>
  <si>
    <t>https://www.linkedin.com/company/lunpartners/</t>
  </si>
  <si>
    <t>lun-partners-group</t>
  </si>
  <si>
    <t>Lundin Foundation</t>
  </si>
  <si>
    <t>lundin-foundation</t>
  </si>
  <si>
    <t>Lynett Capital</t>
  </si>
  <si>
    <t>Lynett Capital is an early stage investment firm dedicated to empowering technology companies.</t>
  </si>
  <si>
    <t>https://www.lynettcapital.com/</t>
  </si>
  <si>
    <t>https://www.linkedin.com/company/lynett-capital/</t>
  </si>
  <si>
    <t>https://twitter.com/4DiCapital</t>
  </si>
  <si>
    <t>lynett-capital.png</t>
  </si>
  <si>
    <t>lynett-capital</t>
  </si>
  <si>
    <t>Founded in 2008, The Meltwater Entrepreneurial School of Technology (MEST) is a non-profit program established by Meltwater with the goal of equipping high potential young Africans with the skills required to launch globally successful software companies, enabling them to create jobs and wealth locally to stimulate economic growth across the African economy.</t>
  </si>
  <si>
    <t>Lagos, Nigeria, Nairobi, Kenya, Cape Town, South Africa</t>
  </si>
  <si>
    <t>AdGeek, Saya, Claim Sync</t>
  </si>
  <si>
    <t>https://meltwater.org/</t>
  </si>
  <si>
    <t>https://www.linkedin.com/school/mestafrica/</t>
  </si>
  <si>
    <t>mest-africa.png</t>
  </si>
  <si>
    <t>mest-africa</t>
  </si>
  <si>
    <t>Microtraction is an investment platform that provides seed capital to technology entrepreneurs at the earliest stages of their venture.</t>
  </si>
  <si>
    <t>Seed, Pre-Seed</t>
  </si>
  <si>
    <t xml:space="preserve"> Financial Services, Transport &amp; Logistics</t>
  </si>
  <si>
    <t>https://www.microtraction.com/</t>
  </si>
  <si>
    <t>https://www.linkedin.com/company/microtraction/</t>
  </si>
  <si>
    <t>microtraction.png</t>
  </si>
  <si>
    <t>microtraction</t>
  </si>
  <si>
    <t>Millicom Systems</t>
  </si>
  <si>
    <t>millicom-systems</t>
  </si>
  <si>
    <t>MTN Group Limited entered the telecommunications scene at the dawn of South Africa’s democracy, in 1994. In 1998, we began our expansion by acquiring licences in Rwanda, Uganda and Swaziland. Since then, we continued to grow, with a view of bringing world-class telecommunications and digital services to markets across Africa and the Middle East.</t>
  </si>
  <si>
    <t>https://www.mtn.com/en/Pages/default.aspx</t>
  </si>
  <si>
    <t>https://www.linkedin.com/company/mtn/</t>
  </si>
  <si>
    <t>mtn-group</t>
  </si>
  <si>
    <t>Nailab Accelerator</t>
  </si>
  <si>
    <t>Nailab is an Accelerator that focuses on turning Smart Ideas into Viable business within a period of 3 months, Nailab offers low entry barriers to people with smart ideas by helping them cut down on overheads and providing a conducive working space for 3 to 6 months, coaching, mentoring and practical business skills are taught, so far Nailab has graduate over 5 companies with over 10 Million in Funding.</t>
  </si>
  <si>
    <t>http://nailab.co.ke/</t>
  </si>
  <si>
    <t>nailab-accelerator</t>
  </si>
  <si>
    <t>Founded in 1915, Naspers is a global internet and entertainment group and one of the largest technology investors in the world. Operating in more than 120 countries and markets with long-term growth potential, Naspers builds leading companies that empower people and enrich communities. It runs some of the world’s leading platforms in internet, video entertainment, and media.</t>
  </si>
  <si>
    <t>https://www.naspers.com/</t>
  </si>
  <si>
    <t>https://www.linkedin.com/company/nasperslimited/</t>
  </si>
  <si>
    <t>naspers.png</t>
  </si>
  <si>
    <t>naspers</t>
  </si>
  <si>
    <t>Neon Ventures</t>
  </si>
  <si>
    <t>We have helped African companies to raise in excess of $2 billion in third party capital and have board level access to many of the largest corporations in Africa</t>
  </si>
  <si>
    <t>https://neon.ventures/</t>
  </si>
  <si>
    <t>neon-ventures</t>
  </si>
  <si>
    <t>Newtown Partners is a blockchain investment and advisory services company with teams operating out of offices in San Francisco, U.S. and Cape Town, South Africa.</t>
  </si>
  <si>
    <t>https://www.newtownpartners.com/</t>
  </si>
  <si>
    <t>https://www.linkedin.com/company/newtown-partners/</t>
  </si>
  <si>
    <t>newtown-partners.png</t>
  </si>
  <si>
    <t>newtown-partners</t>
  </si>
  <si>
    <t xml:space="preserve">Norfund - The Norwegian Investment Fund for Developing Countries, is owned by the Norwegian Government and serves as an instrument in Norwegian development policy. Norfund contributes to poverty reduction and economic development in the poorest countries through investments in profitable businesses and transfer of knowledge and technology. </t>
  </si>
  <si>
    <t>Oslo, Norway</t>
  </si>
  <si>
    <t>Johannesburg, South Africa, Nairobi, Kenya</t>
  </si>
  <si>
    <t>https://www.norfund.no/</t>
  </si>
  <si>
    <t>https://www.linkedin.com/company/norfund/</t>
  </si>
  <si>
    <t>norfund.png</t>
  </si>
  <si>
    <t>norfund</t>
  </si>
  <si>
    <t>North Base Media</t>
  </si>
  <si>
    <t>We are a global venture-capital firm with a singular focus on media, content and information technologies in the world's fastest growing markets. We bring deep, global experience to entrepreneurs who have the vision and ability to turn ideas into companies that will build value for investors, consumers and societies.</t>
  </si>
  <si>
    <t>Singapore, Singapore</t>
  </si>
  <si>
    <t>http://northbasemedia.com/</t>
  </si>
  <si>
    <t>https://www.linkedin.com/company/north-base-media/</t>
  </si>
  <si>
    <t>north-base-media.png</t>
  </si>
  <si>
    <t>north-base-media</t>
  </si>
  <si>
    <t>Novastar Ventures is a Nairobi-based venture capital firm which specialises in early stage ventures in East Africa.  The firm primarily invests in education, healthcare, agri-businesses, food, and water sectors which target low-income communities.</t>
  </si>
  <si>
    <t>http://www.novastarventures.com/</t>
  </si>
  <si>
    <t>https://www.linkedin.com/company/novastar-ventures/</t>
  </si>
  <si>
    <t>novastar-ventures.png</t>
  </si>
  <si>
    <t>novastar-ventures</t>
  </si>
  <si>
    <t>Oikocredit is a social impact investor and worldwide cooperative with over four decades of experience in promoting sustainable development through investments in financial inclusion, agriculture and renewable energy.</t>
  </si>
  <si>
    <t>Amersfoort, Netherlands</t>
  </si>
  <si>
    <t>https://www.oikocredit.coop</t>
  </si>
  <si>
    <t>https://www.linkedin.com/company/oikocredit/</t>
  </si>
  <si>
    <t>oikocredit-international</t>
  </si>
  <si>
    <t xml:space="preserve">Oman Technology </t>
  </si>
  <si>
    <t>oman-technology</t>
  </si>
  <si>
    <t>Pierre Omidyar, the founder of eBay, and his wife, Pam, established Omidyar Network based on the belief that every person has the potential to make a difference. Since 2004, they have worked with their partners to create opportunities for people to tap that potential, enabling them to improve their lives and make powerful contributions to their communities.</t>
  </si>
  <si>
    <t>Johannesburg, South Africa, Mumbai, India</t>
  </si>
  <si>
    <t>www.omidyar.com</t>
  </si>
  <si>
    <t>https://www.linkedin.com/company/omidyar-network/</t>
  </si>
  <si>
    <t>omidyar-network</t>
  </si>
  <si>
    <t>Optimizer Foundation invests in early-stage social ventures. We search for scalable, and system-changing solutions, improving the lives of children and youth. The organizations we support have a specific focus on education and health.</t>
  </si>
  <si>
    <t>https://optimizerfoundation.se/about/</t>
  </si>
  <si>
    <t>https://www.linkedin.com/company/optimizerfoundation.se/</t>
  </si>
  <si>
    <t>https://twitter.com/optimizerfound</t>
  </si>
  <si>
    <t>optimizer-foundation.png</t>
  </si>
  <si>
    <t>optimizer-foundation</t>
  </si>
  <si>
    <t>Orange Digital Ventures</t>
  </si>
  <si>
    <t>Orange Digital Ventures is the strategic Corporate Venture Fund of the Orange Group. It is an early-stage, risk-oriented Corporate Fund whose primary goal is to accelerate your path to success. We are headquartered in Paris (France), but with offices in London (England) and Dakar (Senegal). We invest globally, with proactive detection and sourcing wherever Orange operates. Orange Digital Ventures was founded in 2015. Orange Group Executive Committee members are directly involved in Orange Digital Ventures’ Steering Committee. This ensures strong alignment with Orange’s global strategy and guarantees valuable interactions for entrepreneurs with our executive leaders.</t>
  </si>
  <si>
    <t>London, England, Dakar, Senegal</t>
  </si>
  <si>
    <t>https://digitalventures.orange.com/</t>
  </si>
  <si>
    <t>orange-digital-ventures</t>
  </si>
  <si>
    <t xml:space="preserve">Outlierz Ventures </t>
  </si>
  <si>
    <t>Outlierz Ventures is a Morocco-based VC fund dedicated to Africa startups. We invest in tech-enabled companies solving a real problem with a scalable business model, in a a key industry across Africa.</t>
  </si>
  <si>
    <t>http://www.outlierz.co/</t>
  </si>
  <si>
    <t>outlierz-ventures.png</t>
  </si>
  <si>
    <t>outlierz-ventures</t>
  </si>
  <si>
    <t>OPIC is the U.S. Government’s development finance institution.  It mobilizes private capital to help solve critical development challenges and in doing so, advances U.S. foreign policy. Because OPIC works with the U.S. private sector, it helps U.S. businesses gain footholds in emerging markets catalyzing revenues, jobs and growth opportunities both at home and abroad. OPIC achieves its mission by providing investors with financing, guarantees, political risk insurance, and support for private equity investment funds.</t>
  </si>
  <si>
    <t>https://www.opic.gov</t>
  </si>
  <si>
    <t>https://www.linkedin.com/company/overseas-private-investment-corporation/</t>
  </si>
  <si>
    <t>overseas-private-investment-corporation.png</t>
  </si>
  <si>
    <t>overseas-private-investment-corporation</t>
  </si>
  <si>
    <t>Pape fund managers</t>
  </si>
  <si>
    <t>pape-fund-managers</t>
  </si>
  <si>
    <t>paper-plane-ventures</t>
  </si>
  <si>
    <t>Partech is a global venture capital firm with offices in San Francisco, Paris, Berlin and Dakar. Partech invests in Internet and information technology startups at seed, venture and growth stages.</t>
  </si>
  <si>
    <t>California, USA, Berlin, Germany, Dakar, Senegal</t>
  </si>
  <si>
    <t>https://partechpartners.com/</t>
  </si>
  <si>
    <t>https://www.linkedin.com/company/partech/</t>
  </si>
  <si>
    <t>partech-partners.png</t>
  </si>
  <si>
    <t>partech-partners</t>
  </si>
  <si>
    <t>Persistent Energy Partners</t>
  </si>
  <si>
    <t>Persistent provides early stage capital and extensive operational support to exceptional entrepreneurs in underserved markets. We help them build companies that deliver competitive financial returns required for lasting social impact.</t>
  </si>
  <si>
    <t>Lagos, Nigeria, New York, USA</t>
  </si>
  <si>
    <t>https://persistent.energy</t>
  </si>
  <si>
    <t>https://www.linkedin.com/company/persistentnrg</t>
  </si>
  <si>
    <t>persistent-energy-partners.png</t>
  </si>
  <si>
    <t>persistent-energy-partners</t>
  </si>
  <si>
    <t>Playfair Capita</t>
  </si>
  <si>
    <t>Playfair Capital is an early-stage fund that commits to companies early and with conviction. Based in London, Playfair combines the best aspects of angel investing with a focused fund, to invest in truly ambitious founders, wherever they are in the world. Playfair takes a sector-agnostic approach and investments span deep tech, SaaS, marketplaces and B2B companies. We’ve backed the founders of more than 50 companies including CryptoFacilities, Mapillary, Ravelin, Stripe, Thought Machine and Trouva.</t>
  </si>
  <si>
    <t>https://playfaircapital.com/</t>
  </si>
  <si>
    <t>https://www.linkedin.com/company/playfair-capital/</t>
  </si>
  <si>
    <t>https://twitter.com/playfaircapital</t>
  </si>
  <si>
    <t>playfair-capita.png</t>
  </si>
  <si>
    <t>playfair-capita</t>
  </si>
  <si>
    <t>Precursor Ventures</t>
  </si>
  <si>
    <t>Precursor Ventures is an early stage venture firm focused on classic seed investing. Since our founding in 2015, we have invested in more than 40 companies across software, hardware, consumer and enterprise. Our focus is on entrepreneurs entering into new markets solving the toughest problems.</t>
  </si>
  <si>
    <t>https://precursorvc.com/</t>
  </si>
  <si>
    <t>https://www.linkedin.com/company/precursor-ventures/</t>
  </si>
  <si>
    <t>precursor-ventures.png</t>
  </si>
  <si>
    <t>precursor-ventures</t>
  </si>
  <si>
    <t>Prelude Ventures</t>
  </si>
  <si>
    <t>Prelude Ventures invests in companies that address the critical need for innovation across the global energy ecosystem.  We back exceptional entrepreneurs and management teams addressing large market opportunities that reduce the global economy’s carbon intensity.</t>
  </si>
  <si>
    <t>https://www.preludeventures.com</t>
  </si>
  <si>
    <t>https://www.linkedin.com/company/prelude-ventures/</t>
  </si>
  <si>
    <t>prelude-ventures.png</t>
  </si>
  <si>
    <t>prelude-ventures</t>
  </si>
  <si>
    <t>Principal Partners</t>
  </si>
  <si>
    <t>Principal Partners is a ‘boutique’ private equity firm founded by investment specialist, Avram Levy. With our extensive experience in funding, business structuring and negotiating private equity transactions, Principal Partners pride ourselves in our ability to add tangible value to the businesses we invest in. Our investments are grown as a result of strong working relationships with our business partners that are based on integrity, trust and respect.</t>
  </si>
  <si>
    <t>http://principalpartners.co.za/</t>
  </si>
  <si>
    <t>https://www.linkedin.com/company/principal-partners-trust/</t>
  </si>
  <si>
    <t>principal-partners</t>
  </si>
  <si>
    <t>PROPARCO</t>
  </si>
  <si>
    <t>Proparco – a subsidiary of the Agence Française de Développement (AFD) devoted to private sector funding – has been supporting sustainable development for almost 40 years. It operates in 80 countries in Africa, Asia, Latin America and the Middle East and helps finance and support financial institutions and corporate private-sector projects. Proparco focuses on the key development areas, such as renewable energy-based infrastructure, agribusiness, financial sector, health and education.</t>
  </si>
  <si>
    <t>https://www.proparco.fr/fr/</t>
  </si>
  <si>
    <t>https://www.linkedin.com/company/proparco/</t>
  </si>
  <si>
    <t>proparco.png</t>
  </si>
  <si>
    <t>proparco</t>
  </si>
  <si>
    <t>The PIC is a long-term investor. Our investment strategy is designed to take into consideration a long-term view of the macro environment. The PIC’s main investment objectives are to achieve strong long-term capital returns above clients’ benchmarks. This is supported by robust risk management while contributing to the broader social and economic development of South Africa and the rest of Africa. Our strategy includes building a portfolio around our clients’ requirements, diversified by sector, geography, duration and size. The PIC follows a robust investment strategy that stems from its investment philosophy across all asset classes.</t>
  </si>
  <si>
    <t>https://www.pic.gov.za/</t>
  </si>
  <si>
    <t>https://www.linkedin.com/company/public-investment-corporation/</t>
  </si>
  <si>
    <t>public-investment-corporation</t>
  </si>
  <si>
    <t>Quantum Capital Partners is a boutique real estate capital advisory firm that provides creative capital solutions to real estate investors and developers.</t>
  </si>
  <si>
    <t>München, Bayern</t>
  </si>
  <si>
    <t>Private Equity firm</t>
  </si>
  <si>
    <t>https://www.quantum-capital-partners.com/</t>
  </si>
  <si>
    <t>https://www.linkedin.com/company/quantumcapitalpartnersgmbh/</t>
  </si>
  <si>
    <t>quantum-capital-partners</t>
  </si>
  <si>
    <t>Quona Capital is a venture capital firm that invests in growth-stage financial technology companies in emerging markets. The firm was formed with a simple idea - technology has the power to radically improve the quality, access and affordability of financial services for underserved consumers and businesses in Sub-Saharan Africa, Latin America and Asia. We invest in disruptive innovations to create a more financially inclusive world.</t>
  </si>
  <si>
    <t>https://quona.com/</t>
  </si>
  <si>
    <t>https://www.linkedin.com/company/quona-capital/</t>
  </si>
  <si>
    <t>quona-capital.png</t>
  </si>
  <si>
    <t>quona-capital</t>
  </si>
  <si>
    <t>Raba Capital</t>
  </si>
  <si>
    <t>Our mission is to develop the African entrepreneurship ecosystem to become one of the best in the world. We empower entrepreneurs to build foundational businesses that change the lives of consumers and businesses across the continent. We aim to be the first institutional capital into companies, and continue to participate throughout their growth.</t>
  </si>
  <si>
    <t>https://www.rabacap.com/</t>
  </si>
  <si>
    <t>https://www.linkedin.com/company/rabacap/</t>
  </si>
  <si>
    <t>raba-capital.png</t>
  </si>
  <si>
    <t>raba-capital</t>
  </si>
  <si>
    <t>Raed Ventures</t>
  </si>
  <si>
    <t>Raed Ventures is a Saudi Arabian venture capital firm established by Almajdouie Holding LLC in 2015. It provides funding for the seed and early stage startups in Saudi Arabia and MENA region.</t>
  </si>
  <si>
    <t>Dammam, Ash Sharqiyah, Saudi Arabia</t>
  </si>
  <si>
    <t>http://raed.vc/</t>
  </si>
  <si>
    <t>https://www.linkedin.com/company/raedvc</t>
  </si>
  <si>
    <t>https://www.twitter.com/raedvc</t>
  </si>
  <si>
    <t>raed-ventures.png</t>
  </si>
  <si>
    <t>raed-ventures</t>
  </si>
  <si>
    <t>responsAbility</t>
  </si>
  <si>
    <t>responsAbility Investments AG is one of the world’s leading asset managers in the field of development investments and offers professionally-managed investment solutions to private, institutional and public investors.</t>
  </si>
  <si>
    <t>Paris, France, Lima, Peru, Nairobi, Mumbai, India</t>
  </si>
  <si>
    <t>http://www.responsability.com/en</t>
  </si>
  <si>
    <t>https://www.linkedin.com/company/responsability-investments/</t>
  </si>
  <si>
    <t>responsability.png</t>
  </si>
  <si>
    <t>responsability</t>
  </si>
  <si>
    <t>Rise Capital is a global investment firm that focuses on making expansion-stage investments in Internet businesses in Emerging Markets.</t>
  </si>
  <si>
    <t>http://risecapital.com/</t>
  </si>
  <si>
    <t>https://www.linkedin.com/company/rise-capital/</t>
  </si>
  <si>
    <t>rise-capital</t>
  </si>
  <si>
    <t>Rocket Internet</t>
  </si>
  <si>
    <t>Rocket Internet incubates and invests in internet and technology companies globally. We provide deep operational support to entrepreneurs and help them build market-leading companies.</t>
  </si>
  <si>
    <t>https://www.rocket-internet.com/</t>
  </si>
  <si>
    <t>https://www.linkedin.com/company/rocket-internet-ag/</t>
  </si>
  <si>
    <t>rocket-internet.png</t>
  </si>
  <si>
    <t>rocket-internet</t>
  </si>
  <si>
    <t>Safaricom Spark Fund</t>
  </si>
  <si>
    <t xml:space="preserve">Safaricom is the leading provider of converged communication solutions in Kenya. In addition to providing a broad range of first-class products and services for Telephony, Broadband Internet and Financial services, Safaricom seeks to uplift the welfare of Kenyans through value added services and support for community projects. </t>
  </si>
  <si>
    <t>https://www.linkedin.com/company/safaricom/</t>
  </si>
  <si>
    <t>safaricom-spark-fund</t>
  </si>
  <si>
    <t>Samsung NEXT Ventures</t>
  </si>
  <si>
    <t>Samsung NEXT Ventures brings resources and funding to startups with the potential to deliver outsized financial returns. Startups receive the support and collaboration opportunities they need to thrive, all while adding to Samsung’s growing software and services market intelligence.</t>
  </si>
  <si>
    <t>Mountain View, CA</t>
  </si>
  <si>
    <t>http://samsungnext.com/</t>
  </si>
  <si>
    <t>https://www.linkedin.com/company/samsung-next/</t>
  </si>
  <si>
    <t>https://twitter.com/samsungnext/</t>
  </si>
  <si>
    <t>samsung-next-ventures.png</t>
  </si>
  <si>
    <t>samsung-next-ventures</t>
  </si>
  <si>
    <t>Satya Capital</t>
  </si>
  <si>
    <t>Satya Capital is an independent investment firm, focussed on Africa. We have a deep understanding of Africa and experience of the demands and rewards of building a first-class growth business in the region. We seek to partner with business people and teams who are as passionate as we are about the opportunities flowing from Africa’s continued change. We aim to translate this into superior returns for our investors and the people with whom we invest.</t>
  </si>
  <si>
    <t>https://www.satyacapital.com/</t>
  </si>
  <si>
    <t>https://www.linkedin.com/company/satya-capital/</t>
  </si>
  <si>
    <t>satya-capital</t>
  </si>
  <si>
    <t>Savanah Fund</t>
  </si>
  <si>
    <t>Savannah Fund is a seed capital fund specializing in US$25,000-US$500,000 investments in early stage high growth technology (web and mobile) startups in sub-Saharan Africa. Initially focused on East Africa, the fund aims to bridge the early stage/angel and venture capital investment gap that currently exists in Africa.</t>
  </si>
  <si>
    <t>$25,000 - $500,000</t>
  </si>
  <si>
    <t>http://savannah.vc/</t>
  </si>
  <si>
    <t>https://www.linkedin.com/company/savannah-fund</t>
  </si>
  <si>
    <t>savanah-fund.png</t>
  </si>
  <si>
    <t>savanah-fund</t>
  </si>
  <si>
    <t>Saviu is a venture capital fund and company builder focusing on African early-stage startups. We create startups, invest in companies and support talented entrepreneurs.</t>
  </si>
  <si>
    <t>$100,000 - $800,000</t>
  </si>
  <si>
    <t>https://www.saviu.vc/</t>
  </si>
  <si>
    <t>https://www.linkedin.com/company/saviuventures/</t>
  </si>
  <si>
    <t>saviu-ventures.png</t>
  </si>
  <si>
    <t>saviu-ventures</t>
  </si>
  <si>
    <t>Sawari Ventures provides entrepreneurs in the Middle East and North Africa with foreign investments and is based in Cairo, Egypt.</t>
  </si>
  <si>
    <t>http://www.sawariventures.com/c</t>
  </si>
  <si>
    <t>sawari-ventures.png</t>
  </si>
  <si>
    <t>sawari-ventures</t>
  </si>
  <si>
    <t>Secha Capital</t>
  </si>
  <si>
    <t>Secha Capital is a patient capital holding company that invests in African SMEs looking to grow. We focus primarily on FMCG and Agri-business industries and work alongside founders to help reach full potential.</t>
  </si>
  <si>
    <t>http://www.sechacapital.com/</t>
  </si>
  <si>
    <t>https://www.linkedin.com/in/brendanmullen</t>
  </si>
  <si>
    <t>https://www.twitter.com/sechacapital</t>
  </si>
  <si>
    <t>secha-capital.png</t>
  </si>
  <si>
    <t>secha-capital</t>
  </si>
  <si>
    <t>Seedstars is a global organisation with a mission to impact people's lives in emerging markets through technology and entrepreneurship. We mostly invest in amazing entrepreneurs and build companies from scratch but are also the organizers of seedstarsworld.com, the largest startup competition in emerging markets, and owners of seedspace.co, the fastest growing network of co-working &amp; co-living spaces in these markets.</t>
  </si>
  <si>
    <t>Geneva, Switzerland</t>
  </si>
  <si>
    <t>Lagos, Nigeria, Abidjan, Côte d’Ivoire, Cape Town, South Africa</t>
  </si>
  <si>
    <t>Incubator</t>
  </si>
  <si>
    <t>https://www.seedstars.com/</t>
  </si>
  <si>
    <t>https://www.linkedin.com/company/seedstars/</t>
  </si>
  <si>
    <t>seedstars.png</t>
  </si>
  <si>
    <t>seedstars</t>
  </si>
  <si>
    <t>shinnecok-partners-lp</t>
  </si>
  <si>
    <t>We are a venture capital firm that partners with passionate, bold entrepreneurs to solve some of the world’s biggest problems.</t>
  </si>
  <si>
    <t>https://www.siliconbadia.com/</t>
  </si>
  <si>
    <t>https://www.linkedin.com/company/silicon-badia/</t>
  </si>
  <si>
    <t>silicon-badia.png</t>
  </si>
  <si>
    <t>silicon-badia</t>
  </si>
  <si>
    <t>Silvertree Internet Holdings</t>
  </si>
  <si>
    <t>Silvertree Internet Holdings reaches millions of African consumers every month, using tech. We operate ecommerce, online comparison, travel and digital services brands, in South Africa, Nigeria, Ghana and Kenya. We drive rapid organic growth, as well as inorganic growth through investing into and incubating new companies.</t>
  </si>
  <si>
    <t>https://silvertree.holdings</t>
  </si>
  <si>
    <t>https://www.linkedin.com/company/silvertree-internet-holdings/</t>
  </si>
  <si>
    <t>silvertree-internet-holdings.png</t>
  </si>
  <si>
    <t>silvertree-internet-holdings</t>
  </si>
  <si>
    <t>Singularity is a private investment office primarily focused on investment opportunities in Africa and North America. We work with talented management teams to develop businesses that have potential for significant growth.</t>
  </si>
  <si>
    <t>www.singularityinvestments.com</t>
  </si>
  <si>
    <t>https://www.linkedin.com/company/singularity-investments/</t>
  </si>
  <si>
    <t>singularity-investments</t>
  </si>
  <si>
    <t>skoll-foundation</t>
  </si>
  <si>
    <t>Social Capital</t>
  </si>
  <si>
    <t xml:space="preserve">At Social Capital, our mission is advance humanity by solving the world's hardest problems. We partner with entrepreneurs at all stages of the company lifecycle, from promising early stage startups to transformational public companies. </t>
  </si>
  <si>
    <t>https://www.socialcapital.com/</t>
  </si>
  <si>
    <t>https://www.linkedin.com/company/social-capital-lp/</t>
  </si>
  <si>
    <t>social-capital</t>
  </si>
  <si>
    <t>We are not a fund and we are not an incubator; we are a company that builds companies. We focus on Lagos, Nigeria as the gateway to Africa. We focus on well defined and scalable revenue models. We are a collection of internet people. We are SPARK.</t>
  </si>
  <si>
    <t>http://spark.ng/</t>
  </si>
  <si>
    <t>https://www.linkedin.com/company/spark-ng</t>
  </si>
  <si>
    <t>spark</t>
  </si>
  <si>
    <t>Spark Capital</t>
  </si>
  <si>
    <t>Spark Capital is an early and growth stage venture capital firm that takes risks on exceptional founders and the products they design.</t>
  </si>
  <si>
    <t>New York, USA, California, USA</t>
  </si>
  <si>
    <t>http://www.sparkcapital.com/</t>
  </si>
  <si>
    <t>https://www.linkedin.com/company/spark-capital-llc/</t>
  </si>
  <si>
    <t>spark-capital</t>
  </si>
  <si>
    <t>Spartan</t>
  </si>
  <si>
    <t>Spartan is a Non-Bank Finance Company [NBFC] - that finances Small &amp; Mid-sized businesses by providing:Growth Finance [structured finance for expansion] + Specialized Asset Finance [equipment/machinery/technology/software/office fit-outs/energy] + Working Capital Finance [bridging finance &amp; medium term loans]</t>
  </si>
  <si>
    <t>Johannesberg, South Africa</t>
  </si>
  <si>
    <t>Venture capital</t>
  </si>
  <si>
    <t>spartan</t>
  </si>
  <si>
    <t>Spike Ventures</t>
  </si>
  <si>
    <t>Spike Ventures is a community of accredited Stanford alums who pool money into a VC fund to invest in Stanford-connected companies. Simply put, we believe we can invest better together than we can alone. We create a diverse portfolio for our investors, co-investing with leading VC funds across industry, stage, and geography. Our goal is to raise a new fund each year that benefits entrepreneurs, the school's ecosystem, and our investors. Spike Ventures is private, for-profit, and not affiliated with or sanctioned by the University.</t>
  </si>
  <si>
    <t>https://www.avgfunds.com/</t>
  </si>
  <si>
    <t>https://www.linkedin.com/company/spike-ventures/</t>
  </si>
  <si>
    <t>spike-ventures.png</t>
  </si>
  <si>
    <t>spike-ventures</t>
  </si>
  <si>
    <t xml:space="preserve">SPRING is a pioneering accelerator that supports businesses whose products and services could transform the lives of adolescent girls in East Africa and South Asia. Our mission is to reach 200,000 girls in 8 countries by 2019. </t>
  </si>
  <si>
    <t>https://www.springaccelerator.org/</t>
  </si>
  <si>
    <t>https://www.linkedin.com/company/spring-accelerator/</t>
  </si>
  <si>
    <t>spring-accelerator.png</t>
  </si>
  <si>
    <t>spring-accelerator</t>
  </si>
  <si>
    <t xml:space="preserve">Startupbootcamp is a global network of industry focused accelerators. We take startups global by giving them direct access to an international network of the most relevant partners, investors, and mentors in their sector. Startupbootcamp started in 2010 and now operates globally with 20+ industry-focused programs in some of the greatest startup hubs including Amsterdam, San Francisco, London, Berlin etc </t>
  </si>
  <si>
    <t>https://www.startupbootcamp.org/</t>
  </si>
  <si>
    <t>https://www.linkedin.com/company/startupbootcamp/</t>
  </si>
  <si>
    <t>startupbootcamp.png</t>
  </si>
  <si>
    <t>startupbootcamp</t>
  </si>
  <si>
    <t>STV</t>
  </si>
  <si>
    <t>STV is an independent venture capital fund anchored by Saudi Telecom, the Middle East's largest telecommunications company.Closed first transaction in December 2016: co-led Careem's (Series D) investment round at a &gt;$1B valuation.</t>
  </si>
  <si>
    <t>Riyadh, Saudi Arabia</t>
  </si>
  <si>
    <t>https://stv.vc/</t>
  </si>
  <si>
    <t>https://www.linkedin.com/company/stventures/</t>
  </si>
  <si>
    <t>stv.png</t>
  </si>
  <si>
    <t>stv</t>
  </si>
  <si>
    <t>Summit Partners was founded in 1984 with a commitment to find and partner with exceptional entrepreneurs and help them accelerate their growth and achieve dramatic results. Since then, Summit has become the investment partner of choice for many of the best growth companies in the world. We’ve invested in more than 475 companies in technology, healthcare, life sciences and other growth industries. These companies have completed more than 140 public equity offerings, and more than 190 have been acquired through strategic mergers and sales.</t>
  </si>
  <si>
    <t>California, USA, London, UK</t>
  </si>
  <si>
    <t>https://www.summitpartners.com</t>
  </si>
  <si>
    <t>https://www.linkedin.com/company/summit-partners/</t>
  </si>
  <si>
    <t>summit-partners.png</t>
  </si>
  <si>
    <t>summit-partners</t>
  </si>
  <si>
    <t>SunFunder is a mission-driven solar finance business based in Nairobi unlocking debt capital for solar energy in emerging markets, where over 2.2 billion people live without access to reliable energy. We offer borrowers a deep solar market expertise, an efficient due diligence process and strong customer partnerships, while simultaneously providing investors with diversified, high-impact, fixed income debt offerings of emerging market solar investments. We have unlocked a total of $62 million for the sector through our Beyond The Grid Solar Fund and other debt facilities. To date we have made over $64 million of loans in 60 debt facilities to 45 solar companies.</t>
  </si>
  <si>
    <t>Debt</t>
  </si>
  <si>
    <t>https://sunfunder.com/</t>
  </si>
  <si>
    <t>https://www.linkedin.com/company/sunfunder</t>
  </si>
  <si>
    <t>sunfunder.png</t>
  </si>
  <si>
    <t>sunfunder</t>
  </si>
  <si>
    <t>TBL Mirror Fund facilitates and manages the combined investment of capital and know-how in promising companies. The TBL Mirror Fund is a Private Equity Fund for East African and Nigerian Small and Medium Enterprises (SMEs) targeting various high growth sectors and deals where value can be added through the know-how and involvement of the Fund managers and its investors. Investors of the TBL Mirror Fund are successful private individuals with a wide variety of backgrounds, from CEOs of large multinationals, to seasoned entrepreneurs and experienced venture capitalists.</t>
  </si>
  <si>
    <t>http://www.tblmirrorfund.com/</t>
  </si>
  <si>
    <t>tbl-mirror-fund</t>
  </si>
  <si>
    <t>Techstars is the worldwide network that helps entrepreneurs succeed. Techstars founders and their teams connect with other entrepreneurs, experts, mentors, alumni, investors, community leaders, and corporate partners who will help their companies grow. Techstars operates three divisions: Techstars Startup Programs, Techstars Mentorship-Driven Accelerator Programs and Techstars Corporate Innovation Partnerships. Techstars Mentorship-Driven Accelerator Programs help founders do more faster and Techstars Startup Programs inspire, educate and connect entrepreneurs. Techstars Corporate Innovation Partnerships helps brands supercharge growth by accelerating innovation and cultural transformation. Techstars accelerator portfolio includes more than 1,500 companies with a market cap of $13.9 Billion. www.techstars.com</t>
  </si>
  <si>
    <t>https://www.techstars.com/</t>
  </si>
  <si>
    <t>https://www.linkedin.com/company/techstars/</t>
  </si>
  <si>
    <t>techstars.png</t>
  </si>
  <si>
    <t>techstars</t>
  </si>
  <si>
    <t>Tencent Holdings</t>
  </si>
  <si>
    <t>Founded in November, 1998, Tencent is a leading provider of Internet value added services in China. Since its establishment, Tencent has maintained steady growth under its user-oriented operating strategies. On June 16, 2004, Tencent Holdings Limited (SEHK 700) went public on the main board of the Hong Kong Stock Exchange.</t>
  </si>
  <si>
    <t>https://www.tencent.com/en-us/</t>
  </si>
  <si>
    <t>https://www.linkedin.com/company/tencent/</t>
  </si>
  <si>
    <t>tencent-holdings</t>
  </si>
  <si>
    <t>Tiger Global Management, LLC is an investment firm that deploys capital globally. Tiger Global seeks to earn superior risk-adjusted returns for its investors over the long term. The firm’s fundamentally oriented investments focus primarily on the global Internet, technology, telecom, media consumer and industrial sectors. The private equity strategy has a ten-year investment horizon and targets growth-oriented private companies. The public equity efforts emphasize deep due diligence on individual companies and long-term secular themes.</t>
  </si>
  <si>
    <t>New York, United States of America</t>
  </si>
  <si>
    <t>Growth</t>
  </si>
  <si>
    <t>https://www.tigerglobal.com/</t>
  </si>
  <si>
    <t>https://www.linkedin.com/company/tiger-global-management/about/</t>
  </si>
  <si>
    <t>tiger-global-management</t>
  </si>
  <si>
    <t>TLcom Capital, is a Sub Saharan Africa focused tech VC, with offices in Lagos, Nairobi and London. TLcom had been investing since 1999 in Tech, Media, Mobil and Internet companies across Europe, US and Israel, and its newest fund, TLcom TIDE Africa closed in 2017 is focused solely on Sub Saharan Africa.</t>
  </si>
  <si>
    <t>http://www.tlcomcapital.com/</t>
  </si>
  <si>
    <t>https://www.linkedin.com/company/tlcom-capital-partners/</t>
  </si>
  <si>
    <t>tlcom-capital-partners</t>
  </si>
  <si>
    <t>Tofino Capital</t>
  </si>
  <si>
    <t>Tofino Capital is an early stage investor in emerging market technology companies</t>
  </si>
  <si>
    <t>https://www.tofinocap.com/</t>
  </si>
  <si>
    <t>tofino-capital</t>
  </si>
  <si>
    <t>The Tony Elumelu Foundation is an African-based, African-funded philanthropic organisation. Founded in 2010, their mission is to support entrepreneurship in Africa by enhancing the competitiveness of the African private sector.</t>
  </si>
  <si>
    <t>$5,000 - $10,000</t>
  </si>
  <si>
    <t>http://tonyelumelufoundation.org/</t>
  </si>
  <si>
    <t>https://www.linkedin.com/company/tony-elumelu-foundation/</t>
  </si>
  <si>
    <t>tony-elumelu-foundation.png</t>
  </si>
  <si>
    <t>tony-elumelu-foundation</t>
  </si>
  <si>
    <t>Total Energy Ventures</t>
  </si>
  <si>
    <t>Total Energy Ventures is the venture capital arm of French energy major Total. Its investments support the development of companies with innovative technologies and business models in areas such as alternative and renewable energies, efficient use of energy and natural resources, waste management and greenhouse gas reduction, mobility and transportation etc. that will help meet the challenges of the energy transition. The investments primarily consist of acquiring minority interests in selected companies during capital increases to help finance their development.</t>
  </si>
  <si>
    <t>total-energy-ventures</t>
  </si>
  <si>
    <t>TPG Growth</t>
  </si>
  <si>
    <t>TPG Growth was founded in 2007 to specialize in growth equity and middle-market buyout opportunities. Taking a long-term and hands-on approach to partnership, we identify unique companies across the U.S., Europe, Africa, and Asia and help them achieve their full potential. We can assist at all stages of a company’s growth, from its inception to its international expansion, by drawing on our geography-specific experience and expert global operational resources from the TPG platforms. TPG Growth currently manages approximately $13.2 billion in assets across a variety of sectors including media, technology, and industrials.</t>
  </si>
  <si>
    <t>https://www.tpg.com/platforms/tpggrowth</t>
  </si>
  <si>
    <t>tpg-growth.png</t>
  </si>
  <si>
    <t>tpg-growth</t>
  </si>
  <si>
    <t>At Trine we’re on a mission to make the world better. We do that by making it easy for people to invest in innovative businesses with impact at their core. Our scalable, tailor-made finance accelerates growth for our partner companies. Making sure the off-grid solar sector has the injection of capital it needs to make a greener future. Acting with speed and flexibility we create tangible impact for people, planet and profit, every day.</t>
  </si>
  <si>
    <t>Nordic Countries, Scandinavia</t>
  </si>
  <si>
    <t>https://www.jointrine.com/</t>
  </si>
  <si>
    <t>https://www.linkedin.com/company/trinehq/</t>
  </si>
  <si>
    <t>https://www.twitter.com/jointrine</t>
  </si>
  <si>
    <t>trine.png</t>
  </si>
  <si>
    <t>trine</t>
  </si>
  <si>
    <t>University Ventures</t>
  </si>
  <si>
    <t>University Ventures (UV) is the only investment firm focused exclusively on the global higher education sector. UV pursues a differentiated strategy of 'innovation from within'. UV has the deepest respect for the missions and traditions of colleges and universities around the world and is confident that through innovation, these same institutions will be successful in fulfilling and expanding their missions. By partnering with top-tier universities and colleges and then strategically directing private capital to develop innovative programs of exceptional quality that address major economic and social needs, UV is setting new standards for student outcomes and advancing the development of the next generation of colleges and universities on a global scale.</t>
  </si>
  <si>
    <t>http://universityventures.com/</t>
  </si>
  <si>
    <t>https://www.linkedin.com/company/university-ventures/</t>
  </si>
  <si>
    <t>university-ventures.png</t>
  </si>
  <si>
    <t>university-ventures</t>
  </si>
  <si>
    <t>varkey-foundation</t>
  </si>
  <si>
    <t>Ventures Platform (VP) is a seed stage fund and accelerator that actively finds, funds and supports innovative companies solving real problems across the African continent. Our team mirrors the kind of founders we work with; hungry goalgetters with a deep rooted desire to win.</t>
  </si>
  <si>
    <t xml:space="preserve"> Financial Services, E-Commerce, HealthTech</t>
  </si>
  <si>
    <t>https://www.venturesplatform.com/</t>
  </si>
  <si>
    <t>https://www.linkedin.com/company/ventures-platform/</t>
  </si>
  <si>
    <t>ventures-platform.png</t>
  </si>
  <si>
    <t>ventures-platform</t>
  </si>
  <si>
    <t>Verod Capital Management</t>
  </si>
  <si>
    <t>verod-capital-management</t>
  </si>
  <si>
    <t>VestedWorld is an investment fund focused on investing in early-stage companies within emerging markets that are in industries that are core to any growing economy (e.g., manufacturing, agribusiness, packaged goods, etc.). Currently, we have six portfolio companies in four countries (Kenya, Uganda, Nigeria, Ghana), and are seeking to grow our portfolio in East and West Africa, with a long-term goal of expanding to other emerging and developing markets. We seek to invest in companies that, if successful, will have significant impact on their communities and home economies. Additionally, VestedWorld is cultivating an online community of angel investors (“VestedAngels”) that invest alongside us in these early-stage companies, with the goal of catalyzing overall investment into our focus geographies through investor education and experiences.</t>
  </si>
  <si>
    <t>http://www.vestedworld.com/</t>
  </si>
  <si>
    <t>http://www.linkedin.com/company/vestedworld</t>
  </si>
  <si>
    <t>http://twitter.com/VestedWorld</t>
  </si>
  <si>
    <t>vestedworld.png</t>
  </si>
  <si>
    <t>vestedworld</t>
  </si>
  <si>
    <t>vilcap-investments</t>
  </si>
  <si>
    <t>Since 2009, Village Capital has supported more than 1,000 entrepreneurs through our programs, and partnered with affiliated investment funds, including VilCap Investments, that have invested seed capital in more than 90 program graduates.</t>
  </si>
  <si>
    <t>Nairobi, Kenya, Mexico City, Mexico</t>
  </si>
  <si>
    <t>https://vilcap.com/</t>
  </si>
  <si>
    <t>https://www.linkedin.com/company/village-capital/</t>
  </si>
  <si>
    <t>village-capital.png</t>
  </si>
  <si>
    <t>village-capital</t>
  </si>
  <si>
    <t>Villgro Kenya is an early stage incubator that addresses deep rooted social problems and inequalities by providing technical and business expertise for market driven innovation and scale up of social enterprises. Villgro Kenya is inspiring a new wave of innovative thinking to address deep rooted global health challenges in Africa through market-led solutions. VK provides seed funding, technical assistance and business development support to global health innovators to take their innovations to the market. Working at the interface of science and industry, VK brings over 30 years’ worth of experience in R&amp;D/academia and entrepreneurship in the region that is relevant to global health technology development and go-to market strategies. Our partnerships and networks span across the product development, commercialization and scale to leverage local and foreign investments for global health impact in the region.</t>
  </si>
  <si>
    <t>http://villgrokenya.or.ke/</t>
  </si>
  <si>
    <t>https://www.linkedin.com/company/villgrokenya/</t>
  </si>
  <si>
    <t>villgro-kenya.png</t>
  </si>
  <si>
    <t>villgro-kenya</t>
  </si>
  <si>
    <t>With Vision Ventures Capital, you can start running your company confidently with the right guidance, financial and marketing resources needed to kick off your dream start-up project. We bring our long and successful years of business experience to the table to help you incorporate and grow your company like a seasoned entrepreneur.</t>
  </si>
  <si>
    <t>Dammam, Saudi Arabia</t>
  </si>
  <si>
    <t>https://visionvc.co/</t>
  </si>
  <si>
    <t>https://www.linkedin.com/company/vision-ventures-capital/</t>
  </si>
  <si>
    <t>vision-ventures.png</t>
  </si>
  <si>
    <t>vision-ventures</t>
  </si>
  <si>
    <t>Vodafone Ventures</t>
  </si>
  <si>
    <t>Vodafone Ventures firm specializes in investments in seed/start up, early stage, and mid stage in wireless and Internet sectors. It invests between £2 million ($3.6 million) and £10 million ($18.1 million) in the portfolio companies. Vodafone Ventures was formed in 2000 and is based in the Newbury, United Kingdom. Vodafone Ventures is the investment arm of Vodafone Group PLC.</t>
  </si>
  <si>
    <t>vodafone-ventures</t>
  </si>
  <si>
    <t>Vostok Emerging Finance</t>
  </si>
  <si>
    <t>Vostok Emerging Finance (VEF) invests in early and growth stage fintech companies across emerging and frontier markets. They take minority stakes and board representation where appropriate. VEF is structured as a publicly traded investment company, trading under the ticker VEMF SDB and listed on Nasdaq First North in Stockholm.</t>
  </si>
  <si>
    <t>http://www.vostokemergingfinance.com/</t>
  </si>
  <si>
    <t>https://www.linkedin.com/company/vostok-emerging-finance-ltd/</t>
  </si>
  <si>
    <t>vostok-emerging-finance</t>
  </si>
  <si>
    <t>Vulcan Capital</t>
  </si>
  <si>
    <t>Vulcan Capital is the multi-billion dollar investment arm of Microsoft co-founder and philanthropist Paul Allen.Vulcan Capital invests across all stages of corporate development through leveraged buyouts, growth capital, distressed/turnaround, and early-stage venture capital as well as public equity value investing.</t>
  </si>
  <si>
    <t>Greater Seattle Area, West Coast, Western US</t>
  </si>
  <si>
    <t>Family Investment Office, Private Equity Firm, Venture Capital</t>
  </si>
  <si>
    <t>http://capital.vulcan.com/</t>
  </si>
  <si>
    <t>https://twitter.com/vulcaninc</t>
  </si>
  <si>
    <t>vulcan-capital.png</t>
  </si>
  <si>
    <t>vulcan-capital</t>
  </si>
  <si>
    <t>Vumela Fund</t>
  </si>
  <si>
    <t>Vumela was established in 2009 by FNB Business Banking and Edge Growth. The objective was to create an innovative model for the development of a sustainable and a financially and operationally independent investment business which invests in high growth small, medium and micro size enterprises with good economic and impact returns.</t>
  </si>
  <si>
    <t>Hyde Park, Newtownabbey, United Kingdom</t>
  </si>
  <si>
    <t>Micro VC, Venture Capital</t>
  </si>
  <si>
    <t>http://vumelafund.com/</t>
  </si>
  <si>
    <t>vumela-fund.png</t>
  </si>
  <si>
    <t>vumela-fund</t>
  </si>
  <si>
    <t>Vurani Capital</t>
  </si>
  <si>
    <t>Vurani Capital is a private equity firm registered under the United Republic of Tanzania’s ‘URT’ Companies Act No. 12 of 2002 with a focus on investing in undervalued, high growth equities and special situations in Tanzania</t>
  </si>
  <si>
    <t>Msasani, Dar es Salaam, Tanzania</t>
  </si>
  <si>
    <t>Private Equity Firm</t>
  </si>
  <si>
    <t>vurani-capital</t>
  </si>
  <si>
    <t>Vuwa Investments</t>
  </si>
  <si>
    <t>Founded in 2006 by Bulelani Ngcuka, Vuwa has quickly risen to take its place among some of the most respected investment companies in South Africa. The company is active across a broad range of market sectors, where it continues to deliver outstanding performance for its stakeholders.</t>
  </si>
  <si>
    <t>https://www.vuwa.co.za/</t>
  </si>
  <si>
    <t>vuwa-investments</t>
  </si>
  <si>
    <t>warner-music-group</t>
  </si>
  <si>
    <t>WDB Investment Holdings</t>
  </si>
  <si>
    <t>Established in 1991, Women’s Development Businesses (“WDB”) was mandated to bring about the economic upliftment and social advancement of economically disadvantaged women in under-developed regions of South Africa.</t>
  </si>
  <si>
    <t>https://www.wdbinvestments.co.za/</t>
  </si>
  <si>
    <t>https://www.linkedin.com/company/wdb-investment-holdings/about/</t>
  </si>
  <si>
    <t>https://twitter.com/@WDBinvestments/</t>
  </si>
  <si>
    <t>wdb-investment-holdings.png</t>
  </si>
  <si>
    <t>wdb-investment-holdings</t>
  </si>
  <si>
    <t>Our firm pioneered the concept of venture debt in 1980 to fill a glaring capital need in the market. We understand and embrace the inherent risks associated with lending to early- and mid-stage technology businesses. Thirty five years later, our goal remains unchanged, to help visionary entrepreneurs transform their businesses, realize their full potential, and hopefully change the world</t>
  </si>
  <si>
    <t>Portola Valley, CA</t>
  </si>
  <si>
    <t>http://www.westerntech.com/</t>
  </si>
  <si>
    <t>https://www.linkedin.com/company/western-technology-investment/about/</t>
  </si>
  <si>
    <t>western-technology-investment.png</t>
  </si>
  <si>
    <t>western-technology-investment</t>
  </si>
  <si>
    <t>white-rhino-ventures</t>
  </si>
  <si>
    <t xml:space="preserve">Y Combinator (YC) is a startup fund and program. YC has programs and resources that support founders throughout the life of their company. Startup School teaches the basics of starting a company. The YC batch program helps founders as they build their product, talk to their customers, and raise funding. </t>
  </si>
  <si>
    <t>http://www.ycombinator.com/</t>
  </si>
  <si>
    <t>https://www.linkedin.com/company/y-combinator/</t>
  </si>
  <si>
    <t>http://twitter.com/ycombinator</t>
  </si>
  <si>
    <t>y-combinator.png</t>
  </si>
  <si>
    <t>y-combinator</t>
  </si>
  <si>
    <t>Yellowwood build valuable, engaging brands that drive business growth.</t>
  </si>
  <si>
    <t>http://www.ywood.co.za/</t>
  </si>
  <si>
    <t>https://www.twitter.com/list</t>
  </si>
  <si>
    <t>yellowwoods</t>
  </si>
  <si>
    <t>Zenith Bank</t>
  </si>
  <si>
    <t>Zenith Bank (UK) Limited is the UK subsidiary of Zenith Bank Plc, one of the leading banks in Nigeria. Zenith UK was licensed on 30th March 2007, the first new Nigerian bank to be approved by the FSA in 25 years</t>
  </si>
  <si>
    <t>https://www.zenithbank.com/</t>
  </si>
  <si>
    <t>https://www.linkedin.com/company/zenith-bank-group</t>
  </si>
  <si>
    <t>https://www.twitter.com/zenithbank</t>
  </si>
  <si>
    <t>zenith-bank.png</t>
  </si>
  <si>
    <t>zenith-bank</t>
  </si>
  <si>
    <t>Zephyr Acorn</t>
  </si>
  <si>
    <t>Zephyr Acorn invests in and actively supports innovative early-stage companies across sectors in East Africa that have the potential to scale across the continent and beyond.</t>
  </si>
  <si>
    <t>http://www.zmlp.com/zephyr-acorn/</t>
  </si>
  <si>
    <t>zephyr-acorn</t>
  </si>
  <si>
    <t>iCogLabs</t>
  </si>
  <si>
    <t>iCog Labs is a research and development company based in Addis Ababa, Ethiopia, collaborating with international AI research groups and serving customers around the world</t>
  </si>
  <si>
    <t>icoglabs</t>
  </si>
  <si>
    <t>Maison Capital</t>
  </si>
  <si>
    <t>Maison Capital is a private equity firm that invests in the consumer growth sectors</t>
  </si>
  <si>
    <t>Grand Cayman, Midland, Cayman Islands</t>
  </si>
  <si>
    <t>http://www.maisoncapital.com/</t>
  </si>
  <si>
    <t>https://www.linkedin.com/company/maison-capital/</t>
  </si>
  <si>
    <t>maison-capital</t>
  </si>
  <si>
    <t>equitrust--choueiri-group-investment-fund</t>
  </si>
  <si>
    <t>skywell-capital</t>
  </si>
  <si>
    <t>difc-fintech-hive</t>
  </si>
  <si>
    <t>Green House Capital</t>
  </si>
  <si>
    <t>At GreenHouse Capital, we are passionately and proudly dedicated to the progress of women in technology</t>
  </si>
  <si>
    <t>green-house-capital</t>
  </si>
  <si>
    <t>Foundation Capital</t>
  </si>
  <si>
    <t>foundation-capital</t>
  </si>
  <si>
    <t>Visa, Inc. is a global payments technology company working to enable consumers, businesses, banks and governments to use digital currency.</t>
  </si>
  <si>
    <t>Corporate</t>
  </si>
  <si>
    <t>Early Venture, Late Venture</t>
  </si>
  <si>
    <t>https://usa.visa.com/about-visa.html</t>
  </si>
  <si>
    <t>https://www.linkedin.com/company/visa/about/</t>
  </si>
  <si>
    <t>https://twitter.com/Visa</t>
  </si>
  <si>
    <t>visa</t>
  </si>
  <si>
    <t>Cathay Capital</t>
  </si>
  <si>
    <t>cathay-capital</t>
  </si>
  <si>
    <t>pangea-accelerator</t>
  </si>
  <si>
    <t>Itana Accelerator</t>
  </si>
  <si>
    <t>itana-accelerator</t>
  </si>
  <si>
    <t xml:space="preserve">
Co-Creation Hub Nigeria is an innovation centre dedicated to accelerating the application of social capital and technology for economic prosperity</t>
  </si>
  <si>
    <t>active</t>
  </si>
  <si>
    <t>https://cchubnigeria.com/startups/</t>
  </si>
  <si>
    <t>https://www.linkedin.com/company/co-creation-hub-nigeria/about/</t>
  </si>
  <si>
    <t xml:space="preserve">
https://twitter.com/Cc_HUB</t>
  </si>
  <si>
    <t xml:space="preserve">
https://www.facebook.com/CcHUBNigeria</t>
  </si>
  <si>
    <t>cocreation-hub</t>
  </si>
  <si>
    <t>Unreasonable Capital</t>
  </si>
  <si>
    <t>unreasonable-capital</t>
  </si>
  <si>
    <t>idris-ayodeji-bello</t>
  </si>
  <si>
    <t>Team Africa Ventures</t>
  </si>
  <si>
    <t>Team Africa Ventures is the early stage investment fund and company builder run by entrepreneurs. We invest time, expertise and money into talented and passionate founders to create sustainable and valuable technology driven businesses.</t>
  </si>
  <si>
    <t>team-africa-ventures</t>
  </si>
  <si>
    <t>MIchael &amp; Suzan Dell Foundation</t>
  </si>
  <si>
    <t>The Michael &amp; Susan Dell Foundation is a charitable, non-profit private foundation established by the Dell family dedicated to improving the lives of children living in urban poverty around the world.</t>
  </si>
  <si>
    <t>Family Investment Office</t>
  </si>
  <si>
    <t>Early Growth Stage</t>
  </si>
  <si>
    <t>https://www.msdf.org/</t>
  </si>
  <si>
    <t>https://www.linkedin.com/company/dellfoundation/about/</t>
  </si>
  <si>
    <t>https://twitter.com/DellFdn</t>
  </si>
  <si>
    <t>https://www.facebook.com/dellfoundation</t>
  </si>
  <si>
    <t>f96bf91c56843dc78609.png</t>
  </si>
  <si>
    <t>michael--suzan-dell-foundation</t>
  </si>
  <si>
    <t>a:7:{i:0;s:10:"key_people";i:1;s:8:"position";i:2;s:5:"email";i:3;s:11:"ticket_size";i:4;s:18:"activity_in_africa";i:5;s:11:"ticket_size";i:6;s:4:"news";}</t>
  </si>
  <si>
    <t>Creadev</t>
  </si>
  <si>
    <t>Creadev is an evergreen investment company.</t>
  </si>
  <si>
    <t>Seed Stage.Early Growth Stage.Late Growth Stage</t>
  </si>
  <si>
    <t>Agriculture,Energy &amp; Resources,Education,Health &amp; Pharmaceuticals</t>
  </si>
  <si>
    <t>https://www.creadev.com/en/our-investment-strategy</t>
  </si>
  <si>
    <t>https://www.linkedin.com/company/creadev-investissements/about/</t>
  </si>
  <si>
    <t>https://twitter.com/Creadev_Lab</t>
  </si>
  <si>
    <t>5f98a477193dc0957b4d.png</t>
  </si>
  <si>
    <t>creadev</t>
  </si>
  <si>
    <t>a:8:{i:0;s:10:"key_people";i:1;s:8:"position";i:2;s:5:"email";i:3;s:11:"ticket_size";i:4;s:18:"activity_in_africa";i:5;s:8:"facebook";i:6;s:11:"ticket_size";i:7;s:4:"news";}</t>
  </si>
  <si>
    <t>Smollan</t>
  </si>
  <si>
    <t>Smollan is an international retail solutions company delivering growth for clients across five continents by covering every aspect of how a Brand is managed at the point of sale.</t>
  </si>
  <si>
    <t>Early Growth Stage.Late Growth Stage</t>
  </si>
  <si>
    <t>https://smollan.com/</t>
  </si>
  <si>
    <t>https://www.linkedin.com/company/smollan-group/about/</t>
  </si>
  <si>
    <t>https://twitter.com/SmollanGroup</t>
  </si>
  <si>
    <t>https://www.facebook.com/pages/category/Product-Service/Smollan-Group-1178842188856200/</t>
  </si>
  <si>
    <t>e234766e8fa542a3e46d.jpg</t>
  </si>
  <si>
    <t>smollan</t>
  </si>
  <si>
    <t>a:8:{i:0;s:13:"other_offices";i:1;s:10:"key_people";i:2;s:8:"position";i:3;s:5:"email";i:4;s:11:"ticket_size";i:5;s:18:"activity_in_africa";i:6;s:11:"ticket_size";i:7;s:4:"news";}</t>
  </si>
  <si>
    <t>Accelerated Digital Ventures</t>
  </si>
  <si>
    <t>ADV is a patient venture investment engine, designed to source, support and supercharge the best global technology businesses.</t>
  </si>
  <si>
    <t>Great Britain (UK),Sheffield</t>
  </si>
  <si>
    <t>Fund of Funds</t>
  </si>
  <si>
    <t>Seed Stage.Early Growth Stage</t>
  </si>
  <si>
    <t>https://accelerated.ventures/</t>
  </si>
  <si>
    <t>https://www.linkedin.com/company/accelerated-digital-ventures/about/</t>
  </si>
  <si>
    <t>https://twitter.com/AcceleratedDV</t>
  </si>
  <si>
    <t>https://www.facebook.com/AcceleratedDV/</t>
  </si>
  <si>
    <t>ef0f0ed8be5105d33162.jpg</t>
  </si>
  <si>
    <t>accelerated-digital-ventures</t>
  </si>
  <si>
    <t>LocalGlobe</t>
  </si>
  <si>
    <t>LocalGlobe is a UK-based venture capital firm that focuses on seed and impact investments</t>
  </si>
  <si>
    <t>Agriculture,Energy &amp; Resources</t>
  </si>
  <si>
    <t>http://www.localglobe.vc/</t>
  </si>
  <si>
    <t>https://www.linkedin.com/company/localglobe</t>
  </si>
  <si>
    <t>https://twitter.com/localglobevc</t>
  </si>
  <si>
    <t>https://www.facebook.com/localglobevc</t>
  </si>
  <si>
    <t>ca15006a979d19c89086.png</t>
  </si>
  <si>
    <t>localglobe</t>
  </si>
  <si>
    <t>Norrsken Foundation</t>
  </si>
  <si>
    <t>Norrsken Foundation is a non-religious non-partisan non-profit foundation with a high belief in effective altruism. We support and invest in both for-profit businesses and non-profit organizations, whatever we believe makes the most sense to have a positive impact on society. Even though we are based in Stockholm, Sweden we see ourselves as world citizens.</t>
  </si>
  <si>
    <t>Sweden,Stockholm</t>
  </si>
  <si>
    <t>Agriculture,Financial Services,Energy &amp; Resources,Education,Health &amp; Pharmaceuticals</t>
  </si>
  <si>
    <t>https://www.norrskenfoundation.org/</t>
  </si>
  <si>
    <t>https://www.linkedin.com/company/norrsken-foundation</t>
  </si>
  <si>
    <t>https://twitter.com/norrsken_org?lang=en</t>
  </si>
  <si>
    <t>https://www.facebook.com/norrskenfoundation/</t>
  </si>
  <si>
    <t>89cfbbf8f420eb1ed7ab.png</t>
  </si>
  <si>
    <t>norrsken-foundation</t>
  </si>
  <si>
    <t>June Fund</t>
  </si>
  <si>
    <t>June Fund is a research-driven investment firm with a macro-thematic view on technological progress and new economic models.</t>
  </si>
  <si>
    <t>Germany,Berlin</t>
  </si>
  <si>
    <t>https://june.fund/</t>
  </si>
  <si>
    <t>https://www.linkedin.com/company/junefund/about/</t>
  </si>
  <si>
    <t>47fce0584812b3d46df4.png</t>
  </si>
  <si>
    <t>june-fund</t>
  </si>
  <si>
    <t>a:10:{i:0;s:13:"other_offices";i:1;s:10:"key_people";i:2;s:8:"position";i:3;s:5:"email";i:4;s:11:"ticket_size";i:5;s:18:"activity_in_africa";i:6;s:7:"twitter";i:7;s:8:"facebook";i:8;s:11:"ticket_size";i:9;s:4:"news";}</t>
  </si>
  <si>
    <t>Alphamundi</t>
  </si>
  <si>
    <t>AlphaMundi Group Ltd is a commercial entity based in Switzerland and exclusively dedicated to Impact Investing: profitable investments that generate substantial net benefits to society.</t>
  </si>
  <si>
    <t>Switzerland,Geneva</t>
  </si>
  <si>
    <t>Venture Debt</t>
  </si>
  <si>
    <t>Financial Services,Energy &amp; Resources,Health &amp; Pharmaceuticals</t>
  </si>
  <si>
    <t>https://www.alphamundi.ch/</t>
  </si>
  <si>
    <t>https://www.linkedin.com/company/alphamundi-group-a-g-/about/</t>
  </si>
  <si>
    <t>https://twitter.com/alphamundi</t>
  </si>
  <si>
    <t>https://www.facebook.com/alphamundi/</t>
  </si>
  <si>
    <t>186ddfa6a622502ad05a.png</t>
  </si>
  <si>
    <t>alphamundi</t>
  </si>
  <si>
    <t>SBI Investment</t>
  </si>
  <si>
    <t>SBI Investment is the core company in the SBI Group's Asset Management Business. As one of Japan's leading venture capital firms, its management of venture capital funds is guided by the mission to become a leader in the creation and cultivation of key industries for the 21st century.</t>
  </si>
  <si>
    <t>Japan,Tokyo</t>
  </si>
  <si>
    <t>Energy &amp; Resources,Health &amp; Pharmaceuticals,Emerging Technologies,Other Technologies</t>
  </si>
  <si>
    <t>https://www.sbigroup.co.jp/english/company/group/sbinvestment.html</t>
  </si>
  <si>
    <t>86f27eee66d102c16aca.jpg</t>
  </si>
  <si>
    <t>sbi-investment</t>
  </si>
  <si>
    <t>a:11:{i:0;s:13:"other_offices";i:1;s:10:"key_people";i:2;s:8:"position";i:3;s:5:"email";i:4;s:11:"ticket_size";i:5;s:18:"activity_in_africa";i:6;s:8:"linkedin";i:7;s:7:"twitter";i:8;s:8:"facebook";i:9;s:11:"ticket_size";i:10;s:4:"news";}</t>
  </si>
  <si>
    <t>True Ventures</t>
  </si>
  <si>
    <t>True Ventures is a venture capital firm based in Palo Alto, California.</t>
  </si>
  <si>
    <t>United States of America,Pato Alto</t>
  </si>
  <si>
    <t>Education,Media &amp; Entertainment,Emerging Technologies,Other Technologies</t>
  </si>
  <si>
    <t>https://trueventures.com/</t>
  </si>
  <si>
    <t>https://www.linkedin.com/company/true-ventures/</t>
  </si>
  <si>
    <t>https://twitter.com/trueventures</t>
  </si>
  <si>
    <t>https://www.facebook.com/trueventures/</t>
  </si>
  <si>
    <t>f8d509771885e91023bb.png</t>
  </si>
  <si>
    <t>true-ventures</t>
  </si>
  <si>
    <t>AgFunder</t>
  </si>
  <si>
    <t>AgFunder is the online AgriFoodTech Venture Capital Platform.</t>
  </si>
  <si>
    <t>https://agfunder.com/</t>
  </si>
  <si>
    <t>https://www.linkedin.com/company/agfunder/about/</t>
  </si>
  <si>
    <t>https://twitter.com/AgFunder</t>
  </si>
  <si>
    <t>https://www.facebook.com/AgFunder/</t>
  </si>
  <si>
    <t>1fbc51aabd4d813bfd7c.jpg</t>
  </si>
  <si>
    <t>agfunder</t>
  </si>
  <si>
    <t>Mizizi Capital</t>
  </si>
  <si>
    <t>Mizizi Capital is an Africa-focused independent investor that provides long-term capital and corporate strategy to family-owned and entrepreneur-led companies. Mizizi invests in exceptional founders with the vision and determination to change Africa and the rest of the world.</t>
  </si>
  <si>
    <t>https://www.linkedin.com/company/mizizi-capital-partners/about/</t>
  </si>
  <si>
    <t>e4a321e0bf45b35cf633.png</t>
  </si>
  <si>
    <t>mizizi-capital</t>
  </si>
  <si>
    <t>Umoja Rubber Products</t>
  </si>
  <si>
    <t>Umoja is athe old footwear brand in Kenya</t>
  </si>
  <si>
    <t>East Africa</t>
  </si>
  <si>
    <t>https://umojarubber.co.ke/</t>
  </si>
  <si>
    <t>https://www.linkedin.com/company/umoja-rubber-products-ltd/about/</t>
  </si>
  <si>
    <t>https://twitter.com/umojarubber</t>
  </si>
  <si>
    <t>https://www.facebook.com/umojarubberproducts/</t>
  </si>
  <si>
    <t>19b3c02cfe050d94123a.jpeg</t>
  </si>
  <si>
    <t>umoja-rubber-products</t>
  </si>
  <si>
    <t>Edge Growth</t>
  </si>
  <si>
    <t>Edge Growth achieves real transformation by partnering with corporates and growing Small and Medium Enterprises (SMEs) who in turn create jobs for the unemployed.</t>
  </si>
  <si>
    <t>E-commerce,Other Technologies</t>
  </si>
  <si>
    <t>https://www.edgegrowth.com/</t>
  </si>
  <si>
    <t>https://www.linkedin.com/company/edge-growth/about/</t>
  </si>
  <si>
    <t>https://twitter.com/Edge_Growth</t>
  </si>
  <si>
    <t>https://www.facebook.com/EdgeGrowthSA/</t>
  </si>
  <si>
    <t>fe0f196a4730bc1d5657.png</t>
  </si>
  <si>
    <t>edge-growth</t>
  </si>
  <si>
    <t>Acumen</t>
  </si>
  <si>
    <t>A global nonprofit changing the way the world tackles poverty by investing in sustainable businesses, leaders, and ideas.</t>
  </si>
  <si>
    <t>Financial Services,Energy &amp; Resources</t>
  </si>
  <si>
    <t>https://acumen.org/our-team/</t>
  </si>
  <si>
    <t>https://www.linkedin.com/company/acumen-fund/about/</t>
  </si>
  <si>
    <t>https://twitter.com/Acumen</t>
  </si>
  <si>
    <t>https://www.facebook.com/acumenfund/</t>
  </si>
  <si>
    <t>249caf3046e9b8c81df9.png</t>
  </si>
  <si>
    <t>acumen</t>
  </si>
  <si>
    <t>Shell New Energies</t>
  </si>
  <si>
    <t>Shell New Energies is Shell's new arm investing in and focusing on new fuels and power</t>
  </si>
  <si>
    <t>Netherlands,The Hague</t>
  </si>
  <si>
    <t>https://www.shell.com/energy-and-innovation/new-energies.html</t>
  </si>
  <si>
    <t>https://www.linkedin.com/company/shell/about/</t>
  </si>
  <si>
    <t>https://twitter.com/shell</t>
  </si>
  <si>
    <t>https://www.facebook.com/Shell/</t>
  </si>
  <si>
    <t>4a4f618f3c072206e898.png</t>
  </si>
  <si>
    <t>shell-new-energies</t>
  </si>
  <si>
    <t>Renewable Energy Performance Platform</t>
  </si>
  <si>
    <t>The Renewable Energy Performance Platform (REPP) provides early-stage funding, advisory services, and results-based finance for the development and construction of small and medium-scale renewable energy projects in sub-Saharan Africa.</t>
  </si>
  <si>
    <t>https://repp.energy/about/</t>
  </si>
  <si>
    <t>https://twitter.com/repp_energy?lang=en</t>
  </si>
  <si>
    <t>9998f0e8cf191f11c16b.png</t>
  </si>
  <si>
    <t>renewable-energy-performance-platform</t>
  </si>
  <si>
    <t>$20000- $5000000</t>
  </si>
  <si>
    <t>a:8:{i:0;s:13:"other_offices";i:1;s:10:"key_people";i:2;s:8:"position";i:3;s:5:"email";i:4;s:18:"activity_in_africa";i:5;s:8:"linkedin";i:6;s:8:"facebook";i:7;s:4:"news";}</t>
  </si>
  <si>
    <t>Sumitomo Corporation is an investment management company with experience spanning 100 years in various industries.</t>
  </si>
  <si>
    <t>corporate</t>
  </si>
  <si>
    <t>Financial Services,Energy &amp; Resources,Education,Media &amp; Entertainment,Health &amp; Pharmaceuticals,Transportation &amp; Logistics,Emerging Technologies,Travel &amp; Leisure</t>
  </si>
  <si>
    <t>https://www.sumitomocorp.com/en/jp</t>
  </si>
  <si>
    <t>https://www.linkedin.com/company/sumitomocorporation/about/</t>
  </si>
  <si>
    <t>https://twitter.com/sumitomo_sa?lang=en</t>
  </si>
  <si>
    <t>https://www.facebook.com/sumitomocorporation/</t>
  </si>
  <si>
    <t>9968dfdf80e48f820741.png</t>
  </si>
  <si>
    <t>sumitomo-corporation</t>
  </si>
  <si>
    <t>The Electrification Financing Initiative (ElectriFI) is a EUR 215 million impact investment facility funded by the European Union and managed by the Association of European Development Finance Institutions (EDFI), committed to increase access to clean energy in developing countries.</t>
  </si>
  <si>
    <t>Belgium,Brussels</t>
  </si>
  <si>
    <t>https://www.electrifi.eu/</t>
  </si>
  <si>
    <t>https://www.linkedin.com/showcase/electrifi---the-electrification-financing-initiative/</t>
  </si>
  <si>
    <t>81e9ce5d17ac4e28c520.png</t>
  </si>
  <si>
    <t>electrification-financing-initiative</t>
  </si>
  <si>
    <t>Development Bank of Southern Africa</t>
  </si>
  <si>
    <t>Development Bank of Southern Africa is a financial institution established to address socio-economic imbalances and improve the quality of life in Southern Africa.</t>
  </si>
  <si>
    <t>https://www.dbsa.org/EN</t>
  </si>
  <si>
    <t>https://www.linkedin.com/company/dbsa</t>
  </si>
  <si>
    <t>https://twitter.com/dbsa_bank?lang=en</t>
  </si>
  <si>
    <t>https://www.facebook.com/pages/Development-Bank-of-Southern-Africa-DBSA/</t>
  </si>
  <si>
    <t>35a3d1eab848c8f21893.png</t>
  </si>
  <si>
    <t>development-bank-of-southern-africa</t>
  </si>
  <si>
    <t>E4EAfrica</t>
  </si>
  <si>
    <t>E4E (“Entrepreneurs for Entrepreneurs”) specializes in supporting early stage ventures in South Africa from very early stage (pre-series A) to scale up. We focus on smart entrepreneurs and business ideas that are great businesses and make a significant contribution to a better (South) Africa.</t>
  </si>
  <si>
    <t>https://www.e4eafrica.com/</t>
  </si>
  <si>
    <t>d5c383be10330d46f2c1.png</t>
  </si>
  <si>
    <t>e4eafrica</t>
  </si>
  <si>
    <t>Connecticut Innovations</t>
  </si>
  <si>
    <t>Connecticut Innovations is the leading source of financing and ongoing support for Connecticut’s innovative, growing companies.</t>
  </si>
  <si>
    <t>United States of America,Connecticut</t>
  </si>
  <si>
    <t>Health &amp; Pharmaceuticals,Emerging Technologies,Other Technologies</t>
  </si>
  <si>
    <t>https://ctinnovations.com/</t>
  </si>
  <si>
    <t>https://www.linkedin.com/company/connecticut-innovations/about/</t>
  </si>
  <si>
    <t>https://twitter.com/ct_innovate</t>
  </si>
  <si>
    <t>https://www.facebook.com/ctinnovations/</t>
  </si>
  <si>
    <t>b608bfc753dac397ed34.png</t>
  </si>
  <si>
    <t>connecticut-innovations</t>
  </si>
  <si>
    <t>Misk Innovation</t>
  </si>
  <si>
    <t>Misk Innovation is empowering the the next generation of technology focused on the MENA region.</t>
  </si>
  <si>
    <t>Saudi Arabia,Riyadh</t>
  </si>
  <si>
    <t>Seed Stage</t>
  </si>
  <si>
    <t>Education,Media &amp; Entertainment,Other Technologies</t>
  </si>
  <si>
    <t>North Africa</t>
  </si>
  <si>
    <t>https://miskinnovation.org.sa/vcu.html</t>
  </si>
  <si>
    <t>https://www.linkedin.com/company/misk-foundation/about/</t>
  </si>
  <si>
    <t>https://twitter.com/miskinnovation?lang=en</t>
  </si>
  <si>
    <t>https://www.facebook.com/MiskInnovation/</t>
  </si>
  <si>
    <t>ff32704e4ee04f91f99f.png</t>
  </si>
  <si>
    <t>misk-innovation</t>
  </si>
  <si>
    <t>Innoventures is a venture capital firm focused on technology projects in Egypt and Middle East.</t>
  </si>
  <si>
    <t>Education,Health &amp; Pharmaceuticals,Transportation &amp; Logistics,Travel &amp; Leisure</t>
  </si>
  <si>
    <t>http://www.innoventures.me/company/about</t>
  </si>
  <si>
    <t>https://www.linkedin.com/company/innoventures/</t>
  </si>
  <si>
    <t>https://twitter.com/innoventuresllc?lang=en</t>
  </si>
  <si>
    <t>https://www.facebook.com/innoventuresegypt/</t>
  </si>
  <si>
    <t>b422b733056b586e94f2.jpeg</t>
  </si>
  <si>
    <t>innoventures</t>
  </si>
  <si>
    <t>GSMA ecosystem Accelerator is on a mission to build synergies between start-ups and mobile operators, with the aim to scale innovative and sustainable mobile services in emerging markets.</t>
  </si>
  <si>
    <t>Agriculture,Financial Services,Education,Other Technologies</t>
  </si>
  <si>
    <t>https://www.gsma.com/mobilefordevelopment/ecosystem-accelerator/</t>
  </si>
  <si>
    <t>47fe2f399dcca9ed0176.png</t>
  </si>
  <si>
    <t>gsma-ecosystem-accelerator</t>
  </si>
  <si>
    <t>Triple Jump is an impact-focused investment manager that provides meaningful and responsible investment opportunities in developing countries.</t>
  </si>
  <si>
    <t>https://triplejump.eu/</t>
  </si>
  <si>
    <t>https://www.linkedin.com/company/triple-jump-bv/about/</t>
  </si>
  <si>
    <t>https://twitter.com/triplejumpnl?lang=en</t>
  </si>
  <si>
    <t>https://www.facebook.com/pages/Triple-Jump-BV-Netherlands/133702383414585</t>
  </si>
  <si>
    <t>a58acd3ef5f9adbaae29.png</t>
  </si>
  <si>
    <t>triple-jump-bv</t>
  </si>
  <si>
    <t>Small Foundation</t>
  </si>
  <si>
    <t>Small Foundation supports initiatives that improve the business ecosystems that proliferate income opportunities for those in extreme poverty by expanding the access of micro, small and medium-sized enterprises to knowledge, skilled human resources, finance, technology and markets.</t>
  </si>
  <si>
    <t>Agriculture,Financial Services</t>
  </si>
  <si>
    <t>East Africa,Southern Africa</t>
  </si>
  <si>
    <t>http://www.smallfoundation.ie/</t>
  </si>
  <si>
    <t>fd052ff6a2eff4ea856c.gif</t>
  </si>
  <si>
    <t>small-foundation</t>
  </si>
  <si>
    <t>Jordan Engineering</t>
  </si>
  <si>
    <t>Jordan Engineering provides industrial software solutions throughout various industries including Water &amp; Wastewater, Power Generation, Mining &amp; Minerals, Chemical, Pharmaceutical, Building Management Systems, Transportation and Food and Beverage.</t>
  </si>
  <si>
    <t>Financial Services,Energy &amp; Resources,Health &amp; Pharmaceuticals,Emerging Technologies,Other Technologies</t>
  </si>
  <si>
    <t>https://www.automationgroup.ca/</t>
  </si>
  <si>
    <t>www.linkedin.com/company/jordan-engineering-inc-</t>
  </si>
  <si>
    <t>https://twitter.com/jrdneng</t>
  </si>
  <si>
    <t>https://web.facebook.com/jordansynergists/?_rdc=1&amp;_rdr</t>
  </si>
  <si>
    <t>5a3a89a5f45af3a05d6c.jpeg</t>
  </si>
  <si>
    <t>jordan-engineering</t>
  </si>
  <si>
    <t>EWB unlocks human potential in Sub-Saharan Africa by investing in forward-thinking social enterprises.EWB supports local innovators to accelerate their impact and apply their innovations on a global scale, to the benefit of millions.</t>
  </si>
  <si>
    <t>Agriculture,Financial Services,Energy &amp; Resources,Education,Other Technologies</t>
  </si>
  <si>
    <t>https://www.ewb.ca/en/about-us/strategy-vision/</t>
  </si>
  <si>
    <t>https://www.linkedin.com/company/engineers-without-borders-canada/about/</t>
  </si>
  <si>
    <t>https://twitter.com/ewb</t>
  </si>
  <si>
    <t>https://web.facebook.com/ewbcanada?_rdc=1&amp;_rdr</t>
  </si>
  <si>
    <t>7c0ac5d73bf3cc4ab8cd.png</t>
  </si>
  <si>
    <t>engineers-without-borders-canada</t>
  </si>
  <si>
    <t>Oxfam’s Enterprise Development Programme</t>
  </si>
  <si>
    <t>Oxfam's Enterprise Development Programme (EDP) is piloting a model for investment in Small and Medium sized rural enterprises. Enterprises are selected based on their business and social impact amongst the rural community in which they work.</t>
  </si>
  <si>
    <t>Agriculture,Financial Services,Energy &amp; Resources,Education</t>
  </si>
  <si>
    <t>https://policy-practice.oxfam.org.uk/our-work/food-livelihoods/enterprise-development</t>
  </si>
  <si>
    <t>https://www.linkedin.com/company/oxfam-international/about/</t>
  </si>
  <si>
    <t>82a1a86d12ae95999212.png</t>
  </si>
  <si>
    <t>oxfams-enterprise-development-programme</t>
  </si>
  <si>
    <t>The Draper Richards Kaplan Foundation is a global venture philanthropy firm supporting early stage, high impact social enterprises.</t>
  </si>
  <si>
    <t>https://www.drkfoundation.org/</t>
  </si>
  <si>
    <t>https://www.linkedin.com/company/draper-richards-kaplan-foundation/about/</t>
  </si>
  <si>
    <t>https://twitter.com/drkfoundation?lang=en</t>
  </si>
  <si>
    <t>https://p.facebook.com/drkfoundation/</t>
  </si>
  <si>
    <t>1b1dd20e08c298c9d9fc.jpg</t>
  </si>
  <si>
    <t>draper-richards-kaplan-foundation</t>
  </si>
  <si>
    <t>KOSMOS Energy</t>
  </si>
  <si>
    <t>Kosmos is a well-capitalized, pure play deepwater oil and gas company with growing production, a pipeline of development opportunities and a balanced exploration portfolio along the Atlantic Margins.</t>
  </si>
  <si>
    <t>https://www.kosmosenergy.com/</t>
  </si>
  <si>
    <t>https://www.linkedin.com/company/kosmos/people/</t>
  </si>
  <si>
    <t>https://twitter.com/KosmosEnergy</t>
  </si>
  <si>
    <t>7d543c0d15841c5da901.png</t>
  </si>
  <si>
    <t>kosmos-energy</t>
  </si>
  <si>
    <t>a:9:{i:0;s:13:"other_offices";i:1;s:10:"key_people";i:2;s:8:"position";i:3;s:5:"email";i:4;s:11:"ticket_size";i:5;s:18:"activity_in_africa";i:6;s:8:"facebook";i:7;s:11:"ticket_size";i:8;s:4:"news";}</t>
  </si>
  <si>
    <t>The Iowa AgriTech Accelerator, based in Des Moines, Iowa, is a mentor-led accelerator focused on AgTech innovations. Led by innovators and leaders in several areas of agriculture, The Accelerator seeks startups ready to change the status quo.</t>
  </si>
  <si>
    <t>United States of America,Iowa</t>
  </si>
  <si>
    <t>https://agiowa.com/</t>
  </si>
  <si>
    <t>https://www.linkedin.com/company/iowa-agritech-accelerator/about/</t>
  </si>
  <si>
    <t>https://twitter.com/agritechaccel?lang=en</t>
  </si>
  <si>
    <t>https://web.facebook.com/IowaAgriTechAccelerator</t>
  </si>
  <si>
    <t>d3ff72e36a1028618aa8.png</t>
  </si>
  <si>
    <t>iowa-agritech-accelerator</t>
  </si>
  <si>
    <t>Bill &amp; Melinda Gates Foundation works to help all people lead healthy, productive lives. In developing countries, it focuses on improving people’s health and giving them the chance to lift themselves out of hunger and extreme poverty.</t>
  </si>
  <si>
    <t>United States of America,Seattle</t>
  </si>
  <si>
    <t>Agriculture,Health &amp; Pharmaceuticals</t>
  </si>
  <si>
    <t>https://www.gatesfoundation.org/</t>
  </si>
  <si>
    <t>https://www.linkedin.com/company/bill-&amp;-melinda-gates-foundation/about/</t>
  </si>
  <si>
    <t>https://twitter.com/gatesfoundation</t>
  </si>
  <si>
    <t>https://www.facebook.com/gatesfoundation/</t>
  </si>
  <si>
    <t>a430a9b5b987d1bfdffa.png</t>
  </si>
  <si>
    <t>bill--melinda-gates-foundation</t>
  </si>
  <si>
    <t>Hillhouse Capital Group</t>
  </si>
  <si>
    <t>Hillhouse Capital Group is a leading investment management firm. Founded by Lei Zhang in 2005, Hillhouse invests with a long-term time horizon and employs a fundamental, bottom-up approach.</t>
  </si>
  <si>
    <t>China,Beijing</t>
  </si>
  <si>
    <t>Media &amp; Entertainment,Health &amp; Pharmaceuticals,Emerging Technologies</t>
  </si>
  <si>
    <t>http://www.hillhousecap.com/</t>
  </si>
  <si>
    <t>https://www.linkedin.com/company/hillhouse-capital-management/about/</t>
  </si>
  <si>
    <t>https://twitter.com/hillhousecap?lang=en</t>
  </si>
  <si>
    <t>https://web.facebook.com/hillhousecapital</t>
  </si>
  <si>
    <t>84187da7db9d69dc13aa.png</t>
  </si>
  <si>
    <t>hillhouse-capital-group</t>
  </si>
  <si>
    <t>Crystal Stream</t>
  </si>
  <si>
    <t>Crystal Stream Capital is a venture capital firm based in China. The firm firm specializes in early venture investment. It seeks to invest in TMT (Technology, Media, and Telecommunication) sector especially in online finance.</t>
  </si>
  <si>
    <t>Financial Services,Transportation &amp; Logistics,Emerging Technologies,Other Technologies</t>
  </si>
  <si>
    <t>http://crystalstreamcap.cn/en</t>
  </si>
  <si>
    <t>da5d3ecbb2e7dbe8318c.png</t>
  </si>
  <si>
    <t>crystal-stream</t>
  </si>
  <si>
    <t>Timon Capital</t>
  </si>
  <si>
    <t>Timon Capital is a venture capital firm that backs exceptional founders with the majority of our investments at the Seed stage</t>
  </si>
  <si>
    <t>Seed Stage.Late Growth Stage.Mature Stage</t>
  </si>
  <si>
    <t>Education,Health &amp; Pharmaceuticals,Transportation &amp; Logistics</t>
  </si>
  <si>
    <t>https://www.timoncapital.com/portfolio</t>
  </si>
  <si>
    <t>https://www.linkedin.com/company/timon-capital</t>
  </si>
  <si>
    <t>https://twitter.com/timoncap?lang=en</t>
  </si>
  <si>
    <t>d3ef51845d317fe3c3f4.jpg</t>
  </si>
  <si>
    <t>timon-capital</t>
  </si>
  <si>
    <t>HiiL Justice Accelerator</t>
  </si>
  <si>
    <t>The HiiL Justice Accelerator scouts and supports the world’s best justice innovators. We provide grant funding, business acceleration services, access to free technical tools, connections to local and global mentors, and promotional opportunities.</t>
  </si>
  <si>
    <t>15+</t>
  </si>
  <si>
    <t>https://www.hiil.org/what-we-do/the-justice-accelerator/innovators/</t>
  </si>
  <si>
    <t>https://www.linkedin.com/company/hiil-userfriendlyjustice/</t>
  </si>
  <si>
    <t>https://twitter.com/InnoJustice</t>
  </si>
  <si>
    <t>8462ebfd6ca02f4e976b.jpg</t>
  </si>
  <si>
    <t>hiil-justice-accelerator</t>
  </si>
  <si>
    <t>Launched by Rand Merchant Investments in 2015, AlphaCode identifies, partners &amp; grows next generation financial services entrepreneurs through incubation, acceleration, collaboration and investment.</t>
  </si>
  <si>
    <t>https://www.alphacode.club/#who-we-are</t>
  </si>
  <si>
    <t>https://www.linkedin.com/company/alphacode/</t>
  </si>
  <si>
    <t>https://twitter.com/alphacode_club</t>
  </si>
  <si>
    <t>https://web.facebook.com/alphacodeclub</t>
  </si>
  <si>
    <t>df7b80610c85d97f06bb.jpg</t>
  </si>
  <si>
    <t>alphacode</t>
  </si>
  <si>
    <t>Standard Bank</t>
  </si>
  <si>
    <t>The Standard Bank of South Africa Limited is a South African financial services groups and is Africa’s biggest lender by assets.</t>
  </si>
  <si>
    <t>https://www.standardbank.com/pages/StandardBankGroup/web/index.html</t>
  </si>
  <si>
    <t>https://www.linkedin.com/company/standard-bank-south-africa/about/</t>
  </si>
  <si>
    <t>https://twitter.com/StandardBankZA</t>
  </si>
  <si>
    <t>https://www.facebook.com/StandardBankSA/</t>
  </si>
  <si>
    <t>fafbd67ebd71de71ad7c.jpg</t>
  </si>
  <si>
    <t>standard-bank</t>
  </si>
  <si>
    <t>The Industrial Development Corporation of South Africa Limited is mandated to develop domestic industrial capacity, specifically in manufactured goods.</t>
  </si>
  <si>
    <t>Government Office</t>
  </si>
  <si>
    <t>Agriculture,Media &amp; Entertainment,Health &amp; Pharmaceuticals,Emerging Technologies</t>
  </si>
  <si>
    <t>https://www.idc.co.za/who-how-we-help/</t>
  </si>
  <si>
    <t>https://www.linkedin.com/company/industrial-development-corporation-of-sa-ltd.-idc-/about/</t>
  </si>
  <si>
    <t>https://twitter.com/IDCSouthAfrica</t>
  </si>
  <si>
    <t>https://www.facebook.com/IDCSouthAfrica/</t>
  </si>
  <si>
    <t>b85c3bcfcda77729d521.jpeg</t>
  </si>
  <si>
    <t>industrial-development-corporation</t>
  </si>
  <si>
    <t>eVentures Africa Fund</t>
  </si>
  <si>
    <t>eVA Fund is dedicated to mobilize capital and sustainable tech experience to invest in small and medium sized African internet related companies. eVA Fund focusses on development in terms of capital and business development support, i.e. knowledge, experience, access to proven business concepts/applications, and network.</t>
  </si>
  <si>
    <t>Netherlands,Bussum</t>
  </si>
  <si>
    <t>E-commerce,Emerging Technologies,Other Technologies</t>
  </si>
  <si>
    <t>http://www.eva-fund.com/investments</t>
  </si>
  <si>
    <t>https://www.linkedin.com/company/eventures-africa-fund/about/</t>
  </si>
  <si>
    <t>https://twitter.com/evafund?lang=en</t>
  </si>
  <si>
    <t>https://www.facebook.com/pages/eVentures-Africa-Fund/</t>
  </si>
  <si>
    <t>b347dcf130707b2ca63c.png</t>
  </si>
  <si>
    <t>eventures-africa-fund</t>
  </si>
  <si>
    <t>Liil Ventures</t>
  </si>
  <si>
    <t>Liil Ventures ia a CVC fund focused on capturing compelling growth opportunities in Smart Cities and New Mobility. As a mobility intelligence network, they provide more than just capital, strategic support and transportation intelligence to help startups &amp; founders build their ventures faster, broader and more successful.</t>
  </si>
  <si>
    <t>Mexico,Mexico City</t>
  </si>
  <si>
    <t>https://www.liil.city/</t>
  </si>
  <si>
    <t>https://www.linkedin.com/company/liil-ventures/people/</t>
  </si>
  <si>
    <t>https://twitter.com/liil_ventures?lang=en</t>
  </si>
  <si>
    <t>https://www.facebook.com/liilventures/</t>
  </si>
  <si>
    <t>e4a14ed49d76513d4db8.png</t>
  </si>
  <si>
    <t>liil-ventures</t>
  </si>
  <si>
    <t>Equator Capital Partners</t>
  </si>
  <si>
    <t>Equator Capital Partners is a fund management company dedicated to improving lives in lasting ways by investing in private sector financial entreprises in emerging markets. BY</t>
  </si>
  <si>
    <t>United States of America,Chicago</t>
  </si>
  <si>
    <t>Late Growth Stage.Mature Stage</t>
  </si>
  <si>
    <t>www.equatorcap.ne</t>
  </si>
  <si>
    <t>https://www.linkedin.com/company/equator-capital-partners</t>
  </si>
  <si>
    <t>336a1e09149621fa7a21.jpeg</t>
  </si>
  <si>
    <t>equator-capital-partners</t>
  </si>
  <si>
    <t>Velocity Capital Private Equity is a Netherlands based venture capital firm that focuses on early stage FinTech companies. Velocity has investments in Asia, Europe, the US, and Africa.</t>
  </si>
  <si>
    <t>https://www.velocityfintech.com/team/</t>
  </si>
  <si>
    <t>https://www.linkedin.com/company/velocity-capital-private-equity/about/</t>
  </si>
  <si>
    <t>afcc009f231bd904af56.png</t>
  </si>
  <si>
    <t>velocity-capital-private-equity</t>
  </si>
  <si>
    <t>Jozi Angels</t>
  </si>
  <si>
    <t>Jozi Angels is an angel investor network based in Johannesburg, South Africa. We invest our personal funds in innovative early stage companies, helping them grow through the assets we bring: knowledge, networks and capital. We source, screen, assess, structure and invest in deals.</t>
  </si>
  <si>
    <t>Financial Services,E-commerce,Emerging Technologies,Other Technologies</t>
  </si>
  <si>
    <t>https://www.joziangels.co.za/</t>
  </si>
  <si>
    <t>https://www.linkedin.com/company/jozi-angels/</t>
  </si>
  <si>
    <t>a577f01ebc90f661869b.png</t>
  </si>
  <si>
    <t>jozi-angels</t>
  </si>
  <si>
    <t>Africa Angels Network</t>
  </si>
  <si>
    <t>AAN invests in Africa and Philippines-focused startups, primarily in the Tech sector. Our mission is to fuel economic growth in Africa and Philippines by identifying and investing in high potential startups.</t>
  </si>
  <si>
    <t>Financial Services,Education,Transportation &amp; Logistics</t>
  </si>
  <si>
    <t>http://africaangelsnetwork.com/portfolio</t>
  </si>
  <si>
    <t>https://twitter.com/AfricaAngels</t>
  </si>
  <si>
    <t>ea35397bb0ad64597f5c.jpeg</t>
  </si>
  <si>
    <t>africa-angels-network</t>
  </si>
  <si>
    <t>a:10:{i:0;s:13:"other_offices";i:1;s:10:"key_people";i:2;s:8:"position";i:3;s:5:"email";i:4;s:11:"ticket_size";i:5;s:18:"activity_in_africa";i:6;s:8:"linkedin";i:7;s:8:"facebook";i:8;s:11:"ticket_size";i:9;s:4:"news";}</t>
  </si>
  <si>
    <t>Itanna is an impact initiative that invests in disruptive tech-enabled businesses in Africa</t>
  </si>
  <si>
    <t>Financial Services,Education,Health &amp; Pharmaceuticals</t>
  </si>
  <si>
    <t>https://itanna.co</t>
  </si>
  <si>
    <t>https://www.linkedin.com/company/itanna/about/</t>
  </si>
  <si>
    <t>https://twitter.com/ItannaAfrica</t>
  </si>
  <si>
    <t>https://www.facebook.com/ItannaAfrica/</t>
  </si>
  <si>
    <t>08c8c54bb50029cb3d22.png</t>
  </si>
  <si>
    <t>itanna-accelerator</t>
  </si>
  <si>
    <t>$10,000 - $100000</t>
  </si>
  <si>
    <t>a:6:{i:0;s:13:"other_offices";i:1;s:10:"key_people";i:2;s:8:"position";i:3;s:5:"email";i:4;s:18:"activity_in_africa";i:5;s:4:"news";}</t>
  </si>
  <si>
    <t>Viktoria Business Angels Network</t>
  </si>
  <si>
    <t>ViKtoria Business Angels Network (VBAN) syndicates local and international investor capital into seed stage investments in tech startups in East Africa.</t>
  </si>
  <si>
    <t>Idea Stage.Seed Stage</t>
  </si>
  <si>
    <t>Media &amp; Entertainment,Transportation &amp; Logistics,Other Technologies</t>
  </si>
  <si>
    <t>https://www.viktoria.co.ke/vban</t>
  </si>
  <si>
    <t>https://www.linkedin.com/company/viktoria-ventures</t>
  </si>
  <si>
    <t>7cd39b11541226996136.png</t>
  </si>
  <si>
    <t>viktoria-business-angels-network</t>
  </si>
  <si>
    <t>Meituan-Dianping</t>
  </si>
  <si>
    <t>Meituan-Dianping is a Chinese company with apps that connect consumers with local businesses for food takeout, hotel bookings, and movie tickets, among other services.</t>
  </si>
  <si>
    <t>https://about.meituan.com/en</t>
  </si>
  <si>
    <t>https://www.linkedin.com/company/meituan-dianping/about/</t>
  </si>
  <si>
    <t>https://www.facebook.com/meituandianping/</t>
  </si>
  <si>
    <t>a69d96a18f9b1d77a9c3.png</t>
  </si>
  <si>
    <t>meituandianping</t>
  </si>
  <si>
    <t>a:9:{i:0;s:13:"other_offices";i:1;s:10:"key_people";i:2;s:8:"position";i:3;s:5:"email";i:4;s:11:"ticket_size";i:5;s:18:"activity_in_africa";i:6;s:7:"twitter";i:7;s:11:"ticket_size";i:8;s:4:"news";}</t>
  </si>
  <si>
    <t>Gaorong Capital</t>
  </si>
  <si>
    <t>Gaorong Capital (高榕资本), fka Banyan Capital, is a China-based venture capital firm that focuses on early and growth stage investments in TMT, including AI and frontier technologies, consumption and retail, fintech, and enterprise services.</t>
  </si>
  <si>
    <t>Financial Services,Media &amp; Entertainment,Emerging Technologies</t>
  </si>
  <si>
    <t>https://www.gaorongvc.com/</t>
  </si>
  <si>
    <t>https://www.linkedin.com/company/banyan-capital/</t>
  </si>
  <si>
    <t>4669ef227b8acba66888.jpg</t>
  </si>
  <si>
    <t>gaorong-capital</t>
  </si>
  <si>
    <t>Source Code Capital</t>
  </si>
  <si>
    <t>Source Code Capital is a leading China VC focused on the broad TMT sectors and investing in both early stage start-ups and growth stage companies.</t>
  </si>
  <si>
    <t>Financial Services,E-commerce,Emerging Technologies</t>
  </si>
  <si>
    <t>https://sourcecodecap.com/</t>
  </si>
  <si>
    <t>https://www.linkedin.com/company/%E6%BA%90%E7%A0%81%E8%B5%84%E6%9C%AC/</t>
  </si>
  <si>
    <t>7db104535bc01e2394a3.png</t>
  </si>
  <si>
    <t>source-code-capital</t>
  </si>
  <si>
    <t>Sequoia Capital China</t>
  </si>
  <si>
    <t>Sequoia Capital China is a venture capital firm based in Beijing, China.</t>
  </si>
  <si>
    <t>Financial Services,Media &amp; Entertainment,Health &amp; Pharmaceuticals,Emerging Technologies</t>
  </si>
  <si>
    <t>https://www.sequoiacap.com/china</t>
  </si>
  <si>
    <t>https://www.linkedin.com/company/sequoia-capital-china/about/</t>
  </si>
  <si>
    <t>6bbaf81f7d9e60f68d37.png</t>
  </si>
  <si>
    <t>sequoia-capital-china</t>
  </si>
  <si>
    <t>GSR Ventures</t>
  </si>
  <si>
    <t>GSR Ventures is a venture capital firm focused on early-stage technology companies located in or have a nexus to China.</t>
  </si>
  <si>
    <t>Financial Services,E-commerce,Media &amp; Entertainment,Health &amp; Pharmaceuticals,Emerging Technologies</t>
  </si>
  <si>
    <t>http://www.gsrventures.com/en</t>
  </si>
  <si>
    <t>https://www.linkedin.com/company/gsrventures/about/</t>
  </si>
  <si>
    <t>https://www.facebook.com/pages/GSR-Ventures/1541746352808604</t>
  </si>
  <si>
    <t>524e27ea7e1e0cd2d136.jpeg</t>
  </si>
  <si>
    <t>gsr-ventures</t>
  </si>
  <si>
    <t>IDG Capital</t>
  </si>
  <si>
    <t>IDG Capital is a leading investment firm, focused on developing extraordinary companies through our expertise in private equity and venture capital, as well as real estate.</t>
  </si>
  <si>
    <t>Financial Services,E-commerce,Education,Media &amp; Entertainment,Health &amp; Pharmaceuticals,Emerging Technologies</t>
  </si>
  <si>
    <t>https://www.idgcapital.com</t>
  </si>
  <si>
    <t>https://www.linkedin.com/company/idgvc/about/</t>
  </si>
  <si>
    <t>https://twitter.com/IDGCapital</t>
  </si>
  <si>
    <t>https://www.facebook.com/IDGCapital/</t>
  </si>
  <si>
    <t>91c3256c11d9b661ceca.png</t>
  </si>
  <si>
    <t>idg-capital</t>
  </si>
  <si>
    <t>ASI Ventures</t>
  </si>
  <si>
    <t>ASI Venture Capital is an accelerator and a seed fund founded by Michigan-based entrepreneurs.</t>
  </si>
  <si>
    <t>United States of America,Michigan</t>
  </si>
  <si>
    <t>Financial Services,Health &amp; Pharmaceuticals,Emerging Technologies</t>
  </si>
  <si>
    <t>http://asiventures.com/about-us/</t>
  </si>
  <si>
    <t>c68e1958f0f153eb9918.png</t>
  </si>
  <si>
    <t>asi-ventures</t>
  </si>
  <si>
    <t>NetEase</t>
  </si>
  <si>
    <t>NetEase is a Chinese Internet technology company providing online services centered on content, community, communications and commerce.</t>
  </si>
  <si>
    <t>China,Guangzhou</t>
  </si>
  <si>
    <t>https://www.163.com/</t>
  </si>
  <si>
    <t>https://www.linkedin.com/company/netease/</t>
  </si>
  <si>
    <t>a161b9069d642aeacff6.png</t>
  </si>
  <si>
    <t>netease</t>
  </si>
  <si>
    <t>MediaTek</t>
  </si>
  <si>
    <t>MediaTek Inc. is a Taiwanese fabless semiconductor company that provides chips for wireless communications, High-definition television, handheld mobile devices like smartphones and tablet computers, navigation systems, consumer multimedia products and Digital subscriber line services as well as optical disc drives.</t>
  </si>
  <si>
    <t>Taiwan,Hsinchu</t>
  </si>
  <si>
    <t>Financial Services,Emerging Technologies,Other Technologies</t>
  </si>
  <si>
    <t>https://www.mediatek.com/</t>
  </si>
  <si>
    <t>https://www.linkedin.com/company/mediatek/about/</t>
  </si>
  <si>
    <t>https://twitter.com/mediatek</t>
  </si>
  <si>
    <t>https://www.facebook.com/mediatekaf</t>
  </si>
  <si>
    <t>994347a5e1e6684cff84.jpg</t>
  </si>
  <si>
    <t>mediatek</t>
  </si>
  <si>
    <t>Transsion</t>
  </si>
  <si>
    <t>Transsion Holdings is a manufacturer of mobile phones based in Shenzhen, China. It was the largest smartphone manufacturer by sales in Africa in 2017, and also sells mobile phones in South Asia.</t>
  </si>
  <si>
    <t>Financial Services,Media &amp; Entertainment,Emerging Technologies,Other Technologies</t>
  </si>
  <si>
    <t>http://www.transsion.com/en</t>
  </si>
  <si>
    <t>https://www.linkedin.com/company/%E4%BC%A0%E9%9F%B3%E6%8E%A7%E8%82%A1%E9%9B%86%E5%9B%A2/</t>
  </si>
  <si>
    <t>5ddc3c03b45d4dea60e6.png</t>
  </si>
  <si>
    <t>transsion</t>
  </si>
  <si>
    <t>softbank Ventures Asia</t>
  </si>
  <si>
    <t>SoftBank Ventures Asia is the corporate venture capital arm of SoftBank Group.</t>
  </si>
  <si>
    <t>Korea (South),Seoul</t>
  </si>
  <si>
    <t>Emerging Technologies,Other Technologies</t>
  </si>
  <si>
    <t>http://www.softbank.co.kr/en/</t>
  </si>
  <si>
    <t>https://www.linkedin.com/company/softbankventuresasia/</t>
  </si>
  <si>
    <t>https://www.facebook.com/softbankventuresasia/</t>
  </si>
  <si>
    <t>d169f4fea646cbed538a.png</t>
  </si>
  <si>
    <t>softbank-ventures-asia</t>
  </si>
  <si>
    <t>Redpoint Ventures China</t>
  </si>
  <si>
    <t>Redpoint Ventures China is a top venture capital fund in China.</t>
  </si>
  <si>
    <t>Media &amp; Entertainment,Emerging Technologies,Other Technologies</t>
  </si>
  <si>
    <t>http://www.rpvchina.com/#/</t>
  </si>
  <si>
    <t>f34ae47cf162a0c1799d.jpg</t>
  </si>
  <si>
    <t>redpoint-ventures-china</t>
  </si>
  <si>
    <t>GMC coLABS</t>
  </si>
  <si>
    <t>coLABS is an early-stage investment portfolio seeking to invest in bold, innovative, and widely scalable social enterprises that have the potential to dramatically improve the lives of women and girls around the world.</t>
  </si>
  <si>
    <t>United States of America,Georgia</t>
  </si>
  <si>
    <t>Agriculture,Energy &amp; Resources,Health &amp; Pharmaceuticals</t>
  </si>
  <si>
    <t>https://gmccolabs.com/</t>
  </si>
  <si>
    <t>18101e133fdde2e998d2.jpg</t>
  </si>
  <si>
    <t>gmc-colabs</t>
  </si>
  <si>
    <t>Mitsubishi Corporation</t>
  </si>
  <si>
    <t>Mitsubishi Corporation (MC) is a global integrated business enterprise that develops and operates businesses together with its offices and subsidiaries in approximately 90 countries and regions worldwide, as well as a global network of around 1,400 group companies.</t>
  </si>
  <si>
    <t>5001–10000</t>
  </si>
  <si>
    <t>Energy &amp; Resources,Transportation &amp; Logistics</t>
  </si>
  <si>
    <t>https://www.mitsubishicorp.com/jp/en/index.html</t>
  </si>
  <si>
    <t>https://www.linkedin.com/company/mitsubishi-corporation</t>
  </si>
  <si>
    <t>https://twitter.com/mitsubishicorp1</t>
  </si>
  <si>
    <t>https://www.facebook.com/bryanddizon22/</t>
  </si>
  <si>
    <t>ebc1a6f432ad4953e902.jpg</t>
  </si>
  <si>
    <t>mitsubishi-corporation</t>
  </si>
  <si>
    <t>Bamboo Capital Partners</t>
  </si>
  <si>
    <t>Bamboo Capital Partners is a commercial private equity firm making investments that matter. It finds game-changing businesses then applies a mix of geographical and sector expertise to deliver financial and social returns.</t>
  </si>
  <si>
    <t>Luxembourg,Luxembourg</t>
  </si>
  <si>
    <t>http://www.bamboocp.com</t>
  </si>
  <si>
    <t>https://www.linkedin.com/company/bamboo-finance/</t>
  </si>
  <si>
    <t>https://twitter.com/bamboocp</t>
  </si>
  <si>
    <t>https://www.facebook.com/bamboocap/</t>
  </si>
  <si>
    <t>64acef6f559f2b6d62b6.png</t>
  </si>
  <si>
    <t>bamboo-capital-partners</t>
  </si>
  <si>
    <t>DOEN Participaties</t>
  </si>
  <si>
    <t>DOEN Participaties (Ventures) is the impact investment company of the DOEN Foundation.</t>
  </si>
  <si>
    <t>https://www.doen.nl/doen-participaties-bv/over.htm</t>
  </si>
  <si>
    <t>https://www.linkedin.com/showcase/doen-participaties/about/</t>
  </si>
  <si>
    <t>https://twitter.com/doenpbv</t>
  </si>
  <si>
    <t>https://www.facebook.com/stichtingdoen/</t>
  </si>
  <si>
    <t>13fd1938fe66d17cf595.png</t>
  </si>
  <si>
    <t>doen-participaties</t>
  </si>
  <si>
    <t>Knuru Capital</t>
  </si>
  <si>
    <t>Knuru Capital is deploying transformative capital into growth stage technology businesses globally.</t>
  </si>
  <si>
    <t>Financial Services,E-commerce</t>
  </si>
  <si>
    <t>https://www.knuru.com/</t>
  </si>
  <si>
    <t>https://www.linkedin.com/company/knurucapital/about/</t>
  </si>
  <si>
    <t>6bf3d6ffb3454f1fd1b3.jpeg</t>
  </si>
  <si>
    <t>knuru-capital</t>
  </si>
  <si>
    <t>Seas Capital</t>
  </si>
  <si>
    <t>Seas Capital is an investment firm in China.</t>
  </si>
  <si>
    <t>Media &amp; Entertainment,Emerging Technologies</t>
  </si>
  <si>
    <t>seascapital.com</t>
  </si>
  <si>
    <t>a7df9d139c2c53fdf547.png</t>
  </si>
  <si>
    <t>seas-capital</t>
  </si>
  <si>
    <t>Valor Capital Group</t>
  </si>
  <si>
    <t>Valor Capital Group is an investment firm focused on Brazil and US-Brazil cross-border opportunities with a presence in New York, Silicon Valley, Rio de Janeiro and São Paulo.</t>
  </si>
  <si>
    <t>http://valorcapitalgroup.com/</t>
  </si>
  <si>
    <t>https://www.linkedin.com/company/valor-capital-group/about/</t>
  </si>
  <si>
    <t>https://twitter.com/valorcapgroup?lang=en</t>
  </si>
  <si>
    <t>https://www.facebook.com/pages/Valor-Capital-Group/418141171654162</t>
  </si>
  <si>
    <t>d0847ee73fabc98acd55.png</t>
  </si>
  <si>
    <t>valor-capital-group</t>
  </si>
  <si>
    <t>PharmAccess Group</t>
  </si>
  <si>
    <t>PharmAccess is an entrepreneurial organization with a digital agenda dedicated to connecting more people to better healthcare in Africa.</t>
  </si>
  <si>
    <t>https://www.pharmaccess.org</t>
  </si>
  <si>
    <t>https://www.linkedin.com/company/pharm-access-foundation</t>
  </si>
  <si>
    <t>https://twitter.com/PharmAccessOrg</t>
  </si>
  <si>
    <t>https://www.facebook.com/pharmaccessgroup</t>
  </si>
  <si>
    <t>0c59506768225e62fcc9.png</t>
  </si>
  <si>
    <t>pharmaccess-group</t>
  </si>
  <si>
    <t>ELMA Investments</t>
  </si>
  <si>
    <t>ELMA invests in companies that are providing healthcare and education services to communities who are often under-served by overburdened public services.</t>
  </si>
  <si>
    <t>Education,Health &amp; Pharmaceuticals</t>
  </si>
  <si>
    <t>https://www.elmaphilanthropies.org/</t>
  </si>
  <si>
    <t>f2d24ddba8eb3d7b49a1.png</t>
  </si>
  <si>
    <t>elma-investments</t>
  </si>
  <si>
    <t>The Rise Fund</t>
  </si>
  <si>
    <t>The Rise Fund is a global impact fund which invests in companies driving measurable social and environmental impact alongside business performance and strong returns.</t>
  </si>
  <si>
    <t>United States of America,San Fransisco</t>
  </si>
  <si>
    <t>https://therisefund.com/</t>
  </si>
  <si>
    <t>https://twitter.com/therisefund?lang=en</t>
  </si>
  <si>
    <t>https://www.facebook.com/pages/category/Financial-Service/The-Rise-Fund-459683131088101/</t>
  </si>
  <si>
    <t>a0c96bdcbc31109953bf.png</t>
  </si>
  <si>
    <t>the-rise-fund</t>
  </si>
  <si>
    <t>a:9:{i:0;s:13:"other_offices";i:1;s:10:"key_people";i:2;s:8:"position";i:3;s:5:"email";i:4;s:11:"ticket_size";i:5;s:18:"activity_in_africa";i:6;s:8:"linkedin";i:7;s:11:"ticket_size";i:8;s:4:"news";}</t>
  </si>
  <si>
    <t>Asia Africa Investment &amp; Consulting</t>
  </si>
  <si>
    <t>AAIC is an investment consulting firm with fous on the health sector.</t>
  </si>
  <si>
    <t>Singapore,Bencoolen</t>
  </si>
  <si>
    <t>http://aaicinvestment.com/home/about/</t>
  </si>
  <si>
    <t>https://www.linkedin.com/company/asiaafricainvestment&amp;consulting/about/</t>
  </si>
  <si>
    <t>https://www.facebook.com/pages/Asia-Africa-Investment-Consulting-Pte-Ltd/833144640078026</t>
  </si>
  <si>
    <t>9fa0ae8586a2e7bac0a7.png</t>
  </si>
  <si>
    <t>asia-africa-investment--consulting</t>
  </si>
  <si>
    <t>MacKinnon-Bennett &amp; Company</t>
  </si>
  <si>
    <t>MKB is a thematic growth stage investor that supports entrepreneurs focused on the next generation of energy and transportation.</t>
  </si>
  <si>
    <t>http://www.mkbandco.com/</t>
  </si>
  <si>
    <t>https://www.linkedin.com/company/mackinnon-bennett-and-co-/about/</t>
  </si>
  <si>
    <t>d831f40d59175f107819.png</t>
  </si>
  <si>
    <t>mackinnonbennett--company</t>
  </si>
  <si>
    <t>ENGIE</t>
  </si>
  <si>
    <t>ENGIE invests in companies providing turnkey solutions in the Energies and Renewables sector.</t>
  </si>
  <si>
    <t>https://www.engie.com/en</t>
  </si>
  <si>
    <t>https://www.linkedin.com/company/engie/about/</t>
  </si>
  <si>
    <t>https://twitter.com/engiegroup</t>
  </si>
  <si>
    <t>https://www.facebook.com/ENGIE</t>
  </si>
  <si>
    <t>260cba8e8ce7edd3f2e5.png</t>
  </si>
  <si>
    <t>engie</t>
  </si>
  <si>
    <t>Global Ventures</t>
  </si>
  <si>
    <t>Global Ventures is a Dubai-based, growth-focused venture capital firm investing in revenue-generating enterprise technology companies that can scale and create impact through creating massive employment opportunities in emerging markets.</t>
  </si>
  <si>
    <t>Financial Services,E-commerce,Energy &amp; Resources,Education,Media &amp; Entertainment,Transportation &amp; Logistics</t>
  </si>
  <si>
    <t>https://www.global.vc/</t>
  </si>
  <si>
    <t>https://www.linkedin.com/company/global-ventures-me/</t>
  </si>
  <si>
    <t>https://twitter.com/GlobalVC_MENA</t>
  </si>
  <si>
    <t>9c0607612e785729ce4c.jpg</t>
  </si>
  <si>
    <t>global-ventures</t>
  </si>
  <si>
    <t>Merck Accelerator</t>
  </si>
  <si>
    <t>The Merck Accelerator program supports startups with the final objective of partnering up with them</t>
  </si>
  <si>
    <t>Germany,Darmstadt</t>
  </si>
  <si>
    <t>Hongkong, China</t>
  </si>
  <si>
    <t>Agriculture,Health &amp; Pharmaceuticals,Emerging Technologies</t>
  </si>
  <si>
    <t>https://www.merckgroup.com/en/research/innovation-center/accelerator.html</t>
  </si>
  <si>
    <t>00d8a9333c741be7b0b0.png</t>
  </si>
  <si>
    <t>merck-accelerator</t>
  </si>
  <si>
    <t>a:10:{i:0;s:10:"key_people";i:1;s:8:"position";i:2;s:5:"email";i:3;s:11:"ticket_size";i:4;s:18:"activity_in_africa";i:5;s:8:"linkedin";i:6;s:7:"twitter";i:7;s:8:"facebook";i:8;s:11:"ticket_size";i:9;s:4:"news";}</t>
  </si>
  <si>
    <t>MSA Capital</t>
  </si>
  <si>
    <t>MSA is venture fund with over US$1b under management, focused on investing in AI, genomics, mobility, and SaaS companies.</t>
  </si>
  <si>
    <t>E-commerce,Health &amp; Pharmaceuticals,Transportation &amp; Logistics</t>
  </si>
  <si>
    <t>http://www.msacap.com/</t>
  </si>
  <si>
    <t>https://www.linkedin.com/company/msacap/about/</t>
  </si>
  <si>
    <t>https://twitter.com/msacapital?lang=en</t>
  </si>
  <si>
    <t>d4fddefe76684ce7dc1c.webp</t>
  </si>
  <si>
    <t>msa-capital</t>
  </si>
  <si>
    <t>Oman Technology Fund</t>
  </si>
  <si>
    <t>Oman Technology Fund is an innovation hub for national and international entrepreneurs. It also invests in related incubator, accelerator, and global VC firms</t>
  </si>
  <si>
    <t>Oman,Muscat</t>
  </si>
  <si>
    <t>E-commerce,Transportation &amp; Logistics</t>
  </si>
  <si>
    <t>https://www.otf.om/#about</t>
  </si>
  <si>
    <t>https://www.linkedin.com/company/oman-tech-fund</t>
  </si>
  <si>
    <t>e410888144c3adaf45d8.png</t>
  </si>
  <si>
    <t>oman-technology-fund</t>
  </si>
  <si>
    <t>Atlantica Ventures</t>
  </si>
  <si>
    <t>Atlantica Ventures is a venture capital firm that seeks to invest in technology companies based in Africa.</t>
  </si>
  <si>
    <t>https://atlanticaventures.com</t>
  </si>
  <si>
    <t>64bd4d2d68e96ccae599.png</t>
  </si>
  <si>
    <t>atlantica-ventures</t>
  </si>
  <si>
    <t>Toyota Tsusho Corporation</t>
  </si>
  <si>
    <t>Toyota Tsusho Corporation is the trading company of the Toyota Group,</t>
  </si>
  <si>
    <t>Japan,Nagoya</t>
  </si>
  <si>
    <t>https://www.toyota-tsusho.com/english/company/</t>
  </si>
  <si>
    <t>d6527e15cb2f8d563290.png</t>
  </si>
  <si>
    <t>toyota-tsusho-corporation</t>
  </si>
  <si>
    <t>Sunu Capital</t>
  </si>
  <si>
    <t>SUNU Capital is an early-stage venture capital fund investing in companies that are creating a more prosperous, inclusive, and self-sustaining future across the global south.</t>
  </si>
  <si>
    <t>Agriculture,Health &amp; Pharmaceuticals,Transportation &amp; Logistics</t>
  </si>
  <si>
    <t>https://www.sunucapital.com/</t>
  </si>
  <si>
    <t>6afb6ef3916845f0deb4.webp</t>
  </si>
  <si>
    <t>sunu-capital</t>
  </si>
  <si>
    <t>Enza Capital</t>
  </si>
  <si>
    <t>Enza Capital is a private investor in early-stage African technology companies with positive impact</t>
  </si>
  <si>
    <t>https://enza.capital/</t>
  </si>
  <si>
    <t>https://www.linkedin.com/company/enza-capital/about/</t>
  </si>
  <si>
    <t>https://twitter.com/enzacapital?lang=en</t>
  </si>
  <si>
    <t>347551f7bb216e43fc24.png</t>
  </si>
  <si>
    <t>enza-capital</t>
  </si>
  <si>
    <t>Serious Change Investments</t>
  </si>
  <si>
    <t>Serious Change is an early-stage impact investment venture fund, founded in 2006.</t>
  </si>
  <si>
    <t>Energy &amp; Resources,Health &amp; Pharmaceuticals</t>
  </si>
  <si>
    <t>seriouschangeinv.com</t>
  </si>
  <si>
    <t>a2392701ed1cb8d9c0d8.png</t>
  </si>
  <si>
    <t>serious-change-investments</t>
  </si>
  <si>
    <t>Revolution</t>
  </si>
  <si>
    <t>Revolution is a Venture Capital firm prioritising growth-stage investments.</t>
  </si>
  <si>
    <t>Financial Services,Energy &amp; Resources,Transportation &amp; Logistics</t>
  </si>
  <si>
    <t>https://www.revolution.com/</t>
  </si>
  <si>
    <t>https://www.linkedin.com/company/revolution-llc/</t>
  </si>
  <si>
    <t>https://twitter.com/revolution</t>
  </si>
  <si>
    <t>d71d9bca5e667f472a99.jpg</t>
  </si>
  <si>
    <t>revolution</t>
  </si>
  <si>
    <t>Virgin Group</t>
  </si>
  <si>
    <t>Virgin Group is a British multinational venture capital conglomerate founded by entrepreneurs Sir Richard Branson and Nik Powell.</t>
  </si>
  <si>
    <t>https://www.virgin.com/</t>
  </si>
  <si>
    <t>https://www.linkedin.com/company/virgin/about/</t>
  </si>
  <si>
    <t>https://twitter.com/virgin</t>
  </si>
  <si>
    <t>https://www.facebook.com/virgin</t>
  </si>
  <si>
    <t>0322bcf04f30736255e5.png</t>
  </si>
  <si>
    <t>virgin-group</t>
  </si>
  <si>
    <t>Susa Ventures</t>
  </si>
  <si>
    <t>Susa Ventures is a seed-stage VC firm based in San Fransisco.</t>
  </si>
  <si>
    <t>Financial Services,Education,Media &amp; Entertainment,Emerging Technologies</t>
  </si>
  <si>
    <t>https://susaventures.com/</t>
  </si>
  <si>
    <t>https://www.linkedin.com/company/susa-ventures/about/</t>
  </si>
  <si>
    <t>https://twitter.com/susaventures?lang=en</t>
  </si>
  <si>
    <t>https://www.facebook.com/SusaVentures/</t>
  </si>
  <si>
    <t>04ad81da7ec3cd6126c2.jpg</t>
  </si>
  <si>
    <t>susa-ventures</t>
  </si>
  <si>
    <t>Future Perfect Ventures</t>
  </si>
  <si>
    <t>Future Perfect Ventures LLC is a venture capital firm investing in technology companies.</t>
  </si>
  <si>
    <t>Education,Emerging Technologies</t>
  </si>
  <si>
    <t>https://futureperfectventures.com/</t>
  </si>
  <si>
    <t>https://www.linkedin.com/company/future-perfect-ventures/about/</t>
  </si>
  <si>
    <t>https://twitter.com/futurepvc?lang=en</t>
  </si>
  <si>
    <t>31b26a24208c6e615e40.png</t>
  </si>
  <si>
    <t>future-perfect-ventures</t>
  </si>
  <si>
    <t>SEEK</t>
  </si>
  <si>
    <t>SEEK is a diverse group of companies, comprised of a strong portfolio of online employment, educational, commercial and volunteer businesses.</t>
  </si>
  <si>
    <t>Australia,Melbourne</t>
  </si>
  <si>
    <t>Early Growth Stage.Late Growth Stage.Mature Stage</t>
  </si>
  <si>
    <t>https://www.seek.com.au/about/</t>
  </si>
  <si>
    <t>https://www.linkedin.com/company/seek/about/</t>
  </si>
  <si>
    <t>https://www.facebook.com/SEEK/</t>
  </si>
  <si>
    <t>307284044274af4a9de6.png</t>
  </si>
  <si>
    <t>seek</t>
  </si>
  <si>
    <t>Net1 provides its universal electronic payment system, or UEPS, as an alternative
payment system for the unbanked and under-banked populations of developing
economies.</t>
  </si>
  <si>
    <t>http://www.net1.com/about</t>
  </si>
  <si>
    <t>https://www.linkedin.com/company/net1-ueps-technologies-inc./about/</t>
  </si>
  <si>
    <t>ed32bf2a8d9cb79fc487.jpg</t>
  </si>
  <si>
    <t>net1-ueps-technologies</t>
  </si>
  <si>
    <t>Kawisafi Ventures</t>
  </si>
  <si>
    <t>Kawisafi ventures is an Africa-focused fund targeting companies providing clean, affordable, and efficient renewable energy to East Africa’s off-grid populations</t>
  </si>
  <si>
    <t>https://www.kawisafi.com/investments</t>
  </si>
  <si>
    <t>https://www.linkedin.com/company/kawisafi-ventures/about/</t>
  </si>
  <si>
    <t>08d6c1c8d5e976883607.png</t>
  </si>
  <si>
    <t>kawisafi-ventures</t>
  </si>
  <si>
    <t>Tao Capital Partners</t>
  </si>
  <si>
    <t>Tao Capital Partners, invests in technology, alternative energy, healthcare, and real estate businesses that a have sustainable positive impact.</t>
  </si>
  <si>
    <t>Energy &amp; Resources,Education,Emerging Technologies</t>
  </si>
  <si>
    <t>http://www.taocap.com/</t>
  </si>
  <si>
    <t>https://www.linkedin.com/company/tao-capital-partners/about/</t>
  </si>
  <si>
    <t>7c86910aa4e6710ec9bb.png</t>
  </si>
  <si>
    <t>tao-capital-partners</t>
  </si>
  <si>
    <t>Maris Capital</t>
  </si>
  <si>
    <t>Maris Capital is a diversified investment holding company investing in real estate, agriculture and mining sectors.</t>
  </si>
  <si>
    <t>Agriculture,Other Technologies</t>
  </si>
  <si>
    <t>https://www.marisafrica.com/about</t>
  </si>
  <si>
    <t>f6d2f39f3016bcb3a989.png</t>
  </si>
  <si>
    <t>maris-capital</t>
  </si>
  <si>
    <t>PCG Investments</t>
  </si>
  <si>
    <t>PCG Investments is a single family office with a focus on impact investments.</t>
  </si>
  <si>
    <t>Netherlands,Loosdrecht</t>
  </si>
  <si>
    <t>https://pcginvestments.nl/</t>
  </si>
  <si>
    <t>https://www.linkedin.com/company/pcg-investments/about/</t>
  </si>
  <si>
    <t>e256757be4b06621cfeb.png</t>
  </si>
  <si>
    <t>pcg-investments</t>
  </si>
  <si>
    <t>1776 Ventures is a seed fund investing in entrepreneurs around the world solving important challenges in complex markets</t>
  </si>
  <si>
    <t>Agriculture,E-commerce,Education,Other Technologies</t>
  </si>
  <si>
    <t>https://www.1776.ventures/</t>
  </si>
  <si>
    <t>https://www.linkedin.com/company/1776-ventures/about/</t>
  </si>
  <si>
    <t>https://twitter.com/1776dc?lang=en</t>
  </si>
  <si>
    <t>215c11fdf496b7380852.jpg</t>
  </si>
  <si>
    <t>1776-ventures</t>
  </si>
  <si>
    <t>Wamda Capital</t>
  </si>
  <si>
    <t>Wamda Capital invests in early stage startups in the MENA region.</t>
  </si>
  <si>
    <t>Agriculture,E-commerce,Emerging Technologies,Other Technologies</t>
  </si>
  <si>
    <t>http://wamdacapital.com/</t>
  </si>
  <si>
    <t>https://www.linkedin.com/company/wamda-capital/about/</t>
  </si>
  <si>
    <t>https://twitter.com/wamdacapital?lang=en</t>
  </si>
  <si>
    <t>https://www.facebook.com/Wamdacapital/</t>
  </si>
  <si>
    <t>ebc072279b191a85076e.jpg</t>
  </si>
  <si>
    <t>wamda-capital</t>
  </si>
  <si>
    <t>Salesforce Ventures</t>
  </si>
  <si>
    <t>Salesforce Ventures invests in the next generation of enterprise technology that extends the power of the Salesforce Intelligent Customer Success Platform, helping companies connect with their customers in entirely new ways</t>
  </si>
  <si>
    <t>Financial Services,E-commerce,Education,Emerging Technologies,Other Technologies</t>
  </si>
  <si>
    <t>https://www.salesforce.com/company/ventures/</t>
  </si>
  <si>
    <t>https://www.linkedin.com/showcase/salesforce-ventures/</t>
  </si>
  <si>
    <t>https://twitter.com/SalesforceVC</t>
  </si>
  <si>
    <t>4d1fd1f9453a30558bfe.png</t>
  </si>
  <si>
    <t>salesforce-ventures</t>
  </si>
  <si>
    <t>Finnfund</t>
  </si>
  <si>
    <t>Finnfund is a development financier investing in responsible and profitable businesses in developing countries.</t>
  </si>
  <si>
    <t>Agriculture,Financial Services,Energy &amp; Resources</t>
  </si>
  <si>
    <t>https://www.finnfund.fi/en</t>
  </si>
  <si>
    <t>https://www.linkedin.com/company/finnfund/about/</t>
  </si>
  <si>
    <t>f7cd7c11ca4f37180668.jpg</t>
  </si>
  <si>
    <t>finnfund</t>
  </si>
  <si>
    <t>Khosla Impact</t>
  </si>
  <si>
    <t>Khosla Impact invests in entrepreneurs who are passionate about solving challenging, often intractable socio-economic problems through careful application of science, technology, and design or through creative business models.</t>
  </si>
  <si>
    <t>Financial Services,Energy &amp; Resources,Education</t>
  </si>
  <si>
    <t>http://khoslaimpact.com/</t>
  </si>
  <si>
    <t>https://twitter.com/khoslaimpact?lang=en</t>
  </si>
  <si>
    <t>6a84b2521a2c65ff3308.png</t>
  </si>
  <si>
    <t>khosla-impact</t>
  </si>
  <si>
    <t>Caterpillar Ventures</t>
  </si>
  <si>
    <t>Caterpillar Venture Capital (Caterpillar Ventures) assists entrepreneurs around the world grow and scale their businesses to build today for a better tomorrow by leveraging Caterpillar's industry expertise, supply base and independent dealer network.</t>
  </si>
  <si>
    <t>Energy &amp; Resources,Emerging Technologies,Other Technologies</t>
  </si>
  <si>
    <t>https://www.caterpillar.com/en/company/innovation/caterpillar-ventures/about-us.html.html</t>
  </si>
  <si>
    <t>https://www.linkedin.com/company/caterpillar-inc/</t>
  </si>
  <si>
    <t>9c810cff6bc65e56e478.png</t>
  </si>
  <si>
    <t>caterpillar-ventures</t>
  </si>
  <si>
    <t>Flat World Partners</t>
  </si>
  <si>
    <t>Flat World Partners is a next-generation investment advisory firm, solely focused on Impact Investments.</t>
  </si>
  <si>
    <t>https://flatworld-partners.com/</t>
  </si>
  <si>
    <t>https://www.linkedin.com/company/flat-world-partners/</t>
  </si>
  <si>
    <t>https://twitter.com/flatworldx?lang=en</t>
  </si>
  <si>
    <t>9b53a7592c2e74c535f8.jpg</t>
  </si>
  <si>
    <t>flat-world-partners</t>
  </si>
  <si>
    <t>Axa Group</t>
  </si>
  <si>
    <t>AXA is a French multinational insurance firm that engages in global insurance, investment management, and other financial services.</t>
  </si>
  <si>
    <t>https://www.axa.com/en/</t>
  </si>
  <si>
    <t>https://www.linkedin.com/company/axa/</t>
  </si>
  <si>
    <t>9f1c92d76f1cf1e8c895.png</t>
  </si>
  <si>
    <t>axa-group</t>
  </si>
  <si>
    <t>Social Impact Capital</t>
  </si>
  <si>
    <t>Social Impact Capital invests in venture capital deals, from seed to late-stage, that will deliver top decile returns and have a profound impact on the world.</t>
  </si>
  <si>
    <t>Energy &amp; Resources,Education,Health &amp; Pharmaceuticals</t>
  </si>
  <si>
    <t>https://social-impact-capital.com/</t>
  </si>
  <si>
    <t>https://www.linkedin.com/company/social-impact-capital/</t>
  </si>
  <si>
    <t>0d1827f1fab191aabe0b.jpg</t>
  </si>
  <si>
    <t>social-impact-capital</t>
  </si>
  <si>
    <t>Orange is a French multinational telecommunications corporation.</t>
  </si>
  <si>
    <t>https://www.orange.com/en</t>
  </si>
  <si>
    <t>https://www.linkedin.com/company/orange/about/</t>
  </si>
  <si>
    <t>5ed4f5812e6509687994.png</t>
  </si>
  <si>
    <t>orange</t>
  </si>
  <si>
    <t>Battery Road Digtal Holdings</t>
  </si>
  <si>
    <t>Battery Road Digital Holdings is a venture capital firm investing in companies in frontier markets.</t>
  </si>
  <si>
    <t>Media &amp; Entertainment,Transportation &amp; Logistics</t>
  </si>
  <si>
    <t>https://www.brdven.com/</t>
  </si>
  <si>
    <t>https://www.linkedin.com/company/brdven/about/</t>
  </si>
  <si>
    <t>368ca24c2a70894d4637.jpg</t>
  </si>
  <si>
    <t>battery-road-digtal-holdings</t>
  </si>
  <si>
    <t>Futuregrowth Asset Management is a fixed-interest asset manager, committed to responsible investing that advances social, environmental and governance reform, while achieving superior financial returns.</t>
  </si>
  <si>
    <t>Financial Services,Transportation &amp; Logistics</t>
  </si>
  <si>
    <t>https://www.futuregrowth.co.za/</t>
  </si>
  <si>
    <t>https://www.linkedin.com/company/futuregrowth-asset-management/about/</t>
  </si>
  <si>
    <t>https://twitter.com/Futuregrowth</t>
  </si>
  <si>
    <t>0417e8d7dcdcefae31bd.jpg</t>
  </si>
  <si>
    <t>futuregrowth-asset-management</t>
  </si>
  <si>
    <t>Plug and Play is the ultimate innovation platform, bringing together the best startups and the world’s largest corporations.</t>
  </si>
  <si>
    <t>https://www.plugandplaytechcenter.com/</t>
  </si>
  <si>
    <t>https://www.linkedin.com/company/plug-and-play-tech-center</t>
  </si>
  <si>
    <t>https://twitter.com/PlugandPlayTC</t>
  </si>
  <si>
    <t>https://www.facebook.com/plugandplaytechcenter</t>
  </si>
  <si>
    <t>2e3b78ae1cf476ef0629.jpg</t>
  </si>
  <si>
    <t>plug-and-play</t>
  </si>
  <si>
    <t>Glynn Capital Management</t>
  </si>
  <si>
    <t>Glynn Capital Management is a private venture capital and investment management firm investing in companies in the technology and life sciences fields.</t>
  </si>
  <si>
    <t>https://www.glynncapital.com/</t>
  </si>
  <si>
    <t>https://www.linkedin.com/company/glynn-capital-management/about/</t>
  </si>
  <si>
    <t>6b5a1a025774872ae9a3.png</t>
  </si>
  <si>
    <t>glynn-capital-management</t>
  </si>
  <si>
    <t>Sanlam Investments</t>
  </si>
  <si>
    <t>Sanlam investments offers a wide range of investment capabilities across active management, alternative investments, index tracking, multi-management and international investments</t>
  </si>
  <si>
    <t>https://www.sanlaminvestments.com/</t>
  </si>
  <si>
    <t>https://www.linkedin.com/company/sanlam-investments/about/</t>
  </si>
  <si>
    <t>https://twitter.com/SanlamInvest</t>
  </si>
  <si>
    <t>b4780001e48b82a79a1a.png</t>
  </si>
  <si>
    <t>sanlam-investments</t>
  </si>
  <si>
    <t>GE Ventures</t>
  </si>
  <si>
    <t>GE Ventures combines capital, technical and commercial expertise to scale great ideas that drive growth for partners and GE. Focused on the areas of software, healthcare, advanced manufacturing and energy, GE Ventures helps entrepreneurs and startups accelerate their ideas by providing access to GE’s global network of business, customers and partners</t>
  </si>
  <si>
    <t>http://www.geventures.com/</t>
  </si>
  <si>
    <t>https://www.linkedin.com/company/ge_ventures</t>
  </si>
  <si>
    <t>https://twitter.com/GE_Ventures</t>
  </si>
  <si>
    <t>https://www.facebook.com/pages/GE-Ventures/130682603784735</t>
  </si>
  <si>
    <t>0a82123c403319297f40.jpg</t>
  </si>
  <si>
    <t>ge-ventures</t>
  </si>
  <si>
    <t>Gemcorp Capital</t>
  </si>
  <si>
    <t>Gemcorp Capital is an independent investment management firm focused on emerging markets.</t>
  </si>
  <si>
    <t>https://www.gemcorp.net/</t>
  </si>
  <si>
    <t>https://www.linkedin.com/company/gemcorp/about/</t>
  </si>
  <si>
    <t>ac48e82693338dee80a0.png</t>
  </si>
  <si>
    <t>gemcorp-capital</t>
  </si>
  <si>
    <t>Gulf Capital</t>
  </si>
  <si>
    <t>Gulf Capital is a leading alternative investment company focusing primarily on late-stage control buy-outs, growth capital and real estate development.</t>
  </si>
  <si>
    <t>Saudi Arabia,Abu Dhabi</t>
  </si>
  <si>
    <t>https://www.gulfcapital.com/en-US</t>
  </si>
  <si>
    <t>https://www.linkedin.com/company/gulf-capital/about/</t>
  </si>
  <si>
    <t>dbd0d623dfd4b2145965.jpg</t>
  </si>
  <si>
    <t>gulf-capital</t>
  </si>
  <si>
    <t>EDF Group</t>
  </si>
  <si>
    <t>Électricité de France S.A. is a French electric utility company, largely owned by the French state</t>
  </si>
  <si>
    <t>https://www.edf.fr/en/the-edf-group</t>
  </si>
  <si>
    <t>https://www.linkedin.com/company/edf/about/</t>
  </si>
  <si>
    <t>18313390f9d2ae28ea3f.jpg</t>
  </si>
  <si>
    <t>edf-group</t>
  </si>
  <si>
    <t>Tesla</t>
  </si>
  <si>
    <t>Tesla is accelerating the world's transition to sustainable energy with electric cars, solar panels and integrated renewable energy solutions for homes and industries.</t>
  </si>
  <si>
    <t>United States of America,Calirfonia</t>
  </si>
  <si>
    <t>Energy &amp; Resources,Transportation &amp; Logistics,Emerging Technologies,Other Technologies</t>
  </si>
  <si>
    <t>https://www.tesla.com/?redirect=no</t>
  </si>
  <si>
    <t>https://www.linkedin.com/company/tesla-motors/</t>
  </si>
  <si>
    <t>c28ac5dc3f54b7b776e0.png</t>
  </si>
  <si>
    <t>tesla</t>
  </si>
  <si>
    <t>Progression Capital Africa</t>
  </si>
  <si>
    <t>Progression Capital Africa is a manager of private equity funds specializing in financial inclusion and financial technology investment in Eastern and Southern Africa.</t>
  </si>
  <si>
    <t>https://www.progressioncapitalafrica.com/</t>
  </si>
  <si>
    <t>4819494d786201645173.jpg</t>
  </si>
  <si>
    <t>progression-capital-africa</t>
  </si>
  <si>
    <t>Apoletto Asia</t>
  </si>
  <si>
    <t>Apoletto Asia is an early-stage company-focused venture capital firm based in Moscow.</t>
  </si>
  <si>
    <t>Russian Federation,Moscow</t>
  </si>
  <si>
    <t>Transportation &amp; Logistics,Other Technologies</t>
  </si>
  <si>
    <t>apoleetoasia.org</t>
  </si>
  <si>
    <t>4e3c37e3ad5a37de1ba7.png</t>
  </si>
  <si>
    <t>apoletto-asia</t>
  </si>
  <si>
    <t>Opera</t>
  </si>
  <si>
    <t>Opera is one of the world’s major browser developers and a leading internet consumer brand.</t>
  </si>
  <si>
    <t>Norway,Oslo</t>
  </si>
  <si>
    <t>Transportation &amp; Logistics,Emerging Technologies,Other Technologies</t>
  </si>
  <si>
    <t>https://investor.opera.com/</t>
  </si>
  <si>
    <t>https://www.linkedin.com/company/opera-software/</t>
  </si>
  <si>
    <t>https://twitter.com/opera</t>
  </si>
  <si>
    <t>https://www.facebook.com/Opera/</t>
  </si>
  <si>
    <t>80c3d6fb66ce083d28d3.png</t>
  </si>
  <si>
    <t>opera</t>
  </si>
  <si>
    <t>otf Jasoor Ventures</t>
  </si>
  <si>
    <t>OTF Jasoor Ventures is an arm of the OTF that focuses on investing into the growth of global VC companies.</t>
  </si>
  <si>
    <t>Financial Services,E-commerce,Transportation &amp; Logistics</t>
  </si>
  <si>
    <t>https://www.otf.om/#jusoor_venture</t>
  </si>
  <si>
    <t>https://twitter.com/OTF_JASOOR</t>
  </si>
  <si>
    <t>672c482383426885781f.jpeg</t>
  </si>
  <si>
    <t>otf-jasoor-ventures</t>
  </si>
  <si>
    <t>Bertelsmann Asia Investments</t>
  </si>
  <si>
    <t>Bertelsmann Asia Investments (BAI) is wholly owned by international media, education and services mogul Bertelsmann. BAI sticks with boutique routes, investing in early-stage to growth-stage market frontrunners, innovators and trend leaders while having access to Bertelsmann’s vast resources and channels around the globe to facilitate the expansion plans of startups.</t>
  </si>
  <si>
    <t>http://baifund.com/</t>
  </si>
  <si>
    <t>https://www.linkedin.com/company/bertelsmann-asia-investments/about/</t>
  </si>
  <si>
    <t>3c7dae48b77893a51d06.png</t>
  </si>
  <si>
    <t>bertelsmann-asia-investments</t>
  </si>
  <si>
    <t>Pi Investments</t>
  </si>
  <si>
    <t>Pi Investments supports the transition from an extractive economy to one that is sustainable, generative and just. The firm makes direct investments and investments in funds with an impact-based approach.</t>
  </si>
  <si>
    <t>https://www.pi-investments.com/</t>
  </si>
  <si>
    <t>84d120477e0d59865859.png</t>
  </si>
  <si>
    <t>pi-investments</t>
  </si>
  <si>
    <t>Symbiotics Group</t>
  </si>
  <si>
    <t>Symbiotics is a leading investment boutique specialized in emerging, sustainable and inclusive finance which offers market research and investment advisory.</t>
  </si>
  <si>
    <t>https://symbioticsgroup.com/</t>
  </si>
  <si>
    <t>https://www.linkedin.com/company/symbiotics/about/</t>
  </si>
  <si>
    <t>2dbb476d73a53ad8db45.png</t>
  </si>
  <si>
    <t>symbiotics-group</t>
  </si>
  <si>
    <t>Mbuyu Capital Partners</t>
  </si>
  <si>
    <t>Mbuyu Capital Partners is an investment company focusing exclusively on Africa, managing portfolios of funds and direct investments for institutional clients and impact investors.</t>
  </si>
  <si>
    <t>http://www.mbuyucapital.com/</t>
  </si>
  <si>
    <t>https://www.linkedin.com/company/mbuyu-capital-partners-ltd/about/</t>
  </si>
  <si>
    <t>b42ee1f4703ed9dbf6db.jpg</t>
  </si>
  <si>
    <t>mbuyu-capital-partners</t>
  </si>
  <si>
    <t>Triodos Investment Management</t>
  </si>
  <si>
    <t>Triodos Investment Management is a wholly-owned subsidiary of Triodos Bank, and have been active in the sustainable investment sector for over 25 years. For more than 25 years, Triodos Investment Management has been investing to generate social and environmental impact alongside a healthy financial return.</t>
  </si>
  <si>
    <t>Netherlands,Zeist</t>
  </si>
  <si>
    <t>https://www.triodos-im.com/</t>
  </si>
  <si>
    <t>https://www.linkedin.com/company/triodos-investment-management-b.v./</t>
  </si>
  <si>
    <t>6ff6840286df8f452832.png</t>
  </si>
  <si>
    <t>triodos-investment-management</t>
  </si>
  <si>
    <t>Canal+ Group</t>
  </si>
  <si>
    <t>Canal Plus Group SA is a French film and television studio and distributor owned by Vivendi.</t>
  </si>
  <si>
    <t>France,Issy-Les-Moulineaux</t>
  </si>
  <si>
    <t>https://www.vivendi.com/en/activities/canal-group/</t>
  </si>
  <si>
    <t>https://www.linkedin.com/company/canal-/about/</t>
  </si>
  <si>
    <t>cd801818f06c28c1b007.png</t>
  </si>
  <si>
    <t>canal-group</t>
  </si>
  <si>
    <t>Pernod Ricard is a French alcoholic beverages company.</t>
  </si>
  <si>
    <t>https://www.pernod-ricard.com/en</t>
  </si>
  <si>
    <t>9c581d53ce719052187d.png</t>
  </si>
  <si>
    <t>pernod-ricard</t>
  </si>
  <si>
    <t>Odey Asset Management is a London-based investment firm for institutional investors, private banks &amp; individual investors across Global &amp; European strategies.</t>
  </si>
  <si>
    <t>Financial Services,Health &amp; Pharmaceuticals,Other Technologies</t>
  </si>
  <si>
    <t>https://www.odey.com/</t>
  </si>
  <si>
    <t>https://www.linkedin.com/company/odey-asset-management/about/</t>
  </si>
  <si>
    <t>759a0f8dd01a2761533b.jpg</t>
  </si>
  <si>
    <t>odey-asset-management</t>
  </si>
  <si>
    <t>Mastercard Foundation</t>
  </si>
  <si>
    <t>The Mastercard Foundation seeks a world where everyone has the opportunity to learn and prosper. The Foundation’s work is guided by its mission to advance learning and promote financial inclusion for people living in poverty.</t>
  </si>
  <si>
    <t>Idea Stage.Seed Stage.Early Growth Stage</t>
  </si>
  <si>
    <t>Agriculture,Financial Services,Energy &amp; Resources,Health &amp; Pharmaceuticals,Other Technologies</t>
  </si>
  <si>
    <t>https://mastercardfdn.org/</t>
  </si>
  <si>
    <t>https://www.linkedin.com/company/the-mastercard-foundation/about/</t>
  </si>
  <si>
    <t>e4000716b783468723f5.jpg</t>
  </si>
  <si>
    <t>mastercard-foundation</t>
  </si>
  <si>
    <t>e.Ventures</t>
  </si>
  <si>
    <t>E.ventures, formerly BV Capital, is a global venture capital firm with an early-stage investment approach in the markets of Adtech, Commerce, Fintech, Media, Mobile and Software.</t>
  </si>
  <si>
    <t>Financial Services,E-commerce,Media &amp; Entertainment,Emerging Technologies,Other Technologies</t>
  </si>
  <si>
    <t>https://www.eventures.vc</t>
  </si>
  <si>
    <t>https://www.linkedin.com/company/e-ventures/</t>
  </si>
  <si>
    <t>9990318d63f162baa812.jpg</t>
  </si>
  <si>
    <t>eventures</t>
  </si>
  <si>
    <t>Green Visor Capital</t>
  </si>
  <si>
    <t>Green Visor Capital is a venture capital investment firm that focuses on making seed-stage and early-stage investments in financial technology and services based companies.</t>
  </si>
  <si>
    <t>greenvisorcapital.com/</t>
  </si>
  <si>
    <t>https://twitter.com/greenvisorcap?lang=en</t>
  </si>
  <si>
    <t>3ccb0fdb4d05f236d24b.jpg</t>
  </si>
  <si>
    <t>green-visor-capital</t>
  </si>
  <si>
    <t>Loftyinc Capital Management</t>
  </si>
  <si>
    <t>Loftyinc Capital Management is investing in world-class teams of local and returning Africans who are leveraging technology innovations to solve significant problems in Africa.</t>
  </si>
  <si>
    <t>West Africa</t>
  </si>
  <si>
    <t>http://loftyinccapital.vc/</t>
  </si>
  <si>
    <t>https://www.linkedin.com/company/loftyinc-capital-managment/about/</t>
  </si>
  <si>
    <t>bb8d24a6e7b976781688.jpg</t>
  </si>
  <si>
    <t>loftyinc-capital-management</t>
  </si>
  <si>
    <t>FinTech Collective is a venture capital firm making investments in fintech companies.</t>
  </si>
  <si>
    <t>https://www.fintech.io/about</t>
  </si>
  <si>
    <t>https://www.linkedin.com/company/fintech-collective/about/</t>
  </si>
  <si>
    <t>https://twitter.com/fintech_io</t>
  </si>
  <si>
    <t>eae4c202b7761b478171.jpg</t>
  </si>
  <si>
    <t>fintech-collective</t>
  </si>
  <si>
    <t>Zillionize</t>
  </si>
  <si>
    <t>Zillionize is an early-stage angel investor.</t>
  </si>
  <si>
    <t>https://www.zillionize.com/</t>
  </si>
  <si>
    <t>https://twitter.com/zillionize?lang=en</t>
  </si>
  <si>
    <t>https://www.facebook.com/Zillionize/</t>
  </si>
  <si>
    <t>4711ebeff548475ab659.jpeg</t>
  </si>
  <si>
    <t>zillionize</t>
  </si>
  <si>
    <t>Rayyan Islam</t>
  </si>
  <si>
    <t>Rayyan Islam is an entrepreneur and investor on a mission to accelerate efforts to address the United Nations Sustainable Development Goals.</t>
  </si>
  <si>
    <t>https://www.linkedin.com/in/rayyanislam/</t>
  </si>
  <si>
    <t>https://twitter.com/RayyanIslam1</t>
  </si>
  <si>
    <t>5b52640110bb9971acec.jpg</t>
  </si>
  <si>
    <t>rayyan-islam</t>
  </si>
  <si>
    <t>Palm Drive capital</t>
  </si>
  <si>
    <t>Palm Drive Capital has partnered with entrepreneurs globally who have created technology firms with over one trillion dollars of combined market cap to help you grow your business. Palm drive Capital provides growth equity to technology businesses.</t>
  </si>
  <si>
    <t>Financial Services,Education,Transportation &amp; Logistics,Emerging Technologies,Other Technologies</t>
  </si>
  <si>
    <t>http://palmdrivecap.com/</t>
  </si>
  <si>
    <t>https://www.linkedin.com/company/palm-drive-ventures</t>
  </si>
  <si>
    <t>826fbf435568514155db.jpg</t>
  </si>
  <si>
    <t>palm-drive-capital</t>
  </si>
  <si>
    <t>Data Collective</t>
  </si>
  <si>
    <t>Data Collective is a venture fund with a unique team of experienced venture capitalists, technology entrepreneurs and practicing engineers, investing together in seed and early stage Big Data and IT infrastructure companies.</t>
  </si>
  <si>
    <t>http://www.dcvc.com/</t>
  </si>
  <si>
    <t>https://www.linkedin.com/company/data-collective</t>
  </si>
  <si>
    <t>http://twitter.com/dcvc</t>
  </si>
  <si>
    <t>https://www.facebook.com/dcvc/</t>
  </si>
  <si>
    <t>1dc9aea086ffc0ae6534.jpg</t>
  </si>
  <si>
    <t>data-collective</t>
  </si>
  <si>
    <t>Arab Angel Fund Management</t>
  </si>
  <si>
    <t>AAF Management Ltd is an early stage venture capital firm focused on Seed/Series A investment opportunities with companies that have international expansion potential.</t>
  </si>
  <si>
    <t>Financial Services,E-commerce,Health &amp; Pharmaceuticals,Emerging Technologies,Other Technologies</t>
  </si>
  <si>
    <t>https://arabangel.vc</t>
  </si>
  <si>
    <t>https://www.linkedin.com/company/arab-angel-fund/about/</t>
  </si>
  <si>
    <t>https://twitter.com/arabangelfund?lang=en</t>
  </si>
  <si>
    <t>699528fad003fd23c5e8.png</t>
  </si>
  <si>
    <t>arab-angel-fund-management</t>
  </si>
  <si>
    <t>First Ally Capital</t>
  </si>
  <si>
    <t>First Ally is a wholly indigenous Financial Services firm. Focus is on providing top notch advisory &amp; investment services to individuals and organizations.</t>
  </si>
  <si>
    <t>https://www.first-ally.com</t>
  </si>
  <si>
    <t>https://www.linkedin.com/company/first-ally-capital/about/</t>
  </si>
  <si>
    <t>https://twitter.com/First_Ally</t>
  </si>
  <si>
    <t>https://www.facebook.com/FirstAllyNg/</t>
  </si>
  <si>
    <t>d0740d7eda88c5089614.png</t>
  </si>
  <si>
    <t>first-ally-capital</t>
  </si>
  <si>
    <t>Nyca Partners</t>
  </si>
  <si>
    <t>Nyca is a venture capital and advisory firm exclusively focused on FinTech. Our rich experience and deep connections in both finance and technology give us a unique perspective and facility in the emerging field of FinTech. We strive to form truly collaborative partnerships, offering our own money and vast experience in operations and management to companies that are working to transform payments, credit models and financial infrastructure.</t>
  </si>
  <si>
    <t>https://www.nyca.com</t>
  </si>
  <si>
    <t>https://www.linkedin.com/company/nyca-partners/about/</t>
  </si>
  <si>
    <t>b6b92ca451bfb3203699.jpg</t>
  </si>
  <si>
    <t>nyca-partners</t>
  </si>
  <si>
    <t>Trans-Sahara Investment Corporation</t>
  </si>
  <si>
    <t>Trans-Sahara Investment is a private equity firm that originates, develops and manages direct investments in West Africa.</t>
  </si>
  <si>
    <t>Financial Services,Energy &amp; Resources,Education,Health &amp; Pharmaceuticals</t>
  </si>
  <si>
    <t>http://trans-sahara.com</t>
  </si>
  <si>
    <t>53b5628cc80025b25d5d.webp</t>
  </si>
  <si>
    <t>transsahara-investment-corporation</t>
  </si>
  <si>
    <t>XSeed Capital Partners</t>
  </si>
  <si>
    <t>XSeed Capital is an early stage investment firm that works with entrepreneurs whose goal is to build category-leading, high growth companies.</t>
  </si>
  <si>
    <t>Financial Services,E-commerce,Energy &amp; Resources,Media &amp; Entertainment,Health &amp; Pharmaceuticals,Emerging Technologies</t>
  </si>
  <si>
    <t>https://xseedcap.com/about-us/</t>
  </si>
  <si>
    <t>https://www.linkedin.com/company/xseed-capital/about/</t>
  </si>
  <si>
    <t>https://twitter.com/xseedcapital?lang=en</t>
  </si>
  <si>
    <t>https://www.facebook.com/xseedcapital/</t>
  </si>
  <si>
    <t>75ec2436939cc0dfc014.png</t>
  </si>
  <si>
    <t>xseed-capital-partners</t>
  </si>
  <si>
    <t>GreenHouse Capital</t>
  </si>
  <si>
    <t>https://www.linkedin.com/company/greenhouse-capital-africa/about/</t>
  </si>
  <si>
    <t>https://twitter.com/greenhousecap_?lang=en</t>
  </si>
  <si>
    <t>https://www.facebook.com/pg/GreenHouseCap/about/</t>
  </si>
  <si>
    <t>f495d6f09e36497c94c8.png</t>
  </si>
  <si>
    <t>greenhouse-capital</t>
  </si>
  <si>
    <t>ACCION</t>
  </si>
  <si>
    <t>ACCION is a private, nonprofit organization with the mission of building a financially inclusive world by giving people the financial tools they need to improve their lives.</t>
  </si>
  <si>
    <t>https://www.accion.org</t>
  </si>
  <si>
    <t>https://twitter.com/Accion</t>
  </si>
  <si>
    <t>https://www.facebook.com/Accion.org</t>
  </si>
  <si>
    <t>6e46f38f2b904bd7428f.jpg</t>
  </si>
  <si>
    <t>accion</t>
  </si>
  <si>
    <t>Arena Ventures</t>
  </si>
  <si>
    <t>Arena Ventures makes seed stage investments in technology startups led by entrepreneurs that are uniquely positioned to transform their industry and create new markets. We take a disciplined approach to seeking out atypical founding teams during the earliest days of their companies, focus intensely on understanding their background and personality, and hold a reputation for fighting hard to help them win.</t>
  </si>
  <si>
    <t>Financial Services,E-commerce,Education,Other Technologies</t>
  </si>
  <si>
    <t>https://arenavc.com/</t>
  </si>
  <si>
    <t>https://www.linkedin.com/company/arena-ventures/about/</t>
  </si>
  <si>
    <t>https://twitter.com/arenavc</t>
  </si>
  <si>
    <t>d42254855ca377982c9d.png</t>
  </si>
  <si>
    <t>arena-ventures</t>
  </si>
  <si>
    <t>GSV Ventures</t>
  </si>
  <si>
    <t>GSV Ventures backs innovative learning and talent technology entrepreneurs working to give all people access to the future.</t>
  </si>
  <si>
    <t>https://gsvaccelerate.com</t>
  </si>
  <si>
    <t>https://www.linkedin.com/company/gsvventures/about/</t>
  </si>
  <si>
    <t>3cd1b61e88a306ae2abc.jpg</t>
  </si>
  <si>
    <t>gsv-accelerate</t>
  </si>
  <si>
    <t>BitFury Capital, a seed fund and a subsidiary of the leading Bitcoin infrastructure provider BitFury Group, supports multiple players in the same segments of the wide and fast growing cryptocurrency industry on a non-exclusive basis.</t>
  </si>
  <si>
    <t>https://bitfury.com/team</t>
  </si>
  <si>
    <t>https://www.linkedin.com/company/bitfury/</t>
  </si>
  <si>
    <t>https://twitter.com/BitfuryGroup</t>
  </si>
  <si>
    <t>https://www.facebook.com/Bitfury/</t>
  </si>
  <si>
    <t>185a698955c5b0d494e3.png</t>
  </si>
  <si>
    <t>bitfury-capital</t>
  </si>
  <si>
    <t>Firestartr</t>
  </si>
  <si>
    <t>Firestartr is a place to build revolutionary digital businesses. Firestartr helps the most promising Internet and software entrepreneurs take their companies from seed stage to Series A and beyond. Beyond providing seed-stage capital, we draw on our entrepreneurial successes and senior operational experience with leading technology companies to support sustainable growth in our portfolio.</t>
  </si>
  <si>
    <t>http://www.firestartr.co</t>
  </si>
  <si>
    <t>https://www.linkedin.com/company/firestartr/about/</t>
  </si>
  <si>
    <t>https://twitter.com/firestartrco?lang=en</t>
  </si>
  <si>
    <t>0ddf7f19631fd53b3f38.png</t>
  </si>
  <si>
    <t>firestartr</t>
  </si>
  <si>
    <t>At Digital Currency Group (DCG), we build and support bitcoin and blockchain companies by leveraging our insights, network, and access to capital. Based in New York City, DCG has been an active seed investor in the digital currency industry with over 100 investments in over 30 countries</t>
  </si>
  <si>
    <t>http://dcg.co/</t>
  </si>
  <si>
    <t>https://www.linkedin.com/company/digital-currency-group/about/</t>
  </si>
  <si>
    <t>https://twitter.com/DCGco</t>
  </si>
  <si>
    <t>7684027d0155cb51cbfd.jpg</t>
  </si>
  <si>
    <t>digital-currency-group</t>
  </si>
  <si>
    <t>Sompo Holdings, Inc, is a holding company established through the integration of Sompo Japan Insurance Inc. and NIPPONKOA Insurance Company Limited.</t>
  </si>
  <si>
    <t>https://www.sompo-hd.com/en/company/</t>
  </si>
  <si>
    <t>603c30b739f050f7a35e.jpg</t>
  </si>
  <si>
    <t>sompo-holdings</t>
  </si>
  <si>
    <t>Stephens Investment Management Group</t>
  </si>
  <si>
    <t>Stephens Investment Management Group, LLC (SIMG) operates as an investment management company. The Company offers asset management, equities, portfolio construction, funds, financial planning, and investment advisory services. SIMG serves customers in the States of Arkansas and Texas.</t>
  </si>
  <si>
    <t>United States of America,Houston</t>
  </si>
  <si>
    <t>https://www.stephensimg.com</t>
  </si>
  <si>
    <t>bd8809845f476750316d.png</t>
  </si>
  <si>
    <t>stephens-investment-management-group</t>
  </si>
  <si>
    <t>Pantera Capital</t>
  </si>
  <si>
    <t>Pantera Capital is an investment firm focused exclusively on ventures, tokens, and projects related to blockchain tech, digital currency, and crypto assets.</t>
  </si>
  <si>
    <t>https://www.panteracapital.com/</t>
  </si>
  <si>
    <t>https://www.linkedin.com/company/pantera-capital/</t>
  </si>
  <si>
    <t>https://twitter.com/panteracapital?lang=en</t>
  </si>
  <si>
    <t>https://www.facebook.com/panteracapital/</t>
  </si>
  <si>
    <t>7a5ba216b5f81035e5e0.jpg</t>
  </si>
  <si>
    <t>pantera-capital</t>
  </si>
  <si>
    <t>Colle Capital Partners</t>
  </si>
  <si>
    <t>Colle Capital Partners is a global, opportunistic, early-stage technology venture fund. Managers have completed deals in various verticals and across all capital structures. While we tend to gravitate towards Logistics, Healthcare and FinTech, we remain opportunistic in our approach.</t>
  </si>
  <si>
    <t>Financial Services,Health &amp; Pharmaceuticals,Transportation &amp; Logistics</t>
  </si>
  <si>
    <t>https://www.collecapital.com/about/</t>
  </si>
  <si>
    <t>https://www.linkedin.com/company/colle-capital/</t>
  </si>
  <si>
    <t>d4f8e7ab141a3e979427.png</t>
  </si>
  <si>
    <t>colle-capital-partners</t>
  </si>
  <si>
    <t>Blockchain Capital</t>
  </si>
  <si>
    <t>Blockchain Capital is a leading venture firm in the blockchain industry.</t>
  </si>
  <si>
    <t>https://blockchain.capital</t>
  </si>
  <si>
    <t>https://www.linkedin.com/company/crypto-currency-partners-lp/about/</t>
  </si>
  <si>
    <t>https://twitter.com/blockchaincap</t>
  </si>
  <si>
    <t>https://www.facebook.com/blockchaincapital/</t>
  </si>
  <si>
    <t>c02dafd6dea9bbc1e8e6.jpg</t>
  </si>
  <si>
    <t>blockchain-capital</t>
  </si>
  <si>
    <t>FSD Africa</t>
  </si>
  <si>
    <t>Established in 2012, FSD Africa is funded by UK aid from the UK government, with a mandate to transform financial markets across sub-Saharan Africa.</t>
  </si>
  <si>
    <t>East Africa,Southern Africa,West Africa</t>
  </si>
  <si>
    <t>https://www.fsdafrica.org</t>
  </si>
  <si>
    <t>https://www.linkedin.com/company/fsd-africa/</t>
  </si>
  <si>
    <t>https://twitter.com/FSDAfrica</t>
  </si>
  <si>
    <t>a54bc937f32da1823068.jpg</t>
  </si>
  <si>
    <t>fsd-africa</t>
  </si>
  <si>
    <t>Breyer Capital</t>
  </si>
  <si>
    <t>Breyer Capital is a premier global venture capital and private equity investor focused on catalyzing high-impact entrepreneurs in the United States and China.</t>
  </si>
  <si>
    <t>Financial Services,Education,Health &amp; Pharmaceuticals,Emerging Technologies,Other Technologies</t>
  </si>
  <si>
    <t>https://breyercapital.com</t>
  </si>
  <si>
    <t>https://www.linkedin.com/company/breyer-capital/about/</t>
  </si>
  <si>
    <t>3a9f26698eff7c315f99.png</t>
  </si>
  <si>
    <t>breyer-capital</t>
  </si>
  <si>
    <t>Thawer Capital Management is a global initiative to foster entrepreneurship &amp; build smart companies.</t>
  </si>
  <si>
    <t>Hedge Fund</t>
  </si>
  <si>
    <t>http://www.thawerlp.com</t>
  </si>
  <si>
    <t>9bd07e154add0cccdc12.jpg</t>
  </si>
  <si>
    <t>thawer-fund-management</t>
  </si>
  <si>
    <t>Stripe</t>
  </si>
  <si>
    <t>Stripe is an nline payment processing for internet businesses. Stripe is a suite of payment APIs that powers commerce for online businesses of all sizes</t>
  </si>
  <si>
    <t>https://stripe.com</t>
  </si>
  <si>
    <t>https://www.linkedin.com/company/stripe</t>
  </si>
  <si>
    <t>https://twitter.com/stripe</t>
  </si>
  <si>
    <t>8711a41f6a1958f9c8bb.webp</t>
  </si>
  <si>
    <t>stripe</t>
  </si>
  <si>
    <t>Deciens Capital is a venture capital firm that focuses on making angel and seed investments. The company invest time and money in founders who are seeking to reduce inefficiencies in large industries with demonstrable disruptive information technology. It is interested in investing in online-to-offline offerings, marketplaces, financial technology, and civic and education tech.</t>
  </si>
  <si>
    <t>http://deciens.com/</t>
  </si>
  <si>
    <t>https://www.linkedin.com/company/deciens-capital/about/</t>
  </si>
  <si>
    <t>https://twitter.com/deciens?lang=en</t>
  </si>
  <si>
    <t>https://www.facebook.com/pages/Deciens-Capital/326442878302189</t>
  </si>
  <si>
    <t>67b8bd1847336ff690e0.png</t>
  </si>
  <si>
    <t>deciens-capital</t>
  </si>
  <si>
    <t>Raptor Group</t>
  </si>
  <si>
    <t>Raptor Group Holdings is a diversified financial services firm that provides investment management and advisory services. The firm primarily invests in public and private equities across a broad spectrum of phases, sectors, geographies and asset classes.</t>
  </si>
  <si>
    <t>United States of America,Boston</t>
  </si>
  <si>
    <t>https://www.raptorgroup.com/about</t>
  </si>
  <si>
    <t>https://www.linkedin.com/company/raptor-capital-management/</t>
  </si>
  <si>
    <t>https://twitter.com/raptorgroup?lang=en</t>
  </si>
  <si>
    <t>22c4392394732710a4e2.png</t>
  </si>
  <si>
    <t>raptor-group</t>
  </si>
  <si>
    <t>Balderton Capital</t>
  </si>
  <si>
    <t>Balderton Capital is a Series A-focused European venture capital firm.</t>
  </si>
  <si>
    <t>Financial Services,E-commerce,Health &amp; Pharmaceuticals,Transportation &amp; Logistics</t>
  </si>
  <si>
    <t>http://www.balderton.com/</t>
  </si>
  <si>
    <t>https://www.linkedin.com/company/balderton-capital_2</t>
  </si>
  <si>
    <t>http://twitter.com/balderton</t>
  </si>
  <si>
    <t>http://www.facebook.com/BaldertonCapital</t>
  </si>
  <si>
    <t>410dcb90b9a8937e1a63.png</t>
  </si>
  <si>
    <t>balderton-capital</t>
  </si>
  <si>
    <t>Arzan VC is a Dubai-based VC firm with interest in companies that possess an armada of innovative ideas in technology and other genuine business sectors.</t>
  </si>
  <si>
    <t>http://www.arzanvc.com/team/</t>
  </si>
  <si>
    <t>https://www.linkedin.com/company/arzanvc/about/</t>
  </si>
  <si>
    <t>https://twitter.com/arzanvc?lang=en</t>
  </si>
  <si>
    <t>https://www.facebook.com/pages/Arzan-Venture-Capital/670385093101635</t>
  </si>
  <si>
    <t>dc216d85613a9f3486aa.jpg</t>
  </si>
  <si>
    <t>arzan-venture-capital</t>
  </si>
  <si>
    <t>Cerscent Enterprises Venture Capital</t>
  </si>
  <si>
    <t>CE-Ventures is the corporate venture capital platform that strategically invests in early to late stage technology-enabled start-ups and select venture funds regionally and globally.</t>
  </si>
  <si>
    <t>United Arab Emirates,Sharjah</t>
  </si>
  <si>
    <t>Financial Services,E-commerce,Energy &amp; Resources,Health &amp; Pharmaceuticals,Transportation &amp; Logistics</t>
  </si>
  <si>
    <t>https://www.crescententerprises.com</t>
  </si>
  <si>
    <t>https://www.linkedin.com/company/crescent-enterprises/</t>
  </si>
  <si>
    <t>https://twitter.com/CrescentEnterp</t>
  </si>
  <si>
    <t>47b8c40bb410befcd680.jpg</t>
  </si>
  <si>
    <t>cerscent-enterprises-venture-capital</t>
  </si>
  <si>
    <t>Crescent Enterprises Venture Capital</t>
  </si>
  <si>
    <t>fdd05cdcdff947dd5492.jpg</t>
  </si>
  <si>
    <t>crescent-enterprises-venture-capital</t>
  </si>
  <si>
    <t>New Enterprise Associates</t>
  </si>
  <si>
    <t>New Enterprise Associates is a global venture capital firm investing in technology and healthcare.</t>
  </si>
  <si>
    <t>Financial Services,Health &amp; Pharmaceuticals,Transportation &amp; Logistics,Emerging Technologies,Other Technologies</t>
  </si>
  <si>
    <t>http://www.nea.com/</t>
  </si>
  <si>
    <t>https://www.linkedin.com/company/new-enterprise-associates/</t>
  </si>
  <si>
    <t>https://twitter.com/NEA</t>
  </si>
  <si>
    <t>https://www.facebook.com/NEAvc</t>
  </si>
  <si>
    <t>1c8d6e572bbee1344355.png</t>
  </si>
  <si>
    <t>new-enterprise-associates</t>
  </si>
  <si>
    <t>Frontier Car Group</t>
  </si>
  <si>
    <t>FCG is a Berlin-based startup who develop, launch, and operate used-automotive marketplaces within emerging market economies, with operations in Nigeria, Mexico, Chile, Pakistan, and Indonesia.</t>
  </si>
  <si>
    <t>https://www.frontiercargroup.com</t>
  </si>
  <si>
    <t>https://www.linkedin.com/company/frontier-car-group/</t>
  </si>
  <si>
    <t>https://www.facebook.com/frontiercargroup/</t>
  </si>
  <si>
    <t>89746442d5c83f17c2ee.webp</t>
  </si>
  <si>
    <t>frontier-car-group</t>
  </si>
  <si>
    <t>Tekton Ventures</t>
  </si>
  <si>
    <t>Tekton Ventures is a venture capital investment firm based in San Francisco, California.</t>
  </si>
  <si>
    <t>http://tektonventures.com/#home</t>
  </si>
  <si>
    <t>https://www.linkedin.com/company/tekton-ventures/</t>
  </si>
  <si>
    <t>https://twitter.com/tektonventures</t>
  </si>
  <si>
    <t>https://touch.facebook.com/tektonventures/</t>
  </si>
  <si>
    <t>287ae8a58ca440d8266a.png</t>
  </si>
  <si>
    <t>tekton-ventures</t>
  </si>
  <si>
    <t>Shell Foundation</t>
  </si>
  <si>
    <t>Shell Foundation is an independent charity (no. 1080999) established by the Shell Group in 2000.  We work to create and scale new solutions to global development challenges by applying business thinking to major social and environmental issues linked energy, mobility and SME growth.</t>
  </si>
  <si>
    <t>https://shellfoundation.org</t>
  </si>
  <si>
    <t>https://www.linkedin.com/company/shell-foundation/about/</t>
  </si>
  <si>
    <t>https://twitter.com/ShellFoundation</t>
  </si>
  <si>
    <t>366a92aef1624f3e3ad6.jpg</t>
  </si>
  <si>
    <t>shell-foundation</t>
  </si>
  <si>
    <t>Newid Capital</t>
  </si>
  <si>
    <t>Newid Capital invests internationally in growth-oriented financial services companies serving the underbanked.</t>
  </si>
  <si>
    <t>https://www.newidcapital.com/</t>
  </si>
  <si>
    <t>https://www.linkedin.com/company/newid-capital/about/</t>
  </si>
  <si>
    <t>939af059910f24ea9683.png</t>
  </si>
  <si>
    <t>newid-capital</t>
  </si>
  <si>
    <t>Alitheia Capital</t>
  </si>
  <si>
    <t>Alitheia takes an holistic approach to investing – an approach that extends beyond the provision of patient capital.We apply a rigorous private equity approach, providing risk capital to fund growth and push to operational critical mass, while building value by providing hands-on strategic support and guidance to our portfolio companies.</t>
  </si>
  <si>
    <t>http://www.thealitheia.com/</t>
  </si>
  <si>
    <t>https://twitter.com/thealitheia</t>
  </si>
  <si>
    <t>f2adca99624c0a98c43c.png</t>
  </si>
  <si>
    <t>alitheia-capital</t>
  </si>
  <si>
    <t>https://twitter.com/SavannahFund</t>
  </si>
  <si>
    <t>https://www.facebook.com/SavannahFund</t>
  </si>
  <si>
    <t>cbb99478ab56ec39732c.jpg</t>
  </si>
  <si>
    <t>savannah-fund</t>
  </si>
  <si>
    <t>Javelin Venture Partners</t>
  </si>
  <si>
    <t>Javelin Venture Partners is a venture capital firm specializing in technology based start-ups that leverage key innovations to create scalable, high-growth companies.</t>
  </si>
  <si>
    <t>Financial Services,E-commerce,Other Technologies</t>
  </si>
  <si>
    <t>https://javelinvp.com/contact/</t>
  </si>
  <si>
    <t>https://www.linkedin.com/company/javelin-venture-partners/about/</t>
  </si>
  <si>
    <t>https://twitter.com/javelinvp?lang=en</t>
  </si>
  <si>
    <t>https://www.facebook.com/javelinvp/</t>
  </si>
  <si>
    <t>5b5e4387286e63c8dc3a.png</t>
  </si>
  <si>
    <t>javelin-venture-partners</t>
  </si>
  <si>
    <t>Amplo</t>
  </si>
  <si>
    <t>Amplo is a global venture capital firm helping to build companies that matter.</t>
  </si>
  <si>
    <t>Financial Services,Education,Health &amp; Pharmaceuticals,Transportation &amp; Logistics</t>
  </si>
  <si>
    <t>http://amplovc.com/</t>
  </si>
  <si>
    <t>https://www.linkedin.com/company/amplovc/about/</t>
  </si>
  <si>
    <t>https://twitter.com/amplovc?lang=en</t>
  </si>
  <si>
    <t>7bb440fc8a01f0083ebb.jpg</t>
  </si>
  <si>
    <t>amplo</t>
  </si>
  <si>
    <t>Vertex Ventures</t>
  </si>
  <si>
    <t>Vertex Ventures is a global network of operator-investors who manage portfolios in the U.S., China, Israel, India and Southeast Asia.</t>
  </si>
  <si>
    <t>Financial Services,E-commerce,Health &amp; Pharmaceuticals,Transportation &amp; Logistics,Emerging Technologies,Other Technologies</t>
  </si>
  <si>
    <t>https://www.vertexventures.com/</t>
  </si>
  <si>
    <t>https://www.linkedin.com/company/vertex-ventures/</t>
  </si>
  <si>
    <t>https://twitter.com/VertexVentures</t>
  </si>
  <si>
    <t>df9d8566c4a94fbc9535.png</t>
  </si>
  <si>
    <t>vertex-ventures</t>
  </si>
  <si>
    <t>Santam is a South African financial services group that also has business interest in Malawi, Tanzania, Uganda, Zimbabwe and Zambia.</t>
  </si>
  <si>
    <t>https://www.santam.co.za/</t>
  </si>
  <si>
    <t>https://www.linkedin.com/company/santam/about/</t>
  </si>
  <si>
    <t>https://twitter.com/SantamInsurance</t>
  </si>
  <si>
    <t>6c9e639d8b5a6b377ff7.jpg</t>
  </si>
  <si>
    <t>santam</t>
  </si>
  <si>
    <t>Innovate UK</t>
  </si>
  <si>
    <t>Innovate UK is the United Kingdom's innovation agency. It is a non-departmental public body operating at arm's length from the Government as part of the United Kingdom Research and Innovation organisation.</t>
  </si>
  <si>
    <t>All</t>
  </si>
  <si>
    <t>https://www.gov.uk/government/organisations/innovate-uk</t>
  </si>
  <si>
    <t>https://www.linkedin.com/company/innovateuk/</t>
  </si>
  <si>
    <t>https://twitter.com/innovateuk</t>
  </si>
  <si>
    <t>970dcc16789df5a67d6e.jpg</t>
  </si>
  <si>
    <t>innovate-uk</t>
  </si>
  <si>
    <t>DPDGroup</t>
  </si>
  <si>
    <t>DPDgroup is an international parcel delivery service for sorter compatible parcels. Its the second lagest parcel delivery network in Europe</t>
  </si>
  <si>
    <t>https://www.dpd.com/group/en/company/</t>
  </si>
  <si>
    <t>https://www.linkedin.com/company/dpdgroup/about/</t>
  </si>
  <si>
    <t>https://twitter.com/dpdgroup_news?lang=en</t>
  </si>
  <si>
    <t>84eb1bc5fd111ca60e80.jpg</t>
  </si>
  <si>
    <t>dpdgroup</t>
  </si>
  <si>
    <t>Saudi Technology Ventures</t>
  </si>
  <si>
    <t>STV is the largest venture capital fund in the Middle East. With over $500 million in capital, STV backs and scales the region’s most exciting and disruptive technology companies. STV began operations in early 2018 and has offices in Riyadh and Dubai.</t>
  </si>
  <si>
    <t>https://stv.vc</t>
  </si>
  <si>
    <t>https://www.linkedin.com/company/stventures/about/</t>
  </si>
  <si>
    <t>https://twitter.com/stvcapital?lang=en</t>
  </si>
  <si>
    <t>d661e8b90b6d587b36ff.jpg</t>
  </si>
  <si>
    <t>saudi-technology-ventures</t>
  </si>
  <si>
    <t>Platform45</t>
  </si>
  <si>
    <t>Platform45 is a software development company building tech that solves complex problems for people and businesses around the globe.</t>
  </si>
  <si>
    <t>Financial Services,Media &amp; Entertainment</t>
  </si>
  <si>
    <t>https://www.platform45.com</t>
  </si>
  <si>
    <t>https://www.linkedin.com/company/platform45/about/</t>
  </si>
  <si>
    <t>https://twitter.com/platform45?lang=en</t>
  </si>
  <si>
    <t>https://www.facebook.com/Platform45SA/</t>
  </si>
  <si>
    <t>1da498c34bae7388d29f.png</t>
  </si>
  <si>
    <t>platform45</t>
  </si>
  <si>
    <t>Investec Private Capital</t>
  </si>
  <si>
    <t>Investec provides established entrepreneurs, business founders and high net worth individuals with private capital solutions, transaction ideas and access to Investec’s networks.</t>
  </si>
  <si>
    <t>https://www.investec.com/en_za/borrow/private-capital.html</t>
  </si>
  <si>
    <t>https://www.linkedin.com/showcase/investec-private-capital/about/</t>
  </si>
  <si>
    <t>b0042edab6c5a59faa00.png</t>
  </si>
  <si>
    <t>investec-private-capital</t>
  </si>
  <si>
    <t>a:9:{i:0;s:10:"key_people";i:1;s:8:"position";i:2;s:5:"email";i:3;s:11:"ticket_size";i:4;s:18:"activity_in_africa";i:5;s:7:"twitter";i:6;s:8:"facebook";i:7;s:11:"ticket_size";i:8;s:4:"news";}</t>
  </si>
  <si>
    <t>Nedbank</t>
  </si>
  <si>
    <t>Nedbank Group is a financial services group in South Africa offering wholesale and retail banking services as well as insurance, asset management, and wealth management.</t>
  </si>
  <si>
    <t>https://www.nedbank.co.za/content/nedbank/desktop/gt/en/personal.html</t>
  </si>
  <si>
    <t>https://www.linkedin.com/company/nedbank/about/</t>
  </si>
  <si>
    <t>https://twitter.com/Nedbank</t>
  </si>
  <si>
    <t>https://www.facebook.com/Nedbank/</t>
  </si>
  <si>
    <t>00ff6efe93994d980aed.jpg</t>
  </si>
  <si>
    <t>nedbank</t>
  </si>
  <si>
    <t>Id4 Ventures</t>
  </si>
  <si>
    <t>D4 Ventures is an Angel fund by Ivan Petrovic &amp; Herve Cuviliez financing and mentoring young talented entrepreneurs in Europe.</t>
  </si>
  <si>
    <t>https://www.id4.vc</t>
  </si>
  <si>
    <t>https://www.linkedin.com/company/id4ventures/</t>
  </si>
  <si>
    <t>https://twitter.com/id4vc?lang=en</t>
  </si>
  <si>
    <t>53c02670cffde7c508d4.png</t>
  </si>
  <si>
    <t>id4-ventures</t>
  </si>
  <si>
    <t>Showroomprive</t>
  </si>
  <si>
    <t>Showroomprive.com is a French e-commerce company, specialised in online flash sales.</t>
  </si>
  <si>
    <t>https://www.showroomprive.com/</t>
  </si>
  <si>
    <t>https://www.linkedin.com/company/showroomprive-com/people/</t>
  </si>
  <si>
    <t>https://twitter.com/showroomprivefr</t>
  </si>
  <si>
    <t>https://www.facebook.com/Showroomprivecouk/</t>
  </si>
  <si>
    <t>4983956d36e0d42f61c1.png</t>
  </si>
  <si>
    <t>showroomprive</t>
  </si>
  <si>
    <t>Dubai Angel Investors</t>
  </si>
  <si>
    <t>Dubai Angel Investors invests in seed and early-stage technology companies with high growth potential. It is a member-led investment company made up of approximately 60 like-minded individuals.</t>
  </si>
  <si>
    <t>Agriculture,Financial Services,E-commerce,Education,Media &amp; Entertainment,Transportation &amp; Logistics,Emerging Technologies,Travel &amp; Leisure,Other Technologies</t>
  </si>
  <si>
    <t>https://www.dubaiangelinvestors.me/</t>
  </si>
  <si>
    <t>https://www.linkedin.com/company/dubai-angel-investors/about/</t>
  </si>
  <si>
    <t>82f9080ce588be83a494.jpg</t>
  </si>
  <si>
    <t>dubai-angel-investors</t>
  </si>
  <si>
    <t>Hollard Insurance</t>
  </si>
  <si>
    <t>Hollard Insurance provides short-term and life insurance as well as investment products to a diverse customer base, including individual consumers, commercial entities and corporate clients.</t>
  </si>
  <si>
    <t>https://www.hollard.co.za/</t>
  </si>
  <si>
    <t>https://www.linkedin.com/company/hollard-insurance/about/</t>
  </si>
  <si>
    <t>https://twitter.com/hollard</t>
  </si>
  <si>
    <t>https://www.facebook.com/HollardInsurance/</t>
  </si>
  <si>
    <t>69ccb15ef8f0193c5e15.jpg</t>
  </si>
  <si>
    <t>hollard-insurance</t>
  </si>
  <si>
    <t>Africa Development Capital</t>
  </si>
  <si>
    <t>Africa development capital is Canadian based, privately owned Africa focused investment firm, that delivers investment products and capital markets solutions that are shaping the future of Sub-Saharan Africa.</t>
  </si>
  <si>
    <t>Canada,Winnipeg</t>
  </si>
  <si>
    <t>Ikoyi, Nigeria</t>
  </si>
  <si>
    <t>Agriculture,Energy &amp; Resources,Transportation &amp; Logistics,Other Technologies</t>
  </si>
  <si>
    <t>https://africadevelopmentcapital.com/</t>
  </si>
  <si>
    <t>https://www.linkedin.com/company/africadevelopmentcapital/about/</t>
  </si>
  <si>
    <t>https://www.facebook.com/AfricaDevelopmentCapital/</t>
  </si>
  <si>
    <t>be20f651369c2babcff4.png</t>
  </si>
  <si>
    <t>africa-development-capital</t>
  </si>
  <si>
    <t>a:8:{i:0;s:10:"key_people";i:1;s:8:"position";i:2;s:5:"email";i:3;s:11:"ticket_size";i:4;s:18:"activity_in_africa";i:5;s:7:"twitter";i:6;s:11:"ticket_size";i:7;s:4:"news";}</t>
  </si>
  <si>
    <t>Sparkmind.vc</t>
  </si>
  <si>
    <t>Sparkmind.vc is the first Nordic venture capital company focused on the learning sector. Sparkmind invests in teams transforming early childhood, K12, higher, secondary and vocational education as well as corporate and lifelong learning.</t>
  </si>
  <si>
    <t>https://www.sparkmind.vc/</t>
  </si>
  <si>
    <t>https://www.linkedin.com/company/sparkmind-vc/about/</t>
  </si>
  <si>
    <t>https://twitter.com/sparkmind_vc?lang=en</t>
  </si>
  <si>
    <t>https://www.facebook.com/Sparkmind.vc/</t>
  </si>
  <si>
    <t>d2f7069282f6636b4bb3.png</t>
  </si>
  <si>
    <t>sparkmindvc</t>
  </si>
  <si>
    <t>Cornerstone Enterprises</t>
  </si>
  <si>
    <t>Cornerstone Enterprises is a private investment company registered in Nairobi, Kenya.</t>
  </si>
  <si>
    <t>https://cornerstone-enterprises.co.ke</t>
  </si>
  <si>
    <t>61154a5b6e2dd5a183b3.PNG</t>
  </si>
  <si>
    <t>cornerstone-enterprises</t>
  </si>
  <si>
    <t>Kepple Africa Ventures</t>
  </si>
  <si>
    <t>Kepple Africa Ventures is a Japan-backed, Africa-focused VC fund based in Nairobi and Lagos.</t>
  </si>
  <si>
    <t>Education,Emerging Technologies,Other Technologies</t>
  </si>
  <si>
    <t>https://kepple-group.com/en/immersionprogram/</t>
  </si>
  <si>
    <t>https://www.linkedin.com/company/keppleafrica/about/</t>
  </si>
  <si>
    <t>ead17a86171562d870ea.jpg</t>
  </si>
  <si>
    <t>kepple-africa-ventures</t>
  </si>
  <si>
    <t>Aucfan Incubate</t>
  </si>
  <si>
    <t>Aucfan Incubate is a business incubation ar of the Aucfan Group based in Japan.</t>
  </si>
  <si>
    <t>https://aucfan.co.jp/en/business/solution/</t>
  </si>
  <si>
    <t>https://www.linkedin.com/company/aucfan</t>
  </si>
  <si>
    <t>https://twitter.com/aucfan</t>
  </si>
  <si>
    <t>https://www.facebook.com/aucfan</t>
  </si>
  <si>
    <t>94c5209577d8ad884e9e.png</t>
  </si>
  <si>
    <t>aucfan-incubate</t>
  </si>
  <si>
    <t>Google LLC is an American multinational technology company that specializes in Internet-related services and products, which include online advertising technologies, search engine, cloud computing, software, and hardware.</t>
  </si>
  <si>
    <t>https://www.google.com</t>
  </si>
  <si>
    <t>https://www.linkedin.com/company/google</t>
  </si>
  <si>
    <t>https://twitter.com/Google</t>
  </si>
  <si>
    <t>https://www.facebook.com/Google</t>
  </si>
  <si>
    <t>ff890c40b052cc1a4f80.jpg</t>
  </si>
  <si>
    <t>google</t>
  </si>
  <si>
    <t>Enygma Ventures</t>
  </si>
  <si>
    <t>Enygma is a R100-million venture capital fund that focuses on female entrepreneurs in Southern Africa (SADC region).</t>
  </si>
  <si>
    <t>Financial Services,E-commerce,Education,Health &amp; Pharmaceuticals</t>
  </si>
  <si>
    <t>https://www.enygmaventures.com</t>
  </si>
  <si>
    <t>https://www.linkedin.com/in/enygma-ventures-llc-69294a195/?originalSubdomain=za</t>
  </si>
  <si>
    <t>https://twitter.com/enygmaventures?lang=en</t>
  </si>
  <si>
    <t>https://www.facebook.com/enygmaventuresfund/</t>
  </si>
  <si>
    <t>af5e36a73d9591059e41.jpg</t>
  </si>
  <si>
    <t>enygma-ventures</t>
  </si>
  <si>
    <t>HALA Ventures</t>
  </si>
  <si>
    <t>Hala Ventures is a Saudi-based MENA Seed and Early Growth Venture Capital. Hala Ventures catalyzes future growth by investing in technology-based start-ups that run in the early growth stages and achieved sustainable revenue and successful MVP by empowering them with the required funding and guidance, so they meet their highest value and profitability.</t>
  </si>
  <si>
    <t>Saudi Arabia,Khobar</t>
  </si>
  <si>
    <t>Financial Services,E-commerce,Energy &amp; Resources,Media &amp; Entertainment,Health &amp; Pharmaceuticals,Transportation &amp; Logistics,Emerging Technologies,Travel &amp; Leisure,Other Technologies</t>
  </si>
  <si>
    <t>https://www.halavc.com</t>
  </si>
  <si>
    <t>https://www.linkedin.com/company/halavc/</t>
  </si>
  <si>
    <t>https://twitter.com/halaventures</t>
  </si>
  <si>
    <t>https://www.facebook.com/Halaventures/?ref=py_c</t>
  </si>
  <si>
    <t>3b9495164071d33254a0.png</t>
  </si>
  <si>
    <t>hala-ventures</t>
  </si>
  <si>
    <t>DAAL</t>
  </si>
  <si>
    <t>Daal is a venture capital that aims to connect the most promising IT opportunities around the world with the talent and leadership of world-class investors based in Saudi Arabia.</t>
  </si>
  <si>
    <t>https://daal.io/</t>
  </si>
  <si>
    <t>https://www.linkedin.com/company/daalcapital/</t>
  </si>
  <si>
    <t>https://twitter.com/DaalCapital</t>
  </si>
  <si>
    <t>https://www.facebook.com/DaalCapital/</t>
  </si>
  <si>
    <t>7bf44d20ecff73f8eaed.PNG</t>
  </si>
  <si>
    <t>daal</t>
  </si>
  <si>
    <t>Adjuvant Capital</t>
  </si>
  <si>
    <t>Adjuvant is an investment firm providing finance to the most promising life science technologies for high-burden public health challenges.</t>
  </si>
  <si>
    <t>https://adjuvantcapital.com/</t>
  </si>
  <si>
    <t>https://www.linkedin.com/company/adjuvant-capital/</t>
  </si>
  <si>
    <t>https://twitter.com/adjcap?lang=en</t>
  </si>
  <si>
    <t>b4d90da38a0947bef691.jpg</t>
  </si>
  <si>
    <t>adjuvant-capital</t>
  </si>
  <si>
    <t>Ortus Africa Capital</t>
  </si>
  <si>
    <t>Ortus Africa Capital is an advisory and principal investing firm. Ortus Africa Capital guides and advises investors on investment decisions in the alternative investments asset class with a focus on Africa. This includes advisory and investments in Venture, Real Estate, Infrastructure, Credit, Commodities and Special Situations.</t>
  </si>
  <si>
    <t>Agriculture,Financial Services,E-commerce,Energy &amp; Resources,Education,Media &amp; Entertainment,Health &amp; Pharmaceuticals,Transportation &amp; Logistics</t>
  </si>
  <si>
    <t>https://www.ortusafricacapital.com/</t>
  </si>
  <si>
    <t>https://www.linkedin.com/company/ortusafricacapital/about/</t>
  </si>
  <si>
    <t>https://twitter.com/ortusc</t>
  </si>
  <si>
    <t>20b96befaaff7a9e75f3.png</t>
  </si>
  <si>
    <t>ortus-africa-capital</t>
  </si>
  <si>
    <t>a:10:{i:0;s:13:"other_offices";i:1;s:10:"key_people";i:2;s:8:"position";i:3;s:5:"email";i:4;s:11:"ticket_size";i:5;s:18:"activity_in_africa";i:6;s:8:"facebook";i:7;s:14:"portfolio_size";i:8;s:11:"ticket_size";i:9;s:4:"news";}</t>
  </si>
  <si>
    <t>The Innovation Village</t>
  </si>
  <si>
    <t>The innovation village is a co-working space in kampala proving business incubation and acceleration services to startups in Uganda.</t>
  </si>
  <si>
    <t>Agriculture,Financial Services,E-commerce,Energy &amp; Resources,Education,Media &amp; Entertainment,Health &amp; Pharmaceuticals,Transportation &amp; Logistics,Emerging Technologies,Travel &amp; Leisure,Other Technologies</t>
  </si>
  <si>
    <t>https://innovationvillage.co.ug</t>
  </si>
  <si>
    <t>https://www.linkedin.com/company/the-innovation-village-kampala/about/</t>
  </si>
  <si>
    <t>https://twitter.com/thevillageug</t>
  </si>
  <si>
    <t>https://www.facebook.com/InnovationVillageKampala/</t>
  </si>
  <si>
    <t>ca0c86e854cb96331a08.png</t>
  </si>
  <si>
    <t>the-innovation-village</t>
  </si>
  <si>
    <t>FINCA Ventures</t>
  </si>
  <si>
    <t>FINCA Ventures is an impact investing initiative of FINCA International that leverages a global microfinance network to catalyze market-based solutions to poverty.</t>
  </si>
  <si>
    <t>Agriculture,Financial Services,Education,Health &amp; Pharmaceuticals</t>
  </si>
  <si>
    <t>https://www.fincaventures.com/</t>
  </si>
  <si>
    <t>https://www.linkedin.com/company/finca-international/</t>
  </si>
  <si>
    <t>https://twitter.com/FINCA</t>
  </si>
  <si>
    <t>https://www.facebook.com/FINCA.International/</t>
  </si>
  <si>
    <t>f6810d0f9f7fc417ea5a.jpeg</t>
  </si>
  <si>
    <t>finca-ventures</t>
  </si>
  <si>
    <t>elea</t>
  </si>
  <si>
    <t>elea exists to fight absolute poverty with entrepreneurial means, capitalizing on the benefits and opportunities of globalization. elea strives to be the partner of choice for social entrepreneurs and philanthropic investors, and to provide an attractive platform for ambitious, talented professionals.</t>
  </si>
  <si>
    <t>Agriculture,Financial Services,E-commerce,Transportation &amp; Logistics</t>
  </si>
  <si>
    <t>https://www.elea-foundation.org</t>
  </si>
  <si>
    <t>https://www.linkedin.com/company/elea-foundation-for-ethics-in-globalization/</t>
  </si>
  <si>
    <t>https://twitter.com/eleafoundation?lang=en</t>
  </si>
  <si>
    <t>e6a4e7f8f9c30f92edd5.png</t>
  </si>
  <si>
    <t>Modus Capital</t>
  </si>
  <si>
    <t>Modus Capital is a Venture capital firm providing support emerging entrepreneurial ecosystems by mitigating investor risk and maximizing entrepreneur value.</t>
  </si>
  <si>
    <t>Cairo, Egypt; Los Angeles, United States of America</t>
  </si>
  <si>
    <t>https://modus.vc</t>
  </si>
  <si>
    <t>https://www.linkedin.com/company/modus-capital</t>
  </si>
  <si>
    <t>https://twitter.com/moduscapital?lang=en</t>
  </si>
  <si>
    <t>https://www.facebook.com/moduscapital/</t>
  </si>
  <si>
    <t>5c5bfa1715897951148d.jpg</t>
  </si>
  <si>
    <t>modus-capital</t>
  </si>
  <si>
    <t>DYRES VENTURES</t>
  </si>
  <si>
    <t>DYRES Ventures is a tech innovation fund which is specialized in AI, Cyber Security, Blockchain, Big-data and IoT.</t>
  </si>
  <si>
    <t>Estonia,Talinn</t>
  </si>
  <si>
    <t>Financial Services,Other Technologies</t>
  </si>
  <si>
    <t>https://dyres.vc/</t>
  </si>
  <si>
    <t>https://www.facebook.com/pg/dyres.tech/services/?service_id=2203166956372770</t>
  </si>
  <si>
    <t>55fa13496c8314f262a2.png</t>
  </si>
  <si>
    <t>dyres-ventures</t>
  </si>
  <si>
    <t>a:10:{i:0;s:13:"other_offices";i:1;s:10:"key_people";i:2;s:8:"position";i:3;s:5:"email";i:4;s:11:"ticket_size";i:5;s:18:"activity_in_africa";i:6;s:8:"linkedin";i:7;s:7:"twitter";i:8;s:11:"ticket_size";i:9;s:4:"news";}</t>
  </si>
  <si>
    <t>Nordic Impact Funds</t>
  </si>
  <si>
    <t>Nordic Impacts Funds is an impact investing firm with a focus on the East African region. Thier mission is to improve quality of life for low income people in East Africa by capitalizing enterprises with a scalable economically viable model for impact.</t>
  </si>
  <si>
    <t>Denmark,Copenhagen</t>
  </si>
  <si>
    <t>Agriculture,Financial Services,E-commerce,Health &amp; Pharmaceuticals</t>
  </si>
  <si>
    <t>https://www.nordicimpactfunds.com</t>
  </si>
  <si>
    <t>https://www.linkedin.com/company/nordicimpactfunds/</t>
  </si>
  <si>
    <t>5561bddcca970e311c39.jpg</t>
  </si>
  <si>
    <t>nordic-impact-funds</t>
  </si>
  <si>
    <t>Luminate</t>
  </si>
  <si>
    <t>Luminate is a philanthropic organisation part of The Omidyar Group with the goal of empowering people and institutions to work together to build just and fair societies. Luminate provides funding and supporting non-profit and for-profit organisations and advocating for policies and actions that will help people participate in and shape the issues affecting their lives, and make those in power more transparent, responsive, and accountable.</t>
  </si>
  <si>
    <t>Nairobi, Kenya; Washington, United States of America</t>
  </si>
  <si>
    <t>Financial Services,Education,Media &amp; Entertainment</t>
  </si>
  <si>
    <t>https://luminategroup.com</t>
  </si>
  <si>
    <t>https://www.linkedin.com/company/luminategroup/about/</t>
  </si>
  <si>
    <t>https://twitter.com/luminategroup</t>
  </si>
  <si>
    <t>49009bc41a4d1c12bcb7.jpg</t>
  </si>
  <si>
    <t>luminate</t>
  </si>
  <si>
    <t>Binance</t>
  </si>
  <si>
    <t>Binance is a cryptocurrency exchange that provides a platform for trading various cryptocurrencies. It is the largest cryptocurency trading platform by volumes.</t>
  </si>
  <si>
    <t>Malta,Valletta</t>
  </si>
  <si>
    <t>https://www.binance.com/en/about</t>
  </si>
  <si>
    <t>https://www.linkedin.com/company/binance/about/</t>
  </si>
  <si>
    <t>https://twitter.com/binance</t>
  </si>
  <si>
    <t>https://www.facebook.com/binance</t>
  </si>
  <si>
    <t>81cb3a49864cc34230d6.jpg</t>
  </si>
  <si>
    <t>binance</t>
  </si>
  <si>
    <t>212 Founders</t>
  </si>
  <si>
    <t>212 Founders is an incubation program by CDG Group targeting high potential entreprenuers to bring out worldclass startups in Morocco.</t>
  </si>
  <si>
    <t>Agriculture,Financial Services,E-commerce,Energy &amp; Resources,Education,Media &amp; Entertainment,Health &amp; Pharmaceuticals,Transportation &amp; Logistics,Emerging Technologies,Other Technologies</t>
  </si>
  <si>
    <t>https://www.212founders.ma/</t>
  </si>
  <si>
    <t>https://www.linkedin.com/company/212-founders/</t>
  </si>
  <si>
    <t>https://twitter.com/212founders</t>
  </si>
  <si>
    <t>https://www.facebook.com/212Founders/</t>
  </si>
  <si>
    <t>9b7d29d2d06a195255ab.jpg</t>
  </si>
  <si>
    <t>212-founders</t>
  </si>
  <si>
    <t>Enso Equity</t>
  </si>
  <si>
    <t>Enso Equity is a Capetown-based venture capital and private equity firm founded by Anton Newbury. Enso Equity invests in early &amp; late stage businesses that fundamentally enhance the world around us and do good.</t>
  </si>
  <si>
    <t>Financial Services,E-commerce,Education,Health &amp; Pharmaceuticals,Emerging Technologies,Other Technologies</t>
  </si>
  <si>
    <t>https://www.ensoequity.com/</t>
  </si>
  <si>
    <t>6e5e2f374e4691321399.png</t>
  </si>
  <si>
    <t>enso-equity</t>
  </si>
  <si>
    <t>United States International Development Finance Corporation</t>
  </si>
  <si>
    <t>U.S. International Development Finance Corporation (DFC) is America’s development bank. DFC partners with the private sector to finance solutions to the most critical challenges facing the developing world today.</t>
  </si>
  <si>
    <t>Agriculture,Financial Services,Energy &amp; Resources,Health &amp; Pharmaceuticals</t>
  </si>
  <si>
    <t>https://www.dfc.gov/who-we-are/overview</t>
  </si>
  <si>
    <t>https://www.linkedin.com/company/dfcgov/</t>
  </si>
  <si>
    <t>https://twitter.com/DFCgov</t>
  </si>
  <si>
    <t>https://www.facebook.com/DFCgov/</t>
  </si>
  <si>
    <t>4ae9ffc321814b77129a.png</t>
  </si>
  <si>
    <t>united-states-international-development-finance-corporation</t>
  </si>
  <si>
    <t>Chrysalis Capital is an investment management firm focused on early stage tech companies in Africa and the Diaspora looking to scale onto the Continent.</t>
  </si>
  <si>
    <t>https://www.thechrysaliscapital.com</t>
  </si>
  <si>
    <t>https://www.linkedin.com/company/the-chrysalis-capital/</t>
  </si>
  <si>
    <t>https://twitter.com/thechrysalisco?lang=en</t>
  </si>
  <si>
    <t>bbc1ff4a44cd2cda5434.png</t>
  </si>
  <si>
    <t>chrysalis-capital</t>
  </si>
  <si>
    <t>Acumen Capital Partners</t>
  </si>
  <si>
    <t>Acumen Capital Partners is a subsidiary of the Acumen, the global non-profit organisation. ACPmanages funds supporting established, high-potential companies to catalyze scalable solutions that deliver social and financial returns.</t>
  </si>
  <si>
    <t>https://acumencapitalpartners.com/</t>
  </si>
  <si>
    <t>d6416022a4f9b6db7ef4.png</t>
  </si>
  <si>
    <t>acumen-capital-partners</t>
  </si>
  <si>
    <t>Anthemis</t>
  </si>
  <si>
    <t>Anthemis Group is a venture investment and advisory group interested in digital financial services.</t>
  </si>
  <si>
    <t>https://www.anthemis.com</t>
  </si>
  <si>
    <t>https://www.linkedin.com/company/anthemis-group-sa/about/</t>
  </si>
  <si>
    <t>https://twitter.com/anthemis</t>
  </si>
  <si>
    <t>https://www.facebook.com/anthemisgroup/</t>
  </si>
  <si>
    <t>2580a37d742790282d87.png</t>
  </si>
  <si>
    <t>anthemis</t>
  </si>
  <si>
    <t>Leaps by Bayer</t>
  </si>
  <si>
    <t>Leaps by Bayer invests in paradigm-shifting advances in the life sciences – targeting the breakthroughs that could fundamentally change the world for the better. Their approach is making significant and sustained investments in disruptive biotechnologies that could have the greatest impact on humanity.</t>
  </si>
  <si>
    <t>Germany,Leverkusen</t>
  </si>
  <si>
    <t>https://leaps.bayer.com</t>
  </si>
  <si>
    <t>https://www.linkedin.com/company/leapsbybayer/about/</t>
  </si>
  <si>
    <t>https://twitter.com/leapsbybayer?lang=en</t>
  </si>
  <si>
    <t>https://www.facebook.com/leapsbybayer</t>
  </si>
  <si>
    <t>6e4fa8779befb8ec887d.png</t>
  </si>
  <si>
    <t>leaps-by-bayer</t>
  </si>
  <si>
    <t>Flourish Ventures</t>
  </si>
  <si>
    <t>Flourish Ventures is a venture capital firm and a subsidiary of the Omidyar Network. The firm seeks to invest in the banking, consumer lending, data and analytics, digital payments, insurtech, personal finance, regtech, and infrastructure sectors.</t>
  </si>
  <si>
    <t>https://flourishventures.com</t>
  </si>
  <si>
    <t>https://www.linkedin.com/company/flourishvc/about/</t>
  </si>
  <si>
    <t>https://twitter.com/FlourishVC</t>
  </si>
  <si>
    <t>c07500f07e2fc5576460.PNG</t>
  </si>
  <si>
    <t>flourish-ventures</t>
  </si>
  <si>
    <t>Perivoli Innovations</t>
  </si>
  <si>
    <t>Perivoli Innovations is a Purpose Trust established with the Perivoli Trust as its Settlor whose aim is to allocate the profits from successful investments in new technologies to The Perivoli Schools Trust which focuses on improving nursery school education in sub-Saharan Africa.</t>
  </si>
  <si>
    <t>http://perivoliinnovations.com/</t>
  </si>
  <si>
    <t>0764165a5910ea79b966.png</t>
  </si>
  <si>
    <t>perivoli-innovations</t>
  </si>
  <si>
    <t>UW Ventures</t>
  </si>
  <si>
    <t>UW is a multi-stage investor that provides growth and replacement capital across the equity-cycle. Its activities span from high-growth venture to mid-market private equity opportunities.</t>
  </si>
  <si>
    <t>https://uwventures.co</t>
  </si>
  <si>
    <t>https://www.linkedin.com/company/umkhathi-wethu-holdings-pty-ltd/</t>
  </si>
  <si>
    <t>c7cb2797f24acad06d6d.jpg</t>
  </si>
  <si>
    <t>uw-ventures</t>
  </si>
  <si>
    <t>Allan Gray</t>
  </si>
  <si>
    <t>Alln Gray is an  investment management firm, focused on creating financial security for investors.</t>
  </si>
  <si>
    <t>https://www.allangray.co.za</t>
  </si>
  <si>
    <t>https://www.linkedin.com/company/allan-gray/</t>
  </si>
  <si>
    <t>ec4a512c36967bcbfa9e.png</t>
  </si>
  <si>
    <t>allan-gray</t>
  </si>
  <si>
    <t>Dompe Holdings</t>
  </si>
  <si>
    <t>Dompe Holdings is part of the Dompe, the bio Pharmaceutical company. Dompe Holdings makes independent investments in companies in the bioPharma, nutrition, robotics and AI industries.</t>
  </si>
  <si>
    <t>Italy,Lombardy</t>
  </si>
  <si>
    <t>https://www.dompe.com/en/who-we-are/holdings</t>
  </si>
  <si>
    <t>https://www.linkedin.com/company/dompe</t>
  </si>
  <si>
    <t>4b3f7daf037cfd94192c.jpg</t>
  </si>
  <si>
    <t>dompe-holdings</t>
  </si>
  <si>
    <t>Blue Oceans Partners</t>
  </si>
  <si>
    <t>Blue Oceans Partners invests in and supports scalable business solutions that address the critical threats to the oceans, including unsustainable fishing, plastic pollution and climate change.</t>
  </si>
  <si>
    <t>https://www.blueoceanspartners.com/</t>
  </si>
  <si>
    <t>https://www.linkedin.com/company/blue-oceans-partners/about/</t>
  </si>
  <si>
    <t>a6d80d4026d1d5486b68.png</t>
  </si>
  <si>
    <t>blue-oceans-partners</t>
  </si>
  <si>
    <t>Telos Impact</t>
  </si>
  <si>
    <t>Telos Impact is the reference advisory firm individuals and families go to in order to realize their philanthropic and impact investing ambitions, and generate a positive social and/or environmental impact (with or without a financial return) with their wealth.</t>
  </si>
  <si>
    <t>Agriculture,Financial Services,Energy &amp; Resources,Health &amp; Pharmaceuticals,Emerging Technologies</t>
  </si>
  <si>
    <t>https://www.telosimpact.com</t>
  </si>
  <si>
    <t>https://www.linkedin.com/company/telos-impact/about/</t>
  </si>
  <si>
    <t>3c57e1f065a1dd6013f9.png</t>
  </si>
  <si>
    <t>telos-impact</t>
  </si>
  <si>
    <t>RAISE Impact</t>
  </si>
  <si>
    <t>RAISE Impact is dedicated to support committed entrepreneurs in the long run who believe that the preservation of the planet and the future generations is the key priority. The fund favors minority equity investment in ambitious projects which are likely to trigger significant and systemic changes on the way we produce, distribute or consume.</t>
  </si>
  <si>
    <t>http://www.raise.co</t>
  </si>
  <si>
    <t>https://www.linkedin.com/company/raise-france/about/</t>
  </si>
  <si>
    <t>https://twitter.com/RAISE_France</t>
  </si>
  <si>
    <t>https://www.facebook.com/raisefrance/</t>
  </si>
  <si>
    <t>d5198cdfd3a5b2c6b8b2.png</t>
  </si>
  <si>
    <t>raise-impact</t>
  </si>
  <si>
    <t>Mirova</t>
  </si>
  <si>
    <t>Mirova is an investment manager dedicated to responsible investment. Through a conviction-driven investment approach, Mirova’s goal is to combine value creation over the long term with sustainable development. Mirova’s talents have been pioneers in many areas of sustainable finance. Their ambition is to keep innovating to propose the most impactful solutions to their clients. Mirova is an affiliate of Natixis Investment Managers</t>
  </si>
  <si>
    <t>https://www.mirova.com/en</t>
  </si>
  <si>
    <t>https://www.linkedin.com/company/mirova/</t>
  </si>
  <si>
    <t>a2be04abcc9ae5f61565.jpg</t>
  </si>
  <si>
    <t>mirova</t>
  </si>
  <si>
    <t>Aptive Capital</t>
  </si>
  <si>
    <t>Aptive Capital is a platform that provides capital, coaching and community for social impact-driven startups and entrepreneurs.</t>
  </si>
  <si>
    <t>United States of America,Dallas</t>
  </si>
  <si>
    <t>Agriculture,Financial Services,E-commerce,Energy &amp; Resources,Education,Media &amp; Entertainment,Health &amp; Pharmaceuticals,Transportation &amp; Logistics,Emerging Technologies,Travel &amp; Leisure</t>
  </si>
  <si>
    <t>https://www.aptivecapital.com/</t>
  </si>
  <si>
    <t>https://www.linkedin.com/company/aptivecapital</t>
  </si>
  <si>
    <t>https://twitter.com/aptivecapital</t>
  </si>
  <si>
    <t>https://www.facebook.com/aptivecapital</t>
  </si>
  <si>
    <t>e636a7c3a0c3c560d00c.png</t>
  </si>
  <si>
    <t>aptive-capital</t>
  </si>
  <si>
    <t>Unconventional Capital</t>
  </si>
  <si>
    <t>Uncap invests in early-stage entrepreneurs across sub-Saharan Africa, at scale and for profit. Uncap invests in everyone with the potential to run and scale a successful business through a semi-automated, unbiased process using data analytics, psychometrics and behavioral science.</t>
  </si>
  <si>
    <t>Agriculture,Financial Services,E-commerce,Energy &amp; Resources,Education,Health &amp; Pharmaceuticals,Transportation &amp; Logistics,Emerging Technologies,Travel &amp; Leisure</t>
  </si>
  <si>
    <t>https://www.unconventional.capital</t>
  </si>
  <si>
    <t>https://www.linkedin.com/company/uncap-unconventional-capital</t>
  </si>
  <si>
    <t>0945bd73d30c5e4bfc6c.png</t>
  </si>
  <si>
    <t>unconventional-capital</t>
  </si>
  <si>
    <t>Harambe Entrepreneur Alliance</t>
  </si>
  <si>
    <t>Harambe Entrepreneur Alliance is a network of highly educated young African entrepreneurs spearheading high impact social and business ventures across the length and breadth of Africa.In partnership with reputable private and public sector groups their Alliance is establishing an ecosystem to support the entrepreneurial aspirations of young African leaders with mentors, feasibility study grants, scholarships, pro bono legal services and access to angel and venture capital.</t>
  </si>
  <si>
    <t>United States of America,New Hampshire</t>
  </si>
  <si>
    <t>Agriculture,Financial Services,E-commerce,Energy &amp; Resources,Education,Health &amp; Pharmaceuticals,Transportation &amp; Logistics,Emerging Technologies</t>
  </si>
  <si>
    <t>https://www.harambeans.com</t>
  </si>
  <si>
    <t>https://www.linkedin.com/company/harambeans</t>
  </si>
  <si>
    <t>https://twitter.com/healliance?lang=en</t>
  </si>
  <si>
    <t>https://www.facebook.com/weareharambeans/</t>
  </si>
  <si>
    <t>a08c65ab0232844c1cc4.jpg</t>
  </si>
  <si>
    <t>harambe-entrepreneur-alliance</t>
  </si>
  <si>
    <t>Antler</t>
  </si>
  <si>
    <t>Antler is global early-stage Venture Capital firm. Antler invests in the world’s most exceptional people and the defining companies of tomorrow. Antler selects the most passionate aspiring entrepreneurs, helps them find the right co-founder and connects them to a network of fitting business and academic domain experts worldwide.</t>
  </si>
  <si>
    <t>Singapore,Pulau Ujong</t>
  </si>
  <si>
    <t>Financial Services,E-commerce,Education,Transportation &amp; Logistics,Emerging Technologies</t>
  </si>
  <si>
    <t>https://www.antler.co</t>
  </si>
  <si>
    <t>https://www.linkedin.com/company/antlerglobal</t>
  </si>
  <si>
    <t>https://twitter.com/antlerGlobal</t>
  </si>
  <si>
    <t>https://www.facebook.com/antlerglobal/</t>
  </si>
  <si>
    <t>bf2a606deec5683b080c.png</t>
  </si>
  <si>
    <t>antler</t>
  </si>
  <si>
    <t>Liquid 2 Ventures</t>
  </si>
  <si>
    <t>Liquid 2 Ventures is a leading seed-stage venture capital firm built for the post-cloud, post-mobile, post-accelerator world of technology startups.</t>
  </si>
  <si>
    <t>Financial Services,E-commerce,Media &amp; Entertainment,Emerging Technologies</t>
  </si>
  <si>
    <t>http://liquid2.vc/</t>
  </si>
  <si>
    <t>https://www.linkedin.com/company/liquid-2-ventures/about/</t>
  </si>
  <si>
    <t>ec011059a85fc8aea43f.png</t>
  </si>
  <si>
    <t>liquid-2-ventures</t>
  </si>
  <si>
    <t>Crucis Venture Capital</t>
  </si>
  <si>
    <t>Crucis Venture Capital is a boutique 12J venture capital firm, focusing on rapidly scalable ventures in a limited number of sectors.</t>
  </si>
  <si>
    <t>https://houseofgrowth.co.za/funding/</t>
  </si>
  <si>
    <t>https://www.linkedin.com/company/crusis-venture-capital</t>
  </si>
  <si>
    <t>135838c51586c8748018.jpg</t>
  </si>
  <si>
    <t>crucis-venture-capital</t>
  </si>
  <si>
    <t>Platform Capital</t>
  </si>
  <si>
    <t>Platform Capital is an Investment and Advisory firm committed to partnering with entrepreneurs who are passionate about sustainable, inclusive, long-term growth and transformation across the African continent.</t>
  </si>
  <si>
    <t>https://theplatformcapital.com</t>
  </si>
  <si>
    <t>https://www.linkedin.com/company/theplatformcapital/about/</t>
  </si>
  <si>
    <t>c2c0efdc4d65e872bdfd.jpg</t>
  </si>
  <si>
    <t>platform-capital</t>
  </si>
  <si>
    <t>Change Ventures</t>
  </si>
  <si>
    <t>Change Ventures is an early stage venture capital fund backing ambitious Baltic founders. Investing up to €500k in seed stage technology startups.</t>
  </si>
  <si>
    <t>Financial Services,E-commerce,Education,Media &amp; Entertainment,Health &amp; Pharmaceuticals,Transportation &amp; Logistics,Emerging Technologies</t>
  </si>
  <si>
    <t>https://www.changeventures.com</t>
  </si>
  <si>
    <t>https://www.linkedin.com/company/changeventures/</t>
  </si>
  <si>
    <t>https://twitter.com/changeventures</t>
  </si>
  <si>
    <t>https://www.facebook.com/changevc/</t>
  </si>
  <si>
    <t>be81e76edee85fa656cf.png</t>
  </si>
  <si>
    <t>change-ventures</t>
  </si>
  <si>
    <t>ARCH Emerging Markets Partners</t>
  </si>
  <si>
    <t>ARCH Emerging Markets Partners Limited is a London based, emerging markets private equity advisory firm focused on private market sectors across Africa with an identified interest across energy, logistics and private equity.</t>
  </si>
  <si>
    <t>https://www.archempartners.com/</t>
  </si>
  <si>
    <t>https://www.linkedin.com/company/arch-emerging-markets-partners</t>
  </si>
  <si>
    <t>92291b99bf612fd2bee3.png</t>
  </si>
  <si>
    <t>arch-emerging-markets-partners</t>
  </si>
  <si>
    <t>Capsa Capital Partners is an Asset Management firm that manages private equity funds on behalf a selected group of institutional investors authorized by the Tunisian Financial Authority.</t>
  </si>
  <si>
    <t>Financial Services,E-commerce,Education,Transportation &amp; Logistics</t>
  </si>
  <si>
    <t>2ff03798dd6f03609f89.png</t>
  </si>
  <si>
    <t>capsa-capital-partners</t>
  </si>
  <si>
    <t>Maroc Numeric Fund II</t>
  </si>
  <si>
    <t>Maroc Numeric Fund invests in high-potential startup companies in the new technology sector in Morocco.</t>
  </si>
  <si>
    <t>https://mnf.ma/en/</t>
  </si>
  <si>
    <t>https://www.linkedin.com/company/mitc-capital-maroc-numeric-fund-</t>
  </si>
  <si>
    <t>fb2918a49bdeb4768e62.png</t>
  </si>
  <si>
    <t>maroc-numeric-fund-ii</t>
  </si>
  <si>
    <t>100X Ventures</t>
  </si>
  <si>
    <t>100X ventures is a venture Capital firm investing in early-stage startup companies in Africa and Africa using SAFE notes.</t>
  </si>
  <si>
    <t>India,Mumbai</t>
  </si>
  <si>
    <t>Financial Services,E-commerce,Education,Media &amp; Entertainment,Transportation &amp; Logistics</t>
  </si>
  <si>
    <t>https://www.100x.vc</t>
  </si>
  <si>
    <t>https://www.linkedin.com/company/100x-vc</t>
  </si>
  <si>
    <t>813e6773eef4be0d1a37.png</t>
  </si>
  <si>
    <t>100x-ventures</t>
  </si>
  <si>
    <t>Bittrex is a leading blockchain technology provider and cryptocurrency trading platform.</t>
  </si>
  <si>
    <t>https://global.bittrex.com</t>
  </si>
  <si>
    <t>https://www.linkedin.com/company/bittrex</t>
  </si>
  <si>
    <t>https://twitter.com/BittrexExchange</t>
  </si>
  <si>
    <t>53ae8c988d219c75666b.png</t>
  </si>
  <si>
    <t>bittrex</t>
  </si>
  <si>
    <t>Women Entrepreneurs Finance Initiative</t>
  </si>
  <si>
    <t>Women Entrepreneurs Finance Initiative is a collaborative partnership among 14 governments, eight multilateral development banks (MDBs), and other public and private sector stakeholders, hosted by the World Bank Group, seeking to address financial and non-financial constraints faced by women-owned/led small and medium enterprises in developing countries.</t>
  </si>
  <si>
    <t>Agriculture,Financial Services,E-commerce,Education,Health &amp; Pharmaceuticals</t>
  </si>
  <si>
    <t>https://we-fi.org</t>
  </si>
  <si>
    <t>https://www.linkedin.com/company/women-entrepreneurs-finance-initiative</t>
  </si>
  <si>
    <t>399a08be34b2fe968222.png</t>
  </si>
  <si>
    <t>women-entrepreneurs-finance-initiative</t>
  </si>
  <si>
    <t>United States African Deveopment Foundation</t>
  </si>
  <si>
    <t>The United States African Development Foundation (USADF) is an independent United States government agency that provides grants of up to $250,000 for operational assistance, enterprise expansion and market linkage to early-stage agriculture, energy, and youth-led enterprises that benefit underserved communities in Sub-Saharan Africa.</t>
  </si>
  <si>
    <t>https://www.usadf.gov/</t>
  </si>
  <si>
    <t>https://twitter.com/USADF</t>
  </si>
  <si>
    <t>https://www.facebook.com/USADF/</t>
  </si>
  <si>
    <t>8d18e524cc12f688f6a3.png</t>
  </si>
  <si>
    <t>united-states-african-deveopment-foundation</t>
  </si>
  <si>
    <t>Hi Innovator</t>
  </si>
  <si>
    <t>Hi-Innovator is an initiative of Uganda's National Social Security Fund (NSSF) that has established a start-up fund focused on supporting Uganda's Small and Medium Entreprises that are driving social change in Uganda. Hi-innovator seeks to give visibility to small and growing businesses to help them secure seed funding, receive technical assistance and build partnerships for their growth.</t>
  </si>
  <si>
    <t>Agriculture,Financial Services,E-commerce,Education,Media &amp; Entertainment,Transportation &amp; Logistics</t>
  </si>
  <si>
    <t>http://www.hi-innovator.ug/</t>
  </si>
  <si>
    <t>9c157b84b91d55c44d34.jpg</t>
  </si>
  <si>
    <t>hi-innovator</t>
  </si>
  <si>
    <t>PG Impact Investments is a global impact investment firm backed by Partners Group, one of the largest private markets investment managers in the world. PG Impact Investments was founded in 2015 with the vision that private investment, innovation and entrepreneurial talent can bring sustainable growth and provide solutions to the challenges facing our society.</t>
  </si>
  <si>
    <t>Agriculture,Energy &amp; Resources,Education</t>
  </si>
  <si>
    <t>http://pg-impact.com</t>
  </si>
  <si>
    <t>https://www.linkedin.com/company/pg-impact-investments-ag/about/</t>
  </si>
  <si>
    <t>4a0f9f3fb112448becf7.png</t>
  </si>
  <si>
    <t>pg-impact-investments</t>
  </si>
  <si>
    <t>National ICT Support Initiatives Program</t>
  </si>
  <si>
    <t>The National ICT Initiatives Support Programme (NIISP) aims to facilitate the creation of a digital ecosystem and marketplace for exposing innovative digital products in Uganda. Thr programme aims to support innovators through provision of grants to enable scale their digital solutions.</t>
  </si>
  <si>
    <t>http://niisp.ict.go.ug</t>
  </si>
  <si>
    <t>https://twitter.com/NIISP_ICT</t>
  </si>
  <si>
    <t>cc2486fdbcb63de43ef3.png</t>
  </si>
  <si>
    <t>national-ict-support-initiatives-program</t>
  </si>
  <si>
    <t>USAID Power Africa Program</t>
  </si>
  <si>
    <t>Power Africa is a U.S. Government-led partnership coordinated by the U.S. Agency for International Development (USAID). Launched in June 2013, Power Africa brings together the technical capacities, capabilities, resources, and programs of 12 U.S. Government Departments and Agencies and 16 international development partners to provide market-driven solutions to advance the goals of the Electrify Africa Act of 2015, to catalyze small businesses, the power industry, and bring electricity to millions of people for the first time.</t>
  </si>
  <si>
    <t>https://www.usaid.gov/powerafrica</t>
  </si>
  <si>
    <t>1713716713abfc162f0d.jpg</t>
  </si>
  <si>
    <t>usaid-power-africa-program</t>
  </si>
  <si>
    <t>Hive Colab</t>
  </si>
  <si>
    <t>Hive Colab is an innovation hub, community-owned, collaborative, co-working space for Uganda’s Technology community. It is an open space with a focus on young  Tech entrepreneurs, web and mobile app developers, designers, Investors,  VCs and donors.</t>
  </si>
  <si>
    <t>https://hivecolab.org</t>
  </si>
  <si>
    <t>https://www.linkedin.com/in/hive-colab</t>
  </si>
  <si>
    <t>https://twitter.com/hivecolab</t>
  </si>
  <si>
    <t>a9f4a344ccb3517e3052.png</t>
  </si>
  <si>
    <t>hive-colab</t>
  </si>
  <si>
    <t>Outbox Hub</t>
  </si>
  <si>
    <t>Outbox is a Kampala-based technology innovation hub helping entrepreneurs with worspace, business incubation and technical training programs.</t>
  </si>
  <si>
    <t>Financial Services,E-commerce,Education,Health &amp; Pharmaceuticals,Emerging Technologies</t>
  </si>
  <si>
    <t>https://outbox.co.ug/</t>
  </si>
  <si>
    <t>https://www.linkedin.com/company/outboxuganda/about/</t>
  </si>
  <si>
    <t>https://twitter.com/OutboxHub</t>
  </si>
  <si>
    <t>https://www.facebook.com/OutboxHub</t>
  </si>
  <si>
    <t>ce358c4ad9ac140d2870.jpg</t>
  </si>
  <si>
    <t>outbox-hub</t>
  </si>
  <si>
    <t>Launchpad Accelerator is a 3-month program that helps startups build great products and companies by matching them with the best of Google – its people, network, thought leadership, and technology.</t>
  </si>
  <si>
    <t>Financial Services,E-commerce,Education,Media &amp; Entertainment,Transportation &amp; Logistics,Emerging Technologies</t>
  </si>
  <si>
    <t>https://developers.google.com/community/launchpad/accelerators</t>
  </si>
  <si>
    <t>d923828bdaa14b741385.png</t>
  </si>
  <si>
    <t>google-launchpad-accelerator</t>
  </si>
  <si>
    <t>Go-Ventures</t>
  </si>
  <si>
    <t>Go-Ventures is the investments arm of Go-Jek.</t>
  </si>
  <si>
    <t>Indonesia,Jakarta</t>
  </si>
  <si>
    <t>https://www.gojek.com/</t>
  </si>
  <si>
    <t>https://www.linkedin.com/company/gojek/</t>
  </si>
  <si>
    <t>https://twitter.com/gojekindonesia</t>
  </si>
  <si>
    <t>https://www.facebook.com/gojekindonesia/</t>
  </si>
  <si>
    <t>7a499d546f36245827c1.png</t>
  </si>
  <si>
    <t>goventures</t>
  </si>
  <si>
    <t>Up Accelerate</t>
  </si>
  <si>
    <t>Up Accelerate is a regional initiative of United National Population Fund (UNFPA) East and Southern Africa, implemented by Outbox and funded by UKAID to explore new and engaging ways of tackling pressing sexual reproductive health challenges through promoting social entrepreneurship among young people. Up Accelerate is an annual challenge for entrepreneurs solving health challenges in Uganda. Winning teams get access to up to $10,000 in funding, mentorship from experts, and business and technical trainings.</t>
  </si>
  <si>
    <t>https://upaccelerate.co.ug</t>
  </si>
  <si>
    <t>https://twitter.com/upaccelerate</t>
  </si>
  <si>
    <t>https://www.facebook.com/UpAccelerate/</t>
  </si>
  <si>
    <t>66bad7e8411ecf33fe00.png</t>
  </si>
  <si>
    <t>up-accelerate</t>
  </si>
  <si>
    <t>Allianz X is the digital investment unit of the Allianz Group and part of the Group’s Single Digital Agenda. Allianz X invests in digital growth companies that are part of its ecosystems related to insurance: Mobility, Connected Property, Connected Health, Wealth Management &amp; Retirement, and Data Intelligence &amp; Cybersecurity.</t>
  </si>
  <si>
    <t>Media &amp; Entertainment,Transportation &amp; Logistics,Emerging Technologies,Other Technologies</t>
  </si>
  <si>
    <t>https://www.allianzx.com/</t>
  </si>
  <si>
    <t>https://www.linkedin.com/company/allianzx</t>
  </si>
  <si>
    <t>https://twitter.com/allianzx</t>
  </si>
  <si>
    <t>76f0a3ffd553486fc442.png</t>
  </si>
  <si>
    <t>allianz-x</t>
  </si>
  <si>
    <t>Kampala Angel Investment Network</t>
  </si>
  <si>
    <t>Kampala Angel Investment Network brings together innovators, entrepreneurs, and angels under the mutual objectives of bringing ideas to life.</t>
  </si>
  <si>
    <t>https://kain.co.ug/</t>
  </si>
  <si>
    <t>https://twitter.com/kainuganda</t>
  </si>
  <si>
    <t>https://www.facebook.com/KAINUganda/</t>
  </si>
  <si>
    <t>cda28a2a10a691459ca3.jpg</t>
  </si>
  <si>
    <t>kampala-angel-investment-network</t>
  </si>
  <si>
    <t>Emerging Markets Property Group</t>
  </si>
  <si>
    <t>EMPG is a developer online real-estate portals providing housing facility services across MENA, South Asia and Southeast Asia regions. The company's portal operates online property platforms in several countries, enabling buyers and sellers to invest, buy, sell or rent properties, by getting the complete details of that property. Emerging Markets Property Group operates leading classifieds platforms in several countries, including Bayut.com in UAE, Zameen.com in Pakistan and BProperty.com in Bangladesh.</t>
  </si>
  <si>
    <t>https://www.empgroup.com/</t>
  </si>
  <si>
    <t>https://www.linkedin.com/company/emerging-markets-property-group/</t>
  </si>
  <si>
    <t>ae4f11fbc7ae06e45d03.png</t>
  </si>
  <si>
    <t>emerging-markets-property-group</t>
  </si>
  <si>
    <t>Five Elms Capital</t>
  </si>
  <si>
    <t>Five Elms Capital is a growth equity investment firm with a focus on B2B software companies primarily in the United States.</t>
  </si>
  <si>
    <t>United States of America,Kansas</t>
  </si>
  <si>
    <t>https://www.fiveelms.com/</t>
  </si>
  <si>
    <t>https://www.linkedin.com/company/five-elms-capital/</t>
  </si>
  <si>
    <t>https://twitter.com/fiveelms</t>
  </si>
  <si>
    <t>9066fdf8538ab390ccd6.png</t>
  </si>
  <si>
    <t>five-elms-capital</t>
  </si>
  <si>
    <t>Resolute Ventures</t>
  </si>
  <si>
    <t>Resolute Ventures is a lead seed and “pre-seed” investor focused on backing and connecting a community of Founders who share an entrepreneurial spirit and energy.</t>
  </si>
  <si>
    <t>http://resolute.vc/about/</t>
  </si>
  <si>
    <t>https://www.linkedin.com/company/resolute-ventures/</t>
  </si>
  <si>
    <t>https://twitter.com/ResoluteVC</t>
  </si>
  <si>
    <t>https://www.facebook.com/resoluteventures/</t>
  </si>
  <si>
    <t>c7a3fb9c1efe7a9fe4c4.jpg</t>
  </si>
  <si>
    <t>resolute-ventures</t>
  </si>
  <si>
    <t>Locke Mountain Ventures</t>
  </si>
  <si>
    <t>Locke Mountain Ventures is a New York-based family investment fund that specialising in seed and early stage investments.</t>
  </si>
  <si>
    <t>Financial Services,E-commerce,Education,Media &amp; Entertainment,Health &amp; Pharmaceuticals,Transportation &amp; Logistics</t>
  </si>
  <si>
    <t>www.lockemountainventures.com</t>
  </si>
  <si>
    <t>f6bc5a400645623bfb28.PNG</t>
  </si>
  <si>
    <t>locke-mountain-ventures</t>
  </si>
  <si>
    <t>Roddenberry Foundation</t>
  </si>
  <si>
    <t>The Roddenberry Foundation makes catalytic, timely investments in original ideas and extraordinary people who can change the world. Through three core programs the foundation casts a wide net to uncover and support these great, often untested ideas and the individuals and organizations whose vision and leadership have the potential to bring them to fruition.</t>
  </si>
  <si>
    <t>Idea Stage.Seed Stage.Early Growth Stage.Late Growth Stage</t>
  </si>
  <si>
    <t>Agriculture,Financial Services,E-commerce,Energy &amp; Resources,Education,Health &amp; Pharmaceuticals,Transportation &amp; Logistics</t>
  </si>
  <si>
    <t>https://roddenberryfoundation.org/</t>
  </si>
  <si>
    <t>https://www.linkedin.com/company/the-roddenberry-foundation</t>
  </si>
  <si>
    <t>https://twitter.com/roddenberryfdn</t>
  </si>
  <si>
    <t>https://www.facebook.com/TheRoddenberryFoundation</t>
  </si>
  <si>
    <t>3b612e035287b833555b.png</t>
  </si>
  <si>
    <t>roddenberry-foundation</t>
  </si>
  <si>
    <t>Mastercard Foundation Fund For Rural Prosperity</t>
  </si>
  <si>
    <t>Mastercard Foundation Fund for Rural Prosperity is a US$ 50 million challenge fund established by the Mastercard Foundation.</t>
  </si>
  <si>
    <t>http://frp.org</t>
  </si>
  <si>
    <t>https://www.linkedin.com/company/the-mastercard-foundation-fund-for-rural-prosperity/</t>
  </si>
  <si>
    <t>https://twitter.com/MCFoundationFRP</t>
  </si>
  <si>
    <t>https://www.facebook.com/FundforRuralProsperity</t>
  </si>
  <si>
    <t>eee7945f8a64b306f11e.png</t>
  </si>
  <si>
    <t>mastercard-foundation-fund-for-rural-prosperity</t>
  </si>
  <si>
    <t>Axel Johnson Inc</t>
  </si>
  <si>
    <t>Axel Johnson Inc is a private operating company with a mission to invest in and help grow great industry-leading businesses over the long term.</t>
  </si>
  <si>
    <t>Energy &amp; Resources,Health &amp; Pharmaceuticals,Emerging Technologies</t>
  </si>
  <si>
    <t>https://axeljohnson.com</t>
  </si>
  <si>
    <t>https://www.linkedin.com/company/axel-johnson-inc-/</t>
  </si>
  <si>
    <t>https://twitter.com/axeljohnsoninc</t>
  </si>
  <si>
    <t>9122ea025cebeeff3746.png</t>
  </si>
  <si>
    <t>axel-johnson-inc</t>
  </si>
  <si>
    <t>Pearl Capital Partners are an independent agriculture investment management firm with offices in Kampala and Nairobi.</t>
  </si>
  <si>
    <t>http://www.pearlcapital.net/</t>
  </si>
  <si>
    <t>https://www.linkedin.com/company/pearl-capital-partners-limited/</t>
  </si>
  <si>
    <t>https://twitter.com/pearlca_pital</t>
  </si>
  <si>
    <t>https://www.facebook.com/PearlCapitalPartners/</t>
  </si>
  <si>
    <t>66e094ab5095b6823cdc.jpg</t>
  </si>
  <si>
    <t>pearl-capital-partners</t>
  </si>
  <si>
    <t>Dutch Good Growth fund</t>
  </si>
  <si>
    <t>The Dutch Good Growth Fund (DGGF) is a programme commissioned by the Dutch Ministry of Foreign Affairs. It is administered by the Netherlands Enterprise Agency, Atradius Dutch State Business (for Dutch entrepreneurs) and a consortium of PwC and Triple Jump (for local SMEs). The DGGF supports and partners with Funds investing in SMEs in emerging markets.</t>
  </si>
  <si>
    <t>https://english.dggf.nl/</t>
  </si>
  <si>
    <t>222858866e9d919f9995.jpg</t>
  </si>
  <si>
    <t>dutch-good-growth-fund</t>
  </si>
  <si>
    <t>Swiss Investment Fund for Emerging Markets</t>
  </si>
  <si>
    <t>The Swiss Investment Fund for Emerging Markets is the development finance institution of the Swiss Confederation. SIFEM promotes long-term, sustainable and broad-based economic growth in developing and emerging countries by providing financial support to commercially viable small and medium-sized companies (SMEs) as well as fast-growing enterprises which in turn helps to create secure and permanent jobs and reduce poverty.</t>
  </si>
  <si>
    <t>Switzerland,Bern</t>
  </si>
  <si>
    <t>https://www.sifem.ch/</t>
  </si>
  <si>
    <t>https://www.linkedin.com/company/sifem/</t>
  </si>
  <si>
    <t>4ccf98c10ebcd068d7d1.png</t>
  </si>
  <si>
    <t>swiss-investment-fund-for-emerging-markets</t>
  </si>
  <si>
    <t>Japan Internantional Cooperation Agency</t>
  </si>
  <si>
    <t>The Japan International Cooperation Agency is a governmental agency that coordinates Official Development Assistance for the government of Japan. It is chartered with assisting economic and social growth in developing countries, and the promotion of international cooperation.</t>
  </si>
  <si>
    <t>https://www.jica.go.jp/english/</t>
  </si>
  <si>
    <t>https://twitter.com/jica_direct</t>
  </si>
  <si>
    <t>https://www.facebook.com/jicapreng</t>
  </si>
  <si>
    <t>d4adb60e21bba764b84a.png</t>
  </si>
  <si>
    <t>japan-internantional-cooperation-agency</t>
  </si>
  <si>
    <t>Royal Academy of Engineering Project CARE</t>
  </si>
  <si>
    <t>Project CARE is a project set up by the Royal Academy of Engineering, supporting Ventures and innovations tackling the COVID-19 pandemic across Sub-Saharan Africa.</t>
  </si>
  <si>
    <t>Energy &amp; Resources,Education,Health &amp; Pharmaceuticals,Other Technologies</t>
  </si>
  <si>
    <t>East Africa,West Africa,South Africa</t>
  </si>
  <si>
    <t>https://www.raeng.org.uk/</t>
  </si>
  <si>
    <t>23e4b156a07c4506f8a1.jpg</t>
  </si>
  <si>
    <t>royal-academy-of-engineering-project-care</t>
  </si>
  <si>
    <t>Accelerator Centre</t>
  </si>
  <si>
    <t>Accelerator Centre is a business accelerator offering holistic, milestone driven programs that enable entrepreneurs build thriving businesses.</t>
  </si>
  <si>
    <t>Financial Services,E-commerce,Education,Health &amp; Pharmaceuticals,Transportation &amp; Logistics</t>
  </si>
  <si>
    <t>https://www.acceleratorcentre.com</t>
  </si>
  <si>
    <t>https://www.linkedin.com/company/accelerator-centre</t>
  </si>
  <si>
    <t>https://twitter.com/AC_Waterloo</t>
  </si>
  <si>
    <t>https://www.facebook.com/acceleratorcentre</t>
  </si>
  <si>
    <t>ca63ae6b6ac1fcfeeebf.jpg</t>
  </si>
  <si>
    <t>accelerator-centre</t>
  </si>
  <si>
    <t>Shorooq Partners</t>
  </si>
  <si>
    <t>Shorooq Partners is the leading seed stage venture capital fund in the Middle East region, inspired by the best entrepreneurs, investors and practices from around the world. Shorooq Partners invests in entrepreneurs in the Middle East, North Africa, and Turkey.</t>
  </si>
  <si>
    <t>Financial Services,E-commerce,Transportation &amp; Logistics,Other Technologies</t>
  </si>
  <si>
    <t>https://shorooq.ae/about-us/</t>
  </si>
  <si>
    <t>https://www.linkedin.com/company/shorooq-investments</t>
  </si>
  <si>
    <t>b76ff93353b383aa66bc.jpg</t>
  </si>
  <si>
    <t>shorooq-partners</t>
  </si>
  <si>
    <t>Oui Capital was formed out of the imbalance that exists between high-growth technology startups in sub-Saharan Africa and the smart capital available to take advantage of these opportunities</t>
  </si>
  <si>
    <t>http://ouicapital.vc/</t>
  </si>
  <si>
    <t>https://www.linkedin.com/company/oui-capital/about/</t>
  </si>
  <si>
    <t>https://twitter.com/OuiCapital</t>
  </si>
  <si>
    <t>053eecdf9976aa947b24.jpg</t>
  </si>
  <si>
    <t>oui-capital</t>
  </si>
  <si>
    <t>Falak is a start-up accelerator designed to support and empower the next generation of Egyptian entrepreneurs  operating across various verticals.</t>
  </si>
  <si>
    <t>http://falakstartups.com</t>
  </si>
  <si>
    <t>https://www.linkedin.com/company/falakstartups/about/</t>
  </si>
  <si>
    <t>https://www.facebook.com/falakstartups/</t>
  </si>
  <si>
    <t>e3a2ed4b3ff7a3a33b7c.png</t>
  </si>
  <si>
    <t>falak-startups</t>
  </si>
  <si>
    <t>Founder Collective</t>
  </si>
  <si>
    <t>Founder Collective is a venture capital firm specializing in seed stage and early stage investments. The firm seeks to make investments in ecommerce, healthcare, advertising, mobile and Internet of things.</t>
  </si>
  <si>
    <t>E-commerce,Health &amp; Pharmaceuticals,Emerging Technologies</t>
  </si>
  <si>
    <t>https://www.foundercollective.com/</t>
  </si>
  <si>
    <t>https://twitter.com/fcollective</t>
  </si>
  <si>
    <t>f376e3ce4b285b69f0fd.jpg</t>
  </si>
  <si>
    <t>founder-collective</t>
  </si>
  <si>
    <t>Expat Investment Group</t>
  </si>
  <si>
    <t>Expat Investment Group (EIG) unites a number of ambitious teams engaged in alternative investments - hedge fund management, venture capital, private equity deals as well as constructing investment immigration products and providing business support. Robust access to HNWI and UHNWI from Russia and Middle East. 
We have profound interest in early stage technological start ups based on African continent and our satellite - Expat Ventures is the entity undertaking major activity at the moment.
Our main orbit of interest is FinTech, ConstructTech and MobilityTech.</t>
  </si>
  <si>
    <t>Syndicate</t>
  </si>
  <si>
    <t>Agriculture,Financial Services,Energy &amp; Resources,Transportation &amp; Logistics</t>
  </si>
  <si>
    <t>East Africa,West Africa</t>
  </si>
  <si>
    <t>Expatinvestmentgroup.com</t>
  </si>
  <si>
    <t>89d664119acaa3bbb9ef.jpg</t>
  </si>
  <si>
    <t>expat-investment-group</t>
  </si>
  <si>
    <t>Up to $10MM</t>
  </si>
  <si>
    <t>a:9:{i:0;s:13:"other_offices";i:1;s:10:"key_people";i:2;s:8:"position";i:3;s:5:"email";i:4;s:18:"activity_in_africa";i:5;s:8:"linkedin";i:6;s:7:"twitter";i:7;s:8:"facebook";i:8;s:4:"news";}</t>
  </si>
  <si>
    <t>Kasada Capital Management is an independent investment platform within the Kasada group, dedicated to hospitality in Sub-Saharan Africa. Kasada Capital Management is backing companies that are changing the hospitality sector in Sub-Saharan Africa.</t>
  </si>
  <si>
    <t>https://www.kasada.com/</t>
  </si>
  <si>
    <t>https://www.linkedin.com/company/kasada-capital-management</t>
  </si>
  <si>
    <t>6f392ccd47d0e349c99f.png</t>
  </si>
  <si>
    <t>kasada-capital-management</t>
  </si>
  <si>
    <t>All On</t>
  </si>
  <si>
    <t>All On is an independent impact investing company seeded with funding from Shell and works with partners to increase access to commercial energy products and services for under-served and un-served off-grid energy markets in Nigeria, with a special focus on the Niger Delta.</t>
  </si>
  <si>
    <t>https://www.all-on.com/</t>
  </si>
  <si>
    <t>https://www.linkedin.com/company/all-on-energy</t>
  </si>
  <si>
    <t>https://twitter.com/AllOnEnergy</t>
  </si>
  <si>
    <t>c23d01ec5ebdedde3957.jpg</t>
  </si>
  <si>
    <t>all-on</t>
  </si>
  <si>
    <t>Nigeria Climate Innovation Centre</t>
  </si>
  <si>
    <t>The Nigeria Climate Innovation Centre is supporting Nigerian entrepreneurs and SMEs to develop profitable and context-specific solutions to climate change. Nigeria Climate Innovation Center (NCIC) is a member of a worldwide CIC network established to provide business advisory, venture development through incubation and acceleration programs, access to fund and mentorship for businesses or products focused on providing entrepreneurial solutions to climate change-related problem in the sectors: Agribusiness, Waste Management, Water Management and Renewable Energy.</t>
  </si>
  <si>
    <t>https://nigeriacic.org/</t>
  </si>
  <si>
    <t>https://www.linkedin.com/company/nigeria-climate-innovation-center</t>
  </si>
  <si>
    <t>https://twitter.com/nigeriacic</t>
  </si>
  <si>
    <t>https://www.facebook.com/nigeriacic</t>
  </si>
  <si>
    <t>38f07fbef361377589dd.jpg</t>
  </si>
  <si>
    <t>nigeria-climate-innovation-centre</t>
  </si>
  <si>
    <t>The Ecobank Fintech Challenge by Ecobank Group, gives African start-ups the opportunity to promote their fintech solutions, and potentially  partner with Ecobank to roll-out  their solutions across Ecobank’s 33 markets in Africa as well as France.</t>
  </si>
  <si>
    <t>Togo,Lome</t>
  </si>
  <si>
    <t>Startup Competition</t>
  </si>
  <si>
    <t>https://ecobankfintech.com/</t>
  </si>
  <si>
    <t>https://www.linkedin.com/company/the-ecobank-fintech-challenge</t>
  </si>
  <si>
    <t>https://twitter.com/ecobank_fintech</t>
  </si>
  <si>
    <t>https://www.facebook.com/ecobankfintech/</t>
  </si>
  <si>
    <t>b1259f3f58033a8b3140.png</t>
  </si>
  <si>
    <t>ecobank-fintech-challenge</t>
  </si>
  <si>
    <t>Sanari Capital</t>
  </si>
  <si>
    <t>Sanari Capital is a private equity firm that invests in companies in the lower and mid market in South Africa and in other select African markets.</t>
  </si>
  <si>
    <t>https://www.sanari.co.za/</t>
  </si>
  <si>
    <t>https://www.linkedin.com/company/sanari-capital/about/</t>
  </si>
  <si>
    <t>https://twitter.com/sanaricapital</t>
  </si>
  <si>
    <t>https://www.facebook.com/sanaricapital/</t>
  </si>
  <si>
    <t>b5649b9f8ef865587300.png</t>
  </si>
  <si>
    <t>sanari-capital</t>
  </si>
  <si>
    <t>VentureBuilder</t>
  </si>
  <si>
    <t>VentureBuilder is pioneering an innovative model to scale African-owned and managed off-grid solar companies. VentureBuilder provides early-stage capital and enterprise development services to scale-up local off-grid solar companies in Africa.</t>
  </si>
  <si>
    <t>https://www.venture-builder.com/</t>
  </si>
  <si>
    <t>https://www.linkedin.com/company/venturebuilder</t>
  </si>
  <si>
    <t>https://twitter.com/VB_africa</t>
  </si>
  <si>
    <t>https://www.facebook.com/VentureBuilderAfrica/</t>
  </si>
  <si>
    <t>9f969ac4dcd4e14e85d1.png</t>
  </si>
  <si>
    <t>venturebuilder</t>
  </si>
  <si>
    <t>Cordaid Investment Management</t>
  </si>
  <si>
    <t>Cordaid Investment Management  is the asset management branch of Cordaid Foundation,  on a mission to create scalable and sustainable social impact in fragile contexts. Cordaid Investment Management invests in Microfinance Institutions that offer inclusive finance to micro entrepreneurs, and to Small and Medium Enterprises (SMEs) that have limited or no financial alternatives.  CIM also manages impact investment funds.</t>
  </si>
  <si>
    <t>https://www.cordaid.org/en/topic/investments/</t>
  </si>
  <si>
    <t>https://www.linkedin.com/company/cordaid-investment-management-b.v./</t>
  </si>
  <si>
    <t>https://twitter.com/cordaid</t>
  </si>
  <si>
    <t>https://www.facebook.com/cordaid</t>
  </si>
  <si>
    <t>d642d1f6ea474657edbb.png</t>
  </si>
  <si>
    <t>cordaid-investment-management</t>
  </si>
  <si>
    <t>Norican Group</t>
  </si>
  <si>
    <t>Norican Group is a global leader and provider of industrial engineering solutions.</t>
  </si>
  <si>
    <t>Denmark,Taastrup</t>
  </si>
  <si>
    <t>https://www.noricangroup.com/</t>
  </si>
  <si>
    <t>https://www.linkedin.com/company/norican-group/</t>
  </si>
  <si>
    <t>https://twitter.com/noricangroup</t>
  </si>
  <si>
    <t>https://www.facebook.com/NoricanGroup/</t>
  </si>
  <si>
    <t>3386c960f8bb0faf17a6.png</t>
  </si>
  <si>
    <t>norican-group</t>
  </si>
  <si>
    <t>Niche Capital</t>
  </si>
  <si>
    <t>Niche Capital is a Nigeria-based investment firm specialising in early and growth stage investments.</t>
  </si>
  <si>
    <t>https://twitter.com/niche_capital</t>
  </si>
  <si>
    <t>2993fbce0eb6985de7ef.jpg</t>
  </si>
  <si>
    <t>niche-capital</t>
  </si>
  <si>
    <t>EMFATO Holdings</t>
  </si>
  <si>
    <t>EMFATO Holdings (formerly Crowdyvest Holdings)is an investment company powering collaborative development in Africa with technology focused on sectors like Agriculture, Finance and Transportation.</t>
  </si>
  <si>
    <t>Agriculture,Transportation &amp; Logistics</t>
  </si>
  <si>
    <t>https://www.emfatoholdings.com/#</t>
  </si>
  <si>
    <t>https://www.facebook.com/EMFATOHoldings/</t>
  </si>
  <si>
    <t>2140c4af1b12d44f7614.png</t>
  </si>
  <si>
    <t>emfato-holdings</t>
  </si>
  <si>
    <t>Soma Capital</t>
  </si>
  <si>
    <t>Soma Capital is a seed-stage venture capital firm based in San Francisco, investing in software automating the world across any sector or geography.</t>
  </si>
  <si>
    <t>https://www.somacap.com/</t>
  </si>
  <si>
    <t>https://www.linkedin.com/company/soma-capital/about/</t>
  </si>
  <si>
    <t>444c54cb5576490a9cc1.png</t>
  </si>
  <si>
    <t>soma-capital</t>
  </si>
  <si>
    <t>Industrial Development Corporation of South Africa</t>
  </si>
  <si>
    <t>The Industrial Development Corporation is a national development finance institution whose primary objectives are to contribute to the generation of balanced, sustainable economic growth in Africa, and to the economic empowerment of the South African population, thereby promoting the economic prosperity of all citizens.</t>
  </si>
  <si>
    <t>https://www.idc.co.za/</t>
  </si>
  <si>
    <t>https://www.linkedin.com/company/idc-sa</t>
  </si>
  <si>
    <t>https://twitter.com/idcsouthafrica</t>
  </si>
  <si>
    <t>25a72acf9516ab625568.jpg</t>
  </si>
  <si>
    <t>industrial-development-corporation-of-south-africa</t>
  </si>
  <si>
    <t>Musha Ventures</t>
  </si>
  <si>
    <t>Musha Ventures is an Africa-focused early-stage investments firm, investing  in technology companies.</t>
  </si>
  <si>
    <t>Financial Services,Energy &amp; Resources,Health &amp; Pharmaceuticals,Transportation &amp; Logistics</t>
  </si>
  <si>
    <t>https://www.mushaventures.com/</t>
  </si>
  <si>
    <t>e707cd4df9e56a0fa931.png</t>
  </si>
  <si>
    <t>musha-ventures</t>
  </si>
  <si>
    <t>Lagos State Science Research and Innovation Council</t>
  </si>
  <si>
    <t>The Lagos State Science Research and Innovation Council was set up to to harvest innovations that can be harnessed to improve and develop Lagos State to a Smartcity. LASRIC focuses on the ollowing themes; Traffic Management and Transportation, Health &amp; Environment, Education, entertainment &amp; tourism, and Security &amp; Governance themes.</t>
  </si>
  <si>
    <t>Energy &amp; Resources,Education,Health &amp; Pharmaceuticals,Emerging Technologies</t>
  </si>
  <si>
    <t>https://lasric.lagosstate.gov.ng/</t>
  </si>
  <si>
    <t>https://www.linkedin.com/in/lasric-lagos-7558221a4/</t>
  </si>
  <si>
    <t>1dc156d91690bd2edd2f.png</t>
  </si>
  <si>
    <t>lagos-state-science-research-and-innovation-council</t>
  </si>
  <si>
    <t>P1 Ventures</t>
  </si>
  <si>
    <t>P1 Ventures is a venture capital fund investing in fast-executing teams at the pre-seed and seed stages in Africa &amp; the Middle East.</t>
  </si>
  <si>
    <t>https://www.p1.ventures/</t>
  </si>
  <si>
    <t>https://www.linkedin.com/company/p1-ventures</t>
  </si>
  <si>
    <t>https://twitter.com/VenturesP1</t>
  </si>
  <si>
    <t>8da7100b02e9e3d12278.jpg</t>
  </si>
  <si>
    <t>p1-ventures</t>
  </si>
  <si>
    <t>Polychain Capital</t>
  </si>
  <si>
    <t>Polychain makes investments in companies in the blockchain space, advancing the global adoption of cryptocurrencies.</t>
  </si>
  <si>
    <t>https://polychain.capital/</t>
  </si>
  <si>
    <t>https://www.linkedin.com/company/polychain-capital/</t>
  </si>
  <si>
    <t>4decd2c1274e4702e5d2.png</t>
  </si>
  <si>
    <t>polychain-capital</t>
  </si>
  <si>
    <t>Loyal VC</t>
  </si>
  <si>
    <t>Loyal VC is a venture capital fund, based in Toronto, Canada.</t>
  </si>
  <si>
    <t>https://loyal.vc/</t>
  </si>
  <si>
    <t>https://www.linkedin.com/company/loyal-vc</t>
  </si>
  <si>
    <t>https://twitter.com/LoyalVc</t>
  </si>
  <si>
    <t>f2b240353ec937121d78.jpg</t>
  </si>
  <si>
    <t>loyal-vc</t>
  </si>
  <si>
    <t>Celo</t>
  </si>
  <si>
    <t>Celo is a blockchain platform intended to make financial tools accessible to anyone with a mobile phone and bring financial stability. Celo facilitates digital payments .</t>
  </si>
  <si>
    <t>https://celo.org/community</t>
  </si>
  <si>
    <t>https://www.linkedin.com/company/celoorg</t>
  </si>
  <si>
    <t>https://twitter.com/celoorg</t>
  </si>
  <si>
    <t>https://www.facebook.com/celohq/</t>
  </si>
  <si>
    <t>6f3c2b34d92772076c06.jpg</t>
  </si>
  <si>
    <t>celo</t>
  </si>
  <si>
    <t>Indigo 7 Ventures</t>
  </si>
  <si>
    <t>Indigo 7 Ventures (I7V) is a new and highly active investment company. I7V aims to differentiate itself from the traditional investment model by bringing a diverse range of operational management experience to its portfolio companies, in addition to providing capital investment.</t>
  </si>
  <si>
    <t>Great Britain (UK),Glasgow</t>
  </si>
  <si>
    <t>Financial Services,Energy &amp; Resources,Media &amp; Entertainment,Transportation &amp; Logistics,Emerging Technologies</t>
  </si>
  <si>
    <t>https://www.i7v.com/</t>
  </si>
  <si>
    <t>da805260ffd7aba4e02e.png</t>
  </si>
  <si>
    <t>indigo-7-ventures</t>
  </si>
  <si>
    <t>Digital Horizon</t>
  </si>
  <si>
    <t>Digital Horizon is an investment company bringing together a venture fund with an international focus and a venture builder that creates and scales technology start-ups</t>
  </si>
  <si>
    <t>Financial Services,Education,Emerging Technologies,Other Technologies</t>
  </si>
  <si>
    <t>https://digitalhorizon.vc/</t>
  </si>
  <si>
    <t>https://www.linkedin.com/company/digitalhorizonvc</t>
  </si>
  <si>
    <t>https://twitter.com/digitalhorizon</t>
  </si>
  <si>
    <t>dc1f2e5418e622a08f45.png</t>
  </si>
  <si>
    <t>digital-horizon</t>
  </si>
  <si>
    <t>Sequoia Capital</t>
  </si>
  <si>
    <t>Sequoia Capital is a venture capital firm headquartered in California. Sequoia Capital focuses on energy, enterprise, healthcare, internet, and financial startup companies.</t>
  </si>
  <si>
    <t>https://www.sequoiacap.com/</t>
  </si>
  <si>
    <t>https://www.linkedin.com/company/sequoia</t>
  </si>
  <si>
    <t>https://twitter.com/sequoia</t>
  </si>
  <si>
    <t>https://www.facebook.com/SequoiaCap/</t>
  </si>
  <si>
    <t>d643255e428dcd33245a.png</t>
  </si>
  <si>
    <t>sequoia-capital</t>
  </si>
  <si>
    <t>Silicon Valley Bank</t>
  </si>
  <si>
    <t>Silicon Valley Bank SVB provides a full range of financial services and expertise to companies of all sizes in innovation centers around the world. SVB has supported innovative companies for over 30 years.</t>
  </si>
  <si>
    <t>Financial Services,E-commerce,Energy &amp; Resources,Education,Health &amp; Pharmaceuticals</t>
  </si>
  <si>
    <t>https://www.svb.com/</t>
  </si>
  <si>
    <t>https://www.linkedin.com/company/silicon-valley-bank</t>
  </si>
  <si>
    <t>https://twitter.com/SVB_Financial</t>
  </si>
  <si>
    <t>https://www.facebook.com/SVBFinancialGroup/</t>
  </si>
  <si>
    <t>ae72e1317ff544913030.png</t>
  </si>
  <si>
    <t>silicon-valley-bank</t>
  </si>
  <si>
    <t>TSVC</t>
  </si>
  <si>
    <t>TSVC formerly known as TEEC Angel Fund is an early-stage venture capital firm and is based in Silicon Valley. TSVC's main focus is Deep technology.</t>
  </si>
  <si>
    <t>https://www.tsvcap.com/</t>
  </si>
  <si>
    <t>https://www.linkedin.com/company/tsvcap</t>
  </si>
  <si>
    <t>https://twitter.com/tsvcap</t>
  </si>
  <si>
    <t>7037abd54312a11d5c05.png</t>
  </si>
  <si>
    <t>tsvc</t>
  </si>
  <si>
    <t>Supernode Ventures</t>
  </si>
  <si>
    <t>Supernode Ventures is a pre-series A venture fund with a network of over 50 founders, CEOs, and executive level professionals who come together to support entrepreneurs and invest in companies.</t>
  </si>
  <si>
    <t>https://supernode.vc/</t>
  </si>
  <si>
    <t>https://www.linkedin.com/company/supernode-ventures</t>
  </si>
  <si>
    <t>https://twitter.com/supernodevc</t>
  </si>
  <si>
    <t>https://www.facebook.com/supernodeVC/</t>
  </si>
  <si>
    <t>151b00fe3df84c5b8c19.png</t>
  </si>
  <si>
    <t>supernode-ventures</t>
  </si>
  <si>
    <t>Capitoria</t>
  </si>
  <si>
    <t>Capitoria invests in early-stage companies and arranges financing for growth companies.</t>
  </si>
  <si>
    <t>Cayman Islands,Grand Cayman</t>
  </si>
  <si>
    <t>Financial Services,E-commerce,Health &amp; Pharmaceuticals,Emerging Technologies</t>
  </si>
  <si>
    <t>http://capitoria.com/</t>
  </si>
  <si>
    <t>https://www.linkedin.com/company/capitorialtd</t>
  </si>
  <si>
    <t>a298870848fb352b33dc.png</t>
  </si>
  <si>
    <t>capitoria</t>
  </si>
  <si>
    <t>Angel Investment Network</t>
  </si>
  <si>
    <t>Angel Investment Network brings together businesses looking for investment and investors with the capital, contacts, and knowledge to help them succeed.</t>
  </si>
  <si>
    <t>Financial Services,Transportation &amp; Logistics,Emerging Technologies</t>
  </si>
  <si>
    <t>https://www.angelinvestmentnetwork.co.uk/</t>
  </si>
  <si>
    <t>https://www.linkedin.com/company/angel-investment-network/</t>
  </si>
  <si>
    <t>295a5c9f3ddc43b42636.png</t>
  </si>
  <si>
    <t>angel-investment-network</t>
  </si>
  <si>
    <t>Zetogon</t>
  </si>
  <si>
    <t>Zetogon backs world-class entrepreneurs attacking large, global markets and solving real problems using technology by investing early in them.</t>
  </si>
  <si>
    <t>https://zetogon.com/</t>
  </si>
  <si>
    <t>https://www.linkedin.com/company/zetogo</t>
  </si>
  <si>
    <t>https://twitter.com/zetogon</t>
  </si>
  <si>
    <t>65b014b6bab9bf8783f8.jpg</t>
  </si>
  <si>
    <t>zetogon</t>
  </si>
  <si>
    <t>The Royal Academy of Engineering is a charity that harnesses the power of engineering to build a sustainable society and an inclusive economy that works for everyone.</t>
  </si>
  <si>
    <t>Entrepreneurship Program</t>
  </si>
  <si>
    <t>Financial Services,E-commerce,Education,Transportation &amp; Logistics,Emerging Technologies,Other Technologies</t>
  </si>
  <si>
    <t>https://www.linkedin.com/company/the-royal-academy-of-engineering</t>
  </si>
  <si>
    <t>https://twitter.com/RAEngNews</t>
  </si>
  <si>
    <t>https://www.facebook.com/RAEngineering/</t>
  </si>
  <si>
    <t>e0babedd34b69b301686.png</t>
  </si>
  <si>
    <t>royal-academy-of-engineering</t>
  </si>
  <si>
    <t>Massachusetts Institute of Technology</t>
  </si>
  <si>
    <t>The Massachusetts Institute of Technology (MIT) is a private research university devoted to the advancement of knowledge and education of students in areas that contribute to or prosper in an environment of science and technology.</t>
  </si>
  <si>
    <t>https://www.mit.edu/</t>
  </si>
  <si>
    <t>https://www.linkedin.com/school/mit/</t>
  </si>
  <si>
    <t>349cae24f9b33f50b40b.png</t>
  </si>
  <si>
    <t>massachusetts-institute-of-technology</t>
  </si>
  <si>
    <t>Tumi Startup Accelerator</t>
  </si>
  <si>
    <t>TUMI Start-Up Accelerator works towards the provision of technical and financial support to mobility startups in order to provide inclusive mobility solutions that put into consideration the needs of women, children, and people with disabilities amongst other special needs groups.</t>
  </si>
  <si>
    <t>https://tumiaccelerator.c4dlab.ac.ke/</t>
  </si>
  <si>
    <t>a2e1bce22cc71edcefbf.png</t>
  </si>
  <si>
    <t>tumi-startup-accelerator</t>
  </si>
  <si>
    <t>GrowthAfrica</t>
  </si>
  <si>
    <t>GrowthAfrica is focused on growing successful enterprises in Africa through business acceleration, strategic advice, and access to investments.</t>
  </si>
  <si>
    <t>Financial Services,E-commerce,Education,Health &amp; Pharmaceuticals,Transportation &amp; Logistics,Emerging Technologies</t>
  </si>
  <si>
    <t>https://growthafrica.com/</t>
  </si>
  <si>
    <t>https://www.linkedin.com/company/growthafrica/</t>
  </si>
  <si>
    <t>https://twitter.com/GrowthAfrica</t>
  </si>
  <si>
    <t>58167033b24975916e44.jpg</t>
  </si>
  <si>
    <t>growthafrica</t>
  </si>
  <si>
    <t>Vital Capital</t>
  </si>
  <si>
    <t>Vital Capital is a leading impact investment, private equity fund focused on sub-Saharan Africa.</t>
  </si>
  <si>
    <t>Agriculture,Financial Services,Energy &amp; Resources,Health &amp; Pharmaceuticals,Transportation &amp; Logistics,Emerging Technologies</t>
  </si>
  <si>
    <t>https://www.vital-capital.com/</t>
  </si>
  <si>
    <t>https://www.linkedin.com/company/vital-capital/</t>
  </si>
  <si>
    <t>https://twitter.com/vital_capital</t>
  </si>
  <si>
    <t>https://www.facebook.com/VitalCapital/</t>
  </si>
  <si>
    <t>670b743e9a768f7f199f.png</t>
  </si>
  <si>
    <t>vital-capital</t>
  </si>
  <si>
    <t>Equalife Capital</t>
  </si>
  <si>
    <t>EquaLife Capital is an emerging market private credit fund providing alternative debt financing solutions to serve working capital, asset financing, and bridge financing needs to equity-backed small and growing businesses operating in Africa.</t>
  </si>
  <si>
    <t>http://www.equalifegroup.com/equalife-capital.html</t>
  </si>
  <si>
    <t>https://www.linkedin.com/company/equalifecapital/</t>
  </si>
  <si>
    <t>2bffdf2c2ecea01e265b.png</t>
  </si>
  <si>
    <t>equalife-capital</t>
  </si>
  <si>
    <t>The 97Fund</t>
  </si>
  <si>
    <t>The 97Fund, managed by Ortus Africa Capital is an Open-end Investment Vehicle (HoldCo) that invests in high growth early-stage companies in the Fintech, Health, Transport, and Logistics, Supply Chain, Insuretech, Energy, AgTech, EdTech, Tourism, Manufacturing, Media and Creative Arts sectors.</t>
  </si>
  <si>
    <t>Financial Services,Education,Transportation &amp; Logistics,Emerging Technologies</t>
  </si>
  <si>
    <t>https://the97.fund/</t>
  </si>
  <si>
    <t>https://twitter.com/The97Fund</t>
  </si>
  <si>
    <t>298d92de2197c471109b.png</t>
  </si>
  <si>
    <t>the-97fund</t>
  </si>
  <si>
    <t>Glint Consulting</t>
  </si>
  <si>
    <t>Glint Consulting is a management consulting and investment firm. Our consulting services enable our clients to achieve better results and accelerate growth through advising management on key opportunities and issues such as strategy, operations, digital, and technology.</t>
  </si>
  <si>
    <t>https://glintconsulting.com/</t>
  </si>
  <si>
    <t>https://www.linkedin.com/company/glint-consulting</t>
  </si>
  <si>
    <t>e17ec402acc2c47ab31c.png</t>
  </si>
  <si>
    <t>glint-consulting</t>
  </si>
  <si>
    <t>ShelterTech Accelerator Kenya</t>
  </si>
  <si>
    <t>The ShelterTech Kenya Accelerator program was created with a mission to find, train and support the most promising entrepreneurs addressing challenges in housing; construction materials and products; water and sanitation; and renewable energy for Kenyan populations, specifically low income earners.</t>
  </si>
  <si>
    <t>Energy &amp; Resources,Other Technologies</t>
  </si>
  <si>
    <t>https://sheltertech.co.ke/welcome/about</t>
  </si>
  <si>
    <t>f38c771e81494c642977.PNG</t>
  </si>
  <si>
    <t>sheltertech-accelerator-kenya</t>
  </si>
  <si>
    <t>Katapult Accelerator is a global accelerator that aims to fast-track solutions to global problems within both environmental and societal domains. Katapult supports startups that can address these problems using some form of exponential technology, particularly artificial intelligence, blockchain, VR, augmented reality, and IoT.</t>
  </si>
  <si>
    <t>https://katapultaccelerator.com/</t>
  </si>
  <si>
    <t>https://www.linkedin.com/company/katapult-accelerator/</t>
  </si>
  <si>
    <t>https://twitter.com/katapultimpact</t>
  </si>
  <si>
    <t>https://www.facebook.com/katapultaccelerator/</t>
  </si>
  <si>
    <t>6e406531ab5c4d91df96.jpg</t>
  </si>
  <si>
    <t>katapult-accelerator</t>
  </si>
  <si>
    <t>StartupCircles</t>
  </si>
  <si>
    <t>StartupCircles.AI is Africa's No.1 online accelerator and startup school, empowering people to launch their startups and fundraise.</t>
  </si>
  <si>
    <t>Agriculture,Financial Services,E-commerce,Energy &amp; Resources,Education,Media &amp; Entertainment,Health &amp; Pharmaceuticals,Transportation &amp; Logistics,Emerging Technologies</t>
  </si>
  <si>
    <t>https://www.startupcircles.ai/</t>
  </si>
  <si>
    <t>https://www.linkedin.com/company/startupcircles/</t>
  </si>
  <si>
    <t>https://www.facebook.com/startupcirclesai</t>
  </si>
  <si>
    <t>013644acbaf67f22cd94.png</t>
  </si>
  <si>
    <t>stratupcircles</t>
  </si>
  <si>
    <t>Betatron</t>
  </si>
  <si>
    <t>Betatron is a venture capital firm and startup accelerator.</t>
  </si>
  <si>
    <t>Hong Kong,​Sheung Wan</t>
  </si>
  <si>
    <t>https://www.betatron.co/</t>
  </si>
  <si>
    <t>https://twitter.com/betatronhk</t>
  </si>
  <si>
    <t>https://www.facebook.com/betatronhk</t>
  </si>
  <si>
    <t>d54a8d9c474fff1eaf77.png</t>
  </si>
  <si>
    <t>betatron</t>
  </si>
  <si>
    <t>Athaal Group</t>
  </si>
  <si>
    <t>Athaal is a Saudi angel investment group investing in early-stage startups in Saudi Arabia and across the MEA region.</t>
  </si>
  <si>
    <t>Saudi Arabia,Jeddah</t>
  </si>
  <si>
    <t>http://www.athaal.co/</t>
  </si>
  <si>
    <t>https://twitter.com/athaalco</t>
  </si>
  <si>
    <t>6847894d092d2c64ae4f.png</t>
  </si>
  <si>
    <t>athaal-group</t>
  </si>
  <si>
    <t>Mobility 54</t>
  </si>
  <si>
    <t>Mobility 54 by Toyota Tsusho Corporation is an investment company dedicated to the investment and financing in mobility-related startups in order to accelerate its next mobility strategy in Africa.</t>
  </si>
  <si>
    <t>https://www.linkedin.com/company/mobility54/</t>
  </si>
  <si>
    <t>2f7921324170b0b96ea9.png</t>
  </si>
  <si>
    <t>mobility-54</t>
  </si>
  <si>
    <t>Global Partnerships Social Venture Fund</t>
  </si>
  <si>
    <t>The Global Partnerships/Eleos Social Venture Fund (SVF) is an impact-first fund investing in early-stage social enterprises to expand opportunity for people living in poverty in Eastern Africa.</t>
  </si>
  <si>
    <t>Energy &amp; Resources,Education,Health &amp; Pharmaceuticals,Transportation &amp; Logistics</t>
  </si>
  <si>
    <t>https://globalpartnerships.org/our-funds/social-venture-fund/</t>
  </si>
  <si>
    <t>https://www.linkedin.com/company/globalpartnerships</t>
  </si>
  <si>
    <t>https://www.facebook.com/globalpartnerships</t>
  </si>
  <si>
    <t>41636234cd2791da4499.png</t>
  </si>
  <si>
    <t>global-partnerships-social-venture-fund</t>
  </si>
  <si>
    <t>ARM Investment Managers</t>
  </si>
  <si>
    <t>ARM Investment Managers, is a wholly owned subsidiary of ARM Traditional Asset Management Company Ltd (ARMTAM); the largest non-bank financial services institution in Nigeria. ARM Investment Managers provides global asset management services across a wide range of traditional and alternative investment options, including equities, fixed income securities, cash, and real estate.</t>
  </si>
  <si>
    <t>https://www.arm.com.ng/</t>
  </si>
  <si>
    <t>https://www.linkedin.com/company/armengage</t>
  </si>
  <si>
    <t>https://twitter.com/armengage</t>
  </si>
  <si>
    <t>6702f186328242d0a58c.png</t>
  </si>
  <si>
    <t>arm-investment-managers</t>
  </si>
  <si>
    <t>Labs by ARM</t>
  </si>
  <si>
    <t>Labs by ARM is engaging post-MVP FinTech startups in a series of activities aimed at exponentially advancing the growth of their companies within a short time frame, and ensuring their investment-readiness.</t>
  </si>
  <si>
    <t>https://www.armlabs.com.ng</t>
  </si>
  <si>
    <t>917905fe06fd769a6ca6.png</t>
  </si>
  <si>
    <t>labs-by-arm</t>
  </si>
  <si>
    <t>Total Carbon Neutrality Ventures</t>
  </si>
  <si>
    <t>Total Carbon Neutrality Ventures is the venture capital arm of the Total Group with a focus on achieving carbon neutrality. Its investments support start-ups that are developing innovative technologies and solutions, which help companies reduce their energy consumption or the carbon intensity of their activities in areas such as smart energy, energy storage, smart mobility, bioplastics and recycling.</t>
  </si>
  <si>
    <t>https://www.ventures.total/en</t>
  </si>
  <si>
    <t>https://www.linkedin.com/company/total</t>
  </si>
  <si>
    <t>https://twitter.com/total</t>
  </si>
  <si>
    <t>52be021a0792d88e3988.jpg</t>
  </si>
  <si>
    <t>total-carbon-neutrality-ventures</t>
  </si>
  <si>
    <t>Denali Venture Philanthropy</t>
  </si>
  <si>
    <t>Denali Venture Philanthropy llc is a hybrid entrepreneurial and social venture; blending the two disciplines to promote positive, creative, sustainable improvements in people's lives.</t>
  </si>
  <si>
    <t>Agriculture,Energy &amp; Resources,Education,Emerging Technologies</t>
  </si>
  <si>
    <t>https://www.denaliventurephilanthropy.com/</t>
  </si>
  <si>
    <t>https://www.linkedin.com/company/denali-venture-philanthropy-llc</t>
  </si>
  <si>
    <t>https://twitter.com/denaliimpact</t>
  </si>
  <si>
    <t>716358f5db68042babec.png</t>
  </si>
  <si>
    <t>denali-venture-philanthropy</t>
  </si>
  <si>
    <t>Segal Family Foundation</t>
  </si>
  <si>
    <t>Segal Family Foundation is a philanthropic organization that gives opportunities and resources to people in rural Africa, allowing them to change their communities for the better.</t>
  </si>
  <si>
    <t>United States of America,New Jersey</t>
  </si>
  <si>
    <t>https://www.segalfamilyfoundation.org/</t>
  </si>
  <si>
    <t>https://www.linkedin.com/company/segal-family-foundation</t>
  </si>
  <si>
    <t>https://twitter.com/SegalFoundation</t>
  </si>
  <si>
    <t>https://www.facebook.com/SegalFamilyFoundation/</t>
  </si>
  <si>
    <t>cb88fa78aed982804305.png</t>
  </si>
  <si>
    <t>segal-family-foundation</t>
  </si>
  <si>
    <t>MeninX Holding</t>
  </si>
  <si>
    <t>Meninx Holding is a family-owned investment company managing the investment portfolio of the Tamarziste family. 
Meninx Holding is a long term investor focusing on services. The investment portfolio is organized around three investment lines: Meninx Listed, Meninx Capital, &amp; Meninx Property.</t>
  </si>
  <si>
    <t>https://www.meninxholding.com/</t>
  </si>
  <si>
    <t>https://www.linkedin.com/company/meninx-holding1/</t>
  </si>
  <si>
    <t>af2483cb15e8764b5fd3.png</t>
  </si>
  <si>
    <t>meninx-holding</t>
  </si>
  <si>
    <t>EFG-EV Fintech</t>
  </si>
  <si>
    <t>EFG EV is combining the financial know-how of EFG Hermes and entrepreneurial expertise of Egypt Ventures to launch the country’s most powerful fintech-focused startup accelerator. 
We’re investing in rising fintech startups with the potential to grow domestically and expand beyond the Egyptian market.</t>
  </si>
  <si>
    <t>https://www.efgev.com/</t>
  </si>
  <si>
    <t>https://www.linkedin.com/company/efgevfintech</t>
  </si>
  <si>
    <t>https://www.facebook.com/efgevfintech/</t>
  </si>
  <si>
    <t>d4f15db56f11cfe3631c.png</t>
  </si>
  <si>
    <t>efgev-fintech</t>
  </si>
  <si>
    <t>ENGIE Rassembleurs d'Energies</t>
  </si>
  <si>
    <t>ENGIE Rassembleurs d'Energies is the ENGIE group's Impact Investment Fund that invests in social entrepreneurs that offer innovative and sustainable energy solutions to unserved populations on 4 continents, in more than 15 countries.</t>
  </si>
  <si>
    <t>https://en.engierassembleursdenergies.com/</t>
  </si>
  <si>
    <t>https://www.linkedin.com/company/engie-rassembleurs-d%27energies/</t>
  </si>
  <si>
    <t>7d938421733ee3e9bc0e.jpg</t>
  </si>
  <si>
    <t>engie-rassembleurs-denergies</t>
  </si>
  <si>
    <t>Unbound Ventures</t>
  </si>
  <si>
    <t>Unbound Ventures is a venture capital firm offering long-term capital to companies to disruptive technology companies. Unbound is building and backing the next generation of 100-year companies.</t>
  </si>
  <si>
    <t>https://un-bound.com/</t>
  </si>
  <si>
    <t>https://www.linkedin.com/company/un-bound</t>
  </si>
  <si>
    <t>e978874de87315add1b7.png</t>
  </si>
  <si>
    <t>unbound-ventures</t>
  </si>
  <si>
    <t>Olive Tree Ventures</t>
  </si>
  <si>
    <t>Olive Tree Ventures is a Tel Aviv-based VEnture capital firm backing innovators in the digital health space.</t>
  </si>
  <si>
    <t>Israel,Tel Aviv</t>
  </si>
  <si>
    <t>https://www.olivetree.vc/</t>
  </si>
  <si>
    <t>https://www.linkedin.com/company/olive-tree-ventures/</t>
  </si>
  <si>
    <t>0be2356ba53ea24873a1.png</t>
  </si>
  <si>
    <t>olive-tree-ventures</t>
  </si>
  <si>
    <t>Investisseurs et Partenaires</t>
  </si>
  <si>
    <t>Investisseurs &amp; Partenaires (I&amp;P) is a pioneering impact investment group entirely dedicated to financing and supporting small and medium-sized enterprises (SMEs) and start-ups in Sub-Saharan Africa.</t>
  </si>
  <si>
    <t>http://www.ietp.com/en</t>
  </si>
  <si>
    <t>https://www.linkedin.com/company/i&amp;p-etudes-et-conseils</t>
  </si>
  <si>
    <t>https://twitter.com/ietp_</t>
  </si>
  <si>
    <t>https://www.facebook.com/ietp.afrique/</t>
  </si>
  <si>
    <t>175973c54d2aa86c463c.png</t>
  </si>
  <si>
    <t>investisseurs-et-partenaires</t>
  </si>
  <si>
    <t>AU21 Capital</t>
  </si>
  <si>
    <t>AU21 Capital is a venture capital firm backing companies in the blockchain sector.</t>
  </si>
  <si>
    <t>https://au21.capital/</t>
  </si>
  <si>
    <t>https://www.linkedin.com/company/au21capital/</t>
  </si>
  <si>
    <t>https://twitter.com/au21capital</t>
  </si>
  <si>
    <t>425e5554ee37fd51e1b9.jpg</t>
  </si>
  <si>
    <t>au21-capital</t>
  </si>
  <si>
    <t>JUN Capital</t>
  </si>
  <si>
    <t>JUN is a team of highly experienced professionals who provide sourcing, syndication, investment management, and portfolio company development skills.</t>
  </si>
  <si>
    <t>https://www.juncapital.io/</t>
  </si>
  <si>
    <t>https://www.linkedin.com/company/jun-capital-partners</t>
  </si>
  <si>
    <t>690387569790fd99d9cd.jpg</t>
  </si>
  <si>
    <t>jun-capital</t>
  </si>
  <si>
    <t>TRG Capital</t>
  </si>
  <si>
    <t>TRG Capital is a venture capital firm based in Amsterdam, Netherlands.</t>
  </si>
  <si>
    <t>https://trgc.io/</t>
  </si>
  <si>
    <t>f80191b9fc5717c56228.jpg</t>
  </si>
  <si>
    <t>trg-capital</t>
  </si>
  <si>
    <t>Subtropico</t>
  </si>
  <si>
    <t>Subtropico is an investment holding company with a focus on the Agricultural Services sector.</t>
  </si>
  <si>
    <t>https://subtropicolimited.co.za/</t>
  </si>
  <si>
    <t>https://www.linkedin.com/company/subtropico-limited</t>
  </si>
  <si>
    <t>850ae496e3bf613f06ed.png</t>
  </si>
  <si>
    <t>subtropico</t>
  </si>
  <si>
    <t>Swedfund International</t>
  </si>
  <si>
    <t>Swedfund is Sweden's Development Finance Institution for sustainable investments in developing countries.</t>
  </si>
  <si>
    <t>https://www.swedfund.se/en</t>
  </si>
  <si>
    <t>https://www.linkedin.com/company/swedfund-international/</t>
  </si>
  <si>
    <t>f4387b234ee3cf68f6cc.jpg</t>
  </si>
  <si>
    <t>swedfund-international</t>
  </si>
  <si>
    <t>Target Global</t>
  </si>
  <si>
    <t>Target Global is an international investment firm headquartered in Berlin, with €1bn+ in capital commitments and co-investments.</t>
  </si>
  <si>
    <t>Financial Services,E-commerce,Health &amp; Pharmaceuticals,Transportation &amp; Logistics,Emerging Technologies</t>
  </si>
  <si>
    <t>https://www.targetglobal.vc/</t>
  </si>
  <si>
    <t>https://www.linkedin.com/company/target-global</t>
  </si>
  <si>
    <t>b8799262167a742b50ea.png</t>
  </si>
  <si>
    <t>target-global</t>
  </si>
  <si>
    <t>Entrée Capital</t>
  </si>
  <si>
    <t>Entrée Capital provides multi-stage funding for innovative start-ups and companies all over the world.</t>
  </si>
  <si>
    <t>Financial Services,E-commerce,Media &amp; Entertainment,Transportation &amp; Logistics,Emerging Technologies</t>
  </si>
  <si>
    <t>https://www.entreecap.com/</t>
  </si>
  <si>
    <t>https://www.linkedin.com/company/entree-capital</t>
  </si>
  <si>
    <t>https://twitter.com/entreecap</t>
  </si>
  <si>
    <t>a9dfeb5d58f5ecb7b731.png</t>
  </si>
  <si>
    <t>entre-capital</t>
  </si>
  <si>
    <t>Ribbit Capital</t>
  </si>
  <si>
    <t>Ribbit Capital is a venture capital firm investing across various technology sectors.</t>
  </si>
  <si>
    <t>Financial Services,E-commerce,Transportation &amp; Logistics,Emerging Technologies</t>
  </si>
  <si>
    <t>https://ribbitcap.com/</t>
  </si>
  <si>
    <t>https://www.linkedin.com/company/ribbit-capital</t>
  </si>
  <si>
    <t>716ba2dca10bdbd7331f.jpg</t>
  </si>
  <si>
    <t>ribbit-capital</t>
  </si>
  <si>
    <t>Bezos Expeditions</t>
  </si>
  <si>
    <t>Bezos Expeditions is the manager of Jeff Bezos' personal investments.</t>
  </si>
  <si>
    <t>https://www.bezosexpeditions.com/</t>
  </si>
  <si>
    <t>af8f24fc7c0721a75d56.png</t>
  </si>
  <si>
    <t>bezos-expeditions</t>
  </si>
  <si>
    <t>Agility Ventures</t>
  </si>
  <si>
    <t>Agility Ventures is the venture arm of Agility, a global logistics company.</t>
  </si>
  <si>
    <t>Kuwait,Safat</t>
  </si>
  <si>
    <t>https://www.agility.com/en/agility-ventures/</t>
  </si>
  <si>
    <t>87521723b84c2c1d8e8b.png</t>
  </si>
  <si>
    <t>agility-ventures</t>
  </si>
  <si>
    <t>Graphene Ventures</t>
  </si>
  <si>
    <t>Graphene Ventures is a Venture capital firm focused on enterprise software and consumer tech companies.</t>
  </si>
  <si>
    <t>https://www.graphenevc.com/</t>
  </si>
  <si>
    <t>https://www.linkedin.com/company/graphene-ventures</t>
  </si>
  <si>
    <t>0ea73d172426f2e764f4.jpg</t>
  </si>
  <si>
    <t>graphene-ventures</t>
  </si>
  <si>
    <t>Mercy Corps Ventures</t>
  </si>
  <si>
    <t>Mercy Corps Ventures (MCV) is a seed and early-stage impact investment fund launched in 2015.</t>
  </si>
  <si>
    <t>United States of America,Oregon</t>
  </si>
  <si>
    <t>https://europe.mercycorps.org/en-gb/what-we-do/ventures</t>
  </si>
  <si>
    <t>144a590740d388eddc49.jpeg</t>
  </si>
  <si>
    <t>mercy-corps-ventures</t>
  </si>
  <si>
    <t>GAN Ventures</t>
  </si>
  <si>
    <t>GAN Ventures is the investment arm of the Global Accelerator Network (GAN), a community of founders, accelerators, and partners who sit at the nexus of the startup ecosystem.</t>
  </si>
  <si>
    <t>https://www.gan.co/engage/ventures/</t>
  </si>
  <si>
    <t>https://www.linkedin.com/company/ganconnect/</t>
  </si>
  <si>
    <t>e5143c2fb7ae97452286.png</t>
  </si>
  <si>
    <t>gan-ventures</t>
  </si>
  <si>
    <t>MaC Venture Capital</t>
  </si>
  <si>
    <t>MaC Venture Capital (formerly Cross Culture Ventures) invests in entrepreneurs creating technology and consumer products.</t>
  </si>
  <si>
    <t>http://macventurecapital.com/mac-portfolio/</t>
  </si>
  <si>
    <t>https://www.linkedin.com/company/cross-culture-ventures/about/</t>
  </si>
  <si>
    <t>https://twitter.com/crossculturevc?lang=en</t>
  </si>
  <si>
    <t>https://www.facebook.com/CrossCultureVentures/</t>
  </si>
  <si>
    <t>4887b24351f8f7c9e0b4.png</t>
  </si>
  <si>
    <t>mac-venture-capital</t>
  </si>
  <si>
    <t>Backstage Capital</t>
  </si>
  <si>
    <t>Backstage Capital is a venture capital fund investing in the best startups led by underrepresented founders in the U.S.</t>
  </si>
  <si>
    <t>https://backstagecapital.com/</t>
  </si>
  <si>
    <t>https://www.linkedin.com/company/backstage-capital</t>
  </si>
  <si>
    <t>https://twitter.com/Backstage_Cap</t>
  </si>
  <si>
    <t>c28d8d40679421ec7581.png</t>
  </si>
  <si>
    <t>backstage-capital</t>
  </si>
  <si>
    <t>Acceleprise</t>
  </si>
  <si>
    <t>Acceleprise backs founders redesigning the future of work. Acceleprise has a focus on early-stage enterprise technology companies.</t>
  </si>
  <si>
    <t>https://acceleprise.vc/</t>
  </si>
  <si>
    <t>https://www.linkedin.com/company/acceleprise-san-francisco/</t>
  </si>
  <si>
    <t>https://twitter.com/acceleprise</t>
  </si>
  <si>
    <t>b60e00897cbd1b8fe0a9.png</t>
  </si>
  <si>
    <t>acceleprise</t>
  </si>
  <si>
    <t>Binance  Labs Incubation Program</t>
  </si>
  <si>
    <t>Binance Labs Incubation Program is an onsite program designed to invest in and help entrepreneurs deliver products with clear product-market fit, as well as tangible solutions that provide sustainable growth of the global blockchain ecosystem.</t>
  </si>
  <si>
    <t>https://www.binancelabs.co/</t>
  </si>
  <si>
    <t>11f55ff0b639003e43c3.jpg</t>
  </si>
  <si>
    <t>binance--labs-incubation-program</t>
  </si>
  <si>
    <t>مقابر للبيع</t>
  </si>
  <si>
    <t>Cemeteries for sale and cemeteries for sale The Al-Rahman Al-Rahim Company offers cemeteries and cemeteries for sale in the New Administrative Capital and Al-Rehab City, and there are also in many areas</t>
  </si>
  <si>
    <t>Cemeteries for sale</t>
  </si>
  <si>
    <t>Egypt,EGYPT</t>
  </si>
  <si>
    <t>Idea Stage</t>
  </si>
  <si>
    <t>https://mycemeteries.com/</t>
  </si>
  <si>
    <t>3eaf4d27866e7d51755e.png</t>
  </si>
  <si>
    <t>Ghana-Oracle Digital Enterprise Program</t>
  </si>
  <si>
    <t>GODEP is an acceleration program for Startups in Ghana, that puts vast technology and business resources of Oracle behind emerging businesses to help them scale up and succeed.</t>
  </si>
  <si>
    <t>https://www.godep.cloud/</t>
  </si>
  <si>
    <t>https://www.linkedin.com/company/ghana-oracle-digital-enterprise-program-godep/</t>
  </si>
  <si>
    <t>c14e8e8270214cf1311e.jpg</t>
  </si>
  <si>
    <t>ghanaoracle-digital-enterprise-program</t>
  </si>
  <si>
    <t>Ghana Tech Lab</t>
  </si>
  <si>
    <t>Ghana Tech Lab is an open collaborative space for competent digital skills training, seeding innovations, and growing startups.</t>
  </si>
  <si>
    <t>Financial Services,Energy &amp; Resources,Education,Media &amp; Entertainment,Health &amp; Pharmaceuticals,Emerging Technologies,Other Technologies</t>
  </si>
  <si>
    <t>https://www.ghanatechlab.com/</t>
  </si>
  <si>
    <t>https://www.linkedin.com/company/ghanatechlab</t>
  </si>
  <si>
    <t>https://twitter.com/GhanaTechLab</t>
  </si>
  <si>
    <t>https://www.facebook.com/GhanaTechLab/</t>
  </si>
  <si>
    <t>9e014df2705fb825f513.png</t>
  </si>
  <si>
    <t>ghana-tech-lab</t>
  </si>
  <si>
    <t>Hacklab Foundation</t>
  </si>
  <si>
    <t>Hacklab Foundation is a non-profit organization focused on preparing the youth for future jobs. We achieve this through boot camps, hackathons, mentorship and coaching, internships and job placement.</t>
  </si>
  <si>
    <t>Financial Services,Education,Emerging Technologies</t>
  </si>
  <si>
    <t>https://hacklabfoundation.org/</t>
  </si>
  <si>
    <t>https://www.linkedin.com/company/hacklabfdn</t>
  </si>
  <si>
    <t>https://twitter.com/hacklabfdn</t>
  </si>
  <si>
    <t>https://www.facebook.com/hacklabfdn/</t>
  </si>
  <si>
    <t>e5ab78744ab28fb3f06e.jpg</t>
  </si>
  <si>
    <t>hacklab-foundation</t>
  </si>
  <si>
    <t>United Nations Capital Development Fund</t>
  </si>
  <si>
    <t>The UN Capital Development Fund makes public and private finance work for the poor in the world’s 46 least developed countries (LDCs).</t>
  </si>
  <si>
    <t>https://www.uncdf.org/</t>
  </si>
  <si>
    <t>https://www.linkedin.com/company/UNCDF</t>
  </si>
  <si>
    <t>https://twitter.com/UNCDF</t>
  </si>
  <si>
    <t>https://www.facebook.com/UNCDF</t>
  </si>
  <si>
    <t>d1456c82bd1a8194b854.png</t>
  </si>
  <si>
    <t>united-nations-capital-development-fund</t>
  </si>
  <si>
    <t>United States Agency for International Development</t>
  </si>
  <si>
    <t>The United States Agency for International Development is an independent agency of the United States federal government that is primarily responsible for administering civilian foreign aid and development assistance.</t>
  </si>
  <si>
    <t>https://www.usaid.gov/</t>
  </si>
  <si>
    <t>https://www.linkedin.com/company/usaid/</t>
  </si>
  <si>
    <t>https://twitter.com/usaid</t>
  </si>
  <si>
    <t>https://www.facebook.com/USAIDD</t>
  </si>
  <si>
    <t>1ea584937b680f2ab50c.png</t>
  </si>
  <si>
    <t>united-states-agency-for-international-development</t>
  </si>
  <si>
    <t>Beyond the Grid</t>
  </si>
  <si>
    <t>Beyond the Grid aims to build markets for off-grid energy to bring access to clean, affordable off-grid energy to African households.</t>
  </si>
  <si>
    <t>Burkina Faso,Liberia,Mozambique,Zambia</t>
  </si>
  <si>
    <t>https://beyondthegrid.africa/</t>
  </si>
  <si>
    <t>https://www.linkedin.com/company/bgfafrica</t>
  </si>
  <si>
    <t>https://twitter.com/BGFAfrica</t>
  </si>
  <si>
    <t>https://www.facebook.com/bgfafrica</t>
  </si>
  <si>
    <t>843529d5816551e69780.png</t>
  </si>
  <si>
    <t>beyond-the-grid</t>
  </si>
  <si>
    <t>EEP Africa</t>
  </si>
  <si>
    <t>The Energy and Environment Partnership Trust Fund (EEP Africa) is a clean energy financing facility hosted and managed by the Nordic Development Fund (NDF) with funding from Austria, Finland and NDF. It is guided by a vision for a climate-resilient, zero-carbon future with the aim of contributing to the achievement of the Paris Agreement on climate change and Sustainable Development Goals (SDGs).</t>
  </si>
  <si>
    <t>https://eepafrica.org/</t>
  </si>
  <si>
    <t>https://www.linkedin.com/company/eepafrica</t>
  </si>
  <si>
    <t>https://twitter.com/EEP_Africa</t>
  </si>
  <si>
    <t>https://www.facebook.com/EEPAfrica/</t>
  </si>
  <si>
    <t>5e1187433c77e6c442db.jpg</t>
  </si>
  <si>
    <t>eep-africa</t>
  </si>
  <si>
    <t>Tangerine Life</t>
  </si>
  <si>
    <t>Tangerine Life is a digital insurance company in Nigeria.</t>
  </si>
  <si>
    <t>https://tangerinelife.com/</t>
  </si>
  <si>
    <t>https://www.linkedin.com/company/tangerine-ng</t>
  </si>
  <si>
    <t>https://www.facebook.com/mytangerinelife/</t>
  </si>
  <si>
    <t>5fc0e9de79e99ecd996d.jpg</t>
  </si>
  <si>
    <t>tangerine-life</t>
  </si>
  <si>
    <t>Dream Project Incubators</t>
  </si>
  <si>
    <t>Dream Project Incubators aims to develop renewable energy projects that contribute to the improvement of energy self-sufficiency for the future of Asia Pacific, providing eco-friendly global environment, and assisting in the development of local infrastructures and communities.</t>
  </si>
  <si>
    <t>Late Growth Stage</t>
  </si>
  <si>
    <t>https://dpigroup.org/</t>
  </si>
  <si>
    <t>https://www.linkedin.com/company/dream-project-incubators-pte-ltd</t>
  </si>
  <si>
    <t>90b7f4e5ca281ad8ab0c.png</t>
  </si>
  <si>
    <t>dream-project-incubators</t>
  </si>
  <si>
    <t>Cathay Innovation</t>
  </si>
  <si>
    <t>Cathay Innovation is a global early growth venture capital fund, created in affiliation with Cathay Capital Private Equity. It was founded around the shared conviction that supporting digital entrepreneurs by providing them with a platform bridging 3 continents North America, Europe and China.</t>
  </si>
  <si>
    <t>https://www.cathayinnovation.com/</t>
  </si>
  <si>
    <t>https://www.linkedin.com/company/cathay-innovation</t>
  </si>
  <si>
    <t>https://twitter.com/Cathayinnov</t>
  </si>
  <si>
    <t>https://www.facebook.com/Cathay-Innovation-1138603876164624/</t>
  </si>
  <si>
    <t>3aa2a20b6c3f7cbff0a2.png</t>
  </si>
  <si>
    <t>cathay-innovation</t>
  </si>
  <si>
    <t>RP Global</t>
  </si>
  <si>
    <t>RP Global is a privately owned IPP (Independent Power Producer), developer and investor in hydro, wind power, and photovoltaic projects.</t>
  </si>
  <si>
    <t>Austria,Vienna</t>
  </si>
  <si>
    <t>https://www.rp-global.com/</t>
  </si>
  <si>
    <t>https://www.linkedin.com/company/rpglobal</t>
  </si>
  <si>
    <t>3a74885a41bf6a0535af.png</t>
  </si>
  <si>
    <t>rp-global</t>
  </si>
  <si>
    <t>Ludlow Ventures</t>
  </si>
  <si>
    <t>Ludlow Ventures is a Venture Capital firm with a special interest in the Information technology sector.</t>
  </si>
  <si>
    <t>United States of America,Detroit</t>
  </si>
  <si>
    <t>https://www.ludlowventures.com/</t>
  </si>
  <si>
    <t>https://www.linkedin.com/company/ludlow-ventures/</t>
  </si>
  <si>
    <t>https://twitter.com/ludlowventures</t>
  </si>
  <si>
    <t>2d6aaade4ecdef898cd3.jpeg</t>
  </si>
  <si>
    <t>ludlow-ventures</t>
  </si>
  <si>
    <t>Frontline Ventures</t>
  </si>
  <si>
    <t>Frontline is the venture firm for globally ambitious B2B companies on both sides of the Atlantic.</t>
  </si>
  <si>
    <t>https://www.frontline.vc/</t>
  </si>
  <si>
    <t>https://www.linkedin.com/company/frontline-ventures</t>
  </si>
  <si>
    <t>https://twitter.com/Frontlinevc</t>
  </si>
  <si>
    <t>e84f36a2df2c47468946.png</t>
  </si>
  <si>
    <t>frontline-ventures</t>
  </si>
  <si>
    <t>Act Venture Capital</t>
  </si>
  <si>
    <t>ACT Venture Capital is a venture capital fir based in Dublin Ireland.</t>
  </si>
  <si>
    <t>https://www.actventure.capital/</t>
  </si>
  <si>
    <t>https://www.linkedin.com/company/act-venturecapital</t>
  </si>
  <si>
    <t>https://twitter.com/actvc</t>
  </si>
  <si>
    <t>d1a33fc37ee310f658e3.png</t>
  </si>
  <si>
    <t>act-venture-capital</t>
  </si>
  <si>
    <t>Inside Capital</t>
  </si>
  <si>
    <t>Inside Capital Partners is a private equity firm based in Ebène, Mauritius.</t>
  </si>
  <si>
    <t>https://www.insidecapital.net/</t>
  </si>
  <si>
    <t>https://www.linkedin.com/company/inside-capital-partners-ltd</t>
  </si>
  <si>
    <t>317f03f3051b802fbd9b.png</t>
  </si>
  <si>
    <t>inside-capital</t>
  </si>
  <si>
    <t>InfraCo Africa</t>
  </si>
  <si>
    <t>InfraCo Africa seeks to alleviate poverty by mobilising investment into sub-Saharan infrastructure projects. InfraCo Africa is part of the Private Infrastructure Development Group (PIDG).</t>
  </si>
  <si>
    <t>https://infracoafrica.com/</t>
  </si>
  <si>
    <t>https://www.linkedin.com/company/infraco-africa</t>
  </si>
  <si>
    <t>https://twitter.com/InfracoAfrica</t>
  </si>
  <si>
    <t>681957b1b0b7eb4c7486.png</t>
  </si>
  <si>
    <t>infraco-africa</t>
  </si>
  <si>
    <t>Global Partnerships</t>
  </si>
  <si>
    <t>Global Partnerships is an impact-first investor dedicated to expanding opportunity for people living in poverty. Global Partnerships make loans and early stage investments in social enterprises that deliver market-based products and services that empower people to earn a living and improve their lives.</t>
  </si>
  <si>
    <t>https://globalpartnerships.org/</t>
  </si>
  <si>
    <t>63f08894fb045796df3f.png</t>
  </si>
  <si>
    <t>global-partnerships</t>
  </si>
  <si>
    <t>The SA SME Fund is a registered standalone investment vehicle formed from a collaboration between government, labour and business to address some of the most pressing challenges to the country’s economic growth.</t>
  </si>
  <si>
    <t>Financial Services,E-commerce,Energy &amp; Resources,Health &amp; Pharmaceuticals,Transportation &amp; Logistics,Emerging Technologies</t>
  </si>
  <si>
    <t>https://sasmefund.co.za/</t>
  </si>
  <si>
    <t>https://www.linkedin.com/company/sa-sme-fund/</t>
  </si>
  <si>
    <t>https://www.facebook.com/sasmefund/</t>
  </si>
  <si>
    <t>fd72f0f0e3845350519d.png</t>
  </si>
  <si>
    <t>sa-sme-fund</t>
  </si>
  <si>
    <t>Rethink Impact</t>
  </si>
  <si>
    <t>Rethink Impact is a venture capital firm investing in female leaders using technology to solve the world’s biggest problems.</t>
  </si>
  <si>
    <t>http://rethinkimpact.com/</t>
  </si>
  <si>
    <t>https://www.linkedin.com/company/rethink-impact-lp</t>
  </si>
  <si>
    <t>https://twitter.com/rethinkimpact</t>
  </si>
  <si>
    <t>604373bd4b6ea99c8f69.png</t>
  </si>
  <si>
    <t>rethink-impact</t>
  </si>
  <si>
    <t>Emerson Collective</t>
  </si>
  <si>
    <t>Emerson Collective is a social change organization that uses a broad range of tools including philanthropy, impact investing, and policy solutions to create the greatest good for the greatest number of people.</t>
  </si>
  <si>
    <t>https://www.emersoncollective.com/</t>
  </si>
  <si>
    <t>https://www.linkedin.com/company/emerson-collective</t>
  </si>
  <si>
    <t>https://twitter.com/EmCollective</t>
  </si>
  <si>
    <t>https://www.facebook.com/EmersonCollective/</t>
  </si>
  <si>
    <t>bf63092655facde732e6.jpg</t>
  </si>
  <si>
    <t>emerson-collective</t>
  </si>
  <si>
    <t>Ajax Strategies</t>
  </si>
  <si>
    <t>Ajax Strategies is a venture capital firm based in San Francisco, California.</t>
  </si>
  <si>
    <t>https://www.ajaxinvestmentstrategies.com/</t>
  </si>
  <si>
    <t>https://www.linkedin.com/company/ajax-strategies/</t>
  </si>
  <si>
    <t>698975ebc8a30cffd203.jpg</t>
  </si>
  <si>
    <t>ajax-strategies</t>
  </si>
  <si>
    <t>SDG Frontier Fund</t>
  </si>
  <si>
    <t>SDG FF is a self-managed fund-of-funds that seeks to co-invest with BIO in Private Equity funds in Asia and Africa. The fund will capitalize on BIO’s extensive expertise in the field since 2001, while benefiting from its services at middle and back office level. The Fund is driven by its quest to create both economic and social prosperity in developing countries, with the objective of creating sustainable livelihoods, while ensuring good governance.</t>
  </si>
  <si>
    <t>https://www.bio-invest.be/en/sdg-frontier-fund</t>
  </si>
  <si>
    <t>https://www.linkedin.com/showcase/sdg-frontier-fund/</t>
  </si>
  <si>
    <t>27cdd2bc1f5749aba99d.png</t>
  </si>
  <si>
    <t>sdg-frontier-fund</t>
  </si>
  <si>
    <t>Go Gettaz Agripreneur Prize</t>
  </si>
  <si>
    <t>The GoGettaz Agripreneur Prize aims to find Africa’s brightest young agrifood entrepreneurs.</t>
  </si>
  <si>
    <t>https://genafrica.org/gogettaz/about-gogettaz/</t>
  </si>
  <si>
    <t>https://www.linkedin.com/company/generation-africa/</t>
  </si>
  <si>
    <t>eb55abb19b7e7c54b7d2.jpg</t>
  </si>
  <si>
    <t>go-gettaz-agripreneur-prize</t>
  </si>
  <si>
    <t>Anzisha Prize</t>
  </si>
  <si>
    <t>The Anzisha Prize is collaboration between the African Leadership Academy and The MasterCard Foundation that not only seeks to support young entrepreneurs, but the ecosystem around youth entrepreneurship in Africa.</t>
  </si>
  <si>
    <t>https://anzishaprize.org/</t>
  </si>
  <si>
    <t>https://www.linkedin.com/company/the-anzisha-prize</t>
  </si>
  <si>
    <t>https://twitter.com/anzishaprize</t>
  </si>
  <si>
    <t>https://www.facebook.com/anzishaprize/</t>
  </si>
  <si>
    <t>81afe48109052eef9b17.jpg</t>
  </si>
  <si>
    <t>anzisha-prize</t>
  </si>
  <si>
    <t>SIMA Funds</t>
  </si>
  <si>
    <t>SIMA is a social asset manager dedicated to improving the lives of our ultimate customers at the Bottom of the Pyramid by providing demand-driven commercial capital and appropriate advisory solutions to create and scale profitable businesses with exemplary financial, social, and environmental impact.</t>
  </si>
  <si>
    <t>https://simafunds.com/</t>
  </si>
  <si>
    <t>https://www.linkedin.com/company/social-investment-managers-&amp;-advisors-sima-</t>
  </si>
  <si>
    <t>https://twitter.com/sima_funds</t>
  </si>
  <si>
    <t>https://www.facebook.com/Social-Investment-Managers-Advisors-SIMA-1092688787450436/</t>
  </si>
  <si>
    <t>1b2efa2593979df606f9.jpg</t>
  </si>
  <si>
    <t>sima-funds</t>
  </si>
  <si>
    <t>Zedcrest Capital</t>
  </si>
  <si>
    <t>Zedcrest Group is a foremost new-age financial solutions powerhouse in Africa – creating value for all stakeholders through user-friendly technological innovations. Zedcrest Ventures supports early-stage startup teams in Africa, Asia, Europe, and other parts of the world. We focus on early-stage companies and pre-funding stage projects that have the potential for huge impact.</t>
  </si>
  <si>
    <t>https://zedcrest.com/ventures</t>
  </si>
  <si>
    <t>https://www.linkedin.com/company/zedcrest-capital-limited</t>
  </si>
  <si>
    <t>https://twitter.com/ZedcrestCapital</t>
  </si>
  <si>
    <t>4e704d56971215723994.png</t>
  </si>
  <si>
    <t>zedcrest-capital</t>
  </si>
  <si>
    <t>Village Global</t>
  </si>
  <si>
    <t>Village Global is an early stage venture capital firm backed by some of the world's most successful entrepreneurs.</t>
  </si>
  <si>
    <t>https://www.villageglobal.vc/</t>
  </si>
  <si>
    <t>https://www.linkedin.com/company/villageglobal</t>
  </si>
  <si>
    <t>https://twitter.com/villageglobal</t>
  </si>
  <si>
    <t>https://www.facebook.com/villageglobalvc/</t>
  </si>
  <si>
    <t>8e6f1cce307618c27eea.png</t>
  </si>
  <si>
    <t>village-global</t>
  </si>
  <si>
    <t>Samurai Incubate Africa</t>
  </si>
  <si>
    <t>Samurai Incubate Africa supports the growth of companies aiming to solve social problems and disrupt existing inefficient systems in Africa. Collaboration between Japanese companies and local startups will accelerate innovation on the African continent.</t>
  </si>
  <si>
    <t>Financial Services,E-commerce,Energy &amp; Resources,Education,Health &amp; Pharmaceuticals,Emerging Technologies</t>
  </si>
  <si>
    <t>https://samurai-incubate-africa.asia/</t>
  </si>
  <si>
    <t>https://www.linkedin.com/company/samurai-incubate-inc/</t>
  </si>
  <si>
    <t>https://twitter.com/samurai_island</t>
  </si>
  <si>
    <t>https://www.facebook.com/SamuraiIncubateInc/</t>
  </si>
  <si>
    <t>490eaa5348b5bc24c52a.jpg</t>
  </si>
  <si>
    <t>samurai-incubate-africa</t>
  </si>
  <si>
    <t>Disruptech</t>
  </si>
  <si>
    <t>Disruptech specializes in financial technology start-up investments.</t>
  </si>
  <si>
    <t>https://www.disruptechventures.com/</t>
  </si>
  <si>
    <t>https://www.linkedin.com/company/disruptech-ventures/</t>
  </si>
  <si>
    <t>aa0900c19b183fa0247f.jpg</t>
  </si>
  <si>
    <t>disruptech</t>
  </si>
  <si>
    <t>AXA Investment Managers</t>
  </si>
  <si>
    <t>AXA Investment Managers  are an active, long-term, global, multi-asset investor focused on enabling more people to harness the power of investing to meet their financial goals.</t>
  </si>
  <si>
    <t>https://www.axa-im.com/</t>
  </si>
  <si>
    <t>https://www.linkedin.com/company/axa-investment-managers/about/</t>
  </si>
  <si>
    <t>https://twitter.com/axaim</t>
  </si>
  <si>
    <t>https://www.facebook.com/axainvestmentmanagers/</t>
  </si>
  <si>
    <t>5318137e92530f95fee5.jpg</t>
  </si>
  <si>
    <t>axa-investment-managers</t>
  </si>
  <si>
    <t>The UNICEF Innovation Fund</t>
  </si>
  <si>
    <t>The UNICEF Innovation Fund is a pooled funding vehicle to quickly assess, fund, and grow open-source solutions that have been developed in new and emerging markets. The fund provides early-stage funding and support to frontier technology solutions that benefit children and the world.</t>
  </si>
  <si>
    <t>Agriculture,Energy &amp; Resources,Health &amp; Pharmaceuticals,Emerging Technologies</t>
  </si>
  <si>
    <t>https://www.unicefinnovationfund.org/</t>
  </si>
  <si>
    <t>9dd18afff10ff9cdcd46.png</t>
  </si>
  <si>
    <t>the-unicef-innovation-fund</t>
  </si>
  <si>
    <t>Dual Gate Investment Holding</t>
  </si>
  <si>
    <t>Dual Gate Investment is a Saudi Arabia-based leading investment and digital services partner.</t>
  </si>
  <si>
    <t>Agriculture,Transportation &amp; Logistics,Emerging Technologies</t>
  </si>
  <si>
    <t>https://dgiksa.com/</t>
  </si>
  <si>
    <t>e4ec1b925853d4aefea2.png</t>
  </si>
  <si>
    <t>dual-gate-investment-holding</t>
  </si>
  <si>
    <t>United States African Development Foundation</t>
  </si>
  <si>
    <t>The U.S. African Development Foundation is an independent U.S. government agency established by Congress to invest directly in African grassroots enterprises and social entrepreneurs.</t>
  </si>
  <si>
    <t>f86ff4083ded68558e22.png</t>
  </si>
  <si>
    <t>united-states-african-development-foundation</t>
  </si>
  <si>
    <t>Radical Ventures</t>
  </si>
  <si>
    <t>Radical Ventures is an early-stage venture capital firm investing in entrepreneurs applying deep technology to transform massive industries.</t>
  </si>
  <si>
    <t>Financial Services,E-commerce,Media &amp; Entertainment,Health &amp; Pharmaceuticals,Transportation &amp; Logistics</t>
  </si>
  <si>
    <t>https://radical.vc/</t>
  </si>
  <si>
    <t>https://www.linkedin.com/company/radicalventures</t>
  </si>
  <si>
    <t>https://twitter.com/radicalvcfund</t>
  </si>
  <si>
    <t>f75baf7ebee2b5849954.png</t>
  </si>
  <si>
    <t>radical-ventures</t>
  </si>
  <si>
    <t>Constant Capital</t>
  </si>
  <si>
    <t>Constant Capital is an Africa-focused investment firm. Through its subsidiaries and affiliates, Constant Capital is a licensed investment bank, issuing house, broker/dealer, and asset manager in selected operating jurisdictions in Africa.</t>
  </si>
  <si>
    <t>http://www.constantcap.com/</t>
  </si>
  <si>
    <t>bc2e215d7d1ee08397ce.png</t>
  </si>
  <si>
    <t>constant-capital</t>
  </si>
  <si>
    <t>Skoll Centre for Social Entrepreneurship</t>
  </si>
  <si>
    <t>The Skoll Centre for social entrepreneurship is a dedicated centre for social entrepreneurship at the University of Oxford. The centre supports and inspires students to tackle world-scale problems through social entrepreneurship, from education to climate change, from poverty to healthcare.</t>
  </si>
  <si>
    <t>Great Britain (UK),Oxford</t>
  </si>
  <si>
    <t>https://www.sbs.ox.ac.uk/research/centres-and-initiatives/skoll-centre-social-entrepreneurship</t>
  </si>
  <si>
    <t>a587bb23f94f9588585e.png</t>
  </si>
  <si>
    <t>skoll-centre-for-social-entrepreneurship</t>
  </si>
  <si>
    <t>CRE Africa</t>
  </si>
  <si>
    <t>CRE Africa is a specialist commercial and industrial property brokerage with offices in Johannesburg, Pretoria, Cape Town and Durban.</t>
  </si>
  <si>
    <t>https://www.cre-africa.com/</t>
  </si>
  <si>
    <t>https://www.linkedin.com/company/cre-africa</t>
  </si>
  <si>
    <t>9a0af8058520c35796f3.png</t>
  </si>
  <si>
    <t>cre-africa</t>
  </si>
  <si>
    <t>Point Nine Capital</t>
  </si>
  <si>
    <t>Point Nine Capital is an early-stage venture capital fund focused on B2B SaaS and B2B marketplaces.</t>
  </si>
  <si>
    <t>http://pointnine.com/</t>
  </si>
  <si>
    <t>https://www.linkedin.com/company/point-nine-capital/</t>
  </si>
  <si>
    <t>https://twitter.com/PointNineCap</t>
  </si>
  <si>
    <t>8196a4703bca38d1f14f.png</t>
  </si>
  <si>
    <t>point-nine-capital</t>
  </si>
  <si>
    <t>Passion Incubator</t>
  </si>
  <si>
    <t>Passion Incubator is a technology incubator with expertise in innovation program design and tech investments.</t>
  </si>
  <si>
    <t>Financial Services,E-commerce,Energy &amp; Resources,Health &amp; Pharmaceuticals</t>
  </si>
  <si>
    <t>www.passionincubator.ng</t>
  </si>
  <si>
    <t>https://www.linkedin.com/company/passion-incubator/</t>
  </si>
  <si>
    <t>https://www.facebook.com/passionincubator/</t>
  </si>
  <si>
    <t>ceb47071f93021be162d.jpg</t>
  </si>
  <si>
    <t>passion-incubator</t>
  </si>
  <si>
    <t>HeloCare</t>
  </si>
  <si>
    <t>HaloCare provides comprehensive disease management services to funder beneficiaries and employees living with chronic diseases.</t>
  </si>
  <si>
    <t>https://www.halocare.co.za/</t>
  </si>
  <si>
    <t>201f131fcf42b942038d.png</t>
  </si>
  <si>
    <t>helocare</t>
  </si>
  <si>
    <t>EF Logistics</t>
  </si>
  <si>
    <t>EF Logistics is the management arm of El Masria, offering complete 3PL Logistics and Warehousing services to the Egyptian market.</t>
  </si>
  <si>
    <t>https://eflogistics.com.eg/</t>
  </si>
  <si>
    <t>https://www.linkedin.com/company/eflogistics-egypt</t>
  </si>
  <si>
    <t>https://www.facebook.com/EFLogisticsegy/</t>
  </si>
  <si>
    <t>1a1e988418364bac4e06.png</t>
  </si>
  <si>
    <t>ef-logistics</t>
  </si>
  <si>
    <t>Foundation Ventures</t>
  </si>
  <si>
    <t>Foundation Ventures is an early-growth stage venture capital fund that backs daring founders building industry-defining companies.</t>
  </si>
  <si>
    <t>https://www.foundationventures.com/</t>
  </si>
  <si>
    <t>https://www.linkedin.com/company/foundationventures</t>
  </si>
  <si>
    <t>94e46dd24d943284aea5.png</t>
  </si>
  <si>
    <t>foundation-ventures</t>
  </si>
  <si>
    <t>Amano Capital</t>
  </si>
  <si>
    <t>Amano Capital is an impact-driven advisory-brokerage firm, that bridges the gap between opportunity and capital in the SME market in Zambia.</t>
  </si>
  <si>
    <t>https://www.amanocapital.com/</t>
  </si>
  <si>
    <t>https://www.linkedin.com/company/amanocapital/</t>
  </si>
  <si>
    <t>https://twitter.com/AmanoCapital</t>
  </si>
  <si>
    <t>10246015ec9a61f172dc.PNG</t>
  </si>
  <si>
    <t>amano-capital</t>
  </si>
  <si>
    <t>IDF Capital</t>
  </si>
  <si>
    <t>IDF Capital is a South Africa-based specialist entrepreneurial financing institution.</t>
  </si>
  <si>
    <t>https://www.idf.co.za/</t>
  </si>
  <si>
    <t>https://www.linkedin.com/in/idf-capital-622799129/</t>
  </si>
  <si>
    <t>https://twitter.com/IDF_Capital</t>
  </si>
  <si>
    <t>06eef3e2788ea781ab20.jpg</t>
  </si>
  <si>
    <t>idf-capital</t>
  </si>
  <si>
    <t>Expert DOJO</t>
  </si>
  <si>
    <t>Expert DOJO is an International Early-Stage Startup Accelerator.</t>
  </si>
  <si>
    <t>https://expertdojo.com/</t>
  </si>
  <si>
    <t>https://www.linkedin.com/company/expert-dojo</t>
  </si>
  <si>
    <t>https://twitter.com/Expert_Dojo</t>
  </si>
  <si>
    <t>820e755d37b0d85a1626.png</t>
  </si>
  <si>
    <t>expert-dojo</t>
  </si>
  <si>
    <t>SixThirty</t>
  </si>
  <si>
    <t>SixThirty is a venture firm investing in the most innovative ideas across the globe.</t>
  </si>
  <si>
    <t>United States of America,Missouri</t>
  </si>
  <si>
    <t>https://sixthirty.co/</t>
  </si>
  <si>
    <t>https://www.linkedin.com/company/sixthirtyventures</t>
  </si>
  <si>
    <t>3291159236de7a22c804.jpg</t>
  </si>
  <si>
    <t>sixthirty</t>
  </si>
  <si>
    <t>ShEquity</t>
  </si>
  <si>
    <t>ShEquity provides smart and sustainable investments for African female entrepreneurs and innovators.</t>
  </si>
  <si>
    <t>Agriculture,Financial Services,E-commerce,Health &amp; Pharmaceuticals,Transportation &amp; Logistics</t>
  </si>
  <si>
    <t>https://shequity.com/</t>
  </si>
  <si>
    <t>https://www.linkedin.com/company/shequity</t>
  </si>
  <si>
    <t>https://www.facebook.com/ShEquity/</t>
  </si>
  <si>
    <t>2305d4fcf92f2d0a753c.png</t>
  </si>
  <si>
    <t>shequity</t>
  </si>
  <si>
    <t>Imperial Logistics</t>
  </si>
  <si>
    <t>Imperial Logistics is an African and European-focused provider of integrated market access and logistics solutions.</t>
  </si>
  <si>
    <t>https://www.imperiallogistics.com/</t>
  </si>
  <si>
    <t>https://www.linkedin.com/company/imperial-logistics</t>
  </si>
  <si>
    <t>https://twitter.com/Imperial_Logist</t>
  </si>
  <si>
    <t>https://www.facebook.com/Imperial.Logistics/</t>
  </si>
  <si>
    <t>0db0a9e1def5b6be86b6.jpg</t>
  </si>
  <si>
    <t>imperial-logistics</t>
  </si>
  <si>
    <t>Averroes Ventures</t>
  </si>
  <si>
    <t>Averroes Ventures helps and invests in ambitious startups that have Grit, Vision and Innovation and will to improve lives.</t>
  </si>
  <si>
    <t>Financial Services,E-commerce,Energy &amp; Resources,Health &amp; Pharmaceuticals,Emerging Technologies</t>
  </si>
  <si>
    <t>averroes.vc</t>
  </si>
  <si>
    <t>https://www.facebook.com/AverroesVentures/</t>
  </si>
  <si>
    <t>f49c8700ad410a22e834.png</t>
  </si>
  <si>
    <t>averroes-ventures</t>
  </si>
  <si>
    <t>Khula Lula</t>
  </si>
  <si>
    <t>Khula Lula is a pre-seed angel fund. Khula Lula is creating access to microfinancing and scale for African women-led tech startups.</t>
  </si>
  <si>
    <t>Micro VC</t>
  </si>
  <si>
    <t>https://www.khulalula.com/</t>
  </si>
  <si>
    <t>https://twitter.com/khulalula</t>
  </si>
  <si>
    <t>https://www.facebook.com/KhulaLula/</t>
  </si>
  <si>
    <t>e958423c2a39d27894be.jpg</t>
  </si>
  <si>
    <t>khula-lula</t>
  </si>
  <si>
    <t>Future Africa</t>
  </si>
  <si>
    <t>Future Africa is a platform that provides capital, coaching, and community for mission-driven innovators building an African future where prosperity and purpose are within everyone's reach.</t>
  </si>
  <si>
    <t>Financial Services,E-commerce,Energy &amp; Resources,Education,Media &amp; Entertainment,Health &amp; Pharmaceuticals,Transportation &amp; Logistics</t>
  </si>
  <si>
    <t>https://www.future.africa/</t>
  </si>
  <si>
    <t>https://www.linkedin.com/company/anafricanfuture/</t>
  </si>
  <si>
    <t>https://twitter.com/anafricanfuture</t>
  </si>
  <si>
    <t>https://www.facebook.com/anafricanfuture</t>
  </si>
  <si>
    <t>51e80b22ea531139c29e.png</t>
  </si>
  <si>
    <t>future-africa</t>
  </si>
  <si>
    <t>ESquared Investments</t>
  </si>
  <si>
    <t>ESquared Investments is empowering South Africa’s responsible entrepreneurs to unleash their high impact potential.</t>
  </si>
  <si>
    <t>https://www.esquared.org.za/</t>
  </si>
  <si>
    <t>https://www.linkedin.com/company/e-squared-investments</t>
  </si>
  <si>
    <t>https://twitter.com/esquaredsa</t>
  </si>
  <si>
    <t>https://www.facebook.com/ESquaredInvestments/</t>
  </si>
  <si>
    <t>837da611f5f9803e4a21.png</t>
  </si>
  <si>
    <t>esquared-investments</t>
  </si>
  <si>
    <t>Innlife investments</t>
  </si>
  <si>
    <t>Innlife is a corporate investment company with a focus on Technology and Innovation.</t>
  </si>
  <si>
    <t>https://www.innlife.tech/</t>
  </si>
  <si>
    <t>d74a8448a8fb4f530107.jpg</t>
  </si>
  <si>
    <t>innlife-investments</t>
  </si>
  <si>
    <t>Lorax Capital Partners</t>
  </si>
  <si>
    <t>Lorax Capital Partners is an Egypt-focused Private Equity firm.</t>
  </si>
  <si>
    <t>http://loraxcapitalpartners.com/</t>
  </si>
  <si>
    <t>55abdaee39e2e1ad73e7.png</t>
  </si>
  <si>
    <t>lorax-capital-partners</t>
  </si>
  <si>
    <t>SSE Angel Network</t>
  </si>
  <si>
    <t>SSE Angel Network Provides mentor driven capital to the most innovative founders in the South-South/South-East, Nigeria.</t>
  </si>
  <si>
    <t>Financial Services,E-commerce,Energy &amp; Resources,Media &amp; Entertainment,Emerging Technologies</t>
  </si>
  <si>
    <t>https://sseangels.org/</t>
  </si>
  <si>
    <t>https://twitter.com/sseangels</t>
  </si>
  <si>
    <t>https://www.facebook.com/sseangels</t>
  </si>
  <si>
    <t>b7b937d65c9acf1311a8.png</t>
  </si>
  <si>
    <t>sse-angel-network</t>
  </si>
  <si>
    <t>Acuity Ventures</t>
  </si>
  <si>
    <t>Acuity Venture Partners is an Africa-based VC with a focus on technology start-ups that are shaping the future of the continent.</t>
  </si>
  <si>
    <t>https://acuityvc.com/</t>
  </si>
  <si>
    <t>https://www.linkedin.com/company/acuity-venture-partners</t>
  </si>
  <si>
    <t>https://twitter.com/acuityventures</t>
  </si>
  <si>
    <t>https://www.facebook.com/acuityvc</t>
  </si>
  <si>
    <t>645c9768ecc89302d032.png</t>
  </si>
  <si>
    <t>acuity-ventures</t>
  </si>
  <si>
    <t>GoodSoil VC</t>
  </si>
  <si>
    <t>GOODsoil is an early-stage venture capital firm focused on funding pre-seed, and seed-stage technology companies.</t>
  </si>
  <si>
    <t>Financial Services,Energy &amp; Resources,Media &amp; Entertainment,Transportation &amp; Logistics</t>
  </si>
  <si>
    <t>https://www.goodsoilvc.com/</t>
  </si>
  <si>
    <t>https://www.linkedin.com/company/good-soil-venture-capital</t>
  </si>
  <si>
    <t>https://twitter.com/goodsoilvc</t>
  </si>
  <si>
    <t>eead91976742e5d56b67.jpg</t>
  </si>
  <si>
    <t>goodsoil-vc</t>
  </si>
  <si>
    <t>Good and Well</t>
  </si>
  <si>
    <t>Good &amp; Well is a boutique impact investment firm based in Toronto, Canada that partners with early-stage social purpose businesses to help drive a more conscious form of capitalism and a more purposeful, sustainable economy for all.</t>
  </si>
  <si>
    <t>https://www.goodandwell.ca/</t>
  </si>
  <si>
    <t>https://www.linkedin.com/company/good-and-well</t>
  </si>
  <si>
    <t>82ab03f4adabb27f2a9c.png</t>
  </si>
  <si>
    <t>good-and-well</t>
  </si>
  <si>
    <t>TBD Angels</t>
  </si>
  <si>
    <t>TBD Angels is a group of like-minded passionate angel investors assisting talented entrepreneurs through advice, connections &amp; capital.</t>
  </si>
  <si>
    <t>https://tbdangels.com/</t>
  </si>
  <si>
    <t>https://www.linkedin.com/company/tbdangels</t>
  </si>
  <si>
    <t>https://twitter.com/tbdangels</t>
  </si>
  <si>
    <t>https://www.facebook.com/TBD-Angels-106333327767430</t>
  </si>
  <si>
    <t>0425839279bcfaff8f5a.png</t>
  </si>
  <si>
    <t>tbd-angels</t>
  </si>
  <si>
    <t>Firstminute Capital</t>
  </si>
  <si>
    <t>Firstminute Capital is a venture capital firm based in London.</t>
  </si>
  <si>
    <t>https://www.firstminute.capital/</t>
  </si>
  <si>
    <t>https://www.linkedin.com/company/firstminutecap</t>
  </si>
  <si>
    <t>https://twitter.com/firstminutecap</t>
  </si>
  <si>
    <t>bab5ebf39af7955edeeb.png</t>
  </si>
  <si>
    <t>firstminute-capital</t>
  </si>
  <si>
    <t>Luqman Weise Capital</t>
  </si>
  <si>
    <t>Luqman Weise Capital is a private investment fund aimed at engineering investment portfolios that go beyond traditional wealth management offerings.</t>
  </si>
  <si>
    <t>http://luqmanweise.com/</t>
  </si>
  <si>
    <t>https://www.linkedin.com/company/luqman-weise-capital/</t>
  </si>
  <si>
    <t>6444396261624943140c.jpg</t>
  </si>
  <si>
    <t>luqman-weise-capital</t>
  </si>
  <si>
    <t>Apis Partners</t>
  </si>
  <si>
    <t>Apis Partners is a private equity asset manager focused on Financial Services in Growth Markets.</t>
  </si>
  <si>
    <t>https://apis.pe/</t>
  </si>
  <si>
    <t>https://www.linkedin.com/company/apis-partners</t>
  </si>
  <si>
    <t>https://twitter.com/apispartners</t>
  </si>
  <si>
    <t>ea78965929b40dfa1dd0.png</t>
  </si>
  <si>
    <t>apis-partners</t>
  </si>
  <si>
    <t>JG Summit Holdings</t>
  </si>
  <si>
    <t>JG Summit Holdings is a Philippines-based business conglomerate holding company.</t>
  </si>
  <si>
    <t>Philippines,Manila</t>
  </si>
  <si>
    <t>Financial Services,E-commerce,Health &amp; Pharmaceuticals</t>
  </si>
  <si>
    <t>https://www.jgsummit.com.ph/</t>
  </si>
  <si>
    <t>https://www.linkedin.com/company/jgshi/</t>
  </si>
  <si>
    <t>1944b9f8829edc6a30d6.png</t>
  </si>
  <si>
    <t>jg-summit-holdings</t>
  </si>
  <si>
    <t>Imvelo Ventures</t>
  </si>
  <si>
    <t>Imvelo Ventures is a boutique firm providing independent venture and growth capital to South African tech companies.</t>
  </si>
  <si>
    <t>https://imvelo.ventures/</t>
  </si>
  <si>
    <t>https://www.linkedin.com/company/imvelo-ventures</t>
  </si>
  <si>
    <t>https://twitter.com/imvelov</t>
  </si>
  <si>
    <t>987912ea905e57986041.jpg</t>
  </si>
  <si>
    <t>imvelo-ventures</t>
  </si>
  <si>
    <t>Dynamo Ventures</t>
  </si>
  <si>
    <t>Dynamo Ventures is investing in exceptional founding teams building supply chain &amp; mobility startups.</t>
  </si>
  <si>
    <t>United States of America,Chattanooga</t>
  </si>
  <si>
    <t>https://www.dynamo.vc/</t>
  </si>
  <si>
    <t>https://www.linkedin.com/company/dynamovc/</t>
  </si>
  <si>
    <t>https://twitter.com/ThisIsDynamo</t>
  </si>
  <si>
    <t>173d29e567c2856a72e3.png</t>
  </si>
  <si>
    <t>dynamo-ventures</t>
  </si>
  <si>
    <t>Sphere Holdings</t>
  </si>
  <si>
    <t>Sphere Holdings is a high-performing investment holding company driven to create value for funders, shareholders, and business partners.</t>
  </si>
  <si>
    <t>http://www.sphereholdings.co.za//</t>
  </si>
  <si>
    <t>https://www.linkedin.com/company/sphere-holdings/</t>
  </si>
  <si>
    <t>a12fe1defc0da7543bee.png</t>
  </si>
  <si>
    <t>sphere-holdings</t>
  </si>
  <si>
    <t>Bose Ventures</t>
  </si>
  <si>
    <t>Bose Ventures is the venture capital arm of Bose Bose Corporation, investing in entrepreneurs focused in the wellness, audio, Augmented Reality, and wearables fields.</t>
  </si>
  <si>
    <t>United States of America,Framingham</t>
  </si>
  <si>
    <t>https://bose.ventures/</t>
  </si>
  <si>
    <t>https://www.linkedin.com/showcase/bose-ventures</t>
  </si>
  <si>
    <t>a2b899ea78018f77c88b.jpg</t>
  </si>
  <si>
    <t>bose-ventures</t>
  </si>
  <si>
    <t>Nordic Development Fund</t>
  </si>
  <si>
    <t>The Nordic Development Fund is the joint multilateral development finance institution of Denmark, Finland, Iceland, Norway, and Sweden. We are the joint Nordic international finance institution (IFI) focusing on the nexus between climate change and development in lower-income countries and countries in fragile situations.</t>
  </si>
  <si>
    <t>Agriculture,Energy &amp; Resources,Other Technologies</t>
  </si>
  <si>
    <t>https://www.ndf.int/</t>
  </si>
  <si>
    <t>https://www.linkedin.com/company/nordic-development-fund/</t>
  </si>
  <si>
    <t>https://twitter.com/ndfnews</t>
  </si>
  <si>
    <t>https://www.facebook.com/Nordic-Development-Fund-135509246514630/</t>
  </si>
  <si>
    <t>363ace8e86ff67a64585.jpg</t>
  </si>
  <si>
    <t>nordic-development-fund</t>
  </si>
  <si>
    <t>Hem + Spire</t>
  </si>
  <si>
    <t>Hem + Spire is a Real-estate investment firm based in Durham.</t>
  </si>
  <si>
    <t>United States of America,Durham</t>
  </si>
  <si>
    <t>https://hemandspire.com/</t>
  </si>
  <si>
    <t>https://www.linkedin.com/company/hemandspire</t>
  </si>
  <si>
    <t>https://twitter.com/hemandspire</t>
  </si>
  <si>
    <t>https://www.facebook.com/hemandspire/</t>
  </si>
  <si>
    <t>13d207d0480e0b9b7b0e.jpg</t>
  </si>
  <si>
    <t>hem--spire</t>
  </si>
  <si>
    <t>BlackRock</t>
  </si>
  <si>
    <t>BlackRock is a global investment management firm and asset manager.</t>
  </si>
  <si>
    <t>https://www.blackrock.com/</t>
  </si>
  <si>
    <t>https://www.linkedin.com/company/blackrock</t>
  </si>
  <si>
    <t>https://twitter.com/blackrock</t>
  </si>
  <si>
    <t>https://www.facebook.com/BlackRock/</t>
  </si>
  <si>
    <t>e1ab07a836ed3bb07801.png</t>
  </si>
  <si>
    <t>blackrock</t>
  </si>
  <si>
    <t>McKinsey &amp; Company</t>
  </si>
  <si>
    <t>McKinsey &amp; Company is a global management consulting firm. McKinsey is the trusted advisor to the world's leading businesses, governments, and institutions.</t>
  </si>
  <si>
    <t>Financial Services,Energy &amp; Resources,Media &amp; Entertainment,Emerging Technologies,Other Technologies</t>
  </si>
  <si>
    <t>https://www.mckinsey.com/</t>
  </si>
  <si>
    <t>https://www.linkedin.com/company/mckinsey</t>
  </si>
  <si>
    <t>https://twitter.com/McKinsey</t>
  </si>
  <si>
    <t>https://www.facebook.com/McKinsey/</t>
  </si>
  <si>
    <t>6d1986c4e1c2d6dde1a7.png</t>
  </si>
  <si>
    <t>mckinsey--company</t>
  </si>
  <si>
    <t>SAB Foundation invests in entrepreneurs and social innovation, with a priority of benefiting women and youth, people in rural areas and people with a disability.</t>
  </si>
  <si>
    <t>Agriculture,Financial Services,E-commerce,Energy &amp; Resources,Education,Health &amp; Pharmaceuticals,Emerging Technologies</t>
  </si>
  <si>
    <t>https://sabfoundation.co.za/</t>
  </si>
  <si>
    <t>https://www.linkedin.com/company/sab-foundation</t>
  </si>
  <si>
    <t>https://twitter.com/sabfoundationsa</t>
  </si>
  <si>
    <t>5f50defb162d12496cb4.jpg</t>
  </si>
  <si>
    <t>sab-foundation</t>
  </si>
  <si>
    <t>Africa Platform Capital</t>
  </si>
  <si>
    <t>Africa Platform Capital LLP is a specialist private equity firm, focused on the consumer and healthcare sectors in sub-Saharan Africa.</t>
  </si>
  <si>
    <t>http://www.africaplatforms.com/</t>
  </si>
  <si>
    <t>https://www.linkedin.com/company/africa-platform-capital/</t>
  </si>
  <si>
    <t>ab83d16271e7ca12deef.png</t>
  </si>
  <si>
    <t>africa-platform-capital</t>
  </si>
  <si>
    <t>Johnson &amp; Johnson Foundation</t>
  </si>
  <si>
    <t>The Johnson &amp; Johnson Foundation is a registered charitable organization that reflects the commitment of the Johnson &amp; Johnson Family of Companies to keeping people well at every age and every stage of life by blending heart, science and ingenuity to profoundly change the trajectory of health for humanity.</t>
  </si>
  <si>
    <t>https://www.jnjfoundation.com/</t>
  </si>
  <si>
    <t>705922a421cdde247811.png</t>
  </si>
  <si>
    <t>johnson--johnson-foundation</t>
  </si>
  <si>
    <t>3db7441d96e0230b6259.png</t>
  </si>
  <si>
    <t>Launch Africa</t>
  </si>
  <si>
    <t>LAUNCH AFRICA Ventures is a Pan-African niche Seed Fund investing specifically in B2B and B2B2C driven early-stage tech startups with a strong, experienced management team solving some of the most meaningful problems in Africa while creating a sustainable ecosystem.</t>
  </si>
  <si>
    <t>Financial Services,E-commerce,Health &amp; Pharmaceuticals,Transportation &amp; Logistics,Other Technologies</t>
  </si>
  <si>
    <t>https://www.launchafrica.vc/</t>
  </si>
  <si>
    <t>https://www.linkedin.com/company/launch-africa</t>
  </si>
  <si>
    <t>7ed60d54c183fd4f9566.png</t>
  </si>
  <si>
    <t>launch-africa</t>
  </si>
  <si>
    <t>SoftBank Opportunity Fund</t>
  </si>
  <si>
    <t>The SB Opportunity Fund is a $100 million venture fund dedicated to supporting and building a community of outstanding Black, Latinx, and Native American founders.</t>
  </si>
  <si>
    <t>https://theopportunityfund.com/</t>
  </si>
  <si>
    <t>https://www.linkedin.com/company/sb-opportunity-fund</t>
  </si>
  <si>
    <t>a1de12c495a72bfa3683.jpg</t>
  </si>
  <si>
    <t>softbank-opportunity-fund</t>
  </si>
  <si>
    <t>Brightstone Venture Capital</t>
  </si>
  <si>
    <t>Brightstone is an early-growth stage venture capital firm based in Minneapolis.</t>
  </si>
  <si>
    <t>United States of America,Minnesota</t>
  </si>
  <si>
    <t>https://brightstonevc.com/</t>
  </si>
  <si>
    <t>https://www.linkedin.com/company/brightstone-venture-capital</t>
  </si>
  <si>
    <t>0c04a43ac003be3e8296.png</t>
  </si>
  <si>
    <t>brightstone-venture-capital</t>
  </si>
  <si>
    <t>Kairos Angels</t>
  </si>
  <si>
    <t>Kairos Angels is on a mission to transform the world by partnering with visionary entrepreneurs to build scalable and sustainable businesses.</t>
  </si>
  <si>
    <t>https://www.kairosangels.com/</t>
  </si>
  <si>
    <t>https://twitter.com/kairosangels</t>
  </si>
  <si>
    <t>7fd23e7342a0f866a030.png</t>
  </si>
  <si>
    <t>kairos-angels</t>
  </si>
  <si>
    <t>Assembly Capital Partners</t>
  </si>
  <si>
    <t>Assembly is a specialist venture capital firm based in London with a focus on B2B Fintech.</t>
  </si>
  <si>
    <t>https://www.assemblycapitalpartners.com/</t>
  </si>
  <si>
    <t>https://www.linkedin.com/company/assemblycapitalpartners/</t>
  </si>
  <si>
    <t>e614ca0dbd5b937f8c11.jpg</t>
  </si>
  <si>
    <t>assembly-capital-partners</t>
  </si>
  <si>
    <t>Nama Ventures</t>
  </si>
  <si>
    <t>Nama Ventures is a seed-stage venture capital fund focused on fueling innovation in the MENA region.</t>
  </si>
  <si>
    <t>https://www.namaventures.com/</t>
  </si>
  <si>
    <t>https://www.linkedin.com/company/namaventures</t>
  </si>
  <si>
    <t>https://twitter.com/namaventures</t>
  </si>
  <si>
    <t>9ac93c5a3b23ed802201.jpg</t>
  </si>
  <si>
    <t>nama-ventures</t>
  </si>
  <si>
    <t>RallyCap Ventures</t>
  </si>
  <si>
    <t>Rally Cap is an exclusive global venture collective, enabling operators and founders to collaboratively invest across early-stage emerging market fintech.</t>
  </si>
  <si>
    <t>https://rallycapventures.com/</t>
  </si>
  <si>
    <t>https://www.linkedin.com/company/rallycapventures</t>
  </si>
  <si>
    <t>https://twitter.com/rallycapglobal</t>
  </si>
  <si>
    <t>2a3fb856a2c2c591f5c8.jpg</t>
  </si>
  <si>
    <t>rallycap-ventures</t>
  </si>
  <si>
    <t>Remapped Ventures</t>
  </si>
  <si>
    <t>Remapped Ventures is backing companies remapping the world with technology.</t>
  </si>
  <si>
    <t>https://www.remappedventures.com/</t>
  </si>
  <si>
    <t>https://www.linkedin.com/company/remapped-ventures/</t>
  </si>
  <si>
    <t>https://twitter.com/remappedrv</t>
  </si>
  <si>
    <t>30910cee8c0c77904849.png</t>
  </si>
  <si>
    <t>remapped-ventures</t>
  </si>
  <si>
    <t>Valar Ventures</t>
  </si>
  <si>
    <t>Valar invests in high-margin, fast-growing technology companies that are pursuing huge market opportunities.</t>
  </si>
  <si>
    <t>https://valar.com/</t>
  </si>
  <si>
    <t>https://www.linkedin.com/company/valar-ventures-management-llc/about/</t>
  </si>
  <si>
    <t>6d38a61bb3db08d94bfe.png</t>
  </si>
  <si>
    <t>valar-ventures</t>
  </si>
  <si>
    <t>Stellar Development Foundation</t>
  </si>
  <si>
    <t>The Stellar Development Foundation (SDF) is a non-profit organization founded in 2014 to support the development and growth of the open-source Stellar network.</t>
  </si>
  <si>
    <t>https://www.stellar.org/foundation</t>
  </si>
  <si>
    <t>https://www.linkedin.com/company/stellar-development-foundation</t>
  </si>
  <si>
    <t>eb427ce32595817cbb94.png</t>
  </si>
  <si>
    <t>stellar-development-foundation</t>
  </si>
  <si>
    <t>Inclusive Digital Commerce Accelerator</t>
  </si>
  <si>
    <t>Inclusive Digital Commerce Accelerator (By Catalyst Fund)supports digital commerce companies who are building solutions designed to improve the livelihoods and financial resilience of micro and small enterprises (MSEs).</t>
  </si>
  <si>
    <t>https://bfaglobal.com/catalyst-fund/inclusive-digital-commerce/</t>
  </si>
  <si>
    <t>fab01fff3cc2162b3f6a.PNG</t>
  </si>
  <si>
    <t>inclusive-digital-commerce-accelerator</t>
  </si>
  <si>
    <t>Rising Tide Africa</t>
  </si>
  <si>
    <t>Rising Tide Africa is a group of Women Angel Investors harnessing their power, network, passion, and capital to create a New Africa.</t>
  </si>
  <si>
    <t>Agriculture,Financial Services,E-commerce,Education,Transportation &amp; Logistics</t>
  </si>
  <si>
    <t>http://risingtideafrica.com/</t>
  </si>
  <si>
    <t>https://www.linkedin.com/company/risingtideafrica</t>
  </si>
  <si>
    <t>https://twitter.com/RisinTideAfrica</t>
  </si>
  <si>
    <t>https://www.facebook.com/RisingTideAfricaNG/</t>
  </si>
  <si>
    <t>1e3343afed179276140d.png</t>
  </si>
  <si>
    <t>rising-tide-africa</t>
  </si>
  <si>
    <t>SkaleUp Ventures</t>
  </si>
  <si>
    <t>S[k[aleUp ventures aims to build a connected tribe of conscious, values-driven, mindful bright entrepreneurial minds who are on a mission of fulfilling their truest and highest potential through building technologies (ai, blockchain, VR/AR, Space tech, Robotics) that can impact the lives of millions around the world.</t>
  </si>
  <si>
    <t>https://www.skaleupventures.com/</t>
  </si>
  <si>
    <t>https://www.linkedin.com/company/s-k-aleup-ventures-inc/about/</t>
  </si>
  <si>
    <t>https://www.facebook.com/SkaleUpVentures</t>
  </si>
  <si>
    <t>933f0b4836f0ba4c4f69.png</t>
  </si>
  <si>
    <t>skaleup-ventures</t>
  </si>
  <si>
    <t>Hult Prize Foundation</t>
  </si>
  <si>
    <t>The Hult Prize Foundation is the worldwide leader in impact education.  Originally founded as a one-million-dollar prize startup program, the foundation has trained and graduated more than two-million alumni across 121 countries, invested over US$100M.</t>
  </si>
  <si>
    <t>Financial Services,Education,Health &amp; Pharmaceuticals,Transportation &amp; Logistics,Emerging Technologies</t>
  </si>
  <si>
    <t>https://www.hultprize.org/</t>
  </si>
  <si>
    <t>https://www.linkedin.com/company/hult-prize-foundation</t>
  </si>
  <si>
    <t>https://www.facebook.com/hultprize/</t>
  </si>
  <si>
    <t>bf0d2ecff5c819853589.png</t>
  </si>
  <si>
    <t>hult-prize-foundation</t>
  </si>
  <si>
    <t>Avenir Growth Capital</t>
  </si>
  <si>
    <t>Avenir is a future-focused growth equity firm backing category-defining companies.</t>
  </si>
  <si>
    <t>Financial Services,Media &amp; Entertainment,Transportation &amp; Logistics,Emerging Technologies</t>
  </si>
  <si>
    <t>https://www.avenirgrowth.com/</t>
  </si>
  <si>
    <t>https://www.linkedin.com/company/avenir-growth-capital</t>
  </si>
  <si>
    <t>451f887ab3e33eb57349.jpg</t>
  </si>
  <si>
    <t>avenir-growth-capital</t>
  </si>
  <si>
    <t>DST Global</t>
  </si>
  <si>
    <t>DST Global is a Hong Kong-based private investment firm. DST Global is one of the leading Internet investment firms globally.</t>
  </si>
  <si>
    <t>China,Hong Kong</t>
  </si>
  <si>
    <t>Financial Services,E-commerce,Energy &amp; Resources,Media &amp; Entertainment,Health &amp; Pharmaceuticals,Transportation &amp; Logistics,Other Technologies</t>
  </si>
  <si>
    <t>https://dst-global.com/</t>
  </si>
  <si>
    <t>https://www.linkedin.com/company/dstglobal</t>
  </si>
  <si>
    <t>7672fd11da0175e3e385.png</t>
  </si>
  <si>
    <t>dst-global</t>
  </si>
  <si>
    <t>Insight Partners</t>
  </si>
  <si>
    <t>Insight Partners is a leading global venture capital and private equity firm investing in high-growth technology and software ScaleUp companies that are driving transformative change in their industries.</t>
  </si>
  <si>
    <t>https://www.insightpartners.com/</t>
  </si>
  <si>
    <t>https://www.linkedin.com/company/insight--partner</t>
  </si>
  <si>
    <t>277fc45aa74855aaac13.jpg</t>
  </si>
  <si>
    <t>insight-partners</t>
  </si>
  <si>
    <t>Kindred Ventures</t>
  </si>
  <si>
    <t>Kindred Ventures is Supporting world-changing startups and the kindred spirits who create them.</t>
  </si>
  <si>
    <t>https://kindredventures.com/</t>
  </si>
  <si>
    <t>https://www.linkedin.com/company/kindredventures</t>
  </si>
  <si>
    <t>https://twitter.com/kindredventures</t>
  </si>
  <si>
    <t>d2888a7a3c72e08f4460.png</t>
  </si>
  <si>
    <t>kindred-ventures</t>
  </si>
  <si>
    <t>Tanmiya Capital Ventures</t>
  </si>
  <si>
    <t>Tanmiya Capital Ventures is a private equity and venture capital firm specializing in mid-cap investments and growth capital.</t>
  </si>
  <si>
    <t>http://tanmiyaventures.com/</t>
  </si>
  <si>
    <t>https://www.linkedin.com/company/tcv-previously-tanmiya-capital-ventures</t>
  </si>
  <si>
    <t>b21d7f437c21a7faee2b.jpg</t>
  </si>
  <si>
    <t>tanmiya-capital-ventures</t>
  </si>
  <si>
    <t>JUA Kickstarter Fund</t>
  </si>
  <si>
    <t>JUA Kickstarter Fund is a pioneering intervention designed exclusively by Africans for Africans to provide solutions to the myriad of challenges facing the Continent.</t>
  </si>
  <si>
    <t>https://www.jua.fund/</t>
  </si>
  <si>
    <t>ff007a1c2d7dbb25e1eb.png</t>
  </si>
  <si>
    <t>jua-kickstarer-fund</t>
  </si>
  <si>
    <t>GGV Capital</t>
  </si>
  <si>
    <t>GGV Capital is a global venture capital firm that invests in local founders. As a multi-stage, sector-focused firm, GGV focuses on seed-to-growth stage investments across Consumer/New Retail, Social/Digital &amp; Internet, Enterprise/Cloud and Frontier Tech sectors.</t>
  </si>
  <si>
    <t>https://www.ggvc.com/</t>
  </si>
  <si>
    <t>https://www.linkedin.com/company/ggv-capital/</t>
  </si>
  <si>
    <t>https://twitter.com/GGVCapital</t>
  </si>
  <si>
    <t>e857261cb107af1a9969.jpg</t>
  </si>
  <si>
    <t>ggv-capital</t>
  </si>
  <si>
    <t>Data Collective VC</t>
  </si>
  <si>
    <t>DCVC focuses on seed, Series A, and growth-stage companies that apply deep compute, big data and IT infrastructure technologies to transform giant industries.</t>
  </si>
  <si>
    <t>https://www.dcvc.com/</t>
  </si>
  <si>
    <t>https://www.linkedin.com/company/data-collective/</t>
  </si>
  <si>
    <t>https://twitter.com/DCVC</t>
  </si>
  <si>
    <t>9f6e7b546b9c2e45335f.jpg</t>
  </si>
  <si>
    <t>data-collective-vc</t>
  </si>
  <si>
    <t>Intel Capital</t>
  </si>
  <si>
    <t>Intel Capital is a division of Intel Corporation, set up to manage corporate venture capital, global investment, mergers and acquisitions.</t>
  </si>
  <si>
    <t>https://www.intel.com/content/www/us/en/intel-capital/overview.html</t>
  </si>
  <si>
    <t>https://www.linkedin.com/company/intelcapital/</t>
  </si>
  <si>
    <t>https://twitter.com/intelcapital</t>
  </si>
  <si>
    <t>52220f4cd34801661b0a.png</t>
  </si>
  <si>
    <t>intel-capital</t>
  </si>
  <si>
    <t>iSpace Foundation</t>
  </si>
  <si>
    <t>iSpace Foundation is an Innovation and Technology hub in Accra, Ghana founded in February 2013. iSpace is known to offer a conducive environment for growth in the Startup Ecosystem by providing working space, Training and Mentoring, access to Funding and other facilities for Entrepreneurs and Startups to launch and manage their business ideas.</t>
  </si>
  <si>
    <t>https://www.ispacegh.com/</t>
  </si>
  <si>
    <t>https://www.linkedin.com/company/ispace-foundation/about/</t>
  </si>
  <si>
    <t>https://twitter.com/iSpaceGh</t>
  </si>
  <si>
    <t>https://www.facebook.com/ispacegh/</t>
  </si>
  <si>
    <t>12e4b0cb18b0a5c58bf4.png</t>
  </si>
  <si>
    <t>ispace-foundation</t>
  </si>
  <si>
    <t>Impact Hub Accra</t>
  </si>
  <si>
    <t>Impact Hub Accra is a leading social entrepreneurship and innovation centre in Ghana. Our mission is to support inclusive growth in West Africa through the creation of a resilient and dynamic social innovation ecosystem.</t>
  </si>
  <si>
    <t>https://accra.impacthub.net/</t>
  </si>
  <si>
    <t>https://www.linkedin.com/company/impact-hub-accra</t>
  </si>
  <si>
    <t>https://www.facebook.com/impacthubaccra/</t>
  </si>
  <si>
    <t>e5d06c7b0a41b6391fd5.jpg</t>
  </si>
  <si>
    <t>impact-hub-accra</t>
  </si>
  <si>
    <t>Kosmos Innovation Centre</t>
  </si>
  <si>
    <t>The Kosmos Innovation Center (KIC) invests in young entrepreneurs and small businesses who have big ideas and want to see their country grow. The centre focuses on the Agriculture sector, supporting entrepreneurs and small businesses to grow in the ecosystem.</t>
  </si>
  <si>
    <t>https://www.kosmosinnovationcenter.com</t>
  </si>
  <si>
    <t>https://twitter.com/kosmos_kic</t>
  </si>
  <si>
    <t>https://www.facebook.com/KosmosInnovationCenter/</t>
  </si>
  <si>
    <t>6020849b95f5b85b77ce.png</t>
  </si>
  <si>
    <t>kosmos-innovation-centre</t>
  </si>
  <si>
    <t>MAIF Avenir</t>
  </si>
  <si>
    <t>MAIF Avenir is the corporate venture arm of MAIF based in Niort, France. MAIF Avenir invests between $1M and $5M  for post-seed to Series B rounds.</t>
  </si>
  <si>
    <t>France,Niort</t>
  </si>
  <si>
    <t>Financial Services,Health &amp; Pharmaceuticals,Transportation &amp; Logistics,Emerging Technologies</t>
  </si>
  <si>
    <t>https://maif-avenir.fr/</t>
  </si>
  <si>
    <t>https://www.linkedin.com/company/maif-avenir/about/</t>
  </si>
  <si>
    <t>c789a90df48d4f04b1c7.jpg</t>
  </si>
  <si>
    <t>maif-avenir</t>
  </si>
  <si>
    <t>Off-Grid Energy Access Fund</t>
  </si>
  <si>
    <t>The Off-Grid Energy Access Fund helps tackle this energy poverty by providing local currency financing solutions to companies bringing affordable solar energy to communities living off the grid in the region.</t>
  </si>
  <si>
    <t>https://www.ogefafrica.com/</t>
  </si>
  <si>
    <t>ad0d5d39d6dfa32af059.png</t>
  </si>
  <si>
    <t>offgrid-energy-access-fund</t>
  </si>
  <si>
    <t>Lion's Head Global Partners</t>
  </si>
  <si>
    <t>Lion's Head Global Partners is a leading investment bank supporting sustainable and inclusive growth by bringing innovative financial solutions to emerging and frontier markets.</t>
  </si>
  <si>
    <t>https://www.lhgp.com/</t>
  </si>
  <si>
    <t>https://www.linkedin.com/company/lion's-head-global-partners/about/</t>
  </si>
  <si>
    <t>d963c251745b7365d5a8.jpg</t>
  </si>
  <si>
    <t>lions-head-global-partners</t>
  </si>
  <si>
    <t>Ecosystem Integrity Fund</t>
  </si>
  <si>
    <t>The Ecosystem Integrity Fund is a sustainability-focused venture capital fund. The Fund seeks to invest in companies and projects that reduce or ameliorate key threats to ecosystem integrity: Land fragmentation and conversion; Depletion of productive capacity; Contamination of land, air, and water.</t>
  </si>
  <si>
    <t>https://ecosystemintegrity.com/</t>
  </si>
  <si>
    <t>https://www.linkedin.com/company/ecosystem-integrity-fund/about//</t>
  </si>
  <si>
    <t>e2360a431c8fc8dd31a3.jpg</t>
  </si>
  <si>
    <t>ecosystem-integrity-fund</t>
  </si>
  <si>
    <t>V8 Capital Partners</t>
  </si>
  <si>
    <t>V8 Capital Partners is a leading African venture capital firm focused on backing bold visionary entrepreneurs to grow and scale leading technology businesses across Africa.</t>
  </si>
  <si>
    <t>Agriculture,Financial Services,Education,Health &amp; Pharmaceuticals,Transportation &amp; Logistics</t>
  </si>
  <si>
    <t>https://v8cappartners.com/</t>
  </si>
  <si>
    <t>https://www.linkedin.com/company/v8-capital-partners</t>
  </si>
  <si>
    <t>f5f6ffb12bf1049090a4.jpg</t>
  </si>
  <si>
    <t>v8-capital-partners</t>
  </si>
  <si>
    <t>Mohau Equity Partners</t>
  </si>
  <si>
    <t>Mohau Equity Partners is a South Africa-based venture capital firm.</t>
  </si>
  <si>
    <t>http://mohauequitypartners.co.za/</t>
  </si>
  <si>
    <t>416d7c559bf713368760.PNG</t>
  </si>
  <si>
    <t>mohau-equity-partners</t>
  </si>
  <si>
    <t>Newfund Capital</t>
  </si>
  <si>
    <t>Newfund Capital is an early-stage VC firm active in France and in the USA. The firm provides pre-seed and seed investments to companies based in France and North America.</t>
  </si>
  <si>
    <t>https://newfundcap.com/</t>
  </si>
  <si>
    <t>https://www.linkedin.com/company/newfund-management</t>
  </si>
  <si>
    <t>7036bd4da03ca1ab33ac.png</t>
  </si>
  <si>
    <t>newfund-capital</t>
  </si>
  <si>
    <t>ResiliAnce</t>
  </si>
  <si>
    <t>ResiliAnce is the corporate capital investment fund that accelerates the digital, economic, and sustainable transformation of global agro-industrial systems.</t>
  </si>
  <si>
    <t>http://resiliance.io/</t>
  </si>
  <si>
    <t>https://www.linkedin.com/company/resiliance-io</t>
  </si>
  <si>
    <t>dc915a3fba1902d4a323.jpg</t>
  </si>
  <si>
    <t>resiliance</t>
  </si>
  <si>
    <t>Graph Ventures</t>
  </si>
  <si>
    <t>Graph Ventures is a venture capital firm based in California.</t>
  </si>
  <si>
    <t>https://www.graphventures.com/</t>
  </si>
  <si>
    <t>https://www.linkedin.com/company/graph-ventures</t>
  </si>
  <si>
    <t>b2eb81ba8d539f5112b8.jpg</t>
  </si>
  <si>
    <t>graph-ventures</t>
  </si>
  <si>
    <t>FCA Investments</t>
  </si>
  <si>
    <t>FCA Investments Ltd. is a responsible investing institution that invests in promising Small and Medium Sized Enterprises (SMEs) in developing countries and provides Capacity Building Services, Technical Assistance, and Financial Managment Support to scale-up competences of investee companies along with creating sustainable impact.</t>
  </si>
  <si>
    <t>Agriculture,Financial Services,Health &amp; Pharmaceuticals</t>
  </si>
  <si>
    <t>https://www.fcainvestments.fi/</t>
  </si>
  <si>
    <t>https://www.linkedin.com/company/fca-investments/about/</t>
  </si>
  <si>
    <t>https://twitter.com/fca_investments</t>
  </si>
  <si>
    <t>https://www.facebook.com/fca.investments/</t>
  </si>
  <si>
    <t>88064117f79cd30312b1.jpg</t>
  </si>
  <si>
    <t>fca-investments</t>
  </si>
  <si>
    <t>Riot Games</t>
  </si>
  <si>
    <t>Riot Games is a player-focused game developer and publisher. Riot games is the publisher of League of Legends, Valorant, and Teamfight tactics.</t>
  </si>
  <si>
    <t>https://www.riotgames.com/</t>
  </si>
  <si>
    <t>https://www.linkedin.com/company/riot-games/about/</t>
  </si>
  <si>
    <t>https://twitter.com/riotgames?lang=en</t>
  </si>
  <si>
    <t>https://www.facebook.com/RiotGames/</t>
  </si>
  <si>
    <t>f60941508dc20d659022.png</t>
  </si>
  <si>
    <t>riot-games</t>
  </si>
  <si>
    <t>Konvoy Ventures</t>
  </si>
  <si>
    <t>Konvoy Ventures invests in infrastructure technology, tools, and platforms of tomorrow's video gaming industry.</t>
  </si>
  <si>
    <t>https://konvoy.vc/</t>
  </si>
  <si>
    <t>https://www.linkedin.com/company/konvoy</t>
  </si>
  <si>
    <t>https://twitter.com/konvoyventures?lang=en</t>
  </si>
  <si>
    <t>730954a696eba6ddebfe.png</t>
  </si>
  <si>
    <t>konvoy-ventures</t>
  </si>
  <si>
    <t>Akatsuki Entertainment Technology Fund</t>
  </si>
  <si>
    <t>AET Fund is a Tokyo-based venture capital fund, focusing on investing in entertainment companies.</t>
  </si>
  <si>
    <t>https://aet.fund/</t>
  </si>
  <si>
    <t>9b9cc0b62df3145ef9f0.png</t>
  </si>
  <si>
    <t>akatsuki-entertainment-technology-fund</t>
  </si>
  <si>
    <t>Raine Ventures</t>
  </si>
  <si>
    <t>Raine Ventures is a subsidiary of the Raine Group focusing on funding early stage technology companies.</t>
  </si>
  <si>
    <t>https://raine.com/about/</t>
  </si>
  <si>
    <t>https://www.linkedin.com/company/the-raine-group/about/</t>
  </si>
  <si>
    <t>6e8a54bd6c77154613d9.png</t>
  </si>
  <si>
    <t>raine-ventures</t>
  </si>
  <si>
    <t>TTV Capital</t>
  </si>
  <si>
    <t>TTV invests in fintech businesses that serve the widely varying needs of the financial services sector and the consumers of financial products.</t>
  </si>
  <si>
    <t>https://ttvcapital.com/</t>
  </si>
  <si>
    <t>https://www.linkedin.com/company/ttv-capital/</t>
  </si>
  <si>
    <t>https://twitter.com/TTVCapital</t>
  </si>
  <si>
    <t>162e9e35c3fc552a13e5.png</t>
  </si>
  <si>
    <t>ttv-capital</t>
  </si>
  <si>
    <t>The Continent Venture Partners</t>
  </si>
  <si>
    <t>The Continent Venture Partners have a proven record for backing successful founders and scaling business across Africa.  TCVP  provides early stage and growth capital in single and/or multiple rounds.</t>
  </si>
  <si>
    <t>Financial Services,E-commerce,Media &amp; Entertainment,Health &amp; Pharmaceuticals,Transportation &amp; Logistics,Emerging Technologies</t>
  </si>
  <si>
    <t>https://www.tcvp.co/</t>
  </si>
  <si>
    <t>13b8da7f4d29c4f1b24d.png</t>
  </si>
  <si>
    <t>the-continent-venture-partners</t>
  </si>
  <si>
    <t>Alter Global</t>
  </si>
  <si>
    <t>Alter finds high-growth ventures in emerging tech ecosystems led by high-character founders who are not only building their companies, they are building their countries.</t>
  </si>
  <si>
    <t>https://alter.vc/https://www.linkedin.com/company/alter-global</t>
  </si>
  <si>
    <t>https://www.linkedin.com/company/alter-global</t>
  </si>
  <si>
    <t>https://twitter.com/Alter_Global</t>
  </si>
  <si>
    <t>https://www.facebook.com/VentureBoldly</t>
  </si>
  <si>
    <t>8a394685f78d9151c807.jpg</t>
  </si>
  <si>
    <t>alter-global</t>
  </si>
  <si>
    <t>Jameel Investment Management Company</t>
  </si>
  <si>
    <t>The Jameel Investment Management Company (JIMCO) is the active global investment arm of the Jameel Family.</t>
  </si>
  <si>
    <t>Monaco,Monte Carlo</t>
  </si>
  <si>
    <t>https://jimco.com/</t>
  </si>
  <si>
    <t>https://www.linkedin.com/company/jimco-jameel-investment-management-co</t>
  </si>
  <si>
    <t>https://www.facebook.com/JIMCO-102965501817099</t>
  </si>
  <si>
    <t>be58a2a80d85a21c4058.jpg</t>
  </si>
  <si>
    <t>jameel-investment-management-company</t>
  </si>
  <si>
    <t>B&amp;Y Venture Partners</t>
  </si>
  <si>
    <t>B&amp;Y Venture Partners invest in high-impact founders building market transforming and category leading companies.</t>
  </si>
  <si>
    <t>Lebanon,Beirut</t>
  </si>
  <si>
    <t>https://byvp.com/</t>
  </si>
  <si>
    <t>https://www.linkedin.com/company/b&amp;y-venture-partners/about/</t>
  </si>
  <si>
    <t>bc4eca410e707646976a.jpeg</t>
  </si>
  <si>
    <t>by-venture-partners</t>
  </si>
  <si>
    <t>Global Founders Capital</t>
  </si>
  <si>
    <t>Global Founders Capital is a globally oriented, stage agnostic venture capital firm that empowers gifted entrepreneurs worldwide.</t>
  </si>
  <si>
    <t>https://www.globalfounderscapital.com/</t>
  </si>
  <si>
    <t>https://www.linkedin.com/company/global-founders-capital/</t>
  </si>
  <si>
    <t>b363e1bebad44d5cc8c1.png</t>
  </si>
  <si>
    <t>global-founders-capital</t>
  </si>
  <si>
    <t>Class 5 Global</t>
  </si>
  <si>
    <t>Class 5 Global is a venture capital firm investing in the Transport sector.</t>
  </si>
  <si>
    <t>https://www.class5global.com/</t>
  </si>
  <si>
    <t>https://www.linkedin.com/company/class5-global/</t>
  </si>
  <si>
    <t>4e160a285fcb57b52e78.jpg</t>
  </si>
  <si>
    <t>class-5-global</t>
  </si>
  <si>
    <t>Wealth Well</t>
  </si>
  <si>
    <t>Wealth Well is an investment and wealth management firm headquartered in Riyadh, Saudi Arabia.</t>
  </si>
  <si>
    <t>http://wealthwell.com/</t>
  </si>
  <si>
    <t>ae9e90e34ae7b20521c3.png</t>
  </si>
  <si>
    <t>wealth-well</t>
  </si>
  <si>
    <t>Khwarizmi Ventures</t>
  </si>
  <si>
    <t>Khwarizmi Ventures is a venture capital arm of Kadi Group Holding.</t>
  </si>
  <si>
    <t>Saudi Arabia,Dammam</t>
  </si>
  <si>
    <t>https://khwarizmivc.com/</t>
  </si>
  <si>
    <t>https://www.linkedin.com/company/khwarizmivc</t>
  </si>
  <si>
    <t>https://twitter.com/khwarizmivc?lang=en</t>
  </si>
  <si>
    <t>https://www.facebook.com/khwarizmivc/</t>
  </si>
  <si>
    <t>e78b410f12e57c1c14bd.jpg</t>
  </si>
  <si>
    <t>khwarizmi-ventures</t>
  </si>
  <si>
    <t>Nuwa Capital</t>
  </si>
  <si>
    <t>Nuwa Capita is a radical investment platform redefining the relationship between founders and capital.</t>
  </si>
  <si>
    <t>https://nuwacapital.io/</t>
  </si>
  <si>
    <t>https://www.linkedin.com/company/nuwacapital</t>
  </si>
  <si>
    <t>https://twitter.com/nuwacapital?lang=en</t>
  </si>
  <si>
    <t>db709f520684c8a86fd0.jpg</t>
  </si>
  <si>
    <t>nuwa-capital</t>
  </si>
  <si>
    <t>Invenfin</t>
  </si>
  <si>
    <t>Invenfin is the growth and venture capital arm of Remgro. Invenfin is a long term equity partner, seeking to assist founders and executive teams to meet their significant challenges, with the ultimate objective of building sustainable business value.</t>
  </si>
  <si>
    <t>https://www.invenfin.com/</t>
  </si>
  <si>
    <t>https://www.linkedin.com/company/invenfin</t>
  </si>
  <si>
    <t>https://twitter.com/invenfin</t>
  </si>
  <si>
    <t>e849b7108817cf4fe918.png</t>
  </si>
  <si>
    <t>invenfin</t>
  </si>
  <si>
    <t>Allectus Capital</t>
  </si>
  <si>
    <t>Allectus Capital Limited (managed by ICM Limited) is a long term, active investor and asset manager who seeks out investments that may disrupt existing businesses and technologies.</t>
  </si>
  <si>
    <t>Bermuda,Hamilton</t>
  </si>
  <si>
    <t>https://www.allectuscapital.limited/</t>
  </si>
  <si>
    <t>https://www.linkedin.com/company/allectuscapital/</t>
  </si>
  <si>
    <t>https://twitter.com/allectuscapital</t>
  </si>
  <si>
    <t>9b1a34d284a8a93c5cf6.jpg</t>
  </si>
  <si>
    <t>allectus-capital</t>
  </si>
  <si>
    <t>One Way Ventures</t>
  </si>
  <si>
    <t>One Way Ventures is a venture capital firm backing exceptional immigrant founders.</t>
  </si>
  <si>
    <t>https://onewayvc.com/</t>
  </si>
  <si>
    <t>https://www.linkedin.com/company/one-way-ventures</t>
  </si>
  <si>
    <t>https://twitter.com/onewayvc</t>
  </si>
  <si>
    <t>https://www.facebook.com/onewayvc/</t>
  </si>
  <si>
    <t>2984e419beff39e10b16.png</t>
  </si>
  <si>
    <t>one-way-ventures</t>
  </si>
  <si>
    <t>Tribe Capital</t>
  </si>
  <si>
    <t>Tribe Capital is a venture capital firm focused on using product and data science to engineer N-of-1 companies and investments.</t>
  </si>
  <si>
    <t>https://tribecap.co/</t>
  </si>
  <si>
    <t>https://www.linkedin.com/company/tribe-capital-partners/</t>
  </si>
  <si>
    <t>0a3778f7b776732230ff.png</t>
  </si>
  <si>
    <t>tribe-capital</t>
  </si>
  <si>
    <t>AfricArena</t>
  </si>
  <si>
    <t>AfricArena is an African tech accelerator that runs Corporate Open Innovation challenges throughout the African continent.</t>
  </si>
  <si>
    <t>https://www.africarena.com/</t>
  </si>
  <si>
    <t>https://www.linkedin.com/company/africarena</t>
  </si>
  <si>
    <t>https://www.facebook.com/AfricArenaaccelerator/</t>
  </si>
  <si>
    <t>56ce0b2fae1bab8d5cf0.jpg</t>
  </si>
  <si>
    <t>africarena</t>
  </si>
  <si>
    <t>EQ2 Ventures</t>
  </si>
  <si>
    <t>EQ2 Ventures was the venture capital arm of the Dubai-based Choueiri Group.  EQ2 focuses on the ad tech, e-commerce, fintech, health tech, digital content, ed-tech, and marketplaces sectors.</t>
  </si>
  <si>
    <t>E-commerce,Media &amp; Entertainment</t>
  </si>
  <si>
    <t>https://www.eq2ventures.com/en</t>
  </si>
  <si>
    <t>https://www.linkedin.com/company/eq2-ventures/</t>
  </si>
  <si>
    <t>d9da97ac1282a335550c.png</t>
  </si>
  <si>
    <t>eq2-ventures</t>
  </si>
  <si>
    <t>Next Billion Ventures</t>
  </si>
  <si>
    <t>NBV is a venture capital firm investing in entrepreneurs serving the next billion digital consumers and small businesses. across global emerging markets.</t>
  </si>
  <si>
    <t>https://www.nextbillionvc.com/</t>
  </si>
  <si>
    <t>https://www.linkedin.com/company/next-billion-ventures/about/</t>
  </si>
  <si>
    <t>d5fcbe5004fb83d3ff46.png</t>
  </si>
  <si>
    <t>next-billion-ventures</t>
  </si>
  <si>
    <t>Venture Souq</t>
  </si>
  <si>
    <t>VentureSouq (VSQ) is a GCC-based investment platform for global early-stage technology businesses. The firm invests in early-stage technology companies in sectors such as fintech, enterprise software, mobility, health-tech, food-tech and digital media.</t>
  </si>
  <si>
    <t>https://www.venturesouq.com/</t>
  </si>
  <si>
    <t>https://www.linkedin.com/company/venturesouq/about/</t>
  </si>
  <si>
    <t>https://twitter.com/venturesouq</t>
  </si>
  <si>
    <t>ed3a848b91d1b7ec8042.png</t>
  </si>
  <si>
    <t>venture-souq</t>
  </si>
  <si>
    <t>Uncovered Fund</t>
  </si>
  <si>
    <t>Uncovered Fund is a VC fund that focuses on companies based in Kenya, Nigeria, and South Africa in the retail, fintech, healthtech, agritech, and Logistics verticals.</t>
  </si>
  <si>
    <t>https://en.uncoveredfund.com/</t>
  </si>
  <si>
    <t>https://twitter.com/uncoveredfund</t>
  </si>
  <si>
    <t>8b1a315710f9ec610a0e.jpg</t>
  </si>
  <si>
    <t>uncovered-fund</t>
  </si>
  <si>
    <t>KSK Angel Fund</t>
  </si>
  <si>
    <t>KSK Angel Fund is an angel investment fund, targeting Blockchain, IoT, Artificial Intelligence companies.</t>
  </si>
  <si>
    <t>http://www.kskangel.com/</t>
  </si>
  <si>
    <t>ea3265a3f9a232cda088.jpg</t>
  </si>
  <si>
    <t>ksk-angel-fund</t>
  </si>
  <si>
    <t>LightSpeed Venture Partners</t>
  </si>
  <si>
    <t>Lightspeed Venture Partners is a multi-stage venture capital firm focused on accelerating disruptive innovations and trends in the Enterprise, Consumer, and Health sectors.</t>
  </si>
  <si>
    <t>https://lsvp.com/</t>
  </si>
  <si>
    <t>https://www.linkedin.com/company/lightspeed-venture-partners</t>
  </si>
  <si>
    <t>https://twitter.com/lightspeedvp</t>
  </si>
  <si>
    <t>https://www.facebook.com/Lightspeed/</t>
  </si>
  <si>
    <t>78a33db2d65e768ada15.jpeg</t>
  </si>
  <si>
    <t>lightspeed-venture-partners</t>
  </si>
  <si>
    <t>CRI Foundation</t>
  </si>
  <si>
    <t>CRI Foundation is a private foundation focused on connecting resources to needs.  CRI is a small-staff family foundation dedicated to improving health systems and/or providing healthcare in Sub-Saharan Africa by allocating grants to exceptional NGOs.</t>
  </si>
  <si>
    <t>https://crifoundation.org/</t>
  </si>
  <si>
    <t>a72d13ae4173d2cad8a4.png</t>
  </si>
  <si>
    <t>cri-foundation</t>
  </si>
  <si>
    <t>SANAD Fund</t>
  </si>
  <si>
    <t>SANAD provides debt and equity finance to partner institutions in the Middle East, North and Sub-Saharan Africa to support growth and employment creation in the region’s micro, small, and medium enterprise (MSME) sector.</t>
  </si>
  <si>
    <t>Germany,Frankfurt</t>
  </si>
  <si>
    <t>https://sanad.lu/#c245</t>
  </si>
  <si>
    <t>https://twitter.com/SANAD_MSME</t>
  </si>
  <si>
    <t>aa8780cbd49b805d654a.jpg</t>
  </si>
  <si>
    <t>sanad-fund</t>
  </si>
  <si>
    <t>a:9:{i:0;s:10:"key_people";i:1;s:8:"position";i:2;s:5:"email";i:3;s:11:"ticket_size";i:4;s:18:"activity_in_africa";i:5;s:8:"linkedin";i:6;s:8:"facebook";i:7;s:11:"ticket_size";i:8;s:4:"news";}</t>
  </si>
  <si>
    <t>Maersk Growth</t>
  </si>
  <si>
    <t>Maersk Growth is the Corporate Venture arm of A.P. Moller – Maersk. We accelerate the future of trade by injecting capital and our own unique rocket fuel into ventures that apply new business models and technologies to transform global supply chains.</t>
  </si>
  <si>
    <t>Denmark,København</t>
  </si>
  <si>
    <t>https://www.maersk.com/growth</t>
  </si>
  <si>
    <t>https://www.linkedin.com/company/maersk-growth</t>
  </si>
  <si>
    <t>https://twitter.com/maerskgrowth</t>
  </si>
  <si>
    <t>f692604d992733752792.png</t>
  </si>
  <si>
    <t>maersk-growth</t>
  </si>
  <si>
    <t>Dragoneer Investment Group</t>
  </si>
  <si>
    <t>Dragoneer is a San Francisco-based, growth-oriented investment firm backed by many of the world’s leading endowments, foundations, sovereign wealth funds and family offices, with a long track record of successfully identifying category and industry leaders.</t>
  </si>
  <si>
    <t>https://www.dragoneergrowth.com/dgnu/</t>
  </si>
  <si>
    <t>https://www.linkedin.com/company/dragoneer-investment-group-llc/</t>
  </si>
  <si>
    <t>d15e25356b8221af963c.png</t>
  </si>
  <si>
    <t>dragoneer-investment-group</t>
  </si>
  <si>
    <t>TO Ventures</t>
  </si>
  <si>
    <t>TO Ventures is the venture arm of to.org, providing financing to teams in their pursuit to change the status quo.</t>
  </si>
  <si>
    <t>Switzerland,Gstaad</t>
  </si>
  <si>
    <t>https://to.org/ventures/</t>
  </si>
  <si>
    <t>https://www.linkedin.com/company/toorg</t>
  </si>
  <si>
    <t>c0def1eb2d2c9c2bab7a.jpg</t>
  </si>
  <si>
    <t>to-ventures</t>
  </si>
  <si>
    <t>Speedinvest</t>
  </si>
  <si>
    <t>Speedinvest is a venture capital firm backing early-stage technology startups in the areas of Consumer Tech, Deep Tech, Fintech, Industrial Tech, Marketplaces, Digital Health and SaaS.</t>
  </si>
  <si>
    <t>https://www.speedinvest.com/</t>
  </si>
  <si>
    <t>https://www.linkedin.com/company/speedinvest</t>
  </si>
  <si>
    <t>https://twitter.com/speedinvest</t>
  </si>
  <si>
    <t>https://www.facebook.com/speedinvestcom/</t>
  </si>
  <si>
    <t>f237fbdee199cd60686c.jpg</t>
  </si>
  <si>
    <t>speedinvest</t>
  </si>
  <si>
    <t>Riyada Managers BV</t>
  </si>
  <si>
    <t>Riyada Managers B.V. (RMBV) is an alternative investment fund manager under the Dutch Alternative Investment Fund Managers Directive. RMBV is an independent mid-market investment firm with broad sector interests and geographic scope across North Africa and neighbouring markets.</t>
  </si>
  <si>
    <t>https://www.rmbv.net/</t>
  </si>
  <si>
    <t>https://www.linkedin.com/company/rmbvpe</t>
  </si>
  <si>
    <t>884e5f0b97ba86faed9d.jpg</t>
  </si>
  <si>
    <t>riyada-managers-bv</t>
  </si>
  <si>
    <t>Marakez</t>
  </si>
  <si>
    <t>Marakez is the leading Mixed-used developer in Egypt, with an ever-growing portfolio of commercial and residential projects.</t>
  </si>
  <si>
    <t>https://www.marakez.net/</t>
  </si>
  <si>
    <t>https://www.linkedin.com/company/marakez</t>
  </si>
  <si>
    <t>https://www.facebook.com/MarakezEgypt/</t>
  </si>
  <si>
    <t>c604c7efdb0676ad5da2.jpg</t>
  </si>
  <si>
    <t>marakez</t>
  </si>
  <si>
    <t>Luxor Capital</t>
  </si>
  <si>
    <t>Luxor Capital LLC is an organization devoted to raising capital to fund projects in the United States and around the world, and to consulting with companies before, during, and after funding events.</t>
  </si>
  <si>
    <t>https://theluxorcapital.com/</t>
  </si>
  <si>
    <t>https://www.linkedin.com/company/luxor-capital-llc</t>
  </si>
  <si>
    <t>c2f8d00f96391a7b63b6.png</t>
  </si>
  <si>
    <t>luxor-capital</t>
  </si>
  <si>
    <t>Costanoa Ventures</t>
  </si>
  <si>
    <t>Costanoa Ventures is an early-stage venture capital firm with a focus on B2B startup companies.</t>
  </si>
  <si>
    <t>https://www.costanoavc.com/about/</t>
  </si>
  <si>
    <t>https://www.linkedin.com/company/costanoa-ventures</t>
  </si>
  <si>
    <t>https://twitter.com/costanoavc</t>
  </si>
  <si>
    <t>https://www.facebook.com/CostanoaVC/</t>
  </si>
  <si>
    <t>213a76a9fa10cf8dc0b8.jpg</t>
  </si>
  <si>
    <t>costanoa-ventures</t>
  </si>
  <si>
    <t>Tekedia Capital</t>
  </si>
  <si>
    <t>Tekedia Capital provides a trusted and secure platform for individuals, institutions and investment groups anywhere in the world to invest at least $10,000 in technology-anchored companies with a focus on Africa.</t>
  </si>
  <si>
    <t>https://www.tekedia.com/tekedia-capital/</t>
  </si>
  <si>
    <t>d7530a97a15bafcea14a.jpg</t>
  </si>
  <si>
    <t>tekedia-capital</t>
  </si>
  <si>
    <t>FirstCheck Africa</t>
  </si>
  <si>
    <t>FirstCheck Africa is a female-focused angel fund with a mission to advance equity, capital and leadership for a generation of women in Africa through technology &amp; entrepreneurship.</t>
  </si>
  <si>
    <t>https://www.firstcheck.africa/</t>
  </si>
  <si>
    <t>https://www.linkedin.com/company/firstcheckafrica/</t>
  </si>
  <si>
    <t>https://twitter.com/firstcheckHQ</t>
  </si>
  <si>
    <t>4405079aae657e080833.jpg</t>
  </si>
  <si>
    <t>firstcheck-africa</t>
  </si>
  <si>
    <t>SoftBank Vision Fund</t>
  </si>
  <si>
    <t>The SoftBank Vision Fund is a technology-focused venture capital fund founded in 2017 managed by SoftBank Group.</t>
  </si>
  <si>
    <t>https://visionfund.com</t>
  </si>
  <si>
    <t>b2a013f807ccfcd1413d.jpg</t>
  </si>
  <si>
    <t>softbank-vsion-fund</t>
  </si>
  <si>
    <t>Dragonball Capital</t>
  </si>
  <si>
    <t>DragonBall Capital is a venture capital subsidiary of Meituan-Dianping.</t>
  </si>
  <si>
    <t>China,Hunan</t>
  </si>
  <si>
    <t>https://dragonballcapital.net/</t>
  </si>
  <si>
    <t>27cf0ae1a1e5e5f05c32.jpg</t>
  </si>
  <si>
    <t>dragonball-capital</t>
  </si>
  <si>
    <t>Whale Rock</t>
  </si>
  <si>
    <t>Whale Rock Capital Management LLC is an Investment Adviser based in Boston. Whale Rock has invested globally with a focus on the Technology, Media and Telecom sectors.</t>
  </si>
  <si>
    <t>https://www.whalerockcapital.com</t>
  </si>
  <si>
    <t>https://www.linkedin.com/company/whale-rock-capital-management-llc</t>
  </si>
  <si>
    <t>022170d6ad37a4486ff7.jpg</t>
  </si>
  <si>
    <t>whale-rock</t>
  </si>
  <si>
    <t>Development Partners International</t>
  </si>
  <si>
    <t>DPI is a premier African private equity firm that has successfully managed funds through “up” and “down” cycles. Our first two funds, African Development Partners I and II (ADP I and ADP II), are ranked in the top quartile for performance by Cambridge Associates.</t>
  </si>
  <si>
    <t>https://www.dpi-llp.com</t>
  </si>
  <si>
    <t>https://www.linkedin.com/company/development-partners-international</t>
  </si>
  <si>
    <t>020ece41b2985ba381fc.jpg</t>
  </si>
  <si>
    <t>development-partners-international</t>
  </si>
  <si>
    <t>Electron Capital Partners</t>
  </si>
  <si>
    <t>Electron Capital Partners is an investment management firm based in New York.</t>
  </si>
  <si>
    <t>http://www.electroncapital.com/</t>
  </si>
  <si>
    <t>https://www.linkedin.com/company/electron-capital-partners-llc</t>
  </si>
  <si>
    <t>645a2f97e743afbc8ee9.jpg</t>
  </si>
  <si>
    <t>electron-capital-partners</t>
  </si>
  <si>
    <t>Climate Capital</t>
  </si>
  <si>
    <t>Climate Capital is a fund supporting startups focusing on reducing global greenhouse gas emissions and adaptations.</t>
  </si>
  <si>
    <t>Mature Stage</t>
  </si>
  <si>
    <t>https://www.climatecapital.co/</t>
  </si>
  <si>
    <t>d8dd67879f98035ca5cb.png</t>
  </si>
  <si>
    <t>climate-capital</t>
  </si>
  <si>
    <t>Third Derivative</t>
  </si>
  <si>
    <t>Third Derivative is a global climate technology startup accelerator with the mission of building an inclusive ecosystem that rapidly finds, funds, and scales climate tech innovation.</t>
  </si>
  <si>
    <t>https://third-derivative.org/</t>
  </si>
  <si>
    <t>https://www.linkedin.com/company/third-deriv</t>
  </si>
  <si>
    <t>https://twitter.com/Third_Deriv</t>
  </si>
  <si>
    <t>8cd5c2d7801024e8e563.jpg</t>
  </si>
  <si>
    <t>third-derivative</t>
  </si>
  <si>
    <t>Vostok New Ventures</t>
  </si>
  <si>
    <t>Vostok New Venture is a Swedish investment firm that funds companies in the online marketplace.</t>
  </si>
  <si>
    <t>https://www.vostoknewventures.com/investments/</t>
  </si>
  <si>
    <t>https://www.linkedin.com/company/vostok-new-ventures-ltd/about/</t>
  </si>
  <si>
    <t>https://twitter.com/vnv_ltd</t>
  </si>
  <si>
    <t>354ea361087b0321fac8.png</t>
  </si>
  <si>
    <t>vostok-new-ventures</t>
  </si>
  <si>
    <t>JAM Fund</t>
  </si>
  <si>
    <t>Jam Fund is a venture capital fund investing in new disruptive technologies.</t>
  </si>
  <si>
    <t>United States of America,Nevada</t>
  </si>
  <si>
    <t>http://jamfund.com/#top</t>
  </si>
  <si>
    <t>1f9889e88f3f4a0e6535.jpg</t>
  </si>
  <si>
    <t>jam-fund</t>
  </si>
  <si>
    <t>Flexport</t>
  </si>
  <si>
    <t>Flexport is a freight forwarding and customs brokerage company based in San Francisco, California.</t>
  </si>
  <si>
    <t>https://www.flexport.com/</t>
  </si>
  <si>
    <t>https://www.linkedin.com/company/flexport/</t>
  </si>
  <si>
    <t>https://twitter.com/flexport</t>
  </si>
  <si>
    <t>https://www.facebook.com/flexportinc/</t>
  </si>
  <si>
    <t>467113e4e7980d1b1646.png</t>
  </si>
  <si>
    <t>flexport</t>
  </si>
  <si>
    <t>Jedar Capital</t>
  </si>
  <si>
    <t>Jedar Capital is a venture capital firm investing in early-stage startups from seed to series A in fintech, insurtech, marketplaces, foodtech, SaaS, healthtech and agritech.</t>
  </si>
  <si>
    <t>https://www.jedarcapital.co/about</t>
  </si>
  <si>
    <t>https://www.linkedin.com/company/jedar-capital/about/</t>
  </si>
  <si>
    <t>c26305c2d1c6a6f56b29.jpg</t>
  </si>
  <si>
    <t>jedar-capital</t>
  </si>
  <si>
    <t>Magic Fund</t>
  </si>
  <si>
    <t>MAGIC Fund is an early-stage venture capital fund built by founders for founders at the pre-seed and seed stages.</t>
  </si>
  <si>
    <t>https://www.magic.fund/</t>
  </si>
  <si>
    <t>https://www.linkedin.com/company/themagicfund/</t>
  </si>
  <si>
    <t>0a7e7dfa09f476eb950c.jpg</t>
  </si>
  <si>
    <t>magic-fund</t>
  </si>
  <si>
    <t>FTX</t>
  </si>
  <si>
    <t>FTX is a Crypto Derivatives Exchange, built by traders, for traders.</t>
  </si>
  <si>
    <t>Bahamas,Nassau</t>
  </si>
  <si>
    <t>https://ftx.com/en</t>
  </si>
  <si>
    <t>https://twitter.com/ftx_official</t>
  </si>
  <si>
    <t>https://www.facebook.com/ftx.official</t>
  </si>
  <si>
    <t>626a61989b7d215d21a4.png</t>
  </si>
  <si>
    <t>ftx</t>
  </si>
  <si>
    <t>At One Ventures</t>
  </si>
  <si>
    <t>At One Ventures is a venture capital firm based in San Francisco, focused on planet-positive technologies.</t>
  </si>
  <si>
    <t>https://www.atoneventures.com/about</t>
  </si>
  <si>
    <t>https://www.linkedin.com/company/at-one-ventures</t>
  </si>
  <si>
    <t>98b11d413c259c29e043.PNG</t>
  </si>
  <si>
    <t>at-one-ventures</t>
  </si>
  <si>
    <t>Ambo Ventures</t>
  </si>
  <si>
    <t>Ambo Ventures is a venture capital investment firm investing in impact-driven and socially responsible startups across different countries in Africa.</t>
  </si>
  <si>
    <t>https://www.ambo.vc/</t>
  </si>
  <si>
    <t>https://www.linkedin.com/company/ambo-ventures/about/</t>
  </si>
  <si>
    <t>4f8192977d77c16b440c.jpg</t>
  </si>
  <si>
    <t>ambo-ventures</t>
  </si>
  <si>
    <t>Juven</t>
  </si>
  <si>
    <t>Juven provides flexible capital and strategic support to the class-leading entrepreneurs who are building the technology and consumer companies that are transforming the African continent.</t>
  </si>
  <si>
    <t>https://www.juven.africa/</t>
  </si>
  <si>
    <t>d9b96ac6e78d2c2c9aac.PNG</t>
  </si>
  <si>
    <t>juven</t>
  </si>
  <si>
    <t>Runa Capital</t>
  </si>
  <si>
    <t>Runa Capital is a global venture capital firm built by serial entrepreneurs that invests in early-stage software startups around the world.</t>
  </si>
  <si>
    <t>https://runacap.com/</t>
  </si>
  <si>
    <t>https://www.linkedin.com/company/runacapital</t>
  </si>
  <si>
    <t>https://twitter.com/RunaCapital</t>
  </si>
  <si>
    <t>25431da62a4d8c92f1f2.jpg</t>
  </si>
  <si>
    <t>runa-capital</t>
  </si>
  <si>
    <t>Ace &amp; Company</t>
  </si>
  <si>
    <t>ACE &amp; Company is a global investment management platform specialized in direct investments for private investors and supported by a perpetual investment group, ACE Investment Partners.</t>
  </si>
  <si>
    <t>https://aceandcompany.com/</t>
  </si>
  <si>
    <t>https://www.linkedin.com/company/ace-&amp;-company-development-group/about/</t>
  </si>
  <si>
    <t>https://twitter.com/ace_company?lang=en</t>
  </si>
  <si>
    <t>https://www.facebook.com/aceandcompany/</t>
  </si>
  <si>
    <t>36bae4d02b0813493daf.png</t>
  </si>
  <si>
    <t>ace--company</t>
  </si>
  <si>
    <t>Todd &amp; Rahul's Angel Fund</t>
  </si>
  <si>
    <t>Todd &amp; Rahul's Angel Fund is an angel fund helping founders build delightful and impactful companies.</t>
  </si>
  <si>
    <t>https://www.toddandrahulangelfund.com/</t>
  </si>
  <si>
    <t>78daea7687c59ee1e6ba.PNG</t>
  </si>
  <si>
    <t>todd--rahuls-angel-fund</t>
  </si>
  <si>
    <t>Vibe Capital</t>
  </si>
  <si>
    <t>Vibe Capital is a venture capital fund investing in exceptional founders.</t>
  </si>
  <si>
    <t>https://vibe.vc/</t>
  </si>
  <si>
    <t>594225696d51e6730977.PNG</t>
  </si>
  <si>
    <t>vibe-capital</t>
  </si>
  <si>
    <t>Vunani Capital Partners is a diversified investment holding company, that holds a number of investments across diverse sectors.</t>
  </si>
  <si>
    <t>https://vunanicapitalpartners.co.za/about-us/</t>
  </si>
  <si>
    <t>3e9884fffa4c4f6bb8ac.png</t>
  </si>
  <si>
    <t>vunani-capital</t>
  </si>
  <si>
    <t>Growth Grid Venture Capital Partners</t>
  </si>
  <si>
    <t>Growth Grid Venture Capital Partners is an s12J registered venture capital company with a vision to stimulate sustainable and inclusive economic growth in South Africa by supporting SME’s.</t>
  </si>
  <si>
    <t>https://growthgrid.co.za/</t>
  </si>
  <si>
    <t>https://www.linkedin.com/company/growth-grid-venture-capital-partners</t>
  </si>
  <si>
    <t>d95686ec74dab59cca77.jpg</t>
  </si>
  <si>
    <t>growth-grid-venture-capital-partners</t>
  </si>
  <si>
    <t>Fidelity Investments</t>
  </si>
  <si>
    <t>Fidelity Investments is one of the largest asset managers in the world. Fidelity Investments operates a brokerage firm, manages a large family of mutual funds, provides fund distribution and investment advice, retirement services, index funds, wealth management, cryptocurrency, securities execution and clearance, asset custody, and life insurance.</t>
  </si>
  <si>
    <t>https://www.fidelity.com/</t>
  </si>
  <si>
    <t>https://www.linkedin.com/company/fidelity-investments/about/</t>
  </si>
  <si>
    <t>https://twitter.com/Fidelity</t>
  </si>
  <si>
    <t>4262811b39296d913c55.jpg</t>
  </si>
  <si>
    <t>fidelity-investments</t>
  </si>
  <si>
    <t>Kingsway Capital</t>
  </si>
  <si>
    <t>Kingsway Capital is an investment management firm.</t>
  </si>
  <si>
    <t>https://www.kingswaycap.com/</t>
  </si>
  <si>
    <t>3a0aac1bafdc959d9a87.jpg</t>
  </si>
  <si>
    <t>kingsway-capital</t>
  </si>
  <si>
    <t>CommerzVentures</t>
  </si>
  <si>
    <t>CommerzVentures is a return-driven, non-strategic, venture capital firm. CommerzVentures was established in 2014 as the venture capital fund of Commerzbank. It is an independent investment management company since 2019.</t>
  </si>
  <si>
    <t>https://commerzventures.com/</t>
  </si>
  <si>
    <t>https://www.linkedin.com/company/commerzventures/about/</t>
  </si>
  <si>
    <t>https://twitter.com/commerzventures</t>
  </si>
  <si>
    <t>8ea94ecb643f3d608444.jpg</t>
  </si>
  <si>
    <t>commerzventures</t>
  </si>
  <si>
    <t>Goodwater Capital</t>
  </si>
  <si>
    <t>Goodwater Capital is a next-generation venture capital firm. We believe consumer technology is revolutionizing the world, and we are devoted to entrepreneurs who are furiously building products and platforms that consumers love. Our mission is to empower exceptional entrepreneurs who are changing the world through consumer technology.</t>
  </si>
  <si>
    <t>https://www.goodwatercap.com/about</t>
  </si>
  <si>
    <t>https://www.linkedin.com/company/goodwater-capital</t>
  </si>
  <si>
    <t>https://twitter.com/goodwatercap</t>
  </si>
  <si>
    <t>https://www.facebook.com/goodwatercap/</t>
  </si>
  <si>
    <t>b3fa3e1e02452c21e659.png</t>
  </si>
  <si>
    <t>goodwater-capital</t>
  </si>
  <si>
    <t>Valiant Capital</t>
  </si>
  <si>
    <t>Valiant Capital Management is a $2.7 billion global long/short equity hedge fund founded by Christopher R. Hansen in March 2008.</t>
  </si>
  <si>
    <t>http://www.valiantcapital.com/</t>
  </si>
  <si>
    <t>https://www.linkedin.com/company/valiant-capital-partners/about/</t>
  </si>
  <si>
    <t>7b539ef38643ed816c83.jpg</t>
  </si>
  <si>
    <t>valiant-capital</t>
  </si>
  <si>
    <t>WndrCo</t>
  </si>
  <si>
    <t>WndrCo is a technology investment firm that partners with industry-leading founders and companies.</t>
  </si>
  <si>
    <t>https://www.wndrco.com/</t>
  </si>
  <si>
    <t>https://www.linkedin.com/company/wndrco/about/</t>
  </si>
  <si>
    <t>995d59a949f1eb46df35.jpg</t>
  </si>
  <si>
    <t>wndrco</t>
  </si>
  <si>
    <t>DN Capital</t>
  </si>
  <si>
    <t>DN Capital is a global early-stage venture firm, founded in 2000 and based in London, Berlin and San Francisco. We focus on Seed, Series A and select Series B opportunities in Europe and North America.</t>
  </si>
  <si>
    <t>https://www.dncapital.com/</t>
  </si>
  <si>
    <t>https://www.linkedin.com/company/dn-capital/about/</t>
  </si>
  <si>
    <t>https://www.facebook.com/dncapital/</t>
  </si>
  <si>
    <t>2cf33f0b90b718dbf9b5.jpg</t>
  </si>
  <si>
    <t>dn-capital</t>
  </si>
  <si>
    <t>Kismet Capital</t>
  </si>
  <si>
    <t>Kismet Capital is a private equity firm based in Washington, DC.</t>
  </si>
  <si>
    <t>https://www.kismetcap.com/</t>
  </si>
  <si>
    <t>5f4f0df4df3449af8fbf.png</t>
  </si>
  <si>
    <t>kismet-capital</t>
  </si>
  <si>
    <t>Quiet Capital</t>
  </si>
  <si>
    <t>Quiet Capital invests in technology businesses early to create long-term value.</t>
  </si>
  <si>
    <t>https://www.quiet.com/</t>
  </si>
  <si>
    <t>https://www.linkedin.com/company/quiet-capital/</t>
  </si>
  <si>
    <t>b96b1a9f5a92b1b5075a.jpg</t>
  </si>
  <si>
    <t>quiet-capital</t>
  </si>
  <si>
    <t>TRB Advisors</t>
  </si>
  <si>
    <t>TRB Advisors LP is a private investment firm established in 2010 to exclusively manage the assets of Timothy R. Barakett and his family. TRB engages in a broad range of investment activities and seeks superior risk-adjusted returns through a long-term, patient, and flexible investment mandate.</t>
  </si>
  <si>
    <t>https://trbadvisors.com/</t>
  </si>
  <si>
    <t>818c6b157a28e5f76df1.png</t>
  </si>
  <si>
    <t>trb-advisors</t>
  </si>
  <si>
    <t>Y Combinator Continuity fund</t>
  </si>
  <si>
    <t>YC Continuity is an investment fund dedicated to supporting founders as they scale their companies. Our primary goal is to support YC alumni companies by investing in their subsequent funding rounds, though we occasionally invest in non-YC companies as well.</t>
  </si>
  <si>
    <t>https://www.ycombinator.com/continuity/</t>
  </si>
  <si>
    <t>50bee6c709f04991708b.png</t>
  </si>
  <si>
    <t>y-combinator-continuity-fund</t>
  </si>
  <si>
    <t>Asia Pacific Land</t>
  </si>
  <si>
    <t>APL is a private firm that invests in real estate, renewable energy, and private equity transactions.</t>
  </si>
  <si>
    <t>Hong Kong,Central</t>
  </si>
  <si>
    <t>https://www.asialand.com/about-us/</t>
  </si>
  <si>
    <t>https://www.linkedin.com/company/asia-pacific-land/about/</t>
  </si>
  <si>
    <t>ca9b9d1f4d637905d9a9.jpg</t>
  </si>
  <si>
    <t>asia-pacific-land</t>
  </si>
  <si>
    <t>Base Capital</t>
  </si>
  <si>
    <t>Base Capital (Pty) Ltd was established in 2004 focussing on providing business and corporate finance advisory services and solutions to organizations based in Southern Africa and global businesses preparing to enter the South African business environment.</t>
  </si>
  <si>
    <t>http://www.basecapital.co.za/default.html</t>
  </si>
  <si>
    <t>2a49a817ea27d03afaa1.PNG</t>
  </si>
  <si>
    <t>base-capital</t>
  </si>
  <si>
    <t>Haskè Ventures</t>
  </si>
  <si>
    <t>Haskè Ventures is on a mission to build and co-create companies from ideation to Series A financing with a focus on Francophone Africa.</t>
  </si>
  <si>
    <t>http://www.haskeventures.com/en/#about-us</t>
  </si>
  <si>
    <t>21af49d9fb97aa76b953.PNG</t>
  </si>
  <si>
    <t>hask-ventures</t>
  </si>
  <si>
    <t>MyAsiaVC</t>
  </si>
  <si>
    <t>MyAsiaVC is an early-stage fund with a broad view of growth. We believe that the impact of macrotrends goes beyond the first order.</t>
  </si>
  <si>
    <t>https://www.myasiavc.com/</t>
  </si>
  <si>
    <t>https://www.linkedin.com/company/myasiavc/about/</t>
  </si>
  <si>
    <t>627fd56fb34e03a7431c.jpg</t>
  </si>
  <si>
    <t>myasiavc</t>
  </si>
  <si>
    <t>BESTSELLER Foundation</t>
  </si>
  <si>
    <t>BESTSELLER Foundation is a private foundation, philanthropically funded by the fashion group BESTSELLER.  
We support entrepreneurs and invest in businesses that work for supporting the wellbeing of our natural world, for creating better jobs and opportunities, for sustainable growth.</t>
  </si>
  <si>
    <t>Denmark,Kobenhavn</t>
  </si>
  <si>
    <t>https://bestseller.org/about</t>
  </si>
  <si>
    <t>https://www.linkedin.com/company/bestseller-foundation/</t>
  </si>
  <si>
    <t>c1dd29f00dddcb4f68bc.jpg</t>
  </si>
  <si>
    <t>bestseller-foundation</t>
  </si>
  <si>
    <t>Prosus Ventures</t>
  </si>
  <si>
    <t>Prosus Ventures (formerly Naspers Ventures) partners with entrepreneurs to build leading technology companies in high-growth markets. We identify companies and founders with high potential and the ambition to scale globally, the right way.</t>
  </si>
  <si>
    <t>https://www.prosus.com/ventures</t>
  </si>
  <si>
    <t>https://www.linkedin.com/company/prosusventures</t>
  </si>
  <si>
    <t>https://www.facebook.com/ProsusGroup/</t>
  </si>
  <si>
    <t>e07f1b79c49a70104f8f.jpg</t>
  </si>
  <si>
    <t>prosus-ventures</t>
  </si>
  <si>
    <t>JIMCO</t>
  </si>
  <si>
    <t>JIMCOis the global investment arm of the Jameel Family.</t>
  </si>
  <si>
    <t>https://jimco.com/en</t>
  </si>
  <si>
    <t>https://www.linkedin.com/company/jimco-jameel-investment-management-co/about/</t>
  </si>
  <si>
    <t>8304130d7e003f6b00ae.jpg</t>
  </si>
  <si>
    <t>jimco</t>
  </si>
  <si>
    <t>Water Unite Impact Investment Vehicle</t>
  </si>
  <si>
    <t>WUPIV will provide risk-tolerant capital to Small and Medium Enterprises (SMEs) in the water, sanitation and plastics recycling sectors who are contributing to addressing the following three global challenges; Sanitation, Waste recycling, Access to safe water.</t>
  </si>
  <si>
    <t>https://www.wellersimpact.com/water-unite-impact</t>
  </si>
  <si>
    <t>7c589c1bc9f6d49237e1.png</t>
  </si>
  <si>
    <t>water-unite-impact-investment-vehicle</t>
  </si>
  <si>
    <t>Minderoo Foundation</t>
  </si>
  <si>
    <t>Minderoo Foundation is a modern philanthropic organisation taking on tough, persistent issues with the potential to drive massive change.</t>
  </si>
  <si>
    <t>Australia,Perth</t>
  </si>
  <si>
    <t>https://www.minderoo.org/</t>
  </si>
  <si>
    <t>https://www.linkedin.com/company/minderoo/about/</t>
  </si>
  <si>
    <t>e200c84d4fac839ab9fa.jpg</t>
  </si>
  <si>
    <t>minderoo-foundation</t>
  </si>
  <si>
    <t>HoaQ Capital</t>
  </si>
  <si>
    <t>HoaQ club is a community of creators and operators backing entrepreneurs in building scalable businesses for Africa and its Diaspora.</t>
  </si>
  <si>
    <t>https://hoaq.club/</t>
  </si>
  <si>
    <t>https://www.linkedin.com/company/hoaq</t>
  </si>
  <si>
    <t>1b1dfc23ef842ff214f3.jpg</t>
  </si>
  <si>
    <t>hoaq-capital</t>
  </si>
  <si>
    <t>Cathexis Ventures</t>
  </si>
  <si>
    <t>Founded in 2018, Cathexis Ventures is a corporate venture capital arm of Cathexis Holdings and is based in Houston, Texas.</t>
  </si>
  <si>
    <t>https://cathexis.ventures/</t>
  </si>
  <si>
    <t>https://www.linkedin.com/company/cathexis-ventures/about/</t>
  </si>
  <si>
    <t>81dbb970dbc95600a725.jpg</t>
  </si>
  <si>
    <t>cathexis-ventures</t>
  </si>
  <si>
    <t>Moxxie Ventures</t>
  </si>
  <si>
    <t>Moxxie Ventures is a seed-stage firm focused on backing exceptional founders who make life and work better.</t>
  </si>
  <si>
    <t>https://www.moxxie.vc/</t>
  </si>
  <si>
    <t>https://www.linkedin.com/company/moxxie-ventures/about/</t>
  </si>
  <si>
    <t>https://twitter.com/MoxxieVentures</t>
  </si>
  <si>
    <t>89fed7d41e0b88aabdc3.jpg</t>
  </si>
  <si>
    <t>moxxie-ventures</t>
  </si>
  <si>
    <t>Nimble Partners</t>
  </si>
  <si>
    <t>Nimble Partners is a San Francisco-based venture capital firm.</t>
  </si>
  <si>
    <t>https://www.nimblepartners.vc/about-us</t>
  </si>
  <si>
    <t>https://www.linkedin.com/company/nimble-partners-llc/about/</t>
  </si>
  <si>
    <t>5936feea42d28883a6c2.jpg</t>
  </si>
  <si>
    <t>nimble-partners</t>
  </si>
  <si>
    <t>Spring Ventures</t>
  </si>
  <si>
    <t>Spring Ventures is a California-based private equity firm focused on information technology and cleantech companies.</t>
  </si>
  <si>
    <t>http://www.springventuresllc.com/</t>
  </si>
  <si>
    <t>1c8f319c09c4636e7622.png</t>
  </si>
  <si>
    <t>spring-ventures</t>
  </si>
  <si>
    <t>Mentors Fund</t>
  </si>
  <si>
    <t>Mentors Fund is a Seed fund that invests in and mentors capital-efficient startups looking to transform traditional industries.</t>
  </si>
  <si>
    <t>https://mentors.fund/companies/</t>
  </si>
  <si>
    <t>https://www.linkedin.com/company/mentors-fund/about/</t>
  </si>
  <si>
    <t>7652f5817d3431a355c5.jpg</t>
  </si>
  <si>
    <t>mentors-fund</t>
  </si>
  <si>
    <t>SBX Capital</t>
  </si>
  <si>
    <t>SBX Capital is investing in invest in technologies redefining legacy industries.SBX Capital is investing in invest in technologies redefining legacy industries.</t>
  </si>
  <si>
    <t>Kuwait,Kuwait City</t>
  </si>
  <si>
    <t>https://sbx.xyz/</t>
  </si>
  <si>
    <t>https://twitter.com/sbxdotxyz</t>
  </si>
  <si>
    <t>86c42311da5b0bd0deca.jpg</t>
  </si>
  <si>
    <t>sbx-capital</t>
  </si>
  <si>
    <t>Kabnoury Ventures</t>
  </si>
  <si>
    <t>Kabnoury Ventures is a multi-investment fund investing in high-reward startups.</t>
  </si>
  <si>
    <t>https://kabnouryventures.com/</t>
  </si>
  <si>
    <t>https://www.linkedin.com/company/kabnoury-ventures/about/</t>
  </si>
  <si>
    <t>https://www.facebook.com/kabnouryventures1/</t>
  </si>
  <si>
    <t>ba12e17df4b4345c6c77.jpg</t>
  </si>
  <si>
    <t>kabnoury-ventures</t>
  </si>
  <si>
    <t>Contact Financial Holding</t>
  </si>
  <si>
    <t>Contact Financial Holding, is the leading structured finance investment firm in Egypt. Contact works based on a collaborative business model, engaging with business partners at various levels to deliver market-leading products and services.</t>
  </si>
  <si>
    <t>Financial Services, E-Commerce</t>
  </si>
  <si>
    <t>https://contact.eg/</t>
  </si>
  <si>
    <t>https://www.linkedin.com/company/contact-financial-holding/about/</t>
  </si>
  <si>
    <t>2facce90db0cf010f1b5.jpg</t>
  </si>
  <si>
    <t>contact-financial-holding</t>
  </si>
  <si>
    <t>Lightrock</t>
  </si>
  <si>
    <t>Lightrock is a global private equity platform investing in sustainable businesses built by purpose-driven entrepreneurs.</t>
  </si>
  <si>
    <t>https://www.lightrock.com/about</t>
  </si>
  <si>
    <t>https://www.linkedin.com/company/lightrock/about/</t>
  </si>
  <si>
    <t>953ee0cc580c4b0a31b3.jpg</t>
  </si>
  <si>
    <t>lightrock</t>
  </si>
  <si>
    <t>Yara Growth Ventures</t>
  </si>
  <si>
    <t>Yara Growth Ventures is the corporate venture capital team for Yara International ASA.</t>
  </si>
  <si>
    <t>https://www.yaragrowthventures.com/</t>
  </si>
  <si>
    <t>https://www.linkedin.com/company/yara-growth-ventures/about/</t>
  </si>
  <si>
    <t>1988be144c9c9032a423.jpg</t>
  </si>
  <si>
    <t>yara-growth-ventures</t>
  </si>
  <si>
    <t>Golden Ventures</t>
  </si>
  <si>
    <t>Golden Ventures is a leading seed-stage venture capital fund, based in Toronto and investing across North America.</t>
  </si>
  <si>
    <t>https://www.golden.ventures/</t>
  </si>
  <si>
    <t>https://www.linkedin.com/company/goldenventures/</t>
  </si>
  <si>
    <t>11ec35d92ec1fab3c494.jpg</t>
  </si>
  <si>
    <t>golden-ventures</t>
  </si>
  <si>
    <t>Flexport Ventures</t>
  </si>
  <si>
    <t>Flexport is the VC arm of Flexport.</t>
  </si>
  <si>
    <t>904de85df60ccf1f41ca.png</t>
  </si>
  <si>
    <t>flexport-ventures</t>
  </si>
  <si>
    <t>J Ventures</t>
  </si>
  <si>
    <t>J Ventures is an early-stage technology fund.</t>
  </si>
  <si>
    <t>https://www.jventures.com/</t>
  </si>
  <si>
    <t>https://www.linkedin.com/company/j-ventures</t>
  </si>
  <si>
    <t>dfe9a74f231a9479ef5e.jpg</t>
  </si>
  <si>
    <t>j-ventures</t>
  </si>
  <si>
    <t>Voltron Capital</t>
  </si>
  <si>
    <t>Voltron Capital is on a mission to back extraordinary entrepreneurs out of Africa solving important problems in large markets.</t>
  </si>
  <si>
    <t>https://voltron.africa/#about</t>
  </si>
  <si>
    <t>12c7a559cf7ee1b90f93.PNG</t>
  </si>
  <si>
    <t>voltron-capital</t>
  </si>
  <si>
    <t>VSquare Capital</t>
  </si>
  <si>
    <t>VSquare Capital is a private small market investment vehicle (Search Fund) that seeks to acquire well-established businesses with cash flow between $1 and $3 million.</t>
  </si>
  <si>
    <t>https://vsquarecapital.com/about-us</t>
  </si>
  <si>
    <t>16956c8deb51ce783caf.PNG</t>
  </si>
  <si>
    <t>vsquare-capital</t>
  </si>
  <si>
    <t>PayU</t>
  </si>
  <si>
    <t>PayU is the payments and fintech business of Prosus, a global consumer internet group and one of the largest technology investors in the world.</t>
  </si>
  <si>
    <t>https://corporate.payu.com/</t>
  </si>
  <si>
    <t>https://www.linkedin.com/company/payu</t>
  </si>
  <si>
    <t>88552b4cdd0fd48fa26e.jpg</t>
  </si>
  <si>
    <t>payu</t>
  </si>
  <si>
    <t>Century Oak Capital</t>
  </si>
  <si>
    <t>Century Oak Capital is a venture capital firm specializing in early-stage investments in Europe and Emerging Markets.</t>
  </si>
  <si>
    <t>Liechtenstein,Vaduz</t>
  </si>
  <si>
    <t>https://centuryoakcap.com/</t>
  </si>
  <si>
    <t>9bc893f9b290c176e8bd.PNG</t>
  </si>
  <si>
    <t>century-oak-capital</t>
  </si>
  <si>
    <t>Daybreak Partners</t>
  </si>
  <si>
    <t>Daybreak Partners partner with entrepreneurs to help turn their vision into a successful company.  DP invest across stages, from inception through micro-cap public and from a permanent capital vehicle.</t>
  </si>
  <si>
    <t>United States of America,Florida</t>
  </si>
  <si>
    <t>https://daybreakpartners.com/</t>
  </si>
  <si>
    <t>https://www.linkedin.com/company/daybreak-partners/about/</t>
  </si>
  <si>
    <t>705cf3541fdb72e6f97a.jpg</t>
  </si>
  <si>
    <t>daybreak-partners</t>
  </si>
  <si>
    <t>Broad Creek Capital</t>
  </si>
  <si>
    <t>Broad Creek Capital is a private investment partnership and family office located in the US and Europe. Broad Creek invests with a multigenerational horizon across asset classes, with a specific focus on real estate, private equity, and venture.</t>
  </si>
  <si>
    <t>https://www.broadcreekcap.com/</t>
  </si>
  <si>
    <t>https://www.linkedin.com/company/broad-creek-capital/</t>
  </si>
  <si>
    <t>c69be6ae6c170dd3d5ae.jpg</t>
  </si>
  <si>
    <t>broad-creek-capital</t>
  </si>
  <si>
    <t>Unicorn Group</t>
  </si>
  <si>
    <t>The Unicorn Group is a pan-African innovation and entrepreneurship ecosystem, operating across the whole continent.
We provide investment capital, strategic advisory support, and direct start-up incubation and acceleration to help change Africa's narrative around our own development pathway.</t>
  </si>
  <si>
    <t>Mauritius,Cyber City</t>
  </si>
  <si>
    <t>https://www.unicornmaking.com/</t>
  </si>
  <si>
    <t>https://www.linkedin.com/company/unicornmaking</t>
  </si>
  <si>
    <t>https://twitter.com/unicornmaking</t>
  </si>
  <si>
    <t>85d2ca685719de9f44c5.jpg</t>
  </si>
  <si>
    <t>unicorn-group</t>
  </si>
  <si>
    <t>UI Investments</t>
  </si>
  <si>
    <t>UI Investments brings capital and knowledge to sector agnostic, high potential startups, and SMEs at early and pre-seed stages helping them achieve their missions, live their journeys and reach their success.</t>
  </si>
  <si>
    <t>https://ui-investments.net/</t>
  </si>
  <si>
    <t>5921b2e63d3956303a17.png</t>
  </si>
  <si>
    <t>ui-investments</t>
  </si>
  <si>
    <t>Metaprop VC</t>
  </si>
  <si>
    <t>MetaProp is a New York-based venture capital firm focused on the real estate technology (“PropTech”) industry.</t>
  </si>
  <si>
    <t>https://www.metaprop.vc/about</t>
  </si>
  <si>
    <t>https://www.linkedin.com/company/metaprop/about/</t>
  </si>
  <si>
    <t>3cd70f1f38dbc9ca2422.jpg</t>
  </si>
  <si>
    <t>metaprop-vc</t>
  </si>
  <si>
    <t>Fedha Capital</t>
  </si>
  <si>
    <t>Fedha Capital is a Lagos-based VC firm actively partnering with visionary founders who are building today, tomorrow's products.</t>
  </si>
  <si>
    <t>https://www.fedhacapital.com/</t>
  </si>
  <si>
    <t>https://www.linkedin.com/company/fedhacapital</t>
  </si>
  <si>
    <t>https://www.facebook.com/FedhaCap/</t>
  </si>
  <si>
    <t>0aecead9145121ec2fab.jpg</t>
  </si>
  <si>
    <t>fedha-capital</t>
  </si>
  <si>
    <t>VFD Group</t>
  </si>
  <si>
    <t>VFD Group is an industry-agnostic proprietary investment company focusing on building Africa’s most diverse business ecosystem by investing in and creating socially conscious businesses across industries.</t>
  </si>
  <si>
    <t>https://vfdgroup.com/about-us/</t>
  </si>
  <si>
    <t>https://www.linkedin.com/company/vfdgroup/about/</t>
  </si>
  <si>
    <t>https://twitter.com/VFDGroup</t>
  </si>
  <si>
    <t>b8e14799c3b79b72c7fa.jpg</t>
  </si>
  <si>
    <t>vfd-group</t>
  </si>
  <si>
    <t>Moonshot Ventures</t>
  </si>
  <si>
    <t>Moonshot Ventures invests in and builds purpose-driven enterprises in Indonesia. We empower social entrepreneurs to reach their moonshot goals.</t>
  </si>
  <si>
    <t>https://www.moonshotventures.org/</t>
  </si>
  <si>
    <t>https://www.linkedin.com/company/moonshot-ventures-org/about/</t>
  </si>
  <si>
    <t>67153b10d988ceee4cfe.jpg</t>
  </si>
  <si>
    <t>moonshot-ventures</t>
  </si>
  <si>
    <t>deal_ID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</si>
</sst>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m/d/yyyy"/>
    <numFmt numFmtId="166" formatCode="&quot;$&quot;#,##0.00"/>
    <numFmt numFmtId="167" formatCode="mm/dd/yyyy"/>
    <numFmt numFmtId="168" formatCode="0.0%"/>
    <numFmt numFmtId="169" formatCode="yyyy\-mm\-dd\ h:mm:ss"/>
    <numFmt numFmtId="170" formatCode="m\-d"/>
  </numFmts>
  <fonts count="48">
    <font>
      <sz val="10"/>
      <color rgb="FF000000"/>
      <name val="Arial"/>
    </font>
    <font>
      <sz val="10"/>
      <name val="Arial"/>
      <family val="2"/>
    </font>
    <font>
      <sz val="10"/>
      <name val="Arial"/>
      <family val="2"/>
    </font>
    <font>
      <sz val="10"/>
      <name val="Arial"/>
      <family val="2"/>
    </font>
    <font>
      <u/>
      <sz val="10"/>
      <color rgb="FF0000FF"/>
      <name val="Arial"/>
      <family val="2"/>
    </font>
    <font>
      <b/>
      <sz val="10"/>
      <name val="Arial"/>
      <family val="2"/>
    </font>
    <font>
      <sz val="11"/>
      <name val="Helvetica Neue"/>
    </font>
    <font>
      <sz val="10"/>
      <name val="Helvetica Neue"/>
    </font>
    <font>
      <sz val="11"/>
      <name val="Arial"/>
      <family val="2"/>
    </font>
    <font>
      <u/>
      <sz val="10"/>
      <color rgb="FF0000FF"/>
      <name val="Arial"/>
      <family val="2"/>
    </font>
    <font>
      <u/>
      <sz val="10"/>
      <color rgb="FF0000FF"/>
      <name val="Arial"/>
      <family val="2"/>
    </font>
    <font>
      <u/>
      <sz val="10"/>
      <color rgb="FF1155CC"/>
      <name val="Arial"/>
      <family val="2"/>
    </font>
    <font>
      <b/>
      <sz val="10"/>
      <name val="Arial"/>
      <family val="2"/>
    </font>
    <font>
      <u/>
      <sz val="10"/>
      <color rgb="FF0000FF"/>
      <name val="Arial"/>
      <family val="2"/>
    </font>
    <font>
      <u/>
      <sz val="10"/>
      <color rgb="FF0000FF"/>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0000FF"/>
      <name val="Arial"/>
      <family val="2"/>
    </font>
    <font>
      <u/>
      <sz val="10"/>
      <color rgb="FF0000FF"/>
      <name val="Arial"/>
      <family val="2"/>
    </font>
    <font>
      <u/>
      <sz val="10"/>
      <color rgb="FF1155CC"/>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222222"/>
      <name val="Arial"/>
      <family val="2"/>
    </font>
    <font>
      <u/>
      <sz val="10"/>
      <color rgb="FF1155CC"/>
      <name val="Arial"/>
      <family val="2"/>
    </font>
    <font>
      <u/>
      <sz val="10"/>
      <color rgb="FF000000"/>
      <name val="Arial"/>
      <family val="2"/>
    </font>
    <font>
      <sz val="10"/>
      <name val="Arial"/>
      <family val="2"/>
    </font>
    <font>
      <u/>
      <sz val="10"/>
      <color rgb="FF1155CC"/>
      <name val="Arial"/>
      <family val="2"/>
    </font>
    <font>
      <u/>
      <sz val="10"/>
      <color rgb="FF000000"/>
      <name val="Arial"/>
      <family val="2"/>
    </font>
    <font>
      <u/>
      <sz val="10"/>
      <color rgb="FF1155CC"/>
      <name val="Arial"/>
      <family val="2"/>
    </font>
    <font>
      <u/>
      <sz val="10"/>
      <name val="Arial"/>
      <family val="2"/>
    </font>
    <font>
      <b/>
      <u/>
      <sz val="10"/>
      <color rgb="FF0000FF"/>
      <name val="Arial"/>
      <family val="2"/>
    </font>
    <font>
      <u/>
      <sz val="10"/>
      <color rgb="FF0000FF"/>
      <name val="Arial"/>
      <family val="2"/>
    </font>
    <font>
      <u/>
      <sz val="10"/>
      <color rgb="FF1155CC"/>
      <name val="Arial"/>
      <family val="2"/>
    </font>
    <font>
      <u/>
      <sz val="10"/>
      <color rgb="FF0000FF"/>
      <name val="Arial"/>
      <family val="2"/>
    </font>
    <font>
      <sz val="10"/>
      <color rgb="FF19232D"/>
      <name val="Arial"/>
      <family val="2"/>
    </font>
    <font>
      <u/>
      <sz val="10"/>
      <color rgb="FF0000FF"/>
      <name val="Arial"/>
      <family val="2"/>
    </font>
    <font>
      <u/>
      <sz val="10"/>
      <color rgb="FF0000FF"/>
      <name val="Arial"/>
      <family val="2"/>
    </font>
    <font>
      <u/>
      <sz val="10"/>
      <color rgb="FF1155CC"/>
      <name val="Arial"/>
      <family val="2"/>
    </font>
    <font>
      <sz val="10"/>
      <color rgb="FF3A4149"/>
      <name val="Arial"/>
      <family val="2"/>
    </font>
    <font>
      <u/>
      <sz val="10"/>
      <color rgb="FF0000FF"/>
      <name val="Helvetica Neue"/>
    </font>
    <font>
      <sz val="10"/>
      <color rgb="FF000000"/>
      <name val="Calibri"/>
      <family val="2"/>
      <scheme val="minor"/>
    </font>
    <font>
      <sz val="10"/>
      <color theme="1"/>
      <name val="Calibri"/>
      <family val="2"/>
      <scheme val="minor"/>
    </font>
    <font>
      <b/>
      <sz val="10"/>
      <color rgb="FF000000"/>
      <name val="Arial"/>
      <family val="2"/>
    </font>
  </fonts>
  <fills count="2">
    <fill>
      <patternFill patternType="none"/>
    </fill>
    <fill>
      <patternFill patternType="gray125"/>
    </fill>
  </fills>
  <borders count="5">
    <border>
      <left/>
      <right/>
      <top/>
      <bottom/>
      <diagonal/>
    </border>
    <border>
      <left/>
      <right/>
      <top/>
      <bottom/>
      <diagonal/>
    </border>
    <border>
      <left/>
      <right style="thin">
        <color rgb="FFFFFFFF"/>
      </right>
      <top/>
      <bottom/>
      <diagonal/>
    </border>
    <border>
      <left/>
      <right/>
      <top/>
      <bottom/>
      <diagonal/>
    </border>
    <border>
      <left/>
      <right/>
      <top/>
      <bottom/>
      <diagonal/>
    </border>
  </borders>
  <cellStyleXfs count="2">
    <xf numFmtId="0" fontId="0" fillId="0" borderId="0"/>
    <xf numFmtId="0" fontId="45" fillId="0" borderId="4"/>
  </cellStyleXfs>
  <cellXfs count="132">
    <xf numFmtId="0" fontId="0" fillId="0" borderId="0" xfId="0"/>
    <xf numFmtId="0" fontId="1" fillId="0" borderId="0" xfId="0" applyFont="1"/>
    <xf numFmtId="0" fontId="3" fillId="0" borderId="0" xfId="0" applyFont="1"/>
    <xf numFmtId="0" fontId="3" fillId="0" borderId="0" xfId="0" applyFont="1" applyAlignment="1">
      <alignment horizontal="right"/>
    </xf>
    <xf numFmtId="0" fontId="3" fillId="0" borderId="1" xfId="0" applyFont="1" applyBorder="1"/>
    <xf numFmtId="0" fontId="3" fillId="0" borderId="0" xfId="0" applyFont="1" applyAlignment="1">
      <alignment vertical="top"/>
    </xf>
    <xf numFmtId="0" fontId="2" fillId="0" borderId="0" xfId="0" applyFont="1" applyAlignment="1">
      <alignment vertical="top"/>
    </xf>
    <xf numFmtId="0" fontId="2" fillId="0" borderId="0" xfId="0" applyFont="1" applyAlignment="1">
      <alignment horizontal="right" vertical="top"/>
    </xf>
    <xf numFmtId="164" fontId="2" fillId="0" borderId="0" xfId="0" applyNumberFormat="1" applyFont="1" applyAlignment="1">
      <alignment horizontal="right" vertical="top"/>
    </xf>
    <xf numFmtId="165" fontId="2" fillId="0" borderId="0" xfId="0" applyNumberFormat="1" applyFont="1" applyAlignment="1">
      <alignment horizontal="right" vertical="top"/>
    </xf>
    <xf numFmtId="0" fontId="2" fillId="0" borderId="1" xfId="0" applyFont="1" applyBorder="1" applyAlignment="1">
      <alignment vertical="top"/>
    </xf>
    <xf numFmtId="165" fontId="3" fillId="0" borderId="0" xfId="0" applyNumberFormat="1" applyFont="1" applyAlignment="1">
      <alignment horizontal="right"/>
    </xf>
    <xf numFmtId="164" fontId="2" fillId="0" borderId="0" xfId="0" applyNumberFormat="1" applyFont="1" applyAlignment="1">
      <alignment horizontal="right"/>
    </xf>
    <xf numFmtId="0" fontId="13" fillId="0" borderId="0" xfId="0" applyFont="1"/>
    <xf numFmtId="0" fontId="2" fillId="0" borderId="0" xfId="0" applyFont="1" applyAlignment="1">
      <alignment horizontal="left" vertical="top"/>
    </xf>
    <xf numFmtId="0" fontId="14" fillId="0" borderId="0" xfId="0" applyFont="1" applyAlignment="1">
      <alignment vertical="top"/>
    </xf>
    <xf numFmtId="165" fontId="3" fillId="0" borderId="0" xfId="0" applyNumberFormat="1" applyFont="1" applyAlignment="1">
      <alignment horizontal="right" vertical="top"/>
    </xf>
    <xf numFmtId="0" fontId="3" fillId="0" borderId="0" xfId="0" applyFont="1" applyAlignment="1">
      <alignment horizontal="right" vertical="top"/>
    </xf>
    <xf numFmtId="0" fontId="15" fillId="0" borderId="0" xfId="0" applyFont="1" applyAlignment="1">
      <alignment vertical="top"/>
    </xf>
    <xf numFmtId="0" fontId="16" fillId="0" borderId="0" xfId="0" applyFont="1" applyAlignment="1">
      <alignment vertical="top"/>
    </xf>
    <xf numFmtId="0" fontId="17" fillId="0" borderId="0" xfId="0" applyFont="1" applyAlignment="1">
      <alignment vertical="top"/>
    </xf>
    <xf numFmtId="0" fontId="18" fillId="0" borderId="1" xfId="0" applyFont="1" applyBorder="1"/>
    <xf numFmtId="0" fontId="19" fillId="0" borderId="1" xfId="0" applyFont="1" applyBorder="1" applyAlignment="1">
      <alignment vertical="top"/>
    </xf>
    <xf numFmtId="0" fontId="3" fillId="0" borderId="3" xfId="0" applyFont="1" applyBorder="1"/>
    <xf numFmtId="0" fontId="21" fillId="0" borderId="1" xfId="0" applyFont="1" applyBorder="1" applyAlignment="1">
      <alignment vertical="top"/>
    </xf>
    <xf numFmtId="0" fontId="22" fillId="0" borderId="1" xfId="0" applyFont="1" applyBorder="1" applyAlignment="1">
      <alignment vertical="top"/>
    </xf>
    <xf numFmtId="0" fontId="2" fillId="0" borderId="4" xfId="0" applyFont="1" applyBorder="1" applyAlignment="1">
      <alignment vertical="top"/>
    </xf>
    <xf numFmtId="164" fontId="2" fillId="0" borderId="3" xfId="0" applyNumberFormat="1" applyFont="1" applyBorder="1" applyAlignment="1">
      <alignment horizontal="right" vertical="top"/>
    </xf>
    <xf numFmtId="164" fontId="2" fillId="0" borderId="3" xfId="0" applyNumberFormat="1" applyFont="1" applyBorder="1" applyAlignment="1">
      <alignment horizontal="right"/>
    </xf>
    <xf numFmtId="0" fontId="25" fillId="0" borderId="3" xfId="0" applyFont="1" applyBorder="1"/>
    <xf numFmtId="0" fontId="3" fillId="0" borderId="4" xfId="0" applyFont="1" applyBorder="1"/>
    <xf numFmtId="0" fontId="2" fillId="0" borderId="3" xfId="0" applyFont="1" applyBorder="1" applyAlignment="1">
      <alignment vertical="top"/>
    </xf>
    <xf numFmtId="3" fontId="3" fillId="0" borderId="0" xfId="0" applyNumberFormat="1" applyFont="1"/>
    <xf numFmtId="165" fontId="2" fillId="0" borderId="1" xfId="0" applyNumberFormat="1" applyFont="1" applyBorder="1" applyAlignment="1">
      <alignment horizontal="right" vertical="top"/>
    </xf>
    <xf numFmtId="0" fontId="3" fillId="0" borderId="4" xfId="0" applyFont="1" applyBorder="1" applyAlignment="1">
      <alignment vertical="top"/>
    </xf>
    <xf numFmtId="0" fontId="28" fillId="0" borderId="1" xfId="0" applyFont="1" applyBorder="1" applyAlignment="1">
      <alignment vertical="top"/>
    </xf>
    <xf numFmtId="0" fontId="29" fillId="0" borderId="1" xfId="0" applyFont="1" applyBorder="1" applyAlignment="1">
      <alignment vertical="top"/>
    </xf>
    <xf numFmtId="3" fontId="2" fillId="0" borderId="0" xfId="0" applyNumberFormat="1" applyFont="1" applyAlignment="1">
      <alignment horizontal="right" vertical="top"/>
    </xf>
    <xf numFmtId="166" fontId="2" fillId="0" borderId="0" xfId="0" applyNumberFormat="1" applyFont="1" applyAlignment="1">
      <alignment horizontal="right" vertical="top"/>
    </xf>
    <xf numFmtId="0" fontId="12" fillId="0" borderId="0" xfId="0" applyFont="1"/>
    <xf numFmtId="0" fontId="12" fillId="0" borderId="0" xfId="0" applyFont="1" applyAlignment="1">
      <alignment horizontal="left"/>
    </xf>
    <xf numFmtId="0" fontId="12" fillId="0" borderId="0" xfId="0" applyFont="1" applyAlignment="1">
      <alignment horizontal="right"/>
    </xf>
    <xf numFmtId="165" fontId="2" fillId="0" borderId="0" xfId="0" applyNumberFormat="1" applyFont="1" applyAlignment="1">
      <alignment horizontal="right"/>
    </xf>
    <xf numFmtId="0" fontId="43" fillId="0" borderId="0" xfId="0" applyFont="1" applyAlignment="1">
      <alignment horizontal="left"/>
    </xf>
    <xf numFmtId="0" fontId="2" fillId="0" borderId="0" xfId="0" applyFont="1" applyAlignment="1">
      <alignment horizontal="left"/>
    </xf>
    <xf numFmtId="0" fontId="2" fillId="0" borderId="0" xfId="0" applyFont="1"/>
    <xf numFmtId="0" fontId="36" fillId="0" borderId="0" xfId="0" applyFont="1"/>
    <xf numFmtId="0" fontId="39" fillId="0" borderId="0" xfId="0" applyFont="1" applyAlignment="1">
      <alignment horizontal="left"/>
    </xf>
    <xf numFmtId="164" fontId="2" fillId="0" borderId="0" xfId="0" applyNumberFormat="1" applyFont="1"/>
    <xf numFmtId="164" fontId="2" fillId="0" borderId="0" xfId="0" applyNumberFormat="1" applyFont="1" applyAlignment="1">
      <alignment horizontal="left"/>
    </xf>
    <xf numFmtId="165" fontId="7" fillId="0" borderId="0" xfId="0" applyNumberFormat="1" applyFont="1" applyAlignment="1">
      <alignment horizontal="right"/>
    </xf>
    <xf numFmtId="0" fontId="7" fillId="0" borderId="0" xfId="0" applyFont="1"/>
    <xf numFmtId="164" fontId="7" fillId="0" borderId="0" xfId="0" applyNumberFormat="1" applyFont="1" applyAlignment="1">
      <alignment horizontal="left"/>
    </xf>
    <xf numFmtId="164" fontId="30" fillId="0" borderId="0" xfId="0" applyNumberFormat="1" applyFont="1"/>
    <xf numFmtId="0" fontId="30" fillId="0" borderId="0" xfId="0" applyFont="1"/>
    <xf numFmtId="164" fontId="7" fillId="0" borderId="0" xfId="0" applyNumberFormat="1" applyFont="1"/>
    <xf numFmtId="0" fontId="44" fillId="0" borderId="0" xfId="0" applyFont="1"/>
    <xf numFmtId="167" fontId="1" fillId="0" borderId="0" xfId="0" applyNumberFormat="1" applyFont="1"/>
    <xf numFmtId="0" fontId="1" fillId="0" borderId="0" xfId="0" applyFont="1" applyAlignment="1">
      <alignment horizontal="left"/>
    </xf>
    <xf numFmtId="164" fontId="1" fillId="0" borderId="0" xfId="0" applyNumberFormat="1" applyFont="1"/>
    <xf numFmtId="165" fontId="2" fillId="0" borderId="0" xfId="0" applyNumberFormat="1" applyFont="1"/>
    <xf numFmtId="167" fontId="2" fillId="0" borderId="0" xfId="0" applyNumberFormat="1" applyFont="1"/>
    <xf numFmtId="0" fontId="9" fillId="0" borderId="0" xfId="0" applyFont="1"/>
    <xf numFmtId="165" fontId="1" fillId="0" borderId="0" xfId="0" applyNumberFormat="1" applyFont="1"/>
    <xf numFmtId="164" fontId="1" fillId="0" borderId="1" xfId="0" applyNumberFormat="1" applyFont="1" applyBorder="1"/>
    <xf numFmtId="0" fontId="2" fillId="0" borderId="0" xfId="0" applyFont="1" applyAlignment="1">
      <alignment horizontal="right"/>
    </xf>
    <xf numFmtId="164" fontId="2" fillId="0" borderId="1" xfId="0" applyNumberFormat="1" applyFont="1" applyBorder="1" applyAlignment="1">
      <alignment horizontal="right"/>
    </xf>
    <xf numFmtId="0" fontId="2" fillId="0" borderId="1" xfId="0" applyFont="1" applyBorder="1"/>
    <xf numFmtId="167" fontId="30" fillId="0" borderId="0" xfId="0" applyNumberFormat="1" applyFont="1"/>
    <xf numFmtId="0" fontId="30" fillId="0" borderId="0" xfId="0" applyFont="1" applyAlignment="1">
      <alignment horizontal="left"/>
    </xf>
    <xf numFmtId="164" fontId="30" fillId="0" borderId="0" xfId="0" applyNumberFormat="1" applyFont="1" applyAlignment="1">
      <alignment horizontal="right"/>
    </xf>
    <xf numFmtId="0" fontId="40" fillId="0" borderId="0" xfId="0" applyFont="1"/>
    <xf numFmtId="165" fontId="30" fillId="0" borderId="0" xfId="0" applyNumberFormat="1" applyFont="1"/>
    <xf numFmtId="3" fontId="2" fillId="0" borderId="0" xfId="0" applyNumberFormat="1" applyFont="1" applyAlignment="1">
      <alignment horizontal="right"/>
    </xf>
    <xf numFmtId="0" fontId="30" fillId="0" borderId="0" xfId="0" applyFont="1" applyAlignment="1">
      <alignment horizontal="right"/>
    </xf>
    <xf numFmtId="3" fontId="2" fillId="0" borderId="0" xfId="0" applyNumberFormat="1" applyFont="1"/>
    <xf numFmtId="0" fontId="12" fillId="0" borderId="0" xfId="0" applyFont="1" applyAlignment="1">
      <alignment wrapText="1"/>
    </xf>
    <xf numFmtId="0" fontId="12" fillId="0" borderId="0" xfId="0" applyFont="1" applyAlignment="1">
      <alignment horizontal="right" wrapText="1"/>
    </xf>
    <xf numFmtId="0" fontId="12" fillId="0" borderId="0" xfId="0" applyFont="1" applyAlignment="1">
      <alignment vertical="top" wrapText="1"/>
    </xf>
    <xf numFmtId="164" fontId="1" fillId="0" borderId="0" xfId="0" applyNumberFormat="1" applyFont="1" applyAlignment="1">
      <alignment horizontal="right"/>
    </xf>
    <xf numFmtId="0" fontId="6" fillId="0" borderId="0" xfId="0" applyFont="1"/>
    <xf numFmtId="0" fontId="33" fillId="0" borderId="0" xfId="0" applyFont="1"/>
    <xf numFmtId="10" fontId="3" fillId="0" borderId="0" xfId="0" applyNumberFormat="1" applyFont="1" applyAlignment="1">
      <alignment vertical="top"/>
    </xf>
    <xf numFmtId="0" fontId="1" fillId="0" borderId="0" xfId="0" applyFont="1" applyAlignment="1">
      <alignment vertical="top"/>
    </xf>
    <xf numFmtId="0" fontId="1" fillId="0" borderId="0" xfId="0" applyFont="1" applyAlignment="1">
      <alignment horizontal="right"/>
    </xf>
    <xf numFmtId="9" fontId="2" fillId="0" borderId="0" xfId="0" applyNumberFormat="1" applyFont="1"/>
    <xf numFmtId="0" fontId="4" fillId="0" borderId="0" xfId="0" applyFont="1"/>
    <xf numFmtId="0" fontId="27" fillId="0" borderId="0" xfId="0" applyFont="1"/>
    <xf numFmtId="0" fontId="1" fillId="0" borderId="4" xfId="0" applyFont="1" applyBorder="1"/>
    <xf numFmtId="0" fontId="20" fillId="0" borderId="1" xfId="0" applyFont="1" applyBorder="1"/>
    <xf numFmtId="0" fontId="41" fillId="0" borderId="1" xfId="0" applyFont="1" applyBorder="1"/>
    <xf numFmtId="10" fontId="2" fillId="0" borderId="0" xfId="0" applyNumberFormat="1" applyFont="1"/>
    <xf numFmtId="168" fontId="2" fillId="0" borderId="0" xfId="0" applyNumberFormat="1" applyFont="1"/>
    <xf numFmtId="0" fontId="39" fillId="0" borderId="0" xfId="0" applyFont="1"/>
    <xf numFmtId="0" fontId="42" fillId="0" borderId="0" xfId="0" applyFont="1"/>
    <xf numFmtId="0" fontId="2" fillId="0" borderId="4" xfId="0" applyFont="1" applyBorder="1"/>
    <xf numFmtId="0" fontId="2" fillId="0" borderId="3" xfId="0" applyFont="1" applyBorder="1"/>
    <xf numFmtId="0" fontId="5" fillId="0" borderId="0" xfId="0" applyFont="1" applyAlignment="1">
      <alignment horizontal="left"/>
    </xf>
    <xf numFmtId="0" fontId="8" fillId="0" borderId="0" xfId="0" applyFont="1"/>
    <xf numFmtId="0" fontId="3" fillId="0" borderId="3" xfId="0" applyFont="1" applyBorder="1" applyAlignment="1">
      <alignment vertical="top"/>
    </xf>
    <xf numFmtId="165" fontId="3" fillId="0" borderId="1" xfId="0" applyNumberFormat="1" applyFont="1" applyBorder="1" applyAlignment="1">
      <alignment horizontal="right"/>
    </xf>
    <xf numFmtId="0" fontId="2" fillId="0" borderId="3" xfId="0" applyFont="1" applyBorder="1" applyAlignment="1">
      <alignment horizontal="left" vertical="top"/>
    </xf>
    <xf numFmtId="0" fontId="24" fillId="0" borderId="0" xfId="0" applyFont="1" applyAlignment="1">
      <alignment horizontal="left" vertical="top"/>
    </xf>
    <xf numFmtId="164" fontId="2" fillId="0" borderId="4" xfId="0" applyNumberFormat="1" applyFont="1" applyBorder="1" applyAlignment="1">
      <alignment horizontal="right" vertical="top"/>
    </xf>
    <xf numFmtId="0" fontId="26" fillId="0" borderId="3" xfId="0" applyFont="1" applyBorder="1"/>
    <xf numFmtId="164" fontId="3" fillId="0" borderId="0" xfId="0" applyNumberFormat="1" applyFont="1" applyAlignment="1">
      <alignment horizontal="right"/>
    </xf>
    <xf numFmtId="0" fontId="31" fillId="0" borderId="1" xfId="0" applyFont="1" applyBorder="1"/>
    <xf numFmtId="0" fontId="23" fillId="0" borderId="0" xfId="0" applyFont="1" applyAlignment="1">
      <alignment vertical="top"/>
    </xf>
    <xf numFmtId="9" fontId="2" fillId="0" borderId="0" xfId="0" applyNumberFormat="1" applyFont="1" applyAlignment="1">
      <alignment horizontal="right" vertical="top"/>
    </xf>
    <xf numFmtId="0" fontId="32" fillId="0" borderId="0" xfId="0" applyFont="1" applyAlignment="1">
      <alignment vertical="top"/>
    </xf>
    <xf numFmtId="0" fontId="34" fillId="0" borderId="0" xfId="0" applyFont="1" applyAlignment="1">
      <alignment vertical="top"/>
    </xf>
    <xf numFmtId="9" fontId="3" fillId="0" borderId="0" xfId="0" applyNumberFormat="1" applyFont="1" applyAlignment="1">
      <alignment horizontal="right"/>
    </xf>
    <xf numFmtId="0" fontId="10" fillId="0" borderId="0" xfId="0" applyFont="1" applyAlignment="1">
      <alignment vertical="top"/>
    </xf>
    <xf numFmtId="0" fontId="35" fillId="0" borderId="0" xfId="0" applyFont="1"/>
    <xf numFmtId="0" fontId="37" fillId="0" borderId="0" xfId="0" applyFont="1"/>
    <xf numFmtId="0" fontId="3" fillId="0" borderId="2" xfId="0" applyFont="1" applyBorder="1"/>
    <xf numFmtId="0" fontId="38" fillId="0" borderId="2" xfId="0" applyFont="1" applyBorder="1"/>
    <xf numFmtId="164" fontId="3" fillId="0" borderId="0" xfId="0" applyNumberFormat="1" applyFont="1"/>
    <xf numFmtId="167" fontId="3" fillId="0" borderId="0" xfId="0" applyNumberFormat="1" applyFont="1" applyAlignment="1">
      <alignment horizontal="right"/>
    </xf>
    <xf numFmtId="0" fontId="3" fillId="0" borderId="0" xfId="0" applyFont="1" applyAlignment="1">
      <alignment horizontal="left"/>
    </xf>
    <xf numFmtId="167" fontId="2" fillId="0" borderId="0" xfId="0" applyNumberFormat="1" applyFont="1" applyAlignment="1">
      <alignment horizontal="right"/>
    </xf>
    <xf numFmtId="0" fontId="11" fillId="0" borderId="0" xfId="0" applyFont="1"/>
    <xf numFmtId="0" fontId="46" fillId="0" borderId="4" xfId="1" applyFont="1"/>
    <xf numFmtId="0" fontId="45" fillId="0" borderId="4" xfId="1"/>
    <xf numFmtId="0" fontId="4" fillId="0" borderId="4" xfId="1" applyFont="1"/>
    <xf numFmtId="169" fontId="46" fillId="0" borderId="4" xfId="1" applyNumberFormat="1" applyFont="1"/>
    <xf numFmtId="170" fontId="46" fillId="0" borderId="4" xfId="1" applyNumberFormat="1" applyFont="1"/>
    <xf numFmtId="0" fontId="46" fillId="0" borderId="4" xfId="1" applyFont="1" applyAlignment="1">
      <alignment vertical="top" wrapText="1"/>
    </xf>
    <xf numFmtId="0" fontId="45" fillId="0" borderId="4" xfId="1" applyAlignment="1">
      <alignment vertical="top" wrapText="1"/>
    </xf>
    <xf numFmtId="0" fontId="5" fillId="0" borderId="0" xfId="0" applyFont="1" applyAlignment="1">
      <alignment horizontal="left" vertical="top"/>
    </xf>
    <xf numFmtId="164" fontId="5" fillId="0" borderId="0" xfId="0" applyNumberFormat="1" applyFont="1" applyAlignment="1">
      <alignment horizontal="left" vertical="top"/>
    </xf>
    <xf numFmtId="0" fontId="47" fillId="0" borderId="0" xfId="0" applyFont="1"/>
  </cellXfs>
  <cellStyles count="2">
    <cellStyle name="Normal" xfId="0" builtinId="0"/>
    <cellStyle name="Normal 2" xfId="1" xr:uid="{94C03D85-3762-4D9B-9B75-C054227581FC}"/>
  </cellStyles>
  <dxfs count="17">
    <dxf>
      <fill>
        <patternFill patternType="solid">
          <fgColor rgb="FFFF0000"/>
          <bgColor rgb="FFFF0000"/>
        </patternFill>
      </fill>
    </dxf>
    <dxf>
      <fill>
        <patternFill patternType="solid">
          <fgColor rgb="FFFF9900"/>
          <bgColor rgb="FFFF9900"/>
        </patternFill>
      </fill>
    </dxf>
    <dxf>
      <fill>
        <patternFill patternType="solid">
          <fgColor rgb="FF00FF00"/>
          <bgColor rgb="FF00FF00"/>
        </patternFill>
      </fill>
    </dxf>
    <dxf>
      <fill>
        <patternFill patternType="solid">
          <fgColor rgb="FFB7E1CD"/>
          <bgColor rgb="FFB7E1CD"/>
        </patternFill>
      </fill>
    </dxf>
    <dxf>
      <fill>
        <patternFill patternType="solid">
          <fgColor rgb="FF6AA84F"/>
          <bgColor rgb="FF6AA84F"/>
        </patternFill>
      </fill>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6"/>
      <tableStyleElement type="headerRow" dxfId="15"/>
      <tableStyleElement type="totalRow" dxfId="14"/>
      <tableStyleElement type="firstSubtotalRow" dxfId="13"/>
      <tableStyleElement type="secondSubtotalRow" dxfId="12"/>
      <tableStyleElement type="thirdSubtotalRow" dxfId="11"/>
      <tableStyleElement type="firstColumnSubheading" dxfId="10"/>
      <tableStyleElement type="secondColumnSubheading" dxfId="9"/>
      <tableStyleElement type="thirdColumnSubheading" dxfId="8"/>
      <tableStyleElement type="firstRowSubheading" dxfId="7"/>
      <tableStyleElement type="secondRowSubheading" dxfId="6"/>
      <tableStyleElement type="thirdRowSubheading"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www.crunchbase.com/funding_round/paga-series-a--283029d0" TargetMode="External"/><Relationship Id="rId170" Type="http://schemas.openxmlformats.org/officeDocument/2006/relationships/hyperlink" Target="https://www.crunchbase.com/funding_round/expensya-seed--e7e569ab" TargetMode="External"/><Relationship Id="rId268" Type="http://schemas.openxmlformats.org/officeDocument/2006/relationships/hyperlink" Target="https://www.crunchbase.com/funding_round/outsource-now-non-equity-assistance--35a80551" TargetMode="External"/><Relationship Id="rId475" Type="http://schemas.openxmlformats.org/officeDocument/2006/relationships/hyperlink" Target="https://techpoint.africa/reports/nigerian-startup-funding-q2-2018/" TargetMode="External"/><Relationship Id="rId682" Type="http://schemas.openxmlformats.org/officeDocument/2006/relationships/hyperlink" Target="https://is.gd/7BnBzg" TargetMode="External"/><Relationship Id="rId128" Type="http://schemas.openxmlformats.org/officeDocument/2006/relationships/hyperlink" Target="https://www.crunchbase.com/funding_round/m-kopa-series-unknown--ee7d8065" TargetMode="External"/><Relationship Id="rId335" Type="http://schemas.openxmlformats.org/officeDocument/2006/relationships/hyperlink" Target="https://www.crunchbase.com/funding_round/africasokoni-seed--6980e9b3" TargetMode="External"/><Relationship Id="rId542" Type="http://schemas.openxmlformats.org/officeDocument/2006/relationships/hyperlink" Target="https://techpoint.africa/reports/nigerian-startup-funding-q2-2018/" TargetMode="External"/><Relationship Id="rId987" Type="http://schemas.openxmlformats.org/officeDocument/2006/relationships/hyperlink" Target="https://www.crunchbase.com/search/funding_rounds/field/organizations/funding_total/schoolable" TargetMode="External"/><Relationship Id="rId1172" Type="http://schemas.openxmlformats.org/officeDocument/2006/relationships/hyperlink" Target="https://enkoeducation.com/pre-series-b-fundraising/" TargetMode="External"/><Relationship Id="rId402" Type="http://schemas.openxmlformats.org/officeDocument/2006/relationships/hyperlink" Target="https://www.sec.gov/Archives/edgar/data/1726749/000114036118000037/xslFormDX01/primary_doc.xml" TargetMode="External"/><Relationship Id="rId847" Type="http://schemas.openxmlformats.org/officeDocument/2006/relationships/hyperlink" Target="http://ventureburn.com/2018/12/savant-startups-tia-grants/" TargetMode="External"/><Relationship Id="rId1032" Type="http://schemas.openxmlformats.org/officeDocument/2006/relationships/hyperlink" Target="http://disrupt-africa.com/2019/04/southern-nigerian-angel-network-makes-first-investments/" TargetMode="External"/><Relationship Id="rId707" Type="http://schemas.openxmlformats.org/officeDocument/2006/relationships/hyperlink" Target="https://www.crunchbase.com/funding_round/sendroid-ai-pre-seed--378468f4" TargetMode="External"/><Relationship Id="rId914" Type="http://schemas.openxmlformats.org/officeDocument/2006/relationships/hyperlink" Target="https://impactalpha.com/oui-capital-launches-to-fill-capital-and-mentorship-gaps-for-african-startups/" TargetMode="External"/><Relationship Id="rId43" Type="http://schemas.openxmlformats.org/officeDocument/2006/relationships/hyperlink" Target="http://disrupt-africa.com/2015/09/kenyan-startup-paykind-to-launch-e-voucher-system/" TargetMode="External"/><Relationship Id="rId192" Type="http://schemas.openxmlformats.org/officeDocument/2006/relationships/hyperlink" Target="http://disrupt-africa.com/2016/08/sa-fintech-startup-zoona-raises-15m-from-ifc-4di/" TargetMode="External"/><Relationship Id="rId497" Type="http://schemas.openxmlformats.org/officeDocument/2006/relationships/hyperlink" Target="https://www.crunchbase.com/funding_round/ampersand-2-seed--85d66019" TargetMode="External"/><Relationship Id="rId357" Type="http://schemas.openxmlformats.org/officeDocument/2006/relationships/hyperlink" Target="http://www.itwebafrica.com/fintech/853-africa/241351-african-fintech-company-jumo-raises-us24m-for-expansion" TargetMode="External"/><Relationship Id="rId1194" Type="http://schemas.openxmlformats.org/officeDocument/2006/relationships/hyperlink" Target="https://techcabal.com/2019/08/14/kobo360-raises-us-30m-sets-its-sights-on-the-1-3-trillion-intra-african-trade-opportunity/" TargetMode="External"/><Relationship Id="rId217" Type="http://schemas.openxmlformats.org/officeDocument/2006/relationships/hyperlink" Target="http://disrupt-africa.com/2016/10/ghanas-trotro-tractor-raises-50k-from-kosmos-energy/" TargetMode="External"/><Relationship Id="rId564" Type="http://schemas.openxmlformats.org/officeDocument/2006/relationships/hyperlink" Target="https://www.menabytes.com/shieldfy-pre-seed/" TargetMode="External"/><Relationship Id="rId771" Type="http://schemas.openxmlformats.org/officeDocument/2006/relationships/hyperlink" Target="https://greentec-capital.com/2018/10/23/greentec-invests-in-namibian-technology-manufacturer-pebl/" TargetMode="External"/><Relationship Id="rId869" Type="http://schemas.openxmlformats.org/officeDocument/2006/relationships/hyperlink" Target="https://www.menabytes.com/expensya-4-5-million/" TargetMode="External"/><Relationship Id="rId424" Type="http://schemas.openxmlformats.org/officeDocument/2006/relationships/hyperlink" Target="https://www.crunchbase.com/funding_round/sky-garden-seed--56ac5aa5" TargetMode="External"/><Relationship Id="rId631" Type="http://schemas.openxmlformats.org/officeDocument/2006/relationships/hyperlink" Target="https://techpoint.africa/reports/q3/" TargetMode="External"/><Relationship Id="rId729" Type="http://schemas.openxmlformats.org/officeDocument/2006/relationships/hyperlink" Target="http://ventureburn.com/2018/09/nml-atura-investec-investment/" TargetMode="External"/><Relationship Id="rId1054" Type="http://schemas.openxmlformats.org/officeDocument/2006/relationships/hyperlink" Target="http://disrupt-africa.com/2019/05/10-african-creatives-share-29k-prize-money-in-digital-lab-africa-competition/" TargetMode="External"/><Relationship Id="rId1261" Type="http://schemas.openxmlformats.org/officeDocument/2006/relationships/hyperlink" Target="https://startupbahrain.com/news/misk-foundations-growth-accelerator-program-picks-11-mena-based-tech-startups-in-1st-cohort/" TargetMode="External"/><Relationship Id="rId936" Type="http://schemas.openxmlformats.org/officeDocument/2006/relationships/hyperlink" Target="https://www.crunchbase.com/funding_round/compareha-pre-seed--229c792f" TargetMode="External"/><Relationship Id="rId1121" Type="http://schemas.openxmlformats.org/officeDocument/2006/relationships/hyperlink" Target="https://techmoran.com/2019/06/18/six-east-african-startup-entrepreneurs-receive-12000-from-mit-d-lab-scale-ups-fellowships-program/" TargetMode="External"/><Relationship Id="rId1219" Type="http://schemas.openxmlformats.org/officeDocument/2006/relationships/hyperlink" Target="https://techcrunch.com/2019/08/21/african-incubator-mest-has-a-new-md-and-11-fresh-startup-investments/" TargetMode="External"/><Relationship Id="rId65" Type="http://schemas.openxmlformats.org/officeDocument/2006/relationships/hyperlink" Target="https://www.crunchbase.com/funding_round/bitpesa-seed--ec918dc0" TargetMode="External"/><Relationship Id="rId281" Type="http://schemas.openxmlformats.org/officeDocument/2006/relationships/hyperlink" Target="https://www.crunchbase.com/funding_round/printivo-seed--ac67c466" TargetMode="External"/><Relationship Id="rId141" Type="http://schemas.openxmlformats.org/officeDocument/2006/relationships/hyperlink" Target="http://disrupt-africa.com/2016/01/kenyan-microgrid-provider-powerhive-raises-20m-funding-round/" TargetMode="External"/><Relationship Id="rId379" Type="http://schemas.openxmlformats.org/officeDocument/2006/relationships/hyperlink" Target="http://justmeans.com/press-release/moneyfellows-wins-metlife-foundation-financial-innovation-competition-powered-by-verb" TargetMode="External"/><Relationship Id="rId586" Type="http://schemas.openxmlformats.org/officeDocument/2006/relationships/hyperlink" Target="https://addisfortune.net/articles/bluemoon-gets-seed-for-agri-tech-lab/" TargetMode="External"/><Relationship Id="rId793" Type="http://schemas.openxmlformats.org/officeDocument/2006/relationships/hyperlink" Target="https://weetracker.com/2018/11/08/ingressive-capital-invests-in-nigerian-bicycle-sharing-startup-awabike/" TargetMode="External"/><Relationship Id="rId7" Type="http://schemas.openxmlformats.org/officeDocument/2006/relationships/hyperlink" Target="https://www.crunchbase.com/funding_round/paga-angel--42b98e44" TargetMode="External"/><Relationship Id="rId239" Type="http://schemas.openxmlformats.org/officeDocument/2006/relationships/hyperlink" Target="https://www.dailynewsegypt.com/2017/01/01/vezeeta-secures-5m-regional-expansion/" TargetMode="External"/><Relationship Id="rId446" Type="http://schemas.openxmlformats.org/officeDocument/2006/relationships/hyperlink" Target="http://disrupt-africa.com/2018/03/kenyan-solar-startup-pawame-raises-2m-funding/" TargetMode="External"/><Relationship Id="rId653" Type="http://schemas.openxmlformats.org/officeDocument/2006/relationships/hyperlink" Target="https://app.cbinsights.com/profiles/c/jYRQ5/fundings" TargetMode="External"/><Relationship Id="rId1076" Type="http://schemas.openxmlformats.org/officeDocument/2006/relationships/hyperlink" Target="https://www.carepay.com/news" TargetMode="External"/><Relationship Id="rId306" Type="http://schemas.openxmlformats.org/officeDocument/2006/relationships/hyperlink" Target="https://www.crunchbase.com/funding_round/bosta-seed--3a9b4a68" TargetMode="External"/><Relationship Id="rId860" Type="http://schemas.openxmlformats.org/officeDocument/2006/relationships/hyperlink" Target="http://www.leseco.ma/entreprises/72458-african-entrepreneurship-award-treize-laureats-recompenses.html" TargetMode="External"/><Relationship Id="rId958" Type="http://schemas.openxmlformats.org/officeDocument/2006/relationships/hyperlink" Target="https://digestafrica.com/coindirect-seed-round-concentric/" TargetMode="External"/><Relationship Id="rId1143" Type="http://schemas.openxmlformats.org/officeDocument/2006/relationships/hyperlink" Target="http://disrupt-africa.com/2019/06/6-nigerian-fintech-startups-secure-equity-free-funding-from-arm-labs/" TargetMode="External"/><Relationship Id="rId87" Type="http://schemas.openxmlformats.org/officeDocument/2006/relationships/hyperlink" Target="https://www.crunchbase.com/funding_round/m-kopa-series-d--1ab7d8b9" TargetMode="External"/><Relationship Id="rId513" Type="http://schemas.openxmlformats.org/officeDocument/2006/relationships/hyperlink" Target="http://ventureburn.com/2018/05/four-startups-cchubs-2018-cohort/" TargetMode="External"/><Relationship Id="rId720" Type="http://schemas.openxmlformats.org/officeDocument/2006/relationships/hyperlink" Target="https://digestafrica.com/mest-invest-african-startups/" TargetMode="External"/><Relationship Id="rId818" Type="http://schemas.openxmlformats.org/officeDocument/2006/relationships/hyperlink" Target="https://www.dn.se/ekonomi/global-utveckling/investering-i-mensskydd-ska-fa-flickor-tillbaka-till-skolan/" TargetMode="External"/><Relationship Id="rId1003" Type="http://schemas.openxmlformats.org/officeDocument/2006/relationships/hyperlink" Target="https://www.menabytes.com/gbarena-seed/" TargetMode="External"/><Relationship Id="rId1210" Type="http://schemas.openxmlformats.org/officeDocument/2006/relationships/hyperlink" Target="http://disrupt-africa.com/2019/08/8-sa-fintech-startups-share-1m-worth-in-funding-support-from-alphacode/" TargetMode="External"/><Relationship Id="rId14" Type="http://schemas.openxmlformats.org/officeDocument/2006/relationships/hyperlink" Target="https://www.crunchbase.com/funding_round/irokotv-series-a--f4245302" TargetMode="External"/><Relationship Id="rId163" Type="http://schemas.openxmlformats.org/officeDocument/2006/relationships/hyperlink" Target="https://www.crunchbase.com/funding_round/paygo-energy-grant--96a42ea4" TargetMode="External"/><Relationship Id="rId370" Type="http://schemas.openxmlformats.org/officeDocument/2006/relationships/hyperlink" Target="https://www.crunchbase.com/funding_round/bosta-seed--f78cef3c" TargetMode="External"/><Relationship Id="rId230" Type="http://schemas.openxmlformats.org/officeDocument/2006/relationships/hyperlink" Target="http://disrupt-africa.com/2016/11/aella-credit-talentbase-join-500-startups-cohort/" TargetMode="External"/><Relationship Id="rId468" Type="http://schemas.openxmlformats.org/officeDocument/2006/relationships/hyperlink" Target="https://nairametrics.com/asoko-insights-raises-3-6-million-in-series-a-funding-round/" TargetMode="External"/><Relationship Id="rId675" Type="http://schemas.openxmlformats.org/officeDocument/2006/relationships/hyperlink" Target="https://www.crunchbase.com/funding_round/connected-analytics-seed--bdf2ab5d" TargetMode="External"/><Relationship Id="rId882" Type="http://schemas.openxmlformats.org/officeDocument/2006/relationships/hyperlink" Target="https://www.inc.com/anna-meyer/top-emerging-companies-2018-global-affordability.html" TargetMode="External"/><Relationship Id="rId1098" Type="http://schemas.openxmlformats.org/officeDocument/2006/relationships/hyperlink" Target="http://disrupt-africa.com/2019/05/10-startups-pitch-at-startupbootcamp-pride-fintech-cairo-demo-day/" TargetMode="External"/><Relationship Id="rId328" Type="http://schemas.openxmlformats.org/officeDocument/2006/relationships/hyperlink" Target="http://disrupt-africa.com/2017/08/kenyas-bitpesa-secures-more-investment-to-hit-10m-total-funding/" TargetMode="External"/><Relationship Id="rId535" Type="http://schemas.openxmlformats.org/officeDocument/2006/relationships/hyperlink" Target="http://compareinsurance.com.ng/" TargetMode="External"/><Relationship Id="rId742" Type="http://schemas.openxmlformats.org/officeDocument/2006/relationships/hyperlink" Target="https://is.gd/Wsdc15" TargetMode="External"/><Relationship Id="rId1165" Type="http://schemas.openxmlformats.org/officeDocument/2006/relationships/hyperlink" Target="http://disrupt-africa.com/2019/07/african-tech-startups-winners-at-ocp-mining-challenge-in-morocco/" TargetMode="External"/><Relationship Id="rId602" Type="http://schemas.openxmlformats.org/officeDocument/2006/relationships/hyperlink" Target="http://ventureburn.com/2018/07/sbc-afritech-10-startups-second-cohort/" TargetMode="External"/><Relationship Id="rId1025" Type="http://schemas.openxmlformats.org/officeDocument/2006/relationships/hyperlink" Target="https://digestafrica.com/founders-factory-africa" TargetMode="External"/><Relationship Id="rId1232" Type="http://schemas.openxmlformats.org/officeDocument/2006/relationships/hyperlink" Target="http://disrupt-africa.com/2019/08/2-egyptian-startups-share-120k-grant-funding-at-changelabs-demo-day/" TargetMode="External"/><Relationship Id="rId907" Type="http://schemas.openxmlformats.org/officeDocument/2006/relationships/hyperlink" Target="https://www.crunchbase.com/organization/vollar" TargetMode="External"/><Relationship Id="rId36" Type="http://schemas.openxmlformats.org/officeDocument/2006/relationships/hyperlink" Target="https://www.crunchbase.com/funding_round/one-africa-media-series-a--6cf4cada" TargetMode="External"/><Relationship Id="rId185" Type="http://schemas.openxmlformats.org/officeDocument/2006/relationships/hyperlink" Target="https://enterprise.press/stories/2016/07/17/angel-fund-kamelizer-invests-in-cairo-sitters-will-change-its-name/" TargetMode="External"/><Relationship Id="rId392" Type="http://schemas.openxmlformats.org/officeDocument/2006/relationships/hyperlink" Target="https://archives.forbesmiddleeast.com/en/egyptian-payment-startup-accept-sets-its-sights-on-the-gcc/" TargetMode="External"/><Relationship Id="rId697" Type="http://schemas.openxmlformats.org/officeDocument/2006/relationships/hyperlink" Target="https://www.menabytes.com/aqarmap-investment/" TargetMode="External"/><Relationship Id="rId252" Type="http://schemas.openxmlformats.org/officeDocument/2006/relationships/hyperlink" Target="https://www.crunchbase.com/funding_round/afrikrea-angel--12b10df5" TargetMode="External"/><Relationship Id="rId1187" Type="http://schemas.openxmlformats.org/officeDocument/2006/relationships/hyperlink" Target="https://www.businesswire.com/news/home/20190808005368/en/Lamar-Holding-Invests-USD-1M-TechAdvance-Support/?feedref=JjAwJuNHiystnCoBq_hl-Q-tiwWZwkcswR1UZtV7eGe24xL9TZOyQUMS3J72mJlQ7fxFuNFTHSunhvli30RlBNXya2izy9YOgHlBiZQk2LOzmn6JePCpHPCiYGaEx4DL1Rq8pNwkf3Aar" TargetMode="External"/><Relationship Id="rId112" Type="http://schemas.openxmlformats.org/officeDocument/2006/relationships/hyperlink" Target="https://africacapitaldigest.com/whereismytransport-raises-900000-in-oversubscribed-seed-round/" TargetMode="External"/><Relationship Id="rId557" Type="http://schemas.openxmlformats.org/officeDocument/2006/relationships/hyperlink" Target="https://techmoran.com/2018/06/04/little-raises-3m-war-chest-for-east-africa-holds-nigeria-launch-as-it-eyes-more-investor-cash/" TargetMode="External"/><Relationship Id="rId764" Type="http://schemas.openxmlformats.org/officeDocument/2006/relationships/hyperlink" Target="https://is.gd/vzZPHi" TargetMode="External"/><Relationship Id="rId971" Type="http://schemas.openxmlformats.org/officeDocument/2006/relationships/hyperlink" Target="https://weetracker.com/2019/03/07/exclusive-nairobi-based-youth-focused-social-enterprise-yusudi-raises-usd-250-k-from-blue-haven-initiative/" TargetMode="External"/><Relationship Id="rId417" Type="http://schemas.openxmlformats.org/officeDocument/2006/relationships/hyperlink" Target="https://www.crunchbase.com/funding_round/iame-seed--57d9cb95" TargetMode="External"/><Relationship Id="rId624" Type="http://schemas.openxmlformats.org/officeDocument/2006/relationships/hyperlink" Target="https://techpoint.africa/reports/q3/" TargetMode="External"/><Relationship Id="rId831" Type="http://schemas.openxmlformats.org/officeDocument/2006/relationships/hyperlink" Target="https://techmoran.com/2018/11/30/kolopay-accounteer-tradebuza-powercube-raise-100k-from-nigerias-itanna-accelerator/" TargetMode="External"/><Relationship Id="rId1047" Type="http://schemas.openxmlformats.org/officeDocument/2006/relationships/hyperlink" Target="http://disrupt-africa.com/2019/04/4-egyptian-startups-selected-for-500-startups-mena-dojo-programme/" TargetMode="External"/><Relationship Id="rId1254" Type="http://schemas.openxmlformats.org/officeDocument/2006/relationships/hyperlink" Target="https://techmoran.com/2019/09/13/pitch-agrihack-awards-over-60k-into-african-innovators-transforming-agriculture/" TargetMode="External"/><Relationship Id="rId929" Type="http://schemas.openxmlformats.org/officeDocument/2006/relationships/hyperlink" Target="https://www.vccircle.com/qatar-investment-authority-to-invest-200-mn-in-airtel-africa" TargetMode="External"/><Relationship Id="rId1114" Type="http://schemas.openxmlformats.org/officeDocument/2006/relationships/hyperlink" Target="http://max.ng/" TargetMode="External"/><Relationship Id="rId58" Type="http://schemas.openxmlformats.org/officeDocument/2006/relationships/hyperlink" Target="https://www.crunchbase.com/funding_round/off-grid-electric-series-a--c0b540e9" TargetMode="External"/><Relationship Id="rId274" Type="http://schemas.openxmlformats.org/officeDocument/2006/relationships/hyperlink" Target="https://enterprise.press/stories/2017/05/24/cairo-angels-invests-in-edtech-startup-orcas/" TargetMode="External"/><Relationship Id="rId481" Type="http://schemas.openxmlformats.org/officeDocument/2006/relationships/hyperlink" Target="https://www.crunchbase.com/funding_round/annona-series-unknown--ca00b211" TargetMode="External"/><Relationship Id="rId134" Type="http://schemas.openxmlformats.org/officeDocument/2006/relationships/hyperlink" Target="https://www.crunchbase.com/funding_round/ousta-seed--3002243e" TargetMode="External"/><Relationship Id="rId579" Type="http://schemas.openxmlformats.org/officeDocument/2006/relationships/hyperlink" Target="https://www.crunchbase.com/funding_round/solatrify-seed--b51ab8aa" TargetMode="External"/><Relationship Id="rId786" Type="http://schemas.openxmlformats.org/officeDocument/2006/relationships/hyperlink" Target="http://www.ietp.com/en/content/peg-africa-raises-15-million-support-distribution-solar-home-systems-ghana" TargetMode="External"/><Relationship Id="rId993" Type="http://schemas.openxmlformats.org/officeDocument/2006/relationships/hyperlink" Target="https://weetracker.com/2019/03/20/west-african-solar-company-pega-africa-brings-its-total-funding-to-usd-50-mn-with-recent-usd-25-mn-series-c/" TargetMode="External"/><Relationship Id="rId341" Type="http://schemas.openxmlformats.org/officeDocument/2006/relationships/hyperlink" Target="https://www.crunchbase.com/funding_round/m-kopa-debt-financing--3cce48c8" TargetMode="External"/><Relationship Id="rId439" Type="http://schemas.openxmlformats.org/officeDocument/2006/relationships/hyperlink" Target="https://www.crunchbase.com/funding_round/matontine-grant--efdb8ee1" TargetMode="External"/><Relationship Id="rId646" Type="http://schemas.openxmlformats.org/officeDocument/2006/relationships/hyperlink" Target="https://is.gd/DNtzMa" TargetMode="External"/><Relationship Id="rId1069" Type="http://schemas.openxmlformats.org/officeDocument/2006/relationships/hyperlink" Target="https://www.techzim.co.zw/2019/05/zimbabwean-fintech-startup-gets-funded-by-european-institutional-fund-at-a-usd20-million-valuation/" TargetMode="External"/><Relationship Id="rId201" Type="http://schemas.openxmlformats.org/officeDocument/2006/relationships/hyperlink" Target="https://www.crunchbase.com/organization/suregifts" TargetMode="External"/><Relationship Id="rId506" Type="http://schemas.openxmlformats.org/officeDocument/2006/relationships/hyperlink" Target="https://www.sec.gov/Archives/edgar/data/1740707/000174070718000001/xslFormDX01/primary_doc.xml" TargetMode="External"/><Relationship Id="rId853" Type="http://schemas.openxmlformats.org/officeDocument/2006/relationships/hyperlink" Target="https://digestafrica.com/zola-electric-expand-funding-tanzania/" TargetMode="External"/><Relationship Id="rId1136" Type="http://schemas.openxmlformats.org/officeDocument/2006/relationships/hyperlink" Target="http://disrupt-africa.com/2019/06/nigerian-ed-tech-startup-scholarx-raises-100k-in-pre-seed-round/" TargetMode="External"/><Relationship Id="rId713" Type="http://schemas.openxmlformats.org/officeDocument/2006/relationships/hyperlink" Target="http://think.it/" TargetMode="External"/><Relationship Id="rId920" Type="http://schemas.openxmlformats.org/officeDocument/2006/relationships/hyperlink" Target="https://www.crunchbase.com/organization/nocofio" TargetMode="External"/><Relationship Id="rId1203" Type="http://schemas.openxmlformats.org/officeDocument/2006/relationships/hyperlink" Target="https://www.privateequitywire.co.uk/2019/08/19/278095/dob-equity-and-global-innovation-fund-invest-african-recycling-business" TargetMode="External"/><Relationship Id="rId296" Type="http://schemas.openxmlformats.org/officeDocument/2006/relationships/hyperlink" Target="https://www.crunchbase.com/funding_round/cherehani-africa-grant--38a0404c" TargetMode="External"/><Relationship Id="rId156" Type="http://schemas.openxmlformats.org/officeDocument/2006/relationships/hyperlink" Target="https://www.crunchbase.com/funding_round/instabug-seed--b46db9ba" TargetMode="External"/><Relationship Id="rId363" Type="http://schemas.openxmlformats.org/officeDocument/2006/relationships/hyperlink" Target="http://disrupt-africa.com/2017/11/kenyas-sendy-raises-3m-funding-round/" TargetMode="External"/><Relationship Id="rId570" Type="http://schemas.openxmlformats.org/officeDocument/2006/relationships/hyperlink" Target="https://techpoint.africa/reports/nigerian-startup-funding-q2-2018/" TargetMode="External"/><Relationship Id="rId223" Type="http://schemas.openxmlformats.org/officeDocument/2006/relationships/hyperlink" Target="http://disrupt-africa.com/2016/10/sas-the-student-hub-raises-300k-to-launch-learning-platform/" TargetMode="External"/><Relationship Id="rId430" Type="http://schemas.openxmlformats.org/officeDocument/2006/relationships/hyperlink" Target="https://www.crunchbase.com/funding_round/jobjack-seed--012029c0" TargetMode="External"/><Relationship Id="rId668" Type="http://schemas.openxmlformats.org/officeDocument/2006/relationships/hyperlink" Target="https://www.crunchbase.com/funding_round/awamo-seed--766d5b33" TargetMode="External"/><Relationship Id="rId875" Type="http://schemas.openxmlformats.org/officeDocument/2006/relationships/hyperlink" Target="http://disrupt-africa.com/2018/12/gsma-backs-6-african-startups-through-innovation-fund/" TargetMode="External"/><Relationship Id="rId1060" Type="http://schemas.openxmlformats.org/officeDocument/2006/relationships/hyperlink" Target="https://www.businessdailyafrica.com/corporate/enterprise/Startups-win-Sh65m-in-innovation-drive/4003126-5113512-4ld50b/index.html" TargetMode="External"/><Relationship Id="rId528" Type="http://schemas.openxmlformats.org/officeDocument/2006/relationships/hyperlink" Target="https://www.menabytes.com/flat6labs-cairo-tenth-cycle/" TargetMode="External"/><Relationship Id="rId735" Type="http://schemas.openxmlformats.org/officeDocument/2006/relationships/hyperlink" Target="https://magnitt.com/news/mayday-disrupting-roadside-assistance-egypt?platform=hootsuite" TargetMode="External"/><Relationship Id="rId942" Type="http://schemas.openxmlformats.org/officeDocument/2006/relationships/hyperlink" Target="https://thd.tn/intilaq-fast-track-un-million-de-dinars-pour-les-5-startups-gagnantes/" TargetMode="External"/><Relationship Id="rId1158" Type="http://schemas.openxmlformats.org/officeDocument/2006/relationships/hyperlink" Target="https://rtoafrica.com/rent-to-own-secures-eur-1-0m-investment-from-dggf-managed-by-triple-jump-bv/" TargetMode="External"/><Relationship Id="rId1018" Type="http://schemas.openxmlformats.org/officeDocument/2006/relationships/hyperlink" Target="https://ventureburn.com/2019/04/recycling-startup-cash4trash-redefine/" TargetMode="External"/><Relationship Id="rId1225" Type="http://schemas.openxmlformats.org/officeDocument/2006/relationships/hyperlink" Target="https://ventureburn.com/2019/08/fincheck-acquires-stake-in-fundinghub/" TargetMode="External"/><Relationship Id="rId71" Type="http://schemas.openxmlformats.org/officeDocument/2006/relationships/hyperlink" Target="https://www.crunchbase.com/funding_round/andela-seed--8705b3fb/investors/investors_list" TargetMode="External"/><Relationship Id="rId802" Type="http://schemas.openxmlformats.org/officeDocument/2006/relationships/hyperlink" Target="http://disrupt-africa.com/2018/11/sas-finchatbot-secures-investment-from-kalon-compass/" TargetMode="External"/><Relationship Id="rId29" Type="http://schemas.openxmlformats.org/officeDocument/2006/relationships/hyperlink" Target="https://www.crunchbase.com/funding_round/m-kopa-series-b--abeb026b" TargetMode="External"/><Relationship Id="rId178" Type="http://schemas.openxmlformats.org/officeDocument/2006/relationships/hyperlink" Target="http://disrupt-africa.com/2016/06/nigerias-spacepointe-raises-1-2m-to-launch-pos-applications/" TargetMode="External"/><Relationship Id="rId385" Type="http://schemas.openxmlformats.org/officeDocument/2006/relationships/hyperlink" Target="https://www.crunchbase.com/funding_round/nozol-business-seed--019ba7ab" TargetMode="External"/><Relationship Id="rId592" Type="http://schemas.openxmlformats.org/officeDocument/2006/relationships/hyperlink" Target="http://disrupt-africa.com/2018/07/sa-ed-tech-incubator-injini-announces-2nd-cohort/" TargetMode="External"/><Relationship Id="rId245" Type="http://schemas.openxmlformats.org/officeDocument/2006/relationships/hyperlink" Target="https://www.crunchbase.com/funding_round/daystar-power-seed--74616836" TargetMode="External"/><Relationship Id="rId452" Type="http://schemas.openxmlformats.org/officeDocument/2006/relationships/hyperlink" Target="https://techpoint.africa/reports/nigerian-startup-funding/" TargetMode="External"/><Relationship Id="rId897" Type="http://schemas.openxmlformats.org/officeDocument/2006/relationships/hyperlink" Target="https://www.crunchbase.com/funding_round/idf3-pre-seed--20d4a6fd" TargetMode="External"/><Relationship Id="rId1082" Type="http://schemas.openxmlformats.org/officeDocument/2006/relationships/hyperlink" Target="https://www.menabytes.com/yumamia-pre-series-a/" TargetMode="External"/><Relationship Id="rId105" Type="http://schemas.openxmlformats.org/officeDocument/2006/relationships/hyperlink" Target="https://www.startupbootcamp.org/blog/2015/07/startupbootcamp-announces-2015-cohort-of-rising-stars-in-london-fintech/" TargetMode="External"/><Relationship Id="rId312" Type="http://schemas.openxmlformats.org/officeDocument/2006/relationships/hyperlink" Target="https://www.crunchbase.com/funding_round/sky-garden-undisclosed--449e398a" TargetMode="External"/><Relationship Id="rId757" Type="http://schemas.openxmlformats.org/officeDocument/2006/relationships/hyperlink" Target="https://greentec-capital.com/2018/10/08/greentec-invests-into-nigerian-logistics-solution-parcel-it/" TargetMode="External"/><Relationship Id="rId964" Type="http://schemas.openxmlformats.org/officeDocument/2006/relationships/hyperlink" Target="https://techcrunch.com/2019/02/28/nigerian-fintech-firm-teamapt-raises-5m-eyes-global-expansion/" TargetMode="External"/><Relationship Id="rId93" Type="http://schemas.openxmlformats.org/officeDocument/2006/relationships/hyperlink" Target="http://techmoran.com/facebooks-mr-zuckerberg-invests-10-million-bridge-international-academies/" TargetMode="External"/><Relationship Id="rId617" Type="http://schemas.openxmlformats.org/officeDocument/2006/relationships/hyperlink" Target="https://techmoran.com/2018/07/26/kenyas-mookh-wins-50000-top-prize-as-nigerias-credpal-zowasel-get-second-place-in-visas-everywhere-initiative/" TargetMode="External"/><Relationship Id="rId824" Type="http://schemas.openxmlformats.org/officeDocument/2006/relationships/hyperlink" Target="https://impactchallenge.withgoogle.com/nigeria2018/charities" TargetMode="External"/><Relationship Id="rId1247" Type="http://schemas.openxmlformats.org/officeDocument/2006/relationships/hyperlink" Target="https://jnjinnovation.com/sites/jji/files/AIC2_0Announcement%20PR_For_Immediate%20Release_5Sept2019.pdf" TargetMode="External"/><Relationship Id="rId1107" Type="http://schemas.openxmlformats.org/officeDocument/2006/relationships/hyperlink" Target="https://ventureburn.com/2019/06/ghanaian-startup-trukrtech-wins-one-million-naira-in-techcircles-pitch2win/" TargetMode="External"/><Relationship Id="rId20" Type="http://schemas.openxmlformats.org/officeDocument/2006/relationships/hyperlink" Target="https://www.crunchbase.com/funding_round/africas-talking-seed--895e6a8a" TargetMode="External"/><Relationship Id="rId267" Type="http://schemas.openxmlformats.org/officeDocument/2006/relationships/hyperlink" Target="https://www.iafrikan.com/2017/04/11/naspers-invests-69-million-into-south-african-e-commerce-business-takealot-takes-its-shareholding-to-over-50/" TargetMode="External"/><Relationship Id="rId474" Type="http://schemas.openxmlformats.org/officeDocument/2006/relationships/hyperlink" Target="https://www.crunchbase.com/funding_round/d-light-design-debt-financing--460c7394" TargetMode="External"/><Relationship Id="rId127" Type="http://schemas.openxmlformats.org/officeDocument/2006/relationships/hyperlink" Target="https://www.crunchbase.com/funding_round/farmerline-non-equity-assistance--9ccc1505" TargetMode="External"/><Relationship Id="rId681" Type="http://schemas.openxmlformats.org/officeDocument/2006/relationships/hyperlink" Target="https://digestafrica.com/leapfrog-ventures-xente-swipe2pay-francom/" TargetMode="External"/><Relationship Id="rId779" Type="http://schemas.openxmlformats.org/officeDocument/2006/relationships/hyperlink" Target="https://techcrunch.com/2018/10/31/a-look-at-all-the-companies-participating-in-500-startups-24th-accelerator-program/" TargetMode="External"/><Relationship Id="rId902" Type="http://schemas.openxmlformats.org/officeDocument/2006/relationships/hyperlink" Target="http://musonisystem.com/2019/01/alterfin-musoni/" TargetMode="External"/><Relationship Id="rId986" Type="http://schemas.openxmlformats.org/officeDocument/2006/relationships/hyperlink" Target="https://www.crunchbase.com/funding_round/credpal-seed--088033b0" TargetMode="External"/><Relationship Id="rId31" Type="http://schemas.openxmlformats.org/officeDocument/2006/relationships/hyperlink" Target="https://www.crunchbase.com/funding_round/bkam-series-a--b3585f92" TargetMode="External"/><Relationship Id="rId334" Type="http://schemas.openxmlformats.org/officeDocument/2006/relationships/hyperlink" Target="https://www.crunchbase.com/organization/watu-credit" TargetMode="External"/><Relationship Id="rId541" Type="http://schemas.openxmlformats.org/officeDocument/2006/relationships/hyperlink" Target="https://guardian.ng/news/o-mobile-secures-10m-grant-to-promote-digital-economy/" TargetMode="External"/><Relationship Id="rId639" Type="http://schemas.openxmlformats.org/officeDocument/2006/relationships/hyperlink" Target="https://www.crunchbase.com/funding_round/offcampus-seed--023f43b5" TargetMode="External"/><Relationship Id="rId1171" Type="http://schemas.openxmlformats.org/officeDocument/2006/relationships/hyperlink" Target="http://www.globalaginvesting.com/agdevco-invests-avocado-production-kilimanjaro-region-tanzania/" TargetMode="External"/><Relationship Id="rId180" Type="http://schemas.openxmlformats.org/officeDocument/2006/relationships/hyperlink" Target="http://disrupt-africa.com/2016/06/payg-solar-firm-peg-ghana-raises-7-5m-for-west-african-expansion/" TargetMode="External"/><Relationship Id="rId278" Type="http://schemas.openxmlformats.org/officeDocument/2006/relationships/hyperlink" Target="https://www.crunchbase.com/funding_round/offgridbox-angel--199d70c3" TargetMode="External"/><Relationship Id="rId401" Type="http://schemas.openxmlformats.org/officeDocument/2006/relationships/hyperlink" Target="https://www.entrepreneur.com/article/306820" TargetMode="External"/><Relationship Id="rId846" Type="http://schemas.openxmlformats.org/officeDocument/2006/relationships/hyperlink" Target="http://ventureburn.com/2018/12/savant-startups-tia-grants/" TargetMode="External"/><Relationship Id="rId1031" Type="http://schemas.openxmlformats.org/officeDocument/2006/relationships/hyperlink" Target="https://www.menabytes.com/mitef-arab-startup-competition-winners-2019/" TargetMode="External"/><Relationship Id="rId1129" Type="http://schemas.openxmlformats.org/officeDocument/2006/relationships/hyperlink" Target="https://www.menabytes.com/paynas-seamless-north-africa/" TargetMode="External"/><Relationship Id="rId485" Type="http://schemas.openxmlformats.org/officeDocument/2006/relationships/hyperlink" Target="http://lagare.ma/" TargetMode="External"/><Relationship Id="rId692" Type="http://schemas.openxmlformats.org/officeDocument/2006/relationships/hyperlink" Target="https://www.crunchbase.com/funding_round/elroshetta-seed--706d202b" TargetMode="External"/><Relationship Id="rId706" Type="http://schemas.openxmlformats.org/officeDocument/2006/relationships/hyperlink" Target="https://techpoint.africa/2018/09/06/paga-series-b2-global/" TargetMode="External"/><Relationship Id="rId913" Type="http://schemas.openxmlformats.org/officeDocument/2006/relationships/hyperlink" Target="https://republic.co/neopenda" TargetMode="External"/><Relationship Id="rId42" Type="http://schemas.openxmlformats.org/officeDocument/2006/relationships/hyperlink" Target="https://www.crunchbase.com/funding_round/wuzzuf-seed--e0a4f54a" TargetMode="External"/><Relationship Id="rId138" Type="http://schemas.openxmlformats.org/officeDocument/2006/relationships/hyperlink" Target="https://www.crunchbase.com/funding_round/mines-io-seed--95c5e125" TargetMode="External"/><Relationship Id="rId345" Type="http://schemas.openxmlformats.org/officeDocument/2006/relationships/hyperlink" Target="http://disrupt-africa.com/2017/10/nigerias-aella-credit-raises-funding-from-500-startups-y-combinator/" TargetMode="External"/><Relationship Id="rId552" Type="http://schemas.openxmlformats.org/officeDocument/2006/relationships/hyperlink" Target="http://disrupt-africa.com/2018/06/pangea-invests-in-3-kenyan-startups-at-demo-day/" TargetMode="External"/><Relationship Id="rId997" Type="http://schemas.openxmlformats.org/officeDocument/2006/relationships/hyperlink" Target="https://weetracker.com/2019/03/21/persistent-energy-and-verod-capital-invests-usd-10-mn-in-west-african-solar-solutions-firm-daystar-power/" TargetMode="External"/><Relationship Id="rId1182" Type="http://schemas.openxmlformats.org/officeDocument/2006/relationships/hyperlink" Target="http://disrupt-africa.com/2019/08/5-african-startups-secure-25k-funding-each-via-baobab-network-accelerator/" TargetMode="External"/><Relationship Id="rId191" Type="http://schemas.openxmlformats.org/officeDocument/2006/relationships/hyperlink" Target="https://www.crunchbase.com/funding_round/flutterwave-seed--5ccd5499/investors/investors_list" TargetMode="External"/><Relationship Id="rId205" Type="http://schemas.openxmlformats.org/officeDocument/2006/relationships/hyperlink" Target="https://www.crunchbase.com/funding_round/driversng-seed--3d97b248" TargetMode="External"/><Relationship Id="rId412" Type="http://schemas.openxmlformats.org/officeDocument/2006/relationships/hyperlink" Target="https://www.heliosinvestment.com/uploads/files/Off-Grid-Electric-Secures-55-Million-Series-D-Funding.pdf" TargetMode="External"/><Relationship Id="rId857" Type="http://schemas.openxmlformats.org/officeDocument/2006/relationships/hyperlink" Target="https://techcrunch.com/2018/12/13/jumo-raises-12-5m/?utm_source=feedburner&amp;utm_medium=feed&amp;utm_campaign=Feed%3A+techcrunch%2Ffundings-exits+%28TechCrunch+%C2%BB+Fundings+%26+Exits%29" TargetMode="External"/><Relationship Id="rId1042" Type="http://schemas.openxmlformats.org/officeDocument/2006/relationships/hyperlink" Target="http://disrupt-africa.com/2019/04/nigerian-fintech-startups-awarded-efina-grant-funding/" TargetMode="External"/><Relationship Id="rId289" Type="http://schemas.openxmlformats.org/officeDocument/2006/relationships/hyperlink" Target="https://www.crunchbase.com/organization/tripdizer" TargetMode="External"/><Relationship Id="rId496" Type="http://schemas.openxmlformats.org/officeDocument/2006/relationships/hyperlink" Target="https://is.gd/MZ8Dvp" TargetMode="External"/><Relationship Id="rId717" Type="http://schemas.openxmlformats.org/officeDocument/2006/relationships/hyperlink" Target="http://www.sec.gov/Archives/edgar/data/1745877/000174587718000001/xslFormDX01/primary_doc.xml" TargetMode="External"/><Relationship Id="rId924" Type="http://schemas.openxmlformats.org/officeDocument/2006/relationships/hyperlink" Target="https://www.crunchbase.com/organization/provider" TargetMode="External"/><Relationship Id="rId53" Type="http://schemas.openxmlformats.org/officeDocument/2006/relationships/hyperlink" Target="https://www.crunchbase.com/funding_round/m-kopa-debt-financing--2b61f86a" TargetMode="External"/><Relationship Id="rId149" Type="http://schemas.openxmlformats.org/officeDocument/2006/relationships/hyperlink" Target="https://magnitt.com/startups/eventtus" TargetMode="External"/><Relationship Id="rId356" Type="http://schemas.openxmlformats.org/officeDocument/2006/relationships/hyperlink" Target="https://www.liquidafrica.com/digame-acquires-a-stake-in-sa-local-asset-manager-10x/" TargetMode="External"/><Relationship Id="rId563" Type="http://schemas.openxmlformats.org/officeDocument/2006/relationships/hyperlink" Target="http://disrupt-africa.com/2018/06/sas-houseme-secures-follow-on-funding-for-expansion/" TargetMode="External"/><Relationship Id="rId770" Type="http://schemas.openxmlformats.org/officeDocument/2006/relationships/hyperlink" Target="https://www.crunchbase.com/funding_round/safemotos-convertible-note--b57c0911" TargetMode="External"/><Relationship Id="rId1193" Type="http://schemas.openxmlformats.org/officeDocument/2006/relationships/hyperlink" Target="https://www.menabytes.com/trella-joins-yc/" TargetMode="External"/><Relationship Id="rId1207" Type="http://schemas.openxmlformats.org/officeDocument/2006/relationships/hyperlink" Target="http://disrupt-africa.com/2019/08/8-sa-fintech-startups-share-1m-worth-in-funding-support-from-alphacode/" TargetMode="External"/><Relationship Id="rId216" Type="http://schemas.openxmlformats.org/officeDocument/2006/relationships/hyperlink" Target="http://disrupt-africa.com/2017/01/tanzanias-jamii-raises-750k-funding-for-expansion/" TargetMode="External"/><Relationship Id="rId423" Type="http://schemas.openxmlformats.org/officeDocument/2006/relationships/hyperlink" Target="http://futuristic.vc/" TargetMode="External"/><Relationship Id="rId868" Type="http://schemas.openxmlformats.org/officeDocument/2006/relationships/hyperlink" Target="http://disrupt-africa.com/2018/12/ride-hailing-startup-gozem-launches-in-togo-with-grand-plans/" TargetMode="External"/><Relationship Id="rId1053" Type="http://schemas.openxmlformats.org/officeDocument/2006/relationships/hyperlink" Target="http://disrupt-africa.com/2019/05/10-african-creatives-share-29k-prize-money-in-digital-lab-africa-competition/" TargetMode="External"/><Relationship Id="rId1260" Type="http://schemas.openxmlformats.org/officeDocument/2006/relationships/hyperlink" Target="https://startupbahrain.com/news/misk-foundations-growth-accelerator-program-picks-11-mena-based-tech-startups-in-1st-cohort/" TargetMode="External"/><Relationship Id="rId630" Type="http://schemas.openxmlformats.org/officeDocument/2006/relationships/hyperlink" Target="https://techpoint.africa/reports/q3/" TargetMode="External"/><Relationship Id="rId728" Type="http://schemas.openxmlformats.org/officeDocument/2006/relationships/hyperlink" Target="https://www.techstars.com/content/accelerators/introducing-2018-class-sap-io-foundry-powered-techstars-accelerator-berlin/" TargetMode="External"/><Relationship Id="rId935" Type="http://schemas.openxmlformats.org/officeDocument/2006/relationships/hyperlink" Target="https://www.crunchbase.com/organization/naiste" TargetMode="External"/><Relationship Id="rId64" Type="http://schemas.openxmlformats.org/officeDocument/2006/relationships/hyperlink" Target="https://techcrunch.com/2014/05/23/south-african-e-commerce-giant-takealot-raises-100m-from-tiger-global/" TargetMode="External"/><Relationship Id="rId367" Type="http://schemas.openxmlformats.org/officeDocument/2006/relationships/hyperlink" Target="https://www.crunchbase.com/funding_round/spicyauto-pre-seed--e38653b8" TargetMode="External"/><Relationship Id="rId574" Type="http://schemas.openxmlformats.org/officeDocument/2006/relationships/hyperlink" Target="https://www.crunchbase.com/funding_round/outsource-now-seed--549f3757" TargetMode="External"/><Relationship Id="rId1120" Type="http://schemas.openxmlformats.org/officeDocument/2006/relationships/hyperlink" Target="https://techmoran.com/2019/06/18/six-east-african-startup-entrepreneurs-receive-12000-from-mit-d-lab-scale-ups-fellowships-program/" TargetMode="External"/><Relationship Id="rId1218" Type="http://schemas.openxmlformats.org/officeDocument/2006/relationships/hyperlink" Target="https://techcrunch.com/2019/08/21/african-incubator-mest-has-a-new-md-and-11-fresh-startup-investments/" TargetMode="External"/><Relationship Id="rId227" Type="http://schemas.openxmlformats.org/officeDocument/2006/relationships/hyperlink" Target="https://techcabal.com/2016/11/17/kenyas-wefarm-has-raised-1-6-million-in-seed-funding/" TargetMode="External"/><Relationship Id="rId781" Type="http://schemas.openxmlformats.org/officeDocument/2006/relationships/hyperlink" Target="https://www.crunchbase.com/organization/eneza-education" TargetMode="External"/><Relationship Id="rId879" Type="http://schemas.openxmlformats.org/officeDocument/2006/relationships/hyperlink" Target="https://digestafrica.com/m-kopa-japan-sumitomo-corporation/" TargetMode="External"/><Relationship Id="rId434" Type="http://schemas.openxmlformats.org/officeDocument/2006/relationships/hyperlink" Target="https://techmoran.com/nigerias-digital-blood-bank-lifebank-raised-200k-echovc-cchub-others/" TargetMode="External"/><Relationship Id="rId641" Type="http://schemas.openxmlformats.org/officeDocument/2006/relationships/hyperlink" Target="http://luxchizie.net/" TargetMode="External"/><Relationship Id="rId739" Type="http://schemas.openxmlformats.org/officeDocument/2006/relationships/hyperlink" Target="https://www.crunchbase.com/funding_round/buseet-seed--490424c4" TargetMode="External"/><Relationship Id="rId1064" Type="http://schemas.openxmlformats.org/officeDocument/2006/relationships/hyperlink" Target="http://disrupt-africa.com/2019/05/10-african-creatives-share-29k-prize-money-in-digital-lab-africa-competition/" TargetMode="External"/><Relationship Id="rId280" Type="http://schemas.openxmlformats.org/officeDocument/2006/relationships/hyperlink" Target="http://printivo.com/" TargetMode="External"/><Relationship Id="rId501" Type="http://schemas.openxmlformats.org/officeDocument/2006/relationships/hyperlink" Target="https://www.crunchbase.com/funding_round/mumm-grant--1a844d47" TargetMode="External"/><Relationship Id="rId946" Type="http://schemas.openxmlformats.org/officeDocument/2006/relationships/hyperlink" Target="https://thd.tn/intilaq-fast-track-un-million-de-dinars-pour-les-5-startups-gagnantes/" TargetMode="External"/><Relationship Id="rId1131" Type="http://schemas.openxmlformats.org/officeDocument/2006/relationships/hyperlink" Target="http://www.startup365.fr/usa-african-fintech-dominates-catalyst-funds-2019-startup-cohort/" TargetMode="External"/><Relationship Id="rId1229" Type="http://schemas.openxmlformats.org/officeDocument/2006/relationships/hyperlink" Target="https://www.pehub.com/2013/11/uk-solar-power-startup-bboxx-snags-1-9-mln/" TargetMode="External"/><Relationship Id="rId75" Type="http://schemas.openxmlformats.org/officeDocument/2006/relationships/hyperlink" Target="https://500.co/500-startups-announces-batch-11-in-mountain-view/" TargetMode="External"/><Relationship Id="rId140" Type="http://schemas.openxmlformats.org/officeDocument/2006/relationships/hyperlink" Target="http://disrupt-africa.com/2016/01/sa-on-demand-home-cleaning-startup-sweepsouth-raises-600k/" TargetMode="External"/><Relationship Id="rId378" Type="http://schemas.openxmlformats.org/officeDocument/2006/relationships/hyperlink" Target="https://www.crunchbase.com/funding_round/sxuirrel-seed--b9177b29" TargetMode="External"/><Relationship Id="rId585" Type="http://schemas.openxmlformats.org/officeDocument/2006/relationships/hyperlink" Target="http://www.startupsceneme.com/BehindTheStartup/He-Set-Off-on-A-Mission-to-Hack-Digital-Injustice-And-Now-Just-Raised-100-000-in-Oma" TargetMode="External"/><Relationship Id="rId792" Type="http://schemas.openxmlformats.org/officeDocument/2006/relationships/hyperlink" Target="http://disrupt-africa.com/2018/11/sa-startup-pharmascout-raises-series-a-funding-from-knife-capital/" TargetMode="External"/><Relationship Id="rId806" Type="http://schemas.openxmlformats.org/officeDocument/2006/relationships/hyperlink" Target="http://disrupt-africa.com/2018/11/nairobi-based-startup-wins-usaids-fall-armyworm-tech-prize/" TargetMode="External"/><Relationship Id="rId6" Type="http://schemas.openxmlformats.org/officeDocument/2006/relationships/hyperlink" Target="https://www.crunchbase.com/organization/kopo-kopo" TargetMode="External"/><Relationship Id="rId238" Type="http://schemas.openxmlformats.org/officeDocument/2006/relationships/hyperlink" Target="https://www.crunchbase.com/funding_round/guanxi-investment-seed--2725f274" TargetMode="External"/><Relationship Id="rId445" Type="http://schemas.openxmlformats.org/officeDocument/2006/relationships/hyperlink" Target="https://www.crunchbase.com/funding_round/afrikrea-seed--be821a57" TargetMode="External"/><Relationship Id="rId652" Type="http://schemas.openxmlformats.org/officeDocument/2006/relationships/hyperlink" Target="https://kenyanwallstreet.com/tanzanian-based-jamii-africa-raises-1m-in-q3-as-interest-in-insurtech-firms-soars-globally/" TargetMode="External"/><Relationship Id="rId1075" Type="http://schemas.openxmlformats.org/officeDocument/2006/relationships/hyperlink" Target="https://www.businessdailyafrica.com/corporate/enterprise/Startups-win-Sh65m-in-innovation-drive/4003126-5113512-4ld50b/index.html" TargetMode="External"/><Relationship Id="rId291" Type="http://schemas.openxmlformats.org/officeDocument/2006/relationships/hyperlink" Target="https://www.crunchbase.com/funding_round/waystocap-seed--d5f4a63c" TargetMode="External"/><Relationship Id="rId305" Type="http://schemas.openxmlformats.org/officeDocument/2006/relationships/hyperlink" Target="https://www.crunchbase.com/funding_round/kudi-seed--304671a5" TargetMode="External"/><Relationship Id="rId512" Type="http://schemas.openxmlformats.org/officeDocument/2006/relationships/hyperlink" Target="http://ventureburn.com/2018/05/four-startups-cchubs-2018-cohort/" TargetMode="External"/><Relationship Id="rId957" Type="http://schemas.openxmlformats.org/officeDocument/2006/relationships/hyperlink" Target="https://businesstech.co.za/news/banking/301152/sasfin-invests-in-fintech-lender-payabill/" TargetMode="External"/><Relationship Id="rId1142" Type="http://schemas.openxmlformats.org/officeDocument/2006/relationships/hyperlink" Target="http://disrupt-africa.com/2019/06/6-nigerian-fintech-startups-secure-equity-free-funding-from-arm-labs/" TargetMode="External"/><Relationship Id="rId86" Type="http://schemas.openxmlformats.org/officeDocument/2006/relationships/hyperlink" Target="https://www.crunchbase.com/funding_round/tugende-seed--c5893f48" TargetMode="External"/><Relationship Id="rId151" Type="http://schemas.openxmlformats.org/officeDocument/2006/relationships/hyperlink" Target="http://disrupt-africa.com/2016/03/sas-giraffe-wins-500k-investment-at-seedstars-world/" TargetMode="External"/><Relationship Id="rId389" Type="http://schemas.openxmlformats.org/officeDocument/2006/relationships/hyperlink" Target="https://medium.com/mpharma-insights/mpharma-raises-6-6-million-in-series-a-funding-463dafda6e0b" TargetMode="External"/><Relationship Id="rId596" Type="http://schemas.openxmlformats.org/officeDocument/2006/relationships/hyperlink" Target="http://disrupt-africa.com/2018/07/sa-ed-tech-incubator-injini-announces-2nd-cohort/" TargetMode="External"/><Relationship Id="rId817" Type="http://schemas.openxmlformats.org/officeDocument/2006/relationships/hyperlink" Target="http://www.africanews.com/2018/11/26/gulf-capital-and-africinvest-invest-us-51-million-into-ison-xperiences-the-largest-customer-service-and-outsourcing-provider-in-sub-saharan-africa/" TargetMode="External"/><Relationship Id="rId1002" Type="http://schemas.openxmlformats.org/officeDocument/2006/relationships/hyperlink" Target="https://weetracker.com/2019/03/25/%EF%BB%BFtofino-capital-invests-usd-150-k-in-nigerian-hr-company-seamlesshr/" TargetMode="External"/><Relationship Id="rId249" Type="http://schemas.openxmlformats.org/officeDocument/2006/relationships/hyperlink" Target="http://printivo.com/" TargetMode="External"/><Relationship Id="rId456" Type="http://schemas.openxmlformats.org/officeDocument/2006/relationships/hyperlink" Target="http://www.africanreview.com/finance/banking-a-finance/standard-bank-acts-as-lead-adviser-on-m-birr-s-us-9-87mn-equity-raise" TargetMode="External"/><Relationship Id="rId663" Type="http://schemas.openxmlformats.org/officeDocument/2006/relationships/hyperlink" Target="https://techpoint.africa/reports/q3/" TargetMode="External"/><Relationship Id="rId870" Type="http://schemas.openxmlformats.org/officeDocument/2006/relationships/hyperlink" Target="https://digestafrica.com/offgridbox-rwanda-seed-funding/" TargetMode="External"/><Relationship Id="rId1086" Type="http://schemas.openxmlformats.org/officeDocument/2006/relationships/hyperlink" Target="https://weetracker.com/2019/05/27/north-africa-focused-video-analytics-startup-mintrics-banks-investment-from-blue-startups-joins-accelerator-program/" TargetMode="External"/><Relationship Id="rId13" Type="http://schemas.openxmlformats.org/officeDocument/2006/relationships/hyperlink" Target="https://www.crunchbase.com/organization/kopo-kopo" TargetMode="External"/><Relationship Id="rId109" Type="http://schemas.openxmlformats.org/officeDocument/2006/relationships/hyperlink" Target="https://www.crunchbase.com/funding_round/afrostream-seed--694f38c2" TargetMode="External"/><Relationship Id="rId316" Type="http://schemas.openxmlformats.org/officeDocument/2006/relationships/hyperlink" Target="http://disrupt-africa.com/2017/08/sas-aerobotics-raises-600k-funding-from-4di-savannah-fund/" TargetMode="External"/><Relationship Id="rId523" Type="http://schemas.openxmlformats.org/officeDocument/2006/relationships/hyperlink" Target="https://www.menabytes.com/flat6labs-cairo-tenth-cycle/" TargetMode="External"/><Relationship Id="rId968" Type="http://schemas.openxmlformats.org/officeDocument/2006/relationships/hyperlink" Target="http://disrupt-africa.com/2019/03/sa-insurtech-startup-investsure-raises-685k-funding-round/" TargetMode="External"/><Relationship Id="rId1153" Type="http://schemas.openxmlformats.org/officeDocument/2006/relationships/hyperlink" Target="https://www.sec.gov/Archives/edgar/data/1735262/000173526219000006/xslFormDX01/primary_doc.xml" TargetMode="External"/><Relationship Id="rId97" Type="http://schemas.openxmlformats.org/officeDocument/2006/relationships/hyperlink" Target="https://www.crunchbase.com/funding_round/gomyway-seed--b200f947" TargetMode="External"/><Relationship Id="rId730" Type="http://schemas.openxmlformats.org/officeDocument/2006/relationships/hyperlink" Target="https://www.menabytes.com/oto-english-seed/?fbclid=IwAR2FXBx1HAVRYRB_eUkM1sq1SptRL3qC03-gVE30JHzteAC1bYnUh3zLzT4" TargetMode="External"/><Relationship Id="rId828" Type="http://schemas.openxmlformats.org/officeDocument/2006/relationships/hyperlink" Target="https://impactchallenge.withgoogle.com/kenya2018/charities" TargetMode="External"/><Relationship Id="rId1013" Type="http://schemas.openxmlformats.org/officeDocument/2006/relationships/hyperlink" Target="https://techmoran.com/2019/04/05/kudi-secures-5m-series-a-raise-led-by-partech-to-accelerate-the-growth-of-its-distributed-banks-agents-in-nigeria/" TargetMode="External"/><Relationship Id="rId162" Type="http://schemas.openxmlformats.org/officeDocument/2006/relationships/hyperlink" Target="https://www.crunchbase.com/funding_round/omg-digital-convertible-note--6850f102" TargetMode="External"/><Relationship Id="rId467" Type="http://schemas.openxmlformats.org/officeDocument/2006/relationships/hyperlink" Target="https://www.proparco.fr/en/innovation-proparco-announces-its-first-investment-fintech-develop-mobile-loans-africa" TargetMode="External"/><Relationship Id="rId1097" Type="http://schemas.openxmlformats.org/officeDocument/2006/relationships/hyperlink" Target="http://disrupt-africa.com/2019/05/10-startups-pitch-at-startupbootcamp-pride-fintech-cairo-demo-day/" TargetMode="External"/><Relationship Id="rId1220" Type="http://schemas.openxmlformats.org/officeDocument/2006/relationships/hyperlink" Target="https://techcrunch.com/2019/08/21/african-incubator-mest-has-a-new-md-and-11-fresh-startup-investments/" TargetMode="External"/><Relationship Id="rId674" Type="http://schemas.openxmlformats.org/officeDocument/2006/relationships/hyperlink" Target="http://digestafrica.com/takuma-leapfrog-ventures-kenya-biasharabot/" TargetMode="External"/><Relationship Id="rId881" Type="http://schemas.openxmlformats.org/officeDocument/2006/relationships/hyperlink" Target="https://www.crunchbase.com/funding_round/d-light-design-series-unknown--bf8fc10f" TargetMode="External"/><Relationship Id="rId979" Type="http://schemas.openxmlformats.org/officeDocument/2006/relationships/hyperlink" Target="https://www.bizjournals.com/stlouis/news/2019/03/13/st-louis-sports-business-accelerator-invests-in-6.html" TargetMode="External"/><Relationship Id="rId24" Type="http://schemas.openxmlformats.org/officeDocument/2006/relationships/hyperlink" Target="https://www.crunchbase.com/funding_round/bkam-angel--1d1d59eb" TargetMode="External"/><Relationship Id="rId327" Type="http://schemas.openxmlformats.org/officeDocument/2006/relationships/hyperlink" Target="https://www.crunchbase.com/funding_round/eversend-grant--b01db2c6" TargetMode="External"/><Relationship Id="rId534" Type="http://schemas.openxmlformats.org/officeDocument/2006/relationships/hyperlink" Target="https://www.wamda.com/en/2018/05/egyptian-software-company-raised-300k-saudi-investors" TargetMode="External"/><Relationship Id="rId741" Type="http://schemas.openxmlformats.org/officeDocument/2006/relationships/hyperlink" Target="https://technext.ng/2018/09/24/nigerian-healthcare-startup-lifebank-emerges-winner-2018-mit-solve-finals/" TargetMode="External"/><Relationship Id="rId839" Type="http://schemas.openxmlformats.org/officeDocument/2006/relationships/hyperlink" Target="https://digestafrica.com/south-africa-naked-insurance-funding/" TargetMode="External"/><Relationship Id="rId1164" Type="http://schemas.openxmlformats.org/officeDocument/2006/relationships/hyperlink" Target="https://techmoran.com/2019/07/11/hotelonline-raises-320000-oyo-rooms-early-investor-sharavan-shroff/" TargetMode="External"/><Relationship Id="rId173" Type="http://schemas.openxmlformats.org/officeDocument/2006/relationships/hyperlink" Target="https://www.crunchbase.com/funding_round/yumamia-seed--e008ca4c" TargetMode="External"/><Relationship Id="rId380" Type="http://schemas.openxmlformats.org/officeDocument/2006/relationships/hyperlink" Target="http://disrupt-africa.com/2017/12/stellenbosch-startup-sxuirrel-raises-176k-funding/" TargetMode="External"/><Relationship Id="rId601" Type="http://schemas.openxmlformats.org/officeDocument/2006/relationships/hyperlink" Target="http://ventureburn.com/2018/07/sbc-afritech-10-startups-second-cohort/" TargetMode="External"/><Relationship Id="rId1024" Type="http://schemas.openxmlformats.org/officeDocument/2006/relationships/hyperlink" Target="https://techmoran.com/2019/04/16/tunisian-activist-launches-mos-an-edtech-platform-for-students-to-apply-for-financial-aid/" TargetMode="External"/><Relationship Id="rId1231" Type="http://schemas.openxmlformats.org/officeDocument/2006/relationships/hyperlink" Target="https://ventureburn.com/2016/09/bboxx-20-million-investment/" TargetMode="External"/><Relationship Id="rId240" Type="http://schemas.openxmlformats.org/officeDocument/2006/relationships/hyperlink" Target="https://www.crunchbase.com/search/funding_rounds/field/organizations/num_funding_rounds/wealth-migrate" TargetMode="External"/><Relationship Id="rId478" Type="http://schemas.openxmlformats.org/officeDocument/2006/relationships/hyperlink" Target="https://www.crunchbase.com/funding_round/nala-money-pre-seed--11b428a2" TargetMode="External"/><Relationship Id="rId685" Type="http://schemas.openxmlformats.org/officeDocument/2006/relationships/hyperlink" Target="https://techpoint.africa/2018/08/30/3-startups-shines-at-the-2018-zambezi-prize/" TargetMode="External"/><Relationship Id="rId892" Type="http://schemas.openxmlformats.org/officeDocument/2006/relationships/hyperlink" Target="https://digestafrica.com/funding-rounds-2018-took-place/" TargetMode="External"/><Relationship Id="rId906" Type="http://schemas.openxmlformats.org/officeDocument/2006/relationships/hyperlink" Target="https://www.crunchbase.com/organization/kamtar" TargetMode="External"/><Relationship Id="rId35" Type="http://schemas.openxmlformats.org/officeDocument/2006/relationships/hyperlink" Target="https://www.crunchbase.com/funding_round/eneza-education-seed--bc2b2f74" TargetMode="External"/><Relationship Id="rId100" Type="http://schemas.openxmlformats.org/officeDocument/2006/relationships/hyperlink" Target="https://www.crunchbase.com/organization/suregifts" TargetMode="External"/><Relationship Id="rId338" Type="http://schemas.openxmlformats.org/officeDocument/2006/relationships/hyperlink" Target="http://disrupt-africa.com/2017/10/kenyan-fashion-startup-zumi-closes-250k-round/" TargetMode="External"/><Relationship Id="rId545" Type="http://schemas.openxmlformats.org/officeDocument/2006/relationships/hyperlink" Target="https://www.crunchbase.com/funding_round/maxab-seed--b568e4c8" TargetMode="External"/><Relationship Id="rId752" Type="http://schemas.openxmlformats.org/officeDocument/2006/relationships/hyperlink" Target="https://www.crunchbase.com/funding_round/jetstream-africa-seed--61af15f6" TargetMode="External"/><Relationship Id="rId1175" Type="http://schemas.openxmlformats.org/officeDocument/2006/relationships/hyperlink" Target="https://techfinancials.co.za/2019/07/30/blue-label-ventures-invest-in-sports-data-startup-mobii-systems/" TargetMode="External"/><Relationship Id="rId184" Type="http://schemas.openxmlformats.org/officeDocument/2006/relationships/hyperlink" Target="https://www.startupbootcamp.org/blog/2016/07/startupbootcamp-smart-transportation-energy-announces-11-startups/" TargetMode="External"/><Relationship Id="rId391" Type="http://schemas.openxmlformats.org/officeDocument/2006/relationships/hyperlink" Target="https://medium.com/theventurecity/theventurecity-strengthens-its-commitment-to-startups-with-more-investment-and-support-9725c03325b8" TargetMode="External"/><Relationship Id="rId405" Type="http://schemas.openxmlformats.org/officeDocument/2006/relationships/hyperlink" Target="https://digestafrica.com/Consonance%20Investment%20Managers" TargetMode="External"/><Relationship Id="rId612" Type="http://schemas.openxmlformats.org/officeDocument/2006/relationships/hyperlink" Target="https://techmoran.com/2018/07/19/kenyas-utu-technologies-receives-250000-to-bring-trust-in-the-sharing-economy/" TargetMode="External"/><Relationship Id="rId1035" Type="http://schemas.openxmlformats.org/officeDocument/2006/relationships/hyperlink" Target="http://www.finsmes.com/2019/04/centbee-raises-1m-in-series-a-funding.html?utm_source=feedburner&amp;utm_medium=twitter&amp;utm_campaign=Feed%3A+finsmes%2FcNHu+%28FinSMEs%29" TargetMode="External"/><Relationship Id="rId1242" Type="http://schemas.openxmlformats.org/officeDocument/2006/relationships/hyperlink" Target="https://ventureburn.com/2019/09/agritech-startup-bulrush-r250k/" TargetMode="External"/><Relationship Id="rId251" Type="http://schemas.openxmlformats.org/officeDocument/2006/relationships/hyperlink" Target="https://techmoran.com/2017/02/22/azuri-raises-5m-support-renewable-energy-sub-saharan-africa/" TargetMode="External"/><Relationship Id="rId489" Type="http://schemas.openxmlformats.org/officeDocument/2006/relationships/hyperlink" Target="https://techmoran.com/cape-town-based-skillup-tutors-raises-undisclosed-series-a-round-from-knife-capital-to-scale-the-business-internationally/" TargetMode="External"/><Relationship Id="rId696" Type="http://schemas.openxmlformats.org/officeDocument/2006/relationships/hyperlink" Target="https://japan.cnet.com/article/35124791/" TargetMode="External"/><Relationship Id="rId917" Type="http://schemas.openxmlformats.org/officeDocument/2006/relationships/hyperlink" Target="https://thd.tn/med-tn-premiere-levee-de-fonds-de-2-millions-de-dinars-concretisee/" TargetMode="External"/><Relationship Id="rId1102" Type="http://schemas.openxmlformats.org/officeDocument/2006/relationships/hyperlink" Target="https://weetracker.com/2019/06/06/south-african-neo-hutiri-wina-africa-prize-royal-academy-engineering/" TargetMode="External"/><Relationship Id="rId46" Type="http://schemas.openxmlformats.org/officeDocument/2006/relationships/hyperlink" Target="https://www.crunchbase.com/funding_round/jobartis-seed--68608c0f" TargetMode="External"/><Relationship Id="rId349" Type="http://schemas.openxmlformats.org/officeDocument/2006/relationships/hyperlink" Target="https://www.crunchbase.com/funding_round/safemotos-convertible-note--4254004d" TargetMode="External"/><Relationship Id="rId556" Type="http://schemas.openxmlformats.org/officeDocument/2006/relationships/hyperlink" Target="https://www.techstars.com/content/accelerators/announcing-2018-class-techstars-impact/" TargetMode="External"/><Relationship Id="rId763" Type="http://schemas.openxmlformats.org/officeDocument/2006/relationships/hyperlink" Target="https://digestafrica.com/flutterwave-20m-in-total-funding/" TargetMode="External"/><Relationship Id="rId1186" Type="http://schemas.openxmlformats.org/officeDocument/2006/relationships/hyperlink" Target="https://www.vccircle.com/hcl-technologies-picks-up-minority-stake-in-london-based-startup-kalido" TargetMode="External"/><Relationship Id="rId111" Type="http://schemas.openxmlformats.org/officeDocument/2006/relationships/hyperlink" Target="https://www.crunchbase.com/funding_round/max-2-seed--054b468d" TargetMode="External"/><Relationship Id="rId195" Type="http://schemas.openxmlformats.org/officeDocument/2006/relationships/hyperlink" Target="https://www.crunchbase.com/funding_round/msurvey-seed--25924833" TargetMode="External"/><Relationship Id="rId209" Type="http://schemas.openxmlformats.org/officeDocument/2006/relationships/hyperlink" Target="http://disrupt-africa.com/2016/09/nigerian-real-estate-classifieds-startup-tolet-com-ng-raises-1-2m/" TargetMode="External"/><Relationship Id="rId416" Type="http://schemas.openxmlformats.org/officeDocument/2006/relationships/hyperlink" Target="http://disrupt-africa.com/2018/01/kenyas-tabads-raises-funding-for-in-cab-digital-advertising-model/" TargetMode="External"/><Relationship Id="rId970" Type="http://schemas.openxmlformats.org/officeDocument/2006/relationships/hyperlink" Target="https://www.crunchbase.com/organization/lima-kwanza-limited" TargetMode="External"/><Relationship Id="rId1046" Type="http://schemas.openxmlformats.org/officeDocument/2006/relationships/hyperlink" Target="http://disrupt-africa.com/2019/04/4-egyptian-startups-selected-for-500-startups-mena-dojo-programme/" TargetMode="External"/><Relationship Id="rId1253" Type="http://schemas.openxmlformats.org/officeDocument/2006/relationships/hyperlink" Target="https://techmoran.com/2019/09/13/pitch-agrihack-awards-over-60k-into-african-innovators-transforming-agriculture/" TargetMode="External"/><Relationship Id="rId623" Type="http://schemas.openxmlformats.org/officeDocument/2006/relationships/hyperlink" Target="https://techpoint.africa/2018/08/01/rensource-debt-financing/" TargetMode="External"/><Relationship Id="rId830" Type="http://schemas.openxmlformats.org/officeDocument/2006/relationships/hyperlink" Target="https://impactchallenge.withgoogle.com/nigeria2018/charities" TargetMode="External"/><Relationship Id="rId928" Type="http://schemas.openxmlformats.org/officeDocument/2006/relationships/hyperlink" Target="https://digestafrica.com/nigeria-mavin-records-funding-kupanda-holdings/" TargetMode="External"/><Relationship Id="rId57" Type="http://schemas.openxmlformats.org/officeDocument/2006/relationships/hyperlink" Target="https://www.crunchbase.com/funding_round/d-light-design-series-c--8a44a7c1" TargetMode="External"/><Relationship Id="rId262" Type="http://schemas.openxmlformats.org/officeDocument/2006/relationships/hyperlink" Target="https://www.crunchbase.com/funding_round/mines-io-debt-financing--56dfd4ee" TargetMode="External"/><Relationship Id="rId567" Type="http://schemas.openxmlformats.org/officeDocument/2006/relationships/hyperlink" Target="https://is.gd/WeObx0" TargetMode="External"/><Relationship Id="rId1113" Type="http://schemas.openxmlformats.org/officeDocument/2006/relationships/hyperlink" Target="https://techcrunch.com/2019/06/20/max-ng-raises-7m-round-backed-by-yamaha-and-pilots-evs-in-nigeria/" TargetMode="External"/><Relationship Id="rId1197" Type="http://schemas.openxmlformats.org/officeDocument/2006/relationships/hyperlink" Target="http://ventureburn.com/2017/08/cape-town-based-security-startup-jonga-wins-santam-safety-ideas-campaign/" TargetMode="External"/><Relationship Id="rId122" Type="http://schemas.openxmlformats.org/officeDocument/2006/relationships/hyperlink" Target="https://www.crunchbase.com/organization/umati-capital" TargetMode="External"/><Relationship Id="rId774" Type="http://schemas.openxmlformats.org/officeDocument/2006/relationships/hyperlink" Target="http://disrupt-africa.com/2018/10/african-startups-secure-grant-money-from-mastercard-fund/" TargetMode="External"/><Relationship Id="rId981" Type="http://schemas.openxmlformats.org/officeDocument/2006/relationships/hyperlink" Target="https://blog.ycombinator.com/meet-23-companies-from-the-yc-w19-batch-part-5/" TargetMode="External"/><Relationship Id="rId1057" Type="http://schemas.openxmlformats.org/officeDocument/2006/relationships/hyperlink" Target="https://innovation-village.com/trove-finance-secures-undisclosed-funding-ventures-platform/" TargetMode="External"/><Relationship Id="rId427" Type="http://schemas.openxmlformats.org/officeDocument/2006/relationships/hyperlink" Target="https://www.crunchbase.com/funding_round/hub2-io-seed--2b5f7118" TargetMode="External"/><Relationship Id="rId634" Type="http://schemas.openxmlformats.org/officeDocument/2006/relationships/hyperlink" Target="https://magnitt.com/startups/taskty" TargetMode="External"/><Relationship Id="rId841" Type="http://schemas.openxmlformats.org/officeDocument/2006/relationships/hyperlink" Target="https://www.menabytes.com/vision-ventures-buseet/" TargetMode="External"/><Relationship Id="rId1264" Type="http://schemas.openxmlformats.org/officeDocument/2006/relationships/hyperlink" Target="https://www.menabytes.com/dabchy-seed/" TargetMode="External"/><Relationship Id="rId273" Type="http://schemas.openxmlformats.org/officeDocument/2006/relationships/hyperlink" Target="https://www.crunchbase.com/funding_round/twiga-foods-grant--cb4392a0" TargetMode="External"/><Relationship Id="rId480" Type="http://schemas.openxmlformats.org/officeDocument/2006/relationships/hyperlink" Target="http://disrupt-africa.com/2018/04/sa-recruitment-startup-giraffe-raises-funding-round/" TargetMode="External"/><Relationship Id="rId701" Type="http://schemas.openxmlformats.org/officeDocument/2006/relationships/hyperlink" Target="https://techcrunch.com/2018/09/04/expanding-its-internet-service-to-more-countries-in-africa-tizeti-raises-3-million/" TargetMode="External"/><Relationship Id="rId939" Type="http://schemas.openxmlformats.org/officeDocument/2006/relationships/hyperlink" Target="https://www.itnewsafrica.com/2019/02/cortex-logic-secures-investment-to-grow-business-beyond-africa/" TargetMode="External"/><Relationship Id="rId1124" Type="http://schemas.openxmlformats.org/officeDocument/2006/relationships/hyperlink" Target="https://techmoran.com/2019/06/18/six-east-african-startup-entrepreneurs-receive-12000-from-mit-d-lab-scale-ups-fellowships-program/" TargetMode="External"/><Relationship Id="rId68" Type="http://schemas.openxmlformats.org/officeDocument/2006/relationships/hyperlink" Target="https://www.crunchbase.com/funding_round/yoco-seed--9fe81824" TargetMode="External"/><Relationship Id="rId133" Type="http://schemas.openxmlformats.org/officeDocument/2006/relationships/hyperlink" Target="http://disrupt-africa.com/2015/12/usaid-grants-tanzanian-solar-startup-off-grid-electric-5m/" TargetMode="External"/><Relationship Id="rId340" Type="http://schemas.openxmlformats.org/officeDocument/2006/relationships/hyperlink" Target="https://www.crunchbase.com/funding_round/sokowatch-corporate-round--7a18dcd6" TargetMode="External"/><Relationship Id="rId578" Type="http://schemas.openxmlformats.org/officeDocument/2006/relationships/hyperlink" Target="https://www.crunchbase.com/funding_round/jobjack-seed--e15f294f" TargetMode="External"/><Relationship Id="rId785" Type="http://schemas.openxmlformats.org/officeDocument/2006/relationships/hyperlink" Target="https://www.crunchbase.com/organization/sol-wallet" TargetMode="External"/><Relationship Id="rId992" Type="http://schemas.openxmlformats.org/officeDocument/2006/relationships/hyperlink" Target="https://weetracker.com/2019/03/20/west-african-solar-company-pega-africa-brings-its-total-funding-to-usd-50-mn-with-recent-usd-25-mn-series-c/" TargetMode="External"/><Relationship Id="rId200" Type="http://schemas.openxmlformats.org/officeDocument/2006/relationships/hyperlink" Target="https://www.frenchweb.fr/afrimarket-leve-10-millions-deuros-pour-etendre-son-modele-de-marketplace-en-afrique/254366" TargetMode="External"/><Relationship Id="rId438" Type="http://schemas.openxmlformats.org/officeDocument/2006/relationships/hyperlink" Target="http://ventureburn.com/2018/10/five-agritech-startups-aim-take-africa-greener-pastures/" TargetMode="External"/><Relationship Id="rId645" Type="http://schemas.openxmlformats.org/officeDocument/2006/relationships/hyperlink" Target="https://www.crunchbase.com/funding_round/vehseh-series-a--96e5f49b" TargetMode="External"/><Relationship Id="rId852" Type="http://schemas.openxmlformats.org/officeDocument/2006/relationships/hyperlink" Target="https://digestafrica.com/tunisia-blockchain-utopixar-unicef/" TargetMode="External"/><Relationship Id="rId1068" Type="http://schemas.openxmlformats.org/officeDocument/2006/relationships/hyperlink" Target="https://www.menabytes.com/credit-agricole-gesr-incubator/" TargetMode="External"/><Relationship Id="rId284" Type="http://schemas.openxmlformats.org/officeDocument/2006/relationships/hyperlink" Target="https://www.wamda.com/2017/05/endeavor-catalyst-fund-closes-500000-investment-egypt" TargetMode="External"/><Relationship Id="rId491" Type="http://schemas.openxmlformats.org/officeDocument/2006/relationships/hyperlink" Target="https://blog.africastalking.com/investing-in-the-future-of-developers-in-africa-11add215c42e" TargetMode="External"/><Relationship Id="rId505" Type="http://schemas.openxmlformats.org/officeDocument/2006/relationships/hyperlink" Target="https://www.menabytes.com/basharsoft-series-b/" TargetMode="External"/><Relationship Id="rId712" Type="http://schemas.openxmlformats.org/officeDocument/2006/relationships/hyperlink" Target="https://techmoran.com/2018/09/10/the-katapult-accelerator-invests-450000-into-kenyas-finaccess-egypts-praxilabs-tunisias-think-it/" TargetMode="External"/><Relationship Id="rId1135" Type="http://schemas.openxmlformats.org/officeDocument/2006/relationships/hyperlink" Target="https://weetracker.com/2019/06/24/arnergy-raises-usd-9-mn-series-a/" TargetMode="External"/><Relationship Id="rId79" Type="http://schemas.openxmlformats.org/officeDocument/2006/relationships/hyperlink" Target="https://techcabal.com/2015/12/17/kenyan-address-creation-startup-okhi-raises-750k-funding-in-seed-round/" TargetMode="External"/><Relationship Id="rId144" Type="http://schemas.openxmlformats.org/officeDocument/2006/relationships/hyperlink" Target="http://www.wamda.com/2016/01/egypt-focused-fintech-startup-dopay-raising" TargetMode="External"/><Relationship Id="rId589" Type="http://schemas.openxmlformats.org/officeDocument/2006/relationships/hyperlink" Target="http://ventureburn.com/2018/07/us-impact-investor-invests-250k-ghanaian-startup-redbird-health-tech/" TargetMode="External"/><Relationship Id="rId796" Type="http://schemas.openxmlformats.org/officeDocument/2006/relationships/hyperlink" Target="https://is.gd/yuDAnY" TargetMode="External"/><Relationship Id="rId1202" Type="http://schemas.openxmlformats.org/officeDocument/2006/relationships/hyperlink" Target="https://www.crunchbase.com/funding_round/clicks2customers-series-a--1a170ebd" TargetMode="External"/><Relationship Id="rId351" Type="http://schemas.openxmlformats.org/officeDocument/2006/relationships/hyperlink" Target="http://disrupt-africa.com/2017/10/solar-company-peg-africa-secures-13-5m-funding/" TargetMode="External"/><Relationship Id="rId449" Type="http://schemas.openxmlformats.org/officeDocument/2006/relationships/hyperlink" Target="http://www.finsmes.com/2018/03/wefarm-secures-5m-new-financing-round.html" TargetMode="External"/><Relationship Id="rId656" Type="http://schemas.openxmlformats.org/officeDocument/2006/relationships/hyperlink" Target="https://www.crunchbase.com/funding_round/shield-finders-seed--3713f7c4" TargetMode="External"/><Relationship Id="rId863" Type="http://schemas.openxmlformats.org/officeDocument/2006/relationships/hyperlink" Target="https://www.crunchbase.com/organization/africa-delivery-technologies-ltd" TargetMode="External"/><Relationship Id="rId1079" Type="http://schemas.openxmlformats.org/officeDocument/2006/relationships/hyperlink" Target="http://disrupt-africa.com/2019/05/sa-regtech-startup-intergreatme-crowdfunds-2m-in-6-days/" TargetMode="External"/><Relationship Id="rId211" Type="http://schemas.openxmlformats.org/officeDocument/2006/relationships/hyperlink" Target="https://techweez.com/2018/10/22/buupass-api-partnerships/" TargetMode="External"/><Relationship Id="rId295" Type="http://schemas.openxmlformats.org/officeDocument/2006/relationships/hyperlink" Target="http://disrupt-africa.com/2017/06/spring-announces-19-startups-joining-east-africa-cohort/" TargetMode="External"/><Relationship Id="rId309" Type="http://schemas.openxmlformats.org/officeDocument/2006/relationships/hyperlink" Target="https://www.crunchbase.com/funding_round/twiga-foods-grant--dd73d332" TargetMode="External"/><Relationship Id="rId516" Type="http://schemas.openxmlformats.org/officeDocument/2006/relationships/hyperlink" Target="https://www.crunchbase.com/funding_round/funtrench-seed--c7ff1334" TargetMode="External"/><Relationship Id="rId1146" Type="http://schemas.openxmlformats.org/officeDocument/2006/relationships/hyperlink" Target="http://disrupt-africa.com/2019/06/6-nigerian-fintech-startups-secure-equity-free-funding-from-arm-labs/" TargetMode="External"/><Relationship Id="rId723" Type="http://schemas.openxmlformats.org/officeDocument/2006/relationships/hyperlink" Target="https://digestafrica.com/mest-invest-african-startups/" TargetMode="External"/><Relationship Id="rId930" Type="http://schemas.openxmlformats.org/officeDocument/2006/relationships/hyperlink" Target="https://businesstech.co.za/news/banking/296554/santam-concludes-minority-investment-in-insurtech-start-up-ctrl/" TargetMode="External"/><Relationship Id="rId1006" Type="http://schemas.openxmlformats.org/officeDocument/2006/relationships/hyperlink" Target="https://qz.com/africa/1582487/ghanas-mpharma-buys-kenya-pharmacy-haltons/" TargetMode="External"/><Relationship Id="rId155" Type="http://schemas.openxmlformats.org/officeDocument/2006/relationships/hyperlink" Target="http://disrupt-africa.com/2016/03/malawian-music-streaming-startup-mvelani-raises-57k/" TargetMode="External"/><Relationship Id="rId362" Type="http://schemas.openxmlformats.org/officeDocument/2006/relationships/hyperlink" Target="https://magnitt.com/startups/eventtus" TargetMode="External"/><Relationship Id="rId1213" Type="http://schemas.openxmlformats.org/officeDocument/2006/relationships/hyperlink" Target="https://techcrunch.com/2019/08/21/african-incubator-mest-has-a-new-md-and-11-fresh-startup-investments/" TargetMode="External"/><Relationship Id="rId222" Type="http://schemas.openxmlformats.org/officeDocument/2006/relationships/hyperlink" Target="https://businesstech.co.za/news/business/140511/private-education-group-raises-r121-million-in-funding-for-expansion/" TargetMode="External"/><Relationship Id="rId667" Type="http://schemas.openxmlformats.org/officeDocument/2006/relationships/hyperlink" Target="https://techcrunch.com/2018/08/20/here-are-the-63-startups-that-launched-today-at-y-combinators-s18-demo-day-1/" TargetMode="External"/><Relationship Id="rId874" Type="http://schemas.openxmlformats.org/officeDocument/2006/relationships/hyperlink" Target="https://www.crunchbase.com/funding_round/fintec-labs-non-equity-assistance--2998cc81" TargetMode="External"/><Relationship Id="rId17" Type="http://schemas.openxmlformats.org/officeDocument/2006/relationships/hyperlink" Target="https://www.crunchbase.com/funding_round/elmenus-angel--2e1606d0" TargetMode="External"/><Relationship Id="rId527" Type="http://schemas.openxmlformats.org/officeDocument/2006/relationships/hyperlink" Target="https://www.menabytes.com/flat6labs-cairo-tenth-cycle/" TargetMode="External"/><Relationship Id="rId734" Type="http://schemas.openxmlformats.org/officeDocument/2006/relationships/hyperlink" Target="http://disrupt-africa.com/2018/09/nigerias-fashpa-chosen-for-lisbon-fashion-accelerator/" TargetMode="External"/><Relationship Id="rId941" Type="http://schemas.openxmlformats.org/officeDocument/2006/relationships/hyperlink" Target="https://www.crunchbase.com/search/funding_rounds/field/organizations/num_funding_rounds/wealth-migrate" TargetMode="External"/><Relationship Id="rId1157" Type="http://schemas.openxmlformats.org/officeDocument/2006/relationships/hyperlink" Target="https://weetracker.com/2019/07/08/knife-capital-invests-undisclosed-series-a-cradle-technologies/" TargetMode="External"/><Relationship Id="rId70" Type="http://schemas.openxmlformats.org/officeDocument/2006/relationships/hyperlink" Target="https://www.crunchbase.com/organization/nomanini" TargetMode="External"/><Relationship Id="rId166" Type="http://schemas.openxmlformats.org/officeDocument/2006/relationships/hyperlink" Target="https://www.crunchbase.com/funding_round/m-kopa-debt-financing--da4a8914" TargetMode="External"/><Relationship Id="rId373" Type="http://schemas.openxmlformats.org/officeDocument/2006/relationships/hyperlink" Target="https://www.crunchbase.com/funding_round/imaginators-grant--09a0608c" TargetMode="External"/><Relationship Id="rId580" Type="http://schemas.openxmlformats.org/officeDocument/2006/relationships/hyperlink" Target="https://www.crunchbase.com/funding_round/twiga-foods-series-unknown--f941a372" TargetMode="External"/><Relationship Id="rId801" Type="http://schemas.openxmlformats.org/officeDocument/2006/relationships/hyperlink" Target="https://www.menabytes.com/fakahany-seed/" TargetMode="External"/><Relationship Id="rId1017" Type="http://schemas.openxmlformats.org/officeDocument/2006/relationships/hyperlink" Target="https://www.americaninno.com/chicago/funding-chicago/chicago-startup-neopenda-raises-1m-to-reduce-newborn-fatalities/" TargetMode="External"/><Relationship Id="rId1224" Type="http://schemas.openxmlformats.org/officeDocument/2006/relationships/hyperlink" Target="https://nomanini.pr.co/181760-fintech-nomanini-raises-4m-in-funding-round-led-by-standard-bank" TargetMode="External"/><Relationship Id="rId1" Type="http://schemas.openxmlformats.org/officeDocument/2006/relationships/hyperlink" Target="https://www.crunchbase.com/search/funding_rounds/field/organizations/num_funding_rounds/binu" TargetMode="External"/><Relationship Id="rId233" Type="http://schemas.openxmlformats.org/officeDocument/2006/relationships/hyperlink" Target="http://disrupt-africa.com/2016/11/sa-marketing-tech-startup-delvv-io-closes-457k-round/" TargetMode="External"/><Relationship Id="rId440" Type="http://schemas.openxmlformats.org/officeDocument/2006/relationships/hyperlink" Target="https://www.crunchbase.com/funding_round/musanga-seed--3d536a9d" TargetMode="External"/><Relationship Id="rId678" Type="http://schemas.openxmlformats.org/officeDocument/2006/relationships/hyperlink" Target="https://techcrunch.com/2016/03/22/y-combinator-demo-day-winter-2016/" TargetMode="External"/><Relationship Id="rId885" Type="http://schemas.openxmlformats.org/officeDocument/2006/relationships/hyperlink" Target="https://digestafrica.com/mastercard-uganda-burundi-malawi/" TargetMode="External"/><Relationship Id="rId1070" Type="http://schemas.openxmlformats.org/officeDocument/2006/relationships/hyperlink" Target="https://techmoran.com/2019/05/07/mydawa-secures-3m-funding-to-fuel-expansion/" TargetMode="External"/><Relationship Id="rId28" Type="http://schemas.openxmlformats.org/officeDocument/2006/relationships/hyperlink" Target="http://pando.com/2012/11/21/extra-bandwidth-binu-closes-4-3-million-series-a/" TargetMode="External"/><Relationship Id="rId300" Type="http://schemas.openxmlformats.org/officeDocument/2006/relationships/hyperlink" Target="http://disrupt-africa.com/2017/06/sa-marketing-startup-xineoh-raises-2m/" TargetMode="External"/><Relationship Id="rId538" Type="http://schemas.openxmlformats.org/officeDocument/2006/relationships/hyperlink" Target="https://www.menabytes.com/bermoda-seed/" TargetMode="External"/><Relationship Id="rId745" Type="http://schemas.openxmlformats.org/officeDocument/2006/relationships/hyperlink" Target="https://www.crunchbase.com/funding_round/offgridbox-seed--b47f6e07" TargetMode="External"/><Relationship Id="rId952" Type="http://schemas.openxmlformats.org/officeDocument/2006/relationships/hyperlink" Target="https://techweez.com/2019/02/18/msurvey-series-a-funding-supplement/" TargetMode="External"/><Relationship Id="rId1168" Type="http://schemas.openxmlformats.org/officeDocument/2006/relationships/hyperlink" Target="https://www.wamda.com/2019/07/colnn-raises-100000-seed-round" TargetMode="External"/><Relationship Id="rId81" Type="http://schemas.openxmlformats.org/officeDocument/2006/relationships/hyperlink" Target="https://www.crunchbase.com/funding_round/fastvan-2-seed--cdc49c82" TargetMode="External"/><Relationship Id="rId177" Type="http://schemas.openxmlformats.org/officeDocument/2006/relationships/hyperlink" Target="https://www.crunchbase.com/funding_round/chalkboard-education-non-equity-assistance--5930b04e" TargetMode="External"/><Relationship Id="rId384" Type="http://schemas.openxmlformats.org/officeDocument/2006/relationships/hyperlink" Target="https://www.crunchbase.com/funding_round/rology-seed--e8a44ec1" TargetMode="External"/><Relationship Id="rId591" Type="http://schemas.openxmlformats.org/officeDocument/2006/relationships/hyperlink" Target="http://disrupt-africa.com/2018/07/sa-ed-tech-incubator-injini-announces-2nd-cohort/" TargetMode="External"/><Relationship Id="rId605" Type="http://schemas.openxmlformats.org/officeDocument/2006/relationships/hyperlink" Target="http://ventureburn.com/2018/07/sbc-afritech-10-startups-second-cohort/" TargetMode="External"/><Relationship Id="rId812" Type="http://schemas.openxmlformats.org/officeDocument/2006/relationships/hyperlink" Target="https://www.menabytes.com/biggest-tech-investments-2018/" TargetMode="External"/><Relationship Id="rId1028" Type="http://schemas.openxmlformats.org/officeDocument/2006/relationships/hyperlink" Target="https://digestafrica.com/founders-factory-africa" TargetMode="External"/><Relationship Id="rId1235" Type="http://schemas.openxmlformats.org/officeDocument/2006/relationships/hyperlink" Target="https://www.bloomberg.com/news/articles/2019-04-01/mastercard-to-become-investor-in-african-online-retailer-jumia" TargetMode="External"/><Relationship Id="rId244" Type="http://schemas.openxmlformats.org/officeDocument/2006/relationships/hyperlink" Target="https://www.crunchbase.com/funding_round/werpx-grant--9a0b5738" TargetMode="External"/><Relationship Id="rId689" Type="http://schemas.openxmlformats.org/officeDocument/2006/relationships/hyperlink" Target="https://www.crunchbase.com/funding_round/zaagel-xpress-seed--6801acd6" TargetMode="External"/><Relationship Id="rId896" Type="http://schemas.openxmlformats.org/officeDocument/2006/relationships/hyperlink" Target="https://www.crunchbase.com/funding_round/ampersand-2-grant--586b7238" TargetMode="External"/><Relationship Id="rId1081" Type="http://schemas.openxmlformats.org/officeDocument/2006/relationships/hyperlink" Target="https://www.pv-tech.org/news/50693" TargetMode="External"/><Relationship Id="rId39" Type="http://schemas.openxmlformats.org/officeDocument/2006/relationships/hyperlink" Target="https://www.flat6labs.com/press/flat6labs-6th-demo-day-flat6labs-expands-its-portfolio-into-thirty-six-companies/" TargetMode="External"/><Relationship Id="rId451" Type="http://schemas.openxmlformats.org/officeDocument/2006/relationships/hyperlink" Target="https://techpoint.africa/2018/03/15/mypadi-raises-fund-from-echovc/" TargetMode="External"/><Relationship Id="rId549" Type="http://schemas.openxmlformats.org/officeDocument/2006/relationships/hyperlink" Target="https://www.crunchbase.com/funding_round/lush-plans-non-equity-assistance--3590798f" TargetMode="External"/><Relationship Id="rId756" Type="http://schemas.openxmlformats.org/officeDocument/2006/relationships/hyperlink" Target="https://opentraction.com/manage-your-financial-books-with-accounteer-d17e6a17508a" TargetMode="External"/><Relationship Id="rId1179" Type="http://schemas.openxmlformats.org/officeDocument/2006/relationships/hyperlink" Target="https://www.menabytes.com/moneyfellows-1-million/" TargetMode="External"/><Relationship Id="rId104" Type="http://schemas.openxmlformats.org/officeDocument/2006/relationships/hyperlink" Target="https://techcrunch.com/2015/06/25/backed-by-spark-capital-andela-will-develop-a-continent-of-tech-talent/" TargetMode="External"/><Relationship Id="rId188" Type="http://schemas.openxmlformats.org/officeDocument/2006/relationships/hyperlink" Target="https://www.crunchbase.com/funding_round/jump-in-rides-seed--ecc3b044" TargetMode="External"/><Relationship Id="rId311" Type="http://schemas.openxmlformats.org/officeDocument/2006/relationships/hyperlink" Target="https://www.crunchbase.com/funding_round/chalkboard-education-seed--49f76230" TargetMode="External"/><Relationship Id="rId395" Type="http://schemas.openxmlformats.org/officeDocument/2006/relationships/hyperlink" Target="http://www.gpweekly.com/business/local-app-myfoodness-secures-european-investors" TargetMode="External"/><Relationship Id="rId409" Type="http://schemas.openxmlformats.org/officeDocument/2006/relationships/hyperlink" Target="http://www.afrikatech.com/start-business/start-week-kamtar-company-revolutionizing-logistics-ivory-coast/" TargetMode="External"/><Relationship Id="rId963" Type="http://schemas.openxmlformats.org/officeDocument/2006/relationships/hyperlink" Target="https://www.businessinsider.com/bboxx-crowdfunded-68-million-for-africa-solar-project-2019-2?r=US&amp;IR=T" TargetMode="External"/><Relationship Id="rId1039" Type="http://schemas.openxmlformats.org/officeDocument/2006/relationships/hyperlink" Target="http://disrupt-africa.com/2019/04/nigerian-fintech-startups-awarded-efina-grant-funding/" TargetMode="External"/><Relationship Id="rId1246" Type="http://schemas.openxmlformats.org/officeDocument/2006/relationships/hyperlink" Target="https://jnjinnovation.com/sites/jji/files/AIC2_0Announcement%20PR_For_Immediate%20Release_5Sept2019.pdf" TargetMode="External"/><Relationship Id="rId92" Type="http://schemas.openxmlformats.org/officeDocument/2006/relationships/hyperlink" Target="https://www.crunchbase.com/funding_round/asoko-insight-seed--fb8a7820" TargetMode="External"/><Relationship Id="rId616" Type="http://schemas.openxmlformats.org/officeDocument/2006/relationships/hyperlink" Target="https://techcrunch.com/2018/07/26/sokowatch-closes-2-million-seed-round-to-modernize-africas-b2b-retail/" TargetMode="External"/><Relationship Id="rId823" Type="http://schemas.openxmlformats.org/officeDocument/2006/relationships/hyperlink" Target="https://esportsobserver.com/smartcall-south-africa-mettlestate/" TargetMode="External"/><Relationship Id="rId255" Type="http://schemas.openxmlformats.org/officeDocument/2006/relationships/hyperlink" Target="http://africacapitaldigest.com/investor-consortium-backs-africa-logistics-properties-with-48mln/" TargetMode="External"/><Relationship Id="rId462" Type="http://schemas.openxmlformats.org/officeDocument/2006/relationships/hyperlink" Target="http://disrupt-africa.com/2018/03/nigerian-drone-startup-raises-angel-funding/" TargetMode="External"/><Relationship Id="rId1092" Type="http://schemas.openxmlformats.org/officeDocument/2006/relationships/hyperlink" Target="http://disrupt-africa.com/2019/05/10-startups-pitch-at-startupbootcamp-pride-fintech-cairo-demo-day/" TargetMode="External"/><Relationship Id="rId1106" Type="http://schemas.openxmlformats.org/officeDocument/2006/relationships/hyperlink" Target="https://www.businessdailyafrica.com/corporate/companies/French-billionaire-family-acquires-stake-in-Twiga/4003102-5155176-kn3c9tz/index.html" TargetMode="External"/><Relationship Id="rId115" Type="http://schemas.openxmlformats.org/officeDocument/2006/relationships/hyperlink" Target="https://www.crunchbase.com/funding_round/max-2-convertible-note--ae559f82" TargetMode="External"/><Relationship Id="rId322" Type="http://schemas.openxmlformats.org/officeDocument/2006/relationships/hyperlink" Target="https://businesstech.co.za/news/business/192502/sanlam-to-buy-r100-million-stake-in-easyequities/" TargetMode="External"/><Relationship Id="rId767" Type="http://schemas.openxmlformats.org/officeDocument/2006/relationships/hyperlink" Target="http://disrupt-africa.com/2018/10/sa-insurtech-startup-simply-raises-funding-for-growth/" TargetMode="External"/><Relationship Id="rId974" Type="http://schemas.openxmlformats.org/officeDocument/2006/relationships/hyperlink" Target="https://techmoran.com/2019/03/11/greenlight-planet-raises-e1-8-million-to-bring-solar-energy-to-half-a-million-people/" TargetMode="External"/><Relationship Id="rId199" Type="http://schemas.openxmlformats.org/officeDocument/2006/relationships/hyperlink" Target="http://disrupt-africa.com/2016/08/sas-whereismytransport-raises-1-5m-funding/" TargetMode="External"/><Relationship Id="rId627" Type="http://schemas.openxmlformats.org/officeDocument/2006/relationships/hyperlink" Target="https://is.gd/ihSKb9" TargetMode="External"/><Relationship Id="rId834" Type="http://schemas.openxmlformats.org/officeDocument/2006/relationships/hyperlink" Target="https://techmoran.com/2018/11/30/kolopay-accounteer-tradebuza-powercube-raise-100k-from-nigerias-itanna-accelerator/" TargetMode="External"/><Relationship Id="rId1257" Type="http://schemas.openxmlformats.org/officeDocument/2006/relationships/hyperlink" Target="https://techmoran.com/2019/09/13/pitch-agrihack-awards-over-60k-into-african-innovators-transforming-agriculture/" TargetMode="External"/><Relationship Id="rId266" Type="http://schemas.openxmlformats.org/officeDocument/2006/relationships/hyperlink" Target="https://www.menabytes.com/elmenus-1-5-million/" TargetMode="External"/><Relationship Id="rId473" Type="http://schemas.openxmlformats.org/officeDocument/2006/relationships/hyperlink" Target="https://www.softpower.ug/govt-identifies-12-tech-startups-for-seed-funding/" TargetMode="External"/><Relationship Id="rId680" Type="http://schemas.openxmlformats.org/officeDocument/2006/relationships/hyperlink" Target="https://www.sec.gov/Archives/edgar/data/1672574/000167257418000001/xslFormDX01/primary_doc.xml" TargetMode="External"/><Relationship Id="rId901" Type="http://schemas.openxmlformats.org/officeDocument/2006/relationships/hyperlink" Target="https://www.crunchbase.com/organization/digital-boom" TargetMode="External"/><Relationship Id="rId1117" Type="http://schemas.openxmlformats.org/officeDocument/2006/relationships/hyperlink" Target="http://disrupt-africa.com/2019/06/ghanaian-agri-tech-startup-farmerline-secures-afdb-grant-funding/" TargetMode="External"/><Relationship Id="rId30" Type="http://schemas.openxmlformats.org/officeDocument/2006/relationships/hyperlink" Target="https://www.crunchbase.com/funding_round/copia-global-seed--fa96a36a" TargetMode="External"/><Relationship Id="rId126" Type="http://schemas.openxmlformats.org/officeDocument/2006/relationships/hyperlink" Target="https://www.crunchbase.com/funding_round/fintec-labs-seed--d17b53df" TargetMode="External"/><Relationship Id="rId333" Type="http://schemas.openxmlformats.org/officeDocument/2006/relationships/hyperlink" Target="https://www.crunchbase.com/funding_round/shortlist-5-seed--3837ea6c" TargetMode="External"/><Relationship Id="rId540" Type="http://schemas.openxmlformats.org/officeDocument/2006/relationships/hyperlink" Target="https://www.menabytes.com/brantu-seed/" TargetMode="External"/><Relationship Id="rId778" Type="http://schemas.openxmlformats.org/officeDocument/2006/relationships/hyperlink" Target="http://ventureburn.com/2018/10/mfs-africa-funding-14m/" TargetMode="External"/><Relationship Id="rId985" Type="http://schemas.openxmlformats.org/officeDocument/2006/relationships/hyperlink" Target="https://www.crunchbase.com/organization/thrive-agric" TargetMode="External"/><Relationship Id="rId1170" Type="http://schemas.openxmlformats.org/officeDocument/2006/relationships/hyperlink" Target="https://www.linkedin.com/feed/update/urn:li:activity:6557274225390997504" TargetMode="External"/><Relationship Id="rId638" Type="http://schemas.openxmlformats.org/officeDocument/2006/relationships/hyperlink" Target="https://www.crunchbase.com/funding_round/courier-lite-seed--3afee502" TargetMode="External"/><Relationship Id="rId845" Type="http://schemas.openxmlformats.org/officeDocument/2006/relationships/hyperlink" Target="http://ventureburn.com/2018/12/savant-startups-tia-grants/" TargetMode="External"/><Relationship Id="rId1030" Type="http://schemas.openxmlformats.org/officeDocument/2006/relationships/hyperlink" Target="http://disrupt-africa.com/2019/04/southern-nigerian-angel-network-makes-first-investments/" TargetMode="External"/><Relationship Id="rId277" Type="http://schemas.openxmlformats.org/officeDocument/2006/relationships/hyperlink" Target="https://www.bizcommunity.com/Article/65/188/161200.html" TargetMode="External"/><Relationship Id="rId400" Type="http://schemas.openxmlformats.org/officeDocument/2006/relationships/hyperlink" Target="https://digestafrica.com/uganda-safeboda-raised-money-million/" TargetMode="External"/><Relationship Id="rId484" Type="http://schemas.openxmlformats.org/officeDocument/2006/relationships/hyperlink" Target="https://www.menabytes.com/shezlong-350k/" TargetMode="External"/><Relationship Id="rId705" Type="http://schemas.openxmlformats.org/officeDocument/2006/relationships/hyperlink" Target="https://www.thepaypers.com/payments-general/south-african-payments-startup-yoco-raises-usd-16-mln/774739-27?utm_source=feedburner&amp;utm_medium=feed&amp;utm_campaign=Feed%3A+thepaypers%2FcfKW+%28The+Paypers+Headlines%29" TargetMode="External"/><Relationship Id="rId1128" Type="http://schemas.openxmlformats.org/officeDocument/2006/relationships/hyperlink" Target="https://ventureburn.com/2019/06/mdaas-global-seed-round/" TargetMode="External"/><Relationship Id="rId137" Type="http://schemas.openxmlformats.org/officeDocument/2006/relationships/hyperlink" Target="https://www.crunchbase.com/funding_round/paygo-energy-grant--89575d5f" TargetMode="External"/><Relationship Id="rId344" Type="http://schemas.openxmlformats.org/officeDocument/2006/relationships/hyperlink" Target="http://disrupt-africa.com/2017/10/nigerian-e-health-startup-mobicure-wins-expo-live-grant/" TargetMode="External"/><Relationship Id="rId691" Type="http://schemas.openxmlformats.org/officeDocument/2006/relationships/hyperlink" Target="https://www.crunchbase.com/funding_round/dara-pre-seed--c3ddee56" TargetMode="External"/><Relationship Id="rId789" Type="http://schemas.openxmlformats.org/officeDocument/2006/relationships/hyperlink" Target="http://ventureburn.com/2018/11/edtech-edves-seed-funding/" TargetMode="External"/><Relationship Id="rId912" Type="http://schemas.openxmlformats.org/officeDocument/2006/relationships/hyperlink" Target="https://digestafrica.com/mauritius-talent2africa-seed-funding/" TargetMode="External"/><Relationship Id="rId996" Type="http://schemas.openxmlformats.org/officeDocument/2006/relationships/hyperlink" Target="https://techmoran.com/2019/03/22/daystar-power-receives-10-million-us-dollars-for-expansion-of-solar-power-operations-in-west-africa/" TargetMode="External"/><Relationship Id="rId41" Type="http://schemas.openxmlformats.org/officeDocument/2006/relationships/hyperlink" Target="https://www.sec.gov/Archives/edgar/data/1533431/000153343113000001/xslFormDX01/primary_doc.xml" TargetMode="External"/><Relationship Id="rId551" Type="http://schemas.openxmlformats.org/officeDocument/2006/relationships/hyperlink" Target="https://digestafrica.com/icos-blockchain-startups-operating-in-africa/" TargetMode="External"/><Relationship Id="rId649" Type="http://schemas.openxmlformats.org/officeDocument/2006/relationships/hyperlink" Target="http://disrupt-africa.com/2018/08/3-african-internet-provision-startups-secure-microsoft-grants/" TargetMode="External"/><Relationship Id="rId856" Type="http://schemas.openxmlformats.org/officeDocument/2006/relationships/hyperlink" Target="https://ventureburn.com/2018/12/nala-seedstars-dar-es-salaam-y-combinator/" TargetMode="External"/><Relationship Id="rId1181" Type="http://schemas.openxmlformats.org/officeDocument/2006/relationships/hyperlink" Target="http://disrupt-africa.com/2019/08/5-african-startups-secure-25k-funding-each-via-baobab-network-accelerator/" TargetMode="External"/><Relationship Id="rId190" Type="http://schemas.openxmlformats.org/officeDocument/2006/relationships/hyperlink" Target="https://techmoran.com/2016/08/10/off-grid-electric-secures-18-million-helios-investment-partners-responsability-power-africa/" TargetMode="External"/><Relationship Id="rId204" Type="http://schemas.openxmlformats.org/officeDocument/2006/relationships/hyperlink" Target="http://driversng.com/" TargetMode="External"/><Relationship Id="rId288" Type="http://schemas.openxmlformats.org/officeDocument/2006/relationships/hyperlink" Target="https://www.crunchbase.com/funding_round/twiga-foods-non-equity-assistance--de2fa80c" TargetMode="External"/><Relationship Id="rId411" Type="http://schemas.openxmlformats.org/officeDocument/2006/relationships/hyperlink" Target="http://disrupt-africa.com/2018/01/nigerias-sureremit-raises-7m-via-ico/" TargetMode="External"/><Relationship Id="rId509" Type="http://schemas.openxmlformats.org/officeDocument/2006/relationships/hyperlink" Target="http://disrupt-africa.com/2017/05/sas-sweepsouth-concludes-series-a-funding-round/" TargetMode="External"/><Relationship Id="rId1041" Type="http://schemas.openxmlformats.org/officeDocument/2006/relationships/hyperlink" Target="http://disrupt-africa.com/2019/04/nigerian-fintech-startups-awarded-efina-grant-funding/" TargetMode="External"/><Relationship Id="rId1139" Type="http://schemas.openxmlformats.org/officeDocument/2006/relationships/hyperlink" Target="https://techmoran.com/2019/06/25/afriqloud-raises-undisclosed-funding-from-imprimatur-capital-to-launch-in-uganda/" TargetMode="External"/><Relationship Id="rId495" Type="http://schemas.openxmlformats.org/officeDocument/2006/relationships/hyperlink" Target="https://www.pulse.ng/news/tech/piggybank-olivine-land-50k-in-funding-from-village-capital-id6613892.html" TargetMode="External"/><Relationship Id="rId716" Type="http://schemas.openxmlformats.org/officeDocument/2006/relationships/hyperlink" Target="https://is.gd/aTqHu4" TargetMode="External"/><Relationship Id="rId923" Type="http://schemas.openxmlformats.org/officeDocument/2006/relationships/hyperlink" Target="https://techpoint.africa/2019/01/26/estate-intel-wins-pitch-storm-2019/" TargetMode="External"/><Relationship Id="rId52" Type="http://schemas.openxmlformats.org/officeDocument/2006/relationships/hyperlink" Target="https://www.crunchbase.com/funding_round/ampersand-2-seed--bf5353e7" TargetMode="External"/><Relationship Id="rId148" Type="http://schemas.openxmlformats.org/officeDocument/2006/relationships/hyperlink" Target="https://www.crunchbase.com/funding_round/bitpesa-series-unknown--be18f1fa" TargetMode="External"/><Relationship Id="rId355" Type="http://schemas.openxmlformats.org/officeDocument/2006/relationships/hyperlink" Target="https://www.crunchbase.com/funding_round/offgridbox-grant--cae79480" TargetMode="External"/><Relationship Id="rId562" Type="http://schemas.openxmlformats.org/officeDocument/2006/relationships/hyperlink" Target="http://disrupt-africa.com/2018/06/ugandas-matibabu-wins-africa-prize-for-engineering/" TargetMode="External"/><Relationship Id="rId1192" Type="http://schemas.openxmlformats.org/officeDocument/2006/relationships/hyperlink" Target="http://www.startup365.fr/nigerias-kobo360-closes-whopping-20m-series-a-round-led-by-goldman-sachs/" TargetMode="External"/><Relationship Id="rId1206" Type="http://schemas.openxmlformats.org/officeDocument/2006/relationships/hyperlink" Target="http://disrupt-africa.com/2019/08/8-sa-fintech-startups-share-1m-worth-in-funding-support-from-alphacode/" TargetMode="External"/><Relationship Id="rId215" Type="http://schemas.openxmlformats.org/officeDocument/2006/relationships/hyperlink" Target="https://www.crunchbase.com/funding_round/m-kopa-series-unknown--391b0267" TargetMode="External"/><Relationship Id="rId422" Type="http://schemas.openxmlformats.org/officeDocument/2006/relationships/hyperlink" Target="http://www.finsmes.com/2018/02/jibu-completes-7m-series-b-financing.html" TargetMode="External"/><Relationship Id="rId867" Type="http://schemas.openxmlformats.org/officeDocument/2006/relationships/hyperlink" Target="http://www.leseco.ma/entreprises/72458-african-entrepreneurship-award-treize-laureats-recompenses.html" TargetMode="External"/><Relationship Id="rId1052" Type="http://schemas.openxmlformats.org/officeDocument/2006/relationships/hyperlink" Target="http://disrupt-africa.com/2019/05/10-african-creatives-share-29k-prize-money-in-digital-lab-africa-competition/" TargetMode="External"/><Relationship Id="rId299" Type="http://schemas.openxmlformats.org/officeDocument/2006/relationships/hyperlink" Target="http://disrupt-africa.com/2017/07/egyptian-ridesharing-startup-swvl-raises-500k-from-careem/" TargetMode="External"/><Relationship Id="rId727" Type="http://schemas.openxmlformats.org/officeDocument/2006/relationships/hyperlink" Target="http://voyc.ai/" TargetMode="External"/><Relationship Id="rId934" Type="http://schemas.openxmlformats.org/officeDocument/2006/relationships/hyperlink" Target="https://www.iol.co.za/news/politics/debt-ridden-eskom-secures-r15-billion-loan-19087276" TargetMode="External"/><Relationship Id="rId63" Type="http://schemas.openxmlformats.org/officeDocument/2006/relationships/hyperlink" Target="https://www.edsurge.com/news/2014-05-20-pearson-invests-in-blended-learning-in-south-africa-india" TargetMode="External"/><Relationship Id="rId159" Type="http://schemas.openxmlformats.org/officeDocument/2006/relationships/hyperlink" Target="http://disrupt-africa.com/2016/04/sa-anti-piracy-startup-custos-media-technologies-raises-265k/" TargetMode="External"/><Relationship Id="rId366" Type="http://schemas.openxmlformats.org/officeDocument/2006/relationships/hyperlink" Target="https://www.crunchbase.com/funding_round/one-finance-and-investments-limited-non-equity-assistance--14aa6b36" TargetMode="External"/><Relationship Id="rId573" Type="http://schemas.openxmlformats.org/officeDocument/2006/relationships/hyperlink" Target="https://digestafrica.com/zambia-zpos-pos-machine-smes/" TargetMode="External"/><Relationship Id="rId780" Type="http://schemas.openxmlformats.org/officeDocument/2006/relationships/hyperlink" Target="https://www.crunchbase.com/organization/amplifiedpaymentsystems" TargetMode="External"/><Relationship Id="rId1217" Type="http://schemas.openxmlformats.org/officeDocument/2006/relationships/hyperlink" Target="https://techcrunch.com/2019/08/21/african-incubator-mest-has-a-new-md-and-11-fresh-startup-investments/" TargetMode="External"/><Relationship Id="rId226" Type="http://schemas.openxmlformats.org/officeDocument/2006/relationships/hyperlink" Target="https://www.crunchbase.com/funding_round/zayride-equity-crowdfunding--9de87872" TargetMode="External"/><Relationship Id="rId433" Type="http://schemas.openxmlformats.org/officeDocument/2006/relationships/hyperlink" Target="https://techmoran.com/2018/02/06/kenyas-ecommerce-firm-sky-garden-raises-1-2-million-launch-next-generation-merchant-platform/" TargetMode="External"/><Relationship Id="rId878" Type="http://schemas.openxmlformats.org/officeDocument/2006/relationships/hyperlink" Target="https://www.crunchbase.com/organization/newdigit" TargetMode="External"/><Relationship Id="rId1063" Type="http://schemas.openxmlformats.org/officeDocument/2006/relationships/hyperlink" Target="https://www.businessdailyafrica.com/corporate/enterprise/Startups-win-Sh65m-in-innovation-drive/4003126-5113512-4ld50b/index.html" TargetMode="External"/><Relationship Id="rId640" Type="http://schemas.openxmlformats.org/officeDocument/2006/relationships/hyperlink" Target="https://www.crunchbase.com/funding_round/tender-ng-seed--38af43c5" TargetMode="External"/><Relationship Id="rId738" Type="http://schemas.openxmlformats.org/officeDocument/2006/relationships/hyperlink" Target="http://disrupt-africa.com/2018/09/rwandas-benefactors-raises-funds-for-scale-after-reaching-break-even/" TargetMode="External"/><Relationship Id="rId945" Type="http://schemas.openxmlformats.org/officeDocument/2006/relationships/hyperlink" Target="https://thd.tn/intilaq-fast-track-un-million-de-dinars-pour-les-5-startups-gagnantes/" TargetMode="External"/><Relationship Id="rId74" Type="http://schemas.openxmlformats.org/officeDocument/2006/relationships/hyperlink" Target="https://500.co/500-startups-announces-batch-11-in-mountain-view/" TargetMode="External"/><Relationship Id="rId377" Type="http://schemas.openxmlformats.org/officeDocument/2006/relationships/hyperlink" Target="https://www.crunchbase.com/funding_round/eversend-convertible-note--aafc9a95" TargetMode="External"/><Relationship Id="rId500" Type="http://schemas.openxmlformats.org/officeDocument/2006/relationships/hyperlink" Target="https://www.crunchbase.com/funding_round/nawah-debt-financing--54b89438" TargetMode="External"/><Relationship Id="rId584" Type="http://schemas.openxmlformats.org/officeDocument/2006/relationships/hyperlink" Target="https://techmoran.com/this-cryptocurrency-wallet-has-raised-more-than-0-5m-in-seed-funding-to-help-users-transact-via-sms/" TargetMode="External"/><Relationship Id="rId805" Type="http://schemas.openxmlformats.org/officeDocument/2006/relationships/hyperlink" Target="https://techpoint.africa/2018/11/22/genesysignite-2018-enugu/" TargetMode="External"/><Relationship Id="rId1130" Type="http://schemas.openxmlformats.org/officeDocument/2006/relationships/hyperlink" Target="https://techtrendske.co.ke/taimba-secures-100k-funding-from-gray-matters-capitals-colabs/" TargetMode="External"/><Relationship Id="rId1228" Type="http://schemas.openxmlformats.org/officeDocument/2006/relationships/hyperlink" Target="https://www.cityam.com/mitsubishi-leads-50m-funding-round-for-london-solar-startup/" TargetMode="External"/><Relationship Id="rId5" Type="http://schemas.openxmlformats.org/officeDocument/2006/relationships/hyperlink" Target="https://www.crunchbase.com/search/funding_rounds/field/organizations/num_funding_rounds/binu" TargetMode="External"/><Relationship Id="rId237" Type="http://schemas.openxmlformats.org/officeDocument/2006/relationships/hyperlink" Target="https://www.crunchbase.com/funding_round/la-reina-non-equity-assistance--78b3ca36" TargetMode="External"/><Relationship Id="rId791" Type="http://schemas.openxmlformats.org/officeDocument/2006/relationships/hyperlink" Target="https://weetracker.com/2018/11/05/greentec-invests-netwookie/" TargetMode="External"/><Relationship Id="rId889" Type="http://schemas.openxmlformats.org/officeDocument/2006/relationships/hyperlink" Target="https://digestafrica.com/health-startups-villgro-kenya/" TargetMode="External"/><Relationship Id="rId1074" Type="http://schemas.openxmlformats.org/officeDocument/2006/relationships/hyperlink" Target="https://techcrunch.com/2019/05/09/chipper-cash-convinces-joe-montana-to-invest-in-african-fintech/" TargetMode="External"/><Relationship Id="rId444" Type="http://schemas.openxmlformats.org/officeDocument/2006/relationships/hyperlink" Target="http://disrupt-africa.com/2018/03/sas-hicarbyecar-raises-funding-from-swiss-investor/" TargetMode="External"/><Relationship Id="rId651" Type="http://schemas.openxmlformats.org/officeDocument/2006/relationships/hyperlink" Target="http://disrupt-africa.com/2018/08/kenyan-fintech-startup-pezesha-secures-seed-investment/" TargetMode="External"/><Relationship Id="rId749" Type="http://schemas.openxmlformats.org/officeDocument/2006/relationships/hyperlink" Target="https://www.crunchbase.com/funding_round/medsaf-seed--28270077" TargetMode="External"/><Relationship Id="rId290" Type="http://schemas.openxmlformats.org/officeDocument/2006/relationships/hyperlink" Target="https://www.crunchbase.com/funding_round/imaginators-seed--7e9d60fc" TargetMode="External"/><Relationship Id="rId304" Type="http://schemas.openxmlformats.org/officeDocument/2006/relationships/hyperlink" Target="https://magnitt.com/startups/taskty" TargetMode="External"/><Relationship Id="rId388" Type="http://schemas.openxmlformats.org/officeDocument/2006/relationships/hyperlink" Target="https://www.crunchbase.com/funding_round/elmawkaa-%D8%A7%D9%84%D9%85%D9%88%D9%82%D8%B9-grant--c2d799f7" TargetMode="External"/><Relationship Id="rId511" Type="http://schemas.openxmlformats.org/officeDocument/2006/relationships/hyperlink" Target="https://www.crunchbase.com/funding_round/birdpreneur-seed--2d330732" TargetMode="External"/><Relationship Id="rId609" Type="http://schemas.openxmlformats.org/officeDocument/2006/relationships/hyperlink" Target="https://techpoint.africa/2018/07/16/taxitv-raises-seed-fund/" TargetMode="External"/><Relationship Id="rId956" Type="http://schemas.openxmlformats.org/officeDocument/2006/relationships/hyperlink" Target="https://www.itnewsafrica.com/2019/02/international-telecoms-invest-in-african-edtech/" TargetMode="External"/><Relationship Id="rId1141" Type="http://schemas.openxmlformats.org/officeDocument/2006/relationships/hyperlink" Target="https://founder360mag.com/kenyan-agritech-startups-solar-freeze-illuminum-greenhouses-bank-us100000-at-cisco-global-problem-solver-challenge-2019/" TargetMode="External"/><Relationship Id="rId1239" Type="http://schemas.openxmlformats.org/officeDocument/2006/relationships/hyperlink" Target="https://weetracker.com/2019/09/02/south-african-startup-investing-in-livestock-among-three-fintech-startups-that-have-landed-an-investment-deal/" TargetMode="External"/><Relationship Id="rId85" Type="http://schemas.openxmlformats.org/officeDocument/2006/relationships/hyperlink" Target="https://www.telecompaper.com/news/orange-invests-eur-1-million-in-afrimarket--1062059" TargetMode="External"/><Relationship Id="rId150" Type="http://schemas.openxmlformats.org/officeDocument/2006/relationships/hyperlink" Target="https://techcrunch.com/2016/03/03/rocket-internets-africa-internet-group-raises-326m-from-goldman-sachs-and-others/" TargetMode="External"/><Relationship Id="rId595" Type="http://schemas.openxmlformats.org/officeDocument/2006/relationships/hyperlink" Target="https://digestafrica.com/ared-crowdfunding-rwanda-germany/" TargetMode="External"/><Relationship Id="rId816" Type="http://schemas.openxmlformats.org/officeDocument/2006/relationships/hyperlink" Target="https://www.crunchbase.com/funding_round/seemba-2-pre-seed--60dbe422" TargetMode="External"/><Relationship Id="rId1001" Type="http://schemas.openxmlformats.org/officeDocument/2006/relationships/hyperlink" Target="https://www.crunchbase.com/funding_round/buycoins-seed--79463760" TargetMode="External"/><Relationship Id="rId248" Type="http://schemas.openxmlformats.org/officeDocument/2006/relationships/hyperlink" Target="https://www.wamda.com/2017/02/edfa3ly-finds-kuwaiti-safe-haven" TargetMode="External"/><Relationship Id="rId455" Type="http://schemas.openxmlformats.org/officeDocument/2006/relationships/hyperlink" Target="https://www.crunchbase.com/funding_round/ogwugo-grant--59dc7e58" TargetMode="External"/><Relationship Id="rId662" Type="http://schemas.openxmlformats.org/officeDocument/2006/relationships/hyperlink" Target="https://www.crunchbase.com/funding_round/enqaz-dot-net-seed--e8d2b362" TargetMode="External"/><Relationship Id="rId1085" Type="http://schemas.openxmlformats.org/officeDocument/2006/relationships/hyperlink" Target="https://www.crunchbase.com/funding_round/rucove-pre-seed--3b5d740e" TargetMode="External"/><Relationship Id="rId12" Type="http://schemas.openxmlformats.org/officeDocument/2006/relationships/hyperlink" Target="https://www.sec.gov/Archives/edgar/data/1533431/000153343111000001/xslFormDX01/primary_doc.xml" TargetMode="External"/><Relationship Id="rId108" Type="http://schemas.openxmlformats.org/officeDocument/2006/relationships/hyperlink" Target="https://www.crunchbase.com/funding_round/oolu-seed--1c10980f" TargetMode="External"/><Relationship Id="rId315" Type="http://schemas.openxmlformats.org/officeDocument/2006/relationships/hyperlink" Target="https://www.crunchbase.com/funding_round/farmcrowdy-convertible-note--5ea11ce2" TargetMode="External"/><Relationship Id="rId522" Type="http://schemas.openxmlformats.org/officeDocument/2006/relationships/hyperlink" Target="https://www.menabytes.com/flat6labs-cairo-tenth-cycle/" TargetMode="External"/><Relationship Id="rId967" Type="http://schemas.openxmlformats.org/officeDocument/2006/relationships/hyperlink" Target="https://www.menabytes.com/avidbeam-series-a/" TargetMode="External"/><Relationship Id="rId1152" Type="http://schemas.openxmlformats.org/officeDocument/2006/relationships/hyperlink" Target="https://ventureburn.com/2019/06/growth-capital-drugstoc-investment/" TargetMode="External"/><Relationship Id="rId96" Type="http://schemas.openxmlformats.org/officeDocument/2006/relationships/hyperlink" Target="http://techcrunch.com/2015/04/30/dopay-seed/?ncid=rss" TargetMode="External"/><Relationship Id="rId161" Type="http://schemas.openxmlformats.org/officeDocument/2006/relationships/hyperlink" Target="https://www.sec.gov/Archives/edgar/data/1671889/000167188916000002/xslFormDX01/primary_doc.xml" TargetMode="External"/><Relationship Id="rId399" Type="http://schemas.openxmlformats.org/officeDocument/2006/relationships/hyperlink" Target="https://www.crunchbase.com/funding_round/zaagel-xpress-seed--970b06b9" TargetMode="External"/><Relationship Id="rId827" Type="http://schemas.openxmlformats.org/officeDocument/2006/relationships/hyperlink" Target="https://impactchallenge.withgoogle.com/nigeria2018/charities" TargetMode="External"/><Relationship Id="rId1012" Type="http://schemas.openxmlformats.org/officeDocument/2006/relationships/hyperlink" Target="https://qz.com/africa/1588155/transsions-boomplay-gets-20-million-series-a-for-african-music/" TargetMode="External"/><Relationship Id="rId259" Type="http://schemas.openxmlformats.org/officeDocument/2006/relationships/hyperlink" Target="https://www.crunchbase.com/funding_round/d-light-design-series-unknown--de1a5b23" TargetMode="External"/><Relationship Id="rId466" Type="http://schemas.openxmlformats.org/officeDocument/2006/relationships/hyperlink" Target="https://techmoran.com/2018/04/05/azuri-technologies-raises-1-7m-via-the-energise-africa-platform-for-electrifying-africa/" TargetMode="External"/><Relationship Id="rId673" Type="http://schemas.openxmlformats.org/officeDocument/2006/relationships/hyperlink" Target="https://www.sec.gov/Archives/edgar/data/1751253/000175125318000001/xslFormDX01/primary_doc.xml" TargetMode="External"/><Relationship Id="rId880" Type="http://schemas.openxmlformats.org/officeDocument/2006/relationships/hyperlink" Target="https://digestafrica.com/french-pernod-ricard-stake-jumia/" TargetMode="External"/><Relationship Id="rId1096" Type="http://schemas.openxmlformats.org/officeDocument/2006/relationships/hyperlink" Target="http://disrupt-africa.com/2019/05/10-startups-pitch-at-startupbootcamp-pride-fintech-cairo-demo-day/" TargetMode="External"/><Relationship Id="rId23" Type="http://schemas.openxmlformats.org/officeDocument/2006/relationships/hyperlink" Target="http://www.finsmes.com/2012/09/zando-receives-investment-j-p-morgan-asset-management.html" TargetMode="External"/><Relationship Id="rId119" Type="http://schemas.openxmlformats.org/officeDocument/2006/relationships/hyperlink" Target="https://www.crunchbase.com/organization/kopo-kopo" TargetMode="External"/><Relationship Id="rId326" Type="http://schemas.openxmlformats.org/officeDocument/2006/relationships/hyperlink" Target="http://disrupt-africa.com/2017/08/sa-e-commerce-startup-snapnsave-raises-1m/" TargetMode="External"/><Relationship Id="rId533" Type="http://schemas.openxmlformats.org/officeDocument/2006/relationships/hyperlink" Target="https://digestafrica.com/mali-teliman-toyota-africa-subsidiary/" TargetMode="External"/><Relationship Id="rId978" Type="http://schemas.openxmlformats.org/officeDocument/2006/relationships/hyperlink" Target="https://www.coindesk.com/polychain-dcg-invest-in-crypto-futures-exchange-coinflex" TargetMode="External"/><Relationship Id="rId1163" Type="http://schemas.openxmlformats.org/officeDocument/2006/relationships/hyperlink" Target="https://techcrunch.com/2019/07/09/opera-founded-starup-opay-raises-50m-for-mobile-finance-in-nigeria/" TargetMode="External"/><Relationship Id="rId740" Type="http://schemas.openxmlformats.org/officeDocument/2006/relationships/hyperlink" Target="https://www.sec.gov/Archives/edgar/data/1754780/000175478018000001/xslFormDX01/primary_doc.xml" TargetMode="External"/><Relationship Id="rId838" Type="http://schemas.openxmlformats.org/officeDocument/2006/relationships/hyperlink" Target="https://digestafrica.com/egypt-halan-funding-algebra-ventures/" TargetMode="External"/><Relationship Id="rId1023" Type="http://schemas.openxmlformats.org/officeDocument/2006/relationships/hyperlink" Target="https://www.crunchbase.com/funding_round/peepz-seed--12f4689d" TargetMode="External"/><Relationship Id="rId172" Type="http://schemas.openxmlformats.org/officeDocument/2006/relationships/hyperlink" Target="http://disrupt-africa.com/2016/06/sa-software-startup-snapt-raises-1m-to-aid-expansion/" TargetMode="External"/><Relationship Id="rId477" Type="http://schemas.openxmlformats.org/officeDocument/2006/relationships/hyperlink" Target="https://www.crunchbase.com/funding_round/cherehani-africa-seed--1157b90e" TargetMode="External"/><Relationship Id="rId600" Type="http://schemas.openxmlformats.org/officeDocument/2006/relationships/hyperlink" Target="http://ventureburn.com/2018/07/sbc-afritech-10-startups-second-cohort/" TargetMode="External"/><Relationship Id="rId684" Type="http://schemas.openxmlformats.org/officeDocument/2006/relationships/hyperlink" Target="https://techpoint.africa/2018/08/30/3-startups-shines-at-the-2018-zambezi-prize/" TargetMode="External"/><Relationship Id="rId1230" Type="http://schemas.openxmlformats.org/officeDocument/2006/relationships/hyperlink" Target="http://www.finsmes.com/2015/03/bboxx-raises-us3m-in-series-b-funding.html" TargetMode="External"/><Relationship Id="rId337" Type="http://schemas.openxmlformats.org/officeDocument/2006/relationships/hyperlink" Target="http://disrupt-africa.com/2017/10/kenyas-cloud9-raises-73k-on-lions-den/" TargetMode="External"/><Relationship Id="rId891" Type="http://schemas.openxmlformats.org/officeDocument/2006/relationships/hyperlink" Target="https://magnitt.com/news/vetcode-raises-450k-seed-funding" TargetMode="External"/><Relationship Id="rId905" Type="http://schemas.openxmlformats.org/officeDocument/2006/relationships/hyperlink" Target="https://www.crunchbase.com/funding_round/afrikrea-seed--e5779341" TargetMode="External"/><Relationship Id="rId989" Type="http://schemas.openxmlformats.org/officeDocument/2006/relationships/hyperlink" Target="https://500.co/announcing-batch-1-of-the-misk-500-mena-accelerator-program/" TargetMode="External"/><Relationship Id="rId34" Type="http://schemas.openxmlformats.org/officeDocument/2006/relationships/hyperlink" Target="https://www.crunchbase.com/funding_round/tolet-seed--926e1b50" TargetMode="External"/><Relationship Id="rId544" Type="http://schemas.openxmlformats.org/officeDocument/2006/relationships/hyperlink" Target="https://www.crunchbase.com/funding_round/waystocap-seed--5c654dbe" TargetMode="External"/><Relationship Id="rId751" Type="http://schemas.openxmlformats.org/officeDocument/2006/relationships/hyperlink" Target="https://www.crunchbase.com/funding_round/anamehani-seed--754ece36" TargetMode="External"/><Relationship Id="rId849" Type="http://schemas.openxmlformats.org/officeDocument/2006/relationships/hyperlink" Target="https://www.menabytes.com/riseup-seed/" TargetMode="External"/><Relationship Id="rId1174" Type="http://schemas.openxmlformats.org/officeDocument/2006/relationships/hyperlink" Target="http://disrupt-africa.com/2019/07/kenyan-sales-force-automation-startup-optimetriks-secures-330k-debt-financing/" TargetMode="External"/><Relationship Id="rId183" Type="http://schemas.openxmlformats.org/officeDocument/2006/relationships/hyperlink" Target="http://disrupt-africa.com/2017/07/sa-cloud-storage-startup-digital-cabinet-raising-375k/" TargetMode="External"/><Relationship Id="rId390" Type="http://schemas.openxmlformats.org/officeDocument/2006/relationships/hyperlink" Target="https://www.sec.gov/Archives/edgar/data/1723373/000172337317000001/xslFormDX01/primary_doc.xml" TargetMode="External"/><Relationship Id="rId404" Type="http://schemas.openxmlformats.org/officeDocument/2006/relationships/hyperlink" Target="https://digestafrica.com/lori-systems-raised-sec-filing/" TargetMode="External"/><Relationship Id="rId611" Type="http://schemas.openxmlformats.org/officeDocument/2006/relationships/hyperlink" Target="https://www.crunchbase.com/funding_round/julaya-pre-seed--96a1f92d" TargetMode="External"/><Relationship Id="rId1034" Type="http://schemas.openxmlformats.org/officeDocument/2006/relationships/hyperlink" Target="https://www.menabytes.com/mitef-arab-startup-competition-winners-2019/" TargetMode="External"/><Relationship Id="rId1241" Type="http://schemas.openxmlformats.org/officeDocument/2006/relationships/hyperlink" Target="https://www.360dx.com/immunoassays/de-beers-funds-startup-erada-technology-288k-develop-worlds-first-malaria-spit-test" TargetMode="External"/><Relationship Id="rId250" Type="http://schemas.openxmlformats.org/officeDocument/2006/relationships/hyperlink" Target="http://disrupt-africa.com/2017/02/nigerias-printivo-selected-for-500-startups-programme/" TargetMode="External"/><Relationship Id="rId488" Type="http://schemas.openxmlformats.org/officeDocument/2006/relationships/hyperlink" Target="http://disrupt-africa.com/2018/04/kenyan-ai-startup-utu-raises-funding-from-zeroth/" TargetMode="External"/><Relationship Id="rId695" Type="http://schemas.openxmlformats.org/officeDocument/2006/relationships/hyperlink" Target="https://www.crunchbase.com/funding_round/versara-finance-seed--6b860f71" TargetMode="External"/><Relationship Id="rId709" Type="http://schemas.openxmlformats.org/officeDocument/2006/relationships/hyperlink" Target="https://www.crunchbase.com/funding_round/copia-global-series-unknown--fcd2d576" TargetMode="External"/><Relationship Id="rId916" Type="http://schemas.openxmlformats.org/officeDocument/2006/relationships/hyperlink" Target="http://med.tn/" TargetMode="External"/><Relationship Id="rId1101" Type="http://schemas.openxmlformats.org/officeDocument/2006/relationships/hyperlink" Target="https://ventureburn.com/2019/06/savant-venture-fund-smartblade-investment/" TargetMode="External"/><Relationship Id="rId45" Type="http://schemas.openxmlformats.org/officeDocument/2006/relationships/hyperlink" Target="https://www.crunchbase.com/funding_round/tugende-angel--00bc723c" TargetMode="External"/><Relationship Id="rId110" Type="http://schemas.openxmlformats.org/officeDocument/2006/relationships/hyperlink" Target="https://techcrunch.com/2015/08/26/wuzzuf-secures-egypts-largest-funding-round-led-by-european-vcs/" TargetMode="External"/><Relationship Id="rId348" Type="http://schemas.openxmlformats.org/officeDocument/2006/relationships/hyperlink" Target="http://disrupt-africa.com/2017/10/cape-town-drone-company-uav-industries-raises-499k/" TargetMode="External"/><Relationship Id="rId555" Type="http://schemas.openxmlformats.org/officeDocument/2006/relationships/hyperlink" Target="http://disrupt-africa.com/2018/06/pangea-invests-in-3-kenyan-startups-at-demo-day/" TargetMode="External"/><Relationship Id="rId762" Type="http://schemas.openxmlformats.org/officeDocument/2006/relationships/hyperlink" Target="http://ventureburn.com/2018/11/trace-acquires-coinafrique-stake/" TargetMode="External"/><Relationship Id="rId1185" Type="http://schemas.openxmlformats.org/officeDocument/2006/relationships/hyperlink" Target="https://ventureburn.com/2019/08/diagnostics-startup-ilara-health/" TargetMode="External"/><Relationship Id="rId194" Type="http://schemas.openxmlformats.org/officeDocument/2006/relationships/hyperlink" Target="https://www.crunchbase.com/funding_round/omg-digital-seed--4ee685f5" TargetMode="External"/><Relationship Id="rId208" Type="http://schemas.openxmlformats.org/officeDocument/2006/relationships/hyperlink" Target="https://techcabal.com/2016/09/22/kenyan-solar-company-d-light-has-raised-22-5million-in-funding/" TargetMode="External"/><Relationship Id="rId415" Type="http://schemas.openxmlformats.org/officeDocument/2006/relationships/hyperlink" Target="https://techmoran.com/2018/01/22/azuri-technologies-raises-20m-debt-financing-expand-off-grid-energy-service-east-africa/" TargetMode="External"/><Relationship Id="rId622" Type="http://schemas.openxmlformats.org/officeDocument/2006/relationships/hyperlink" Target="https://digestafrica.com/andrew-mwenada-tugende-opic/" TargetMode="External"/><Relationship Id="rId1045" Type="http://schemas.openxmlformats.org/officeDocument/2006/relationships/hyperlink" Target="http://disrupt-africa.com/2019/04/4-egyptian-startups-selected-for-500-startups-mena-dojo-programme/" TargetMode="External"/><Relationship Id="rId1252" Type="http://schemas.openxmlformats.org/officeDocument/2006/relationships/hyperlink" Target="https://ventureburn.com/2019/09/digemy-raises-r1m-follow-on/" TargetMode="External"/><Relationship Id="rId261" Type="http://schemas.openxmlformats.org/officeDocument/2006/relationships/hyperlink" Target="https://www.sec.gov/Archives/edgar/data/1696738/000114036118033068/xslFormDX01/primary_doc.xml" TargetMode="External"/><Relationship Id="rId499" Type="http://schemas.openxmlformats.org/officeDocument/2006/relationships/hyperlink" Target="https://ventureburn.com/2018/04/egypt-la-reina-500-startups/" TargetMode="External"/><Relationship Id="rId927" Type="http://schemas.openxmlformats.org/officeDocument/2006/relationships/hyperlink" Target="https://digestafrica.com/india-east-africa-shortlist-series-a/" TargetMode="External"/><Relationship Id="rId1112" Type="http://schemas.openxmlformats.org/officeDocument/2006/relationships/hyperlink" Target="https://techmoran.com/2019/06/13/kenyas-wayawaya-ghanas-oze-snode-technologies-from-south-africa-win-mest-africa-challenge-2019/" TargetMode="External"/><Relationship Id="rId56" Type="http://schemas.openxmlformats.org/officeDocument/2006/relationships/hyperlink" Target="https://www.crunchbase.com/funding_round/cellulant-series-b--f09e809a" TargetMode="External"/><Relationship Id="rId359" Type="http://schemas.openxmlformats.org/officeDocument/2006/relationships/hyperlink" Target="https://www.crunchbase.com/funding_round/instabug-series-unknown--0159c926" TargetMode="External"/><Relationship Id="rId566" Type="http://schemas.openxmlformats.org/officeDocument/2006/relationships/hyperlink" Target="https://techpoint.africa/reports/nigerian-startup-funding-q2-2018/" TargetMode="External"/><Relationship Id="rId773" Type="http://schemas.openxmlformats.org/officeDocument/2006/relationships/hyperlink" Target="https://www.itweb.co.za/content/j5alrvQlLxyqpYQk" TargetMode="External"/><Relationship Id="rId1196" Type="http://schemas.openxmlformats.org/officeDocument/2006/relationships/hyperlink" Target="https://ventureburn.com/2019/08/savant-venture-fund-jonga/" TargetMode="External"/><Relationship Id="rId121" Type="http://schemas.openxmlformats.org/officeDocument/2006/relationships/hyperlink" Target="http://www.greentechmedia.com/articles/read/Off-Grid-Electric-Raises-25M-From-DBL-Partners-and-SolarCity-for-Micro-Sol" TargetMode="External"/><Relationship Id="rId219" Type="http://schemas.openxmlformats.org/officeDocument/2006/relationships/hyperlink" Target="https://www.crunchbase.com/funding_round/hirehunt-angel--13888c71" TargetMode="External"/><Relationship Id="rId426" Type="http://schemas.openxmlformats.org/officeDocument/2006/relationships/hyperlink" Target="http://hub2.io/" TargetMode="External"/><Relationship Id="rId633" Type="http://schemas.openxmlformats.org/officeDocument/2006/relationships/hyperlink" Target="http://disrupt-africa.com/2018/08/kenyan-solar-startup-sunculture-secures-edf-funding/" TargetMode="External"/><Relationship Id="rId980" Type="http://schemas.openxmlformats.org/officeDocument/2006/relationships/hyperlink" Target="http://disrupt-africa.com/2019/03/sa-student-accommodation-startup-digsconnect-raises-830k/" TargetMode="External"/><Relationship Id="rId1056" Type="http://schemas.openxmlformats.org/officeDocument/2006/relationships/hyperlink" Target="http://disrupt-africa.com/2019/05/10-african-creatives-share-29k-prize-money-in-digital-lab-africa-competition/" TargetMode="External"/><Relationship Id="rId1263" Type="http://schemas.openxmlformats.org/officeDocument/2006/relationships/hyperlink" Target="https://ventureburn.com/2019/09/yebo-fresh-investment-e4eafrica-founders/" TargetMode="External"/><Relationship Id="rId840" Type="http://schemas.openxmlformats.org/officeDocument/2006/relationships/hyperlink" Target="https://techmoran.com/2018/12/05/america-firm-kuramo-cap-to-buy-12-of-micro-lendor-pezesha/" TargetMode="External"/><Relationship Id="rId938" Type="http://schemas.openxmlformats.org/officeDocument/2006/relationships/hyperlink" Target="https://startupheretoronto.com/type/startup-news/techstars-toronto-accelerator-welcomes-its-2019-class/" TargetMode="External"/><Relationship Id="rId67" Type="http://schemas.openxmlformats.org/officeDocument/2006/relationships/hyperlink" Target="https://www.crunchbase.com/funding_round/kiroo-games-seed--572e0a15" TargetMode="External"/><Relationship Id="rId272" Type="http://schemas.openxmlformats.org/officeDocument/2006/relationships/hyperlink" Target="https://www.crunchbase.com/funding_round/safemotos-grant--c437e5e4" TargetMode="External"/><Relationship Id="rId577" Type="http://schemas.openxmlformats.org/officeDocument/2006/relationships/hyperlink" Target="https://www.crunchbase.com/funding_round/briglobe-com-seed--0b45334b" TargetMode="External"/><Relationship Id="rId700" Type="http://schemas.openxmlformats.org/officeDocument/2006/relationships/hyperlink" Target="https://www.menabytes.com/almaqarr-investment/" TargetMode="External"/><Relationship Id="rId1123" Type="http://schemas.openxmlformats.org/officeDocument/2006/relationships/hyperlink" Target="https://techmoran.com/2019/06/18/six-east-african-startup-entrepreneurs-receive-12000-from-mit-d-lab-scale-ups-fellowships-program/" TargetMode="External"/><Relationship Id="rId132" Type="http://schemas.openxmlformats.org/officeDocument/2006/relationships/hyperlink" Target="http://disrupt-africa.com/2015/12/kenyan-addressing-startup-okhi-raises-750k-funding/" TargetMode="External"/><Relationship Id="rId784" Type="http://schemas.openxmlformats.org/officeDocument/2006/relationships/hyperlink" Target="https://www.crunchbase.com/organization/kodi-f9b8" TargetMode="External"/><Relationship Id="rId991" Type="http://schemas.openxmlformats.org/officeDocument/2006/relationships/hyperlink" Target="https://techcrunch.com/2019/03/19/south-africas-flexclub-raises-1-2m-partners-with-uber-mexico/?ct=t(EMAIL_CAMPAIGN_3_19_2019_12_47)&amp;mc_cid=6f5eec5596&amp;mc_eid=e3f02581a2" TargetMode="External"/><Relationship Id="rId1067" Type="http://schemas.openxmlformats.org/officeDocument/2006/relationships/hyperlink" Target="https://digestafrica.com/allianz-x-safeboda-series-b-go-jek" TargetMode="External"/><Relationship Id="rId437" Type="http://schemas.openxmlformats.org/officeDocument/2006/relationships/hyperlink" Target="https://www.gsma.com/mobilefordevelopment/programme/ecosystem-accelerator/ecosystem-accelerator-innovation-fund-start-portfolio/" TargetMode="External"/><Relationship Id="rId644" Type="http://schemas.openxmlformats.org/officeDocument/2006/relationships/hyperlink" Target="https://techmoran.com/2018/08/03/taz-technologies-secures-kes-1-7m-funding-from-afritech-accelerator/" TargetMode="External"/><Relationship Id="rId851" Type="http://schemas.openxmlformats.org/officeDocument/2006/relationships/hyperlink" Target="https://www.menabytes.com/nawah-scientific-pre-series-a/?utm_source=dlvr.it&amp;utm_medium=twitter" TargetMode="External"/><Relationship Id="rId283" Type="http://schemas.openxmlformats.org/officeDocument/2006/relationships/hyperlink" Target="https://www.crunchbase.com/funding_round/thrive-agric-seed--f9f544ea" TargetMode="External"/><Relationship Id="rId490" Type="http://schemas.openxmlformats.org/officeDocument/2006/relationships/hyperlink" Target="https://is.gd/p3y1OV" TargetMode="External"/><Relationship Id="rId504" Type="http://schemas.openxmlformats.org/officeDocument/2006/relationships/hyperlink" Target="https://www.crunchbase.com/funding_round/e-estates-app-seed--d9c3b5a4" TargetMode="External"/><Relationship Id="rId711" Type="http://schemas.openxmlformats.org/officeDocument/2006/relationships/hyperlink" Target="https://www.ecofinagency.com/finance/1009-38939-tunisia-swiver-raises-about-tnd500-000-for-its-development" TargetMode="External"/><Relationship Id="rId949" Type="http://schemas.openxmlformats.org/officeDocument/2006/relationships/hyperlink" Target="https://www.itweb.co.za/content/KBpdg7pPgwe7LEew" TargetMode="External"/><Relationship Id="rId1134" Type="http://schemas.openxmlformats.org/officeDocument/2006/relationships/hyperlink" Target="https://ventureburn.com/2019/06/ozow-follow-on-funding-kalon-series-a/" TargetMode="External"/><Relationship Id="rId78" Type="http://schemas.openxmlformats.org/officeDocument/2006/relationships/hyperlink" Target="https://magnitt.com/startups/taskty" TargetMode="External"/><Relationship Id="rId143" Type="http://schemas.openxmlformats.org/officeDocument/2006/relationships/hyperlink" Target="https://www.sec.gov/Archives/edgar/data/1664913/000121390016010426/xslFormDX01/primary_doc.xml" TargetMode="External"/><Relationship Id="rId350" Type="http://schemas.openxmlformats.org/officeDocument/2006/relationships/hyperlink" Target="https://www.startupbootcamp.org/blog/2017/10/top-smart-city-dubai-startups-selected/" TargetMode="External"/><Relationship Id="rId588" Type="http://schemas.openxmlformats.org/officeDocument/2006/relationships/hyperlink" Target="http://disrupt-africa.com/2018/07/kenyas-apollo-agriculture-secures-500k-funding/" TargetMode="External"/><Relationship Id="rId795" Type="http://schemas.openxmlformats.org/officeDocument/2006/relationships/hyperlink" Target="https://greentec-capital.com/2018/11/09/greentec-expands-into-edtech-sector-with-investment-into-kenya-based-yusudi-ltd/?fbclid=IwAR3oashY4RRpkp4mfhXL5UtvC9G9mA7SDPbBRFbBJJFk5ZKIVtoUJFWd-s0" TargetMode="External"/><Relationship Id="rId809" Type="http://schemas.openxmlformats.org/officeDocument/2006/relationships/hyperlink" Target="https://www.crunchbase.com/funding_round/gbarena-seed--0f97054a" TargetMode="External"/><Relationship Id="rId1201" Type="http://schemas.openxmlformats.org/officeDocument/2006/relationships/hyperlink" Target="https://www.pulse.ng/news/one-credit-net1-invests-in-nigerias-leading-consumer-finance-provider/wg59v4w" TargetMode="External"/><Relationship Id="rId9" Type="http://schemas.openxmlformats.org/officeDocument/2006/relationships/hyperlink" Target="https://www.crunchbase.com/funding_round/african-leadership-academy-grant--85c17ee3" TargetMode="External"/><Relationship Id="rId210" Type="http://schemas.openxmlformats.org/officeDocument/2006/relationships/hyperlink" Target="http://disrupt-africa.com/2016/09/sas-kalido-raises-funds-to-launch-business-matchmaking-app/" TargetMode="External"/><Relationship Id="rId448" Type="http://schemas.openxmlformats.org/officeDocument/2006/relationships/hyperlink" Target="https://www.menabytes.com/yumamia-manal-al-alem/" TargetMode="External"/><Relationship Id="rId655" Type="http://schemas.openxmlformats.org/officeDocument/2006/relationships/hyperlink" Target="https://techcrunch.com/2018/08/10/offering-a-white-labeled-lending-service-in-emerging-markets-mines-raises-13-million/" TargetMode="External"/><Relationship Id="rId862" Type="http://schemas.openxmlformats.org/officeDocument/2006/relationships/hyperlink" Target="http://www.leseco.ma/entreprises/72458-african-entrepreneurship-award-treize-laureats-recompenses.html" TargetMode="External"/><Relationship Id="rId1078" Type="http://schemas.openxmlformats.org/officeDocument/2006/relationships/hyperlink" Target="https://www.wamda.com/en/2019/05/egypts-xpay-preseed" TargetMode="External"/><Relationship Id="rId294" Type="http://schemas.openxmlformats.org/officeDocument/2006/relationships/hyperlink" Target="https://www.crunchbase.com/funding_round/paygo-energy-non-equity-assistance--2811c28b" TargetMode="External"/><Relationship Id="rId308" Type="http://schemas.openxmlformats.org/officeDocument/2006/relationships/hyperlink" Target="https://www.crunchbase.com/funding_round/hearx-group-grant--e88fa844" TargetMode="External"/><Relationship Id="rId515" Type="http://schemas.openxmlformats.org/officeDocument/2006/relationships/hyperlink" Target="https://techmoran.com/2018/05/14/cellulant-raises-47-5-million-series-c-from-the-rise-fund-to-expand-its-digital-payments-across-africa/" TargetMode="External"/><Relationship Id="rId722" Type="http://schemas.openxmlformats.org/officeDocument/2006/relationships/hyperlink" Target="https://digestafrica.com/mest-invest-african-startups/" TargetMode="External"/><Relationship Id="rId1145" Type="http://schemas.openxmlformats.org/officeDocument/2006/relationships/hyperlink" Target="http://disrupt-africa.com/2019/06/6-nigerian-fintech-startups-secure-equity-free-funding-from-arm-labs/" TargetMode="External"/><Relationship Id="rId89" Type="http://schemas.openxmlformats.org/officeDocument/2006/relationships/hyperlink" Target="https://techcabal.com/2015/02/16/african-courier-express-raises-850000-funding-interswitch/" TargetMode="External"/><Relationship Id="rId154" Type="http://schemas.openxmlformats.org/officeDocument/2006/relationships/hyperlink" Target="http://disrupt-africa.com/2016/03/nigerias-st-media-raises-1m-for-petrol-pump-digital-advertising/" TargetMode="External"/><Relationship Id="rId361" Type="http://schemas.openxmlformats.org/officeDocument/2006/relationships/hyperlink" Target="https://www.crunchbase.com/funding_round/asoko-insight-seed--be542a91" TargetMode="External"/><Relationship Id="rId599" Type="http://schemas.openxmlformats.org/officeDocument/2006/relationships/hyperlink" Target="http://ventureburn.com/2018/07/sbc-afritech-10-startups-second-cohort/" TargetMode="External"/><Relationship Id="rId1005" Type="http://schemas.openxmlformats.org/officeDocument/2006/relationships/hyperlink" Target="https://qz.com/africa/1582570/warner-music-bets-on-afrobeats-nigeria-label-chocolate-city/" TargetMode="External"/><Relationship Id="rId1212" Type="http://schemas.openxmlformats.org/officeDocument/2006/relationships/hyperlink" Target="http://disrupt-africa.com/2019/08/8-sa-fintech-startups-share-1m-worth-in-funding-support-from-alphacode/" TargetMode="External"/><Relationship Id="rId459" Type="http://schemas.openxmlformats.org/officeDocument/2006/relationships/hyperlink" Target="https://enterprise.press/stories/2018/03/25/halan-a-ridesharing-app-for-tuktuks-and-motorcycles-closes-in-on-usd-2-mn-fundraising-round/" TargetMode="External"/><Relationship Id="rId666" Type="http://schemas.openxmlformats.org/officeDocument/2006/relationships/hyperlink" Target="https://www.crunchbase.com/funding_round/cowrywise-seed--ae0320c3" TargetMode="External"/><Relationship Id="rId873" Type="http://schemas.openxmlformats.org/officeDocument/2006/relationships/hyperlink" Target="https://www.fintec.group/news/2019/1/18/fintec-labs-closes-r65mil-series-b-funding-round" TargetMode="External"/><Relationship Id="rId1089" Type="http://schemas.openxmlformats.org/officeDocument/2006/relationships/hyperlink" Target="https://ventureburn.com/2019/05/govchat-r20m-capital-appreciation/" TargetMode="External"/><Relationship Id="rId16" Type="http://schemas.openxmlformats.org/officeDocument/2006/relationships/hyperlink" Target="https://www.crunchbase.com/organization/konga-online-shopping-limited" TargetMode="External"/><Relationship Id="rId221" Type="http://schemas.openxmlformats.org/officeDocument/2006/relationships/hyperlink" Target="http://disrupt-africa.com/2016/10/kenyan-transport-startup-wins-1m-hult-prize/" TargetMode="External"/><Relationship Id="rId319" Type="http://schemas.openxmlformats.org/officeDocument/2006/relationships/hyperlink" Target="http://disrupt-africa.com/2017/08/nigerias-releaf-selected-for-y-combinator-secures-120k/" TargetMode="External"/><Relationship Id="rId526" Type="http://schemas.openxmlformats.org/officeDocument/2006/relationships/hyperlink" Target="https://www.menabytes.com/flat6labs-cairo-tenth-cycle/" TargetMode="External"/><Relationship Id="rId1156" Type="http://schemas.openxmlformats.org/officeDocument/2006/relationships/hyperlink" Target="https://techcabal.com/2019/07/02/54gene-raises-fund-create-african-dna-biobank/?utm_source=dlvr.it&amp;utm_medium=twitter" TargetMode="External"/><Relationship Id="rId733" Type="http://schemas.openxmlformats.org/officeDocument/2006/relationships/hyperlink" Target="https://techcrunch.com/2018/09/19/vezeeta-the-leading-mena-healthcare-startup-secures-12m-series-c-led-by-stv/" TargetMode="External"/><Relationship Id="rId940" Type="http://schemas.openxmlformats.org/officeDocument/2006/relationships/hyperlink" Target="http://pg-impact.com/2019/02/04/pg-impact-investments-makes-a-usd-5m-debt-investment-into-tugende-expanding-employment-opportunities-and-financial-inclusion-in-uganda/" TargetMode="External"/><Relationship Id="rId1016" Type="http://schemas.openxmlformats.org/officeDocument/2006/relationships/hyperlink" Target="http://www.northernirelandchamber.com/member-news/devenish-invests-2-25m-kenyan-company-sidai-africa-ltd/" TargetMode="External"/><Relationship Id="rId165" Type="http://schemas.openxmlformats.org/officeDocument/2006/relationships/hyperlink" Target="http://disrupt-africa.com/2016/05/sa-online-verification-startup-thisisme-raises-2-5m-funding/" TargetMode="External"/><Relationship Id="rId372" Type="http://schemas.openxmlformats.org/officeDocument/2006/relationships/hyperlink" Target="https://enkoeducation.com/enko-education-raises-1-5-million-euros-with-oikocredit/" TargetMode="External"/><Relationship Id="rId677" Type="http://schemas.openxmlformats.org/officeDocument/2006/relationships/hyperlink" Target="http://disrupt-africa.com/2016/12/nigerias-paystack-gets-1-3m-seed-funding/" TargetMode="External"/><Relationship Id="rId800" Type="http://schemas.openxmlformats.org/officeDocument/2006/relationships/hyperlink" Target="https://www.wamda.com/2018/11/twiga-foods-raises-10-million" TargetMode="External"/><Relationship Id="rId1223" Type="http://schemas.openxmlformats.org/officeDocument/2006/relationships/hyperlink" Target="https://techcrunch.com/2019/08/21/african-incubator-mest-has-a-new-md-and-11-fresh-startup-investments/" TargetMode="External"/><Relationship Id="rId232" Type="http://schemas.openxmlformats.org/officeDocument/2006/relationships/hyperlink" Target="http://delvv.io/" TargetMode="External"/><Relationship Id="rId884" Type="http://schemas.openxmlformats.org/officeDocument/2006/relationships/hyperlink" Target="https://digestafrica.com/mastercard-uganda-burundi-malawi/" TargetMode="External"/><Relationship Id="rId27" Type="http://schemas.openxmlformats.org/officeDocument/2006/relationships/hyperlink" Target="http://www.finsmes.com/2012/11/zando-co-za-receives-e20m-equity-investment-summit-partners.html" TargetMode="External"/><Relationship Id="rId537" Type="http://schemas.openxmlformats.org/officeDocument/2006/relationships/hyperlink" Target="https://news.brown.edu/articles/2016/05/cusack" TargetMode="External"/><Relationship Id="rId744" Type="http://schemas.openxmlformats.org/officeDocument/2006/relationships/hyperlink" Target="https://digestafrica.com/solarworks-raised-2m-international-expansion/" TargetMode="External"/><Relationship Id="rId951" Type="http://schemas.openxmlformats.org/officeDocument/2006/relationships/hyperlink" Target="https://www.crunchbase.com/funding_round/bwala-seed--c6c7f24e" TargetMode="External"/><Relationship Id="rId1167" Type="http://schemas.openxmlformats.org/officeDocument/2006/relationships/hyperlink" Target="https://www.prnewswire.com/news-releases/space-in-africa-closes-investment-round-expands-staff-to-eleven-people-across-five-african-nations-300884746.html" TargetMode="External"/><Relationship Id="rId80" Type="http://schemas.openxmlformats.org/officeDocument/2006/relationships/hyperlink" Target="https://www.crunchbase.com/funding_round/copia-global-undisclosed--fc2e1615" TargetMode="External"/><Relationship Id="rId176" Type="http://schemas.openxmlformats.org/officeDocument/2006/relationships/hyperlink" Target="https://www.crunchbase.com/funding_round/sokowatch-non-equity-assistance--1e4a4fed" TargetMode="External"/><Relationship Id="rId383" Type="http://schemas.openxmlformats.org/officeDocument/2006/relationships/hyperlink" Target="https://magnitt.com/news/egypt-based-bosta-receives-seed-investment-fawry" TargetMode="External"/><Relationship Id="rId590" Type="http://schemas.openxmlformats.org/officeDocument/2006/relationships/hyperlink" Target="http://disrupt-africa.com/2018/07/sa-ed-tech-incubator-injini-announces-2nd-cohort/" TargetMode="External"/><Relationship Id="rId604" Type="http://schemas.openxmlformats.org/officeDocument/2006/relationships/hyperlink" Target="http://ventureburn.com/2018/07/sbc-afritech-10-startups-second-cohort/" TargetMode="External"/><Relationship Id="rId811" Type="http://schemas.openxmlformats.org/officeDocument/2006/relationships/hyperlink" Target="http://ventureburn.com/2018/11/uber-platform-mechanics-fixxr-wins-r500k-ibm/" TargetMode="External"/><Relationship Id="rId1027" Type="http://schemas.openxmlformats.org/officeDocument/2006/relationships/hyperlink" Target="https://digestafrica.com/founders-factory-africa" TargetMode="External"/><Relationship Id="rId1234" Type="http://schemas.openxmlformats.org/officeDocument/2006/relationships/hyperlink" Target="https://ventureburn.com/2019/08/egyptian-fintech-nowpay-seed/" TargetMode="External"/><Relationship Id="rId243" Type="http://schemas.openxmlformats.org/officeDocument/2006/relationships/hyperlink" Target="http://techmoran.com/ethiopia-based-greenpath-food-raises-seed-funding-engineers-without-borders-canada/" TargetMode="External"/><Relationship Id="rId450" Type="http://schemas.openxmlformats.org/officeDocument/2006/relationships/hyperlink" Target="https://www.crunchbase.com/funding_round/m-kopa-series-unknown--8dfedb95" TargetMode="External"/><Relationship Id="rId688" Type="http://schemas.openxmlformats.org/officeDocument/2006/relationships/hyperlink" Target="http://techativeng.com/2018/09/24/redraven-limited-raises-15000-in-pre-seed-funding-to-build-a-blockchain-payment-gateway-in-africa/" TargetMode="External"/><Relationship Id="rId895" Type="http://schemas.openxmlformats.org/officeDocument/2006/relationships/hyperlink" Target="https://www.crunchbase.com/organization/bumba" TargetMode="External"/><Relationship Id="rId909" Type="http://schemas.openxmlformats.org/officeDocument/2006/relationships/hyperlink" Target="https://digestafrica.com/solarworks-debt-sunfunder-mfx-solutions/" TargetMode="External"/><Relationship Id="rId1080" Type="http://schemas.openxmlformats.org/officeDocument/2006/relationships/hyperlink" Target="https://digestafrica.com/south-africa-sun-exchange-seed-funding" TargetMode="External"/><Relationship Id="rId38" Type="http://schemas.openxmlformats.org/officeDocument/2006/relationships/hyperlink" Target="https://www.wamda.com/2013/078/edfa3ly-plans-regional-expansion-following-series-a-investment-from-tamkeen-capital?ref=fb" TargetMode="External"/><Relationship Id="rId103" Type="http://schemas.openxmlformats.org/officeDocument/2006/relationships/hyperlink" Target="https://www.crunchbase.com/funding_round/one-finance-and-investments-limited-debt-financing--6e8d7678" TargetMode="External"/><Relationship Id="rId310" Type="http://schemas.openxmlformats.org/officeDocument/2006/relationships/hyperlink" Target="http://disrupt-africa.com/2017/07/kenyas-twiga-foods-raises-10-3m-series-a-funding-round/" TargetMode="External"/><Relationship Id="rId548" Type="http://schemas.openxmlformats.org/officeDocument/2006/relationships/hyperlink" Target="https://www.crunchbase.com/funding_round/shopmeaway-pre-seed--452d966f" TargetMode="External"/><Relationship Id="rId755" Type="http://schemas.openxmlformats.org/officeDocument/2006/relationships/hyperlink" Target="https://www.businessinsider.co.za/this-1million-sa-game-lets-you-fight-in-augmented-reality-and-buy-and-sell-characters-2018-9" TargetMode="External"/><Relationship Id="rId962" Type="http://schemas.openxmlformats.org/officeDocument/2006/relationships/hyperlink" Target="http://ventureburn.com/2019/02/aerobotics-secures-r29m-in-funding/" TargetMode="External"/><Relationship Id="rId1178" Type="http://schemas.openxmlformats.org/officeDocument/2006/relationships/hyperlink" Target="https://techpoint.africa/2019/08/02/gona-raises-fund/?ct=t(EMAIL_CAMPAIGN_8_6_2019_17_9)&amp;mc_cid=d121d4ba4e&amp;mc_eid=a7646ea2e2" TargetMode="External"/><Relationship Id="rId91" Type="http://schemas.openxmlformats.org/officeDocument/2006/relationships/hyperlink" Target="https://www.crunchbase.com/organization/m4jam" TargetMode="External"/><Relationship Id="rId187" Type="http://schemas.openxmlformats.org/officeDocument/2006/relationships/hyperlink" Target="https://dailynewsegypt.com/2016/07/16/mumm-and-a15-join-forces-to-provide-home-made-food-online/" TargetMode="External"/><Relationship Id="rId394" Type="http://schemas.openxmlformats.org/officeDocument/2006/relationships/hyperlink" Target="http://www.startupsceneme.com/INVESTMENTS/Egypt-s-Blockchain-Startup-Elkrem-Closes-75-000-From-San-Franciscan-Accelerator-Tachyo" TargetMode="External"/><Relationship Id="rId408" Type="http://schemas.openxmlformats.org/officeDocument/2006/relationships/hyperlink" Target="https://www.crunchbase.com/funding_round/nawah-convertible-note--33bb4356" TargetMode="External"/><Relationship Id="rId615" Type="http://schemas.openxmlformats.org/officeDocument/2006/relationships/hyperlink" Target="http://digestafrica.com/tulaa-seed-round-ahl-venture-partners/" TargetMode="External"/><Relationship Id="rId822" Type="http://schemas.openxmlformats.org/officeDocument/2006/relationships/hyperlink" Target="https://greentec-capital.com/2018/11/28/greentec-invests-into-cote-divoire-based-saas-and-legaltech-provider-legafrik/" TargetMode="External"/><Relationship Id="rId1038" Type="http://schemas.openxmlformats.org/officeDocument/2006/relationships/hyperlink" Target="http://disrupt-africa.com/2019/04/nigerian-fintech-startups-awarded-efina-grant-funding/" TargetMode="External"/><Relationship Id="rId1245" Type="http://schemas.openxmlformats.org/officeDocument/2006/relationships/hyperlink" Target="https://jnjinnovation.com/sites/jji/files/AIC2_0Announcement%20PR_For_Immediate%20Release_5Sept2019.pdf" TargetMode="External"/><Relationship Id="rId254" Type="http://schemas.openxmlformats.org/officeDocument/2006/relationships/hyperlink" Target="https://www.crunchbase.com/funding_round/bosta-seed--19edc810" TargetMode="External"/><Relationship Id="rId699" Type="http://schemas.openxmlformats.org/officeDocument/2006/relationships/hyperlink" Target="https://digestafrica.com/ventures-platform-nigeria-mdaas-global/" TargetMode="External"/><Relationship Id="rId1091" Type="http://schemas.openxmlformats.org/officeDocument/2006/relationships/hyperlink" Target="http://disrupt-africa.com/2019/05/sa-regtech-startup-intergreatme-ends-crowdfunding-campaign-after-securing-2-19m/" TargetMode="External"/><Relationship Id="rId1105" Type="http://schemas.openxmlformats.org/officeDocument/2006/relationships/hyperlink" Target="https://techmoran.com/2019/06/11/orcas-cairos-edtech-marketplace-raises-500k-in-pre-series-a-round-led-by-algebra-ventures/" TargetMode="External"/><Relationship Id="rId49" Type="http://schemas.openxmlformats.org/officeDocument/2006/relationships/hyperlink" Target="https://www.crunchbase.com/funding_round/ace-2-seed--e2e17f1c" TargetMode="External"/><Relationship Id="rId114" Type="http://schemas.openxmlformats.org/officeDocument/2006/relationships/hyperlink" Target="https://www.crunchbase.com/funding_round/msurvey-seed--29468c79" TargetMode="External"/><Relationship Id="rId461" Type="http://schemas.openxmlformats.org/officeDocument/2006/relationships/hyperlink" Target="https://www.sec.gov/Archives/edgar/data/1735262/000173526218000001/xslFormDX01/primary_doc.xml" TargetMode="External"/><Relationship Id="rId559" Type="http://schemas.openxmlformats.org/officeDocument/2006/relationships/hyperlink" Target="http://disrupt-africa.com/2018/06/sas-lumkani-closes-seed-funding-round-from-accion-4di/" TargetMode="External"/><Relationship Id="rId766" Type="http://schemas.openxmlformats.org/officeDocument/2006/relationships/hyperlink" Target="http://ventureburn.com/2018/10/havaic-stake-instant-property/" TargetMode="External"/><Relationship Id="rId1189" Type="http://schemas.openxmlformats.org/officeDocument/2006/relationships/hyperlink" Target="https://www.crunchbase.com/funding_round/mobu-seed--c1d0921c" TargetMode="External"/><Relationship Id="rId198" Type="http://schemas.openxmlformats.org/officeDocument/2006/relationships/hyperlink" Target="http://disrupt-africa.com/2016/08/egyptian-taxi-app-ousta-raises-1-25m-to-accelerate-growth/" TargetMode="External"/><Relationship Id="rId321" Type="http://schemas.openxmlformats.org/officeDocument/2006/relationships/hyperlink" Target="https://ventureburn.com/2017/08/startupbootcamp-cape-town-announces-10-finalists/" TargetMode="External"/><Relationship Id="rId419" Type="http://schemas.openxmlformats.org/officeDocument/2006/relationships/hyperlink" Target="http://www.finsmes.com/2018/01/centbee-raises-equity-funding-from-nchain.html?utm_source=feedburner&amp;utm_medium=twitter&amp;utm_campaign=Feed%3A+finsmes%2FcNHu+%28FinSMEs%29" TargetMode="External"/><Relationship Id="rId626" Type="http://schemas.openxmlformats.org/officeDocument/2006/relationships/hyperlink" Target="https://techpoint.africa/reports/q3/" TargetMode="External"/><Relationship Id="rId973" Type="http://schemas.openxmlformats.org/officeDocument/2006/relationships/hyperlink" Target="http://ventureburn.com/2019/03/onefi-5m-debt-facility/" TargetMode="External"/><Relationship Id="rId1049" Type="http://schemas.openxmlformats.org/officeDocument/2006/relationships/hyperlink" Target="https://ventureburn.com/2019/04/nobuntu-blue-garnet-ventures/" TargetMode="External"/><Relationship Id="rId1256" Type="http://schemas.openxmlformats.org/officeDocument/2006/relationships/hyperlink" Target="https://techmoran.com/2019/09/13/pitch-agrihack-awards-over-60k-into-african-innovators-transforming-agriculture/" TargetMode="External"/><Relationship Id="rId833" Type="http://schemas.openxmlformats.org/officeDocument/2006/relationships/hyperlink" Target="https://techmoran.com/2018/11/30/kolopay-accounteer-tradebuza-powercube-raise-100k-from-nigerias-itanna-accelerator/" TargetMode="External"/><Relationship Id="rId1116" Type="http://schemas.openxmlformats.org/officeDocument/2006/relationships/hyperlink" Target="https://magnitt.com/news/eksab-raises-seed-investment-500-startups-and-poised-become-leading-daily-fantasy-sports-platform" TargetMode="External"/><Relationship Id="rId265" Type="http://schemas.openxmlformats.org/officeDocument/2006/relationships/hyperlink" Target="https://www.crunchbase.com/funding_round/edves-grant--392a7203" TargetMode="External"/><Relationship Id="rId472" Type="http://schemas.openxmlformats.org/officeDocument/2006/relationships/hyperlink" Target="http://disrupt-africa.com/2018/04/ghanas-agrocenta-crowned-seedstars-global-winner/" TargetMode="External"/><Relationship Id="rId900" Type="http://schemas.openxmlformats.org/officeDocument/2006/relationships/hyperlink" Target="https://digestafrica.com/solarnow-off-grid-solar-uganda/" TargetMode="External"/><Relationship Id="rId125" Type="http://schemas.openxmlformats.org/officeDocument/2006/relationships/hyperlink" Target="https://techpoint.africa/2015/11/18/travelbeta-rairian-investors/" TargetMode="External"/><Relationship Id="rId332" Type="http://schemas.openxmlformats.org/officeDocument/2006/relationships/hyperlink" Target="https://magnitt.com/news/egyptian-fintech-startup-vapulus-lands-250000-investment" TargetMode="External"/><Relationship Id="rId777" Type="http://schemas.openxmlformats.org/officeDocument/2006/relationships/hyperlink" Target="http://disrupt-africa.com/2018/10/nigerian-fintech-startup-riby-raises-funding-from-microtraction/" TargetMode="External"/><Relationship Id="rId984" Type="http://schemas.openxmlformats.org/officeDocument/2006/relationships/hyperlink" Target="https://africacapitaldigest.com/africa-healthcare-network-closes-its-series-a/" TargetMode="External"/><Relationship Id="rId637" Type="http://schemas.openxmlformats.org/officeDocument/2006/relationships/hyperlink" Target="https://www.crunchbase.com/organization/tripdizer" TargetMode="External"/><Relationship Id="rId844" Type="http://schemas.openxmlformats.org/officeDocument/2006/relationships/hyperlink" Target="https://www.menabytes.com/vezeeta-ifc/" TargetMode="External"/><Relationship Id="rId276" Type="http://schemas.openxmlformats.org/officeDocument/2006/relationships/hyperlink" Target="https://www.prnewswire.com/news-releases/mit-enterprise-forum-arab-startup-competition-final-award-ceremony-was-held-in-bahrain-in-partnership-with-community-jameel-zain-group-and-tamkeen-621036473.html" TargetMode="External"/><Relationship Id="rId483" Type="http://schemas.openxmlformats.org/officeDocument/2006/relationships/hyperlink" Target="https://www.menabytes.com/shezlong-350k/" TargetMode="External"/><Relationship Id="rId690" Type="http://schemas.openxmlformats.org/officeDocument/2006/relationships/hyperlink" Target="https://www.economyup.it/energia/laudato-si-challenge-cosa-fanno-le-9-startup-benedette-dal-vaticano-che-hanno-ottenuto-900mila-euro/" TargetMode="External"/><Relationship Id="rId704" Type="http://schemas.openxmlformats.org/officeDocument/2006/relationships/hyperlink" Target="https://www.menabytes.com/freshsource-seed/" TargetMode="External"/><Relationship Id="rId911" Type="http://schemas.openxmlformats.org/officeDocument/2006/relationships/hyperlink" Target="https://www.menabytes.com/failed-startups-bkam/?utm_source=dlvr.it&amp;utm_medium=twitter" TargetMode="External"/><Relationship Id="rId1127" Type="http://schemas.openxmlformats.org/officeDocument/2006/relationships/hyperlink" Target="https://ventureburn.com/2019/06/naspers-foundry-first-deal-r30m-sweepsouth/" TargetMode="External"/><Relationship Id="rId40" Type="http://schemas.openxmlformats.org/officeDocument/2006/relationships/hyperlink" Target="https://magnitt.com/startups/eventtus" TargetMode="External"/><Relationship Id="rId136" Type="http://schemas.openxmlformats.org/officeDocument/2006/relationships/hyperlink" Target="http://disrupt-africa.com/2016/01/kenyas-brck-raises-3m-to-expand-operations/" TargetMode="External"/><Relationship Id="rId343" Type="http://schemas.openxmlformats.org/officeDocument/2006/relationships/hyperlink" Target="https://www.crunchbase.com/funding_round/azuri-technologies-equity-crowdfunding--40d06616" TargetMode="External"/><Relationship Id="rId550" Type="http://schemas.openxmlformats.org/officeDocument/2006/relationships/hyperlink" Target="https://techmoran.com/kenyas-tanda-raises-undisclosed-funding-to-launch-its-platform-for-new-generation-retailers/" TargetMode="External"/><Relationship Id="rId788" Type="http://schemas.openxmlformats.org/officeDocument/2006/relationships/hyperlink" Target="https://www.crunchbase.com/organization/koann" TargetMode="External"/><Relationship Id="rId995" Type="http://schemas.openxmlformats.org/officeDocument/2006/relationships/hyperlink" Target="https://opentraction.com/discover-pay-and-deliver-with-sendbox-3012c7d3d2b2" TargetMode="External"/><Relationship Id="rId1180" Type="http://schemas.openxmlformats.org/officeDocument/2006/relationships/hyperlink" Target="http://disrupt-africa.com/2019/08/5-african-startups-secure-25k-funding-each-via-baobab-network-accelerator/" TargetMode="External"/><Relationship Id="rId203" Type="http://schemas.openxmlformats.org/officeDocument/2006/relationships/hyperlink" Target="https://www.crunchbase.com/funding_round/vapulus-seed--0b46e244" TargetMode="External"/><Relationship Id="rId648" Type="http://schemas.openxmlformats.org/officeDocument/2006/relationships/hyperlink" Target="https://digestafrica.com/medical-concierge-group-raised-200000/" TargetMode="External"/><Relationship Id="rId855" Type="http://schemas.openxmlformats.org/officeDocument/2006/relationships/hyperlink" Target="https://techcrunch.com/2018/12/11/ultra-affordable-ultrasound-startup-m-scan-wins-techcrunch-startup-battlefield-africa/" TargetMode="External"/><Relationship Id="rId1040" Type="http://schemas.openxmlformats.org/officeDocument/2006/relationships/hyperlink" Target="http://disrupt-africa.com/2019/04/nigerian-fintech-startups-awarded-efina-grant-funding/" TargetMode="External"/><Relationship Id="rId287" Type="http://schemas.openxmlformats.org/officeDocument/2006/relationships/hyperlink" Target="https://www.crunchbase.com/funding_round/jumo-2-non-equity-assistance--50ba5d1c" TargetMode="External"/><Relationship Id="rId410" Type="http://schemas.openxmlformats.org/officeDocument/2006/relationships/hyperlink" Target="https://www.usadf.gov/blog/2018/3/9/kemos-vision" TargetMode="External"/><Relationship Id="rId494" Type="http://schemas.openxmlformats.org/officeDocument/2006/relationships/hyperlink" Target="https://startupbahrain.com/matchmaking-app-harmonica-to-receive-150000-in-funding-from-500-startups/" TargetMode="External"/><Relationship Id="rId508" Type="http://schemas.openxmlformats.org/officeDocument/2006/relationships/hyperlink" Target="https://nextbillion.net/news/oikocredit-invests-1-2-million-inyenyeri-company-support-clean-cooking-solutions/" TargetMode="External"/><Relationship Id="rId715" Type="http://schemas.openxmlformats.org/officeDocument/2006/relationships/hyperlink" Target="https://techmoran.com/2018/09/10/the-katapult-accelerator-invests-450000-into-kenyas-finaccess-egypts-praxilabs-tunisias-think-it/" TargetMode="External"/><Relationship Id="rId922" Type="http://schemas.openxmlformats.org/officeDocument/2006/relationships/hyperlink" Target="https://weetracker.com/2019/01/24/south-african-sun-exchange-raises-usd-1-mn-from-recently-concluded-ico/" TargetMode="External"/><Relationship Id="rId1138" Type="http://schemas.openxmlformats.org/officeDocument/2006/relationships/hyperlink" Target="https://www.menabytes.com/breadfast-yc-series-a/" TargetMode="External"/><Relationship Id="rId147" Type="http://schemas.openxmlformats.org/officeDocument/2006/relationships/hyperlink" Target="https://www.crunchbase.com/funding_round/twiga-foods-convertible-note--39ff8edf" TargetMode="External"/><Relationship Id="rId354" Type="http://schemas.openxmlformats.org/officeDocument/2006/relationships/hyperlink" Target="https://www.crunchbase.com/funding_round/jobjack-seed--70107944" TargetMode="External"/><Relationship Id="rId799" Type="http://schemas.openxmlformats.org/officeDocument/2006/relationships/hyperlink" Target="http://ventureburn.com/2018/11/trace-acquires-coinafrique-stake/" TargetMode="External"/><Relationship Id="rId1191" Type="http://schemas.openxmlformats.org/officeDocument/2006/relationships/hyperlink" Target="http://disrupt-africa.com/2019/08/egyptian-e-health-startup-chefaa-closes-seed-funding-round/" TargetMode="External"/><Relationship Id="rId1205" Type="http://schemas.openxmlformats.org/officeDocument/2006/relationships/hyperlink" Target="http://disrupt-africa.com/2019/08/8-sa-fintech-startups-share-1m-worth-in-funding-support-from-alphacode/" TargetMode="External"/><Relationship Id="rId51" Type="http://schemas.openxmlformats.org/officeDocument/2006/relationships/hyperlink" Target="http://www.ifc.org/wps/wcm/connect/industry_ext_content/ifc_external_corporate_site/industries/health+and+education/news/bridgeschools_feature" TargetMode="External"/><Relationship Id="rId561" Type="http://schemas.openxmlformats.org/officeDocument/2006/relationships/hyperlink" Target="https://techpoint.africa/2018/07/23/cowrywise-y-combinator/" TargetMode="External"/><Relationship Id="rId659" Type="http://schemas.openxmlformats.org/officeDocument/2006/relationships/hyperlink" Target="https://www.crunchbase.com/funding_round/hirehunt-seed--3976a311" TargetMode="External"/><Relationship Id="rId866" Type="http://schemas.openxmlformats.org/officeDocument/2006/relationships/hyperlink" Target="http://www.leseco.ma/entreprises/72458-african-entrepreneurship-award-treize-laureats-recompenses.html" TargetMode="External"/><Relationship Id="rId214" Type="http://schemas.openxmlformats.org/officeDocument/2006/relationships/hyperlink" Target="http://disrupt-africa.com/2016/09/kenyan-solar-internet-startup-raises-4-1m-opic-loan/" TargetMode="External"/><Relationship Id="rId298" Type="http://schemas.openxmlformats.org/officeDocument/2006/relationships/hyperlink" Target="https://www.crunchbase.com/funding_round/imaginators-grant--49c25fde" TargetMode="External"/><Relationship Id="rId421" Type="http://schemas.openxmlformats.org/officeDocument/2006/relationships/hyperlink" Target="http://techweez.com/2018/01/31/mondo-ride-2-million-dollar-financing-round/" TargetMode="External"/><Relationship Id="rId519" Type="http://schemas.openxmlformats.org/officeDocument/2006/relationships/hyperlink" Target="https://www.menabytes.com/flat6labs-cairo-tenth-cycle/" TargetMode="External"/><Relationship Id="rId1051" Type="http://schemas.openxmlformats.org/officeDocument/2006/relationships/hyperlink" Target="http://disrupt-africa.com/2019/05/10-african-creatives-share-29k-prize-money-in-digital-lab-africa-competition/" TargetMode="External"/><Relationship Id="rId1149" Type="http://schemas.openxmlformats.org/officeDocument/2006/relationships/hyperlink" Target="https://techcrunch.com/2019/06/26/south-african-sme-finance-startup-lulalend-raises-6-5m-series-a/?fbclid=IwAR2Nn1CfL_AnJimHED8UmKIqPf9Fpb9IoqMwdap15PEOaycJ1_1hwK0e8TM" TargetMode="External"/><Relationship Id="rId158" Type="http://schemas.openxmlformats.org/officeDocument/2006/relationships/hyperlink" Target="http://disrupt-africa.com/2016/04/ugandan-motorcycle-app-safeboda-raises-227k-from-gif/" TargetMode="External"/><Relationship Id="rId726" Type="http://schemas.openxmlformats.org/officeDocument/2006/relationships/hyperlink" Target="https://dilivasbox.com/" TargetMode="External"/><Relationship Id="rId933" Type="http://schemas.openxmlformats.org/officeDocument/2006/relationships/hyperlink" Target="https://www.crunchbase.com/organization/innovation-management-research-institute" TargetMode="External"/><Relationship Id="rId1009" Type="http://schemas.openxmlformats.org/officeDocument/2006/relationships/hyperlink" Target="http://ventureburn.com/2019/04/vinny-lingham-newtown-partners-invests-in-crypo-exchange-ovex/?fbclid=IwAR2pKbRf9wMx-kPJA_we-4lb-CwgE0F8EXZ21YDSU6yS-VgGjvxdeXnj7MQ" TargetMode="External"/><Relationship Id="rId62" Type="http://schemas.openxmlformats.org/officeDocument/2006/relationships/hyperlink" Target="https://www.crunchbase.com/funding_round/umati-capital-seed--f02aa2f1" TargetMode="External"/><Relationship Id="rId365" Type="http://schemas.openxmlformats.org/officeDocument/2006/relationships/hyperlink" Target="https://www.crunchbase.com/funding_round/aerobotics-non-equity-assistance--22be34d6" TargetMode="External"/><Relationship Id="rId572" Type="http://schemas.openxmlformats.org/officeDocument/2006/relationships/hyperlink" Target="http://disrupt-africa.com/2018/07/nigerias-kobo360-raises-1-2m-pre-seed-funding/" TargetMode="External"/><Relationship Id="rId1216" Type="http://schemas.openxmlformats.org/officeDocument/2006/relationships/hyperlink" Target="https://techcrunch.com/2019/08/21/african-incubator-mest-has-a-new-md-and-11-fresh-startup-investments/" TargetMode="External"/><Relationship Id="rId225" Type="http://schemas.openxmlformats.org/officeDocument/2006/relationships/hyperlink" Target="https://www.crunchbase.com/organization/shield" TargetMode="External"/><Relationship Id="rId432" Type="http://schemas.openxmlformats.org/officeDocument/2006/relationships/hyperlink" Target="https://drive.google.com/file/d/1fEyn4Hnn-ARigAdN24v0iTAwBK117SeL/view" TargetMode="External"/><Relationship Id="rId877" Type="http://schemas.openxmlformats.org/officeDocument/2006/relationships/hyperlink" Target="https://digestafrica.com/funding-rounds-2018-took-place/" TargetMode="External"/><Relationship Id="rId1062" Type="http://schemas.openxmlformats.org/officeDocument/2006/relationships/hyperlink" Target="https://www.businessdailyafrica.com/corporate/enterprise/Startups-win-Sh65m-in-innovation-drive/4003126-5113512-4ld50b/index.html" TargetMode="External"/><Relationship Id="rId737" Type="http://schemas.openxmlformats.org/officeDocument/2006/relationships/hyperlink" Target="https://www.crunchbase.com/funding_round/servixme-seed--1671f0c3" TargetMode="External"/><Relationship Id="rId944" Type="http://schemas.openxmlformats.org/officeDocument/2006/relationships/hyperlink" Target="https://thd.tn/intilaq-fast-track-un-million-de-dinars-pour-les-5-startups-gagnantes/" TargetMode="External"/><Relationship Id="rId73" Type="http://schemas.openxmlformats.org/officeDocument/2006/relationships/hyperlink" Target="https://www.crunchbase.com/funding_round/yumamia-angel--3254c052" TargetMode="External"/><Relationship Id="rId169" Type="http://schemas.openxmlformats.org/officeDocument/2006/relationships/hyperlink" Target="http://disrupt-africa.com/2016/05/sa-marketing-tech-startup-delvv-io-raises-127k-funding/" TargetMode="External"/><Relationship Id="rId376" Type="http://schemas.openxmlformats.org/officeDocument/2006/relationships/hyperlink" Target="https://www.crunchbase.com/funding_round/eversend-debt-financing--7f22551c" TargetMode="External"/><Relationship Id="rId583" Type="http://schemas.openxmlformats.org/officeDocument/2006/relationships/hyperlink" Target="https://www.crunchbase.com/funding_round/africa-delivery-technologies-ltd-pre-seed--cd999c69" TargetMode="External"/><Relationship Id="rId790" Type="http://schemas.openxmlformats.org/officeDocument/2006/relationships/hyperlink" Target="https://techcrunch.com/2018/10/31/a-look-at-all-the-companies-participating-in-500-startups-24th-accelerator-program/" TargetMode="External"/><Relationship Id="rId804" Type="http://schemas.openxmlformats.org/officeDocument/2006/relationships/hyperlink" Target="https://techpoint.africa/2018/11/22/genesysignite-2018-enugu/" TargetMode="External"/><Relationship Id="rId1227" Type="http://schemas.openxmlformats.org/officeDocument/2006/relationships/hyperlink" Target="http://thepalladiumgroup.com/news/impact-investments-shea-nut-ghana" TargetMode="External"/><Relationship Id="rId4" Type="http://schemas.openxmlformats.org/officeDocument/2006/relationships/hyperlink" Target="http://foundationcenter.org/pnd/news/story.jhtml?id=277200002" TargetMode="External"/><Relationship Id="rId236" Type="http://schemas.openxmlformats.org/officeDocument/2006/relationships/hyperlink" Target="https://techcabal.com/2016/12/07/african-tech-roundup-zebra-cabs-raises-21-6-million-to-take-on-uber-and-taxify-in-south-africa/" TargetMode="External"/><Relationship Id="rId443" Type="http://schemas.openxmlformats.org/officeDocument/2006/relationships/hyperlink" Target="https://www.crunchbase.com/funding_round/wire-microsystems-seed--feca1269" TargetMode="External"/><Relationship Id="rId650" Type="http://schemas.openxmlformats.org/officeDocument/2006/relationships/hyperlink" Target="http://disrupt-africa.com/2018/08/3-african-internet-provision-startups-secure-microsoft-grants/" TargetMode="External"/><Relationship Id="rId888" Type="http://schemas.openxmlformats.org/officeDocument/2006/relationships/hyperlink" Target="https://digestafrica.com/health-startups-villgro-kenya/" TargetMode="External"/><Relationship Id="rId1073" Type="http://schemas.openxmlformats.org/officeDocument/2006/relationships/hyperlink" Target="https://techmoran.com/2019/05/08/daystar-power-to-raise-eur-500000-via-trine-for-captive-power-installations-in-togo-senegal/" TargetMode="External"/><Relationship Id="rId303" Type="http://schemas.openxmlformats.org/officeDocument/2006/relationships/hyperlink" Target="http://disrupt-africa.com/2017/06/ghanas-omg-digital-closes-1-1m-funding-round/" TargetMode="External"/><Relationship Id="rId748" Type="http://schemas.openxmlformats.org/officeDocument/2006/relationships/hyperlink" Target="https://www.crunchbase.com/funding_round/aklabaity-seed--e05d5c0b" TargetMode="External"/><Relationship Id="rId955" Type="http://schemas.openxmlformats.org/officeDocument/2006/relationships/hyperlink" Target="https://www.crunchbase.com/funding_round/eversend-pre-seed--9ec5d927" TargetMode="External"/><Relationship Id="rId1140" Type="http://schemas.openxmlformats.org/officeDocument/2006/relationships/hyperlink" Target="https://www.menabytes.com/sprii-series-a/" TargetMode="External"/><Relationship Id="rId84" Type="http://schemas.openxmlformats.org/officeDocument/2006/relationships/hyperlink" Target="https://www.sec.gov/Archives/edgar/data/1617301/000161730115000001/xslFormDX01/primary_doc.xml" TargetMode="External"/><Relationship Id="rId387" Type="http://schemas.openxmlformats.org/officeDocument/2006/relationships/hyperlink" Target="https://www.crunchbase.com/funding_round/widebot-seed--2a8a5b46" TargetMode="External"/><Relationship Id="rId510" Type="http://schemas.openxmlformats.org/officeDocument/2006/relationships/hyperlink" Target="http://disrupt-africa.com/2018/05/sas-sensor-networks-secures-1m-funding-round/" TargetMode="External"/><Relationship Id="rId594" Type="http://schemas.openxmlformats.org/officeDocument/2006/relationships/hyperlink" Target="http://ventureburn.com/2018/07/aerobotics-secures-undisclosed-funding-nedbank/" TargetMode="External"/><Relationship Id="rId608" Type="http://schemas.openxmlformats.org/officeDocument/2006/relationships/hyperlink" Target="https://www.crunchbase.com/funding_round/l%C3%BCla-angel--d3db6353" TargetMode="External"/><Relationship Id="rId815" Type="http://schemas.openxmlformats.org/officeDocument/2006/relationships/hyperlink" Target="https://af.reuters.com/article/investingNews/idAFKCN1NS0OL-OZABS?utm_content=buffer6abdc&amp;utm_medium=social&amp;utm_source=twitter.com&amp;utm_campaign=buffer" TargetMode="External"/><Relationship Id="rId1238" Type="http://schemas.openxmlformats.org/officeDocument/2006/relationships/hyperlink" Target="https://weetracker.com/2019/09/02/south-african-startup-investing-in-livestock-among-three-fintech-startups-that-have-landed-an-investment-deal/" TargetMode="External"/><Relationship Id="rId247" Type="http://schemas.openxmlformats.org/officeDocument/2006/relationships/hyperlink" Target="https://www.crunchbase.com/funding_round/tupuca-seed--54f3940c" TargetMode="External"/><Relationship Id="rId899" Type="http://schemas.openxmlformats.org/officeDocument/2006/relationships/hyperlink" Target="https://www.reuters.com/article/kenya-privateequity/private-equity-firms-africinvest-catalyst-invest-in-kenyas-prime-bank-idUSL8N1Z819E" TargetMode="External"/><Relationship Id="rId1000" Type="http://schemas.openxmlformats.org/officeDocument/2006/relationships/hyperlink" Target="https://www.forbes.com/sites/mfonobongnsehe/2019/03/24/african-edutainment-company-ubongo-wins-next-billion-edtech-prize/" TargetMode="External"/><Relationship Id="rId1084" Type="http://schemas.openxmlformats.org/officeDocument/2006/relationships/hyperlink" Target="http://disrupt-africa.com/2019/05/nigerian-on-demand-motorcycle-taxi-startup-gokada-raises-5-3m-series-a-funding/" TargetMode="External"/><Relationship Id="rId107" Type="http://schemas.openxmlformats.org/officeDocument/2006/relationships/hyperlink" Target="https://www.crunchbase.com/search/funding_rounds/field/organizations/num_funding_rounds/wealth-migrate" TargetMode="External"/><Relationship Id="rId454" Type="http://schemas.openxmlformats.org/officeDocument/2006/relationships/hyperlink" Target="https://goo.gl/zHaBXu" TargetMode="External"/><Relationship Id="rId661" Type="http://schemas.openxmlformats.org/officeDocument/2006/relationships/hyperlink" Target="https://magnitt.com/startups/scienup" TargetMode="External"/><Relationship Id="rId759" Type="http://schemas.openxmlformats.org/officeDocument/2006/relationships/hyperlink" Target="https://is.gd/RMD9Ob" TargetMode="External"/><Relationship Id="rId966" Type="http://schemas.openxmlformats.org/officeDocument/2006/relationships/hyperlink" Target="https://www.crunchbase.com/funding_round/werpx-grant--ef267a88" TargetMode="External"/><Relationship Id="rId11" Type="http://schemas.openxmlformats.org/officeDocument/2006/relationships/hyperlink" Target="https://www.businessdailyafrica.com/markets/Kenya-leads-E-Africa-in-private-equity-funding--/539552-1360596-10rcf4t/index.html" TargetMode="External"/><Relationship Id="rId314" Type="http://schemas.openxmlformats.org/officeDocument/2006/relationships/hyperlink" Target="http://disrupt-africa.com/2017/08/500-startups-invests-200k-in-egyptian-food-delivery-startup-mumm/" TargetMode="External"/><Relationship Id="rId398" Type="http://schemas.openxmlformats.org/officeDocument/2006/relationships/hyperlink" Target="https://www.crunchbase.com/funding_round/teradix-seed--5f0b0996" TargetMode="External"/><Relationship Id="rId521" Type="http://schemas.openxmlformats.org/officeDocument/2006/relationships/hyperlink" Target="https://www.menabytes.com/flat6labs-cairo-tenth-cycle/" TargetMode="External"/><Relationship Id="rId619" Type="http://schemas.openxmlformats.org/officeDocument/2006/relationships/hyperlink" Target="https://impactalpha.com/zola-secures-20-million-debt-funding-for-off-grid-solar-expansion/" TargetMode="External"/><Relationship Id="rId1151" Type="http://schemas.openxmlformats.org/officeDocument/2006/relationships/hyperlink" Target="http://disrupt-africa.com/2019/06/kenyan-insurtech-startup-turaco-secures-non-equity-investment/" TargetMode="External"/><Relationship Id="rId1249" Type="http://schemas.openxmlformats.org/officeDocument/2006/relationships/hyperlink" Target="https://jnjinnovation.com/sites/jji/files/AIC2_0Announcement%20PR_For_Immediate%20Release_5Sept2019.pdf" TargetMode="External"/><Relationship Id="rId95" Type="http://schemas.openxmlformats.org/officeDocument/2006/relationships/hyperlink" Target="https://techmoran.com/2015/04/29/one-africa-media-raises-10m-from-seek-acquires-100-of-nigerias-jobberman/" TargetMode="External"/><Relationship Id="rId160" Type="http://schemas.openxmlformats.org/officeDocument/2006/relationships/hyperlink" Target="https://www.crunchbase.com/funding_round/fastvan-2-seed--74dd93e8" TargetMode="External"/><Relationship Id="rId826" Type="http://schemas.openxmlformats.org/officeDocument/2006/relationships/hyperlink" Target="https://www.sec.gov/Archives/edgar/data/1671689/000167168918000001/xslFormDX01/primary_doc.xml" TargetMode="External"/><Relationship Id="rId1011" Type="http://schemas.openxmlformats.org/officeDocument/2006/relationships/hyperlink" Target="http://enterprise.press/wp-content/uploads/2019/04/Brimore-Investment-Announcement-Final-1.pdf" TargetMode="External"/><Relationship Id="rId1109" Type="http://schemas.openxmlformats.org/officeDocument/2006/relationships/hyperlink" Target="https://techmoran.com/2019/06/13/kenyas-wayawaya-ghanas-oze-snode-technologies-from-south-africa-win-mest-africa-challenge-2019/" TargetMode="External"/><Relationship Id="rId258" Type="http://schemas.openxmlformats.org/officeDocument/2006/relationships/hyperlink" Target="https://www.crunchbase.com/funding_round/kudi-seed--c4e0bc00" TargetMode="External"/><Relationship Id="rId465" Type="http://schemas.openxmlformats.org/officeDocument/2006/relationships/hyperlink" Target="https://www.crunchbase.com/funding_round/connectedmed-grant--414d81e0" TargetMode="External"/><Relationship Id="rId672" Type="http://schemas.openxmlformats.org/officeDocument/2006/relationships/hyperlink" Target="https://www.crunchbase.com/organization/the-farmer-s-son-cycles" TargetMode="External"/><Relationship Id="rId1095" Type="http://schemas.openxmlformats.org/officeDocument/2006/relationships/hyperlink" Target="http://disrupt-africa.com/2019/05/10-startups-pitch-at-startupbootcamp-pride-fintech-cairo-demo-day/" TargetMode="External"/><Relationship Id="rId22" Type="http://schemas.openxmlformats.org/officeDocument/2006/relationships/hyperlink" Target="http://pando.com/2012/08/15/binu-raises-2m-gives-3g-speeds-to-2g-feature-phones/" TargetMode="External"/><Relationship Id="rId118" Type="http://schemas.openxmlformats.org/officeDocument/2006/relationships/hyperlink" Target="https://www.crunchbase.com/funding_round/afrostream-series-unknown--2bdcb05a" TargetMode="External"/><Relationship Id="rId325" Type="http://schemas.openxmlformats.org/officeDocument/2006/relationships/hyperlink" Target="https://www.crunchbase.com/funding_round/paygo-energy-grant--a8f0e724" TargetMode="External"/><Relationship Id="rId532" Type="http://schemas.openxmlformats.org/officeDocument/2006/relationships/hyperlink" Target="http://www.newtelegraphng.com/2018/05/african-solar-start-up-raises-543000-via-crowdfunding-campaign/" TargetMode="External"/><Relationship Id="rId977" Type="http://schemas.openxmlformats.org/officeDocument/2006/relationships/hyperlink" Target="https://www.fmo.nl/news-detail/59fab89c-1be4-4009-b725-b570167b68c8/fmo-supports-dopay-to-digitize-payroll-in-egypt" TargetMode="External"/><Relationship Id="rId1162" Type="http://schemas.openxmlformats.org/officeDocument/2006/relationships/hyperlink" Target="https://www.prnewswire.com/news-releases/toyota-tsusho-participates-in-powerhive-series-b-round-300881734.html" TargetMode="External"/><Relationship Id="rId171" Type="http://schemas.openxmlformats.org/officeDocument/2006/relationships/hyperlink" Target="https://www.crunchbase.com/funding_round/ampersand-2-convertible-note--a696bbcd" TargetMode="External"/><Relationship Id="rId837" Type="http://schemas.openxmlformats.org/officeDocument/2006/relationships/hyperlink" Target="https://www.crunchbase.com/organization/numbers-5de4" TargetMode="External"/><Relationship Id="rId1022" Type="http://schemas.openxmlformats.org/officeDocument/2006/relationships/hyperlink" Target="https://www.crunchbase.com/funding_round/revix-series-unknown--b42a729e" TargetMode="External"/><Relationship Id="rId269" Type="http://schemas.openxmlformats.org/officeDocument/2006/relationships/hyperlink" Target="https://www.crunchbase.com/search/funding_rounds/field/organizations/num_funding_rounds/binu" TargetMode="External"/><Relationship Id="rId476" Type="http://schemas.openxmlformats.org/officeDocument/2006/relationships/hyperlink" Target="https://www.crunchbase.com/funding_round/nobuntu-seed--de5df696" TargetMode="External"/><Relationship Id="rId683" Type="http://schemas.openxmlformats.org/officeDocument/2006/relationships/hyperlink" Target="https://digestafrica.com/leapfrog-ventures-xente-swipe2pay-francom/" TargetMode="External"/><Relationship Id="rId890" Type="http://schemas.openxmlformats.org/officeDocument/2006/relationships/hyperlink" Target="http://disrupt-africa.com/2018/12/kenyan-ai-startup-utu-raises-further-seed-funding/" TargetMode="External"/><Relationship Id="rId904" Type="http://schemas.openxmlformats.org/officeDocument/2006/relationships/hyperlink" Target="https://digestafrica.com/aiim-invest-bboxx-stake/" TargetMode="External"/><Relationship Id="rId33" Type="http://schemas.openxmlformats.org/officeDocument/2006/relationships/hyperlink" Target="https://www.crunchbase.com/organization/konga-online-shopping-limited" TargetMode="External"/><Relationship Id="rId129" Type="http://schemas.openxmlformats.org/officeDocument/2006/relationships/hyperlink" Target="https://www.crunchbase.com/funding_round/powerhive-series-unknown--d3e80f75" TargetMode="External"/><Relationship Id="rId336" Type="http://schemas.openxmlformats.org/officeDocument/2006/relationships/hyperlink" Target="https://www.responsability.com/en/private-equity-investment-leading-mobile-payments-platform" TargetMode="External"/><Relationship Id="rId543" Type="http://schemas.openxmlformats.org/officeDocument/2006/relationships/hyperlink" Target="https://techcrunch.com/2018/05/31/nigerias-piggybank-ng-raises-1-1m-announces-group-investment-product/" TargetMode="External"/><Relationship Id="rId988" Type="http://schemas.openxmlformats.org/officeDocument/2006/relationships/hyperlink" Target="https://www.crunchbase.com/organization/wallet-ng" TargetMode="External"/><Relationship Id="rId1173" Type="http://schemas.openxmlformats.org/officeDocument/2006/relationships/hyperlink" Target="https://nguvu.africa/index.php/2019/07/27/kijani-gets-renew-support/" TargetMode="External"/><Relationship Id="rId182" Type="http://schemas.openxmlformats.org/officeDocument/2006/relationships/hyperlink" Target="https://magnitt.com/startups/shezlong" TargetMode="External"/><Relationship Id="rId403" Type="http://schemas.openxmlformats.org/officeDocument/2006/relationships/hyperlink" Target="https://www.crunchbase.com/funding_round/passerine-aircraft-corporation-seed--a112a417" TargetMode="External"/><Relationship Id="rId750" Type="http://schemas.openxmlformats.org/officeDocument/2006/relationships/hyperlink" Target="https://www.menabytes.com/icommunity-600k/" TargetMode="External"/><Relationship Id="rId848" Type="http://schemas.openxmlformats.org/officeDocument/2006/relationships/hyperlink" Target="http://ventureburn.com/2018/12/savant-startups-tia-grants/" TargetMode="External"/><Relationship Id="rId1033" Type="http://schemas.openxmlformats.org/officeDocument/2006/relationships/hyperlink" Target="https://www.menabytes.com/mitef-arab-startup-competition-winners-2019/" TargetMode="External"/><Relationship Id="rId487" Type="http://schemas.openxmlformats.org/officeDocument/2006/relationships/hyperlink" Target="https://www.magnitt.com/news/egypt-based-swvl-raises-8-million-series-funding?platform=hootsuite" TargetMode="External"/><Relationship Id="rId610" Type="http://schemas.openxmlformats.org/officeDocument/2006/relationships/hyperlink" Target="https://www.americaninno.com/chicago/inno-news-chicago/here-are-the-10-startups-in-techstars-chicagos-2018-class/" TargetMode="External"/><Relationship Id="rId694" Type="http://schemas.openxmlformats.org/officeDocument/2006/relationships/hyperlink" Target="http://disrupt-africa.com/2019/07/egyptian-e-health-startup-7keema-to-expand-across-africa-via-quasi-franchising-model/" TargetMode="External"/><Relationship Id="rId708" Type="http://schemas.openxmlformats.org/officeDocument/2006/relationships/hyperlink" Target="http://digestafrica.com/elkrem-egypt-blockchain/" TargetMode="External"/><Relationship Id="rId915" Type="http://schemas.openxmlformats.org/officeDocument/2006/relationships/hyperlink" Target="https://digestafrica.com/goodwell-investments-kenya-copia-global/" TargetMode="External"/><Relationship Id="rId1240" Type="http://schemas.openxmlformats.org/officeDocument/2006/relationships/hyperlink" Target="http://disrupt-africa.com/2019/09/peg-africa-raises-5m-debt-funding-from-electrifi-to-continue-west-african-expansion/" TargetMode="External"/><Relationship Id="rId347" Type="http://schemas.openxmlformats.org/officeDocument/2006/relationships/hyperlink" Target="http://disrupt-africa.com/2017/10/ugandas-solarnow-secures-6m-debt-facility/" TargetMode="External"/><Relationship Id="rId999" Type="http://schemas.openxmlformats.org/officeDocument/2006/relationships/hyperlink" Target="https://kenyan-digest.com/this-waste-management-startup-has-received-227000-to-scale-in-nigeria/" TargetMode="External"/><Relationship Id="rId1100" Type="http://schemas.openxmlformats.org/officeDocument/2006/relationships/hyperlink" Target="https://techmoran.com/2019/06/04/azuri-technologies-raises-26m-to-bolster-its-solar-energy-distribution-efforts-in-africa/" TargetMode="External"/><Relationship Id="rId1184" Type="http://schemas.openxmlformats.org/officeDocument/2006/relationships/hyperlink" Target="http://disrupt-africa.com/2019/08/5-african-startups-secure-25k-funding-each-via-baobab-network-accelerator/" TargetMode="External"/><Relationship Id="rId44" Type="http://schemas.openxmlformats.org/officeDocument/2006/relationships/hyperlink" Target="https://www.crunchbase.com/funding_round/instabug-seed--5679c9a4" TargetMode="External"/><Relationship Id="rId554" Type="http://schemas.openxmlformats.org/officeDocument/2006/relationships/hyperlink" Target="http://disrupt-africa.com/2018/06/pangea-invests-in-3-kenyan-startups-at-demo-day/" TargetMode="External"/><Relationship Id="rId761" Type="http://schemas.openxmlformats.org/officeDocument/2006/relationships/hyperlink" Target="https://www.crunchbase.com/funding_round/connected-analytics-series-unknown--0695a5cd" TargetMode="External"/><Relationship Id="rId859" Type="http://schemas.openxmlformats.org/officeDocument/2006/relationships/hyperlink" Target="http://www.leseco.ma/entreprises/72458-african-entrepreneurship-award-treize-laureats-recompenses.html" TargetMode="External"/><Relationship Id="rId193" Type="http://schemas.openxmlformats.org/officeDocument/2006/relationships/hyperlink" Target="http://disrupt-africa.com/2016/08/nigerias-ogavenue-raises-45k-from-spark-hotels-ng/" TargetMode="External"/><Relationship Id="rId207" Type="http://schemas.openxmlformats.org/officeDocument/2006/relationships/hyperlink" Target="https://www.prnewswire.com/news-releases/dlight-raises-over-22-million-to-expand-paygo-business-into-new-off-grid-solar-markets-300331524.html" TargetMode="External"/><Relationship Id="rId414" Type="http://schemas.openxmlformats.org/officeDocument/2006/relationships/hyperlink" Target="https://www.crunchbase.com/funding_round/awfar-market-seed--e505310b" TargetMode="External"/><Relationship Id="rId498" Type="http://schemas.openxmlformats.org/officeDocument/2006/relationships/hyperlink" Target="https://magnitt.com/news/shagga3app-secures-100000-seed-funding" TargetMode="External"/><Relationship Id="rId621" Type="http://schemas.openxmlformats.org/officeDocument/2006/relationships/hyperlink" Target="https://www.menabytes.com/temtem-1-7-million/" TargetMode="External"/><Relationship Id="rId1044" Type="http://schemas.openxmlformats.org/officeDocument/2006/relationships/hyperlink" Target="http://disrupt-africa.com/2019/04/cameroons-kiroo-games-raises-200k-in-latest-crowdfunding-campaign/" TargetMode="External"/><Relationship Id="rId1251" Type="http://schemas.openxmlformats.org/officeDocument/2006/relationships/hyperlink" Target="https://ventureburn.com/2019/09/vunani-capital-invests-in-snapnsave/" TargetMode="External"/><Relationship Id="rId260" Type="http://schemas.openxmlformats.org/officeDocument/2006/relationships/hyperlink" Target="https://techmoran.com/2017/03/28/mydawa-com-raises-5-million-bring-prescription-drugs-online-kenya/" TargetMode="External"/><Relationship Id="rId719" Type="http://schemas.openxmlformats.org/officeDocument/2006/relationships/hyperlink" Target="https://digestafrica.com/mest-invest-african-startups/" TargetMode="External"/><Relationship Id="rId926" Type="http://schemas.openxmlformats.org/officeDocument/2006/relationships/hyperlink" Target="https://digestafrica.com/kalon-venture-partners-leads-1-5m-series-a-for-sa-startup-flow/" TargetMode="External"/><Relationship Id="rId1111" Type="http://schemas.openxmlformats.org/officeDocument/2006/relationships/hyperlink" Target="https://techmoran.com/2019/06/13/kenyas-wayawaya-ghanas-oze-snode-technologies-from-south-africa-win-mest-africa-challenge-2019/" TargetMode="External"/><Relationship Id="rId55" Type="http://schemas.openxmlformats.org/officeDocument/2006/relationships/hyperlink" Target="https://www.cover.co.za/old-mutual-private-equity-acquires-stake-in-10x-investments/" TargetMode="External"/><Relationship Id="rId120" Type="http://schemas.openxmlformats.org/officeDocument/2006/relationships/hyperlink" Target="https://www.crunchbase.com/organization/nomanini" TargetMode="External"/><Relationship Id="rId358" Type="http://schemas.openxmlformats.org/officeDocument/2006/relationships/hyperlink" Target="http://disrupt-africa.com/2017/10/andela-raises-40m-in-landmark-funding-deal/" TargetMode="External"/><Relationship Id="rId565" Type="http://schemas.openxmlformats.org/officeDocument/2006/relationships/hyperlink" Target="https://www.ewb.ca/en/news-and-events/news/news-engineers-without-borders-canada-portfolio-venture-greenpath-food-raises-series-a/" TargetMode="External"/><Relationship Id="rId772" Type="http://schemas.openxmlformats.org/officeDocument/2006/relationships/hyperlink" Target="http://disrupt-africa.com/2018/10/sa-crowdfunding-platform-uprise-africa-secures-funding/" TargetMode="External"/><Relationship Id="rId1195" Type="http://schemas.openxmlformats.org/officeDocument/2006/relationships/hyperlink" Target="https://ventureburn.com/2019/08/fintech-ukheshe-r7m-investment/" TargetMode="External"/><Relationship Id="rId1209" Type="http://schemas.openxmlformats.org/officeDocument/2006/relationships/hyperlink" Target="http://disrupt-africa.com/2019/08/8-sa-fintech-startups-share-1m-worth-in-funding-support-from-alphacode/" TargetMode="External"/><Relationship Id="rId218" Type="http://schemas.openxmlformats.org/officeDocument/2006/relationships/hyperlink" Target="https://www.crunchbase.com/funding_round/lulalend-series-unknown--fd16f54c" TargetMode="External"/><Relationship Id="rId425" Type="http://schemas.openxmlformats.org/officeDocument/2006/relationships/hyperlink" Target="https://www.crunchbase.com/organization/pura-soda" TargetMode="External"/><Relationship Id="rId632" Type="http://schemas.openxmlformats.org/officeDocument/2006/relationships/hyperlink" Target="https://www.crunchbase.com/funding_round/tupuca-series-a--9da022c3" TargetMode="External"/><Relationship Id="rId1055" Type="http://schemas.openxmlformats.org/officeDocument/2006/relationships/hyperlink" Target="http://disrupt-africa.com/2019/05/10-african-creatives-share-29k-prize-money-in-digital-lab-africa-competition/" TargetMode="External"/><Relationship Id="rId1262" Type="http://schemas.openxmlformats.org/officeDocument/2006/relationships/hyperlink" Target="https://thestartupscene.me/INVESTMENTS/Egyptian-Career-Advising-Platform-Career180-Raises-100-000-Seed-Investment-from-EdVentures" TargetMode="External"/><Relationship Id="rId271" Type="http://schemas.openxmlformats.org/officeDocument/2006/relationships/hyperlink" Target="https://www.crunchbase.com/funding_round/aerobotics-seed--2c8f4508" TargetMode="External"/><Relationship Id="rId937" Type="http://schemas.openxmlformats.org/officeDocument/2006/relationships/hyperlink" Target="https://digestafrica.com/vestedworld-kasha-backers/" TargetMode="External"/><Relationship Id="rId1122" Type="http://schemas.openxmlformats.org/officeDocument/2006/relationships/hyperlink" Target="https://techmoran.com/2019/06/18/six-east-african-startup-entrepreneurs-receive-12000-from-mit-d-lab-scale-ups-fellowships-program/" TargetMode="External"/><Relationship Id="rId66" Type="http://schemas.openxmlformats.org/officeDocument/2006/relationships/hyperlink" Target="http://www.techstars.com/content/blog/announcing-11-new-companies-for-barclays-accelerator-powered-by-techstars/" TargetMode="External"/><Relationship Id="rId131" Type="http://schemas.openxmlformats.org/officeDocument/2006/relationships/hyperlink" Target="http://disrupt-africa.com/2015/12/sas-eventerprise-raises-400k-plans-expansion-to-uae-europe/" TargetMode="External"/><Relationship Id="rId369" Type="http://schemas.openxmlformats.org/officeDocument/2006/relationships/hyperlink" Target="https://www.crunchbase.com/funding_round/guanxi-investment-seed--8b0b2652" TargetMode="External"/><Relationship Id="rId576" Type="http://schemas.openxmlformats.org/officeDocument/2006/relationships/hyperlink" Target="https://www.sautitech.com/startups/how-powah-is-investing-shs95m-grant-from-tdb/" TargetMode="External"/><Relationship Id="rId783" Type="http://schemas.openxmlformats.org/officeDocument/2006/relationships/hyperlink" Target="https://www.crunchbase.com/organization/kea-medicals" TargetMode="External"/><Relationship Id="rId990" Type="http://schemas.openxmlformats.org/officeDocument/2006/relationships/hyperlink" Target="https://www.crunchbase.com/funding_round/transsnet-music-limited-seed--a220e922" TargetMode="External"/><Relationship Id="rId229" Type="http://schemas.openxmlformats.org/officeDocument/2006/relationships/hyperlink" Target="https://techcabal.com/2016/11/17/south-african-podcast-platform-iono-has-raised-175000-in-seed-funding/" TargetMode="External"/><Relationship Id="rId436" Type="http://schemas.openxmlformats.org/officeDocument/2006/relationships/hyperlink" Target="https://www.crunchbase.com/funding_round/lynk-3-grant--72f4f9bd" TargetMode="External"/><Relationship Id="rId643" Type="http://schemas.openxmlformats.org/officeDocument/2006/relationships/hyperlink" Target="http://innovation-village.com/enko-education-raises-2-2-million-series-funding/" TargetMode="External"/><Relationship Id="rId1066" Type="http://schemas.openxmlformats.org/officeDocument/2006/relationships/hyperlink" Target="https://weetracker.com/2019/05/06/irish-fintech-umba-lend-usd-1-mn-africa/" TargetMode="External"/><Relationship Id="rId850" Type="http://schemas.openxmlformats.org/officeDocument/2006/relationships/hyperlink" Target="https://www.menabytes.com/riseup-seed/" TargetMode="External"/><Relationship Id="rId948" Type="http://schemas.openxmlformats.org/officeDocument/2006/relationships/hyperlink" Target="https://www.menabytes.com/just-launched-hive/" TargetMode="External"/><Relationship Id="rId1133" Type="http://schemas.openxmlformats.org/officeDocument/2006/relationships/hyperlink" Target="https://greentec-capital.com/2019/06/21/greentec-capital-invests-into-zambias-widenergy-africa-ltd/" TargetMode="External"/><Relationship Id="rId77" Type="http://schemas.openxmlformats.org/officeDocument/2006/relationships/hyperlink" Target="https://techcrunch.com/2014/12/08/the-electrical-revolution/" TargetMode="External"/><Relationship Id="rId282" Type="http://schemas.openxmlformats.org/officeDocument/2006/relationships/hyperlink" Target="https://techmoran.com/2017/05/11/africa-logistics-properties-raises-4m-from-dob-equity-to-improve-logistics-warehousing-in-kenya/" TargetMode="External"/><Relationship Id="rId503" Type="http://schemas.openxmlformats.org/officeDocument/2006/relationships/hyperlink" Target="http://ventureburn.com/2018/11/zelda-learning-r500k-angel/" TargetMode="External"/><Relationship Id="rId587" Type="http://schemas.openxmlformats.org/officeDocument/2006/relationships/hyperlink" Target="http://gaia-impactfund.com/gaia-impact-fund-announces-investment-in-leading-west-african-solar-company-oolu/" TargetMode="External"/><Relationship Id="rId710" Type="http://schemas.openxmlformats.org/officeDocument/2006/relationships/hyperlink" Target="https://www.crunchbase.com/funding_round/hovo-seed--e64259c9" TargetMode="External"/><Relationship Id="rId808" Type="http://schemas.openxmlformats.org/officeDocument/2006/relationships/hyperlink" Target="http://disrupt-africa.com/2018/11/nairobi-based-startup-wins-usaids-fall-armyworm-tech-prize/" TargetMode="External"/><Relationship Id="rId8" Type="http://schemas.openxmlformats.org/officeDocument/2006/relationships/hyperlink" Target="https://www.crunchbase.com/funding_round/wuzzuf-grant--43836ae1" TargetMode="External"/><Relationship Id="rId142" Type="http://schemas.openxmlformats.org/officeDocument/2006/relationships/hyperlink" Target="http://disrupt-africa.com/2016/01/iroko-closes-19m-content-capital-deals/" TargetMode="External"/><Relationship Id="rId447" Type="http://schemas.openxmlformats.org/officeDocument/2006/relationships/hyperlink" Target="http://ventureburn.com/2018/06/hi5/" TargetMode="External"/><Relationship Id="rId794" Type="http://schemas.openxmlformats.org/officeDocument/2006/relationships/hyperlink" Target="https://digestafrica.com/kukua-seed-round-echovc-partners/" TargetMode="External"/><Relationship Id="rId1077" Type="http://schemas.openxmlformats.org/officeDocument/2006/relationships/hyperlink" Target="http://disrupt-africa.com/2019/05/kenyan-find-a-craftsman-startup-fundis-raises-seed-funding/" TargetMode="External"/><Relationship Id="rId1200" Type="http://schemas.openxmlformats.org/officeDocument/2006/relationships/hyperlink" Target="http://ventureburn.com/2017/08/cape-town-based-security-startup-jonga-wins-santam-safety-ideas-campaign/" TargetMode="External"/><Relationship Id="rId654" Type="http://schemas.openxmlformats.org/officeDocument/2006/relationships/hyperlink" Target="https://www.azuri-technologies.com/news/africa-renewable-energy-fund-awards-1-6m-to-azuri-distributor-in-zambia-to-deliver-solar-home-lighting-to-7000-homes" TargetMode="External"/><Relationship Id="rId861" Type="http://schemas.openxmlformats.org/officeDocument/2006/relationships/hyperlink" Target="http://www.leseco.ma/entreprises/72458-african-entrepreneurship-award-treize-laureats-recompenses.html" TargetMode="External"/><Relationship Id="rId959" Type="http://schemas.openxmlformats.org/officeDocument/2006/relationships/hyperlink" Target="https://qz.com/africa/1671174/e-commerce-in-africa-works-better-as-b2b-finds-kenyas-sokowatch/?hootPostID=9c2fe18405cb6dead82d81e475a28250" TargetMode="External"/><Relationship Id="rId293" Type="http://schemas.openxmlformats.org/officeDocument/2006/relationships/hyperlink" Target="https://www.crunchbase.com/funding_round/babymigo-non-equity-assistance--70c4c1a0" TargetMode="External"/><Relationship Id="rId307" Type="http://schemas.openxmlformats.org/officeDocument/2006/relationships/hyperlink" Target="https://www.crunchbase.com/funding_round/hearx-group-seed--2a4d5a6b" TargetMode="External"/><Relationship Id="rId514" Type="http://schemas.openxmlformats.org/officeDocument/2006/relationships/hyperlink" Target="http://techativeng.com/2018/05/12/picture-touching-app-touchabl-raises-20000-funding-from-hubly/" TargetMode="External"/><Relationship Id="rId721" Type="http://schemas.openxmlformats.org/officeDocument/2006/relationships/hyperlink" Target="https://digestafrica.com/mest-invest-african-startups/" TargetMode="External"/><Relationship Id="rId1144" Type="http://schemas.openxmlformats.org/officeDocument/2006/relationships/hyperlink" Target="http://disrupt-africa.com/2019/06/6-nigerian-fintech-startups-secure-equity-free-funding-from-arm-labs/" TargetMode="External"/><Relationship Id="rId88" Type="http://schemas.openxmlformats.org/officeDocument/2006/relationships/hyperlink" Target="https://www.crunchbase.com/funding_round/bitpesa-seed--23b576a1" TargetMode="External"/><Relationship Id="rId153" Type="http://schemas.openxmlformats.org/officeDocument/2006/relationships/hyperlink" Target="https://www.crunchbase.com/funding_round/paygo-energy-convertible-note--336a511d" TargetMode="External"/><Relationship Id="rId360" Type="http://schemas.openxmlformats.org/officeDocument/2006/relationships/hyperlink" Target="https://www.crunchbase.com/funding_round/jumo-2-grant--33cca489" TargetMode="External"/><Relationship Id="rId598" Type="http://schemas.openxmlformats.org/officeDocument/2006/relationships/hyperlink" Target="http://ventureburn.com/2018/07/sbc-afritech-10-startups-second-cohort/" TargetMode="External"/><Relationship Id="rId819" Type="http://schemas.openxmlformats.org/officeDocument/2006/relationships/hyperlink" Target="https://www.dn.se/ekonomi/global-utveckling/svenska-tech-miljoner-till-sociala-entreprenorer-i-ostafrika/" TargetMode="External"/><Relationship Id="rId1004" Type="http://schemas.openxmlformats.org/officeDocument/2006/relationships/hyperlink" Target="https://techmoran.com/2019/03/27/nigerias-rxall-wins-e100000s-hello-tomorrow-challenge-for-its-portable-drug-authenticator/" TargetMode="External"/><Relationship Id="rId1211" Type="http://schemas.openxmlformats.org/officeDocument/2006/relationships/hyperlink" Target="http://disrupt-africa.com/2019/08/8-sa-fintech-startups-share-1m-worth-in-funding-support-from-alphacode/" TargetMode="External"/><Relationship Id="rId220" Type="http://schemas.openxmlformats.org/officeDocument/2006/relationships/hyperlink" Target="https://www.crunchbase.com/funding_round/safemotos-seed--6b623a66" TargetMode="External"/><Relationship Id="rId458" Type="http://schemas.openxmlformats.org/officeDocument/2006/relationships/hyperlink" Target="https://www.crunchbase.com/funding_round/godochurch-series-a--893fb180" TargetMode="External"/><Relationship Id="rId665" Type="http://schemas.openxmlformats.org/officeDocument/2006/relationships/hyperlink" Target="https://www.crunchbase.com/funding_round/buycoins-seed--842371c8" TargetMode="External"/><Relationship Id="rId872" Type="http://schemas.openxmlformats.org/officeDocument/2006/relationships/hyperlink" Target="http://disrupt-africa.com/2018/12/ghanaian-agri-tech-startup-agrocenta-closes-650k-seed-round-of-funding/" TargetMode="External"/><Relationship Id="rId1088" Type="http://schemas.openxmlformats.org/officeDocument/2006/relationships/hyperlink" Target="https://techmoran.com/2019/05/28/travelstart-raises-undisclosed-funding-round-from-harbourvest-for-expansion/" TargetMode="External"/><Relationship Id="rId15" Type="http://schemas.openxmlformats.org/officeDocument/2006/relationships/hyperlink" Target="https://www.crunchbase.com/funding_round/jumia-group-series-a--34abf581" TargetMode="External"/><Relationship Id="rId318" Type="http://schemas.openxmlformats.org/officeDocument/2006/relationships/hyperlink" Target="https://techmoran.com/2017/08/04/sky-garden-raises-100000-funding-katapult-accelerator-fill-gap-left-kaymu/" TargetMode="External"/><Relationship Id="rId525" Type="http://schemas.openxmlformats.org/officeDocument/2006/relationships/hyperlink" Target="https://www.menabytes.com/flat6labs-cairo-tenth-cycle/" TargetMode="External"/><Relationship Id="rId732" Type="http://schemas.openxmlformats.org/officeDocument/2006/relationships/hyperlink" Target="http://digestafrica.com/cape-town-jumo-goldman-sachs/" TargetMode="External"/><Relationship Id="rId1155" Type="http://schemas.openxmlformats.org/officeDocument/2006/relationships/hyperlink" Target="https://ventureburn.com/2019/07/fundrr-lands-funding-after-50-rejections/" TargetMode="External"/><Relationship Id="rId99" Type="http://schemas.openxmlformats.org/officeDocument/2006/relationships/hyperlink" Target="https://www.crunchbase.com/funding_round/kiroo-games-seed--01610b8f" TargetMode="External"/><Relationship Id="rId164" Type="http://schemas.openxmlformats.org/officeDocument/2006/relationships/hyperlink" Target="https://www.crunchbase.com/funding_round/jumo-2-private-equity--3b42ad3d" TargetMode="External"/><Relationship Id="rId371" Type="http://schemas.openxmlformats.org/officeDocument/2006/relationships/hyperlink" Target="https://www.crunchbase.com/funding_round/legitcar-grant--02d9aff0" TargetMode="External"/><Relationship Id="rId1015" Type="http://schemas.openxmlformats.org/officeDocument/2006/relationships/hyperlink" Target="https://ventureburn.com/2019/04/medsaf-iyeza-health-10k-gates-foundation/" TargetMode="External"/><Relationship Id="rId1222" Type="http://schemas.openxmlformats.org/officeDocument/2006/relationships/hyperlink" Target="https://techcrunch.com/2019/08/21/african-incubator-mest-has-a-new-md-and-11-fresh-startup-investments/" TargetMode="External"/><Relationship Id="rId469" Type="http://schemas.openxmlformats.org/officeDocument/2006/relationships/hyperlink" Target="https://www.crunchbase.com/funding_round/appzone-seed--ca7dc870" TargetMode="External"/><Relationship Id="rId676" Type="http://schemas.openxmlformats.org/officeDocument/2006/relationships/hyperlink" Target="https://www.sec.gov/Archives/edgar/data/1751829/000175182918000001/xslFormDX01/primary_doc.xml" TargetMode="External"/><Relationship Id="rId883" Type="http://schemas.openxmlformats.org/officeDocument/2006/relationships/hyperlink" Target="https://digestafrica.com/mastercard-uganda-burundi-malawi/" TargetMode="External"/><Relationship Id="rId1099" Type="http://schemas.openxmlformats.org/officeDocument/2006/relationships/hyperlink" Target="https://techeconomy.ng/2019/06/03/greenage-seed-funding-increases-to-54000-appoints-prof-umezuruike-linus-opara-as-board-chair/" TargetMode="External"/><Relationship Id="rId26" Type="http://schemas.openxmlformats.org/officeDocument/2006/relationships/hyperlink" Target="https://magnitt.com/startups/taskty" TargetMode="External"/><Relationship Id="rId231" Type="http://schemas.openxmlformats.org/officeDocument/2006/relationships/hyperlink" Target="https://www.crunchbase.com/funding_round/aella-credit-seed--eb8484ca" TargetMode="External"/><Relationship Id="rId329" Type="http://schemas.openxmlformats.org/officeDocument/2006/relationships/hyperlink" Target="https://technext.ng/2019/03/29/rxall-is-the-ambitious-nigerian-startup-using-blockchain-to-fight-fake-drugs/" TargetMode="External"/><Relationship Id="rId536" Type="http://schemas.openxmlformats.org/officeDocument/2006/relationships/hyperlink" Target="https://is.gd/129fZA" TargetMode="External"/><Relationship Id="rId1166" Type="http://schemas.openxmlformats.org/officeDocument/2006/relationships/hyperlink" Target="https://techmoran.com/2019/07/13/kenyas-uber-for-fashion-manufacturers-ethnic-brand-raises-500k-seed-investment-from-magic-malaysia/" TargetMode="External"/><Relationship Id="rId175" Type="http://schemas.openxmlformats.org/officeDocument/2006/relationships/hyperlink" Target="http://disrupt-africa.com/2016/06/egyptian-bug-reporting-startup-instabug-raises-1-7m/" TargetMode="External"/><Relationship Id="rId743" Type="http://schemas.openxmlformats.org/officeDocument/2006/relationships/hyperlink" Target="https://www.crunchbase.com/funding_round/betaksys-systeme-seed--b59ccb38" TargetMode="External"/><Relationship Id="rId950" Type="http://schemas.openxmlformats.org/officeDocument/2006/relationships/hyperlink" Target="https://www.itweb.co.za/content/dgp45vaGmQAMX9l8" TargetMode="External"/><Relationship Id="rId1026" Type="http://schemas.openxmlformats.org/officeDocument/2006/relationships/hyperlink" Target="https://digestafrica.com/founders-factory-africa" TargetMode="External"/><Relationship Id="rId382" Type="http://schemas.openxmlformats.org/officeDocument/2006/relationships/hyperlink" Target="https://www.crunchbase.com/funding_round/farmcrowdy-seed--f23ef3e6" TargetMode="External"/><Relationship Id="rId603" Type="http://schemas.openxmlformats.org/officeDocument/2006/relationships/hyperlink" Target="http://ventureburn.com/2018/07/sbc-afritech-10-startups-second-cohort/" TargetMode="External"/><Relationship Id="rId687" Type="http://schemas.openxmlformats.org/officeDocument/2006/relationships/hyperlink" Target="https://digestafrica.com/mest-invest-african-startups/" TargetMode="External"/><Relationship Id="rId810" Type="http://schemas.openxmlformats.org/officeDocument/2006/relationships/hyperlink" Target="http://pctechmag.com/2018/11/akorion-secures-usd75000-as-runners-up-for-usaids-fall-armyworm-tech-prize/" TargetMode="External"/><Relationship Id="rId908" Type="http://schemas.openxmlformats.org/officeDocument/2006/relationships/hyperlink" Target="http://disrupt-africa.com/2019/01/ethiopian-startup-behind-zayride-taxi-app-secures-seed-funding/" TargetMode="External"/><Relationship Id="rId1233" Type="http://schemas.openxmlformats.org/officeDocument/2006/relationships/hyperlink" Target="http://disrupt-africa.com/2019/08/2-egyptian-startups-share-120k-grant-funding-at-changelabs-demo-day/" TargetMode="External"/><Relationship Id="rId242" Type="http://schemas.openxmlformats.org/officeDocument/2006/relationships/hyperlink" Target="https://www.crunchbase.com/funding_round/d-light-design-series-unknown--bb2a23ba" TargetMode="External"/><Relationship Id="rId894" Type="http://schemas.openxmlformats.org/officeDocument/2006/relationships/hyperlink" Target="https://digestafrica.com/ethiopia-ride-hailing-zayride-zaytech/" TargetMode="External"/><Relationship Id="rId1177" Type="http://schemas.openxmlformats.org/officeDocument/2006/relationships/hyperlink" Target="https://techmoran.com/2019/07/31/solarise-africa-announces-second-closing-of-its-series-a-round-of-funding/" TargetMode="External"/><Relationship Id="rId37" Type="http://schemas.openxmlformats.org/officeDocument/2006/relationships/hyperlink" Target="https://www.crunchbase.com/search/funding_rounds/field/organizations/num_funding_rounds/wealth-migrate" TargetMode="External"/><Relationship Id="rId102" Type="http://schemas.openxmlformats.org/officeDocument/2006/relationships/hyperlink" Target="https://www.crunchbase.com/funding_round/sendy-convertible-note--efa28181" TargetMode="External"/><Relationship Id="rId547" Type="http://schemas.openxmlformats.org/officeDocument/2006/relationships/hyperlink" Target="https://www.crunchbase.com/funding_round/africasokoni-seed--b88b6aab" TargetMode="External"/><Relationship Id="rId754" Type="http://schemas.openxmlformats.org/officeDocument/2006/relationships/hyperlink" Target="https://weetracker.com/2018/10/06/ugandan-startup-neopenda-wins-usd-30-k-un-women-prize/" TargetMode="External"/><Relationship Id="rId961" Type="http://schemas.openxmlformats.org/officeDocument/2006/relationships/hyperlink" Target="http://ventureburn.com/2019/02/revix-to-launch-with-jse-listed-firm-r11m/" TargetMode="External"/><Relationship Id="rId90" Type="http://schemas.openxmlformats.org/officeDocument/2006/relationships/hyperlink" Target="https://www.crunchbase.com/funding_round/dealdey-limited-series-b--102f045f" TargetMode="External"/><Relationship Id="rId186" Type="http://schemas.openxmlformats.org/officeDocument/2006/relationships/hyperlink" Target="https://www.crunchbase.com/funding_round/sky-garden-convertible-note--eab045eb" TargetMode="External"/><Relationship Id="rId393" Type="http://schemas.openxmlformats.org/officeDocument/2006/relationships/hyperlink" Target="https://www.crunchbase.com/funding_round/scale-ma-seed--30a5206b" TargetMode="External"/><Relationship Id="rId407" Type="http://schemas.openxmlformats.org/officeDocument/2006/relationships/hyperlink" Target="https://www.forbesmiddleeast.com/egyptian-fintech-startup-moneyfellows-secures-investment" TargetMode="External"/><Relationship Id="rId614" Type="http://schemas.openxmlformats.org/officeDocument/2006/relationships/hyperlink" Target="http://disrupt-africa.com/2018/08/kenyan-solar-startup-sunculture-secures-edf-funding/" TargetMode="External"/><Relationship Id="rId821" Type="http://schemas.openxmlformats.org/officeDocument/2006/relationships/hyperlink" Target="https://impactalpha.com/zimbabwes-zonful-raises-early-funding-for-pay-as-you-go-solar/" TargetMode="External"/><Relationship Id="rId1037" Type="http://schemas.openxmlformats.org/officeDocument/2006/relationships/hyperlink" Target="http://disrupt-africa.com/2019/04/nigerian-fintech-startups-awarded-efina-grant-funding/" TargetMode="External"/><Relationship Id="rId1244" Type="http://schemas.openxmlformats.org/officeDocument/2006/relationships/hyperlink" Target="https://jnjinnovation.com/sites/jji/files/AIC2_0Announcement%20PR_For_Immediate%20Release_5Sept2019.pdf" TargetMode="External"/><Relationship Id="rId253" Type="http://schemas.openxmlformats.org/officeDocument/2006/relationships/hyperlink" Target="http://innovation-village.com/ta-associates-acquires-minority-stake-interswitch/" TargetMode="External"/><Relationship Id="rId460" Type="http://schemas.openxmlformats.org/officeDocument/2006/relationships/hyperlink" Target="https://www.crunchbase.com/funding_round/optimalogistic-sa-seed--76790d80" TargetMode="External"/><Relationship Id="rId698" Type="http://schemas.openxmlformats.org/officeDocument/2006/relationships/hyperlink" Target="https://www.capitalfm.co.ke/business/2018/09/logistics-firm-bwala-africa-secures-sh10m-financing-to-expand-fleet/" TargetMode="External"/><Relationship Id="rId919" Type="http://schemas.openxmlformats.org/officeDocument/2006/relationships/hyperlink" Target="https://digestafrica.com/cdc-theboardroom-africa-funding/" TargetMode="External"/><Relationship Id="rId1090" Type="http://schemas.openxmlformats.org/officeDocument/2006/relationships/hyperlink" Target="https://www.sec.gov/Archives/edgar/data/1724556/000172455619000001/xslFormDX01/primary_doc.xml" TargetMode="External"/><Relationship Id="rId1104" Type="http://schemas.openxmlformats.org/officeDocument/2006/relationships/hyperlink" Target="https://techmoran.com/2019/06/11/havaic-invests-into-kenyan-virtual-postbox-startup-mpost-and-gears-up-to-participate-in-its-us2-million-series-a-round/" TargetMode="External"/><Relationship Id="rId48" Type="http://schemas.openxmlformats.org/officeDocument/2006/relationships/hyperlink" Target="https://www.crunchbase.com/organization/konga-online-shopping-limited" TargetMode="External"/><Relationship Id="rId113" Type="http://schemas.openxmlformats.org/officeDocument/2006/relationships/hyperlink" Target="https://static1.squarespace.com/static/5840136215d5dbe2c9527e04/t/59d60f4849fc2b1e317db16d/1507200873271/talentbase.pdf" TargetMode="External"/><Relationship Id="rId320" Type="http://schemas.openxmlformats.org/officeDocument/2006/relationships/hyperlink" Target="https://500.co/announcing-500-startups-batch-22/" TargetMode="External"/><Relationship Id="rId558" Type="http://schemas.openxmlformats.org/officeDocument/2006/relationships/hyperlink" Target="https://www.crunchbase.com/funding_round/musanga-seed--8b1635c1" TargetMode="External"/><Relationship Id="rId765" Type="http://schemas.openxmlformats.org/officeDocument/2006/relationships/hyperlink" Target="http://ventureburn.com/2018/10/sab-foundation-innovation-awards/" TargetMode="External"/><Relationship Id="rId972" Type="http://schemas.openxmlformats.org/officeDocument/2006/relationships/hyperlink" Target="https://digestafrica.com/kenya-marketplace-africasokoni-angel" TargetMode="External"/><Relationship Id="rId1188" Type="http://schemas.openxmlformats.org/officeDocument/2006/relationships/hyperlink" Target="https://www.tekedia.com/ndubuisi-ekekwe-takes-equity-and-joins-beeptool-board-photos/" TargetMode="External"/><Relationship Id="rId197" Type="http://schemas.openxmlformats.org/officeDocument/2006/relationships/hyperlink" Target="https://www.crunchbase.com/funding_round/twiga-foods-private-equity--09762cd9" TargetMode="External"/><Relationship Id="rId418" Type="http://schemas.openxmlformats.org/officeDocument/2006/relationships/hyperlink" Target="https://techcentral.co.za/pic-buys-25-zar-x/79252/" TargetMode="External"/><Relationship Id="rId625" Type="http://schemas.openxmlformats.org/officeDocument/2006/relationships/hyperlink" Target="https://techpoint.africa/reports/q3/" TargetMode="External"/><Relationship Id="rId832" Type="http://schemas.openxmlformats.org/officeDocument/2006/relationships/hyperlink" Target="https://techmoran.com/2018/11/30/kolopay-accounteer-tradebuza-powercube-raise-100k-from-nigerias-itanna-accelerator/" TargetMode="External"/><Relationship Id="rId1048" Type="http://schemas.openxmlformats.org/officeDocument/2006/relationships/hyperlink" Target="http://disrupt-africa.com/2019/04/4-egyptian-startups-selected-for-500-startups-mena-dojo-programme/" TargetMode="External"/><Relationship Id="rId1255" Type="http://schemas.openxmlformats.org/officeDocument/2006/relationships/hyperlink" Target="https://techmoran.com/2019/09/13/pitch-agrihack-awards-over-60k-into-african-innovators-transforming-agriculture/" TargetMode="External"/><Relationship Id="rId264" Type="http://schemas.openxmlformats.org/officeDocument/2006/relationships/hyperlink" Target="https://www.crunchbase.com/funding_round/flutterwave-series-a--7571dcbe" TargetMode="External"/><Relationship Id="rId471" Type="http://schemas.openxmlformats.org/officeDocument/2006/relationships/hyperlink" Target="https://innovation-village.com/dfs-lab-to-invest-200000-in-four-african-startups/" TargetMode="External"/><Relationship Id="rId1115" Type="http://schemas.openxmlformats.org/officeDocument/2006/relationships/hyperlink" Target="https://techcrunch.com/2019/06/20/max-ng-raises-7m-round-backed-by-yamaha-and-pilots-evs-in-nigeria/" TargetMode="External"/><Relationship Id="rId59" Type="http://schemas.openxmlformats.org/officeDocument/2006/relationships/hyperlink" Target="https://www.crunchbase.com/funding_round/one-finance-and-investments-limited-seed--2167afc0" TargetMode="External"/><Relationship Id="rId124" Type="http://schemas.openxmlformats.org/officeDocument/2006/relationships/hyperlink" Target="https://www.crunchbase.com/funding_round/asoko-insight-seed--5608c388" TargetMode="External"/><Relationship Id="rId569" Type="http://schemas.openxmlformats.org/officeDocument/2006/relationships/hyperlink" Target="https://impactalpha.com/villgro-kenya-seeds-ugandan-health-startups-mamaope-and-clinicpesa/" TargetMode="External"/><Relationship Id="rId776" Type="http://schemas.openxmlformats.org/officeDocument/2006/relationships/hyperlink" Target="http://disrupt-africa.com/2018/10/african-startups-secure-grant-money-from-mastercard-fund/" TargetMode="External"/><Relationship Id="rId983" Type="http://schemas.openxmlformats.org/officeDocument/2006/relationships/hyperlink" Target="https://www.crunchbase.com/organization/middletrust" TargetMode="External"/><Relationship Id="rId1199" Type="http://schemas.openxmlformats.org/officeDocument/2006/relationships/hyperlink" Target="http://disrupt-africa.com/2018/08/ucts-bertha-centre-dishes-out-50k-startup-grant-funding/" TargetMode="External"/><Relationship Id="rId331" Type="http://schemas.openxmlformats.org/officeDocument/2006/relationships/hyperlink" Target="https://techmoran.com/2017/09/08/safaricom-spark-fund-invests-agricultural-inputs-supply-chain-platform-iprocure/" TargetMode="External"/><Relationship Id="rId429" Type="http://schemas.openxmlformats.org/officeDocument/2006/relationships/hyperlink" Target="https://www.crunchbase.com/funding_round/werpx-angel--023fa584" TargetMode="External"/><Relationship Id="rId636" Type="http://schemas.openxmlformats.org/officeDocument/2006/relationships/hyperlink" Target="https://techmoran.com/2019/02/19/business-directory-findit-ke-raises-200000-to-disrupt-how-users-interact-with-businesses-in-kenya/" TargetMode="External"/><Relationship Id="rId1059" Type="http://schemas.openxmlformats.org/officeDocument/2006/relationships/hyperlink" Target="https://www.altafrica.com/inside-capital-partners-invests-1-5mn-in-reneworld/" TargetMode="External"/><Relationship Id="rId1266" Type="http://schemas.openxmlformats.org/officeDocument/2006/relationships/hyperlink" Target="https://disrupt-africa.com/2019/09/botswanan-ghanaian-startups-win-50k-each-from-gogettaz-agripreneur-competition/" TargetMode="External"/><Relationship Id="rId843" Type="http://schemas.openxmlformats.org/officeDocument/2006/relationships/hyperlink" Target="https://techcrunch.com/2018/12/07/nigerian-logistics-startup-kobo360-raises-6m-expands-in-africa/" TargetMode="External"/><Relationship Id="rId1126" Type="http://schemas.openxmlformats.org/officeDocument/2006/relationships/hyperlink" Target="https://magnitt.com/news/egyptian-rival-uber-raises-42-million-african-expansion?utm_source=Funding+Updates&amp;utm_campaign=7c7aa4073f-eksab_funding_COPY_01&amp;utm_medium=email&amp;utm_term=0_cca7bdcb23-7c7aa4073f-109132265" TargetMode="External"/><Relationship Id="rId275" Type="http://schemas.openxmlformats.org/officeDocument/2006/relationships/hyperlink" Target="https://www.crunchbase.com/organization/cars45" TargetMode="External"/><Relationship Id="rId482" Type="http://schemas.openxmlformats.org/officeDocument/2006/relationships/hyperlink" Target="http://ventureburn.com/2018/04/msurvey-tlcom-capital-series-a-round/" TargetMode="External"/><Relationship Id="rId703" Type="http://schemas.openxmlformats.org/officeDocument/2006/relationships/hyperlink" Target="http://www.startup365.fr/africa-tanzanias-nala-wins-ecobank-fintech-challenge/" TargetMode="External"/><Relationship Id="rId910" Type="http://schemas.openxmlformats.org/officeDocument/2006/relationships/hyperlink" Target="https://hapakenya.com/2019/01/23/the-french-development-agency-invests-ksh-150-million-in-m-tiba/" TargetMode="External"/><Relationship Id="rId135" Type="http://schemas.openxmlformats.org/officeDocument/2006/relationships/hyperlink" Target="https://www.crunchbase.com/funding_round/werpx-seed--f0fd6a3c" TargetMode="External"/><Relationship Id="rId342" Type="http://schemas.openxmlformats.org/officeDocument/2006/relationships/hyperlink" Target="https://techcrunch.com/2017/10/11/lori-systems-wins-best-of-show-at-startup-battlefield-africa/?ncid=rss" TargetMode="External"/><Relationship Id="rId787" Type="http://schemas.openxmlformats.org/officeDocument/2006/relationships/hyperlink" Target="https://www.crunchbase.com/funding_round/afrikrea-seed--0acfef8a" TargetMode="External"/><Relationship Id="rId994" Type="http://schemas.openxmlformats.org/officeDocument/2006/relationships/hyperlink" Target="https://innovation-village.com/meet-the-seven-african-focused-startups-that-took-part-in-y-combinators-demo-day/" TargetMode="External"/><Relationship Id="rId202" Type="http://schemas.openxmlformats.org/officeDocument/2006/relationships/hyperlink" Target="http://disrupt-africa.com/2016/09/funding-for-kenyan-ambulance-app-flare-rises-to-150k/" TargetMode="External"/><Relationship Id="rId647" Type="http://schemas.openxmlformats.org/officeDocument/2006/relationships/hyperlink" Target="https://weetracker.com/2018/08/06/zimbabwean-startup-zonful-energy-secures-usd-300k-in-funding-from-persistent-energy-capital/" TargetMode="External"/><Relationship Id="rId854" Type="http://schemas.openxmlformats.org/officeDocument/2006/relationships/hyperlink" Target="http://ventureburn.com/2018/12/nala-seedstars-dar-es-salaam-y-combinator/" TargetMode="External"/><Relationship Id="rId286" Type="http://schemas.openxmlformats.org/officeDocument/2006/relationships/hyperlink" Target="https://www.crunchbase.com/funding_round/flutterwave-non-equity-assistance--14c783dd" TargetMode="External"/><Relationship Id="rId493" Type="http://schemas.openxmlformats.org/officeDocument/2006/relationships/hyperlink" Target="https://techmoran.com/kenyas-mobius-motors-raises-a-5-million-debt-financing-to-set-up-a-manufacturing-facility-in-nairobi/" TargetMode="External"/><Relationship Id="rId507" Type="http://schemas.openxmlformats.org/officeDocument/2006/relationships/hyperlink" Target="http://www.startupchile.org/seed-results-welcome-generation-seedg20/" TargetMode="External"/><Relationship Id="rId714" Type="http://schemas.openxmlformats.org/officeDocument/2006/relationships/hyperlink" Target="https://techmoran.com/2018/09/10/the-katapult-accelerator-invests-450000-into-kenyas-finaccess-egypts-praxilabs-tunisias-think-it/" TargetMode="External"/><Relationship Id="rId921" Type="http://schemas.openxmlformats.org/officeDocument/2006/relationships/hyperlink" Target="https://digestafrica.com/al-gore-firm-andela-series-d/" TargetMode="External"/><Relationship Id="rId1137" Type="http://schemas.openxmlformats.org/officeDocument/2006/relationships/hyperlink" Target="https://www.menabytes.com/elmenus-julian-dames-investment/" TargetMode="External"/><Relationship Id="rId50" Type="http://schemas.openxmlformats.org/officeDocument/2006/relationships/hyperlink" Target="https://www.crunchbase.com/funding_round/jumo-2-series-unknown--d30585d6" TargetMode="External"/><Relationship Id="rId146" Type="http://schemas.openxmlformats.org/officeDocument/2006/relationships/hyperlink" Target="http://disrupt-africa.com/2016/02/cape-town-insurance-startup-hepstar-bags-2m-funding/" TargetMode="External"/><Relationship Id="rId353" Type="http://schemas.openxmlformats.org/officeDocument/2006/relationships/hyperlink" Target="https://digestafrica.com/after-announcing-seed-round-uganda-based-asaak/" TargetMode="External"/><Relationship Id="rId560" Type="http://schemas.openxmlformats.org/officeDocument/2006/relationships/hyperlink" Target="https://www.pv-tech.org/news/sunfunder-announces-us1.2-million-in-financing-for-questworks-pv-pipeline-i" TargetMode="External"/><Relationship Id="rId798" Type="http://schemas.openxmlformats.org/officeDocument/2006/relationships/hyperlink" Target="https://news.bitcoin.com/sompo-holdings-acquires-10-stake-in-kenyan-cryptocurrency-exchange-bitpesa/" TargetMode="External"/><Relationship Id="rId1190" Type="http://schemas.openxmlformats.org/officeDocument/2006/relationships/hyperlink" Target="https://techmoran.com/2019/08/12/raino-tech4impactreceives-100k-equity-investment-from-samurai-incubate-africa/" TargetMode="External"/><Relationship Id="rId1204" Type="http://schemas.openxmlformats.org/officeDocument/2006/relationships/hyperlink" Target="https://weetracker.com/2019/08/16/landwey-acquires-25-percent-stake-in-vistafront/" TargetMode="External"/><Relationship Id="rId213" Type="http://schemas.openxmlformats.org/officeDocument/2006/relationships/hyperlink" Target="https://www.crunchbase.com/funding_round/apollo-agriculture-seed--a78a3f28" TargetMode="External"/><Relationship Id="rId420" Type="http://schemas.openxmlformats.org/officeDocument/2006/relationships/hyperlink" Target="http://ventureburn.com/2018/01/wigroup-funding-smollan-virgin/" TargetMode="External"/><Relationship Id="rId658" Type="http://schemas.openxmlformats.org/officeDocument/2006/relationships/hyperlink" Target="https://www.crunchbase.com/funding_round/l%C3%BCla-grant--a0514a4e" TargetMode="External"/><Relationship Id="rId865" Type="http://schemas.openxmlformats.org/officeDocument/2006/relationships/hyperlink" Target="http://www.leseco.ma/entreprises/72458-african-entrepreneurship-award-treize-laureats-recompenses.html" TargetMode="External"/><Relationship Id="rId1050" Type="http://schemas.openxmlformats.org/officeDocument/2006/relationships/hyperlink" Target="http://disrupt-africa.com/2019/05/10-african-creatives-share-29k-prize-money-in-digital-lab-africa-competition/" TargetMode="External"/><Relationship Id="rId297" Type="http://schemas.openxmlformats.org/officeDocument/2006/relationships/hyperlink" Target="https://www.crunchbase.com/funding_round/pawame-seed--e9f494ab" TargetMode="External"/><Relationship Id="rId518" Type="http://schemas.openxmlformats.org/officeDocument/2006/relationships/hyperlink" Target="http://ventureburn.com/2018/05/kenyan-agritech-startup-selina-wamucii-receives-100k-grant-expo-live/" TargetMode="External"/><Relationship Id="rId725" Type="http://schemas.openxmlformats.org/officeDocument/2006/relationships/hyperlink" Target="http://crop2cash.com.ng/" TargetMode="External"/><Relationship Id="rId932" Type="http://schemas.openxmlformats.org/officeDocument/2006/relationships/hyperlink" Target="https://digestafrica.com/kenya-farmdrive-investment-existing-backer/" TargetMode="External"/><Relationship Id="rId1148" Type="http://schemas.openxmlformats.org/officeDocument/2006/relationships/hyperlink" Target="https://ventureburn.com/2019/06/on-demand-video-production-vidr-nets-investment/" TargetMode="External"/><Relationship Id="rId157" Type="http://schemas.openxmlformats.org/officeDocument/2006/relationships/hyperlink" Target="https://www.sec.gov/Archives/edgar/data/1670475/000167047516000001/xslFormDX01/primary_doc.xml" TargetMode="External"/><Relationship Id="rId364" Type="http://schemas.openxmlformats.org/officeDocument/2006/relationships/hyperlink" Target="https://ventureburn.com/2017/11/ipay-r10m/" TargetMode="External"/><Relationship Id="rId1008" Type="http://schemas.openxmlformats.org/officeDocument/2006/relationships/hyperlink" Target="https://digestafrica.com/kwik-delivery-seed-round-launch-lagos" TargetMode="External"/><Relationship Id="rId1215" Type="http://schemas.openxmlformats.org/officeDocument/2006/relationships/hyperlink" Target="https://techcrunch.com/2019/08/21/african-incubator-mest-has-a-new-md-and-11-fresh-startup-investments/" TargetMode="External"/><Relationship Id="rId61" Type="http://schemas.openxmlformats.org/officeDocument/2006/relationships/hyperlink" Target="https://www.crunchbase.com/funding_round/mines-io-seed--e2567cf0" TargetMode="External"/><Relationship Id="rId571" Type="http://schemas.openxmlformats.org/officeDocument/2006/relationships/hyperlink" Target="https://businesspost.ng/2018/06/27/staff-bus-nigeria-picks-tinubus-n5m-startup-grant/" TargetMode="External"/><Relationship Id="rId669" Type="http://schemas.openxmlformats.org/officeDocument/2006/relationships/hyperlink" Target="https://www.crunchbase.com/funding_round/sweetkiwi-seed--355e32cf" TargetMode="External"/><Relationship Id="rId876" Type="http://schemas.openxmlformats.org/officeDocument/2006/relationships/hyperlink" Target="http://disrupt-africa.com/2018/12/sa-property-startup-houseme-secures-latest-funding-round/" TargetMode="External"/><Relationship Id="rId19" Type="http://schemas.openxmlformats.org/officeDocument/2006/relationships/hyperlink" Target="http://zoonaafrica.blogspot.com/2012/03/omidyar-network-and-accion-invest-us-32.html" TargetMode="External"/><Relationship Id="rId224" Type="http://schemas.openxmlformats.org/officeDocument/2006/relationships/hyperlink" Target="https://www.crunchbase.com/funding_round/d-light-design-debt-financing--3ea2ec71" TargetMode="External"/><Relationship Id="rId431" Type="http://schemas.openxmlformats.org/officeDocument/2006/relationships/hyperlink" Target="https://www.itweb.co.za/content/o1Jr5MxEkyXqKdWL" TargetMode="External"/><Relationship Id="rId529" Type="http://schemas.openxmlformats.org/officeDocument/2006/relationships/hyperlink" Target="http://disrupt-africa.com/2018/05/mozambiques-izyshop-secures-funding-round/" TargetMode="External"/><Relationship Id="rId736" Type="http://schemas.openxmlformats.org/officeDocument/2006/relationships/hyperlink" Target="https://techpoint.africa/2018/09/21/information-technology-startup-enov8-solutions-bold-ambition-to-take-over/" TargetMode="External"/><Relationship Id="rId1061" Type="http://schemas.openxmlformats.org/officeDocument/2006/relationships/hyperlink" Target="https://www.businessdailyafrica.com/corporate/enterprise/Startups-win-Sh65m-in-innovation-drive/4003126-5113512-4ld50b/index.html" TargetMode="External"/><Relationship Id="rId1159" Type="http://schemas.openxmlformats.org/officeDocument/2006/relationships/hyperlink" Target="https://www.techstars.com/content/accelerators/techstars-making-impact-meet-2019-techstars-impact-class/" TargetMode="External"/><Relationship Id="rId168" Type="http://schemas.openxmlformats.org/officeDocument/2006/relationships/hyperlink" Target="http://delvv.io/" TargetMode="External"/><Relationship Id="rId943" Type="http://schemas.openxmlformats.org/officeDocument/2006/relationships/hyperlink" Target="http://appro.tn/" TargetMode="External"/><Relationship Id="rId1019" Type="http://schemas.openxmlformats.org/officeDocument/2006/relationships/hyperlink" Target="https://www.crunchbase.com/organization/l%C3%BCla" TargetMode="External"/><Relationship Id="rId72" Type="http://schemas.openxmlformats.org/officeDocument/2006/relationships/hyperlink" Target="https://www.crunchbase.com/search/funding_rounds/field/organizations/num_funding_rounds/wealth-migrate" TargetMode="External"/><Relationship Id="rId375" Type="http://schemas.openxmlformats.org/officeDocument/2006/relationships/hyperlink" Target="http://disrupt-africa.com/2017/12/egyptian-ai-startup-elves-raises-2m-seed-round/" TargetMode="External"/><Relationship Id="rId582" Type="http://schemas.openxmlformats.org/officeDocument/2006/relationships/hyperlink" Target="https://digestafrica.com/greentec-capital-bismart-kenya/" TargetMode="External"/><Relationship Id="rId803" Type="http://schemas.openxmlformats.org/officeDocument/2006/relationships/hyperlink" Target="https://techmoran.com/kenyas-farm-ink-brings-home-150000-after-winning-usaids-future-fall-armyworm-tech-grand-prize/" TargetMode="External"/><Relationship Id="rId1226" Type="http://schemas.openxmlformats.org/officeDocument/2006/relationships/hyperlink" Target="https://www.wamda.com/2019/08/trolley-raises-200000-seed-fund" TargetMode="External"/><Relationship Id="rId3" Type="http://schemas.openxmlformats.org/officeDocument/2006/relationships/hyperlink" Target="http://www.prnewswire.co.uk/news-releases/leapfrog-invests-us6m-in-alllife-innovative-african-hiv-and-diabetes-insurer-155632325.html" TargetMode="External"/><Relationship Id="rId235" Type="http://schemas.openxmlformats.org/officeDocument/2006/relationships/hyperlink" Target="https://www.crunchbase.com/funding_round/fintec-labs-series-a--e0c48c04" TargetMode="External"/><Relationship Id="rId442" Type="http://schemas.openxmlformats.org/officeDocument/2006/relationships/hyperlink" Target="https://techmoran.com/gsma-ecosystem-accelerator-innovation-fund-injects-millions-equity-free-grants-african-startups/" TargetMode="External"/><Relationship Id="rId887" Type="http://schemas.openxmlformats.org/officeDocument/2006/relationships/hyperlink" Target="https://digestafrica.com/carlyle-group-invest-nigeria-wakanow/" TargetMode="External"/><Relationship Id="rId1072" Type="http://schemas.openxmlformats.org/officeDocument/2006/relationships/hyperlink" Target="https://www.crunchbase.com/funding_round/airqo-grant--ec0d9c40" TargetMode="External"/><Relationship Id="rId302" Type="http://schemas.openxmlformats.org/officeDocument/2006/relationships/hyperlink" Target="http://disrupt-africa.com/2017/06/tunisian-gaming-startup-polysmart-raises-600k/" TargetMode="External"/><Relationship Id="rId747" Type="http://schemas.openxmlformats.org/officeDocument/2006/relationships/hyperlink" Target="https://www.crunchbase.com/funding_round/datavora-seed--42531c00" TargetMode="External"/><Relationship Id="rId954" Type="http://schemas.openxmlformats.org/officeDocument/2006/relationships/hyperlink" Target="https://www.crunchbase.com/funding_round/eversend-convertible-note--1b1bc09a" TargetMode="External"/><Relationship Id="rId83" Type="http://schemas.openxmlformats.org/officeDocument/2006/relationships/hyperlink" Target="https://www.crunchbase.com/funding_round/safemotos-seed--37accbb3" TargetMode="External"/><Relationship Id="rId179" Type="http://schemas.openxmlformats.org/officeDocument/2006/relationships/hyperlink" Target="http://disrupt-africa.com/2016/06/andela-raises-24m-in-round-led-by-chan-zuckerberg-initiative/" TargetMode="External"/><Relationship Id="rId386" Type="http://schemas.openxmlformats.org/officeDocument/2006/relationships/hyperlink" Target="https://www.crunchbase.com/funding_round/iono-fm-seed--ce5d0cd2" TargetMode="External"/><Relationship Id="rId593" Type="http://schemas.openxmlformats.org/officeDocument/2006/relationships/hyperlink" Target="http://disrupt-africa.com/2018/07/sa-ed-tech-incubator-injini-announces-2nd-cohort/" TargetMode="External"/><Relationship Id="rId607" Type="http://schemas.openxmlformats.org/officeDocument/2006/relationships/hyperlink" Target="https://www.crunchbase.com/funding_round/tupuca-seed--dbe8eb23" TargetMode="External"/><Relationship Id="rId814" Type="http://schemas.openxmlformats.org/officeDocument/2006/relationships/hyperlink" Target="http://ventureburn.com/2018/11/zelda-learning-r500k-angel/" TargetMode="External"/><Relationship Id="rId1237" Type="http://schemas.openxmlformats.org/officeDocument/2006/relationships/hyperlink" Target="https://weetracker.com/2019/09/02/south-african-startup-investing-in-livestock-among-three-fintech-startups-that-have-landed-an-investment-deal/" TargetMode="External"/><Relationship Id="rId246" Type="http://schemas.openxmlformats.org/officeDocument/2006/relationships/hyperlink" Target="https://www.crunchbase.com/funding_round/offgridbox-pre-seed--301f695f" TargetMode="External"/><Relationship Id="rId453" Type="http://schemas.openxmlformats.org/officeDocument/2006/relationships/hyperlink" Target="https://techpoint.africa/2018/04/03/ifixng-raises-50000/" TargetMode="External"/><Relationship Id="rId660" Type="http://schemas.openxmlformats.org/officeDocument/2006/relationships/hyperlink" Target="https://is.gd/pztLaU" TargetMode="External"/><Relationship Id="rId898" Type="http://schemas.openxmlformats.org/officeDocument/2006/relationships/hyperlink" Target="https://www.crunchbase.com/organization/mayday-89a1" TargetMode="External"/><Relationship Id="rId1083" Type="http://schemas.openxmlformats.org/officeDocument/2006/relationships/hyperlink" Target="https://www.menabytes.com/mumm-prime/" TargetMode="External"/><Relationship Id="rId106" Type="http://schemas.openxmlformats.org/officeDocument/2006/relationships/hyperlink" Target="https://www.crunchbase.com/funding_round/fintec-labs-pre-seed--616fb0cc" TargetMode="External"/><Relationship Id="rId313" Type="http://schemas.openxmlformats.org/officeDocument/2006/relationships/hyperlink" Target="http://disrupt-africa.com/2017/08/flutterwave-raises-10m-series-a-funding/" TargetMode="External"/><Relationship Id="rId758" Type="http://schemas.openxmlformats.org/officeDocument/2006/relationships/hyperlink" Target="http://ventureburn.com/2018/10/sun-exchange-500k-investment-alphabit/" TargetMode="External"/><Relationship Id="rId965" Type="http://schemas.openxmlformats.org/officeDocument/2006/relationships/hyperlink" Target="https://digestafrica.com/bittrex-south-africa-crypto-valr/" TargetMode="External"/><Relationship Id="rId1150" Type="http://schemas.openxmlformats.org/officeDocument/2006/relationships/hyperlink" Target="https://raintreefarms.com/2019/06/the-yield-uganda-investment-fund-invests-ugx-3-9bn-in-raintree-farms-limited/" TargetMode="External"/><Relationship Id="rId10" Type="http://schemas.openxmlformats.org/officeDocument/2006/relationships/hyperlink" Target="https://www.crunchbase.com/funding_round/m-kopa-series-a--85447685" TargetMode="External"/><Relationship Id="rId94" Type="http://schemas.openxmlformats.org/officeDocument/2006/relationships/hyperlink" Target="https://www.crunchbase.com/organization/konga-online-shopping-limited" TargetMode="External"/><Relationship Id="rId397" Type="http://schemas.openxmlformats.org/officeDocument/2006/relationships/hyperlink" Target="https://www.crunchbase.com/funding_round/xpaytech-seed--1cd2720e" TargetMode="External"/><Relationship Id="rId520" Type="http://schemas.openxmlformats.org/officeDocument/2006/relationships/hyperlink" Target="https://www.menabytes.com/flat6labs-cairo-tenth-cycle/" TargetMode="External"/><Relationship Id="rId618" Type="http://schemas.openxmlformats.org/officeDocument/2006/relationships/hyperlink" Target="https://techpoint.africa/2018/07/25/nigerian-startups-emerge-winners-of-visa-everywhere-initiative/" TargetMode="External"/><Relationship Id="rId825" Type="http://schemas.openxmlformats.org/officeDocument/2006/relationships/hyperlink" Target="https://impactchallenge.withgoogle.com/kenya2018/charities" TargetMode="External"/><Relationship Id="rId1248" Type="http://schemas.openxmlformats.org/officeDocument/2006/relationships/hyperlink" Target="https://jnjinnovation.com/sites/jji/files/AIC2_0Announcement%20PR_For_Immediate%20Release_5Sept2019.pdf" TargetMode="External"/><Relationship Id="rId257" Type="http://schemas.openxmlformats.org/officeDocument/2006/relationships/hyperlink" Target="https://www.crunchbase.com/funding_round/aella-credit-seed--cf3011a3" TargetMode="External"/><Relationship Id="rId464" Type="http://schemas.openxmlformats.org/officeDocument/2006/relationships/hyperlink" Target="https://www.crunchbase.com/funding_round/gicmed-seed--671b667a" TargetMode="External"/><Relationship Id="rId1010" Type="http://schemas.openxmlformats.org/officeDocument/2006/relationships/hyperlink" Target="https://techmoran.com/2019/04/02/mpharma-receives-1-5-million-from-skoll-foundation-acquires-haltons-pharmacy/" TargetMode="External"/><Relationship Id="rId1094" Type="http://schemas.openxmlformats.org/officeDocument/2006/relationships/hyperlink" Target="http://disrupt-africa.com/2019/05/10-startups-pitch-at-startupbootcamp-pride-fintech-cairo-demo-day/" TargetMode="External"/><Relationship Id="rId1108" Type="http://schemas.openxmlformats.org/officeDocument/2006/relationships/hyperlink" Target="http://inclusivitysolutions.com/inclusivity-solutions-secures-us1-56-million-series-a-round/" TargetMode="External"/><Relationship Id="rId117" Type="http://schemas.openxmlformats.org/officeDocument/2006/relationships/hyperlink" Target="https://www.forbes.com/sites/mfonobongnsehe/2015/10/07/nigerian-money-transfer-firm-paga-raises-13-million/" TargetMode="External"/><Relationship Id="rId671" Type="http://schemas.openxmlformats.org/officeDocument/2006/relationships/hyperlink" Target="https://www.crunchbase.com/funding_round/connected-analytics-seed--8a05a338" TargetMode="External"/><Relationship Id="rId769" Type="http://schemas.openxmlformats.org/officeDocument/2006/relationships/hyperlink" Target="https://is.gd/iRiNAC" TargetMode="External"/><Relationship Id="rId976" Type="http://schemas.openxmlformats.org/officeDocument/2006/relationships/hyperlink" Target="https://www.menabytes.com/dsquares-investment/" TargetMode="External"/><Relationship Id="rId324" Type="http://schemas.openxmlformats.org/officeDocument/2006/relationships/hyperlink" Target="https://www.crunchbase.com/funding_round/yumamia-convertible-note--9b4d514d" TargetMode="External"/><Relationship Id="rId531" Type="http://schemas.openxmlformats.org/officeDocument/2006/relationships/hyperlink" Target="https://www.omidyar.com/news/lidya-raises-69-million-series-round-led-omidyar-network" TargetMode="External"/><Relationship Id="rId629" Type="http://schemas.openxmlformats.org/officeDocument/2006/relationships/hyperlink" Target="https://www.dailytrust.com.ng/clean-energy-4-firms-clinch-10-000-capital-prize-264708.html" TargetMode="External"/><Relationship Id="rId1161" Type="http://schemas.openxmlformats.org/officeDocument/2006/relationships/hyperlink" Target="https://innovation-village.com/one-thousand-one-voices-announces-investment-in-the-rosehip-company/" TargetMode="External"/><Relationship Id="rId1259" Type="http://schemas.openxmlformats.org/officeDocument/2006/relationships/hyperlink" Target="https://techmoran.com/2019/09/13/pitch-agrihack-awards-over-60k-into-african-innovators-transforming-agriculture/" TargetMode="External"/><Relationship Id="rId836" Type="http://schemas.openxmlformats.org/officeDocument/2006/relationships/hyperlink" Target="https://www.crunchbase.com/organization/bridgeur" TargetMode="External"/><Relationship Id="rId1021" Type="http://schemas.openxmlformats.org/officeDocument/2006/relationships/hyperlink" Target="https://idrisbello.com/2019/04/15/why-i-am-investing-in-my-first-female-founded-african-startup-we-are-tora/" TargetMode="External"/><Relationship Id="rId1119" Type="http://schemas.openxmlformats.org/officeDocument/2006/relationships/hyperlink" Target="https://techmoran.com/2019/06/18/six-east-african-startup-entrepreneurs-receive-12000-from-mit-d-lab-scale-ups-fellowships-program/" TargetMode="External"/><Relationship Id="rId903" Type="http://schemas.openxmlformats.org/officeDocument/2006/relationships/hyperlink" Target="https://www.itnewsafrica.com/2019/01/south-african-startup-secures-additional-1-85-million-funding/" TargetMode="External"/><Relationship Id="rId32" Type="http://schemas.openxmlformats.org/officeDocument/2006/relationships/hyperlink" Target="https://www.crunchbase.com/funding_round/jumia-group-series-b--5e1b9770" TargetMode="External"/><Relationship Id="rId181" Type="http://schemas.openxmlformats.org/officeDocument/2006/relationships/hyperlink" Target="https://www.crunchbase.com/funding_round/safemotos-non-equity-assistance--44e6c34a" TargetMode="External"/><Relationship Id="rId279" Type="http://schemas.openxmlformats.org/officeDocument/2006/relationships/hyperlink" Target="http://www.finsmes.com/2017/05/insurtech-startup-alllife-closes-funding-round.html" TargetMode="External"/><Relationship Id="rId486" Type="http://schemas.openxmlformats.org/officeDocument/2006/relationships/hyperlink" Target="https://www.menabytes.com/lagare-ma-200k/" TargetMode="External"/><Relationship Id="rId693" Type="http://schemas.openxmlformats.org/officeDocument/2006/relationships/hyperlink" Target="https://www.crunchbase.com/funding_round/cycles-pre-seed--05624f8c" TargetMode="External"/><Relationship Id="rId139" Type="http://schemas.openxmlformats.org/officeDocument/2006/relationships/hyperlink" Target="https://www.crunchbase.com/funding_round/omg-digital-convertible-note--ea0b9400" TargetMode="External"/><Relationship Id="rId346" Type="http://schemas.openxmlformats.org/officeDocument/2006/relationships/hyperlink" Target="http://disrupt-africa.com/2017/10/sas-the-sun-exchange-raises-1-6m-to-accelerate-growth/" TargetMode="External"/><Relationship Id="rId553" Type="http://schemas.openxmlformats.org/officeDocument/2006/relationships/hyperlink" Target="http://disrupt-africa.com/2018/06/pangea-invests-in-3-kenyan-startups-at-demo-day/" TargetMode="External"/><Relationship Id="rId760" Type="http://schemas.openxmlformats.org/officeDocument/2006/relationships/hyperlink" Target="https://weetracker.com/2018/10/12/zoona-funding-rippleworks/" TargetMode="External"/><Relationship Id="rId998" Type="http://schemas.openxmlformats.org/officeDocument/2006/relationships/hyperlink" Target="https://techmoran.com/2019/03/21/nigerias-farmcrowdy-closes-on-additional-seed-funding-of-1-million/" TargetMode="External"/><Relationship Id="rId1183" Type="http://schemas.openxmlformats.org/officeDocument/2006/relationships/hyperlink" Target="http://disrupt-africa.com/2019/08/5-african-startups-secure-25k-funding-each-via-baobab-network-accelerator/" TargetMode="External"/><Relationship Id="rId206" Type="http://schemas.openxmlformats.org/officeDocument/2006/relationships/hyperlink" Target="https://index.co/company/dlightdesign/funding/series-d" TargetMode="External"/><Relationship Id="rId413" Type="http://schemas.openxmlformats.org/officeDocument/2006/relationships/hyperlink" Target="https://catalyst-fund.org/abalobi/" TargetMode="External"/><Relationship Id="rId858" Type="http://schemas.openxmlformats.org/officeDocument/2006/relationships/hyperlink" Target="https://digestafrica.com/egypts-wasla-pre-seed-funding/" TargetMode="External"/><Relationship Id="rId1043" Type="http://schemas.openxmlformats.org/officeDocument/2006/relationships/hyperlink" Target="https://www.crunchbase.com/organization/e-health-zone" TargetMode="External"/><Relationship Id="rId620" Type="http://schemas.openxmlformats.org/officeDocument/2006/relationships/hyperlink" Target="https://www.itweb.co.za/content/mQwkoq6KdYWv3r9A" TargetMode="External"/><Relationship Id="rId718" Type="http://schemas.openxmlformats.org/officeDocument/2006/relationships/hyperlink" Target="https://is.gd/JU0sw5" TargetMode="External"/><Relationship Id="rId925" Type="http://schemas.openxmlformats.org/officeDocument/2006/relationships/hyperlink" Target="https://opentraction.com/advanced-diagnostics-and-genetic-history-tests-with-stack-dx-32447351d4d1" TargetMode="External"/><Relationship Id="rId1250" Type="http://schemas.openxmlformats.org/officeDocument/2006/relationships/hyperlink" Target="http://www.startup365.fr/usa-nigerian-online-only-bank-startup-kuda-raises-1-6m/" TargetMode="External"/><Relationship Id="rId1110" Type="http://schemas.openxmlformats.org/officeDocument/2006/relationships/hyperlink" Target="https://techmoran.com/2019/06/13/kenyas-wayawaya-ghanas-oze-snode-technologies-from-south-africa-win-mest-africa-challenge-2019/" TargetMode="External"/><Relationship Id="rId1208" Type="http://schemas.openxmlformats.org/officeDocument/2006/relationships/hyperlink" Target="http://disrupt-africa.com/2019/08/8-sa-fintech-startups-share-1m-worth-in-funding-support-from-alphacode/" TargetMode="External"/><Relationship Id="rId54" Type="http://schemas.openxmlformats.org/officeDocument/2006/relationships/hyperlink" Target="https://www.crunchbase.com/funding_round/m-kopa-series-c--1053a21c" TargetMode="External"/><Relationship Id="rId270" Type="http://schemas.openxmlformats.org/officeDocument/2006/relationships/hyperlink" Target="https://www.crunchbase.com/funding_round/paygo-energy-seed--951b69f6" TargetMode="External"/><Relationship Id="rId130" Type="http://schemas.openxmlformats.org/officeDocument/2006/relationships/hyperlink" Target="http://disrupt-africa.com/2015/12/cairos-auc-venture-lab-graduates-12-incubated-startups/" TargetMode="External"/><Relationship Id="rId368" Type="http://schemas.openxmlformats.org/officeDocument/2006/relationships/hyperlink" Target="https://www.crunchbase.com/funding_round/daystar-power-seed--05c42fff" TargetMode="External"/><Relationship Id="rId575" Type="http://schemas.openxmlformats.org/officeDocument/2006/relationships/hyperlink" Target="https://techcrunch-com.cdn.ampproject.org/c/s/techcrunch.com/2018/06/28/nigerian-logistics-startup-kobo360-accepted-into-yc-raises-1-2-million/amp/" TargetMode="External"/><Relationship Id="rId782" Type="http://schemas.openxmlformats.org/officeDocument/2006/relationships/hyperlink" Target="https://www.crunchbase.com/organization/giftedmom" TargetMode="External"/><Relationship Id="rId228" Type="http://schemas.openxmlformats.org/officeDocument/2006/relationships/hyperlink" Target="http://iono.fm/" TargetMode="External"/><Relationship Id="rId435" Type="http://schemas.openxmlformats.org/officeDocument/2006/relationships/hyperlink" Target="https://www.crunchbase.com/funding_round/iame-seed--eee90663" TargetMode="External"/><Relationship Id="rId642" Type="http://schemas.openxmlformats.org/officeDocument/2006/relationships/hyperlink" Target="https://www.crunchbase.com/funding_round/luxchizie-net-seed--8a785eca" TargetMode="External"/><Relationship Id="rId1065" Type="http://schemas.openxmlformats.org/officeDocument/2006/relationships/hyperlink" Target="https://www.crunchbase.com/funding_round/africa-delivery-technologies-ltd-seed--440ee112" TargetMode="External"/><Relationship Id="rId502" Type="http://schemas.openxmlformats.org/officeDocument/2006/relationships/hyperlink" Target="https://www.crunchbase.com/funding_round/tareeqi-seed--275dfc38" TargetMode="External"/><Relationship Id="rId947" Type="http://schemas.openxmlformats.org/officeDocument/2006/relationships/hyperlink" Target="https://thd.tn/intilaq-fast-track-un-million-de-dinars-pour-les-5-startups-gagnantes/" TargetMode="External"/><Relationship Id="rId1132" Type="http://schemas.openxmlformats.org/officeDocument/2006/relationships/hyperlink" Target="https://www.crunchbase.com/funding_round/enoch-diary-seed--81454324" TargetMode="External"/><Relationship Id="rId76" Type="http://schemas.openxmlformats.org/officeDocument/2006/relationships/hyperlink" Target="https://techcrunch.com/2014/11/26/rocket-internet-backed-jumia-raises-150m-for-its-african-e-commerce-business/" TargetMode="External"/><Relationship Id="rId807" Type="http://schemas.openxmlformats.org/officeDocument/2006/relationships/hyperlink" Target="http://disrupt-africa.com/2018/11/nairobi-based-startup-wins-usaids-fall-armyworm-tech-prize/" TargetMode="External"/><Relationship Id="rId292" Type="http://schemas.openxmlformats.org/officeDocument/2006/relationships/hyperlink" Target="https://www.crunchbase.com/organization/once-sync-limited" TargetMode="External"/><Relationship Id="rId597" Type="http://schemas.openxmlformats.org/officeDocument/2006/relationships/hyperlink" Target="http://ventureburn.com/2018/07/edtech-incubator-injini-unveils-second-cohort/" TargetMode="External"/><Relationship Id="rId152" Type="http://schemas.openxmlformats.org/officeDocument/2006/relationships/hyperlink" Target="http://disrupt-africa.com/2016/03/kenyas-ma3route-raises-25k-pre-seed-round/" TargetMode="External"/><Relationship Id="rId457" Type="http://schemas.openxmlformats.org/officeDocument/2006/relationships/hyperlink" Target="https://is.gd/FbD6rk" TargetMode="External"/><Relationship Id="rId1087" Type="http://schemas.openxmlformats.org/officeDocument/2006/relationships/hyperlink" Target="http://disrupt-africa.com/2019/05/nigerian-maritime-logistics-platform-mvxchange-closes-pre-seed-funding-round/" TargetMode="External"/><Relationship Id="rId664" Type="http://schemas.openxmlformats.org/officeDocument/2006/relationships/hyperlink" Target="https://techpoint.africa/reports/q3/" TargetMode="External"/><Relationship Id="rId871" Type="http://schemas.openxmlformats.org/officeDocument/2006/relationships/hyperlink" Target="https://weetracker.com/2018/12/14/rent-to-own-seed-round/" TargetMode="External"/><Relationship Id="rId969" Type="http://schemas.openxmlformats.org/officeDocument/2006/relationships/hyperlink" Target="https://www.itweb.co.za/content/8OKdWqDEPAOvbznQ" TargetMode="External"/><Relationship Id="rId317" Type="http://schemas.openxmlformats.org/officeDocument/2006/relationships/hyperlink" Target="http://disrupt-africa.com/2017/08/ghanas-chalkboard-education-secures-237k-expansion-funding/" TargetMode="External"/><Relationship Id="rId524" Type="http://schemas.openxmlformats.org/officeDocument/2006/relationships/hyperlink" Target="https://www.menabytes.com/flat6labs-cairo-tenth-cycle/" TargetMode="External"/><Relationship Id="rId731" Type="http://schemas.openxmlformats.org/officeDocument/2006/relationships/hyperlink" Target="https://www.menabytes.com/enova-robotics-1-6-million/" TargetMode="External"/><Relationship Id="rId1154" Type="http://schemas.openxmlformats.org/officeDocument/2006/relationships/hyperlink" Target="https://www.menabytes.com/wide-bot-pre-series-a/?utm_source=dlvr.it&amp;utm_medium=twitter" TargetMode="External"/><Relationship Id="rId98" Type="http://schemas.openxmlformats.org/officeDocument/2006/relationships/hyperlink" Target="https://techcabal.com/2015/05/06/sweepsouth-has-closed-a-funding-round-to-scale-up-its-service-in-south-africa/" TargetMode="External"/><Relationship Id="rId829" Type="http://schemas.openxmlformats.org/officeDocument/2006/relationships/hyperlink" Target="https://impactchallenge.withgoogle.com/kenya2018/charities" TargetMode="External"/><Relationship Id="rId1014" Type="http://schemas.openxmlformats.org/officeDocument/2006/relationships/hyperlink" Target="https://ventureburn.com/2019/04/medsaf-iyeza-health-10k-gates-foundation/" TargetMode="External"/><Relationship Id="rId1221" Type="http://schemas.openxmlformats.org/officeDocument/2006/relationships/hyperlink" Target="https://techcrunch.com/2019/08/21/african-incubator-mest-has-a-new-md-and-11-fresh-startup-investments/" TargetMode="External"/><Relationship Id="rId25" Type="http://schemas.openxmlformats.org/officeDocument/2006/relationships/hyperlink" Target="https://www.crunchbase.com/organization/nomanini" TargetMode="External"/><Relationship Id="rId174" Type="http://schemas.openxmlformats.org/officeDocument/2006/relationships/hyperlink" Target="https://www.crunchbase.com/funding_round/ampersand-2-convertible-note--a8f06af3" TargetMode="External"/><Relationship Id="rId381" Type="http://schemas.openxmlformats.org/officeDocument/2006/relationships/hyperlink" Target="https://www.timeslive.co.za/news/south-africa/2017-12-15-sa-doctor-wins-international-prize-for-new-treatment-tool/" TargetMode="External"/><Relationship Id="rId241" Type="http://schemas.openxmlformats.org/officeDocument/2006/relationships/hyperlink" Target="https://www.crunchbase.com/funding_round/d-light-design-grant--e6b2c190" TargetMode="External"/><Relationship Id="rId479" Type="http://schemas.openxmlformats.org/officeDocument/2006/relationships/hyperlink" Target="https://www.itweb.co.za/content/wbrpO7gPXZYMDLZn" TargetMode="External"/><Relationship Id="rId686" Type="http://schemas.openxmlformats.org/officeDocument/2006/relationships/hyperlink" Target="https://www.sec.gov/Archives/edgar/data/1751635/000175163518000002/xslFormDX01/primary_doc.xml" TargetMode="External"/><Relationship Id="rId893" Type="http://schemas.openxmlformats.org/officeDocument/2006/relationships/hyperlink" Target="https://digestafrica.com/egypt-zooba-eats-new-york/" TargetMode="External"/><Relationship Id="rId339" Type="http://schemas.openxmlformats.org/officeDocument/2006/relationships/hyperlink" Target="http://disrupt-africa.com/2017/10/senegalese-solar-startup-oolu-raises-3-2m-funding/" TargetMode="External"/><Relationship Id="rId546" Type="http://schemas.openxmlformats.org/officeDocument/2006/relationships/hyperlink" Target="https://technext.ng/2019/03/29/rxall-is-the-ambitious-nigerian-startup-using-blockchain-to-fight-fake-drugs/" TargetMode="External"/><Relationship Id="rId753" Type="http://schemas.openxmlformats.org/officeDocument/2006/relationships/hyperlink" Target="https://digestafrica.com/south-africa-fastvan-seed-round/" TargetMode="External"/><Relationship Id="rId1176" Type="http://schemas.openxmlformats.org/officeDocument/2006/relationships/hyperlink" Target="https://ventureburn.com/2019/07/healthcent-r8m-investment-deal/" TargetMode="External"/><Relationship Id="rId101" Type="http://schemas.openxmlformats.org/officeDocument/2006/relationships/hyperlink" Target="https://www.crunchbase.com/funding_round/yumamia-seed--d3609de1" TargetMode="External"/><Relationship Id="rId406" Type="http://schemas.openxmlformats.org/officeDocument/2006/relationships/hyperlink" Target="https://is.gd/5N5C7W" TargetMode="External"/><Relationship Id="rId960" Type="http://schemas.openxmlformats.org/officeDocument/2006/relationships/hyperlink" Target="https://www.menabytes.com/trella-pre-seed/" TargetMode="External"/><Relationship Id="rId1036" Type="http://schemas.openxmlformats.org/officeDocument/2006/relationships/hyperlink" Target="https://digestafrica.com/ghana-kudigo-cseed-round-led-by-founders-factory-africa" TargetMode="External"/><Relationship Id="rId1243" Type="http://schemas.openxmlformats.org/officeDocument/2006/relationships/hyperlink" Target="https://www.wamda.com/2019/09/doctoorum-raises-seed-funding" TargetMode="External"/><Relationship Id="rId613" Type="http://schemas.openxmlformats.org/officeDocument/2006/relationships/hyperlink" Target="https://www.crunchbase.com/funding_round/ampersand-2-grant--7965576f" TargetMode="External"/><Relationship Id="rId820" Type="http://schemas.openxmlformats.org/officeDocument/2006/relationships/hyperlink" Target="http://akirachix.com/news-release-akirachix-receives-motorola-solutions-foundation-grant/?platform=hootsuite" TargetMode="External"/><Relationship Id="rId918" Type="http://schemas.openxmlformats.org/officeDocument/2006/relationships/hyperlink" Target="https://greentec-capital.com/2019/01/22/greentec-invests-into-superfluid-labs/" TargetMode="External"/><Relationship Id="rId1103" Type="http://schemas.openxmlformats.org/officeDocument/2006/relationships/hyperlink" Target="https://businesstech.co.za/news/banking/322387/tymebank-receives-r200-million-investment/" TargetMode="External"/><Relationship Id="rId47" Type="http://schemas.openxmlformats.org/officeDocument/2006/relationships/hyperlink" Target="https://www.crunchbase.com/funding_round/irokotv-series-d--c934fac9" TargetMode="External"/><Relationship Id="rId196" Type="http://schemas.openxmlformats.org/officeDocument/2006/relationships/hyperlink" Target="http://disrupt-africa.com/2016/08/sas-anti-piracy-startup-custos-raises-420k-from-tia/" TargetMode="External"/><Relationship Id="rId263" Type="http://schemas.openxmlformats.org/officeDocument/2006/relationships/hyperlink" Target="http://bitcoinagile.com/C6647E/kenyan-fintech-startup-alternative-circle-raises-11m-funding_stream" TargetMode="External"/><Relationship Id="rId470" Type="http://schemas.openxmlformats.org/officeDocument/2006/relationships/hyperlink" Target="http://ventureburn.com/2018/04/healthtech-vula-havaic-seed-round/" TargetMode="External"/><Relationship Id="rId123" Type="http://schemas.openxmlformats.org/officeDocument/2006/relationships/hyperlink" Target="https://www.balancingact-africa.com/news/telecoms_en/35104/pfizer-foundation-injects-us15-million-into-kenyas-first-mobile-health-wallet-platform" TargetMode="External"/><Relationship Id="rId330" Type="http://schemas.openxmlformats.org/officeDocument/2006/relationships/hyperlink" Target="http://disrupt-africa.com/2017/09/sa-insurtech-startup-pineapple-raises-400k-funding/" TargetMode="External"/><Relationship Id="rId568" Type="http://schemas.openxmlformats.org/officeDocument/2006/relationships/hyperlink" Target="https://www.crunchbase.com/funding_round/casky-seed--2ab4c02c" TargetMode="External"/><Relationship Id="rId775" Type="http://schemas.openxmlformats.org/officeDocument/2006/relationships/hyperlink" Target="http://disrupt-africa.com/2018/10/african-startups-secure-grant-money-from-mastercard-fund/" TargetMode="External"/><Relationship Id="rId982" Type="http://schemas.openxmlformats.org/officeDocument/2006/relationships/hyperlink" Target="https://pulse2.com/backstage-capital-accelerator-program-first-cohort/?utm_source=feedburner&amp;utm_campaign=Feed%3A+pulse2+%28Pulse+2.0+-+Technology+News+and+Reviews%29" TargetMode="External"/><Relationship Id="rId1198" Type="http://schemas.openxmlformats.org/officeDocument/2006/relationships/hyperlink" Target="http://ventureburn.com/2017/08/cape-town-based-security-startup-jonga-wins-santam-safety-ideas-campaign/" TargetMode="External"/><Relationship Id="rId428" Type="http://schemas.openxmlformats.org/officeDocument/2006/relationships/hyperlink" Target="https://digestafrica.com/south-africa-fastvan-seed-round/" TargetMode="External"/><Relationship Id="rId635" Type="http://schemas.openxmlformats.org/officeDocument/2006/relationships/hyperlink" Target="http://findit.ke/" TargetMode="External"/><Relationship Id="rId842" Type="http://schemas.openxmlformats.org/officeDocument/2006/relationships/hyperlink" Target="https://blog.snapt.net/snapt-series-a-funding/" TargetMode="External"/><Relationship Id="rId1058" Type="http://schemas.openxmlformats.org/officeDocument/2006/relationships/hyperlink" Target="https://digestafrica.com/instadeep-series-a-africinvest" TargetMode="External"/><Relationship Id="rId1265" Type="http://schemas.openxmlformats.org/officeDocument/2006/relationships/hyperlink" Target="https://disrupt-africa.com/2019/09/botswanan-ghanaian-startups-win-50k-each-from-gogettaz-agripreneur-competition/" TargetMode="External"/><Relationship Id="rId702" Type="http://schemas.openxmlformats.org/officeDocument/2006/relationships/hyperlink" Target="http://disrupt-africa.com/2018/09/tanzanias-nala-wins-ecobank-fintech-challenge/" TargetMode="External"/><Relationship Id="rId1125" Type="http://schemas.openxmlformats.org/officeDocument/2006/relationships/hyperlink" Target="https://ventureburn.com/2019/06/eksab-investment-500-startups/" TargetMode="External"/><Relationship Id="rId69" Type="http://schemas.openxmlformats.org/officeDocument/2006/relationships/hyperlink" Target="https://www.crunchbase.com/funding_round/brck-inc-seed--a2dbb7fe" TargetMode="External"/><Relationship Id="rId285" Type="http://schemas.openxmlformats.org/officeDocument/2006/relationships/hyperlink" Target="https://www.crunchbase.com/funding_round/tizeti-seed--27c8dc4f" TargetMode="External"/><Relationship Id="rId492" Type="http://schemas.openxmlformats.org/officeDocument/2006/relationships/hyperlink" Target="http://ventureburn.com/2018/04/tradedepot-investment-partech/" TargetMode="External"/><Relationship Id="rId797" Type="http://schemas.openxmlformats.org/officeDocument/2006/relationships/hyperlink" Target="https://www.crunchbase.com/funding_round/nanodoors-pre-seed--6b516fbf" TargetMode="External"/><Relationship Id="rId145" Type="http://schemas.openxmlformats.org/officeDocument/2006/relationships/hyperlink" Target="http://ventureburn.com/2016/02/travel-booking-site-travelstart-lands-40m-asserts-investor-confidence/" TargetMode="External"/><Relationship Id="rId352" Type="http://schemas.openxmlformats.org/officeDocument/2006/relationships/hyperlink" Target="http://disrupt-africa.com/2017/10/sas-insurtech-startup-naked-raises-1-4m/" TargetMode="External"/><Relationship Id="rId212" Type="http://schemas.openxmlformats.org/officeDocument/2006/relationships/hyperlink" Target="http://disrupt-africa.com/2016/09/sa-bitcoin-crowdfunding-startup-the-sun-exchange-raises-60k/" TargetMode="External"/><Relationship Id="rId657" Type="http://schemas.openxmlformats.org/officeDocument/2006/relationships/hyperlink" Target="https://is.gd/lA4K77" TargetMode="External"/><Relationship Id="rId864" Type="http://schemas.openxmlformats.org/officeDocument/2006/relationships/hyperlink" Target="http://www.leseco.ma/entreprises/72458-african-entrepreneurship-award-treize-laureats-recompenses.html" TargetMode="External"/><Relationship Id="rId517" Type="http://schemas.openxmlformats.org/officeDocument/2006/relationships/hyperlink" Target="https://www.sec.gov/Archives/edgar/data/1740021/000174002118000001/xslFormDX01/primary_doc.xml" TargetMode="External"/><Relationship Id="rId724" Type="http://schemas.openxmlformats.org/officeDocument/2006/relationships/hyperlink" Target="https://digestafrica.com/mest-invest-african-startups/" TargetMode="External"/><Relationship Id="rId931" Type="http://schemas.openxmlformats.org/officeDocument/2006/relationships/hyperlink" Target="https://www.crunchbase.com/organization/pinoffer" TargetMode="External"/><Relationship Id="rId1147" Type="http://schemas.openxmlformats.org/officeDocument/2006/relationships/hyperlink" Target="http://disrupt-africa.com/2019/06/6-nigerian-fintech-startups-secure-equity-free-funding-from-arm-labs/" TargetMode="External"/><Relationship Id="rId60" Type="http://schemas.openxmlformats.org/officeDocument/2006/relationships/hyperlink" Target="https://www.crunchbase.com/funding_round/nawah-seed--1e5f2ad1" TargetMode="External"/><Relationship Id="rId1007" Type="http://schemas.openxmlformats.org/officeDocument/2006/relationships/hyperlink" Target="https://techcrunch.com/2019/03/28/dakar-network-angels-begins-startup-investments-in-francophone-africa/" TargetMode="External"/><Relationship Id="rId1214" Type="http://schemas.openxmlformats.org/officeDocument/2006/relationships/hyperlink" Target="https://techcrunch.com/2019/08/21/african-incubator-mest-has-a-new-md-and-11-fresh-startup-investments/" TargetMode="External"/><Relationship Id="rId18" Type="http://schemas.openxmlformats.org/officeDocument/2006/relationships/hyperlink" Target="http://zoonaafrica.blogspot.com/2012/03/omidyar-network-and-accion-invest-us-32.html" TargetMode="External"/><Relationship Id="rId167" Type="http://schemas.openxmlformats.org/officeDocument/2006/relationships/hyperlink" Target="http://disrupt-africa.com/2016/05/ugandas-solarnow-gets-2m-loan-facility/" TargetMode="External"/><Relationship Id="rId374" Type="http://schemas.openxmlformats.org/officeDocument/2006/relationships/hyperlink" Target="https://www.crunchbase.com/funding_round/trukto-technologies-seed--da38de66" TargetMode="External"/><Relationship Id="rId581" Type="http://schemas.openxmlformats.org/officeDocument/2006/relationships/hyperlink" Target="https://qz.com/africa/1515015/african-leadership-university-raises-30-million-series-b/" TargetMode="External"/><Relationship Id="rId234" Type="http://schemas.openxmlformats.org/officeDocument/2006/relationships/hyperlink" Target="http://disrupt-africa.com/2016/11/kenyas-bamba-group-raises-250k-on-lions-den/" TargetMode="External"/><Relationship Id="rId679" Type="http://schemas.openxmlformats.org/officeDocument/2006/relationships/hyperlink" Target="https://techweez.com/2018/08/28/twiga-foods-gets-multimillion-dollar-funding-for-distribution-network/" TargetMode="External"/><Relationship Id="rId886" Type="http://schemas.openxmlformats.org/officeDocument/2006/relationships/hyperlink" Target="http://www.lse.ac.uk/News/Latest-news-from-LSE/2018/12-December-2018/LSE-entrepreneurs-win-funding-for-their-business-ideas" TargetMode="External"/><Relationship Id="rId2" Type="http://schemas.openxmlformats.org/officeDocument/2006/relationships/hyperlink" Target="https://www.crunchbase.com/search/funding_rounds/field/organizations/num_funding_rounds/binu" TargetMode="External"/><Relationship Id="rId441" Type="http://schemas.openxmlformats.org/officeDocument/2006/relationships/hyperlink" Target="https://www.crunchbase.com/funding_round/bespoke-health-services-seed--c55bcdd7" TargetMode="External"/><Relationship Id="rId539" Type="http://schemas.openxmlformats.org/officeDocument/2006/relationships/hyperlink" Target="http://ventureburn.com/2018/05/aura-partners-r6-million/" TargetMode="External"/><Relationship Id="rId746" Type="http://schemas.openxmlformats.org/officeDocument/2006/relationships/hyperlink" Target="https://digestafrica.com/precursor-ventures-africa-investments/" TargetMode="External"/><Relationship Id="rId1071" Type="http://schemas.openxmlformats.org/officeDocument/2006/relationships/hyperlink" Target="https://www.wamda.com/2019/05/cairo-based-odiggo-raises-180000-seed-funding" TargetMode="External"/><Relationship Id="rId1169" Type="http://schemas.openxmlformats.org/officeDocument/2006/relationships/hyperlink" Target="https://www.menabytes.com/cryptyd-pre-series-a/?fbclid=IwAR1MpjICl-C4dPL656r5tjgQjibEBWSyZ9XRHlDFEYGzWHl2JCSASL8TgcA" TargetMode="External"/><Relationship Id="rId301" Type="http://schemas.openxmlformats.org/officeDocument/2006/relationships/hyperlink" Target="http://disrupt-africa.com/2017/06/sas-whereismytransport-raises-further-800k/" TargetMode="External"/><Relationship Id="rId953" Type="http://schemas.openxmlformats.org/officeDocument/2006/relationships/hyperlink" Target="https://www.menabytes.com/goodsmart-algebra/" TargetMode="External"/><Relationship Id="rId1029" Type="http://schemas.openxmlformats.org/officeDocument/2006/relationships/hyperlink" Target="https://digestafrica.com/founders-factory-africa" TargetMode="External"/><Relationship Id="rId1236" Type="http://schemas.openxmlformats.org/officeDocument/2006/relationships/hyperlink" Target="https://ventureburn.com/2019/08/mpost-leapfrog-ventures-investment/" TargetMode="External"/><Relationship Id="rId82" Type="http://schemas.openxmlformats.org/officeDocument/2006/relationships/hyperlink" Target="https://www.crunchbase.com/funding_round/shelter-afrique-debt-financing--a0eba823" TargetMode="External"/><Relationship Id="rId606" Type="http://schemas.openxmlformats.org/officeDocument/2006/relationships/hyperlink" Target="http://ventureburn.com/2018/07/sbc-afritech-10-startups-second-cohort/" TargetMode="External"/><Relationship Id="rId813" Type="http://schemas.openxmlformats.org/officeDocument/2006/relationships/hyperlink" Target="https://digestafrica.com/nigerias-sonocare-raises-250000-from-gray-matters-capital/" TargetMode="External"/><Relationship Id="rId189" Type="http://schemas.openxmlformats.org/officeDocument/2006/relationships/hyperlink" Target="https://www.crunchbase.com/funding_round/eneza-education-series-unknown--619b2cb8" TargetMode="External"/><Relationship Id="rId396" Type="http://schemas.openxmlformats.org/officeDocument/2006/relationships/hyperlink" Target="https://www.crunchbase.com/funding_round/you-baby-and-i-seed--0393eb29" TargetMode="External"/><Relationship Id="rId256" Type="http://schemas.openxmlformats.org/officeDocument/2006/relationships/hyperlink" Target="https://www.crunchbase.com/funding_round/waystocap-seed--1a824335" TargetMode="External"/><Relationship Id="rId463" Type="http://schemas.openxmlformats.org/officeDocument/2006/relationships/hyperlink" Target="http://ventureburn.com/2018/04/terragon-tl/" TargetMode="External"/><Relationship Id="rId670" Type="http://schemas.openxmlformats.org/officeDocument/2006/relationships/hyperlink" Target="http://ventureburn.com/2018/08/lendable-fmo-450k/" TargetMode="External"/><Relationship Id="rId1093" Type="http://schemas.openxmlformats.org/officeDocument/2006/relationships/hyperlink" Target="http://disrupt-africa.com/2019/05/10-startups-pitch-at-startupbootcamp-pride-fintech-cairo-demo-day/" TargetMode="External"/><Relationship Id="rId116" Type="http://schemas.openxmlformats.org/officeDocument/2006/relationships/hyperlink" Target="https://www.crunchbase.com/funding_round/yoco-angel--97a14f3b" TargetMode="External"/><Relationship Id="rId323" Type="http://schemas.openxmlformats.org/officeDocument/2006/relationships/hyperlink" Target="http://disrupt-africa.com/2017/08/cape-towns-getworth-takes-total-funding-to-1-38m/" TargetMode="External"/><Relationship Id="rId530" Type="http://schemas.openxmlformats.org/officeDocument/2006/relationships/hyperlink" Target="https://www.altafrica.com/janngo-raises-eur-1mn-in-seed-funding/" TargetMode="External"/><Relationship Id="rId768" Type="http://schemas.openxmlformats.org/officeDocument/2006/relationships/hyperlink" Target="https://is.gd/Q2X9hF" TargetMode="External"/><Relationship Id="rId975" Type="http://schemas.openxmlformats.org/officeDocument/2006/relationships/hyperlink" Target="https://pharmaphorum.com/news/sandoz-announces-results-of-digital-innovation-hack/" TargetMode="External"/><Relationship Id="rId1160" Type="http://schemas.openxmlformats.org/officeDocument/2006/relationships/hyperlink" Target="https://www.techstars.com/content/accelerators/techstars-making-impact-meet-2019-techstars-impact-class/" TargetMode="External"/><Relationship Id="rId628" Type="http://schemas.openxmlformats.org/officeDocument/2006/relationships/hyperlink" Target="https://www.dailytrust.com.ng/clean-energy-4-firms-clinch-10-000-capital-prize-264708.html" TargetMode="External"/><Relationship Id="rId835" Type="http://schemas.openxmlformats.org/officeDocument/2006/relationships/hyperlink" Target="https://www.crunchbase.com/organization/spurbuddy" TargetMode="External"/><Relationship Id="rId1258" Type="http://schemas.openxmlformats.org/officeDocument/2006/relationships/hyperlink" Target="https://techmoran.com/2019/09/13/pitch-agrihack-awards-over-60k-into-african-innovators-transforming-agriculture/" TargetMode="External"/><Relationship Id="rId1020" Type="http://schemas.openxmlformats.org/officeDocument/2006/relationships/hyperlink" Target="https://www.wamda.com/2019/04/merq-closes-seed-funding-round" TargetMode="External"/><Relationship Id="rId1118" Type="http://schemas.openxmlformats.org/officeDocument/2006/relationships/hyperlink" Target="https://www.linkedin.com/posts/estherndeti_business-deals-privateequity-activity-6559397927385649152-T_0N"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disrupt-africa.com/2019/04/kenyan-e-health-startup-connectmed-acquired-by-merck/" TargetMode="External"/><Relationship Id="rId21" Type="http://schemas.openxmlformats.org/officeDocument/2006/relationships/hyperlink" Target="https://techmoran.com/2019/06/11/amadeus-backed-travelstart-acquires-100-of-south-africas-club-travel-group/" TargetMode="External"/><Relationship Id="rId42" Type="http://schemas.openxmlformats.org/officeDocument/2006/relationships/hyperlink" Target="https://techcrunch.com/2011/06/09/visa-acquires-mobile-financial-services-company-fundamo-for-110m-in-cash/" TargetMode="External"/><Relationship Id="rId47" Type="http://schemas.openxmlformats.org/officeDocument/2006/relationships/hyperlink" Target="https://qz.com/africa/1582487/ghanas-mpharma-buys-kenya-pharmacy-haltons/" TargetMode="External"/><Relationship Id="rId63" Type="http://schemas.openxmlformats.org/officeDocument/2006/relationships/hyperlink" Target="https://www.liquidafrica.com/indorama-ventures-acquires-74-in-egyptian-medco-plast/" TargetMode="External"/><Relationship Id="rId68" Type="http://schemas.openxmlformats.org/officeDocument/2006/relationships/hyperlink" Target="https://www.thenational.ae/business/property/bayut-owner-empg-acquires-moroccan-real-estate-website-mubawab-1.732938" TargetMode="External"/><Relationship Id="rId84" Type="http://schemas.openxmlformats.org/officeDocument/2006/relationships/hyperlink" Target="https://www.iol.co.za/business-report/companies/tribunal-approves-aeei-acquisition-of-saab-grintek-technologies-19175184" TargetMode="External"/><Relationship Id="rId89" Type="http://schemas.openxmlformats.org/officeDocument/2006/relationships/hyperlink" Target="https://businesstech.co.za/news/technology/236069/jse-listed-4sight-buys-into-simulation-technology-company/" TargetMode="External"/><Relationship Id="rId16" Type="http://schemas.openxmlformats.org/officeDocument/2006/relationships/hyperlink" Target="https://www.internationalinvestment.net/news/4000405/abraaj-takes-majority-stake-nigerian-leasing" TargetMode="External"/><Relationship Id="rId107" Type="http://schemas.openxmlformats.org/officeDocument/2006/relationships/hyperlink" Target="https://www.moneyweb.co.za/moneyweb-radio/olx-explains-webuycars-acquisition/" TargetMode="External"/><Relationship Id="rId11" Type="http://schemas.openxmlformats.org/officeDocument/2006/relationships/hyperlink" Target="https://terragongroup.com/terragon-acquires-asian-marketing-technology-firm-bizense/" TargetMode="External"/><Relationship Id="rId32" Type="http://schemas.openxmlformats.org/officeDocument/2006/relationships/hyperlink" Target="http://ventureburn.com/2018/08/eazi-com-pam-golding-deal-us-move/" TargetMode="External"/><Relationship Id="rId37" Type="http://schemas.openxmlformats.org/officeDocument/2006/relationships/hyperlink" Target="https://www.crunchbase.com/acquisition/africa-coca-cola-beverages-acquires-fairy-bottling-zambia--e8722b6e" TargetMode="External"/><Relationship Id="rId53" Type="http://schemas.openxmlformats.org/officeDocument/2006/relationships/hyperlink" Target="https://www.crunchbase.com/organization/jumia-group" TargetMode="External"/><Relationship Id="rId58" Type="http://schemas.openxmlformats.org/officeDocument/2006/relationships/hyperlink" Target="https://www.telecompaper.com/news/iflix-sells-remaining-shares-in-kwese-iflix-to-econet--1274456" TargetMode="External"/><Relationship Id="rId74" Type="http://schemas.openxmlformats.org/officeDocument/2006/relationships/hyperlink" Target="https://www.linkedin.com/pulse/harith-takes-control-malawis-open-connect-vantage-exits-cunningham/" TargetMode="External"/><Relationship Id="rId79" Type="http://schemas.openxmlformats.org/officeDocument/2006/relationships/hyperlink" Target="http://www.prweb.com/releases/2018/03/prweb15277024.htm" TargetMode="External"/><Relationship Id="rId102" Type="http://schemas.openxmlformats.org/officeDocument/2006/relationships/hyperlink" Target="https://www.arabnet.me/maintenance/index.html?aspxerrorpath=/english/editorials/entrepreneurship/investment/a-dragon-exit:-a15-sells-its-76--stake-in-tpay" TargetMode="External"/><Relationship Id="rId5" Type="http://schemas.openxmlformats.org/officeDocument/2006/relationships/hyperlink" Target="https://in.reuters.com/article/kenya-private-equity/private-equity-firm-ecp-buys-majority-stake-in-kenyas-artcaffe-idINL8N1YM4Q2" TargetMode="External"/><Relationship Id="rId90" Type="http://schemas.openxmlformats.org/officeDocument/2006/relationships/hyperlink" Target="https://kenyantribune.com/ramco-acquires-security-printing-company-sintel/" TargetMode="External"/><Relationship Id="rId95" Type="http://schemas.openxmlformats.org/officeDocument/2006/relationships/hyperlink" Target="https://www.moneyweb.co.za/news/companies-and-deals/naspers-bags-all-of-takealot/" TargetMode="External"/><Relationship Id="rId22" Type="http://schemas.openxmlformats.org/officeDocument/2006/relationships/hyperlink" Target="https://digestafrica.com/gebeya-coders4africa-expansion-africa/" TargetMode="External"/><Relationship Id="rId27" Type="http://schemas.openxmlformats.org/officeDocument/2006/relationships/hyperlink" Target="https://www.adaptit.co.za/NewsMedia/Pages/Adapt-IT-consolidates-telecommunications-solutions.aspx" TargetMode="External"/><Relationship Id="rId43" Type="http://schemas.openxmlformats.org/officeDocument/2006/relationships/hyperlink" Target="http://ventureburn.com/2018/03/gron-digital-raises-1-2m-sold-pre-sale-ahead-tomorrows-ico/" TargetMode="External"/><Relationship Id="rId48" Type="http://schemas.openxmlformats.org/officeDocument/2006/relationships/hyperlink" Target="https://www.businessdailyafrica.com/corporate/companies/Dubai-family-acquires-stake-in-Kenya-micro-insurer/4003102-5209262-pw0ft9z/index.html" TargetMode="External"/><Relationship Id="rId64" Type="http://schemas.openxmlformats.org/officeDocument/2006/relationships/hyperlink" Target="https://www.mediaworks.co.za/psg-futurelearn-acquires-media-works/" TargetMode="External"/><Relationship Id="rId69" Type="http://schemas.openxmlformats.org/officeDocument/2006/relationships/hyperlink" Target="https://digestafrica.com/multichoice-group-lists-johannesburg-stock-exchange/" TargetMode="External"/><Relationship Id="rId80" Type="http://schemas.openxmlformats.org/officeDocument/2006/relationships/hyperlink" Target="https://www.prnewswire.co.uk/news-releases/mri-software-acquires-propsys-cementing-position-as-south-africas-leading-provider-of-commercial-real-687301761.html" TargetMode="External"/><Relationship Id="rId85" Type="http://schemas.openxmlformats.org/officeDocument/2006/relationships/hyperlink" Target="https://techcentral.co.za/vodacom-updates-profit-target-after-safaricom-purchase/89487/" TargetMode="External"/><Relationship Id="rId12" Type="http://schemas.openxmlformats.org/officeDocument/2006/relationships/hyperlink" Target="https://africa.businesschief.com/leadership/4482/Canadas-Halo-Labs-acquires-fellow-cannabis-company-Bophelo-Bioscience-Wellness-of-Lesotho" TargetMode="External"/><Relationship Id="rId17" Type="http://schemas.openxmlformats.org/officeDocument/2006/relationships/hyperlink" Target="http://ventureburn.com/2018/03/cape-networks/" TargetMode="External"/><Relationship Id="rId33" Type="http://schemas.openxmlformats.org/officeDocument/2006/relationships/hyperlink" Target="https://ventureburn.com/2019/06/empty-trips-founder-sells-startup/" TargetMode="External"/><Relationship Id="rId38" Type="http://schemas.openxmlformats.org/officeDocument/2006/relationships/hyperlink" Target="https://www.dailynewsegypt.com/2015/11/11/3-international-investment-funds-acquire-85-of-fawry/" TargetMode="External"/><Relationship Id="rId59" Type="http://schemas.openxmlformats.org/officeDocument/2006/relationships/hyperlink" Target="https://www.menabytes.com/amc-group-m3roud/" TargetMode="External"/><Relationship Id="rId103" Type="http://schemas.openxmlformats.org/officeDocument/2006/relationships/hyperlink" Target="https://www.businesswire.com/news/home/20180118006551/en/TPG-Growth-Acquire-TRACE-Africa%E2%80%99s-Leading-Music" TargetMode="External"/><Relationship Id="rId108" Type="http://schemas.openxmlformats.org/officeDocument/2006/relationships/hyperlink" Target="http://disrupt-africa.com/2015/05/weza-tele-acquired-for-1-7m-kenya-reacts/" TargetMode="External"/><Relationship Id="rId54" Type="http://schemas.openxmlformats.org/officeDocument/2006/relationships/hyperlink" Target="https://www.medias24.com/mubawab-rachete-jumia-house-au-maroc-en-algerie-et-en-tunisie-2903.html" TargetMode="External"/><Relationship Id="rId70" Type="http://schemas.openxmlformats.org/officeDocument/2006/relationships/hyperlink" Target="http://thenet.ng/id-africa-acquires-thenetng-form-marketing-media-technology-powerhouse/" TargetMode="External"/><Relationship Id="rId75" Type="http://schemas.openxmlformats.org/officeDocument/2006/relationships/hyperlink" Target="http://ventureburn.com/2018/05/uber-eats-acquires-ordertalk/" TargetMode="External"/><Relationship Id="rId91" Type="http://schemas.openxmlformats.org/officeDocument/2006/relationships/hyperlink" Target="https://www.itweb.co.za/content/kLgB17eJAPgM59N4" TargetMode="External"/><Relationship Id="rId96" Type="http://schemas.openxmlformats.org/officeDocument/2006/relationships/hyperlink" Target="https://www.theeastafrican.co.ke/business/Airtel-Telkom-Kenya-to-merge-operations/2560-4973052-obvvj0/index.html" TargetMode="External"/><Relationship Id="rId1" Type="http://schemas.openxmlformats.org/officeDocument/2006/relationships/hyperlink" Target="http://pressoffice.itweb.co.za/acctechsystems/PressRelease.php?StoryID=282960" TargetMode="External"/><Relationship Id="rId6" Type="http://schemas.openxmlformats.org/officeDocument/2006/relationships/hyperlink" Target="https://www.reuters.com/article/ascendis-health-divestiture/south-africas-ascendis-sells-bioscience-business-for-33-mln-idUSL5N22E6AU" TargetMode="External"/><Relationship Id="rId15" Type="http://schemas.openxmlformats.org/officeDocument/2006/relationships/hyperlink" Target="https://urbwise.com/2018/12/14/badoer-investments-acquires-business-today/1281/" TargetMode="External"/><Relationship Id="rId23" Type="http://schemas.openxmlformats.org/officeDocument/2006/relationships/hyperlink" Target="https://businesstech.co.za/news/business/333709/psgs-futurelearn-acquires-distance-learning-provider-college-sa/" TargetMode="External"/><Relationship Id="rId28" Type="http://schemas.openxmlformats.org/officeDocument/2006/relationships/hyperlink" Target="https://www.itnewsafrica.com/2018/10/crossgate-enters-crossfin-fold-to-take-advantage-of-r1-3-trillion-opportunity/" TargetMode="External"/><Relationship Id="rId36" Type="http://schemas.openxmlformats.org/officeDocument/2006/relationships/hyperlink" Target="https://www.liquidafrica.com/gl-events-buys-majority-stake-in-johannesburg-expo-centre/" TargetMode="External"/><Relationship Id="rId49" Type="http://schemas.openxmlformats.org/officeDocument/2006/relationships/hyperlink" Target="https://www.emergenttechnology.com/emergent-technology-acquires-interpay-africa/" TargetMode="External"/><Relationship Id="rId57" Type="http://schemas.openxmlformats.org/officeDocument/2006/relationships/hyperlink" Target="https://www.crunchbase.com/organization/konga-online-shopping-limited" TargetMode="External"/><Relationship Id="rId106" Type="http://schemas.openxmlformats.org/officeDocument/2006/relationships/hyperlink" Target="https://www.itweb.co.za/content/JBwEr7n5AQgv6Db2" TargetMode="External"/><Relationship Id="rId10" Type="http://schemas.openxmlformats.org/officeDocument/2006/relationships/hyperlink" Target="https://finance.yahoo.com/news/wuhan-closes-acquisition-biodelta-nutraceuticals-135300726.html" TargetMode="External"/><Relationship Id="rId31" Type="http://schemas.openxmlformats.org/officeDocument/2006/relationships/hyperlink" Target="http://eazi.com/" TargetMode="External"/><Relationship Id="rId44" Type="http://schemas.openxmlformats.org/officeDocument/2006/relationships/hyperlink" Target="https://www.menabytes.com/match-group-harmonica/" TargetMode="External"/><Relationship Id="rId52" Type="http://schemas.openxmlformats.org/officeDocument/2006/relationships/hyperlink" Target="https://businesstech.co.za/news/media/299050/kagiso-media-acquires-jacaranda-fm-and-mediamark/" TargetMode="External"/><Relationship Id="rId60" Type="http://schemas.openxmlformats.org/officeDocument/2006/relationships/hyperlink" Target="https://www.crunchbase.com/acquisition/montsi-investments-acquires-machine-cutting-services--d29a6d75" TargetMode="External"/><Relationship Id="rId65" Type="http://schemas.openxmlformats.org/officeDocument/2006/relationships/hyperlink" Target="https://businesstech.co.za/news/media/299050/kagiso-media-acquires-jacaranda-fm-and-mediamark/" TargetMode="External"/><Relationship Id="rId73" Type="http://schemas.openxmlformats.org/officeDocument/2006/relationships/hyperlink" Target="https://www.crunchbase.com/acquisition/ringier-ag-acquires-one-africa-media--ba25beee" TargetMode="External"/><Relationship Id="rId78" Type="http://schemas.openxmlformats.org/officeDocument/2006/relationships/hyperlink" Target="https://twitter.com/Africa_PE_News" TargetMode="External"/><Relationship Id="rId81" Type="http://schemas.openxmlformats.org/officeDocument/2006/relationships/hyperlink" Target="https://blog.kudobuzz.com/kudobuzz-acquires-retailtower-to-boost-merchants-sales/" TargetMode="External"/><Relationship Id="rId86" Type="http://schemas.openxmlformats.org/officeDocument/2006/relationships/hyperlink" Target="https://seacom.mu/2018/09/25/seacom-announces-acquisition-sai-kwazulu-natal/" TargetMode="External"/><Relationship Id="rId94" Type="http://schemas.openxmlformats.org/officeDocument/2006/relationships/hyperlink" Target="https://businesstech.co.za/news/media/299050/kagiso-media-acquires-jacaranda-fm-and-mediamark/" TargetMode="External"/><Relationship Id="rId99" Type="http://schemas.openxmlformats.org/officeDocument/2006/relationships/hyperlink" Target="https://businessghana.com/site/news/technology/187254/Cortex-Group-Acquires-Tesla-Water-s-Market-Leading-Water-Quality-Monitoring-Solution" TargetMode="External"/><Relationship Id="rId101" Type="http://schemas.openxmlformats.org/officeDocument/2006/relationships/hyperlink" Target="http://ventureburn.com/2019/03/touchsides-acquired-by-european-firm/" TargetMode="External"/><Relationship Id="rId4" Type="http://schemas.openxmlformats.org/officeDocument/2006/relationships/hyperlink" Target="https://www.prnewswire.com/news-releases/statsbomb-the-most-advanced-analytics-provider-in-football-announces-the-full-acquisition-of-arqam-to-provide-more-than-double-the-data-of-any-other-provider-300843691.html" TargetMode="External"/><Relationship Id="rId9" Type="http://schemas.openxmlformats.org/officeDocument/2006/relationships/hyperlink" Target="http://disrupt-africa.com/2018/08/kenyan-data-collection-startup-bamba-acquired-by-uk-energy-firm/" TargetMode="External"/><Relationship Id="rId13" Type="http://schemas.openxmlformats.org/officeDocument/2006/relationships/hyperlink" Target="http://buni.tv/" TargetMode="External"/><Relationship Id="rId18" Type="http://schemas.openxmlformats.org/officeDocument/2006/relationships/hyperlink" Target="https://digestafrica.com/cassava-zimbabwe-listing-econet/" TargetMode="External"/><Relationship Id="rId39" Type="http://schemas.openxmlformats.org/officeDocument/2006/relationships/hyperlink" Target="https://techcentral.co.za/seacom-to-buy-100-of-fibreco/85193/" TargetMode="External"/><Relationship Id="rId109" Type="http://schemas.openxmlformats.org/officeDocument/2006/relationships/hyperlink" Target="https://africabusinesscommunities.com/tech/tech-news/senegal-sonatel-acquires-gambias-xoom-wireless/" TargetMode="External"/><Relationship Id="rId34" Type="http://schemas.openxmlformats.org/officeDocument/2006/relationships/hyperlink" Target="http://www.equinoxme.com/news/fiber-misr-acquires-equinox-international/" TargetMode="External"/><Relationship Id="rId50" Type="http://schemas.openxmlformats.org/officeDocument/2006/relationships/hyperlink" Target="https://techcentral.co.za/vodacom-to-acquire-iot-nxt/89476/" TargetMode="External"/><Relationship Id="rId55" Type="http://schemas.openxmlformats.org/officeDocument/2006/relationships/hyperlink" Target="https://www.menabytes.com/samsung-kngine/" TargetMode="External"/><Relationship Id="rId76" Type="http://schemas.openxmlformats.org/officeDocument/2006/relationships/hyperlink" Target="https://techcentral.co.za/huge-group-to-acquire-otel/88263/" TargetMode="External"/><Relationship Id="rId97" Type="http://schemas.openxmlformats.org/officeDocument/2006/relationships/hyperlink" Target="http://pressoffice.mg.co.za/teraco/PressRelease.php?StoryID=287807" TargetMode="External"/><Relationship Id="rId104" Type="http://schemas.openxmlformats.org/officeDocument/2006/relationships/hyperlink" Target="https://www.businesswire.com/news/home/20180207005997/en/BitPesa-Acquires-TransferZero-Leading-Online-European-Money/?feedref=JjAwJuNHiystnCoBq_hl-Q-tiwWZwkcswR1UZtV7eGe24xL9TZOyQUMS3J72mJlQ7fxFuNFTHSunhvli30RlBNXya2izy9YOgHlBiZQk2LOzmn6JePCpHPCiYGaEx4DL1R" TargetMode="External"/><Relationship Id="rId7" Type="http://schemas.openxmlformats.org/officeDocument/2006/relationships/hyperlink" Target="https://businessday.ng/companies/article/axxela-now-100-owned-by-helios/" TargetMode="External"/><Relationship Id="rId71" Type="http://schemas.openxmlformats.org/officeDocument/2006/relationships/hyperlink" Target="https://businesstech.co.za/news/banking/229645/mastercard-buys-mobile-payments-provider-oltio-from-standard-bank/" TargetMode="External"/><Relationship Id="rId92" Type="http://schemas.openxmlformats.org/officeDocument/2006/relationships/hyperlink" Target="http://ventureburn.com/2018/09/propertyfox-acquires-local-platform-steeple/" TargetMode="External"/><Relationship Id="rId2" Type="http://schemas.openxmlformats.org/officeDocument/2006/relationships/hyperlink" Target="https://markets.ft.com/data/announce/detail?dockey=1323-13912370-05T7OJ4LS56F18J39FEOVR88I3" TargetMode="External"/><Relationship Id="rId29" Type="http://schemas.openxmlformats.org/officeDocument/2006/relationships/hyperlink" Target="https://www.itweb.co.za/content/j5alrMQl9WN7pYQk" TargetMode="External"/><Relationship Id="rId24" Type="http://schemas.openxmlformats.org/officeDocument/2006/relationships/hyperlink" Target="https://businesstech.co.za/news/internet/324133/insurance-comparison-site-compareguru-acquired-by-surestart/" TargetMode="External"/><Relationship Id="rId40" Type="http://schemas.openxmlformats.org/officeDocument/2006/relationships/hyperlink" Target="https://www.crunchbase.com/acquisition/fintec-ventures-2845-acquires-fintec-labs--3daa2fce" TargetMode="External"/><Relationship Id="rId45" Type="http://schemas.openxmlformats.org/officeDocument/2006/relationships/hyperlink" Target="https://techmoran.com/2019/06/11/kenyas-safari-marketplace-cloud9xp-acquires-competitor-heartbeat-adventures-goes-into-flight-hotel-bookings/" TargetMode="External"/><Relationship Id="rId66" Type="http://schemas.openxmlformats.org/officeDocument/2006/relationships/hyperlink" Target="https://www.maaden.com.sa/en/news_details/426" TargetMode="External"/><Relationship Id="rId87" Type="http://schemas.openxmlformats.org/officeDocument/2006/relationships/hyperlink" Target="https://www.forbes.com/sites/mfonobongnsehe/2014/08/20/u-s-company-acquires-african-mobile-messaging-startup-saya/" TargetMode="External"/><Relationship Id="rId110" Type="http://schemas.openxmlformats.org/officeDocument/2006/relationships/hyperlink" Target="https://www.jobberman.com/blog/oam-acquires-jobberman/" TargetMode="External"/><Relationship Id="rId61" Type="http://schemas.openxmlformats.org/officeDocument/2006/relationships/hyperlink" Target="https://www.itnewsafrica.com/2017/08/seacom-acquires-macrolan-to-extend-fibre-reach-in-western-cape/" TargetMode="External"/><Relationship Id="rId82" Type="http://schemas.openxmlformats.org/officeDocument/2006/relationships/hyperlink" Target="http://www.marklives.com/radar/hoorah-digital-acquires-ritual-studio/" TargetMode="External"/><Relationship Id="rId19" Type="http://schemas.openxmlformats.org/officeDocument/2006/relationships/hyperlink" Target="https://meltwater.org/genkey-acquires-mestghanas-claimsync/" TargetMode="External"/><Relationship Id="rId14" Type="http://schemas.openxmlformats.org/officeDocument/2006/relationships/hyperlink" Target="http://disrupt-africa.com/2016/06/buni-tv-acquired-by-frances-trace-tv/" TargetMode="External"/><Relationship Id="rId30" Type="http://schemas.openxmlformats.org/officeDocument/2006/relationships/hyperlink" Target="https://www.itweb.co.za/office/acctechsystems/content/KjlyrvwdVpW7k6am" TargetMode="External"/><Relationship Id="rId35" Type="http://schemas.openxmlformats.org/officeDocument/2006/relationships/hyperlink" Target="https://www.crunchbase.com/acquisition/excellence-health-inc-acquires-ethomed--9eb14104" TargetMode="External"/><Relationship Id="rId56" Type="http://schemas.openxmlformats.org/officeDocument/2006/relationships/hyperlink" Target="https://www.biznisafrica.com/systemiclogic-acquires-knowledge-factory-from-kagiso-media/" TargetMode="External"/><Relationship Id="rId77" Type="http://schemas.openxmlformats.org/officeDocument/2006/relationships/hyperlink" Target="https://businesstech.co.za/news/telecommunications/316562/huge-group-buys-stake-panasonic-voice-video-and-cctv-products-distributor/" TargetMode="External"/><Relationship Id="rId100" Type="http://schemas.openxmlformats.org/officeDocument/2006/relationships/hyperlink" Target="http://www.internetnews.com/bus-news/article.php/266911/VeriSign+Buys+South+Africas+Thawte+for+575+Million.htm" TargetMode="External"/><Relationship Id="rId105" Type="http://schemas.openxmlformats.org/officeDocument/2006/relationships/hyperlink" Target="https://www.wamda.com/2019/02/tunisia-founded-travelcar-acquired-groupe-psa" TargetMode="External"/><Relationship Id="rId8" Type="http://schemas.openxmlformats.org/officeDocument/2006/relationships/hyperlink" Target="https://www.menabytes.com/incorta-badr/" TargetMode="External"/><Relationship Id="rId51" Type="http://schemas.openxmlformats.org/officeDocument/2006/relationships/hyperlink" Target="https://techcentral.co.za/altron-buys-is-partners-for-r225m/81747/" TargetMode="External"/><Relationship Id="rId72" Type="http://schemas.openxmlformats.org/officeDocument/2006/relationships/hyperlink" Target="https://technext.ng/2019/04/03/african-startup-acquisition-in-full-swing-as-jiji-takes-over-olx-africa-operations/" TargetMode="External"/><Relationship Id="rId93" Type="http://schemas.openxmlformats.org/officeDocument/2006/relationships/hyperlink" Target="https://www.itweb.co.za/content/o1Jr5MxEwYoqKdWL/EJOlx4zMkZ756kmW?ct=t%28EMAIL_CAMPAIGN_5_28_2019_13_56%29&amp;mc_cid=b2048e76d7&amp;mc_eid=e3f02581a2" TargetMode="External"/><Relationship Id="rId98" Type="http://schemas.openxmlformats.org/officeDocument/2006/relationships/hyperlink" Target="http://disrupt-africa.com/2018/05/senegals-teranga-solutions-acquired-by-hotelonline/" TargetMode="External"/><Relationship Id="rId3" Type="http://schemas.openxmlformats.org/officeDocument/2006/relationships/hyperlink" Target="https://techmoran.com/2019/03/21/paylaters-parent-firm-onefi-acquires-fintech-firm-amplify-to-boost-its-financial-services-offerings/" TargetMode="External"/><Relationship Id="rId25" Type="http://schemas.openxmlformats.org/officeDocument/2006/relationships/hyperlink" Target="https://www.marketwatch.com/story/experian-agrees-to-buy-compuscan-for-263-million-2018-12-10-9485741" TargetMode="External"/><Relationship Id="rId46" Type="http://schemas.openxmlformats.org/officeDocument/2006/relationships/hyperlink" Target="https://weetracker.com/2019/01/10/kenyas-hillcrest-school-sold-out-to-fanisi-capital-for-usd-25-mn/" TargetMode="External"/><Relationship Id="rId67" Type="http://schemas.openxmlformats.org/officeDocument/2006/relationships/hyperlink" Target="https://www.dailynewssegypt.com/2019/06/04/helios-eaef-acquire-majority-stake-in-misr-hytech/" TargetMode="External"/><Relationship Id="rId20" Type="http://schemas.openxmlformats.org/officeDocument/2006/relationships/hyperlink" Target="https://businesstech.co.za/news/cloud-hosting/268949/datatec-acquires-cape-town-based-cloud-business/" TargetMode="External"/><Relationship Id="rId41" Type="http://schemas.openxmlformats.org/officeDocument/2006/relationships/hyperlink" Target="https://digestafrica.com/tunisia-retail-magasin-general-founa/" TargetMode="External"/><Relationship Id="rId62" Type="http://schemas.openxmlformats.org/officeDocument/2006/relationships/hyperlink" Target="https://silversoft.co.za/silversoft-acquires-leading-agency-management-software-firm-magnetic/" TargetMode="External"/><Relationship Id="rId83" Type="http://schemas.openxmlformats.org/officeDocument/2006/relationships/hyperlink" Target="https://techcrunch.com/2019/07/15/canal-acquires-african-film-studio-rok-from-irokotv-to-grow-nollywood/" TargetMode="External"/><Relationship Id="rId88" Type="http://schemas.openxmlformats.org/officeDocument/2006/relationships/hyperlink" Target="https://www.itweb.co.za/content/dgp45qaGW1r7X9l8"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altafrica.com/afdb-backs-partech-africa-fund-with-eur-7mn/" TargetMode="External"/><Relationship Id="rId18" Type="http://schemas.openxmlformats.org/officeDocument/2006/relationships/hyperlink" Target="https://digestafrica.com/afdb-investment-fund-renewable-energy-projects/" TargetMode="External"/><Relationship Id="rId26" Type="http://schemas.openxmlformats.org/officeDocument/2006/relationships/hyperlink" Target="http://ventureburn.com/2019/02/spartan-sme-finance-r100m-sa-sme-fund/?fbclid=IwAR20YxQ6teGdmzlxAH5O3kVzxpgSqh4QG4m711ICcAvnh_wzM-IvIgxnr9c" TargetMode="External"/><Relationship Id="rId39" Type="http://schemas.openxmlformats.org/officeDocument/2006/relationships/hyperlink" Target="https://techmoran.com/2019/05/10/leapfrog-investments-raises-700m-to-invest-in-healthtech-fintech-startups-in-asia-africa/" TargetMode="External"/><Relationship Id="rId21" Type="http://schemas.openxmlformats.org/officeDocument/2006/relationships/hyperlink" Target="http://ventureburn.com/2019/02/sa-sme-fund-savant/" TargetMode="External"/><Relationship Id="rId34" Type="http://schemas.openxmlformats.org/officeDocument/2006/relationships/hyperlink" Target="https://www.avca-africa.org/newsroom/member-news/2019/kasada-capital-management-raises-over-us-500mn/" TargetMode="External"/><Relationship Id="rId42" Type="http://schemas.openxmlformats.org/officeDocument/2006/relationships/hyperlink" Target="https://techmoran.com/2019/06/13/afdb-launches-a-400m-africa-digital-financial-inclusion-fund-to-expand-digital-financial-transactions-in-africa/" TargetMode="External"/><Relationship Id="rId47" Type="http://schemas.openxmlformats.org/officeDocument/2006/relationships/hyperlink" Target="https://thepalladiumgroup.com/news/Palladium-Launches-New-Impact-Investment-Fund" TargetMode="External"/><Relationship Id="rId7" Type="http://schemas.openxmlformats.org/officeDocument/2006/relationships/hyperlink" Target="http://www.tlcomcapital.com/about-us/tide_africa_fund/" TargetMode="External"/><Relationship Id="rId2" Type="http://schemas.openxmlformats.org/officeDocument/2006/relationships/hyperlink" Target="http://disrupt-africa.com/2016/03/grotech-fund-raises-initial-4m-to-back-sa-tech-startups/" TargetMode="External"/><Relationship Id="rId16" Type="http://schemas.openxmlformats.org/officeDocument/2006/relationships/hyperlink" Target="https://www.benjamindada.com/oui-capital-launch/" TargetMode="External"/><Relationship Id="rId29" Type="http://schemas.openxmlformats.org/officeDocument/2006/relationships/hyperlink" Target="https://ventureburn.com/2019/04/seedstars-100m-africa-fund/" TargetMode="External"/><Relationship Id="rId1" Type="http://schemas.openxmlformats.org/officeDocument/2006/relationships/hyperlink" Target="http://disrupt-africa.com/2016/02/sas-knife-capital-launches-6-4m-fund-for-innovative-startups/" TargetMode="External"/><Relationship Id="rId6" Type="http://schemas.openxmlformats.org/officeDocument/2006/relationships/hyperlink" Target="http://www.tlcomcapital.com/about-us/tide_africa_fund/" TargetMode="External"/><Relationship Id="rId11" Type="http://schemas.openxmlformats.org/officeDocument/2006/relationships/hyperlink" Target="https://www.sunfunder.com/post/opic-commits-25m-to-our-new-solar-energy-transformation-fund" TargetMode="External"/><Relationship Id="rId24" Type="http://schemas.openxmlformats.org/officeDocument/2006/relationships/hyperlink" Target="http://ventureburn.com/2019/02/ingressive-capital-saharan-african-tech/" TargetMode="External"/><Relationship Id="rId32" Type="http://schemas.openxmlformats.org/officeDocument/2006/relationships/hyperlink" Target="https://www.tekedia.com/apply-3-2-million-boi-and-all-on-off-grid-energy-debt-fund/" TargetMode="External"/><Relationship Id="rId37" Type="http://schemas.openxmlformats.org/officeDocument/2006/relationships/hyperlink" Target="https://www.esi-africa.com/industry-sectors/renewable-energy/renewable-energy-fund-achieves-227m-in-africa/?utm_source=Asoko+Insight+-+Africa+Business+Week+in+Review&amp;utm_campaign=4705a892a6-2019%2F05%2F05+%28May+5%29+Newsletter&amp;utm_medium=email&amp;utm_term=0_7d19169446-4705a892a6-425970489" TargetMode="External"/><Relationship Id="rId40" Type="http://schemas.openxmlformats.org/officeDocument/2006/relationships/hyperlink" Target="https://ventureburn.com/2019/06/german-government-launches-e1bn-africa-fund/" TargetMode="External"/><Relationship Id="rId45" Type="http://schemas.openxmlformats.org/officeDocument/2006/relationships/hyperlink" Target="https://www.avca-africa.org/newsroom/member-news/2019/exeo-capital-s-agri-vie-fund-ii-closes-at-146-million/" TargetMode="External"/><Relationship Id="rId5" Type="http://schemas.openxmlformats.org/officeDocument/2006/relationships/hyperlink" Target="http://disrupt-africa.com/2017/07/egypts-flat6labs-announces-first-close-of-5-6m-fund/" TargetMode="External"/><Relationship Id="rId15" Type="http://schemas.openxmlformats.org/officeDocument/2006/relationships/hyperlink" Target="https://digestafrica.com/mtn-uganda-startup-fund-open-mobile-money-api" TargetMode="External"/><Relationship Id="rId23" Type="http://schemas.openxmlformats.org/officeDocument/2006/relationships/hyperlink" Target="http://www.ietp.com/fr/content/second-closing-du-fonds-ip-afrique-entrepreneurs-2-ipae-2" TargetMode="External"/><Relationship Id="rId28" Type="http://schemas.openxmlformats.org/officeDocument/2006/relationships/hyperlink" Target="https://www.latestnigeriannews.com/news/7021376/this-virtual-incubator-has-raised-a-new-funding-round-to-accelerate-startups-acr.html" TargetMode="External"/><Relationship Id="rId36" Type="http://schemas.openxmlformats.org/officeDocument/2006/relationships/hyperlink" Target="https://www.worldbank.org/en/news/press-release/2019/04/17/egypt-new-us200-million-project-to-promote-small-businesses-and-job-creation-for-women-and-youth" TargetMode="External"/><Relationship Id="rId10" Type="http://schemas.openxmlformats.org/officeDocument/2006/relationships/hyperlink" Target="http://disrupt-africa.com/2018/09/goodwell-investments-launches-23m-impact-fund-for-africa/" TargetMode="External"/><Relationship Id="rId19" Type="http://schemas.openxmlformats.org/officeDocument/2006/relationships/hyperlink" Target="http://disrupt-africa.com/2019/03/meet-the-investor-gavin-reardon-kingson-capital/" TargetMode="External"/><Relationship Id="rId31" Type="http://schemas.openxmlformats.org/officeDocument/2006/relationships/hyperlink" Target="https://techcrunch.com/2019/04/10/pearson-is-committing-50m-to-fund-next-gen-edtech-startups/" TargetMode="External"/><Relationship Id="rId44" Type="http://schemas.openxmlformats.org/officeDocument/2006/relationships/hyperlink" Target="https://www.africaglobalfunds.com/news/private-equity/fundraising/cepheus-growth-capital-fund-gets-51m-at-first-close/" TargetMode="External"/><Relationship Id="rId4" Type="http://schemas.openxmlformats.org/officeDocument/2006/relationships/hyperlink" Target="http://disrupt-africa.com/2017/06/tlcom-raises-40m-africa-tech-fund/" TargetMode="External"/><Relationship Id="rId9" Type="http://schemas.openxmlformats.org/officeDocument/2006/relationships/hyperlink" Target="https://techcrunch.com/2018/06/17/breaking-down-frances-new-76m-africa-startup-fund/" TargetMode="External"/><Relationship Id="rId14" Type="http://schemas.openxmlformats.org/officeDocument/2006/relationships/hyperlink" Target="https://weetracker.com/2018/10/26/game-changer-naspers-launches-usd-314-mn-fund-for-south-african-tech-startups/" TargetMode="External"/><Relationship Id="rId22" Type="http://schemas.openxmlformats.org/officeDocument/2006/relationships/hyperlink" Target="https://www.forbes.com/sites/mfonobongnsehe/2019/02/08/zimbabwes-richest-man-strive-masiyiwa-establishes-100-million-fund-to-support-rural-entrepreneurs/" TargetMode="External"/><Relationship Id="rId27" Type="http://schemas.openxmlformats.org/officeDocument/2006/relationships/hyperlink" Target="http://disrupt-africa.com/2019/05/university-of-limpopo-sab-foundation-launch-student-seed-fund/" TargetMode="External"/><Relationship Id="rId30" Type="http://schemas.openxmlformats.org/officeDocument/2006/relationships/hyperlink" Target="http://disrupt-africa.com/2019/04/africinvest-cathay-capital-launch-169m-african-venture-fund/" TargetMode="External"/><Relationship Id="rId35" Type="http://schemas.openxmlformats.org/officeDocument/2006/relationships/hyperlink" Target="https://www.iol.co.za/business-report/companies/10m-to-be-invested-for-african-start-ups-21995810" TargetMode="External"/><Relationship Id="rId43" Type="http://schemas.openxmlformats.org/officeDocument/2006/relationships/hyperlink" Target="https://techmoran.com/2019/06/15/world-bank-to-inject-50-million-to-boost-kenyas-startups/" TargetMode="External"/><Relationship Id="rId8" Type="http://schemas.openxmlformats.org/officeDocument/2006/relationships/hyperlink" Target="http://www.rwanda-podium.org/index.php/actualites/education/3433-rwanda-launches-30m-research-and-innovation-fund" TargetMode="External"/><Relationship Id="rId3" Type="http://schemas.openxmlformats.org/officeDocument/2006/relationships/hyperlink" Target="http://disrupt-africa.com/2016/05/village-capital-closes-17-7m-investment-fund/" TargetMode="External"/><Relationship Id="rId12" Type="http://schemas.openxmlformats.org/officeDocument/2006/relationships/hyperlink" Target="https://www.altafrica.com/novastar-ventures-raises-usd-72-5mn-for-first-close/" TargetMode="External"/><Relationship Id="rId17" Type="http://schemas.openxmlformats.org/officeDocument/2006/relationships/hyperlink" Target="https://digestafrica.com/cdc-invests-nigeria-focused-sme-fund/" TargetMode="External"/><Relationship Id="rId25" Type="http://schemas.openxmlformats.org/officeDocument/2006/relationships/hyperlink" Target="https://sunfunder.com/news/setfundfirstclose" TargetMode="External"/><Relationship Id="rId33" Type="http://schemas.openxmlformats.org/officeDocument/2006/relationships/hyperlink" Target="https://www.globenewswire.com/news-release/2019/04/17/1805389/0/en/Acumen-Announces-Nearly-70-Million-Close-of-For-Profit-Off-Grid-Energy-Fund-through-its-subsidiary-Acumen-Capital-Partners.html" TargetMode="External"/><Relationship Id="rId38" Type="http://schemas.openxmlformats.org/officeDocument/2006/relationships/hyperlink" Target="https://www.businessdailyafrica.com/corporate/companies/IFC-invests-Sh5bn-in-new-Helios-fund/4003102-5104810-v8mpwn/index.html?utm_source=Asoko+Insight+-+Africa+Business+Week+in+Review&amp;utm_campaign=a78dd4f97b-2019%2F12%2F05+Newsletter&amp;utm_medium=email&amp;utm_term=0_7d19169446-a78dd4f97b-425970489" TargetMode="External"/><Relationship Id="rId46" Type="http://schemas.openxmlformats.org/officeDocument/2006/relationships/hyperlink" Target="http://disrupt-africa.com/2019/07/4di-capital-launches-9-4m-fund-to-invest-in-sa-tech-startups/" TargetMode="External"/><Relationship Id="rId20" Type="http://schemas.openxmlformats.org/officeDocument/2006/relationships/hyperlink" Target="https://www.iol.co.za/business-report/entrepreneurs/newtown-lionpride-announce-r500m-section-12j-fund-for-smes-19144736" TargetMode="External"/><Relationship Id="rId41" Type="http://schemas.openxmlformats.org/officeDocument/2006/relationships/hyperlink" Target="https://techmoran.com/2019/06/06/velocity-capital-a-cellulant-yoco-mines-investor-unveils-a-e105m-fintech-ventures-fund-for-fintech-startups-globally/" TargetMode="External"/></Relationships>
</file>

<file path=xl/worksheets/_rels/sheet4.xml.rels><?xml version="1.0" encoding="UTF-8" standalone="yes"?>
<Relationships xmlns="http://schemas.openxmlformats.org/package/2006/relationships"><Relationship Id="rId3182" Type="http://schemas.openxmlformats.org/officeDocument/2006/relationships/hyperlink" Target="http://www.leaf.me/" TargetMode="External"/><Relationship Id="rId4233" Type="http://schemas.openxmlformats.org/officeDocument/2006/relationships/hyperlink" Target="https://twitter.com/superfluidlabs" TargetMode="External"/><Relationship Id="rId8854" Type="http://schemas.openxmlformats.org/officeDocument/2006/relationships/hyperlink" Target="https://www.facebook.com/pg/legalconnectionZA/" TargetMode="External"/><Relationship Id="rId9905" Type="http://schemas.openxmlformats.org/officeDocument/2006/relationships/hyperlink" Target="https://www.linkedin.com/company/afriex" TargetMode="External"/><Relationship Id="rId7456" Type="http://schemas.openxmlformats.org/officeDocument/2006/relationships/hyperlink" Target="https://www.linkedin.com/company/natterbase/about/" TargetMode="External"/><Relationship Id="rId8507" Type="http://schemas.openxmlformats.org/officeDocument/2006/relationships/hyperlink" Target="https://wahi.co.za/" TargetMode="External"/><Relationship Id="rId10784" Type="http://schemas.openxmlformats.org/officeDocument/2006/relationships/hyperlink" Target="https://farmmoja.org/" TargetMode="External"/><Relationship Id="rId11835" Type="http://schemas.openxmlformats.org/officeDocument/2006/relationships/hyperlink" Target="https://twitter.com/garagemobility" TargetMode="External"/><Relationship Id="rId6058" Type="http://schemas.openxmlformats.org/officeDocument/2006/relationships/hyperlink" Target="https://www.linkedin.com/company/cloudinn/" TargetMode="External"/><Relationship Id="rId7109" Type="http://schemas.openxmlformats.org/officeDocument/2006/relationships/hyperlink" Target="http://www.facebook.com/ryanadalimited" TargetMode="External"/><Relationship Id="rId10437" Type="http://schemas.openxmlformats.org/officeDocument/2006/relationships/hyperlink" Target="https://www.facebook.com/xilefug" TargetMode="External"/><Relationship Id="rId987" Type="http://schemas.openxmlformats.org/officeDocument/2006/relationships/hyperlink" Target="https://jumeni.com/" TargetMode="External"/><Relationship Id="rId2668" Type="http://schemas.openxmlformats.org/officeDocument/2006/relationships/hyperlink" Target="http://geogecko.com/" TargetMode="External"/><Relationship Id="rId3719" Type="http://schemas.openxmlformats.org/officeDocument/2006/relationships/hyperlink" Target="https://twitter.com/parcel_it" TargetMode="External"/><Relationship Id="rId4090" Type="http://schemas.openxmlformats.org/officeDocument/2006/relationships/hyperlink" Target="https://www.linkedin.com/company/seso-global-limited/about/" TargetMode="External"/><Relationship Id="rId5141" Type="http://schemas.openxmlformats.org/officeDocument/2006/relationships/hyperlink" Target="http://ekaya.com/" TargetMode="External"/><Relationship Id="rId9762" Type="http://schemas.openxmlformats.org/officeDocument/2006/relationships/hyperlink" Target="https://twitter.com/useflexfi" TargetMode="External"/><Relationship Id="rId11692" Type="http://schemas.openxmlformats.org/officeDocument/2006/relationships/hyperlink" Target="https://twitter.com/Talk360app" TargetMode="External"/><Relationship Id="rId1751" Type="http://schemas.openxmlformats.org/officeDocument/2006/relationships/hyperlink" Target="https://www.facebook.com/vayqui/" TargetMode="External"/><Relationship Id="rId2802" Type="http://schemas.openxmlformats.org/officeDocument/2006/relationships/hyperlink" Target="https://twitter.com/healliance" TargetMode="External"/><Relationship Id="rId8364" Type="http://schemas.openxmlformats.org/officeDocument/2006/relationships/hyperlink" Target="https://www.facebook.com/codeskill" TargetMode="External"/><Relationship Id="rId9415" Type="http://schemas.openxmlformats.org/officeDocument/2006/relationships/hyperlink" Target="https://www.linkedin.com/company/numi-capital/people/" TargetMode="External"/><Relationship Id="rId10294" Type="http://schemas.openxmlformats.org/officeDocument/2006/relationships/hyperlink" Target="https://www.facebook.com/Docspert/" TargetMode="External"/><Relationship Id="rId11345" Type="http://schemas.openxmlformats.org/officeDocument/2006/relationships/hyperlink" Target="https://frain.dev/" TargetMode="External"/><Relationship Id="rId1404" Type="http://schemas.openxmlformats.org/officeDocument/2006/relationships/hyperlink" Target="https://m.me/FoodChatShopper" TargetMode="External"/><Relationship Id="rId8017" Type="http://schemas.openxmlformats.org/officeDocument/2006/relationships/hyperlink" Target="https://facebook.com/schoolsfocus" TargetMode="External"/><Relationship Id="rId3576" Type="http://schemas.openxmlformats.org/officeDocument/2006/relationships/hyperlink" Target="https://www.facebook.com/ngsign" TargetMode="External"/><Relationship Id="rId4627" Type="http://schemas.openxmlformats.org/officeDocument/2006/relationships/hyperlink" Target="https://twitter.com/GetVuga" TargetMode="External"/><Relationship Id="rId4974" Type="http://schemas.openxmlformats.org/officeDocument/2006/relationships/hyperlink" Target="http://wionmotors.com/" TargetMode="External"/><Relationship Id="rId497" Type="http://schemas.openxmlformats.org/officeDocument/2006/relationships/hyperlink" Target="https://www.greenpathfood.com/" TargetMode="External"/><Relationship Id="rId2178" Type="http://schemas.openxmlformats.org/officeDocument/2006/relationships/hyperlink" Target="https://dafrutausa.com/" TargetMode="External"/><Relationship Id="rId3229" Type="http://schemas.openxmlformats.org/officeDocument/2006/relationships/hyperlink" Target="https://www.linkedin.com/company/lipaplus/about/" TargetMode="External"/><Relationship Id="rId7100" Type="http://schemas.openxmlformats.org/officeDocument/2006/relationships/hyperlink" Target="https://twitter.com/questdevelopers" TargetMode="External"/><Relationship Id="rId6799" Type="http://schemas.openxmlformats.org/officeDocument/2006/relationships/hyperlink" Target="http://mobidawa.com/" TargetMode="External"/><Relationship Id="rId3710" Type="http://schemas.openxmlformats.org/officeDocument/2006/relationships/hyperlink" Target="https://www.facebook.com/oyapayng/" TargetMode="External"/><Relationship Id="rId9272" Type="http://schemas.openxmlformats.org/officeDocument/2006/relationships/hyperlink" Target="https://columbiaclinic.us/" TargetMode="External"/><Relationship Id="rId631" Type="http://schemas.openxmlformats.org/officeDocument/2006/relationships/hyperlink" Target="https://www.linkedin.com/company/tupuca-lda/?originalSubdomain=pt" TargetMode="External"/><Relationship Id="rId1261" Type="http://schemas.openxmlformats.org/officeDocument/2006/relationships/hyperlink" Target="https://www.facebook.com/tradebuzz/" TargetMode="External"/><Relationship Id="rId2312" Type="http://schemas.openxmlformats.org/officeDocument/2006/relationships/hyperlink" Target="https://drone-africa.com/" TargetMode="External"/><Relationship Id="rId5882" Type="http://schemas.openxmlformats.org/officeDocument/2006/relationships/hyperlink" Target="https://www.facebook.com/WaffarX/" TargetMode="External"/><Relationship Id="rId6933" Type="http://schemas.openxmlformats.org/officeDocument/2006/relationships/hyperlink" Target="http://aishaflowers.com/" TargetMode="External"/><Relationship Id="rId4484" Type="http://schemas.openxmlformats.org/officeDocument/2006/relationships/hyperlink" Target="https://twitter.com/UjuziKilimo" TargetMode="External"/><Relationship Id="rId5535" Type="http://schemas.openxmlformats.org/officeDocument/2006/relationships/hyperlink" Target="https://twitter.com/RaruShopping" TargetMode="External"/><Relationship Id="rId3086" Type="http://schemas.openxmlformats.org/officeDocument/2006/relationships/hyperlink" Target="https://kisua.com/" TargetMode="External"/><Relationship Id="rId4137" Type="http://schemas.openxmlformats.org/officeDocument/2006/relationships/hyperlink" Target="https://www.smileidentity.com/" TargetMode="External"/><Relationship Id="rId8758" Type="http://schemas.openxmlformats.org/officeDocument/2006/relationships/hyperlink" Target="http://www.ionizr.com/" TargetMode="External"/><Relationship Id="rId9809" Type="http://schemas.openxmlformats.org/officeDocument/2006/relationships/hyperlink" Target="https://www.twitter.com/mytripnigeria" TargetMode="External"/><Relationship Id="rId10688" Type="http://schemas.openxmlformats.org/officeDocument/2006/relationships/hyperlink" Target="https://mybento.net/" TargetMode="External"/><Relationship Id="rId11739" Type="http://schemas.openxmlformats.org/officeDocument/2006/relationships/hyperlink" Target="https://www.khazenly.com/" TargetMode="External"/><Relationship Id="rId141" Type="http://schemas.openxmlformats.org/officeDocument/2006/relationships/hyperlink" Target="https://twitter.com/AsokoInsight" TargetMode="External"/><Relationship Id="rId3220" Type="http://schemas.openxmlformats.org/officeDocument/2006/relationships/hyperlink" Target="https://www.linkedin.com/in/jerry-crossan-a7a6b024" TargetMode="External"/><Relationship Id="rId6790" Type="http://schemas.openxmlformats.org/officeDocument/2006/relationships/hyperlink" Target="https://twitter.com/medbitkenya/" TargetMode="External"/><Relationship Id="rId7841" Type="http://schemas.openxmlformats.org/officeDocument/2006/relationships/hyperlink" Target="https://kurtiva.com/" TargetMode="External"/><Relationship Id="rId10822" Type="http://schemas.openxmlformats.org/officeDocument/2006/relationships/hyperlink" Target="https://www.linkedin.com/company/topshiphq" TargetMode="External"/><Relationship Id="rId7" Type="http://schemas.openxmlformats.org/officeDocument/2006/relationships/hyperlink" Target="https://twitter.com/andela" TargetMode="External"/><Relationship Id="rId5392" Type="http://schemas.openxmlformats.org/officeDocument/2006/relationships/hyperlink" Target="https://twitter.com/fitkeysa" TargetMode="External"/><Relationship Id="rId6443" Type="http://schemas.openxmlformats.org/officeDocument/2006/relationships/hyperlink" Target="https://www.facebook.com/antara.health" TargetMode="External"/><Relationship Id="rId5045" Type="http://schemas.openxmlformats.org/officeDocument/2006/relationships/hyperlink" Target="https://www.linkedin.com/company/devinvogue" TargetMode="External"/><Relationship Id="rId9666" Type="http://schemas.openxmlformats.org/officeDocument/2006/relationships/hyperlink" Target="https://www.linkedin.com/company/maisha-technologies/" TargetMode="External"/><Relationship Id="rId11596" Type="http://schemas.openxmlformats.org/officeDocument/2006/relationships/hyperlink" Target="https://www.facebook.com/InsecoFeed/" TargetMode="External"/><Relationship Id="rId1655" Type="http://schemas.openxmlformats.org/officeDocument/2006/relationships/hyperlink" Target="https://twitter.com/ashanti_ai?lang=en" TargetMode="External"/><Relationship Id="rId2706" Type="http://schemas.openxmlformats.org/officeDocument/2006/relationships/hyperlink" Target="https://twitter.com/gomycode" TargetMode="External"/><Relationship Id="rId8268" Type="http://schemas.openxmlformats.org/officeDocument/2006/relationships/hyperlink" Target="https://www.linkedin.com/company/11258266/" TargetMode="External"/><Relationship Id="rId9319" Type="http://schemas.openxmlformats.org/officeDocument/2006/relationships/hyperlink" Target="http://www.facebook.com/pages/category/Agricultural-Cooperative/Ecodudu" TargetMode="External"/><Relationship Id="rId10198" Type="http://schemas.openxmlformats.org/officeDocument/2006/relationships/hyperlink" Target="https://twitter.com/7keemapp" TargetMode="External"/><Relationship Id="rId11249" Type="http://schemas.openxmlformats.org/officeDocument/2006/relationships/hyperlink" Target="https://www.linkedin.com/company/plstka/about/" TargetMode="External"/><Relationship Id="rId1308" Type="http://schemas.openxmlformats.org/officeDocument/2006/relationships/hyperlink" Target="https://twitter.com/mpostke" TargetMode="External"/><Relationship Id="rId4878" Type="http://schemas.openxmlformats.org/officeDocument/2006/relationships/hyperlink" Target="https://www.kesholabs.com/" TargetMode="External"/><Relationship Id="rId5929" Type="http://schemas.openxmlformats.org/officeDocument/2006/relationships/hyperlink" Target="http://twitter.com/PushBots" TargetMode="External"/><Relationship Id="rId9800" Type="http://schemas.openxmlformats.org/officeDocument/2006/relationships/hyperlink" Target="https://ariariaonline.com/" TargetMode="External"/><Relationship Id="rId11730" Type="http://schemas.openxmlformats.org/officeDocument/2006/relationships/hyperlink" Target="https://www.linkedin.com/company/vantagepay-africa/about/" TargetMode="External"/><Relationship Id="rId14" Type="http://schemas.openxmlformats.org/officeDocument/2006/relationships/hyperlink" Target="https://www.linkedin.com/company/zolaelectric/" TargetMode="External"/><Relationship Id="rId7004" Type="http://schemas.openxmlformats.org/officeDocument/2006/relationships/hyperlink" Target="http://www.ghafla.com/" TargetMode="External"/><Relationship Id="rId7351" Type="http://schemas.openxmlformats.org/officeDocument/2006/relationships/hyperlink" Target="https://www.facebook.com/sorepairit/" TargetMode="External"/><Relationship Id="rId8402" Type="http://schemas.openxmlformats.org/officeDocument/2006/relationships/hyperlink" Target="https://www.linkedin.com/company/webfala-digital-limited" TargetMode="External"/><Relationship Id="rId10332" Type="http://schemas.openxmlformats.org/officeDocument/2006/relationships/hyperlink" Target="https://www.facebook.com/cribmd" TargetMode="External"/><Relationship Id="rId3961" Type="http://schemas.openxmlformats.org/officeDocument/2006/relationships/hyperlink" Target="https://twitter.com/Respo_tech" TargetMode="External"/><Relationship Id="rId882" Type="http://schemas.openxmlformats.org/officeDocument/2006/relationships/hyperlink" Target="https://twitter.com/followbreadfast" TargetMode="External"/><Relationship Id="rId2563" Type="http://schemas.openxmlformats.org/officeDocument/2006/relationships/hyperlink" Target="https://www.fineazy.com/" TargetMode="External"/><Relationship Id="rId3614" Type="http://schemas.openxmlformats.org/officeDocument/2006/relationships/hyperlink" Target="https://www.linkedin.com/company/ogwugo/" TargetMode="External"/><Relationship Id="rId9176" Type="http://schemas.openxmlformats.org/officeDocument/2006/relationships/hyperlink" Target="http://www.ulesson.com/" TargetMode="External"/><Relationship Id="rId535" Type="http://schemas.openxmlformats.org/officeDocument/2006/relationships/hyperlink" Target="https://www.linkedin.com/company/digsconnect/" TargetMode="External"/><Relationship Id="rId1165" Type="http://schemas.openxmlformats.org/officeDocument/2006/relationships/hyperlink" Target="https://twitter.com/volunteerdollar" TargetMode="External"/><Relationship Id="rId2216" Type="http://schemas.openxmlformats.org/officeDocument/2006/relationships/hyperlink" Target="https://www.linkedin.com/company/cyst/about/" TargetMode="External"/><Relationship Id="rId5786" Type="http://schemas.openxmlformats.org/officeDocument/2006/relationships/hyperlink" Target="https://www.facebook.com/apt9realestate/" TargetMode="External"/><Relationship Id="rId6837" Type="http://schemas.openxmlformats.org/officeDocument/2006/relationships/hyperlink" Target="https://www.linkedin.com/company/thebhub/" TargetMode="External"/><Relationship Id="rId4388" Type="http://schemas.openxmlformats.org/officeDocument/2006/relationships/hyperlink" Target="https://twitter.com/TORAAfrica" TargetMode="External"/><Relationship Id="rId5439" Type="http://schemas.openxmlformats.org/officeDocument/2006/relationships/hyperlink" Target="https://www.facebook.com/khulaapp/" TargetMode="External"/><Relationship Id="rId9310" Type="http://schemas.openxmlformats.org/officeDocument/2006/relationships/hyperlink" Target="http://amarihitch.ug/" TargetMode="External"/><Relationship Id="rId11240" Type="http://schemas.openxmlformats.org/officeDocument/2006/relationships/hyperlink" Target="https://twitter.com/UntapTech" TargetMode="External"/><Relationship Id="rId5920" Type="http://schemas.openxmlformats.org/officeDocument/2006/relationships/hyperlink" Target="https://www.facebook.com/locname" TargetMode="External"/><Relationship Id="rId3471" Type="http://schemas.openxmlformats.org/officeDocument/2006/relationships/hyperlink" Target="https://twitter.com/movelcare" TargetMode="External"/><Relationship Id="rId4522" Type="http://schemas.openxmlformats.org/officeDocument/2006/relationships/hyperlink" Target="https://vericampus.com/" TargetMode="External"/><Relationship Id="rId392" Type="http://schemas.openxmlformats.org/officeDocument/2006/relationships/hyperlink" Target="https://www.linkedin.com/company/15177316/" TargetMode="External"/><Relationship Id="rId2073" Type="http://schemas.openxmlformats.org/officeDocument/2006/relationships/hyperlink" Target="https://www.facebook.com/ezeemoneyltd/" TargetMode="External"/><Relationship Id="rId3124" Type="http://schemas.openxmlformats.org/officeDocument/2006/relationships/hyperlink" Target="https://www.twitter.com/kuendadigital" TargetMode="External"/><Relationship Id="rId6694" Type="http://schemas.openxmlformats.org/officeDocument/2006/relationships/hyperlink" Target="https://www.jambopay.com/" TargetMode="External"/><Relationship Id="rId7745" Type="http://schemas.openxmlformats.org/officeDocument/2006/relationships/hyperlink" Target="https://twitter.com/tracifyng?lang=en" TargetMode="External"/><Relationship Id="rId5296" Type="http://schemas.openxmlformats.org/officeDocument/2006/relationships/hyperlink" Target="http://twitter.com/22seven" TargetMode="External"/><Relationship Id="rId6347" Type="http://schemas.openxmlformats.org/officeDocument/2006/relationships/hyperlink" Target="https://twitter.com/TeamBookADoc" TargetMode="External"/><Relationship Id="rId10726" Type="http://schemas.openxmlformats.org/officeDocument/2006/relationships/hyperlink" Target="https://twitter.com/ViagraSimply" TargetMode="External"/><Relationship Id="rId2957" Type="http://schemas.openxmlformats.org/officeDocument/2006/relationships/hyperlink" Target="https://twitter.com/interpayafrica" TargetMode="External"/><Relationship Id="rId929" Type="http://schemas.openxmlformats.org/officeDocument/2006/relationships/hyperlink" Target="https://www.linkedin.com/company/edvessuite/" TargetMode="External"/><Relationship Id="rId1559" Type="http://schemas.openxmlformats.org/officeDocument/2006/relationships/hyperlink" Target="http://www.agro-hub.com/" TargetMode="External"/><Relationship Id="rId4032" Type="http://schemas.openxmlformats.org/officeDocument/2006/relationships/hyperlink" Target="https://www.linkedin.com/company/savekubwa-ltd/about/" TargetMode="External"/><Relationship Id="rId5430" Type="http://schemas.openxmlformats.org/officeDocument/2006/relationships/hyperlink" Target="https://twitter.com/ShoppingFeeder" TargetMode="External"/><Relationship Id="rId8653" Type="http://schemas.openxmlformats.org/officeDocument/2006/relationships/hyperlink" Target="https://twitter.com/makanda_finance" TargetMode="External"/><Relationship Id="rId9704" Type="http://schemas.openxmlformats.org/officeDocument/2006/relationships/hyperlink" Target="https://www.facebook.com/Themergeapp/" TargetMode="External"/><Relationship Id="rId10583" Type="http://schemas.openxmlformats.org/officeDocument/2006/relationships/hyperlink" Target="https://oyapayafrica.com/" TargetMode="External"/><Relationship Id="rId11634" Type="http://schemas.openxmlformats.org/officeDocument/2006/relationships/hyperlink" Target="https://www.linkedin.com/showcase/opus-people-analytics" TargetMode="External"/><Relationship Id="rId7255" Type="http://schemas.openxmlformats.org/officeDocument/2006/relationships/hyperlink" Target="https://www.facebook.com/Lekoillimited" TargetMode="External"/><Relationship Id="rId8306" Type="http://schemas.openxmlformats.org/officeDocument/2006/relationships/hyperlink" Target="http://www.facebook.com/afrireviews" TargetMode="External"/><Relationship Id="rId10236" Type="http://schemas.openxmlformats.org/officeDocument/2006/relationships/hyperlink" Target="https://www.linkedin.com/company/onepipe-io-services-limited/" TargetMode="External"/><Relationship Id="rId3865" Type="http://schemas.openxmlformats.org/officeDocument/2006/relationships/hyperlink" Target="http://smartintegration.co.za/" TargetMode="External"/><Relationship Id="rId4916" Type="http://schemas.openxmlformats.org/officeDocument/2006/relationships/hyperlink" Target="https://www.linkedin.com/in/chitosan-egypt/?originalSubdomain=eg" TargetMode="External"/><Relationship Id="rId786" Type="http://schemas.openxmlformats.org/officeDocument/2006/relationships/hyperlink" Target="https://www.linkedin.com/company/utu-technologies/" TargetMode="External"/><Relationship Id="rId2467" Type="http://schemas.openxmlformats.org/officeDocument/2006/relationships/hyperlink" Target="https://twitter.com/EnerGrowUG" TargetMode="External"/><Relationship Id="rId3518" Type="http://schemas.openxmlformats.org/officeDocument/2006/relationships/hyperlink" Target="http://www.mvendr.com/" TargetMode="External"/><Relationship Id="rId439" Type="http://schemas.openxmlformats.org/officeDocument/2006/relationships/hyperlink" Target="https://lts-livestocktradeservices.com/" TargetMode="External"/><Relationship Id="rId1069" Type="http://schemas.openxmlformats.org/officeDocument/2006/relationships/hyperlink" Target="https://www.linkedin.com/company/mvelani.com/" TargetMode="External"/><Relationship Id="rId8163" Type="http://schemas.openxmlformats.org/officeDocument/2006/relationships/hyperlink" Target="http://www.komotionstudios.com/" TargetMode="External"/><Relationship Id="rId9214" Type="http://schemas.openxmlformats.org/officeDocument/2006/relationships/hyperlink" Target="https://www.twitter.com/wafoyosafaris" TargetMode="External"/><Relationship Id="rId9561" Type="http://schemas.openxmlformats.org/officeDocument/2006/relationships/hyperlink" Target="https://www.facebook.com/SourceBeautyEG/" TargetMode="External"/><Relationship Id="rId11491" Type="http://schemas.openxmlformats.org/officeDocument/2006/relationships/hyperlink" Target="https://www.facebook.com/lucky.app.eg/" TargetMode="External"/><Relationship Id="rId920" Type="http://schemas.openxmlformats.org/officeDocument/2006/relationships/hyperlink" Target="https://julaya.co/" TargetMode="External"/><Relationship Id="rId1550" Type="http://schemas.openxmlformats.org/officeDocument/2006/relationships/hyperlink" Target="http://www.agriprotein.com/" TargetMode="External"/><Relationship Id="rId2601" Type="http://schemas.openxmlformats.org/officeDocument/2006/relationships/hyperlink" Target="http://flippfly.com/" TargetMode="External"/><Relationship Id="rId10093" Type="http://schemas.openxmlformats.org/officeDocument/2006/relationships/hyperlink" Target="https://twitter.com/LusakaGrocery" TargetMode="External"/><Relationship Id="rId11144" Type="http://schemas.openxmlformats.org/officeDocument/2006/relationships/hyperlink" Target="https://twitter.com/BasiGoKenya" TargetMode="External"/><Relationship Id="rId1203" Type="http://schemas.openxmlformats.org/officeDocument/2006/relationships/hyperlink" Target="https://www.facebook.com/pg/mosawer.net/" TargetMode="External"/><Relationship Id="rId4773" Type="http://schemas.openxmlformats.org/officeDocument/2006/relationships/hyperlink" Target="http://twitter.com/UEFAcom" TargetMode="External"/><Relationship Id="rId5824" Type="http://schemas.openxmlformats.org/officeDocument/2006/relationships/hyperlink" Target="http://realestate.eg/" TargetMode="External"/><Relationship Id="rId3375" Type="http://schemas.openxmlformats.org/officeDocument/2006/relationships/hyperlink" Target="https://www.facebook.com/MavinRecords/" TargetMode="External"/><Relationship Id="rId4426" Type="http://schemas.openxmlformats.org/officeDocument/2006/relationships/hyperlink" Target="https://www.transferzero.com/" TargetMode="External"/><Relationship Id="rId7996" Type="http://schemas.openxmlformats.org/officeDocument/2006/relationships/hyperlink" Target="https://www.flyboku.com/" TargetMode="External"/><Relationship Id="rId296" Type="http://schemas.openxmlformats.org/officeDocument/2006/relationships/hyperlink" Target="http://www.facebook.com/Yumamia" TargetMode="External"/><Relationship Id="rId3028" Type="http://schemas.openxmlformats.org/officeDocument/2006/relationships/hyperlink" Target="https://www.facebook.com/joboxza" TargetMode="External"/><Relationship Id="rId6598" Type="http://schemas.openxmlformats.org/officeDocument/2006/relationships/hyperlink" Target="http://www.frootbasketke.com/" TargetMode="External"/><Relationship Id="rId7649" Type="http://schemas.openxmlformats.org/officeDocument/2006/relationships/hyperlink" Target="https://facebook.com/predictionhq" TargetMode="External"/><Relationship Id="rId10977" Type="http://schemas.openxmlformats.org/officeDocument/2006/relationships/hyperlink" Target="https://www.facebook.com/nestmetric/" TargetMode="External"/><Relationship Id="rId9071" Type="http://schemas.openxmlformats.org/officeDocument/2006/relationships/hyperlink" Target="https://www.facebook/irentlist-kenya" TargetMode="External"/><Relationship Id="rId430" Type="http://schemas.openxmlformats.org/officeDocument/2006/relationships/hyperlink" Target="https://twitter.com/omgdigitalhq" TargetMode="External"/><Relationship Id="rId1060" Type="http://schemas.openxmlformats.org/officeDocument/2006/relationships/hyperlink" Target="https://werpx.com/" TargetMode="External"/><Relationship Id="rId2111" Type="http://schemas.openxmlformats.org/officeDocument/2006/relationships/hyperlink" Target="https://coredevsug.com/about-us/" TargetMode="External"/><Relationship Id="rId5681" Type="http://schemas.openxmlformats.org/officeDocument/2006/relationships/hyperlink" Target="https://www.mrgreenafrica.com/" TargetMode="External"/><Relationship Id="rId6732" Type="http://schemas.openxmlformats.org/officeDocument/2006/relationships/hyperlink" Target="http://kejahunt.com/" TargetMode="External"/><Relationship Id="rId4283" Type="http://schemas.openxmlformats.org/officeDocument/2006/relationships/hyperlink" Target="https://www.mymdoc.com/" TargetMode="External"/><Relationship Id="rId5334" Type="http://schemas.openxmlformats.org/officeDocument/2006/relationships/hyperlink" Target="https://www.runwaysale.co.za/main/about-us" TargetMode="External"/><Relationship Id="rId9955" Type="http://schemas.openxmlformats.org/officeDocument/2006/relationships/hyperlink" Target="https://www.linkedin.com/company/yellow-solar-power" TargetMode="External"/><Relationship Id="rId1944" Type="http://schemas.openxmlformats.org/officeDocument/2006/relationships/hyperlink" Target="http://bridgeinternationalacademies.com/" TargetMode="External"/><Relationship Id="rId8557" Type="http://schemas.openxmlformats.org/officeDocument/2006/relationships/hyperlink" Target="https://www.facebook.com/SAFcryptocoin/" TargetMode="External"/><Relationship Id="rId9608" Type="http://schemas.openxmlformats.org/officeDocument/2006/relationships/hyperlink" Target="http://roboticslab.io/" TargetMode="External"/><Relationship Id="rId10487" Type="http://schemas.openxmlformats.org/officeDocument/2006/relationships/hyperlink" Target="https://www.linkedin.com/company/boost-ghana" TargetMode="External"/><Relationship Id="rId11538" Type="http://schemas.openxmlformats.org/officeDocument/2006/relationships/hyperlink" Target="https://www.facebook.com/BloomAppSD" TargetMode="External"/><Relationship Id="rId7159" Type="http://schemas.openxmlformats.org/officeDocument/2006/relationships/hyperlink" Target="https://twitter.com/Uhasibu" TargetMode="External"/><Relationship Id="rId3769" Type="http://schemas.openxmlformats.org/officeDocument/2006/relationships/hyperlink" Target="https://twitter.com/peepzonline?lang=en" TargetMode="External"/><Relationship Id="rId5191" Type="http://schemas.openxmlformats.org/officeDocument/2006/relationships/hyperlink" Target="https://www.linkedin.com/pragmaticmaster" TargetMode="External"/><Relationship Id="rId6242" Type="http://schemas.openxmlformats.org/officeDocument/2006/relationships/hyperlink" Target="http://www.facebook.com/AhonyaOnlineStore" TargetMode="External"/><Relationship Id="rId7640" Type="http://schemas.openxmlformats.org/officeDocument/2006/relationships/hyperlink" Target="https://www.linkedin.com/company/hausrenta/" TargetMode="External"/><Relationship Id="rId10621" Type="http://schemas.openxmlformats.org/officeDocument/2006/relationships/hyperlink" Target="https://www.facebook.com/TIBUHealth" TargetMode="External"/><Relationship Id="rId2852" Type="http://schemas.openxmlformats.org/officeDocument/2006/relationships/hyperlink" Target="https://www.linkedin.com/company/healthq-technologies/" TargetMode="External"/><Relationship Id="rId3903" Type="http://schemas.openxmlformats.org/officeDocument/2006/relationships/hyperlink" Target="https://www.linkedin.com/company/quicket/" TargetMode="External"/><Relationship Id="rId9465" Type="http://schemas.openxmlformats.org/officeDocument/2006/relationships/hyperlink" Target="https://truzo.com/" TargetMode="External"/><Relationship Id="rId11395" Type="http://schemas.openxmlformats.org/officeDocument/2006/relationships/hyperlink" Target="https://www.facebook.com/soknagroup/" TargetMode="External"/><Relationship Id="rId824" Type="http://schemas.openxmlformats.org/officeDocument/2006/relationships/hyperlink" Target="https://www.linkedin.com/company/schoolable/about/" TargetMode="External"/><Relationship Id="rId1454" Type="http://schemas.openxmlformats.org/officeDocument/2006/relationships/hyperlink" Target="https://www.linkedin.com/company/acreafrica/about/" TargetMode="External"/><Relationship Id="rId2505" Type="http://schemas.openxmlformats.org/officeDocument/2006/relationships/hyperlink" Target="https://www.linkedin.com/company/grassroots-bima" TargetMode="External"/><Relationship Id="rId8067" Type="http://schemas.openxmlformats.org/officeDocument/2006/relationships/hyperlink" Target="https://www.facebook.com/kraftysprouts" TargetMode="External"/><Relationship Id="rId9118" Type="http://schemas.openxmlformats.org/officeDocument/2006/relationships/hyperlink" Target="https://twitter.com/endasportswear" TargetMode="External"/><Relationship Id="rId11048" Type="http://schemas.openxmlformats.org/officeDocument/2006/relationships/hyperlink" Target="https://www.linkedin.com/company/cartona-egypt/" TargetMode="External"/><Relationship Id="rId1107" Type="http://schemas.openxmlformats.org/officeDocument/2006/relationships/hyperlink" Target="https://www.linkedin.com/company/widebot/" TargetMode="External"/><Relationship Id="rId4677" Type="http://schemas.openxmlformats.org/officeDocument/2006/relationships/hyperlink" Target="https://www.wecashup.com/" TargetMode="External"/><Relationship Id="rId5728" Type="http://schemas.openxmlformats.org/officeDocument/2006/relationships/hyperlink" Target="https://twitter.com/korsatk" TargetMode="External"/><Relationship Id="rId3279" Type="http://schemas.openxmlformats.org/officeDocument/2006/relationships/hyperlink" Target="http://twitter.com/LumkaniFire" TargetMode="External"/><Relationship Id="rId7150" Type="http://schemas.openxmlformats.org/officeDocument/2006/relationships/hyperlink" Target="http://www.linkedin.com/company/toto-health" TargetMode="External"/><Relationship Id="rId8201" Type="http://schemas.openxmlformats.org/officeDocument/2006/relationships/hyperlink" Target="https://twitter.com/DerihunterAqua" TargetMode="External"/><Relationship Id="rId10131" Type="http://schemas.openxmlformats.org/officeDocument/2006/relationships/hyperlink" Target="https://mobile.twitter.com/Tiryaqy1" TargetMode="External"/><Relationship Id="rId3760" Type="http://schemas.openxmlformats.org/officeDocument/2006/relationships/hyperlink" Target="https://www.payplux.com/" TargetMode="External"/><Relationship Id="rId4811" Type="http://schemas.openxmlformats.org/officeDocument/2006/relationships/hyperlink" Target="https://twitter.com/zposltd?lang=en" TargetMode="External"/><Relationship Id="rId681" Type="http://schemas.openxmlformats.org/officeDocument/2006/relationships/hyperlink" Target="https://buseet.com/" TargetMode="External"/><Relationship Id="rId2362" Type="http://schemas.openxmlformats.org/officeDocument/2006/relationships/hyperlink" Target="https://www.eduairbox.com/" TargetMode="External"/><Relationship Id="rId3413" Type="http://schemas.openxmlformats.org/officeDocument/2006/relationships/hyperlink" Target="https://www.linkedin.com/company/19201627" TargetMode="External"/><Relationship Id="rId6983" Type="http://schemas.openxmlformats.org/officeDocument/2006/relationships/hyperlink" Target="https://www.twitter.com/dairyteq" TargetMode="External"/><Relationship Id="rId334" Type="http://schemas.openxmlformats.org/officeDocument/2006/relationships/hyperlink" Target="https://twitter.com/farmcrowdy" TargetMode="External"/><Relationship Id="rId2015" Type="http://schemas.openxmlformats.org/officeDocument/2006/relationships/hyperlink" Target="https://www.clickpesa.com/" TargetMode="External"/><Relationship Id="rId5585" Type="http://schemas.openxmlformats.org/officeDocument/2006/relationships/hyperlink" Target="https://business.facebook.com/organica.co.za" TargetMode="External"/><Relationship Id="rId6636" Type="http://schemas.openxmlformats.org/officeDocument/2006/relationships/hyperlink" Target="http://futaa.com/" TargetMode="External"/><Relationship Id="rId4187" Type="http://schemas.openxmlformats.org/officeDocument/2006/relationships/hyperlink" Target="https://www.facebook.com/Sokompare/" TargetMode="External"/><Relationship Id="rId5238" Type="http://schemas.openxmlformats.org/officeDocument/2006/relationships/hyperlink" Target="http://www.neutrinos.co/" TargetMode="External"/><Relationship Id="rId9859" Type="http://schemas.openxmlformats.org/officeDocument/2006/relationships/hyperlink" Target="https://turnupvibez.com/" TargetMode="External"/><Relationship Id="rId11789" Type="http://schemas.openxmlformats.org/officeDocument/2006/relationships/hyperlink" Target="https://twitter.com/creditchek_hq" TargetMode="External"/><Relationship Id="rId1848" Type="http://schemas.openxmlformats.org/officeDocument/2006/relationships/hyperlink" Target="http://www.bizense.com/" TargetMode="External"/><Relationship Id="rId3270" Type="http://schemas.openxmlformats.org/officeDocument/2006/relationships/hyperlink" Target="https://www.facebook.com/officialmazzuma" TargetMode="External"/><Relationship Id="rId4321" Type="http://schemas.openxmlformats.org/officeDocument/2006/relationships/hyperlink" Target="https://twitter.com/taxijetci?lang=en" TargetMode="External"/><Relationship Id="rId191" Type="http://schemas.openxmlformats.org/officeDocument/2006/relationships/hyperlink" Target="https://www.facebook.com/kudidotai/" TargetMode="External"/><Relationship Id="rId7891" Type="http://schemas.openxmlformats.org/officeDocument/2006/relationships/hyperlink" Target="https://www.linkedin.com/company/compex-africa/about/" TargetMode="External"/><Relationship Id="rId8942" Type="http://schemas.openxmlformats.org/officeDocument/2006/relationships/hyperlink" Target="https://www.facebook.com/TautonaAI/" TargetMode="External"/><Relationship Id="rId10872" Type="http://schemas.openxmlformats.org/officeDocument/2006/relationships/hyperlink" Target="https://www.linkedin.com/company/suplias" TargetMode="External"/><Relationship Id="rId5095" Type="http://schemas.openxmlformats.org/officeDocument/2006/relationships/hyperlink" Target="http://www.goodhope-capital.com/" TargetMode="External"/><Relationship Id="rId6493" Type="http://schemas.openxmlformats.org/officeDocument/2006/relationships/hyperlink" Target="https://www.facebook.com/anganiltd" TargetMode="External"/><Relationship Id="rId7544" Type="http://schemas.openxmlformats.org/officeDocument/2006/relationships/hyperlink" Target="https://www.linkedin.com/company/ngcareers-com" TargetMode="External"/><Relationship Id="rId10525" Type="http://schemas.openxmlformats.org/officeDocument/2006/relationships/hyperlink" Target="https://lesatelierscuisinedecorinne.com/" TargetMode="External"/><Relationship Id="rId6146" Type="http://schemas.openxmlformats.org/officeDocument/2006/relationships/hyperlink" Target="https://www.linkedin.com/company/cofundie/about/" TargetMode="External"/><Relationship Id="rId2756" Type="http://schemas.openxmlformats.org/officeDocument/2006/relationships/hyperlink" Target="https://www.linkedin.com/company/greenpath-debt-solutions/?originalSubdomain=in" TargetMode="External"/><Relationship Id="rId3807" Type="http://schemas.openxmlformats.org/officeDocument/2006/relationships/hyperlink" Target="https://www.facebook.com/pg/pikiwash" TargetMode="External"/><Relationship Id="rId9369" Type="http://schemas.openxmlformats.org/officeDocument/2006/relationships/hyperlink" Target="https://www.facebook.com/CraftSiliconKE/" TargetMode="External"/><Relationship Id="rId11299" Type="http://schemas.openxmlformats.org/officeDocument/2006/relationships/hyperlink" Target="https://teesas.com/" TargetMode="External"/><Relationship Id="rId728" Type="http://schemas.openxmlformats.org/officeDocument/2006/relationships/hyperlink" Target="https://twitter.com/BostaApp" TargetMode="External"/><Relationship Id="rId1358" Type="http://schemas.openxmlformats.org/officeDocument/2006/relationships/hyperlink" Target="https://solatrify.com/" TargetMode="External"/><Relationship Id="rId2409" Type="http://schemas.openxmlformats.org/officeDocument/2006/relationships/hyperlink" Target="https://www.facebook.com/emprego" TargetMode="External"/><Relationship Id="rId5979" Type="http://schemas.openxmlformats.org/officeDocument/2006/relationships/hyperlink" Target="https://www.facebook.com/expandcart" TargetMode="External"/><Relationship Id="rId64" Type="http://schemas.openxmlformats.org/officeDocument/2006/relationships/hyperlink" Target="https://twitter.com/irokotv" TargetMode="External"/><Relationship Id="rId8452" Type="http://schemas.openxmlformats.org/officeDocument/2006/relationships/hyperlink" Target="https://www.linkedin.com/company/revixinvest/about/" TargetMode="External"/><Relationship Id="rId9503" Type="http://schemas.openxmlformats.org/officeDocument/2006/relationships/hyperlink" Target="http://perhour.ng/" TargetMode="External"/><Relationship Id="rId9850" Type="http://schemas.openxmlformats.org/officeDocument/2006/relationships/hyperlink" Target="https://www.facebook.com/africaforesight/" TargetMode="External"/><Relationship Id="rId11780" Type="http://schemas.openxmlformats.org/officeDocument/2006/relationships/hyperlink" Target="https://www.linkedin.com/company/winichfarms" TargetMode="External"/><Relationship Id="rId7054" Type="http://schemas.openxmlformats.org/officeDocument/2006/relationships/hyperlink" Target="http://www.niftecs.com/" TargetMode="External"/><Relationship Id="rId8105" Type="http://schemas.openxmlformats.org/officeDocument/2006/relationships/hyperlink" Target="https://www.linkedin.com/company/nextbiggadgets" TargetMode="External"/><Relationship Id="rId10382" Type="http://schemas.openxmlformats.org/officeDocument/2006/relationships/hyperlink" Target="https://zenzeleni.net/" TargetMode="External"/><Relationship Id="rId11433" Type="http://schemas.openxmlformats.org/officeDocument/2006/relationships/hyperlink" Target="https://www.clickatell.com/about-us/" TargetMode="External"/><Relationship Id="rId10035" Type="http://schemas.openxmlformats.org/officeDocument/2006/relationships/hyperlink" Target="https://www.linkedin.com/company/prointerns" TargetMode="External"/><Relationship Id="rId3664" Type="http://schemas.openxmlformats.org/officeDocument/2006/relationships/hyperlink" Target="https://in.linkedin.com/company/order-talk" TargetMode="External"/><Relationship Id="rId4715" Type="http://schemas.openxmlformats.org/officeDocument/2006/relationships/hyperlink" Target="https://www.linkedin.com/company/wicover/" TargetMode="External"/><Relationship Id="rId585" Type="http://schemas.openxmlformats.org/officeDocument/2006/relationships/hyperlink" Target="https://twitter.com/CustosTech" TargetMode="External"/><Relationship Id="rId2266" Type="http://schemas.openxmlformats.org/officeDocument/2006/relationships/hyperlink" Target="http://getdrofie.com/" TargetMode="External"/><Relationship Id="rId3317" Type="http://schemas.openxmlformats.org/officeDocument/2006/relationships/hyperlink" Target="https://www.m4jam.com/" TargetMode="External"/><Relationship Id="rId6887" Type="http://schemas.openxmlformats.org/officeDocument/2006/relationships/hyperlink" Target="https://twitter.com/LittleRideKE" TargetMode="External"/><Relationship Id="rId7938" Type="http://schemas.openxmlformats.org/officeDocument/2006/relationships/hyperlink" Target="http://mylaw.ng/" TargetMode="External"/><Relationship Id="rId238" Type="http://schemas.openxmlformats.org/officeDocument/2006/relationships/hyperlink" Target="https://www.facebook.com/SnaptADC/" TargetMode="External"/><Relationship Id="rId5489" Type="http://schemas.openxmlformats.org/officeDocument/2006/relationships/hyperlink" Target="http://dcegroup.co.za/" TargetMode="External"/><Relationship Id="rId9360" Type="http://schemas.openxmlformats.org/officeDocument/2006/relationships/hyperlink" Target="https://twitter.com/momulimisa?lang=en" TargetMode="External"/><Relationship Id="rId10919" Type="http://schemas.openxmlformats.org/officeDocument/2006/relationships/hyperlink" Target="https://www.facebook.com/CapitalSage.ng/" TargetMode="External"/><Relationship Id="rId11290" Type="http://schemas.openxmlformats.org/officeDocument/2006/relationships/hyperlink" Target="https://www.linkedin.com/company/aimtechnologies/" TargetMode="External"/><Relationship Id="rId2400" Type="http://schemas.openxmlformats.org/officeDocument/2006/relationships/hyperlink" Target="http://twitter.com/CaymayMap" TargetMode="External"/><Relationship Id="rId9013" Type="http://schemas.openxmlformats.org/officeDocument/2006/relationships/hyperlink" Target="https://www.facebook.com/Lojaanor-274785889769600/" TargetMode="External"/><Relationship Id="rId1002" Type="http://schemas.openxmlformats.org/officeDocument/2006/relationships/hyperlink" Target="https://talklift.com/" TargetMode="External"/><Relationship Id="rId5970" Type="http://schemas.openxmlformats.org/officeDocument/2006/relationships/hyperlink" Target="http://www.jobzella.com/" TargetMode="External"/><Relationship Id="rId3174" Type="http://schemas.openxmlformats.org/officeDocument/2006/relationships/hyperlink" Target="https://www.linkedin.com/company/kwangu-kwako-ltd./" TargetMode="External"/><Relationship Id="rId4572" Type="http://schemas.openxmlformats.org/officeDocument/2006/relationships/hyperlink" Target="https://www.linkedin.com/company/vidr/about/" TargetMode="External"/><Relationship Id="rId5623" Type="http://schemas.openxmlformats.org/officeDocument/2006/relationships/hyperlink" Target="http://www.mulah.co.za/" TargetMode="External"/><Relationship Id="rId4225" Type="http://schemas.openxmlformats.org/officeDocument/2006/relationships/hyperlink" Target="https://www.linkedin.com/company/sunculture-kenya-limited/about/" TargetMode="External"/><Relationship Id="rId7795" Type="http://schemas.openxmlformats.org/officeDocument/2006/relationships/hyperlink" Target="http://twitter.com/ojawarang" TargetMode="External"/><Relationship Id="rId8846" Type="http://schemas.openxmlformats.org/officeDocument/2006/relationships/hyperlink" Target="https://www.linkedin.com/company/2374015" TargetMode="External"/><Relationship Id="rId10776" Type="http://schemas.openxmlformats.org/officeDocument/2006/relationships/hyperlink" Target="https://www.linkedin.com/company/myjoulebox/" TargetMode="External"/><Relationship Id="rId11827" Type="http://schemas.openxmlformats.org/officeDocument/2006/relationships/hyperlink" Target="https://chowdeck.com/https:/chowdeck.com/" TargetMode="External"/><Relationship Id="rId6397" Type="http://schemas.openxmlformats.org/officeDocument/2006/relationships/hyperlink" Target="https://www.facebook.com/mojarideofficiel/photos/" TargetMode="External"/><Relationship Id="rId7448" Type="http://schemas.openxmlformats.org/officeDocument/2006/relationships/hyperlink" Target="https://www.linkedin.com/company/pushcv" TargetMode="External"/><Relationship Id="rId10429" Type="http://schemas.openxmlformats.org/officeDocument/2006/relationships/hyperlink" Target="https://www.linkedin.com/company/bancx" TargetMode="External"/><Relationship Id="rId979" Type="http://schemas.openxmlformats.org/officeDocument/2006/relationships/hyperlink" Target="https://www.facebook.com/gbarena/" TargetMode="External"/><Relationship Id="rId5480" Type="http://schemas.openxmlformats.org/officeDocument/2006/relationships/hyperlink" Target="https://www.twitter.com/drive_revenue" TargetMode="External"/><Relationship Id="rId6531" Type="http://schemas.openxmlformats.org/officeDocument/2006/relationships/hyperlink" Target="https://www.linkedin.com/company/c4dlab" TargetMode="External"/><Relationship Id="rId10910" Type="http://schemas.openxmlformats.org/officeDocument/2006/relationships/hyperlink" Target="https://twitter.com/OnlineChikan/media" TargetMode="External"/><Relationship Id="rId4082" Type="http://schemas.openxmlformats.org/officeDocument/2006/relationships/hyperlink" Target="http://shield.co.ke/" TargetMode="External"/><Relationship Id="rId5133" Type="http://schemas.openxmlformats.org/officeDocument/2006/relationships/hyperlink" Target="http://www.linkedin.com/company/flowgear" TargetMode="External"/><Relationship Id="rId9754" Type="http://schemas.openxmlformats.org/officeDocument/2006/relationships/hyperlink" Target="https://otocourses.com/" TargetMode="External"/><Relationship Id="rId11684" Type="http://schemas.openxmlformats.org/officeDocument/2006/relationships/hyperlink" Target="https://www.linkedin.com/company/ayoken/about/" TargetMode="External"/><Relationship Id="rId1743" Type="http://schemas.openxmlformats.org/officeDocument/2006/relationships/hyperlink" Target="https://www.twitter.com/agrikaab" TargetMode="External"/><Relationship Id="rId8009" Type="http://schemas.openxmlformats.org/officeDocument/2006/relationships/hyperlink" Target="http://facebook.com/dockaysworld" TargetMode="External"/><Relationship Id="rId8356" Type="http://schemas.openxmlformats.org/officeDocument/2006/relationships/hyperlink" Target="http://www.healthng.com/" TargetMode="External"/><Relationship Id="rId9407" Type="http://schemas.openxmlformats.org/officeDocument/2006/relationships/hyperlink" Target="https://www.facebook.com/sendhq" TargetMode="External"/><Relationship Id="rId10286" Type="http://schemas.openxmlformats.org/officeDocument/2006/relationships/hyperlink" Target="https://starsightenergy.com/" TargetMode="External"/><Relationship Id="rId11337" Type="http://schemas.openxmlformats.org/officeDocument/2006/relationships/hyperlink" Target="https://twitter.com/ZanifuLtd" TargetMode="External"/><Relationship Id="rId4966" Type="http://schemas.openxmlformats.org/officeDocument/2006/relationships/hyperlink" Target="http://www.paysky.io/" TargetMode="External"/><Relationship Id="rId3568" Type="http://schemas.openxmlformats.org/officeDocument/2006/relationships/hyperlink" Target="https://twitter.com/netwookie_kenya" TargetMode="External"/><Relationship Id="rId4619" Type="http://schemas.openxmlformats.org/officeDocument/2006/relationships/hyperlink" Target="https://www.facebook.com/Wecyclers" TargetMode="External"/><Relationship Id="rId10420" Type="http://schemas.openxmlformats.org/officeDocument/2006/relationships/hyperlink" Target="https://www.facebook.com/ImaliPay" TargetMode="External"/><Relationship Id="rId489" Type="http://schemas.openxmlformats.org/officeDocument/2006/relationships/hyperlink" Target="http://www.cdlwarrior.com/" TargetMode="External"/><Relationship Id="rId6041" Type="http://schemas.openxmlformats.org/officeDocument/2006/relationships/hyperlink" Target="http://www.tagaddod.com/" TargetMode="External"/><Relationship Id="rId9264" Type="http://schemas.openxmlformats.org/officeDocument/2006/relationships/hyperlink" Target="https://www.quickbus.com/south-africa" TargetMode="External"/><Relationship Id="rId970" Type="http://schemas.openxmlformats.org/officeDocument/2006/relationships/hyperlink" Target="https://www.linkedin.com/company/colnn" TargetMode="External"/><Relationship Id="rId1253" Type="http://schemas.openxmlformats.org/officeDocument/2006/relationships/hyperlink" Target="https://twitter.com/colibaciv?lang=en" TargetMode="External"/><Relationship Id="rId2651" Type="http://schemas.openxmlformats.org/officeDocument/2006/relationships/hyperlink" Target="https://www.fund4crowd.com/" TargetMode="External"/><Relationship Id="rId3702" Type="http://schemas.openxmlformats.org/officeDocument/2006/relationships/hyperlink" Target="http://twitter.com/outsurance" TargetMode="External"/><Relationship Id="rId11194" Type="http://schemas.openxmlformats.org/officeDocument/2006/relationships/hyperlink" Target="https://www.facebook.com/abokiafrica/" TargetMode="External"/><Relationship Id="rId623" Type="http://schemas.openxmlformats.org/officeDocument/2006/relationships/hyperlink" Target="https://www.linkedin.com/company/benefactors-ltd/" TargetMode="External"/><Relationship Id="rId2304" Type="http://schemas.openxmlformats.org/officeDocument/2006/relationships/hyperlink" Target="http://earlybird.co/" TargetMode="External"/><Relationship Id="rId5874" Type="http://schemas.openxmlformats.org/officeDocument/2006/relationships/hyperlink" Target="https://www.sendiancreations.com/" TargetMode="External"/><Relationship Id="rId6925" Type="http://schemas.openxmlformats.org/officeDocument/2006/relationships/hyperlink" Target="https://www.biin.online/" TargetMode="External"/><Relationship Id="rId4476" Type="http://schemas.openxmlformats.org/officeDocument/2006/relationships/hyperlink" Target="https://www.facebook.com/UGABUS/" TargetMode="External"/><Relationship Id="rId5527" Type="http://schemas.openxmlformats.org/officeDocument/2006/relationships/hyperlink" Target="http://glu.global/" TargetMode="External"/><Relationship Id="rId3078" Type="http://schemas.openxmlformats.org/officeDocument/2006/relationships/hyperlink" Target="https://www.kakbima.com/" TargetMode="External"/><Relationship Id="rId4129" Type="http://schemas.openxmlformats.org/officeDocument/2006/relationships/hyperlink" Target="http://www.smartteller.net/" TargetMode="External"/><Relationship Id="rId7699" Type="http://schemas.openxmlformats.org/officeDocument/2006/relationships/hyperlink" Target="https://www.linkedin.com/company/afrimash/about/" TargetMode="External"/><Relationship Id="rId8000" Type="http://schemas.openxmlformats.org/officeDocument/2006/relationships/hyperlink" Target="http://cameraman.ng/" TargetMode="External"/><Relationship Id="rId4610" Type="http://schemas.openxmlformats.org/officeDocument/2006/relationships/hyperlink" Target="https://twitter.com/WeBuyCars_SA" TargetMode="External"/><Relationship Id="rId480" Type="http://schemas.openxmlformats.org/officeDocument/2006/relationships/hyperlink" Target="https://www.linkedin.com/company/rent-to-own-z-ltd-/" TargetMode="External"/><Relationship Id="rId2161" Type="http://schemas.openxmlformats.org/officeDocument/2006/relationships/hyperlink" Target="http://www.csquared.com/" TargetMode="External"/><Relationship Id="rId3212" Type="http://schemas.openxmlformats.org/officeDocument/2006/relationships/hyperlink" Target="https://www.legafrik.com/" TargetMode="External"/><Relationship Id="rId133" Type="http://schemas.openxmlformats.org/officeDocument/2006/relationships/hyperlink" Target="https://www.linkedin.com/company/lidyadotco/" TargetMode="External"/><Relationship Id="rId5384" Type="http://schemas.openxmlformats.org/officeDocument/2006/relationships/hyperlink" Target="https://twitter.com/3x4genetics" TargetMode="External"/><Relationship Id="rId6782" Type="http://schemas.openxmlformats.org/officeDocument/2006/relationships/hyperlink" Target="https://twitter.com/MaraIsonTech" TargetMode="External"/><Relationship Id="rId7833" Type="http://schemas.openxmlformats.org/officeDocument/2006/relationships/hyperlink" Target="https://m.facebook.com/signaleatsinc/" TargetMode="External"/><Relationship Id="rId10814" Type="http://schemas.openxmlformats.org/officeDocument/2006/relationships/hyperlink" Target="https://www.linkedin.com/company/dawapay" TargetMode="External"/><Relationship Id="rId5037" Type="http://schemas.openxmlformats.org/officeDocument/2006/relationships/hyperlink" Target="https://twitter.com/gladepay" TargetMode="External"/><Relationship Id="rId6435" Type="http://schemas.openxmlformats.org/officeDocument/2006/relationships/hyperlink" Target="https://www.linkedin.com/company/albella-systems/" TargetMode="External"/><Relationship Id="rId1994" Type="http://schemas.openxmlformats.org/officeDocument/2006/relationships/hyperlink" Target="https://www.facebook.com/asimmetric" TargetMode="External"/><Relationship Id="rId9658" Type="http://schemas.openxmlformats.org/officeDocument/2006/relationships/hyperlink" Target="https://www.facebook.com/sellbeta/" TargetMode="External"/><Relationship Id="rId11588" Type="http://schemas.openxmlformats.org/officeDocument/2006/relationships/hyperlink" Target="https://www.linkedin.com/company/syarpa/about/" TargetMode="External"/><Relationship Id="rId1647" Type="http://schemas.openxmlformats.org/officeDocument/2006/relationships/hyperlink" Target="https://www.linkedin.com/in/ahmini-company-56b707159/?originalSubdomain=tn" TargetMode="External"/><Relationship Id="rId4120" Type="http://schemas.openxmlformats.org/officeDocument/2006/relationships/hyperlink" Target="https://www.linkedin.com/in/skynotch-energy-africa-a2621098/" TargetMode="External"/><Relationship Id="rId7690" Type="http://schemas.openxmlformats.org/officeDocument/2006/relationships/hyperlink" Target="https://www.facebook.com/patricia.com.ng" TargetMode="External"/><Relationship Id="rId8741" Type="http://schemas.openxmlformats.org/officeDocument/2006/relationships/hyperlink" Target="https://twitter.com/tenebrislab" TargetMode="External"/><Relationship Id="rId6292" Type="http://schemas.openxmlformats.org/officeDocument/2006/relationships/hyperlink" Target="https://www.cocoa360.org/" TargetMode="External"/><Relationship Id="rId7343" Type="http://schemas.openxmlformats.org/officeDocument/2006/relationships/hyperlink" Target="https://www.mymusic.com.ng/" TargetMode="External"/><Relationship Id="rId10671" Type="http://schemas.openxmlformats.org/officeDocument/2006/relationships/hyperlink" Target="https://ixperience.co/" TargetMode="External"/><Relationship Id="rId11722" Type="http://schemas.openxmlformats.org/officeDocument/2006/relationships/hyperlink" Target="http://www.nicedeer.com/" TargetMode="External"/><Relationship Id="rId10324" Type="http://schemas.openxmlformats.org/officeDocument/2006/relationships/hyperlink" Target="https://twitter.com/qarenlyonline" TargetMode="External"/><Relationship Id="rId3953" Type="http://schemas.openxmlformats.org/officeDocument/2006/relationships/hyperlink" Target="http://www.retailcapital.co.za/" TargetMode="External"/><Relationship Id="rId9168" Type="http://schemas.openxmlformats.org/officeDocument/2006/relationships/hyperlink" Target="https://www.linkedin.com/in/uzuri-k-y-42269686/" TargetMode="External"/><Relationship Id="rId874" Type="http://schemas.openxmlformats.org/officeDocument/2006/relationships/hyperlink" Target="https://twitter.com/printivo" TargetMode="External"/><Relationship Id="rId2555" Type="http://schemas.openxmlformats.org/officeDocument/2006/relationships/hyperlink" Target="https://www.fairmoney.ai/" TargetMode="External"/><Relationship Id="rId3606" Type="http://schemas.openxmlformats.org/officeDocument/2006/relationships/hyperlink" Target="https://www.facebook.com/zolaelectric/" TargetMode="External"/><Relationship Id="rId11098" Type="http://schemas.openxmlformats.org/officeDocument/2006/relationships/hyperlink" Target="https://twitter.com/sparkle_nigeria" TargetMode="External"/><Relationship Id="rId527" Type="http://schemas.openxmlformats.org/officeDocument/2006/relationships/hyperlink" Target="https://tastemakersafrica.com/shop/trips/" TargetMode="External"/><Relationship Id="rId1157" Type="http://schemas.openxmlformats.org/officeDocument/2006/relationships/hyperlink" Target="https://twitter.com/swipe2pay" TargetMode="External"/><Relationship Id="rId2208" Type="http://schemas.openxmlformats.org/officeDocument/2006/relationships/hyperlink" Target="https://www.dial-a-delivery.online/" TargetMode="External"/><Relationship Id="rId5778" Type="http://schemas.openxmlformats.org/officeDocument/2006/relationships/hyperlink" Target="https://www.linkedin.com/company/valeeno/" TargetMode="External"/><Relationship Id="rId6829" Type="http://schemas.openxmlformats.org/officeDocument/2006/relationships/hyperlink" Target="http://ian.co.ke/works/voxy" TargetMode="External"/><Relationship Id="rId8251" Type="http://schemas.openxmlformats.org/officeDocument/2006/relationships/hyperlink" Target="https://www.todhost.com/" TargetMode="External"/><Relationship Id="rId9302" Type="http://schemas.openxmlformats.org/officeDocument/2006/relationships/hyperlink" Target="http://fawry.com/" TargetMode="External"/><Relationship Id="rId10181" Type="http://schemas.openxmlformats.org/officeDocument/2006/relationships/hyperlink" Target="https://nofeka.ug/" TargetMode="External"/><Relationship Id="rId11232" Type="http://schemas.openxmlformats.org/officeDocument/2006/relationships/hyperlink" Target="https://www.linkedin.com/company/payourse" TargetMode="External"/><Relationship Id="rId3463" Type="http://schemas.openxmlformats.org/officeDocument/2006/relationships/hyperlink" Target="https://www.linkedin.com/company/mosabi/about/" TargetMode="External"/><Relationship Id="rId4861" Type="http://schemas.openxmlformats.org/officeDocument/2006/relationships/hyperlink" Target="http://cenhealth.com/" TargetMode="External"/><Relationship Id="rId5912" Type="http://schemas.openxmlformats.org/officeDocument/2006/relationships/hyperlink" Target="http://rkoba.com/" TargetMode="External"/><Relationship Id="rId384" Type="http://schemas.openxmlformats.org/officeDocument/2006/relationships/hyperlink" Target="https://www.facebook.com/asaakmobile" TargetMode="External"/><Relationship Id="rId2065" Type="http://schemas.openxmlformats.org/officeDocument/2006/relationships/hyperlink" Target="https://twitter.com/coinpesaltd" TargetMode="External"/><Relationship Id="rId3116" Type="http://schemas.openxmlformats.org/officeDocument/2006/relationships/hyperlink" Target="http://madamaina.ng/" TargetMode="External"/><Relationship Id="rId4514" Type="http://schemas.openxmlformats.org/officeDocument/2006/relationships/hyperlink" Target="https://www.linkedin.com/company/uganda-telecom-ltd/about/" TargetMode="External"/><Relationship Id="rId6686" Type="http://schemas.openxmlformats.org/officeDocument/2006/relationships/hyperlink" Target="https://www.facebook.com/pg/irisxglobal/about/?ref=page_internal" TargetMode="External"/><Relationship Id="rId7737" Type="http://schemas.openxmlformats.org/officeDocument/2006/relationships/hyperlink" Target="https://www.fb.com/ibomstores" TargetMode="External"/><Relationship Id="rId10718" Type="http://schemas.openxmlformats.org/officeDocument/2006/relationships/hyperlink" Target="https://www.facebook.com/bongaloapp" TargetMode="External"/><Relationship Id="rId5288" Type="http://schemas.openxmlformats.org/officeDocument/2006/relationships/hyperlink" Target="https://twitter.com/Hello_DoctorSA" TargetMode="External"/><Relationship Id="rId6339" Type="http://schemas.openxmlformats.org/officeDocument/2006/relationships/hyperlink" Target="https://twitter.com/thefarmcap" TargetMode="External"/><Relationship Id="rId1898" Type="http://schemas.openxmlformats.org/officeDocument/2006/relationships/hyperlink" Target="https://twitter.com/ehealth?lang=en" TargetMode="External"/><Relationship Id="rId2949" Type="http://schemas.openxmlformats.org/officeDocument/2006/relationships/hyperlink" Target="https://www.linkedin.com/company/blockchain-research-institute" TargetMode="External"/><Relationship Id="rId6820" Type="http://schemas.openxmlformats.org/officeDocument/2006/relationships/hyperlink" Target="https://www.linkedin.com/company/next-generation-sports" TargetMode="External"/><Relationship Id="rId4371" Type="http://schemas.openxmlformats.org/officeDocument/2006/relationships/hyperlink" Target="https://www.linkedin.com/company/thawte-world-of-trust---a-verisign-company/" TargetMode="External"/><Relationship Id="rId5422" Type="http://schemas.openxmlformats.org/officeDocument/2006/relationships/hyperlink" Target="https://www.facebook.com/Mysmartfarm" TargetMode="External"/><Relationship Id="rId4024" Type="http://schemas.openxmlformats.org/officeDocument/2006/relationships/hyperlink" Target="http://www.ocl.mw/index.php/" TargetMode="External"/><Relationship Id="rId7594" Type="http://schemas.openxmlformats.org/officeDocument/2006/relationships/hyperlink" Target="https://www.linkedin.com/company/devcenterco" TargetMode="External"/><Relationship Id="rId8992" Type="http://schemas.openxmlformats.org/officeDocument/2006/relationships/hyperlink" Target="https://www.facebook.com/practicaleducationnetwork/" TargetMode="External"/><Relationship Id="rId6196" Type="http://schemas.openxmlformats.org/officeDocument/2006/relationships/hyperlink" Target="https://www.linkedin.com/company/infinixel" TargetMode="External"/><Relationship Id="rId7247" Type="http://schemas.openxmlformats.org/officeDocument/2006/relationships/hyperlink" Target="http://www.tomatojos.net/" TargetMode="External"/><Relationship Id="rId8645" Type="http://schemas.openxmlformats.org/officeDocument/2006/relationships/hyperlink" Target="http://ugomyway.com/" TargetMode="External"/><Relationship Id="rId10575" Type="http://schemas.openxmlformats.org/officeDocument/2006/relationships/hyperlink" Target="https://www.linkedin.com/company/ms-marion/" TargetMode="External"/><Relationship Id="rId11626" Type="http://schemas.openxmlformats.org/officeDocument/2006/relationships/hyperlink" Target="https://twitter.com/mysidebrief" TargetMode="External"/><Relationship Id="rId10228" Type="http://schemas.openxmlformats.org/officeDocument/2006/relationships/hyperlink" Target="https://sigmafiteg.com/" TargetMode="External"/><Relationship Id="rId3857" Type="http://schemas.openxmlformats.org/officeDocument/2006/relationships/hyperlink" Target="https://www.propertypro.ng/" TargetMode="External"/><Relationship Id="rId4908" Type="http://schemas.openxmlformats.org/officeDocument/2006/relationships/hyperlink" Target="https://www.avirohealth.com/au/" TargetMode="External"/><Relationship Id="rId778" Type="http://schemas.openxmlformats.org/officeDocument/2006/relationships/hyperlink" Target="http://www.enov8solutions.com/" TargetMode="External"/><Relationship Id="rId2459" Type="http://schemas.openxmlformats.org/officeDocument/2006/relationships/hyperlink" Target="https://www.emptytrips.com/" TargetMode="External"/><Relationship Id="rId6330" Type="http://schemas.openxmlformats.org/officeDocument/2006/relationships/hyperlink" Target="https://www.linkedin.com/company/18222375/" TargetMode="External"/><Relationship Id="rId9553" Type="http://schemas.openxmlformats.org/officeDocument/2006/relationships/hyperlink" Target="https://www.facebook.com/EastAfricaFruits/" TargetMode="External"/><Relationship Id="rId1542" Type="http://schemas.openxmlformats.org/officeDocument/2006/relationships/hyperlink" Target="https://www.facebook.com/pages/category/Agricultural-Service/Agripoll-357041184843709/" TargetMode="External"/><Relationship Id="rId2940" Type="http://schemas.openxmlformats.org/officeDocument/2006/relationships/hyperlink" Target="https://www.linkedin.com/company/lifeq/about/" TargetMode="External"/><Relationship Id="rId8155" Type="http://schemas.openxmlformats.org/officeDocument/2006/relationships/hyperlink" Target="https://www.facebook.com/kennelpride/?ref=br_rs" TargetMode="External"/><Relationship Id="rId9206" Type="http://schemas.openxmlformats.org/officeDocument/2006/relationships/hyperlink" Target="https://twitter.com/KawilGroup" TargetMode="External"/><Relationship Id="rId10085" Type="http://schemas.openxmlformats.org/officeDocument/2006/relationships/hyperlink" Target="https://ug.linkedin.com/in/accurate-weighing-scales-73040b127" TargetMode="External"/><Relationship Id="rId11136" Type="http://schemas.openxmlformats.org/officeDocument/2006/relationships/hyperlink" Target="https://www.roammotors.com/" TargetMode="External"/><Relationship Id="rId11483" Type="http://schemas.openxmlformats.org/officeDocument/2006/relationships/hyperlink" Target="https://spleet.africa/" TargetMode="External"/><Relationship Id="rId912" Type="http://schemas.openxmlformats.org/officeDocument/2006/relationships/hyperlink" Target="http://www.scholarx.co/" TargetMode="External"/><Relationship Id="rId4765" Type="http://schemas.openxmlformats.org/officeDocument/2006/relationships/hyperlink" Target="http://www.zebracabs.co.za/" TargetMode="External"/><Relationship Id="rId5816" Type="http://schemas.openxmlformats.org/officeDocument/2006/relationships/hyperlink" Target="https://www.facebook.com/recyclobekia" TargetMode="External"/><Relationship Id="rId288" Type="http://schemas.openxmlformats.org/officeDocument/2006/relationships/hyperlink" Target="https://www.tradedepot.co/" TargetMode="External"/><Relationship Id="rId3367" Type="http://schemas.openxmlformats.org/officeDocument/2006/relationships/hyperlink" Target="https://www.facebook.com/Monetbil/" TargetMode="External"/><Relationship Id="rId4418" Type="http://schemas.openxmlformats.org/officeDocument/2006/relationships/hyperlink" Target="http://www.totohealth.org/" TargetMode="External"/><Relationship Id="rId7988" Type="http://schemas.openxmlformats.org/officeDocument/2006/relationships/hyperlink" Target="https://www.twitter.com/devwaretalks" TargetMode="External"/><Relationship Id="rId10969" Type="http://schemas.openxmlformats.org/officeDocument/2006/relationships/hyperlink" Target="https://twitter.com/myfanpark_sa" TargetMode="External"/><Relationship Id="rId2450" Type="http://schemas.openxmlformats.org/officeDocument/2006/relationships/hyperlink" Target="http://emart.cd/" TargetMode="External"/><Relationship Id="rId3501" Type="http://schemas.openxmlformats.org/officeDocument/2006/relationships/hyperlink" Target="https://www.facebook.com/payconnect" TargetMode="External"/><Relationship Id="rId9063" Type="http://schemas.openxmlformats.org/officeDocument/2006/relationships/hyperlink" Target="https://www.facebook.com/eliorhealthsystems" TargetMode="External"/><Relationship Id="rId422" Type="http://schemas.openxmlformats.org/officeDocument/2006/relationships/hyperlink" Target="https://twitter.com/JamiiAfrica" TargetMode="External"/><Relationship Id="rId1052" Type="http://schemas.openxmlformats.org/officeDocument/2006/relationships/hyperlink" Target="https://e-estatesapp.com/" TargetMode="External"/><Relationship Id="rId2103" Type="http://schemas.openxmlformats.org/officeDocument/2006/relationships/hyperlink" Target="https://twitter.com/cloud_server_" TargetMode="External"/><Relationship Id="rId5673" Type="http://schemas.openxmlformats.org/officeDocument/2006/relationships/hyperlink" Target="https://www.collegesa.edu.za/" TargetMode="External"/><Relationship Id="rId4275" Type="http://schemas.openxmlformats.org/officeDocument/2006/relationships/hyperlink" Target="https://www.facebook.com/tabadskenya/" TargetMode="External"/><Relationship Id="rId5326" Type="http://schemas.openxmlformats.org/officeDocument/2006/relationships/hyperlink" Target="http://www.facebook.com/seedsforafrica" TargetMode="External"/><Relationship Id="rId6724" Type="http://schemas.openxmlformats.org/officeDocument/2006/relationships/hyperlink" Target="http://kawagarments.co.ke/" TargetMode="External"/><Relationship Id="rId8896" Type="http://schemas.openxmlformats.org/officeDocument/2006/relationships/hyperlink" Target="http://www.vividress.co.za/" TargetMode="External"/><Relationship Id="rId9947" Type="http://schemas.openxmlformats.org/officeDocument/2006/relationships/hyperlink" Target="https://www.facebook.com/artisans.africa/" TargetMode="External"/><Relationship Id="rId1936" Type="http://schemas.openxmlformats.org/officeDocument/2006/relationships/hyperlink" Target="https://www.facebook.com/boostme360/" TargetMode="External"/><Relationship Id="rId7498" Type="http://schemas.openxmlformats.org/officeDocument/2006/relationships/hyperlink" Target="http://aimtoget.com/" TargetMode="External"/><Relationship Id="rId8549" Type="http://schemas.openxmlformats.org/officeDocument/2006/relationships/hyperlink" Target="https://twitter.com/DashpayZA" TargetMode="External"/><Relationship Id="rId10479" Type="http://schemas.openxmlformats.org/officeDocument/2006/relationships/hyperlink" Target="https://www.linkedin.com/company/xetova" TargetMode="External"/><Relationship Id="rId3011" Type="http://schemas.openxmlformats.org/officeDocument/2006/relationships/hyperlink" Target="https://www.facebook.com/iotnxt" TargetMode="External"/><Relationship Id="rId6581" Type="http://schemas.openxmlformats.org/officeDocument/2006/relationships/hyperlink" Target="https://www.linkedin.com/company/dryland-seed-limited" TargetMode="External"/><Relationship Id="rId7632" Type="http://schemas.openxmlformats.org/officeDocument/2006/relationships/hyperlink" Target="http://www.suvenia.com/" TargetMode="External"/><Relationship Id="rId10960" Type="http://schemas.openxmlformats.org/officeDocument/2006/relationships/hyperlink" Target="https://www.linkedin.com/company/ig3n-solar" TargetMode="External"/><Relationship Id="rId5183" Type="http://schemas.openxmlformats.org/officeDocument/2006/relationships/hyperlink" Target="https://www.kinekt.technology/" TargetMode="External"/><Relationship Id="rId6234" Type="http://schemas.openxmlformats.org/officeDocument/2006/relationships/hyperlink" Target="https://www.facebook.com/fidocredit/" TargetMode="External"/><Relationship Id="rId10613" Type="http://schemas.openxmlformats.org/officeDocument/2006/relationships/hyperlink" Target="https://www.facebook.com/ecobodaa/" TargetMode="External"/><Relationship Id="rId9457" Type="http://schemas.openxmlformats.org/officeDocument/2006/relationships/hyperlink" Target="https://twitter.com/prunedge?lang=en" TargetMode="External"/><Relationship Id="rId1793" Type="http://schemas.openxmlformats.org/officeDocument/2006/relationships/hyperlink" Target="https://www.linkedin.com/company/awamo-gmbh/" TargetMode="External"/><Relationship Id="rId2844" Type="http://schemas.openxmlformats.org/officeDocument/2006/relationships/hyperlink" Target="http://www.hivisasa.com/" TargetMode="External"/><Relationship Id="rId8059" Type="http://schemas.openxmlformats.org/officeDocument/2006/relationships/hyperlink" Target="https://facebook.com/campustrybe" TargetMode="External"/><Relationship Id="rId11387" Type="http://schemas.openxmlformats.org/officeDocument/2006/relationships/hyperlink" Target="https://www.facebook.com/YFSdelivery/" TargetMode="External"/><Relationship Id="rId816" Type="http://schemas.openxmlformats.org/officeDocument/2006/relationships/hyperlink" Target="https://twitter.com/lifebanknigeria" TargetMode="External"/><Relationship Id="rId1446" Type="http://schemas.openxmlformats.org/officeDocument/2006/relationships/hyperlink" Target="https://www.facebook.com/5linhas.ao/" TargetMode="External"/><Relationship Id="rId4669" Type="http://schemas.openxmlformats.org/officeDocument/2006/relationships/hyperlink" Target="https://www.facebook.com/wazivision/" TargetMode="External"/><Relationship Id="rId8540" Type="http://schemas.openxmlformats.org/officeDocument/2006/relationships/hyperlink" Target="http://memeburn.com/" TargetMode="External"/><Relationship Id="rId10470" Type="http://schemas.openxmlformats.org/officeDocument/2006/relationships/hyperlink" Target="https://www.facebook.com/Jirogasy/" TargetMode="External"/><Relationship Id="rId11521" Type="http://schemas.openxmlformats.org/officeDocument/2006/relationships/hyperlink" Target="https://www.facebook.com/107930577586418" TargetMode="External"/><Relationship Id="rId6091" Type="http://schemas.openxmlformats.org/officeDocument/2006/relationships/hyperlink" Target="https://www.linkedin.com/company/shipnbag/" TargetMode="External"/><Relationship Id="rId7142" Type="http://schemas.openxmlformats.org/officeDocument/2006/relationships/hyperlink" Target="http://www.linkedin.com/groups/African-Management-Initiative-4350648" TargetMode="External"/><Relationship Id="rId10123" Type="http://schemas.openxmlformats.org/officeDocument/2006/relationships/hyperlink" Target="https://in.linkedin.com/in/dr-shridhar-aggarwal-22706b15" TargetMode="External"/><Relationship Id="rId3752" Type="http://schemas.openxmlformats.org/officeDocument/2006/relationships/hyperlink" Target="https://www.pesapal.com/" TargetMode="External"/><Relationship Id="rId673" Type="http://schemas.openxmlformats.org/officeDocument/2006/relationships/hyperlink" Target="https://business.suregifts.com.ng/" TargetMode="External"/><Relationship Id="rId2354" Type="http://schemas.openxmlformats.org/officeDocument/2006/relationships/hyperlink" Target="http://www.ecoslips.com/" TargetMode="External"/><Relationship Id="rId3405" Type="http://schemas.openxmlformats.org/officeDocument/2006/relationships/hyperlink" Target="http://microensure.com/" TargetMode="External"/><Relationship Id="rId4803" Type="http://schemas.openxmlformats.org/officeDocument/2006/relationships/hyperlink" Target="https://www.linkedin.com/company/zagace-ltd/about/" TargetMode="External"/><Relationship Id="rId326" Type="http://schemas.openxmlformats.org/officeDocument/2006/relationships/hyperlink" Target="https://www.linkedin.com/company/hearx-group/" TargetMode="External"/><Relationship Id="rId2007" Type="http://schemas.openxmlformats.org/officeDocument/2006/relationships/hyperlink" Target="https://twitter.com/cash4trash_" TargetMode="External"/><Relationship Id="rId6975" Type="http://schemas.openxmlformats.org/officeDocument/2006/relationships/hyperlink" Target="http://www.facebook.com/CodeForAfrica" TargetMode="External"/><Relationship Id="rId4179" Type="http://schemas.openxmlformats.org/officeDocument/2006/relationships/hyperlink" Target="https://www.facebook.com/Sobaestore/" TargetMode="External"/><Relationship Id="rId5577" Type="http://schemas.openxmlformats.org/officeDocument/2006/relationships/hyperlink" Target="https://www.linkedin.com/company-beta/1107719" TargetMode="External"/><Relationship Id="rId6628" Type="http://schemas.openxmlformats.org/officeDocument/2006/relationships/hyperlink" Target="http://greenchar.co.ke/" TargetMode="External"/><Relationship Id="rId8050" Type="http://schemas.openxmlformats.org/officeDocument/2006/relationships/hyperlink" Target="http://www.linkedin.com/company/naijajobs" TargetMode="External"/><Relationship Id="rId9101" Type="http://schemas.openxmlformats.org/officeDocument/2006/relationships/hyperlink" Target="https://yunga-ug.com/" TargetMode="External"/><Relationship Id="rId11031" Type="http://schemas.openxmlformats.org/officeDocument/2006/relationships/hyperlink" Target="https://twitter.com/getprospa" TargetMode="External"/><Relationship Id="rId4660" Type="http://schemas.openxmlformats.org/officeDocument/2006/relationships/hyperlink" Target="https://www.facebook.com/pages/category/Energy-Company/WidEnergy-Africa-Ltd-1196974523802676/" TargetMode="External"/><Relationship Id="rId5711" Type="http://schemas.openxmlformats.org/officeDocument/2006/relationships/hyperlink" Target="https://oggeh.com/" TargetMode="External"/><Relationship Id="rId3262" Type="http://schemas.openxmlformats.org/officeDocument/2006/relationships/hyperlink" Target="https://www.facebook.com/pages/Mazboot/210630376073083" TargetMode="External"/><Relationship Id="rId4313" Type="http://schemas.openxmlformats.org/officeDocument/2006/relationships/hyperlink" Target="http://www.linkedin.com/company/tatelecom" TargetMode="External"/><Relationship Id="rId7883" Type="http://schemas.openxmlformats.org/officeDocument/2006/relationships/hyperlink" Target="https://www.fluxbie.com/" TargetMode="External"/><Relationship Id="rId183" Type="http://schemas.openxmlformats.org/officeDocument/2006/relationships/hyperlink" Target="https://twitter.com/gokadang" TargetMode="External"/><Relationship Id="rId6485" Type="http://schemas.openxmlformats.org/officeDocument/2006/relationships/hyperlink" Target="https://www.facebook.com/theamaniinstitute" TargetMode="External"/><Relationship Id="rId7536" Type="http://schemas.openxmlformats.org/officeDocument/2006/relationships/hyperlink" Target="https://www.linkedin.com/company/argitechlimited/about/" TargetMode="External"/><Relationship Id="rId8934" Type="http://schemas.openxmlformats.org/officeDocument/2006/relationships/hyperlink" Target="https://www.linkedin.com/company/datatracker-pty-ltd" TargetMode="External"/><Relationship Id="rId10864" Type="http://schemas.openxmlformats.org/officeDocument/2006/relationships/hyperlink" Target="https://www.linkedin.com/company/ada-animation" TargetMode="External"/><Relationship Id="rId5087" Type="http://schemas.openxmlformats.org/officeDocument/2006/relationships/hyperlink" Target="https://www.facebook.com/Beeptool/" TargetMode="External"/><Relationship Id="rId6138" Type="http://schemas.openxmlformats.org/officeDocument/2006/relationships/hyperlink" Target="http://www.codeln.com/" TargetMode="External"/><Relationship Id="rId10517" Type="http://schemas.openxmlformats.org/officeDocument/2006/relationships/hyperlink" Target="https://twitter.com/quench_app" TargetMode="External"/><Relationship Id="rId1697" Type="http://schemas.openxmlformats.org/officeDocument/2006/relationships/hyperlink" Target="https://www.linkedin.com/company-beta/10809693" TargetMode="External"/><Relationship Id="rId2748" Type="http://schemas.openxmlformats.org/officeDocument/2006/relationships/hyperlink" Target="https://www.linkedin.com/company/golix/" TargetMode="External"/><Relationship Id="rId4170" Type="http://schemas.openxmlformats.org/officeDocument/2006/relationships/hyperlink" Target="https://twitter.com/freeze_solar?lang=en" TargetMode="External"/><Relationship Id="rId5221" Type="http://schemas.openxmlformats.org/officeDocument/2006/relationships/hyperlink" Target="http://www.weetracker.com/" TargetMode="External"/><Relationship Id="rId8791" Type="http://schemas.openxmlformats.org/officeDocument/2006/relationships/hyperlink" Target="http://joblife.co.za/" TargetMode="External"/><Relationship Id="rId9842" Type="http://schemas.openxmlformats.org/officeDocument/2006/relationships/hyperlink" Target="https://facebook.com/getayazona" TargetMode="External"/><Relationship Id="rId56" Type="http://schemas.openxmlformats.org/officeDocument/2006/relationships/hyperlink" Target="https://twitter.com/Travelstart" TargetMode="External"/><Relationship Id="rId1831" Type="http://schemas.openxmlformats.org/officeDocument/2006/relationships/hyperlink" Target="https://www.linkedin.com/company/dioolapp" TargetMode="External"/><Relationship Id="rId7393" Type="http://schemas.openxmlformats.org/officeDocument/2006/relationships/hyperlink" Target="http://www.facebook.com/freemedigital" TargetMode="External"/><Relationship Id="rId8444" Type="http://schemas.openxmlformats.org/officeDocument/2006/relationships/hyperlink" Target="https://www.linkedin.com/company/starlight-ldt/" TargetMode="External"/><Relationship Id="rId10374" Type="http://schemas.openxmlformats.org/officeDocument/2006/relationships/hyperlink" Target="https://www.facebook.com/umoyafoods" TargetMode="External"/><Relationship Id="rId11425" Type="http://schemas.openxmlformats.org/officeDocument/2006/relationships/hyperlink" Target="https://www.facebook.com/samasgamify/" TargetMode="External"/><Relationship Id="rId11772" Type="http://schemas.openxmlformats.org/officeDocument/2006/relationships/hyperlink" Target="https://www.linkedin.com/company/afrikamart-com" TargetMode="External"/><Relationship Id="rId7046" Type="http://schemas.openxmlformats.org/officeDocument/2006/relationships/hyperlink" Target="http://www.mwananchicredit.com/" TargetMode="External"/><Relationship Id="rId10027" Type="http://schemas.openxmlformats.org/officeDocument/2006/relationships/hyperlink" Target="https://www.airsmat.com/" TargetMode="External"/><Relationship Id="rId577" Type="http://schemas.openxmlformats.org/officeDocument/2006/relationships/hyperlink" Target="http://kamtar-ci.com/" TargetMode="External"/><Relationship Id="rId2258" Type="http://schemas.openxmlformats.org/officeDocument/2006/relationships/hyperlink" Target="http://www.linkedin.com/company/drinks-com-ng" TargetMode="External"/><Relationship Id="rId3656" Type="http://schemas.openxmlformats.org/officeDocument/2006/relationships/hyperlink" Target="https://www.linkedin.com/company/9247572/" TargetMode="External"/><Relationship Id="rId4707" Type="http://schemas.openxmlformats.org/officeDocument/2006/relationships/hyperlink" Target="https://www.linkedin.com/company/flying-elephant-lab/about/" TargetMode="External"/><Relationship Id="rId3309" Type="http://schemas.openxmlformats.org/officeDocument/2006/relationships/hyperlink" Target="https://www.facebook.com/mSCANUganda/" TargetMode="External"/><Relationship Id="rId6879" Type="http://schemas.openxmlformats.org/officeDocument/2006/relationships/hyperlink" Target="https://www.linkedin.com/in/isis-nyong-o-madison-b8a203" TargetMode="External"/><Relationship Id="rId9352" Type="http://schemas.openxmlformats.org/officeDocument/2006/relationships/hyperlink" Target="https://twitter.com/tubayotravel" TargetMode="External"/><Relationship Id="rId11282" Type="http://schemas.openxmlformats.org/officeDocument/2006/relationships/hyperlink" Target="https://facebook.com/waveacademies" TargetMode="External"/><Relationship Id="rId711" Type="http://schemas.openxmlformats.org/officeDocument/2006/relationships/hyperlink" Target="https://sxuirrel.com/" TargetMode="External"/><Relationship Id="rId1341" Type="http://schemas.openxmlformats.org/officeDocument/2006/relationships/hyperlink" Target="http://www.iyezahealth.co.za/" TargetMode="External"/><Relationship Id="rId5962" Type="http://schemas.openxmlformats.org/officeDocument/2006/relationships/hyperlink" Target="http://www.mazenjobs.com/" TargetMode="External"/><Relationship Id="rId9005" Type="http://schemas.openxmlformats.org/officeDocument/2006/relationships/hyperlink" Target="https://twitter.com/vouchdigital?lang=en" TargetMode="External"/><Relationship Id="rId4564" Type="http://schemas.openxmlformats.org/officeDocument/2006/relationships/hyperlink" Target="https://venturegardengroup.com/" TargetMode="External"/><Relationship Id="rId5615" Type="http://schemas.openxmlformats.org/officeDocument/2006/relationships/hyperlink" Target="https://www.linkedin.com/company/vibio-technologies-inc" TargetMode="External"/><Relationship Id="rId3166" Type="http://schemas.openxmlformats.org/officeDocument/2006/relationships/hyperlink" Target="https://maishapay.com/" TargetMode="External"/><Relationship Id="rId4217" Type="http://schemas.openxmlformats.org/officeDocument/2006/relationships/hyperlink" Target="https://sudonum.com/" TargetMode="External"/><Relationship Id="rId6389" Type="http://schemas.openxmlformats.org/officeDocument/2006/relationships/hyperlink" Target="https://twitter.com/useNdivo" TargetMode="External"/><Relationship Id="rId7787" Type="http://schemas.openxmlformats.org/officeDocument/2006/relationships/hyperlink" Target="https://www.linkedin.com/company/switem-technology-solutions" TargetMode="External"/><Relationship Id="rId8838" Type="http://schemas.openxmlformats.org/officeDocument/2006/relationships/hyperlink" Target="https://za.linkedin.com/company/wolf-and-halo-pty-ltd" TargetMode="External"/><Relationship Id="rId10768" Type="http://schemas.openxmlformats.org/officeDocument/2006/relationships/hyperlink" Target="https://www.linkedin.com/company/moneyhash" TargetMode="External"/><Relationship Id="rId11819" Type="http://schemas.openxmlformats.org/officeDocument/2006/relationships/hyperlink" Target="https://twitter.com/bigimusicrecord" TargetMode="External"/><Relationship Id="rId2999" Type="http://schemas.openxmlformats.org/officeDocument/2006/relationships/hyperlink" Target="https://www.facebook.com/investivgroup/" TargetMode="External"/><Relationship Id="rId3300" Type="http://schemas.openxmlformats.org/officeDocument/2006/relationships/hyperlink" Target="https://www.facebook.com/MFarmLtd/" TargetMode="External"/><Relationship Id="rId6870" Type="http://schemas.openxmlformats.org/officeDocument/2006/relationships/hyperlink" Target="http://nomadmagazine.co/" TargetMode="External"/><Relationship Id="rId7921" Type="http://schemas.openxmlformats.org/officeDocument/2006/relationships/hyperlink" Target="https://www.twitter.com/roadpad" TargetMode="External"/><Relationship Id="rId221" Type="http://schemas.openxmlformats.org/officeDocument/2006/relationships/hyperlink" Target="https://www.linkedin.com/company/expensya/" TargetMode="External"/><Relationship Id="rId5472" Type="http://schemas.openxmlformats.org/officeDocument/2006/relationships/hyperlink" Target="https://www.linkedin.com/company/cashbag.co.za" TargetMode="External"/><Relationship Id="rId6523" Type="http://schemas.openxmlformats.org/officeDocument/2006/relationships/hyperlink" Target="https://twitter.com/bunifu" TargetMode="External"/><Relationship Id="rId10902" Type="http://schemas.openxmlformats.org/officeDocument/2006/relationships/hyperlink" Target="https://twitter.com/SafiAnalytics" TargetMode="External"/><Relationship Id="rId4074" Type="http://schemas.openxmlformats.org/officeDocument/2006/relationships/hyperlink" Target="https://www.facebook.com/sesitechnologies/" TargetMode="External"/><Relationship Id="rId5125" Type="http://schemas.openxmlformats.org/officeDocument/2006/relationships/hyperlink" Target="https://www.linkedin.com/company/parcelninja" TargetMode="External"/><Relationship Id="rId8695" Type="http://schemas.openxmlformats.org/officeDocument/2006/relationships/hyperlink" Target="https://www.easy-home-sales.co.za/" TargetMode="External"/><Relationship Id="rId9746" Type="http://schemas.openxmlformats.org/officeDocument/2006/relationships/hyperlink" Target="https://www.detechguru.com/" TargetMode="External"/><Relationship Id="rId7297" Type="http://schemas.openxmlformats.org/officeDocument/2006/relationships/hyperlink" Target="http://www.g-force-global.com/" TargetMode="External"/><Relationship Id="rId8348" Type="http://schemas.openxmlformats.org/officeDocument/2006/relationships/hyperlink" Target="https://twitter.com/skiiboteam" TargetMode="External"/><Relationship Id="rId10278" Type="http://schemas.openxmlformats.org/officeDocument/2006/relationships/hyperlink" Target="https://www.linkedin.com/company/doyinsoft" TargetMode="External"/><Relationship Id="rId11676" Type="http://schemas.openxmlformats.org/officeDocument/2006/relationships/hyperlink" Target="https://www.betastore.co/" TargetMode="External"/><Relationship Id="rId1735" Type="http://schemas.openxmlformats.org/officeDocument/2006/relationships/hyperlink" Target="http://bankymoon.com/" TargetMode="External"/><Relationship Id="rId11329" Type="http://schemas.openxmlformats.org/officeDocument/2006/relationships/hyperlink" Target="https://tawfeermarket.com/" TargetMode="External"/><Relationship Id="rId4958" Type="http://schemas.openxmlformats.org/officeDocument/2006/relationships/hyperlink" Target="https://b-m.facebook.com/Trendster.io/" TargetMode="External"/><Relationship Id="rId11810" Type="http://schemas.openxmlformats.org/officeDocument/2006/relationships/hyperlink" Target="https://www.facebook.com/getswipeng/" TargetMode="External"/><Relationship Id="rId6380" Type="http://schemas.openxmlformats.org/officeDocument/2006/relationships/hyperlink" Target="http://twitter.com/BeSazboutique" TargetMode="External"/><Relationship Id="rId7431" Type="http://schemas.openxmlformats.org/officeDocument/2006/relationships/hyperlink" Target="http://www.vanguardngr.com/" TargetMode="External"/><Relationship Id="rId10412" Type="http://schemas.openxmlformats.org/officeDocument/2006/relationships/hyperlink" Target="https://twitter.com/sunwaklert" TargetMode="External"/><Relationship Id="rId2990" Type="http://schemas.openxmlformats.org/officeDocument/2006/relationships/hyperlink" Target="https://twitter.com/InterswitchGRP" TargetMode="External"/><Relationship Id="rId6033" Type="http://schemas.openxmlformats.org/officeDocument/2006/relationships/hyperlink" Target="http://appgain.io/" TargetMode="External"/><Relationship Id="rId962" Type="http://schemas.openxmlformats.org/officeDocument/2006/relationships/hyperlink" Target="https://www.facebook.com/aklabaity" TargetMode="External"/><Relationship Id="rId1592" Type="http://schemas.openxmlformats.org/officeDocument/2006/relationships/hyperlink" Target="https://www.linkedin.com/company/akellobanker/about/" TargetMode="External"/><Relationship Id="rId2643" Type="http://schemas.openxmlformats.org/officeDocument/2006/relationships/hyperlink" Target="https://www.linkedin.com/company/freshbox-rwanda/about/" TargetMode="External"/><Relationship Id="rId9256" Type="http://schemas.openxmlformats.org/officeDocument/2006/relationships/hyperlink" Target="https://wicrypt.com/" TargetMode="External"/><Relationship Id="rId11186" Type="http://schemas.openxmlformats.org/officeDocument/2006/relationships/hyperlink" Target="https://kiweapp.com/" TargetMode="External"/><Relationship Id="rId615" Type="http://schemas.openxmlformats.org/officeDocument/2006/relationships/hyperlink" Target="https://www.facebook.com/delvv.io/" TargetMode="External"/><Relationship Id="rId1245" Type="http://schemas.openxmlformats.org/officeDocument/2006/relationships/hyperlink" Target="https://www.linkedin.com/company/track-your-build/about/" TargetMode="External"/><Relationship Id="rId4468" Type="http://schemas.openxmlformats.org/officeDocument/2006/relationships/hyperlink" Target="https://www.linkedin.com/company/ubongo-limited" TargetMode="External"/><Relationship Id="rId5866" Type="http://schemas.openxmlformats.org/officeDocument/2006/relationships/hyperlink" Target="https://www.up-fuse.com/" TargetMode="External"/><Relationship Id="rId6917" Type="http://schemas.openxmlformats.org/officeDocument/2006/relationships/hyperlink" Target="https://twitter.com/itsEkodi" TargetMode="External"/><Relationship Id="rId5519" Type="http://schemas.openxmlformats.org/officeDocument/2006/relationships/hyperlink" Target="http://www.thoopid.com/" TargetMode="External"/><Relationship Id="rId11320" Type="http://schemas.openxmlformats.org/officeDocument/2006/relationships/hyperlink" Target="https://www.linkedin.com/company/alvinapp/about/" TargetMode="External"/><Relationship Id="rId3551" Type="http://schemas.openxmlformats.org/officeDocument/2006/relationships/hyperlink" Target="https://nairaex.com/" TargetMode="External"/><Relationship Id="rId4602" Type="http://schemas.openxmlformats.org/officeDocument/2006/relationships/hyperlink" Target="http://twitter.com/wayawayaltd" TargetMode="External"/><Relationship Id="rId472" Type="http://schemas.openxmlformats.org/officeDocument/2006/relationships/hyperlink" Target="https://twitter.com/afrikrea" TargetMode="External"/><Relationship Id="rId2153" Type="http://schemas.openxmlformats.org/officeDocument/2006/relationships/hyperlink" Target="http://cryptydgames.com/" TargetMode="External"/><Relationship Id="rId3204" Type="http://schemas.openxmlformats.org/officeDocument/2006/relationships/hyperlink" Target="http://www.matibabu.thinkitlimited.com/" TargetMode="External"/><Relationship Id="rId6774" Type="http://schemas.openxmlformats.org/officeDocument/2006/relationships/hyperlink" Target="http://twitter.com/m_changa" TargetMode="External"/><Relationship Id="rId7825" Type="http://schemas.openxmlformats.org/officeDocument/2006/relationships/hyperlink" Target="http://www.facebook.com/myStudySearch" TargetMode="External"/><Relationship Id="rId125" Type="http://schemas.openxmlformats.org/officeDocument/2006/relationships/hyperlink" Target="https://www.linkedin.com/company/arnergy/about/" TargetMode="External"/><Relationship Id="rId5376" Type="http://schemas.openxmlformats.org/officeDocument/2006/relationships/hyperlink" Target="https://twitter.com/OurHoodZA?ref_src=twsrc%5Egoogle%7Ctwcamp%5Eserp%7Ctwgr%5Eauthor" TargetMode="External"/><Relationship Id="rId6427" Type="http://schemas.openxmlformats.org/officeDocument/2006/relationships/hyperlink" Target="https://www.linkedin.com/in/airklip-student-planner-041727115" TargetMode="External"/><Relationship Id="rId10806" Type="http://schemas.openxmlformats.org/officeDocument/2006/relationships/hyperlink" Target="https://web.facebook.com/Dpxdigitalnetwork/" TargetMode="External"/><Relationship Id="rId5029" Type="http://schemas.openxmlformats.org/officeDocument/2006/relationships/hyperlink" Target="https://twitter.com/beblocky?lang=en" TargetMode="External"/><Relationship Id="rId8599" Type="http://schemas.openxmlformats.org/officeDocument/2006/relationships/hyperlink" Target="http://www.ixioanalytics.com/" TargetMode="External"/><Relationship Id="rId9997" Type="http://schemas.openxmlformats.org/officeDocument/2006/relationships/hyperlink" Target="https://www.linkedin.com/company/weareproteen" TargetMode="External"/><Relationship Id="rId1986" Type="http://schemas.openxmlformats.org/officeDocument/2006/relationships/hyperlink" Target="https://www.facebook.com/bytemoney" TargetMode="External"/><Relationship Id="rId1639" Type="http://schemas.openxmlformats.org/officeDocument/2006/relationships/hyperlink" Target="https://twitter.com/agroinnovagh" TargetMode="External"/><Relationship Id="rId3061" Type="http://schemas.openxmlformats.org/officeDocument/2006/relationships/hyperlink" Target="https://www.jetstreamafrica.com/" TargetMode="External"/><Relationship Id="rId5510" Type="http://schemas.openxmlformats.org/officeDocument/2006/relationships/hyperlink" Target="https://www.facebook.com/pages/TaxTim/147853108647349" TargetMode="External"/><Relationship Id="rId4112" Type="http://schemas.openxmlformats.org/officeDocument/2006/relationships/hyperlink" Target="https://www.facebook.com/simbibot/" TargetMode="External"/><Relationship Id="rId7682" Type="http://schemas.openxmlformats.org/officeDocument/2006/relationships/hyperlink" Target="https://web.facebook.com/dadofoods/?_rdc=1&amp;_rdr" TargetMode="External"/><Relationship Id="rId8733" Type="http://schemas.openxmlformats.org/officeDocument/2006/relationships/hyperlink" Target="https://twitter.com/involveddigital" TargetMode="External"/><Relationship Id="rId10663" Type="http://schemas.openxmlformats.org/officeDocument/2006/relationships/hyperlink" Target="https://shyftpower.com/" TargetMode="External"/><Relationship Id="rId11714" Type="http://schemas.openxmlformats.org/officeDocument/2006/relationships/hyperlink" Target="https://www.sizananitechnologies.com/" TargetMode="External"/><Relationship Id="rId6284" Type="http://schemas.openxmlformats.org/officeDocument/2006/relationships/hyperlink" Target="https://www.facebook.com/paylock.io" TargetMode="External"/><Relationship Id="rId7335" Type="http://schemas.openxmlformats.org/officeDocument/2006/relationships/hyperlink" Target="http://www.pledge51.com/" TargetMode="External"/><Relationship Id="rId10316" Type="http://schemas.openxmlformats.org/officeDocument/2006/relationships/hyperlink" Target="https://www.1800autopsy.com/" TargetMode="External"/><Relationship Id="rId2894" Type="http://schemas.openxmlformats.org/officeDocument/2006/relationships/hyperlink" Target="http://icow.co.ke/" TargetMode="External"/><Relationship Id="rId866" Type="http://schemas.openxmlformats.org/officeDocument/2006/relationships/hyperlink" Target="https://www.facebook.com/pg/swiver.io/about/?ref=page_internal" TargetMode="External"/><Relationship Id="rId1496" Type="http://schemas.openxmlformats.org/officeDocument/2006/relationships/hyperlink" Target="https://fb.me/bitmama" TargetMode="External"/><Relationship Id="rId2547" Type="http://schemas.openxmlformats.org/officeDocument/2006/relationships/hyperlink" Target="https://fauna.com/" TargetMode="External"/><Relationship Id="rId3945" Type="http://schemas.openxmlformats.org/officeDocument/2006/relationships/hyperlink" Target="https://www.facebook.com/redvioletcompany/" TargetMode="External"/><Relationship Id="rId519" Type="http://schemas.openxmlformats.org/officeDocument/2006/relationships/hyperlink" Target="http://www.talent2africa.com/" TargetMode="External"/><Relationship Id="rId1149" Type="http://schemas.openxmlformats.org/officeDocument/2006/relationships/hyperlink" Target="https://twitter.com/noco_fio" TargetMode="External"/><Relationship Id="rId5020" Type="http://schemas.openxmlformats.org/officeDocument/2006/relationships/hyperlink" Target="https://www.linkedin.com/company/charis-uas/about/" TargetMode="External"/><Relationship Id="rId7192" Type="http://schemas.openxmlformats.org/officeDocument/2006/relationships/hyperlink" Target="https://www.facebook.com/bebabebaOFFICIAL/" TargetMode="External"/><Relationship Id="rId8590" Type="http://schemas.openxmlformats.org/officeDocument/2006/relationships/hyperlink" Target="https://twitter.com/eaziproperty" TargetMode="External"/><Relationship Id="rId9641" Type="http://schemas.openxmlformats.org/officeDocument/2006/relationships/hyperlink" Target="http://ai-fluence.com/" TargetMode="External"/><Relationship Id="rId11571" Type="http://schemas.openxmlformats.org/officeDocument/2006/relationships/hyperlink" Target="https://twitter.com/AquaFarmsAfrica" TargetMode="External"/><Relationship Id="rId1630" Type="http://schemas.openxmlformats.org/officeDocument/2006/relationships/hyperlink" Target="https://www.linkedin.com/company/anitrack/about/" TargetMode="External"/><Relationship Id="rId8243" Type="http://schemas.openxmlformats.org/officeDocument/2006/relationships/hyperlink" Target="https://www.infoguideafrica.com/" TargetMode="External"/><Relationship Id="rId10173" Type="http://schemas.openxmlformats.org/officeDocument/2006/relationships/hyperlink" Target="https://www.linkedin.com/company/weemediaafrica" TargetMode="External"/><Relationship Id="rId11224" Type="http://schemas.openxmlformats.org/officeDocument/2006/relationships/hyperlink" Target="https://www.linkedin.com/company/paritinetworks/" TargetMode="External"/><Relationship Id="rId4853" Type="http://schemas.openxmlformats.org/officeDocument/2006/relationships/hyperlink" Target="http://getpocketdoc.com/" TargetMode="External"/><Relationship Id="rId5904" Type="http://schemas.openxmlformats.org/officeDocument/2006/relationships/hyperlink" Target="https://www.cantalop.com/" TargetMode="External"/><Relationship Id="rId3455" Type="http://schemas.openxmlformats.org/officeDocument/2006/relationships/hyperlink" Target="http://www.mooexams.com/" TargetMode="External"/><Relationship Id="rId4506" Type="http://schemas.openxmlformats.org/officeDocument/2006/relationships/hyperlink" Target="https://www.ugtickets.com/" TargetMode="External"/><Relationship Id="rId376" Type="http://schemas.openxmlformats.org/officeDocument/2006/relationships/hyperlink" Target="https://twitter.com/InclusivitySols" TargetMode="External"/><Relationship Id="rId2057" Type="http://schemas.openxmlformats.org/officeDocument/2006/relationships/hyperlink" Target="https://extramileafrica.com/about/" TargetMode="External"/><Relationship Id="rId3108" Type="http://schemas.openxmlformats.org/officeDocument/2006/relationships/hyperlink" Target="https://twitter.com/KnowledgeFactory" TargetMode="External"/><Relationship Id="rId6678" Type="http://schemas.openxmlformats.org/officeDocument/2006/relationships/hyperlink" Target="https://www.facebook.com/insureafrika" TargetMode="External"/><Relationship Id="rId7729" Type="http://schemas.openxmlformats.org/officeDocument/2006/relationships/hyperlink" Target="https://twitter.com/saveandbuy_ng" TargetMode="External"/><Relationship Id="rId9151" Type="http://schemas.openxmlformats.org/officeDocument/2006/relationships/hyperlink" Target="https://twitter.com/WaterRwanda" TargetMode="External"/><Relationship Id="rId1140" Type="http://schemas.openxmlformats.org/officeDocument/2006/relationships/hyperlink" Target="https://www.linkedin.com/company/learnfactory-nigeria/about/" TargetMode="External"/><Relationship Id="rId11081" Type="http://schemas.openxmlformats.org/officeDocument/2006/relationships/hyperlink" Target="https://www.linkedin.com/company/voyancehq/" TargetMode="External"/><Relationship Id="rId510" Type="http://schemas.openxmlformats.org/officeDocument/2006/relationships/hyperlink" Target="https://www.facebook.com/rensource/" TargetMode="External"/><Relationship Id="rId5761" Type="http://schemas.openxmlformats.org/officeDocument/2006/relationships/hyperlink" Target="http://www.spimesenselabs.com/" TargetMode="External"/><Relationship Id="rId6812" Type="http://schemas.openxmlformats.org/officeDocument/2006/relationships/hyperlink" Target="https://www.linkedin.com/company/11292219/" TargetMode="External"/><Relationship Id="rId4363" Type="http://schemas.openxmlformats.org/officeDocument/2006/relationships/hyperlink" Target="https://www.linkedin.com/company/tikkeo/" TargetMode="External"/><Relationship Id="rId5414" Type="http://schemas.openxmlformats.org/officeDocument/2006/relationships/hyperlink" Target="http://twitter.com/thebestsurvey" TargetMode="External"/><Relationship Id="rId8984" Type="http://schemas.openxmlformats.org/officeDocument/2006/relationships/hyperlink" Target="https://www.facebook.com/medafriquemedicaltours/" TargetMode="External"/><Relationship Id="rId4016" Type="http://schemas.openxmlformats.org/officeDocument/2006/relationships/hyperlink" Target="https://www.linkedin.com/company/safepay" TargetMode="External"/><Relationship Id="rId7586" Type="http://schemas.openxmlformats.org/officeDocument/2006/relationships/hyperlink" Target="http://www.facebook.com/geniigames" TargetMode="External"/><Relationship Id="rId8637" Type="http://schemas.openxmlformats.org/officeDocument/2006/relationships/hyperlink" Target="https://twitter.com/papervideoza" TargetMode="External"/><Relationship Id="rId10567" Type="http://schemas.openxmlformats.org/officeDocument/2006/relationships/hyperlink" Target="https://reedz.co/" TargetMode="External"/><Relationship Id="rId6188" Type="http://schemas.openxmlformats.org/officeDocument/2006/relationships/hyperlink" Target="https://www.twitter.com/ghanacompares" TargetMode="External"/><Relationship Id="rId7239" Type="http://schemas.openxmlformats.org/officeDocument/2006/relationships/hyperlink" Target="https://www.facebook.com/pg/OfficialBabbanGona/about/?ref=page_internal" TargetMode="External"/><Relationship Id="rId11618" Type="http://schemas.openxmlformats.org/officeDocument/2006/relationships/hyperlink" Target="https://twitter.com/kwaba_ng" TargetMode="External"/><Relationship Id="rId2798" Type="http://schemas.openxmlformats.org/officeDocument/2006/relationships/hyperlink" Target="https://twitter.com/hamweeastafrica?lang=en" TargetMode="External"/><Relationship Id="rId3849" Type="http://schemas.openxmlformats.org/officeDocument/2006/relationships/hyperlink" Target="http://twitter.com/ProbityMT" TargetMode="External"/><Relationship Id="rId5271" Type="http://schemas.openxmlformats.org/officeDocument/2006/relationships/hyperlink" Target="http://fomo.travel/" TargetMode="External"/><Relationship Id="rId7720" Type="http://schemas.openxmlformats.org/officeDocument/2006/relationships/hyperlink" Target="https://www.toursom.com/" TargetMode="External"/><Relationship Id="rId10701" Type="http://schemas.openxmlformats.org/officeDocument/2006/relationships/hyperlink" Target="https://mandevu.co.ke/" TargetMode="External"/><Relationship Id="rId6322" Type="http://schemas.openxmlformats.org/officeDocument/2006/relationships/hyperlink" Target="https://www.deskittech.com/" TargetMode="External"/><Relationship Id="rId9892" Type="http://schemas.openxmlformats.org/officeDocument/2006/relationships/hyperlink" Target="https://www.linkedin.com/company/jobcrystal/" TargetMode="External"/><Relationship Id="rId1881" Type="http://schemas.openxmlformats.org/officeDocument/2006/relationships/hyperlink" Target="https://biodelta.net/what-we-do/" TargetMode="External"/><Relationship Id="rId2932" Type="http://schemas.openxmlformats.org/officeDocument/2006/relationships/hyperlink" Target="http://lifecheq.co.za/" TargetMode="External"/><Relationship Id="rId8494" Type="http://schemas.openxmlformats.org/officeDocument/2006/relationships/hyperlink" Target="https://www.facebook.com/Nutreats.co.za" TargetMode="External"/><Relationship Id="rId9545" Type="http://schemas.openxmlformats.org/officeDocument/2006/relationships/hyperlink" Target="https://www.facebook.com/freelance.group" TargetMode="External"/><Relationship Id="rId11475" Type="http://schemas.openxmlformats.org/officeDocument/2006/relationships/hyperlink" Target="https://www.facebook.com/useklump" TargetMode="External"/><Relationship Id="rId904" Type="http://schemas.openxmlformats.org/officeDocument/2006/relationships/hyperlink" Target="https://www.linkedin.com/company/flare-emergency-response/" TargetMode="External"/><Relationship Id="rId1534" Type="http://schemas.openxmlformats.org/officeDocument/2006/relationships/hyperlink" Target="https://www.facebook.com/abacuske" TargetMode="External"/><Relationship Id="rId7096" Type="http://schemas.openxmlformats.org/officeDocument/2006/relationships/hyperlink" Target="https://twitter.com/plexusenergy" TargetMode="External"/><Relationship Id="rId8147" Type="http://schemas.openxmlformats.org/officeDocument/2006/relationships/hyperlink" Target="https://www.linkedin.com/company/afribarylimited/" TargetMode="External"/><Relationship Id="rId10077" Type="http://schemas.openxmlformats.org/officeDocument/2006/relationships/hyperlink" Target="https://ug.linkedin.com/in/accurate-weighing-scales-73040b127" TargetMode="External"/><Relationship Id="rId11128" Type="http://schemas.openxmlformats.org/officeDocument/2006/relationships/hyperlink" Target="https://www.kuzlo.net/" TargetMode="External"/><Relationship Id="rId4757" Type="http://schemas.openxmlformats.org/officeDocument/2006/relationships/hyperlink" Target="https://www.facebook.com/ZARXexchange/" TargetMode="External"/><Relationship Id="rId3359" Type="http://schemas.openxmlformats.org/officeDocument/2006/relationships/hyperlink" Target="https://www.facebook.com/matontineSN/" TargetMode="External"/><Relationship Id="rId5808" Type="http://schemas.openxmlformats.org/officeDocument/2006/relationships/hyperlink" Target="http://facebook.com/embassi" TargetMode="External"/><Relationship Id="rId7230" Type="http://schemas.openxmlformats.org/officeDocument/2006/relationships/hyperlink" Target="https://zurihq.com/" TargetMode="External"/><Relationship Id="rId10211" Type="http://schemas.openxmlformats.org/officeDocument/2006/relationships/hyperlink" Target="https://nativenylon.com/" TargetMode="External"/><Relationship Id="rId3840" Type="http://schemas.openxmlformats.org/officeDocument/2006/relationships/hyperlink" Target="https://preeva.co.za/" TargetMode="External"/><Relationship Id="rId9055" Type="http://schemas.openxmlformats.org/officeDocument/2006/relationships/hyperlink" Target="https://twitter.com/lenteraafrica" TargetMode="External"/><Relationship Id="rId761" Type="http://schemas.openxmlformats.org/officeDocument/2006/relationships/hyperlink" Target="https://www.linkedin.com/company/aella-credit/" TargetMode="External"/><Relationship Id="rId1391" Type="http://schemas.openxmlformats.org/officeDocument/2006/relationships/hyperlink" Target="https://twitter.com/dilivasbox" TargetMode="External"/><Relationship Id="rId2442" Type="http://schemas.openxmlformats.org/officeDocument/2006/relationships/hyperlink" Target="https://www.linkedin.com/company/propsys/about/" TargetMode="External"/><Relationship Id="rId414" Type="http://schemas.openxmlformats.org/officeDocument/2006/relationships/hyperlink" Target="https://centbee.com/" TargetMode="External"/><Relationship Id="rId1044" Type="http://schemas.openxmlformats.org/officeDocument/2006/relationships/hyperlink" Target="https://www.facebook.com/youbabyandi/" TargetMode="External"/><Relationship Id="rId5665" Type="http://schemas.openxmlformats.org/officeDocument/2006/relationships/hyperlink" Target="https://www.tradesafe.co.za/" TargetMode="External"/><Relationship Id="rId6716" Type="http://schemas.openxmlformats.org/officeDocument/2006/relationships/hyperlink" Target="https://www.linkedin.com/company/jumuika-media-solutions" TargetMode="External"/><Relationship Id="rId4267" Type="http://schemas.openxmlformats.org/officeDocument/2006/relationships/hyperlink" Target="https://www.linkedin.com/company/swiftlyglobal/" TargetMode="External"/><Relationship Id="rId5318" Type="http://schemas.openxmlformats.org/officeDocument/2006/relationships/hyperlink" Target="https://www.linkedin.com/company-beta/10281263/" TargetMode="External"/><Relationship Id="rId8888" Type="http://schemas.openxmlformats.org/officeDocument/2006/relationships/hyperlink" Target="http://www.rentdoc.co.za/" TargetMode="External"/><Relationship Id="rId9939" Type="http://schemas.openxmlformats.org/officeDocument/2006/relationships/hyperlink" Target="http://papsai.com/" TargetMode="External"/><Relationship Id="rId1928" Type="http://schemas.openxmlformats.org/officeDocument/2006/relationships/hyperlink" Target="https://cassavasmartech.com/" TargetMode="External"/><Relationship Id="rId3350" Type="http://schemas.openxmlformats.org/officeDocument/2006/relationships/hyperlink" Target="https://www.linkedin.com/company/mduaeofficial/" TargetMode="External"/><Relationship Id="rId271" Type="http://schemas.openxmlformats.org/officeDocument/2006/relationships/hyperlink" Target="https://www.linkedin.com/company/waystocap/" TargetMode="External"/><Relationship Id="rId3003" Type="http://schemas.openxmlformats.org/officeDocument/2006/relationships/hyperlink" Target="https://www.facebook.com/invoizpaid/" TargetMode="External"/><Relationship Id="rId4401" Type="http://schemas.openxmlformats.org/officeDocument/2006/relationships/hyperlink" Target="https://twitter.com/ghanacodeclub" TargetMode="External"/><Relationship Id="rId7971" Type="http://schemas.openxmlformats.org/officeDocument/2006/relationships/hyperlink" Target="https://www.linkedin.com/company/instant-apartments/" TargetMode="External"/><Relationship Id="rId10952" Type="http://schemas.openxmlformats.org/officeDocument/2006/relationships/hyperlink" Target="https://www.linkedin.com/company/schoolzio/" TargetMode="External"/><Relationship Id="rId6573" Type="http://schemas.openxmlformats.org/officeDocument/2006/relationships/hyperlink" Target="https://www.linkedin.com/company/discoverbrands/" TargetMode="External"/><Relationship Id="rId7624" Type="http://schemas.openxmlformats.org/officeDocument/2006/relationships/hyperlink" Target="https://www.linkedin.com/company/doingsoon" TargetMode="External"/><Relationship Id="rId10605" Type="http://schemas.openxmlformats.org/officeDocument/2006/relationships/hyperlink" Target="https://payflex.co.za/" TargetMode="External"/><Relationship Id="rId5175" Type="http://schemas.openxmlformats.org/officeDocument/2006/relationships/hyperlink" Target="https://www.facebook.com/mysidekickapp/timeline?ref=page_internal" TargetMode="External"/><Relationship Id="rId6226" Type="http://schemas.openxmlformats.org/officeDocument/2006/relationships/hyperlink" Target="https://www.facebook.com/company" TargetMode="External"/><Relationship Id="rId9796" Type="http://schemas.openxmlformats.org/officeDocument/2006/relationships/hyperlink" Target="https://ouredenlife.com/" TargetMode="External"/><Relationship Id="rId1785" Type="http://schemas.openxmlformats.org/officeDocument/2006/relationships/hyperlink" Target="http://bigxmediaonline.com/" TargetMode="External"/><Relationship Id="rId2836" Type="http://schemas.openxmlformats.org/officeDocument/2006/relationships/hyperlink" Target="https://www.facebook.com/hexastack/" TargetMode="External"/><Relationship Id="rId8398" Type="http://schemas.openxmlformats.org/officeDocument/2006/relationships/hyperlink" Target="https://www.linkedin.com/company/prodigy-solution" TargetMode="External"/><Relationship Id="rId9449" Type="http://schemas.openxmlformats.org/officeDocument/2006/relationships/hyperlink" Target="http://www.infodemics.com/" TargetMode="External"/><Relationship Id="rId11379" Type="http://schemas.openxmlformats.org/officeDocument/2006/relationships/hyperlink" Target="https://twitter.com/AltSchoolAfrica" TargetMode="External"/><Relationship Id="rId808" Type="http://schemas.openxmlformats.org/officeDocument/2006/relationships/hyperlink" Target="https://twitter.com/findit254" TargetMode="External"/><Relationship Id="rId1438" Type="http://schemas.openxmlformats.org/officeDocument/2006/relationships/hyperlink" Target="https://www.linkedin.com/company/appy-apps/" TargetMode="External"/><Relationship Id="rId7481" Type="http://schemas.openxmlformats.org/officeDocument/2006/relationships/hyperlink" Target="https://qataloog.com/" TargetMode="External"/><Relationship Id="rId9930" Type="http://schemas.openxmlformats.org/officeDocument/2006/relationships/hyperlink" Target="https://twitter.com/JamiiLife" TargetMode="External"/><Relationship Id="rId6083" Type="http://schemas.openxmlformats.org/officeDocument/2006/relationships/hyperlink" Target="http://www.scoopempire.com/" TargetMode="External"/><Relationship Id="rId7134" Type="http://schemas.openxmlformats.org/officeDocument/2006/relationships/hyperlink" Target="http://twitter.com/techexquisite" TargetMode="External"/><Relationship Id="rId8532" Type="http://schemas.openxmlformats.org/officeDocument/2006/relationships/hyperlink" Target="https://www.facebook.com/speakgeeksa" TargetMode="External"/><Relationship Id="rId10462" Type="http://schemas.openxmlformats.org/officeDocument/2006/relationships/hyperlink" Target="https://www.bryt-knowledge.com/" TargetMode="External"/><Relationship Id="rId11513" Type="http://schemas.openxmlformats.org/officeDocument/2006/relationships/hyperlink" Target="https://www.linkedin.com/company/zoficash/" TargetMode="External"/><Relationship Id="rId10115" Type="http://schemas.openxmlformats.org/officeDocument/2006/relationships/hyperlink" Target="https://www.linkedin.com/company/pearl-trek-adventures/" TargetMode="External"/><Relationship Id="rId2693" Type="http://schemas.openxmlformats.org/officeDocument/2006/relationships/hyperlink" Target="https://twitter.com/gloo_ng" TargetMode="External"/><Relationship Id="rId3744" Type="http://schemas.openxmlformats.org/officeDocument/2006/relationships/hyperlink" Target="https://www.linkedin.com/company.prepdia" TargetMode="External"/><Relationship Id="rId665" Type="http://schemas.openxmlformats.org/officeDocument/2006/relationships/hyperlink" Target="https://www.facebook.com/ionopage/" TargetMode="External"/><Relationship Id="rId1295" Type="http://schemas.openxmlformats.org/officeDocument/2006/relationships/hyperlink" Target="https://www.thebrandbook.co.za/" TargetMode="External"/><Relationship Id="rId2346" Type="http://schemas.openxmlformats.org/officeDocument/2006/relationships/hyperlink" Target="https://www.twitter.com/eclecticbars" TargetMode="External"/><Relationship Id="rId6967" Type="http://schemas.openxmlformats.org/officeDocument/2006/relationships/hyperlink" Target="https://twitter.com/chura_co_ke" TargetMode="External"/><Relationship Id="rId318" Type="http://schemas.openxmlformats.org/officeDocument/2006/relationships/hyperlink" Target="https://www.linkedin.com/company-beta/18051271/" TargetMode="External"/><Relationship Id="rId5569" Type="http://schemas.openxmlformats.org/officeDocument/2006/relationships/hyperlink" Target="https://www.linkedin.com/company-beta/3314415/" TargetMode="External"/><Relationship Id="rId9440" Type="http://schemas.openxmlformats.org/officeDocument/2006/relationships/hyperlink" Target="https://www.facebook.com/aliteuganda/" TargetMode="External"/><Relationship Id="rId8042" Type="http://schemas.openxmlformats.org/officeDocument/2006/relationships/hyperlink" Target="https://twitter.com/theshawsec" TargetMode="External"/><Relationship Id="rId11370" Type="http://schemas.openxmlformats.org/officeDocument/2006/relationships/hyperlink" Target="https://www.facebook.com/Rana-Hospital-Eye-care-infertility-centre-1399757893447680/" TargetMode="External"/><Relationship Id="rId11023" Type="http://schemas.openxmlformats.org/officeDocument/2006/relationships/hyperlink" Target="https://www.linkedin.com/company/yemaachi/" TargetMode="External"/><Relationship Id="rId4652" Type="http://schemas.openxmlformats.org/officeDocument/2006/relationships/hyperlink" Target="https://www.facebook.com/wethinkcode/" TargetMode="External"/><Relationship Id="rId5703" Type="http://schemas.openxmlformats.org/officeDocument/2006/relationships/hyperlink" Target="https://www.facebook.com/Intixel-289607745051316/" TargetMode="External"/><Relationship Id="rId175" Type="http://schemas.openxmlformats.org/officeDocument/2006/relationships/hyperlink" Target="https://www.linkedin.com/company/copia-kenya" TargetMode="External"/><Relationship Id="rId3254" Type="http://schemas.openxmlformats.org/officeDocument/2006/relationships/hyperlink" Target="https://www.facebook.com/department-of-rural-development-and-land-reform-279632028822386" TargetMode="External"/><Relationship Id="rId4305" Type="http://schemas.openxmlformats.org/officeDocument/2006/relationships/hyperlink" Target="https://www.swiftvee.com/" TargetMode="External"/><Relationship Id="rId7875" Type="http://schemas.openxmlformats.org/officeDocument/2006/relationships/hyperlink" Target="https://www.twitter.com/gazhubllc" TargetMode="External"/><Relationship Id="rId8926" Type="http://schemas.openxmlformats.org/officeDocument/2006/relationships/hyperlink" Target="https://www.positivessl.co.za/" TargetMode="External"/><Relationship Id="rId10856" Type="http://schemas.openxmlformats.org/officeDocument/2006/relationships/hyperlink" Target="https://app.shipblu.com/" TargetMode="External"/><Relationship Id="rId6477" Type="http://schemas.openxmlformats.org/officeDocument/2006/relationships/hyperlink" Target="https://www.facebook.com/pages/Akiira-geothermal-ltd/262315523969918" TargetMode="External"/><Relationship Id="rId7528" Type="http://schemas.openxmlformats.org/officeDocument/2006/relationships/hyperlink" Target="https://www.linkedin.com/company/gatepass" TargetMode="External"/><Relationship Id="rId10509" Type="http://schemas.openxmlformats.org/officeDocument/2006/relationships/hyperlink" Target="https://twitter.com/Vibes_Xclusive" TargetMode="External"/><Relationship Id="rId5079" Type="http://schemas.openxmlformats.org/officeDocument/2006/relationships/hyperlink" Target="https://www.linkedin.com/company/binu/about/" TargetMode="External"/><Relationship Id="rId1689" Type="http://schemas.openxmlformats.org/officeDocument/2006/relationships/hyperlink" Target="https://www.linkedin.com/company/almaqarr/about/" TargetMode="External"/><Relationship Id="rId5560" Type="http://schemas.openxmlformats.org/officeDocument/2006/relationships/hyperlink" Target="https://www.neuralsense.com/" TargetMode="External"/><Relationship Id="rId4162" Type="http://schemas.openxmlformats.org/officeDocument/2006/relationships/hyperlink" Target="https://www.linkedin.com/company/soko/" TargetMode="External"/><Relationship Id="rId5213" Type="http://schemas.openxmlformats.org/officeDocument/2006/relationships/hyperlink" Target="https://www.facebook.com/planmyweddingsa/?ref=page_internal" TargetMode="External"/><Relationship Id="rId6611" Type="http://schemas.openxmlformats.org/officeDocument/2006/relationships/hyperlink" Target="https://www.linkedin.com/company/gigwapi" TargetMode="External"/><Relationship Id="rId8783" Type="http://schemas.openxmlformats.org/officeDocument/2006/relationships/hyperlink" Target="https://www.facebook.com/nowboardingagency" TargetMode="External"/><Relationship Id="rId9834" Type="http://schemas.openxmlformats.org/officeDocument/2006/relationships/hyperlink" Target="https://twitter.com/iansendagala" TargetMode="External"/><Relationship Id="rId11764" Type="http://schemas.openxmlformats.org/officeDocument/2006/relationships/hyperlink" Target="https://www.facebook.com/SynapseAnalytics" TargetMode="External"/><Relationship Id="rId48" Type="http://schemas.openxmlformats.org/officeDocument/2006/relationships/hyperlink" Target="https://www.linkedin.com/company/carepay-ltd" TargetMode="External"/><Relationship Id="rId1823" Type="http://schemas.openxmlformats.org/officeDocument/2006/relationships/hyperlink" Target="https://www.facebook.com/BitlandGlobal/" TargetMode="External"/><Relationship Id="rId7385" Type="http://schemas.openxmlformats.org/officeDocument/2006/relationships/hyperlink" Target="https://www.atyourservice.ng/" TargetMode="External"/><Relationship Id="rId8436" Type="http://schemas.openxmlformats.org/officeDocument/2006/relationships/hyperlink" Target="https://www.facebook.com/citikabhaulage/?ref=page_internal" TargetMode="External"/><Relationship Id="rId10366" Type="http://schemas.openxmlformats.org/officeDocument/2006/relationships/hyperlink" Target="https://twitter.com/mono_HQ" TargetMode="External"/><Relationship Id="rId11417" Type="http://schemas.openxmlformats.org/officeDocument/2006/relationships/hyperlink" Target="https://www.lipapayments.com/" TargetMode="External"/><Relationship Id="rId3995" Type="http://schemas.openxmlformats.org/officeDocument/2006/relationships/hyperlink" Target="https://www.linkedin.com/company/machine-one" TargetMode="External"/><Relationship Id="rId7038" Type="http://schemas.openxmlformats.org/officeDocument/2006/relationships/hyperlink" Target="https://twitter.com/MandGAfrica" TargetMode="External"/><Relationship Id="rId10019" Type="http://schemas.openxmlformats.org/officeDocument/2006/relationships/hyperlink" Target="https://www.facebook.com/MIMIMoneyapp/" TargetMode="External"/><Relationship Id="rId2597" Type="http://schemas.openxmlformats.org/officeDocument/2006/relationships/hyperlink" Target="https://www.facebook.com/www.farmit.co.ke/" TargetMode="External"/><Relationship Id="rId3648" Type="http://schemas.openxmlformats.org/officeDocument/2006/relationships/hyperlink" Target="https://www.facebook.com/Onyx-2736981702994296" TargetMode="External"/><Relationship Id="rId569" Type="http://schemas.openxmlformats.org/officeDocument/2006/relationships/hyperlink" Target="https://www.linkedin.com/company/fakahany/" TargetMode="External"/><Relationship Id="rId1199" Type="http://schemas.openxmlformats.org/officeDocument/2006/relationships/hyperlink" Target="https://www.facebook.com/MedMisr/" TargetMode="External"/><Relationship Id="rId5070" Type="http://schemas.openxmlformats.org/officeDocument/2006/relationships/hyperlink" Target="https://www.facebook.com/Kudoti.Waste" TargetMode="External"/><Relationship Id="rId6121" Type="http://schemas.openxmlformats.org/officeDocument/2006/relationships/hyperlink" Target="http://www.linkedin.com/company/tanqeeb-com" TargetMode="External"/><Relationship Id="rId9691" Type="http://schemas.openxmlformats.org/officeDocument/2006/relationships/hyperlink" Target="https://twitter.com/pricepally" TargetMode="External"/><Relationship Id="rId10500" Type="http://schemas.openxmlformats.org/officeDocument/2006/relationships/hyperlink" Target="https://www.linkedin.com/company/consumption-information-real-time" TargetMode="External"/><Relationship Id="rId8293" Type="http://schemas.openxmlformats.org/officeDocument/2006/relationships/hyperlink" Target="http://runchbase.com/organization/vy-capital" TargetMode="External"/><Relationship Id="rId9344" Type="http://schemas.openxmlformats.org/officeDocument/2006/relationships/hyperlink" Target="https://khazna.app/" TargetMode="External"/><Relationship Id="rId1680" Type="http://schemas.openxmlformats.org/officeDocument/2006/relationships/hyperlink" Target="https://www.facebook.com/akorion" TargetMode="External"/><Relationship Id="rId2731" Type="http://schemas.openxmlformats.org/officeDocument/2006/relationships/hyperlink" Target="https://www.twitter.com/graficaio" TargetMode="External"/><Relationship Id="rId11274" Type="http://schemas.openxmlformats.org/officeDocument/2006/relationships/hyperlink" Target="https://twitter.com/friendshipbench" TargetMode="External"/><Relationship Id="rId703" Type="http://schemas.openxmlformats.org/officeDocument/2006/relationships/hyperlink" Target="http://trukto.com/" TargetMode="External"/><Relationship Id="rId1333" Type="http://schemas.openxmlformats.org/officeDocument/2006/relationships/hyperlink" Target="https://rucove.com/" TargetMode="External"/><Relationship Id="rId5954" Type="http://schemas.openxmlformats.org/officeDocument/2006/relationships/hyperlink" Target="https://www.facebook.com/hospitalia247/" TargetMode="External"/><Relationship Id="rId4556" Type="http://schemas.openxmlformats.org/officeDocument/2006/relationships/hyperlink" Target="https://www.facebook.com/VayaAfrica/" TargetMode="External"/><Relationship Id="rId5607" Type="http://schemas.openxmlformats.org/officeDocument/2006/relationships/hyperlink" Target="https://www.facebook.com/tutorfy/" TargetMode="External"/><Relationship Id="rId3158" Type="http://schemas.openxmlformats.org/officeDocument/2006/relationships/hyperlink" Target="https://www.kuhustle.com/" TargetMode="External"/><Relationship Id="rId4209" Type="http://schemas.openxmlformats.org/officeDocument/2006/relationships/hyperlink" Target="https://www.facebook.com/sunkambeafrica" TargetMode="External"/><Relationship Id="rId7779" Type="http://schemas.openxmlformats.org/officeDocument/2006/relationships/hyperlink" Target="http://twitter.com/FresHires" TargetMode="External"/><Relationship Id="rId10010" Type="http://schemas.openxmlformats.org/officeDocument/2006/relationships/hyperlink" Target="https://twitter.com/elekatech" TargetMode="External"/><Relationship Id="rId560" Type="http://schemas.openxmlformats.org/officeDocument/2006/relationships/hyperlink" Target="https://www.facebook.com/mettlestate/" TargetMode="External"/><Relationship Id="rId1190" Type="http://schemas.openxmlformats.org/officeDocument/2006/relationships/hyperlink" Target="https://www.chefaa.com/" TargetMode="External"/><Relationship Id="rId2241" Type="http://schemas.openxmlformats.org/officeDocument/2006/relationships/hyperlink" Target="https://twitter.com/fintechcm" TargetMode="External"/><Relationship Id="rId213" Type="http://schemas.openxmlformats.org/officeDocument/2006/relationships/hyperlink" Target="https://www.linkedin.com/company/54gene/" TargetMode="External"/><Relationship Id="rId6862" Type="http://schemas.openxmlformats.org/officeDocument/2006/relationships/hyperlink" Target="https://www.onlinecyber.co.ke/" TargetMode="External"/><Relationship Id="rId7913" Type="http://schemas.openxmlformats.org/officeDocument/2006/relationships/hyperlink" Target="http://www.reimnet.com/" TargetMode="External"/><Relationship Id="rId4066" Type="http://schemas.openxmlformats.org/officeDocument/2006/relationships/hyperlink" Target="https://www.linkedin.com/company/sela-labs" TargetMode="External"/><Relationship Id="rId5464" Type="http://schemas.openxmlformats.org/officeDocument/2006/relationships/hyperlink" Target="https://www.facebook.com/idropwater" TargetMode="External"/><Relationship Id="rId6515" Type="http://schemas.openxmlformats.org/officeDocument/2006/relationships/hyperlink" Target="https://www.linkedin.com/company/brightermonday-com?trk=company_logo" TargetMode="External"/><Relationship Id="rId5117" Type="http://schemas.openxmlformats.org/officeDocument/2006/relationships/hyperlink" Target="https://www.linkedin.com/company-beta/10797287/" TargetMode="External"/><Relationship Id="rId8687" Type="http://schemas.openxmlformats.org/officeDocument/2006/relationships/hyperlink" Target="http://www.digitalsolutionfoundry.co.za/" TargetMode="External"/><Relationship Id="rId9738" Type="http://schemas.openxmlformats.org/officeDocument/2006/relationships/hyperlink" Target="https://www.facebook.com/homenursinginkenya/" TargetMode="External"/><Relationship Id="rId11668" Type="http://schemas.openxmlformats.org/officeDocument/2006/relationships/hyperlink" Target="https://www.linkedin.com/company/mybridgecard/" TargetMode="External"/><Relationship Id="rId1727" Type="http://schemas.openxmlformats.org/officeDocument/2006/relationships/hyperlink" Target="http://www.appzonegroup.com/" TargetMode="External"/><Relationship Id="rId7289" Type="http://schemas.openxmlformats.org/officeDocument/2006/relationships/hyperlink" Target="https://twitter.com/dochase1" TargetMode="External"/><Relationship Id="rId3899" Type="http://schemas.openxmlformats.org/officeDocument/2006/relationships/hyperlink" Target="https://www.linkedin.com/company/quickcheck-nigeria/" TargetMode="External"/><Relationship Id="rId4200" Type="http://schemas.openxmlformats.org/officeDocument/2006/relationships/hyperlink" Target="https://shop.sooretul.com/" TargetMode="External"/><Relationship Id="rId7770" Type="http://schemas.openxmlformats.org/officeDocument/2006/relationships/hyperlink" Target="https://alosfarm.com/" TargetMode="External"/><Relationship Id="rId6372" Type="http://schemas.openxmlformats.org/officeDocument/2006/relationships/hyperlink" Target="https://kingscel.com/" TargetMode="External"/><Relationship Id="rId7423" Type="http://schemas.openxmlformats.org/officeDocument/2006/relationships/hyperlink" Target="http://twitter.com/novadge" TargetMode="External"/><Relationship Id="rId8821" Type="http://schemas.openxmlformats.org/officeDocument/2006/relationships/hyperlink" Target="https://www.linkedin.com/company/spritzed/" TargetMode="External"/><Relationship Id="rId10751" Type="http://schemas.openxmlformats.org/officeDocument/2006/relationships/hyperlink" Target="https://www.facebook.com/Teachiy/" TargetMode="External"/><Relationship Id="rId11802" Type="http://schemas.openxmlformats.org/officeDocument/2006/relationships/hyperlink" Target="https://www.facebook.com/SolarPandaKe" TargetMode="External"/><Relationship Id="rId6025" Type="http://schemas.openxmlformats.org/officeDocument/2006/relationships/hyperlink" Target="https://twitter.com/belshifa" TargetMode="External"/><Relationship Id="rId10404" Type="http://schemas.openxmlformats.org/officeDocument/2006/relationships/hyperlink" Target="https://www.oneport365.com/" TargetMode="External"/><Relationship Id="rId2982" Type="http://schemas.openxmlformats.org/officeDocument/2006/relationships/hyperlink" Target="http://intergreatme.com/" TargetMode="External"/><Relationship Id="rId8197" Type="http://schemas.openxmlformats.org/officeDocument/2006/relationships/hyperlink" Target="https://www.linkedin.com/company/eaxum" TargetMode="External"/><Relationship Id="rId9595" Type="http://schemas.openxmlformats.org/officeDocument/2006/relationships/hyperlink" Target="https://www.facebook.com/nutra.organix" TargetMode="External"/><Relationship Id="rId954" Type="http://schemas.openxmlformats.org/officeDocument/2006/relationships/hyperlink" Target="https://www.facebook.com/wellahealth" TargetMode="External"/><Relationship Id="rId1584" Type="http://schemas.openxmlformats.org/officeDocument/2006/relationships/hyperlink" Target="https://www.facebook.com/chura.co.ke/" TargetMode="External"/><Relationship Id="rId2635" Type="http://schemas.openxmlformats.org/officeDocument/2006/relationships/hyperlink" Target="https://www.linkedin.com/company/formplus/" TargetMode="External"/><Relationship Id="rId9248" Type="http://schemas.openxmlformats.org/officeDocument/2006/relationships/hyperlink" Target="https://www.linkedin.com/company/upowa/about/" TargetMode="External"/><Relationship Id="rId11178" Type="http://schemas.openxmlformats.org/officeDocument/2006/relationships/hyperlink" Target="https://www.rabbitmart.com/" TargetMode="External"/><Relationship Id="rId607" Type="http://schemas.openxmlformats.org/officeDocument/2006/relationships/hyperlink" Target="https://www.trella.app/" TargetMode="External"/><Relationship Id="rId1237" Type="http://schemas.openxmlformats.org/officeDocument/2006/relationships/hyperlink" Target="https://mobile.facebook.com/Netsahem/" TargetMode="External"/><Relationship Id="rId5858" Type="http://schemas.openxmlformats.org/officeDocument/2006/relationships/hyperlink" Target="http://www.linkedin.com/company/argineering/" TargetMode="External"/><Relationship Id="rId6909" Type="http://schemas.openxmlformats.org/officeDocument/2006/relationships/hyperlink" Target="http://www.fleekbook.com/" TargetMode="External"/><Relationship Id="rId7280" Type="http://schemas.openxmlformats.org/officeDocument/2006/relationships/hyperlink" Target="http://www.chopup.me/" TargetMode="External"/><Relationship Id="rId8331" Type="http://schemas.openxmlformats.org/officeDocument/2006/relationships/hyperlink" Target="https://twitter.com/ndidiaa" TargetMode="External"/><Relationship Id="rId10261" Type="http://schemas.openxmlformats.org/officeDocument/2006/relationships/hyperlink" Target="https://www.facebook.com/CliniDo/" TargetMode="External"/><Relationship Id="rId11312" Type="http://schemas.openxmlformats.org/officeDocument/2006/relationships/hyperlink" Target="https://www.linkedin.com/company/superfny" TargetMode="External"/><Relationship Id="rId2492" Type="http://schemas.openxmlformats.org/officeDocument/2006/relationships/hyperlink" Target="https://excelatuni.com/" TargetMode="External"/><Relationship Id="rId3890" Type="http://schemas.openxmlformats.org/officeDocument/2006/relationships/hyperlink" Target="http://www.quanode.com/" TargetMode="External"/><Relationship Id="rId4941" Type="http://schemas.openxmlformats.org/officeDocument/2006/relationships/hyperlink" Target="https://www.facebook.com/RIDEEthiopia" TargetMode="External"/><Relationship Id="rId464" Type="http://schemas.openxmlformats.org/officeDocument/2006/relationships/hyperlink" Target="https://www.linkedin.com/company/safeboda/" TargetMode="External"/><Relationship Id="rId1094" Type="http://schemas.openxmlformats.org/officeDocument/2006/relationships/hyperlink" Target="http://www.rentsmallsmall.com/" TargetMode="External"/><Relationship Id="rId2145" Type="http://schemas.openxmlformats.org/officeDocument/2006/relationships/hyperlink" Target="http://www.crossgate.co.za/" TargetMode="External"/><Relationship Id="rId3543" Type="http://schemas.openxmlformats.org/officeDocument/2006/relationships/hyperlink" Target="https://www.facebook.com/mzuriikenya/" TargetMode="External"/><Relationship Id="rId117" Type="http://schemas.openxmlformats.org/officeDocument/2006/relationships/hyperlink" Target="https://www.facebook.com/rapiddeploy" TargetMode="External"/><Relationship Id="rId6766" Type="http://schemas.openxmlformats.org/officeDocument/2006/relationships/hyperlink" Target="https://twitter.com/live99years" TargetMode="External"/><Relationship Id="rId7817" Type="http://schemas.openxmlformats.org/officeDocument/2006/relationships/hyperlink" Target="https://www.linkedin.com/company/gibadi-com" TargetMode="External"/><Relationship Id="rId5368" Type="http://schemas.openxmlformats.org/officeDocument/2006/relationships/hyperlink" Target="https://www.linkedin.com/company/my9lives/?originalSubdomain=in" TargetMode="External"/><Relationship Id="rId6419" Type="http://schemas.openxmlformats.org/officeDocument/2006/relationships/hyperlink" Target="http://www.adlink.co.ke/" TargetMode="External"/><Relationship Id="rId9989" Type="http://schemas.openxmlformats.org/officeDocument/2006/relationships/hyperlink" Target="https://www.facebook.com/sykedza" TargetMode="External"/><Relationship Id="rId1978" Type="http://schemas.openxmlformats.org/officeDocument/2006/relationships/hyperlink" Target="https://twitter.com/ennota_com" TargetMode="External"/><Relationship Id="rId4451" Type="http://schemas.openxmlformats.org/officeDocument/2006/relationships/hyperlink" Target="http://twitter.com/TravelCar_" TargetMode="External"/><Relationship Id="rId5502" Type="http://schemas.openxmlformats.org/officeDocument/2006/relationships/hyperlink" Target="https://www.linkedin.com/company-beta/10885754/" TargetMode="External"/><Relationship Id="rId6900" Type="http://schemas.openxmlformats.org/officeDocument/2006/relationships/hyperlink" Target="https://www.6thsense.co.ke/" TargetMode="External"/><Relationship Id="rId3053" Type="http://schemas.openxmlformats.org/officeDocument/2006/relationships/hyperlink" Target="https://www.facebook.com/KAINOafrica/" TargetMode="External"/><Relationship Id="rId4104" Type="http://schemas.openxmlformats.org/officeDocument/2006/relationships/hyperlink" Target="http://www.atshaker.com/" TargetMode="External"/><Relationship Id="rId6276" Type="http://schemas.openxmlformats.org/officeDocument/2006/relationships/hyperlink" Target="http://www.thebeigegroup.com/" TargetMode="External"/><Relationship Id="rId7674" Type="http://schemas.openxmlformats.org/officeDocument/2006/relationships/hyperlink" Target="https://www.linkedin.com/company/pronov/" TargetMode="External"/><Relationship Id="rId8725" Type="http://schemas.openxmlformats.org/officeDocument/2006/relationships/hyperlink" Target="http://www.dimago.co.za/" TargetMode="External"/><Relationship Id="rId10655" Type="http://schemas.openxmlformats.org/officeDocument/2006/relationships/hyperlink" Target="https://twitter.com/FlashProperty_" TargetMode="External"/><Relationship Id="rId11706" Type="http://schemas.openxmlformats.org/officeDocument/2006/relationships/hyperlink" Target="https://twitter.com/humansquadca" TargetMode="External"/><Relationship Id="rId7327" Type="http://schemas.openxmlformats.org/officeDocument/2006/relationships/hyperlink" Target="https://proteach.ng/" TargetMode="External"/><Relationship Id="rId10308" Type="http://schemas.openxmlformats.org/officeDocument/2006/relationships/hyperlink" Target="https://facebook.com/fliprw/" TargetMode="External"/><Relationship Id="rId2886" Type="http://schemas.openxmlformats.org/officeDocument/2006/relationships/hyperlink" Target="https://twitter.com/HireHuntHQ" TargetMode="External"/><Relationship Id="rId3937" Type="http://schemas.openxmlformats.org/officeDocument/2006/relationships/hyperlink" Target="https://twitter.com/rt_farms" TargetMode="External"/><Relationship Id="rId9499" Type="http://schemas.openxmlformats.org/officeDocument/2006/relationships/hyperlink" Target="https://www.facebook.com/totoquiz/" TargetMode="External"/><Relationship Id="rId858" Type="http://schemas.openxmlformats.org/officeDocument/2006/relationships/hyperlink" Target="https://twitter.com/jobartis" TargetMode="External"/><Relationship Id="rId1488" Type="http://schemas.openxmlformats.org/officeDocument/2006/relationships/hyperlink" Target="https://twitter.com/afrikabit" TargetMode="External"/><Relationship Id="rId2539" Type="http://schemas.openxmlformats.org/officeDocument/2006/relationships/hyperlink" Target="https://farmpin.com/" TargetMode="External"/><Relationship Id="rId6410" Type="http://schemas.openxmlformats.org/officeDocument/2006/relationships/hyperlink" Target="http://farmula.io/" TargetMode="External"/><Relationship Id="rId9980" Type="http://schemas.openxmlformats.org/officeDocument/2006/relationships/hyperlink" Target="https://www.valentureinstitute.com/" TargetMode="External"/><Relationship Id="rId5012" Type="http://schemas.openxmlformats.org/officeDocument/2006/relationships/hyperlink" Target="https://www.facebook.com/uhurulab/" TargetMode="External"/><Relationship Id="rId8582" Type="http://schemas.openxmlformats.org/officeDocument/2006/relationships/hyperlink" Target="https://twitter.com/big5games" TargetMode="External"/><Relationship Id="rId9633" Type="http://schemas.openxmlformats.org/officeDocument/2006/relationships/hyperlink" Target="https://www.zem.bo/about/" TargetMode="External"/><Relationship Id="rId7184" Type="http://schemas.openxmlformats.org/officeDocument/2006/relationships/hyperlink" Target="https://twitter.com/ZawatuHQ" TargetMode="External"/><Relationship Id="rId8235" Type="http://schemas.openxmlformats.org/officeDocument/2006/relationships/hyperlink" Target="http://www.nestsquare.com/" TargetMode="External"/><Relationship Id="rId11563" Type="http://schemas.openxmlformats.org/officeDocument/2006/relationships/hyperlink" Target="https://twitter.com/BioCertica/" TargetMode="External"/><Relationship Id="rId1622" Type="http://schemas.openxmlformats.org/officeDocument/2006/relationships/hyperlink" Target="https://www.facebook.com/Agribizznet/" TargetMode="External"/><Relationship Id="rId10165" Type="http://schemas.openxmlformats.org/officeDocument/2006/relationships/hyperlink" Target="https://www.linkedin.com/company/atlanspace" TargetMode="External"/><Relationship Id="rId11216" Type="http://schemas.openxmlformats.org/officeDocument/2006/relationships/hyperlink" Target="https://www.linkedin.com/company/the-bulb-world" TargetMode="External"/><Relationship Id="rId3794" Type="http://schemas.openxmlformats.org/officeDocument/2006/relationships/hyperlink" Target="https://www.linkedin.com/company/projectubu/" TargetMode="External"/><Relationship Id="rId4845" Type="http://schemas.openxmlformats.org/officeDocument/2006/relationships/hyperlink" Target="https://www.linkedin.com/company/zendmobility" TargetMode="External"/><Relationship Id="rId2396" Type="http://schemas.openxmlformats.org/officeDocument/2006/relationships/hyperlink" Target="https://twitter.com/eleisfarm?lang=en" TargetMode="External"/><Relationship Id="rId3447" Type="http://schemas.openxmlformats.org/officeDocument/2006/relationships/hyperlink" Target="https://www.facebook.com/MobuICO/?_rdc=1&amp;_rdr" TargetMode="External"/><Relationship Id="rId368" Type="http://schemas.openxmlformats.org/officeDocument/2006/relationships/hyperlink" Target="http://www.temtem.taxi/" TargetMode="External"/><Relationship Id="rId2049" Type="http://schemas.openxmlformats.org/officeDocument/2006/relationships/hyperlink" Target="https://www.chiswara.com/" TargetMode="External"/><Relationship Id="rId9490" Type="http://schemas.openxmlformats.org/officeDocument/2006/relationships/hyperlink" Target="https://www.linkedin.com/company/64660837/" TargetMode="External"/><Relationship Id="rId2530" Type="http://schemas.openxmlformats.org/officeDocument/2006/relationships/hyperlink" Target="https://www.linkedin.com/company/eteyeloservices/" TargetMode="External"/><Relationship Id="rId8092" Type="http://schemas.openxmlformats.org/officeDocument/2006/relationships/hyperlink" Target="https://www.facebook.com/Hoodtrendsofficial/" TargetMode="External"/><Relationship Id="rId9143" Type="http://schemas.openxmlformats.org/officeDocument/2006/relationships/hyperlink" Target="https://guidepost.net/za/about/" TargetMode="External"/><Relationship Id="rId11073" Type="http://schemas.openxmlformats.org/officeDocument/2006/relationships/hyperlink" Target="https://www.linkedin.com/company/fin-e-innovations/about/" TargetMode="External"/><Relationship Id="rId502" Type="http://schemas.openxmlformats.org/officeDocument/2006/relationships/hyperlink" Target="https://www.facebook.com/HelloSolarInt/" TargetMode="External"/><Relationship Id="rId1132" Type="http://schemas.openxmlformats.org/officeDocument/2006/relationships/hyperlink" Target="https://www.linkedin.com/company/eazyhireng/" TargetMode="External"/><Relationship Id="rId4355" Type="http://schemas.openxmlformats.org/officeDocument/2006/relationships/hyperlink" Target="https://www.twitter.com/tellas222" TargetMode="External"/><Relationship Id="rId5753" Type="http://schemas.openxmlformats.org/officeDocument/2006/relationships/hyperlink" Target="https://www.facebook.com/elmasna3" TargetMode="External"/><Relationship Id="rId6804" Type="http://schemas.openxmlformats.org/officeDocument/2006/relationships/hyperlink" Target="https://www.linkedin.com/company/movas-group" TargetMode="External"/><Relationship Id="rId4008" Type="http://schemas.openxmlformats.org/officeDocument/2006/relationships/hyperlink" Target="https://www.ruzivodigitallearning.co.zw/" TargetMode="External"/><Relationship Id="rId5406" Type="http://schemas.openxmlformats.org/officeDocument/2006/relationships/hyperlink" Target="http://www.petheaven.co.za/" TargetMode="External"/><Relationship Id="rId8976" Type="http://schemas.openxmlformats.org/officeDocument/2006/relationships/hyperlink" Target="https://twitter.com/thegricd?lang=en" TargetMode="External"/><Relationship Id="rId7578" Type="http://schemas.openxmlformats.org/officeDocument/2006/relationships/hyperlink" Target="http://www.facebook.com/hutbayNG" TargetMode="External"/><Relationship Id="rId8629" Type="http://schemas.openxmlformats.org/officeDocument/2006/relationships/hyperlink" Target="https://www.facebook.com/SnappSales/" TargetMode="External"/><Relationship Id="rId10559" Type="http://schemas.openxmlformats.org/officeDocument/2006/relationships/hyperlink" Target="https://lamma.city/main/index.html" TargetMode="External"/><Relationship Id="rId2040" Type="http://schemas.openxmlformats.org/officeDocument/2006/relationships/hyperlink" Target="https://facebook.com/chekkitapp" TargetMode="External"/><Relationship Id="rId6661" Type="http://schemas.openxmlformats.org/officeDocument/2006/relationships/hyperlink" Target="http://www.facebook.com/iLabAfricaStrathmore" TargetMode="External"/><Relationship Id="rId7712" Type="http://schemas.openxmlformats.org/officeDocument/2006/relationships/hyperlink" Target="https://twitter.com/nextcounsel" TargetMode="External"/><Relationship Id="rId5263" Type="http://schemas.openxmlformats.org/officeDocument/2006/relationships/hyperlink" Target="https://www.linkedin.com/company-beta/10859158/" TargetMode="External"/><Relationship Id="rId6314" Type="http://schemas.openxmlformats.org/officeDocument/2006/relationships/hyperlink" Target="https://marketexpress.com.gh/" TargetMode="External"/><Relationship Id="rId8486" Type="http://schemas.openxmlformats.org/officeDocument/2006/relationships/hyperlink" Target="https://twitter.com/helloprettysa" TargetMode="External"/><Relationship Id="rId9884" Type="http://schemas.openxmlformats.org/officeDocument/2006/relationships/hyperlink" Target="https://www.facebook.com/pg/Onehealthng-392102964680085/about/?ref=page_internal" TargetMode="External"/><Relationship Id="rId98" Type="http://schemas.openxmlformats.org/officeDocument/2006/relationships/hyperlink" Target="https://www.linkedin.com/company/zoona/" TargetMode="External"/><Relationship Id="rId1873" Type="http://schemas.openxmlformats.org/officeDocument/2006/relationships/hyperlink" Target="http://www.blockstarters.com/" TargetMode="External"/><Relationship Id="rId2924" Type="http://schemas.openxmlformats.org/officeDocument/2006/relationships/hyperlink" Target="https://www.facebook.com/lakt2lastreet" TargetMode="External"/><Relationship Id="rId7088" Type="http://schemas.openxmlformats.org/officeDocument/2006/relationships/hyperlink" Target="https://www.facebook.com/pentagy/" TargetMode="External"/><Relationship Id="rId8139" Type="http://schemas.openxmlformats.org/officeDocument/2006/relationships/hyperlink" Target="http://www.microbold.net/" TargetMode="External"/><Relationship Id="rId9537" Type="http://schemas.openxmlformats.org/officeDocument/2006/relationships/hyperlink" Target="https://www.linkedin.com/company/pravicasuite/" TargetMode="External"/><Relationship Id="rId11467" Type="http://schemas.openxmlformats.org/officeDocument/2006/relationships/hyperlink" Target="https://www.facebook.com/dashappme" TargetMode="External"/><Relationship Id="rId1526" Type="http://schemas.openxmlformats.org/officeDocument/2006/relationships/hyperlink" Target="https://www.linkedin.com/company/agrigo" TargetMode="External"/><Relationship Id="rId10069" Type="http://schemas.openxmlformats.org/officeDocument/2006/relationships/hyperlink" Target="http://weighing.countrywinggroup.com/" TargetMode="External"/><Relationship Id="rId3698" Type="http://schemas.openxmlformats.org/officeDocument/2006/relationships/hyperlink" Target="https://www.facebook.com/Ownlab/" TargetMode="External"/><Relationship Id="rId4749" Type="http://schemas.openxmlformats.org/officeDocument/2006/relationships/hyperlink" Target="https://www.twitter.com/wyzetalk" TargetMode="External"/><Relationship Id="rId8620" Type="http://schemas.openxmlformats.org/officeDocument/2006/relationships/hyperlink" Target="http://www.dalmatianadvertising.com/" TargetMode="External"/><Relationship Id="rId10550" Type="http://schemas.openxmlformats.org/officeDocument/2006/relationships/hyperlink" Target="https://troygold.app/" TargetMode="External"/><Relationship Id="rId6171" Type="http://schemas.openxmlformats.org/officeDocument/2006/relationships/hyperlink" Target="http://facebook.com/jimahtech" TargetMode="External"/><Relationship Id="rId7222" Type="http://schemas.openxmlformats.org/officeDocument/2006/relationships/hyperlink" Target="https://www.amplifyafrica.org/" TargetMode="External"/><Relationship Id="rId10203" Type="http://schemas.openxmlformats.org/officeDocument/2006/relationships/hyperlink" Target="https://babygrubz.com/" TargetMode="External"/><Relationship Id="rId11601" Type="http://schemas.openxmlformats.org/officeDocument/2006/relationships/hyperlink" Target="https://www.safemtpkit.com/" TargetMode="External"/><Relationship Id="rId2781" Type="http://schemas.openxmlformats.org/officeDocument/2006/relationships/hyperlink" Target="https://www.facebook.com/GuliveryHQ/" TargetMode="External"/><Relationship Id="rId9394" Type="http://schemas.openxmlformats.org/officeDocument/2006/relationships/hyperlink" Target="https://www.maarifasasa.com/" TargetMode="External"/><Relationship Id="rId753" Type="http://schemas.openxmlformats.org/officeDocument/2006/relationships/hyperlink" Target="https://xpay.app/" TargetMode="External"/><Relationship Id="rId1383" Type="http://schemas.openxmlformats.org/officeDocument/2006/relationships/hyperlink" Target="https://twitter.com/guanxiinvest" TargetMode="External"/><Relationship Id="rId2434" Type="http://schemas.openxmlformats.org/officeDocument/2006/relationships/hyperlink" Target="http://www.yallaeksab.com/en" TargetMode="External"/><Relationship Id="rId3832" Type="http://schemas.openxmlformats.org/officeDocument/2006/relationships/hyperlink" Target="https://www.linkedin.com/company/ridesafe/" TargetMode="External"/><Relationship Id="rId9047" Type="http://schemas.openxmlformats.org/officeDocument/2006/relationships/hyperlink" Target="http://www.timtechconsults.com/" TargetMode="External"/><Relationship Id="rId406" Type="http://schemas.openxmlformats.org/officeDocument/2006/relationships/hyperlink" Target="https://www.getworth.co.za/" TargetMode="External"/><Relationship Id="rId1036" Type="http://schemas.openxmlformats.org/officeDocument/2006/relationships/hyperlink" Target="https://www.facebook.com/thelulaloop/" TargetMode="External"/><Relationship Id="rId5657" Type="http://schemas.openxmlformats.org/officeDocument/2006/relationships/hyperlink" Target="https://twitter.com/EuphoriaTelecom" TargetMode="External"/><Relationship Id="rId6708" Type="http://schemas.openxmlformats.org/officeDocument/2006/relationships/hyperlink" Target="https://www.facebook.com/jooistmedia" TargetMode="External"/><Relationship Id="rId4259" Type="http://schemas.openxmlformats.org/officeDocument/2006/relationships/hyperlink" Target="https://www.facebook.com/SUDPAYsolutiondePaiement/" TargetMode="External"/><Relationship Id="rId8130" Type="http://schemas.openxmlformats.org/officeDocument/2006/relationships/hyperlink" Target="https://www.facebook.com/ypafrica" TargetMode="External"/><Relationship Id="rId10060" Type="http://schemas.openxmlformats.org/officeDocument/2006/relationships/hyperlink" Target="https://twitter.com/ammp_monitoring" TargetMode="External"/><Relationship Id="rId11111" Type="http://schemas.openxmlformats.org/officeDocument/2006/relationships/hyperlink" Target="https://twitter.com/group_asante" TargetMode="External"/><Relationship Id="rId4740" Type="http://schemas.openxmlformats.org/officeDocument/2006/relationships/hyperlink" Target="https://www.facebook.com/yum.kenya" TargetMode="External"/><Relationship Id="rId2291" Type="http://schemas.openxmlformats.org/officeDocument/2006/relationships/hyperlink" Target="https://www.facebook.com/eagrib2b/" TargetMode="External"/><Relationship Id="rId3342" Type="http://schemas.openxmlformats.org/officeDocument/2006/relationships/hyperlink" Target="https://www.linkedin.com/company/marodi.tv/about/" TargetMode="External"/><Relationship Id="rId263" Type="http://schemas.openxmlformats.org/officeDocument/2006/relationships/hyperlink" Target="https://twitter.com/ACEdotafrica" TargetMode="External"/><Relationship Id="rId6565" Type="http://schemas.openxmlformats.org/officeDocument/2006/relationships/hyperlink" Target="https://linkedin.com/dapstremEnt/" TargetMode="External"/><Relationship Id="rId7963" Type="http://schemas.openxmlformats.org/officeDocument/2006/relationships/hyperlink" Target="https://www.facebook.com/funish.ng" TargetMode="External"/><Relationship Id="rId10944" Type="http://schemas.openxmlformats.org/officeDocument/2006/relationships/hyperlink" Target="https://www.saweblia.ma/" TargetMode="External"/><Relationship Id="rId5167" Type="http://schemas.openxmlformats.org/officeDocument/2006/relationships/hyperlink" Target="https://www.facebook.com/163167703767077_1058875404196298" TargetMode="External"/><Relationship Id="rId6218" Type="http://schemas.openxmlformats.org/officeDocument/2006/relationships/hyperlink" Target="https://www.facebook.com/BeamRemit" TargetMode="External"/><Relationship Id="rId7616" Type="http://schemas.openxmlformats.org/officeDocument/2006/relationships/hyperlink" Target="https://www.linkedin.com/company/middleman.com.ng/" TargetMode="External"/><Relationship Id="rId9788" Type="http://schemas.openxmlformats.org/officeDocument/2006/relationships/hyperlink" Target="https://www.linkedin.com/company/lupiya/" TargetMode="External"/><Relationship Id="rId1777" Type="http://schemas.openxmlformats.org/officeDocument/2006/relationships/hyperlink" Target="https://web.facebook.com/bidiibuild" TargetMode="External"/><Relationship Id="rId2828" Type="http://schemas.openxmlformats.org/officeDocument/2006/relationships/hyperlink" Target="https://www.facebook.com/herolifeZA/" TargetMode="External"/><Relationship Id="rId4250" Type="http://schemas.openxmlformats.org/officeDocument/2006/relationships/hyperlink" Target="https://www.linkedin.com/company/study-com" TargetMode="External"/><Relationship Id="rId5301" Type="http://schemas.openxmlformats.org/officeDocument/2006/relationships/hyperlink" Target="https://www.facebook.com/maxicashapp/" TargetMode="External"/><Relationship Id="rId8871" Type="http://schemas.openxmlformats.org/officeDocument/2006/relationships/hyperlink" Target="https://www.isoflow.co.za/" TargetMode="External"/><Relationship Id="rId9922" Type="http://schemas.openxmlformats.org/officeDocument/2006/relationships/hyperlink" Target="https://twitter.com/yellowcardio/" TargetMode="External"/><Relationship Id="rId7473" Type="http://schemas.openxmlformats.org/officeDocument/2006/relationships/hyperlink" Target="https://tatafo.tech4herafrica.com/" TargetMode="External"/><Relationship Id="rId8524" Type="http://schemas.openxmlformats.org/officeDocument/2006/relationships/hyperlink" Target="https://www.facebook.com/RealtyAfrica/" TargetMode="External"/><Relationship Id="rId11852" Type="http://schemas.openxmlformats.org/officeDocument/2006/relationships/hyperlink" Target="https://www.linkedin.com/company/gaininfinity1" TargetMode="External"/><Relationship Id="rId1911" Type="http://schemas.openxmlformats.org/officeDocument/2006/relationships/hyperlink" Target="http://twitter.com/bunitv" TargetMode="External"/><Relationship Id="rId6075" Type="http://schemas.openxmlformats.org/officeDocument/2006/relationships/hyperlink" Target="https://www.facebook.com/vidmy.videos" TargetMode="External"/><Relationship Id="rId7126" Type="http://schemas.openxmlformats.org/officeDocument/2006/relationships/hyperlink" Target="https://www.linkedin.com/company/surfkenya" TargetMode="External"/><Relationship Id="rId10454" Type="http://schemas.openxmlformats.org/officeDocument/2006/relationships/hyperlink" Target="https://havenhillsynergy.com/" TargetMode="External"/><Relationship Id="rId11505" Type="http://schemas.openxmlformats.org/officeDocument/2006/relationships/hyperlink" Target="https://mehdibhoury.wixsite.com/waterspirit" TargetMode="External"/><Relationship Id="rId9298" Type="http://schemas.openxmlformats.org/officeDocument/2006/relationships/hyperlink" Target="http://www.envisionit.africa/" TargetMode="External"/><Relationship Id="rId10107" Type="http://schemas.openxmlformats.org/officeDocument/2006/relationships/hyperlink" Target="https://www.viaflick.com/" TargetMode="External"/><Relationship Id="rId1287" Type="http://schemas.openxmlformats.org/officeDocument/2006/relationships/hyperlink" Target="https://www.akibadigital.com/" TargetMode="External"/><Relationship Id="rId2685" Type="http://schemas.openxmlformats.org/officeDocument/2006/relationships/hyperlink" Target="https://twitter.com/inukapap" TargetMode="External"/><Relationship Id="rId3736" Type="http://schemas.openxmlformats.org/officeDocument/2006/relationships/hyperlink" Target="https://www.linkedin.com/company/paynas" TargetMode="External"/><Relationship Id="rId657" Type="http://schemas.openxmlformats.org/officeDocument/2006/relationships/hyperlink" Target="https://www.chalkboard.education/" TargetMode="External"/><Relationship Id="rId2338" Type="http://schemas.openxmlformats.org/officeDocument/2006/relationships/hyperlink" Target="https://www.linkedin.com/company/dsquares" TargetMode="External"/><Relationship Id="rId6959" Type="http://schemas.openxmlformats.org/officeDocument/2006/relationships/hyperlink" Target="http://www.cancercarekenya.com/" TargetMode="External"/><Relationship Id="rId8381" Type="http://schemas.openxmlformats.org/officeDocument/2006/relationships/hyperlink" Target="https://www.facebook.com/askiroyin" TargetMode="External"/><Relationship Id="rId9432" Type="http://schemas.openxmlformats.org/officeDocument/2006/relationships/hyperlink" Target="https://facebook.com/kweliUG" TargetMode="External"/><Relationship Id="rId11362" Type="http://schemas.openxmlformats.org/officeDocument/2006/relationships/hyperlink" Target="https://twitter.com/vestiofficial" TargetMode="External"/><Relationship Id="rId1421" Type="http://schemas.openxmlformats.org/officeDocument/2006/relationships/hyperlink" Target="https://twitter.com/africoinx" TargetMode="External"/><Relationship Id="rId4991" Type="http://schemas.openxmlformats.org/officeDocument/2006/relationships/hyperlink" Target="https://twitter.com/brightgreen254" TargetMode="External"/><Relationship Id="rId8034" Type="http://schemas.openxmlformats.org/officeDocument/2006/relationships/hyperlink" Target="https://www.linkedin.com/company/myweb-cloud-services/" TargetMode="External"/><Relationship Id="rId11015" Type="http://schemas.openxmlformats.org/officeDocument/2006/relationships/hyperlink" Target="http://lacaisse.ma/" TargetMode="External"/><Relationship Id="rId3593" Type="http://schemas.openxmlformats.org/officeDocument/2006/relationships/hyperlink" Target="http://www.omobilebanking.com/" TargetMode="External"/><Relationship Id="rId4644" Type="http://schemas.openxmlformats.org/officeDocument/2006/relationships/hyperlink" Target="https://www.linkedin.com/company/waracake/about/" TargetMode="External"/><Relationship Id="rId2195" Type="http://schemas.openxmlformats.org/officeDocument/2006/relationships/hyperlink" Target="https://www.deepstack.ai/" TargetMode="External"/><Relationship Id="rId3246" Type="http://schemas.openxmlformats.org/officeDocument/2006/relationships/hyperlink" Target="https://www.lonoci.com/about-us" TargetMode="External"/><Relationship Id="rId167" Type="http://schemas.openxmlformats.org/officeDocument/2006/relationships/hyperlink" Target="https://www.linkedin.com/company/kopo-kopo-inc/" TargetMode="External"/><Relationship Id="rId7867" Type="http://schemas.openxmlformats.org/officeDocument/2006/relationships/hyperlink" Target="https://www.linkedin.com/company/flexisaf-edusoft-limited/about/" TargetMode="External"/><Relationship Id="rId8918" Type="http://schemas.openxmlformats.org/officeDocument/2006/relationships/hyperlink" Target="http://aimediagroup.co.za/" TargetMode="External"/><Relationship Id="rId10848" Type="http://schemas.openxmlformats.org/officeDocument/2006/relationships/hyperlink" Target="https://www.facebook.com/TheJeelApp/" TargetMode="External"/><Relationship Id="rId6469" Type="http://schemas.openxmlformats.org/officeDocument/2006/relationships/hyperlink" Target="http://twitter.com/afritorial" TargetMode="External"/><Relationship Id="rId6950" Type="http://schemas.openxmlformats.org/officeDocument/2006/relationships/hyperlink" Target="https://www.linkedin.com/company/big-square-kenya" TargetMode="External"/><Relationship Id="rId301" Type="http://schemas.openxmlformats.org/officeDocument/2006/relationships/hyperlink" Target="https://eventtus.com/" TargetMode="External"/><Relationship Id="rId5552" Type="http://schemas.openxmlformats.org/officeDocument/2006/relationships/hyperlink" Target="https://za.linkedin.com/company/vibescout" TargetMode="External"/><Relationship Id="rId6603" Type="http://schemas.openxmlformats.org/officeDocument/2006/relationships/hyperlink" Target="https://www.linkedin.com/company-beta/13274871/" TargetMode="External"/><Relationship Id="rId4154" Type="http://schemas.openxmlformats.org/officeDocument/2006/relationships/hyperlink" Target="https://www.facebook.com/Smart-Farming-Uganda-2048607208756444/" TargetMode="External"/><Relationship Id="rId5205" Type="http://schemas.openxmlformats.org/officeDocument/2006/relationships/hyperlink" Target="http://www.isearchplant.co.za/" TargetMode="External"/><Relationship Id="rId8775" Type="http://schemas.openxmlformats.org/officeDocument/2006/relationships/hyperlink" Target="https://www.linkedin.com/company/18189768" TargetMode="External"/><Relationship Id="rId7377" Type="http://schemas.openxmlformats.org/officeDocument/2006/relationships/hyperlink" Target="https://www.linkedin.com/company/techcabal/about/" TargetMode="External"/><Relationship Id="rId8428" Type="http://schemas.openxmlformats.org/officeDocument/2006/relationships/hyperlink" Target="http://www.eisoft.com.ng/" TargetMode="External"/><Relationship Id="rId9826" Type="http://schemas.openxmlformats.org/officeDocument/2006/relationships/hyperlink" Target="https://www.linkedin.com/company/slashdealz" TargetMode="External"/><Relationship Id="rId11756" Type="http://schemas.openxmlformats.org/officeDocument/2006/relationships/hyperlink" Target="https://www.linkedin.com/company/kuunda-digital/about/" TargetMode="External"/><Relationship Id="rId1815" Type="http://schemas.openxmlformats.org/officeDocument/2006/relationships/hyperlink" Target="https://www.facebook.com/DentaCarts/" TargetMode="External"/><Relationship Id="rId10358" Type="http://schemas.openxmlformats.org/officeDocument/2006/relationships/hyperlink" Target="https://www.facebook.com/MortgageMarketSA/" TargetMode="External"/><Relationship Id="rId11409" Type="http://schemas.openxmlformats.org/officeDocument/2006/relationships/hyperlink" Target="https://twitter.com/earnipay" TargetMode="External"/><Relationship Id="rId3987" Type="http://schemas.openxmlformats.org/officeDocument/2006/relationships/hyperlink" Target="https://www.linkedin.com/company/riovic-inc-/" TargetMode="External"/><Relationship Id="rId2589" Type="http://schemas.openxmlformats.org/officeDocument/2006/relationships/hyperlink" Target="http://twitter.com/FireFlyServices" TargetMode="External"/><Relationship Id="rId6460" Type="http://schemas.openxmlformats.org/officeDocument/2006/relationships/hyperlink" Target="https://twitter.com/africa_dc" TargetMode="External"/><Relationship Id="rId7511" Type="http://schemas.openxmlformats.org/officeDocument/2006/relationships/hyperlink" Target="https://babybliss.com.ng/" TargetMode="External"/><Relationship Id="rId5062" Type="http://schemas.openxmlformats.org/officeDocument/2006/relationships/hyperlink" Target="https://www.facebook.com/codesconsult/" TargetMode="External"/><Relationship Id="rId6113" Type="http://schemas.openxmlformats.org/officeDocument/2006/relationships/hyperlink" Target="https://twitter.com/mobihallsocial" TargetMode="External"/><Relationship Id="rId9683" Type="http://schemas.openxmlformats.org/officeDocument/2006/relationships/hyperlink" Target="https://twitter.com/moringaconnect" TargetMode="External"/><Relationship Id="rId1672" Type="http://schemas.openxmlformats.org/officeDocument/2006/relationships/hyperlink" Target="https://www.facebook.com/athause/" TargetMode="External"/><Relationship Id="rId2723" Type="http://schemas.openxmlformats.org/officeDocument/2006/relationships/hyperlink" Target="http://gozem.co/" TargetMode="External"/><Relationship Id="rId8285" Type="http://schemas.openxmlformats.org/officeDocument/2006/relationships/hyperlink" Target="https://designub.com/" TargetMode="External"/><Relationship Id="rId9336" Type="http://schemas.openxmlformats.org/officeDocument/2006/relationships/hyperlink" Target="https://www.facebook.com/pg/zibuza.net/about" TargetMode="External"/><Relationship Id="rId11266" Type="http://schemas.openxmlformats.org/officeDocument/2006/relationships/hyperlink" Target="https://www.facebook.com/wowzike/" TargetMode="External"/><Relationship Id="rId1325" Type="http://schemas.openxmlformats.org/officeDocument/2006/relationships/hyperlink" Target="https://www.linkedin.com/company/medicoplus/" TargetMode="External"/><Relationship Id="rId3497" Type="http://schemas.openxmlformats.org/officeDocument/2006/relationships/hyperlink" Target="https://www.facebook.com/mobileticket" TargetMode="External"/><Relationship Id="rId4895" Type="http://schemas.openxmlformats.org/officeDocument/2006/relationships/hyperlink" Target="https://www.facebook.com/SparkSchools/" TargetMode="External"/><Relationship Id="rId5946" Type="http://schemas.openxmlformats.org/officeDocument/2006/relationships/hyperlink" Target="https://www.facebook.com/yodawyapp/" TargetMode="External"/><Relationship Id="rId31" Type="http://schemas.openxmlformats.org/officeDocument/2006/relationships/hyperlink" Target="http://www.m-kopa.com/" TargetMode="External"/><Relationship Id="rId2099" Type="http://schemas.openxmlformats.org/officeDocument/2006/relationships/hyperlink" Target="https://www.linkedin.com/company/conor-information-technologies/" TargetMode="External"/><Relationship Id="rId4548" Type="http://schemas.openxmlformats.org/officeDocument/2006/relationships/hyperlink" Target="https://www.twitter.com/uthinitech" TargetMode="External"/><Relationship Id="rId7021" Type="http://schemas.openxmlformats.org/officeDocument/2006/relationships/hyperlink" Target="http://itfsecretariat.org/" TargetMode="External"/><Relationship Id="rId11400" Type="http://schemas.openxmlformats.org/officeDocument/2006/relationships/hyperlink" Target="http://www.proxalys.net/" TargetMode="External"/><Relationship Id="rId10002" Type="http://schemas.openxmlformats.org/officeDocument/2006/relationships/hyperlink" Target="https://shopa.life/" TargetMode="External"/><Relationship Id="rId2580" Type="http://schemas.openxmlformats.org/officeDocument/2006/relationships/hyperlink" Target="https://www.linkedin.com/company/firebird-foundation/about/" TargetMode="External"/><Relationship Id="rId3631" Type="http://schemas.openxmlformats.org/officeDocument/2006/relationships/hyperlink" Target="http://www.oneacrefund.org/" TargetMode="External"/><Relationship Id="rId9193" Type="http://schemas.openxmlformats.org/officeDocument/2006/relationships/hyperlink" Target="https://raseedi.co/" TargetMode="External"/><Relationship Id="rId552" Type="http://schemas.openxmlformats.org/officeDocument/2006/relationships/hyperlink" Target="https://onefi.co/" TargetMode="External"/><Relationship Id="rId1182" Type="http://schemas.openxmlformats.org/officeDocument/2006/relationships/hyperlink" Target="http://www.7aweshly.com/" TargetMode="External"/><Relationship Id="rId2233" Type="http://schemas.openxmlformats.org/officeDocument/2006/relationships/hyperlink" Target="https://dataintegrated.co.ke/" TargetMode="External"/><Relationship Id="rId6854" Type="http://schemas.openxmlformats.org/officeDocument/2006/relationships/hyperlink" Target="https://www.twitter.com/shipsenga" TargetMode="External"/><Relationship Id="rId205" Type="http://schemas.openxmlformats.org/officeDocument/2006/relationships/hyperlink" Target="https://www.linkedin.com/company/terragon-limited/" TargetMode="External"/><Relationship Id="rId5456" Type="http://schemas.openxmlformats.org/officeDocument/2006/relationships/hyperlink" Target="https://twitter.com/muzi_tech" TargetMode="External"/><Relationship Id="rId6507" Type="http://schemas.openxmlformats.org/officeDocument/2006/relationships/hyperlink" Target="https://www.baobabcircle.com/" TargetMode="External"/><Relationship Id="rId7905" Type="http://schemas.openxmlformats.org/officeDocument/2006/relationships/hyperlink" Target="https://www.facebook.com/ChowHubHQ/" TargetMode="External"/><Relationship Id="rId4058" Type="http://schemas.openxmlformats.org/officeDocument/2006/relationships/hyperlink" Target="https://www.linkedin.com/company/securesys" TargetMode="External"/><Relationship Id="rId5109" Type="http://schemas.openxmlformats.org/officeDocument/2006/relationships/hyperlink" Target="http://www.ideaonline.com/" TargetMode="External"/><Relationship Id="rId8679" Type="http://schemas.openxmlformats.org/officeDocument/2006/relationships/hyperlink" Target="http://www.mpull.com/" TargetMode="External"/><Relationship Id="rId1719" Type="http://schemas.openxmlformats.org/officeDocument/2006/relationships/hyperlink" Target="https://twitter.com/apolloagri" TargetMode="External"/><Relationship Id="rId2090" Type="http://schemas.openxmlformats.org/officeDocument/2006/relationships/hyperlink" Target="https://clinicpesa.com/" TargetMode="External"/><Relationship Id="rId3141" Type="http://schemas.openxmlformats.org/officeDocument/2006/relationships/hyperlink" Target="https://socialinnovationacademy.org/enterprise/kyaffe-farmers-coffee/" TargetMode="External"/><Relationship Id="rId7762" Type="http://schemas.openxmlformats.org/officeDocument/2006/relationships/hyperlink" Target="http://www.cartehub.com/" TargetMode="External"/><Relationship Id="rId8813" Type="http://schemas.openxmlformats.org/officeDocument/2006/relationships/hyperlink" Target="https://www.facebook.com/XtremeXccessoriesGear/?_rdc=1&amp;_rdr" TargetMode="External"/><Relationship Id="rId6364" Type="http://schemas.openxmlformats.org/officeDocument/2006/relationships/hyperlink" Target="https://twitter.com/AeroShutter" TargetMode="External"/><Relationship Id="rId7415" Type="http://schemas.openxmlformats.org/officeDocument/2006/relationships/hyperlink" Target="https://twitter.com/chekkitapp" TargetMode="External"/><Relationship Id="rId10743" Type="http://schemas.openxmlformats.org/officeDocument/2006/relationships/hyperlink" Target="https://www.waladigital.io/" TargetMode="External"/><Relationship Id="rId6017" Type="http://schemas.openxmlformats.org/officeDocument/2006/relationships/hyperlink" Target="https://twitter.com/tomatiki3" TargetMode="External"/><Relationship Id="rId9587" Type="http://schemas.openxmlformats.org/officeDocument/2006/relationships/hyperlink" Target="https://twitter.com/BedBooster" TargetMode="External"/><Relationship Id="rId1576" Type="http://schemas.openxmlformats.org/officeDocument/2006/relationships/hyperlink" Target="https://www.facebook.com/pg/afb-Ghana-424871147643348/about/?ref=page_internal" TargetMode="External"/><Relationship Id="rId2974" Type="http://schemas.openxmlformats.org/officeDocument/2006/relationships/hyperlink" Target="https://www.linkedin.com/company/insureafrika-com" TargetMode="External"/><Relationship Id="rId8189" Type="http://schemas.openxmlformats.org/officeDocument/2006/relationships/hyperlink" Target="http://www.fazsion.ng/" TargetMode="External"/><Relationship Id="rId946" Type="http://schemas.openxmlformats.org/officeDocument/2006/relationships/hyperlink" Target="https://www.facebook.com/releaf.group" TargetMode="External"/><Relationship Id="rId1229" Type="http://schemas.openxmlformats.org/officeDocument/2006/relationships/hyperlink" Target="https://www.linkedin.com/company/kolopay/" TargetMode="External"/><Relationship Id="rId2627" Type="http://schemas.openxmlformats.org/officeDocument/2006/relationships/hyperlink" Target="https://www.fo-sho.co.za/" TargetMode="External"/><Relationship Id="rId5100" Type="http://schemas.openxmlformats.org/officeDocument/2006/relationships/hyperlink" Target="https://twitter.com/GotBotGlobal" TargetMode="External"/><Relationship Id="rId4799" Type="http://schemas.openxmlformats.org/officeDocument/2006/relationships/hyperlink" Target="https://www.linkedin.com/company/youi-insurance/" TargetMode="External"/><Relationship Id="rId8670" Type="http://schemas.openxmlformats.org/officeDocument/2006/relationships/hyperlink" Target="https://www.facebook.com/resourcedesign/" TargetMode="External"/><Relationship Id="rId9721" Type="http://schemas.openxmlformats.org/officeDocument/2006/relationships/hyperlink" Target="https://twitter.com/MedXIntl" TargetMode="External"/><Relationship Id="rId11651" Type="http://schemas.openxmlformats.org/officeDocument/2006/relationships/hyperlink" Target="https://www.linkedin.com/company/badili-commerce/" TargetMode="External"/><Relationship Id="rId1710" Type="http://schemas.openxmlformats.org/officeDocument/2006/relationships/hyperlink" Target="https://www.facebook.com/CompiTechnology/" TargetMode="External"/><Relationship Id="rId7272" Type="http://schemas.openxmlformats.org/officeDocument/2006/relationships/hyperlink" Target="https://www.twitter.com/safi_ng" TargetMode="External"/><Relationship Id="rId8323" Type="http://schemas.openxmlformats.org/officeDocument/2006/relationships/hyperlink" Target="https://www.facebook.com/universitiesmarketplace" TargetMode="External"/><Relationship Id="rId10253" Type="http://schemas.openxmlformats.org/officeDocument/2006/relationships/hyperlink" Target="https://www.facebook.com/premiercreditzm" TargetMode="External"/><Relationship Id="rId11304" Type="http://schemas.openxmlformats.org/officeDocument/2006/relationships/hyperlink" Target="https://www.facebook.com/Agenztechnologies" TargetMode="External"/><Relationship Id="rId3882" Type="http://schemas.openxmlformats.org/officeDocument/2006/relationships/hyperlink" Target="http://pula.io/" TargetMode="External"/><Relationship Id="rId4933" Type="http://schemas.openxmlformats.org/officeDocument/2006/relationships/hyperlink" Target="https://twitter.com/kijaniuganda?lang=en" TargetMode="External"/><Relationship Id="rId2484" Type="http://schemas.openxmlformats.org/officeDocument/2006/relationships/hyperlink" Target="https://www.etudesk.com/" TargetMode="External"/><Relationship Id="rId3535" Type="http://schemas.openxmlformats.org/officeDocument/2006/relationships/hyperlink" Target="https://www.payfast.co.za/" TargetMode="External"/><Relationship Id="rId9097" Type="http://schemas.openxmlformats.org/officeDocument/2006/relationships/hyperlink" Target="https://teheca.com/" TargetMode="External"/><Relationship Id="rId456" Type="http://schemas.openxmlformats.org/officeDocument/2006/relationships/hyperlink" Target="https://www.facebook.com/PiggyBankNG" TargetMode="External"/><Relationship Id="rId1086" Type="http://schemas.openxmlformats.org/officeDocument/2006/relationships/hyperlink" Target="https://www.facebook.com/francomsolutions/" TargetMode="External"/><Relationship Id="rId2137" Type="http://schemas.openxmlformats.org/officeDocument/2006/relationships/hyperlink" Target="https://cregital.com/" TargetMode="External"/><Relationship Id="rId109" Type="http://schemas.openxmlformats.org/officeDocument/2006/relationships/hyperlink" Target="http://wuzzuf.net/jobs/egypt" TargetMode="External"/><Relationship Id="rId6758" Type="http://schemas.openxmlformats.org/officeDocument/2006/relationships/hyperlink" Target="http://twitter.com/kunajam" TargetMode="External"/><Relationship Id="rId7809" Type="http://schemas.openxmlformats.org/officeDocument/2006/relationships/hyperlink" Target="http://facebook.com/morebranches" TargetMode="External"/><Relationship Id="rId8180" Type="http://schemas.openxmlformats.org/officeDocument/2006/relationships/hyperlink" Target="https://twitter.com/Food_i_Like" TargetMode="External"/><Relationship Id="rId9231" Type="http://schemas.openxmlformats.org/officeDocument/2006/relationships/hyperlink" Target="https://www.facebook.com/Egypt.iFix/" TargetMode="External"/><Relationship Id="rId11161" Type="http://schemas.openxmlformats.org/officeDocument/2006/relationships/hyperlink" Target="https://www.facebook.com/SymplFinTech/" TargetMode="External"/><Relationship Id="rId1220" Type="http://schemas.openxmlformats.org/officeDocument/2006/relationships/hyperlink" Target="https://elzatona.com/" TargetMode="External"/><Relationship Id="rId4790" Type="http://schemas.openxmlformats.org/officeDocument/2006/relationships/hyperlink" Target="https://youfarmgreens.com/" TargetMode="External"/><Relationship Id="rId5841" Type="http://schemas.openxmlformats.org/officeDocument/2006/relationships/hyperlink" Target="http://www.igrow.solutions/" TargetMode="External"/><Relationship Id="rId3392" Type="http://schemas.openxmlformats.org/officeDocument/2006/relationships/hyperlink" Target="http://www.mediamark.co.za/" TargetMode="External"/><Relationship Id="rId4443" Type="http://schemas.openxmlformats.org/officeDocument/2006/relationships/hyperlink" Target="https://www.facebook.com/myturaco/" TargetMode="External"/><Relationship Id="rId3045" Type="http://schemas.openxmlformats.org/officeDocument/2006/relationships/hyperlink" Target="http://www.facebook.com/jwebiworld" TargetMode="External"/><Relationship Id="rId7666" Type="http://schemas.openxmlformats.org/officeDocument/2006/relationships/hyperlink" Target="https://twitter.com/zenonigeria" TargetMode="External"/><Relationship Id="rId8717" Type="http://schemas.openxmlformats.org/officeDocument/2006/relationships/hyperlink" Target="https://www.facebook.com/pg/netwerk24" TargetMode="External"/><Relationship Id="rId10994" Type="http://schemas.openxmlformats.org/officeDocument/2006/relationships/hyperlink" Target="https://m.me/NuxoFactChecker" TargetMode="External"/><Relationship Id="rId6268" Type="http://schemas.openxmlformats.org/officeDocument/2006/relationships/hyperlink" Target="https://www.facebook.com/QualiTrace/" TargetMode="External"/><Relationship Id="rId7319" Type="http://schemas.openxmlformats.org/officeDocument/2006/relationships/hyperlink" Target="http://www.lagchat.com/" TargetMode="External"/><Relationship Id="rId10647" Type="http://schemas.openxmlformats.org/officeDocument/2006/relationships/hyperlink" Target="https://www.motito.co/" TargetMode="External"/><Relationship Id="rId100" Type="http://schemas.openxmlformats.org/officeDocument/2006/relationships/hyperlink" Target="https://www.yoco.co.za/za/" TargetMode="External"/><Relationship Id="rId2878" Type="http://schemas.openxmlformats.org/officeDocument/2006/relationships/hyperlink" Target="https://hicarbyecar.com/" TargetMode="External"/><Relationship Id="rId3929" Type="http://schemas.openxmlformats.org/officeDocument/2006/relationships/hyperlink" Target="https://www.linkedin.com/company/recomed/" TargetMode="External"/><Relationship Id="rId7800" Type="http://schemas.openxmlformats.org/officeDocument/2006/relationships/hyperlink" Target="https://linkedin.com/hello.miduman" TargetMode="External"/><Relationship Id="rId5351" Type="http://schemas.openxmlformats.org/officeDocument/2006/relationships/hyperlink" Target="http://eduze.co.za/" TargetMode="External"/><Relationship Id="rId6402" Type="http://schemas.openxmlformats.org/officeDocument/2006/relationships/hyperlink" Target="https://www.linkedin.com/company/wapipay" TargetMode="External"/><Relationship Id="rId9972" Type="http://schemas.openxmlformats.org/officeDocument/2006/relationships/hyperlink" Target="https://www.linkedin.com/company/elmicademy" TargetMode="External"/><Relationship Id="rId1961" Type="http://schemas.openxmlformats.org/officeDocument/2006/relationships/hyperlink" Target="https://www.linkedin.com/company/christopher's-&amp;-co./" TargetMode="External"/><Relationship Id="rId5004" Type="http://schemas.openxmlformats.org/officeDocument/2006/relationships/hyperlink" Target="https://www.linkedin.com/company/glass-house-pr/about/" TargetMode="External"/><Relationship Id="rId8574" Type="http://schemas.openxmlformats.org/officeDocument/2006/relationships/hyperlink" Target="https://www.twitter.com/provulo" TargetMode="External"/><Relationship Id="rId9625" Type="http://schemas.openxmlformats.org/officeDocument/2006/relationships/hyperlink" Target="https://www.linkedin.com/company/wantotrip/about/" TargetMode="External"/><Relationship Id="rId11555" Type="http://schemas.openxmlformats.org/officeDocument/2006/relationships/hyperlink" Target="https://www.linkedin.com/company/shapshap" TargetMode="External"/><Relationship Id="rId1614" Type="http://schemas.openxmlformats.org/officeDocument/2006/relationships/hyperlink" Target="https://www.linkedin.com/company/alethiom/" TargetMode="External"/><Relationship Id="rId7176" Type="http://schemas.openxmlformats.org/officeDocument/2006/relationships/hyperlink" Target="http://windgenpower.com/wp" TargetMode="External"/><Relationship Id="rId8227" Type="http://schemas.openxmlformats.org/officeDocument/2006/relationships/hyperlink" Target="http://escapadeng.com/" TargetMode="External"/><Relationship Id="rId10157" Type="http://schemas.openxmlformats.org/officeDocument/2006/relationships/hyperlink" Target="https://twitter.com/CarmaBureau" TargetMode="External"/><Relationship Id="rId11208" Type="http://schemas.openxmlformats.org/officeDocument/2006/relationships/hyperlink" Target="https://twitter.com/Newsonline9ja?s=09" TargetMode="External"/><Relationship Id="rId3786" Type="http://schemas.openxmlformats.org/officeDocument/2006/relationships/hyperlink" Target="https://www.facebook.com/pesabase" TargetMode="External"/><Relationship Id="rId2388" Type="http://schemas.openxmlformats.org/officeDocument/2006/relationships/hyperlink" Target="https://twitter.com/easyshopltd" TargetMode="External"/><Relationship Id="rId3439" Type="http://schemas.openxmlformats.org/officeDocument/2006/relationships/hyperlink" Target="https://twitter.com/ModularityGrid" TargetMode="External"/><Relationship Id="rId4837" Type="http://schemas.openxmlformats.org/officeDocument/2006/relationships/hyperlink" Target="https://www.linkedin.com/company/zipline/about/" TargetMode="External"/><Relationship Id="rId7310" Type="http://schemas.openxmlformats.org/officeDocument/2006/relationships/hyperlink" Target="https://www.twitter.com/edurecords" TargetMode="External"/><Relationship Id="rId3920" Type="http://schemas.openxmlformats.org/officeDocument/2006/relationships/hyperlink" Target="http://www.rancard.com/" TargetMode="External"/><Relationship Id="rId8084" Type="http://schemas.openxmlformats.org/officeDocument/2006/relationships/hyperlink" Target="https://twitter.com/hojahapp" TargetMode="External"/><Relationship Id="rId9482" Type="http://schemas.openxmlformats.org/officeDocument/2006/relationships/hyperlink" Target="https://www.facebook.com/hotjobsng/?modal=admin_todo_tour" TargetMode="External"/><Relationship Id="rId841" Type="http://schemas.openxmlformats.org/officeDocument/2006/relationships/hyperlink" Target="https://www.facebook.com/WaslaEG/" TargetMode="External"/><Relationship Id="rId1471" Type="http://schemas.openxmlformats.org/officeDocument/2006/relationships/hyperlink" Target="https://www.linkedin.com/company/belfrics-global/" TargetMode="External"/><Relationship Id="rId2522" Type="http://schemas.openxmlformats.org/officeDocument/2006/relationships/hyperlink" Target="https://www.linkedin.com/company/esoko/" TargetMode="External"/><Relationship Id="rId9135" Type="http://schemas.openxmlformats.org/officeDocument/2006/relationships/hyperlink" Target="https://lekkify.com/" TargetMode="External"/><Relationship Id="rId11065" Type="http://schemas.openxmlformats.org/officeDocument/2006/relationships/hyperlink" Target="https://www.linkedin.com/company/cloudfret" TargetMode="External"/><Relationship Id="rId1124" Type="http://schemas.openxmlformats.org/officeDocument/2006/relationships/hyperlink" Target="https://www.bluebic.com/" TargetMode="External"/><Relationship Id="rId4694" Type="http://schemas.openxmlformats.org/officeDocument/2006/relationships/hyperlink" Target="https://www.linkedin.com/company/weflyagri/" TargetMode="External"/><Relationship Id="rId5745" Type="http://schemas.openxmlformats.org/officeDocument/2006/relationships/hyperlink" Target="https://twitter.com/flareinn?lang=ar" TargetMode="External"/><Relationship Id="rId3296" Type="http://schemas.openxmlformats.org/officeDocument/2006/relationships/hyperlink" Target="https://www.facebook.com/MbirrMobileMoney" TargetMode="External"/><Relationship Id="rId4347" Type="http://schemas.openxmlformats.org/officeDocument/2006/relationships/hyperlink" Target="https://www.facebook.com/OurUsb" TargetMode="External"/><Relationship Id="rId8968" Type="http://schemas.openxmlformats.org/officeDocument/2006/relationships/hyperlink" Target="https://twitter.com/csquared_band?lang=en" TargetMode="External"/><Relationship Id="rId10898" Type="http://schemas.openxmlformats.org/officeDocument/2006/relationships/hyperlink" Target="https://www.inteprit.com/" TargetMode="External"/><Relationship Id="rId3430" Type="http://schemas.openxmlformats.org/officeDocument/2006/relationships/hyperlink" Target="https://www.linkedin.com/company/mobiticket/about/" TargetMode="External"/><Relationship Id="rId351" Type="http://schemas.openxmlformats.org/officeDocument/2006/relationships/hyperlink" Target="https://wasoko.com/" TargetMode="External"/><Relationship Id="rId2032" Type="http://schemas.openxmlformats.org/officeDocument/2006/relationships/hyperlink" Target="https://twitter.com/ClubTravelSA" TargetMode="External"/><Relationship Id="rId6653" Type="http://schemas.openxmlformats.org/officeDocument/2006/relationships/hyperlink" Target="http://www.facebook.com/iBizAfrica" TargetMode="External"/><Relationship Id="rId7704" Type="http://schemas.openxmlformats.org/officeDocument/2006/relationships/hyperlink" Target="http://www.twitter.com/mediosa_ng" TargetMode="External"/><Relationship Id="rId5255" Type="http://schemas.openxmlformats.org/officeDocument/2006/relationships/hyperlink" Target="https://www.linkedin.com/company/the-social-collective/" TargetMode="External"/><Relationship Id="rId6306" Type="http://schemas.openxmlformats.org/officeDocument/2006/relationships/hyperlink" Target="https://apprisemusic.com/" TargetMode="External"/><Relationship Id="rId9876" Type="http://schemas.openxmlformats.org/officeDocument/2006/relationships/hyperlink" Target="https://twitter.com/givosolutions" TargetMode="External"/><Relationship Id="rId1865" Type="http://schemas.openxmlformats.org/officeDocument/2006/relationships/hyperlink" Target="https://twitter.com/blockbracademy" TargetMode="External"/><Relationship Id="rId8478" Type="http://schemas.openxmlformats.org/officeDocument/2006/relationships/hyperlink" Target="http://digemy.com/" TargetMode="External"/><Relationship Id="rId9529" Type="http://schemas.openxmlformats.org/officeDocument/2006/relationships/hyperlink" Target="https://www.facebook.com/StearsBusiness/" TargetMode="External"/><Relationship Id="rId1518" Type="http://schemas.openxmlformats.org/officeDocument/2006/relationships/hyperlink" Target="https://www.linkedin.com/company/caytree-partners/" TargetMode="External"/><Relationship Id="rId2916" Type="http://schemas.openxmlformats.org/officeDocument/2006/relationships/hyperlink" Target="https://www.facebook.com/Imisi3D/" TargetMode="External"/><Relationship Id="rId11459" Type="http://schemas.openxmlformats.org/officeDocument/2006/relationships/hyperlink" Target="https://www.facebook.com/RockethealthUG" TargetMode="External"/><Relationship Id="rId6163" Type="http://schemas.openxmlformats.org/officeDocument/2006/relationships/hyperlink" Target="https://rosakconsult.com/" TargetMode="External"/><Relationship Id="rId7561" Type="http://schemas.openxmlformats.org/officeDocument/2006/relationships/hyperlink" Target="https://www.linkedin.com/company/18006699" TargetMode="External"/><Relationship Id="rId8612" Type="http://schemas.openxmlformats.org/officeDocument/2006/relationships/hyperlink" Target="https://www.facebook.com/totalstay.co.za/" TargetMode="External"/><Relationship Id="rId10542" Type="http://schemas.openxmlformats.org/officeDocument/2006/relationships/hyperlink" Target="https://twitter.com/quromedical" TargetMode="External"/><Relationship Id="rId7214" Type="http://schemas.openxmlformats.org/officeDocument/2006/relationships/hyperlink" Target="https://www.facebook.com/chanjoplus" TargetMode="External"/><Relationship Id="rId2773" Type="http://schemas.openxmlformats.org/officeDocument/2006/relationships/hyperlink" Target="https://www.facebook.com/TaxiIndependentAR/" TargetMode="External"/><Relationship Id="rId3824" Type="http://schemas.openxmlformats.org/officeDocument/2006/relationships/hyperlink" Target="https://plumter.com/" TargetMode="External"/><Relationship Id="rId9386" Type="http://schemas.openxmlformats.org/officeDocument/2006/relationships/hyperlink" Target="https://www.facebook.com/pages/category/Medical---Health/Carbide-Company-Limited-103936094332662/" TargetMode="External"/><Relationship Id="rId745" Type="http://schemas.openxmlformats.org/officeDocument/2006/relationships/hyperlink" Target="https://www.facebook.com/Prepclass.com.ng/" TargetMode="External"/><Relationship Id="rId1375" Type="http://schemas.openxmlformats.org/officeDocument/2006/relationships/hyperlink" Target="https://www.facebook.com/ogamarket/" TargetMode="External"/><Relationship Id="rId2426" Type="http://schemas.openxmlformats.org/officeDocument/2006/relationships/hyperlink" Target="http://ehealthafrica.org/" TargetMode="External"/><Relationship Id="rId5996" Type="http://schemas.openxmlformats.org/officeDocument/2006/relationships/hyperlink" Target="https://www.linkedin.com/company/tayary" TargetMode="External"/><Relationship Id="rId9039" Type="http://schemas.openxmlformats.org/officeDocument/2006/relationships/hyperlink" Target="https://www.linkedin.com/company/yalelo-limited/about/" TargetMode="External"/><Relationship Id="rId81" Type="http://schemas.openxmlformats.org/officeDocument/2006/relationships/hyperlink" Target="https://www.facebook.com/mpharmaGH" TargetMode="External"/><Relationship Id="rId1028" Type="http://schemas.openxmlformats.org/officeDocument/2006/relationships/hyperlink" Target="https://twitter.com/accounteer" TargetMode="External"/><Relationship Id="rId4598" Type="http://schemas.openxmlformats.org/officeDocument/2006/relationships/hyperlink" Target="https://www.linkedin.com/company/vizibiliti-insight-africa" TargetMode="External"/><Relationship Id="rId5649" Type="http://schemas.openxmlformats.org/officeDocument/2006/relationships/hyperlink" Target="https://www.facebook.com/Aerovision-South-Africa-716600201758933" TargetMode="External"/><Relationship Id="rId9520" Type="http://schemas.openxmlformats.org/officeDocument/2006/relationships/hyperlink" Target="https://www.myxeno.com/" TargetMode="External"/><Relationship Id="rId7071" Type="http://schemas.openxmlformats.org/officeDocument/2006/relationships/hyperlink" Target="https://www.linkedin.com/company/ona-io/" TargetMode="External"/><Relationship Id="rId8122" Type="http://schemas.openxmlformats.org/officeDocument/2006/relationships/hyperlink" Target="https://www.facebook.com/myunihostels" TargetMode="External"/><Relationship Id="rId11450" Type="http://schemas.openxmlformats.org/officeDocument/2006/relationships/hyperlink" Target="https://www.linkedin.com/company/susufrance" TargetMode="External"/><Relationship Id="rId10052" Type="http://schemas.openxmlformats.org/officeDocument/2006/relationships/hyperlink" Target="https://www.facebook.com/easysolar.sl/" TargetMode="External"/><Relationship Id="rId11103" Type="http://schemas.openxmlformats.org/officeDocument/2006/relationships/hyperlink" Target="https://www.linkedin.com/company/paysika/" TargetMode="External"/><Relationship Id="rId3681" Type="http://schemas.openxmlformats.org/officeDocument/2006/relationships/hyperlink" Target="http://www.paymobsolutions.com/" TargetMode="External"/><Relationship Id="rId4732" Type="http://schemas.openxmlformats.org/officeDocument/2006/relationships/hyperlink" Target="https://www.linkedin.com/company/yapili/" TargetMode="External"/><Relationship Id="rId2283" Type="http://schemas.openxmlformats.org/officeDocument/2006/relationships/hyperlink" Target="http://www.myspace.com/derabt" TargetMode="External"/><Relationship Id="rId3334" Type="http://schemas.openxmlformats.org/officeDocument/2006/relationships/hyperlink" Target="https://www.facebook.com/mlinzi.co.ke/" TargetMode="External"/><Relationship Id="rId7955" Type="http://schemas.openxmlformats.org/officeDocument/2006/relationships/hyperlink" Target="http://twitter.com/AudioAgeNews" TargetMode="External"/><Relationship Id="rId255" Type="http://schemas.openxmlformats.org/officeDocument/2006/relationships/hyperlink" Target="https://msurvey.co/" TargetMode="External"/><Relationship Id="rId6557" Type="http://schemas.openxmlformats.org/officeDocument/2006/relationships/hyperlink" Target="https://www.linkedin.com/company/cyberportal" TargetMode="External"/><Relationship Id="rId7608" Type="http://schemas.openxmlformats.org/officeDocument/2006/relationships/hyperlink" Target="http://twitter.com/twinpinenetwork" TargetMode="External"/><Relationship Id="rId10936" Type="http://schemas.openxmlformats.org/officeDocument/2006/relationships/hyperlink" Target="https://www.linkedin.com/company/teegara-com/" TargetMode="External"/><Relationship Id="rId5159" Type="http://schemas.openxmlformats.org/officeDocument/2006/relationships/hyperlink" Target="https://www.facebook.com/zltorewards/?__tn__=K-R&amp;eid=ARAaf_E3z702fPX6YRaFTrL8eNNWLuorRLLZgdYmZ7xITANq8IHFRptl1pOjkxnpUlmOlk0GqYIFEpVu&amp;fref=mentions" TargetMode="External"/><Relationship Id="rId9030" Type="http://schemas.openxmlformats.org/officeDocument/2006/relationships/hyperlink" Target="https://twitter.com/medtechkijenzi?lang=en" TargetMode="External"/><Relationship Id="rId1769" Type="http://schemas.openxmlformats.org/officeDocument/2006/relationships/hyperlink" Target="https://www.facebook.com/Atikus/" TargetMode="External"/><Relationship Id="rId3191" Type="http://schemas.openxmlformats.org/officeDocument/2006/relationships/hyperlink" Target="https://www.linkedin.com/company/last-mile-for-bop/about/" TargetMode="External"/><Relationship Id="rId4242" Type="http://schemas.openxmlformats.org/officeDocument/2006/relationships/hyperlink" Target="https://www.linkedin.com/company/suregifts/" TargetMode="External"/><Relationship Id="rId5640" Type="http://schemas.openxmlformats.org/officeDocument/2006/relationships/hyperlink" Target="https://prim-u.com/" TargetMode="External"/><Relationship Id="rId8863" Type="http://schemas.openxmlformats.org/officeDocument/2006/relationships/hyperlink" Target="https://www.greenform.co.za/Landing" TargetMode="External"/><Relationship Id="rId9914" Type="http://schemas.openxmlformats.org/officeDocument/2006/relationships/hyperlink" Target="https://quadcycle.com.ng/" TargetMode="External"/><Relationship Id="rId10793" Type="http://schemas.openxmlformats.org/officeDocument/2006/relationships/hyperlink" Target="https://www.maviance.com/" TargetMode="External"/><Relationship Id="rId11844" Type="http://schemas.openxmlformats.org/officeDocument/2006/relationships/hyperlink" Target="https://hashgreed.com/" TargetMode="External"/><Relationship Id="rId1903" Type="http://schemas.openxmlformats.org/officeDocument/2006/relationships/hyperlink" Target="https://twitter.com/Bitsoko" TargetMode="External"/><Relationship Id="rId7465" Type="http://schemas.openxmlformats.org/officeDocument/2006/relationships/hyperlink" Target="http://www.facebook.com/CloudWareNg" TargetMode="External"/><Relationship Id="rId8516" Type="http://schemas.openxmlformats.org/officeDocument/2006/relationships/hyperlink" Target="https://twitter.com/healrlife" TargetMode="External"/><Relationship Id="rId10446" Type="http://schemas.openxmlformats.org/officeDocument/2006/relationships/hyperlink" Target="https://www.linkedin.com/company/agrilifetanzania" TargetMode="External"/><Relationship Id="rId6067" Type="http://schemas.openxmlformats.org/officeDocument/2006/relationships/hyperlink" Target="https://www.facebook.com/Entej.Network/" TargetMode="External"/><Relationship Id="rId7118" Type="http://schemas.openxmlformats.org/officeDocument/2006/relationships/hyperlink" Target="https://www.linkedin.com/school/sinapis-group/" TargetMode="External"/><Relationship Id="rId996" Type="http://schemas.openxmlformats.org/officeDocument/2006/relationships/hyperlink" Target="https://www.linkedin.com/company/nvoicia/" TargetMode="External"/><Relationship Id="rId2677" Type="http://schemas.openxmlformats.org/officeDocument/2006/relationships/hyperlink" Target="https://www.facebook.com/getitrwanda/" TargetMode="External"/><Relationship Id="rId3728" Type="http://schemas.openxmlformats.org/officeDocument/2006/relationships/hyperlink" Target="https://www.pawame.com/" TargetMode="External"/><Relationship Id="rId649" Type="http://schemas.openxmlformats.org/officeDocument/2006/relationships/hyperlink" Target="https://flyuavi.com/" TargetMode="External"/><Relationship Id="rId1279" Type="http://schemas.openxmlformats.org/officeDocument/2006/relationships/hyperlink" Target="https://www.facebook.com/scienup/" TargetMode="External"/><Relationship Id="rId5150" Type="http://schemas.openxmlformats.org/officeDocument/2006/relationships/hyperlink" Target="http://www.magnetichq.com/" TargetMode="External"/><Relationship Id="rId6201" Type="http://schemas.openxmlformats.org/officeDocument/2006/relationships/hyperlink" Target="https://www.facebook.com/PSSGhana/" TargetMode="External"/><Relationship Id="rId8373" Type="http://schemas.openxmlformats.org/officeDocument/2006/relationships/hyperlink" Target="https://www.artisanoga.com/" TargetMode="External"/><Relationship Id="rId9771" Type="http://schemas.openxmlformats.org/officeDocument/2006/relationships/hyperlink" Target="https://www.smartwage.co.za/" TargetMode="External"/><Relationship Id="rId1760" Type="http://schemas.openxmlformats.org/officeDocument/2006/relationships/hyperlink" Target="https://hk.linkedin.com/company/cryptocom" TargetMode="External"/><Relationship Id="rId2811" Type="http://schemas.openxmlformats.org/officeDocument/2006/relationships/hyperlink" Target="https://twitter.com/HeartbeatAdvent" TargetMode="External"/><Relationship Id="rId8026" Type="http://schemas.openxmlformats.org/officeDocument/2006/relationships/hyperlink" Target="http://www.linkedin.com/company/wow-effect-communications" TargetMode="External"/><Relationship Id="rId9424" Type="http://schemas.openxmlformats.org/officeDocument/2006/relationships/hyperlink" Target="https://www.facebook.com/Yassir.Algerie/" TargetMode="External"/><Relationship Id="rId11354" Type="http://schemas.openxmlformats.org/officeDocument/2006/relationships/hyperlink" Target="https://wamly.io/about-us/" TargetMode="External"/><Relationship Id="rId1413" Type="http://schemas.openxmlformats.org/officeDocument/2006/relationships/hyperlink" Target="https://www.facebook.com/luxchizienet" TargetMode="External"/><Relationship Id="rId4983" Type="http://schemas.openxmlformats.org/officeDocument/2006/relationships/hyperlink" Target="https://www.facebook.com/umbamobile" TargetMode="External"/><Relationship Id="rId11007" Type="http://schemas.openxmlformats.org/officeDocument/2006/relationships/hyperlink" Target="https://twitter.com/boostyourbed" TargetMode="External"/><Relationship Id="rId3585" Type="http://schemas.openxmlformats.org/officeDocument/2006/relationships/hyperlink" Target="https://twitter.com/nisafinance_?lang=en" TargetMode="External"/><Relationship Id="rId4636" Type="http://schemas.openxmlformats.org/officeDocument/2006/relationships/hyperlink" Target="https://www.wapimed.com/" TargetMode="External"/><Relationship Id="rId2187" Type="http://schemas.openxmlformats.org/officeDocument/2006/relationships/hyperlink" Target="https://twitter.com/dashmakestartup?lang=en" TargetMode="External"/><Relationship Id="rId3238" Type="http://schemas.openxmlformats.org/officeDocument/2006/relationships/hyperlink" Target="http://www.logiwa.com/" TargetMode="External"/><Relationship Id="rId7859" Type="http://schemas.openxmlformats.org/officeDocument/2006/relationships/hyperlink" Target="https://twitter.com/suapp1" TargetMode="External"/><Relationship Id="rId159" Type="http://schemas.openxmlformats.org/officeDocument/2006/relationships/hyperlink" Target="https://mnt-halan.com/" TargetMode="External"/><Relationship Id="rId9281" Type="http://schemas.openxmlformats.org/officeDocument/2006/relationships/hyperlink" Target="https://subsbase.com/" TargetMode="External"/><Relationship Id="rId1270" Type="http://schemas.openxmlformats.org/officeDocument/2006/relationships/hyperlink" Target="https://www.sweetkiwiyogurt.com/" TargetMode="External"/><Relationship Id="rId640" Type="http://schemas.openxmlformats.org/officeDocument/2006/relationships/hyperlink" Target="http://mintrics.com/" TargetMode="External"/><Relationship Id="rId2321" Type="http://schemas.openxmlformats.org/officeDocument/2006/relationships/hyperlink" Target="https://twitter.com/dronesnap" TargetMode="External"/><Relationship Id="rId5891" Type="http://schemas.openxmlformats.org/officeDocument/2006/relationships/hyperlink" Target="https://www.linkedin.com/company/botme/" TargetMode="External"/><Relationship Id="rId6942" Type="http://schemas.openxmlformats.org/officeDocument/2006/relationships/hyperlink" Target="https://aslanadventuretours.com/" TargetMode="External"/><Relationship Id="rId4493" Type="http://schemas.openxmlformats.org/officeDocument/2006/relationships/hyperlink" Target="http://unicorn.ng/" TargetMode="External"/><Relationship Id="rId5544" Type="http://schemas.openxmlformats.org/officeDocument/2006/relationships/hyperlink" Target="https://www.linkedin.com/company/poppingza/" TargetMode="External"/><Relationship Id="rId3095" Type="http://schemas.openxmlformats.org/officeDocument/2006/relationships/hyperlink" Target="http://twitter.com/kiva" TargetMode="External"/><Relationship Id="rId4146" Type="http://schemas.openxmlformats.org/officeDocument/2006/relationships/hyperlink" Target="https://www.linkedin.com/company/snapplify/" TargetMode="External"/><Relationship Id="rId8767" Type="http://schemas.openxmlformats.org/officeDocument/2006/relationships/hyperlink" Target="https://www.linkedin.com/company/cumii-international/" TargetMode="External"/><Relationship Id="rId9818" Type="http://schemas.openxmlformats.org/officeDocument/2006/relationships/hyperlink" Target="http://facebook.com/scalekenya" TargetMode="External"/><Relationship Id="rId10697" Type="http://schemas.openxmlformats.org/officeDocument/2006/relationships/hyperlink" Target="https://startupcircles.ai/" TargetMode="External"/><Relationship Id="rId1807" Type="http://schemas.openxmlformats.org/officeDocument/2006/relationships/hyperlink" Target="https://www.linkedin.com/company/biodiesel-misr/about/" TargetMode="External"/><Relationship Id="rId7369" Type="http://schemas.openxmlformats.org/officeDocument/2006/relationships/hyperlink" Target="http://projaro.com/" TargetMode="External"/><Relationship Id="rId11748" Type="http://schemas.openxmlformats.org/officeDocument/2006/relationships/hyperlink" Target="https://www.facebook.com/mtekservicesKE/" TargetMode="External"/><Relationship Id="rId150" Type="http://schemas.openxmlformats.org/officeDocument/2006/relationships/hyperlink" Target="http://max.ng/" TargetMode="External"/><Relationship Id="rId3979" Type="http://schemas.openxmlformats.org/officeDocument/2006/relationships/hyperlink" Target="http://www.facebook.com/RetailTower/225259787489284" TargetMode="External"/><Relationship Id="rId6452" Type="http://schemas.openxmlformats.org/officeDocument/2006/relationships/hyperlink" Target="https://www.african-sun.com/" TargetMode="External"/><Relationship Id="rId7850" Type="http://schemas.openxmlformats.org/officeDocument/2006/relationships/hyperlink" Target="https://www.linkedin.com/company/dient-web/" TargetMode="External"/><Relationship Id="rId8901" Type="http://schemas.openxmlformats.org/officeDocument/2006/relationships/hyperlink" Target="http://www.rentalretainerclub.co.za/" TargetMode="External"/><Relationship Id="rId10831" Type="http://schemas.openxmlformats.org/officeDocument/2006/relationships/hyperlink" Target="https://www.linkedin.com/company/payhippo/" TargetMode="External"/><Relationship Id="rId5054" Type="http://schemas.openxmlformats.org/officeDocument/2006/relationships/hyperlink" Target="https://www.facebook.com/wealthmigrate/" TargetMode="External"/><Relationship Id="rId6105" Type="http://schemas.openxmlformats.org/officeDocument/2006/relationships/hyperlink" Target="https://www.hawakradio.com/" TargetMode="External"/><Relationship Id="rId7503" Type="http://schemas.openxmlformats.org/officeDocument/2006/relationships/hyperlink" Target="http://twitter.com/medenhanz" TargetMode="External"/><Relationship Id="rId9675" Type="http://schemas.openxmlformats.org/officeDocument/2006/relationships/hyperlink" Target="https://www.facebook.com/emergencyresponseafrica" TargetMode="External"/><Relationship Id="rId1664" Type="http://schemas.openxmlformats.org/officeDocument/2006/relationships/hyperlink" Target="https://www.linkedin.com/company/airtel-africa/" TargetMode="External"/><Relationship Id="rId2715" Type="http://schemas.openxmlformats.org/officeDocument/2006/relationships/hyperlink" Target="https://www.facebook.com/gebeyatalent" TargetMode="External"/><Relationship Id="rId8277" Type="http://schemas.openxmlformats.org/officeDocument/2006/relationships/hyperlink" Target="http://www.kioteservices.com/" TargetMode="External"/><Relationship Id="rId9328" Type="http://schemas.openxmlformats.org/officeDocument/2006/relationships/hyperlink" Target="https://www.kwiksourcing.com/en/" TargetMode="External"/><Relationship Id="rId11258" Type="http://schemas.openxmlformats.org/officeDocument/2006/relationships/hyperlink" Target="https://www.linkedin.com/company/healthtracka" TargetMode="External"/><Relationship Id="rId1317" Type="http://schemas.openxmlformats.org/officeDocument/2006/relationships/hyperlink" Target="https://allprotech.co/" TargetMode="External"/><Relationship Id="rId4887" Type="http://schemas.openxmlformats.org/officeDocument/2006/relationships/hyperlink" Target="https://www.facebook.com/microdroneKE/" TargetMode="External"/><Relationship Id="rId5938" Type="http://schemas.openxmlformats.org/officeDocument/2006/relationships/hyperlink" Target="http://3bont.com/" TargetMode="External"/><Relationship Id="rId23" Type="http://schemas.openxmlformats.org/officeDocument/2006/relationships/hyperlink" Target="https://www.facebook.com/swvlapp/" TargetMode="External"/><Relationship Id="rId3489" Type="http://schemas.openxmlformats.org/officeDocument/2006/relationships/hyperlink" Target="https://www.linkedin.com/company/mshtarii-investments-pty-ltd/about/" TargetMode="External"/><Relationship Id="rId7360" Type="http://schemas.openxmlformats.org/officeDocument/2006/relationships/hyperlink" Target="http://cheki.com.ng/" TargetMode="External"/><Relationship Id="rId8411" Type="http://schemas.openxmlformats.org/officeDocument/2006/relationships/hyperlink" Target="https://www.facebook.com/schoolrosta" TargetMode="External"/><Relationship Id="rId7013" Type="http://schemas.openxmlformats.org/officeDocument/2006/relationships/hyperlink" Target="http://www.haltons.co.ke/" TargetMode="External"/><Relationship Id="rId10341" Type="http://schemas.openxmlformats.org/officeDocument/2006/relationships/hyperlink" Target="http://twitter.com/FayyazTravels" TargetMode="External"/><Relationship Id="rId3970" Type="http://schemas.openxmlformats.org/officeDocument/2006/relationships/hyperlink" Target="http://ridesafeapp.com/" TargetMode="External"/><Relationship Id="rId9185" Type="http://schemas.openxmlformats.org/officeDocument/2006/relationships/hyperlink" Target="https://www.linkedin.com/company/adzily/" TargetMode="External"/><Relationship Id="rId891" Type="http://schemas.openxmlformats.org/officeDocument/2006/relationships/hyperlink" Target="https://www.linkedin.com/company/hashtag-our-stories/" TargetMode="External"/><Relationship Id="rId2572" Type="http://schemas.openxmlformats.org/officeDocument/2006/relationships/hyperlink" Target="https://twitter.com/humaniq" TargetMode="External"/><Relationship Id="rId3623" Type="http://schemas.openxmlformats.org/officeDocument/2006/relationships/hyperlink" Target="https://www.facebook.com/pg/OlivineTech/about/?ref=page_internal" TargetMode="External"/><Relationship Id="rId544" Type="http://schemas.openxmlformats.org/officeDocument/2006/relationships/hyperlink" Target="https://www.facebook.com/MerQai" TargetMode="External"/><Relationship Id="rId1174" Type="http://schemas.openxmlformats.org/officeDocument/2006/relationships/hyperlink" Target="https://www.facebook.com/fashpaonline" TargetMode="External"/><Relationship Id="rId2225" Type="http://schemas.openxmlformats.org/officeDocument/2006/relationships/hyperlink" Target="https://www.facebook.com/diggerapp.io/" TargetMode="External"/><Relationship Id="rId5795" Type="http://schemas.openxmlformats.org/officeDocument/2006/relationships/hyperlink" Target="https://www.linkedin.com/company-beta/5176060/" TargetMode="External"/><Relationship Id="rId6846" Type="http://schemas.openxmlformats.org/officeDocument/2006/relationships/hyperlink" Target="http://smattgeeksmedia.com/" TargetMode="External"/><Relationship Id="rId4397" Type="http://schemas.openxmlformats.org/officeDocument/2006/relationships/hyperlink" Target="https://twitter.com/TMXGroup" TargetMode="External"/><Relationship Id="rId5448" Type="http://schemas.openxmlformats.org/officeDocument/2006/relationships/hyperlink" Target="https://stridertech.co.za/" TargetMode="External"/><Relationship Id="rId3480" Type="http://schemas.openxmlformats.org/officeDocument/2006/relationships/hyperlink" Target="https://mpayer.co.ke/" TargetMode="External"/><Relationship Id="rId4531" Type="http://schemas.openxmlformats.org/officeDocument/2006/relationships/hyperlink" Target="http://www.versarafinance.com/" TargetMode="External"/><Relationship Id="rId2082" Type="http://schemas.openxmlformats.org/officeDocument/2006/relationships/hyperlink" Target="https://www.linkedin.com/company/congobusinessnetwork/about/" TargetMode="External"/><Relationship Id="rId3133" Type="http://schemas.openxmlformats.org/officeDocument/2006/relationships/hyperlink" Target="https://www.facebook.com/KumbaAfrica/" TargetMode="External"/><Relationship Id="rId7754" Type="http://schemas.openxmlformats.org/officeDocument/2006/relationships/hyperlink" Target="http://www.wellnewme.com/" TargetMode="External"/><Relationship Id="rId8805" Type="http://schemas.openxmlformats.org/officeDocument/2006/relationships/hyperlink" Target="https://www.facebook.com/pg/code4ct/" TargetMode="External"/><Relationship Id="rId10735" Type="http://schemas.openxmlformats.org/officeDocument/2006/relationships/hyperlink" Target="https://www.facebook.com/kadiafrica/" TargetMode="External"/><Relationship Id="rId6356" Type="http://schemas.openxmlformats.org/officeDocument/2006/relationships/hyperlink" Target="https://www.facebook.com/MobileWebGhana/" TargetMode="External"/><Relationship Id="rId7407" Type="http://schemas.openxmlformats.org/officeDocument/2006/relationships/hyperlink" Target="https://www.linkedin.com/company-beta/11022775/" TargetMode="External"/><Relationship Id="rId2966" Type="http://schemas.openxmlformats.org/officeDocument/2006/relationships/hyperlink" Target="https://www.otida.com/?lang=en" TargetMode="External"/><Relationship Id="rId6009" Type="http://schemas.openxmlformats.org/officeDocument/2006/relationships/hyperlink" Target="https://www.linkedin.com/company/devisionx/" TargetMode="External"/><Relationship Id="rId9579" Type="http://schemas.openxmlformats.org/officeDocument/2006/relationships/hyperlink" Target="https://twitter.com/A2X_Markets" TargetMode="External"/><Relationship Id="rId938" Type="http://schemas.openxmlformats.org/officeDocument/2006/relationships/hyperlink" Target="https://twitter.com/MandulisEnergy" TargetMode="External"/><Relationship Id="rId1568" Type="http://schemas.openxmlformats.org/officeDocument/2006/relationships/hyperlink" Target="https://www.linkedin.com/company/aeroshutter/about/" TargetMode="External"/><Relationship Id="rId2619" Type="http://schemas.openxmlformats.org/officeDocument/2006/relationships/hyperlink" Target="http://www.findworka.com/" TargetMode="External"/><Relationship Id="rId4041" Type="http://schemas.openxmlformats.org/officeDocument/2006/relationships/hyperlink" Target="https://www.facebook.com/satoshicentrebw/" TargetMode="External"/><Relationship Id="rId8662" Type="http://schemas.openxmlformats.org/officeDocument/2006/relationships/hyperlink" Target="https://www.facebook.com/iafrikan" TargetMode="External"/><Relationship Id="rId7264" Type="http://schemas.openxmlformats.org/officeDocument/2006/relationships/hyperlink" Target="https://www.facebook.com/vasitidotcom" TargetMode="External"/><Relationship Id="rId8315" Type="http://schemas.openxmlformats.org/officeDocument/2006/relationships/hyperlink" Target="http://nultan.com/" TargetMode="External"/><Relationship Id="rId9713" Type="http://schemas.openxmlformats.org/officeDocument/2006/relationships/hyperlink" Target="https://our-arts.com/" TargetMode="External"/><Relationship Id="rId10592" Type="http://schemas.openxmlformats.org/officeDocument/2006/relationships/hyperlink" Target="https://m.facebook.com/gasbygroup/" TargetMode="External"/><Relationship Id="rId11643" Type="http://schemas.openxmlformats.org/officeDocument/2006/relationships/hyperlink" Target="https://twitter.com/TheMARAverse" TargetMode="External"/><Relationship Id="rId1702" Type="http://schemas.openxmlformats.org/officeDocument/2006/relationships/hyperlink" Target="http://facebook.com/autopartseg" TargetMode="External"/><Relationship Id="rId10245" Type="http://schemas.openxmlformats.org/officeDocument/2006/relationships/hyperlink" Target="https://twitter.com/oddwayint" TargetMode="External"/><Relationship Id="rId3874" Type="http://schemas.openxmlformats.org/officeDocument/2006/relationships/hyperlink" Target="https://root.co.za/" TargetMode="External"/><Relationship Id="rId4925" Type="http://schemas.openxmlformats.org/officeDocument/2006/relationships/hyperlink" Target="http://instratghs.com/" TargetMode="External"/><Relationship Id="rId9089" Type="http://schemas.openxmlformats.org/officeDocument/2006/relationships/hyperlink" Target="https://m.facebook.com/profile.php?id=404656126982347&amp;ref=content_filter" TargetMode="External"/><Relationship Id="rId795" Type="http://schemas.openxmlformats.org/officeDocument/2006/relationships/hyperlink" Target="https://www.lagare.ma/en" TargetMode="External"/><Relationship Id="rId2476" Type="http://schemas.openxmlformats.org/officeDocument/2006/relationships/hyperlink" Target="https://www.facebook.com/EnezaEducation" TargetMode="External"/><Relationship Id="rId3527" Type="http://schemas.openxmlformats.org/officeDocument/2006/relationships/hyperlink" Target="https://www.facebook.com/myAgro.org" TargetMode="External"/><Relationship Id="rId448" Type="http://schemas.openxmlformats.org/officeDocument/2006/relationships/hyperlink" Target="https://www.facebook.com/Neopenda" TargetMode="External"/><Relationship Id="rId1078" Type="http://schemas.openxmlformats.org/officeDocument/2006/relationships/hyperlink" Target="https://twitter.com/CherehaniAfrica" TargetMode="External"/><Relationship Id="rId2129" Type="http://schemas.openxmlformats.org/officeDocument/2006/relationships/hyperlink" Target="https://compareguru.co.za/" TargetMode="External"/><Relationship Id="rId5699" Type="http://schemas.openxmlformats.org/officeDocument/2006/relationships/hyperlink" Target="http://twitter.com/overcstudios" TargetMode="External"/><Relationship Id="rId6000" Type="http://schemas.openxmlformats.org/officeDocument/2006/relationships/hyperlink" Target="https://twitter.com/myvrapeutic" TargetMode="External"/><Relationship Id="rId9570" Type="http://schemas.openxmlformats.org/officeDocument/2006/relationships/hyperlink" Target="https://www.linkedin.com/company/10558338/" TargetMode="External"/><Relationship Id="rId8172" Type="http://schemas.openxmlformats.org/officeDocument/2006/relationships/hyperlink" Target="http://www.guidetricks.com/" TargetMode="External"/><Relationship Id="rId9223" Type="http://schemas.openxmlformats.org/officeDocument/2006/relationships/hyperlink" Target="https://web.facebook.com/Eagle-Weighing-Systems-Ltd-Uganda-259387964665771/" TargetMode="External"/><Relationship Id="rId11153" Type="http://schemas.openxmlformats.org/officeDocument/2006/relationships/hyperlink" Target="https://twitter.com/errand360HQ" TargetMode="External"/><Relationship Id="rId1212" Type="http://schemas.openxmlformats.org/officeDocument/2006/relationships/hyperlink" Target="https://www.facebook.com/waselegypt/" TargetMode="External"/><Relationship Id="rId2610" Type="http://schemas.openxmlformats.org/officeDocument/2006/relationships/hyperlink" Target="https://www.linkedin.com/company/fawry-banking-and-payment-technology-services/about/" TargetMode="External"/><Relationship Id="rId4782" Type="http://schemas.openxmlformats.org/officeDocument/2006/relationships/hyperlink" Target="https://www.linkedin.com/company/yo-waste/people/" TargetMode="External"/><Relationship Id="rId5833" Type="http://schemas.openxmlformats.org/officeDocument/2006/relationships/hyperlink" Target="http://www.facebook.com/enkaazEG" TargetMode="External"/><Relationship Id="rId3037" Type="http://schemas.openxmlformats.org/officeDocument/2006/relationships/hyperlink" Target="https://izyshop.co.mz/" TargetMode="External"/><Relationship Id="rId3384" Type="http://schemas.openxmlformats.org/officeDocument/2006/relationships/hyperlink" Target="https://www.twitter.com/mukurudotcom" TargetMode="External"/><Relationship Id="rId4435" Type="http://schemas.openxmlformats.org/officeDocument/2006/relationships/hyperlink" Target="https://truckrtech.com/" TargetMode="External"/><Relationship Id="rId10986" Type="http://schemas.openxmlformats.org/officeDocument/2006/relationships/hyperlink" Target="https://www.facebook.com/insightivtech/" TargetMode="External"/><Relationship Id="rId7658" Type="http://schemas.openxmlformats.org/officeDocument/2006/relationships/hyperlink" Target="https://www.twitter.com/Primetweets_PT" TargetMode="External"/><Relationship Id="rId8709" Type="http://schemas.openxmlformats.org/officeDocument/2006/relationships/hyperlink" Target="https://twitter.com/frei_one" TargetMode="External"/><Relationship Id="rId10639" Type="http://schemas.openxmlformats.org/officeDocument/2006/relationships/hyperlink" Target="https://web.facebook.com/rabawaofficial" TargetMode="External"/><Relationship Id="rId9080" Type="http://schemas.openxmlformats.org/officeDocument/2006/relationships/hyperlink" Target="https://www.stylenow.me/" TargetMode="External"/><Relationship Id="rId2120" Type="http://schemas.openxmlformats.org/officeDocument/2006/relationships/hyperlink" Target="https://twitter.com/CoinboxKenya" TargetMode="External"/><Relationship Id="rId5690" Type="http://schemas.openxmlformats.org/officeDocument/2006/relationships/hyperlink" Target="http://www.orcas.io/" TargetMode="External"/><Relationship Id="rId6741" Type="http://schemas.openxmlformats.org/officeDocument/2006/relationships/hyperlink" Target="http://kenyayote.com/" TargetMode="External"/><Relationship Id="rId4292" Type="http://schemas.openxmlformats.org/officeDocument/2006/relationships/hyperlink" Target="https://www.facebook.com/tap4glam/" TargetMode="External"/><Relationship Id="rId5343" Type="http://schemas.openxmlformats.org/officeDocument/2006/relationships/hyperlink" Target="https://www.twitter.com/snupitsa" TargetMode="External"/><Relationship Id="rId9964" Type="http://schemas.openxmlformats.org/officeDocument/2006/relationships/hyperlink" Target="https://www.linkedin.com/company/roadrunner-eg/" TargetMode="External"/><Relationship Id="rId1953" Type="http://schemas.openxmlformats.org/officeDocument/2006/relationships/hyperlink" Target="https://www.linkedin.com/company/buildherkenya/about/" TargetMode="External"/><Relationship Id="rId7168" Type="http://schemas.openxmlformats.org/officeDocument/2006/relationships/hyperlink" Target="https://www.linkedin.com/in/wanda-organic-ltd-6b3212147/" TargetMode="External"/><Relationship Id="rId8566" Type="http://schemas.openxmlformats.org/officeDocument/2006/relationships/hyperlink" Target="https://www.linkedin.com/company/shandapa-com/" TargetMode="External"/><Relationship Id="rId9617" Type="http://schemas.openxmlformats.org/officeDocument/2006/relationships/hyperlink" Target="https://www.linkedin.com/company/sqoin/about/" TargetMode="External"/><Relationship Id="rId10496" Type="http://schemas.openxmlformats.org/officeDocument/2006/relationships/hyperlink" Target="https://www.impulsebiomed.com/" TargetMode="External"/><Relationship Id="rId11547" Type="http://schemas.openxmlformats.org/officeDocument/2006/relationships/hyperlink" Target="https://www.ziroopay.com/" TargetMode="External"/><Relationship Id="rId1606" Type="http://schemas.openxmlformats.org/officeDocument/2006/relationships/hyperlink" Target="https://afriqloud.com/" TargetMode="External"/><Relationship Id="rId8219" Type="http://schemas.openxmlformats.org/officeDocument/2006/relationships/hyperlink" Target="https://www.facebook.com/schoolstoreng" TargetMode="External"/><Relationship Id="rId10149" Type="http://schemas.openxmlformats.org/officeDocument/2006/relationships/hyperlink" Target="https://www.linkedin.com/company/udok/about/" TargetMode="External"/><Relationship Id="rId3778" Type="http://schemas.openxmlformats.org/officeDocument/2006/relationships/hyperlink" Target="https://twitter.com/pendahealth" TargetMode="External"/><Relationship Id="rId4829" Type="http://schemas.openxmlformats.org/officeDocument/2006/relationships/hyperlink" Target="https://www.zimselector.com/" TargetMode="External"/><Relationship Id="rId8700" Type="http://schemas.openxmlformats.org/officeDocument/2006/relationships/hyperlink" Target="http://diarize.me/" TargetMode="External"/><Relationship Id="rId699" Type="http://schemas.openxmlformats.org/officeDocument/2006/relationships/hyperlink" Target="https://www.pineapple.co.za/" TargetMode="External"/><Relationship Id="rId6251" Type="http://schemas.openxmlformats.org/officeDocument/2006/relationships/hyperlink" Target="https://www.linkedin.com/company/asoriba" TargetMode="External"/><Relationship Id="rId7302" Type="http://schemas.openxmlformats.org/officeDocument/2006/relationships/hyperlink" Target="http://twitter.com/ZidoffGlobal" TargetMode="External"/><Relationship Id="rId10630" Type="http://schemas.openxmlformats.org/officeDocument/2006/relationships/hyperlink" Target="https://twitter.com/JamesCubittFM" TargetMode="External"/><Relationship Id="rId9474" Type="http://schemas.openxmlformats.org/officeDocument/2006/relationships/hyperlink" Target="https://www.linkedin.com/company/mobiz-south-africa/about/" TargetMode="External"/><Relationship Id="rId2861" Type="http://schemas.openxmlformats.org/officeDocument/2006/relationships/hyperlink" Target="https://heliumhealthcare.com/" TargetMode="External"/><Relationship Id="rId3912" Type="http://schemas.openxmlformats.org/officeDocument/2006/relationships/hyperlink" Target="https://www.facebook.com/quipdotlink" TargetMode="External"/><Relationship Id="rId8076" Type="http://schemas.openxmlformats.org/officeDocument/2006/relationships/hyperlink" Target="https://www.linkedin.com/company/jaracake/" TargetMode="External"/><Relationship Id="rId9127" Type="http://schemas.openxmlformats.org/officeDocument/2006/relationships/hyperlink" Target="https://www.facebook.com/ProfitSharePartners/" TargetMode="External"/><Relationship Id="rId833" Type="http://schemas.openxmlformats.org/officeDocument/2006/relationships/hyperlink" Target="https://twitter.com/giveaHi5/" TargetMode="External"/><Relationship Id="rId1116" Type="http://schemas.openxmlformats.org/officeDocument/2006/relationships/hyperlink" Target="https://www.linkedin.com/company/mayday-roadside-assistance" TargetMode="External"/><Relationship Id="rId1463" Type="http://schemas.openxmlformats.org/officeDocument/2006/relationships/hyperlink" Target="https://www.facebook.com/AdsDirectLimited" TargetMode="External"/><Relationship Id="rId2514" Type="http://schemas.openxmlformats.org/officeDocument/2006/relationships/hyperlink" Target="https://www.twitter.com/farawlaya_com" TargetMode="External"/><Relationship Id="rId11057" Type="http://schemas.openxmlformats.org/officeDocument/2006/relationships/hyperlink" Target="https://www.linkedin.com/company/hellochoice/" TargetMode="External"/><Relationship Id="rId4686" Type="http://schemas.openxmlformats.org/officeDocument/2006/relationships/hyperlink" Target="https://www.linkedin.com/company/weegoapp/" TargetMode="External"/><Relationship Id="rId5737" Type="http://schemas.openxmlformats.org/officeDocument/2006/relationships/hyperlink" Target="https://twitter.com/pixlly" TargetMode="External"/><Relationship Id="rId3288" Type="http://schemas.openxmlformats.org/officeDocument/2006/relationships/hyperlink" Target="http://www.ma-navette.com/" TargetMode="External"/><Relationship Id="rId4339" Type="http://schemas.openxmlformats.org/officeDocument/2006/relationships/hyperlink" Target="https://twitter.com/TheGoodTreeApp" TargetMode="External"/><Relationship Id="rId8210" Type="http://schemas.openxmlformats.org/officeDocument/2006/relationships/hyperlink" Target="https://twitter.com/bytehubembedded" TargetMode="External"/><Relationship Id="rId10140" Type="http://schemas.openxmlformats.org/officeDocument/2006/relationships/hyperlink" Target="https://www.facebook.com/presto.deliveries.eg/" TargetMode="External"/><Relationship Id="rId690" Type="http://schemas.openxmlformats.org/officeDocument/2006/relationships/hyperlink" Target="https://www.facebook.com/TasktyME" TargetMode="External"/><Relationship Id="rId2371" Type="http://schemas.openxmlformats.org/officeDocument/2006/relationships/hyperlink" Target="http://www.linkedin.com/company/event-farm" TargetMode="External"/><Relationship Id="rId3422" Type="http://schemas.openxmlformats.org/officeDocument/2006/relationships/hyperlink" Target="https://onegram.org/" TargetMode="External"/><Relationship Id="rId4820" Type="http://schemas.openxmlformats.org/officeDocument/2006/relationships/hyperlink" Target="http://zenvus.com/" TargetMode="External"/><Relationship Id="rId343" Type="http://schemas.openxmlformats.org/officeDocument/2006/relationships/hyperlink" Target="https://www.hepstar.com/" TargetMode="External"/><Relationship Id="rId2024" Type="http://schemas.openxmlformats.org/officeDocument/2006/relationships/hyperlink" Target="https://www.facebook.com/chabana-farms-1622853787951610" TargetMode="External"/><Relationship Id="rId6992" Type="http://schemas.openxmlformats.org/officeDocument/2006/relationships/hyperlink" Target="http://www.eleniexchanges.com/" TargetMode="External"/><Relationship Id="rId4196" Type="http://schemas.openxmlformats.org/officeDocument/2006/relationships/hyperlink" Target="http://twitter.com/SOLO_Phone" TargetMode="External"/><Relationship Id="rId5247" Type="http://schemas.openxmlformats.org/officeDocument/2006/relationships/hyperlink" Target="http://www.hwindi.com/" TargetMode="External"/><Relationship Id="rId5594" Type="http://schemas.openxmlformats.org/officeDocument/2006/relationships/hyperlink" Target="https://www.linkedin.com/company/ihouzit" TargetMode="External"/><Relationship Id="rId6645" Type="http://schemas.openxmlformats.org/officeDocument/2006/relationships/hyperlink" Target="http://twitter.com/GetaShopa" TargetMode="External"/><Relationship Id="rId9868" Type="http://schemas.openxmlformats.org/officeDocument/2006/relationships/hyperlink" Target="https://twitter.com/Farmz2U" TargetMode="External"/><Relationship Id="rId11798" Type="http://schemas.openxmlformats.org/officeDocument/2006/relationships/hyperlink" Target="https://twitter.com/SolarTaxiGh" TargetMode="External"/><Relationship Id="rId1857" Type="http://schemas.openxmlformats.org/officeDocument/2006/relationships/hyperlink" Target="https://twitter.com/bettrfinance" TargetMode="External"/><Relationship Id="rId2908" Type="http://schemas.openxmlformats.org/officeDocument/2006/relationships/hyperlink" Target="https://www.facebook.com/HouseAfricapage/" TargetMode="External"/><Relationship Id="rId4330" Type="http://schemas.openxmlformats.org/officeDocument/2006/relationships/hyperlink" Target="https://twitter.com/tensensesafrica" TargetMode="External"/><Relationship Id="rId8951" Type="http://schemas.openxmlformats.org/officeDocument/2006/relationships/hyperlink" Target="https://www.linkedin.com/company/the-medical-concierge-group-pte-ltd/about/" TargetMode="External"/><Relationship Id="rId7553" Type="http://schemas.openxmlformats.org/officeDocument/2006/relationships/hyperlink" Target="https://www.linkedin.com/company/raadaa/" TargetMode="External"/><Relationship Id="rId8604" Type="http://schemas.openxmlformats.org/officeDocument/2006/relationships/hyperlink" Target="https://www.linkedin.com/company/avoowner/about/" TargetMode="External"/><Relationship Id="rId10881" Type="http://schemas.openxmlformats.org/officeDocument/2006/relationships/hyperlink" Target="https://www.linkedin.com/company/charimaroc" TargetMode="External"/><Relationship Id="rId6155" Type="http://schemas.openxmlformats.org/officeDocument/2006/relationships/hyperlink" Target="https://www.linkedin.com/company/talentscommunity/" TargetMode="External"/><Relationship Id="rId7206" Type="http://schemas.openxmlformats.org/officeDocument/2006/relationships/hyperlink" Target="https://savvyriders.co.ke/" TargetMode="External"/><Relationship Id="rId10534" Type="http://schemas.openxmlformats.org/officeDocument/2006/relationships/hyperlink" Target="https://twitter.com/Africa118incc" TargetMode="External"/><Relationship Id="rId9378" Type="http://schemas.openxmlformats.org/officeDocument/2006/relationships/hyperlink" Target="https://twitter.com/nwtug" TargetMode="External"/><Relationship Id="rId2765" Type="http://schemas.openxmlformats.org/officeDocument/2006/relationships/hyperlink" Target="https://twitter.com/grondigital" TargetMode="External"/><Relationship Id="rId3816" Type="http://schemas.openxmlformats.org/officeDocument/2006/relationships/hyperlink" Target="https://www.linkedin.com/company/placementsafrica/" TargetMode="External"/><Relationship Id="rId737" Type="http://schemas.openxmlformats.org/officeDocument/2006/relationships/hyperlink" Target="https://www.facebook.com/godochurch/" TargetMode="External"/><Relationship Id="rId1367" Type="http://schemas.openxmlformats.org/officeDocument/2006/relationships/hyperlink" Target="https://www.linkedin.com/company/tenders-nigeria/" TargetMode="External"/><Relationship Id="rId2418" Type="http://schemas.openxmlformats.org/officeDocument/2006/relationships/hyperlink" Target="http://www.futuremed.com/" TargetMode="External"/><Relationship Id="rId5988" Type="http://schemas.openxmlformats.org/officeDocument/2006/relationships/hyperlink" Target="https://speakol.com/" TargetMode="External"/><Relationship Id="rId73" Type="http://schemas.openxmlformats.org/officeDocument/2006/relationships/hyperlink" Target="https://www.facebook.com/twigafoods/" TargetMode="External"/><Relationship Id="rId8461" Type="http://schemas.openxmlformats.org/officeDocument/2006/relationships/hyperlink" Target="https://www.linkedin.com/company/fundinghub-sa/about/" TargetMode="External"/><Relationship Id="rId9512" Type="http://schemas.openxmlformats.org/officeDocument/2006/relationships/hyperlink" Target="https://www.facebook.com/AfriSight/" TargetMode="External"/><Relationship Id="rId10391" Type="http://schemas.openxmlformats.org/officeDocument/2006/relationships/hyperlink" Target="https://www.facebook.com/OysterPayAdvance/" TargetMode="External"/><Relationship Id="rId11442" Type="http://schemas.openxmlformats.org/officeDocument/2006/relationships/hyperlink" Target="https://www.linkedin.com/company/sudoafricahq/about/" TargetMode="External"/><Relationship Id="rId1501" Type="http://schemas.openxmlformats.org/officeDocument/2006/relationships/hyperlink" Target="http://blockchaincybertech.com/" TargetMode="External"/><Relationship Id="rId7063" Type="http://schemas.openxmlformats.org/officeDocument/2006/relationships/hyperlink" Target="http://ob-analytics.com/" TargetMode="External"/><Relationship Id="rId8114" Type="http://schemas.openxmlformats.org/officeDocument/2006/relationships/hyperlink" Target="https://twitter.com/streettoolz" TargetMode="External"/><Relationship Id="rId10044" Type="http://schemas.openxmlformats.org/officeDocument/2006/relationships/hyperlink" Target="https://www.facebook.com/mhogofoods/" TargetMode="External"/><Relationship Id="rId594" Type="http://schemas.openxmlformats.org/officeDocument/2006/relationships/hyperlink" Target="https://www.tulaa.io/" TargetMode="External"/><Relationship Id="rId2275" Type="http://schemas.openxmlformats.org/officeDocument/2006/relationships/hyperlink" Target="https://www.linkedin.com/company/digital-cabinet%C2%AE/" TargetMode="External"/><Relationship Id="rId3326" Type="http://schemas.openxmlformats.org/officeDocument/2006/relationships/hyperlink" Target="http://www.mitihealth.org/" TargetMode="External"/><Relationship Id="rId3673" Type="http://schemas.openxmlformats.org/officeDocument/2006/relationships/hyperlink" Target="https://www.otchitanda.com/" TargetMode="External"/><Relationship Id="rId4724" Type="http://schemas.openxmlformats.org/officeDocument/2006/relationships/hyperlink" Target="https://www.wipo-wirelesspower.com/" TargetMode="External"/><Relationship Id="rId247" Type="http://schemas.openxmlformats.org/officeDocument/2006/relationships/hyperlink" Target="https://www.offgridbox.com/" TargetMode="External"/><Relationship Id="rId6896" Type="http://schemas.openxmlformats.org/officeDocument/2006/relationships/hyperlink" Target="http://kisafi.com/" TargetMode="External"/><Relationship Id="rId7947" Type="http://schemas.openxmlformats.org/officeDocument/2006/relationships/hyperlink" Target="http://www.bigcode.com.ng/" TargetMode="External"/><Relationship Id="rId10928" Type="http://schemas.openxmlformats.org/officeDocument/2006/relationships/hyperlink" Target="https://www.linkedin.com/school/decagon" TargetMode="External"/><Relationship Id="rId5498" Type="http://schemas.openxmlformats.org/officeDocument/2006/relationships/hyperlink" Target="https://twitter.com/Afrimartonline" TargetMode="External"/><Relationship Id="rId6549" Type="http://schemas.openxmlformats.org/officeDocument/2006/relationships/hyperlink" Target="https://www.linkedin.com/company/cloud-productivity-solutions-limited" TargetMode="External"/><Relationship Id="rId9022" Type="http://schemas.openxmlformats.org/officeDocument/2006/relationships/hyperlink" Target="http://www.maungocraft.com/" TargetMode="External"/><Relationship Id="rId1011" Type="http://schemas.openxmlformats.org/officeDocument/2006/relationships/hyperlink" Target="https://www.linkedin.com/company/xente-uganda/" TargetMode="External"/><Relationship Id="rId4581" Type="http://schemas.openxmlformats.org/officeDocument/2006/relationships/hyperlink" Target="http://www.wakanow.com/" TargetMode="External"/><Relationship Id="rId5632" Type="http://schemas.openxmlformats.org/officeDocument/2006/relationships/hyperlink" Target="https://twitter.com/AdClickAfrica" TargetMode="External"/><Relationship Id="rId3183" Type="http://schemas.openxmlformats.org/officeDocument/2006/relationships/hyperlink" Target="http://www.linkedin.com/company/2351349" TargetMode="External"/><Relationship Id="rId4234" Type="http://schemas.openxmlformats.org/officeDocument/2006/relationships/hyperlink" Target="https://www.facebook.com/superfluidlabs/" TargetMode="External"/><Relationship Id="rId7457" Type="http://schemas.openxmlformats.org/officeDocument/2006/relationships/hyperlink" Target="https://www.facebook.com/natterbase/" TargetMode="External"/><Relationship Id="rId8855" Type="http://schemas.openxmlformats.org/officeDocument/2006/relationships/hyperlink" Target="http://www.capetownoffice.com/" TargetMode="External"/><Relationship Id="rId9906" Type="http://schemas.openxmlformats.org/officeDocument/2006/relationships/hyperlink" Target="https://twitter.com/afriexapp" TargetMode="External"/><Relationship Id="rId10785" Type="http://schemas.openxmlformats.org/officeDocument/2006/relationships/hyperlink" Target="https://www.linkedin.com/company/farmmoja/about/" TargetMode="External"/><Relationship Id="rId11836" Type="http://schemas.openxmlformats.org/officeDocument/2006/relationships/hyperlink" Target="https://www.facebook.com/garagemobility" TargetMode="External"/><Relationship Id="rId6059" Type="http://schemas.openxmlformats.org/officeDocument/2006/relationships/hyperlink" Target="https://twitter.com/cloudinn" TargetMode="External"/><Relationship Id="rId8508" Type="http://schemas.openxmlformats.org/officeDocument/2006/relationships/hyperlink" Target="https://www.linkedin.com/company/wahi-space-share/" TargetMode="External"/><Relationship Id="rId10438" Type="http://schemas.openxmlformats.org/officeDocument/2006/relationships/hyperlink" Target="https://www.kidato.co/" TargetMode="External"/><Relationship Id="rId988" Type="http://schemas.openxmlformats.org/officeDocument/2006/relationships/hyperlink" Target="https://www.linkedin.com/company/jumenihq/" TargetMode="External"/><Relationship Id="rId2669" Type="http://schemas.openxmlformats.org/officeDocument/2006/relationships/hyperlink" Target="https://www.linkedin.com/company/geo-gecko/" TargetMode="External"/><Relationship Id="rId6540" Type="http://schemas.openxmlformats.org/officeDocument/2006/relationships/hyperlink" Target="http://cheki.co.ke/" TargetMode="External"/><Relationship Id="rId4091" Type="http://schemas.openxmlformats.org/officeDocument/2006/relationships/hyperlink" Target="https://www.facebook.com/SESO-Global-2025318274151656/" TargetMode="External"/><Relationship Id="rId5142" Type="http://schemas.openxmlformats.org/officeDocument/2006/relationships/hyperlink" Target="http://www.ekaya.com/" TargetMode="External"/><Relationship Id="rId9763" Type="http://schemas.openxmlformats.org/officeDocument/2006/relationships/hyperlink" Target="https://www.facebook.com/useflexfi/" TargetMode="External"/><Relationship Id="rId8365" Type="http://schemas.openxmlformats.org/officeDocument/2006/relationships/hyperlink" Target="http://www.rutdansolutions.com/" TargetMode="External"/><Relationship Id="rId9416" Type="http://schemas.openxmlformats.org/officeDocument/2006/relationships/hyperlink" Target="https://twitter.com/helloNUMI" TargetMode="External"/><Relationship Id="rId10295" Type="http://schemas.openxmlformats.org/officeDocument/2006/relationships/hyperlink" Target="https://a5dr.com/" TargetMode="External"/><Relationship Id="rId11693" Type="http://schemas.openxmlformats.org/officeDocument/2006/relationships/hyperlink" Target="https://www.facebook.com/Talk360app" TargetMode="External"/><Relationship Id="rId1405" Type="http://schemas.openxmlformats.org/officeDocument/2006/relationships/hyperlink" Target="http://shieldfinders.com/" TargetMode="External"/><Relationship Id="rId1752" Type="http://schemas.openxmlformats.org/officeDocument/2006/relationships/hyperlink" Target="https://asilimia.co.ke/about.php" TargetMode="External"/><Relationship Id="rId2803" Type="http://schemas.openxmlformats.org/officeDocument/2006/relationships/hyperlink" Target="https://www.facebook.com/healliance" TargetMode="External"/><Relationship Id="rId8018" Type="http://schemas.openxmlformats.org/officeDocument/2006/relationships/hyperlink" Target="http://www.thetrentonline.com/" TargetMode="External"/><Relationship Id="rId11346" Type="http://schemas.openxmlformats.org/officeDocument/2006/relationships/hyperlink" Target="https://twitter.com/frainDev" TargetMode="External"/><Relationship Id="rId4975" Type="http://schemas.openxmlformats.org/officeDocument/2006/relationships/hyperlink" Target="https://www.facebook.com/wionmotors/" TargetMode="External"/><Relationship Id="rId498" Type="http://schemas.openxmlformats.org/officeDocument/2006/relationships/hyperlink" Target="https://www.linkedin.com/company/greenpath-food/" TargetMode="External"/><Relationship Id="rId2179" Type="http://schemas.openxmlformats.org/officeDocument/2006/relationships/hyperlink" Target="https://twitter.com/dafrutausa" TargetMode="External"/><Relationship Id="rId3577" Type="http://schemas.openxmlformats.org/officeDocument/2006/relationships/hyperlink" Target="https://www.ninayo.com/" TargetMode="External"/><Relationship Id="rId4628" Type="http://schemas.openxmlformats.org/officeDocument/2006/relationships/hyperlink" Target="http://www.getwala.com/" TargetMode="External"/><Relationship Id="rId6050" Type="http://schemas.openxmlformats.org/officeDocument/2006/relationships/hyperlink" Target="https://www.linkedin.com/company-beta/10415531/" TargetMode="External"/><Relationship Id="rId7101" Type="http://schemas.openxmlformats.org/officeDocument/2006/relationships/hyperlink" Target="https://www.facebook.com/questdesigners" TargetMode="External"/><Relationship Id="rId2660" Type="http://schemas.openxmlformats.org/officeDocument/2006/relationships/hyperlink" Target="http://www.futurepump.com/" TargetMode="External"/><Relationship Id="rId3711" Type="http://schemas.openxmlformats.org/officeDocument/2006/relationships/hyperlink" Target="http://paywithpago.com/" TargetMode="External"/><Relationship Id="rId9273" Type="http://schemas.openxmlformats.org/officeDocument/2006/relationships/hyperlink" Target="https://www.facebook.com/ColumbiaClinic/" TargetMode="External"/><Relationship Id="rId632" Type="http://schemas.openxmlformats.org/officeDocument/2006/relationships/hyperlink" Target="https://www.twitter.com/tupuca_lda" TargetMode="External"/><Relationship Id="rId1262" Type="http://schemas.openxmlformats.org/officeDocument/2006/relationships/hyperlink" Target="https://briglobe.com/" TargetMode="External"/><Relationship Id="rId2313" Type="http://schemas.openxmlformats.org/officeDocument/2006/relationships/hyperlink" Target="https://twitter.com/dronefrica?lang=en" TargetMode="External"/><Relationship Id="rId4485" Type="http://schemas.openxmlformats.org/officeDocument/2006/relationships/hyperlink" Target="https://www.facebook.com/ujuzikilimo/" TargetMode="External"/><Relationship Id="rId5536" Type="http://schemas.openxmlformats.org/officeDocument/2006/relationships/hyperlink" Target="https://www.facebook.com/rarushopping" TargetMode="External"/><Relationship Id="rId5883" Type="http://schemas.openxmlformats.org/officeDocument/2006/relationships/hyperlink" Target="https://www.akelni.com/en" TargetMode="External"/><Relationship Id="rId6934" Type="http://schemas.openxmlformats.org/officeDocument/2006/relationships/hyperlink" Target="https://www.linkedin.com/company/9443042" TargetMode="External"/><Relationship Id="rId3087" Type="http://schemas.openxmlformats.org/officeDocument/2006/relationships/hyperlink" Target="https://www.linkedin.com/company/3525976/" TargetMode="External"/><Relationship Id="rId4138" Type="http://schemas.openxmlformats.org/officeDocument/2006/relationships/hyperlink" Target="https://www.linkedin.com/company/smile-identity/" TargetMode="External"/><Relationship Id="rId8759" Type="http://schemas.openxmlformats.org/officeDocument/2006/relationships/hyperlink" Target="http://hooros.co.za/" TargetMode="External"/><Relationship Id="rId10689" Type="http://schemas.openxmlformats.org/officeDocument/2006/relationships/hyperlink" Target="https://www.linkedin.com/company/bentotechnologies/" TargetMode="External"/><Relationship Id="rId2170" Type="http://schemas.openxmlformats.org/officeDocument/2006/relationships/hyperlink" Target="https://www.facebook.com/curacel/" TargetMode="External"/><Relationship Id="rId3221" Type="http://schemas.openxmlformats.org/officeDocument/2006/relationships/hyperlink" Target="https://twitter.com/LelapaFund" TargetMode="External"/><Relationship Id="rId6791" Type="http://schemas.openxmlformats.org/officeDocument/2006/relationships/hyperlink" Target="https://www.facebook.com/medbitkenya/" TargetMode="External"/><Relationship Id="rId7842" Type="http://schemas.openxmlformats.org/officeDocument/2006/relationships/hyperlink" Target="https://www.linkedin.com/company/kurtiva-limited/" TargetMode="External"/><Relationship Id="rId8" Type="http://schemas.openxmlformats.org/officeDocument/2006/relationships/hyperlink" Target="https://www.facebook.com/pg/thisisandela/about/" TargetMode="External"/><Relationship Id="rId142" Type="http://schemas.openxmlformats.org/officeDocument/2006/relationships/hyperlink" Target="https://www.facebook.com/asokoinsight" TargetMode="External"/><Relationship Id="rId5393" Type="http://schemas.openxmlformats.org/officeDocument/2006/relationships/hyperlink" Target="https://www.facebook.com/fitkeySA" TargetMode="External"/><Relationship Id="rId6444" Type="http://schemas.openxmlformats.org/officeDocument/2006/relationships/hyperlink" Target="http://www.acquireadventuressafaris.com/" TargetMode="External"/><Relationship Id="rId10823" Type="http://schemas.openxmlformats.org/officeDocument/2006/relationships/hyperlink" Target="https://twitter.com/topshipng" TargetMode="External"/><Relationship Id="rId5046" Type="http://schemas.openxmlformats.org/officeDocument/2006/relationships/hyperlink" Target="https://twitter.com/devinvogue?lang=en" TargetMode="External"/><Relationship Id="rId9667" Type="http://schemas.openxmlformats.org/officeDocument/2006/relationships/hyperlink" Target="https://twitter.com/MaishaTech" TargetMode="External"/><Relationship Id="rId8269" Type="http://schemas.openxmlformats.org/officeDocument/2006/relationships/hyperlink" Target="http://twitter.com/ifwaxtel" TargetMode="External"/><Relationship Id="rId11597" Type="http://schemas.openxmlformats.org/officeDocument/2006/relationships/hyperlink" Target="https://www.9jacodekids.com/" TargetMode="External"/><Relationship Id="rId1656" Type="http://schemas.openxmlformats.org/officeDocument/2006/relationships/hyperlink" Target="https://www.facebook.com/AshantiAI" TargetMode="External"/><Relationship Id="rId2707" Type="http://schemas.openxmlformats.org/officeDocument/2006/relationships/hyperlink" Target="https://www.facebook.com/gomycode" TargetMode="External"/><Relationship Id="rId10199" Type="http://schemas.openxmlformats.org/officeDocument/2006/relationships/hyperlink" Target="https://www.facebook.com/7keemaegy/" TargetMode="External"/><Relationship Id="rId1309" Type="http://schemas.openxmlformats.org/officeDocument/2006/relationships/hyperlink" Target="https://www.facebook.com/MpostKE/" TargetMode="External"/><Relationship Id="rId4879" Type="http://schemas.openxmlformats.org/officeDocument/2006/relationships/hyperlink" Target="https://twitter.com/kesholabs" TargetMode="External"/><Relationship Id="rId8750" Type="http://schemas.openxmlformats.org/officeDocument/2006/relationships/hyperlink" Target="https://spacedecode.com/" TargetMode="External"/><Relationship Id="rId9801" Type="http://schemas.openxmlformats.org/officeDocument/2006/relationships/hyperlink" Target="https://twitter.com/Ariaria_Online" TargetMode="External"/><Relationship Id="rId10680" Type="http://schemas.openxmlformats.org/officeDocument/2006/relationships/hyperlink" Target="https://certifiedmedicine.com/kamagra-100-mg/" TargetMode="External"/><Relationship Id="rId11731" Type="http://schemas.openxmlformats.org/officeDocument/2006/relationships/hyperlink" Target="https://dxwand.com/" TargetMode="External"/><Relationship Id="rId15" Type="http://schemas.openxmlformats.org/officeDocument/2006/relationships/hyperlink" Target="https://twitter.com/offgride" TargetMode="External"/><Relationship Id="rId7352" Type="http://schemas.openxmlformats.org/officeDocument/2006/relationships/hyperlink" Target="https://sterlingvirtualoffices.com/" TargetMode="External"/><Relationship Id="rId8403" Type="http://schemas.openxmlformats.org/officeDocument/2006/relationships/hyperlink" Target="https://www.twitter.com/monsfala" TargetMode="External"/><Relationship Id="rId10333" Type="http://schemas.openxmlformats.org/officeDocument/2006/relationships/hyperlink" Target="https://www.agrikool.com/" TargetMode="External"/><Relationship Id="rId7005" Type="http://schemas.openxmlformats.org/officeDocument/2006/relationships/hyperlink" Target="https://www.linkedin.com/company/3507527" TargetMode="External"/><Relationship Id="rId883" Type="http://schemas.openxmlformats.org/officeDocument/2006/relationships/hyperlink" Target="https://www.facebook.com/followBreadfast" TargetMode="External"/><Relationship Id="rId2564" Type="http://schemas.openxmlformats.org/officeDocument/2006/relationships/hyperlink" Target="https://www.linkedin.com/company/fineazy/about/" TargetMode="External"/><Relationship Id="rId3615" Type="http://schemas.openxmlformats.org/officeDocument/2006/relationships/hyperlink" Target="https://twitter.com/ogwugo_market" TargetMode="External"/><Relationship Id="rId3962" Type="http://schemas.openxmlformats.org/officeDocument/2006/relationships/hyperlink" Target="https://www.facebook.com/respotech" TargetMode="External"/><Relationship Id="rId9177" Type="http://schemas.openxmlformats.org/officeDocument/2006/relationships/hyperlink" Target="https://www.linkedin.com/company/ulesson/" TargetMode="External"/><Relationship Id="rId536" Type="http://schemas.openxmlformats.org/officeDocument/2006/relationships/hyperlink" Target="https://twitter.com/digsconnect" TargetMode="External"/><Relationship Id="rId1166" Type="http://schemas.openxmlformats.org/officeDocument/2006/relationships/hyperlink" Target="https://www.facebook.com/currencyofgood/" TargetMode="External"/><Relationship Id="rId2217" Type="http://schemas.openxmlformats.org/officeDocument/2006/relationships/hyperlink" Target="https://www.facebook.com/teamcyst/" TargetMode="External"/><Relationship Id="rId4389" Type="http://schemas.openxmlformats.org/officeDocument/2006/relationships/hyperlink" Target="https://thesunexchange.com/" TargetMode="External"/><Relationship Id="rId5787" Type="http://schemas.openxmlformats.org/officeDocument/2006/relationships/hyperlink" Target="https://innovito.com/evolve-lxp/" TargetMode="External"/><Relationship Id="rId6838" Type="http://schemas.openxmlformats.org/officeDocument/2006/relationships/hyperlink" Target="https://twitter.com/bhubafrica" TargetMode="External"/><Relationship Id="rId8260" Type="http://schemas.openxmlformats.org/officeDocument/2006/relationships/hyperlink" Target="https://www.facebook.com/dumarto" TargetMode="External"/><Relationship Id="rId9311" Type="http://schemas.openxmlformats.org/officeDocument/2006/relationships/hyperlink" Target="https://intigo.tn/" TargetMode="External"/><Relationship Id="rId10190" Type="http://schemas.openxmlformats.org/officeDocument/2006/relationships/hyperlink" Target="https://www.linkedin.com/company/wuilt/" TargetMode="External"/><Relationship Id="rId11241" Type="http://schemas.openxmlformats.org/officeDocument/2006/relationships/hyperlink" Target="https://www.facebook.com/untap.tech/" TargetMode="External"/><Relationship Id="rId1300" Type="http://schemas.openxmlformats.org/officeDocument/2006/relationships/hyperlink" Target="https://www.linkedin.com/in/holding-digitech-group-ci-9babb2165/" TargetMode="External"/><Relationship Id="rId4870" Type="http://schemas.openxmlformats.org/officeDocument/2006/relationships/hyperlink" Target="https://www.linkedin.com/company/easyequities/about/" TargetMode="External"/><Relationship Id="rId5921" Type="http://schemas.openxmlformats.org/officeDocument/2006/relationships/hyperlink" Target="https://www.otmost.com/" TargetMode="External"/><Relationship Id="rId3472" Type="http://schemas.openxmlformats.org/officeDocument/2006/relationships/hyperlink" Target="https://www.facebook.com/movelcare" TargetMode="External"/><Relationship Id="rId4523" Type="http://schemas.openxmlformats.org/officeDocument/2006/relationships/hyperlink" Target="https://www.linkedin.com/company/vericampus/" TargetMode="External"/><Relationship Id="rId393" Type="http://schemas.openxmlformats.org/officeDocument/2006/relationships/hyperlink" Target="https://www.facebook.com/Medsafcom/" TargetMode="External"/><Relationship Id="rId2074" Type="http://schemas.openxmlformats.org/officeDocument/2006/relationships/hyperlink" Target="https://www.completefarmer.com/" TargetMode="External"/><Relationship Id="rId3125" Type="http://schemas.openxmlformats.org/officeDocument/2006/relationships/hyperlink" Target="https://www.facebook.com/kuendadigital" TargetMode="External"/><Relationship Id="rId6695" Type="http://schemas.openxmlformats.org/officeDocument/2006/relationships/hyperlink" Target="https://www.linkedin.com/company/jambopay/about/" TargetMode="External"/><Relationship Id="rId7746" Type="http://schemas.openxmlformats.org/officeDocument/2006/relationships/hyperlink" Target="http://facebook.com/TraciFy" TargetMode="External"/><Relationship Id="rId5297" Type="http://schemas.openxmlformats.org/officeDocument/2006/relationships/hyperlink" Target="http://www.facebook.com/ilike22seven" TargetMode="External"/><Relationship Id="rId6348" Type="http://schemas.openxmlformats.org/officeDocument/2006/relationships/hyperlink" Target="https://facebook.com/bookadoc" TargetMode="External"/><Relationship Id="rId10727" Type="http://schemas.openxmlformats.org/officeDocument/2006/relationships/hyperlink" Target="https://onlinegenericpillrx.com/" TargetMode="External"/><Relationship Id="rId2958" Type="http://schemas.openxmlformats.org/officeDocument/2006/relationships/hyperlink" Target="https://www.facebook.com/interpayafrica/?ref=m_notif" TargetMode="External"/><Relationship Id="rId4380" Type="http://schemas.openxmlformats.org/officeDocument/2006/relationships/hyperlink" Target="https://twitter.com/toolboksi?lang=en" TargetMode="External"/><Relationship Id="rId5431" Type="http://schemas.openxmlformats.org/officeDocument/2006/relationships/hyperlink" Target="https://www.facebook.com/ShoppingFeeder/" TargetMode="External"/><Relationship Id="rId4033" Type="http://schemas.openxmlformats.org/officeDocument/2006/relationships/hyperlink" Target="https://twitter.com/savekubwa" TargetMode="External"/><Relationship Id="rId8654" Type="http://schemas.openxmlformats.org/officeDocument/2006/relationships/hyperlink" Target="https://www.facebook.com/Makanda-Finance-593348404039112/" TargetMode="External"/><Relationship Id="rId9705" Type="http://schemas.openxmlformats.org/officeDocument/2006/relationships/hyperlink" Target="https://www.wpfaqhub.com/" TargetMode="External"/><Relationship Id="rId10584" Type="http://schemas.openxmlformats.org/officeDocument/2006/relationships/hyperlink" Target="https://gh.linkedin.com/in/oyapay" TargetMode="External"/><Relationship Id="rId7256" Type="http://schemas.openxmlformats.org/officeDocument/2006/relationships/hyperlink" Target="http://www.kiakia.co/" TargetMode="External"/><Relationship Id="rId8307" Type="http://schemas.openxmlformats.org/officeDocument/2006/relationships/hyperlink" Target="https://thelingeriestories.com/" TargetMode="External"/><Relationship Id="rId10237" Type="http://schemas.openxmlformats.org/officeDocument/2006/relationships/hyperlink" Target="https://twitter.com/onepipeio" TargetMode="External"/><Relationship Id="rId11635" Type="http://schemas.openxmlformats.org/officeDocument/2006/relationships/hyperlink" Target="https://www.mightyfinance.co.zm/" TargetMode="External"/><Relationship Id="rId3866" Type="http://schemas.openxmlformats.org/officeDocument/2006/relationships/hyperlink" Target="https://www.linkedin.com/company/smart-integration/about/" TargetMode="External"/><Relationship Id="rId4917" Type="http://schemas.openxmlformats.org/officeDocument/2006/relationships/hyperlink" Target="https://www.facebook.com/Chito.eg/" TargetMode="External"/><Relationship Id="rId787" Type="http://schemas.openxmlformats.org/officeDocument/2006/relationships/hyperlink" Target="https://twitter.com/UTU_trust" TargetMode="External"/><Relationship Id="rId2468" Type="http://schemas.openxmlformats.org/officeDocument/2006/relationships/hyperlink" Target="https://www.facebook.com/EnerGrowUganda/" TargetMode="External"/><Relationship Id="rId3519" Type="http://schemas.openxmlformats.org/officeDocument/2006/relationships/hyperlink" Target="https://www.linkedin.com/company/mvendr/" TargetMode="External"/><Relationship Id="rId9562" Type="http://schemas.openxmlformats.org/officeDocument/2006/relationships/hyperlink" Target="https://kifal-auto.ma/" TargetMode="External"/><Relationship Id="rId11492" Type="http://schemas.openxmlformats.org/officeDocument/2006/relationships/hyperlink" Target="http://www.chargel.me/" TargetMode="External"/><Relationship Id="rId921" Type="http://schemas.openxmlformats.org/officeDocument/2006/relationships/hyperlink" Target="https://www.linkedin.com/company/julaya/" TargetMode="External"/><Relationship Id="rId1551" Type="http://schemas.openxmlformats.org/officeDocument/2006/relationships/hyperlink" Target="https://www.linkedin.com/company/agriprotein" TargetMode="External"/><Relationship Id="rId2602" Type="http://schemas.openxmlformats.org/officeDocument/2006/relationships/hyperlink" Target="https://www.linkedin.com/company/flippfly-llc/about/" TargetMode="External"/><Relationship Id="rId8164" Type="http://schemas.openxmlformats.org/officeDocument/2006/relationships/hyperlink" Target="http://www.komotionstudios.com/" TargetMode="External"/><Relationship Id="rId9215" Type="http://schemas.openxmlformats.org/officeDocument/2006/relationships/hyperlink" Target="https://www.facebook.com/wafoyosafaris" TargetMode="External"/><Relationship Id="rId10094" Type="http://schemas.openxmlformats.org/officeDocument/2006/relationships/hyperlink" Target="https://www.facebook.com/lusakadelivery" TargetMode="External"/><Relationship Id="rId11145" Type="http://schemas.openxmlformats.org/officeDocument/2006/relationships/hyperlink" Target="https://yayawallet.com/" TargetMode="External"/><Relationship Id="rId1204" Type="http://schemas.openxmlformats.org/officeDocument/2006/relationships/hyperlink" Target="http://tombeely.com/" TargetMode="External"/><Relationship Id="rId4774" Type="http://schemas.openxmlformats.org/officeDocument/2006/relationships/hyperlink" Target="http://www.facebook.com/uefacom" TargetMode="External"/><Relationship Id="rId5825" Type="http://schemas.openxmlformats.org/officeDocument/2006/relationships/hyperlink" Target="https://realestate.eg/" TargetMode="External"/><Relationship Id="rId3376" Type="http://schemas.openxmlformats.org/officeDocument/2006/relationships/hyperlink" Target="http://mawingunetworks.com/" TargetMode="External"/><Relationship Id="rId4427" Type="http://schemas.openxmlformats.org/officeDocument/2006/relationships/hyperlink" Target="https://www.linkedin.com/company/transferzero/about/" TargetMode="External"/><Relationship Id="rId297" Type="http://schemas.openxmlformats.org/officeDocument/2006/relationships/hyperlink" Target="https://sweepsouth.com/" TargetMode="External"/><Relationship Id="rId3029" Type="http://schemas.openxmlformats.org/officeDocument/2006/relationships/hyperlink" Target="https://www.joluud.com/" TargetMode="External"/><Relationship Id="rId6599" Type="http://schemas.openxmlformats.org/officeDocument/2006/relationships/hyperlink" Target="https://www.linkedin.com/company/frootbasketke/" TargetMode="External"/><Relationship Id="rId7997" Type="http://schemas.openxmlformats.org/officeDocument/2006/relationships/hyperlink" Target="https://www.linkedin.com/company/flyboku-com/" TargetMode="External"/><Relationship Id="rId10978" Type="http://schemas.openxmlformats.org/officeDocument/2006/relationships/hyperlink" Target="https://intelia.io/about-us/company" TargetMode="External"/><Relationship Id="rId9072" Type="http://schemas.openxmlformats.org/officeDocument/2006/relationships/hyperlink" Target="http://www.farmsprite.com/" TargetMode="External"/><Relationship Id="rId3510" Type="http://schemas.openxmlformats.org/officeDocument/2006/relationships/hyperlink" Target="https://www.linkedin.com/company/musterngr/" TargetMode="External"/><Relationship Id="rId431" Type="http://schemas.openxmlformats.org/officeDocument/2006/relationships/hyperlink" Target="https://www.facebook.com/omgdigitalinc/" TargetMode="External"/><Relationship Id="rId1061" Type="http://schemas.openxmlformats.org/officeDocument/2006/relationships/hyperlink" Target="https://www.facebook.com/werpx.inc" TargetMode="External"/><Relationship Id="rId2112" Type="http://schemas.openxmlformats.org/officeDocument/2006/relationships/hyperlink" Target="https://www.linkedin.com/company/coredevs-uganda-limited/" TargetMode="External"/><Relationship Id="rId5682" Type="http://schemas.openxmlformats.org/officeDocument/2006/relationships/hyperlink" Target="https://www.linkedin.com/company/mr-green-trading-africa-kenya-ltd" TargetMode="External"/><Relationship Id="rId6733" Type="http://schemas.openxmlformats.org/officeDocument/2006/relationships/hyperlink" Target="http://kejahunt.com/" TargetMode="External"/><Relationship Id="rId4284" Type="http://schemas.openxmlformats.org/officeDocument/2006/relationships/hyperlink" Target="https://www.linkedin.com/company/mymdoc/about/" TargetMode="External"/><Relationship Id="rId5335" Type="http://schemas.openxmlformats.org/officeDocument/2006/relationships/hyperlink" Target="https://www.twitter.com/runwaysale" TargetMode="External"/><Relationship Id="rId9956" Type="http://schemas.openxmlformats.org/officeDocument/2006/relationships/hyperlink" Target="https://www.facebook.com/YellowSolarPower/" TargetMode="External"/><Relationship Id="rId8558" Type="http://schemas.openxmlformats.org/officeDocument/2006/relationships/hyperlink" Target="http://www.freshprojects.co.za/" TargetMode="External"/><Relationship Id="rId9609" Type="http://schemas.openxmlformats.org/officeDocument/2006/relationships/hyperlink" Target="https://www.facebook.com/JuniorRoboticsLab/" TargetMode="External"/><Relationship Id="rId1945" Type="http://schemas.openxmlformats.org/officeDocument/2006/relationships/hyperlink" Target="http://www.linkedin.com/company/bridge-international-academies" TargetMode="External"/><Relationship Id="rId10488" Type="http://schemas.openxmlformats.org/officeDocument/2006/relationships/hyperlink" Target="http://www.arifpay.net/" TargetMode="External"/><Relationship Id="rId11539" Type="http://schemas.openxmlformats.org/officeDocument/2006/relationships/hyperlink" Target="https://plumter.com/" TargetMode="External"/><Relationship Id="rId3020" Type="http://schemas.openxmlformats.org/officeDocument/2006/relationships/hyperlink" Target="https://www.facebook.com/JaSureInc/" TargetMode="External"/><Relationship Id="rId6590" Type="http://schemas.openxmlformats.org/officeDocument/2006/relationships/hyperlink" Target="https://twitter.com/EATechSolutions" TargetMode="External"/><Relationship Id="rId7641" Type="http://schemas.openxmlformats.org/officeDocument/2006/relationships/hyperlink" Target="http://www.twitter.com/HausRenta" TargetMode="External"/><Relationship Id="rId10622" Type="http://schemas.openxmlformats.org/officeDocument/2006/relationships/hyperlink" Target="https://linkhealth.io/" TargetMode="External"/><Relationship Id="rId5192" Type="http://schemas.openxmlformats.org/officeDocument/2006/relationships/hyperlink" Target="https://www.twitter.com/pragmaticmaster" TargetMode="External"/><Relationship Id="rId6243" Type="http://schemas.openxmlformats.org/officeDocument/2006/relationships/hyperlink" Target="http://homechow.io/" TargetMode="External"/><Relationship Id="rId2853" Type="http://schemas.openxmlformats.org/officeDocument/2006/relationships/hyperlink" Target="https://www.facebook.com/healthq-technologies-349267008490513" TargetMode="External"/><Relationship Id="rId3904" Type="http://schemas.openxmlformats.org/officeDocument/2006/relationships/hyperlink" Target="https://twitter.com/quicketsa" TargetMode="External"/><Relationship Id="rId9466" Type="http://schemas.openxmlformats.org/officeDocument/2006/relationships/hyperlink" Target="https://www.linkedin.com/company/truzo/about/" TargetMode="External"/><Relationship Id="rId11396" Type="http://schemas.openxmlformats.org/officeDocument/2006/relationships/hyperlink" Target="https://www.tryduplo.com/" TargetMode="External"/><Relationship Id="rId825" Type="http://schemas.openxmlformats.org/officeDocument/2006/relationships/hyperlink" Target="https://twitter.com/schoolablehq" TargetMode="External"/><Relationship Id="rId1455" Type="http://schemas.openxmlformats.org/officeDocument/2006/relationships/hyperlink" Target="https://twitter.com/acctechsystems?lang=en" TargetMode="External"/><Relationship Id="rId2506" Type="http://schemas.openxmlformats.org/officeDocument/2006/relationships/hyperlink" Target="https://twitter.com/GR_Bima" TargetMode="External"/><Relationship Id="rId8068" Type="http://schemas.openxmlformats.org/officeDocument/2006/relationships/hyperlink" Target="http://filada.com/" TargetMode="External"/><Relationship Id="rId9119" Type="http://schemas.openxmlformats.org/officeDocument/2006/relationships/hyperlink" Target="https://www.facebook.com/EndaRunning/" TargetMode="External"/><Relationship Id="rId11049" Type="http://schemas.openxmlformats.org/officeDocument/2006/relationships/hyperlink" Target="https://condigitaleth.com/" TargetMode="External"/><Relationship Id="rId1108" Type="http://schemas.openxmlformats.org/officeDocument/2006/relationships/hyperlink" Target="https://twitter.com/widebot_" TargetMode="External"/><Relationship Id="rId4678" Type="http://schemas.openxmlformats.org/officeDocument/2006/relationships/hyperlink" Target="https://www.linkedin.com/company/wecashupenglish/" TargetMode="External"/><Relationship Id="rId5729" Type="http://schemas.openxmlformats.org/officeDocument/2006/relationships/hyperlink" Target="https://www.facebook.com/korsatk.eg" TargetMode="External"/><Relationship Id="rId7151" Type="http://schemas.openxmlformats.org/officeDocument/2006/relationships/hyperlink" Target="http://twitter.com/totohealth" TargetMode="External"/><Relationship Id="rId8202" Type="http://schemas.openxmlformats.org/officeDocument/2006/relationships/hyperlink" Target="https://www.festivilia.com/" TargetMode="External"/><Relationship Id="rId9600" Type="http://schemas.openxmlformats.org/officeDocument/2006/relationships/hyperlink" Target="https://www.linkedin.com/company/deliver-addis/about/" TargetMode="External"/><Relationship Id="rId11530" Type="http://schemas.openxmlformats.org/officeDocument/2006/relationships/hyperlink" Target="https://lenco.ng/" TargetMode="External"/><Relationship Id="rId10132" Type="http://schemas.openxmlformats.org/officeDocument/2006/relationships/hyperlink" Target="https://www.facebook.com/Tiryaqyonline/" TargetMode="External"/><Relationship Id="rId3761" Type="http://schemas.openxmlformats.org/officeDocument/2006/relationships/hyperlink" Target="https://twitter.com/payplux?lang=en" TargetMode="External"/><Relationship Id="rId4812" Type="http://schemas.openxmlformats.org/officeDocument/2006/relationships/hyperlink" Target="https://www.facebook.com/ZPosLtd/" TargetMode="External"/><Relationship Id="rId682" Type="http://schemas.openxmlformats.org/officeDocument/2006/relationships/hyperlink" Target="https://www.linkedin.com/company/buseet/" TargetMode="External"/><Relationship Id="rId2363" Type="http://schemas.openxmlformats.org/officeDocument/2006/relationships/hyperlink" Target="https://www.linkedin.com/company/eduair/" TargetMode="External"/><Relationship Id="rId3414" Type="http://schemas.openxmlformats.org/officeDocument/2006/relationships/hyperlink" Target="http://facebook.com/minute5.ug" TargetMode="External"/><Relationship Id="rId6984" Type="http://schemas.openxmlformats.org/officeDocument/2006/relationships/hyperlink" Target="https://www.facebook.com/dairyteq" TargetMode="External"/><Relationship Id="rId335" Type="http://schemas.openxmlformats.org/officeDocument/2006/relationships/hyperlink" Target="https://www.facebook.com/farmcrowdy" TargetMode="External"/><Relationship Id="rId2016" Type="http://schemas.openxmlformats.org/officeDocument/2006/relationships/hyperlink" Target="https://www.linkedin.com/company/clickpesa/" TargetMode="External"/><Relationship Id="rId5586" Type="http://schemas.openxmlformats.org/officeDocument/2006/relationships/hyperlink" Target="https://www.entryninja.com/" TargetMode="External"/><Relationship Id="rId6637" Type="http://schemas.openxmlformats.org/officeDocument/2006/relationships/hyperlink" Target="http://www.facebook.com/futaacom" TargetMode="External"/><Relationship Id="rId4188" Type="http://schemas.openxmlformats.org/officeDocument/2006/relationships/hyperlink" Target="http://www.sokopepe.co.ke/" TargetMode="External"/><Relationship Id="rId5239" Type="http://schemas.openxmlformats.org/officeDocument/2006/relationships/hyperlink" Target="https://www.linkedin.com/company/25057297/" TargetMode="External"/><Relationship Id="rId9110" Type="http://schemas.openxmlformats.org/officeDocument/2006/relationships/hyperlink" Target="https://jamiicities.co.za/" TargetMode="External"/><Relationship Id="rId11040" Type="http://schemas.openxmlformats.org/officeDocument/2006/relationships/hyperlink" Target="https://www.linkedin.com/company/ourpassco" TargetMode="External"/><Relationship Id="rId1849" Type="http://schemas.openxmlformats.org/officeDocument/2006/relationships/hyperlink" Target="https://in.linkedin.com/company/bizense" TargetMode="External"/><Relationship Id="rId5720" Type="http://schemas.openxmlformats.org/officeDocument/2006/relationships/hyperlink" Target="https://www.twitter.com/egywheelers" TargetMode="External"/><Relationship Id="rId192" Type="http://schemas.openxmlformats.org/officeDocument/2006/relationships/hyperlink" Target="https://www.tizeti.com/" TargetMode="External"/><Relationship Id="rId3271" Type="http://schemas.openxmlformats.org/officeDocument/2006/relationships/hyperlink" Target="http://www.mpepea.co.ke/" TargetMode="External"/><Relationship Id="rId4322" Type="http://schemas.openxmlformats.org/officeDocument/2006/relationships/hyperlink" Target="https://www.facebook.com/taxijetci/" TargetMode="External"/><Relationship Id="rId7892" Type="http://schemas.openxmlformats.org/officeDocument/2006/relationships/hyperlink" Target="https://twitter.com/compexafrica" TargetMode="External"/><Relationship Id="rId8943" Type="http://schemas.openxmlformats.org/officeDocument/2006/relationships/hyperlink" Target="https://www.brightoncapital.co.za/" TargetMode="External"/><Relationship Id="rId10873" Type="http://schemas.openxmlformats.org/officeDocument/2006/relationships/hyperlink" Target="https://lemonade.finance/" TargetMode="External"/><Relationship Id="rId6494" Type="http://schemas.openxmlformats.org/officeDocument/2006/relationships/hyperlink" Target="https://angazaelimu.com/" TargetMode="External"/><Relationship Id="rId7545" Type="http://schemas.openxmlformats.org/officeDocument/2006/relationships/hyperlink" Target="https://twitter.com/Ngcareers" TargetMode="External"/><Relationship Id="rId10526" Type="http://schemas.openxmlformats.org/officeDocument/2006/relationships/hyperlink" Target="https://www.facebook.com/lesateliersdecorinne/" TargetMode="External"/><Relationship Id="rId5096" Type="http://schemas.openxmlformats.org/officeDocument/2006/relationships/hyperlink" Target="https://www.linkedin.com/company/goodhope-insights/about/" TargetMode="External"/><Relationship Id="rId6147" Type="http://schemas.openxmlformats.org/officeDocument/2006/relationships/hyperlink" Target="https://www.facebook.com/cofundie/" TargetMode="External"/><Relationship Id="rId729" Type="http://schemas.openxmlformats.org/officeDocument/2006/relationships/hyperlink" Target="https://www.facebook.com/pg/bostaapp/about/?ref=page_internal" TargetMode="External"/><Relationship Id="rId1359" Type="http://schemas.openxmlformats.org/officeDocument/2006/relationships/hyperlink" Target="https://linkedin.com/company/solatrify" TargetMode="External"/><Relationship Id="rId2757" Type="http://schemas.openxmlformats.org/officeDocument/2006/relationships/hyperlink" Target="http://www.greystonepartnersltd.com/" TargetMode="External"/><Relationship Id="rId3808" Type="http://schemas.openxmlformats.org/officeDocument/2006/relationships/hyperlink" Target="https://pingle.co.ke/about_us" TargetMode="External"/><Relationship Id="rId5230" Type="http://schemas.openxmlformats.org/officeDocument/2006/relationships/hyperlink" Target="https://www.linkedin.com/company-beta/10048248/" TargetMode="External"/><Relationship Id="rId9851" Type="http://schemas.openxmlformats.org/officeDocument/2006/relationships/hyperlink" Target="https://getdrowzy.com/" TargetMode="External"/><Relationship Id="rId11781" Type="http://schemas.openxmlformats.org/officeDocument/2006/relationships/hyperlink" Target="https://twitter.com/winichfarms" TargetMode="External"/><Relationship Id="rId65" Type="http://schemas.openxmlformats.org/officeDocument/2006/relationships/hyperlink" Target="https://www.facebook.com/irokotv" TargetMode="External"/><Relationship Id="rId1840" Type="http://schemas.openxmlformats.org/officeDocument/2006/relationships/hyperlink" Target="https://www.facebook.com/DecoloniseYourLife" TargetMode="External"/><Relationship Id="rId8453" Type="http://schemas.openxmlformats.org/officeDocument/2006/relationships/hyperlink" Target="https://www.facebook.com/Revix-2147612015496630" TargetMode="External"/><Relationship Id="rId9504" Type="http://schemas.openxmlformats.org/officeDocument/2006/relationships/hyperlink" Target="https://www.perhour.ng/" TargetMode="External"/><Relationship Id="rId10383" Type="http://schemas.openxmlformats.org/officeDocument/2006/relationships/hyperlink" Target="https://www.malii.co.za/" TargetMode="External"/><Relationship Id="rId11434" Type="http://schemas.openxmlformats.org/officeDocument/2006/relationships/hyperlink" Target="https://www.linkedin.com/company/clickatell/" TargetMode="External"/><Relationship Id="rId7055" Type="http://schemas.openxmlformats.org/officeDocument/2006/relationships/hyperlink" Target="https://twitter.com/Niftecs1" TargetMode="External"/><Relationship Id="rId8106" Type="http://schemas.openxmlformats.org/officeDocument/2006/relationships/hyperlink" Target="https://twitter.com/nextbiggadgets" TargetMode="External"/><Relationship Id="rId10036" Type="http://schemas.openxmlformats.org/officeDocument/2006/relationships/hyperlink" Target="https://twitter.com/pro_interns" TargetMode="External"/><Relationship Id="rId3665" Type="http://schemas.openxmlformats.org/officeDocument/2006/relationships/hyperlink" Target="https://www.twitter.com/ordertalk_" TargetMode="External"/><Relationship Id="rId4716" Type="http://schemas.openxmlformats.org/officeDocument/2006/relationships/hyperlink" Target="https://twitter.com/wicover" TargetMode="External"/><Relationship Id="rId586" Type="http://schemas.openxmlformats.org/officeDocument/2006/relationships/hyperlink" Target="https://www.facebook.com/custostech" TargetMode="External"/><Relationship Id="rId2267" Type="http://schemas.openxmlformats.org/officeDocument/2006/relationships/hyperlink" Target="https://www.linkedin.com/company/drofie/about/" TargetMode="External"/><Relationship Id="rId3318" Type="http://schemas.openxmlformats.org/officeDocument/2006/relationships/hyperlink" Target="https://www.linkedin.com/company/5284724" TargetMode="External"/><Relationship Id="rId6888" Type="http://schemas.openxmlformats.org/officeDocument/2006/relationships/hyperlink" Target="https://www.facebook.com/LittleRideKE/" TargetMode="External"/><Relationship Id="rId239" Type="http://schemas.openxmlformats.org/officeDocument/2006/relationships/hyperlink" Target="http://www.zoobaeats.com/" TargetMode="External"/><Relationship Id="rId7939" Type="http://schemas.openxmlformats.org/officeDocument/2006/relationships/hyperlink" Target="https://mylaw.ng/" TargetMode="External"/><Relationship Id="rId9361" Type="http://schemas.openxmlformats.org/officeDocument/2006/relationships/hyperlink" Target="https://www.facebook.com/momulimisa/" TargetMode="External"/><Relationship Id="rId9014" Type="http://schemas.openxmlformats.org/officeDocument/2006/relationships/hyperlink" Target="http://www.wayamoney.com/" TargetMode="External"/><Relationship Id="rId11291" Type="http://schemas.openxmlformats.org/officeDocument/2006/relationships/hyperlink" Target="https://twitter.com/AIMTechCO" TargetMode="External"/><Relationship Id="rId720" Type="http://schemas.openxmlformats.org/officeDocument/2006/relationships/hyperlink" Target="https://www.linkedin.com/company/elkrem/" TargetMode="External"/><Relationship Id="rId1350" Type="http://schemas.openxmlformats.org/officeDocument/2006/relationships/hyperlink" Target="https://www.linkedin.com/company/cycles-ng" TargetMode="External"/><Relationship Id="rId2401" Type="http://schemas.openxmlformats.org/officeDocument/2006/relationships/hyperlink" Target="https://elikhamsystems.co.ke/" TargetMode="External"/><Relationship Id="rId5971" Type="http://schemas.openxmlformats.org/officeDocument/2006/relationships/hyperlink" Target="http://www.linkedin.com/company/3089760" TargetMode="External"/><Relationship Id="rId1003" Type="http://schemas.openxmlformats.org/officeDocument/2006/relationships/hyperlink" Target="https://www.linkedin.com/company/talklift/" TargetMode="External"/><Relationship Id="rId4573" Type="http://schemas.openxmlformats.org/officeDocument/2006/relationships/hyperlink" Target="https://twitter.com/VidrContent" TargetMode="External"/><Relationship Id="rId5624" Type="http://schemas.openxmlformats.org/officeDocument/2006/relationships/hyperlink" Target="http://twitter.com/MulahQuickChing" TargetMode="External"/><Relationship Id="rId3175" Type="http://schemas.openxmlformats.org/officeDocument/2006/relationships/hyperlink" Target="https://www.kwara.com/" TargetMode="External"/><Relationship Id="rId4226" Type="http://schemas.openxmlformats.org/officeDocument/2006/relationships/hyperlink" Target="https://twitter.com/sunculturekenya" TargetMode="External"/><Relationship Id="rId7796" Type="http://schemas.openxmlformats.org/officeDocument/2006/relationships/hyperlink" Target="http://facebook.com/ojawarafoodmarket" TargetMode="External"/><Relationship Id="rId8847" Type="http://schemas.openxmlformats.org/officeDocument/2006/relationships/hyperlink" Target="https://www.twitter.com/sassychicsa" TargetMode="External"/><Relationship Id="rId6398" Type="http://schemas.openxmlformats.org/officeDocument/2006/relationships/hyperlink" Target="https://ubabivanpooling.com/" TargetMode="External"/><Relationship Id="rId7449" Type="http://schemas.openxmlformats.org/officeDocument/2006/relationships/hyperlink" Target="https://twitter.com/Push_CV" TargetMode="External"/><Relationship Id="rId10777" Type="http://schemas.openxmlformats.org/officeDocument/2006/relationships/hyperlink" Target="https://www.facebook.com/myjoulebox/" TargetMode="External"/><Relationship Id="rId11828" Type="http://schemas.openxmlformats.org/officeDocument/2006/relationships/hyperlink" Target="https://www.linkedin.com/company/chowdeck" TargetMode="External"/><Relationship Id="rId230" Type="http://schemas.openxmlformats.org/officeDocument/2006/relationships/hyperlink" Target="https://www.twitter.com/finteclabs" TargetMode="External"/><Relationship Id="rId7930" Type="http://schemas.openxmlformats.org/officeDocument/2006/relationships/hyperlink" Target="https://m.facebook.com/Marketaam2018/?ref=bookmarks" TargetMode="External"/><Relationship Id="rId10911" Type="http://schemas.openxmlformats.org/officeDocument/2006/relationships/hyperlink" Target="https://www.facebook.com/ChikanClothes-108005068003757/" TargetMode="External"/><Relationship Id="rId4083" Type="http://schemas.openxmlformats.org/officeDocument/2006/relationships/hyperlink" Target="https://twitter.com/shieldfinance" TargetMode="External"/><Relationship Id="rId5481" Type="http://schemas.openxmlformats.org/officeDocument/2006/relationships/hyperlink" Target="https://www.facebook.com/driverevenue" TargetMode="External"/><Relationship Id="rId6532" Type="http://schemas.openxmlformats.org/officeDocument/2006/relationships/hyperlink" Target="http://twitter.com/C4DLab" TargetMode="External"/><Relationship Id="rId5134" Type="http://schemas.openxmlformats.org/officeDocument/2006/relationships/hyperlink" Target="http://twitter.com/flowgear" TargetMode="External"/><Relationship Id="rId9755" Type="http://schemas.openxmlformats.org/officeDocument/2006/relationships/hyperlink" Target="https://www.linkedin.com/company/oto-courses/" TargetMode="External"/><Relationship Id="rId11685" Type="http://schemas.openxmlformats.org/officeDocument/2006/relationships/hyperlink" Target="https://twitter.com/ayokenlabs" TargetMode="External"/><Relationship Id="rId1744" Type="http://schemas.openxmlformats.org/officeDocument/2006/relationships/hyperlink" Target="https://www.facebook.com/agrikaab" TargetMode="External"/><Relationship Id="rId8357" Type="http://schemas.openxmlformats.org/officeDocument/2006/relationships/hyperlink" Target="https://www.twitter.com/healthblognaija" TargetMode="External"/><Relationship Id="rId9408" Type="http://schemas.openxmlformats.org/officeDocument/2006/relationships/hyperlink" Target="https://investbamboo.com/" TargetMode="External"/><Relationship Id="rId10287" Type="http://schemas.openxmlformats.org/officeDocument/2006/relationships/hyperlink" Target="https://www.linkedin.com/company/starsight-power-utility-limited" TargetMode="External"/><Relationship Id="rId11338" Type="http://schemas.openxmlformats.org/officeDocument/2006/relationships/hyperlink" Target="https://www.facebook.com/ZanifuLtd" TargetMode="External"/><Relationship Id="rId4967" Type="http://schemas.openxmlformats.org/officeDocument/2006/relationships/hyperlink" Target="https://www.linkedin.com/company/paysky/about/" TargetMode="External"/><Relationship Id="rId3569" Type="http://schemas.openxmlformats.org/officeDocument/2006/relationships/hyperlink" Target="https://www.facebook.com/netwookie/" TargetMode="External"/><Relationship Id="rId7440" Type="http://schemas.openxmlformats.org/officeDocument/2006/relationships/hyperlink" Target="http://www.zippy.com.ng/" TargetMode="External"/><Relationship Id="rId6042" Type="http://schemas.openxmlformats.org/officeDocument/2006/relationships/hyperlink" Target="https://www.linkedin.com/company/tagaddod" TargetMode="External"/><Relationship Id="rId10421" Type="http://schemas.openxmlformats.org/officeDocument/2006/relationships/hyperlink" Target="https://www.poweredbypeople.io/" TargetMode="External"/><Relationship Id="rId971" Type="http://schemas.openxmlformats.org/officeDocument/2006/relationships/hyperlink" Target="https://twitter.com/elwafeyat?lang=en" TargetMode="External"/><Relationship Id="rId2652" Type="http://schemas.openxmlformats.org/officeDocument/2006/relationships/hyperlink" Target="https://www.facebook.com/fund4crowd/" TargetMode="External"/><Relationship Id="rId3703" Type="http://schemas.openxmlformats.org/officeDocument/2006/relationships/hyperlink" Target="http://www.facebook.com/outsurance" TargetMode="External"/><Relationship Id="rId9265" Type="http://schemas.openxmlformats.org/officeDocument/2006/relationships/hyperlink" Target="https://www.linkedin.com/company/quickbus/about/" TargetMode="External"/><Relationship Id="rId11195" Type="http://schemas.openxmlformats.org/officeDocument/2006/relationships/hyperlink" Target="https://nftfi.com/" TargetMode="External"/><Relationship Id="rId624" Type="http://schemas.openxmlformats.org/officeDocument/2006/relationships/hyperlink" Target="https://twitter.com/benefactorsltd" TargetMode="External"/><Relationship Id="rId1254" Type="http://schemas.openxmlformats.org/officeDocument/2006/relationships/hyperlink" Target="https://www.facebook.com/Coliba-1635544753389861/" TargetMode="External"/><Relationship Id="rId2305" Type="http://schemas.openxmlformats.org/officeDocument/2006/relationships/hyperlink" Target="http://www.linkedin.com/company/birdfeud" TargetMode="External"/><Relationship Id="rId5875" Type="http://schemas.openxmlformats.org/officeDocument/2006/relationships/hyperlink" Target="https://www.nezaker.com/" TargetMode="External"/><Relationship Id="rId6926" Type="http://schemas.openxmlformats.org/officeDocument/2006/relationships/hyperlink" Target="http://www.mybebamzigo.com/" TargetMode="External"/><Relationship Id="rId4477" Type="http://schemas.openxmlformats.org/officeDocument/2006/relationships/hyperlink" Target="http://www.tuseapp.com/" TargetMode="External"/><Relationship Id="rId5528" Type="http://schemas.openxmlformats.org/officeDocument/2006/relationships/hyperlink" Target="https://www.linkedin.com/company/gluglobal/" TargetMode="External"/><Relationship Id="rId3079" Type="http://schemas.openxmlformats.org/officeDocument/2006/relationships/hyperlink" Target="https://www.linkedin.com/company/kakbimaofficial/about/" TargetMode="External"/><Relationship Id="rId8001" Type="http://schemas.openxmlformats.org/officeDocument/2006/relationships/hyperlink" Target="https://cameraman.ng/" TargetMode="External"/><Relationship Id="rId481" Type="http://schemas.openxmlformats.org/officeDocument/2006/relationships/hyperlink" Target="https://twitter.com/rtoafrica" TargetMode="External"/><Relationship Id="rId2162" Type="http://schemas.openxmlformats.org/officeDocument/2006/relationships/hyperlink" Target="https://www.linkedin.com/company/csquaredafrica/about/" TargetMode="External"/><Relationship Id="rId3560" Type="http://schemas.openxmlformats.org/officeDocument/2006/relationships/hyperlink" Target="https://www.twitter.com/payfort" TargetMode="External"/><Relationship Id="rId4611" Type="http://schemas.openxmlformats.org/officeDocument/2006/relationships/hyperlink" Target="https://www.facebook.com/WeBuyCarsTheCarSupermarket" TargetMode="External"/><Relationship Id="rId134" Type="http://schemas.openxmlformats.org/officeDocument/2006/relationships/hyperlink" Target="https://www.facebook.com/pg/Lidyadotco/about/?ref=page_internal" TargetMode="External"/><Relationship Id="rId3213" Type="http://schemas.openxmlformats.org/officeDocument/2006/relationships/hyperlink" Target="https://www.linkedin.com/company/legafrik/" TargetMode="External"/><Relationship Id="rId6783" Type="http://schemas.openxmlformats.org/officeDocument/2006/relationships/hyperlink" Target="https://www.facebook.com/pages/MARA-ISON-Technologies/116536271827891?sk=timeline" TargetMode="External"/><Relationship Id="rId7834" Type="http://schemas.openxmlformats.org/officeDocument/2006/relationships/hyperlink" Target="https://www.thelanguageinsider.com/" TargetMode="External"/><Relationship Id="rId10815" Type="http://schemas.openxmlformats.org/officeDocument/2006/relationships/hyperlink" Target="https://www.facebook.com/dawapay/" TargetMode="External"/><Relationship Id="rId5385" Type="http://schemas.openxmlformats.org/officeDocument/2006/relationships/hyperlink" Target="https://www.facebook.com/3X4Genetics/" TargetMode="External"/><Relationship Id="rId6436" Type="http://schemas.openxmlformats.org/officeDocument/2006/relationships/hyperlink" Target="https://twitter.com/AlbellaSystems" TargetMode="External"/><Relationship Id="rId1995" Type="http://schemas.openxmlformats.org/officeDocument/2006/relationships/hyperlink" Target="https://www.e-escrow.com/" TargetMode="External"/><Relationship Id="rId5038" Type="http://schemas.openxmlformats.org/officeDocument/2006/relationships/hyperlink" Target="https://www.facebook.com/pages/category/Financial-Service/GladePay-260090701344635/" TargetMode="External"/><Relationship Id="rId9659" Type="http://schemas.openxmlformats.org/officeDocument/2006/relationships/hyperlink" Target="https://jamborow.com/" TargetMode="External"/><Relationship Id="rId11589" Type="http://schemas.openxmlformats.org/officeDocument/2006/relationships/hyperlink" Target="https://mobile.twitter.com/GetSyarpa" TargetMode="External"/><Relationship Id="rId1648" Type="http://schemas.openxmlformats.org/officeDocument/2006/relationships/hyperlink" Target="https://twitter.com/Ahmini2" TargetMode="External"/><Relationship Id="rId3070" Type="http://schemas.openxmlformats.org/officeDocument/2006/relationships/hyperlink" Target="https://www.linkedin.com/company/jonga/" TargetMode="External"/><Relationship Id="rId4121" Type="http://schemas.openxmlformats.org/officeDocument/2006/relationships/hyperlink" Target="https://twitter.com/skynotchenergy" TargetMode="External"/><Relationship Id="rId6293" Type="http://schemas.openxmlformats.org/officeDocument/2006/relationships/hyperlink" Target="https://www.linkedin.com/company/cocoa360/" TargetMode="External"/><Relationship Id="rId7691" Type="http://schemas.openxmlformats.org/officeDocument/2006/relationships/hyperlink" Target="http://gecacademy.org/" TargetMode="External"/><Relationship Id="rId8742" Type="http://schemas.openxmlformats.org/officeDocument/2006/relationships/hyperlink" Target="https://www.facebook.com/tenebrislab/" TargetMode="External"/><Relationship Id="rId10672" Type="http://schemas.openxmlformats.org/officeDocument/2006/relationships/hyperlink" Target="https://www.facebook.com/ixperience/" TargetMode="External"/><Relationship Id="rId11723" Type="http://schemas.openxmlformats.org/officeDocument/2006/relationships/hyperlink" Target="https://www.linkedin.com/company/nice-deer/" TargetMode="External"/><Relationship Id="rId7344" Type="http://schemas.openxmlformats.org/officeDocument/2006/relationships/hyperlink" Target="https://www.linkedin.com/company/mymusic-com-ng/about/" TargetMode="External"/><Relationship Id="rId10325" Type="http://schemas.openxmlformats.org/officeDocument/2006/relationships/hyperlink" Target="https://www.facebook.com/qarenly.net" TargetMode="External"/><Relationship Id="rId3954" Type="http://schemas.openxmlformats.org/officeDocument/2006/relationships/hyperlink" Target="https://www.linkedin.com/company-beta/2251022/" TargetMode="External"/><Relationship Id="rId875" Type="http://schemas.openxmlformats.org/officeDocument/2006/relationships/hyperlink" Target="https://www.facebook.com/printivo" TargetMode="External"/><Relationship Id="rId2556" Type="http://schemas.openxmlformats.org/officeDocument/2006/relationships/hyperlink" Target="https://www.linkedin.com/company/fairmoney" TargetMode="External"/><Relationship Id="rId3607" Type="http://schemas.openxmlformats.org/officeDocument/2006/relationships/hyperlink" Target="https://offytap.com/" TargetMode="External"/><Relationship Id="rId9169" Type="http://schemas.openxmlformats.org/officeDocument/2006/relationships/hyperlink" Target="https://twitter.com/uzuriky?lang=en" TargetMode="External"/><Relationship Id="rId11099" Type="http://schemas.openxmlformats.org/officeDocument/2006/relationships/hyperlink" Target="https://www.facebook.com/sparkleplaceng/" TargetMode="External"/><Relationship Id="rId528" Type="http://schemas.openxmlformats.org/officeDocument/2006/relationships/hyperlink" Target="https://www.linkedin.com/company/tastemakers-africa/" TargetMode="External"/><Relationship Id="rId1158" Type="http://schemas.openxmlformats.org/officeDocument/2006/relationships/hyperlink" Target="https://www.facebook.com/swipe2pay/" TargetMode="External"/><Relationship Id="rId2209" Type="http://schemas.openxmlformats.org/officeDocument/2006/relationships/hyperlink" Target="https://twitter.com/dialadelivery?lang=en" TargetMode="External"/><Relationship Id="rId5779" Type="http://schemas.openxmlformats.org/officeDocument/2006/relationships/hyperlink" Target="https://www.facebook.com/ValeenoEgypt/" TargetMode="External"/><Relationship Id="rId9650" Type="http://schemas.openxmlformats.org/officeDocument/2006/relationships/hyperlink" Target="https://www.facebook.com/zitofinancial" TargetMode="External"/><Relationship Id="rId8252" Type="http://schemas.openxmlformats.org/officeDocument/2006/relationships/hyperlink" Target="https://www.linkedin.com/company/todhost/people/" TargetMode="External"/><Relationship Id="rId9303" Type="http://schemas.openxmlformats.org/officeDocument/2006/relationships/hyperlink" Target="https://www.facebook.com/pg/Fawrypayments" TargetMode="External"/><Relationship Id="rId11580" Type="http://schemas.openxmlformats.org/officeDocument/2006/relationships/hyperlink" Target="https://simpu.co/" TargetMode="External"/><Relationship Id="rId10182" Type="http://schemas.openxmlformats.org/officeDocument/2006/relationships/hyperlink" Target="https://twitter.com/nofekaug" TargetMode="External"/><Relationship Id="rId11233" Type="http://schemas.openxmlformats.org/officeDocument/2006/relationships/hyperlink" Target="https://twitter.com/payourse" TargetMode="External"/><Relationship Id="rId4862" Type="http://schemas.openxmlformats.org/officeDocument/2006/relationships/hyperlink" Target="https://www.linkedin.com/company/cenhealth/about/" TargetMode="External"/><Relationship Id="rId5913" Type="http://schemas.openxmlformats.org/officeDocument/2006/relationships/hyperlink" Target="http://www.rkoba.com/" TargetMode="External"/><Relationship Id="rId3464" Type="http://schemas.openxmlformats.org/officeDocument/2006/relationships/hyperlink" Target="https://twitter.com/mosabi" TargetMode="External"/><Relationship Id="rId4515" Type="http://schemas.openxmlformats.org/officeDocument/2006/relationships/hyperlink" Target="https://uganics.wixsite.com/uganics" TargetMode="External"/><Relationship Id="rId385" Type="http://schemas.openxmlformats.org/officeDocument/2006/relationships/hyperlink" Target="https://www.elmenus.com/" TargetMode="External"/><Relationship Id="rId2066" Type="http://schemas.openxmlformats.org/officeDocument/2006/relationships/hyperlink" Target="https://www.facebook.com/coinpesaltd?_rdc=1&amp;_rdr" TargetMode="External"/><Relationship Id="rId3117" Type="http://schemas.openxmlformats.org/officeDocument/2006/relationships/hyperlink" Target="https://www.linkedin.com/company/madamaina/" TargetMode="External"/><Relationship Id="rId6687" Type="http://schemas.openxmlformats.org/officeDocument/2006/relationships/hyperlink" Target="http://www.iva.co.ke/" TargetMode="External"/><Relationship Id="rId7738" Type="http://schemas.openxmlformats.org/officeDocument/2006/relationships/hyperlink" Target="https://www.aicommons.science/" TargetMode="External"/><Relationship Id="rId5289" Type="http://schemas.openxmlformats.org/officeDocument/2006/relationships/hyperlink" Target="https://www.digitaltwin.digital/" TargetMode="External"/><Relationship Id="rId9160" Type="http://schemas.openxmlformats.org/officeDocument/2006/relationships/hyperlink" Target="https://www.facebook.com/jpalmliberia/" TargetMode="External"/><Relationship Id="rId10719" Type="http://schemas.openxmlformats.org/officeDocument/2006/relationships/hyperlink" Target="https://dpx.com.ng/" TargetMode="External"/><Relationship Id="rId11090" Type="http://schemas.openxmlformats.org/officeDocument/2006/relationships/hyperlink" Target="https://www.linkedin.com/company/coffeechat" TargetMode="External"/><Relationship Id="rId2200" Type="http://schemas.openxmlformats.org/officeDocument/2006/relationships/hyperlink" Target="https://twitter.com/DenkimInsurance?s=09" TargetMode="External"/><Relationship Id="rId1899" Type="http://schemas.openxmlformats.org/officeDocument/2006/relationships/hyperlink" Target="https://btcghana.com/" TargetMode="External"/><Relationship Id="rId4372" Type="http://schemas.openxmlformats.org/officeDocument/2006/relationships/hyperlink" Target="http://twitter.com/Thawte" TargetMode="External"/><Relationship Id="rId5770" Type="http://schemas.openxmlformats.org/officeDocument/2006/relationships/hyperlink" Target="http://twitter.com/ThePlanetEg" TargetMode="External"/><Relationship Id="rId6821" Type="http://schemas.openxmlformats.org/officeDocument/2006/relationships/hyperlink" Target="https://twitter.com/Nextgensports_" TargetMode="External"/><Relationship Id="rId4025" Type="http://schemas.openxmlformats.org/officeDocument/2006/relationships/hyperlink" Target="https://www.facebook.com/openconnect/" TargetMode="External"/><Relationship Id="rId5423" Type="http://schemas.openxmlformats.org/officeDocument/2006/relationships/hyperlink" Target="https://www.scientrix.com/" TargetMode="External"/><Relationship Id="rId8993" Type="http://schemas.openxmlformats.org/officeDocument/2006/relationships/hyperlink" Target="https://www.spoonmoney.com/" TargetMode="External"/><Relationship Id="rId7595" Type="http://schemas.openxmlformats.org/officeDocument/2006/relationships/hyperlink" Target="http://twitter.com/DevCenterco" TargetMode="External"/><Relationship Id="rId8646" Type="http://schemas.openxmlformats.org/officeDocument/2006/relationships/hyperlink" Target="https://www.facebook.com/ugomywayapp/" TargetMode="External"/><Relationship Id="rId10576" Type="http://schemas.openxmlformats.org/officeDocument/2006/relationships/hyperlink" Target="https://www.facebook.com/msmarionofficial/" TargetMode="External"/><Relationship Id="rId11627" Type="http://schemas.openxmlformats.org/officeDocument/2006/relationships/hyperlink" Target="https://lendha.com/" TargetMode="External"/><Relationship Id="rId6197" Type="http://schemas.openxmlformats.org/officeDocument/2006/relationships/hyperlink" Target="https://twitter.com/Infinixel_Web" TargetMode="External"/><Relationship Id="rId7248" Type="http://schemas.openxmlformats.org/officeDocument/2006/relationships/hyperlink" Target="https://www.linkedin.com/company/tomato-jos/about/" TargetMode="External"/><Relationship Id="rId10229" Type="http://schemas.openxmlformats.org/officeDocument/2006/relationships/hyperlink" Target="https://www.linkedin.com/company/sigma-fit-egypt/" TargetMode="External"/><Relationship Id="rId3858" Type="http://schemas.openxmlformats.org/officeDocument/2006/relationships/hyperlink" Target="https://www.linkedin.com/company/tolet-com-ng/" TargetMode="External"/><Relationship Id="rId4909" Type="http://schemas.openxmlformats.org/officeDocument/2006/relationships/hyperlink" Target="https://www.linkedin.com/company/aviro-health/about/" TargetMode="External"/><Relationship Id="rId779" Type="http://schemas.openxmlformats.org/officeDocument/2006/relationships/hyperlink" Target="https://www.linkedin.com/company/enov8solutions/" TargetMode="External"/><Relationship Id="rId5280" Type="http://schemas.openxmlformats.org/officeDocument/2006/relationships/hyperlink" Target="https://www.linkedin.com/company/webfluential" TargetMode="External"/><Relationship Id="rId6331" Type="http://schemas.openxmlformats.org/officeDocument/2006/relationships/hyperlink" Target="https://twitter.com/3eMTIgh" TargetMode="External"/><Relationship Id="rId10710" Type="http://schemas.openxmlformats.org/officeDocument/2006/relationships/hyperlink" Target="https://twitter.com/runnovate_va" TargetMode="External"/><Relationship Id="rId1890" Type="http://schemas.openxmlformats.org/officeDocument/2006/relationships/hyperlink" Target="https://www.biscate.co.mz/sobre" TargetMode="External"/><Relationship Id="rId2941" Type="http://schemas.openxmlformats.org/officeDocument/2006/relationships/hyperlink" Target="https://www.ikeja.co.za/" TargetMode="External"/><Relationship Id="rId8156" Type="http://schemas.openxmlformats.org/officeDocument/2006/relationships/hyperlink" Target="http://www.codeplusacademy.com/" TargetMode="External"/><Relationship Id="rId9207" Type="http://schemas.openxmlformats.org/officeDocument/2006/relationships/hyperlink" Target="https://www.facebook.com/KawilGroup" TargetMode="External"/><Relationship Id="rId9554" Type="http://schemas.openxmlformats.org/officeDocument/2006/relationships/hyperlink" Target="https://www.mpower.africa/" TargetMode="External"/><Relationship Id="rId11484" Type="http://schemas.openxmlformats.org/officeDocument/2006/relationships/hyperlink" Target="https://www.linkedin.com/company/spleetng/about/" TargetMode="External"/><Relationship Id="rId913" Type="http://schemas.openxmlformats.org/officeDocument/2006/relationships/hyperlink" Target="https://www.linkedin.com/company/scholarx/about/" TargetMode="External"/><Relationship Id="rId1543" Type="http://schemas.openxmlformats.org/officeDocument/2006/relationships/hyperlink" Target="http://www.agripredict.com/" TargetMode="External"/><Relationship Id="rId10086" Type="http://schemas.openxmlformats.org/officeDocument/2006/relationships/hyperlink" Target="https://twitter.com/accuratescales" TargetMode="External"/><Relationship Id="rId11137" Type="http://schemas.openxmlformats.org/officeDocument/2006/relationships/hyperlink" Target="https://www.linkedin.com/company/roamofficial/" TargetMode="External"/><Relationship Id="rId4766" Type="http://schemas.openxmlformats.org/officeDocument/2006/relationships/hyperlink" Target="https://www.linkedin.com/company/zebra-cabs-sa/" TargetMode="External"/><Relationship Id="rId5817" Type="http://schemas.openxmlformats.org/officeDocument/2006/relationships/hyperlink" Target="https://hlprhome.me/" TargetMode="External"/><Relationship Id="rId3368" Type="http://schemas.openxmlformats.org/officeDocument/2006/relationships/hyperlink" Target="https://moneyfellows.com/" TargetMode="External"/><Relationship Id="rId4419" Type="http://schemas.openxmlformats.org/officeDocument/2006/relationships/hyperlink" Target="http://www.linkedin.com/company/toto-health" TargetMode="External"/><Relationship Id="rId7989" Type="http://schemas.openxmlformats.org/officeDocument/2006/relationships/hyperlink" Target="https://www.facebook.com/devwaregroup" TargetMode="External"/><Relationship Id="rId10220" Type="http://schemas.openxmlformats.org/officeDocument/2006/relationships/hyperlink" Target="http://cupmena.com/" TargetMode="External"/><Relationship Id="rId289" Type="http://schemas.openxmlformats.org/officeDocument/2006/relationships/hyperlink" Target="https://www.linkedin.com/company/tradedepot/" TargetMode="External"/><Relationship Id="rId770" Type="http://schemas.openxmlformats.org/officeDocument/2006/relationships/hyperlink" Target="http://7keema.com/" TargetMode="External"/><Relationship Id="rId2451" Type="http://schemas.openxmlformats.org/officeDocument/2006/relationships/hyperlink" Target="http://www.emart.cd/" TargetMode="External"/><Relationship Id="rId4900" Type="http://schemas.openxmlformats.org/officeDocument/2006/relationships/hyperlink" Target="https://www.accessafya.com/" TargetMode="External"/><Relationship Id="rId9064" Type="http://schemas.openxmlformats.org/officeDocument/2006/relationships/hyperlink" Target="http://www.techiematter.com/" TargetMode="External"/><Relationship Id="rId423" Type="http://schemas.openxmlformats.org/officeDocument/2006/relationships/hyperlink" Target="https://www.facebook.com/jamiiafrica.tz/" TargetMode="External"/><Relationship Id="rId1053" Type="http://schemas.openxmlformats.org/officeDocument/2006/relationships/hyperlink" Target="https://www.linkedin.com/company/e-estates-app" TargetMode="External"/><Relationship Id="rId2104" Type="http://schemas.openxmlformats.org/officeDocument/2006/relationships/hyperlink" Target="https://www.facebook.com/cloudlineapp/" TargetMode="External"/><Relationship Id="rId3502" Type="http://schemas.openxmlformats.org/officeDocument/2006/relationships/hyperlink" Target="https://www.multichoice.com/" TargetMode="External"/><Relationship Id="rId5674" Type="http://schemas.openxmlformats.org/officeDocument/2006/relationships/hyperlink" Target="https://www.linkedin.com/in/college-sa-b836255b/" TargetMode="External"/><Relationship Id="rId6725" Type="http://schemas.openxmlformats.org/officeDocument/2006/relationships/hyperlink" Target="https://kaziquest.com/" TargetMode="External"/><Relationship Id="rId4276" Type="http://schemas.openxmlformats.org/officeDocument/2006/relationships/hyperlink" Target="https://www.taeillo.com/" TargetMode="External"/><Relationship Id="rId5327" Type="http://schemas.openxmlformats.org/officeDocument/2006/relationships/hyperlink" Target="https://snapwidget.com/" TargetMode="External"/><Relationship Id="rId8897" Type="http://schemas.openxmlformats.org/officeDocument/2006/relationships/hyperlink" Target="https://www.bandelamedia.co.za/" TargetMode="External"/><Relationship Id="rId9948" Type="http://schemas.openxmlformats.org/officeDocument/2006/relationships/hyperlink" Target="https://www.campaigncatalyst.net/" TargetMode="External"/><Relationship Id="rId1937" Type="http://schemas.openxmlformats.org/officeDocument/2006/relationships/hyperlink" Target="https://www.ecocash.co.zw/" TargetMode="External"/><Relationship Id="rId7499" Type="http://schemas.openxmlformats.org/officeDocument/2006/relationships/hyperlink" Target="https://aimtoget.com/" TargetMode="External"/><Relationship Id="rId4410" Type="http://schemas.openxmlformats.org/officeDocument/2006/relationships/hyperlink" Target="https://www.facebook.com/TradeCo" TargetMode="External"/><Relationship Id="rId280" Type="http://schemas.openxmlformats.org/officeDocument/2006/relationships/hyperlink" Target="https://www.facebook.com/LittleRideKE/" TargetMode="External"/><Relationship Id="rId3012" Type="http://schemas.openxmlformats.org/officeDocument/2006/relationships/hyperlink" Target="https://jaguzafarm.com/" TargetMode="External"/><Relationship Id="rId6582" Type="http://schemas.openxmlformats.org/officeDocument/2006/relationships/hyperlink" Target="https://www.facebook.com/Dryland-Seed-Limited-DSL-400702693399247/" TargetMode="External"/><Relationship Id="rId7980" Type="http://schemas.openxmlformats.org/officeDocument/2006/relationships/hyperlink" Target="https://twitter.com/agriboothng" TargetMode="External"/><Relationship Id="rId10961" Type="http://schemas.openxmlformats.org/officeDocument/2006/relationships/hyperlink" Target="https://bringtolive.com/" TargetMode="External"/><Relationship Id="rId5184" Type="http://schemas.openxmlformats.org/officeDocument/2006/relationships/hyperlink" Target="https://www.linkedin.com/company/kinekt-terminals" TargetMode="External"/><Relationship Id="rId6235" Type="http://schemas.openxmlformats.org/officeDocument/2006/relationships/hyperlink" Target="http://www.afradio.co/" TargetMode="External"/><Relationship Id="rId7633" Type="http://schemas.openxmlformats.org/officeDocument/2006/relationships/hyperlink" Target="https://www.linkedin.com/company/suvenia-com/about/" TargetMode="External"/><Relationship Id="rId10614" Type="http://schemas.openxmlformats.org/officeDocument/2006/relationships/hyperlink" Target="https://www.alphadirect.co.bw/" TargetMode="External"/><Relationship Id="rId1794" Type="http://schemas.openxmlformats.org/officeDocument/2006/relationships/hyperlink" Target="https://twitter.com/awamo_group" TargetMode="External"/><Relationship Id="rId2845" Type="http://schemas.openxmlformats.org/officeDocument/2006/relationships/hyperlink" Target="https://www.linkedin.com/company/hivisasa-com" TargetMode="External"/><Relationship Id="rId9458" Type="http://schemas.openxmlformats.org/officeDocument/2006/relationships/hyperlink" Target="https://www.facebook.com/Prunedge" TargetMode="External"/><Relationship Id="rId11388" Type="http://schemas.openxmlformats.org/officeDocument/2006/relationships/hyperlink" Target="https://ranafertility.com/" TargetMode="External"/><Relationship Id="rId817" Type="http://schemas.openxmlformats.org/officeDocument/2006/relationships/hyperlink" Target="https://www.facebook.com/lifebanknigeria" TargetMode="External"/><Relationship Id="rId1447" Type="http://schemas.openxmlformats.org/officeDocument/2006/relationships/hyperlink" Target="https://www.academianzoji.com/" TargetMode="External"/><Relationship Id="rId7490" Type="http://schemas.openxmlformats.org/officeDocument/2006/relationships/hyperlink" Target="https://twitter.com/NetPlusDotCom" TargetMode="External"/><Relationship Id="rId8541" Type="http://schemas.openxmlformats.org/officeDocument/2006/relationships/hyperlink" Target="http://www.linkedin.com/company/memeburn" TargetMode="External"/><Relationship Id="rId6092" Type="http://schemas.openxmlformats.org/officeDocument/2006/relationships/hyperlink" Target="https://www.facebook.com/shipnbag" TargetMode="External"/><Relationship Id="rId7143" Type="http://schemas.openxmlformats.org/officeDocument/2006/relationships/hyperlink" Target="http://twitter.com/africamanager" TargetMode="External"/><Relationship Id="rId10124" Type="http://schemas.openxmlformats.org/officeDocument/2006/relationships/hyperlink" Target="https://twitter.com/dr_shridhar7" TargetMode="External"/><Relationship Id="rId10471" Type="http://schemas.openxmlformats.org/officeDocument/2006/relationships/hyperlink" Target="https://powerstove.com.ng/" TargetMode="External"/><Relationship Id="rId11522" Type="http://schemas.openxmlformats.org/officeDocument/2006/relationships/hyperlink" Target="https://www.xpovi.com/" TargetMode="External"/><Relationship Id="rId3753" Type="http://schemas.openxmlformats.org/officeDocument/2006/relationships/hyperlink" Target="https://www.linkedin.com/company/435835" TargetMode="External"/><Relationship Id="rId4804" Type="http://schemas.openxmlformats.org/officeDocument/2006/relationships/hyperlink" Target="https://twitter.com/zagaceapp?lang=en" TargetMode="External"/><Relationship Id="rId674" Type="http://schemas.openxmlformats.org/officeDocument/2006/relationships/hyperlink" Target="https://www.linkedin.com/company/suregifts/about/" TargetMode="External"/><Relationship Id="rId2355" Type="http://schemas.openxmlformats.org/officeDocument/2006/relationships/hyperlink" Target="https://www.linkedin.com/company/ecoslips" TargetMode="External"/><Relationship Id="rId3406" Type="http://schemas.openxmlformats.org/officeDocument/2006/relationships/hyperlink" Target="https://www.linkedin.com/company/microensure" TargetMode="External"/><Relationship Id="rId6976" Type="http://schemas.openxmlformats.org/officeDocument/2006/relationships/hyperlink" Target="http://www.countrysidedairy.co.ke/" TargetMode="External"/><Relationship Id="rId327" Type="http://schemas.openxmlformats.org/officeDocument/2006/relationships/hyperlink" Target="https://www.facebook.com/hearxgroup/" TargetMode="External"/><Relationship Id="rId2008" Type="http://schemas.openxmlformats.org/officeDocument/2006/relationships/hyperlink" Target="https://cleancity.social/" TargetMode="External"/><Relationship Id="rId5578" Type="http://schemas.openxmlformats.org/officeDocument/2006/relationships/hyperlink" Target="https://www.facebook.com/bluchipretail" TargetMode="External"/><Relationship Id="rId6629" Type="http://schemas.openxmlformats.org/officeDocument/2006/relationships/hyperlink" Target="https://www.linkedin.com/company/greenchar" TargetMode="External"/><Relationship Id="rId8051" Type="http://schemas.openxmlformats.org/officeDocument/2006/relationships/hyperlink" Target="http://twitter.com/NaijaJobs" TargetMode="External"/><Relationship Id="rId9102" Type="http://schemas.openxmlformats.org/officeDocument/2006/relationships/hyperlink" Target="https://twitter.com/yungatech18" TargetMode="External"/><Relationship Id="rId11032" Type="http://schemas.openxmlformats.org/officeDocument/2006/relationships/hyperlink" Target="https://www.facebook.com/getprospa" TargetMode="External"/><Relationship Id="rId4661" Type="http://schemas.openxmlformats.org/officeDocument/2006/relationships/hyperlink" Target="http://wigroupinternational.com/" TargetMode="External"/><Relationship Id="rId3263" Type="http://schemas.openxmlformats.org/officeDocument/2006/relationships/hyperlink" Target="https://www.lvdigital.de/" TargetMode="External"/><Relationship Id="rId4314" Type="http://schemas.openxmlformats.org/officeDocument/2006/relationships/hyperlink" Target="http://twitter.com/tatelecom" TargetMode="External"/><Relationship Id="rId5712" Type="http://schemas.openxmlformats.org/officeDocument/2006/relationships/hyperlink" Target="https://www.linkedin.com/company/oggeh/" TargetMode="External"/><Relationship Id="rId184" Type="http://schemas.openxmlformats.org/officeDocument/2006/relationships/hyperlink" Target="https://www.facebook.com/gokadang" TargetMode="External"/><Relationship Id="rId7884" Type="http://schemas.openxmlformats.org/officeDocument/2006/relationships/hyperlink" Target="http://www.acadar.com/" TargetMode="External"/><Relationship Id="rId8935" Type="http://schemas.openxmlformats.org/officeDocument/2006/relationships/hyperlink" Target="https://www.twitter.com/datatrackerza" TargetMode="External"/><Relationship Id="rId10865" Type="http://schemas.openxmlformats.org/officeDocument/2006/relationships/hyperlink" Target="https://twitter.com/adaanimation" TargetMode="External"/><Relationship Id="rId5088" Type="http://schemas.openxmlformats.org/officeDocument/2006/relationships/hyperlink" Target="https://pinktie-office.business.site/" TargetMode="External"/><Relationship Id="rId6139" Type="http://schemas.openxmlformats.org/officeDocument/2006/relationships/hyperlink" Target="https://www.linkedin.com/company/codeln/about/" TargetMode="External"/><Relationship Id="rId6486" Type="http://schemas.openxmlformats.org/officeDocument/2006/relationships/hyperlink" Target="https://www.amazingkisumu.co.ke/" TargetMode="External"/><Relationship Id="rId7537" Type="http://schemas.openxmlformats.org/officeDocument/2006/relationships/hyperlink" Target="https://www.twitter.com/argitechng" TargetMode="External"/><Relationship Id="rId10518" Type="http://schemas.openxmlformats.org/officeDocument/2006/relationships/hyperlink" Target="https://www.facebook.com/quenchdeliveryapp/" TargetMode="External"/><Relationship Id="rId1698" Type="http://schemas.openxmlformats.org/officeDocument/2006/relationships/hyperlink" Target="https://twitter.com/altiuas" TargetMode="External"/><Relationship Id="rId2749" Type="http://schemas.openxmlformats.org/officeDocument/2006/relationships/hyperlink" Target="https://twitter.com/golixdotcom" TargetMode="External"/><Relationship Id="rId6620" Type="http://schemas.openxmlformats.org/officeDocument/2006/relationships/hyperlink" Target="https://twitter.com/goodlifeke" TargetMode="External"/><Relationship Id="rId4171" Type="http://schemas.openxmlformats.org/officeDocument/2006/relationships/hyperlink" Target="https://www.facebook.com/SolarFreeze.co.ke/photos/solar-freeze-value-added-service-for-our-vegetable-farmers-portable-solar-irriga/1420383558094984/" TargetMode="External"/><Relationship Id="rId5222" Type="http://schemas.openxmlformats.org/officeDocument/2006/relationships/hyperlink" Target="https://twitter.com/weetracker?lang=en" TargetMode="External"/><Relationship Id="rId8792" Type="http://schemas.openxmlformats.org/officeDocument/2006/relationships/hyperlink" Target="https://www.linkedin.com/company/joblife" TargetMode="External"/><Relationship Id="rId57" Type="http://schemas.openxmlformats.org/officeDocument/2006/relationships/hyperlink" Target="https://www.facebook.com/Travelstart" TargetMode="External"/><Relationship Id="rId7394" Type="http://schemas.openxmlformats.org/officeDocument/2006/relationships/hyperlink" Target="https://www.techpoint.ng/" TargetMode="External"/><Relationship Id="rId8445" Type="http://schemas.openxmlformats.org/officeDocument/2006/relationships/hyperlink" Target="https://www.facebook.com/starlightRwanda/posts" TargetMode="External"/><Relationship Id="rId9843" Type="http://schemas.openxmlformats.org/officeDocument/2006/relationships/hyperlink" Target="https://www.treepz.com/" TargetMode="External"/><Relationship Id="rId11773" Type="http://schemas.openxmlformats.org/officeDocument/2006/relationships/hyperlink" Target="https://twitter.com/afrikamart2" TargetMode="External"/><Relationship Id="rId1832" Type="http://schemas.openxmlformats.org/officeDocument/2006/relationships/hyperlink" Target="https://www.facebook.com/dioolapp" TargetMode="External"/><Relationship Id="rId7047" Type="http://schemas.openxmlformats.org/officeDocument/2006/relationships/hyperlink" Target="https://www.twitter.com/mwananchiltd" TargetMode="External"/><Relationship Id="rId10375" Type="http://schemas.openxmlformats.org/officeDocument/2006/relationships/hyperlink" Target="https://www.wordofmouthnpc.org/" TargetMode="External"/><Relationship Id="rId11426" Type="http://schemas.openxmlformats.org/officeDocument/2006/relationships/hyperlink" Target="https://www.avidea.tn/" TargetMode="External"/><Relationship Id="rId10028" Type="http://schemas.openxmlformats.org/officeDocument/2006/relationships/hyperlink" Target="https://www.linkedin.com/in/airsmat/" TargetMode="External"/><Relationship Id="rId3657" Type="http://schemas.openxmlformats.org/officeDocument/2006/relationships/hyperlink" Target="https://twitter.com/optimetriks" TargetMode="External"/><Relationship Id="rId4708" Type="http://schemas.openxmlformats.org/officeDocument/2006/relationships/hyperlink" Target="https://twitter.com/yaoota?lang=en" TargetMode="External"/><Relationship Id="rId578" Type="http://schemas.openxmlformats.org/officeDocument/2006/relationships/hyperlink" Target="https://www.linkedin.com/company/afrikamtar/" TargetMode="External"/><Relationship Id="rId2259" Type="http://schemas.openxmlformats.org/officeDocument/2006/relationships/hyperlink" Target="http://twitter.com/drinksng" TargetMode="External"/><Relationship Id="rId6130" Type="http://schemas.openxmlformats.org/officeDocument/2006/relationships/hyperlink" Target="https://www.facebook.com/NowPayDotCash" TargetMode="External"/><Relationship Id="rId2740" Type="http://schemas.openxmlformats.org/officeDocument/2006/relationships/hyperlink" Target="https://www.linkedin.com/company/global-energy-group/about/" TargetMode="External"/><Relationship Id="rId9353" Type="http://schemas.openxmlformats.org/officeDocument/2006/relationships/hyperlink" Target="https://www.facebook.com/tubayotravel/" TargetMode="External"/><Relationship Id="rId11283" Type="http://schemas.openxmlformats.org/officeDocument/2006/relationships/hyperlink" Target="https://beegroup.cm/about" TargetMode="External"/><Relationship Id="rId712" Type="http://schemas.openxmlformats.org/officeDocument/2006/relationships/hyperlink" Target="https://www.linkedin.com/company/sxuirrel/" TargetMode="External"/><Relationship Id="rId1342" Type="http://schemas.openxmlformats.org/officeDocument/2006/relationships/hyperlink" Target="https://www.linkedin.com/company/iyezahealth/" TargetMode="External"/><Relationship Id="rId9006" Type="http://schemas.openxmlformats.org/officeDocument/2006/relationships/hyperlink" Target="https://twitter.com/vouchdigital?lang=en" TargetMode="External"/><Relationship Id="rId5963" Type="http://schemas.openxmlformats.org/officeDocument/2006/relationships/hyperlink" Target="https://www.linkedin.com/in/mazenjobs" TargetMode="External"/><Relationship Id="rId3167" Type="http://schemas.openxmlformats.org/officeDocument/2006/relationships/hyperlink" Target="https://www.linkedin.com/company/maisha-payment-solutions-limited/?originalSubdomain=nl" TargetMode="External"/><Relationship Id="rId4565" Type="http://schemas.openxmlformats.org/officeDocument/2006/relationships/hyperlink" Target="https://bd.linkedin.com/company/venture-garden-group" TargetMode="External"/><Relationship Id="rId5616" Type="http://schemas.openxmlformats.org/officeDocument/2006/relationships/hyperlink" Target="http://www.liquiditysa.com/" TargetMode="External"/><Relationship Id="rId4218" Type="http://schemas.openxmlformats.org/officeDocument/2006/relationships/hyperlink" Target="https://www.linkedin.com/company/sudonum-calltracking/" TargetMode="External"/><Relationship Id="rId7788" Type="http://schemas.openxmlformats.org/officeDocument/2006/relationships/hyperlink" Target="https://twitter.com/Switemtech" TargetMode="External"/><Relationship Id="rId8839" Type="http://schemas.openxmlformats.org/officeDocument/2006/relationships/hyperlink" Target="http://www.twitter.com/wolfandhalo" TargetMode="External"/><Relationship Id="rId10769" Type="http://schemas.openxmlformats.org/officeDocument/2006/relationships/hyperlink" Target="https://twitter.com/MoneyHashHQ" TargetMode="External"/><Relationship Id="rId2250" Type="http://schemas.openxmlformats.org/officeDocument/2006/relationships/hyperlink" Target="https://ca.linkedin.com/company/fintechcm" TargetMode="External"/><Relationship Id="rId3301" Type="http://schemas.openxmlformats.org/officeDocument/2006/relationships/hyperlink" Target="http://web.mpaper.co.tz/" TargetMode="External"/><Relationship Id="rId6871" Type="http://schemas.openxmlformats.org/officeDocument/2006/relationships/hyperlink" Target="https://www.linkedin.com/company-beta/17973112/" TargetMode="External"/><Relationship Id="rId222" Type="http://schemas.openxmlformats.org/officeDocument/2006/relationships/hyperlink" Target="https://twitter.com/expensya" TargetMode="External"/><Relationship Id="rId5473" Type="http://schemas.openxmlformats.org/officeDocument/2006/relationships/hyperlink" Target="https://twitter.com/CashBagco" TargetMode="External"/><Relationship Id="rId6524" Type="http://schemas.openxmlformats.org/officeDocument/2006/relationships/hyperlink" Target="https://www.facebook.com/BunifuTechnologies/" TargetMode="External"/><Relationship Id="rId7922" Type="http://schemas.openxmlformats.org/officeDocument/2006/relationships/hyperlink" Target="https://www.facebook.com/roadpad" TargetMode="External"/><Relationship Id="rId10903" Type="http://schemas.openxmlformats.org/officeDocument/2006/relationships/hyperlink" Target="https://www.facebook.com/Guidewheel-110937274600829" TargetMode="External"/><Relationship Id="rId4075" Type="http://schemas.openxmlformats.org/officeDocument/2006/relationships/hyperlink" Target="http://www.shelterafrique.org/" TargetMode="External"/><Relationship Id="rId5126" Type="http://schemas.openxmlformats.org/officeDocument/2006/relationships/hyperlink" Target="https://twitter.com/parcel_ninja" TargetMode="External"/><Relationship Id="rId7298" Type="http://schemas.openxmlformats.org/officeDocument/2006/relationships/hyperlink" Target="https://www.linkedin.com/showcase/27028994/" TargetMode="External"/><Relationship Id="rId8349" Type="http://schemas.openxmlformats.org/officeDocument/2006/relationships/hyperlink" Target="https://www.facebook.com/skiibodating/" TargetMode="External"/><Relationship Id="rId8696" Type="http://schemas.openxmlformats.org/officeDocument/2006/relationships/hyperlink" Target="https://www.linkedin.com/company/14619842" TargetMode="External"/><Relationship Id="rId9747" Type="http://schemas.openxmlformats.org/officeDocument/2006/relationships/hyperlink" Target="https://www.linkedin.com/in/nzubechipeter" TargetMode="External"/><Relationship Id="rId11677" Type="http://schemas.openxmlformats.org/officeDocument/2006/relationships/hyperlink" Target="https://www.linkedin.com/company/simplemarket-inc/about/" TargetMode="External"/><Relationship Id="rId1736" Type="http://schemas.openxmlformats.org/officeDocument/2006/relationships/hyperlink" Target="https://www.linkedin.com/company-beta/9257265/" TargetMode="External"/><Relationship Id="rId10279" Type="http://schemas.openxmlformats.org/officeDocument/2006/relationships/hyperlink" Target="https://twitter.com/doyinsoft" TargetMode="External"/><Relationship Id="rId4959" Type="http://schemas.openxmlformats.org/officeDocument/2006/relationships/hyperlink" Target="http://clevr.mystrikingly.com/" TargetMode="External"/><Relationship Id="rId8830" Type="http://schemas.openxmlformats.org/officeDocument/2006/relationships/hyperlink" Target="http://www.centuruscolleges.co.za/" TargetMode="External"/><Relationship Id="rId6381" Type="http://schemas.openxmlformats.org/officeDocument/2006/relationships/hyperlink" Target="http://www.facebook.com/BeSazBoutique" TargetMode="External"/><Relationship Id="rId7432" Type="http://schemas.openxmlformats.org/officeDocument/2006/relationships/hyperlink" Target="http://uk.linkedin.com/company/vanguard-media-limited" TargetMode="External"/><Relationship Id="rId10413" Type="http://schemas.openxmlformats.org/officeDocument/2006/relationships/hyperlink" Target="https://www.facebook.com/sunwaklert123/" TargetMode="External"/><Relationship Id="rId10760" Type="http://schemas.openxmlformats.org/officeDocument/2006/relationships/hyperlink" Target="https://www.linkedin.com/company/appsnmobile-solutions-ltd/" TargetMode="External"/><Relationship Id="rId11811" Type="http://schemas.openxmlformats.org/officeDocument/2006/relationships/hyperlink" Target="https://zazuu.co/" TargetMode="External"/><Relationship Id="rId6034" Type="http://schemas.openxmlformats.org/officeDocument/2006/relationships/hyperlink" Target="https://appgain.io/" TargetMode="External"/><Relationship Id="rId1593" Type="http://schemas.openxmlformats.org/officeDocument/2006/relationships/hyperlink" Target="https://www.facebook.com/MyphoneMybanker/" TargetMode="External"/><Relationship Id="rId2991" Type="http://schemas.openxmlformats.org/officeDocument/2006/relationships/hyperlink" Target="https://www.facebook.com/InterswitchGroup" TargetMode="External"/><Relationship Id="rId9257" Type="http://schemas.openxmlformats.org/officeDocument/2006/relationships/hyperlink" Target="https://twitter.com/wicrypt" TargetMode="External"/><Relationship Id="rId11187" Type="http://schemas.openxmlformats.org/officeDocument/2006/relationships/hyperlink" Target="https://www.facebook.com/appKiwe/" TargetMode="External"/><Relationship Id="rId963" Type="http://schemas.openxmlformats.org/officeDocument/2006/relationships/hyperlink" Target="https://arifu.com/" TargetMode="External"/><Relationship Id="rId1246" Type="http://schemas.openxmlformats.org/officeDocument/2006/relationships/hyperlink" Target="https://www.facebook.com/trackyourbuild/" TargetMode="External"/><Relationship Id="rId2644" Type="http://schemas.openxmlformats.org/officeDocument/2006/relationships/hyperlink" Target="https://twitter.com/freshboxKe" TargetMode="External"/><Relationship Id="rId616" Type="http://schemas.openxmlformats.org/officeDocument/2006/relationships/hyperlink" Target="http://www.ampersand.solar/" TargetMode="External"/><Relationship Id="rId5867" Type="http://schemas.openxmlformats.org/officeDocument/2006/relationships/hyperlink" Target="https://www.facebook.com/upfuse" TargetMode="External"/><Relationship Id="rId6918" Type="http://schemas.openxmlformats.org/officeDocument/2006/relationships/hyperlink" Target="https://www.facebook.com/itsEkodi" TargetMode="External"/><Relationship Id="rId4469" Type="http://schemas.openxmlformats.org/officeDocument/2006/relationships/hyperlink" Target="https://www.facebook.com/ubongokids" TargetMode="External"/><Relationship Id="rId8340" Type="http://schemas.openxmlformats.org/officeDocument/2006/relationships/hyperlink" Target="http://www.examstuts.com/" TargetMode="External"/><Relationship Id="rId10270" Type="http://schemas.openxmlformats.org/officeDocument/2006/relationships/hyperlink" Target="https://twitter.com/FarmsUganda" TargetMode="External"/><Relationship Id="rId11321" Type="http://schemas.openxmlformats.org/officeDocument/2006/relationships/hyperlink" Target="https://www.fedapay.com/?v=7516fd43adaa" TargetMode="External"/><Relationship Id="rId4950" Type="http://schemas.openxmlformats.org/officeDocument/2006/relationships/hyperlink" Target="https://africanews.space/" TargetMode="External"/><Relationship Id="rId3552" Type="http://schemas.openxmlformats.org/officeDocument/2006/relationships/hyperlink" Target="https://twitter.com/NairaEx" TargetMode="External"/><Relationship Id="rId4603" Type="http://schemas.openxmlformats.org/officeDocument/2006/relationships/hyperlink" Target="http://www.facebook.com/wayawayaltd" TargetMode="External"/><Relationship Id="rId473" Type="http://schemas.openxmlformats.org/officeDocument/2006/relationships/hyperlink" Target="https://twitter.com/afrikrea?lang=en" TargetMode="External"/><Relationship Id="rId2154" Type="http://schemas.openxmlformats.org/officeDocument/2006/relationships/hyperlink" Target="https://www.linkedin.com/company/cryptyd-inc/about/" TargetMode="External"/><Relationship Id="rId3205" Type="http://schemas.openxmlformats.org/officeDocument/2006/relationships/hyperlink" Target="https://www.linkedin.com/company/matibabu" TargetMode="External"/><Relationship Id="rId126" Type="http://schemas.openxmlformats.org/officeDocument/2006/relationships/hyperlink" Target="https://twitter.com/arnergy?ref_src=twsrc%5Egoogle%7Ctwcamp%5Eserp%7Ctwgr%5Eauthor" TargetMode="External"/><Relationship Id="rId5377" Type="http://schemas.openxmlformats.org/officeDocument/2006/relationships/hyperlink" Target="https://www.facebook.com/ourhood.co.za/" TargetMode="External"/><Relationship Id="rId6428" Type="http://schemas.openxmlformats.org/officeDocument/2006/relationships/hyperlink" Target="https://www.twitter.com/airklip" TargetMode="External"/><Relationship Id="rId6775" Type="http://schemas.openxmlformats.org/officeDocument/2006/relationships/hyperlink" Target="http://www.facebook.com/ChangaAfrica" TargetMode="External"/><Relationship Id="rId7826" Type="http://schemas.openxmlformats.org/officeDocument/2006/relationships/hyperlink" Target="http://www.techinnover.com/" TargetMode="External"/><Relationship Id="rId10807" Type="http://schemas.openxmlformats.org/officeDocument/2006/relationships/hyperlink" Target="https://www.hyperiondev.com/" TargetMode="External"/><Relationship Id="rId9998" Type="http://schemas.openxmlformats.org/officeDocument/2006/relationships/hyperlink" Target="https://twitter.com/PROteen_africa" TargetMode="External"/><Relationship Id="rId1987" Type="http://schemas.openxmlformats.org/officeDocument/2006/relationships/hyperlink" Target="http://www.claimsync.com/" TargetMode="External"/><Relationship Id="rId4460" Type="http://schemas.openxmlformats.org/officeDocument/2006/relationships/hyperlink" Target="https://www.tymebank.co.za/" TargetMode="External"/><Relationship Id="rId5511" Type="http://schemas.openxmlformats.org/officeDocument/2006/relationships/hyperlink" Target="https://www.asaduru.com/" TargetMode="External"/><Relationship Id="rId3062" Type="http://schemas.openxmlformats.org/officeDocument/2006/relationships/hyperlink" Target="https://www.linkedin.com/company/jetstream-africa/" TargetMode="External"/><Relationship Id="rId4113" Type="http://schemas.openxmlformats.org/officeDocument/2006/relationships/hyperlink" Target="http://www.setec.co.za/" TargetMode="External"/><Relationship Id="rId7683" Type="http://schemas.openxmlformats.org/officeDocument/2006/relationships/hyperlink" Target="https://afritickets.com/" TargetMode="External"/><Relationship Id="rId8734" Type="http://schemas.openxmlformats.org/officeDocument/2006/relationships/hyperlink" Target="https://www.facebook.com/involveddigital/" TargetMode="External"/><Relationship Id="rId6285" Type="http://schemas.openxmlformats.org/officeDocument/2006/relationships/hyperlink" Target="https://www.snoocode.com/" TargetMode="External"/><Relationship Id="rId7336" Type="http://schemas.openxmlformats.org/officeDocument/2006/relationships/hyperlink" Target="http://twitter.com/Pledge51" TargetMode="External"/><Relationship Id="rId10664" Type="http://schemas.openxmlformats.org/officeDocument/2006/relationships/hyperlink" Target="https://www.linkedin.com/company/shyftpower" TargetMode="External"/><Relationship Id="rId11715" Type="http://schemas.openxmlformats.org/officeDocument/2006/relationships/hyperlink" Target="https://www.linkedin.com/company/sizanani" TargetMode="External"/><Relationship Id="rId10317" Type="http://schemas.openxmlformats.org/officeDocument/2006/relationships/hyperlink" Target="https://twitter.com/AutopsyPost" TargetMode="External"/><Relationship Id="rId2895" Type="http://schemas.openxmlformats.org/officeDocument/2006/relationships/hyperlink" Target="https://www.linkedin.com/company/icow-systems/" TargetMode="External"/><Relationship Id="rId3946" Type="http://schemas.openxmlformats.org/officeDocument/2006/relationships/hyperlink" Target="http://remaapp.com/" TargetMode="External"/><Relationship Id="rId867" Type="http://schemas.openxmlformats.org/officeDocument/2006/relationships/hyperlink" Target="https://wallet.ng/" TargetMode="External"/><Relationship Id="rId1497" Type="http://schemas.openxmlformats.org/officeDocument/2006/relationships/hyperlink" Target="https://bitwala.com/" TargetMode="External"/><Relationship Id="rId2548" Type="http://schemas.openxmlformats.org/officeDocument/2006/relationships/hyperlink" Target="https://www.linkedin.com/company/faunadb/" TargetMode="External"/><Relationship Id="rId5021" Type="http://schemas.openxmlformats.org/officeDocument/2006/relationships/hyperlink" Target="https://www.facebook.com/charisuas/" TargetMode="External"/><Relationship Id="rId8591" Type="http://schemas.openxmlformats.org/officeDocument/2006/relationships/hyperlink" Target="https://www.facebook.com/eaziproperty/" TargetMode="External"/><Relationship Id="rId9642" Type="http://schemas.openxmlformats.org/officeDocument/2006/relationships/hyperlink" Target="https://digiduka.com/" TargetMode="External"/><Relationship Id="rId11572" Type="http://schemas.openxmlformats.org/officeDocument/2006/relationships/hyperlink" Target="https://electrical-compliance-certificate.co.za/electrical-contractors/electricians/electrician-johannesburg/" TargetMode="External"/><Relationship Id="rId1631" Type="http://schemas.openxmlformats.org/officeDocument/2006/relationships/hyperlink" Target="https://twitter.com/appenbergdp" TargetMode="External"/><Relationship Id="rId7193" Type="http://schemas.openxmlformats.org/officeDocument/2006/relationships/hyperlink" Target="https://nopearide.com/" TargetMode="External"/><Relationship Id="rId8244" Type="http://schemas.openxmlformats.org/officeDocument/2006/relationships/hyperlink" Target="https://www.linkedin.com/company/information-guide-africa/about/" TargetMode="External"/><Relationship Id="rId10174" Type="http://schemas.openxmlformats.org/officeDocument/2006/relationships/hyperlink" Target="https://accencast.com/" TargetMode="External"/><Relationship Id="rId11225" Type="http://schemas.openxmlformats.org/officeDocument/2006/relationships/hyperlink" Target="https://twitter.com/pariti_io" TargetMode="External"/><Relationship Id="rId3456" Type="http://schemas.openxmlformats.org/officeDocument/2006/relationships/hyperlink" Target="https://moringaschool.com/" TargetMode="External"/><Relationship Id="rId4854" Type="http://schemas.openxmlformats.org/officeDocument/2006/relationships/hyperlink" Target="https://www.linkedin.com/company/getpocketdoc/about/" TargetMode="External"/><Relationship Id="rId5905" Type="http://schemas.openxmlformats.org/officeDocument/2006/relationships/hyperlink" Target="https://www.linkedin.com/company/cantalop" TargetMode="External"/><Relationship Id="rId377" Type="http://schemas.openxmlformats.org/officeDocument/2006/relationships/hyperlink" Target="http://www.ousta.com/" TargetMode="External"/><Relationship Id="rId2058" Type="http://schemas.openxmlformats.org/officeDocument/2006/relationships/hyperlink" Target="https://www.facebook.com/extramileafrica" TargetMode="External"/><Relationship Id="rId3109" Type="http://schemas.openxmlformats.org/officeDocument/2006/relationships/hyperlink" Target="https://www.facebook.com/KnowledgeFactoryNo.1/" TargetMode="External"/><Relationship Id="rId4507" Type="http://schemas.openxmlformats.org/officeDocument/2006/relationships/hyperlink" Target="https://www.linkedin.com/company/ug-tickets/about/" TargetMode="External"/><Relationship Id="rId6679" Type="http://schemas.openxmlformats.org/officeDocument/2006/relationships/hyperlink" Target="http://www.intellisoftplus.com/" TargetMode="External"/><Relationship Id="rId9152" Type="http://schemas.openxmlformats.org/officeDocument/2006/relationships/hyperlink" Target="https://www.facebook.com/waterRwanda/" TargetMode="External"/><Relationship Id="rId11082" Type="http://schemas.openxmlformats.org/officeDocument/2006/relationships/hyperlink" Target="https://twitter.com/voyanceHQ" TargetMode="External"/><Relationship Id="rId511" Type="http://schemas.openxmlformats.org/officeDocument/2006/relationships/hyperlink" Target="https://sandtmedia.com/" TargetMode="External"/><Relationship Id="rId1141" Type="http://schemas.openxmlformats.org/officeDocument/2006/relationships/hyperlink" Target="https://twitter.com/LearnFactoryNG" TargetMode="External"/><Relationship Id="rId5762" Type="http://schemas.openxmlformats.org/officeDocument/2006/relationships/hyperlink" Target="https://www.linkedin.com/company/5338059/" TargetMode="External"/><Relationship Id="rId6813" Type="http://schemas.openxmlformats.org/officeDocument/2006/relationships/hyperlink" Target="https://twitter.com/MuthurwaDigital" TargetMode="External"/><Relationship Id="rId4364" Type="http://schemas.openxmlformats.org/officeDocument/2006/relationships/hyperlink" Target="https://twitter.com/Tikkeo_app" TargetMode="External"/><Relationship Id="rId5415" Type="http://schemas.openxmlformats.org/officeDocument/2006/relationships/hyperlink" Target="http://www.facebook.com/supersimplesurvey" TargetMode="External"/><Relationship Id="rId4017" Type="http://schemas.openxmlformats.org/officeDocument/2006/relationships/hyperlink" Target="https://www.facebook.com/SafePay-Solutions-Limited-1564286860461121" TargetMode="External"/><Relationship Id="rId7587" Type="http://schemas.openxmlformats.org/officeDocument/2006/relationships/hyperlink" Target="https://pingheap.com/" TargetMode="External"/><Relationship Id="rId8638" Type="http://schemas.openxmlformats.org/officeDocument/2006/relationships/hyperlink" Target="https://www.facebook.com/pg/papervideo/" TargetMode="External"/><Relationship Id="rId8985" Type="http://schemas.openxmlformats.org/officeDocument/2006/relationships/hyperlink" Target="https://www.meridia.land/" TargetMode="External"/><Relationship Id="rId6189" Type="http://schemas.openxmlformats.org/officeDocument/2006/relationships/hyperlink" Target="https://www.facebook.com/ghanacompares" TargetMode="External"/><Relationship Id="rId10568" Type="http://schemas.openxmlformats.org/officeDocument/2006/relationships/hyperlink" Target="https://www.facebook.com/reedzapp" TargetMode="External"/><Relationship Id="rId11619" Type="http://schemas.openxmlformats.org/officeDocument/2006/relationships/hyperlink" Target="https://www.facebook.com/kwabangr/" TargetMode="External"/><Relationship Id="rId2799" Type="http://schemas.openxmlformats.org/officeDocument/2006/relationships/hyperlink" Target="https://www.facebook.com/HamweEastAfrica/" TargetMode="External"/><Relationship Id="rId3100" Type="http://schemas.openxmlformats.org/officeDocument/2006/relationships/hyperlink" Target="https://kilimofresh.co.tz/" TargetMode="External"/><Relationship Id="rId6670" Type="http://schemas.openxmlformats.org/officeDocument/2006/relationships/hyperlink" Target="https://www.facebook.com/impalacoinltd" TargetMode="External"/><Relationship Id="rId7721" Type="http://schemas.openxmlformats.org/officeDocument/2006/relationships/hyperlink" Target="https://www.linkedin.com/company/toursom/" TargetMode="External"/><Relationship Id="rId10702" Type="http://schemas.openxmlformats.org/officeDocument/2006/relationships/hyperlink" Target="https://twitter.com/themandevu" TargetMode="External"/><Relationship Id="rId5272" Type="http://schemas.openxmlformats.org/officeDocument/2006/relationships/hyperlink" Target="https://www.linkedin.com/company/fomo-group/" TargetMode="External"/><Relationship Id="rId6323" Type="http://schemas.openxmlformats.org/officeDocument/2006/relationships/hyperlink" Target="https://www.linkedin.com/company/deskittech/" TargetMode="External"/><Relationship Id="rId9893" Type="http://schemas.openxmlformats.org/officeDocument/2006/relationships/hyperlink" Target="https://twitter.com/jobcrystal" TargetMode="External"/><Relationship Id="rId1882" Type="http://schemas.openxmlformats.org/officeDocument/2006/relationships/hyperlink" Target="https://www.linkedin.com/company/biodelta-nutraceuticals-pty-ltd/about/" TargetMode="External"/><Relationship Id="rId8495" Type="http://schemas.openxmlformats.org/officeDocument/2006/relationships/hyperlink" Target="http://www.levergy.co.za/" TargetMode="External"/><Relationship Id="rId9546" Type="http://schemas.openxmlformats.org/officeDocument/2006/relationships/hyperlink" Target="https://bscholarly.com/" TargetMode="External"/><Relationship Id="rId11476" Type="http://schemas.openxmlformats.org/officeDocument/2006/relationships/hyperlink" Target="https://www.shatablee.com/" TargetMode="External"/><Relationship Id="rId1535" Type="http://schemas.openxmlformats.org/officeDocument/2006/relationships/hyperlink" Target="http://abalobi.info/" TargetMode="External"/><Relationship Id="rId2933" Type="http://schemas.openxmlformats.org/officeDocument/2006/relationships/hyperlink" Target="https://www.linkedin.com/company/lifecheq/about/" TargetMode="External"/><Relationship Id="rId7097" Type="http://schemas.openxmlformats.org/officeDocument/2006/relationships/hyperlink" Target="https://www.facebook.com/pages/Plexus-Energy-Limited/132407346938699" TargetMode="External"/><Relationship Id="rId8148" Type="http://schemas.openxmlformats.org/officeDocument/2006/relationships/hyperlink" Target="https://twitter.com/afribary" TargetMode="External"/><Relationship Id="rId10078" Type="http://schemas.openxmlformats.org/officeDocument/2006/relationships/hyperlink" Target="https://twitter.com/accuratescales" TargetMode="External"/><Relationship Id="rId11129" Type="http://schemas.openxmlformats.org/officeDocument/2006/relationships/hyperlink" Target="https://shambapride.com/" TargetMode="External"/><Relationship Id="rId905" Type="http://schemas.openxmlformats.org/officeDocument/2006/relationships/hyperlink" Target="https://www.facebook.com/rescuebyflare" TargetMode="External"/><Relationship Id="rId4758" Type="http://schemas.openxmlformats.org/officeDocument/2006/relationships/hyperlink" Target="http://www.zay-tech.com/" TargetMode="External"/><Relationship Id="rId5809" Type="http://schemas.openxmlformats.org/officeDocument/2006/relationships/hyperlink" Target="http://www.contalents.com/" TargetMode="External"/><Relationship Id="rId6180" Type="http://schemas.openxmlformats.org/officeDocument/2006/relationships/hyperlink" Target="https://www/twitter.com/coutales" TargetMode="External"/><Relationship Id="rId11610" Type="http://schemas.openxmlformats.org/officeDocument/2006/relationships/hyperlink" Target="https://www.linkedin.com/company/laboremusuganda" TargetMode="External"/><Relationship Id="rId7231" Type="http://schemas.openxmlformats.org/officeDocument/2006/relationships/hyperlink" Target="https://twitter.com/Bookwithzuri" TargetMode="External"/><Relationship Id="rId10212" Type="http://schemas.openxmlformats.org/officeDocument/2006/relationships/hyperlink" Target="https://twitter.com/NativeNylon" TargetMode="External"/><Relationship Id="rId2790" Type="http://schemas.openxmlformats.org/officeDocument/2006/relationships/hyperlink" Target="https://www.facebook.com/greenfingersmobile/" TargetMode="External"/><Relationship Id="rId3841" Type="http://schemas.openxmlformats.org/officeDocument/2006/relationships/hyperlink" Target="https://www.linkedin.com/company/preeva-pty-ltd/" TargetMode="External"/><Relationship Id="rId762" Type="http://schemas.openxmlformats.org/officeDocument/2006/relationships/hyperlink" Target="https://twitter.com/aellacredit" TargetMode="External"/><Relationship Id="rId1392" Type="http://schemas.openxmlformats.org/officeDocument/2006/relationships/hyperlink" Target="https://www.facebook.com/pg/dilivasbox/" TargetMode="External"/><Relationship Id="rId2443" Type="http://schemas.openxmlformats.org/officeDocument/2006/relationships/hyperlink" Target="http://www.esacco.co.ke/" TargetMode="External"/><Relationship Id="rId9056" Type="http://schemas.openxmlformats.org/officeDocument/2006/relationships/hyperlink" Target="https://web.facebook.com/lenterafrica?_rdc=1&amp;_rdr" TargetMode="External"/><Relationship Id="rId415" Type="http://schemas.openxmlformats.org/officeDocument/2006/relationships/hyperlink" Target="https://www.linkedin.com/company/centbee/" TargetMode="External"/><Relationship Id="rId1045" Type="http://schemas.openxmlformats.org/officeDocument/2006/relationships/hyperlink" Target="https://zelda.org.za/" TargetMode="External"/><Relationship Id="rId5666" Type="http://schemas.openxmlformats.org/officeDocument/2006/relationships/hyperlink" Target="https://www.linkedin.com/company-beta/10275920/" TargetMode="External"/><Relationship Id="rId4268" Type="http://schemas.openxmlformats.org/officeDocument/2006/relationships/hyperlink" Target="https://twitter.com/swiftlyglobal?lang=en" TargetMode="External"/><Relationship Id="rId5319" Type="http://schemas.openxmlformats.org/officeDocument/2006/relationships/hyperlink" Target="https://twitter.com/FinCheckCompare" TargetMode="External"/><Relationship Id="rId6717" Type="http://schemas.openxmlformats.org/officeDocument/2006/relationships/hyperlink" Target="https://twitter.com/jumuika" TargetMode="External"/><Relationship Id="rId8889" Type="http://schemas.openxmlformats.org/officeDocument/2006/relationships/hyperlink" Target="https://www.linkedin.com/company/rentdoc/" TargetMode="External"/><Relationship Id="rId11120" Type="http://schemas.openxmlformats.org/officeDocument/2006/relationships/hyperlink" Target="https://www.facebook.com/vendeaseAfrica/" TargetMode="External"/><Relationship Id="rId1929" Type="http://schemas.openxmlformats.org/officeDocument/2006/relationships/hyperlink" Target="https://www.linkedin.com/company/cassava-smartech/" TargetMode="External"/><Relationship Id="rId5800" Type="http://schemas.openxmlformats.org/officeDocument/2006/relationships/hyperlink" Target="https://twitter.com/medbold" TargetMode="External"/><Relationship Id="rId3351" Type="http://schemas.openxmlformats.org/officeDocument/2006/relationships/hyperlink" Target="https://www.facebook.com/mduaeofficial/" TargetMode="External"/><Relationship Id="rId4402" Type="http://schemas.openxmlformats.org/officeDocument/2006/relationships/hyperlink" Target="https://web.facebook.com/ghanacodeclub/?_rdc=1&amp;_rdr" TargetMode="External"/><Relationship Id="rId7972" Type="http://schemas.openxmlformats.org/officeDocument/2006/relationships/hyperlink" Target="https://twitter.com/inst_apartment" TargetMode="External"/><Relationship Id="rId272" Type="http://schemas.openxmlformats.org/officeDocument/2006/relationships/hyperlink" Target="https://twitter.com/WaystoCap" TargetMode="External"/><Relationship Id="rId3004" Type="http://schemas.openxmlformats.org/officeDocument/2006/relationships/hyperlink" Target="http://www.inyenyeri.org/" TargetMode="External"/><Relationship Id="rId6574" Type="http://schemas.openxmlformats.org/officeDocument/2006/relationships/hyperlink" Target="https://twitter.com/brandsdiscovery" TargetMode="External"/><Relationship Id="rId7625" Type="http://schemas.openxmlformats.org/officeDocument/2006/relationships/hyperlink" Target="https://twitter.com/doingsoon" TargetMode="External"/><Relationship Id="rId10953" Type="http://schemas.openxmlformats.org/officeDocument/2006/relationships/hyperlink" Target="https://twitter.com/schoolzio" TargetMode="External"/><Relationship Id="rId5176" Type="http://schemas.openxmlformats.org/officeDocument/2006/relationships/hyperlink" Target="http://www.cloudone.mobi/" TargetMode="External"/><Relationship Id="rId6227" Type="http://schemas.openxmlformats.org/officeDocument/2006/relationships/hyperlink" Target="https://www.okumkomfoods.com/" TargetMode="External"/><Relationship Id="rId9797" Type="http://schemas.openxmlformats.org/officeDocument/2006/relationships/hyperlink" Target="https://www.linkedin.com/company/ouredenlife" TargetMode="External"/><Relationship Id="rId10606" Type="http://schemas.openxmlformats.org/officeDocument/2006/relationships/hyperlink" Target="https://www.facebook.com/PayflexZA/" TargetMode="External"/><Relationship Id="rId8399" Type="http://schemas.openxmlformats.org/officeDocument/2006/relationships/hyperlink" Target="https://www.twitter.com/prodigy_school" TargetMode="External"/><Relationship Id="rId1786" Type="http://schemas.openxmlformats.org/officeDocument/2006/relationships/hyperlink" Target="https://twitter.com/bigxmediamusic" TargetMode="External"/><Relationship Id="rId2837" Type="http://schemas.openxmlformats.org/officeDocument/2006/relationships/hyperlink" Target="http://www.onehippo.com/" TargetMode="External"/><Relationship Id="rId809" Type="http://schemas.openxmlformats.org/officeDocument/2006/relationships/hyperlink" Target="https://www.facebook.com/pg/findit254/" TargetMode="External"/><Relationship Id="rId1439" Type="http://schemas.openxmlformats.org/officeDocument/2006/relationships/hyperlink" Target="http://www.4g-capital.com/" TargetMode="External"/><Relationship Id="rId5310" Type="http://schemas.openxmlformats.org/officeDocument/2006/relationships/hyperlink" Target="https://www.facebook.com/zulzi.co.za/" TargetMode="External"/><Relationship Id="rId8880" Type="http://schemas.openxmlformats.org/officeDocument/2006/relationships/hyperlink" Target="https://www.linkedin.com/company/1105594" TargetMode="External"/><Relationship Id="rId9931" Type="http://schemas.openxmlformats.org/officeDocument/2006/relationships/hyperlink" Target="https://www.facebook.com/jamiilife/" TargetMode="External"/><Relationship Id="rId1920" Type="http://schemas.openxmlformats.org/officeDocument/2006/relationships/hyperlink" Target="http://casava.co/" TargetMode="External"/><Relationship Id="rId7482" Type="http://schemas.openxmlformats.org/officeDocument/2006/relationships/hyperlink" Target="https://www.linkedin.com/company/qataloog" TargetMode="External"/><Relationship Id="rId8533" Type="http://schemas.openxmlformats.org/officeDocument/2006/relationships/hyperlink" Target="http://www.spazapp.co.za/" TargetMode="External"/><Relationship Id="rId10463" Type="http://schemas.openxmlformats.org/officeDocument/2006/relationships/hyperlink" Target="https://twitter.com/BrytKnowledge" TargetMode="External"/><Relationship Id="rId11514" Type="http://schemas.openxmlformats.org/officeDocument/2006/relationships/hyperlink" Target="https://twitter.com/zoficash" TargetMode="External"/><Relationship Id="rId6084" Type="http://schemas.openxmlformats.org/officeDocument/2006/relationships/hyperlink" Target="https://www.linkedin.com/company/scoop-empire" TargetMode="External"/><Relationship Id="rId7135" Type="http://schemas.openxmlformats.org/officeDocument/2006/relationships/hyperlink" Target="http://www.facebook.com/techexquisite" TargetMode="External"/><Relationship Id="rId10116" Type="http://schemas.openxmlformats.org/officeDocument/2006/relationships/hyperlink" Target="https://twitter.com/ptaextremexp" TargetMode="External"/><Relationship Id="rId2694" Type="http://schemas.openxmlformats.org/officeDocument/2006/relationships/hyperlink" Target="https://www.facebook.com/BuyCommonThings?ref=hl" TargetMode="External"/><Relationship Id="rId3745" Type="http://schemas.openxmlformats.org/officeDocument/2006/relationships/hyperlink" Target="https://twitter.com/prepdiaLtd" TargetMode="External"/><Relationship Id="rId666" Type="http://schemas.openxmlformats.org/officeDocument/2006/relationships/hyperlink" Target="https://ubapesa.com/" TargetMode="External"/><Relationship Id="rId1296" Type="http://schemas.openxmlformats.org/officeDocument/2006/relationships/hyperlink" Target="https://www.linkedin.com/in/brandbook-south-africa-80b088161/?originalSubdomain=za" TargetMode="External"/><Relationship Id="rId2347" Type="http://schemas.openxmlformats.org/officeDocument/2006/relationships/hyperlink" Target="https://www.facebook.com/eclecticbarsuk" TargetMode="External"/><Relationship Id="rId319" Type="http://schemas.openxmlformats.org/officeDocument/2006/relationships/hyperlink" Target="https://twitter.com/somaapps" TargetMode="External"/><Relationship Id="rId6968" Type="http://schemas.openxmlformats.org/officeDocument/2006/relationships/hyperlink" Target="https://www.facebook.com/chura.co.ke" TargetMode="External"/><Relationship Id="rId8390" Type="http://schemas.openxmlformats.org/officeDocument/2006/relationships/hyperlink" Target="https://www.jobcentresnigeria.com/" TargetMode="External"/><Relationship Id="rId8043" Type="http://schemas.openxmlformats.org/officeDocument/2006/relationships/hyperlink" Target="https://facebook.com/theshawsec." TargetMode="External"/><Relationship Id="rId9441" Type="http://schemas.openxmlformats.org/officeDocument/2006/relationships/hyperlink" Target="https://safi-power.com/" TargetMode="External"/><Relationship Id="rId11371" Type="http://schemas.openxmlformats.org/officeDocument/2006/relationships/hyperlink" Target="https://afyarekod.com/" TargetMode="External"/><Relationship Id="rId800" Type="http://schemas.openxmlformats.org/officeDocument/2006/relationships/hyperlink" Target="https://www.linkedin.com/company/nalamoney/" TargetMode="External"/><Relationship Id="rId1430" Type="http://schemas.openxmlformats.org/officeDocument/2006/relationships/hyperlink" Target="https://www.align.com/" TargetMode="External"/><Relationship Id="rId11024" Type="http://schemas.openxmlformats.org/officeDocument/2006/relationships/hyperlink" Target="https://twitter.com/yemaachibio" TargetMode="External"/><Relationship Id="rId4653" Type="http://schemas.openxmlformats.org/officeDocument/2006/relationships/hyperlink" Target="http://wezatele.com/" TargetMode="External"/><Relationship Id="rId5704" Type="http://schemas.openxmlformats.org/officeDocument/2006/relationships/hyperlink" Target="http://www.engmercury.com/" TargetMode="External"/><Relationship Id="rId3255" Type="http://schemas.openxmlformats.org/officeDocument/2006/relationships/hyperlink" Target="http://lucy.ng/" TargetMode="External"/><Relationship Id="rId4306" Type="http://schemas.openxmlformats.org/officeDocument/2006/relationships/hyperlink" Target="https://www.linkedin.com/company/swiftvee" TargetMode="External"/><Relationship Id="rId7876" Type="http://schemas.openxmlformats.org/officeDocument/2006/relationships/hyperlink" Target="https://www.facebook.com/gazhub" TargetMode="External"/><Relationship Id="rId8927" Type="http://schemas.openxmlformats.org/officeDocument/2006/relationships/hyperlink" Target="https://www.linkedin.com/company/PositiveSSL" TargetMode="External"/><Relationship Id="rId176" Type="http://schemas.openxmlformats.org/officeDocument/2006/relationships/hyperlink" Target="https://www.facebook.com/copiakenya/" TargetMode="External"/><Relationship Id="rId6478" Type="http://schemas.openxmlformats.org/officeDocument/2006/relationships/hyperlink" Target="https://alericonsulting.com/" TargetMode="External"/><Relationship Id="rId7529" Type="http://schemas.openxmlformats.org/officeDocument/2006/relationships/hyperlink" Target="https://twitter.com/GatePass" TargetMode="External"/><Relationship Id="rId10857" Type="http://schemas.openxmlformats.org/officeDocument/2006/relationships/hyperlink" Target="https://www.linkedin.com/company/shipblu/" TargetMode="External"/><Relationship Id="rId310" Type="http://schemas.openxmlformats.org/officeDocument/2006/relationships/hyperlink" Target="https://www.linkedin.com/company/thisisme-inc-/" TargetMode="External"/><Relationship Id="rId5561" Type="http://schemas.openxmlformats.org/officeDocument/2006/relationships/hyperlink" Target="https://www.linkedin.com/company-beta/729898/" TargetMode="External"/><Relationship Id="rId6612" Type="http://schemas.openxmlformats.org/officeDocument/2006/relationships/hyperlink" Target="https://twitter.com/gigwapi" TargetMode="External"/><Relationship Id="rId4163" Type="http://schemas.openxmlformats.org/officeDocument/2006/relationships/hyperlink" Target="http://twitter.com/Shop_Soko" TargetMode="External"/><Relationship Id="rId5214" Type="http://schemas.openxmlformats.org/officeDocument/2006/relationships/hyperlink" Target="https://madewithover.com/" TargetMode="External"/><Relationship Id="rId8784" Type="http://schemas.openxmlformats.org/officeDocument/2006/relationships/hyperlink" Target="https://www.crspdsgn.com/" TargetMode="External"/><Relationship Id="rId9835" Type="http://schemas.openxmlformats.org/officeDocument/2006/relationships/hyperlink" Target="https://www.facebook.com/eFoodstrade/" TargetMode="External"/><Relationship Id="rId11765" Type="http://schemas.openxmlformats.org/officeDocument/2006/relationships/hyperlink" Target="https://kibo.school/" TargetMode="External"/><Relationship Id="rId49" Type="http://schemas.openxmlformats.org/officeDocument/2006/relationships/hyperlink" Target="https://twitter.com/carepayke?lang=en" TargetMode="External"/><Relationship Id="rId1824" Type="http://schemas.openxmlformats.org/officeDocument/2006/relationships/hyperlink" Target="https://www.bboxx.co.uk/" TargetMode="External"/><Relationship Id="rId7386" Type="http://schemas.openxmlformats.org/officeDocument/2006/relationships/hyperlink" Target="https://www.linkedin.com/company/atyourservicetechnologies" TargetMode="External"/><Relationship Id="rId8437" Type="http://schemas.openxmlformats.org/officeDocument/2006/relationships/hyperlink" Target="http://tinyhearts.com.ng/" TargetMode="External"/><Relationship Id="rId10367" Type="http://schemas.openxmlformats.org/officeDocument/2006/relationships/hyperlink" Target="https://www.synatic.com/" TargetMode="External"/><Relationship Id="rId11418" Type="http://schemas.openxmlformats.org/officeDocument/2006/relationships/hyperlink" Target="https://www.linkedin.com/company/lipa-payments" TargetMode="External"/><Relationship Id="rId7039" Type="http://schemas.openxmlformats.org/officeDocument/2006/relationships/hyperlink" Target="https://www.facebook.com/mgafrica" TargetMode="External"/><Relationship Id="rId2598" Type="http://schemas.openxmlformats.org/officeDocument/2006/relationships/hyperlink" Target="https://fixxr.co.za/" TargetMode="External"/><Relationship Id="rId3996" Type="http://schemas.openxmlformats.org/officeDocument/2006/relationships/hyperlink" Target="https://www.twitter.com/mikaellirbank" TargetMode="External"/><Relationship Id="rId3649" Type="http://schemas.openxmlformats.org/officeDocument/2006/relationships/hyperlink" Target="http://www.steepleresearch.com/" TargetMode="External"/><Relationship Id="rId5071" Type="http://schemas.openxmlformats.org/officeDocument/2006/relationships/hyperlink" Target="http://www.ovamba.com/" TargetMode="External"/><Relationship Id="rId6122" Type="http://schemas.openxmlformats.org/officeDocument/2006/relationships/hyperlink" Target="http://twitter.com/TanQeebcom" TargetMode="External"/><Relationship Id="rId7520" Type="http://schemas.openxmlformats.org/officeDocument/2006/relationships/hyperlink" Target="http://www.twitter.com/plaqadinc" TargetMode="External"/><Relationship Id="rId10501" Type="http://schemas.openxmlformats.org/officeDocument/2006/relationships/hyperlink" Target="https://www.facebook.com/ConsumptionInformationRealTime/" TargetMode="External"/><Relationship Id="rId9692" Type="http://schemas.openxmlformats.org/officeDocument/2006/relationships/hyperlink" Target="https://www.facebook.com/pricepally" TargetMode="External"/><Relationship Id="rId1681" Type="http://schemas.openxmlformats.org/officeDocument/2006/relationships/hyperlink" Target="https://www.numida.co/about" TargetMode="External"/><Relationship Id="rId2732" Type="http://schemas.openxmlformats.org/officeDocument/2006/relationships/hyperlink" Target="https://www.facebook.com/graficaio" TargetMode="External"/><Relationship Id="rId8294" Type="http://schemas.openxmlformats.org/officeDocument/2006/relationships/hyperlink" Target="http://twitter.com/chibextech" TargetMode="External"/><Relationship Id="rId9345" Type="http://schemas.openxmlformats.org/officeDocument/2006/relationships/hyperlink" Target="https://www.linkedin.com/company/khazna/" TargetMode="External"/><Relationship Id="rId11275" Type="http://schemas.openxmlformats.org/officeDocument/2006/relationships/hyperlink" Target="https://fundibots.org/" TargetMode="External"/><Relationship Id="rId704" Type="http://schemas.openxmlformats.org/officeDocument/2006/relationships/hyperlink" Target="https://www.linkedin.com/company/trukto/about/" TargetMode="External"/><Relationship Id="rId1334" Type="http://schemas.openxmlformats.org/officeDocument/2006/relationships/hyperlink" Target="https://www.linkedin.com/company/rucove/" TargetMode="External"/><Relationship Id="rId5955" Type="http://schemas.openxmlformats.org/officeDocument/2006/relationships/hyperlink" Target="http://www.raye7.com/" TargetMode="External"/><Relationship Id="rId40" Type="http://schemas.openxmlformats.org/officeDocument/2006/relationships/hyperlink" Target="https://www.linkedin.com/company/african-leadership-academy" TargetMode="External"/><Relationship Id="rId4557" Type="http://schemas.openxmlformats.org/officeDocument/2006/relationships/hyperlink" Target="http://veemo.ma/" TargetMode="External"/><Relationship Id="rId5608" Type="http://schemas.openxmlformats.org/officeDocument/2006/relationships/hyperlink" Target="https://www.wezart.co.za/" TargetMode="External"/><Relationship Id="rId3159" Type="http://schemas.openxmlformats.org/officeDocument/2006/relationships/hyperlink" Target="https://www.linkedin.com/company/kuhustle/" TargetMode="External"/><Relationship Id="rId7030" Type="http://schemas.openxmlformats.org/officeDocument/2006/relationships/hyperlink" Target="http://www.konzacity.go.ke/" TargetMode="External"/><Relationship Id="rId10011" Type="http://schemas.openxmlformats.org/officeDocument/2006/relationships/hyperlink" Target="https://www.facebook.com/elekatech/" TargetMode="External"/><Relationship Id="rId1191" Type="http://schemas.openxmlformats.org/officeDocument/2006/relationships/hyperlink" Target="https://www.linkedin.com/company/getchefaa/" TargetMode="External"/><Relationship Id="rId3640" Type="http://schemas.openxmlformats.org/officeDocument/2006/relationships/hyperlink" Target="https://twitter.com/ongair_" TargetMode="External"/><Relationship Id="rId561" Type="http://schemas.openxmlformats.org/officeDocument/2006/relationships/hyperlink" Target="http://ozow.com/" TargetMode="External"/><Relationship Id="rId2242" Type="http://schemas.openxmlformats.org/officeDocument/2006/relationships/hyperlink" Target="https://deepera.ai/" TargetMode="External"/><Relationship Id="rId6863" Type="http://schemas.openxmlformats.org/officeDocument/2006/relationships/hyperlink" Target="https://www.linkedin.com/company/online-cyber-kenya" TargetMode="External"/><Relationship Id="rId7914" Type="http://schemas.openxmlformats.org/officeDocument/2006/relationships/hyperlink" Target="https://www.linkedin.com/company/reimnet" TargetMode="External"/><Relationship Id="rId214" Type="http://schemas.openxmlformats.org/officeDocument/2006/relationships/hyperlink" Target="https://twitter.com/weare54gene/" TargetMode="External"/><Relationship Id="rId5465" Type="http://schemas.openxmlformats.org/officeDocument/2006/relationships/hyperlink" Target="http://denarii.co.za/" TargetMode="External"/><Relationship Id="rId6516" Type="http://schemas.openxmlformats.org/officeDocument/2006/relationships/hyperlink" Target="https://twitter.com/BrighterMonday" TargetMode="External"/><Relationship Id="rId4067" Type="http://schemas.openxmlformats.org/officeDocument/2006/relationships/hyperlink" Target="https://senditoo.com/" TargetMode="External"/><Relationship Id="rId5118" Type="http://schemas.openxmlformats.org/officeDocument/2006/relationships/hyperlink" Target="https://twitter.com/carzardotcoza" TargetMode="External"/><Relationship Id="rId8688" Type="http://schemas.openxmlformats.org/officeDocument/2006/relationships/hyperlink" Target="https://www.linkedin.com/company/digitalsolutionfoundry/" TargetMode="External"/><Relationship Id="rId9739" Type="http://schemas.openxmlformats.org/officeDocument/2006/relationships/hyperlink" Target="http://arbresbiotech.simplesite.com/443834376" TargetMode="External"/><Relationship Id="rId11669" Type="http://schemas.openxmlformats.org/officeDocument/2006/relationships/hyperlink" Target="https://twitter.com/mybridgecard" TargetMode="External"/><Relationship Id="rId1728" Type="http://schemas.openxmlformats.org/officeDocument/2006/relationships/hyperlink" Target="https://www.linkedin.com/company-beta/9448579/" TargetMode="External"/><Relationship Id="rId3150" Type="http://schemas.openxmlformats.org/officeDocument/2006/relationships/hyperlink" Target="http://www.kudos.work/" TargetMode="External"/><Relationship Id="rId4201" Type="http://schemas.openxmlformats.org/officeDocument/2006/relationships/hyperlink" Target="https://twitter.com/sooretul" TargetMode="External"/><Relationship Id="rId7771" Type="http://schemas.openxmlformats.org/officeDocument/2006/relationships/hyperlink" Target="https://twitter.com/alosfarm" TargetMode="External"/><Relationship Id="rId8822" Type="http://schemas.openxmlformats.org/officeDocument/2006/relationships/hyperlink" Target="https://twitter.com/Spritzed" TargetMode="External"/><Relationship Id="rId10752" Type="http://schemas.openxmlformats.org/officeDocument/2006/relationships/hyperlink" Target="https://about.kibandatopup.com/" TargetMode="External"/><Relationship Id="rId11803" Type="http://schemas.openxmlformats.org/officeDocument/2006/relationships/hyperlink" Target="https://www.stakefair.io/" TargetMode="External"/><Relationship Id="rId6373" Type="http://schemas.openxmlformats.org/officeDocument/2006/relationships/hyperlink" Target="https://www.linkedin.com/company/kingscel/" TargetMode="External"/><Relationship Id="rId7424" Type="http://schemas.openxmlformats.org/officeDocument/2006/relationships/hyperlink" Target="http://www.facebook.com/novadge" TargetMode="External"/><Relationship Id="rId10405" Type="http://schemas.openxmlformats.org/officeDocument/2006/relationships/hyperlink" Target="https://www.linkedin.com/company/oneport365" TargetMode="External"/><Relationship Id="rId2983" Type="http://schemas.openxmlformats.org/officeDocument/2006/relationships/hyperlink" Target="https://www.linkedin.com/company/intergreatme/" TargetMode="External"/><Relationship Id="rId6026" Type="http://schemas.openxmlformats.org/officeDocument/2006/relationships/hyperlink" Target="https://www.facebook.com/Belshifa/" TargetMode="External"/><Relationship Id="rId9596" Type="http://schemas.openxmlformats.org/officeDocument/2006/relationships/hyperlink" Target="https://gizballs.com/" TargetMode="External"/><Relationship Id="rId955" Type="http://schemas.openxmlformats.org/officeDocument/2006/relationships/hyperlink" Target="http://paykind.co/" TargetMode="External"/><Relationship Id="rId1585" Type="http://schemas.openxmlformats.org/officeDocument/2006/relationships/hyperlink" Target="http://www.africawarehouses.com/" TargetMode="External"/><Relationship Id="rId2636" Type="http://schemas.openxmlformats.org/officeDocument/2006/relationships/hyperlink" Target="https://twitter.com/formplusapp" TargetMode="External"/><Relationship Id="rId8198" Type="http://schemas.openxmlformats.org/officeDocument/2006/relationships/hyperlink" Target="https://twitter.com/eaxum_" TargetMode="External"/><Relationship Id="rId9249" Type="http://schemas.openxmlformats.org/officeDocument/2006/relationships/hyperlink" Target="https://twitter.com/upowa?lang=en" TargetMode="External"/><Relationship Id="rId11179" Type="http://schemas.openxmlformats.org/officeDocument/2006/relationships/hyperlink" Target="https://www.linkedin.com/company/rabbitmart" TargetMode="External"/><Relationship Id="rId608" Type="http://schemas.openxmlformats.org/officeDocument/2006/relationships/hyperlink" Target="https://www.linkedin.com/company/shyftech/" TargetMode="External"/><Relationship Id="rId1238" Type="http://schemas.openxmlformats.org/officeDocument/2006/relationships/hyperlink" Target="http://powercube.ng/" TargetMode="External"/><Relationship Id="rId5859" Type="http://schemas.openxmlformats.org/officeDocument/2006/relationships/hyperlink" Target="http://www.facebook.com/argineering" TargetMode="External"/><Relationship Id="rId7281" Type="http://schemas.openxmlformats.org/officeDocument/2006/relationships/hyperlink" Target="https://www.twitter.com/chop_up" TargetMode="External"/><Relationship Id="rId8332" Type="http://schemas.openxmlformats.org/officeDocument/2006/relationships/hyperlink" Target="https://www.facebook.com/ndidiaa" TargetMode="External"/><Relationship Id="rId9730" Type="http://schemas.openxmlformats.org/officeDocument/2006/relationships/hyperlink" Target="https://www.linkedin.com/company/sakneen/" TargetMode="External"/><Relationship Id="rId11660" Type="http://schemas.openxmlformats.org/officeDocument/2006/relationships/hyperlink" Target="https://getbamba.com/" TargetMode="External"/><Relationship Id="rId10262" Type="http://schemas.openxmlformats.org/officeDocument/2006/relationships/hyperlink" Target="https://tegekahs.com/" TargetMode="External"/><Relationship Id="rId11313" Type="http://schemas.openxmlformats.org/officeDocument/2006/relationships/hyperlink" Target="http://www.crafty-workshop.com/" TargetMode="External"/><Relationship Id="rId3891" Type="http://schemas.openxmlformats.org/officeDocument/2006/relationships/hyperlink" Target="https://www.linkedin.com/company/quanode/" TargetMode="External"/><Relationship Id="rId4942" Type="http://schemas.openxmlformats.org/officeDocument/2006/relationships/hyperlink" Target="https://irokotv.com/" TargetMode="External"/><Relationship Id="rId2493" Type="http://schemas.openxmlformats.org/officeDocument/2006/relationships/hyperlink" Target="https://www.linkedin.com/company/excel-uni/" TargetMode="External"/><Relationship Id="rId3544" Type="http://schemas.openxmlformats.org/officeDocument/2006/relationships/hyperlink" Target="https://mypadi.ng/" TargetMode="External"/><Relationship Id="rId465" Type="http://schemas.openxmlformats.org/officeDocument/2006/relationships/hyperlink" Target="https://twitter.com/safeboda" TargetMode="External"/><Relationship Id="rId1095" Type="http://schemas.openxmlformats.org/officeDocument/2006/relationships/hyperlink" Target="https://www.linkedin.com/company/rentsmallsmall/" TargetMode="External"/><Relationship Id="rId2146" Type="http://schemas.openxmlformats.org/officeDocument/2006/relationships/hyperlink" Target="https://twitter.com/crossgates_mall?lang=en" TargetMode="External"/><Relationship Id="rId6767" Type="http://schemas.openxmlformats.org/officeDocument/2006/relationships/hyperlink" Target="https://web.facebook.com/live99years/" TargetMode="External"/><Relationship Id="rId7818" Type="http://schemas.openxmlformats.org/officeDocument/2006/relationships/hyperlink" Target="https://www.twitter.com/gibadistore" TargetMode="External"/><Relationship Id="rId118" Type="http://schemas.openxmlformats.org/officeDocument/2006/relationships/hyperlink" Target="http://daystar-power.com/" TargetMode="External"/><Relationship Id="rId5369" Type="http://schemas.openxmlformats.org/officeDocument/2006/relationships/hyperlink" Target="https://www.facebook.com/My9LivesSA/" TargetMode="External"/><Relationship Id="rId9240" Type="http://schemas.openxmlformats.org/officeDocument/2006/relationships/hyperlink" Target="https://bitsika.africa/" TargetMode="External"/><Relationship Id="rId11170" Type="http://schemas.openxmlformats.org/officeDocument/2006/relationships/hyperlink" Target="https://www.linkedin.com/company/mswali-ke/?originalSubdomain=ke" TargetMode="External"/><Relationship Id="rId1979" Type="http://schemas.openxmlformats.org/officeDocument/2006/relationships/hyperlink" Target="https://www.facebook.com/ennotacom" TargetMode="External"/><Relationship Id="rId5850" Type="http://schemas.openxmlformats.org/officeDocument/2006/relationships/hyperlink" Target="http://www.assesstm.com/" TargetMode="External"/><Relationship Id="rId6901" Type="http://schemas.openxmlformats.org/officeDocument/2006/relationships/hyperlink" Target="https://twitter.com/thee_sixthsense" TargetMode="External"/><Relationship Id="rId3054" Type="http://schemas.openxmlformats.org/officeDocument/2006/relationships/hyperlink" Target="https://sms.kalejob.com/" TargetMode="External"/><Relationship Id="rId4452" Type="http://schemas.openxmlformats.org/officeDocument/2006/relationships/hyperlink" Target="http://www.facebook.com/TravelerCar" TargetMode="External"/><Relationship Id="rId5503" Type="http://schemas.openxmlformats.org/officeDocument/2006/relationships/hyperlink" Target="https://www.flow-software.com/" TargetMode="External"/><Relationship Id="rId4105" Type="http://schemas.openxmlformats.org/officeDocument/2006/relationships/hyperlink" Target="http://twitter.com/AtShaker" TargetMode="External"/><Relationship Id="rId7675" Type="http://schemas.openxmlformats.org/officeDocument/2006/relationships/hyperlink" Target="https://twitter.com/ProNOVHealth" TargetMode="External"/><Relationship Id="rId8726" Type="http://schemas.openxmlformats.org/officeDocument/2006/relationships/hyperlink" Target="https://www.linkedin.com/company/dimago/" TargetMode="External"/><Relationship Id="rId10656" Type="http://schemas.openxmlformats.org/officeDocument/2006/relationships/hyperlink" Target="https://www.facebook.com/FlashPropertyFP" TargetMode="External"/><Relationship Id="rId11707" Type="http://schemas.openxmlformats.org/officeDocument/2006/relationships/hyperlink" Target="https://www.facebook.com/humansquadca" TargetMode="External"/><Relationship Id="rId6277" Type="http://schemas.openxmlformats.org/officeDocument/2006/relationships/hyperlink" Target="https://twitter.com/TheBEIGEGroup" TargetMode="External"/><Relationship Id="rId7328" Type="http://schemas.openxmlformats.org/officeDocument/2006/relationships/hyperlink" Target="https://www.linkedin.com/company-beta/11027092/" TargetMode="External"/><Relationship Id="rId10309" Type="http://schemas.openxmlformats.org/officeDocument/2006/relationships/hyperlink" Target="https://www.loanstoget.com/" TargetMode="External"/><Relationship Id="rId2887" Type="http://schemas.openxmlformats.org/officeDocument/2006/relationships/hyperlink" Target="https://www.facebook.com/hirehunt/" TargetMode="External"/><Relationship Id="rId859" Type="http://schemas.openxmlformats.org/officeDocument/2006/relationships/hyperlink" Target="https://www.facebook.com/jobartis?_rdr=p" TargetMode="External"/><Relationship Id="rId1489" Type="http://schemas.openxmlformats.org/officeDocument/2006/relationships/hyperlink" Target="https://www.facebook.com/bitafrika/" TargetMode="External"/><Relationship Id="rId3938" Type="http://schemas.openxmlformats.org/officeDocument/2006/relationships/hyperlink" Target="https://www.reliancehmo.com/" TargetMode="External"/><Relationship Id="rId5360" Type="http://schemas.openxmlformats.org/officeDocument/2006/relationships/hyperlink" Target="https://www.linkedin.com/company/wisolar" TargetMode="External"/><Relationship Id="rId6411" Type="http://schemas.openxmlformats.org/officeDocument/2006/relationships/hyperlink" Target="https://www.linkedin.com/company/farmula/about/" TargetMode="External"/><Relationship Id="rId5013" Type="http://schemas.openxmlformats.org/officeDocument/2006/relationships/hyperlink" Target="http://www.agrinfo.co.tz/home/aboutus" TargetMode="External"/><Relationship Id="rId9981" Type="http://schemas.openxmlformats.org/officeDocument/2006/relationships/hyperlink" Target="https://www.linkedin.com/company/valenture-institute" TargetMode="External"/><Relationship Id="rId1970" Type="http://schemas.openxmlformats.org/officeDocument/2006/relationships/hyperlink" Target="https://www.facebook.com/pg/cinetpay/" TargetMode="External"/><Relationship Id="rId7185" Type="http://schemas.openxmlformats.org/officeDocument/2006/relationships/hyperlink" Target="https://www.facebook.com/JulyviaZawatu" TargetMode="External"/><Relationship Id="rId8583" Type="http://schemas.openxmlformats.org/officeDocument/2006/relationships/hyperlink" Target="https://www.facebook.com/big5games" TargetMode="External"/><Relationship Id="rId9634" Type="http://schemas.openxmlformats.org/officeDocument/2006/relationships/hyperlink" Target="https://www.linkedin.com/company/zembo/" TargetMode="External"/><Relationship Id="rId11564" Type="http://schemas.openxmlformats.org/officeDocument/2006/relationships/hyperlink" Target="https://www.shift-ev.com/" TargetMode="External"/><Relationship Id="rId1623" Type="http://schemas.openxmlformats.org/officeDocument/2006/relationships/hyperlink" Target="http://clickpay.com/" TargetMode="External"/><Relationship Id="rId8236" Type="http://schemas.openxmlformats.org/officeDocument/2006/relationships/hyperlink" Target="https://www.linkedin.com/company/nestsquare/about/" TargetMode="External"/><Relationship Id="rId10166" Type="http://schemas.openxmlformats.org/officeDocument/2006/relationships/hyperlink" Target="https://twitter.com/atlanspace" TargetMode="External"/><Relationship Id="rId11217" Type="http://schemas.openxmlformats.org/officeDocument/2006/relationships/hyperlink" Target="https://www.linkedin.com/company/the-bulb-world" TargetMode="External"/><Relationship Id="rId3795" Type="http://schemas.openxmlformats.org/officeDocument/2006/relationships/hyperlink" Target="https://twitter.com/projectubu" TargetMode="External"/><Relationship Id="rId4846" Type="http://schemas.openxmlformats.org/officeDocument/2006/relationships/hyperlink" Target="https://twitter.com/zendmobility" TargetMode="External"/><Relationship Id="rId2397" Type="http://schemas.openxmlformats.org/officeDocument/2006/relationships/hyperlink" Target="https://www.facebook.com/EleisFarm/" TargetMode="External"/><Relationship Id="rId3448" Type="http://schemas.openxmlformats.org/officeDocument/2006/relationships/hyperlink" Target="http://www.themokoapp.com/" TargetMode="External"/><Relationship Id="rId369" Type="http://schemas.openxmlformats.org/officeDocument/2006/relationships/hyperlink" Target="https://www.linkedin.com/company/tem-tem-dz/" TargetMode="External"/><Relationship Id="rId9491" Type="http://schemas.openxmlformats.org/officeDocument/2006/relationships/hyperlink" Target="https://twitter.com/VexlsApp" TargetMode="External"/><Relationship Id="rId10300" Type="http://schemas.openxmlformats.org/officeDocument/2006/relationships/hyperlink" Target="https://www.facebook.com/GroIntelligence/" TargetMode="External"/><Relationship Id="rId1480" Type="http://schemas.openxmlformats.org/officeDocument/2006/relationships/hyperlink" Target="http://binkabi.io/" TargetMode="External"/><Relationship Id="rId8093" Type="http://schemas.openxmlformats.org/officeDocument/2006/relationships/hyperlink" Target="https://flinoid.com/" TargetMode="External"/><Relationship Id="rId9144" Type="http://schemas.openxmlformats.org/officeDocument/2006/relationships/hyperlink" Target="https://www.facebook.com/guideposthealth" TargetMode="External"/><Relationship Id="rId850" Type="http://schemas.openxmlformats.org/officeDocument/2006/relationships/hyperlink" Target="https://www.linkedin.com/company/18319909/" TargetMode="External"/><Relationship Id="rId1133" Type="http://schemas.openxmlformats.org/officeDocument/2006/relationships/hyperlink" Target="https://twitter.com/EazyhireNG" TargetMode="External"/><Relationship Id="rId2531" Type="http://schemas.openxmlformats.org/officeDocument/2006/relationships/hyperlink" Target="https://www.facebook.com/Eteyelo/" TargetMode="External"/><Relationship Id="rId11074" Type="http://schemas.openxmlformats.org/officeDocument/2006/relationships/hyperlink" Target="https://www.ejara.io/" TargetMode="External"/><Relationship Id="rId503" Type="http://schemas.openxmlformats.org/officeDocument/2006/relationships/hyperlink" Target="https://www.lareinagowns.com/" TargetMode="External"/><Relationship Id="rId5754" Type="http://schemas.openxmlformats.org/officeDocument/2006/relationships/hyperlink" Target="http://bioniclimbs.net/" TargetMode="External"/><Relationship Id="rId6805" Type="http://schemas.openxmlformats.org/officeDocument/2006/relationships/hyperlink" Target="https://twitter.com/movasgroup" TargetMode="External"/><Relationship Id="rId4356" Type="http://schemas.openxmlformats.org/officeDocument/2006/relationships/hyperlink" Target="https://www.facebook.com/tellas1" TargetMode="External"/><Relationship Id="rId5407" Type="http://schemas.openxmlformats.org/officeDocument/2006/relationships/hyperlink" Target="https://www.linkedin.com/company-beta/3485010/" TargetMode="External"/><Relationship Id="rId8977" Type="http://schemas.openxmlformats.org/officeDocument/2006/relationships/hyperlink" Target="https://lily.health/" TargetMode="External"/><Relationship Id="rId4009" Type="http://schemas.openxmlformats.org/officeDocument/2006/relationships/hyperlink" Target="https://twitter.com/Ruzivodlp/" TargetMode="External"/><Relationship Id="rId7579" Type="http://schemas.openxmlformats.org/officeDocument/2006/relationships/hyperlink" Target="https://rack-centre.com/careers/" TargetMode="External"/><Relationship Id="rId360" Type="http://schemas.openxmlformats.org/officeDocument/2006/relationships/hyperlink" Target="https://www.linkedin.com/company/nawah-scientific/" TargetMode="External"/><Relationship Id="rId2041" Type="http://schemas.openxmlformats.org/officeDocument/2006/relationships/hyperlink" Target="http://www.equinoxme.com/" TargetMode="External"/><Relationship Id="rId5264" Type="http://schemas.openxmlformats.org/officeDocument/2006/relationships/hyperlink" Target="https://twitter.com/yethumoney" TargetMode="External"/><Relationship Id="rId6662" Type="http://schemas.openxmlformats.org/officeDocument/2006/relationships/hyperlink" Target="http://www.illuminaafrica.com/" TargetMode="External"/><Relationship Id="rId7713" Type="http://schemas.openxmlformats.org/officeDocument/2006/relationships/hyperlink" Target="https://flashlearners.com/" TargetMode="External"/><Relationship Id="rId6315" Type="http://schemas.openxmlformats.org/officeDocument/2006/relationships/hyperlink" Target="https://www.linkedin.com/company/market-express-ghana" TargetMode="External"/><Relationship Id="rId9885" Type="http://schemas.openxmlformats.org/officeDocument/2006/relationships/hyperlink" Target="https://lightwarelidar.com/" TargetMode="External"/><Relationship Id="rId99" Type="http://schemas.openxmlformats.org/officeDocument/2006/relationships/hyperlink" Target="https://www.facebook.com/ilovezoona" TargetMode="External"/><Relationship Id="rId1874" Type="http://schemas.openxmlformats.org/officeDocument/2006/relationships/hyperlink" Target="http://www.bloomimpact.net/" TargetMode="External"/><Relationship Id="rId2925" Type="http://schemas.openxmlformats.org/officeDocument/2006/relationships/hyperlink" Target="http://icog-labs.com/" TargetMode="External"/><Relationship Id="rId8487" Type="http://schemas.openxmlformats.org/officeDocument/2006/relationships/hyperlink" Target="https://www.facebook.com/HelloPrettySA" TargetMode="External"/><Relationship Id="rId9538" Type="http://schemas.openxmlformats.org/officeDocument/2006/relationships/hyperlink" Target="https://twitter.com/pravicasuite" TargetMode="External"/><Relationship Id="rId11468" Type="http://schemas.openxmlformats.org/officeDocument/2006/relationships/hyperlink" Target="https://www.getyep.co/" TargetMode="External"/><Relationship Id="rId1527" Type="http://schemas.openxmlformats.org/officeDocument/2006/relationships/hyperlink" Target="http://atrader.co.tz/" TargetMode="External"/><Relationship Id="rId7089" Type="http://schemas.openxmlformats.org/officeDocument/2006/relationships/hyperlink" Target="http://pesabazaar.com/" TargetMode="External"/><Relationship Id="rId3699" Type="http://schemas.openxmlformats.org/officeDocument/2006/relationships/hyperlink" Target="https://ownlabs.net/" TargetMode="External"/><Relationship Id="rId4000" Type="http://schemas.openxmlformats.org/officeDocument/2006/relationships/hyperlink" Target="http://smart-medicalservices.com/" TargetMode="External"/><Relationship Id="rId7570" Type="http://schemas.openxmlformats.org/officeDocument/2006/relationships/hyperlink" Target="https://twitter.com/ParsealHQ" TargetMode="External"/><Relationship Id="rId8621" Type="http://schemas.openxmlformats.org/officeDocument/2006/relationships/hyperlink" Target="https://www.facebook.com/dalmatianadvertising/" TargetMode="External"/><Relationship Id="rId6172" Type="http://schemas.openxmlformats.org/officeDocument/2006/relationships/hyperlink" Target="https://www.sikasemafrica.com/" TargetMode="External"/><Relationship Id="rId7223" Type="http://schemas.openxmlformats.org/officeDocument/2006/relationships/hyperlink" Target="https://www.linkedin.com/company/amplify-africa-inc-/" TargetMode="External"/><Relationship Id="rId10551" Type="http://schemas.openxmlformats.org/officeDocument/2006/relationships/hyperlink" Target="https://www.linkedin.com/company/troygoldapp/" TargetMode="External"/><Relationship Id="rId11602" Type="http://schemas.openxmlformats.org/officeDocument/2006/relationships/hyperlink" Target="https://www.linkedin.com/in/safe-mtpkit-17504a203/" TargetMode="External"/><Relationship Id="rId9395" Type="http://schemas.openxmlformats.org/officeDocument/2006/relationships/hyperlink" Target="https://www.linkedin.com/company/maarifasasa/about/" TargetMode="External"/><Relationship Id="rId10204" Type="http://schemas.openxmlformats.org/officeDocument/2006/relationships/hyperlink" Target="https://twitter.com/babygrubz" TargetMode="External"/><Relationship Id="rId2782" Type="http://schemas.openxmlformats.org/officeDocument/2006/relationships/hyperlink" Target="https://kanjwa.com/" TargetMode="External"/><Relationship Id="rId3833" Type="http://schemas.openxmlformats.org/officeDocument/2006/relationships/hyperlink" Target="https://twitter.com/africa_ride" TargetMode="External"/><Relationship Id="rId9048" Type="http://schemas.openxmlformats.org/officeDocument/2006/relationships/hyperlink" Target="https://www.linkedin.com/company/23692432/admin/" TargetMode="External"/><Relationship Id="rId754" Type="http://schemas.openxmlformats.org/officeDocument/2006/relationships/hyperlink" Target="https://www.linkedin.com/company/xpayeg/" TargetMode="External"/><Relationship Id="rId1384" Type="http://schemas.openxmlformats.org/officeDocument/2006/relationships/hyperlink" Target="https://www.facebook.com/guanxiinvest/" TargetMode="External"/><Relationship Id="rId2435" Type="http://schemas.openxmlformats.org/officeDocument/2006/relationships/hyperlink" Target="https://www.linkedin.com/company/eksab/" TargetMode="External"/><Relationship Id="rId90" Type="http://schemas.openxmlformats.org/officeDocument/2006/relationships/hyperlink" Target="https://www.linkedin.com/company/flutterwave/" TargetMode="External"/><Relationship Id="rId407" Type="http://schemas.openxmlformats.org/officeDocument/2006/relationships/hyperlink" Target="https://www.linkedin.com/company/getworth/" TargetMode="External"/><Relationship Id="rId1037" Type="http://schemas.openxmlformats.org/officeDocument/2006/relationships/hyperlink" Target="http://www.vulamobile.com/" TargetMode="External"/><Relationship Id="rId5658" Type="http://schemas.openxmlformats.org/officeDocument/2006/relationships/hyperlink" Target="https://www.facebook.com/euphoriatelecom/" TargetMode="External"/><Relationship Id="rId6709" Type="http://schemas.openxmlformats.org/officeDocument/2006/relationships/hyperlink" Target="http://www.judithandjames.com/" TargetMode="External"/><Relationship Id="rId7080" Type="http://schemas.openxmlformats.org/officeDocument/2006/relationships/hyperlink" Target="https://twitter.com/optaceltd" TargetMode="External"/><Relationship Id="rId8131" Type="http://schemas.openxmlformats.org/officeDocument/2006/relationships/hyperlink" Target="https://jensiv.com/" TargetMode="External"/><Relationship Id="rId10061" Type="http://schemas.openxmlformats.org/officeDocument/2006/relationships/hyperlink" Target="https://goodnatureagro.com/" TargetMode="External"/><Relationship Id="rId11112" Type="http://schemas.openxmlformats.org/officeDocument/2006/relationships/hyperlink" Target="https://efreshli.com/" TargetMode="External"/><Relationship Id="rId3690" Type="http://schemas.openxmlformats.org/officeDocument/2006/relationships/hyperlink" Target="https://twitter.com/outsourcezm" TargetMode="External"/><Relationship Id="rId2292" Type="http://schemas.openxmlformats.org/officeDocument/2006/relationships/hyperlink" Target="http://www.firstaccess.co/" TargetMode="External"/><Relationship Id="rId3343" Type="http://schemas.openxmlformats.org/officeDocument/2006/relationships/hyperlink" Target="https://twitter.com/maroditv" TargetMode="External"/><Relationship Id="rId4741" Type="http://schemas.openxmlformats.org/officeDocument/2006/relationships/hyperlink" Target="https://www.linkedin.com/company/yusudi/" TargetMode="External"/><Relationship Id="rId264" Type="http://schemas.openxmlformats.org/officeDocument/2006/relationships/hyperlink" Target="https://www.facebook.com/Acedotafrica/" TargetMode="External"/><Relationship Id="rId7964" Type="http://schemas.openxmlformats.org/officeDocument/2006/relationships/hyperlink" Target="https://techsavvyng.com/" TargetMode="External"/><Relationship Id="rId10945" Type="http://schemas.openxmlformats.org/officeDocument/2006/relationships/hyperlink" Target="https://www.linkedin.com/company/saweblia/about/" TargetMode="External"/><Relationship Id="rId6566" Type="http://schemas.openxmlformats.org/officeDocument/2006/relationships/hyperlink" Target="https://twitter.com/dapstremEnt/" TargetMode="External"/><Relationship Id="rId7617" Type="http://schemas.openxmlformats.org/officeDocument/2006/relationships/hyperlink" Target="https://twitter.com/middlemannaija" TargetMode="External"/><Relationship Id="rId5168" Type="http://schemas.openxmlformats.org/officeDocument/2006/relationships/hyperlink" Target="http://www.every1mobile.net/" TargetMode="External"/><Relationship Id="rId6219" Type="http://schemas.openxmlformats.org/officeDocument/2006/relationships/hyperlink" Target="https://syncommerceapp.com/" TargetMode="External"/><Relationship Id="rId9789" Type="http://schemas.openxmlformats.org/officeDocument/2006/relationships/hyperlink" Target="https://twitter.com/lupiyaloans" TargetMode="External"/><Relationship Id="rId1778" Type="http://schemas.openxmlformats.org/officeDocument/2006/relationships/hyperlink" Target="http://www.avidbeam.com/" TargetMode="External"/><Relationship Id="rId2829" Type="http://schemas.openxmlformats.org/officeDocument/2006/relationships/hyperlink" Target="https://hailer.co.za/supportandfaq" TargetMode="External"/><Relationship Id="rId6700" Type="http://schemas.openxmlformats.org/officeDocument/2006/relationships/hyperlink" Target="https://www.twitter.com/JobonicsHR" TargetMode="External"/><Relationship Id="rId4251" Type="http://schemas.openxmlformats.org/officeDocument/2006/relationships/hyperlink" Target="https://www.twitter.com/studydotcom" TargetMode="External"/><Relationship Id="rId5302" Type="http://schemas.openxmlformats.org/officeDocument/2006/relationships/hyperlink" Target="http://www.easy2map.com/" TargetMode="External"/><Relationship Id="rId7474" Type="http://schemas.openxmlformats.org/officeDocument/2006/relationships/hyperlink" Target="https://linkedin.com/tatafo" TargetMode="External"/><Relationship Id="rId8872" Type="http://schemas.openxmlformats.org/officeDocument/2006/relationships/hyperlink" Target="https://www.linkedin.com/company/isoflow" TargetMode="External"/><Relationship Id="rId9923" Type="http://schemas.openxmlformats.org/officeDocument/2006/relationships/hyperlink" Target="https://www.facebook.com/yellowcardio/" TargetMode="External"/><Relationship Id="rId11853" Type="http://schemas.openxmlformats.org/officeDocument/2006/relationships/hyperlink" Target="https://twitter.com/gaininfinity1" TargetMode="External"/><Relationship Id="rId1912" Type="http://schemas.openxmlformats.org/officeDocument/2006/relationships/hyperlink" Target="http://www.facebook.com/NairobiHalfLife" TargetMode="External"/><Relationship Id="rId6076" Type="http://schemas.openxmlformats.org/officeDocument/2006/relationships/hyperlink" Target="http://filsekka.net/" TargetMode="External"/><Relationship Id="rId7127" Type="http://schemas.openxmlformats.org/officeDocument/2006/relationships/hyperlink" Target="https://twitter.com/surfkenya" TargetMode="External"/><Relationship Id="rId8525" Type="http://schemas.openxmlformats.org/officeDocument/2006/relationships/hyperlink" Target="https://www.tour2-0.com/" TargetMode="External"/><Relationship Id="rId10455" Type="http://schemas.openxmlformats.org/officeDocument/2006/relationships/hyperlink" Target="https://www.linkedin.com/company/havenhill-synergy/" TargetMode="External"/><Relationship Id="rId11506" Type="http://schemas.openxmlformats.org/officeDocument/2006/relationships/hyperlink" Target="https://www.facebook.com/WSMicroAlgae/" TargetMode="External"/><Relationship Id="rId10108" Type="http://schemas.openxmlformats.org/officeDocument/2006/relationships/hyperlink" Target="https://www.facebook.com/Flickremittance" TargetMode="External"/><Relationship Id="rId2686" Type="http://schemas.openxmlformats.org/officeDocument/2006/relationships/hyperlink" Target="http://www.global-opportunities.net/" TargetMode="External"/><Relationship Id="rId3737" Type="http://schemas.openxmlformats.org/officeDocument/2006/relationships/hyperlink" Target="https://www.facebook.com/paynasglobal/" TargetMode="External"/><Relationship Id="rId9299" Type="http://schemas.openxmlformats.org/officeDocument/2006/relationships/hyperlink" Target="https://www.linkedin.com/company/envisionit-group" TargetMode="External"/><Relationship Id="rId658" Type="http://schemas.openxmlformats.org/officeDocument/2006/relationships/hyperlink" Target="https://www.linkedin.com/company/chalkboard-education/" TargetMode="External"/><Relationship Id="rId1288" Type="http://schemas.openxmlformats.org/officeDocument/2006/relationships/hyperlink" Target="https://www.linkedin.com/company/akibadigital/" TargetMode="External"/><Relationship Id="rId2339" Type="http://schemas.openxmlformats.org/officeDocument/2006/relationships/hyperlink" Target="https://www.facebook.com/Dsquares.Official/" TargetMode="External"/><Relationship Id="rId6210" Type="http://schemas.openxmlformats.org/officeDocument/2006/relationships/hyperlink" Target="https://www.linkedin.com/company/13039623" TargetMode="External"/><Relationship Id="rId9780" Type="http://schemas.openxmlformats.org/officeDocument/2006/relationships/hyperlink" Target="https://www.facebook.com/Dsquare-102092027844788/" TargetMode="External"/><Relationship Id="rId8382" Type="http://schemas.openxmlformats.org/officeDocument/2006/relationships/hyperlink" Target="http://skywalkertravels.com/" TargetMode="External"/><Relationship Id="rId9433" Type="http://schemas.openxmlformats.org/officeDocument/2006/relationships/hyperlink" Target="https://www.staycontactable.com/" TargetMode="External"/><Relationship Id="rId1422" Type="http://schemas.openxmlformats.org/officeDocument/2006/relationships/hyperlink" Target="http://afyaplan.co.ke/" TargetMode="External"/><Relationship Id="rId2820" Type="http://schemas.openxmlformats.org/officeDocument/2006/relationships/hyperlink" Target="http://www.helvetic-group.com/" TargetMode="External"/><Relationship Id="rId8035" Type="http://schemas.openxmlformats.org/officeDocument/2006/relationships/hyperlink" Target="https://www.facebook.com/myweb_official" TargetMode="External"/><Relationship Id="rId11016" Type="http://schemas.openxmlformats.org/officeDocument/2006/relationships/hyperlink" Target="https://pylonump.com/" TargetMode="External"/><Relationship Id="rId11363" Type="http://schemas.openxmlformats.org/officeDocument/2006/relationships/hyperlink" Target="https://www.drshardaayurveda.com/" TargetMode="External"/><Relationship Id="rId4992" Type="http://schemas.openxmlformats.org/officeDocument/2006/relationships/hyperlink" Target="https://www.facebook.com/brightgreenkenya/" TargetMode="External"/><Relationship Id="rId2196" Type="http://schemas.openxmlformats.org/officeDocument/2006/relationships/hyperlink" Target="https://twitter.com/deepstackai?lang=en" TargetMode="External"/><Relationship Id="rId3594" Type="http://schemas.openxmlformats.org/officeDocument/2006/relationships/hyperlink" Target="https://www.linkedin.com/in/omobile-media-3ab07a16b/" TargetMode="External"/><Relationship Id="rId4645" Type="http://schemas.openxmlformats.org/officeDocument/2006/relationships/hyperlink" Target="https://twitter.com/waracake" TargetMode="External"/><Relationship Id="rId168" Type="http://schemas.openxmlformats.org/officeDocument/2006/relationships/hyperlink" Target="https://twitter.com/KopoKopoInc" TargetMode="External"/><Relationship Id="rId3247" Type="http://schemas.openxmlformats.org/officeDocument/2006/relationships/hyperlink" Target="https://twitter.com/lono_ci" TargetMode="External"/><Relationship Id="rId7868" Type="http://schemas.openxmlformats.org/officeDocument/2006/relationships/hyperlink" Target="https://www.twitter.com/flexisaf" TargetMode="External"/><Relationship Id="rId8919" Type="http://schemas.openxmlformats.org/officeDocument/2006/relationships/hyperlink" Target="https://www.linkedin.com/company/ai-media-africa/" TargetMode="External"/><Relationship Id="rId10849" Type="http://schemas.openxmlformats.org/officeDocument/2006/relationships/hyperlink" Target="https://mosaiclab.io/" TargetMode="External"/><Relationship Id="rId9290" Type="http://schemas.openxmlformats.org/officeDocument/2006/relationships/hyperlink" Target="https://www.linkedin.com/company/reelfruit/about/" TargetMode="External"/><Relationship Id="rId2330" Type="http://schemas.openxmlformats.org/officeDocument/2006/relationships/hyperlink" Target="https://www.facebook.com/pages/category/Local-Business/DroneSIG-2487397061276442/" TargetMode="External"/><Relationship Id="rId302" Type="http://schemas.openxmlformats.org/officeDocument/2006/relationships/hyperlink" Target="https://www.linkedin.com/company/eventtus/" TargetMode="External"/><Relationship Id="rId5553" Type="http://schemas.openxmlformats.org/officeDocument/2006/relationships/hyperlink" Target="https://twitter.com/vibescout" TargetMode="External"/><Relationship Id="rId6951" Type="http://schemas.openxmlformats.org/officeDocument/2006/relationships/hyperlink" Target="https://twitter.com/bigsquareke" TargetMode="External"/><Relationship Id="rId4155" Type="http://schemas.openxmlformats.org/officeDocument/2006/relationships/hyperlink" Target="http://www.sociallenderng.com/" TargetMode="External"/><Relationship Id="rId5206" Type="http://schemas.openxmlformats.org/officeDocument/2006/relationships/hyperlink" Target="http://www.drifterbrewing.co.za/" TargetMode="External"/><Relationship Id="rId6604" Type="http://schemas.openxmlformats.org/officeDocument/2006/relationships/hyperlink" Target="http://www.twitter.com/gaming4kenya" TargetMode="External"/><Relationship Id="rId8776" Type="http://schemas.openxmlformats.org/officeDocument/2006/relationships/hyperlink" Target="http://www.lularent.com/" TargetMode="External"/><Relationship Id="rId9827" Type="http://schemas.openxmlformats.org/officeDocument/2006/relationships/hyperlink" Target="https://twitter.com/SlashDealz" TargetMode="External"/><Relationship Id="rId11757" Type="http://schemas.openxmlformats.org/officeDocument/2006/relationships/hyperlink" Target="https://virridy.com/" TargetMode="External"/><Relationship Id="rId1816" Type="http://schemas.openxmlformats.org/officeDocument/2006/relationships/hyperlink" Target="https://deyamais.com/" TargetMode="External"/><Relationship Id="rId7378" Type="http://schemas.openxmlformats.org/officeDocument/2006/relationships/hyperlink" Target="http://twitter.com/techcabal" TargetMode="External"/><Relationship Id="rId8429" Type="http://schemas.openxmlformats.org/officeDocument/2006/relationships/hyperlink" Target="https://www.facebook.com/eisoftlimited" TargetMode="External"/><Relationship Id="rId10359" Type="http://schemas.openxmlformats.org/officeDocument/2006/relationships/hyperlink" Target="https://www.sfanonline.org/" TargetMode="External"/><Relationship Id="rId3988" Type="http://schemas.openxmlformats.org/officeDocument/2006/relationships/hyperlink" Target="http://twitter.com/riovichq" TargetMode="External"/><Relationship Id="rId8910" Type="http://schemas.openxmlformats.org/officeDocument/2006/relationships/hyperlink" Target="https://twitter.com/nonacreative" TargetMode="External"/><Relationship Id="rId6461" Type="http://schemas.openxmlformats.org/officeDocument/2006/relationships/hyperlink" Target="https://www.facebook.com/pg/AfricaDataCentres/about/?ref=page_internal" TargetMode="External"/><Relationship Id="rId7512" Type="http://schemas.openxmlformats.org/officeDocument/2006/relationships/hyperlink" Target="https://www.linkedin.com/company/africa-baby-care-ltd-babybliss" TargetMode="External"/><Relationship Id="rId10840" Type="http://schemas.openxmlformats.org/officeDocument/2006/relationships/hyperlink" Target="https://www.facebook.com/YallaXash/" TargetMode="External"/><Relationship Id="rId5063" Type="http://schemas.openxmlformats.org/officeDocument/2006/relationships/hyperlink" Target="https://www.twekobe.com/" TargetMode="External"/><Relationship Id="rId6114" Type="http://schemas.openxmlformats.org/officeDocument/2006/relationships/hyperlink" Target="https://www.facebook.com/mobihallsocial" TargetMode="External"/><Relationship Id="rId9684" Type="http://schemas.openxmlformats.org/officeDocument/2006/relationships/hyperlink" Target="https://sticitt.co.za/" TargetMode="External"/><Relationship Id="rId8286" Type="http://schemas.openxmlformats.org/officeDocument/2006/relationships/hyperlink" Target="https://www.linkedin.com/in/wexposeng" TargetMode="External"/><Relationship Id="rId9337" Type="http://schemas.openxmlformats.org/officeDocument/2006/relationships/hyperlink" Target="https://hitch.video/" TargetMode="External"/><Relationship Id="rId1673" Type="http://schemas.openxmlformats.org/officeDocument/2006/relationships/hyperlink" Target="http://www.akoobooks.com/" TargetMode="External"/><Relationship Id="rId2724" Type="http://schemas.openxmlformats.org/officeDocument/2006/relationships/hyperlink" Target="https://www.linkedin.com/company/gozem" TargetMode="External"/><Relationship Id="rId11267" Type="http://schemas.openxmlformats.org/officeDocument/2006/relationships/hyperlink" Target="https://twitter.com/wowzi_ke" TargetMode="External"/><Relationship Id="rId1326" Type="http://schemas.openxmlformats.org/officeDocument/2006/relationships/hyperlink" Target="https://twitter.com/PlusMediCo" TargetMode="External"/><Relationship Id="rId4896" Type="http://schemas.openxmlformats.org/officeDocument/2006/relationships/hyperlink" Target="http://www.veritec-angola.com/en/home/" TargetMode="External"/><Relationship Id="rId5947" Type="http://schemas.openxmlformats.org/officeDocument/2006/relationships/hyperlink" Target="http://www.al3abmizo.com/" TargetMode="External"/><Relationship Id="rId32" Type="http://schemas.openxmlformats.org/officeDocument/2006/relationships/hyperlink" Target="https://www.linkedin.com/company/m-kopa-solar/" TargetMode="External"/><Relationship Id="rId3498" Type="http://schemas.openxmlformats.org/officeDocument/2006/relationships/hyperlink" Target="http://www.payconnect.co.ke/" TargetMode="External"/><Relationship Id="rId4549" Type="http://schemas.openxmlformats.org/officeDocument/2006/relationships/hyperlink" Target="https://www.facebook.com/uthinitech" TargetMode="External"/><Relationship Id="rId8420" Type="http://schemas.openxmlformats.org/officeDocument/2006/relationships/hyperlink" Target="http://twitter.com/cheapynigeria" TargetMode="External"/><Relationship Id="rId10350" Type="http://schemas.openxmlformats.org/officeDocument/2006/relationships/hyperlink" Target="https://twitter.com/pngmemobile" TargetMode="External"/><Relationship Id="rId11401" Type="http://schemas.openxmlformats.org/officeDocument/2006/relationships/hyperlink" Target="https://remedial.health/about-us" TargetMode="External"/><Relationship Id="rId7022" Type="http://schemas.openxmlformats.org/officeDocument/2006/relationships/hyperlink" Target="https://twitter.com/ITFkenya" TargetMode="External"/><Relationship Id="rId10003" Type="http://schemas.openxmlformats.org/officeDocument/2006/relationships/hyperlink" Target="https://twitter.com/shopa_life" TargetMode="External"/><Relationship Id="rId2581" Type="http://schemas.openxmlformats.org/officeDocument/2006/relationships/hyperlink" Target="https://twitter.com/firebirdsql?lang=en" TargetMode="External"/><Relationship Id="rId3632" Type="http://schemas.openxmlformats.org/officeDocument/2006/relationships/hyperlink" Target="https://www.linkedin.com/company/one-acre-fund" TargetMode="External"/><Relationship Id="rId9194" Type="http://schemas.openxmlformats.org/officeDocument/2006/relationships/hyperlink" Target="https://www.linkedin.com/company/raseedi-telecom-app" TargetMode="External"/><Relationship Id="rId553" Type="http://schemas.openxmlformats.org/officeDocument/2006/relationships/hyperlink" Target="https://www.linkedin.com/company/one-credit-limited/about/" TargetMode="External"/><Relationship Id="rId1183" Type="http://schemas.openxmlformats.org/officeDocument/2006/relationships/hyperlink" Target="https://www.linkedin.com/company/7aweshly/" TargetMode="External"/><Relationship Id="rId2234" Type="http://schemas.openxmlformats.org/officeDocument/2006/relationships/hyperlink" Target="https://www.linkedin.com/company/data-integrated/about/" TargetMode="External"/><Relationship Id="rId206" Type="http://schemas.openxmlformats.org/officeDocument/2006/relationships/hyperlink" Target="https://twitter.com/terragongroup" TargetMode="External"/><Relationship Id="rId6855" Type="http://schemas.openxmlformats.org/officeDocument/2006/relationships/hyperlink" Target="https://www.facebook.com/shipsenga" TargetMode="External"/><Relationship Id="rId7906" Type="http://schemas.openxmlformats.org/officeDocument/2006/relationships/hyperlink" Target="https://onebox.com.ng/" TargetMode="External"/><Relationship Id="rId4059" Type="http://schemas.openxmlformats.org/officeDocument/2006/relationships/hyperlink" Target="https://twitter.com/secure_sys" TargetMode="External"/><Relationship Id="rId5457" Type="http://schemas.openxmlformats.org/officeDocument/2006/relationships/hyperlink" Target="http://airmanaged.co.za/" TargetMode="External"/><Relationship Id="rId6508" Type="http://schemas.openxmlformats.org/officeDocument/2006/relationships/hyperlink" Target="https://www.linkedin.com/company/baobabcircle/" TargetMode="External"/><Relationship Id="rId4540" Type="http://schemas.openxmlformats.org/officeDocument/2006/relationships/hyperlink" Target="https://www.linkedin.com/company/vesicash/about/" TargetMode="External"/><Relationship Id="rId2091" Type="http://schemas.openxmlformats.org/officeDocument/2006/relationships/hyperlink" Target="https://www.linkedin.com/company/clinicpesa/" TargetMode="External"/><Relationship Id="rId3142" Type="http://schemas.openxmlformats.org/officeDocument/2006/relationships/hyperlink" Target="https://www.facebook.com/pages/category/Local-Service/Kyaffe-Farmers-Network-384006359043605/" TargetMode="External"/><Relationship Id="rId7763" Type="http://schemas.openxmlformats.org/officeDocument/2006/relationships/hyperlink" Target="https://www.linkedin.com/in/cartehub" TargetMode="External"/><Relationship Id="rId6365" Type="http://schemas.openxmlformats.org/officeDocument/2006/relationships/hyperlink" Target="https://www.facebook.com/pg/Aeroshutter/a" TargetMode="External"/><Relationship Id="rId7416" Type="http://schemas.openxmlformats.org/officeDocument/2006/relationships/hyperlink" Target="https://facebook.com/chekkitapp" TargetMode="External"/><Relationship Id="rId8814" Type="http://schemas.openxmlformats.org/officeDocument/2006/relationships/hyperlink" Target="https://www.seebox.co.za/" TargetMode="External"/><Relationship Id="rId10744" Type="http://schemas.openxmlformats.org/officeDocument/2006/relationships/hyperlink" Target="https://www.linkedin.com/company/waladigital" TargetMode="External"/><Relationship Id="rId6018" Type="http://schemas.openxmlformats.org/officeDocument/2006/relationships/hyperlink" Target="https://www.facebook.com/tomatiki/" TargetMode="External"/><Relationship Id="rId2975" Type="http://schemas.openxmlformats.org/officeDocument/2006/relationships/hyperlink" Target="https://www.twitter.com/insureafrika" TargetMode="External"/><Relationship Id="rId9588" Type="http://schemas.openxmlformats.org/officeDocument/2006/relationships/hyperlink" Target="https://www.facebook.com/harishrajput2912/" TargetMode="External"/><Relationship Id="rId947" Type="http://schemas.openxmlformats.org/officeDocument/2006/relationships/hyperlink" Target="http://www.shopmeaway.com/" TargetMode="External"/><Relationship Id="rId1577" Type="http://schemas.openxmlformats.org/officeDocument/2006/relationships/hyperlink" Target="http://www.afrikash.net/" TargetMode="External"/><Relationship Id="rId2628" Type="http://schemas.openxmlformats.org/officeDocument/2006/relationships/hyperlink" Target="https://twitter.com/zaFOSHO" TargetMode="External"/><Relationship Id="rId4050" Type="http://schemas.openxmlformats.org/officeDocument/2006/relationships/hyperlink" Target="https://sendbox.ng/" TargetMode="External"/><Relationship Id="rId5101" Type="http://schemas.openxmlformats.org/officeDocument/2006/relationships/hyperlink" Target="https://www.facebook.com/gotbotglobal/" TargetMode="External"/><Relationship Id="rId8671" Type="http://schemas.openxmlformats.org/officeDocument/2006/relationships/hyperlink" Target="http://www.native.co.za/" TargetMode="External"/><Relationship Id="rId9722" Type="http://schemas.openxmlformats.org/officeDocument/2006/relationships/hyperlink" Target="https://sohowerk.com/about/" TargetMode="External"/><Relationship Id="rId1711" Type="http://schemas.openxmlformats.org/officeDocument/2006/relationships/hyperlink" Target="http://www.anamehani.com/" TargetMode="External"/><Relationship Id="rId7273" Type="http://schemas.openxmlformats.org/officeDocument/2006/relationships/hyperlink" Target="https://www.facebook.com/safinigeria" TargetMode="External"/><Relationship Id="rId8324" Type="http://schemas.openxmlformats.org/officeDocument/2006/relationships/hyperlink" Target="http://www.dailydigest.ng/" TargetMode="External"/><Relationship Id="rId10254" Type="http://schemas.openxmlformats.org/officeDocument/2006/relationships/hyperlink" Target="https://www.damu-sasa.co.ke/" TargetMode="External"/><Relationship Id="rId11652" Type="http://schemas.openxmlformats.org/officeDocument/2006/relationships/hyperlink" Target="https://twitter.com/badili_africa" TargetMode="External"/><Relationship Id="rId11305" Type="http://schemas.openxmlformats.org/officeDocument/2006/relationships/hyperlink" Target="https://mustardinsights.cynogroup.com/" TargetMode="External"/><Relationship Id="rId2485" Type="http://schemas.openxmlformats.org/officeDocument/2006/relationships/hyperlink" Target="https://www.linkedin.com/company/etudesk/" TargetMode="External"/><Relationship Id="rId3883" Type="http://schemas.openxmlformats.org/officeDocument/2006/relationships/hyperlink" Target="https://www.linkedin.com/company/pula-advisors" TargetMode="External"/><Relationship Id="rId4934" Type="http://schemas.openxmlformats.org/officeDocument/2006/relationships/hyperlink" Target="https://www.facebook.com/kijaniuganda/" TargetMode="External"/><Relationship Id="rId9098" Type="http://schemas.openxmlformats.org/officeDocument/2006/relationships/hyperlink" Target="https://www.linkedin.com/company/teheca-ltd/about/" TargetMode="External"/><Relationship Id="rId457" Type="http://schemas.openxmlformats.org/officeDocument/2006/relationships/hyperlink" Target="https://www.janngo.com/" TargetMode="External"/><Relationship Id="rId1087" Type="http://schemas.openxmlformats.org/officeDocument/2006/relationships/hyperlink" Target="http://www.idf3.com/" TargetMode="External"/><Relationship Id="rId2138" Type="http://schemas.openxmlformats.org/officeDocument/2006/relationships/hyperlink" Target="https://www.linkedin.com/company/cregital/about/" TargetMode="External"/><Relationship Id="rId3536" Type="http://schemas.openxmlformats.org/officeDocument/2006/relationships/hyperlink" Target="http://www.linkedin.com/company/2223456" TargetMode="External"/><Relationship Id="rId6759" Type="http://schemas.openxmlformats.org/officeDocument/2006/relationships/hyperlink" Target="https://www.facebook.com/kunajamapp" TargetMode="External"/><Relationship Id="rId8181" Type="http://schemas.openxmlformats.org/officeDocument/2006/relationships/hyperlink" Target="https://www.facebook.com/FoodiLikeDelivery" TargetMode="External"/><Relationship Id="rId9232" Type="http://schemas.openxmlformats.org/officeDocument/2006/relationships/hyperlink" Target="http://www.jiji.ng/" TargetMode="External"/><Relationship Id="rId11162" Type="http://schemas.openxmlformats.org/officeDocument/2006/relationships/hyperlink" Target="https://www.blinkapp.net/" TargetMode="External"/><Relationship Id="rId1221" Type="http://schemas.openxmlformats.org/officeDocument/2006/relationships/hyperlink" Target="https://www.linkedin.com/company/el-zatona/about/" TargetMode="External"/><Relationship Id="rId4791" Type="http://schemas.openxmlformats.org/officeDocument/2006/relationships/hyperlink" Target="https://www.youdee.cd/" TargetMode="External"/><Relationship Id="rId5842" Type="http://schemas.openxmlformats.org/officeDocument/2006/relationships/hyperlink" Target="https://www.linkedin.com/company/igrow-solutions/" TargetMode="External"/><Relationship Id="rId3393" Type="http://schemas.openxmlformats.org/officeDocument/2006/relationships/hyperlink" Target="https://www.linkedin.com/company/radmark/about/" TargetMode="External"/><Relationship Id="rId4444" Type="http://schemas.openxmlformats.org/officeDocument/2006/relationships/hyperlink" Target="http://utmo.st/" TargetMode="External"/><Relationship Id="rId3046" Type="http://schemas.openxmlformats.org/officeDocument/2006/relationships/hyperlink" Target="http://lisunguipharma.org/" TargetMode="External"/><Relationship Id="rId10995" Type="http://schemas.openxmlformats.org/officeDocument/2006/relationships/hyperlink" Target="https://www.buysafeviagra.com/product/free-abortion-pill-kit-online/" TargetMode="External"/><Relationship Id="rId6269" Type="http://schemas.openxmlformats.org/officeDocument/2006/relationships/hyperlink" Target="http://www.ghanamotion.com/" TargetMode="External"/><Relationship Id="rId7667" Type="http://schemas.openxmlformats.org/officeDocument/2006/relationships/hyperlink" Target="https://www.facebook.com/zenonigeria/" TargetMode="External"/><Relationship Id="rId8718" Type="http://schemas.openxmlformats.org/officeDocument/2006/relationships/hyperlink" Target="http://humanvalue.co.za/" TargetMode="External"/><Relationship Id="rId10648" Type="http://schemas.openxmlformats.org/officeDocument/2006/relationships/hyperlink" Target="https://www.linkedin.com/company/motito/" TargetMode="External"/><Relationship Id="rId2879" Type="http://schemas.openxmlformats.org/officeDocument/2006/relationships/hyperlink" Target="https://www.linkedin.com/company/hicarbyecar/about/" TargetMode="External"/><Relationship Id="rId6750" Type="http://schemas.openxmlformats.org/officeDocument/2006/relationships/hyperlink" Target="https://kijanihq.com/" TargetMode="External"/><Relationship Id="rId7801" Type="http://schemas.openxmlformats.org/officeDocument/2006/relationships/hyperlink" Target="https://twitter.com/hello_miduman" TargetMode="External"/><Relationship Id="rId101" Type="http://schemas.openxmlformats.org/officeDocument/2006/relationships/hyperlink" Target="https://www.linkedin.com/company/yoco/" TargetMode="External"/><Relationship Id="rId5352" Type="http://schemas.openxmlformats.org/officeDocument/2006/relationships/hyperlink" Target="http://www.linkedin.com/company/3033607" TargetMode="External"/><Relationship Id="rId6403" Type="http://schemas.openxmlformats.org/officeDocument/2006/relationships/hyperlink" Target="http://nadiabot.com/" TargetMode="External"/><Relationship Id="rId9973" Type="http://schemas.openxmlformats.org/officeDocument/2006/relationships/hyperlink" Target="https://twitter.com/Elmicademy" TargetMode="External"/><Relationship Id="rId5005" Type="http://schemas.openxmlformats.org/officeDocument/2006/relationships/hyperlink" Target="https://twitter.com/Glass_HousePR?ref_src=twsrc%5Egoogle%7Ctwcamp%5Eserp%7Ctwgr%5Eauthor" TargetMode="External"/><Relationship Id="rId8575" Type="http://schemas.openxmlformats.org/officeDocument/2006/relationships/hyperlink" Target="https://kukuracapital.com/" TargetMode="External"/><Relationship Id="rId9626" Type="http://schemas.openxmlformats.org/officeDocument/2006/relationships/hyperlink" Target="https://www.facebook.com/wantotrip/" TargetMode="External"/><Relationship Id="rId1962" Type="http://schemas.openxmlformats.org/officeDocument/2006/relationships/hyperlink" Target="http://www.twitter.com/christophers_co" TargetMode="External"/><Relationship Id="rId7177" Type="http://schemas.openxmlformats.org/officeDocument/2006/relationships/hyperlink" Target="https://www.twitter.com/powergen_re" TargetMode="External"/><Relationship Id="rId8228" Type="http://schemas.openxmlformats.org/officeDocument/2006/relationships/hyperlink" Target="http://escapadeng.com/" TargetMode="External"/><Relationship Id="rId11556" Type="http://schemas.openxmlformats.org/officeDocument/2006/relationships/hyperlink" Target="https://twitter.com/ShapShap_NG" TargetMode="External"/><Relationship Id="rId1615" Type="http://schemas.openxmlformats.org/officeDocument/2006/relationships/hyperlink" Target="https://twitter.com/alfa_ao?lang=en" TargetMode="External"/><Relationship Id="rId10158" Type="http://schemas.openxmlformats.org/officeDocument/2006/relationships/hyperlink" Target="https://www.facebook.com/carmachain/" TargetMode="External"/><Relationship Id="rId11209" Type="http://schemas.openxmlformats.org/officeDocument/2006/relationships/hyperlink" Target="https://web.facebook.com/Newsonline-Nigeria-113327944475132" TargetMode="External"/><Relationship Id="rId3787" Type="http://schemas.openxmlformats.org/officeDocument/2006/relationships/hyperlink" Target="https://www.pesabazaar.com/" TargetMode="External"/><Relationship Id="rId4838" Type="http://schemas.openxmlformats.org/officeDocument/2006/relationships/hyperlink" Target="https://twitter.com/zipline?lang=en" TargetMode="External"/><Relationship Id="rId2389" Type="http://schemas.openxmlformats.org/officeDocument/2006/relationships/hyperlink" Target="https://www.facebook.com/easyshop.easycook" TargetMode="External"/><Relationship Id="rId6260" Type="http://schemas.openxmlformats.org/officeDocument/2006/relationships/hyperlink" Target="https://twitter.com/slicebiz" TargetMode="External"/><Relationship Id="rId7311" Type="http://schemas.openxmlformats.org/officeDocument/2006/relationships/hyperlink" Target="https://www.facebook.com/edurecordsltd" TargetMode="External"/><Relationship Id="rId2870" Type="http://schemas.openxmlformats.org/officeDocument/2006/relationships/hyperlink" Target="https://twitter.com/houseafrica1?lang=en" TargetMode="External"/><Relationship Id="rId3921" Type="http://schemas.openxmlformats.org/officeDocument/2006/relationships/hyperlink" Target="https://www.linkedin.com/company/rancard-solutions-ltd" TargetMode="External"/><Relationship Id="rId9483" Type="http://schemas.openxmlformats.org/officeDocument/2006/relationships/hyperlink" Target="https://garibara.com/" TargetMode="External"/><Relationship Id="rId842" Type="http://schemas.openxmlformats.org/officeDocument/2006/relationships/hyperlink" Target="https://www.jumpinrides.co.za/" TargetMode="External"/><Relationship Id="rId1472" Type="http://schemas.openxmlformats.org/officeDocument/2006/relationships/hyperlink" Target="https://twitter.com/Belfrics" TargetMode="External"/><Relationship Id="rId2523" Type="http://schemas.openxmlformats.org/officeDocument/2006/relationships/hyperlink" Target="https://twitter.com/esoko" TargetMode="External"/><Relationship Id="rId8085" Type="http://schemas.openxmlformats.org/officeDocument/2006/relationships/hyperlink" Target="https://www.facebook.com/hojahapp?_rdr=p" TargetMode="External"/><Relationship Id="rId9136" Type="http://schemas.openxmlformats.org/officeDocument/2006/relationships/hyperlink" Target="https://www.linkedin.com/company/lekkify" TargetMode="External"/><Relationship Id="rId11066" Type="http://schemas.openxmlformats.org/officeDocument/2006/relationships/hyperlink" Target="https://greenspoon.co.ke/" TargetMode="External"/><Relationship Id="rId1125" Type="http://schemas.openxmlformats.org/officeDocument/2006/relationships/hyperlink" Target="https://www.linkedin.com/company/bluebic/" TargetMode="External"/><Relationship Id="rId4695" Type="http://schemas.openxmlformats.org/officeDocument/2006/relationships/hyperlink" Target="https://twitter.com/AgriWefly" TargetMode="External"/><Relationship Id="rId3297" Type="http://schemas.openxmlformats.org/officeDocument/2006/relationships/hyperlink" Target="http://mfarm.co.ke/" TargetMode="External"/><Relationship Id="rId4348" Type="http://schemas.openxmlformats.org/officeDocument/2006/relationships/hyperlink" Target="https://thomaniproperty.mobi/faq.html" TargetMode="External"/><Relationship Id="rId5746" Type="http://schemas.openxmlformats.org/officeDocument/2006/relationships/hyperlink" Target="https://www.facebook.com/flareinn" TargetMode="External"/><Relationship Id="rId8969" Type="http://schemas.openxmlformats.org/officeDocument/2006/relationships/hyperlink" Target="https://www.facebook.com/shopcsquared/" TargetMode="External"/><Relationship Id="rId10899" Type="http://schemas.openxmlformats.org/officeDocument/2006/relationships/hyperlink" Target="https://www.linkedin.com/company/18045386/admin/" TargetMode="External"/><Relationship Id="rId11200" Type="http://schemas.openxmlformats.org/officeDocument/2006/relationships/hyperlink" Target="https://www.linkedin.com/company/voxcroft" TargetMode="External"/><Relationship Id="rId2380" Type="http://schemas.openxmlformats.org/officeDocument/2006/relationships/hyperlink" Target="https://twitter.com/east_pesa" TargetMode="External"/><Relationship Id="rId3431" Type="http://schemas.openxmlformats.org/officeDocument/2006/relationships/hyperlink" Target="https://twitter.com/mobiticketinfo" TargetMode="External"/><Relationship Id="rId352" Type="http://schemas.openxmlformats.org/officeDocument/2006/relationships/hyperlink" Target="https://www.linkedin.com/company/wasokoglobal" TargetMode="External"/><Relationship Id="rId2033" Type="http://schemas.openxmlformats.org/officeDocument/2006/relationships/hyperlink" Target="https://www.facebook.com/ClubTravelSA/" TargetMode="External"/><Relationship Id="rId6654" Type="http://schemas.openxmlformats.org/officeDocument/2006/relationships/hyperlink" Target="http://www.ihub.co.ke/" TargetMode="External"/><Relationship Id="rId7705" Type="http://schemas.openxmlformats.org/officeDocument/2006/relationships/hyperlink" Target="http://www.facebook.com/MediosaHQ" TargetMode="External"/><Relationship Id="rId5256" Type="http://schemas.openxmlformats.org/officeDocument/2006/relationships/hyperlink" Target="https://twitter.com/socialcollectco" TargetMode="External"/><Relationship Id="rId6307" Type="http://schemas.openxmlformats.org/officeDocument/2006/relationships/hyperlink" Target="https://www.linkedin.com/in/apprise-music-511945180/" TargetMode="External"/><Relationship Id="rId8479" Type="http://schemas.openxmlformats.org/officeDocument/2006/relationships/hyperlink" Target="https://www.linkedin.com/company/18290004/admin/updates/" TargetMode="External"/><Relationship Id="rId9877" Type="http://schemas.openxmlformats.org/officeDocument/2006/relationships/hyperlink" Target="https://www.facebook.com/GIVOsolutions/" TargetMode="External"/><Relationship Id="rId1866" Type="http://schemas.openxmlformats.org/officeDocument/2006/relationships/hyperlink" Target="https://www.facebook.com/blockchainacademybr/" TargetMode="External"/><Relationship Id="rId2917" Type="http://schemas.openxmlformats.org/officeDocument/2006/relationships/hyperlink" Target="http://impactppa.com/" TargetMode="External"/><Relationship Id="rId1519" Type="http://schemas.openxmlformats.org/officeDocument/2006/relationships/hyperlink" Target="https://www.twitter.com/caytree" TargetMode="External"/><Relationship Id="rId8960" Type="http://schemas.openxmlformats.org/officeDocument/2006/relationships/hyperlink" Target="https://cloud9xp.com/" TargetMode="External"/><Relationship Id="rId10890" Type="http://schemas.openxmlformats.org/officeDocument/2006/relationships/hyperlink" Target="https://lnkobrand.com/" TargetMode="External"/><Relationship Id="rId7562" Type="http://schemas.openxmlformats.org/officeDocument/2006/relationships/hyperlink" Target="https://twitter.com/fieldintel?lang=en" TargetMode="External"/><Relationship Id="rId8613" Type="http://schemas.openxmlformats.org/officeDocument/2006/relationships/hyperlink" Target="https://lulabuild.com/" TargetMode="External"/><Relationship Id="rId10543" Type="http://schemas.openxmlformats.org/officeDocument/2006/relationships/hyperlink" Target="https://www.facebook.com/quromedical/" TargetMode="External"/><Relationship Id="rId6164" Type="http://schemas.openxmlformats.org/officeDocument/2006/relationships/hyperlink" Target="https://www.linkedin.com/company/10261595/" TargetMode="External"/><Relationship Id="rId7215" Type="http://schemas.openxmlformats.org/officeDocument/2006/relationships/hyperlink" Target="http://www.eradatechnology.com/meet-the-team/" TargetMode="External"/><Relationship Id="rId2774" Type="http://schemas.openxmlformats.org/officeDocument/2006/relationships/hyperlink" Target="http://www.greentechmedia.com/" TargetMode="External"/><Relationship Id="rId9387" Type="http://schemas.openxmlformats.org/officeDocument/2006/relationships/hyperlink" Target="http://shuttlealert.com/" TargetMode="External"/><Relationship Id="rId746" Type="http://schemas.openxmlformats.org/officeDocument/2006/relationships/hyperlink" Target="https://scale.ma/" TargetMode="External"/><Relationship Id="rId1376" Type="http://schemas.openxmlformats.org/officeDocument/2006/relationships/hyperlink" Target="https://tsaron.com/contract.html" TargetMode="External"/><Relationship Id="rId2427" Type="http://schemas.openxmlformats.org/officeDocument/2006/relationships/hyperlink" Target="https://www.linkedin.com/company/1449060" TargetMode="External"/><Relationship Id="rId3825" Type="http://schemas.openxmlformats.org/officeDocument/2006/relationships/hyperlink" Target="http://podozi.com/" TargetMode="External"/><Relationship Id="rId1029" Type="http://schemas.openxmlformats.org/officeDocument/2006/relationships/hyperlink" Target="https://www.facebook.com/accounteer/" TargetMode="External"/><Relationship Id="rId5997" Type="http://schemas.openxmlformats.org/officeDocument/2006/relationships/hyperlink" Target="http://www.facebook.com/tayary.egy/" TargetMode="External"/><Relationship Id="rId82" Type="http://schemas.openxmlformats.org/officeDocument/2006/relationships/hyperlink" Target="http://www.vezeeta.com/" TargetMode="External"/><Relationship Id="rId4599" Type="http://schemas.openxmlformats.org/officeDocument/2006/relationships/hyperlink" Target="https://www.facebook.com/pg/VizibilitiAI/" TargetMode="External"/><Relationship Id="rId7072" Type="http://schemas.openxmlformats.org/officeDocument/2006/relationships/hyperlink" Target="https://twitter.com/onadata" TargetMode="External"/><Relationship Id="rId8470" Type="http://schemas.openxmlformats.org/officeDocument/2006/relationships/hyperlink" Target="https://www.linkedin.com/company/earlybird-educare-work/about/" TargetMode="External"/><Relationship Id="rId9521" Type="http://schemas.openxmlformats.org/officeDocument/2006/relationships/hyperlink" Target="https://twitter.com/XenoUganda" TargetMode="External"/><Relationship Id="rId11451" Type="http://schemas.openxmlformats.org/officeDocument/2006/relationships/hyperlink" Target="https://twitter.com/susucares" TargetMode="External"/><Relationship Id="rId1510" Type="http://schemas.openxmlformats.org/officeDocument/2006/relationships/hyperlink" Target="https://www.linkedin.com/company/breastit/" TargetMode="External"/><Relationship Id="rId8123" Type="http://schemas.openxmlformats.org/officeDocument/2006/relationships/hyperlink" Target="https://techiewiz.com/" TargetMode="External"/><Relationship Id="rId10053" Type="http://schemas.openxmlformats.org/officeDocument/2006/relationships/hyperlink" Target="https://www.indicina.co/" TargetMode="External"/><Relationship Id="rId11104" Type="http://schemas.openxmlformats.org/officeDocument/2006/relationships/hyperlink" Target="https://www.facebook.com/paysika/" TargetMode="External"/><Relationship Id="rId3682" Type="http://schemas.openxmlformats.org/officeDocument/2006/relationships/hyperlink" Target="https://www.linkedin.com/company/paymob" TargetMode="External"/><Relationship Id="rId4733" Type="http://schemas.openxmlformats.org/officeDocument/2006/relationships/hyperlink" Target="https://www.facebook.com/yapilihealth/" TargetMode="External"/><Relationship Id="rId2284" Type="http://schemas.openxmlformats.org/officeDocument/2006/relationships/hyperlink" Target="https://www.facebook.com/pages/category/Musician-Band/Drosig-206939342659073/" TargetMode="External"/><Relationship Id="rId3335" Type="http://schemas.openxmlformats.org/officeDocument/2006/relationships/hyperlink" Target="https://www.marketizer.com/" TargetMode="External"/><Relationship Id="rId256" Type="http://schemas.openxmlformats.org/officeDocument/2006/relationships/hyperlink" Target="https://www.linkedin.com/company/mobile-surveys-inc/" TargetMode="External"/><Relationship Id="rId6558" Type="http://schemas.openxmlformats.org/officeDocument/2006/relationships/hyperlink" Target="https://www.twitter.com/CyberKenya" TargetMode="External"/><Relationship Id="rId7956" Type="http://schemas.openxmlformats.org/officeDocument/2006/relationships/hyperlink" Target="http://www.facebook.com/audioage" TargetMode="External"/><Relationship Id="rId10937" Type="http://schemas.openxmlformats.org/officeDocument/2006/relationships/hyperlink" Target="https://www.facebook.com/Teegara.com.eg/" TargetMode="External"/><Relationship Id="rId7609" Type="http://schemas.openxmlformats.org/officeDocument/2006/relationships/hyperlink" Target="https://www.facebook.com/twinpinenetwork" TargetMode="External"/><Relationship Id="rId9031" Type="http://schemas.openxmlformats.org/officeDocument/2006/relationships/hyperlink" Target="https://www.facebook.com/kijenzi" TargetMode="External"/><Relationship Id="rId1020" Type="http://schemas.openxmlformats.org/officeDocument/2006/relationships/hyperlink" Target="https://www.linkedin.com/company/taimba-limited/" TargetMode="External"/><Relationship Id="rId4590" Type="http://schemas.openxmlformats.org/officeDocument/2006/relationships/hyperlink" Target="https://virtacash.com/" TargetMode="External"/><Relationship Id="rId5641" Type="http://schemas.openxmlformats.org/officeDocument/2006/relationships/hyperlink" Target="https://www.linkedin.com/company/prim-u/" TargetMode="External"/><Relationship Id="rId3192" Type="http://schemas.openxmlformats.org/officeDocument/2006/relationships/hyperlink" Target="https://twitter.com/lastmileforbop?lang=en" TargetMode="External"/><Relationship Id="rId4243" Type="http://schemas.openxmlformats.org/officeDocument/2006/relationships/hyperlink" Target="https://twitter.com/suregiftsng" TargetMode="External"/><Relationship Id="rId8864" Type="http://schemas.openxmlformats.org/officeDocument/2006/relationships/hyperlink" Target="https://www.linkedin.com/company/greenform-mobile-solution/" TargetMode="External"/><Relationship Id="rId9915" Type="http://schemas.openxmlformats.org/officeDocument/2006/relationships/hyperlink" Target="https://twitter.com/myquadcycle" TargetMode="External"/><Relationship Id="rId7466" Type="http://schemas.openxmlformats.org/officeDocument/2006/relationships/hyperlink" Target="http://kuluya.com/" TargetMode="External"/><Relationship Id="rId8517" Type="http://schemas.openxmlformats.org/officeDocument/2006/relationships/hyperlink" Target="https://www.facebook.com/Healr.life/" TargetMode="External"/><Relationship Id="rId10794" Type="http://schemas.openxmlformats.org/officeDocument/2006/relationships/hyperlink" Target="https://www.linkedin.com/company/maviance-gmbh/" TargetMode="External"/><Relationship Id="rId11845" Type="http://schemas.openxmlformats.org/officeDocument/2006/relationships/hyperlink" Target="https://twitter.com/hashgreed" TargetMode="External"/><Relationship Id="rId1904" Type="http://schemas.openxmlformats.org/officeDocument/2006/relationships/hyperlink" Target="https://www.facebook.com/bitsoko/" TargetMode="External"/><Relationship Id="rId6068" Type="http://schemas.openxmlformats.org/officeDocument/2006/relationships/hyperlink" Target="https://www.jodyshop.com/" TargetMode="External"/><Relationship Id="rId7119" Type="http://schemas.openxmlformats.org/officeDocument/2006/relationships/hyperlink" Target="http://twitter.com/sinapisgroup" TargetMode="External"/><Relationship Id="rId10447" Type="http://schemas.openxmlformats.org/officeDocument/2006/relationships/hyperlink" Target="https://web.facebook.com/AgrilifeTanzania" TargetMode="External"/><Relationship Id="rId997" Type="http://schemas.openxmlformats.org/officeDocument/2006/relationships/hyperlink" Target="https://twitter.com/Nvoicia" TargetMode="External"/><Relationship Id="rId2678" Type="http://schemas.openxmlformats.org/officeDocument/2006/relationships/hyperlink" Target="https://mayicard.co/" TargetMode="External"/><Relationship Id="rId3729" Type="http://schemas.openxmlformats.org/officeDocument/2006/relationships/hyperlink" Target="https://www.linkedin.com/company/pawame/" TargetMode="External"/><Relationship Id="rId5151" Type="http://schemas.openxmlformats.org/officeDocument/2006/relationships/hyperlink" Target="http://www.linkedin.com/company/magnetic-software" TargetMode="External"/><Relationship Id="rId7600" Type="http://schemas.openxmlformats.org/officeDocument/2006/relationships/hyperlink" Target="https://www.pepperest.com/" TargetMode="External"/><Relationship Id="rId6202" Type="http://schemas.openxmlformats.org/officeDocument/2006/relationships/hyperlink" Target="http://shea.care/" TargetMode="External"/><Relationship Id="rId9772" Type="http://schemas.openxmlformats.org/officeDocument/2006/relationships/hyperlink" Target="https://www.linkedin.com/company/smartwage/about/" TargetMode="External"/><Relationship Id="rId1761" Type="http://schemas.openxmlformats.org/officeDocument/2006/relationships/hyperlink" Target="https://twitter.com/cryptocom" TargetMode="External"/><Relationship Id="rId2812" Type="http://schemas.openxmlformats.org/officeDocument/2006/relationships/hyperlink" Target="https://hehsac.com/" TargetMode="External"/><Relationship Id="rId8374" Type="http://schemas.openxmlformats.org/officeDocument/2006/relationships/hyperlink" Target="https://www.linkedin.com/company/artisanoga" TargetMode="External"/><Relationship Id="rId9425" Type="http://schemas.openxmlformats.org/officeDocument/2006/relationships/hyperlink" Target="http://healthlane.co/" TargetMode="External"/><Relationship Id="rId11355" Type="http://schemas.openxmlformats.org/officeDocument/2006/relationships/hyperlink" Target="https://www.linkedin.com/company/wamly/" TargetMode="External"/><Relationship Id="rId1414" Type="http://schemas.openxmlformats.org/officeDocument/2006/relationships/hyperlink" Target="http://www.paatsoilclinic.com/" TargetMode="External"/><Relationship Id="rId4984" Type="http://schemas.openxmlformats.org/officeDocument/2006/relationships/hyperlink" Target="https://wazidata.com/" TargetMode="External"/><Relationship Id="rId8027" Type="http://schemas.openxmlformats.org/officeDocument/2006/relationships/hyperlink" Target="http://twitter.com/woweffectng" TargetMode="External"/><Relationship Id="rId11008" Type="http://schemas.openxmlformats.org/officeDocument/2006/relationships/hyperlink" Target="https://agricorpinternational.com/" TargetMode="External"/><Relationship Id="rId3586" Type="http://schemas.openxmlformats.org/officeDocument/2006/relationships/hyperlink" Target="http://nozol.com/en" TargetMode="External"/><Relationship Id="rId4637" Type="http://schemas.openxmlformats.org/officeDocument/2006/relationships/hyperlink" Target="https://www.linkedin.com/company/wapimed/about/" TargetMode="External"/><Relationship Id="rId2188" Type="http://schemas.openxmlformats.org/officeDocument/2006/relationships/hyperlink" Target="https://www.facebook.com/Dashmakestartup/" TargetMode="External"/><Relationship Id="rId3239" Type="http://schemas.openxmlformats.org/officeDocument/2006/relationships/hyperlink" Target="https://www.linkedin.com/company/logiwa/" TargetMode="External"/><Relationship Id="rId7110" Type="http://schemas.openxmlformats.org/officeDocument/2006/relationships/hyperlink" Target="http://www.simbacar.com/" TargetMode="External"/><Relationship Id="rId9282" Type="http://schemas.openxmlformats.org/officeDocument/2006/relationships/hyperlink" Target="https://ie.linkedin.com/company/subsbase" TargetMode="External"/><Relationship Id="rId3720" Type="http://schemas.openxmlformats.org/officeDocument/2006/relationships/hyperlink" Target="https://www.facebook.com/pg/ParcelitNigeria/about/?ref=page_internal" TargetMode="External"/><Relationship Id="rId641" Type="http://schemas.openxmlformats.org/officeDocument/2006/relationships/hyperlink" Target="https://www.linkedin.com/company/mintrics" TargetMode="External"/><Relationship Id="rId1271" Type="http://schemas.openxmlformats.org/officeDocument/2006/relationships/hyperlink" Target="https://www.linkedin.com/company/sweetkiwi-frozen-yogurt/about/" TargetMode="External"/><Relationship Id="rId2322" Type="http://schemas.openxmlformats.org/officeDocument/2006/relationships/hyperlink" Target="https://www.facebook.com/pg/dronesnap/" TargetMode="External"/><Relationship Id="rId5892" Type="http://schemas.openxmlformats.org/officeDocument/2006/relationships/hyperlink" Target="https://www.facebook.com/botmeinc/" TargetMode="External"/><Relationship Id="rId6943" Type="http://schemas.openxmlformats.org/officeDocument/2006/relationships/hyperlink" Target="https://www.linkedin.com/company-beta/13230550/" TargetMode="External"/><Relationship Id="rId4494" Type="http://schemas.openxmlformats.org/officeDocument/2006/relationships/hyperlink" Target="https://www.unicorn.ng/" TargetMode="External"/><Relationship Id="rId5545" Type="http://schemas.openxmlformats.org/officeDocument/2006/relationships/hyperlink" Target="https://twitter.com/popping_za" TargetMode="External"/><Relationship Id="rId3096" Type="http://schemas.openxmlformats.org/officeDocument/2006/relationships/hyperlink" Target="http://www.facebook.com/kiva" TargetMode="External"/><Relationship Id="rId4147" Type="http://schemas.openxmlformats.org/officeDocument/2006/relationships/hyperlink" Target="https://twitter.com/Snapplify" TargetMode="External"/><Relationship Id="rId8768" Type="http://schemas.openxmlformats.org/officeDocument/2006/relationships/hyperlink" Target="https://twitter.com/cumiiiot" TargetMode="External"/><Relationship Id="rId9819" Type="http://schemas.openxmlformats.org/officeDocument/2006/relationships/hyperlink" Target="https://www.linkedin.com/company/scalekenya/" TargetMode="External"/><Relationship Id="rId10698" Type="http://schemas.openxmlformats.org/officeDocument/2006/relationships/hyperlink" Target="https://www.linkedin.com/company/startupcircles/about/" TargetMode="External"/><Relationship Id="rId11749" Type="http://schemas.openxmlformats.org/officeDocument/2006/relationships/hyperlink" Target="https://thepeer.co/" TargetMode="External"/><Relationship Id="rId1808" Type="http://schemas.openxmlformats.org/officeDocument/2006/relationships/hyperlink" Target="https://biophyto-benin.com/" TargetMode="External"/><Relationship Id="rId151" Type="http://schemas.openxmlformats.org/officeDocument/2006/relationships/hyperlink" Target="https://www.max.ng/" TargetMode="External"/><Relationship Id="rId3230" Type="http://schemas.openxmlformats.org/officeDocument/2006/relationships/hyperlink" Target="https://www.facebook.com/lipaplus/" TargetMode="External"/><Relationship Id="rId7851" Type="http://schemas.openxmlformats.org/officeDocument/2006/relationships/hyperlink" Target="https://twitter.com/dientweb" TargetMode="External"/><Relationship Id="rId8902" Type="http://schemas.openxmlformats.org/officeDocument/2006/relationships/hyperlink" Target="https://www.linkedin.com/company/rental-retainer-club/" TargetMode="External"/><Relationship Id="rId10832" Type="http://schemas.openxmlformats.org/officeDocument/2006/relationships/hyperlink" Target="https://twitter.com/payhippo" TargetMode="External"/><Relationship Id="rId6453" Type="http://schemas.openxmlformats.org/officeDocument/2006/relationships/hyperlink" Target="https://www.linkedin.com/company/afri-can-sun/about/" TargetMode="External"/><Relationship Id="rId7504" Type="http://schemas.openxmlformats.org/officeDocument/2006/relationships/hyperlink" Target="https://www.asuqu.com/" TargetMode="External"/><Relationship Id="rId5055" Type="http://schemas.openxmlformats.org/officeDocument/2006/relationships/hyperlink" Target="https://www.techadvance.ng/team.html" TargetMode="External"/><Relationship Id="rId6106" Type="http://schemas.openxmlformats.org/officeDocument/2006/relationships/hyperlink" Target="https://www.linkedin.com/company/hawak-radio-entertainment-network/about/" TargetMode="External"/><Relationship Id="rId9676" Type="http://schemas.openxmlformats.org/officeDocument/2006/relationships/hyperlink" Target="https://www.interact-labs.com/" TargetMode="External"/><Relationship Id="rId1665" Type="http://schemas.openxmlformats.org/officeDocument/2006/relationships/hyperlink" Target="https://www.twitter.com/airtelnigeria" TargetMode="External"/><Relationship Id="rId2716" Type="http://schemas.openxmlformats.org/officeDocument/2006/relationships/hyperlink" Target="https://goodietutors.co.za/" TargetMode="External"/><Relationship Id="rId8278" Type="http://schemas.openxmlformats.org/officeDocument/2006/relationships/hyperlink" Target="https://www.linkedin.com/company/kiote-services" TargetMode="External"/><Relationship Id="rId9329" Type="http://schemas.openxmlformats.org/officeDocument/2006/relationships/hyperlink" Target="https://www.linkedin.com/company/kwiks/about/" TargetMode="External"/><Relationship Id="rId11259" Type="http://schemas.openxmlformats.org/officeDocument/2006/relationships/hyperlink" Target="https://twitter.com/healthtracka?lang=en" TargetMode="External"/><Relationship Id="rId1318" Type="http://schemas.openxmlformats.org/officeDocument/2006/relationships/hyperlink" Target="https://twitter.com/allprotech4" TargetMode="External"/><Relationship Id="rId4888" Type="http://schemas.openxmlformats.org/officeDocument/2006/relationships/hyperlink" Target="http://www.twitter.com/mypaddi_ng" TargetMode="External"/><Relationship Id="rId5939" Type="http://schemas.openxmlformats.org/officeDocument/2006/relationships/hyperlink" Target="http://www.3bont.com/" TargetMode="External"/><Relationship Id="rId7361" Type="http://schemas.openxmlformats.org/officeDocument/2006/relationships/hyperlink" Target="http://www.cheki.com.ng/" TargetMode="External"/><Relationship Id="rId9810" Type="http://schemas.openxmlformats.org/officeDocument/2006/relationships/hyperlink" Target="https://www.facebook.com/mytripnigeria" TargetMode="External"/><Relationship Id="rId11740" Type="http://schemas.openxmlformats.org/officeDocument/2006/relationships/hyperlink" Target="https://www.facebook.com/Khazenly" TargetMode="External"/><Relationship Id="rId24" Type="http://schemas.openxmlformats.org/officeDocument/2006/relationships/hyperlink" Target="https://www.konga.com/" TargetMode="External"/><Relationship Id="rId7014" Type="http://schemas.openxmlformats.org/officeDocument/2006/relationships/hyperlink" Target="https://www.linkedin.com/company-beta/2668304/" TargetMode="External"/><Relationship Id="rId8412" Type="http://schemas.openxmlformats.org/officeDocument/2006/relationships/hyperlink" Target="http://www.grubsexpress.com/" TargetMode="External"/><Relationship Id="rId10342" Type="http://schemas.openxmlformats.org/officeDocument/2006/relationships/hyperlink" Target="http://facebook.com/FayyazTravels" TargetMode="External"/><Relationship Id="rId3971" Type="http://schemas.openxmlformats.org/officeDocument/2006/relationships/hyperlink" Target="https://twitter.com/RideSafeApp" TargetMode="External"/><Relationship Id="rId892" Type="http://schemas.openxmlformats.org/officeDocument/2006/relationships/hyperlink" Target="https://www.facebook.com/hashtagourstories/" TargetMode="External"/><Relationship Id="rId2573" Type="http://schemas.openxmlformats.org/officeDocument/2006/relationships/hyperlink" Target="https://facebook.com/humaniq.co" TargetMode="External"/><Relationship Id="rId3624" Type="http://schemas.openxmlformats.org/officeDocument/2006/relationships/hyperlink" Target="https://www.oltio.com/" TargetMode="External"/><Relationship Id="rId9186" Type="http://schemas.openxmlformats.org/officeDocument/2006/relationships/hyperlink" Target="https://www.facebook.com/Adzily.Ads" TargetMode="External"/><Relationship Id="rId545" Type="http://schemas.openxmlformats.org/officeDocument/2006/relationships/hyperlink" Target="http://www.goodsmartegypt.com/" TargetMode="External"/><Relationship Id="rId1175" Type="http://schemas.openxmlformats.org/officeDocument/2006/relationships/hyperlink" Target="https://gictelemed.org/" TargetMode="External"/><Relationship Id="rId2226" Type="http://schemas.openxmlformats.org/officeDocument/2006/relationships/hyperlink" Target="http://www.digitalgreen.org/" TargetMode="External"/><Relationship Id="rId5796" Type="http://schemas.openxmlformats.org/officeDocument/2006/relationships/hyperlink" Target="https://twitter.com/frien10_" TargetMode="External"/><Relationship Id="rId6847" Type="http://schemas.openxmlformats.org/officeDocument/2006/relationships/hyperlink" Target="https://twitter.com/SmattGeeksMedia" TargetMode="External"/><Relationship Id="rId4398" Type="http://schemas.openxmlformats.org/officeDocument/2006/relationships/hyperlink" Target="https://www.facebook.com/pages/TMX-Capital-Markets-Learning-Centre/144002475754218" TargetMode="External"/><Relationship Id="rId5449" Type="http://schemas.openxmlformats.org/officeDocument/2006/relationships/hyperlink" Target="https://www.linkedin.com/company-beta/3324595/" TargetMode="External"/><Relationship Id="rId9320" Type="http://schemas.openxmlformats.org/officeDocument/2006/relationships/hyperlink" Target="https://arialaba.com/" TargetMode="External"/><Relationship Id="rId11250" Type="http://schemas.openxmlformats.org/officeDocument/2006/relationships/hyperlink" Target="https://www.bexel.io/" TargetMode="External"/><Relationship Id="rId5930" Type="http://schemas.openxmlformats.org/officeDocument/2006/relationships/hyperlink" Target="http://www.facebook.com/pushbots" TargetMode="External"/><Relationship Id="rId3481" Type="http://schemas.openxmlformats.org/officeDocument/2006/relationships/hyperlink" Target="http://www.linkedin.com/company/zege-technologies" TargetMode="External"/><Relationship Id="rId4532" Type="http://schemas.openxmlformats.org/officeDocument/2006/relationships/hyperlink" Target="https://www.linkedin.com/company/versara-finance/about/" TargetMode="External"/><Relationship Id="rId2083" Type="http://schemas.openxmlformats.org/officeDocument/2006/relationships/hyperlink" Target="https://twitter.com/congobiznetwork" TargetMode="External"/><Relationship Id="rId3134" Type="http://schemas.openxmlformats.org/officeDocument/2006/relationships/hyperlink" Target="https://kwanji.com/" TargetMode="External"/><Relationship Id="rId7755" Type="http://schemas.openxmlformats.org/officeDocument/2006/relationships/hyperlink" Target="https://www.linkedin.com/company/wellnewme/" TargetMode="External"/><Relationship Id="rId8806" Type="http://schemas.openxmlformats.org/officeDocument/2006/relationships/hyperlink" Target="http://www.tvrepublic.co/" TargetMode="External"/><Relationship Id="rId6357" Type="http://schemas.openxmlformats.org/officeDocument/2006/relationships/hyperlink" Target="http://www.whisppa.com/" TargetMode="External"/><Relationship Id="rId7408" Type="http://schemas.openxmlformats.org/officeDocument/2006/relationships/hyperlink" Target="https://twitter.com/spacebookng" TargetMode="External"/><Relationship Id="rId10736" Type="http://schemas.openxmlformats.org/officeDocument/2006/relationships/hyperlink" Target="https://www.africai.co/" TargetMode="External"/><Relationship Id="rId1569" Type="http://schemas.openxmlformats.org/officeDocument/2006/relationships/hyperlink" Target="https://twitter.com/AeroShutter" TargetMode="External"/><Relationship Id="rId2967" Type="http://schemas.openxmlformats.org/officeDocument/2006/relationships/hyperlink" Target="https://instantproperty.co.za/" TargetMode="External"/><Relationship Id="rId5440" Type="http://schemas.openxmlformats.org/officeDocument/2006/relationships/hyperlink" Target="https://kisua.com/" TargetMode="External"/><Relationship Id="rId939" Type="http://schemas.openxmlformats.org/officeDocument/2006/relationships/hyperlink" Target="https://www.linkedin.com/company/15180285/" TargetMode="External"/><Relationship Id="rId4042" Type="http://schemas.openxmlformats.org/officeDocument/2006/relationships/hyperlink" Target="http://sautiafrica.org/" TargetMode="External"/><Relationship Id="rId8663" Type="http://schemas.openxmlformats.org/officeDocument/2006/relationships/hyperlink" Target="http://zoomconnect.com/" TargetMode="External"/><Relationship Id="rId9714" Type="http://schemas.openxmlformats.org/officeDocument/2006/relationships/hyperlink" Target="https://www.linkedin.com/company/ourartseg" TargetMode="External"/><Relationship Id="rId10593" Type="http://schemas.openxmlformats.org/officeDocument/2006/relationships/hyperlink" Target="https://www.biofam-store.my-online.store/" TargetMode="External"/><Relationship Id="rId11644" Type="http://schemas.openxmlformats.org/officeDocument/2006/relationships/hyperlink" Target="https://www.mylerz.com/" TargetMode="External"/><Relationship Id="rId1703" Type="http://schemas.openxmlformats.org/officeDocument/2006/relationships/hyperlink" Target="https://www.amplifyafrica.org/" TargetMode="External"/><Relationship Id="rId7265" Type="http://schemas.openxmlformats.org/officeDocument/2006/relationships/hyperlink" Target="http://zowasel.com/" TargetMode="External"/><Relationship Id="rId8316" Type="http://schemas.openxmlformats.org/officeDocument/2006/relationships/hyperlink" Target="https://www.linkedin.com/company/nultan-limited/about/" TargetMode="External"/><Relationship Id="rId10246" Type="http://schemas.openxmlformats.org/officeDocument/2006/relationships/hyperlink" Target="https://www.facebook.com/oddwayinternational" TargetMode="External"/><Relationship Id="rId3875" Type="http://schemas.openxmlformats.org/officeDocument/2006/relationships/hyperlink" Target="https://www.linkedin.com/company/root-wealth" TargetMode="External"/><Relationship Id="rId4926" Type="http://schemas.openxmlformats.org/officeDocument/2006/relationships/hyperlink" Target="https://www.linkedin.com/company/instrat-global-health-solutions/about/" TargetMode="External"/><Relationship Id="rId796" Type="http://schemas.openxmlformats.org/officeDocument/2006/relationships/hyperlink" Target="https://www.linkedin.com/company/lagare-ma/" TargetMode="External"/><Relationship Id="rId2477" Type="http://schemas.openxmlformats.org/officeDocument/2006/relationships/hyperlink" Target="https://enfinitesolutions.com/about/" TargetMode="External"/><Relationship Id="rId3528" Type="http://schemas.openxmlformats.org/officeDocument/2006/relationships/hyperlink" Target="http://mycash.in.ua/" TargetMode="External"/><Relationship Id="rId449" Type="http://schemas.openxmlformats.org/officeDocument/2006/relationships/hyperlink" Target="https://agrocenta.com/" TargetMode="External"/><Relationship Id="rId1079" Type="http://schemas.openxmlformats.org/officeDocument/2006/relationships/hyperlink" Target="https://www.facebook.com/cherehaniafrica/" TargetMode="External"/><Relationship Id="rId6001" Type="http://schemas.openxmlformats.org/officeDocument/2006/relationships/hyperlink" Target="https://www.facebook.com/myvrapeutic/" TargetMode="External"/><Relationship Id="rId9571" Type="http://schemas.openxmlformats.org/officeDocument/2006/relationships/hyperlink" Target="https://www.facebook.com/TheJuicyDesigns/" TargetMode="External"/><Relationship Id="rId8173" Type="http://schemas.openxmlformats.org/officeDocument/2006/relationships/hyperlink" Target="https://twitter.com/muhdAbbagana" TargetMode="External"/><Relationship Id="rId9224" Type="http://schemas.openxmlformats.org/officeDocument/2006/relationships/hyperlink" Target="https://www.floatpays.co.za/" TargetMode="External"/><Relationship Id="rId930" Type="http://schemas.openxmlformats.org/officeDocument/2006/relationships/hyperlink" Target="https://twitter.com/EdvesSuite" TargetMode="External"/><Relationship Id="rId1560" Type="http://schemas.openxmlformats.org/officeDocument/2006/relationships/hyperlink" Target="https://www.linkedin.com/company/agritech-hub-fund/" TargetMode="External"/><Relationship Id="rId2611" Type="http://schemas.openxmlformats.org/officeDocument/2006/relationships/hyperlink" Target="https://www.facebook.com/fawrypayments" TargetMode="External"/><Relationship Id="rId11154" Type="http://schemas.openxmlformats.org/officeDocument/2006/relationships/hyperlink" Target="https://www.shamiri.institute/" TargetMode="External"/><Relationship Id="rId1213" Type="http://schemas.openxmlformats.org/officeDocument/2006/relationships/hyperlink" Target="https://www.weelo.com.eg/" TargetMode="External"/><Relationship Id="rId4783" Type="http://schemas.openxmlformats.org/officeDocument/2006/relationships/hyperlink" Target="https://twitter.com/yo_waste" TargetMode="External"/><Relationship Id="rId5834" Type="http://schemas.openxmlformats.org/officeDocument/2006/relationships/hyperlink" Target="http://www.yadaweya.com/" TargetMode="External"/><Relationship Id="rId3385" Type="http://schemas.openxmlformats.org/officeDocument/2006/relationships/hyperlink" Target="https://www.facebook.com/mukurudotcom/" TargetMode="External"/><Relationship Id="rId4436" Type="http://schemas.openxmlformats.org/officeDocument/2006/relationships/hyperlink" Target="https://twitter.com/truckrtech" TargetMode="External"/><Relationship Id="rId3038" Type="http://schemas.openxmlformats.org/officeDocument/2006/relationships/hyperlink" Target="https://www.linkedin.com/company/izyshop-co-mz/" TargetMode="External"/><Relationship Id="rId7659" Type="http://schemas.openxmlformats.org/officeDocument/2006/relationships/hyperlink" Target="https://www.facebook.com/primetweets" TargetMode="External"/><Relationship Id="rId10987" Type="http://schemas.openxmlformats.org/officeDocument/2006/relationships/hyperlink" Target="https://www.meditect.com/en" TargetMode="External"/><Relationship Id="rId9081" Type="http://schemas.openxmlformats.org/officeDocument/2006/relationships/hyperlink" Target="https://www.linkedin.com/company/stylenow/" TargetMode="External"/><Relationship Id="rId440" Type="http://schemas.openxmlformats.org/officeDocument/2006/relationships/hyperlink" Target="https://www.linkedin.com/company/livestock-trade-services-ltd/about/" TargetMode="External"/><Relationship Id="rId1070" Type="http://schemas.openxmlformats.org/officeDocument/2006/relationships/hyperlink" Target="https://twitter.com/mvelanimalawi" TargetMode="External"/><Relationship Id="rId2121" Type="http://schemas.openxmlformats.org/officeDocument/2006/relationships/hyperlink" Target="https://www.facebook.com/CoinboxKE/" TargetMode="External"/><Relationship Id="rId5691" Type="http://schemas.openxmlformats.org/officeDocument/2006/relationships/hyperlink" Target="https://elkrem.io/" TargetMode="External"/><Relationship Id="rId6742" Type="http://schemas.openxmlformats.org/officeDocument/2006/relationships/hyperlink" Target="https://kenyayote.com/" TargetMode="External"/><Relationship Id="rId4293" Type="http://schemas.openxmlformats.org/officeDocument/2006/relationships/hyperlink" Target="https://taskmoby.com/" TargetMode="External"/><Relationship Id="rId5344" Type="http://schemas.openxmlformats.org/officeDocument/2006/relationships/hyperlink" Target="https://www.facebook.com/snupitsa" TargetMode="External"/><Relationship Id="rId9965" Type="http://schemas.openxmlformats.org/officeDocument/2006/relationships/hyperlink" Target="https://www.facebook.com/RoadRunnerEG/" TargetMode="External"/><Relationship Id="rId1954" Type="http://schemas.openxmlformats.org/officeDocument/2006/relationships/hyperlink" Target="https://business.facebook.com/Orkidstudio/" TargetMode="External"/><Relationship Id="rId8567" Type="http://schemas.openxmlformats.org/officeDocument/2006/relationships/hyperlink" Target="https://twitter.com/myshandapa" TargetMode="External"/><Relationship Id="rId9618" Type="http://schemas.openxmlformats.org/officeDocument/2006/relationships/hyperlink" Target="https://twitter.com/SQOIN1" TargetMode="External"/><Relationship Id="rId10497" Type="http://schemas.openxmlformats.org/officeDocument/2006/relationships/hyperlink" Target="https://www.linkedin.com/company/impulse-biomed/" TargetMode="External"/><Relationship Id="rId11548" Type="http://schemas.openxmlformats.org/officeDocument/2006/relationships/hyperlink" Target="https://www.linkedin.com/company/ziroopay" TargetMode="External"/><Relationship Id="rId1607" Type="http://schemas.openxmlformats.org/officeDocument/2006/relationships/hyperlink" Target="https://www.linkedin.com/company/afriqloud/about/" TargetMode="External"/><Relationship Id="rId7169" Type="http://schemas.openxmlformats.org/officeDocument/2006/relationships/hyperlink" Target="https://twitter.com/wandaorganicltd" TargetMode="External"/><Relationship Id="rId3779" Type="http://schemas.openxmlformats.org/officeDocument/2006/relationships/hyperlink" Target="https://www.facebook.com/PendaHealth" TargetMode="External"/><Relationship Id="rId7650" Type="http://schemas.openxmlformats.org/officeDocument/2006/relationships/hyperlink" Target="https://www.truppr.com/" TargetMode="External"/><Relationship Id="rId6252" Type="http://schemas.openxmlformats.org/officeDocument/2006/relationships/hyperlink" Target="https://twitter.com/asoribaapp" TargetMode="External"/><Relationship Id="rId7303" Type="http://schemas.openxmlformats.org/officeDocument/2006/relationships/hyperlink" Target="http://www.facebook.com/pages/Zidoffcom/524269607644769" TargetMode="External"/><Relationship Id="rId8701" Type="http://schemas.openxmlformats.org/officeDocument/2006/relationships/hyperlink" Target="https://www.linkedin.com/company/diarize-me" TargetMode="External"/><Relationship Id="rId10631" Type="http://schemas.openxmlformats.org/officeDocument/2006/relationships/hyperlink" Target="https://web.facebook.com/jamescubittfmnigeria" TargetMode="External"/><Relationship Id="rId2862" Type="http://schemas.openxmlformats.org/officeDocument/2006/relationships/hyperlink" Target="https://www.linkedin.com/company/onemedical/" TargetMode="External"/><Relationship Id="rId3913" Type="http://schemas.openxmlformats.org/officeDocument/2006/relationships/hyperlink" Target="http://www.isikcure.com/" TargetMode="External"/><Relationship Id="rId8077" Type="http://schemas.openxmlformats.org/officeDocument/2006/relationships/hyperlink" Target="https://twitter.com/jaraCakeng" TargetMode="External"/><Relationship Id="rId9475" Type="http://schemas.openxmlformats.org/officeDocument/2006/relationships/hyperlink" Target="https://twitter.com/Mobiz_RSA" TargetMode="External"/><Relationship Id="rId834" Type="http://schemas.openxmlformats.org/officeDocument/2006/relationships/hyperlink" Target="https://www.facebook.com/giveaHi5/" TargetMode="External"/><Relationship Id="rId1464" Type="http://schemas.openxmlformats.org/officeDocument/2006/relationships/hyperlink" Target="https://aweh.cash/" TargetMode="External"/><Relationship Id="rId2515" Type="http://schemas.openxmlformats.org/officeDocument/2006/relationships/hyperlink" Target="https://www.facebook.com/farawlaya.homewear" TargetMode="External"/><Relationship Id="rId9128" Type="http://schemas.openxmlformats.org/officeDocument/2006/relationships/hyperlink" Target="https://theonlinebutchery.com/" TargetMode="External"/><Relationship Id="rId11058" Type="http://schemas.openxmlformats.org/officeDocument/2006/relationships/hyperlink" Target="https://www.facebook.com/HelloChoiceSA" TargetMode="External"/><Relationship Id="rId1117" Type="http://schemas.openxmlformats.org/officeDocument/2006/relationships/hyperlink" Target="http://www.facebook.com/maydayegypt" TargetMode="External"/><Relationship Id="rId4687" Type="http://schemas.openxmlformats.org/officeDocument/2006/relationships/hyperlink" Target="https://twitter.com/app_weego" TargetMode="External"/><Relationship Id="rId5738" Type="http://schemas.openxmlformats.org/officeDocument/2006/relationships/hyperlink" Target="https://www.facebook.com/pixlly/" TargetMode="External"/><Relationship Id="rId3289" Type="http://schemas.openxmlformats.org/officeDocument/2006/relationships/hyperlink" Target="https://www.linkedin.com/company/2663945" TargetMode="External"/><Relationship Id="rId7160" Type="http://schemas.openxmlformats.org/officeDocument/2006/relationships/hyperlink" Target="https://www.facebook.com/UhasibuOnlineAccounting/" TargetMode="External"/><Relationship Id="rId8211" Type="http://schemas.openxmlformats.org/officeDocument/2006/relationships/hyperlink" Target="http://frienditeplus.com/" TargetMode="External"/><Relationship Id="rId10141" Type="http://schemas.openxmlformats.org/officeDocument/2006/relationships/hyperlink" Target="http://www.sayna.io/" TargetMode="External"/><Relationship Id="rId3770" Type="http://schemas.openxmlformats.org/officeDocument/2006/relationships/hyperlink" Target="https://www.facebook.com/peepzonline/" TargetMode="External"/><Relationship Id="rId4821" Type="http://schemas.openxmlformats.org/officeDocument/2006/relationships/hyperlink" Target="https://www.twitter.com/tekedia" TargetMode="External"/><Relationship Id="rId344" Type="http://schemas.openxmlformats.org/officeDocument/2006/relationships/hyperlink" Target="https://www.linkedin.com/company/hepstar/" TargetMode="External"/><Relationship Id="rId691" Type="http://schemas.openxmlformats.org/officeDocument/2006/relationships/hyperlink" Target="https://datavora.com/" TargetMode="External"/><Relationship Id="rId2025" Type="http://schemas.openxmlformats.org/officeDocument/2006/relationships/hyperlink" Target="http://www.chamapesa.com/" TargetMode="External"/><Relationship Id="rId2372" Type="http://schemas.openxmlformats.org/officeDocument/2006/relationships/hyperlink" Target="http://twitter.com/eventfarm" TargetMode="External"/><Relationship Id="rId3423" Type="http://schemas.openxmlformats.org/officeDocument/2006/relationships/hyperlink" Target="https://twitter.com/OneGramNews" TargetMode="External"/><Relationship Id="rId6993" Type="http://schemas.openxmlformats.org/officeDocument/2006/relationships/hyperlink" Target="http://www.linkedin.com/company/3122920" TargetMode="External"/><Relationship Id="rId5595" Type="http://schemas.openxmlformats.org/officeDocument/2006/relationships/hyperlink" Target="https://twitter.com/iHouzit" TargetMode="External"/><Relationship Id="rId6646" Type="http://schemas.openxmlformats.org/officeDocument/2006/relationships/hyperlink" Target="http://www.facebook.com/GetaShopa" TargetMode="External"/><Relationship Id="rId4197" Type="http://schemas.openxmlformats.org/officeDocument/2006/relationships/hyperlink" Target="http://www.facebook.com/SOLOPhone" TargetMode="External"/><Relationship Id="rId5248" Type="http://schemas.openxmlformats.org/officeDocument/2006/relationships/hyperlink" Target="https://www.twitter.com/hwindi_trans" TargetMode="External"/><Relationship Id="rId9869" Type="http://schemas.openxmlformats.org/officeDocument/2006/relationships/hyperlink" Target="https://www.facebook.com/farmz2U/" TargetMode="External"/><Relationship Id="rId1858" Type="http://schemas.openxmlformats.org/officeDocument/2006/relationships/hyperlink" Target="https://www.facebook.com/Bettr.finance/" TargetMode="External"/><Relationship Id="rId11799" Type="http://schemas.openxmlformats.org/officeDocument/2006/relationships/hyperlink" Target="https://web.facebook.com/SolarTaxiGh" TargetMode="External"/><Relationship Id="rId2909" Type="http://schemas.openxmlformats.org/officeDocument/2006/relationships/hyperlink" Target="https://www.house.me/" TargetMode="External"/><Relationship Id="rId3280" Type="http://schemas.openxmlformats.org/officeDocument/2006/relationships/hyperlink" Target="http://www.facebook.com/Lumkani" TargetMode="External"/><Relationship Id="rId4331" Type="http://schemas.openxmlformats.org/officeDocument/2006/relationships/hyperlink" Target="https://www.facebook.com/TEN-Senses-Africa-LTD-910287282439544/" TargetMode="External"/><Relationship Id="rId8952" Type="http://schemas.openxmlformats.org/officeDocument/2006/relationships/hyperlink" Target="https://twitter.com/TMCGLtd" TargetMode="External"/><Relationship Id="rId10882" Type="http://schemas.openxmlformats.org/officeDocument/2006/relationships/hyperlink" Target="https://www.facebook.com/charimaroc/" TargetMode="External"/><Relationship Id="rId6156" Type="http://schemas.openxmlformats.org/officeDocument/2006/relationships/hyperlink" Target="https://twitter.com/talentsinafrica?lang=en" TargetMode="External"/><Relationship Id="rId7554" Type="http://schemas.openxmlformats.org/officeDocument/2006/relationships/hyperlink" Target="https://twitter.com/raadaaofficial" TargetMode="External"/><Relationship Id="rId8605" Type="http://schemas.openxmlformats.org/officeDocument/2006/relationships/hyperlink" Target="https://www.facebook.com/avoowner/" TargetMode="External"/><Relationship Id="rId10535" Type="http://schemas.openxmlformats.org/officeDocument/2006/relationships/hyperlink" Target="https://www.facebook.com/Africa118-103182066534731/" TargetMode="External"/><Relationship Id="rId7207" Type="http://schemas.openxmlformats.org/officeDocument/2006/relationships/hyperlink" Target="https://www.facebook.com/SavvyRidersKenya/" TargetMode="External"/><Relationship Id="rId2766" Type="http://schemas.openxmlformats.org/officeDocument/2006/relationships/hyperlink" Target="https://www.facebook.com/Gron-Digital-497963550568477" TargetMode="External"/><Relationship Id="rId3817" Type="http://schemas.openxmlformats.org/officeDocument/2006/relationships/hyperlink" Target="https://twitter.com/Placementsng" TargetMode="External"/><Relationship Id="rId9379" Type="http://schemas.openxmlformats.org/officeDocument/2006/relationships/hyperlink" Target="https://www.facebook.com/NWTUganda" TargetMode="External"/><Relationship Id="rId738" Type="http://schemas.openxmlformats.org/officeDocument/2006/relationships/hyperlink" Target="https://www.getmumm.com/" TargetMode="External"/><Relationship Id="rId1368" Type="http://schemas.openxmlformats.org/officeDocument/2006/relationships/hyperlink" Target="https://twitter.com/tenderng" TargetMode="External"/><Relationship Id="rId2419" Type="http://schemas.openxmlformats.org/officeDocument/2006/relationships/hyperlink" Target="https://www.linkedin.com/company/futuremed-com/about/" TargetMode="External"/><Relationship Id="rId5989" Type="http://schemas.openxmlformats.org/officeDocument/2006/relationships/hyperlink" Target="https://www.linkedin.com/company/speakol" TargetMode="External"/><Relationship Id="rId9860" Type="http://schemas.openxmlformats.org/officeDocument/2006/relationships/hyperlink" Target="https://www.kadafrica.org/" TargetMode="External"/><Relationship Id="rId74" Type="http://schemas.openxmlformats.org/officeDocument/2006/relationships/hyperlink" Target="https://www.azuri-technologies.com/" TargetMode="External"/><Relationship Id="rId8462" Type="http://schemas.openxmlformats.org/officeDocument/2006/relationships/hyperlink" Target="https://twitter.com/fundinghubsa?lang=en" TargetMode="External"/><Relationship Id="rId9513" Type="http://schemas.openxmlformats.org/officeDocument/2006/relationships/hyperlink" Target="https://www.novcart.com/" TargetMode="External"/><Relationship Id="rId11790" Type="http://schemas.openxmlformats.org/officeDocument/2006/relationships/hyperlink" Target="https://www.facebook.com/creditchekHQ" TargetMode="External"/><Relationship Id="rId2900" Type="http://schemas.openxmlformats.org/officeDocument/2006/relationships/hyperlink" Target="https://www.linkedin.com/company/ict.io/" TargetMode="External"/><Relationship Id="rId7064" Type="http://schemas.openxmlformats.org/officeDocument/2006/relationships/hyperlink" Target="https://www.linkedin.com/company/ob-analytics/people/" TargetMode="External"/><Relationship Id="rId8115" Type="http://schemas.openxmlformats.org/officeDocument/2006/relationships/hyperlink" Target="https://www.facebook.com/StreetToolz" TargetMode="External"/><Relationship Id="rId10392" Type="http://schemas.openxmlformats.org/officeDocument/2006/relationships/hyperlink" Target="http://getmelon.io/" TargetMode="External"/><Relationship Id="rId11443" Type="http://schemas.openxmlformats.org/officeDocument/2006/relationships/hyperlink" Target="https://twitter.com/SudoAfrica" TargetMode="External"/><Relationship Id="rId1502" Type="http://schemas.openxmlformats.org/officeDocument/2006/relationships/hyperlink" Target="https://twitter.com/bcybertech" TargetMode="External"/><Relationship Id="rId10045" Type="http://schemas.openxmlformats.org/officeDocument/2006/relationships/hyperlink" Target="https://achieverfoods.net/" TargetMode="External"/><Relationship Id="rId3674" Type="http://schemas.openxmlformats.org/officeDocument/2006/relationships/hyperlink" Target="https://www.linkedin.com/company/otchitanda/" TargetMode="External"/><Relationship Id="rId4725" Type="http://schemas.openxmlformats.org/officeDocument/2006/relationships/hyperlink" Target="https://www.linkedin.com/company/wipo---wireless-power/" TargetMode="External"/><Relationship Id="rId595" Type="http://schemas.openxmlformats.org/officeDocument/2006/relationships/hyperlink" Target="https://www.linkedin.com/company/tulaa/" TargetMode="External"/><Relationship Id="rId2276" Type="http://schemas.openxmlformats.org/officeDocument/2006/relationships/hyperlink" Target="https://www.dropque.com/" TargetMode="External"/><Relationship Id="rId3327" Type="http://schemas.openxmlformats.org/officeDocument/2006/relationships/hyperlink" Target="https://www.marj3.com/en" TargetMode="External"/><Relationship Id="rId6897" Type="http://schemas.openxmlformats.org/officeDocument/2006/relationships/hyperlink" Target="https://www.linkedin.com/company/kisafi/about/" TargetMode="External"/><Relationship Id="rId7948" Type="http://schemas.openxmlformats.org/officeDocument/2006/relationships/hyperlink" Target="https://www.twitter.com/bigcodeHQ" TargetMode="External"/><Relationship Id="rId248" Type="http://schemas.openxmlformats.org/officeDocument/2006/relationships/hyperlink" Target="https://www.linkedin.com/company/offgridbox" TargetMode="External"/><Relationship Id="rId5499" Type="http://schemas.openxmlformats.org/officeDocument/2006/relationships/hyperlink" Target="https://www.facebook.com/pg/AfrimartOnline" TargetMode="External"/><Relationship Id="rId9370" Type="http://schemas.openxmlformats.org/officeDocument/2006/relationships/hyperlink" Target="https://mcash.ug/" TargetMode="External"/><Relationship Id="rId10929" Type="http://schemas.openxmlformats.org/officeDocument/2006/relationships/hyperlink" Target="https://twitter.com/decagonins?lang=en" TargetMode="External"/><Relationship Id="rId2410" Type="http://schemas.openxmlformats.org/officeDocument/2006/relationships/hyperlink" Target="https://www.linkedin.com/in/eco-makaa-briquettes-57b171166/" TargetMode="External"/><Relationship Id="rId9023" Type="http://schemas.openxmlformats.org/officeDocument/2006/relationships/hyperlink" Target="https://twitter.com/maungocraft?lang=en" TargetMode="External"/><Relationship Id="rId1012" Type="http://schemas.openxmlformats.org/officeDocument/2006/relationships/hyperlink" Target="https://www.facebook.com/xenteapp" TargetMode="External"/><Relationship Id="rId5980" Type="http://schemas.openxmlformats.org/officeDocument/2006/relationships/hyperlink" Target="http://www.integreight.com/" TargetMode="External"/><Relationship Id="rId3184" Type="http://schemas.openxmlformats.org/officeDocument/2006/relationships/hyperlink" Target="http://twitter.com/Leafhq" TargetMode="External"/><Relationship Id="rId4235" Type="http://schemas.openxmlformats.org/officeDocument/2006/relationships/hyperlink" Target="https://www.starnewsmobile.com/" TargetMode="External"/><Relationship Id="rId4582" Type="http://schemas.openxmlformats.org/officeDocument/2006/relationships/hyperlink" Target="https://www.linkedin.com/company/wakanow/" TargetMode="External"/><Relationship Id="rId5633" Type="http://schemas.openxmlformats.org/officeDocument/2006/relationships/hyperlink" Target="https://www.facebook.com/adclickafrica" TargetMode="External"/><Relationship Id="rId8856" Type="http://schemas.openxmlformats.org/officeDocument/2006/relationships/hyperlink" Target="https://www.linkedin.com/company/cape-town-office" TargetMode="External"/><Relationship Id="rId9907" Type="http://schemas.openxmlformats.org/officeDocument/2006/relationships/hyperlink" Target="https://www.facebook.com/AfriexApp" TargetMode="External"/><Relationship Id="rId10786" Type="http://schemas.openxmlformats.org/officeDocument/2006/relationships/hyperlink" Target="https://findzambiajobs.com/" TargetMode="External"/><Relationship Id="rId11837" Type="http://schemas.openxmlformats.org/officeDocument/2006/relationships/hyperlink" Target="http://ubenwa.com/" TargetMode="External"/><Relationship Id="rId7458" Type="http://schemas.openxmlformats.org/officeDocument/2006/relationships/hyperlink" Target="http://pass.ng/" TargetMode="External"/><Relationship Id="rId8509" Type="http://schemas.openxmlformats.org/officeDocument/2006/relationships/hyperlink" Target="https://twitter.com/wahi_spaceshare" TargetMode="External"/><Relationship Id="rId10439" Type="http://schemas.openxmlformats.org/officeDocument/2006/relationships/hyperlink" Target="https://www.linkedin.com/company/kidato-inc" TargetMode="External"/><Relationship Id="rId989" Type="http://schemas.openxmlformats.org/officeDocument/2006/relationships/hyperlink" Target="https://twitter.com/jumenihq" TargetMode="External"/><Relationship Id="rId5490" Type="http://schemas.openxmlformats.org/officeDocument/2006/relationships/hyperlink" Target="http://agridrone.co/" TargetMode="External"/><Relationship Id="rId6541" Type="http://schemas.openxmlformats.org/officeDocument/2006/relationships/hyperlink" Target="http://www.cheki.co.ke/" TargetMode="External"/><Relationship Id="rId10920" Type="http://schemas.openxmlformats.org/officeDocument/2006/relationships/hyperlink" Target="https://www.omnibiz.com/" TargetMode="External"/><Relationship Id="rId4092" Type="http://schemas.openxmlformats.org/officeDocument/2006/relationships/hyperlink" Target="http://silulo.com/" TargetMode="External"/><Relationship Id="rId5143" Type="http://schemas.openxmlformats.org/officeDocument/2006/relationships/hyperlink" Target="http://www.linkedin.com/company/ekaya-co" TargetMode="External"/><Relationship Id="rId8366" Type="http://schemas.openxmlformats.org/officeDocument/2006/relationships/hyperlink" Target="https://www.linkedin.com/company/rutdan-solutions-limited/about/" TargetMode="External"/><Relationship Id="rId9764" Type="http://schemas.openxmlformats.org/officeDocument/2006/relationships/hyperlink" Target="https://www.gettitonline.com/" TargetMode="External"/><Relationship Id="rId11694" Type="http://schemas.openxmlformats.org/officeDocument/2006/relationships/hyperlink" Target="https://www.linkedin.com/company/burn-manufacturing-co-/" TargetMode="External"/><Relationship Id="rId1753" Type="http://schemas.openxmlformats.org/officeDocument/2006/relationships/hyperlink" Target="https://www.linkedin.com/company/asilimia/about/" TargetMode="External"/><Relationship Id="rId2804" Type="http://schemas.openxmlformats.org/officeDocument/2006/relationships/hyperlink" Target="https://www.growsel.org/" TargetMode="External"/><Relationship Id="rId8019" Type="http://schemas.openxmlformats.org/officeDocument/2006/relationships/hyperlink" Target="https://twitter.com/thetrentonline" TargetMode="External"/><Relationship Id="rId9417" Type="http://schemas.openxmlformats.org/officeDocument/2006/relationships/hyperlink" Target="https://www.facebook.com/pg/NUMI-198031807601294" TargetMode="External"/><Relationship Id="rId10296" Type="http://schemas.openxmlformats.org/officeDocument/2006/relationships/hyperlink" Target="https://www.facebook.com/a5drcom/" TargetMode="External"/><Relationship Id="rId11347" Type="http://schemas.openxmlformats.org/officeDocument/2006/relationships/hyperlink" Target="https://pivo.africa/" TargetMode="External"/><Relationship Id="rId1406" Type="http://schemas.openxmlformats.org/officeDocument/2006/relationships/hyperlink" Target="https://twitter.com/ShieldFinders" TargetMode="External"/><Relationship Id="rId4976" Type="http://schemas.openxmlformats.org/officeDocument/2006/relationships/hyperlink" Target="https://wenahardware.com/" TargetMode="External"/><Relationship Id="rId3578" Type="http://schemas.openxmlformats.org/officeDocument/2006/relationships/hyperlink" Target="https://www.linkedin.com/company/ninayo/" TargetMode="External"/><Relationship Id="rId3992" Type="http://schemas.openxmlformats.org/officeDocument/2006/relationships/hyperlink" Target="https://www.twitter.com/roam_smart" TargetMode="External"/><Relationship Id="rId4629" Type="http://schemas.openxmlformats.org/officeDocument/2006/relationships/hyperlink" Target="https://www.linkedin.com/company/wala/" TargetMode="External"/><Relationship Id="rId7035" Type="http://schemas.openxmlformats.org/officeDocument/2006/relationships/hyperlink" Target="http://twitter.com/kytabu" TargetMode="External"/><Relationship Id="rId8500" Type="http://schemas.openxmlformats.org/officeDocument/2006/relationships/hyperlink" Target="http://za.linkedin.com/company/cavalry-media" TargetMode="External"/><Relationship Id="rId10016" Type="http://schemas.openxmlformats.org/officeDocument/2006/relationships/hyperlink" Target="https://www.facebook.com/tendohq/" TargetMode="External"/><Relationship Id="rId10430" Type="http://schemas.openxmlformats.org/officeDocument/2006/relationships/hyperlink" Target="https://twitter.com/BancxC" TargetMode="External"/><Relationship Id="rId499" Type="http://schemas.openxmlformats.org/officeDocument/2006/relationships/hyperlink" Target="https://www.facebook.com/greenpathfood/" TargetMode="External"/><Relationship Id="rId2594" Type="http://schemas.openxmlformats.org/officeDocument/2006/relationships/hyperlink" Target="https://www.facebook.com/impalacoinltd" TargetMode="External"/><Relationship Id="rId3645" Type="http://schemas.openxmlformats.org/officeDocument/2006/relationships/hyperlink" Target="https://www.facebook.com/pages/category/Solar-Energy-Company/oniriq.solar/videos/" TargetMode="External"/><Relationship Id="rId6051" Type="http://schemas.openxmlformats.org/officeDocument/2006/relationships/hyperlink" Target="https://www.instagram.com/mermaideg/" TargetMode="External"/><Relationship Id="rId7102" Type="http://schemas.openxmlformats.org/officeDocument/2006/relationships/hyperlink" Target="http://rupu.co.ke/" TargetMode="External"/><Relationship Id="rId566" Type="http://schemas.openxmlformats.org/officeDocument/2006/relationships/hyperlink" Target="https://www.linkedin.com/company/naiste/about/" TargetMode="External"/><Relationship Id="rId1196" Type="http://schemas.openxmlformats.org/officeDocument/2006/relationships/hyperlink" Target="https://www.facebook.com/isaghah/" TargetMode="External"/><Relationship Id="rId2247" Type="http://schemas.openxmlformats.org/officeDocument/2006/relationships/hyperlink" Target="https://twitter.com/dmmhehe?lang=en" TargetMode="External"/><Relationship Id="rId9274" Type="http://schemas.openxmlformats.org/officeDocument/2006/relationships/hyperlink" Target="https://neurocentereg.com/" TargetMode="External"/><Relationship Id="rId219" Type="http://schemas.openxmlformats.org/officeDocument/2006/relationships/hyperlink" Target="https://www.facebook.com/aeroboticssa" TargetMode="External"/><Relationship Id="rId633" Type="http://schemas.openxmlformats.org/officeDocument/2006/relationships/hyperlink" Target="https://www.facebook.com/tupuca.lda" TargetMode="External"/><Relationship Id="rId980" Type="http://schemas.openxmlformats.org/officeDocument/2006/relationships/hyperlink" Target="https://hovoapp.com/" TargetMode="External"/><Relationship Id="rId1263" Type="http://schemas.openxmlformats.org/officeDocument/2006/relationships/hyperlink" Target="https://www.linkedin.com/in/briglobe-group-55b307bb/" TargetMode="External"/><Relationship Id="rId2314" Type="http://schemas.openxmlformats.org/officeDocument/2006/relationships/hyperlink" Target="https://www.facebook.com/pg/droneafrica01/" TargetMode="External"/><Relationship Id="rId2661" Type="http://schemas.openxmlformats.org/officeDocument/2006/relationships/hyperlink" Target="https://www.linkedin.com/company/futurepump-solar-irrigation/" TargetMode="External"/><Relationship Id="rId3712" Type="http://schemas.openxmlformats.org/officeDocument/2006/relationships/hyperlink" Target="https://www.linkedin.com/company/pagoag/" TargetMode="External"/><Relationship Id="rId6868" Type="http://schemas.openxmlformats.org/officeDocument/2006/relationships/hyperlink" Target="https://twitter.com/ogaankenya?lang=en" TargetMode="External"/><Relationship Id="rId7919" Type="http://schemas.openxmlformats.org/officeDocument/2006/relationships/hyperlink" Target="https://web.facebook.com/techrabytes/" TargetMode="External"/><Relationship Id="rId8290" Type="http://schemas.openxmlformats.org/officeDocument/2006/relationships/hyperlink" Target="https://www.linkedin.com/company/probitybooks" TargetMode="External"/><Relationship Id="rId9341" Type="http://schemas.openxmlformats.org/officeDocument/2006/relationships/hyperlink" Target="https://www.facebook.com/pg/OGeniusPriority/about/?ref=page_internal" TargetMode="External"/><Relationship Id="rId5884" Type="http://schemas.openxmlformats.org/officeDocument/2006/relationships/hyperlink" Target="https://www.linkedin.com/company/akelni-%D8%A3%D9%83%D9%84%D9%86%D9%8A" TargetMode="External"/><Relationship Id="rId6935" Type="http://schemas.openxmlformats.org/officeDocument/2006/relationships/hyperlink" Target="https://twitter.com/flowersaisha" TargetMode="External"/><Relationship Id="rId11271" Type="http://schemas.openxmlformats.org/officeDocument/2006/relationships/hyperlink" Target="https://acadesmw.com/" TargetMode="External"/><Relationship Id="rId700" Type="http://schemas.openxmlformats.org/officeDocument/2006/relationships/hyperlink" Target="https://www.linkedin.com/company/amyti/" TargetMode="External"/><Relationship Id="rId1330" Type="http://schemas.openxmlformats.org/officeDocument/2006/relationships/hyperlink" Target="https://www.facebook.com/APSAfrica18/" TargetMode="External"/><Relationship Id="rId3088" Type="http://schemas.openxmlformats.org/officeDocument/2006/relationships/hyperlink" Target="https://twitter.com/KISUAonline" TargetMode="External"/><Relationship Id="rId4486" Type="http://schemas.openxmlformats.org/officeDocument/2006/relationships/hyperlink" Target="http://www.tutorama.me/" TargetMode="External"/><Relationship Id="rId5537" Type="http://schemas.openxmlformats.org/officeDocument/2006/relationships/hyperlink" Target="http://rubybox.co.za/" TargetMode="External"/><Relationship Id="rId5951" Type="http://schemas.openxmlformats.org/officeDocument/2006/relationships/hyperlink" Target="https://www.hospitalia.net/" TargetMode="External"/><Relationship Id="rId4139" Type="http://schemas.openxmlformats.org/officeDocument/2006/relationships/hyperlink" Target="https://twitter.com/smileidentity" TargetMode="External"/><Relationship Id="rId4553" Type="http://schemas.openxmlformats.org/officeDocument/2006/relationships/hyperlink" Target="https://www.linkedin.com/company/utopixar/" TargetMode="External"/><Relationship Id="rId5604" Type="http://schemas.openxmlformats.org/officeDocument/2006/relationships/hyperlink" Target="https://twitter.com/hoorahdigital" TargetMode="External"/><Relationship Id="rId8010" Type="http://schemas.openxmlformats.org/officeDocument/2006/relationships/hyperlink" Target="http://www.techsuplex.com/" TargetMode="External"/><Relationship Id="rId3155" Type="http://schemas.openxmlformats.org/officeDocument/2006/relationships/hyperlink" Target="https://www.linkedin.com/company/maisha-meds/about/" TargetMode="External"/><Relationship Id="rId4206" Type="http://schemas.openxmlformats.org/officeDocument/2006/relationships/hyperlink" Target="http://www.sunkambe.africa/" TargetMode="External"/><Relationship Id="rId4620" Type="http://schemas.openxmlformats.org/officeDocument/2006/relationships/hyperlink" Target="https://twitter.com/wedeliver_onlin" TargetMode="External"/><Relationship Id="rId7776" Type="http://schemas.openxmlformats.org/officeDocument/2006/relationships/hyperlink" Target="https://facebook.com/naijaknowhow" TargetMode="External"/><Relationship Id="rId8827" Type="http://schemas.openxmlformats.org/officeDocument/2006/relationships/hyperlink" Target="https://www.linkedin.com/company-beta/950000/" TargetMode="External"/><Relationship Id="rId490" Type="http://schemas.openxmlformats.org/officeDocument/2006/relationships/hyperlink" Target="https://www.linkedin.com/company/next-gauge-inc-/about/" TargetMode="External"/><Relationship Id="rId2171" Type="http://schemas.openxmlformats.org/officeDocument/2006/relationships/hyperlink" Target="https://www.dabchy.com/" TargetMode="External"/><Relationship Id="rId3222" Type="http://schemas.openxmlformats.org/officeDocument/2006/relationships/hyperlink" Target="https://www.facebook.com/LelapaFund" TargetMode="External"/><Relationship Id="rId6378" Type="http://schemas.openxmlformats.org/officeDocument/2006/relationships/hyperlink" Target="https://www.facebook.com/dekinigh" TargetMode="External"/><Relationship Id="rId7429" Type="http://schemas.openxmlformats.org/officeDocument/2006/relationships/hyperlink" Target="https://dragonafrica.com/" TargetMode="External"/><Relationship Id="rId10757" Type="http://schemas.openxmlformats.org/officeDocument/2006/relationships/hyperlink" Target="https://www.linkedin.com/company/ethiochicken" TargetMode="External"/><Relationship Id="rId11808" Type="http://schemas.openxmlformats.org/officeDocument/2006/relationships/hyperlink" Target="https://www.linkedin.com/company/swipeng" TargetMode="External"/><Relationship Id="rId143" Type="http://schemas.openxmlformats.org/officeDocument/2006/relationships/hyperlink" Target="https://paystack.com/about" TargetMode="External"/><Relationship Id="rId5394" Type="http://schemas.openxmlformats.org/officeDocument/2006/relationships/hyperlink" Target="http://www.heyjudeapp.com/" TargetMode="External"/><Relationship Id="rId6445" Type="http://schemas.openxmlformats.org/officeDocument/2006/relationships/hyperlink" Target="https://www.linkedin.com/in/acquireadventuressafaris/" TargetMode="External"/><Relationship Id="rId6792" Type="http://schemas.openxmlformats.org/officeDocument/2006/relationships/hyperlink" Target="http://www.mesozi.com/" TargetMode="External"/><Relationship Id="rId7843" Type="http://schemas.openxmlformats.org/officeDocument/2006/relationships/hyperlink" Target="https://twitter.com/kurtiva?lang=en" TargetMode="External"/><Relationship Id="rId10824" Type="http://schemas.openxmlformats.org/officeDocument/2006/relationships/hyperlink" Target="https://www.coincola.com/" TargetMode="External"/><Relationship Id="rId9" Type="http://schemas.openxmlformats.org/officeDocument/2006/relationships/hyperlink" Target="https://www.takealot.com/" TargetMode="External"/><Relationship Id="rId210" Type="http://schemas.openxmlformats.org/officeDocument/2006/relationships/hyperlink" Target="https://twitter.com/paygo_energy" TargetMode="External"/><Relationship Id="rId2988" Type="http://schemas.openxmlformats.org/officeDocument/2006/relationships/hyperlink" Target="https://www.interswitchgroup.com/" TargetMode="External"/><Relationship Id="rId5047" Type="http://schemas.openxmlformats.org/officeDocument/2006/relationships/hyperlink" Target="https://www.facebook.com/devinvogue/" TargetMode="External"/><Relationship Id="rId7910" Type="http://schemas.openxmlformats.org/officeDocument/2006/relationships/hyperlink" Target="http://linkedin.com/in/bookings-africa-87367a17b" TargetMode="External"/><Relationship Id="rId5461" Type="http://schemas.openxmlformats.org/officeDocument/2006/relationships/hyperlink" Target="https://www.idropwater.com/" TargetMode="External"/><Relationship Id="rId6512" Type="http://schemas.openxmlformats.org/officeDocument/2006/relationships/hyperlink" Target="https://twitter.com/braveventurelab" TargetMode="External"/><Relationship Id="rId9668" Type="http://schemas.openxmlformats.org/officeDocument/2006/relationships/hyperlink" Target="http://www.africahacks.com/" TargetMode="External"/><Relationship Id="rId11598" Type="http://schemas.openxmlformats.org/officeDocument/2006/relationships/hyperlink" Target="https://www.linkedin.com/company/9jacodekids-academy" TargetMode="External"/><Relationship Id="rId1657" Type="http://schemas.openxmlformats.org/officeDocument/2006/relationships/hyperlink" Target="https://airbuy.africa/" TargetMode="External"/><Relationship Id="rId2708" Type="http://schemas.openxmlformats.org/officeDocument/2006/relationships/hyperlink" Target="https://www.fuzu.com/uganda" TargetMode="External"/><Relationship Id="rId4063" Type="http://schemas.openxmlformats.org/officeDocument/2006/relationships/hyperlink" Target="https://www.facebook.com/SentientDAI" TargetMode="External"/><Relationship Id="rId5114" Type="http://schemas.openxmlformats.org/officeDocument/2006/relationships/hyperlink" Target="https://www.linkedin.com/company/joox-south-africa/" TargetMode="External"/><Relationship Id="rId8684" Type="http://schemas.openxmlformats.org/officeDocument/2006/relationships/hyperlink" Target="https://www.linkedin.com/company/clockwork-acorn" TargetMode="External"/><Relationship Id="rId9735" Type="http://schemas.openxmlformats.org/officeDocument/2006/relationships/hyperlink" Target="https://www.facebook.com/ZednyOfficial/" TargetMode="External"/><Relationship Id="rId11665" Type="http://schemas.openxmlformats.org/officeDocument/2006/relationships/hyperlink" Target="https://twitter.com/niledotag" TargetMode="External"/><Relationship Id="rId1724" Type="http://schemas.openxmlformats.org/officeDocument/2006/relationships/hyperlink" Target="https://www.facebook.com/Badr.for.Information.Technology" TargetMode="External"/><Relationship Id="rId4130" Type="http://schemas.openxmlformats.org/officeDocument/2006/relationships/hyperlink" Target="https://www.linkedin.com/company/smartteller/" TargetMode="External"/><Relationship Id="rId7286" Type="http://schemas.openxmlformats.org/officeDocument/2006/relationships/hyperlink" Target="https://www.facebook.com/grit.systems/" TargetMode="External"/><Relationship Id="rId8337" Type="http://schemas.openxmlformats.org/officeDocument/2006/relationships/hyperlink" Target="https://www.linkedin.com/company/18261762/" TargetMode="External"/><Relationship Id="rId8751" Type="http://schemas.openxmlformats.org/officeDocument/2006/relationships/hyperlink" Target="https://twitter.com/spacedecode" TargetMode="External"/><Relationship Id="rId9802" Type="http://schemas.openxmlformats.org/officeDocument/2006/relationships/hyperlink" Target="https://www.facebook.com/AriariaOnlineMarket" TargetMode="External"/><Relationship Id="rId10267" Type="http://schemas.openxmlformats.org/officeDocument/2006/relationships/hyperlink" Target="https://www.linkedin.com/company/one-doctor" TargetMode="External"/><Relationship Id="rId11318" Type="http://schemas.openxmlformats.org/officeDocument/2006/relationships/hyperlink" Target="https://twitter.com/jabulogistics" TargetMode="External"/><Relationship Id="rId16" Type="http://schemas.openxmlformats.org/officeDocument/2006/relationships/hyperlink" Target="https://www.facebook.com/zolaelectric" TargetMode="External"/><Relationship Id="rId3896" Type="http://schemas.openxmlformats.org/officeDocument/2006/relationships/hyperlink" Target="https://twitter.com/QuestworksKenya" TargetMode="External"/><Relationship Id="rId7353" Type="http://schemas.openxmlformats.org/officeDocument/2006/relationships/hyperlink" Target="https://in.linkedin.com/company/sterling-virtual-offices" TargetMode="External"/><Relationship Id="rId8404" Type="http://schemas.openxmlformats.org/officeDocument/2006/relationships/hyperlink" Target="https://www.facebook.com/webfalaagency" TargetMode="External"/><Relationship Id="rId10681" Type="http://schemas.openxmlformats.org/officeDocument/2006/relationships/hyperlink" Target="https://coderwall.com/Dheeraj%20Bhati" TargetMode="External"/><Relationship Id="rId11732" Type="http://schemas.openxmlformats.org/officeDocument/2006/relationships/hyperlink" Target="https://www.linkedin.com/company/dxwand" TargetMode="External"/><Relationship Id="rId2498" Type="http://schemas.openxmlformats.org/officeDocument/2006/relationships/hyperlink" Target="https://www.linkedin.com/company/ensibuuko/" TargetMode="External"/><Relationship Id="rId3549" Type="http://schemas.openxmlformats.org/officeDocument/2006/relationships/hyperlink" Target="https://twitter.com/MzansiGo" TargetMode="External"/><Relationship Id="rId4947" Type="http://schemas.openxmlformats.org/officeDocument/2006/relationships/hyperlink" Target="https://www.linkedin.com/company/savannah-brands/about/" TargetMode="External"/><Relationship Id="rId7006" Type="http://schemas.openxmlformats.org/officeDocument/2006/relationships/hyperlink" Target="http://twitter.com/GhaflaKenya" TargetMode="External"/><Relationship Id="rId7420" Type="http://schemas.openxmlformats.org/officeDocument/2006/relationships/hyperlink" Target="https://www.facebook.com/TechCabal/" TargetMode="External"/><Relationship Id="rId10334" Type="http://schemas.openxmlformats.org/officeDocument/2006/relationships/hyperlink" Target="https://twitter.com/AgriCool5" TargetMode="External"/><Relationship Id="rId3963" Type="http://schemas.openxmlformats.org/officeDocument/2006/relationships/hyperlink" Target="http://www.saya.im/" TargetMode="External"/><Relationship Id="rId6022" Type="http://schemas.openxmlformats.org/officeDocument/2006/relationships/hyperlink" Target="https://www.facebook.com/Homzmart/" TargetMode="External"/><Relationship Id="rId9178" Type="http://schemas.openxmlformats.org/officeDocument/2006/relationships/hyperlink" Target="https://twitter.com/ulessonapp" TargetMode="External"/><Relationship Id="rId10401" Type="http://schemas.openxmlformats.org/officeDocument/2006/relationships/hyperlink" Target="https://www.facebook.com/YourMatchKit" TargetMode="External"/><Relationship Id="rId884" Type="http://schemas.openxmlformats.org/officeDocument/2006/relationships/hyperlink" Target="https://garment.io/" TargetMode="External"/><Relationship Id="rId2565" Type="http://schemas.openxmlformats.org/officeDocument/2006/relationships/hyperlink" Target="https://www.facebook.com/fineazy/" TargetMode="External"/><Relationship Id="rId3616" Type="http://schemas.openxmlformats.org/officeDocument/2006/relationships/hyperlink" Target="https://web.facebook.com/ogwugo" TargetMode="External"/><Relationship Id="rId8194" Type="http://schemas.openxmlformats.org/officeDocument/2006/relationships/hyperlink" Target="https://twitter.com/illusys" TargetMode="External"/><Relationship Id="rId9592" Type="http://schemas.openxmlformats.org/officeDocument/2006/relationships/hyperlink" Target="https://www.facebook.com/comparisure" TargetMode="External"/><Relationship Id="rId537" Type="http://schemas.openxmlformats.org/officeDocument/2006/relationships/hyperlink" Target="https://www.facebook.com/digsconnect" TargetMode="External"/><Relationship Id="rId951" Type="http://schemas.openxmlformats.org/officeDocument/2006/relationships/hyperlink" Target="http://www.wellahealth.com/" TargetMode="External"/><Relationship Id="rId1167" Type="http://schemas.openxmlformats.org/officeDocument/2006/relationships/hyperlink" Target="https://www.tapsnapp.co/" TargetMode="External"/><Relationship Id="rId1581" Type="http://schemas.openxmlformats.org/officeDocument/2006/relationships/hyperlink" Target="https://www.linkedin.com/company/agromarket" TargetMode="External"/><Relationship Id="rId2218" Type="http://schemas.openxmlformats.org/officeDocument/2006/relationships/hyperlink" Target="https://www.dabadoc.com/" TargetMode="External"/><Relationship Id="rId2632" Type="http://schemas.openxmlformats.org/officeDocument/2006/relationships/hyperlink" Target="http://foottmo.blogspot.com/" TargetMode="External"/><Relationship Id="rId5788" Type="http://schemas.openxmlformats.org/officeDocument/2006/relationships/hyperlink" Target="https://www.linkedin.com/company/innovito/" TargetMode="External"/><Relationship Id="rId6839" Type="http://schemas.openxmlformats.org/officeDocument/2006/relationships/hyperlink" Target="https://www.facebook.com/bhubafrica/" TargetMode="External"/><Relationship Id="rId9245" Type="http://schemas.openxmlformats.org/officeDocument/2006/relationships/hyperlink" Target="https://twitter.com/GrainpulseUG" TargetMode="External"/><Relationship Id="rId11175" Type="http://schemas.openxmlformats.org/officeDocument/2006/relationships/hyperlink" Target="https://www.linkedin.com/company/craydel/?originalSubdomain=ke" TargetMode="External"/><Relationship Id="rId604" Type="http://schemas.openxmlformats.org/officeDocument/2006/relationships/hyperlink" Target="https://polysmart.com.au/" TargetMode="External"/><Relationship Id="rId1234" Type="http://schemas.openxmlformats.org/officeDocument/2006/relationships/hyperlink" Target="https://twitter.com/Ma3Route" TargetMode="External"/><Relationship Id="rId5855" Type="http://schemas.openxmlformats.org/officeDocument/2006/relationships/hyperlink" Target="http://twitter.com/nilecode" TargetMode="External"/><Relationship Id="rId6906" Type="http://schemas.openxmlformats.org/officeDocument/2006/relationships/hyperlink" Target="https://twitter.com/gjengemakersltd?lang=en" TargetMode="External"/><Relationship Id="rId8261" Type="http://schemas.openxmlformats.org/officeDocument/2006/relationships/hyperlink" Target="http://www.stepwiseflow.com/" TargetMode="External"/><Relationship Id="rId9312" Type="http://schemas.openxmlformats.org/officeDocument/2006/relationships/hyperlink" Target="https://www.facebook.com/IntiGo-110473546999982/" TargetMode="External"/><Relationship Id="rId10191" Type="http://schemas.openxmlformats.org/officeDocument/2006/relationships/hyperlink" Target="https://twitter.com/WuiltApp" TargetMode="External"/><Relationship Id="rId11242" Type="http://schemas.openxmlformats.org/officeDocument/2006/relationships/hyperlink" Target="https://www.sendchamp.com/" TargetMode="External"/><Relationship Id="rId1301" Type="http://schemas.openxmlformats.org/officeDocument/2006/relationships/hyperlink" Target="https://twitter.com/group_ci" TargetMode="External"/><Relationship Id="rId4457" Type="http://schemas.openxmlformats.org/officeDocument/2006/relationships/hyperlink" Target="https://www.linkedin.com/company/truckrtech/" TargetMode="External"/><Relationship Id="rId5508" Type="http://schemas.openxmlformats.org/officeDocument/2006/relationships/hyperlink" Target="https://www.linkedin.com/company/taxtim" TargetMode="External"/><Relationship Id="rId3059" Type="http://schemas.openxmlformats.org/officeDocument/2006/relationships/hyperlink" Target="https://www.linkedin.com/company/kandua/" TargetMode="External"/><Relationship Id="rId3473" Type="http://schemas.openxmlformats.org/officeDocument/2006/relationships/hyperlink" Target="https://movestack.net/" TargetMode="External"/><Relationship Id="rId4524" Type="http://schemas.openxmlformats.org/officeDocument/2006/relationships/hyperlink" Target="https://twitter.com/vericampus" TargetMode="External"/><Relationship Id="rId4871" Type="http://schemas.openxmlformats.org/officeDocument/2006/relationships/hyperlink" Target="https://twitter.com/EasyEquities?ref_src=twsrc%5Egoogle%7Ctwcamp%5Eserp%7Ctwgr%5Eauthor" TargetMode="External"/><Relationship Id="rId5922" Type="http://schemas.openxmlformats.org/officeDocument/2006/relationships/hyperlink" Target="https://www.linkedin.com/company-beta/17958426/" TargetMode="External"/><Relationship Id="rId394" Type="http://schemas.openxmlformats.org/officeDocument/2006/relationships/hyperlink" Target="https://www.valr.com/" TargetMode="External"/><Relationship Id="rId2075" Type="http://schemas.openxmlformats.org/officeDocument/2006/relationships/hyperlink" Target="https://www.linkedin.com/company/completefarmer/about/" TargetMode="External"/><Relationship Id="rId3126" Type="http://schemas.openxmlformats.org/officeDocument/2006/relationships/hyperlink" Target="https://kokonetworks.com/" TargetMode="External"/><Relationship Id="rId1091" Type="http://schemas.openxmlformats.org/officeDocument/2006/relationships/hyperlink" Target="https://www.linkedin.com/company/pinoffer/" TargetMode="External"/><Relationship Id="rId3540" Type="http://schemas.openxmlformats.org/officeDocument/2006/relationships/hyperlink" Target="https://twitter.com/myRunnerBuses" TargetMode="External"/><Relationship Id="rId5298" Type="http://schemas.openxmlformats.org/officeDocument/2006/relationships/hyperlink" Target="http://maxicashapp.com/" TargetMode="External"/><Relationship Id="rId6696" Type="http://schemas.openxmlformats.org/officeDocument/2006/relationships/hyperlink" Target="https://twitter.com/jambopay" TargetMode="External"/><Relationship Id="rId7747" Type="http://schemas.openxmlformats.org/officeDocument/2006/relationships/hyperlink" Target="https://nugitech.com/" TargetMode="External"/><Relationship Id="rId10728" Type="http://schemas.openxmlformats.org/officeDocument/2006/relationships/hyperlink" Target="https://www.mozare3.net/" TargetMode="External"/><Relationship Id="rId114" Type="http://schemas.openxmlformats.org/officeDocument/2006/relationships/hyperlink" Target="https://www.facebook.com/payitupzw/" TargetMode="External"/><Relationship Id="rId461" Type="http://schemas.openxmlformats.org/officeDocument/2006/relationships/hyperlink" Target="https://twitter.com/Shika_app" TargetMode="External"/><Relationship Id="rId2142" Type="http://schemas.openxmlformats.org/officeDocument/2006/relationships/hyperlink" Target="https://www.linkedin.com/company/cropcrowd/about/" TargetMode="External"/><Relationship Id="rId6349" Type="http://schemas.openxmlformats.org/officeDocument/2006/relationships/hyperlink" Target="http://www.dolphintelecom.net/" TargetMode="External"/><Relationship Id="rId6763" Type="http://schemas.openxmlformats.org/officeDocument/2006/relationships/hyperlink" Target="https://www.facebook.com/lavishbeautykenya" TargetMode="External"/><Relationship Id="rId7814" Type="http://schemas.openxmlformats.org/officeDocument/2006/relationships/hyperlink" Target="https://www.twitter.com/wipay_ng" TargetMode="External"/><Relationship Id="rId2959" Type="http://schemas.openxmlformats.org/officeDocument/2006/relationships/hyperlink" Target="http://investiv.co/" TargetMode="External"/><Relationship Id="rId5365" Type="http://schemas.openxmlformats.org/officeDocument/2006/relationships/hyperlink" Target="https://www.twitter.com/business_optics" TargetMode="External"/><Relationship Id="rId6416" Type="http://schemas.openxmlformats.org/officeDocument/2006/relationships/hyperlink" Target="http://www.kwetu.info/" TargetMode="External"/><Relationship Id="rId6830" Type="http://schemas.openxmlformats.org/officeDocument/2006/relationships/hyperlink" Target="https://twitter.com/voxytwitch?lang=en" TargetMode="External"/><Relationship Id="rId9986" Type="http://schemas.openxmlformats.org/officeDocument/2006/relationships/hyperlink" Target="https://www.syked.co.za/" TargetMode="External"/><Relationship Id="rId4381" Type="http://schemas.openxmlformats.org/officeDocument/2006/relationships/hyperlink" Target="https://www.facebook.com/toolboksi/" TargetMode="External"/><Relationship Id="rId5018" Type="http://schemas.openxmlformats.org/officeDocument/2006/relationships/hyperlink" Target="https://twitter.com/gem_gha?lang=en" TargetMode="External"/><Relationship Id="rId5432" Type="http://schemas.openxmlformats.org/officeDocument/2006/relationships/hyperlink" Target="http://washr.co.za/" TargetMode="External"/><Relationship Id="rId8588" Type="http://schemas.openxmlformats.org/officeDocument/2006/relationships/hyperlink" Target="https://www.eazi.com/" TargetMode="External"/><Relationship Id="rId9639" Type="http://schemas.openxmlformats.org/officeDocument/2006/relationships/hyperlink" Target="https://chapchapgo.com/" TargetMode="External"/><Relationship Id="rId1628" Type="http://schemas.openxmlformats.org/officeDocument/2006/relationships/hyperlink" Target="https://www.linkedin.com/company/angola2learn/about/" TargetMode="External"/><Relationship Id="rId1975" Type="http://schemas.openxmlformats.org/officeDocument/2006/relationships/hyperlink" Target="http://ennota.com/" TargetMode="External"/><Relationship Id="rId4034" Type="http://schemas.openxmlformats.org/officeDocument/2006/relationships/hyperlink" Target="https://www.facebook.com/savekubwa/" TargetMode="External"/><Relationship Id="rId8655" Type="http://schemas.openxmlformats.org/officeDocument/2006/relationships/hyperlink" Target="http://riovicwallet.com/" TargetMode="External"/><Relationship Id="rId11569" Type="http://schemas.openxmlformats.org/officeDocument/2006/relationships/hyperlink" Target="https://www.aquafarmsafrica.co/" TargetMode="External"/><Relationship Id="rId3050" Type="http://schemas.openxmlformats.org/officeDocument/2006/relationships/hyperlink" Target="https://kaino.africa/" TargetMode="External"/><Relationship Id="rId4101" Type="http://schemas.openxmlformats.org/officeDocument/2006/relationships/hyperlink" Target="https://www.simply.co.za/" TargetMode="External"/><Relationship Id="rId7257" Type="http://schemas.openxmlformats.org/officeDocument/2006/relationships/hyperlink" Target="https://www.linkedin.com/company/kiakia.co/" TargetMode="External"/><Relationship Id="rId8308" Type="http://schemas.openxmlformats.org/officeDocument/2006/relationships/hyperlink" Target="https://www.linkedin.com/company/thelingeriestories/" TargetMode="External"/><Relationship Id="rId9706" Type="http://schemas.openxmlformats.org/officeDocument/2006/relationships/hyperlink" Target="https://facebook.com/wpfaqhub" TargetMode="External"/><Relationship Id="rId10585" Type="http://schemas.openxmlformats.org/officeDocument/2006/relationships/hyperlink" Target="https://twitter.com/OyapayA" TargetMode="External"/><Relationship Id="rId11636" Type="http://schemas.openxmlformats.org/officeDocument/2006/relationships/hyperlink" Target="https://www.linkedin.com/company/mighty-finance-solution/" TargetMode="External"/><Relationship Id="rId7671" Type="http://schemas.openxmlformats.org/officeDocument/2006/relationships/hyperlink" Target="https://twitter.com/ampz_tv" TargetMode="External"/><Relationship Id="rId8722" Type="http://schemas.openxmlformats.org/officeDocument/2006/relationships/hyperlink" Target="https://in.linkedin.com/company/endurance-drones" TargetMode="External"/><Relationship Id="rId10238" Type="http://schemas.openxmlformats.org/officeDocument/2006/relationships/hyperlink" Target="http://fuelintellisense.com/" TargetMode="External"/><Relationship Id="rId10652" Type="http://schemas.openxmlformats.org/officeDocument/2006/relationships/hyperlink" Target="https://facebook.com/ikokuonline" TargetMode="External"/><Relationship Id="rId11703" Type="http://schemas.openxmlformats.org/officeDocument/2006/relationships/hyperlink" Target="https://www.facebook.com/shopextv" TargetMode="External"/><Relationship Id="rId3867" Type="http://schemas.openxmlformats.org/officeDocument/2006/relationships/hyperlink" Target="https://twitter.com/Smartintsa" TargetMode="External"/><Relationship Id="rId4918" Type="http://schemas.openxmlformats.org/officeDocument/2006/relationships/hyperlink" Target="https://cropnuts.com/" TargetMode="External"/><Relationship Id="rId6273" Type="http://schemas.openxmlformats.org/officeDocument/2006/relationships/hyperlink" Target="https://www.linkedin.com/company-beta/10404777/" TargetMode="External"/><Relationship Id="rId7324" Type="http://schemas.openxmlformats.org/officeDocument/2006/relationships/hyperlink" Target="https://www.linkedin.com/company-beta/10163029/" TargetMode="External"/><Relationship Id="rId10305" Type="http://schemas.openxmlformats.org/officeDocument/2006/relationships/hyperlink" Target="https://www.linkedin.com/company/wecycle-ltd/" TargetMode="External"/><Relationship Id="rId788" Type="http://schemas.openxmlformats.org/officeDocument/2006/relationships/hyperlink" Target="https://www.facebook.com/UTUhouse/" TargetMode="External"/><Relationship Id="rId2469" Type="http://schemas.openxmlformats.org/officeDocument/2006/relationships/hyperlink" Target="http://shiftenergy.com/" TargetMode="External"/><Relationship Id="rId2883" Type="http://schemas.openxmlformats.org/officeDocument/2006/relationships/hyperlink" Target="https://www.facebook.com/HyracTech/" TargetMode="External"/><Relationship Id="rId3934" Type="http://schemas.openxmlformats.org/officeDocument/2006/relationships/hyperlink" Target="https://www.twitter.com/mazi_ukonu" TargetMode="External"/><Relationship Id="rId6340" Type="http://schemas.openxmlformats.org/officeDocument/2006/relationships/hyperlink" Target="https://www.facebook.com/thefarmcap" TargetMode="External"/><Relationship Id="rId9496" Type="http://schemas.openxmlformats.org/officeDocument/2006/relationships/hyperlink" Target="https://www.facebook.com/amitrucks" TargetMode="External"/><Relationship Id="rId855" Type="http://schemas.openxmlformats.org/officeDocument/2006/relationships/hyperlink" Target="https://twitter.com/payment24sa?lang=en" TargetMode="External"/><Relationship Id="rId1485" Type="http://schemas.openxmlformats.org/officeDocument/2006/relationships/hyperlink" Target="https://twitter.com/Bisaapp" TargetMode="External"/><Relationship Id="rId2536" Type="http://schemas.openxmlformats.org/officeDocument/2006/relationships/hyperlink" Target="https://farmovo.net/" TargetMode="External"/><Relationship Id="rId8098" Type="http://schemas.openxmlformats.org/officeDocument/2006/relationships/hyperlink" Target="https://twitter.com/CashdownNigeria" TargetMode="External"/><Relationship Id="rId9149" Type="http://schemas.openxmlformats.org/officeDocument/2006/relationships/hyperlink" Target="https://www.warwanda.com/" TargetMode="External"/><Relationship Id="rId9563" Type="http://schemas.openxmlformats.org/officeDocument/2006/relationships/hyperlink" Target="https://www.linkedin.com/company/kifal-auto/about/" TargetMode="External"/><Relationship Id="rId11079" Type="http://schemas.openxmlformats.org/officeDocument/2006/relationships/hyperlink" Target="https://www.facebook.com/amanleek.insurance" TargetMode="External"/><Relationship Id="rId11493" Type="http://schemas.openxmlformats.org/officeDocument/2006/relationships/hyperlink" Target="https://www.linkedin.com/company/chargel/about/" TargetMode="External"/><Relationship Id="rId508" Type="http://schemas.openxmlformats.org/officeDocument/2006/relationships/hyperlink" Target="https://www.linkedin.com/company/rensource-energy/" TargetMode="External"/><Relationship Id="rId922" Type="http://schemas.openxmlformats.org/officeDocument/2006/relationships/hyperlink" Target="https://twitter.com/julayamoney?lang=en" TargetMode="External"/><Relationship Id="rId1138" Type="http://schemas.openxmlformats.org/officeDocument/2006/relationships/hyperlink" Target="https://www.facebook.com/eLimuKenya" TargetMode="External"/><Relationship Id="rId1552" Type="http://schemas.openxmlformats.org/officeDocument/2006/relationships/hyperlink" Target="http://www.acctech.biz/" TargetMode="External"/><Relationship Id="rId2603" Type="http://schemas.openxmlformats.org/officeDocument/2006/relationships/hyperlink" Target="https://twitter.com/Flippfly?ref_src=twsrc%5Egoogle%7Ctwcamp%5Eserp%7Ctwgr%5Eauthor" TargetMode="External"/><Relationship Id="rId2950" Type="http://schemas.openxmlformats.org/officeDocument/2006/relationships/hyperlink" Target="https://twitter.com/blockchainri" TargetMode="External"/><Relationship Id="rId5759" Type="http://schemas.openxmlformats.org/officeDocument/2006/relationships/hyperlink" Target="https://www.linkedin.com/company/5143845/" TargetMode="External"/><Relationship Id="rId8165" Type="http://schemas.openxmlformats.org/officeDocument/2006/relationships/hyperlink" Target="https://www.facebook.com/komotionstudios" TargetMode="External"/><Relationship Id="rId9216" Type="http://schemas.openxmlformats.org/officeDocument/2006/relationships/hyperlink" Target="https://www.bekia-egypt.com/" TargetMode="External"/><Relationship Id="rId9630" Type="http://schemas.openxmlformats.org/officeDocument/2006/relationships/hyperlink" Target="https://www.facebook.com/carry1st/" TargetMode="External"/><Relationship Id="rId10095" Type="http://schemas.openxmlformats.org/officeDocument/2006/relationships/hyperlink" Target="https://www.evolvecredit.co/" TargetMode="External"/><Relationship Id="rId11146" Type="http://schemas.openxmlformats.org/officeDocument/2006/relationships/hyperlink" Target="https://twitter.com/yayawallet" TargetMode="External"/><Relationship Id="rId1205" Type="http://schemas.openxmlformats.org/officeDocument/2006/relationships/hyperlink" Target="https://www.facebook.com/TombeelyEgypt/" TargetMode="External"/><Relationship Id="rId7181" Type="http://schemas.openxmlformats.org/officeDocument/2006/relationships/hyperlink" Target="https://twitter.com/YumKenya" TargetMode="External"/><Relationship Id="rId8232" Type="http://schemas.openxmlformats.org/officeDocument/2006/relationships/hyperlink" Target="https://ritan360.com/" TargetMode="External"/><Relationship Id="rId11560" Type="http://schemas.openxmlformats.org/officeDocument/2006/relationships/hyperlink" Target="https://www.facebook.com/sprintsai/" TargetMode="External"/><Relationship Id="rId3377" Type="http://schemas.openxmlformats.org/officeDocument/2006/relationships/hyperlink" Target="https://www.linkedin.com/company/mawingu-networks/" TargetMode="External"/><Relationship Id="rId4775" Type="http://schemas.openxmlformats.org/officeDocument/2006/relationships/hyperlink" Target="http://www.yobooks-ss.com/" TargetMode="External"/><Relationship Id="rId5826" Type="http://schemas.openxmlformats.org/officeDocument/2006/relationships/hyperlink" Target="https://www.facebook.com/Realestateeg-213038192917214/" TargetMode="External"/><Relationship Id="rId10162" Type="http://schemas.openxmlformats.org/officeDocument/2006/relationships/hyperlink" Target="https://www.linkedin.com/company/illa-for-transportation-solutions" TargetMode="External"/><Relationship Id="rId11213" Type="http://schemas.openxmlformats.org/officeDocument/2006/relationships/hyperlink" Target="https://www.hollydesk.com/" TargetMode="External"/><Relationship Id="rId298" Type="http://schemas.openxmlformats.org/officeDocument/2006/relationships/hyperlink" Target="https://www.linkedin.com/company/sweepsouth/" TargetMode="External"/><Relationship Id="rId3791" Type="http://schemas.openxmlformats.org/officeDocument/2006/relationships/hyperlink" Target="https://popotepayments.com/" TargetMode="External"/><Relationship Id="rId4428" Type="http://schemas.openxmlformats.org/officeDocument/2006/relationships/hyperlink" Target="https://twitter.com/transferzero?lang=en" TargetMode="External"/><Relationship Id="rId4842" Type="http://schemas.openxmlformats.org/officeDocument/2006/relationships/hyperlink" Target="https://twitter.com/zoaglobal" TargetMode="External"/><Relationship Id="rId7998" Type="http://schemas.openxmlformats.org/officeDocument/2006/relationships/hyperlink" Target="https://twitter.com/flybokudotcom" TargetMode="External"/><Relationship Id="rId10979" Type="http://schemas.openxmlformats.org/officeDocument/2006/relationships/hyperlink" Target="https://www.linkedin.com/company/tryintelia" TargetMode="External"/><Relationship Id="rId2393" Type="http://schemas.openxmlformats.org/officeDocument/2006/relationships/hyperlink" Target="https://www.facebook.com/elatechlimited/" TargetMode="External"/><Relationship Id="rId3444" Type="http://schemas.openxmlformats.org/officeDocument/2006/relationships/hyperlink" Target="https://www.facebook.com/Mobius-Motors-111882365531022" TargetMode="External"/><Relationship Id="rId365" Type="http://schemas.openxmlformats.org/officeDocument/2006/relationships/hyperlink" Target="https://www.linkedin.com/company/kopatech/" TargetMode="External"/><Relationship Id="rId2046" Type="http://schemas.openxmlformats.org/officeDocument/2006/relationships/hyperlink" Target="https://www.linkedin.com/school/codespaceza/about/" TargetMode="External"/><Relationship Id="rId2460" Type="http://schemas.openxmlformats.org/officeDocument/2006/relationships/hyperlink" Target="https://www.linkedin.com/company/emptytrips-com/about/" TargetMode="External"/><Relationship Id="rId3511" Type="http://schemas.openxmlformats.org/officeDocument/2006/relationships/hyperlink" Target="https://twitter.com/musterngr?lang=en" TargetMode="External"/><Relationship Id="rId6667" Type="http://schemas.openxmlformats.org/officeDocument/2006/relationships/hyperlink" Target="http://impalacoin.network/" TargetMode="External"/><Relationship Id="rId7718" Type="http://schemas.openxmlformats.org/officeDocument/2006/relationships/hyperlink" Target="https://twitter.com/omnibizafrica" TargetMode="External"/><Relationship Id="rId9073" Type="http://schemas.openxmlformats.org/officeDocument/2006/relationships/hyperlink" Target="http://linkedin.com/company/farmsprite" TargetMode="External"/><Relationship Id="rId432" Type="http://schemas.openxmlformats.org/officeDocument/2006/relationships/hyperlink" Target="https://brantu.com/eg-en" TargetMode="External"/><Relationship Id="rId1062" Type="http://schemas.openxmlformats.org/officeDocument/2006/relationships/hyperlink" Target="https://www.optimalogistic.com/" TargetMode="External"/><Relationship Id="rId2113" Type="http://schemas.openxmlformats.org/officeDocument/2006/relationships/hyperlink" Target="https://twitter.com/CoredevsLtd" TargetMode="External"/><Relationship Id="rId5269" Type="http://schemas.openxmlformats.org/officeDocument/2006/relationships/hyperlink" Target="https://twitter.com/dimensionweb" TargetMode="External"/><Relationship Id="rId5683" Type="http://schemas.openxmlformats.org/officeDocument/2006/relationships/hyperlink" Target="https://www.facebook.com/mrgreenafrica/" TargetMode="External"/><Relationship Id="rId6734" Type="http://schemas.openxmlformats.org/officeDocument/2006/relationships/hyperlink" Target="https://www.linkedin.com/company/kejahunt-ltd-" TargetMode="External"/><Relationship Id="rId9140" Type="http://schemas.openxmlformats.org/officeDocument/2006/relationships/hyperlink" Target="https://www.linkedin.com/company/palmpay/about/" TargetMode="External"/><Relationship Id="rId11070" Type="http://schemas.openxmlformats.org/officeDocument/2006/relationships/hyperlink" Target="https://biware-consulting.com/" TargetMode="External"/><Relationship Id="rId4285" Type="http://schemas.openxmlformats.org/officeDocument/2006/relationships/hyperlink" Target="https://twitter.com/_mdoc?lang=en" TargetMode="External"/><Relationship Id="rId5336" Type="http://schemas.openxmlformats.org/officeDocument/2006/relationships/hyperlink" Target="https://www.facebook.com/RunwaySale/" TargetMode="External"/><Relationship Id="rId1879" Type="http://schemas.openxmlformats.org/officeDocument/2006/relationships/hyperlink" Target="https://www.linkedin.com/company/doctoora/about/" TargetMode="External"/><Relationship Id="rId5750" Type="http://schemas.openxmlformats.org/officeDocument/2006/relationships/hyperlink" Target="https://www.facebook.com/greens247/" TargetMode="External"/><Relationship Id="rId6801" Type="http://schemas.openxmlformats.org/officeDocument/2006/relationships/hyperlink" Target="https://twitter.com/mobidawa" TargetMode="External"/><Relationship Id="rId9957" Type="http://schemas.openxmlformats.org/officeDocument/2006/relationships/hyperlink" Target="https://freshbag.shop/" TargetMode="External"/><Relationship Id="rId1946" Type="http://schemas.openxmlformats.org/officeDocument/2006/relationships/hyperlink" Target="http://twitter.com/BridgeIntlAcads" TargetMode="External"/><Relationship Id="rId4005" Type="http://schemas.openxmlformats.org/officeDocument/2006/relationships/hyperlink" Target="https://realtorsroundr.com/" TargetMode="External"/><Relationship Id="rId4352" Type="http://schemas.openxmlformats.org/officeDocument/2006/relationships/hyperlink" Target="http://telkom.co.ke/" TargetMode="External"/><Relationship Id="rId5403" Type="http://schemas.openxmlformats.org/officeDocument/2006/relationships/hyperlink" Target="http://sensorit.io/" TargetMode="External"/><Relationship Id="rId8559" Type="http://schemas.openxmlformats.org/officeDocument/2006/relationships/hyperlink" Target="http://www.rethinkeducation.co.za/" TargetMode="External"/><Relationship Id="rId8973" Type="http://schemas.openxmlformats.org/officeDocument/2006/relationships/hyperlink" Target="https://www.facebook.com/Frihouse/" TargetMode="External"/><Relationship Id="rId10489" Type="http://schemas.openxmlformats.org/officeDocument/2006/relationships/hyperlink" Target="https://twitter.com/ArifpayEthiopia" TargetMode="External"/><Relationship Id="rId7575" Type="http://schemas.openxmlformats.org/officeDocument/2006/relationships/hyperlink" Target="http://www.hutbay.com/" TargetMode="External"/><Relationship Id="rId8626" Type="http://schemas.openxmlformats.org/officeDocument/2006/relationships/hyperlink" Target="https://www.snappsales.com/" TargetMode="External"/><Relationship Id="rId10556" Type="http://schemas.openxmlformats.org/officeDocument/2006/relationships/hyperlink" Target="https://ahkili.tn/" TargetMode="External"/><Relationship Id="rId11607" Type="http://schemas.openxmlformats.org/officeDocument/2006/relationships/hyperlink" Target="https://www.linkedin.com/company/kwely/about/" TargetMode="External"/><Relationship Id="rId3021" Type="http://schemas.openxmlformats.org/officeDocument/2006/relationships/hyperlink" Target="http://isonbpo.com/" TargetMode="External"/><Relationship Id="rId6177" Type="http://schemas.openxmlformats.org/officeDocument/2006/relationships/hyperlink" Target="https://twitter.com/Ahwenepa_" TargetMode="External"/><Relationship Id="rId6591" Type="http://schemas.openxmlformats.org/officeDocument/2006/relationships/hyperlink" Target="https://www.facebook.com/EastAfricaHiTechSolutions/" TargetMode="External"/><Relationship Id="rId7228" Type="http://schemas.openxmlformats.org/officeDocument/2006/relationships/hyperlink" Target="https://twitter.com/otracng?lang=en" TargetMode="External"/><Relationship Id="rId7642" Type="http://schemas.openxmlformats.org/officeDocument/2006/relationships/hyperlink" Target="https://web.facebook.com/HausRenta/" TargetMode="External"/><Relationship Id="rId10209" Type="http://schemas.openxmlformats.org/officeDocument/2006/relationships/hyperlink" Target="https://www.linkedin.com/company/servicemycar-co-za" TargetMode="External"/><Relationship Id="rId10970" Type="http://schemas.openxmlformats.org/officeDocument/2006/relationships/hyperlink" Target="https://www.facebook.com/myfanparkSA" TargetMode="External"/><Relationship Id="rId2787" Type="http://schemas.openxmlformats.org/officeDocument/2006/relationships/hyperlink" Target="https://greenfingersmobile.com/" TargetMode="External"/><Relationship Id="rId3838" Type="http://schemas.openxmlformats.org/officeDocument/2006/relationships/hyperlink" Target="https://www.linkedin.com/company/powergen-renewable-energy/" TargetMode="External"/><Relationship Id="rId5193" Type="http://schemas.openxmlformats.org/officeDocument/2006/relationships/hyperlink" Target="https://www.facebook.com/pragmaticmaster" TargetMode="External"/><Relationship Id="rId6244" Type="http://schemas.openxmlformats.org/officeDocument/2006/relationships/hyperlink" Target="https://twitter.com/homechowgh" TargetMode="External"/><Relationship Id="rId10623" Type="http://schemas.openxmlformats.org/officeDocument/2006/relationships/hyperlink" Target="https://www.linkedin.com/company/link-health-technology/" TargetMode="External"/><Relationship Id="rId759" Type="http://schemas.openxmlformats.org/officeDocument/2006/relationships/hyperlink" Target="https://www.linkedin.com/company/hub2/" TargetMode="External"/><Relationship Id="rId1389" Type="http://schemas.openxmlformats.org/officeDocument/2006/relationships/hyperlink" Target="https://www.facebook.com/ImaginatorsJAM/" TargetMode="External"/><Relationship Id="rId5260" Type="http://schemas.openxmlformats.org/officeDocument/2006/relationships/hyperlink" Target="http://twitter.com/superbalist_" TargetMode="External"/><Relationship Id="rId6311" Type="http://schemas.openxmlformats.org/officeDocument/2006/relationships/hyperlink" Target="https://www.linkedin.com/company/orderwind/" TargetMode="External"/><Relationship Id="rId9467" Type="http://schemas.openxmlformats.org/officeDocument/2006/relationships/hyperlink" Target="https://twitter.com/truzopay" TargetMode="External"/><Relationship Id="rId2854" Type="http://schemas.openxmlformats.org/officeDocument/2006/relationships/hyperlink" Target="http://hotels.ng/" TargetMode="External"/><Relationship Id="rId3905" Type="http://schemas.openxmlformats.org/officeDocument/2006/relationships/hyperlink" Target="https://www.facebook.com/pg/Quicket.co.za/" TargetMode="External"/><Relationship Id="rId8069" Type="http://schemas.openxmlformats.org/officeDocument/2006/relationships/hyperlink" Target="http://filada.com/" TargetMode="External"/><Relationship Id="rId8483" Type="http://schemas.openxmlformats.org/officeDocument/2006/relationships/hyperlink" Target="https://facebook.com/datakeepers/" TargetMode="External"/><Relationship Id="rId9881" Type="http://schemas.openxmlformats.org/officeDocument/2006/relationships/hyperlink" Target="https://www.facebook.com/beyonictechnologies/" TargetMode="External"/><Relationship Id="rId11397" Type="http://schemas.openxmlformats.org/officeDocument/2006/relationships/hyperlink" Target="https://www.linkedin.com/company/tryduplo/" TargetMode="External"/><Relationship Id="rId95" Type="http://schemas.openxmlformats.org/officeDocument/2006/relationships/hyperlink" Target="https://twitter.com/BoomplayMusic" TargetMode="External"/><Relationship Id="rId826" Type="http://schemas.openxmlformats.org/officeDocument/2006/relationships/hyperlink" Target="https://www.facebook.com/Schoolable-995938057260882/about/" TargetMode="External"/><Relationship Id="rId1109" Type="http://schemas.openxmlformats.org/officeDocument/2006/relationships/hyperlink" Target="https://www.facebook.com/WideBot/" TargetMode="External"/><Relationship Id="rId1456" Type="http://schemas.openxmlformats.org/officeDocument/2006/relationships/hyperlink" Target="https://www.facebook.com/ACREAfrica/" TargetMode="External"/><Relationship Id="rId1870" Type="http://schemas.openxmlformats.org/officeDocument/2006/relationships/hyperlink" Target="http://www.blockstarters.com/" TargetMode="External"/><Relationship Id="rId2507" Type="http://schemas.openxmlformats.org/officeDocument/2006/relationships/hyperlink" Target="https://www.facebook.com/GRBima/" TargetMode="External"/><Relationship Id="rId2921" Type="http://schemas.openxmlformats.org/officeDocument/2006/relationships/hyperlink" Target="http://lakt.co/" TargetMode="External"/><Relationship Id="rId7085" Type="http://schemas.openxmlformats.org/officeDocument/2006/relationships/hyperlink" Target="https://www.facebook.com/pelezainternational/?ref=hl" TargetMode="External"/><Relationship Id="rId8136" Type="http://schemas.openxmlformats.org/officeDocument/2006/relationships/hyperlink" Target="https://www.linkedin.com/company/regal-eagle/" TargetMode="External"/><Relationship Id="rId9534" Type="http://schemas.openxmlformats.org/officeDocument/2006/relationships/hyperlink" Target="https://twitter.com/okra_HQ" TargetMode="External"/><Relationship Id="rId11464" Type="http://schemas.openxmlformats.org/officeDocument/2006/relationships/hyperlink" Target="https://dash-app.com/" TargetMode="External"/><Relationship Id="rId1523" Type="http://schemas.openxmlformats.org/officeDocument/2006/relationships/hyperlink" Target="https://www.facebook.com/changamka" TargetMode="External"/><Relationship Id="rId4679" Type="http://schemas.openxmlformats.org/officeDocument/2006/relationships/hyperlink" Target="http://twitter.com/wecashup" TargetMode="External"/><Relationship Id="rId8550" Type="http://schemas.openxmlformats.org/officeDocument/2006/relationships/hyperlink" Target="https://www.facebook.com/DashpayZA/" TargetMode="External"/><Relationship Id="rId9601" Type="http://schemas.openxmlformats.org/officeDocument/2006/relationships/hyperlink" Target="https://twitter.com/DeliverAddis" TargetMode="External"/><Relationship Id="rId10066" Type="http://schemas.openxmlformats.org/officeDocument/2006/relationships/hyperlink" Target="https://www.linkedin.com/company/adspaceapp" TargetMode="External"/><Relationship Id="rId10480" Type="http://schemas.openxmlformats.org/officeDocument/2006/relationships/hyperlink" Target="https://www.xbytesolutions.com/" TargetMode="External"/><Relationship Id="rId11117" Type="http://schemas.openxmlformats.org/officeDocument/2006/relationships/hyperlink" Target="https://vendease.com/home" TargetMode="External"/><Relationship Id="rId11531" Type="http://schemas.openxmlformats.org/officeDocument/2006/relationships/hyperlink" Target="https://www.linkedin.com/company/lencobank" TargetMode="External"/><Relationship Id="rId3695" Type="http://schemas.openxmlformats.org/officeDocument/2006/relationships/hyperlink" Target="https://www.facebook.com/OVEXio" TargetMode="External"/><Relationship Id="rId4746" Type="http://schemas.openxmlformats.org/officeDocument/2006/relationships/hyperlink" Target="http://www.facebook.com/wumdrop" TargetMode="External"/><Relationship Id="rId7152" Type="http://schemas.openxmlformats.org/officeDocument/2006/relationships/hyperlink" Target="http://www.facebook.com/totohealth" TargetMode="External"/><Relationship Id="rId8203" Type="http://schemas.openxmlformats.org/officeDocument/2006/relationships/hyperlink" Target="http://wifix.ng/" TargetMode="External"/><Relationship Id="rId10133" Type="http://schemas.openxmlformats.org/officeDocument/2006/relationships/hyperlink" Target="http://www.pickmeup.com.ng/home/" TargetMode="External"/><Relationship Id="rId2297" Type="http://schemas.openxmlformats.org/officeDocument/2006/relationships/hyperlink" Target="https://www.linkedin.com/company/domestly/" TargetMode="External"/><Relationship Id="rId3348" Type="http://schemas.openxmlformats.org/officeDocument/2006/relationships/hyperlink" Target="https://www.facebook.com/masry.market.website/" TargetMode="External"/><Relationship Id="rId3762" Type="http://schemas.openxmlformats.org/officeDocument/2006/relationships/hyperlink" Target="https://www.facebook.com/PayPlux/" TargetMode="External"/><Relationship Id="rId4813" Type="http://schemas.openxmlformats.org/officeDocument/2006/relationships/hyperlink" Target="http://zayride.com/" TargetMode="External"/><Relationship Id="rId7969" Type="http://schemas.openxmlformats.org/officeDocument/2006/relationships/hyperlink" Target="http://twitter.com/Glamourcomng" TargetMode="External"/><Relationship Id="rId10200" Type="http://schemas.openxmlformats.org/officeDocument/2006/relationships/hyperlink" Target="https://www.waspito.com/" TargetMode="External"/><Relationship Id="rId269" Type="http://schemas.openxmlformats.org/officeDocument/2006/relationships/hyperlink" Target="https://www.facebook.com/oolusolarglobal/" TargetMode="External"/><Relationship Id="rId683" Type="http://schemas.openxmlformats.org/officeDocument/2006/relationships/hyperlink" Target="http://www.vapulus.com/" TargetMode="External"/><Relationship Id="rId2364" Type="http://schemas.openxmlformats.org/officeDocument/2006/relationships/hyperlink" Target="https://www.educartis.com/" TargetMode="External"/><Relationship Id="rId3415" Type="http://schemas.openxmlformats.org/officeDocument/2006/relationships/hyperlink" Target="https://twitter.com/mishwarsd?lang=en" TargetMode="External"/><Relationship Id="rId9391" Type="http://schemas.openxmlformats.org/officeDocument/2006/relationships/hyperlink" Target="https://www.linkedin.com/company/yo-waste/people/" TargetMode="External"/><Relationship Id="rId336" Type="http://schemas.openxmlformats.org/officeDocument/2006/relationships/hyperlink" Target="https://theboardroomafrica.com/" TargetMode="External"/><Relationship Id="rId1380" Type="http://schemas.openxmlformats.org/officeDocument/2006/relationships/hyperlink" Target="https://www.facebook.com/crop2cash" TargetMode="External"/><Relationship Id="rId2017" Type="http://schemas.openxmlformats.org/officeDocument/2006/relationships/hyperlink" Target="https://twitter.com/clickpesa" TargetMode="External"/><Relationship Id="rId5587" Type="http://schemas.openxmlformats.org/officeDocument/2006/relationships/hyperlink" Target="https://www.facebook.com/EntryNinjaSA/" TargetMode="External"/><Relationship Id="rId6985" Type="http://schemas.openxmlformats.org/officeDocument/2006/relationships/hyperlink" Target="http://www.digitaluniq.ai/" TargetMode="External"/><Relationship Id="rId9044" Type="http://schemas.openxmlformats.org/officeDocument/2006/relationships/hyperlink" Target="https://www.linkedin.com/company/17955533" TargetMode="External"/><Relationship Id="rId403" Type="http://schemas.openxmlformats.org/officeDocument/2006/relationships/hyperlink" Target="https://www.linkedin.com/company/tolet-com-ng" TargetMode="External"/><Relationship Id="rId750" Type="http://schemas.openxmlformats.org/officeDocument/2006/relationships/hyperlink" Target="https://www.linkedin.com/company/the-student-hub-online/" TargetMode="External"/><Relationship Id="rId1033" Type="http://schemas.openxmlformats.org/officeDocument/2006/relationships/hyperlink" Target="https://www.lulaloop.co.za/" TargetMode="External"/><Relationship Id="rId2431" Type="http://schemas.openxmlformats.org/officeDocument/2006/relationships/hyperlink" Target="https://www.linkedin.com/company/envisionapp" TargetMode="External"/><Relationship Id="rId4189" Type="http://schemas.openxmlformats.org/officeDocument/2006/relationships/hyperlink" Target="https://www.linkedin.com/company/sokopepe-ltd/about/" TargetMode="External"/><Relationship Id="rId6638" Type="http://schemas.openxmlformats.org/officeDocument/2006/relationships/hyperlink" Target="http://twitter.com/Futaacom" TargetMode="External"/><Relationship Id="rId8060" Type="http://schemas.openxmlformats.org/officeDocument/2006/relationships/hyperlink" Target="http://www.simer.ng/" TargetMode="External"/><Relationship Id="rId9111" Type="http://schemas.openxmlformats.org/officeDocument/2006/relationships/hyperlink" Target="https://www.facebook.com/JamiiCities/" TargetMode="External"/><Relationship Id="rId5654" Type="http://schemas.openxmlformats.org/officeDocument/2006/relationships/hyperlink" Target="https://twitter.com/@RecorWTE" TargetMode="External"/><Relationship Id="rId6705" Type="http://schemas.openxmlformats.org/officeDocument/2006/relationships/hyperlink" Target="http://www.jooist.com/" TargetMode="External"/><Relationship Id="rId11041" Type="http://schemas.openxmlformats.org/officeDocument/2006/relationships/hyperlink" Target="https://twitter.com/OurPassCo" TargetMode="External"/><Relationship Id="rId1100" Type="http://schemas.openxmlformats.org/officeDocument/2006/relationships/hyperlink" Target="https://www.twitter.com/tozzaplus" TargetMode="External"/><Relationship Id="rId4256" Type="http://schemas.openxmlformats.org/officeDocument/2006/relationships/hyperlink" Target="https://www.facebook.com/groups/sudangoldcoin" TargetMode="External"/><Relationship Id="rId4670" Type="http://schemas.openxmlformats.org/officeDocument/2006/relationships/hyperlink" Target="http://wazinsure.com/" TargetMode="External"/><Relationship Id="rId5307" Type="http://schemas.openxmlformats.org/officeDocument/2006/relationships/hyperlink" Target="http://zulzi.com/" TargetMode="External"/><Relationship Id="rId5721" Type="http://schemas.openxmlformats.org/officeDocument/2006/relationships/hyperlink" Target="https://www.facebook.com/egywheelers" TargetMode="External"/><Relationship Id="rId8877" Type="http://schemas.openxmlformats.org/officeDocument/2006/relationships/hyperlink" Target="https://twitter.com/streamdrinks" TargetMode="External"/><Relationship Id="rId9928" Type="http://schemas.openxmlformats.org/officeDocument/2006/relationships/hyperlink" Target="https://www.jamiilife.com/" TargetMode="External"/><Relationship Id="rId1917" Type="http://schemas.openxmlformats.org/officeDocument/2006/relationships/hyperlink" Target="http://businesstoday.co.ke/" TargetMode="External"/><Relationship Id="rId3272" Type="http://schemas.openxmlformats.org/officeDocument/2006/relationships/hyperlink" Target="https://www.linkedin.com/company/raven-m-pepea-limited/about/" TargetMode="External"/><Relationship Id="rId4323" Type="http://schemas.openxmlformats.org/officeDocument/2006/relationships/hyperlink" Target="http://ridewithtaxitv.com/" TargetMode="External"/><Relationship Id="rId7479" Type="http://schemas.openxmlformats.org/officeDocument/2006/relationships/hyperlink" Target="http://twitter.com/etxng" TargetMode="External"/><Relationship Id="rId7893" Type="http://schemas.openxmlformats.org/officeDocument/2006/relationships/hyperlink" Target="https://www.facebook.com/pg/compexafrica" TargetMode="External"/><Relationship Id="rId8944" Type="http://schemas.openxmlformats.org/officeDocument/2006/relationships/hyperlink" Target="https://www.linkedin.com/company/bright-on-capital/" TargetMode="External"/><Relationship Id="rId193" Type="http://schemas.openxmlformats.org/officeDocument/2006/relationships/hyperlink" Target="https://www.linkedin.com/company/tizeti-network-limited-wifi-com-ng-/" TargetMode="External"/><Relationship Id="rId6495" Type="http://schemas.openxmlformats.org/officeDocument/2006/relationships/hyperlink" Target="https://www.linkedin.com/company/angaza-elimu/" TargetMode="External"/><Relationship Id="rId7546" Type="http://schemas.openxmlformats.org/officeDocument/2006/relationships/hyperlink" Target="https://www.facebook.com/ngcareers" TargetMode="External"/><Relationship Id="rId10874" Type="http://schemas.openxmlformats.org/officeDocument/2006/relationships/hyperlink" Target="https://www.linkedin.com/company/lemonade-finance" TargetMode="External"/><Relationship Id="rId260" Type="http://schemas.openxmlformats.org/officeDocument/2006/relationships/hyperlink" Target="https://www.facebook.com/xineoh" TargetMode="External"/><Relationship Id="rId5097" Type="http://schemas.openxmlformats.org/officeDocument/2006/relationships/hyperlink" Target="https://twitter.com/goodhopeincorp?lang=en" TargetMode="External"/><Relationship Id="rId6148" Type="http://schemas.openxmlformats.org/officeDocument/2006/relationships/hyperlink" Target="https://massira.io/" TargetMode="External"/><Relationship Id="rId7960" Type="http://schemas.openxmlformats.org/officeDocument/2006/relationships/hyperlink" Target="http://furnish.ng/" TargetMode="External"/><Relationship Id="rId10527" Type="http://schemas.openxmlformats.org/officeDocument/2006/relationships/hyperlink" Target="https://www.safeabortionpharma.com/" TargetMode="External"/><Relationship Id="rId10941" Type="http://schemas.openxmlformats.org/officeDocument/2006/relationships/hyperlink" Target="https://www.facebook.com/myhealthafrica" TargetMode="External"/><Relationship Id="rId5164" Type="http://schemas.openxmlformats.org/officeDocument/2006/relationships/hyperlink" Target="https://eduone.co.za/" TargetMode="External"/><Relationship Id="rId6215" Type="http://schemas.openxmlformats.org/officeDocument/2006/relationships/hyperlink" Target="https://vip.beamremit.com/" TargetMode="External"/><Relationship Id="rId6562" Type="http://schemas.openxmlformats.org/officeDocument/2006/relationships/hyperlink" Target="https://twitter.com/cytonninvest" TargetMode="External"/><Relationship Id="rId7613" Type="http://schemas.openxmlformats.org/officeDocument/2006/relationships/hyperlink" Target="https://www.facebook.com/drawpnigeria" TargetMode="External"/><Relationship Id="rId2758" Type="http://schemas.openxmlformats.org/officeDocument/2006/relationships/hyperlink" Target="https://www.linkedin.com/company/greystone-partners/about/" TargetMode="External"/><Relationship Id="rId3809" Type="http://schemas.openxmlformats.org/officeDocument/2006/relationships/hyperlink" Target="https://twitter.com/pinglekenya" TargetMode="External"/><Relationship Id="rId9785" Type="http://schemas.openxmlformats.org/officeDocument/2006/relationships/hyperlink" Target="https://ng.solveeducation.org/" TargetMode="External"/><Relationship Id="rId1774" Type="http://schemas.openxmlformats.org/officeDocument/2006/relationships/hyperlink" Target="https://www.bidiibuild.com/" TargetMode="External"/><Relationship Id="rId2825" Type="http://schemas.openxmlformats.org/officeDocument/2006/relationships/hyperlink" Target="https://www.facebook.com/HeriOnlineS" TargetMode="External"/><Relationship Id="rId4180" Type="http://schemas.openxmlformats.org/officeDocument/2006/relationships/hyperlink" Target="http://www.studentfinanceafrica.com/" TargetMode="External"/><Relationship Id="rId5231" Type="http://schemas.openxmlformats.org/officeDocument/2006/relationships/hyperlink" Target="https://twitter.com/iKhokhaSA" TargetMode="External"/><Relationship Id="rId8387" Type="http://schemas.openxmlformats.org/officeDocument/2006/relationships/hyperlink" Target="https://www.linkedin.com/company/geekasoft-it-solutions/about/" TargetMode="External"/><Relationship Id="rId9438" Type="http://schemas.openxmlformats.org/officeDocument/2006/relationships/hyperlink" Target="http://aliteuganda.com/" TargetMode="External"/><Relationship Id="rId9852" Type="http://schemas.openxmlformats.org/officeDocument/2006/relationships/hyperlink" Target="https://www.linkedin.com/company/getdrowzy/" TargetMode="External"/><Relationship Id="rId11368" Type="http://schemas.openxmlformats.org/officeDocument/2006/relationships/hyperlink" Target="https://www.linkedin.com/company/rana-eye-hospital/" TargetMode="External"/><Relationship Id="rId11782" Type="http://schemas.openxmlformats.org/officeDocument/2006/relationships/hyperlink" Target="https://www.facebook.com/winichfarms" TargetMode="External"/><Relationship Id="rId66" Type="http://schemas.openxmlformats.org/officeDocument/2006/relationships/hyperlink" Target="http://www.oneafricamedia.com/" TargetMode="External"/><Relationship Id="rId1427" Type="http://schemas.openxmlformats.org/officeDocument/2006/relationships/hyperlink" Target="https://ru.linkedin.com/company/agri-wallet" TargetMode="External"/><Relationship Id="rId1841" Type="http://schemas.openxmlformats.org/officeDocument/2006/relationships/hyperlink" Target="http://www.directpay.online/" TargetMode="External"/><Relationship Id="rId4997" Type="http://schemas.openxmlformats.org/officeDocument/2006/relationships/hyperlink" Target="https://www.linkedin.com/company/datascience-ltd" TargetMode="External"/><Relationship Id="rId8454" Type="http://schemas.openxmlformats.org/officeDocument/2006/relationships/hyperlink" Target="http://www.cognician.com/" TargetMode="External"/><Relationship Id="rId9505" Type="http://schemas.openxmlformats.org/officeDocument/2006/relationships/hyperlink" Target="https://twitter.com/perhourng" TargetMode="External"/><Relationship Id="rId10384" Type="http://schemas.openxmlformats.org/officeDocument/2006/relationships/hyperlink" Target="https://www.djamo.ci/ci/" TargetMode="External"/><Relationship Id="rId11435" Type="http://schemas.openxmlformats.org/officeDocument/2006/relationships/hyperlink" Target="https://twitter.com/Clickatell" TargetMode="External"/><Relationship Id="rId3599" Type="http://schemas.openxmlformats.org/officeDocument/2006/relationships/hyperlink" Target="https://www.facebook.com/pg/OasisDigital/about/?ref=page_internal" TargetMode="External"/><Relationship Id="rId7056" Type="http://schemas.openxmlformats.org/officeDocument/2006/relationships/hyperlink" Target="https://www.facebook.com/niftecs" TargetMode="External"/><Relationship Id="rId7470" Type="http://schemas.openxmlformats.org/officeDocument/2006/relationships/hyperlink" Target="https://facebook.com/playfredotcom" TargetMode="External"/><Relationship Id="rId8107" Type="http://schemas.openxmlformats.org/officeDocument/2006/relationships/hyperlink" Target="https://www.facebook.com/nextbiggadgets" TargetMode="External"/><Relationship Id="rId8521" Type="http://schemas.openxmlformats.org/officeDocument/2006/relationships/hyperlink" Target="https://www.realtyafrica.com/" TargetMode="External"/><Relationship Id="rId10037" Type="http://schemas.openxmlformats.org/officeDocument/2006/relationships/hyperlink" Target="https://www.facebook.com/ProInterns/" TargetMode="External"/><Relationship Id="rId3666" Type="http://schemas.openxmlformats.org/officeDocument/2006/relationships/hyperlink" Target="http://www.facebook.com/Flower-Mound-TX/orderTalk/31358487" TargetMode="External"/><Relationship Id="rId6072" Type="http://schemas.openxmlformats.org/officeDocument/2006/relationships/hyperlink" Target="http://vidmy.com/" TargetMode="External"/><Relationship Id="rId7123" Type="http://schemas.openxmlformats.org/officeDocument/2006/relationships/hyperlink" Target="https://www.twitter.com/superfluidlabs" TargetMode="External"/><Relationship Id="rId10451" Type="http://schemas.openxmlformats.org/officeDocument/2006/relationships/hyperlink" Target="https://koinz.app/" TargetMode="External"/><Relationship Id="rId11502" Type="http://schemas.openxmlformats.org/officeDocument/2006/relationships/hyperlink" Target="https://twitter.com/klas_hq" TargetMode="External"/><Relationship Id="rId587" Type="http://schemas.openxmlformats.org/officeDocument/2006/relationships/hyperlink" Target="http://med.tn/" TargetMode="External"/><Relationship Id="rId2268" Type="http://schemas.openxmlformats.org/officeDocument/2006/relationships/hyperlink" Target="https://twitter.com/getdrofie?lang=en" TargetMode="External"/><Relationship Id="rId3319" Type="http://schemas.openxmlformats.org/officeDocument/2006/relationships/hyperlink" Target="https://twitter.com/M4JAM" TargetMode="External"/><Relationship Id="rId4717" Type="http://schemas.openxmlformats.org/officeDocument/2006/relationships/hyperlink" Target="https://www.yobanteexpress.com/" TargetMode="External"/><Relationship Id="rId9295" Type="http://schemas.openxmlformats.org/officeDocument/2006/relationships/hyperlink" Target="https://www.linkedin.com/company/locumbase/" TargetMode="External"/><Relationship Id="rId10104" Type="http://schemas.openxmlformats.org/officeDocument/2006/relationships/hyperlink" Target="https://www.dreevoapp.com/" TargetMode="External"/><Relationship Id="rId2682" Type="http://schemas.openxmlformats.org/officeDocument/2006/relationships/hyperlink" Target="https://www.linkedin.com/company/lightyear.io/" TargetMode="External"/><Relationship Id="rId3733" Type="http://schemas.openxmlformats.org/officeDocument/2006/relationships/hyperlink" Target="https://twitter.com/parceltip/" TargetMode="External"/><Relationship Id="rId6889" Type="http://schemas.openxmlformats.org/officeDocument/2006/relationships/hyperlink" Target="http://www.levitationdynamics.com/" TargetMode="External"/><Relationship Id="rId654" Type="http://schemas.openxmlformats.org/officeDocument/2006/relationships/hyperlink" Target="https://www.linkedin.com/company/kudigo/" TargetMode="External"/><Relationship Id="rId1284" Type="http://schemas.openxmlformats.org/officeDocument/2006/relationships/hyperlink" Target="https://facebook.com/zaagelxpress" TargetMode="External"/><Relationship Id="rId2335" Type="http://schemas.openxmlformats.org/officeDocument/2006/relationships/hyperlink" Target="https://www.linkedin.com/company/drugstoc/about/" TargetMode="External"/><Relationship Id="rId3800" Type="http://schemas.openxmlformats.org/officeDocument/2006/relationships/hyperlink" Target="https://www.rainfin.com/" TargetMode="External"/><Relationship Id="rId6956" Type="http://schemas.openxmlformats.org/officeDocument/2006/relationships/hyperlink" Target="https://www.linkedin.com/company/campus-discounts" TargetMode="External"/><Relationship Id="rId9362" Type="http://schemas.openxmlformats.org/officeDocument/2006/relationships/hyperlink" Target="http://www.trutradeafrica.net/" TargetMode="External"/><Relationship Id="rId11292" Type="http://schemas.openxmlformats.org/officeDocument/2006/relationships/hyperlink" Target="https://www.facebook.com/aimtechnologiesco/" TargetMode="External"/><Relationship Id="rId307" Type="http://schemas.openxmlformats.org/officeDocument/2006/relationships/hyperlink" Target="https://twitter.com/teamkukua" TargetMode="External"/><Relationship Id="rId721" Type="http://schemas.openxmlformats.org/officeDocument/2006/relationships/hyperlink" Target="https://twitter.com/ElkremInc" TargetMode="External"/><Relationship Id="rId1351" Type="http://schemas.openxmlformats.org/officeDocument/2006/relationships/hyperlink" Target="https://twitter.com/cyclesnigeria" TargetMode="External"/><Relationship Id="rId2402" Type="http://schemas.openxmlformats.org/officeDocument/2006/relationships/hyperlink" Target="https://www.linkedin.com/company/elikham-systems-limited/" TargetMode="External"/><Relationship Id="rId5558" Type="http://schemas.openxmlformats.org/officeDocument/2006/relationships/hyperlink" Target="http://twitter.com/Swift_SA" TargetMode="External"/><Relationship Id="rId5972" Type="http://schemas.openxmlformats.org/officeDocument/2006/relationships/hyperlink" Target="http://twitter.com/jobzella" TargetMode="External"/><Relationship Id="rId6609" Type="http://schemas.openxmlformats.org/officeDocument/2006/relationships/hyperlink" Target="https://facebook.com/guiderig" TargetMode="External"/><Relationship Id="rId9015" Type="http://schemas.openxmlformats.org/officeDocument/2006/relationships/hyperlink" Target="https://www.linkedin.com/company/19156735/" TargetMode="External"/><Relationship Id="rId1004" Type="http://schemas.openxmlformats.org/officeDocument/2006/relationships/hyperlink" Target="https://twitter.com/talklift" TargetMode="External"/><Relationship Id="rId4574" Type="http://schemas.openxmlformats.org/officeDocument/2006/relationships/hyperlink" Target="https://www.facebook.com/vidr.content/" TargetMode="External"/><Relationship Id="rId5625" Type="http://schemas.openxmlformats.org/officeDocument/2006/relationships/hyperlink" Target="https://www.facebook.com/mulah.quickching" TargetMode="External"/><Relationship Id="rId8031" Type="http://schemas.openxmlformats.org/officeDocument/2006/relationships/hyperlink" Target="https://www.twitter.com/_com" TargetMode="External"/><Relationship Id="rId11012" Type="http://schemas.openxmlformats.org/officeDocument/2006/relationships/hyperlink" Target="https://twitter.com/getBumpa" TargetMode="External"/><Relationship Id="rId3176" Type="http://schemas.openxmlformats.org/officeDocument/2006/relationships/hyperlink" Target="https://www.linkedin.com/company/kwara/about/" TargetMode="External"/><Relationship Id="rId3590" Type="http://schemas.openxmlformats.org/officeDocument/2006/relationships/hyperlink" Target="http://www.numida.co/" TargetMode="External"/><Relationship Id="rId4227" Type="http://schemas.openxmlformats.org/officeDocument/2006/relationships/hyperlink" Target="https://www.facebook.com/SunCultureKenya/" TargetMode="External"/><Relationship Id="rId7797" Type="http://schemas.openxmlformats.org/officeDocument/2006/relationships/hyperlink" Target="https://www.freenaija.com/" TargetMode="External"/><Relationship Id="rId2192" Type="http://schemas.openxmlformats.org/officeDocument/2006/relationships/hyperlink" Target="https://www.facebook.com/dawatike/" TargetMode="External"/><Relationship Id="rId3243" Type="http://schemas.openxmlformats.org/officeDocument/2006/relationships/hyperlink" Target="https://www.linkedin.com/company/linkdpro/about/" TargetMode="External"/><Relationship Id="rId4641" Type="http://schemas.openxmlformats.org/officeDocument/2006/relationships/hyperlink" Target="https://twitter.com/WesabiHQ" TargetMode="External"/><Relationship Id="rId6399" Type="http://schemas.openxmlformats.org/officeDocument/2006/relationships/hyperlink" Target="https://twitter.com/ubabivanpooling" TargetMode="External"/><Relationship Id="rId8848" Type="http://schemas.openxmlformats.org/officeDocument/2006/relationships/hyperlink" Target="https://www.facebook.com/SassyChicSA" TargetMode="External"/><Relationship Id="rId10778" Type="http://schemas.openxmlformats.org/officeDocument/2006/relationships/hyperlink" Target="https://tejarra.com/" TargetMode="External"/><Relationship Id="rId11829" Type="http://schemas.openxmlformats.org/officeDocument/2006/relationships/hyperlink" Target="https://twitter.com/chowdeck" TargetMode="External"/><Relationship Id="rId164" Type="http://schemas.openxmlformats.org/officeDocument/2006/relationships/hyperlink" Target="https://twitter.com/wefarm" TargetMode="External"/><Relationship Id="rId7864" Type="http://schemas.openxmlformats.org/officeDocument/2006/relationships/hyperlink" Target="https://www.twitter.com/eduskoafrica" TargetMode="External"/><Relationship Id="rId8915" Type="http://schemas.openxmlformats.org/officeDocument/2006/relationships/hyperlink" Target="https://www.facebook.com/peruzal" TargetMode="External"/><Relationship Id="rId10845" Type="http://schemas.openxmlformats.org/officeDocument/2006/relationships/hyperlink" Target="https://jeelapp.com/" TargetMode="External"/><Relationship Id="rId3310" Type="http://schemas.openxmlformats.org/officeDocument/2006/relationships/hyperlink" Target="http://m-shule.com/" TargetMode="External"/><Relationship Id="rId5068" Type="http://schemas.openxmlformats.org/officeDocument/2006/relationships/hyperlink" Target="https://www.kudoti.com/" TargetMode="External"/><Relationship Id="rId6466" Type="http://schemas.openxmlformats.org/officeDocument/2006/relationships/hyperlink" Target="https://www.linkedin.com/company/african-edevelopment-resource-center/about/" TargetMode="External"/><Relationship Id="rId6880" Type="http://schemas.openxmlformats.org/officeDocument/2006/relationships/hyperlink" Target="https://twitter.com/mumsvillage" TargetMode="External"/><Relationship Id="rId7517" Type="http://schemas.openxmlformats.org/officeDocument/2006/relationships/hyperlink" Target="https://www.facebook.com/sprinble/" TargetMode="External"/><Relationship Id="rId7931" Type="http://schemas.openxmlformats.org/officeDocument/2006/relationships/hyperlink" Target="http://www.iclean.ng/" TargetMode="External"/><Relationship Id="rId231" Type="http://schemas.openxmlformats.org/officeDocument/2006/relationships/hyperlink" Target="https://www.brck.com/" TargetMode="External"/><Relationship Id="rId5482" Type="http://schemas.openxmlformats.org/officeDocument/2006/relationships/hyperlink" Target="https://ukheshe.co.za/" TargetMode="External"/><Relationship Id="rId6119" Type="http://schemas.openxmlformats.org/officeDocument/2006/relationships/hyperlink" Target="https://www.facebook.com/pg/yallansadar/" TargetMode="External"/><Relationship Id="rId6533" Type="http://schemas.openxmlformats.org/officeDocument/2006/relationships/hyperlink" Target="http://www.facebook.com/c4dlab" TargetMode="External"/><Relationship Id="rId9689" Type="http://schemas.openxmlformats.org/officeDocument/2006/relationships/hyperlink" Target="https://www.facebook.com/MogassamLabs/" TargetMode="External"/><Relationship Id="rId10912" Type="http://schemas.openxmlformats.org/officeDocument/2006/relationships/hyperlink" Target="https://codeimpact.co/" TargetMode="External"/><Relationship Id="rId1678" Type="http://schemas.openxmlformats.org/officeDocument/2006/relationships/hyperlink" Target="https://www.linkedin.com/company/akorion-company-limited" TargetMode="External"/><Relationship Id="rId2729" Type="http://schemas.openxmlformats.org/officeDocument/2006/relationships/hyperlink" Target="http://www.grafica.io/" TargetMode="External"/><Relationship Id="rId4084" Type="http://schemas.openxmlformats.org/officeDocument/2006/relationships/hyperlink" Target="https://www.facebook.com/shieldfinance" TargetMode="External"/><Relationship Id="rId5135" Type="http://schemas.openxmlformats.org/officeDocument/2006/relationships/hyperlink" Target="http://www.caperay.com/" TargetMode="External"/><Relationship Id="rId6600" Type="http://schemas.openxmlformats.org/officeDocument/2006/relationships/hyperlink" Target="https://twitter.com/FrootBasketke" TargetMode="External"/><Relationship Id="rId9756" Type="http://schemas.openxmlformats.org/officeDocument/2006/relationships/hyperlink" Target="https://www.facebook.com/otoenglish" TargetMode="External"/><Relationship Id="rId4151" Type="http://schemas.openxmlformats.org/officeDocument/2006/relationships/hyperlink" Target="https://twitter.com/snode_tech?lang=en" TargetMode="External"/><Relationship Id="rId5202" Type="http://schemas.openxmlformats.org/officeDocument/2006/relationships/hyperlink" Target="http://www.nuvalaw.com/" TargetMode="External"/><Relationship Id="rId8358" Type="http://schemas.openxmlformats.org/officeDocument/2006/relationships/hyperlink" Target="https://www.facebook.com/healthblognaija" TargetMode="External"/><Relationship Id="rId9409" Type="http://schemas.openxmlformats.org/officeDocument/2006/relationships/hyperlink" Target="https://www.linkedin.com/company/investbamboo/about/" TargetMode="External"/><Relationship Id="rId10288" Type="http://schemas.openxmlformats.org/officeDocument/2006/relationships/hyperlink" Target="https://twitter.com/StarsightEnergy" TargetMode="External"/><Relationship Id="rId11686" Type="http://schemas.openxmlformats.org/officeDocument/2006/relationships/hyperlink" Target="https://www.cassava.network/" TargetMode="External"/><Relationship Id="rId1745" Type="http://schemas.openxmlformats.org/officeDocument/2006/relationships/hyperlink" Target="http://www.bantugames.com/" TargetMode="External"/><Relationship Id="rId7374" Type="http://schemas.openxmlformats.org/officeDocument/2006/relationships/hyperlink" Target="https://www.twitter.com/naijanews" TargetMode="External"/><Relationship Id="rId8425" Type="http://schemas.openxmlformats.org/officeDocument/2006/relationships/hyperlink" Target="http://www.websmart.com.ng/" TargetMode="External"/><Relationship Id="rId8772" Type="http://schemas.openxmlformats.org/officeDocument/2006/relationships/hyperlink" Target="https://www.twitter.com/monstersshout" TargetMode="External"/><Relationship Id="rId9823" Type="http://schemas.openxmlformats.org/officeDocument/2006/relationships/hyperlink" Target="https://www.linkedin.com/company/agroxy-com/" TargetMode="External"/><Relationship Id="rId11339" Type="http://schemas.openxmlformats.org/officeDocument/2006/relationships/hyperlink" Target="https://poa.co.ke/about/" TargetMode="External"/><Relationship Id="rId11753" Type="http://schemas.openxmlformats.org/officeDocument/2006/relationships/hyperlink" Target="https://myt40.com/" TargetMode="External"/><Relationship Id="rId37" Type="http://schemas.openxmlformats.org/officeDocument/2006/relationships/hyperlink" Target="https://twitter.com/cellulant?lang=en" TargetMode="External"/><Relationship Id="rId1812" Type="http://schemas.openxmlformats.org/officeDocument/2006/relationships/hyperlink" Target="https://www.dentacarts.com/" TargetMode="External"/><Relationship Id="rId4968" Type="http://schemas.openxmlformats.org/officeDocument/2006/relationships/hyperlink" Target="https://twitter.com/paysky_io" TargetMode="External"/><Relationship Id="rId7027" Type="http://schemas.openxmlformats.org/officeDocument/2006/relationships/hyperlink" Target="https://www.facebook.com/kejamove" TargetMode="External"/><Relationship Id="rId10355" Type="http://schemas.openxmlformats.org/officeDocument/2006/relationships/hyperlink" Target="https://mortgagemarket.co.za/" TargetMode="External"/><Relationship Id="rId11406" Type="http://schemas.openxmlformats.org/officeDocument/2006/relationships/hyperlink" Target="https://twitter.com/awarenessco" TargetMode="External"/><Relationship Id="rId11820" Type="http://schemas.openxmlformats.org/officeDocument/2006/relationships/hyperlink" Target="https://www.facebook.com/bigimusicrecords" TargetMode="External"/><Relationship Id="rId3984" Type="http://schemas.openxmlformats.org/officeDocument/2006/relationships/hyperlink" Target="https://www.reviseonline.com/" TargetMode="External"/><Relationship Id="rId6390" Type="http://schemas.openxmlformats.org/officeDocument/2006/relationships/hyperlink" Target="https://www.facebook.com/useNdivo/" TargetMode="External"/><Relationship Id="rId7441" Type="http://schemas.openxmlformats.org/officeDocument/2006/relationships/hyperlink" Target="http://www.linkedin.com/in/kabirshagaya" TargetMode="External"/><Relationship Id="rId9199" Type="http://schemas.openxmlformats.org/officeDocument/2006/relationships/hyperlink" Target="https://www.migo.money/" TargetMode="External"/><Relationship Id="rId10008" Type="http://schemas.openxmlformats.org/officeDocument/2006/relationships/hyperlink" Target="https://www.elekatech.com/" TargetMode="External"/><Relationship Id="rId10422" Type="http://schemas.openxmlformats.org/officeDocument/2006/relationships/hyperlink" Target="https://www.linkedin.com/company/powered-by-people-pbp/people/" TargetMode="External"/><Relationship Id="rId2586" Type="http://schemas.openxmlformats.org/officeDocument/2006/relationships/hyperlink" Target="https://www.facebook.com/farmerline" TargetMode="External"/><Relationship Id="rId3637" Type="http://schemas.openxmlformats.org/officeDocument/2006/relationships/hyperlink" Target="https://www.facebook.com/onecartza/" TargetMode="External"/><Relationship Id="rId6043" Type="http://schemas.openxmlformats.org/officeDocument/2006/relationships/hyperlink" Target="https://twitter.com/tagaddod" TargetMode="External"/><Relationship Id="rId558" Type="http://schemas.openxmlformats.org/officeDocument/2006/relationships/hyperlink" Target="https://www.linkedin.com/company/mettlestate/" TargetMode="External"/><Relationship Id="rId972" Type="http://schemas.openxmlformats.org/officeDocument/2006/relationships/hyperlink" Target="https://www.facebook.com/ElWafeyat/" TargetMode="External"/><Relationship Id="rId1188" Type="http://schemas.openxmlformats.org/officeDocument/2006/relationships/hyperlink" Target="https://twitter.com/Arza2C" TargetMode="External"/><Relationship Id="rId2239" Type="http://schemas.openxmlformats.org/officeDocument/2006/relationships/hyperlink" Target="https://www.fintech.cm/" TargetMode="External"/><Relationship Id="rId2653" Type="http://schemas.openxmlformats.org/officeDocument/2006/relationships/hyperlink" Target="http://flyh2.com/" TargetMode="External"/><Relationship Id="rId3704" Type="http://schemas.openxmlformats.org/officeDocument/2006/relationships/hyperlink" Target="https://www.oze.guru/" TargetMode="External"/><Relationship Id="rId6110" Type="http://schemas.openxmlformats.org/officeDocument/2006/relationships/hyperlink" Target="https://twitter.com/intcore" TargetMode="External"/><Relationship Id="rId9266" Type="http://schemas.openxmlformats.org/officeDocument/2006/relationships/hyperlink" Target="https://twitter.com/QuickBusKE" TargetMode="External"/><Relationship Id="rId9680" Type="http://schemas.openxmlformats.org/officeDocument/2006/relationships/hyperlink" Target="https://www.facebook.com/soko256/" TargetMode="External"/><Relationship Id="rId11196" Type="http://schemas.openxmlformats.org/officeDocument/2006/relationships/hyperlink" Target="https://twitter.com/nftfi" TargetMode="External"/><Relationship Id="rId625" Type="http://schemas.openxmlformats.org/officeDocument/2006/relationships/hyperlink" Target="https://www.facebook.com/benefactorsltd/" TargetMode="External"/><Relationship Id="rId1255" Type="http://schemas.openxmlformats.org/officeDocument/2006/relationships/hyperlink" Target="https://www.fawaterk.com/en/" TargetMode="External"/><Relationship Id="rId2306" Type="http://schemas.openxmlformats.org/officeDocument/2006/relationships/hyperlink" Target="http://www.twitter.com/earlybirddev" TargetMode="External"/><Relationship Id="rId5876" Type="http://schemas.openxmlformats.org/officeDocument/2006/relationships/hyperlink" Target="https://www.linkedin.com/company/nezaker.com/" TargetMode="External"/><Relationship Id="rId8282" Type="http://schemas.openxmlformats.org/officeDocument/2006/relationships/hyperlink" Target="https://www.linkedin.com/company/themedia360/" TargetMode="External"/><Relationship Id="rId9333" Type="http://schemas.openxmlformats.org/officeDocument/2006/relationships/hyperlink" Target="https://twitter.com/zerakiapp?lang=en" TargetMode="External"/><Relationship Id="rId11263" Type="http://schemas.openxmlformats.org/officeDocument/2006/relationships/hyperlink" Target="https://twitter.com/edukoya" TargetMode="External"/><Relationship Id="rId1322" Type="http://schemas.openxmlformats.org/officeDocument/2006/relationships/hyperlink" Target="https://twitter.com/ribyfinance" TargetMode="External"/><Relationship Id="rId2720" Type="http://schemas.openxmlformats.org/officeDocument/2006/relationships/hyperlink" Target="https://govchat.org/" TargetMode="External"/><Relationship Id="rId4478" Type="http://schemas.openxmlformats.org/officeDocument/2006/relationships/hyperlink" Target="https://www.linkedin.com/company/tuse" TargetMode="External"/><Relationship Id="rId5529" Type="http://schemas.openxmlformats.org/officeDocument/2006/relationships/hyperlink" Target="https://twitter.com/gluglobal" TargetMode="External"/><Relationship Id="rId6927" Type="http://schemas.openxmlformats.org/officeDocument/2006/relationships/hyperlink" Target="https://www.linkedin.com/company/13618871/" TargetMode="External"/><Relationship Id="rId9400" Type="http://schemas.openxmlformats.org/officeDocument/2006/relationships/hyperlink" Target="https://gudieleisurefarm.org/about/" TargetMode="External"/><Relationship Id="rId4892" Type="http://schemas.openxmlformats.org/officeDocument/2006/relationships/hyperlink" Target="http://solariseafrica.com/" TargetMode="External"/><Relationship Id="rId5943" Type="http://schemas.openxmlformats.org/officeDocument/2006/relationships/hyperlink" Target="http://yodawy.com/" TargetMode="External"/><Relationship Id="rId8002" Type="http://schemas.openxmlformats.org/officeDocument/2006/relationships/hyperlink" Target="https://www.linkedin.com/company/11104902/" TargetMode="External"/><Relationship Id="rId11330" Type="http://schemas.openxmlformats.org/officeDocument/2006/relationships/hyperlink" Target="https://www.facebook.com/TawfeerOnlineMarket/" TargetMode="External"/><Relationship Id="rId2096" Type="http://schemas.openxmlformats.org/officeDocument/2006/relationships/hyperlink" Target="https://twitter.com/clintoneltech" TargetMode="External"/><Relationship Id="rId3494" Type="http://schemas.openxmlformats.org/officeDocument/2006/relationships/hyperlink" Target="https://www.mtick.ci/" TargetMode="External"/><Relationship Id="rId4545" Type="http://schemas.openxmlformats.org/officeDocument/2006/relationships/hyperlink" Target="https://www.facebook.com/custostech/" TargetMode="External"/><Relationship Id="rId3147" Type="http://schemas.openxmlformats.org/officeDocument/2006/relationships/hyperlink" Target="https://www.linkedin.com/company/kudobuzz/" TargetMode="External"/><Relationship Id="rId3561" Type="http://schemas.openxmlformats.org/officeDocument/2006/relationships/hyperlink" Target="https://www.facebook.com/Payfort" TargetMode="External"/><Relationship Id="rId4612" Type="http://schemas.openxmlformats.org/officeDocument/2006/relationships/hyperlink" Target="https://twitter.com/imed_tech?lang=en" TargetMode="External"/><Relationship Id="rId7768" Type="http://schemas.openxmlformats.org/officeDocument/2006/relationships/hyperlink" Target="https://twitter.com/zetanigeria" TargetMode="External"/><Relationship Id="rId8819" Type="http://schemas.openxmlformats.org/officeDocument/2006/relationships/hyperlink" Target="https://www.facebook.com/dailydishforyou/" TargetMode="External"/><Relationship Id="rId10749" Type="http://schemas.openxmlformats.org/officeDocument/2006/relationships/hyperlink" Target="https://www.facebook.com/WatobeSA/" TargetMode="External"/><Relationship Id="rId482" Type="http://schemas.openxmlformats.org/officeDocument/2006/relationships/hyperlink" Target="https://www.facebook.com/rtoafrica" TargetMode="External"/><Relationship Id="rId2163" Type="http://schemas.openxmlformats.org/officeDocument/2006/relationships/hyperlink" Target="https://www.facebook.com/shopcsquared/" TargetMode="External"/><Relationship Id="rId3214" Type="http://schemas.openxmlformats.org/officeDocument/2006/relationships/hyperlink" Target="https://twitter.com/Legafrik77?lang=fr" TargetMode="External"/><Relationship Id="rId6784" Type="http://schemas.openxmlformats.org/officeDocument/2006/relationships/hyperlink" Target="http://mdundo.com/" TargetMode="External"/><Relationship Id="rId7835" Type="http://schemas.openxmlformats.org/officeDocument/2006/relationships/hyperlink" Target="https://twitter.com/thelanginsider" TargetMode="External"/><Relationship Id="rId9190" Type="http://schemas.openxmlformats.org/officeDocument/2006/relationships/hyperlink" Target="https://www.linkedin.com/company/safiripesa-limited/?viewAsMember=true" TargetMode="External"/><Relationship Id="rId135" Type="http://schemas.openxmlformats.org/officeDocument/2006/relationships/hyperlink" Target="http://jibuco.com/" TargetMode="External"/><Relationship Id="rId2230" Type="http://schemas.openxmlformats.org/officeDocument/2006/relationships/hyperlink" Target="https://dipita.technology/" TargetMode="External"/><Relationship Id="rId5386" Type="http://schemas.openxmlformats.org/officeDocument/2006/relationships/hyperlink" Target="https://www.hostafrica.co.za/" TargetMode="External"/><Relationship Id="rId6437" Type="http://schemas.openxmlformats.org/officeDocument/2006/relationships/hyperlink" Target="https://www.facebook.com/AlbellaSystems/" TargetMode="External"/><Relationship Id="rId10816" Type="http://schemas.openxmlformats.org/officeDocument/2006/relationships/hyperlink" Target="https://simbona.com/" TargetMode="External"/><Relationship Id="rId202" Type="http://schemas.openxmlformats.org/officeDocument/2006/relationships/hyperlink" Target="http://twitter.com/dealdey" TargetMode="External"/><Relationship Id="rId5039" Type="http://schemas.openxmlformats.org/officeDocument/2006/relationships/hyperlink" Target="http://www.getgona.com/" TargetMode="External"/><Relationship Id="rId5453" Type="http://schemas.openxmlformats.org/officeDocument/2006/relationships/hyperlink" Target="https://www.twitter.com/glucode" TargetMode="External"/><Relationship Id="rId6504" Type="http://schemas.openxmlformats.org/officeDocument/2006/relationships/hyperlink" Target="https://www.linkedin.com/in/bryan-okello-00b67980" TargetMode="External"/><Relationship Id="rId6851" Type="http://schemas.openxmlformats.org/officeDocument/2006/relationships/hyperlink" Target="https://twitter.com/simpauldesign/" TargetMode="External"/><Relationship Id="rId7902" Type="http://schemas.openxmlformats.org/officeDocument/2006/relationships/hyperlink" Target="https://www.facebook.com/frakemplumbing/" TargetMode="External"/><Relationship Id="rId1996" Type="http://schemas.openxmlformats.org/officeDocument/2006/relationships/hyperlink" Target="https://www.linkedin.com/company/envisionit-group/about/" TargetMode="External"/><Relationship Id="rId4055" Type="http://schemas.openxmlformats.org/officeDocument/2006/relationships/hyperlink" Target="https://twitter.com/seamonstersa" TargetMode="External"/><Relationship Id="rId5106" Type="http://schemas.openxmlformats.org/officeDocument/2006/relationships/hyperlink" Target="http://www.linkedin.com/company/voice-map" TargetMode="External"/><Relationship Id="rId1649" Type="http://schemas.openxmlformats.org/officeDocument/2006/relationships/hyperlink" Target="https://aid.technology/" TargetMode="External"/><Relationship Id="rId3071" Type="http://schemas.openxmlformats.org/officeDocument/2006/relationships/hyperlink" Target="https://twitter.com/jongasystems" TargetMode="External"/><Relationship Id="rId5520" Type="http://schemas.openxmlformats.org/officeDocument/2006/relationships/hyperlink" Target="http://www.linkedin.com/company/thoopid" TargetMode="External"/><Relationship Id="rId7278" Type="http://schemas.openxmlformats.org/officeDocument/2006/relationships/hyperlink" Target="http://logicielghana.com/" TargetMode="External"/><Relationship Id="rId8676" Type="http://schemas.openxmlformats.org/officeDocument/2006/relationships/hyperlink" Target="https://www.facebook.com/Naturally-Good-Traders-cc-267111690005189/timeline/" TargetMode="External"/><Relationship Id="rId9727" Type="http://schemas.openxmlformats.org/officeDocument/2006/relationships/hyperlink" Target="https://www.facebook.com/Yaaka.cc/" TargetMode="External"/><Relationship Id="rId11657" Type="http://schemas.openxmlformats.org/officeDocument/2006/relationships/hyperlink" Target="https://www.linkedin.com/company/zuri-health-app/" TargetMode="External"/><Relationship Id="rId1716" Type="http://schemas.openxmlformats.org/officeDocument/2006/relationships/hyperlink" Target="https://www.linkedin.com/company/markit-opportunity/" TargetMode="External"/><Relationship Id="rId4122" Type="http://schemas.openxmlformats.org/officeDocument/2006/relationships/hyperlink" Target="https://www.facebook.com/pages/Skynotch-Energy-Africa/349499635174793" TargetMode="External"/><Relationship Id="rId7692" Type="http://schemas.openxmlformats.org/officeDocument/2006/relationships/hyperlink" Target="https://twitter.com/gecacademy1" TargetMode="External"/><Relationship Id="rId8329" Type="http://schemas.openxmlformats.org/officeDocument/2006/relationships/hyperlink" Target="https://www.facebook.com/New-Homes-1996668290561075/?ref=bookmarks" TargetMode="External"/><Relationship Id="rId8743" Type="http://schemas.openxmlformats.org/officeDocument/2006/relationships/hyperlink" Target="http://www.sowetanlive.co.za/" TargetMode="External"/><Relationship Id="rId10259" Type="http://schemas.openxmlformats.org/officeDocument/2006/relationships/hyperlink" Target="https://www.linkedin.com/company/clinido" TargetMode="External"/><Relationship Id="rId10673" Type="http://schemas.openxmlformats.org/officeDocument/2006/relationships/hyperlink" Target="https://www.brihaspatitech.com/magento-development-company/" TargetMode="External"/><Relationship Id="rId11724" Type="http://schemas.openxmlformats.org/officeDocument/2006/relationships/hyperlink" Target="https://sparepap.com/" TargetMode="External"/><Relationship Id="rId3888" Type="http://schemas.openxmlformats.org/officeDocument/2006/relationships/hyperlink" Target="https://twitter.com/Quainted" TargetMode="External"/><Relationship Id="rId4939" Type="http://schemas.openxmlformats.org/officeDocument/2006/relationships/hyperlink" Target="https://ride8294.com/service-types/" TargetMode="External"/><Relationship Id="rId6294" Type="http://schemas.openxmlformats.org/officeDocument/2006/relationships/hyperlink" Target="https://twitter.com/cocoa360_" TargetMode="External"/><Relationship Id="rId7345" Type="http://schemas.openxmlformats.org/officeDocument/2006/relationships/hyperlink" Target="http://twitter.com/mymusicng" TargetMode="External"/><Relationship Id="rId8810" Type="http://schemas.openxmlformats.org/officeDocument/2006/relationships/hyperlink" Target="http://hitechwireless.co.za/" TargetMode="External"/><Relationship Id="rId10326" Type="http://schemas.openxmlformats.org/officeDocument/2006/relationships/hyperlink" Target="https://www.truthshare.com.ng/" TargetMode="External"/><Relationship Id="rId6361" Type="http://schemas.openxmlformats.org/officeDocument/2006/relationships/hyperlink" Target="http://faceboook.com/afreetunelive" TargetMode="External"/><Relationship Id="rId7412" Type="http://schemas.openxmlformats.org/officeDocument/2006/relationships/hyperlink" Target="https://www.facebook.com/RubiQube" TargetMode="External"/><Relationship Id="rId10740" Type="http://schemas.openxmlformats.org/officeDocument/2006/relationships/hyperlink" Target="https://www.linkedin.com/company/pesachoice-llc/" TargetMode="External"/><Relationship Id="rId876" Type="http://schemas.openxmlformats.org/officeDocument/2006/relationships/hyperlink" Target="http://aura-app.io/" TargetMode="External"/><Relationship Id="rId2557" Type="http://schemas.openxmlformats.org/officeDocument/2006/relationships/hyperlink" Target="https://www.facebook.com/fairmoney.ng/" TargetMode="External"/><Relationship Id="rId3608" Type="http://schemas.openxmlformats.org/officeDocument/2006/relationships/hyperlink" Target="https://www.linkedin.com/company/offytap/people/" TargetMode="External"/><Relationship Id="rId3955" Type="http://schemas.openxmlformats.org/officeDocument/2006/relationships/hyperlink" Target="https://twitter.com/RetailCapitalSA" TargetMode="External"/><Relationship Id="rId6014" Type="http://schemas.openxmlformats.org/officeDocument/2006/relationships/hyperlink" Target="https://www.facebook.com/nash2ar" TargetMode="External"/><Relationship Id="rId9584" Type="http://schemas.openxmlformats.org/officeDocument/2006/relationships/hyperlink" Target="https://www.facebook.com/AgyalRecovery/" TargetMode="External"/><Relationship Id="rId529" Type="http://schemas.openxmlformats.org/officeDocument/2006/relationships/hyperlink" Target="https://www.facebook.com/TastemakersAfrica/" TargetMode="External"/><Relationship Id="rId1159" Type="http://schemas.openxmlformats.org/officeDocument/2006/relationships/hyperlink" Target="https://lipalater.com/" TargetMode="External"/><Relationship Id="rId2971" Type="http://schemas.openxmlformats.org/officeDocument/2006/relationships/hyperlink" Target="http://twitter.com/ipsy" TargetMode="External"/><Relationship Id="rId5030" Type="http://schemas.openxmlformats.org/officeDocument/2006/relationships/hyperlink" Target="https://www.facebook.com/BeBlocky/" TargetMode="External"/><Relationship Id="rId8186" Type="http://schemas.openxmlformats.org/officeDocument/2006/relationships/hyperlink" Target="https://www.linkedin.com/company/3al-universal-trade/about/" TargetMode="External"/><Relationship Id="rId9237" Type="http://schemas.openxmlformats.org/officeDocument/2006/relationships/hyperlink" Target="https://www.linkedin.com/in/coiner-market-a2a060195/" TargetMode="External"/><Relationship Id="rId943" Type="http://schemas.openxmlformats.org/officeDocument/2006/relationships/hyperlink" Target="https://www.facebook.com/PasserineAircraft/" TargetMode="External"/><Relationship Id="rId1573" Type="http://schemas.openxmlformats.org/officeDocument/2006/relationships/hyperlink" Target="http://afb.com/" TargetMode="External"/><Relationship Id="rId2624" Type="http://schemas.openxmlformats.org/officeDocument/2006/relationships/hyperlink" Target="https://www.linkedin.com/company/fint/about/" TargetMode="External"/><Relationship Id="rId9651" Type="http://schemas.openxmlformats.org/officeDocument/2006/relationships/hyperlink" Target="http://www.ylomi.net/" TargetMode="External"/><Relationship Id="rId11167" Type="http://schemas.openxmlformats.org/officeDocument/2006/relationships/hyperlink" Target="https://www.linkedin.com/company/educatly" TargetMode="External"/><Relationship Id="rId11581" Type="http://schemas.openxmlformats.org/officeDocument/2006/relationships/hyperlink" Target="https://www.linkedin.com/company/simpu-inc/about/" TargetMode="External"/><Relationship Id="rId1226" Type="http://schemas.openxmlformats.org/officeDocument/2006/relationships/hyperlink" Target="https://twitter.com/Funtrench" TargetMode="External"/><Relationship Id="rId1640" Type="http://schemas.openxmlformats.org/officeDocument/2006/relationships/hyperlink" Target="https://www.facebook.com/AgroInnovaGH/" TargetMode="External"/><Relationship Id="rId4796" Type="http://schemas.openxmlformats.org/officeDocument/2006/relationships/hyperlink" Target="https://www.twitter.com/youfarmzim" TargetMode="External"/><Relationship Id="rId5847" Type="http://schemas.openxmlformats.org/officeDocument/2006/relationships/hyperlink" Target="http://www.elegate.org/" TargetMode="External"/><Relationship Id="rId8253" Type="http://schemas.openxmlformats.org/officeDocument/2006/relationships/hyperlink" Target="https://twitter.com/todhost" TargetMode="External"/><Relationship Id="rId9304" Type="http://schemas.openxmlformats.org/officeDocument/2006/relationships/hyperlink" Target="https://safiripesa.co.ke/" TargetMode="External"/><Relationship Id="rId10183" Type="http://schemas.openxmlformats.org/officeDocument/2006/relationships/hyperlink" Target="https://www.facebook.com/NofekaOnline/" TargetMode="External"/><Relationship Id="rId11234" Type="http://schemas.openxmlformats.org/officeDocument/2006/relationships/hyperlink" Target="https://tegarti.com/" TargetMode="External"/><Relationship Id="rId3398" Type="http://schemas.openxmlformats.org/officeDocument/2006/relationships/hyperlink" Target="https://twitter.com/metrolince" TargetMode="External"/><Relationship Id="rId4449" Type="http://schemas.openxmlformats.org/officeDocument/2006/relationships/hyperlink" Target="http://travelcar.com/" TargetMode="External"/><Relationship Id="rId4863" Type="http://schemas.openxmlformats.org/officeDocument/2006/relationships/hyperlink" Target="https://twitter.com/cen_health" TargetMode="External"/><Relationship Id="rId5914" Type="http://schemas.openxmlformats.org/officeDocument/2006/relationships/hyperlink" Target="https://www.linkedin.com/company/rkoba-com" TargetMode="External"/><Relationship Id="rId8320" Type="http://schemas.openxmlformats.org/officeDocument/2006/relationships/hyperlink" Target="https://www.facebook.com/intellectualapps" TargetMode="External"/><Relationship Id="rId10250" Type="http://schemas.openxmlformats.org/officeDocument/2006/relationships/hyperlink" Target="https://premiercredit.co.zm/" TargetMode="External"/><Relationship Id="rId11301" Type="http://schemas.openxmlformats.org/officeDocument/2006/relationships/hyperlink" Target="https://www.facebook.com/teesasapp/" TargetMode="External"/><Relationship Id="rId3465" Type="http://schemas.openxmlformats.org/officeDocument/2006/relationships/hyperlink" Target="https://www.facebook.com/mymosabi/" TargetMode="External"/><Relationship Id="rId4516" Type="http://schemas.openxmlformats.org/officeDocument/2006/relationships/hyperlink" Target="https://www.linkedin.com/in/uganics-mosquito-repellent-0b5a76142/?originalSubdomain=ug" TargetMode="External"/><Relationship Id="rId386" Type="http://schemas.openxmlformats.org/officeDocument/2006/relationships/hyperlink" Target="https://www.linkedin.com/company/elmenus.com/" TargetMode="External"/><Relationship Id="rId2067" Type="http://schemas.openxmlformats.org/officeDocument/2006/relationships/hyperlink" Target="http://www.citytaps.org/" TargetMode="External"/><Relationship Id="rId2481" Type="http://schemas.openxmlformats.org/officeDocument/2006/relationships/hyperlink" Target="https://www.linkedin.com/company-beta/10974861/" TargetMode="External"/><Relationship Id="rId3118" Type="http://schemas.openxmlformats.org/officeDocument/2006/relationships/hyperlink" Target="https://twitter.com/madamainang?lang=en" TargetMode="External"/><Relationship Id="rId3532" Type="http://schemas.openxmlformats.org/officeDocument/2006/relationships/hyperlink" Target="https://www.myfugo.com/" TargetMode="External"/><Relationship Id="rId4930" Type="http://schemas.openxmlformats.org/officeDocument/2006/relationships/hyperlink" Target="https://www.linkedin.com/company/touch-so-simple" TargetMode="External"/><Relationship Id="rId6688" Type="http://schemas.openxmlformats.org/officeDocument/2006/relationships/hyperlink" Target="https://www.linkedin.com/company/iva-archive-www-iva-co-ke?trk=top_nav_home" TargetMode="External"/><Relationship Id="rId7739" Type="http://schemas.openxmlformats.org/officeDocument/2006/relationships/hyperlink" Target="http://vacantboards.com/" TargetMode="External"/><Relationship Id="rId9094" Type="http://schemas.openxmlformats.org/officeDocument/2006/relationships/hyperlink" Target="https://www.linkedin.com/company/get-it-done-now-ltd/about/" TargetMode="External"/><Relationship Id="rId453" Type="http://schemas.openxmlformats.org/officeDocument/2006/relationships/hyperlink" Target="https://www.piggybank.ng/" TargetMode="External"/><Relationship Id="rId1083" Type="http://schemas.openxmlformats.org/officeDocument/2006/relationships/hyperlink" Target="https://www.facebook.com/ExuusLtd/" TargetMode="External"/><Relationship Id="rId2134" Type="http://schemas.openxmlformats.org/officeDocument/2006/relationships/hyperlink" Target="https://www.compareinsurance.com.ng/" TargetMode="External"/><Relationship Id="rId9161" Type="http://schemas.openxmlformats.org/officeDocument/2006/relationships/hyperlink" Target="https://www.ibleat.com/" TargetMode="External"/><Relationship Id="rId11091" Type="http://schemas.openxmlformats.org/officeDocument/2006/relationships/hyperlink" Target="https://twitter.com/CoffeeChat_co" TargetMode="External"/><Relationship Id="rId106" Type="http://schemas.openxmlformats.org/officeDocument/2006/relationships/hyperlink" Target="https://www.facebook.com/LoriSystems/" TargetMode="External"/><Relationship Id="rId1150" Type="http://schemas.openxmlformats.org/officeDocument/2006/relationships/hyperlink" Target="https://www.facebook.com/nocofio" TargetMode="External"/><Relationship Id="rId5357" Type="http://schemas.openxmlformats.org/officeDocument/2006/relationships/hyperlink" Target="http://twitter.com/SnapBill" TargetMode="External"/><Relationship Id="rId6755" Type="http://schemas.openxmlformats.org/officeDocument/2006/relationships/hyperlink" Target="https://twitter.com/@kitointl" TargetMode="External"/><Relationship Id="rId7806" Type="http://schemas.openxmlformats.org/officeDocument/2006/relationships/hyperlink" Target="http://www.facebook.com/Wildfusionltd" TargetMode="External"/><Relationship Id="rId520" Type="http://schemas.openxmlformats.org/officeDocument/2006/relationships/hyperlink" Target="https://www.linkedin.com/company-beta/10938504/" TargetMode="External"/><Relationship Id="rId2201" Type="http://schemas.openxmlformats.org/officeDocument/2006/relationships/hyperlink" Target="https://www.facebook.com/DenkimInsurance/" TargetMode="External"/><Relationship Id="rId5771" Type="http://schemas.openxmlformats.org/officeDocument/2006/relationships/hyperlink" Target="https://www.facebook.com/theplaneteg" TargetMode="External"/><Relationship Id="rId6408" Type="http://schemas.openxmlformats.org/officeDocument/2006/relationships/hyperlink" Target="https://www.linkedin.com/company/saadatech/" TargetMode="External"/><Relationship Id="rId6822" Type="http://schemas.openxmlformats.org/officeDocument/2006/relationships/hyperlink" Target="https://www.facebook.com/nextgensports.org" TargetMode="External"/><Relationship Id="rId9978" Type="http://schemas.openxmlformats.org/officeDocument/2006/relationships/hyperlink" Target="https://www.zetuafrica.org/" TargetMode="External"/><Relationship Id="rId1967" Type="http://schemas.openxmlformats.org/officeDocument/2006/relationships/hyperlink" Target="https://www.facebook.com/pg/EmataUganda/about/?ref=page_internal" TargetMode="External"/><Relationship Id="rId4373" Type="http://schemas.openxmlformats.org/officeDocument/2006/relationships/hyperlink" Target="http://www.facebook.com/thawte" TargetMode="External"/><Relationship Id="rId5424" Type="http://schemas.openxmlformats.org/officeDocument/2006/relationships/hyperlink" Target="https://www.linkedin.com/company/scientrix/" TargetMode="External"/><Relationship Id="rId8994" Type="http://schemas.openxmlformats.org/officeDocument/2006/relationships/hyperlink" Target="https://www.facebook.com/spoonfinance/" TargetMode="External"/><Relationship Id="rId4026" Type="http://schemas.openxmlformats.org/officeDocument/2006/relationships/hyperlink" Target="https://www.saamionline.com/" TargetMode="External"/><Relationship Id="rId4440" Type="http://schemas.openxmlformats.org/officeDocument/2006/relationships/hyperlink" Target="https://www.facebook.com/TPayMena" TargetMode="External"/><Relationship Id="rId7596" Type="http://schemas.openxmlformats.org/officeDocument/2006/relationships/hyperlink" Target="https://www.facebook.com/devcenter/" TargetMode="External"/><Relationship Id="rId8647" Type="http://schemas.openxmlformats.org/officeDocument/2006/relationships/hyperlink" Target="http://www.ghea.co.za/" TargetMode="External"/><Relationship Id="rId10577" Type="http://schemas.openxmlformats.org/officeDocument/2006/relationships/hyperlink" Target="http://laverie.me/" TargetMode="External"/><Relationship Id="rId3042" Type="http://schemas.openxmlformats.org/officeDocument/2006/relationships/hyperlink" Target="http://www.jwebi.com/" TargetMode="External"/><Relationship Id="rId6198" Type="http://schemas.openxmlformats.org/officeDocument/2006/relationships/hyperlink" Target="https://www.facebook.com/Infinixel/" TargetMode="External"/><Relationship Id="rId7249" Type="http://schemas.openxmlformats.org/officeDocument/2006/relationships/hyperlink" Target="http://twitter.com/TeamTomatoJos" TargetMode="External"/><Relationship Id="rId7663" Type="http://schemas.openxmlformats.org/officeDocument/2006/relationships/hyperlink" Target="http://facebook.com/QeturahHQ" TargetMode="External"/><Relationship Id="rId8714" Type="http://schemas.openxmlformats.org/officeDocument/2006/relationships/hyperlink" Target="https://www.facebook.com/GETRewards/" TargetMode="External"/><Relationship Id="rId10991" Type="http://schemas.openxmlformats.org/officeDocument/2006/relationships/hyperlink" Target="https://www.facebook.com/Diagnosify-113954393637842/" TargetMode="External"/><Relationship Id="rId11628" Type="http://schemas.openxmlformats.org/officeDocument/2006/relationships/hyperlink" Target="https://www.linkedin.com/company/lendha" TargetMode="External"/><Relationship Id="rId6265" Type="http://schemas.openxmlformats.org/officeDocument/2006/relationships/hyperlink" Target="http://qualitracegh.com/" TargetMode="External"/><Relationship Id="rId7316" Type="http://schemas.openxmlformats.org/officeDocument/2006/relationships/hyperlink" Target="https://www.facebook.com/carmartnigeria" TargetMode="External"/><Relationship Id="rId10644" Type="http://schemas.openxmlformats.org/officeDocument/2006/relationships/hyperlink" Target="https://wegoo.delivery/" TargetMode="External"/><Relationship Id="rId3859" Type="http://schemas.openxmlformats.org/officeDocument/2006/relationships/hyperlink" Target="https://twitter.com/propertyprong" TargetMode="External"/><Relationship Id="rId5281" Type="http://schemas.openxmlformats.org/officeDocument/2006/relationships/hyperlink" Target="https://twitter.com/webfluenti_al" TargetMode="External"/><Relationship Id="rId7730" Type="http://schemas.openxmlformats.org/officeDocument/2006/relationships/hyperlink" Target="https://www.facebook.com/saveandbuy.ng" TargetMode="External"/><Relationship Id="rId9488" Type="http://schemas.openxmlformats.org/officeDocument/2006/relationships/hyperlink" Target="http://www.linkedin.com/company/digital-hand-tn" TargetMode="External"/><Relationship Id="rId10711" Type="http://schemas.openxmlformats.org/officeDocument/2006/relationships/hyperlink" Target="https://www.facebook.com/runnovatekenya/" TargetMode="External"/><Relationship Id="rId2875" Type="http://schemas.openxmlformats.org/officeDocument/2006/relationships/hyperlink" Target="https://www.facebook.com/hensongeodata/" TargetMode="External"/><Relationship Id="rId3926" Type="http://schemas.openxmlformats.org/officeDocument/2006/relationships/hyperlink" Target="https://twitter.com/myrasello" TargetMode="External"/><Relationship Id="rId6332" Type="http://schemas.openxmlformats.org/officeDocument/2006/relationships/hyperlink" Target="https://www.facebook.com/3eMTI/" TargetMode="External"/><Relationship Id="rId847" Type="http://schemas.openxmlformats.org/officeDocument/2006/relationships/hyperlink" Target="https://twitter.com/gomywayafrica" TargetMode="External"/><Relationship Id="rId1477" Type="http://schemas.openxmlformats.org/officeDocument/2006/relationships/hyperlink" Target="http://www.aifeuganda.org/" TargetMode="External"/><Relationship Id="rId1891" Type="http://schemas.openxmlformats.org/officeDocument/2006/relationships/hyperlink" Target="https://twitter.com/biscatemz" TargetMode="External"/><Relationship Id="rId2528" Type="http://schemas.openxmlformats.org/officeDocument/2006/relationships/hyperlink" Target="https://www.linkedin.com/company/farm-fresh" TargetMode="External"/><Relationship Id="rId2942" Type="http://schemas.openxmlformats.org/officeDocument/2006/relationships/hyperlink" Target="https://www.linkedin.com/company/ikeja-wireless/" TargetMode="External"/><Relationship Id="rId9555" Type="http://schemas.openxmlformats.org/officeDocument/2006/relationships/hyperlink" Target="https://www.mpower.africa/" TargetMode="External"/><Relationship Id="rId11485" Type="http://schemas.openxmlformats.org/officeDocument/2006/relationships/hyperlink" Target="https://twitter.com/spleetafrica" TargetMode="External"/><Relationship Id="rId914" Type="http://schemas.openxmlformats.org/officeDocument/2006/relationships/hyperlink" Target="https://twitter.com/scholarxedu?lang=en" TargetMode="External"/><Relationship Id="rId1544" Type="http://schemas.openxmlformats.org/officeDocument/2006/relationships/hyperlink" Target="https://www.linkedin.com/company/agripredict/" TargetMode="External"/><Relationship Id="rId5001" Type="http://schemas.openxmlformats.org/officeDocument/2006/relationships/hyperlink" Target="https://www.linkedin.com/company/beiless-group/about/" TargetMode="External"/><Relationship Id="rId8157" Type="http://schemas.openxmlformats.org/officeDocument/2006/relationships/hyperlink" Target="https://www.linkedin.com/company/codeplus-software-academy" TargetMode="External"/><Relationship Id="rId8571" Type="http://schemas.openxmlformats.org/officeDocument/2006/relationships/hyperlink" Target="http://twitter.com/wixelhq" TargetMode="External"/><Relationship Id="rId9208" Type="http://schemas.openxmlformats.org/officeDocument/2006/relationships/hyperlink" Target="https://kawilgroup.com/" TargetMode="External"/><Relationship Id="rId9622" Type="http://schemas.openxmlformats.org/officeDocument/2006/relationships/hyperlink" Target="https://www.linkedin.com/company/study-tn/about/" TargetMode="External"/><Relationship Id="rId10087" Type="http://schemas.openxmlformats.org/officeDocument/2006/relationships/hyperlink" Target="https://www.facebook.com/accurateweighingscales" TargetMode="External"/><Relationship Id="rId11138" Type="http://schemas.openxmlformats.org/officeDocument/2006/relationships/hyperlink" Target="https://www.facebook.com/roammotors" TargetMode="External"/><Relationship Id="rId11552" Type="http://schemas.openxmlformats.org/officeDocument/2006/relationships/hyperlink" Target="https://www.linkedin.com/company/sycamore-finance" TargetMode="External"/><Relationship Id="rId1611" Type="http://schemas.openxmlformats.org/officeDocument/2006/relationships/hyperlink" Target="https://www.linkedin.com/company/akoin-io/" TargetMode="External"/><Relationship Id="rId4767" Type="http://schemas.openxmlformats.org/officeDocument/2006/relationships/hyperlink" Target="http://www.myzeepay.com/" TargetMode="External"/><Relationship Id="rId5818" Type="http://schemas.openxmlformats.org/officeDocument/2006/relationships/hyperlink" Target="https://www.linkedin.com/company/hlpr/" TargetMode="External"/><Relationship Id="rId7173" Type="http://schemas.openxmlformats.org/officeDocument/2006/relationships/hyperlink" Target="https://www.linkedin.com/in/wild-peak-adventures-a783499b/" TargetMode="External"/><Relationship Id="rId8224" Type="http://schemas.openxmlformats.org/officeDocument/2006/relationships/hyperlink" Target="https://www.linkedin.com/company/sharp-journal" TargetMode="External"/><Relationship Id="rId10154" Type="http://schemas.openxmlformats.org/officeDocument/2006/relationships/hyperlink" Target="https://www.facebook.com/yourcompany/ThisisKawil" TargetMode="External"/><Relationship Id="rId11205" Type="http://schemas.openxmlformats.org/officeDocument/2006/relationships/hyperlink" Target="https://www.facebook.com/kippa.africa/" TargetMode="External"/><Relationship Id="rId3369" Type="http://schemas.openxmlformats.org/officeDocument/2006/relationships/hyperlink" Target="https://www.linkedin.com/company/5213316" TargetMode="External"/><Relationship Id="rId7240" Type="http://schemas.openxmlformats.org/officeDocument/2006/relationships/hyperlink" Target="https://www.buypower.ng/" TargetMode="External"/><Relationship Id="rId2385" Type="http://schemas.openxmlformats.org/officeDocument/2006/relationships/hyperlink" Target="https://www.facebook.com/El3ab" TargetMode="External"/><Relationship Id="rId3783" Type="http://schemas.openxmlformats.org/officeDocument/2006/relationships/hyperlink" Target="https://www.pesabase.com/" TargetMode="External"/><Relationship Id="rId4834" Type="http://schemas.openxmlformats.org/officeDocument/2006/relationships/hyperlink" Target="https://twitter.com/ZimswitchTech" TargetMode="External"/><Relationship Id="rId10221" Type="http://schemas.openxmlformats.org/officeDocument/2006/relationships/hyperlink" Target="https://www.linkedin.com/company/cupmena/about/" TargetMode="External"/><Relationship Id="rId357" Type="http://schemas.openxmlformats.org/officeDocument/2006/relationships/hyperlink" Target="https://www.twitter.com/travelbeta" TargetMode="External"/><Relationship Id="rId2038" Type="http://schemas.openxmlformats.org/officeDocument/2006/relationships/hyperlink" Target="https://linkedin.com/company/chekkitapp" TargetMode="External"/><Relationship Id="rId3436" Type="http://schemas.openxmlformats.org/officeDocument/2006/relationships/hyperlink" Target="http://mobishule.com/" TargetMode="External"/><Relationship Id="rId3850" Type="http://schemas.openxmlformats.org/officeDocument/2006/relationships/hyperlink" Target="http://www.facebook.com/Probity/220179978027167" TargetMode="External"/><Relationship Id="rId4901" Type="http://schemas.openxmlformats.org/officeDocument/2006/relationships/hyperlink" Target="https://www.linkedin.com/company/access-afya/" TargetMode="External"/><Relationship Id="rId9065" Type="http://schemas.openxmlformats.org/officeDocument/2006/relationships/hyperlink" Target="https://www.linkedin.com/company/techhiringarm/about/" TargetMode="External"/><Relationship Id="rId771" Type="http://schemas.openxmlformats.org/officeDocument/2006/relationships/hyperlink" Target="https://www.linkedin.com/company/7keema/" TargetMode="External"/><Relationship Id="rId2452" Type="http://schemas.openxmlformats.org/officeDocument/2006/relationships/hyperlink" Target="https://www.linkedin.com/showcase/emartcd/about/" TargetMode="External"/><Relationship Id="rId3503" Type="http://schemas.openxmlformats.org/officeDocument/2006/relationships/hyperlink" Target="https://www.linkedin.com/company/multichoicegroup/" TargetMode="External"/><Relationship Id="rId6659" Type="http://schemas.openxmlformats.org/officeDocument/2006/relationships/hyperlink" Target="http://www.linkedin.com/company/ilabafrica" TargetMode="External"/><Relationship Id="rId424" Type="http://schemas.openxmlformats.org/officeDocument/2006/relationships/hyperlink" Target="https://buycoins.africa/" TargetMode="External"/><Relationship Id="rId1054" Type="http://schemas.openxmlformats.org/officeDocument/2006/relationships/hyperlink" Target="https://twitter.com/eestatesapp" TargetMode="External"/><Relationship Id="rId2105" Type="http://schemas.openxmlformats.org/officeDocument/2006/relationships/hyperlink" Target="https://cloudshiftgroup.com/" TargetMode="External"/><Relationship Id="rId5675" Type="http://schemas.openxmlformats.org/officeDocument/2006/relationships/hyperlink" Target="https://twitter.com/College_SA" TargetMode="External"/><Relationship Id="rId6726" Type="http://schemas.openxmlformats.org/officeDocument/2006/relationships/hyperlink" Target="https://www.linkedin.com/company/kaziquest/" TargetMode="External"/><Relationship Id="rId8081" Type="http://schemas.openxmlformats.org/officeDocument/2006/relationships/hyperlink" Target="https://twitter.com/chigisoft" TargetMode="External"/><Relationship Id="rId9132" Type="http://schemas.openxmlformats.org/officeDocument/2006/relationships/hyperlink" Target="https://www.linkedin.com/company/lexware-inc-africa/about/" TargetMode="External"/><Relationship Id="rId11062" Type="http://schemas.openxmlformats.org/officeDocument/2006/relationships/hyperlink" Target="https://infibranches.com/" TargetMode="External"/><Relationship Id="rId1121" Type="http://schemas.openxmlformats.org/officeDocument/2006/relationships/hyperlink" Target="https://www.facebook.com/ogavenueng" TargetMode="External"/><Relationship Id="rId4277" Type="http://schemas.openxmlformats.org/officeDocument/2006/relationships/hyperlink" Target="https://www.linkedin.com/company/taeillo/" TargetMode="External"/><Relationship Id="rId4691" Type="http://schemas.openxmlformats.org/officeDocument/2006/relationships/hyperlink" Target="https://twitter.com/wefix" TargetMode="External"/><Relationship Id="rId5328" Type="http://schemas.openxmlformats.org/officeDocument/2006/relationships/hyperlink" Target="https://twitter.com/snapwidget" TargetMode="External"/><Relationship Id="rId5742" Type="http://schemas.openxmlformats.org/officeDocument/2006/relationships/hyperlink" Target="https://twitter.com/Road9Media" TargetMode="External"/><Relationship Id="rId8898" Type="http://schemas.openxmlformats.org/officeDocument/2006/relationships/hyperlink" Target="https://www.linkedin.com/company/bandela-media" TargetMode="External"/><Relationship Id="rId9949" Type="http://schemas.openxmlformats.org/officeDocument/2006/relationships/hyperlink" Target="https://growwithnest.com/" TargetMode="External"/><Relationship Id="rId3293" Type="http://schemas.openxmlformats.org/officeDocument/2006/relationships/hyperlink" Target="https://www.facebook.com/MaaikiSA/" TargetMode="External"/><Relationship Id="rId4344" Type="http://schemas.openxmlformats.org/officeDocument/2006/relationships/hyperlink" Target="http://blog.ourusb.com/" TargetMode="External"/><Relationship Id="rId1938" Type="http://schemas.openxmlformats.org/officeDocument/2006/relationships/hyperlink" Target="https://twitter.com/EcoCashZW" TargetMode="External"/><Relationship Id="rId3360" Type="http://schemas.openxmlformats.org/officeDocument/2006/relationships/hyperlink" Target="https://mobi.co.za/" TargetMode="External"/><Relationship Id="rId7567" Type="http://schemas.openxmlformats.org/officeDocument/2006/relationships/hyperlink" Target="http://www.facebook.com/techatlast" TargetMode="External"/><Relationship Id="rId8965" Type="http://schemas.openxmlformats.org/officeDocument/2006/relationships/hyperlink" Target="https://www.facebook.com/Cote-dIvoire-Drone-1521357601526099/" TargetMode="External"/><Relationship Id="rId10895" Type="http://schemas.openxmlformats.org/officeDocument/2006/relationships/hyperlink" Target="https://mysmarthotel.com/" TargetMode="External"/><Relationship Id="rId281" Type="http://schemas.openxmlformats.org/officeDocument/2006/relationships/hyperlink" Target="https://www.facebook.com/LittleRideKE/" TargetMode="External"/><Relationship Id="rId3013" Type="http://schemas.openxmlformats.org/officeDocument/2006/relationships/hyperlink" Target="https://www.facebook.com/JaguzaLivestockApp/" TargetMode="External"/><Relationship Id="rId4411" Type="http://schemas.openxmlformats.org/officeDocument/2006/relationships/hyperlink" Target="http://www.thumeza.org.zw/" TargetMode="External"/><Relationship Id="rId6169" Type="http://schemas.openxmlformats.org/officeDocument/2006/relationships/hyperlink" Target="https://www.linkedin.com/company/edwa-africa-company-limited/" TargetMode="External"/><Relationship Id="rId7981" Type="http://schemas.openxmlformats.org/officeDocument/2006/relationships/hyperlink" Target="https://www.facebook.com/agriboothng/" TargetMode="External"/><Relationship Id="rId8618" Type="http://schemas.openxmlformats.org/officeDocument/2006/relationships/hyperlink" Target="https://www.linkedin.com/company/18073783/" TargetMode="External"/><Relationship Id="rId10548" Type="http://schemas.openxmlformats.org/officeDocument/2006/relationships/hyperlink" Target="https://www.linkedin.com/company/kezakoo/" TargetMode="External"/><Relationship Id="rId10962" Type="http://schemas.openxmlformats.org/officeDocument/2006/relationships/hyperlink" Target="https://www.linkedin.com/company/launchpadafrica" TargetMode="External"/><Relationship Id="rId6583" Type="http://schemas.openxmlformats.org/officeDocument/2006/relationships/hyperlink" Target="http://eatout.co.ke/" TargetMode="External"/><Relationship Id="rId7634" Type="http://schemas.openxmlformats.org/officeDocument/2006/relationships/hyperlink" Target="https://www.twitter.com/suveniac" TargetMode="External"/><Relationship Id="rId10615" Type="http://schemas.openxmlformats.org/officeDocument/2006/relationships/hyperlink" Target="https://www.linkedin.com/company/alpha-direct-insurance-co-/" TargetMode="External"/><Relationship Id="rId2779" Type="http://schemas.openxmlformats.org/officeDocument/2006/relationships/hyperlink" Target="https://www.linkedin.com/company/qaraabo-magazine/" TargetMode="External"/><Relationship Id="rId5185" Type="http://schemas.openxmlformats.org/officeDocument/2006/relationships/hyperlink" Target="https://twitter.com/kinekt_hq" TargetMode="External"/><Relationship Id="rId6236" Type="http://schemas.openxmlformats.org/officeDocument/2006/relationships/hyperlink" Target="https://www.linkedin.com/company/alt-technologiesafrica/" TargetMode="External"/><Relationship Id="rId6650" Type="http://schemas.openxmlformats.org/officeDocument/2006/relationships/hyperlink" Target="http://www.ibizafrica.co.ke/" TargetMode="External"/><Relationship Id="rId7701" Type="http://schemas.openxmlformats.org/officeDocument/2006/relationships/hyperlink" Target="https://www.facebook.com/Afrimash/" TargetMode="External"/><Relationship Id="rId1795" Type="http://schemas.openxmlformats.org/officeDocument/2006/relationships/hyperlink" Target="https://www.facebook.com/awamo.inc" TargetMode="External"/><Relationship Id="rId2846" Type="http://schemas.openxmlformats.org/officeDocument/2006/relationships/hyperlink" Target="http://www.facebook.com/HiviSasa" TargetMode="External"/><Relationship Id="rId5252" Type="http://schemas.openxmlformats.org/officeDocument/2006/relationships/hyperlink" Target="https://twitter.com/SnapScanApp" TargetMode="External"/><Relationship Id="rId6303" Type="http://schemas.openxmlformats.org/officeDocument/2006/relationships/hyperlink" Target="http://www.facebook.com/Nandimobile" TargetMode="External"/><Relationship Id="rId9459" Type="http://schemas.openxmlformats.org/officeDocument/2006/relationships/hyperlink" Target="https://wellvis.org/" TargetMode="External"/><Relationship Id="rId9873" Type="http://schemas.openxmlformats.org/officeDocument/2006/relationships/hyperlink" Target="https://www.facebook.com/docihealthcare/" TargetMode="External"/><Relationship Id="rId11389" Type="http://schemas.openxmlformats.org/officeDocument/2006/relationships/hyperlink" Target="https://www.linkedin.com/company/ranaivfcentre/" TargetMode="External"/><Relationship Id="rId87" Type="http://schemas.openxmlformats.org/officeDocument/2006/relationships/hyperlink" Target="http://twitter.com/zando_co_za" TargetMode="External"/><Relationship Id="rId818" Type="http://schemas.openxmlformats.org/officeDocument/2006/relationships/hyperlink" Target="https://nobuntu.co.za/" TargetMode="External"/><Relationship Id="rId1448" Type="http://schemas.openxmlformats.org/officeDocument/2006/relationships/hyperlink" Target="https://www.facebook.com/Academia-Nzoji-109155093778364" TargetMode="External"/><Relationship Id="rId8475" Type="http://schemas.openxmlformats.org/officeDocument/2006/relationships/hyperlink" Target="https://www.facebook.com/finfindeasy" TargetMode="External"/><Relationship Id="rId9526" Type="http://schemas.openxmlformats.org/officeDocument/2006/relationships/hyperlink" Target="https://www.stearsng.com/" TargetMode="External"/><Relationship Id="rId1862" Type="http://schemas.openxmlformats.org/officeDocument/2006/relationships/hyperlink" Target="https://www.facebook.com/blockbank.cash" TargetMode="External"/><Relationship Id="rId2913" Type="http://schemas.openxmlformats.org/officeDocument/2006/relationships/hyperlink" Target="http://www.imisi3d.com/" TargetMode="External"/><Relationship Id="rId7077" Type="http://schemas.openxmlformats.org/officeDocument/2006/relationships/hyperlink" Target="http://www.facebook.com/onedegreesolar" TargetMode="External"/><Relationship Id="rId7491" Type="http://schemas.openxmlformats.org/officeDocument/2006/relationships/hyperlink" Target="http://www.primera-africa.com/" TargetMode="External"/><Relationship Id="rId8128" Type="http://schemas.openxmlformats.org/officeDocument/2006/relationships/hyperlink" Target="http://ypco.com.ng/" TargetMode="External"/><Relationship Id="rId9940" Type="http://schemas.openxmlformats.org/officeDocument/2006/relationships/hyperlink" Target="https://www.mymangwee.com/" TargetMode="External"/><Relationship Id="rId10058" Type="http://schemas.openxmlformats.org/officeDocument/2006/relationships/hyperlink" Target="https://www.ammp.io/" TargetMode="External"/><Relationship Id="rId11456" Type="http://schemas.openxmlformats.org/officeDocument/2006/relationships/hyperlink" Target="https://rockethealth.africa/" TargetMode="External"/><Relationship Id="rId1515" Type="http://schemas.openxmlformats.org/officeDocument/2006/relationships/hyperlink" Target="https://www.linkedin.com/company/capricorn-digital-limited/" TargetMode="External"/><Relationship Id="rId6093" Type="http://schemas.openxmlformats.org/officeDocument/2006/relationships/hyperlink" Target="http://www.5d-vr.com/" TargetMode="External"/><Relationship Id="rId7144" Type="http://schemas.openxmlformats.org/officeDocument/2006/relationships/hyperlink" Target="http://www.facebook.com/africanmanagers" TargetMode="External"/><Relationship Id="rId8542" Type="http://schemas.openxmlformats.org/officeDocument/2006/relationships/hyperlink" Target="http://twitter.com/memeburn" TargetMode="External"/><Relationship Id="rId10472" Type="http://schemas.openxmlformats.org/officeDocument/2006/relationships/hyperlink" Target="https://twitter.com/powerstove" TargetMode="External"/><Relationship Id="rId11109" Type="http://schemas.openxmlformats.org/officeDocument/2006/relationships/hyperlink" Target="https://asantefinancegroup.com/" TargetMode="External"/><Relationship Id="rId11523" Type="http://schemas.openxmlformats.org/officeDocument/2006/relationships/hyperlink" Target="https://www.linkedin.com/company/xpovi" TargetMode="External"/><Relationship Id="rId3687" Type="http://schemas.openxmlformats.org/officeDocument/2006/relationships/hyperlink" Target="https://www.facebook.com/ouicarry/" TargetMode="External"/><Relationship Id="rId4738" Type="http://schemas.openxmlformats.org/officeDocument/2006/relationships/hyperlink" Target="https://www.linkedin.com/company/yum-deliveries-ltd/" TargetMode="External"/><Relationship Id="rId10125" Type="http://schemas.openxmlformats.org/officeDocument/2006/relationships/hyperlink" Target="https://www.facebook.com/advanceayurveda" TargetMode="External"/><Relationship Id="rId2289" Type="http://schemas.openxmlformats.org/officeDocument/2006/relationships/hyperlink" Target="https://www.e-agribusiness.com/" TargetMode="External"/><Relationship Id="rId3754" Type="http://schemas.openxmlformats.org/officeDocument/2006/relationships/hyperlink" Target="https://twitter.com/pesapal" TargetMode="External"/><Relationship Id="rId4805" Type="http://schemas.openxmlformats.org/officeDocument/2006/relationships/hyperlink" Target="https://www.facebook.com/Zagace-162934003914562/?ref=hl" TargetMode="External"/><Relationship Id="rId6160" Type="http://schemas.openxmlformats.org/officeDocument/2006/relationships/hyperlink" Target="https://www.linkedin.com/company/tonaton-com/" TargetMode="External"/><Relationship Id="rId7211" Type="http://schemas.openxmlformats.org/officeDocument/2006/relationships/hyperlink" Target="https://www.facebook.com/icodeai/photos/a.1730764727028208/1730764470361567/?type=3" TargetMode="External"/><Relationship Id="rId675" Type="http://schemas.openxmlformats.org/officeDocument/2006/relationships/hyperlink" Target="https://twitter.com/suregiftsng?lang=en" TargetMode="External"/><Relationship Id="rId2356" Type="http://schemas.openxmlformats.org/officeDocument/2006/relationships/hyperlink" Target="https://twitter.com/ecoslips" TargetMode="External"/><Relationship Id="rId2770" Type="http://schemas.openxmlformats.org/officeDocument/2006/relationships/hyperlink" Target="http://www.facebook.com/GryphonCore" TargetMode="External"/><Relationship Id="rId3407" Type="http://schemas.openxmlformats.org/officeDocument/2006/relationships/hyperlink" Target="http://twitter.com/microensure" TargetMode="External"/><Relationship Id="rId3821" Type="http://schemas.openxmlformats.org/officeDocument/2006/relationships/hyperlink" Target="https://twitter.com/play3arabi?lang=en" TargetMode="External"/><Relationship Id="rId6977" Type="http://schemas.openxmlformats.org/officeDocument/2006/relationships/hyperlink" Target="https://twitter.com/countryside_ke" TargetMode="External"/><Relationship Id="rId9383" Type="http://schemas.openxmlformats.org/officeDocument/2006/relationships/hyperlink" Target="https://www.facebook.com/dcareug/" TargetMode="External"/><Relationship Id="rId328" Type="http://schemas.openxmlformats.org/officeDocument/2006/relationships/hyperlink" Target="https://instabug.com/" TargetMode="External"/><Relationship Id="rId742" Type="http://schemas.openxmlformats.org/officeDocument/2006/relationships/hyperlink" Target="https://prepclass.com.ng/" TargetMode="External"/><Relationship Id="rId1372" Type="http://schemas.openxmlformats.org/officeDocument/2006/relationships/hyperlink" Target="https://twitter.com/servixme" TargetMode="External"/><Relationship Id="rId2009" Type="http://schemas.openxmlformats.org/officeDocument/2006/relationships/hyperlink" Target="https://www.linkedin.com/company/clean-city---ville-propre/" TargetMode="External"/><Relationship Id="rId2423" Type="http://schemas.openxmlformats.org/officeDocument/2006/relationships/hyperlink" Target="https://www.linkedin.com/company/entersekt/about/" TargetMode="External"/><Relationship Id="rId5579" Type="http://schemas.openxmlformats.org/officeDocument/2006/relationships/hyperlink" Target="http://www.ordercloud.com/" TargetMode="External"/><Relationship Id="rId9036" Type="http://schemas.openxmlformats.org/officeDocument/2006/relationships/hyperlink" Target="https://twitter.com/glameraegy" TargetMode="External"/><Relationship Id="rId9450" Type="http://schemas.openxmlformats.org/officeDocument/2006/relationships/hyperlink" Target="https://www.linkedin.com/company/infodemics/about/" TargetMode="External"/><Relationship Id="rId1025" Type="http://schemas.openxmlformats.org/officeDocument/2006/relationships/hyperlink" Target="https://facebook.com/greenagetechng" TargetMode="External"/><Relationship Id="rId4595" Type="http://schemas.openxmlformats.org/officeDocument/2006/relationships/hyperlink" Target="https://twitter.com/virtual_drive" TargetMode="External"/><Relationship Id="rId5646" Type="http://schemas.openxmlformats.org/officeDocument/2006/relationships/hyperlink" Target="https://twitter.com/mathsgeeZA" TargetMode="External"/><Relationship Id="rId5993" Type="http://schemas.openxmlformats.org/officeDocument/2006/relationships/hyperlink" Target="https://www.linkedin.com/company/seecureapp/about/" TargetMode="External"/><Relationship Id="rId8052" Type="http://schemas.openxmlformats.org/officeDocument/2006/relationships/hyperlink" Target="http://www.facebook.com/NaijaJobs" TargetMode="External"/><Relationship Id="rId9103" Type="http://schemas.openxmlformats.org/officeDocument/2006/relationships/hyperlink" Target="https://www.facebook.com/YungaTech/" TargetMode="External"/><Relationship Id="rId11033" Type="http://schemas.openxmlformats.org/officeDocument/2006/relationships/hyperlink" Target="https://www.wave.com/en/" TargetMode="External"/><Relationship Id="rId11380" Type="http://schemas.openxmlformats.org/officeDocument/2006/relationships/hyperlink" Target="https://www.facebook.com/AltSchoolAfrica/" TargetMode="External"/><Relationship Id="rId3197" Type="http://schemas.openxmlformats.org/officeDocument/2006/relationships/hyperlink" Target="https://www.facebook.com/themamaope/" TargetMode="External"/><Relationship Id="rId4248" Type="http://schemas.openxmlformats.org/officeDocument/2006/relationships/hyperlink" Target="https://www.facebook.com/sureremit" TargetMode="External"/><Relationship Id="rId4662" Type="http://schemas.openxmlformats.org/officeDocument/2006/relationships/hyperlink" Target="https://www.linkedin.com/company/wigroup/" TargetMode="External"/><Relationship Id="rId5713" Type="http://schemas.openxmlformats.org/officeDocument/2006/relationships/hyperlink" Target="http://twitter.com/oggehllc" TargetMode="External"/><Relationship Id="rId8869" Type="http://schemas.openxmlformats.org/officeDocument/2006/relationships/hyperlink" Target="https://twitter.com/poweroptimal" TargetMode="External"/><Relationship Id="rId10799" Type="http://schemas.openxmlformats.org/officeDocument/2006/relationships/hyperlink" Target="https://kune.africa/" TargetMode="External"/><Relationship Id="rId11100" Type="http://schemas.openxmlformats.org/officeDocument/2006/relationships/hyperlink" Target="https://www.biocode.co.za/" TargetMode="External"/><Relationship Id="rId185" Type="http://schemas.openxmlformats.org/officeDocument/2006/relationships/hyperlink" Target="https://teamapt.com/" TargetMode="External"/><Relationship Id="rId1909" Type="http://schemas.openxmlformats.org/officeDocument/2006/relationships/hyperlink" Target="http://buni.tv/" TargetMode="External"/><Relationship Id="rId3264" Type="http://schemas.openxmlformats.org/officeDocument/2006/relationships/hyperlink" Target="https://www.facebook.com/lvdigitalgmbh/" TargetMode="External"/><Relationship Id="rId4315" Type="http://schemas.openxmlformats.org/officeDocument/2006/relationships/hyperlink" Target="http://facebook.com/tatelecom" TargetMode="External"/><Relationship Id="rId7885" Type="http://schemas.openxmlformats.org/officeDocument/2006/relationships/hyperlink" Target="http://twitter.com/Acadar" TargetMode="External"/><Relationship Id="rId8936" Type="http://schemas.openxmlformats.org/officeDocument/2006/relationships/hyperlink" Target="https://www.facebook.com/datatrackerza" TargetMode="External"/><Relationship Id="rId10866" Type="http://schemas.openxmlformats.org/officeDocument/2006/relationships/hyperlink" Target="https://www.facebook.com/adaanimation/" TargetMode="External"/><Relationship Id="rId2280" Type="http://schemas.openxmlformats.org/officeDocument/2006/relationships/hyperlink" Target="http://www.firstchoicegl.com/" TargetMode="External"/><Relationship Id="rId3331" Type="http://schemas.openxmlformats.org/officeDocument/2006/relationships/hyperlink" Target="https://mlinzi.co.ke/" TargetMode="External"/><Relationship Id="rId6487" Type="http://schemas.openxmlformats.org/officeDocument/2006/relationships/hyperlink" Target="https://www.linkedin.com/company/amazing-kisumu-ventures" TargetMode="External"/><Relationship Id="rId7538" Type="http://schemas.openxmlformats.org/officeDocument/2006/relationships/hyperlink" Target="https://www.facebook.com/pg/argitechlimited/about/?ref=page_internal" TargetMode="External"/><Relationship Id="rId7952" Type="http://schemas.openxmlformats.org/officeDocument/2006/relationships/hyperlink" Target="https://twitter.com/@Zama_ng" TargetMode="External"/><Relationship Id="rId10519" Type="http://schemas.openxmlformats.org/officeDocument/2006/relationships/hyperlink" Target="https://en.baobabplus.com/" TargetMode="External"/><Relationship Id="rId252" Type="http://schemas.openxmlformats.org/officeDocument/2006/relationships/hyperlink" Target="https://www.linkedin.com/company/naked-insurance/" TargetMode="External"/><Relationship Id="rId5089" Type="http://schemas.openxmlformats.org/officeDocument/2006/relationships/hyperlink" Target="https://www.linkedin.com/company/pinktie/about/" TargetMode="External"/><Relationship Id="rId6554" Type="http://schemas.openxmlformats.org/officeDocument/2006/relationships/hyperlink" Target="https://www.facebook.com/connectmedia.co" TargetMode="External"/><Relationship Id="rId7605" Type="http://schemas.openxmlformats.org/officeDocument/2006/relationships/hyperlink" Target="https://facebook.com/flushreview" TargetMode="External"/><Relationship Id="rId10933" Type="http://schemas.openxmlformats.org/officeDocument/2006/relationships/hyperlink" Target="https://www.linkedin.com/company/revio-za" TargetMode="External"/><Relationship Id="rId1699" Type="http://schemas.openxmlformats.org/officeDocument/2006/relationships/hyperlink" Target="https://www.facebook.com/altiuas" TargetMode="External"/><Relationship Id="rId2000" Type="http://schemas.openxmlformats.org/officeDocument/2006/relationships/hyperlink" Target="https://twitter.com/easi_net?lang=en" TargetMode="External"/><Relationship Id="rId5156" Type="http://schemas.openxmlformats.org/officeDocument/2006/relationships/hyperlink" Target="https://www.facebook.com/momsayssa" TargetMode="External"/><Relationship Id="rId5570" Type="http://schemas.openxmlformats.org/officeDocument/2006/relationships/hyperlink" Target="https://twitter.com/SproutbyiKineo" TargetMode="External"/><Relationship Id="rId6207" Type="http://schemas.openxmlformats.org/officeDocument/2006/relationships/hyperlink" Target="https://www.twitter.com/meqasa" TargetMode="External"/><Relationship Id="rId9777" Type="http://schemas.openxmlformats.org/officeDocument/2006/relationships/hyperlink" Target="https://www.facebook.com/StartCredits-577405485983630/" TargetMode="External"/><Relationship Id="rId4172" Type="http://schemas.openxmlformats.org/officeDocument/2006/relationships/hyperlink" Target="https://www.solarnow.eu/" TargetMode="External"/><Relationship Id="rId5223" Type="http://schemas.openxmlformats.org/officeDocument/2006/relationships/hyperlink" Target="https://www.brownie-points.co.za/" TargetMode="External"/><Relationship Id="rId6621" Type="http://schemas.openxmlformats.org/officeDocument/2006/relationships/hyperlink" Target="https://www.facebook.com/goodlifekenya/" TargetMode="External"/><Relationship Id="rId8379" Type="http://schemas.openxmlformats.org/officeDocument/2006/relationships/hyperlink" Target="http://www.iroy.in/" TargetMode="External"/><Relationship Id="rId1766" Type="http://schemas.openxmlformats.org/officeDocument/2006/relationships/hyperlink" Target="https://atik.us/about-us" TargetMode="External"/><Relationship Id="rId2817" Type="http://schemas.openxmlformats.org/officeDocument/2006/relationships/hyperlink" Target="http://www.facebook.com/hellotractor" TargetMode="External"/><Relationship Id="rId8793" Type="http://schemas.openxmlformats.org/officeDocument/2006/relationships/hyperlink" Target="http://twitter.com/joblifeza" TargetMode="External"/><Relationship Id="rId9844" Type="http://schemas.openxmlformats.org/officeDocument/2006/relationships/hyperlink" Target="https://www.linkedin.com/company/plentywaka" TargetMode="External"/><Relationship Id="rId11774" Type="http://schemas.openxmlformats.org/officeDocument/2006/relationships/hyperlink" Target="https://www.facebook.com/Afrikamart" TargetMode="External"/><Relationship Id="rId58" Type="http://schemas.openxmlformats.org/officeDocument/2006/relationships/hyperlink" Target="http://www.mypaga.com/" TargetMode="External"/><Relationship Id="rId1419" Type="http://schemas.openxmlformats.org/officeDocument/2006/relationships/hyperlink" Target="https://www.facebook.com/africahealthcarenetwork/" TargetMode="External"/><Relationship Id="rId1833" Type="http://schemas.openxmlformats.org/officeDocument/2006/relationships/hyperlink" Target="http://beatdrone.co/" TargetMode="External"/><Relationship Id="rId4989" Type="http://schemas.openxmlformats.org/officeDocument/2006/relationships/hyperlink" Target="https://www.facebook.com/RecoursFourKenya/" TargetMode="External"/><Relationship Id="rId7048" Type="http://schemas.openxmlformats.org/officeDocument/2006/relationships/hyperlink" Target="https://www.facebook.com/mwananchimicrolinkltd" TargetMode="External"/><Relationship Id="rId7395" Type="http://schemas.openxmlformats.org/officeDocument/2006/relationships/hyperlink" Target="https://www.linkedin.com/company/techpoint-ng/" TargetMode="External"/><Relationship Id="rId8446" Type="http://schemas.openxmlformats.org/officeDocument/2006/relationships/hyperlink" Target="https://www.facebook.com/pages/category/Non-Governmental-Organization--NGO-/HOPE-Initiative-Rwanda-578372355831557/" TargetMode="External"/><Relationship Id="rId8860" Type="http://schemas.openxmlformats.org/officeDocument/2006/relationships/hyperlink" Target="https://www.linkedin.com/company/useful-&amp;-beautiful/" TargetMode="External"/><Relationship Id="rId9911" Type="http://schemas.openxmlformats.org/officeDocument/2006/relationships/hyperlink" Target="https://www.solarbid.com/" TargetMode="External"/><Relationship Id="rId10376" Type="http://schemas.openxmlformats.org/officeDocument/2006/relationships/hyperlink" Target="https://www.linkedin.com/company/word-of-mouth-npo" TargetMode="External"/><Relationship Id="rId10790" Type="http://schemas.openxmlformats.org/officeDocument/2006/relationships/hyperlink" Target="https://www.shrewdstudio.com/" TargetMode="External"/><Relationship Id="rId11427" Type="http://schemas.openxmlformats.org/officeDocument/2006/relationships/hyperlink" Target="https://www.linkedin.com/company/digiconstat" TargetMode="External"/><Relationship Id="rId11841" Type="http://schemas.openxmlformats.org/officeDocument/2006/relationships/hyperlink" Target="https://qwili.africa/" TargetMode="External"/><Relationship Id="rId1900" Type="http://schemas.openxmlformats.org/officeDocument/2006/relationships/hyperlink" Target="https://twitter.com/btc_ghana?lang=en" TargetMode="External"/><Relationship Id="rId7462" Type="http://schemas.openxmlformats.org/officeDocument/2006/relationships/hyperlink" Target="http://www.cloudware.ng/" TargetMode="External"/><Relationship Id="rId8513" Type="http://schemas.openxmlformats.org/officeDocument/2006/relationships/hyperlink" Target="https://www.facebook.com/pg/SponsorshopSA/" TargetMode="External"/><Relationship Id="rId10029" Type="http://schemas.openxmlformats.org/officeDocument/2006/relationships/hyperlink" Target="https://twitter.com/airsmat" TargetMode="External"/><Relationship Id="rId10443" Type="http://schemas.openxmlformats.org/officeDocument/2006/relationships/hyperlink" Target="https://twitter.com/Hitchatentmt" TargetMode="External"/><Relationship Id="rId3658" Type="http://schemas.openxmlformats.org/officeDocument/2006/relationships/hyperlink" Target="http://www.oradian.com/" TargetMode="External"/><Relationship Id="rId4709" Type="http://schemas.openxmlformats.org/officeDocument/2006/relationships/hyperlink" Target="https://www.facebook.com/yaoota/" TargetMode="External"/><Relationship Id="rId6064" Type="http://schemas.openxmlformats.org/officeDocument/2006/relationships/hyperlink" Target="http://www.entej.com/" TargetMode="External"/><Relationship Id="rId7115" Type="http://schemas.openxmlformats.org/officeDocument/2006/relationships/hyperlink" Target="https://twitter.com/simplifinetwork" TargetMode="External"/><Relationship Id="rId579" Type="http://schemas.openxmlformats.org/officeDocument/2006/relationships/hyperlink" Target="https://www.facebook.com/kamtar.ci/" TargetMode="External"/><Relationship Id="rId993" Type="http://schemas.openxmlformats.org/officeDocument/2006/relationships/hyperlink" Target="https://twitter.com/mvxchange" TargetMode="External"/><Relationship Id="rId2674" Type="http://schemas.openxmlformats.org/officeDocument/2006/relationships/hyperlink" Target="http://twitter.com/GeoPayKG" TargetMode="External"/><Relationship Id="rId5080" Type="http://schemas.openxmlformats.org/officeDocument/2006/relationships/hyperlink" Target="https://www.10x.co.za/" TargetMode="External"/><Relationship Id="rId6131" Type="http://schemas.openxmlformats.org/officeDocument/2006/relationships/hyperlink" Target="https://proteinea.com/" TargetMode="External"/><Relationship Id="rId9287" Type="http://schemas.openxmlformats.org/officeDocument/2006/relationships/hyperlink" Target="https://twitter.com/officialvmn?lang=en" TargetMode="External"/><Relationship Id="rId10510" Type="http://schemas.openxmlformats.org/officeDocument/2006/relationships/hyperlink" Target="https://facebook.com/vibesxclusive" TargetMode="External"/><Relationship Id="rId646" Type="http://schemas.openxmlformats.org/officeDocument/2006/relationships/hyperlink" Target="https://twitter.com/RxAll_Inc" TargetMode="External"/><Relationship Id="rId1276" Type="http://schemas.openxmlformats.org/officeDocument/2006/relationships/hyperlink" Target="https://www.twitter.com/itzTouchabl" TargetMode="External"/><Relationship Id="rId2327" Type="http://schemas.openxmlformats.org/officeDocument/2006/relationships/hyperlink" Target="https://www.facebook.com/macrolanisp" TargetMode="External"/><Relationship Id="rId3725" Type="http://schemas.openxmlformats.org/officeDocument/2006/relationships/hyperlink" Target="https://pascal.rw/about" TargetMode="External"/><Relationship Id="rId9354" Type="http://schemas.openxmlformats.org/officeDocument/2006/relationships/hyperlink" Target="https://www.myfarmnow.com/" TargetMode="External"/><Relationship Id="rId1690" Type="http://schemas.openxmlformats.org/officeDocument/2006/relationships/hyperlink" Target="https://twitter.com/almaqarr?lang=en" TargetMode="External"/><Relationship Id="rId2741" Type="http://schemas.openxmlformats.org/officeDocument/2006/relationships/hyperlink" Target="https://twitter.com/global_energy_?lang=en" TargetMode="External"/><Relationship Id="rId5897" Type="http://schemas.openxmlformats.org/officeDocument/2006/relationships/hyperlink" Target="https://majecules.com/" TargetMode="External"/><Relationship Id="rId6948" Type="http://schemas.openxmlformats.org/officeDocument/2006/relationships/hyperlink" Target="https://www.facebook.com/bahati-ridge-144950862272945" TargetMode="External"/><Relationship Id="rId9007" Type="http://schemas.openxmlformats.org/officeDocument/2006/relationships/hyperlink" Target="http://www.windwood.co/" TargetMode="External"/><Relationship Id="rId11284" Type="http://schemas.openxmlformats.org/officeDocument/2006/relationships/hyperlink" Target="https://www.linkedin.com/company/bee-mobility/" TargetMode="External"/><Relationship Id="rId713" Type="http://schemas.openxmlformats.org/officeDocument/2006/relationships/hyperlink" Target="https://twitter.com/sxuirrel" TargetMode="External"/><Relationship Id="rId1343" Type="http://schemas.openxmlformats.org/officeDocument/2006/relationships/hyperlink" Target="http://enqaz.net/" TargetMode="External"/><Relationship Id="rId4499" Type="http://schemas.openxmlformats.org/officeDocument/2006/relationships/hyperlink" Target="https://www.linkedin.com/company/uprise-africa/" TargetMode="External"/><Relationship Id="rId5964" Type="http://schemas.openxmlformats.org/officeDocument/2006/relationships/hyperlink" Target="https://www.twitter.com/mazenjobs" TargetMode="External"/><Relationship Id="rId8370" Type="http://schemas.openxmlformats.org/officeDocument/2006/relationships/hyperlink" Target="https://linkedin.com/creativecram" TargetMode="External"/><Relationship Id="rId9421" Type="http://schemas.openxmlformats.org/officeDocument/2006/relationships/hyperlink" Target="https://www.facebook.com/workpayafrica/" TargetMode="External"/><Relationship Id="rId11351" Type="http://schemas.openxmlformats.org/officeDocument/2006/relationships/hyperlink" Target="https://www.linkedin.com/company/tallordersolutions" TargetMode="External"/><Relationship Id="rId1410" Type="http://schemas.openxmlformats.org/officeDocument/2006/relationships/hyperlink" Target="http://luxchizie.net/" TargetMode="External"/><Relationship Id="rId4566" Type="http://schemas.openxmlformats.org/officeDocument/2006/relationships/hyperlink" Target="https://twitter.com/VentureGardenNG" TargetMode="External"/><Relationship Id="rId4980" Type="http://schemas.openxmlformats.org/officeDocument/2006/relationships/hyperlink" Target="https://www.facebook.com/babylrwanda/" TargetMode="External"/><Relationship Id="rId5617" Type="http://schemas.openxmlformats.org/officeDocument/2006/relationships/hyperlink" Target="https://www.linkedin.com/company-beta/5317472/" TargetMode="External"/><Relationship Id="rId8023" Type="http://schemas.openxmlformats.org/officeDocument/2006/relationships/hyperlink" Target="https://www.twitter.com/hirefreehands" TargetMode="External"/><Relationship Id="rId11004" Type="http://schemas.openxmlformats.org/officeDocument/2006/relationships/hyperlink" Target="https://www.linkedin.com/company/viebeg" TargetMode="External"/><Relationship Id="rId3168" Type="http://schemas.openxmlformats.org/officeDocument/2006/relationships/hyperlink" Target="https://www.facebook.com/maishapay" TargetMode="External"/><Relationship Id="rId3582" Type="http://schemas.openxmlformats.org/officeDocument/2006/relationships/hyperlink" Target="https://www.twitter.com/niojipayments" TargetMode="External"/><Relationship Id="rId4219" Type="http://schemas.openxmlformats.org/officeDocument/2006/relationships/hyperlink" Target="https://twitter.com/sudonum" TargetMode="External"/><Relationship Id="rId4633" Type="http://schemas.openxmlformats.org/officeDocument/2006/relationships/hyperlink" Target="https://linkedin.com/company/wemoveco" TargetMode="External"/><Relationship Id="rId7789" Type="http://schemas.openxmlformats.org/officeDocument/2006/relationships/hyperlink" Target="https://www.facebook.com/switemtechnologysolutions" TargetMode="External"/><Relationship Id="rId10020" Type="http://schemas.openxmlformats.org/officeDocument/2006/relationships/hyperlink" Target="https://www.emmnochfarms.com/" TargetMode="External"/><Relationship Id="rId2184" Type="http://schemas.openxmlformats.org/officeDocument/2006/relationships/hyperlink" Target="https://www.linkedin.com/company/dambe-warriors/?originalSubdomain=au" TargetMode="External"/><Relationship Id="rId3235" Type="http://schemas.openxmlformats.org/officeDocument/2006/relationships/hyperlink" Target="https://www.linkedin.com/company/maxicash/about/" TargetMode="External"/><Relationship Id="rId7856" Type="http://schemas.openxmlformats.org/officeDocument/2006/relationships/hyperlink" Target="https://www.facebook.com/TeraworkNg/" TargetMode="External"/><Relationship Id="rId156" Type="http://schemas.openxmlformats.org/officeDocument/2006/relationships/hyperlink" Target="https://www.linkedin.com/company/instadeep" TargetMode="External"/><Relationship Id="rId570" Type="http://schemas.openxmlformats.org/officeDocument/2006/relationships/hyperlink" Target="https://www.facebook.com/FakahanyStore/" TargetMode="External"/><Relationship Id="rId2251" Type="http://schemas.openxmlformats.org/officeDocument/2006/relationships/hyperlink" Target="https://twitter.com/fintechcm" TargetMode="External"/><Relationship Id="rId3302" Type="http://schemas.openxmlformats.org/officeDocument/2006/relationships/hyperlink" Target="https://twitter.com/mPaperApp" TargetMode="External"/><Relationship Id="rId4700" Type="http://schemas.openxmlformats.org/officeDocument/2006/relationships/hyperlink" Target="https://www.facebook.com/Wutiko?_rdc=2&amp;_rdr" TargetMode="External"/><Relationship Id="rId6458" Type="http://schemas.openxmlformats.org/officeDocument/2006/relationships/hyperlink" Target="https://www.facebook.com/pages/AfriAfya/154935267917801" TargetMode="External"/><Relationship Id="rId7509" Type="http://schemas.openxmlformats.org/officeDocument/2006/relationships/hyperlink" Target="https://www.linkedin.com/company/creditclan1/" TargetMode="External"/><Relationship Id="rId8907" Type="http://schemas.openxmlformats.org/officeDocument/2006/relationships/hyperlink" Target="https://www.facebook.com/pages/Phakamo-Holdings/492824344139395" TargetMode="External"/><Relationship Id="rId10837" Type="http://schemas.openxmlformats.org/officeDocument/2006/relationships/hyperlink" Target="https://twitter.com/zeewapp" TargetMode="External"/><Relationship Id="rId223" Type="http://schemas.openxmlformats.org/officeDocument/2006/relationships/hyperlink" Target="https://www.facebook.com/expensya" TargetMode="External"/><Relationship Id="rId6872" Type="http://schemas.openxmlformats.org/officeDocument/2006/relationships/hyperlink" Target="https://twitter.com/nomadmagafrica" TargetMode="External"/><Relationship Id="rId7923" Type="http://schemas.openxmlformats.org/officeDocument/2006/relationships/hyperlink" Target="https://www.owojelasblog.com/" TargetMode="External"/><Relationship Id="rId10904" Type="http://schemas.openxmlformats.org/officeDocument/2006/relationships/hyperlink" Target="https://www.nawy.com/" TargetMode="External"/><Relationship Id="rId4076" Type="http://schemas.openxmlformats.org/officeDocument/2006/relationships/hyperlink" Target="http://www.linkedin.com/company/shelter-afrique" TargetMode="External"/><Relationship Id="rId5474" Type="http://schemas.openxmlformats.org/officeDocument/2006/relationships/hyperlink" Target="http://www.diga.co.za/" TargetMode="External"/><Relationship Id="rId6525" Type="http://schemas.openxmlformats.org/officeDocument/2006/relationships/hyperlink" Target="http://buyrentkenya.com/" TargetMode="External"/><Relationship Id="rId4490" Type="http://schemas.openxmlformats.org/officeDocument/2006/relationships/hyperlink" Target="http://umaticapital.com/" TargetMode="External"/><Relationship Id="rId5127" Type="http://schemas.openxmlformats.org/officeDocument/2006/relationships/hyperlink" Target="https://www.facebook.com/ParcelNinja/info" TargetMode="External"/><Relationship Id="rId5541" Type="http://schemas.openxmlformats.org/officeDocument/2006/relationships/hyperlink" Target="https://www.linkedin.com/company/forj-vr/" TargetMode="External"/><Relationship Id="rId8697" Type="http://schemas.openxmlformats.org/officeDocument/2006/relationships/hyperlink" Target="https://www.facebook.com/easyhomesalesza" TargetMode="External"/><Relationship Id="rId9748" Type="http://schemas.openxmlformats.org/officeDocument/2006/relationships/hyperlink" Target="https://www.twitter.com/detechguru" TargetMode="External"/><Relationship Id="rId11678" Type="http://schemas.openxmlformats.org/officeDocument/2006/relationships/hyperlink" Target="https://www.facebook.com/BetaStore.co" TargetMode="External"/><Relationship Id="rId1737" Type="http://schemas.openxmlformats.org/officeDocument/2006/relationships/hyperlink" Target="https://www.twitter.com/thebankymoon" TargetMode="External"/><Relationship Id="rId3092" Type="http://schemas.openxmlformats.org/officeDocument/2006/relationships/hyperlink" Target="https://www.facebook.com/pages/category/Financial-Service/M-Paya-578212165699827/" TargetMode="External"/><Relationship Id="rId4143" Type="http://schemas.openxmlformats.org/officeDocument/2006/relationships/hyperlink" Target="https://www.facebook.com/smubu/" TargetMode="External"/><Relationship Id="rId7299" Type="http://schemas.openxmlformats.org/officeDocument/2006/relationships/hyperlink" Target="https://www.facebook.com/gfother4billion/" TargetMode="External"/><Relationship Id="rId8764" Type="http://schemas.openxmlformats.org/officeDocument/2006/relationships/hyperlink" Target="https://www.twitter.com/goodieshub" TargetMode="External"/><Relationship Id="rId9815" Type="http://schemas.openxmlformats.org/officeDocument/2006/relationships/hyperlink" Target="https://www.linkedin.com/company/solarx-ltd/about/" TargetMode="External"/><Relationship Id="rId10694" Type="http://schemas.openxmlformats.org/officeDocument/2006/relationships/hyperlink" Target="https://rw.linkedin.com/company/uzimachickenrwandaltd" TargetMode="External"/><Relationship Id="rId29" Type="http://schemas.openxmlformats.org/officeDocument/2006/relationships/hyperlink" Target="https://www.linkedin.com/company/jumo-world/" TargetMode="External"/><Relationship Id="rId4210" Type="http://schemas.openxmlformats.org/officeDocument/2006/relationships/hyperlink" Target="http://getspreebie.com/" TargetMode="External"/><Relationship Id="rId7366" Type="http://schemas.openxmlformats.org/officeDocument/2006/relationships/hyperlink" Target="http://www.linkedin.com/company/2552019" TargetMode="External"/><Relationship Id="rId7780" Type="http://schemas.openxmlformats.org/officeDocument/2006/relationships/hyperlink" Target="http://www.facebook.com/FresHires" TargetMode="External"/><Relationship Id="rId8417" Type="http://schemas.openxmlformats.org/officeDocument/2006/relationships/hyperlink" Target="https://www.twitter.com/digitadesign247" TargetMode="External"/><Relationship Id="rId10347" Type="http://schemas.openxmlformats.org/officeDocument/2006/relationships/hyperlink" Target="http://twitter.com/ParamountLearn" TargetMode="External"/><Relationship Id="rId11745" Type="http://schemas.openxmlformats.org/officeDocument/2006/relationships/hyperlink" Target="https://mtek-services.com/" TargetMode="External"/><Relationship Id="rId1804" Type="http://schemas.openxmlformats.org/officeDocument/2006/relationships/hyperlink" Target="https://twitter.com/babymigoapp" TargetMode="External"/><Relationship Id="rId6382" Type="http://schemas.openxmlformats.org/officeDocument/2006/relationships/hyperlink" Target="https://www.paysail.co/" TargetMode="External"/><Relationship Id="rId7019" Type="http://schemas.openxmlformats.org/officeDocument/2006/relationships/hyperlink" Target="https://twitter.com/happywishy" TargetMode="External"/><Relationship Id="rId7433" Type="http://schemas.openxmlformats.org/officeDocument/2006/relationships/hyperlink" Target="http://twitter.com/vanguardngrnews" TargetMode="External"/><Relationship Id="rId8831" Type="http://schemas.openxmlformats.org/officeDocument/2006/relationships/hyperlink" Target="http://catsandshepherd.com/" TargetMode="External"/><Relationship Id="rId10761" Type="http://schemas.openxmlformats.org/officeDocument/2006/relationships/hyperlink" Target="https://twitter.com/appsnmobile" TargetMode="External"/><Relationship Id="rId11812" Type="http://schemas.openxmlformats.org/officeDocument/2006/relationships/hyperlink" Target="https://www.linkedin.com/company/zazuu/about/" TargetMode="External"/><Relationship Id="rId3976" Type="http://schemas.openxmlformats.org/officeDocument/2006/relationships/hyperlink" Target="http://www.retailtower.com/" TargetMode="External"/><Relationship Id="rId6035" Type="http://schemas.openxmlformats.org/officeDocument/2006/relationships/hyperlink" Target="https://www.twitter.com/appgain" TargetMode="External"/><Relationship Id="rId10414" Type="http://schemas.openxmlformats.org/officeDocument/2006/relationships/hyperlink" Target="http://rentup.com.eg/" TargetMode="External"/><Relationship Id="rId897" Type="http://schemas.openxmlformats.org/officeDocument/2006/relationships/hyperlink" Target="https://www.linkedin.com/company/praxilabs/" TargetMode="External"/><Relationship Id="rId2578" Type="http://schemas.openxmlformats.org/officeDocument/2006/relationships/hyperlink" Target="https://www.facebook.com/farmdriveke/" TargetMode="External"/><Relationship Id="rId2992" Type="http://schemas.openxmlformats.org/officeDocument/2006/relationships/hyperlink" Target="http://www.mediamark.co.za/" TargetMode="External"/><Relationship Id="rId3629" Type="http://schemas.openxmlformats.org/officeDocument/2006/relationships/hyperlink" Target="https://www.linkedin.com/company/once-sync-ltd.?originalSubdomain=my" TargetMode="External"/><Relationship Id="rId5051" Type="http://schemas.openxmlformats.org/officeDocument/2006/relationships/hyperlink" Target="https://www.wealthmigrate.com/" TargetMode="External"/><Relationship Id="rId7500" Type="http://schemas.openxmlformats.org/officeDocument/2006/relationships/hyperlink" Target="https://www.twitter.com/myaimtoget" TargetMode="External"/><Relationship Id="rId9258" Type="http://schemas.openxmlformats.org/officeDocument/2006/relationships/hyperlink" Target="https://www.facebook.com/wicrypt/" TargetMode="External"/><Relationship Id="rId964" Type="http://schemas.openxmlformats.org/officeDocument/2006/relationships/hyperlink" Target="https://www.linkedin.com/company/arifu/" TargetMode="External"/><Relationship Id="rId1594" Type="http://schemas.openxmlformats.org/officeDocument/2006/relationships/hyperlink" Target="http://afrigroups.com/home/" TargetMode="External"/><Relationship Id="rId2645" Type="http://schemas.openxmlformats.org/officeDocument/2006/relationships/hyperlink" Target="https://www.facebook.com/FreshBoxRW/" TargetMode="External"/><Relationship Id="rId6102" Type="http://schemas.openxmlformats.org/officeDocument/2006/relationships/hyperlink" Target="https://www.linkedin.com/company/botcommander" TargetMode="External"/><Relationship Id="rId9672" Type="http://schemas.openxmlformats.org/officeDocument/2006/relationships/hyperlink" Target="https://www.emergencyresponseafrica.com/" TargetMode="External"/><Relationship Id="rId11188" Type="http://schemas.openxmlformats.org/officeDocument/2006/relationships/hyperlink" Target="http://africahealthholdings.com/" TargetMode="External"/><Relationship Id="rId617" Type="http://schemas.openxmlformats.org/officeDocument/2006/relationships/hyperlink" Target="https://finchatbot.com/" TargetMode="External"/><Relationship Id="rId1247" Type="http://schemas.openxmlformats.org/officeDocument/2006/relationships/hyperlink" Target="https://compareha.com/" TargetMode="External"/><Relationship Id="rId1661" Type="http://schemas.openxmlformats.org/officeDocument/2006/relationships/hyperlink" Target="https://www.airqo.net/" TargetMode="External"/><Relationship Id="rId2712" Type="http://schemas.openxmlformats.org/officeDocument/2006/relationships/hyperlink" Target="http://www.gebeya.com/" TargetMode="External"/><Relationship Id="rId5868" Type="http://schemas.openxmlformats.org/officeDocument/2006/relationships/hyperlink" Target="http://amgadiot.com/" TargetMode="External"/><Relationship Id="rId6919" Type="http://schemas.openxmlformats.org/officeDocument/2006/relationships/hyperlink" Target="http://www.drhubehs.com/" TargetMode="External"/><Relationship Id="rId8274" Type="http://schemas.openxmlformats.org/officeDocument/2006/relationships/hyperlink" Target="https://www.smartdesigns.com.ng/" TargetMode="External"/><Relationship Id="rId9325" Type="http://schemas.openxmlformats.org/officeDocument/2006/relationships/hyperlink" Target="https://www.linkedin.com/company/trusted-meds-world/" TargetMode="External"/><Relationship Id="rId11255" Type="http://schemas.openxmlformats.org/officeDocument/2006/relationships/hyperlink" Target="http://linkedin.com/company/fleeti-world" TargetMode="External"/><Relationship Id="rId1314" Type="http://schemas.openxmlformats.org/officeDocument/2006/relationships/hyperlink" Target="https://inclusiveft.com/" TargetMode="External"/><Relationship Id="rId4884" Type="http://schemas.openxmlformats.org/officeDocument/2006/relationships/hyperlink" Target="http://www.microdrone.co.ke/" TargetMode="External"/><Relationship Id="rId5935" Type="http://schemas.openxmlformats.org/officeDocument/2006/relationships/hyperlink" Target="https://www.linkedin.com/company/9447360?trk=tyah&amp;trkInfo=clickedVertical%3Acompany%2CclickedEntityId%3A9447360%2Cidx%3A1-1-1%2CtarId%3A1439802481168%2Ctas%3A%20Smardex" TargetMode="External"/><Relationship Id="rId7290" Type="http://schemas.openxmlformats.org/officeDocument/2006/relationships/hyperlink" Target="https://www.facebook.com/Dochase-238436459655360/" TargetMode="External"/><Relationship Id="rId8341" Type="http://schemas.openxmlformats.org/officeDocument/2006/relationships/hyperlink" Target="https://twitter.com/EXAMSTUTS1" TargetMode="External"/><Relationship Id="rId10271" Type="http://schemas.openxmlformats.org/officeDocument/2006/relationships/hyperlink" Target="https://www.facebook.com/HydroponicsUgandaltd" TargetMode="External"/><Relationship Id="rId11322" Type="http://schemas.openxmlformats.org/officeDocument/2006/relationships/hyperlink" Target="https://www.linkedin.com/company/fedapay/posts/" TargetMode="External"/><Relationship Id="rId3486" Type="http://schemas.openxmlformats.org/officeDocument/2006/relationships/hyperlink" Target="https://twitter.com/goldkeys" TargetMode="External"/><Relationship Id="rId4537" Type="http://schemas.openxmlformats.org/officeDocument/2006/relationships/hyperlink" Target="https://twitter.com/nepanig" TargetMode="External"/><Relationship Id="rId20" Type="http://schemas.openxmlformats.org/officeDocument/2006/relationships/hyperlink" Target="https://swvl.com/" TargetMode="External"/><Relationship Id="rId2088" Type="http://schemas.openxmlformats.org/officeDocument/2006/relationships/hyperlink" Target="http://www.connect-africa.org/" TargetMode="External"/><Relationship Id="rId3139" Type="http://schemas.openxmlformats.org/officeDocument/2006/relationships/hyperlink" Target="https://www.linkedin.com/company/kwes%C3%A9-tv/" TargetMode="External"/><Relationship Id="rId4951" Type="http://schemas.openxmlformats.org/officeDocument/2006/relationships/hyperlink" Target="https://www.linkedin.com/company/spaceinafrica" TargetMode="External"/><Relationship Id="rId7010" Type="http://schemas.openxmlformats.org/officeDocument/2006/relationships/hyperlink" Target="https://www.linkedin.com/company/greensmart-ke/" TargetMode="External"/><Relationship Id="rId474" Type="http://schemas.openxmlformats.org/officeDocument/2006/relationships/hyperlink" Target="https://www.facebook.com/afrikrea" TargetMode="External"/><Relationship Id="rId2155" Type="http://schemas.openxmlformats.org/officeDocument/2006/relationships/hyperlink" Target="https://twitter.com/cryptydgames" TargetMode="External"/><Relationship Id="rId3553" Type="http://schemas.openxmlformats.org/officeDocument/2006/relationships/hyperlink" Target="https://www.facebook.com/nairaex/" TargetMode="External"/><Relationship Id="rId4604" Type="http://schemas.openxmlformats.org/officeDocument/2006/relationships/hyperlink" Target="http://www.vmktech.com/" TargetMode="External"/><Relationship Id="rId9182" Type="http://schemas.openxmlformats.org/officeDocument/2006/relationships/hyperlink" Target="https://twitter.com/gnugrid" TargetMode="External"/><Relationship Id="rId127" Type="http://schemas.openxmlformats.org/officeDocument/2006/relationships/hyperlink" Target="https://www.facebook.com/arnergy/" TargetMode="External"/><Relationship Id="rId3206" Type="http://schemas.openxmlformats.org/officeDocument/2006/relationships/hyperlink" Target="https://twitter.com/matibabu8" TargetMode="External"/><Relationship Id="rId3620" Type="http://schemas.openxmlformats.org/officeDocument/2006/relationships/hyperlink" Target="http://www.olivinetech.com/" TargetMode="External"/><Relationship Id="rId6776" Type="http://schemas.openxmlformats.org/officeDocument/2006/relationships/hyperlink" Target="http://www.mambo.co.ke/" TargetMode="External"/><Relationship Id="rId7827" Type="http://schemas.openxmlformats.org/officeDocument/2006/relationships/hyperlink" Target="https://www.linkedin.com/company/techinnover" TargetMode="External"/><Relationship Id="rId10808" Type="http://schemas.openxmlformats.org/officeDocument/2006/relationships/hyperlink" Target="https://www.linkedin.com/school/hyperion-development-south-africa" TargetMode="External"/><Relationship Id="rId541" Type="http://schemas.openxmlformats.org/officeDocument/2006/relationships/hyperlink" Target="http://merq.ai/" TargetMode="External"/><Relationship Id="rId1171" Type="http://schemas.openxmlformats.org/officeDocument/2006/relationships/hyperlink" Target="http://www.fashpa.com/" TargetMode="External"/><Relationship Id="rId2222" Type="http://schemas.openxmlformats.org/officeDocument/2006/relationships/hyperlink" Target="https://www.diggerapp.io/" TargetMode="External"/><Relationship Id="rId5378" Type="http://schemas.openxmlformats.org/officeDocument/2006/relationships/hyperlink" Target="https://www.intellicred.com/" TargetMode="External"/><Relationship Id="rId5792" Type="http://schemas.openxmlformats.org/officeDocument/2006/relationships/hyperlink" Target="http://www.sisegy.com/" TargetMode="External"/><Relationship Id="rId6429" Type="http://schemas.openxmlformats.org/officeDocument/2006/relationships/hyperlink" Target="https://www.facebook.com/airklip" TargetMode="External"/><Relationship Id="rId6843" Type="http://schemas.openxmlformats.org/officeDocument/2006/relationships/hyperlink" Target="http://snorezing.com/" TargetMode="External"/><Relationship Id="rId9999" Type="http://schemas.openxmlformats.org/officeDocument/2006/relationships/hyperlink" Target="https://www.facebook.com/Proteen" TargetMode="External"/><Relationship Id="rId1988" Type="http://schemas.openxmlformats.org/officeDocument/2006/relationships/hyperlink" Target="https://ae.linkedin.com/company/claimsync" TargetMode="External"/><Relationship Id="rId4394" Type="http://schemas.openxmlformats.org/officeDocument/2006/relationships/hyperlink" Target="https://www.toufoulakids.com/" TargetMode="External"/><Relationship Id="rId5445" Type="http://schemas.openxmlformats.org/officeDocument/2006/relationships/hyperlink" Target="https://www.linkedin.com/company/bountixp/" TargetMode="External"/><Relationship Id="rId4047" Type="http://schemas.openxmlformats.org/officeDocument/2006/relationships/hyperlink" Target="https://www.linkedin.com/company/selinawamucii/about/" TargetMode="External"/><Relationship Id="rId4461" Type="http://schemas.openxmlformats.org/officeDocument/2006/relationships/hyperlink" Target="https://www.linkedin.com/company/tyme" TargetMode="External"/><Relationship Id="rId5512" Type="http://schemas.openxmlformats.org/officeDocument/2006/relationships/hyperlink" Target="https://www.linkedin.com/company/asaduru/" TargetMode="External"/><Relationship Id="rId6910" Type="http://schemas.openxmlformats.org/officeDocument/2006/relationships/hyperlink" Target="http://www.facebook.com/fleekbookfashion" TargetMode="External"/><Relationship Id="rId8668" Type="http://schemas.openxmlformats.org/officeDocument/2006/relationships/hyperlink" Target="https://www.linkedin.com/company/re-source-design" TargetMode="External"/><Relationship Id="rId9719" Type="http://schemas.openxmlformats.org/officeDocument/2006/relationships/hyperlink" Target="https://www.facebook.com/bringofresh/" TargetMode="External"/><Relationship Id="rId3063" Type="http://schemas.openxmlformats.org/officeDocument/2006/relationships/hyperlink" Target="https://twitter.com/jetstreamafrica" TargetMode="External"/><Relationship Id="rId4114" Type="http://schemas.openxmlformats.org/officeDocument/2006/relationships/hyperlink" Target="https://www.linkedin.com/company/simulation-engineering-technologies/" TargetMode="External"/><Relationship Id="rId10598" Type="http://schemas.openxmlformats.org/officeDocument/2006/relationships/hyperlink" Target="https://www.linkedin.com/company/agrilifetanzania" TargetMode="External"/><Relationship Id="rId11649" Type="http://schemas.openxmlformats.org/officeDocument/2006/relationships/hyperlink" Target="https://www.facebook.com/KaltaniOfficial" TargetMode="External"/><Relationship Id="rId1708" Type="http://schemas.openxmlformats.org/officeDocument/2006/relationships/hyperlink" Target="https://www.linkedin.com/company/compitechnology/" TargetMode="External"/><Relationship Id="rId3130" Type="http://schemas.openxmlformats.org/officeDocument/2006/relationships/hyperlink" Target="https://www.twitter.com/kukulugame" TargetMode="External"/><Relationship Id="rId6286" Type="http://schemas.openxmlformats.org/officeDocument/2006/relationships/hyperlink" Target="https://www.twitter.com/snoocode" TargetMode="External"/><Relationship Id="rId7337" Type="http://schemas.openxmlformats.org/officeDocument/2006/relationships/hyperlink" Target="https://www.facebook.com/chopupcommunity" TargetMode="External"/><Relationship Id="rId7684" Type="http://schemas.openxmlformats.org/officeDocument/2006/relationships/hyperlink" Target="https://www.linkedin.com/company/afritickets/" TargetMode="External"/><Relationship Id="rId8735" Type="http://schemas.openxmlformats.org/officeDocument/2006/relationships/hyperlink" Target="http://ispanigroup.co.za/" TargetMode="External"/><Relationship Id="rId10665" Type="http://schemas.openxmlformats.org/officeDocument/2006/relationships/hyperlink" Target="https://twitter.com/weareshyftpower" TargetMode="External"/><Relationship Id="rId11716" Type="http://schemas.openxmlformats.org/officeDocument/2006/relationships/hyperlink" Target="https://twitter.com/SizananiTech" TargetMode="External"/><Relationship Id="rId7751" Type="http://schemas.openxmlformats.org/officeDocument/2006/relationships/hyperlink" Target="http://www.linkedin.com/company/zegist-magazine" TargetMode="External"/><Relationship Id="rId8802" Type="http://schemas.openxmlformats.org/officeDocument/2006/relationships/hyperlink" Target="http://code4ct.com/" TargetMode="External"/><Relationship Id="rId10318" Type="http://schemas.openxmlformats.org/officeDocument/2006/relationships/hyperlink" Target="https://rise.capital/about-us" TargetMode="External"/><Relationship Id="rId10732" Type="http://schemas.openxmlformats.org/officeDocument/2006/relationships/hyperlink" Target="https://twitter.com/bongalownigeria" TargetMode="External"/><Relationship Id="rId2896" Type="http://schemas.openxmlformats.org/officeDocument/2006/relationships/hyperlink" Target="https://twitter.com/icow_ke" TargetMode="External"/><Relationship Id="rId3947" Type="http://schemas.openxmlformats.org/officeDocument/2006/relationships/hyperlink" Target="https://www.linkedin.com/company/rema-r%C3%A9seau-d-echange-entre-m%C3%A9decins-d-afrique/" TargetMode="External"/><Relationship Id="rId6353" Type="http://schemas.openxmlformats.org/officeDocument/2006/relationships/hyperlink" Target="http://mobilewebghana.org/" TargetMode="External"/><Relationship Id="rId7404" Type="http://schemas.openxmlformats.org/officeDocument/2006/relationships/hyperlink" Target="https://twitter.com/hollanowapp" TargetMode="External"/><Relationship Id="rId868" Type="http://schemas.openxmlformats.org/officeDocument/2006/relationships/hyperlink" Target="https://www.linkedin.com/company/wallet.ng/" TargetMode="External"/><Relationship Id="rId1498" Type="http://schemas.openxmlformats.org/officeDocument/2006/relationships/hyperlink" Target="https://www.linkedin.com/company/bitwala" TargetMode="External"/><Relationship Id="rId2549" Type="http://schemas.openxmlformats.org/officeDocument/2006/relationships/hyperlink" Target="https://twitter.com/fauna" TargetMode="External"/><Relationship Id="rId2963" Type="http://schemas.openxmlformats.org/officeDocument/2006/relationships/hyperlink" Target="http://www.linkedin.com/company/4992253" TargetMode="External"/><Relationship Id="rId6006" Type="http://schemas.openxmlformats.org/officeDocument/2006/relationships/hyperlink" Target="http://getvoo.com/" TargetMode="External"/><Relationship Id="rId6420" Type="http://schemas.openxmlformats.org/officeDocument/2006/relationships/hyperlink" Target="https://www.linkedin.com/company/adlink-ltd" TargetMode="External"/><Relationship Id="rId9576" Type="http://schemas.openxmlformats.org/officeDocument/2006/relationships/hyperlink" Target="https://www.linkedin.com/company/the-pathology-network/about/" TargetMode="External"/><Relationship Id="rId9990" Type="http://schemas.openxmlformats.org/officeDocument/2006/relationships/hyperlink" Target="https://magofarms.com/" TargetMode="External"/><Relationship Id="rId935" Type="http://schemas.openxmlformats.org/officeDocument/2006/relationships/hyperlink" Target="https://www.facebook.com/theKorapay/" TargetMode="External"/><Relationship Id="rId1565" Type="http://schemas.openxmlformats.org/officeDocument/2006/relationships/hyperlink" Target="https://twitter.com/agro_tech_farm" TargetMode="External"/><Relationship Id="rId2616" Type="http://schemas.openxmlformats.org/officeDocument/2006/relationships/hyperlink" Target="http://www.flowius.com/" TargetMode="External"/><Relationship Id="rId5022" Type="http://schemas.openxmlformats.org/officeDocument/2006/relationships/hyperlink" Target="https://www.linkedin.com/company/imagens-a%C3%A9reas-angola/about/" TargetMode="External"/><Relationship Id="rId8178" Type="http://schemas.openxmlformats.org/officeDocument/2006/relationships/hyperlink" Target="http://uzibox.com/" TargetMode="External"/><Relationship Id="rId8592" Type="http://schemas.openxmlformats.org/officeDocument/2006/relationships/hyperlink" Target="http://clickafrica.co.za/" TargetMode="External"/><Relationship Id="rId9229" Type="http://schemas.openxmlformats.org/officeDocument/2006/relationships/hyperlink" Target="https://www.linkedin.com/company/ifix-egypt/" TargetMode="External"/><Relationship Id="rId9643" Type="http://schemas.openxmlformats.org/officeDocument/2006/relationships/hyperlink" Target="https://www.linkedin.com/company/digiduka" TargetMode="External"/><Relationship Id="rId11159" Type="http://schemas.openxmlformats.org/officeDocument/2006/relationships/hyperlink" Target="https://sympl.ai/about-us/" TargetMode="External"/><Relationship Id="rId1218" Type="http://schemas.openxmlformats.org/officeDocument/2006/relationships/hyperlink" Target="https://www.linkedin.com/company/elroshetta/" TargetMode="External"/><Relationship Id="rId7194" Type="http://schemas.openxmlformats.org/officeDocument/2006/relationships/hyperlink" Target="https://www.linkedin.com/company/nopiaride/" TargetMode="External"/><Relationship Id="rId8245" Type="http://schemas.openxmlformats.org/officeDocument/2006/relationships/hyperlink" Target="https://www.twitter.com/infoguideafrica" TargetMode="External"/><Relationship Id="rId10175" Type="http://schemas.openxmlformats.org/officeDocument/2006/relationships/hyperlink" Target="https://linkedin.com/company/accencast" TargetMode="External"/><Relationship Id="rId11573" Type="http://schemas.openxmlformats.org/officeDocument/2006/relationships/hyperlink" Target="https://www.linkedin.com/company/electrical-compliance-certificate" TargetMode="External"/><Relationship Id="rId1632" Type="http://schemas.openxmlformats.org/officeDocument/2006/relationships/hyperlink" Target="https://www.facebook.com/appenberg/" TargetMode="External"/><Relationship Id="rId4788" Type="http://schemas.openxmlformats.org/officeDocument/2006/relationships/hyperlink" Target="http://twitter.com/yomkencom" TargetMode="External"/><Relationship Id="rId5839" Type="http://schemas.openxmlformats.org/officeDocument/2006/relationships/hyperlink" Target="https://twitter.com/brand_social" TargetMode="External"/><Relationship Id="rId7261" Type="http://schemas.openxmlformats.org/officeDocument/2006/relationships/hyperlink" Target="https://vasiti.com/" TargetMode="External"/><Relationship Id="rId9710" Type="http://schemas.openxmlformats.org/officeDocument/2006/relationships/hyperlink" Target="https://www.truid.co.za/" TargetMode="External"/><Relationship Id="rId11226" Type="http://schemas.openxmlformats.org/officeDocument/2006/relationships/hyperlink" Target="https://www.facebook.com/pariti.io/" TargetMode="External"/><Relationship Id="rId11640" Type="http://schemas.openxmlformats.org/officeDocument/2006/relationships/hyperlink" Target="https://www.linkedin.com/company/koaswitzerland" TargetMode="External"/><Relationship Id="rId4855" Type="http://schemas.openxmlformats.org/officeDocument/2006/relationships/hyperlink" Target="https://www.facebook.com/getpocketdoc/" TargetMode="External"/><Relationship Id="rId5906" Type="http://schemas.openxmlformats.org/officeDocument/2006/relationships/hyperlink" Target="https://twitter.com/cantalopjobs" TargetMode="External"/><Relationship Id="rId8312" Type="http://schemas.openxmlformats.org/officeDocument/2006/relationships/hyperlink" Target="https://linkedin.com/company/gigabytedevelopers" TargetMode="External"/><Relationship Id="rId10242" Type="http://schemas.openxmlformats.org/officeDocument/2006/relationships/hyperlink" Target="https://www.linkedin.com/company/airsynq-io" TargetMode="External"/><Relationship Id="rId3457" Type="http://schemas.openxmlformats.org/officeDocument/2006/relationships/hyperlink" Target="https://www.linkedin.com/school/moringa-school/" TargetMode="External"/><Relationship Id="rId3871" Type="http://schemas.openxmlformats.org/officeDocument/2006/relationships/hyperlink" Target="https://www.linkedin.com/company/provilledotnet/" TargetMode="External"/><Relationship Id="rId4508" Type="http://schemas.openxmlformats.org/officeDocument/2006/relationships/hyperlink" Target="https://twitter.com/UgTickets" TargetMode="External"/><Relationship Id="rId4922" Type="http://schemas.openxmlformats.org/officeDocument/2006/relationships/hyperlink" Target="https://enkoeducation.com/" TargetMode="External"/><Relationship Id="rId378" Type="http://schemas.openxmlformats.org/officeDocument/2006/relationships/hyperlink" Target="https://www.linkedin.com/company/7953365" TargetMode="External"/><Relationship Id="rId792" Type="http://schemas.openxmlformats.org/officeDocument/2006/relationships/hyperlink" Target="https://www.linkedin.com/company/sonocareng/" TargetMode="External"/><Relationship Id="rId2059" Type="http://schemas.openxmlformats.org/officeDocument/2006/relationships/hyperlink" Target="https://www.coinjanitor.io/" TargetMode="External"/><Relationship Id="rId2473" Type="http://schemas.openxmlformats.org/officeDocument/2006/relationships/hyperlink" Target="https://enezaeducation.com/" TargetMode="External"/><Relationship Id="rId3524" Type="http://schemas.openxmlformats.org/officeDocument/2006/relationships/hyperlink" Target="http://www.myagro.org/" TargetMode="External"/><Relationship Id="rId9086" Type="http://schemas.openxmlformats.org/officeDocument/2006/relationships/hyperlink" Target="https://www.facebook.com/inyourshoeworld/" TargetMode="External"/><Relationship Id="rId445" Type="http://schemas.openxmlformats.org/officeDocument/2006/relationships/hyperlink" Target="http://www.neopenda.com/" TargetMode="External"/><Relationship Id="rId1075" Type="http://schemas.openxmlformats.org/officeDocument/2006/relationships/hyperlink" Target="https://www.facebook.com/SeembaOfficial/" TargetMode="External"/><Relationship Id="rId2126" Type="http://schemas.openxmlformats.org/officeDocument/2006/relationships/hyperlink" Target="https://www.facebook.com/CradleTechnologyServices" TargetMode="External"/><Relationship Id="rId2540" Type="http://schemas.openxmlformats.org/officeDocument/2006/relationships/hyperlink" Target="https://twitter.com/farmpin" TargetMode="External"/><Relationship Id="rId5696" Type="http://schemas.openxmlformats.org/officeDocument/2006/relationships/hyperlink" Target="https://www.facebook.com/pg/shaga3app/about/?ref=page_internal" TargetMode="External"/><Relationship Id="rId6747" Type="http://schemas.openxmlformats.org/officeDocument/2006/relationships/hyperlink" Target="https://www.linkedin.com/company-beta/5047226/" TargetMode="External"/><Relationship Id="rId9153" Type="http://schemas.openxmlformats.org/officeDocument/2006/relationships/hyperlink" Target="http://www.aui-techno.com/" TargetMode="External"/><Relationship Id="rId11083" Type="http://schemas.openxmlformats.org/officeDocument/2006/relationships/hyperlink" Target="https://mypayday.africa/" TargetMode="External"/><Relationship Id="rId512" Type="http://schemas.openxmlformats.org/officeDocument/2006/relationships/hyperlink" Target="https://www.linkedin.com/company/sandtmedialtd/" TargetMode="External"/><Relationship Id="rId1142" Type="http://schemas.openxmlformats.org/officeDocument/2006/relationships/hyperlink" Target="https://www.facebook.com/learnfactorynigeria/" TargetMode="External"/><Relationship Id="rId4298" Type="http://schemas.openxmlformats.org/officeDocument/2006/relationships/hyperlink" Target="https://www.linkedin.com/company/taxi-live-africa/about/" TargetMode="External"/><Relationship Id="rId5349" Type="http://schemas.openxmlformats.org/officeDocument/2006/relationships/hyperlink" Target="https://tokencapital.tech/" TargetMode="External"/><Relationship Id="rId9220" Type="http://schemas.openxmlformats.org/officeDocument/2006/relationships/hyperlink" Target="https://eagleweighingsystems.wordpress.com/" TargetMode="External"/><Relationship Id="rId4365" Type="http://schemas.openxmlformats.org/officeDocument/2006/relationships/hyperlink" Target="https://www.facebook.com/TikkeoApp" TargetMode="External"/><Relationship Id="rId5763" Type="http://schemas.openxmlformats.org/officeDocument/2006/relationships/hyperlink" Target="https://twitter.com/Spimesenselabs" TargetMode="External"/><Relationship Id="rId6814" Type="http://schemas.openxmlformats.org/officeDocument/2006/relationships/hyperlink" Target="https://www.facebook.com/Muthurwa/" TargetMode="External"/><Relationship Id="rId11150" Type="http://schemas.openxmlformats.org/officeDocument/2006/relationships/hyperlink" Target="https://www.linkedin.com/company/semicolonafrica" TargetMode="External"/><Relationship Id="rId1959" Type="http://schemas.openxmlformats.org/officeDocument/2006/relationships/hyperlink" Target="http://bumpymaternitywear.co.ke/" TargetMode="External"/><Relationship Id="rId4018" Type="http://schemas.openxmlformats.org/officeDocument/2006/relationships/hyperlink" Target="https://www.softeller.com/" TargetMode="External"/><Relationship Id="rId5416" Type="http://schemas.openxmlformats.org/officeDocument/2006/relationships/hyperlink" Target="https://octobase.co/" TargetMode="External"/><Relationship Id="rId5830" Type="http://schemas.openxmlformats.org/officeDocument/2006/relationships/hyperlink" Target="http://www.enkaaz.com/" TargetMode="External"/><Relationship Id="rId8986" Type="http://schemas.openxmlformats.org/officeDocument/2006/relationships/hyperlink" Target="https://www.linkedin.com/company/meridian" TargetMode="External"/><Relationship Id="rId3381" Type="http://schemas.openxmlformats.org/officeDocument/2006/relationships/hyperlink" Target="https://www.linkedin.com/company/maxab/about/" TargetMode="External"/><Relationship Id="rId4432" Type="http://schemas.openxmlformats.org/officeDocument/2006/relationships/hyperlink" Target="https://www.facebook.com/trovefinance" TargetMode="External"/><Relationship Id="rId7588" Type="http://schemas.openxmlformats.org/officeDocument/2006/relationships/hyperlink" Target="https://twitter.com/pingheap" TargetMode="External"/><Relationship Id="rId8639" Type="http://schemas.openxmlformats.org/officeDocument/2006/relationships/hyperlink" Target="http://www.afridiligence.com/" TargetMode="External"/><Relationship Id="rId10569" Type="http://schemas.openxmlformats.org/officeDocument/2006/relationships/hyperlink" Target="https://www.wemove-app.com/" TargetMode="External"/><Relationship Id="rId10983" Type="http://schemas.openxmlformats.org/officeDocument/2006/relationships/hyperlink" Target="https://insightiv.ai/home" TargetMode="External"/><Relationship Id="rId3034" Type="http://schemas.openxmlformats.org/officeDocument/2006/relationships/hyperlink" Target="https://www.linkedin.com/company/ce-projects/about/" TargetMode="External"/><Relationship Id="rId7655" Type="http://schemas.openxmlformats.org/officeDocument/2006/relationships/hyperlink" Target="https://twitter.com/my_medicines" TargetMode="External"/><Relationship Id="rId8706" Type="http://schemas.openxmlformats.org/officeDocument/2006/relationships/hyperlink" Target="https://www.facebook.com/gracenetlogistics/" TargetMode="External"/><Relationship Id="rId10636" Type="http://schemas.openxmlformats.org/officeDocument/2006/relationships/hyperlink" Target="https://rabawa.com/" TargetMode="External"/><Relationship Id="rId2050" Type="http://schemas.openxmlformats.org/officeDocument/2006/relationships/hyperlink" Target="https://www.linkedin.com/company/chiswara/" TargetMode="External"/><Relationship Id="rId3101" Type="http://schemas.openxmlformats.org/officeDocument/2006/relationships/hyperlink" Target="https://www.linkedin.com/company/kilimo-fresh-foods-africa-ltd/about/" TargetMode="External"/><Relationship Id="rId6257" Type="http://schemas.openxmlformats.org/officeDocument/2006/relationships/hyperlink" Target="https://www.facebook.com/BitlandGlobal/" TargetMode="External"/><Relationship Id="rId6671" Type="http://schemas.openxmlformats.org/officeDocument/2006/relationships/hyperlink" Target="http://incubateafrica.net/" TargetMode="External"/><Relationship Id="rId7308" Type="http://schemas.openxmlformats.org/officeDocument/2006/relationships/hyperlink" Target="https://www.edurecords.com/" TargetMode="External"/><Relationship Id="rId7722" Type="http://schemas.openxmlformats.org/officeDocument/2006/relationships/hyperlink" Target="https://www.facebook.com/toursomtravel" TargetMode="External"/><Relationship Id="rId5273" Type="http://schemas.openxmlformats.org/officeDocument/2006/relationships/hyperlink" Target="https://twitter.com/fomotravels" TargetMode="External"/><Relationship Id="rId6324" Type="http://schemas.openxmlformats.org/officeDocument/2006/relationships/hyperlink" Target="https://twitter.com/deskittech" TargetMode="External"/><Relationship Id="rId10703" Type="http://schemas.openxmlformats.org/officeDocument/2006/relationships/hyperlink" Target="https://www.facebook.com/TheManDevu/" TargetMode="External"/><Relationship Id="rId839" Type="http://schemas.openxmlformats.org/officeDocument/2006/relationships/hyperlink" Target="https://waslabrowser.com/" TargetMode="External"/><Relationship Id="rId1469" Type="http://schemas.openxmlformats.org/officeDocument/2006/relationships/hyperlink" Target="https://www.facebook.com/AerialMonitoringSolutions/" TargetMode="External"/><Relationship Id="rId2867" Type="http://schemas.openxmlformats.org/officeDocument/2006/relationships/hyperlink" Target="https://www.facebook.com/hellopaisaSouthAfrica/" TargetMode="External"/><Relationship Id="rId3918" Type="http://schemas.openxmlformats.org/officeDocument/2006/relationships/hyperlink" Target="https://www.linkedin.com/company/raiseimpact/about/" TargetMode="External"/><Relationship Id="rId5340" Type="http://schemas.openxmlformats.org/officeDocument/2006/relationships/hyperlink" Target="https://www.facebook.com/wallettec" TargetMode="External"/><Relationship Id="rId8496" Type="http://schemas.openxmlformats.org/officeDocument/2006/relationships/hyperlink" Target="https://www.linkedin.com/company/levergy" TargetMode="External"/><Relationship Id="rId9547" Type="http://schemas.openxmlformats.org/officeDocument/2006/relationships/hyperlink" Target="https://www.linkedin.com/mwlite/company/bscholarly" TargetMode="External"/><Relationship Id="rId9894" Type="http://schemas.openxmlformats.org/officeDocument/2006/relationships/hyperlink" Target="https://www.facebook.com/JobCrystalRecruitment/" TargetMode="External"/><Relationship Id="rId1883" Type="http://schemas.openxmlformats.org/officeDocument/2006/relationships/hyperlink" Target="http://bophelo-bioscience.com/contact-us/" TargetMode="External"/><Relationship Id="rId2934" Type="http://schemas.openxmlformats.org/officeDocument/2006/relationships/hyperlink" Target="https://www.facebook.com/lifecheq/" TargetMode="External"/><Relationship Id="rId7098" Type="http://schemas.openxmlformats.org/officeDocument/2006/relationships/hyperlink" Target="https://www.questdesigners.com/" TargetMode="External"/><Relationship Id="rId8149" Type="http://schemas.openxmlformats.org/officeDocument/2006/relationships/hyperlink" Target="https://facebook.com/afribary" TargetMode="External"/><Relationship Id="rId9961" Type="http://schemas.openxmlformats.org/officeDocument/2006/relationships/hyperlink" Target="https://www.linkedin.com/company/isqan-com/" TargetMode="External"/><Relationship Id="rId11477" Type="http://schemas.openxmlformats.org/officeDocument/2006/relationships/hyperlink" Target="https://www.getnexta.com/" TargetMode="External"/><Relationship Id="rId906" Type="http://schemas.openxmlformats.org/officeDocument/2006/relationships/hyperlink" Target="http://www.rmc.rw/" TargetMode="External"/><Relationship Id="rId1536" Type="http://schemas.openxmlformats.org/officeDocument/2006/relationships/hyperlink" Target="https://twitter.com/abalobi_app" TargetMode="External"/><Relationship Id="rId1950" Type="http://schemas.openxmlformats.org/officeDocument/2006/relationships/hyperlink" Target="https://twitter.com/budgitng" TargetMode="External"/><Relationship Id="rId8563" Type="http://schemas.openxmlformats.org/officeDocument/2006/relationships/hyperlink" Target="https://www.facebook.com/TurtlejarSA/" TargetMode="External"/><Relationship Id="rId9614" Type="http://schemas.openxmlformats.org/officeDocument/2006/relationships/hyperlink" Target="https://www.facebook.com/seekmake.co/" TargetMode="External"/><Relationship Id="rId10079" Type="http://schemas.openxmlformats.org/officeDocument/2006/relationships/hyperlink" Target="https://www.facebook.com/accurateweighingscales" TargetMode="External"/><Relationship Id="rId10493" Type="http://schemas.openxmlformats.org/officeDocument/2006/relationships/hyperlink" Target="https://www.facebook.com/zVendo/" TargetMode="External"/><Relationship Id="rId11544" Type="http://schemas.openxmlformats.org/officeDocument/2006/relationships/hyperlink" Target="https://www.linkedin.com/company/ladda-ng" TargetMode="External"/><Relationship Id="rId1603" Type="http://schemas.openxmlformats.org/officeDocument/2006/relationships/hyperlink" Target="https://afrinsure.com/" TargetMode="External"/><Relationship Id="rId4759" Type="http://schemas.openxmlformats.org/officeDocument/2006/relationships/hyperlink" Target="https://www.linkedin.com/company/zaytech/about/" TargetMode="External"/><Relationship Id="rId7165" Type="http://schemas.openxmlformats.org/officeDocument/2006/relationships/hyperlink" Target="https://www.facebook.com/uhired.me" TargetMode="External"/><Relationship Id="rId8216" Type="http://schemas.openxmlformats.org/officeDocument/2006/relationships/hyperlink" Target="https://www.schoolstoreng.com/" TargetMode="External"/><Relationship Id="rId8630" Type="http://schemas.openxmlformats.org/officeDocument/2006/relationships/hyperlink" Target="https://www.zabercoin.io/" TargetMode="External"/><Relationship Id="rId10146" Type="http://schemas.openxmlformats.org/officeDocument/2006/relationships/hyperlink" Target="https://twitter.com/angazadesign" TargetMode="External"/><Relationship Id="rId10560" Type="http://schemas.openxmlformats.org/officeDocument/2006/relationships/hyperlink" Target="https://www.linkedin.com/company/lamma-city" TargetMode="External"/><Relationship Id="rId11611" Type="http://schemas.openxmlformats.org/officeDocument/2006/relationships/hyperlink" Target="https://twitter.com/LaboremusUganda" TargetMode="External"/><Relationship Id="rId3775" Type="http://schemas.openxmlformats.org/officeDocument/2006/relationships/hyperlink" Target="https://www.linkedin.com/company/pharmascout/" TargetMode="External"/><Relationship Id="rId4826" Type="http://schemas.openxmlformats.org/officeDocument/2006/relationships/hyperlink" Target="https://illuminumgreenhouses.com/" TargetMode="External"/><Relationship Id="rId6181" Type="http://schemas.openxmlformats.org/officeDocument/2006/relationships/hyperlink" Target="https://facebook.com/countrytalesofficial" TargetMode="External"/><Relationship Id="rId7232" Type="http://schemas.openxmlformats.org/officeDocument/2006/relationships/hyperlink" Target="https://www.facebook.com/pages/category/Product-Service/ZuriHq-533772000362218/" TargetMode="External"/><Relationship Id="rId10213" Type="http://schemas.openxmlformats.org/officeDocument/2006/relationships/hyperlink" Target="https://www.facebook.com/NativeNylon" TargetMode="External"/><Relationship Id="rId696" Type="http://schemas.openxmlformats.org/officeDocument/2006/relationships/hyperlink" Target="https://www.linkedin.com/company/eventerprise-com" TargetMode="External"/><Relationship Id="rId2377" Type="http://schemas.openxmlformats.org/officeDocument/2006/relationships/hyperlink" Target="https://www.facebook.com/public/Buck-Ai" TargetMode="External"/><Relationship Id="rId2791" Type="http://schemas.openxmlformats.org/officeDocument/2006/relationships/hyperlink" Target="http://www.greenlightplanet.com/" TargetMode="External"/><Relationship Id="rId3428" Type="http://schemas.openxmlformats.org/officeDocument/2006/relationships/hyperlink" Target="http://www.facebook.com/MobileDecisioning" TargetMode="External"/><Relationship Id="rId349" Type="http://schemas.openxmlformats.org/officeDocument/2006/relationships/hyperlink" Target="https://twitter.com/mondoride254?lang=en" TargetMode="External"/><Relationship Id="rId763" Type="http://schemas.openxmlformats.org/officeDocument/2006/relationships/hyperlink" Target="https://www.facebook.com/aellacredit" TargetMode="External"/><Relationship Id="rId1393" Type="http://schemas.openxmlformats.org/officeDocument/2006/relationships/hyperlink" Target="https://newdigit.xigma.org/" TargetMode="External"/><Relationship Id="rId2444" Type="http://schemas.openxmlformats.org/officeDocument/2006/relationships/hyperlink" Target="http://www.esaja.com/" TargetMode="External"/><Relationship Id="rId3842" Type="http://schemas.openxmlformats.org/officeDocument/2006/relationships/hyperlink" Target="https://twitter.com/preeva_sa/" TargetMode="External"/><Relationship Id="rId6998" Type="http://schemas.openxmlformats.org/officeDocument/2006/relationships/hyperlink" Target="https://www.twitter.com/essen_ke" TargetMode="External"/><Relationship Id="rId9057" Type="http://schemas.openxmlformats.org/officeDocument/2006/relationships/hyperlink" Target="http://sprinteg.com/" TargetMode="External"/><Relationship Id="rId9471" Type="http://schemas.openxmlformats.org/officeDocument/2006/relationships/hyperlink" Target="https://twitter.com/GradelyNG" TargetMode="External"/><Relationship Id="rId416" Type="http://schemas.openxmlformats.org/officeDocument/2006/relationships/hyperlink" Target="https://www.mdaas.io/" TargetMode="External"/><Relationship Id="rId1046" Type="http://schemas.openxmlformats.org/officeDocument/2006/relationships/hyperlink" Target="https://www.linkedin.com/company/zelda-learning/" TargetMode="External"/><Relationship Id="rId8073" Type="http://schemas.openxmlformats.org/officeDocument/2006/relationships/hyperlink" Target="https://www.twitter.com/trickvile" TargetMode="External"/><Relationship Id="rId9124" Type="http://schemas.openxmlformats.org/officeDocument/2006/relationships/hyperlink" Target="https://profitsharepartners.com/latest-news/" TargetMode="External"/><Relationship Id="rId830" Type="http://schemas.openxmlformats.org/officeDocument/2006/relationships/hyperlink" Target="https://www.facebook.com/cowrywise/" TargetMode="External"/><Relationship Id="rId1460" Type="http://schemas.openxmlformats.org/officeDocument/2006/relationships/hyperlink" Target="http://www.adsdirect.org.uk/" TargetMode="External"/><Relationship Id="rId2511" Type="http://schemas.openxmlformats.org/officeDocument/2006/relationships/hyperlink" Target="http://farawlaya.com/" TargetMode="External"/><Relationship Id="rId5667" Type="http://schemas.openxmlformats.org/officeDocument/2006/relationships/hyperlink" Target="https://www.facebook.com/TradeSafeZa/" TargetMode="External"/><Relationship Id="rId6718" Type="http://schemas.openxmlformats.org/officeDocument/2006/relationships/hyperlink" Target="https://www.facebook.com/Jumuika-103263218790" TargetMode="External"/><Relationship Id="rId11054" Type="http://schemas.openxmlformats.org/officeDocument/2006/relationships/hyperlink" Target="https://www.hellohr.co.za/" TargetMode="External"/><Relationship Id="rId1113" Type="http://schemas.openxmlformats.org/officeDocument/2006/relationships/hyperlink" Target="https://diosdental.com/" TargetMode="External"/><Relationship Id="rId4269" Type="http://schemas.openxmlformats.org/officeDocument/2006/relationships/hyperlink" Target="https://www.facebook.com/swiftlyglobal/" TargetMode="External"/><Relationship Id="rId4683" Type="http://schemas.openxmlformats.org/officeDocument/2006/relationships/hyperlink" Target="https://twitter.com/wecodeland" TargetMode="External"/><Relationship Id="rId5734" Type="http://schemas.openxmlformats.org/officeDocument/2006/relationships/hyperlink" Target="http://bagahez.com/" TargetMode="External"/><Relationship Id="rId8140" Type="http://schemas.openxmlformats.org/officeDocument/2006/relationships/hyperlink" Target="http://www.linkedin.com/company/microbold" TargetMode="External"/><Relationship Id="rId10070" Type="http://schemas.openxmlformats.org/officeDocument/2006/relationships/hyperlink" Target="https://ug.linkedin.com/in/accurate-weighing-scales-73040b127" TargetMode="External"/><Relationship Id="rId11121" Type="http://schemas.openxmlformats.org/officeDocument/2006/relationships/hyperlink" Target="https://jise.ng/" TargetMode="External"/><Relationship Id="rId3285" Type="http://schemas.openxmlformats.org/officeDocument/2006/relationships/hyperlink" Target="https://lushplans.com/" TargetMode="External"/><Relationship Id="rId4336" Type="http://schemas.openxmlformats.org/officeDocument/2006/relationships/hyperlink" Target="https://www.facebook.com/tecmicro.ao/" TargetMode="External"/><Relationship Id="rId4750" Type="http://schemas.openxmlformats.org/officeDocument/2006/relationships/hyperlink" Target="https://www.facebook.com/wyzetalk/" TargetMode="External"/><Relationship Id="rId5801" Type="http://schemas.openxmlformats.org/officeDocument/2006/relationships/hyperlink" Target="https://facebook.com/medicalbold" TargetMode="External"/><Relationship Id="rId8957" Type="http://schemas.openxmlformats.org/officeDocument/2006/relationships/hyperlink" Target="https://www.facebook.com/unifiedlearn/" TargetMode="External"/><Relationship Id="rId3352" Type="http://schemas.openxmlformats.org/officeDocument/2006/relationships/hyperlink" Target="http://www.match.com/" TargetMode="External"/><Relationship Id="rId4403" Type="http://schemas.openxmlformats.org/officeDocument/2006/relationships/hyperlink" Target="http://www.tradeghana.co/" TargetMode="External"/><Relationship Id="rId7559" Type="http://schemas.openxmlformats.org/officeDocument/2006/relationships/hyperlink" Target="https://www.facebook.com/diylaw/" TargetMode="External"/><Relationship Id="rId10887" Type="http://schemas.openxmlformats.org/officeDocument/2006/relationships/hyperlink" Target="https://www.linkedin.com/company/stroveapp" TargetMode="External"/><Relationship Id="rId273" Type="http://schemas.openxmlformats.org/officeDocument/2006/relationships/hyperlink" Target="https://www.facebook.com/waystocap/" TargetMode="External"/><Relationship Id="rId3005" Type="http://schemas.openxmlformats.org/officeDocument/2006/relationships/hyperlink" Target="https://www.linkedin.com/company/inyenyeri" TargetMode="External"/><Relationship Id="rId6575" Type="http://schemas.openxmlformats.org/officeDocument/2006/relationships/hyperlink" Target="https://www.facebook.com/DiscoverBrandsSystems" TargetMode="External"/><Relationship Id="rId7626" Type="http://schemas.openxmlformats.org/officeDocument/2006/relationships/hyperlink" Target="https://www.facebook.com/doingsoon/" TargetMode="External"/><Relationship Id="rId7973" Type="http://schemas.openxmlformats.org/officeDocument/2006/relationships/hyperlink" Target="https://www.facebook.com/instantApartment/" TargetMode="External"/><Relationship Id="rId10954" Type="http://schemas.openxmlformats.org/officeDocument/2006/relationships/hyperlink" Target="https://www.facebook.com/schoolz.io/" TargetMode="External"/><Relationship Id="rId340" Type="http://schemas.openxmlformats.org/officeDocument/2006/relationships/hyperlink" Target="https://www.linkedin.com/company/elves/" TargetMode="External"/><Relationship Id="rId2021" Type="http://schemas.openxmlformats.org/officeDocument/2006/relationships/hyperlink" Target="http://twitter.com/Cequens" TargetMode="External"/><Relationship Id="rId5177" Type="http://schemas.openxmlformats.org/officeDocument/2006/relationships/hyperlink" Target="https://twitter.com/@cloud1mobi" TargetMode="External"/><Relationship Id="rId6228" Type="http://schemas.openxmlformats.org/officeDocument/2006/relationships/hyperlink" Target="https://www.linkedin.com/company/okumkom-mobile-app-community-food-stores/" TargetMode="External"/><Relationship Id="rId10607" Type="http://schemas.openxmlformats.org/officeDocument/2006/relationships/hyperlink" Target="https://www.klasha.com/" TargetMode="External"/><Relationship Id="rId4193" Type="http://schemas.openxmlformats.org/officeDocument/2006/relationships/hyperlink" Target="https://www.facebook.com/solarisoffgrid" TargetMode="External"/><Relationship Id="rId5591" Type="http://schemas.openxmlformats.org/officeDocument/2006/relationships/hyperlink" Target="https://www.facebook.com/wecastsa" TargetMode="External"/><Relationship Id="rId6642" Type="http://schemas.openxmlformats.org/officeDocument/2006/relationships/hyperlink" Target="https://twitter.com/genius_dynamics" TargetMode="External"/><Relationship Id="rId9798" Type="http://schemas.openxmlformats.org/officeDocument/2006/relationships/hyperlink" Target="https://twitter.com/ouredenlife" TargetMode="External"/><Relationship Id="rId1787" Type="http://schemas.openxmlformats.org/officeDocument/2006/relationships/hyperlink" Target="https://www.facebook.com/BigXMedia/" TargetMode="External"/><Relationship Id="rId2838" Type="http://schemas.openxmlformats.org/officeDocument/2006/relationships/hyperlink" Target="https://www.linkedin.com/company/hippo/about/" TargetMode="External"/><Relationship Id="rId5244" Type="http://schemas.openxmlformats.org/officeDocument/2006/relationships/hyperlink" Target="https://twitter.com/instill_edu?lang=en" TargetMode="External"/><Relationship Id="rId9865" Type="http://schemas.openxmlformats.org/officeDocument/2006/relationships/hyperlink" Target="https://www.facebook.com/makwaapp/" TargetMode="External"/><Relationship Id="rId11795" Type="http://schemas.openxmlformats.org/officeDocument/2006/relationships/hyperlink" Target="https://www.facebook.com/paymee.tn" TargetMode="External"/><Relationship Id="rId79" Type="http://schemas.openxmlformats.org/officeDocument/2006/relationships/hyperlink" Target="https://www.linkedin.com/company/mpharma/" TargetMode="External"/><Relationship Id="rId1854" Type="http://schemas.openxmlformats.org/officeDocument/2006/relationships/hyperlink" Target="https://www.facebook.com/betaksys/" TargetMode="External"/><Relationship Id="rId2905" Type="http://schemas.openxmlformats.org/officeDocument/2006/relationships/hyperlink" Target="https://houseafrica.io/" TargetMode="External"/><Relationship Id="rId4260" Type="http://schemas.openxmlformats.org/officeDocument/2006/relationships/hyperlink" Target="http://supermart.ng/" TargetMode="External"/><Relationship Id="rId5311" Type="http://schemas.openxmlformats.org/officeDocument/2006/relationships/hyperlink" Target="https://www.iamsignific.com/" TargetMode="External"/><Relationship Id="rId8467" Type="http://schemas.openxmlformats.org/officeDocument/2006/relationships/hyperlink" Target="https://www.facebook.com/oyimedicalcard/" TargetMode="External"/><Relationship Id="rId8881" Type="http://schemas.openxmlformats.org/officeDocument/2006/relationships/hyperlink" Target="https://www.twitter.com/key_connections" TargetMode="External"/><Relationship Id="rId9518" Type="http://schemas.openxmlformats.org/officeDocument/2006/relationships/hyperlink" Target="https://twitter.com/ingressmedical" TargetMode="External"/><Relationship Id="rId9932" Type="http://schemas.openxmlformats.org/officeDocument/2006/relationships/hyperlink" Target="http://digifi.social/" TargetMode="External"/><Relationship Id="rId10397" Type="http://schemas.openxmlformats.org/officeDocument/2006/relationships/hyperlink" Target="https://twitter.com/varibill1" TargetMode="External"/><Relationship Id="rId11448" Type="http://schemas.openxmlformats.org/officeDocument/2006/relationships/hyperlink" Target="https://www.facebook.com/mumerzegypt/" TargetMode="External"/><Relationship Id="rId1507" Type="http://schemas.openxmlformats.org/officeDocument/2006/relationships/hyperlink" Target="http://www.botsogo.org/" TargetMode="External"/><Relationship Id="rId7069" Type="http://schemas.openxmlformats.org/officeDocument/2006/relationships/hyperlink" Target="https://twitter.com/ojaygreene?lang=en" TargetMode="External"/><Relationship Id="rId7483" Type="http://schemas.openxmlformats.org/officeDocument/2006/relationships/hyperlink" Target="https://www.twitter.com/qataloog" TargetMode="External"/><Relationship Id="rId8534" Type="http://schemas.openxmlformats.org/officeDocument/2006/relationships/hyperlink" Target="https://www.linkedin.com/company/spazapp-systems" TargetMode="External"/><Relationship Id="rId10464" Type="http://schemas.openxmlformats.org/officeDocument/2006/relationships/hyperlink" Target="https://www.facebook.com/BrytKnowledge/" TargetMode="External"/><Relationship Id="rId1921" Type="http://schemas.openxmlformats.org/officeDocument/2006/relationships/hyperlink" Target="https://www.bluemoonethiopia.com/" TargetMode="External"/><Relationship Id="rId3679" Type="http://schemas.openxmlformats.org/officeDocument/2006/relationships/hyperlink" Target="https://www.linkedin.com/company/paymecorp/about/" TargetMode="External"/><Relationship Id="rId6085" Type="http://schemas.openxmlformats.org/officeDocument/2006/relationships/hyperlink" Target="http://twitter.com/ScoopEmpire" TargetMode="External"/><Relationship Id="rId7136" Type="http://schemas.openxmlformats.org/officeDocument/2006/relationships/hyperlink" Target="http://www.techhapa.com/" TargetMode="External"/><Relationship Id="rId7550" Type="http://schemas.openxmlformats.org/officeDocument/2006/relationships/hyperlink" Target="https://twitter.com/heelsng" TargetMode="External"/><Relationship Id="rId10117" Type="http://schemas.openxmlformats.org/officeDocument/2006/relationships/hyperlink" Target="https://www.facebook.com/pearltrekadventures/" TargetMode="External"/><Relationship Id="rId11515" Type="http://schemas.openxmlformats.org/officeDocument/2006/relationships/hyperlink" Target="https://www.facebook.com/zoficash/" TargetMode="External"/><Relationship Id="rId6152" Type="http://schemas.openxmlformats.org/officeDocument/2006/relationships/hyperlink" Target="https://niqao.com/" TargetMode="External"/><Relationship Id="rId7203" Type="http://schemas.openxmlformats.org/officeDocument/2006/relationships/hyperlink" Target="https://myhire.co.ke/" TargetMode="External"/><Relationship Id="rId8601" Type="http://schemas.openxmlformats.org/officeDocument/2006/relationships/hyperlink" Target="https://twitter.com/ixioanalytics" TargetMode="External"/><Relationship Id="rId10531" Type="http://schemas.openxmlformats.org/officeDocument/2006/relationships/hyperlink" Target="https://twitter.com/PharmaGv" TargetMode="External"/><Relationship Id="rId1297" Type="http://schemas.openxmlformats.org/officeDocument/2006/relationships/hyperlink" Target="https://twitter.com/brandbook_sa" TargetMode="External"/><Relationship Id="rId2695" Type="http://schemas.openxmlformats.org/officeDocument/2006/relationships/hyperlink" Target="http://glu.global/" TargetMode="External"/><Relationship Id="rId3746" Type="http://schemas.openxmlformats.org/officeDocument/2006/relationships/hyperlink" Target="https://www.facebook.com/prepdia" TargetMode="External"/><Relationship Id="rId667" Type="http://schemas.openxmlformats.org/officeDocument/2006/relationships/hyperlink" Target="https://www.linkedin.com/company/ubapesa/" TargetMode="External"/><Relationship Id="rId2348" Type="http://schemas.openxmlformats.org/officeDocument/2006/relationships/hyperlink" Target="https://dusupay.com/" TargetMode="External"/><Relationship Id="rId2762" Type="http://schemas.openxmlformats.org/officeDocument/2006/relationships/hyperlink" Target="https://twitter.com/hydro_gro" TargetMode="External"/><Relationship Id="rId3813" Type="http://schemas.openxmlformats.org/officeDocument/2006/relationships/hyperlink" Target="https://www.facebook.com/PLAASuwc" TargetMode="External"/><Relationship Id="rId6969" Type="http://schemas.openxmlformats.org/officeDocument/2006/relationships/hyperlink" Target="http://cleancook.com/" TargetMode="External"/><Relationship Id="rId9028" Type="http://schemas.openxmlformats.org/officeDocument/2006/relationships/hyperlink" Target="https://www.kijenzi.com/" TargetMode="External"/><Relationship Id="rId9375" Type="http://schemas.openxmlformats.org/officeDocument/2006/relationships/hyperlink" Target="https://twitter.com/axiomzorn?lang=en" TargetMode="External"/><Relationship Id="rId734" Type="http://schemas.openxmlformats.org/officeDocument/2006/relationships/hyperlink" Target="http://godochurch.com/" TargetMode="External"/><Relationship Id="rId1364" Type="http://schemas.openxmlformats.org/officeDocument/2006/relationships/hyperlink" Target="https://twitter.com/spicyauto" TargetMode="External"/><Relationship Id="rId2415" Type="http://schemas.openxmlformats.org/officeDocument/2006/relationships/hyperlink" Target="https://www.facebook.com/ecoacttz/" TargetMode="External"/><Relationship Id="rId5985" Type="http://schemas.openxmlformats.org/officeDocument/2006/relationships/hyperlink" Target="https://www.linkedin.com/company/unplugged-web-design" TargetMode="External"/><Relationship Id="rId8391" Type="http://schemas.openxmlformats.org/officeDocument/2006/relationships/hyperlink" Target="https://www.linkedin.com/company/jobcentrenigeria/" TargetMode="External"/><Relationship Id="rId9442" Type="http://schemas.openxmlformats.org/officeDocument/2006/relationships/hyperlink" Target="https://www.linkedin.com/company/safi-power/about/" TargetMode="External"/><Relationship Id="rId11372" Type="http://schemas.openxmlformats.org/officeDocument/2006/relationships/hyperlink" Target="https://www.linkedin.com/company/afya-rekod-limited/" TargetMode="External"/><Relationship Id="rId70" Type="http://schemas.openxmlformats.org/officeDocument/2006/relationships/hyperlink" Target="https://twiga.ke/" TargetMode="External"/><Relationship Id="rId801" Type="http://schemas.openxmlformats.org/officeDocument/2006/relationships/hyperlink" Target="https://www.facebook.com/NALA.money/" TargetMode="External"/><Relationship Id="rId1017" Type="http://schemas.openxmlformats.org/officeDocument/2006/relationships/hyperlink" Target="http://www.truckrtech.com/" TargetMode="External"/><Relationship Id="rId1431" Type="http://schemas.openxmlformats.org/officeDocument/2006/relationships/hyperlink" Target="https://www.linkedin.com/company/align/" TargetMode="External"/><Relationship Id="rId4587" Type="http://schemas.openxmlformats.org/officeDocument/2006/relationships/hyperlink" Target="https://vipimo.io/contact" TargetMode="External"/><Relationship Id="rId5638" Type="http://schemas.openxmlformats.org/officeDocument/2006/relationships/hyperlink" Target="https://www.linkedin.com/company/tenomadsafrica/" TargetMode="External"/><Relationship Id="rId8044" Type="http://schemas.openxmlformats.org/officeDocument/2006/relationships/hyperlink" Target="http://nikenga.com/" TargetMode="External"/><Relationship Id="rId11025" Type="http://schemas.openxmlformats.org/officeDocument/2006/relationships/hyperlink" Target="https://www.alerzo.com/" TargetMode="External"/><Relationship Id="rId3189" Type="http://schemas.openxmlformats.org/officeDocument/2006/relationships/hyperlink" Target="https://www.facebook.com/mamamoneytransfer" TargetMode="External"/><Relationship Id="rId4654" Type="http://schemas.openxmlformats.org/officeDocument/2006/relationships/hyperlink" Target="https://www.linkedin.com/company/weza-tele-ltd/about/" TargetMode="External"/><Relationship Id="rId7060" Type="http://schemas.openxmlformats.org/officeDocument/2006/relationships/hyperlink" Target="https://www.facebook.com/nodeafrica" TargetMode="External"/><Relationship Id="rId8111" Type="http://schemas.openxmlformats.org/officeDocument/2006/relationships/hyperlink" Target="https://www.facebook.com/storefoundry" TargetMode="External"/><Relationship Id="rId10041" Type="http://schemas.openxmlformats.org/officeDocument/2006/relationships/hyperlink" Target="https://www.facebook.com/phemaagri/" TargetMode="External"/><Relationship Id="rId3256" Type="http://schemas.openxmlformats.org/officeDocument/2006/relationships/hyperlink" Target="https://lucy.ng/" TargetMode="External"/><Relationship Id="rId4307" Type="http://schemas.openxmlformats.org/officeDocument/2006/relationships/hyperlink" Target="https://www.facebook.com/SwiftVeeApp/" TargetMode="External"/><Relationship Id="rId5705" Type="http://schemas.openxmlformats.org/officeDocument/2006/relationships/hyperlink" Target="https://www.linkedin.com/company/engmercury/about/" TargetMode="External"/><Relationship Id="rId177" Type="http://schemas.openxmlformats.org/officeDocument/2006/relationships/hyperlink" Target="https://www.whereismytransport.com/" TargetMode="External"/><Relationship Id="rId591" Type="http://schemas.openxmlformats.org/officeDocument/2006/relationships/hyperlink" Target="http://smartblade.co.za/" TargetMode="External"/><Relationship Id="rId2272" Type="http://schemas.openxmlformats.org/officeDocument/2006/relationships/hyperlink" Target="https://twitter.com/ugdrones_?lang=en" TargetMode="External"/><Relationship Id="rId3670" Type="http://schemas.openxmlformats.org/officeDocument/2006/relationships/hyperlink" Target="https://www.oriems.com/" TargetMode="External"/><Relationship Id="rId4721" Type="http://schemas.openxmlformats.org/officeDocument/2006/relationships/hyperlink" Target="https://www.linkedin.com/company/yookoo-ride/about/" TargetMode="External"/><Relationship Id="rId7877" Type="http://schemas.openxmlformats.org/officeDocument/2006/relationships/hyperlink" Target="https://www.bomesresourcesconsulting.com/" TargetMode="External"/><Relationship Id="rId8928" Type="http://schemas.openxmlformats.org/officeDocument/2006/relationships/hyperlink" Target="https://twitter.com/PositiveSSL" TargetMode="External"/><Relationship Id="rId10858" Type="http://schemas.openxmlformats.org/officeDocument/2006/relationships/hyperlink" Target="https://www.facebook.com/shipblu" TargetMode="External"/><Relationship Id="rId244" Type="http://schemas.openxmlformats.org/officeDocument/2006/relationships/hyperlink" Target="https://www.linkedin.com/company/lynk-kenya/" TargetMode="External"/><Relationship Id="rId3323" Type="http://schemas.openxmlformats.org/officeDocument/2006/relationships/hyperlink" Target="https://twitter.com/medtrucks?lang=en" TargetMode="External"/><Relationship Id="rId6479" Type="http://schemas.openxmlformats.org/officeDocument/2006/relationships/hyperlink" Target="https://www.linkedin.com/company/alericonsulting/" TargetMode="External"/><Relationship Id="rId6893" Type="http://schemas.openxmlformats.org/officeDocument/2006/relationships/hyperlink" Target="https://www.linkedin.com/company-beta/17906929/" TargetMode="External"/><Relationship Id="rId7944" Type="http://schemas.openxmlformats.org/officeDocument/2006/relationships/hyperlink" Target="https://www.linkedin.com/company/ynaija" TargetMode="External"/><Relationship Id="rId10925" Type="http://schemas.openxmlformats.org/officeDocument/2006/relationships/hyperlink" Target="https://twitter.com/Mooveafrica" TargetMode="External"/><Relationship Id="rId5495" Type="http://schemas.openxmlformats.org/officeDocument/2006/relationships/hyperlink" Target="https://www.facebook.com/a2d24" TargetMode="External"/><Relationship Id="rId6546" Type="http://schemas.openxmlformats.org/officeDocument/2006/relationships/hyperlink" Target="http://twitter.com/closet49" TargetMode="External"/><Relationship Id="rId6960" Type="http://schemas.openxmlformats.org/officeDocument/2006/relationships/hyperlink" Target="https://www.linkedin.com/company/cancer-care-kenya-nairobi-the-mp-shah-hospitals-/people/" TargetMode="External"/><Relationship Id="rId311" Type="http://schemas.openxmlformats.org/officeDocument/2006/relationships/hyperlink" Target="https://twitter.com/ThisIsMeTweets" TargetMode="External"/><Relationship Id="rId4097" Type="http://schemas.openxmlformats.org/officeDocument/2006/relationships/hyperlink" Target="https://www.simfyafrica.com/" TargetMode="External"/><Relationship Id="rId5148" Type="http://schemas.openxmlformats.org/officeDocument/2006/relationships/hyperlink" Target="https://twitter.com/CommuScore" TargetMode="External"/><Relationship Id="rId5562" Type="http://schemas.openxmlformats.org/officeDocument/2006/relationships/hyperlink" Target="https://twitter.com/neuralsense" TargetMode="External"/><Relationship Id="rId6613" Type="http://schemas.openxmlformats.org/officeDocument/2006/relationships/hyperlink" Target="https://www.facebook.com/pg/TheGigwapi" TargetMode="External"/><Relationship Id="rId9769" Type="http://schemas.openxmlformats.org/officeDocument/2006/relationships/hyperlink" Target="https://twitter.com/mipango_app" TargetMode="External"/><Relationship Id="rId11699" Type="http://schemas.openxmlformats.org/officeDocument/2006/relationships/hyperlink" Target="https://www.facebook.com/DriveMe19" TargetMode="External"/><Relationship Id="rId1758" Type="http://schemas.openxmlformats.org/officeDocument/2006/relationships/hyperlink" Target="https://www.facebook.com/asusuHQ/" TargetMode="External"/><Relationship Id="rId2809" Type="http://schemas.openxmlformats.org/officeDocument/2006/relationships/hyperlink" Target="https://twitter.com/keamedicals" TargetMode="External"/><Relationship Id="rId4164" Type="http://schemas.openxmlformats.org/officeDocument/2006/relationships/hyperlink" Target="http://www.facebook.com/ShopSoko" TargetMode="External"/><Relationship Id="rId5215" Type="http://schemas.openxmlformats.org/officeDocument/2006/relationships/hyperlink" Target="https://www.linkedin.com/company/potluck/" TargetMode="External"/><Relationship Id="rId8785" Type="http://schemas.openxmlformats.org/officeDocument/2006/relationships/hyperlink" Target="https://za.linkedin.com/company/crsp-dsgn" TargetMode="External"/><Relationship Id="rId9836" Type="http://schemas.openxmlformats.org/officeDocument/2006/relationships/hyperlink" Target="https://www.betechwise.com/" TargetMode="External"/><Relationship Id="rId3180" Type="http://schemas.openxmlformats.org/officeDocument/2006/relationships/hyperlink" Target="https://www.linkedin.com/company/schoolap/" TargetMode="External"/><Relationship Id="rId4231" Type="http://schemas.openxmlformats.org/officeDocument/2006/relationships/hyperlink" Target="http://www.superfluid.io/" TargetMode="External"/><Relationship Id="rId7387" Type="http://schemas.openxmlformats.org/officeDocument/2006/relationships/hyperlink" Target="https://twitter.com/yourservice_ng?lang=en" TargetMode="External"/><Relationship Id="rId8438" Type="http://schemas.openxmlformats.org/officeDocument/2006/relationships/hyperlink" Target="https://www.facebook.com/tinyheartshq/" TargetMode="External"/><Relationship Id="rId11766" Type="http://schemas.openxmlformats.org/officeDocument/2006/relationships/hyperlink" Target="https://www.linkedin.com/company/kiboschool/" TargetMode="External"/><Relationship Id="rId1825" Type="http://schemas.openxmlformats.org/officeDocument/2006/relationships/hyperlink" Target="https://www.linkedin.com/company/bboxx-ltd/about/" TargetMode="External"/><Relationship Id="rId8852" Type="http://schemas.openxmlformats.org/officeDocument/2006/relationships/hyperlink" Target="https://www.facebook.com/QuickConnectWireless/" TargetMode="External"/><Relationship Id="rId9903" Type="http://schemas.openxmlformats.org/officeDocument/2006/relationships/hyperlink" Target="https://www.facebook.com/thndrapp/" TargetMode="External"/><Relationship Id="rId10368" Type="http://schemas.openxmlformats.org/officeDocument/2006/relationships/hyperlink" Target="https://www.linkedin.com/company/synatic/" TargetMode="External"/><Relationship Id="rId10782" Type="http://schemas.openxmlformats.org/officeDocument/2006/relationships/hyperlink" Target="https://www.linkedin.com/company/ischoolegypt/" TargetMode="External"/><Relationship Id="rId11419" Type="http://schemas.openxmlformats.org/officeDocument/2006/relationships/hyperlink" Target="https://twitter.com/LipaPayments" TargetMode="External"/><Relationship Id="rId11833" Type="http://schemas.openxmlformats.org/officeDocument/2006/relationships/hyperlink" Target="https://www.garagemobility.com/" TargetMode="External"/><Relationship Id="rId3997" Type="http://schemas.openxmlformats.org/officeDocument/2006/relationships/hyperlink" Target="http://www.rocketmine.com/" TargetMode="External"/><Relationship Id="rId6056" Type="http://schemas.openxmlformats.org/officeDocument/2006/relationships/hyperlink" Target="https://www.facebook.com/cyrillabseg/" TargetMode="External"/><Relationship Id="rId7454" Type="http://schemas.openxmlformats.org/officeDocument/2006/relationships/hyperlink" Target="https://www.facebook.com/Premiumtimes" TargetMode="External"/><Relationship Id="rId8505" Type="http://schemas.openxmlformats.org/officeDocument/2006/relationships/hyperlink" Target="https://twitter.com/airbornedrones" TargetMode="External"/><Relationship Id="rId10435" Type="http://schemas.openxmlformats.org/officeDocument/2006/relationships/hyperlink" Target="https://www.linkedin.com/company/xilefug" TargetMode="External"/><Relationship Id="rId2599" Type="http://schemas.openxmlformats.org/officeDocument/2006/relationships/hyperlink" Target="https://www.linkedin.com/company/fixxrsa/about/" TargetMode="External"/><Relationship Id="rId6470" Type="http://schemas.openxmlformats.org/officeDocument/2006/relationships/hyperlink" Target="http://www.facebook.com/afritorial" TargetMode="External"/><Relationship Id="rId7107" Type="http://schemas.openxmlformats.org/officeDocument/2006/relationships/hyperlink" Target="https://www.linkedin.com/company/ryanada-limited/about/" TargetMode="External"/><Relationship Id="rId7521" Type="http://schemas.openxmlformats.org/officeDocument/2006/relationships/hyperlink" Target="http://www.facebook.com/plaqadinc" TargetMode="External"/><Relationship Id="rId10502" Type="http://schemas.openxmlformats.org/officeDocument/2006/relationships/hyperlink" Target="https://capitolfoods.co/" TargetMode="External"/><Relationship Id="rId985" Type="http://schemas.openxmlformats.org/officeDocument/2006/relationships/hyperlink" Target="http://twitter.com/judytechnology" TargetMode="External"/><Relationship Id="rId2666" Type="http://schemas.openxmlformats.org/officeDocument/2006/relationships/hyperlink" Target="http://www.twitter.com/genius" TargetMode="External"/><Relationship Id="rId3717" Type="http://schemas.openxmlformats.org/officeDocument/2006/relationships/hyperlink" Target="https://parcel-it.com/" TargetMode="External"/><Relationship Id="rId5072" Type="http://schemas.openxmlformats.org/officeDocument/2006/relationships/hyperlink" Target="https://www.linkedin.com/company/ovamba" TargetMode="External"/><Relationship Id="rId6123" Type="http://schemas.openxmlformats.org/officeDocument/2006/relationships/hyperlink" Target="http://www.facebook.com/tankeeb" TargetMode="External"/><Relationship Id="rId9279" Type="http://schemas.openxmlformats.org/officeDocument/2006/relationships/hyperlink" Target="https://twitter.com/dawiclinics" TargetMode="External"/><Relationship Id="rId9693" Type="http://schemas.openxmlformats.org/officeDocument/2006/relationships/hyperlink" Target="https://edugrameg.com/" TargetMode="External"/><Relationship Id="rId638" Type="http://schemas.openxmlformats.org/officeDocument/2006/relationships/hyperlink" Target="http://www.medallioncom.com/" TargetMode="External"/><Relationship Id="rId1268" Type="http://schemas.openxmlformats.org/officeDocument/2006/relationships/hyperlink" Target="https://twitter.com/adigitalboom" TargetMode="External"/><Relationship Id="rId1682" Type="http://schemas.openxmlformats.org/officeDocument/2006/relationships/hyperlink" Target="https://www.linkedin.com/company/numida-technologies/about/" TargetMode="External"/><Relationship Id="rId2319" Type="http://schemas.openxmlformats.org/officeDocument/2006/relationships/hyperlink" Target="https://dronesnap.co.za/" TargetMode="External"/><Relationship Id="rId2733" Type="http://schemas.openxmlformats.org/officeDocument/2006/relationships/hyperlink" Target="https://grain.com.sg/" TargetMode="External"/><Relationship Id="rId5889" Type="http://schemas.openxmlformats.org/officeDocument/2006/relationships/hyperlink" Target="https://web.facebook.com/ElCoachfit/" TargetMode="External"/><Relationship Id="rId8295" Type="http://schemas.openxmlformats.org/officeDocument/2006/relationships/hyperlink" Target="http://www.facebook.com/pages/Chibex-Technologies/17777221558685" TargetMode="External"/><Relationship Id="rId9346" Type="http://schemas.openxmlformats.org/officeDocument/2006/relationships/hyperlink" Target="https://www.linkedin.com/company/utilis-ventures/" TargetMode="External"/><Relationship Id="rId9760" Type="http://schemas.openxmlformats.org/officeDocument/2006/relationships/hyperlink" Target="https://www.flexfinance.ai/" TargetMode="External"/><Relationship Id="rId11276" Type="http://schemas.openxmlformats.org/officeDocument/2006/relationships/hyperlink" Target="https://www.linkedin.com/company/fundi-bots/" TargetMode="External"/><Relationship Id="rId705" Type="http://schemas.openxmlformats.org/officeDocument/2006/relationships/hyperlink" Target="http://kiroogames.com/" TargetMode="External"/><Relationship Id="rId1335" Type="http://schemas.openxmlformats.org/officeDocument/2006/relationships/hyperlink" Target="https://twitter.com/rucove" TargetMode="External"/><Relationship Id="rId8362" Type="http://schemas.openxmlformats.org/officeDocument/2006/relationships/hyperlink" Target="https://www.linkedin.com/company/codeskill/" TargetMode="External"/><Relationship Id="rId9413" Type="http://schemas.openxmlformats.org/officeDocument/2006/relationships/hyperlink" Target="https://www.linkedin.com/company/float-hq" TargetMode="External"/><Relationship Id="rId11690" Type="http://schemas.openxmlformats.org/officeDocument/2006/relationships/hyperlink" Target="https://www.talk360.com/" TargetMode="External"/><Relationship Id="rId2800" Type="http://schemas.openxmlformats.org/officeDocument/2006/relationships/hyperlink" Target="http://www.harambeekingstonny.org/" TargetMode="External"/><Relationship Id="rId5956" Type="http://schemas.openxmlformats.org/officeDocument/2006/relationships/hyperlink" Target="https://www.linkedin.com/company/raye7/about/" TargetMode="External"/><Relationship Id="rId8015" Type="http://schemas.openxmlformats.org/officeDocument/2006/relationships/hyperlink" Target="https://www.linkedin.com/company/schoolsfocus/" TargetMode="External"/><Relationship Id="rId10292" Type="http://schemas.openxmlformats.org/officeDocument/2006/relationships/hyperlink" Target="https://www.docspert.com/en/" TargetMode="External"/><Relationship Id="rId11343" Type="http://schemas.openxmlformats.org/officeDocument/2006/relationships/hyperlink" Target="https://orda.africa/" TargetMode="External"/><Relationship Id="rId41" Type="http://schemas.openxmlformats.org/officeDocument/2006/relationships/hyperlink" Target="https://twitter.com/alacademy" TargetMode="External"/><Relationship Id="rId1402" Type="http://schemas.openxmlformats.org/officeDocument/2006/relationships/hyperlink" Target="https://www.linkedin.com/company/18992532/" TargetMode="External"/><Relationship Id="rId4558" Type="http://schemas.openxmlformats.org/officeDocument/2006/relationships/hyperlink" Target="http://veemo.ma/" TargetMode="External"/><Relationship Id="rId4972" Type="http://schemas.openxmlformats.org/officeDocument/2006/relationships/hyperlink" Target="https://twitter.com/mobiitiming" TargetMode="External"/><Relationship Id="rId5609" Type="http://schemas.openxmlformats.org/officeDocument/2006/relationships/hyperlink" Target="http://www.twitter.com/wezart_za" TargetMode="External"/><Relationship Id="rId7031" Type="http://schemas.openxmlformats.org/officeDocument/2006/relationships/hyperlink" Target="https://twitter.com/konzatechnocity" TargetMode="External"/><Relationship Id="rId11410" Type="http://schemas.openxmlformats.org/officeDocument/2006/relationships/hyperlink" Target="https://www.facebook.com/Earnipay" TargetMode="External"/><Relationship Id="rId3574" Type="http://schemas.openxmlformats.org/officeDocument/2006/relationships/hyperlink" Target="https://www.ng-sign.com/" TargetMode="External"/><Relationship Id="rId4625" Type="http://schemas.openxmlformats.org/officeDocument/2006/relationships/hyperlink" Target="http://www.vuga.io/" TargetMode="External"/><Relationship Id="rId10012" Type="http://schemas.openxmlformats.org/officeDocument/2006/relationships/hyperlink" Target="https://boxconn.co/" TargetMode="External"/><Relationship Id="rId495" Type="http://schemas.openxmlformats.org/officeDocument/2006/relationships/hyperlink" Target="https://twitter.com/edfa3lycom?lang=en" TargetMode="External"/><Relationship Id="rId2176" Type="http://schemas.openxmlformats.org/officeDocument/2006/relationships/hyperlink" Target="https://twitter.com/CortexLogic" TargetMode="External"/><Relationship Id="rId2590" Type="http://schemas.openxmlformats.org/officeDocument/2006/relationships/hyperlink" Target="http://www.facebook.com/fireflymediaservices" TargetMode="External"/><Relationship Id="rId3227" Type="http://schemas.openxmlformats.org/officeDocument/2006/relationships/hyperlink" Target="https://www.linkedin.com/company/linum-labs/" TargetMode="External"/><Relationship Id="rId3641" Type="http://schemas.openxmlformats.org/officeDocument/2006/relationships/hyperlink" Target="https://www.facebook.com/letsOngair" TargetMode="External"/><Relationship Id="rId6797" Type="http://schemas.openxmlformats.org/officeDocument/2006/relationships/hyperlink" Target="https://www.twitter.com/zidimicroclinic" TargetMode="External"/><Relationship Id="rId7848" Type="http://schemas.openxmlformats.org/officeDocument/2006/relationships/hyperlink" Target="https://www.facebook.com/rushingtap/" TargetMode="External"/><Relationship Id="rId148" Type="http://schemas.openxmlformats.org/officeDocument/2006/relationships/hyperlink" Target="https://www.linkedin.com/company/kobo360/" TargetMode="External"/><Relationship Id="rId562" Type="http://schemas.openxmlformats.org/officeDocument/2006/relationships/hyperlink" Target="https://www.linkedin.com/company/ozowsecurepayments/" TargetMode="External"/><Relationship Id="rId1192" Type="http://schemas.openxmlformats.org/officeDocument/2006/relationships/hyperlink" Target="https://twitter.com/getchefaa" TargetMode="External"/><Relationship Id="rId2243" Type="http://schemas.openxmlformats.org/officeDocument/2006/relationships/hyperlink" Target="https://www.linkedin.com/company/deepera/" TargetMode="External"/><Relationship Id="rId5399" Type="http://schemas.openxmlformats.org/officeDocument/2006/relationships/hyperlink" Target="https://www.linkedin.com/company/vinewave" TargetMode="External"/><Relationship Id="rId6864" Type="http://schemas.openxmlformats.org/officeDocument/2006/relationships/hyperlink" Target="https://www.twitter.com/onlinecyberke" TargetMode="External"/><Relationship Id="rId7915" Type="http://schemas.openxmlformats.org/officeDocument/2006/relationships/hyperlink" Target="http://www.twitter.com/reimnet" TargetMode="External"/><Relationship Id="rId9270" Type="http://schemas.openxmlformats.org/officeDocument/2006/relationships/hyperlink" Target="https://twitter.com/officialvmn?lang=en" TargetMode="External"/><Relationship Id="rId10829" Type="http://schemas.openxmlformats.org/officeDocument/2006/relationships/hyperlink" Target="https://www.facebook.com/minlyapp/" TargetMode="External"/><Relationship Id="rId215" Type="http://schemas.openxmlformats.org/officeDocument/2006/relationships/hyperlink" Target="https://www.facebook.com/54gene" TargetMode="External"/><Relationship Id="rId2310" Type="http://schemas.openxmlformats.org/officeDocument/2006/relationships/hyperlink" Target="https://twitter.com/EasyMatatu" TargetMode="External"/><Relationship Id="rId5466" Type="http://schemas.openxmlformats.org/officeDocument/2006/relationships/hyperlink" Target="https://www.linkedin.com/company-beta/10912741/" TargetMode="External"/><Relationship Id="rId6517" Type="http://schemas.openxmlformats.org/officeDocument/2006/relationships/hyperlink" Target="https://www.facebook.com/BrighterMondayEA/timeline?ref=page_internal" TargetMode="External"/><Relationship Id="rId4068" Type="http://schemas.openxmlformats.org/officeDocument/2006/relationships/hyperlink" Target="https://www.linkedin.com/company/10945476" TargetMode="External"/><Relationship Id="rId4482" Type="http://schemas.openxmlformats.org/officeDocument/2006/relationships/hyperlink" Target="http://www.ujuzikilimo.com/" TargetMode="External"/><Relationship Id="rId5119" Type="http://schemas.openxmlformats.org/officeDocument/2006/relationships/hyperlink" Target="https://www.facebook.com/CarZarOnline/" TargetMode="External"/><Relationship Id="rId5880" Type="http://schemas.openxmlformats.org/officeDocument/2006/relationships/hyperlink" Target="https://www.linkedin.com/company/waffarx/about/" TargetMode="External"/><Relationship Id="rId6931" Type="http://schemas.openxmlformats.org/officeDocument/2006/relationships/hyperlink" Target="http://twitter.com/AfricaAssets" TargetMode="External"/><Relationship Id="rId3084" Type="http://schemas.openxmlformats.org/officeDocument/2006/relationships/hyperlink" Target="http://www.kazangsolar.com/" TargetMode="External"/><Relationship Id="rId4135" Type="http://schemas.openxmlformats.org/officeDocument/2006/relationships/hyperlink" Target="https://twitter.com/smeasy" TargetMode="External"/><Relationship Id="rId5533" Type="http://schemas.openxmlformats.org/officeDocument/2006/relationships/hyperlink" Target="http://raru.co.za/" TargetMode="External"/><Relationship Id="rId8689" Type="http://schemas.openxmlformats.org/officeDocument/2006/relationships/hyperlink" Target="https://twitter.com/dsfoundry" TargetMode="External"/><Relationship Id="rId1729" Type="http://schemas.openxmlformats.org/officeDocument/2006/relationships/hyperlink" Target="https://twitter.com/appzonegrp" TargetMode="External"/><Relationship Id="rId5600" Type="http://schemas.openxmlformats.org/officeDocument/2006/relationships/hyperlink" Target="https://www.facebook.com/team6consultants" TargetMode="External"/><Relationship Id="rId8756" Type="http://schemas.openxmlformats.org/officeDocument/2006/relationships/hyperlink" Target="https://twitter.com/darkiepages" TargetMode="External"/><Relationship Id="rId9807" Type="http://schemas.openxmlformats.org/officeDocument/2006/relationships/hyperlink" Target="https://www.koolskools.com/" TargetMode="External"/><Relationship Id="rId10686" Type="http://schemas.openxmlformats.org/officeDocument/2006/relationships/hyperlink" Target="https://www.linkedin.com/company/bfree-africa" TargetMode="External"/><Relationship Id="rId11737" Type="http://schemas.openxmlformats.org/officeDocument/2006/relationships/hyperlink" Target="https://twitter.com/VeendHQ" TargetMode="External"/><Relationship Id="rId3151" Type="http://schemas.openxmlformats.org/officeDocument/2006/relationships/hyperlink" Target="https://www.linkedin.com/organization/1253121/" TargetMode="External"/><Relationship Id="rId4202" Type="http://schemas.openxmlformats.org/officeDocument/2006/relationships/hyperlink" Target="https://www.facebook.com/sooretul" TargetMode="External"/><Relationship Id="rId7358" Type="http://schemas.openxmlformats.org/officeDocument/2006/relationships/hyperlink" Target="https://twitter.com/fibrelifestyle" TargetMode="External"/><Relationship Id="rId7772" Type="http://schemas.openxmlformats.org/officeDocument/2006/relationships/hyperlink" Target="https://www.facebook.com/alosfarm/" TargetMode="External"/><Relationship Id="rId8409" Type="http://schemas.openxmlformats.org/officeDocument/2006/relationships/hyperlink" Target="http://schoolrosta.com/" TargetMode="External"/><Relationship Id="rId8823" Type="http://schemas.openxmlformats.org/officeDocument/2006/relationships/hyperlink" Target="https://www.facebook.com/spritzed/" TargetMode="External"/><Relationship Id="rId10339" Type="http://schemas.openxmlformats.org/officeDocument/2006/relationships/hyperlink" Target="http://fayyaztravels.com/" TargetMode="External"/><Relationship Id="rId10753" Type="http://schemas.openxmlformats.org/officeDocument/2006/relationships/hyperlink" Target="https://www.linkedin.com/company/kibandatopup/about/" TargetMode="External"/><Relationship Id="rId3968" Type="http://schemas.openxmlformats.org/officeDocument/2006/relationships/hyperlink" Target="https://www.linkedin.com/company/ridelinkltd/about/" TargetMode="External"/><Relationship Id="rId6374" Type="http://schemas.openxmlformats.org/officeDocument/2006/relationships/hyperlink" Target="https://twitter.com/kingscel1" TargetMode="External"/><Relationship Id="rId7425" Type="http://schemas.openxmlformats.org/officeDocument/2006/relationships/hyperlink" Target="https://www.tarlent.com/" TargetMode="External"/><Relationship Id="rId10406" Type="http://schemas.openxmlformats.org/officeDocument/2006/relationships/hyperlink" Target="https://twitter.com/oneport365" TargetMode="External"/><Relationship Id="rId11804" Type="http://schemas.openxmlformats.org/officeDocument/2006/relationships/hyperlink" Target="https://www.linkedin.com/company/stakefair/about/" TargetMode="External"/><Relationship Id="rId5" Type="http://schemas.openxmlformats.org/officeDocument/2006/relationships/hyperlink" Target="https://andela.com/" TargetMode="External"/><Relationship Id="rId889" Type="http://schemas.openxmlformats.org/officeDocument/2006/relationships/hyperlink" Target="https://www.facebook.com/Harmonica.Egypt/" TargetMode="External"/><Relationship Id="rId5390" Type="http://schemas.openxmlformats.org/officeDocument/2006/relationships/hyperlink" Target="https://www.fitkey.co.za/" TargetMode="External"/><Relationship Id="rId6027" Type="http://schemas.openxmlformats.org/officeDocument/2006/relationships/hyperlink" Target="http://redcab.co/" TargetMode="External"/><Relationship Id="rId6441" Type="http://schemas.openxmlformats.org/officeDocument/2006/relationships/hyperlink" Target="https://www.linkedin.com/company/antara-health" TargetMode="External"/><Relationship Id="rId9597" Type="http://schemas.openxmlformats.org/officeDocument/2006/relationships/hyperlink" Target="https://twitter.com/gizballs_stores" TargetMode="External"/><Relationship Id="rId10820" Type="http://schemas.openxmlformats.org/officeDocument/2006/relationships/hyperlink" Target="https://www.facebook.com/EdPartnersAfricaLtd/" TargetMode="External"/><Relationship Id="rId1586" Type="http://schemas.openxmlformats.org/officeDocument/2006/relationships/hyperlink" Target="https://www.linkedin.com/company-beta/15228231/?pathWildcard=15228231" TargetMode="External"/><Relationship Id="rId2984" Type="http://schemas.openxmlformats.org/officeDocument/2006/relationships/hyperlink" Target="https://www.twitter.com/intergreatme" TargetMode="External"/><Relationship Id="rId5043" Type="http://schemas.openxmlformats.org/officeDocument/2006/relationships/hyperlink" Target="https://www.rubihealth.com/" TargetMode="External"/><Relationship Id="rId8199" Type="http://schemas.openxmlformats.org/officeDocument/2006/relationships/hyperlink" Target="https://www.facebook.com/eaxum" TargetMode="External"/><Relationship Id="rId609" Type="http://schemas.openxmlformats.org/officeDocument/2006/relationships/hyperlink" Target="http://zonfulenergy.co.zw/" TargetMode="External"/><Relationship Id="rId956" Type="http://schemas.openxmlformats.org/officeDocument/2006/relationships/hyperlink" Target="https://www.linkedin.com/company/paykind/about/" TargetMode="External"/><Relationship Id="rId1239" Type="http://schemas.openxmlformats.org/officeDocument/2006/relationships/hyperlink" Target="https://www.linkedin.com/company/powercube-systems/about/" TargetMode="External"/><Relationship Id="rId2637" Type="http://schemas.openxmlformats.org/officeDocument/2006/relationships/hyperlink" Target="http://index.founa.com/" TargetMode="External"/><Relationship Id="rId5110" Type="http://schemas.openxmlformats.org/officeDocument/2006/relationships/hyperlink" Target="https://www.linkedin.com/company/idea-education/" TargetMode="External"/><Relationship Id="rId8266" Type="http://schemas.openxmlformats.org/officeDocument/2006/relationships/hyperlink" Target="https://www.facebook.com/Theunpeep" TargetMode="External"/><Relationship Id="rId9317" Type="http://schemas.openxmlformats.org/officeDocument/2006/relationships/hyperlink" Target="http://ecodudu.com/" TargetMode="External"/><Relationship Id="rId9664" Type="http://schemas.openxmlformats.org/officeDocument/2006/relationships/hyperlink" Target="https://www.linkedin.com/company/busymed/about/" TargetMode="External"/><Relationship Id="rId11594" Type="http://schemas.openxmlformats.org/officeDocument/2006/relationships/hyperlink" Target="https://inseco.co.za/" TargetMode="External"/><Relationship Id="rId1653" Type="http://schemas.openxmlformats.org/officeDocument/2006/relationships/hyperlink" Target="https://www.ashanti.ai/" TargetMode="External"/><Relationship Id="rId2704" Type="http://schemas.openxmlformats.org/officeDocument/2006/relationships/hyperlink" Target="https://gomycode.tn/TN-FR/home" TargetMode="External"/><Relationship Id="rId8680" Type="http://schemas.openxmlformats.org/officeDocument/2006/relationships/hyperlink" Target="http://www.linkedin.com/company/2779911" TargetMode="External"/><Relationship Id="rId9731" Type="http://schemas.openxmlformats.org/officeDocument/2006/relationships/hyperlink" Target="https://twitter.com/sakneen_" TargetMode="External"/><Relationship Id="rId10196" Type="http://schemas.openxmlformats.org/officeDocument/2006/relationships/hyperlink" Target="https://7keema.com/" TargetMode="External"/><Relationship Id="rId11247" Type="http://schemas.openxmlformats.org/officeDocument/2006/relationships/hyperlink" Target="https://www.linkedin.com/company/kamioun/" TargetMode="External"/><Relationship Id="rId11661" Type="http://schemas.openxmlformats.org/officeDocument/2006/relationships/hyperlink" Target="https://www.linkedin.com/company/getbamba" TargetMode="External"/><Relationship Id="rId1306" Type="http://schemas.openxmlformats.org/officeDocument/2006/relationships/hyperlink" Target="https://www.facebook.com/kudimoney/" TargetMode="External"/><Relationship Id="rId1720" Type="http://schemas.openxmlformats.org/officeDocument/2006/relationships/hyperlink" Target="https://www.facebook.com/apollo.agriculture.3" TargetMode="External"/><Relationship Id="rId4876" Type="http://schemas.openxmlformats.org/officeDocument/2006/relationships/hyperlink" Target="https://www.linkedin.com/company/getsignapps/about/" TargetMode="External"/><Relationship Id="rId5927" Type="http://schemas.openxmlformats.org/officeDocument/2006/relationships/hyperlink" Target="http://www.pushbots.com/" TargetMode="External"/><Relationship Id="rId7282" Type="http://schemas.openxmlformats.org/officeDocument/2006/relationships/hyperlink" Target="https://www.facebook.com/chopupcommunity" TargetMode="External"/><Relationship Id="rId8333" Type="http://schemas.openxmlformats.org/officeDocument/2006/relationships/hyperlink" Target="http://ontripp.com/" TargetMode="External"/><Relationship Id="rId10263" Type="http://schemas.openxmlformats.org/officeDocument/2006/relationships/hyperlink" Target="https://www.linkedin.com/company/tegeka-home-services" TargetMode="External"/><Relationship Id="rId11314" Type="http://schemas.openxmlformats.org/officeDocument/2006/relationships/hyperlink" Target="https://www.linkedin.com/company/crafty-workshop" TargetMode="External"/><Relationship Id="rId12" Type="http://schemas.openxmlformats.org/officeDocument/2006/relationships/hyperlink" Target="https://www.facebook.com/Takealot" TargetMode="External"/><Relationship Id="rId3478" Type="http://schemas.openxmlformats.org/officeDocument/2006/relationships/hyperlink" Target="https://twitter.com/MowaferCare/" TargetMode="External"/><Relationship Id="rId3892" Type="http://schemas.openxmlformats.org/officeDocument/2006/relationships/hyperlink" Target="https://twitter.com/quanode" TargetMode="External"/><Relationship Id="rId4529" Type="http://schemas.openxmlformats.org/officeDocument/2006/relationships/hyperlink" Target="https://www.linkedin.com/company/umbrella-analytics/about/" TargetMode="External"/><Relationship Id="rId4943" Type="http://schemas.openxmlformats.org/officeDocument/2006/relationships/hyperlink" Target="https://www.linkedin.com/in/rok-studios-b77803116/?originalSubdomain=ng" TargetMode="External"/><Relationship Id="rId8400" Type="http://schemas.openxmlformats.org/officeDocument/2006/relationships/hyperlink" Target="https://www.facebook.com/prodigysolution" TargetMode="External"/><Relationship Id="rId10330" Type="http://schemas.openxmlformats.org/officeDocument/2006/relationships/hyperlink" Target="https://www.linkedin.com/company/cribmd/" TargetMode="External"/><Relationship Id="rId399" Type="http://schemas.openxmlformats.org/officeDocument/2006/relationships/hyperlink" Target="https://www.linkedin.com/company/sky.garden/" TargetMode="External"/><Relationship Id="rId2494" Type="http://schemas.openxmlformats.org/officeDocument/2006/relationships/hyperlink" Target="https://www.exportunity.company/" TargetMode="External"/><Relationship Id="rId3545" Type="http://schemas.openxmlformats.org/officeDocument/2006/relationships/hyperlink" Target="https://www.linkedin.com/company/mypadi.ng/" TargetMode="External"/><Relationship Id="rId7002" Type="http://schemas.openxmlformats.org/officeDocument/2006/relationships/hyperlink" Target="https://twitter.com/flashcastke" TargetMode="External"/><Relationship Id="rId466" Type="http://schemas.openxmlformats.org/officeDocument/2006/relationships/hyperlink" Target="https://www.facebook.com/safeboda/" TargetMode="External"/><Relationship Id="rId880" Type="http://schemas.openxmlformats.org/officeDocument/2006/relationships/hyperlink" Target="http://breadfast.com/" TargetMode="External"/><Relationship Id="rId1096" Type="http://schemas.openxmlformats.org/officeDocument/2006/relationships/hyperlink" Target="http://twitter.com/rentsmallsmall" TargetMode="External"/><Relationship Id="rId2147" Type="http://schemas.openxmlformats.org/officeDocument/2006/relationships/hyperlink" Target="https://faroty.com/" TargetMode="External"/><Relationship Id="rId2561" Type="http://schemas.openxmlformats.org/officeDocument/2006/relationships/hyperlink" Target="http://helpmum.org/" TargetMode="External"/><Relationship Id="rId9174" Type="http://schemas.openxmlformats.org/officeDocument/2006/relationships/hyperlink" Target="https://manpro.co.ke/" TargetMode="External"/><Relationship Id="rId119" Type="http://schemas.openxmlformats.org/officeDocument/2006/relationships/hyperlink" Target="https://www.linkedin.com/company/daystar-power-group/" TargetMode="External"/><Relationship Id="rId533" Type="http://schemas.openxmlformats.org/officeDocument/2006/relationships/hyperlink" Target="https://www.facebook.com/ShezlongApp/" TargetMode="External"/><Relationship Id="rId1163" Type="http://schemas.openxmlformats.org/officeDocument/2006/relationships/hyperlink" Target="http://www.vollar.org/" TargetMode="External"/><Relationship Id="rId2214" Type="http://schemas.openxmlformats.org/officeDocument/2006/relationships/hyperlink" Target="https://www.facebook.com/curacel/" TargetMode="External"/><Relationship Id="rId3612" Type="http://schemas.openxmlformats.org/officeDocument/2006/relationships/hyperlink" Target="https://www.facebook.com/garcom.entregas/" TargetMode="External"/><Relationship Id="rId6768" Type="http://schemas.openxmlformats.org/officeDocument/2006/relationships/hyperlink" Target="https://www.loniwa.com/" TargetMode="External"/><Relationship Id="rId7819" Type="http://schemas.openxmlformats.org/officeDocument/2006/relationships/hyperlink" Target="https://www.facebook.com/gibadi" TargetMode="External"/><Relationship Id="rId8190" Type="http://schemas.openxmlformats.org/officeDocument/2006/relationships/hyperlink" Target="https://www.twitter.com/fazsiondk" TargetMode="External"/><Relationship Id="rId9241" Type="http://schemas.openxmlformats.org/officeDocument/2006/relationships/hyperlink" Target="https://www.linkedin.com/company/bitsika/" TargetMode="External"/><Relationship Id="rId5784" Type="http://schemas.openxmlformats.org/officeDocument/2006/relationships/hyperlink" Target="http://apt-9.com/" TargetMode="External"/><Relationship Id="rId6835" Type="http://schemas.openxmlformats.org/officeDocument/2006/relationships/hyperlink" Target="https://www.facebook.com/trustcomltd" TargetMode="External"/><Relationship Id="rId11171" Type="http://schemas.openxmlformats.org/officeDocument/2006/relationships/hyperlink" Target="https://twitter.com/mSwali_KE" TargetMode="External"/><Relationship Id="rId600" Type="http://schemas.openxmlformats.org/officeDocument/2006/relationships/hyperlink" Target="https://twitter.com/thriveagric" TargetMode="External"/><Relationship Id="rId1230" Type="http://schemas.openxmlformats.org/officeDocument/2006/relationships/hyperlink" Target="https://twitter.com/kolopay" TargetMode="External"/><Relationship Id="rId4386" Type="http://schemas.openxmlformats.org/officeDocument/2006/relationships/hyperlink" Target="http://toraafrica.com/" TargetMode="External"/><Relationship Id="rId5437" Type="http://schemas.openxmlformats.org/officeDocument/2006/relationships/hyperlink" Target="https://www.linkedin.com/company/khulaagriculturetechnology/" TargetMode="External"/><Relationship Id="rId5851" Type="http://schemas.openxmlformats.org/officeDocument/2006/relationships/hyperlink" Target="https://www.linkedin.com/company/assess-talent-measurement" TargetMode="External"/><Relationship Id="rId6902" Type="http://schemas.openxmlformats.org/officeDocument/2006/relationships/hyperlink" Target="https://healthyfoodsonly.com/" TargetMode="External"/><Relationship Id="rId4039" Type="http://schemas.openxmlformats.org/officeDocument/2006/relationships/hyperlink" Target="https://satoshicentre.tech/" TargetMode="External"/><Relationship Id="rId4453" Type="http://schemas.openxmlformats.org/officeDocument/2006/relationships/hyperlink" Target="https://www.tripafrique.com/" TargetMode="External"/><Relationship Id="rId5504" Type="http://schemas.openxmlformats.org/officeDocument/2006/relationships/hyperlink" Target="https://www.linkedin.com/company/18075100/" TargetMode="External"/><Relationship Id="rId3055" Type="http://schemas.openxmlformats.org/officeDocument/2006/relationships/hyperlink" Target="https://www.linkedin.com/company/kal%C3%A9job" TargetMode="External"/><Relationship Id="rId4106" Type="http://schemas.openxmlformats.org/officeDocument/2006/relationships/hyperlink" Target="https://www.facebook.com/shakerfans" TargetMode="External"/><Relationship Id="rId4520" Type="http://schemas.openxmlformats.org/officeDocument/2006/relationships/hyperlink" Target="https://www.linkedin.com/company/vehseh2016/about/" TargetMode="External"/><Relationship Id="rId7676" Type="http://schemas.openxmlformats.org/officeDocument/2006/relationships/hyperlink" Target="https://kobolet.com/" TargetMode="External"/><Relationship Id="rId8727" Type="http://schemas.openxmlformats.org/officeDocument/2006/relationships/hyperlink" Target="https://www.dodigital.academy/" TargetMode="External"/><Relationship Id="rId390" Type="http://schemas.openxmlformats.org/officeDocument/2006/relationships/hyperlink" Target="https://www.linkedin.com/company/rentinflow/" TargetMode="External"/><Relationship Id="rId2071" Type="http://schemas.openxmlformats.org/officeDocument/2006/relationships/hyperlink" Target="https://www.ezeemoney.co.ug/" TargetMode="External"/><Relationship Id="rId3122" Type="http://schemas.openxmlformats.org/officeDocument/2006/relationships/hyperlink" Target="http://www.kuendadigital.com/" TargetMode="External"/><Relationship Id="rId6278" Type="http://schemas.openxmlformats.org/officeDocument/2006/relationships/hyperlink" Target="https://www.facebook.com/TheINVESTMENTPeople/?fref=ts" TargetMode="External"/><Relationship Id="rId6692" Type="http://schemas.openxmlformats.org/officeDocument/2006/relationships/hyperlink" Target="https://twitter.com/jacarandakenya" TargetMode="External"/><Relationship Id="rId7329" Type="http://schemas.openxmlformats.org/officeDocument/2006/relationships/hyperlink" Target="https://twitter.com/proteachng" TargetMode="External"/><Relationship Id="rId10657" Type="http://schemas.openxmlformats.org/officeDocument/2006/relationships/hyperlink" Target="https://www.lami.world/about" TargetMode="External"/><Relationship Id="rId11708" Type="http://schemas.openxmlformats.org/officeDocument/2006/relationships/hyperlink" Target="https://abela.app/" TargetMode="External"/><Relationship Id="rId5294" Type="http://schemas.openxmlformats.org/officeDocument/2006/relationships/hyperlink" Target="https://www.facebook.com/HowlerApp/" TargetMode="External"/><Relationship Id="rId6345" Type="http://schemas.openxmlformats.org/officeDocument/2006/relationships/hyperlink" Target="https://www.bookadoc.online/" TargetMode="External"/><Relationship Id="rId7743" Type="http://schemas.openxmlformats.org/officeDocument/2006/relationships/hyperlink" Target="https://tracify.co/" TargetMode="External"/><Relationship Id="rId10724" Type="http://schemas.openxmlformats.org/officeDocument/2006/relationships/hyperlink" Target="https://www.facebook.com/KaCyberApp/" TargetMode="External"/><Relationship Id="rId110" Type="http://schemas.openxmlformats.org/officeDocument/2006/relationships/hyperlink" Target="https://www.linkedin.com/company/wuzzuf-com/about/" TargetMode="External"/><Relationship Id="rId2888" Type="http://schemas.openxmlformats.org/officeDocument/2006/relationships/hyperlink" Target="https://icare.co.tz/contact/" TargetMode="External"/><Relationship Id="rId3939" Type="http://schemas.openxmlformats.org/officeDocument/2006/relationships/hyperlink" Target="https://www.linkedin.com/company/reliancehmo/about/" TargetMode="External"/><Relationship Id="rId7810" Type="http://schemas.openxmlformats.org/officeDocument/2006/relationships/hyperlink" Target="https://www.intelics.com/" TargetMode="External"/><Relationship Id="rId2955" Type="http://schemas.openxmlformats.org/officeDocument/2006/relationships/hyperlink" Target="https://www.interpayafrica.com/" TargetMode="External"/><Relationship Id="rId5361" Type="http://schemas.openxmlformats.org/officeDocument/2006/relationships/hyperlink" Target="https://www.twitter.com/wisolarco" TargetMode="External"/><Relationship Id="rId6412" Type="http://schemas.openxmlformats.org/officeDocument/2006/relationships/hyperlink" Target="https://twitter.com/Farmula_" TargetMode="External"/><Relationship Id="rId9568" Type="http://schemas.openxmlformats.org/officeDocument/2006/relationships/hyperlink" Target="https://www.facebook.com/freterium/" TargetMode="External"/><Relationship Id="rId9982" Type="http://schemas.openxmlformats.org/officeDocument/2006/relationships/hyperlink" Target="https://www.facebook.com/valentureinstitute/" TargetMode="External"/><Relationship Id="rId11498" Type="http://schemas.openxmlformats.org/officeDocument/2006/relationships/hyperlink" Target="https://www.facebook.com/HenceTechnologies/" TargetMode="External"/><Relationship Id="rId927" Type="http://schemas.openxmlformats.org/officeDocument/2006/relationships/hyperlink" Target="https://www.facebook.com/afrostreamtv" TargetMode="External"/><Relationship Id="rId1557" Type="http://schemas.openxmlformats.org/officeDocument/2006/relationships/hyperlink" Target="https://twitter.com/agrosupplyug" TargetMode="External"/><Relationship Id="rId1971" Type="http://schemas.openxmlformats.org/officeDocument/2006/relationships/hyperlink" Target="https://buupass.com/" TargetMode="External"/><Relationship Id="rId2608" Type="http://schemas.openxmlformats.org/officeDocument/2006/relationships/hyperlink" Target="http://www.facebook.com/flock" TargetMode="External"/><Relationship Id="rId5014" Type="http://schemas.openxmlformats.org/officeDocument/2006/relationships/hyperlink" Target="https://twitter.com/agrinfotz" TargetMode="External"/><Relationship Id="rId8584" Type="http://schemas.openxmlformats.org/officeDocument/2006/relationships/hyperlink" Target="http://www.staysouthpoint.co.za/" TargetMode="External"/><Relationship Id="rId9635" Type="http://schemas.openxmlformats.org/officeDocument/2006/relationships/hyperlink" Target="https://twitter.com/gozembo" TargetMode="External"/><Relationship Id="rId11565" Type="http://schemas.openxmlformats.org/officeDocument/2006/relationships/hyperlink" Target="https://www.getziada.com/" TargetMode="External"/><Relationship Id="rId1624" Type="http://schemas.openxmlformats.org/officeDocument/2006/relationships/hyperlink" Target="https://www.linkedin.com/company/clickpay/" TargetMode="External"/><Relationship Id="rId4030" Type="http://schemas.openxmlformats.org/officeDocument/2006/relationships/hyperlink" Target="https://www.facebook.com/savannacircuit/?hc_ref=ARR5EK8Fs8zJ5EXaaK5JXh5ljtTUdnUpAjqNEiIuBlYQmN_tkfjKKTqQILQZZFX11Q8&amp;fref=nf&amp;__xts__%5B0%5D=68.ARDvHoWKKBc9bZwrAtV85jC496MGjMDS7hbnV15Hx0RfXe6y7jXAHXPithfnkEDWzkxTW5ZAyyg1XJjQd_s2b7aaAiK3SOBDZb1Urmr4WOdSQCDWtu30CFsRVSsUfX3kKDRYiHp-fKSS0Bx0M36cYwo-CYMqvyDv1L-T6fbcDO_KRzetVAtcW3LzXq39Ku7SrpkTIRBDbyRzvPScx26Ym4-eXtkgQeAPmIqvnC6MTrfvOyrZtZJA8X-y6KFAsWKrtYmSQwE5Y6Q2qr9cA_DIiSwwFvZK7_3eHFN51Cr1mhTN3nhYvqmJ0NBqQns8zxxUliM481RHkiWWhc9uTCWS1FI&amp;__tn__=kC-R" TargetMode="External"/><Relationship Id="rId7186" Type="http://schemas.openxmlformats.org/officeDocument/2006/relationships/hyperlink" Target="http://zegetech.com/" TargetMode="External"/><Relationship Id="rId8237" Type="http://schemas.openxmlformats.org/officeDocument/2006/relationships/hyperlink" Target="https://twitter.com/nestsquare" TargetMode="External"/><Relationship Id="rId8651" Type="http://schemas.openxmlformats.org/officeDocument/2006/relationships/hyperlink" Target="https://www.makandafinance.co.za/" TargetMode="External"/><Relationship Id="rId9702" Type="http://schemas.openxmlformats.org/officeDocument/2006/relationships/hyperlink" Target="https://www.linkedin.com/company/mergeconnect" TargetMode="External"/><Relationship Id="rId10167" Type="http://schemas.openxmlformats.org/officeDocument/2006/relationships/hyperlink" Target="https://www.facebook.com/Atlanspace/" TargetMode="External"/><Relationship Id="rId11218" Type="http://schemas.openxmlformats.org/officeDocument/2006/relationships/hyperlink" Target="https://twitter.com/thebulbworldbw" TargetMode="External"/><Relationship Id="rId3796" Type="http://schemas.openxmlformats.org/officeDocument/2006/relationships/hyperlink" Target="https://www.facebook.com/pg/ProjectUBU" TargetMode="External"/><Relationship Id="rId7253" Type="http://schemas.openxmlformats.org/officeDocument/2006/relationships/hyperlink" Target="https://www.linkedin.com/company/lekoil-limited" TargetMode="External"/><Relationship Id="rId8304" Type="http://schemas.openxmlformats.org/officeDocument/2006/relationships/hyperlink" Target="https://www.linkedin.com/company/afrireviews/" TargetMode="External"/><Relationship Id="rId10234" Type="http://schemas.openxmlformats.org/officeDocument/2006/relationships/hyperlink" Target="https://www.facebook.com/TSCeBusiness" TargetMode="External"/><Relationship Id="rId10581" Type="http://schemas.openxmlformats.org/officeDocument/2006/relationships/hyperlink" Target="https://twitter.com/scrapays_HQ" TargetMode="External"/><Relationship Id="rId11632" Type="http://schemas.openxmlformats.org/officeDocument/2006/relationships/hyperlink" Target="https://www.linkedin.com/company/goodtalentcorp" TargetMode="External"/><Relationship Id="rId2398" Type="http://schemas.openxmlformats.org/officeDocument/2006/relationships/hyperlink" Target="http://caymay.com/" TargetMode="External"/><Relationship Id="rId3449" Type="http://schemas.openxmlformats.org/officeDocument/2006/relationships/hyperlink" Target="https://www.linkedin.com/company/themokoapp" TargetMode="External"/><Relationship Id="rId4847" Type="http://schemas.openxmlformats.org/officeDocument/2006/relationships/hyperlink" Target="https://web.facebook.com/zendmobility/" TargetMode="External"/><Relationship Id="rId7320" Type="http://schemas.openxmlformats.org/officeDocument/2006/relationships/hyperlink" Target="https://www.linkedin.com/company/lagchat-com" TargetMode="External"/><Relationship Id="rId3863" Type="http://schemas.openxmlformats.org/officeDocument/2006/relationships/hyperlink" Target="https://twitter.com/PropertybookZW" TargetMode="External"/><Relationship Id="rId4914" Type="http://schemas.openxmlformats.org/officeDocument/2006/relationships/hyperlink" Target="https://www.facebook.com/carechamp/" TargetMode="External"/><Relationship Id="rId9078" Type="http://schemas.openxmlformats.org/officeDocument/2006/relationships/hyperlink" Target="https://twitter.com/BAG_Innovation" TargetMode="External"/><Relationship Id="rId10301" Type="http://schemas.openxmlformats.org/officeDocument/2006/relationships/hyperlink" Target="https://www.cassbana.com/" TargetMode="External"/><Relationship Id="rId784" Type="http://schemas.openxmlformats.org/officeDocument/2006/relationships/hyperlink" Target="https://www.facebook.com/redbirdht/" TargetMode="External"/><Relationship Id="rId1067" Type="http://schemas.openxmlformats.org/officeDocument/2006/relationships/hyperlink" Target="https://www.facebook.com/jobjackapp/" TargetMode="External"/><Relationship Id="rId2465" Type="http://schemas.openxmlformats.org/officeDocument/2006/relationships/hyperlink" Target="https://www.facebook.com/eTranzactNigeria/" TargetMode="External"/><Relationship Id="rId3516" Type="http://schemas.openxmlformats.org/officeDocument/2006/relationships/hyperlink" Target="https://twitter.com/MusoniSystem" TargetMode="External"/><Relationship Id="rId3930" Type="http://schemas.openxmlformats.org/officeDocument/2006/relationships/hyperlink" Target="https://twitter.com/RecoMed" TargetMode="External"/><Relationship Id="rId8094" Type="http://schemas.openxmlformats.org/officeDocument/2006/relationships/hyperlink" Target="https://www.linkedin.com/company/flinoidf/about/" TargetMode="External"/><Relationship Id="rId9492" Type="http://schemas.openxmlformats.org/officeDocument/2006/relationships/hyperlink" Target="https://www.facebook.com/Vexls/" TargetMode="External"/><Relationship Id="rId437" Type="http://schemas.openxmlformats.org/officeDocument/2006/relationships/hyperlink" Target="http://linkedin.com/company/flexclub" TargetMode="External"/><Relationship Id="rId851" Type="http://schemas.openxmlformats.org/officeDocument/2006/relationships/hyperlink" Target="https://twitter.com/iameidentity" TargetMode="External"/><Relationship Id="rId1481" Type="http://schemas.openxmlformats.org/officeDocument/2006/relationships/hyperlink" Target="https://www.linkedin.com/company/binkabi/" TargetMode="External"/><Relationship Id="rId2118" Type="http://schemas.openxmlformats.org/officeDocument/2006/relationships/hyperlink" Target="https://www.facebook.com/hyperiondev" TargetMode="External"/><Relationship Id="rId2532" Type="http://schemas.openxmlformats.org/officeDocument/2006/relationships/hyperlink" Target="https://www.farmgate.africa/" TargetMode="External"/><Relationship Id="rId5688" Type="http://schemas.openxmlformats.org/officeDocument/2006/relationships/hyperlink" Target="https://wenahardware.com/" TargetMode="External"/><Relationship Id="rId6739" Type="http://schemas.openxmlformats.org/officeDocument/2006/relationships/hyperlink" Target="http://twitter.com/kenyaplex" TargetMode="External"/><Relationship Id="rId9145" Type="http://schemas.openxmlformats.org/officeDocument/2006/relationships/hyperlink" Target="https://gerocare.org/" TargetMode="External"/><Relationship Id="rId11075" Type="http://schemas.openxmlformats.org/officeDocument/2006/relationships/hyperlink" Target="https://www.linkedin.com/company/ejaraio/" TargetMode="External"/><Relationship Id="rId504" Type="http://schemas.openxmlformats.org/officeDocument/2006/relationships/hyperlink" Target="https://www.linkedin.com/company/la-reina-gowns/" TargetMode="External"/><Relationship Id="rId1134" Type="http://schemas.openxmlformats.org/officeDocument/2006/relationships/hyperlink" Target="https://www.facebook.com/eazyhire/" TargetMode="External"/><Relationship Id="rId5755" Type="http://schemas.openxmlformats.org/officeDocument/2006/relationships/hyperlink" Target="https://www.linkedin.com/company/bioniclimbsllc/" TargetMode="External"/><Relationship Id="rId6806" Type="http://schemas.openxmlformats.org/officeDocument/2006/relationships/hyperlink" Target="http://www.mtl.co.ke/" TargetMode="External"/><Relationship Id="rId8161" Type="http://schemas.openxmlformats.org/officeDocument/2006/relationships/hyperlink" Target="https://www.twitter.com/nlistng" TargetMode="External"/><Relationship Id="rId9212" Type="http://schemas.openxmlformats.org/officeDocument/2006/relationships/hyperlink" Target="https://www.wafoyosafaris.com/" TargetMode="External"/><Relationship Id="rId10091" Type="http://schemas.openxmlformats.org/officeDocument/2006/relationships/hyperlink" Target="https://web.facebook.com/weighcomelectricity" TargetMode="External"/><Relationship Id="rId11142" Type="http://schemas.openxmlformats.org/officeDocument/2006/relationships/hyperlink" Target="https://www.basi-go.com/about" TargetMode="External"/><Relationship Id="rId1201" Type="http://schemas.openxmlformats.org/officeDocument/2006/relationships/hyperlink" Target="https://www.linkedin.com/company/mosawer.net/" TargetMode="External"/><Relationship Id="rId4357" Type="http://schemas.openxmlformats.org/officeDocument/2006/relationships/hyperlink" Target="http://www.terangasolutions.com/Company/About-us/" TargetMode="External"/><Relationship Id="rId4771" Type="http://schemas.openxmlformats.org/officeDocument/2006/relationships/hyperlink" Target="http://uefa.com/" TargetMode="External"/><Relationship Id="rId5408" Type="http://schemas.openxmlformats.org/officeDocument/2006/relationships/hyperlink" Target="https://twitter.com/petheavensa" TargetMode="External"/><Relationship Id="rId3373" Type="http://schemas.openxmlformats.org/officeDocument/2006/relationships/hyperlink" Target="https://www.linkedin.com/company/mavinrecords/" TargetMode="External"/><Relationship Id="rId4424" Type="http://schemas.openxmlformats.org/officeDocument/2006/relationships/hyperlink" Target="https://twitter.com/Tress_App" TargetMode="External"/><Relationship Id="rId5822" Type="http://schemas.openxmlformats.org/officeDocument/2006/relationships/hyperlink" Target="https://twitter.com/ibs_academy" TargetMode="External"/><Relationship Id="rId8978" Type="http://schemas.openxmlformats.org/officeDocument/2006/relationships/hyperlink" Target="https://www.linkedin.com/company/lilychat/" TargetMode="External"/><Relationship Id="rId294" Type="http://schemas.openxmlformats.org/officeDocument/2006/relationships/hyperlink" Target="http://www.yumamia.com/" TargetMode="External"/><Relationship Id="rId3026" Type="http://schemas.openxmlformats.org/officeDocument/2006/relationships/hyperlink" Target="https://www.linkedin.com/company/jobox" TargetMode="External"/><Relationship Id="rId7994" Type="http://schemas.openxmlformats.org/officeDocument/2006/relationships/hyperlink" Target="https://twitter.com/@HealthFacts_ng_" TargetMode="External"/><Relationship Id="rId10975" Type="http://schemas.openxmlformats.org/officeDocument/2006/relationships/hyperlink" Target="https://www.linkedin.com/company/nesmetric/about/" TargetMode="External"/><Relationship Id="rId361" Type="http://schemas.openxmlformats.org/officeDocument/2006/relationships/hyperlink" Target="https://www.facebook.com/NawahScientific/" TargetMode="External"/><Relationship Id="rId2042" Type="http://schemas.openxmlformats.org/officeDocument/2006/relationships/hyperlink" Target="https://www.linkedin.com/company/equinox-international/" TargetMode="External"/><Relationship Id="rId3440" Type="http://schemas.openxmlformats.org/officeDocument/2006/relationships/hyperlink" Target="https://www.facebook.com/modularitygrid/" TargetMode="External"/><Relationship Id="rId5198" Type="http://schemas.openxmlformats.org/officeDocument/2006/relationships/hyperlink" Target="http://www.tentedadventures.com/" TargetMode="External"/><Relationship Id="rId6596" Type="http://schemas.openxmlformats.org/officeDocument/2006/relationships/hyperlink" Target="http://twitter.com/frontlinesms" TargetMode="External"/><Relationship Id="rId7647" Type="http://schemas.openxmlformats.org/officeDocument/2006/relationships/hyperlink" Target="https://predictionhq.com.ng/" TargetMode="External"/><Relationship Id="rId10628" Type="http://schemas.openxmlformats.org/officeDocument/2006/relationships/hyperlink" Target="https://www.jamescubittfacilities.com/" TargetMode="External"/><Relationship Id="rId6249" Type="http://schemas.openxmlformats.org/officeDocument/2006/relationships/hyperlink" Target="https://www.facebook.com/bluconyx" TargetMode="External"/><Relationship Id="rId6663" Type="http://schemas.openxmlformats.org/officeDocument/2006/relationships/hyperlink" Target="https://www.twitter.com/illuminaafrica" TargetMode="External"/><Relationship Id="rId7714" Type="http://schemas.openxmlformats.org/officeDocument/2006/relationships/hyperlink" Target="https://twitter.com/flashlearners" TargetMode="External"/><Relationship Id="rId2859" Type="http://schemas.openxmlformats.org/officeDocument/2006/relationships/hyperlink" Target="https://twitter.com/HeartbeatAdvent" TargetMode="External"/><Relationship Id="rId5265" Type="http://schemas.openxmlformats.org/officeDocument/2006/relationships/hyperlink" Target="https://www.facebook.com/yethusaving/" TargetMode="External"/><Relationship Id="rId6316" Type="http://schemas.openxmlformats.org/officeDocument/2006/relationships/hyperlink" Target="https://twitter.com/marketexpressgh" TargetMode="External"/><Relationship Id="rId6730" Type="http://schemas.openxmlformats.org/officeDocument/2006/relationships/hyperlink" Target="https://www.linkedin.com/public-profile/settings?trk=d_flagship3_profile_self_view_public_profile&amp;lipi=urn%3Ali%3Apage%3Ad_flagship3_profile_self_edit_top_card%3BNv35BT%2BPRsylXNCoVbNROA%3D%3D" TargetMode="External"/><Relationship Id="rId9886" Type="http://schemas.openxmlformats.org/officeDocument/2006/relationships/hyperlink" Target="https://www.linkedin.com/company/lightwarelidar/" TargetMode="External"/><Relationship Id="rId1875" Type="http://schemas.openxmlformats.org/officeDocument/2006/relationships/hyperlink" Target="https://www.linkedin.com/company/11182379/" TargetMode="External"/><Relationship Id="rId4281" Type="http://schemas.openxmlformats.org/officeDocument/2006/relationships/hyperlink" Target="https://twitter.com/takatakasol?lang=en" TargetMode="External"/><Relationship Id="rId5332" Type="http://schemas.openxmlformats.org/officeDocument/2006/relationships/hyperlink" Target="http://twitter.com/SovTechSA" TargetMode="External"/><Relationship Id="rId8488" Type="http://schemas.openxmlformats.org/officeDocument/2006/relationships/hyperlink" Target="https://lepsta.com/" TargetMode="External"/><Relationship Id="rId9539" Type="http://schemas.openxmlformats.org/officeDocument/2006/relationships/hyperlink" Target="https://www.facebook.com/pravicasuite" TargetMode="External"/><Relationship Id="rId11469" Type="http://schemas.openxmlformats.org/officeDocument/2006/relationships/hyperlink" Target="https://www.linkedin.com/company/getyep/" TargetMode="External"/><Relationship Id="rId1528" Type="http://schemas.openxmlformats.org/officeDocument/2006/relationships/hyperlink" Target="https://www.linkedin.com/company/atradertz/about/" TargetMode="External"/><Relationship Id="rId2926" Type="http://schemas.openxmlformats.org/officeDocument/2006/relationships/hyperlink" Target="https://www.linkedin.com/company/icog-labs/about/" TargetMode="External"/><Relationship Id="rId8555" Type="http://schemas.openxmlformats.org/officeDocument/2006/relationships/hyperlink" Target="https://www.safcoin.co.za/" TargetMode="External"/><Relationship Id="rId9606" Type="http://schemas.openxmlformats.org/officeDocument/2006/relationships/hyperlink" Target="https://www.auto-plus.tn/" TargetMode="External"/><Relationship Id="rId9953" Type="http://schemas.openxmlformats.org/officeDocument/2006/relationships/hyperlink" Target="https://www.facebook.com/daauusAgency" TargetMode="External"/><Relationship Id="rId1942" Type="http://schemas.openxmlformats.org/officeDocument/2006/relationships/hyperlink" Target="https://twitter.com/mobirise" TargetMode="External"/><Relationship Id="rId4001" Type="http://schemas.openxmlformats.org/officeDocument/2006/relationships/hyperlink" Target="https://www.linkedin.com/company/smart-medical-services/" TargetMode="External"/><Relationship Id="rId7157" Type="http://schemas.openxmlformats.org/officeDocument/2006/relationships/hyperlink" Target="https://www.uhasibu.co.ke/" TargetMode="External"/><Relationship Id="rId8208" Type="http://schemas.openxmlformats.org/officeDocument/2006/relationships/hyperlink" Target="http://bytehubembed.com/" TargetMode="External"/><Relationship Id="rId10485" Type="http://schemas.openxmlformats.org/officeDocument/2006/relationships/hyperlink" Target="https://www.linkedin.com/company/blueloop-tech/" TargetMode="External"/><Relationship Id="rId11536" Type="http://schemas.openxmlformats.org/officeDocument/2006/relationships/hyperlink" Target="https://www.linkedin.com/company/withbloom/" TargetMode="External"/><Relationship Id="rId6173" Type="http://schemas.openxmlformats.org/officeDocument/2006/relationships/hyperlink" Target="https://www.linkedin.com/company/11047670/" TargetMode="External"/><Relationship Id="rId7571" Type="http://schemas.openxmlformats.org/officeDocument/2006/relationships/hyperlink" Target="https://web.facebook.com/ParsealHQ/" TargetMode="External"/><Relationship Id="rId8622" Type="http://schemas.openxmlformats.org/officeDocument/2006/relationships/hyperlink" Target="https://www.mindzu.com/" TargetMode="External"/><Relationship Id="rId10138" Type="http://schemas.openxmlformats.org/officeDocument/2006/relationships/hyperlink" Target="https://www.prestodeliveries.com/" TargetMode="External"/><Relationship Id="rId10552" Type="http://schemas.openxmlformats.org/officeDocument/2006/relationships/hyperlink" Target="https://twitter.com/troygoldapp" TargetMode="External"/><Relationship Id="rId11603" Type="http://schemas.openxmlformats.org/officeDocument/2006/relationships/hyperlink" Target="https://twitter.com/safemtpkit" TargetMode="External"/><Relationship Id="rId3767" Type="http://schemas.openxmlformats.org/officeDocument/2006/relationships/hyperlink" Target="https://www.peepz.co.za/" TargetMode="External"/><Relationship Id="rId4818" Type="http://schemas.openxmlformats.org/officeDocument/2006/relationships/hyperlink" Target="https://www.twitter.com/zydiiafrica" TargetMode="External"/><Relationship Id="rId7224" Type="http://schemas.openxmlformats.org/officeDocument/2006/relationships/hyperlink" Target="https://twitter.com/amplifyafrica_" TargetMode="External"/><Relationship Id="rId10205" Type="http://schemas.openxmlformats.org/officeDocument/2006/relationships/hyperlink" Target="https://www.facebook.com/BabyGrubz/" TargetMode="External"/><Relationship Id="rId688" Type="http://schemas.openxmlformats.org/officeDocument/2006/relationships/hyperlink" Target="https://www.linkedin.com/company/taskty/" TargetMode="External"/><Relationship Id="rId2369" Type="http://schemas.openxmlformats.org/officeDocument/2006/relationships/hyperlink" Target="https://www.facebook.com/eduna.cm/" TargetMode="External"/><Relationship Id="rId2783" Type="http://schemas.openxmlformats.org/officeDocument/2006/relationships/hyperlink" Target="https://twitter.com/KanjwaOnline" TargetMode="External"/><Relationship Id="rId3834" Type="http://schemas.openxmlformats.org/officeDocument/2006/relationships/hyperlink" Target="https://www.facebook.com/RideSafeAfrica/" TargetMode="External"/><Relationship Id="rId6240" Type="http://schemas.openxmlformats.org/officeDocument/2006/relationships/hyperlink" Target="https://www.linkedin.com/company-beta/2951549/" TargetMode="External"/><Relationship Id="rId9396" Type="http://schemas.openxmlformats.org/officeDocument/2006/relationships/hyperlink" Target="https://www.facebook.com/pg/maarifasasa" TargetMode="External"/><Relationship Id="rId755" Type="http://schemas.openxmlformats.org/officeDocument/2006/relationships/hyperlink" Target="https://twitter.com/XpayEG" TargetMode="External"/><Relationship Id="rId1385" Type="http://schemas.openxmlformats.org/officeDocument/2006/relationships/hyperlink" Target="http://numbers.xigma.org/" TargetMode="External"/><Relationship Id="rId2436" Type="http://schemas.openxmlformats.org/officeDocument/2006/relationships/hyperlink" Target="https://www.facebook.com/yallaeksab" TargetMode="External"/><Relationship Id="rId2850" Type="http://schemas.openxmlformats.org/officeDocument/2006/relationships/hyperlink" Target="http://www.facebook.com/Hoodapp" TargetMode="External"/><Relationship Id="rId9049" Type="http://schemas.openxmlformats.org/officeDocument/2006/relationships/hyperlink" Target="https://twitter.com/tim_consults" TargetMode="External"/><Relationship Id="rId9463" Type="http://schemas.openxmlformats.org/officeDocument/2006/relationships/hyperlink" Target="https://twitter.com/meplaylist?lang=en" TargetMode="External"/><Relationship Id="rId11393" Type="http://schemas.openxmlformats.org/officeDocument/2006/relationships/hyperlink" Target="https://www.linkedin.com/company/soknagroup/" TargetMode="External"/><Relationship Id="rId91" Type="http://schemas.openxmlformats.org/officeDocument/2006/relationships/hyperlink" Target="https://twitter.com/theflutterwave" TargetMode="External"/><Relationship Id="rId408" Type="http://schemas.openxmlformats.org/officeDocument/2006/relationships/hyperlink" Target="https://twitter.com/getworthza" TargetMode="External"/><Relationship Id="rId822" Type="http://schemas.openxmlformats.org/officeDocument/2006/relationships/hyperlink" Target="https://www.linkedin.com/company/lapaire-glasses/" TargetMode="External"/><Relationship Id="rId1038" Type="http://schemas.openxmlformats.org/officeDocument/2006/relationships/hyperlink" Target="https://www.linkedin.com/company/vula/about/" TargetMode="External"/><Relationship Id="rId1452" Type="http://schemas.openxmlformats.org/officeDocument/2006/relationships/hyperlink" Target="https://www.facebook.com/AVONHMO/" TargetMode="External"/><Relationship Id="rId2503" Type="http://schemas.openxmlformats.org/officeDocument/2006/relationships/hyperlink" Target="https://www.facebook.com/Eyoneets" TargetMode="External"/><Relationship Id="rId3901" Type="http://schemas.openxmlformats.org/officeDocument/2006/relationships/hyperlink" Target="https://www.facebook.com/quickcheckng/" TargetMode="External"/><Relationship Id="rId5659" Type="http://schemas.openxmlformats.org/officeDocument/2006/relationships/hyperlink" Target="https://innovonet.co.za/" TargetMode="External"/><Relationship Id="rId8065" Type="http://schemas.openxmlformats.org/officeDocument/2006/relationships/hyperlink" Target="https://www.linkedin.com/company/kraftysprouts" TargetMode="External"/><Relationship Id="rId9116" Type="http://schemas.openxmlformats.org/officeDocument/2006/relationships/hyperlink" Target="https://ke.endasportswear.com/" TargetMode="External"/><Relationship Id="rId9530" Type="http://schemas.openxmlformats.org/officeDocument/2006/relationships/hyperlink" Target="https://bundle.africa/" TargetMode="External"/><Relationship Id="rId11046" Type="http://schemas.openxmlformats.org/officeDocument/2006/relationships/hyperlink" Target="https://www.linkedin.com/company/datapathology/" TargetMode="External"/><Relationship Id="rId1105" Type="http://schemas.openxmlformats.org/officeDocument/2006/relationships/hyperlink" Target="https://www.facebook.com/TrotroTractor/" TargetMode="External"/><Relationship Id="rId7081" Type="http://schemas.openxmlformats.org/officeDocument/2006/relationships/hyperlink" Target="https://www.facebook.com/pg/optaceltd/about/" TargetMode="External"/><Relationship Id="rId8132" Type="http://schemas.openxmlformats.org/officeDocument/2006/relationships/hyperlink" Target="https://www.linkedin.com/company/jensiv-limited/about/" TargetMode="External"/><Relationship Id="rId11460" Type="http://schemas.openxmlformats.org/officeDocument/2006/relationships/hyperlink" Target="https://naqla.xyz/" TargetMode="External"/><Relationship Id="rId3277" Type="http://schemas.openxmlformats.org/officeDocument/2006/relationships/hyperlink" Target="http://lumkani.com/" TargetMode="External"/><Relationship Id="rId4675" Type="http://schemas.openxmlformats.org/officeDocument/2006/relationships/hyperlink" Target="https://twitter.com/WiREMicrosys" TargetMode="External"/><Relationship Id="rId5726" Type="http://schemas.openxmlformats.org/officeDocument/2006/relationships/hyperlink" Target="http://www.korsatk.com/" TargetMode="External"/><Relationship Id="rId10062" Type="http://schemas.openxmlformats.org/officeDocument/2006/relationships/hyperlink" Target="https://www.linkedin.com/company/good-nature-agro" TargetMode="External"/><Relationship Id="rId11113" Type="http://schemas.openxmlformats.org/officeDocument/2006/relationships/hyperlink" Target="https://www.linkedin.com/company/efreshli" TargetMode="External"/><Relationship Id="rId198" Type="http://schemas.openxmlformats.org/officeDocument/2006/relationships/hyperlink" Target="https://twitter.com/cars45ng" TargetMode="External"/><Relationship Id="rId3691" Type="http://schemas.openxmlformats.org/officeDocument/2006/relationships/hyperlink" Target="https://www.facebook.com/pg/getzpos/about/?ref=page_internal" TargetMode="External"/><Relationship Id="rId4328" Type="http://schemas.openxmlformats.org/officeDocument/2006/relationships/hyperlink" Target="https://tensensesafrica.com/" TargetMode="External"/><Relationship Id="rId4742" Type="http://schemas.openxmlformats.org/officeDocument/2006/relationships/hyperlink" Target="https://twitter.com/YusudiAfrica" TargetMode="External"/><Relationship Id="rId7898" Type="http://schemas.openxmlformats.org/officeDocument/2006/relationships/hyperlink" Target="http://www.facebook.com/Jobsinnigeria.com.ng" TargetMode="External"/><Relationship Id="rId8949" Type="http://schemas.openxmlformats.org/officeDocument/2006/relationships/hyperlink" Target="https://www.facebook.com/Epilert/" TargetMode="External"/><Relationship Id="rId10879" Type="http://schemas.openxmlformats.org/officeDocument/2006/relationships/hyperlink" Target="https://www.facebook.com/Amenlicom" TargetMode="External"/><Relationship Id="rId2293" Type="http://schemas.openxmlformats.org/officeDocument/2006/relationships/hyperlink" Target="https://www.linkedin.com/company/first-access" TargetMode="External"/><Relationship Id="rId3344" Type="http://schemas.openxmlformats.org/officeDocument/2006/relationships/hyperlink" Target="https://www.facebook.com/maroditv" TargetMode="External"/><Relationship Id="rId7965" Type="http://schemas.openxmlformats.org/officeDocument/2006/relationships/hyperlink" Target="https://www.twitter.com/techsavvyngr" TargetMode="External"/><Relationship Id="rId265" Type="http://schemas.openxmlformats.org/officeDocument/2006/relationships/hyperlink" Target="https://www.namesandfaces.com/" TargetMode="External"/><Relationship Id="rId2360" Type="http://schemas.openxmlformats.org/officeDocument/2006/relationships/hyperlink" Target="https://twitter.com/EcoSureZW?ref_src=twsrc%5Egoogle%7Ctwcamp%5Eserp%7Ctwgr%5Eauthor" TargetMode="External"/><Relationship Id="rId3411" Type="http://schemas.openxmlformats.org/officeDocument/2006/relationships/hyperlink" Target="https://www.facebook.com/micromaxindia" TargetMode="External"/><Relationship Id="rId6567" Type="http://schemas.openxmlformats.org/officeDocument/2006/relationships/hyperlink" Target="https://facebook.com/dapstremEnt/" TargetMode="External"/><Relationship Id="rId6981" Type="http://schemas.openxmlformats.org/officeDocument/2006/relationships/hyperlink" Target="https://www.facebook.com/ngommavas/" TargetMode="External"/><Relationship Id="rId7618" Type="http://schemas.openxmlformats.org/officeDocument/2006/relationships/hyperlink" Target="https://www.facebook.com/pg/middlemanng" TargetMode="External"/><Relationship Id="rId10946" Type="http://schemas.openxmlformats.org/officeDocument/2006/relationships/hyperlink" Target="https://www.facebook.com/saweblia/" TargetMode="External"/><Relationship Id="rId332" Type="http://schemas.openxmlformats.org/officeDocument/2006/relationships/hyperlink" Target="https://www.farmcrowdy.com/" TargetMode="External"/><Relationship Id="rId2013" Type="http://schemas.openxmlformats.org/officeDocument/2006/relationships/hyperlink" Target="http://www.twitter.com/e_trash2cash" TargetMode="External"/><Relationship Id="rId5169" Type="http://schemas.openxmlformats.org/officeDocument/2006/relationships/hyperlink" Target="http://www.linkedin.com/company/2689498" TargetMode="External"/><Relationship Id="rId5583" Type="http://schemas.openxmlformats.org/officeDocument/2006/relationships/hyperlink" Target="https://www.linkedin.com/in/organica-guru-9180b5149/" TargetMode="External"/><Relationship Id="rId6634" Type="http://schemas.openxmlformats.org/officeDocument/2006/relationships/hyperlink" Target="https://twitter.com/hexapt" TargetMode="External"/><Relationship Id="rId9040" Type="http://schemas.openxmlformats.org/officeDocument/2006/relationships/hyperlink" Target="https://twitter.com/yalelofish?lang=en" TargetMode="External"/><Relationship Id="rId4185" Type="http://schemas.openxmlformats.org/officeDocument/2006/relationships/hyperlink" Target="https://gr.linkedin.com/company/sokompare" TargetMode="External"/><Relationship Id="rId5236" Type="http://schemas.openxmlformats.org/officeDocument/2006/relationships/hyperlink" Target="https://www.linkedin.com/company/skynamo" TargetMode="External"/><Relationship Id="rId1779" Type="http://schemas.openxmlformats.org/officeDocument/2006/relationships/hyperlink" Target="https://www.linkedin.com/company/avidbeam/about/" TargetMode="External"/><Relationship Id="rId4252" Type="http://schemas.openxmlformats.org/officeDocument/2006/relationships/hyperlink" Target="https://www.facebook.com/studydotcom" TargetMode="External"/><Relationship Id="rId5650" Type="http://schemas.openxmlformats.org/officeDocument/2006/relationships/hyperlink" Target="https://www.miiguy.co.za/" TargetMode="External"/><Relationship Id="rId6701" Type="http://schemas.openxmlformats.org/officeDocument/2006/relationships/hyperlink" Target="https://www.facebook.com/jobonics/" TargetMode="External"/><Relationship Id="rId9857" Type="http://schemas.openxmlformats.org/officeDocument/2006/relationships/hyperlink" Target="https://www.linkedin.com/company/enlabeler" TargetMode="External"/><Relationship Id="rId11787" Type="http://schemas.openxmlformats.org/officeDocument/2006/relationships/hyperlink" Target="https://creditchek.africa/" TargetMode="External"/><Relationship Id="rId1846" Type="http://schemas.openxmlformats.org/officeDocument/2006/relationships/hyperlink" Target="https://www.linkedin.com/company/baramodaeg/about/" TargetMode="External"/><Relationship Id="rId5303" Type="http://schemas.openxmlformats.org/officeDocument/2006/relationships/hyperlink" Target="http://twitter.com/easy2map" TargetMode="External"/><Relationship Id="rId8459" Type="http://schemas.openxmlformats.org/officeDocument/2006/relationships/hyperlink" Target="https://www.okgo.live/" TargetMode="External"/><Relationship Id="rId8873" Type="http://schemas.openxmlformats.org/officeDocument/2006/relationships/hyperlink" Target="https://twitter.com/isoflow" TargetMode="External"/><Relationship Id="rId9924" Type="http://schemas.openxmlformats.org/officeDocument/2006/relationships/hyperlink" Target="https://www.wazi.co/" TargetMode="External"/><Relationship Id="rId10389" Type="http://schemas.openxmlformats.org/officeDocument/2006/relationships/hyperlink" Target="https://twitter.com/mapha_logistics" TargetMode="External"/><Relationship Id="rId11854" Type="http://schemas.openxmlformats.org/officeDocument/2006/relationships/hyperlink" Target="https://www.facebook.com/gaininfinity1" TargetMode="External"/><Relationship Id="rId1913" Type="http://schemas.openxmlformats.org/officeDocument/2006/relationships/hyperlink" Target="http://bvl.technology/team.html" TargetMode="External"/><Relationship Id="rId7475" Type="http://schemas.openxmlformats.org/officeDocument/2006/relationships/hyperlink" Target="https://twitter.com/tatafo" TargetMode="External"/><Relationship Id="rId8526" Type="http://schemas.openxmlformats.org/officeDocument/2006/relationships/hyperlink" Target="https://www.linkedin.com/company/tour2-0/" TargetMode="External"/><Relationship Id="rId8940" Type="http://schemas.openxmlformats.org/officeDocument/2006/relationships/hyperlink" Target="http://tautona.ai/" TargetMode="External"/><Relationship Id="rId10456" Type="http://schemas.openxmlformats.org/officeDocument/2006/relationships/hyperlink" Target="https://twitter.com/HH_Synergy" TargetMode="External"/><Relationship Id="rId11507" Type="http://schemas.openxmlformats.org/officeDocument/2006/relationships/hyperlink" Target="https://sendwirepay.com/" TargetMode="External"/><Relationship Id="rId6077" Type="http://schemas.openxmlformats.org/officeDocument/2006/relationships/hyperlink" Target="https://www.linkedin.com/company/fil-sekka/" TargetMode="External"/><Relationship Id="rId6491" Type="http://schemas.openxmlformats.org/officeDocument/2006/relationships/hyperlink" Target="https://www.linkedin.com/company/angani-limited" TargetMode="External"/><Relationship Id="rId7128" Type="http://schemas.openxmlformats.org/officeDocument/2006/relationships/hyperlink" Target="https://www.facebook.com/surfkenya/" TargetMode="External"/><Relationship Id="rId7542" Type="http://schemas.openxmlformats.org/officeDocument/2006/relationships/hyperlink" Target="https://www.twitter.com/CryptoStaunch" TargetMode="External"/><Relationship Id="rId10109" Type="http://schemas.openxmlformats.org/officeDocument/2006/relationships/hyperlink" Target="https://www.carscan.ai/" TargetMode="External"/><Relationship Id="rId10523" Type="http://schemas.openxmlformats.org/officeDocument/2006/relationships/hyperlink" Target="https://www.linkedin.com/company/pine-kazi-plc" TargetMode="External"/><Relationship Id="rId10870" Type="http://schemas.openxmlformats.org/officeDocument/2006/relationships/hyperlink" Target="https://www.facebook.com/mechoautotech/" TargetMode="External"/><Relationship Id="rId2687" Type="http://schemas.openxmlformats.org/officeDocument/2006/relationships/hyperlink" Target="https://www.linkedin.com/company/global-opportunities" TargetMode="External"/><Relationship Id="rId3738" Type="http://schemas.openxmlformats.org/officeDocument/2006/relationships/hyperlink" Target="https://paydayinvestor.ng/" TargetMode="External"/><Relationship Id="rId5093" Type="http://schemas.openxmlformats.org/officeDocument/2006/relationships/hyperlink" Target="https://www.facebook.com/africapay/" TargetMode="External"/><Relationship Id="rId6144" Type="http://schemas.openxmlformats.org/officeDocument/2006/relationships/hyperlink" Target="https://www.facebook.com/pages/category/Financial-Service/Bezomoney-2323110587769551/" TargetMode="External"/><Relationship Id="rId659" Type="http://schemas.openxmlformats.org/officeDocument/2006/relationships/hyperlink" Target="https://twitter.com/teamchalkboard" TargetMode="External"/><Relationship Id="rId1289" Type="http://schemas.openxmlformats.org/officeDocument/2006/relationships/hyperlink" Target="https://twitter.com/akibadigital" TargetMode="External"/><Relationship Id="rId5160" Type="http://schemas.openxmlformats.org/officeDocument/2006/relationships/hyperlink" Target="https://www.syftanalytics.com/" TargetMode="External"/><Relationship Id="rId6211" Type="http://schemas.openxmlformats.org/officeDocument/2006/relationships/hyperlink" Target="http://www.surflinegh.com/en/home/" TargetMode="External"/><Relationship Id="rId9367" Type="http://schemas.openxmlformats.org/officeDocument/2006/relationships/hyperlink" Target="https://www.linkedin.com/company/craftsiliconke/about/" TargetMode="External"/><Relationship Id="rId1356" Type="http://schemas.openxmlformats.org/officeDocument/2006/relationships/hyperlink" Target="https://fb.com/middletrust" TargetMode="External"/><Relationship Id="rId2754" Type="http://schemas.openxmlformats.org/officeDocument/2006/relationships/hyperlink" Target="https://www.facebook.com/GoMetroApp" TargetMode="External"/><Relationship Id="rId3805" Type="http://schemas.openxmlformats.org/officeDocument/2006/relationships/hyperlink" Target="http://pikiwash.com/" TargetMode="External"/><Relationship Id="rId8383" Type="http://schemas.openxmlformats.org/officeDocument/2006/relationships/hyperlink" Target="https://www.linkedin.com/in/skywalkertravels/?originalSubdomain=ng" TargetMode="External"/><Relationship Id="rId9781" Type="http://schemas.openxmlformats.org/officeDocument/2006/relationships/hyperlink" Target="https://www.kongmarketing.com/" TargetMode="External"/><Relationship Id="rId11297" Type="http://schemas.openxmlformats.org/officeDocument/2006/relationships/hyperlink" Target="https://twitter.com/WhyNotSwitch" TargetMode="External"/><Relationship Id="rId726" Type="http://schemas.openxmlformats.org/officeDocument/2006/relationships/hyperlink" Target="https://bosta.co/" TargetMode="External"/><Relationship Id="rId1009" Type="http://schemas.openxmlformats.org/officeDocument/2006/relationships/hyperlink" Target="https://www.facebook.com/Webville-1486397331653248/" TargetMode="External"/><Relationship Id="rId1770" Type="http://schemas.openxmlformats.org/officeDocument/2006/relationships/hyperlink" Target="https://www.facebook.com/EnQaz.Net/" TargetMode="External"/><Relationship Id="rId2407" Type="http://schemas.openxmlformats.org/officeDocument/2006/relationships/hyperlink" Target="https://www.linkedin.com/company/emprego/" TargetMode="External"/><Relationship Id="rId2821" Type="http://schemas.openxmlformats.org/officeDocument/2006/relationships/hyperlink" Target="https://twitter.com/helveticgroup?lang=en" TargetMode="External"/><Relationship Id="rId5977" Type="http://schemas.openxmlformats.org/officeDocument/2006/relationships/hyperlink" Target="https://www.expandcart.com/" TargetMode="External"/><Relationship Id="rId8036" Type="http://schemas.openxmlformats.org/officeDocument/2006/relationships/hyperlink" Target="http://www.questechie.com/" TargetMode="External"/><Relationship Id="rId9434" Type="http://schemas.openxmlformats.org/officeDocument/2006/relationships/hyperlink" Target="https://www.linkedin.com/company/stay-contactable" TargetMode="External"/><Relationship Id="rId11364" Type="http://schemas.openxmlformats.org/officeDocument/2006/relationships/hyperlink" Target="https://linkedin.com/company/dr-sharda-ayurveda" TargetMode="External"/><Relationship Id="rId62" Type="http://schemas.openxmlformats.org/officeDocument/2006/relationships/hyperlink" Target="https://irokotv.com/" TargetMode="External"/><Relationship Id="rId1423" Type="http://schemas.openxmlformats.org/officeDocument/2006/relationships/hyperlink" Target="https://www.linkedin.com/company/afya-plan/" TargetMode="External"/><Relationship Id="rId4579" Type="http://schemas.openxmlformats.org/officeDocument/2006/relationships/hyperlink" Target="https://twitter.com/vimosure?lang=en" TargetMode="External"/><Relationship Id="rId4993" Type="http://schemas.openxmlformats.org/officeDocument/2006/relationships/hyperlink" Target="http://www.koolawaters.co.ke/" TargetMode="External"/><Relationship Id="rId8450" Type="http://schemas.openxmlformats.org/officeDocument/2006/relationships/hyperlink" Target="https://www.facebook.com/coindirectcom" TargetMode="External"/><Relationship Id="rId9501" Type="http://schemas.openxmlformats.org/officeDocument/2006/relationships/hyperlink" Target="https://twitter.com/PlaySense2to3" TargetMode="External"/><Relationship Id="rId10380" Type="http://schemas.openxmlformats.org/officeDocument/2006/relationships/hyperlink" Target="https://twitter.com/Healthf0rce" TargetMode="External"/><Relationship Id="rId11017" Type="http://schemas.openxmlformats.org/officeDocument/2006/relationships/hyperlink" Target="https://fingo.africa/" TargetMode="External"/><Relationship Id="rId11431" Type="http://schemas.openxmlformats.org/officeDocument/2006/relationships/hyperlink" Target="http://www.milezmore.com/" TargetMode="External"/><Relationship Id="rId3595" Type="http://schemas.openxmlformats.org/officeDocument/2006/relationships/hyperlink" Target="https://www.facebook.com/Omobilebanking" TargetMode="External"/><Relationship Id="rId4646" Type="http://schemas.openxmlformats.org/officeDocument/2006/relationships/hyperlink" Target="https://www.facebook.com/waracake" TargetMode="External"/><Relationship Id="rId7052" Type="http://schemas.openxmlformats.org/officeDocument/2006/relationships/hyperlink" Target="http://www.ndovucash.com/" TargetMode="External"/><Relationship Id="rId8103" Type="http://schemas.openxmlformats.org/officeDocument/2006/relationships/hyperlink" Target="https://www.facebook.com/MyLearningA/" TargetMode="External"/><Relationship Id="rId10033" Type="http://schemas.openxmlformats.org/officeDocument/2006/relationships/hyperlink" Target="https://www.facebook.com/tripxio/" TargetMode="External"/><Relationship Id="rId2197" Type="http://schemas.openxmlformats.org/officeDocument/2006/relationships/hyperlink" Target="http://delivery.io/" TargetMode="External"/><Relationship Id="rId3248" Type="http://schemas.openxmlformats.org/officeDocument/2006/relationships/hyperlink" Target="https://facebook.com/LONOCI" TargetMode="External"/><Relationship Id="rId3662" Type="http://schemas.openxmlformats.org/officeDocument/2006/relationships/hyperlink" Target="http://www.orcas.io/" TargetMode="External"/><Relationship Id="rId4713" Type="http://schemas.openxmlformats.org/officeDocument/2006/relationships/hyperlink" Target="https://www.facebook.com/WiConnect-110378732363989" TargetMode="External"/><Relationship Id="rId7869" Type="http://schemas.openxmlformats.org/officeDocument/2006/relationships/hyperlink" Target="https://www.facebook.com/flexisaf/" TargetMode="External"/><Relationship Id="rId10100" Type="http://schemas.openxmlformats.org/officeDocument/2006/relationships/hyperlink" Target="https://twitter.com/gomycode" TargetMode="External"/><Relationship Id="rId169" Type="http://schemas.openxmlformats.org/officeDocument/2006/relationships/hyperlink" Target="https://www.facebook.com/kopokopoinc" TargetMode="External"/><Relationship Id="rId583" Type="http://schemas.openxmlformats.org/officeDocument/2006/relationships/hyperlink" Target="https://custostech.com/" TargetMode="External"/><Relationship Id="rId2264" Type="http://schemas.openxmlformats.org/officeDocument/2006/relationships/hyperlink" Target="https://twitter.com/driversng?lang=en" TargetMode="External"/><Relationship Id="rId3315" Type="http://schemas.openxmlformats.org/officeDocument/2006/relationships/hyperlink" Target="https://twitter.com/mtiba_ke" TargetMode="External"/><Relationship Id="rId9291" Type="http://schemas.openxmlformats.org/officeDocument/2006/relationships/hyperlink" Target="https://twitter.com/reelfruit?lang=en" TargetMode="External"/><Relationship Id="rId236" Type="http://schemas.openxmlformats.org/officeDocument/2006/relationships/hyperlink" Target="https://www.linkedin.com/company/snapt/" TargetMode="External"/><Relationship Id="rId650" Type="http://schemas.openxmlformats.org/officeDocument/2006/relationships/hyperlink" Target="https://www.linkedin.com/company/uav-industries/" TargetMode="External"/><Relationship Id="rId1280" Type="http://schemas.openxmlformats.org/officeDocument/2006/relationships/hyperlink" Target="http://voyc.ai/" TargetMode="External"/><Relationship Id="rId2331" Type="http://schemas.openxmlformats.org/officeDocument/2006/relationships/hyperlink" Target="http://www.ebid.net/" TargetMode="External"/><Relationship Id="rId5487" Type="http://schemas.openxmlformats.org/officeDocument/2006/relationships/hyperlink" Target="https://twitter.com/isaziconsulting" TargetMode="External"/><Relationship Id="rId6885" Type="http://schemas.openxmlformats.org/officeDocument/2006/relationships/hyperlink" Target="http://little.co.ke/" TargetMode="External"/><Relationship Id="rId7936" Type="http://schemas.openxmlformats.org/officeDocument/2006/relationships/hyperlink" Target="https://twitter.com/brangenius" TargetMode="External"/><Relationship Id="rId10917" Type="http://schemas.openxmlformats.org/officeDocument/2006/relationships/hyperlink" Target="https://www.linkedin.com/company/capitalsageholdings" TargetMode="External"/><Relationship Id="rId303" Type="http://schemas.openxmlformats.org/officeDocument/2006/relationships/hyperlink" Target="https://twitter.com/eventtus" TargetMode="External"/><Relationship Id="rId4089" Type="http://schemas.openxmlformats.org/officeDocument/2006/relationships/hyperlink" Target="http://seso.global/" TargetMode="External"/><Relationship Id="rId6538" Type="http://schemas.openxmlformats.org/officeDocument/2006/relationships/hyperlink" Target="https://twitter.com/CapsuleLtd" TargetMode="External"/><Relationship Id="rId6952" Type="http://schemas.openxmlformats.org/officeDocument/2006/relationships/hyperlink" Target="https://www.facebook.com/BigSquareKenya" TargetMode="External"/><Relationship Id="rId9011" Type="http://schemas.openxmlformats.org/officeDocument/2006/relationships/hyperlink" Target="https://profishgh.com/" TargetMode="External"/><Relationship Id="rId5554" Type="http://schemas.openxmlformats.org/officeDocument/2006/relationships/hyperlink" Target="https://www.facebook.com/vibescout" TargetMode="External"/><Relationship Id="rId6605" Type="http://schemas.openxmlformats.org/officeDocument/2006/relationships/hyperlink" Target="http://www.facebook.com/gaming4kenya" TargetMode="External"/><Relationship Id="rId1000" Type="http://schemas.openxmlformats.org/officeDocument/2006/relationships/hyperlink" Target="https://www.linkedin.com/company/onesha/" TargetMode="External"/><Relationship Id="rId4156" Type="http://schemas.openxmlformats.org/officeDocument/2006/relationships/hyperlink" Target="https://www.linkedin.com/company/social-lender/" TargetMode="External"/><Relationship Id="rId4570" Type="http://schemas.openxmlformats.org/officeDocument/2006/relationships/hyperlink" Target="https://www.facebook.com/pages/category/Agriculture/VetsArk-200155280633538/" TargetMode="External"/><Relationship Id="rId5207" Type="http://schemas.openxmlformats.org/officeDocument/2006/relationships/hyperlink" Target="https://www.linkedin.com/company/drifter-brewing-company/" TargetMode="External"/><Relationship Id="rId5621" Type="http://schemas.openxmlformats.org/officeDocument/2006/relationships/hyperlink" Target="https://www.linkedin.com/company/shopstar-gmbh" TargetMode="External"/><Relationship Id="rId8777" Type="http://schemas.openxmlformats.org/officeDocument/2006/relationships/hyperlink" Target="https://www.linkedin.com/company/lularent/" TargetMode="External"/><Relationship Id="rId9828" Type="http://schemas.openxmlformats.org/officeDocument/2006/relationships/hyperlink" Target="https://www.facebook.com/SlashDealz/" TargetMode="External"/><Relationship Id="rId11758" Type="http://schemas.openxmlformats.org/officeDocument/2006/relationships/hyperlink" Target="https://www.linkedin.com/company/sweetsense-inc./about/" TargetMode="External"/><Relationship Id="rId1817" Type="http://schemas.openxmlformats.org/officeDocument/2006/relationships/hyperlink" Target="https://www.linkedin.com/company/deyamais/about/" TargetMode="External"/><Relationship Id="rId3172" Type="http://schemas.openxmlformats.org/officeDocument/2006/relationships/hyperlink" Target="http://www.facebook.com/worldlamsa" TargetMode="External"/><Relationship Id="rId4223" Type="http://schemas.openxmlformats.org/officeDocument/2006/relationships/hyperlink" Target="https://www.facebook.com/starnews237/" TargetMode="External"/><Relationship Id="rId7379" Type="http://schemas.openxmlformats.org/officeDocument/2006/relationships/hyperlink" Target="http://www.facebook.com/techcabal" TargetMode="External"/><Relationship Id="rId7793" Type="http://schemas.openxmlformats.org/officeDocument/2006/relationships/hyperlink" Target="https://www.facebook.com/procrea8" TargetMode="External"/><Relationship Id="rId8844" Type="http://schemas.openxmlformats.org/officeDocument/2006/relationships/hyperlink" Target="http://www.facebook.com/gunsandrain" TargetMode="External"/><Relationship Id="rId6395" Type="http://schemas.openxmlformats.org/officeDocument/2006/relationships/hyperlink" Target="https://mojaride.net/" TargetMode="External"/><Relationship Id="rId7446" Type="http://schemas.openxmlformats.org/officeDocument/2006/relationships/hyperlink" Target="https://www.facebook.com/SME9jaNG/" TargetMode="External"/><Relationship Id="rId10774" Type="http://schemas.openxmlformats.org/officeDocument/2006/relationships/hyperlink" Target="https://speedaf.com/cn-en" TargetMode="External"/><Relationship Id="rId11825" Type="http://schemas.openxmlformats.org/officeDocument/2006/relationships/hyperlink" Target="https://www.linkedin.com/company/bizaoofficial/about/" TargetMode="External"/><Relationship Id="rId160" Type="http://schemas.openxmlformats.org/officeDocument/2006/relationships/hyperlink" Target="https://www.linkedin.com/company/halan/" TargetMode="External"/><Relationship Id="rId3989" Type="http://schemas.openxmlformats.org/officeDocument/2006/relationships/hyperlink" Target="https://www.facebook.com/riovichq" TargetMode="External"/><Relationship Id="rId6048" Type="http://schemas.openxmlformats.org/officeDocument/2006/relationships/hyperlink" Target="https://www.facebook.com/kijamii" TargetMode="External"/><Relationship Id="rId6462" Type="http://schemas.openxmlformats.org/officeDocument/2006/relationships/hyperlink" Target="http://www.masaikenyasafaris.com/" TargetMode="External"/><Relationship Id="rId7860" Type="http://schemas.openxmlformats.org/officeDocument/2006/relationships/hyperlink" Target="https://www.facebook.com/suappofficial" TargetMode="External"/><Relationship Id="rId8911" Type="http://schemas.openxmlformats.org/officeDocument/2006/relationships/hyperlink" Target="https://www.facebook.com/NonaCreative" TargetMode="External"/><Relationship Id="rId10427" Type="http://schemas.openxmlformats.org/officeDocument/2006/relationships/hyperlink" Target="https://www.facebook.com/Inoxico/" TargetMode="External"/><Relationship Id="rId10841" Type="http://schemas.openxmlformats.org/officeDocument/2006/relationships/hyperlink" Target="https://www.getequity.io/" TargetMode="External"/><Relationship Id="rId5064" Type="http://schemas.openxmlformats.org/officeDocument/2006/relationships/hyperlink" Target="https://twitter.com/twekobe_com" TargetMode="External"/><Relationship Id="rId6115" Type="http://schemas.openxmlformats.org/officeDocument/2006/relationships/hyperlink" Target="http://www.dcbegypt.com/" TargetMode="External"/><Relationship Id="rId7513" Type="http://schemas.openxmlformats.org/officeDocument/2006/relationships/hyperlink" Target="https://www.facebook.com/BabyBlissShop/" TargetMode="External"/><Relationship Id="rId977" Type="http://schemas.openxmlformats.org/officeDocument/2006/relationships/hyperlink" Target="https://gbarena.com/" TargetMode="External"/><Relationship Id="rId2658" Type="http://schemas.openxmlformats.org/officeDocument/2006/relationships/hyperlink" Target="https://www.linkedin.com/company/insyt/about/" TargetMode="External"/><Relationship Id="rId3709" Type="http://schemas.openxmlformats.org/officeDocument/2006/relationships/hyperlink" Target="http://twitter.com/oyapayng" TargetMode="External"/><Relationship Id="rId4080" Type="http://schemas.openxmlformats.org/officeDocument/2006/relationships/hyperlink" Target="https://www.linkedin.com/showcase/sheria-kiganjani/about/" TargetMode="External"/><Relationship Id="rId9685" Type="http://schemas.openxmlformats.org/officeDocument/2006/relationships/hyperlink" Target="https://www.linkedin.com/company/sticitt" TargetMode="External"/><Relationship Id="rId1674" Type="http://schemas.openxmlformats.org/officeDocument/2006/relationships/hyperlink" Target="https://www.linkedin.com/company/akoobooks-audio/" TargetMode="External"/><Relationship Id="rId2725" Type="http://schemas.openxmlformats.org/officeDocument/2006/relationships/hyperlink" Target="https://www.facebook.com/gozemafrica/" TargetMode="External"/><Relationship Id="rId5131" Type="http://schemas.openxmlformats.org/officeDocument/2006/relationships/hyperlink" Target="https://www.facebook.com/PeachPayments/info/?tab=overview" TargetMode="External"/><Relationship Id="rId8287" Type="http://schemas.openxmlformats.org/officeDocument/2006/relationships/hyperlink" Target="https://twitter.com/designub247" TargetMode="External"/><Relationship Id="rId9338" Type="http://schemas.openxmlformats.org/officeDocument/2006/relationships/hyperlink" Target="https://www.linkedin.com/company/hitch-video/about/" TargetMode="External"/><Relationship Id="rId9752" Type="http://schemas.openxmlformats.org/officeDocument/2006/relationships/hyperlink" Target="https://mobile.twitter.com/Bscholarly2" TargetMode="External"/><Relationship Id="rId11268" Type="http://schemas.openxmlformats.org/officeDocument/2006/relationships/hyperlink" Target="https://www.facebook.com/wowzike/" TargetMode="External"/><Relationship Id="rId11682" Type="http://schemas.openxmlformats.org/officeDocument/2006/relationships/hyperlink" Target="https://www.flexfintx.com/" TargetMode="External"/><Relationship Id="rId1327" Type="http://schemas.openxmlformats.org/officeDocument/2006/relationships/hyperlink" Target="https://www.facebook.com/MediCo-Plus-160518621284281/" TargetMode="External"/><Relationship Id="rId1741" Type="http://schemas.openxmlformats.org/officeDocument/2006/relationships/hyperlink" Target="https://www.agrikaab.com/" TargetMode="External"/><Relationship Id="rId4897" Type="http://schemas.openxmlformats.org/officeDocument/2006/relationships/hyperlink" Target="http://acgroup.rw/" TargetMode="External"/><Relationship Id="rId5948" Type="http://schemas.openxmlformats.org/officeDocument/2006/relationships/hyperlink" Target="https://www.linkedin.com/company/al3abmizo/" TargetMode="External"/><Relationship Id="rId8354" Type="http://schemas.openxmlformats.org/officeDocument/2006/relationships/hyperlink" Target="https://twitter.com/myyardn" TargetMode="External"/><Relationship Id="rId9405" Type="http://schemas.openxmlformats.org/officeDocument/2006/relationships/hyperlink" Target="https://www.linkedin.com/company/send-shipping/people/" TargetMode="External"/><Relationship Id="rId10284" Type="http://schemas.openxmlformats.org/officeDocument/2006/relationships/hyperlink" Target="https://www.linkedin.com/company/guzotech/" TargetMode="External"/><Relationship Id="rId11335" Type="http://schemas.openxmlformats.org/officeDocument/2006/relationships/hyperlink" Target="https://www.zanifu.com/" TargetMode="External"/><Relationship Id="rId33" Type="http://schemas.openxmlformats.org/officeDocument/2006/relationships/hyperlink" Target="https://twitter.com/mkopakenya" TargetMode="External"/><Relationship Id="rId3499" Type="http://schemas.openxmlformats.org/officeDocument/2006/relationships/hyperlink" Target="https://www.linkedin.com/company/payconnect-ltd/" TargetMode="External"/><Relationship Id="rId7370" Type="http://schemas.openxmlformats.org/officeDocument/2006/relationships/hyperlink" Target="https://www.linkedin.com/company/projaro/?originalSubdomain=in" TargetMode="External"/><Relationship Id="rId8007" Type="http://schemas.openxmlformats.org/officeDocument/2006/relationships/hyperlink" Target="https://www.linkedin.com/in/dockaysworld-nigeria-448593180/" TargetMode="External"/><Relationship Id="rId8421" Type="http://schemas.openxmlformats.org/officeDocument/2006/relationships/hyperlink" Target="http://www.minisaving.com/" TargetMode="External"/><Relationship Id="rId3566" Type="http://schemas.openxmlformats.org/officeDocument/2006/relationships/hyperlink" Target="https://www.netwookie.org/" TargetMode="External"/><Relationship Id="rId4964" Type="http://schemas.openxmlformats.org/officeDocument/2006/relationships/hyperlink" Target="https://www.linkedin.com/company/dopay/about/" TargetMode="External"/><Relationship Id="rId7023" Type="http://schemas.openxmlformats.org/officeDocument/2006/relationships/hyperlink" Target="https://www.facebook.com/itf.kenya" TargetMode="External"/><Relationship Id="rId10351" Type="http://schemas.openxmlformats.org/officeDocument/2006/relationships/hyperlink" Target="https://www.facebook.com/pngme" TargetMode="External"/><Relationship Id="rId11402" Type="http://schemas.openxmlformats.org/officeDocument/2006/relationships/hyperlink" Target="https://www.linkedin.com/company/remedial-health/about/" TargetMode="External"/><Relationship Id="rId487" Type="http://schemas.openxmlformats.org/officeDocument/2006/relationships/hyperlink" Target="https://www.augmentorsgame.com/" TargetMode="External"/><Relationship Id="rId2168" Type="http://schemas.openxmlformats.org/officeDocument/2006/relationships/hyperlink" Target="https://www.linkedin.com/company/curacel-health/about/" TargetMode="External"/><Relationship Id="rId3219" Type="http://schemas.openxmlformats.org/officeDocument/2006/relationships/hyperlink" Target="https://www.lelapafund.com/" TargetMode="External"/><Relationship Id="rId3980" Type="http://schemas.openxmlformats.org/officeDocument/2006/relationships/hyperlink" Target="http://www.ckventures.net/riseup" TargetMode="External"/><Relationship Id="rId4617" Type="http://schemas.openxmlformats.org/officeDocument/2006/relationships/hyperlink" Target="https://in.linkedin.com/company/wecyclers-corporation" TargetMode="External"/><Relationship Id="rId9195" Type="http://schemas.openxmlformats.org/officeDocument/2006/relationships/hyperlink" Target="https://www.facebook.com/raseedi.co/" TargetMode="External"/><Relationship Id="rId10004" Type="http://schemas.openxmlformats.org/officeDocument/2006/relationships/hyperlink" Target="https://www.facebook.com/Shopa.Lfe" TargetMode="External"/><Relationship Id="rId1184" Type="http://schemas.openxmlformats.org/officeDocument/2006/relationships/hyperlink" Target="https://twitter.com/7aweshly" TargetMode="External"/><Relationship Id="rId2582" Type="http://schemas.openxmlformats.org/officeDocument/2006/relationships/hyperlink" Target="https://www.facebook.com/FirebirdSQL/" TargetMode="External"/><Relationship Id="rId3633" Type="http://schemas.openxmlformats.org/officeDocument/2006/relationships/hyperlink" Target="https://twitter.com/oneacrefund" TargetMode="External"/><Relationship Id="rId6789" Type="http://schemas.openxmlformats.org/officeDocument/2006/relationships/hyperlink" Target="https://www.linkedin.com/company/11007884/" TargetMode="External"/><Relationship Id="rId554" Type="http://schemas.openxmlformats.org/officeDocument/2006/relationships/hyperlink" Target="https://twitter.com/onefico?" TargetMode="External"/><Relationship Id="rId2235" Type="http://schemas.openxmlformats.org/officeDocument/2006/relationships/hyperlink" Target="https://www.facebook.com/Mobitill/" TargetMode="External"/><Relationship Id="rId3700" Type="http://schemas.openxmlformats.org/officeDocument/2006/relationships/hyperlink" Target="http://www.outsurance.co.za/" TargetMode="External"/><Relationship Id="rId6856" Type="http://schemas.openxmlformats.org/officeDocument/2006/relationships/hyperlink" Target="https://www.saccotek.co.ke/" TargetMode="External"/><Relationship Id="rId7907" Type="http://schemas.openxmlformats.org/officeDocument/2006/relationships/hyperlink" Target="https://twitter.com/oneboxng/" TargetMode="External"/><Relationship Id="rId9262" Type="http://schemas.openxmlformats.org/officeDocument/2006/relationships/hyperlink" Target="https://www.facebook.com/pg/Ugandaultimatesafari" TargetMode="External"/><Relationship Id="rId11192" Type="http://schemas.openxmlformats.org/officeDocument/2006/relationships/hyperlink" Target="https://www.linkedin.com/company/abokiafrica/" TargetMode="External"/><Relationship Id="rId207" Type="http://schemas.openxmlformats.org/officeDocument/2006/relationships/hyperlink" Target="https://www.facebook.com/TerragonGroup" TargetMode="External"/><Relationship Id="rId621" Type="http://schemas.openxmlformats.org/officeDocument/2006/relationships/hyperlink" Target="https://www.facebook.com/delivery.kwik/" TargetMode="External"/><Relationship Id="rId1251" Type="http://schemas.openxmlformats.org/officeDocument/2006/relationships/hyperlink" Target="https://www.linkedin.com/company/elgameya/about/" TargetMode="External"/><Relationship Id="rId2302" Type="http://schemas.openxmlformats.org/officeDocument/2006/relationships/hyperlink" Target="https://www.facebook.com/FlexpayTechnologies/" TargetMode="External"/><Relationship Id="rId5458" Type="http://schemas.openxmlformats.org/officeDocument/2006/relationships/hyperlink" Target="https://www.linkedin.com/company/airmanaged/" TargetMode="External"/><Relationship Id="rId5872" Type="http://schemas.openxmlformats.org/officeDocument/2006/relationships/hyperlink" Target="https://www.linkedin.com/company/2860139/" TargetMode="External"/><Relationship Id="rId6509" Type="http://schemas.openxmlformats.org/officeDocument/2006/relationships/hyperlink" Target="https://www.facebook.com/AfyaPap/" TargetMode="External"/><Relationship Id="rId6923" Type="http://schemas.openxmlformats.org/officeDocument/2006/relationships/hyperlink" Target="https://www.cocoacure.co.ke/" TargetMode="External"/><Relationship Id="rId4474" Type="http://schemas.openxmlformats.org/officeDocument/2006/relationships/hyperlink" Target="https://www.ugabus.com/" TargetMode="External"/><Relationship Id="rId5525" Type="http://schemas.openxmlformats.org/officeDocument/2006/relationships/hyperlink" Target="https://www.facebook.com/Autopilot.Workflows/" TargetMode="External"/><Relationship Id="rId3076" Type="http://schemas.openxmlformats.org/officeDocument/2006/relationships/hyperlink" Target="https://twitter.com/kepyamarket" TargetMode="External"/><Relationship Id="rId3490" Type="http://schemas.openxmlformats.org/officeDocument/2006/relationships/hyperlink" Target="https://www.facebook.com/Mshtarii/" TargetMode="External"/><Relationship Id="rId4127" Type="http://schemas.openxmlformats.org/officeDocument/2006/relationships/hyperlink" Target="https://twitter.com/SliideAirtime" TargetMode="External"/><Relationship Id="rId4541" Type="http://schemas.openxmlformats.org/officeDocument/2006/relationships/hyperlink" Target="https://www.facebook.com/vesicash/" TargetMode="External"/><Relationship Id="rId7697" Type="http://schemas.openxmlformats.org/officeDocument/2006/relationships/hyperlink" Target="https://www.facebook.com/PreDiagn" TargetMode="External"/><Relationship Id="rId2092" Type="http://schemas.openxmlformats.org/officeDocument/2006/relationships/hyperlink" Target="https://twitter.com/clinicPesa" TargetMode="External"/><Relationship Id="rId3143" Type="http://schemas.openxmlformats.org/officeDocument/2006/relationships/hyperlink" Target="http://www.kubinga.com/" TargetMode="External"/><Relationship Id="rId6299" Type="http://schemas.openxmlformats.org/officeDocument/2006/relationships/hyperlink" Target="https://www.facebook.com/farmableme" TargetMode="External"/><Relationship Id="rId8748" Type="http://schemas.openxmlformats.org/officeDocument/2006/relationships/hyperlink" Target="https://twitter.com/with_nova" TargetMode="External"/><Relationship Id="rId10678" Type="http://schemas.openxmlformats.org/officeDocument/2006/relationships/hyperlink" Target="https://www.linkedin.cn/company/assetrack-fams" TargetMode="External"/><Relationship Id="rId11729" Type="http://schemas.openxmlformats.org/officeDocument/2006/relationships/hyperlink" Target="https://vantagepay.com/about-us" TargetMode="External"/><Relationship Id="rId7764" Type="http://schemas.openxmlformats.org/officeDocument/2006/relationships/hyperlink" Target="https://www.twitter.com/cartehubadmin" TargetMode="External"/><Relationship Id="rId8815" Type="http://schemas.openxmlformats.org/officeDocument/2006/relationships/hyperlink" Target="https://twitter.com/theseebox" TargetMode="External"/><Relationship Id="rId10745" Type="http://schemas.openxmlformats.org/officeDocument/2006/relationships/hyperlink" Target="https://twitter.com/waladigital" TargetMode="External"/><Relationship Id="rId131" Type="http://schemas.openxmlformats.org/officeDocument/2006/relationships/hyperlink" Target="https://www.facebook.com/africastalking" TargetMode="External"/><Relationship Id="rId3210" Type="http://schemas.openxmlformats.org/officeDocument/2006/relationships/hyperlink" Target="https://twitter.com/LeafGlobalTech" TargetMode="External"/><Relationship Id="rId6366" Type="http://schemas.openxmlformats.org/officeDocument/2006/relationships/hyperlink" Target="https://www.jobberman.com.gh/" TargetMode="External"/><Relationship Id="rId6780" Type="http://schemas.openxmlformats.org/officeDocument/2006/relationships/hyperlink" Target="http://www.maraison.com/" TargetMode="External"/><Relationship Id="rId7417" Type="http://schemas.openxmlformats.org/officeDocument/2006/relationships/hyperlink" Target="https://bigcabal.com/" TargetMode="External"/><Relationship Id="rId7831" Type="http://schemas.openxmlformats.org/officeDocument/2006/relationships/hyperlink" Target="https://www.linkedin.com/company/signaleats/" TargetMode="External"/><Relationship Id="rId2976" Type="http://schemas.openxmlformats.org/officeDocument/2006/relationships/hyperlink" Target="https://www.facebook.com/insureafrika" TargetMode="External"/><Relationship Id="rId5382" Type="http://schemas.openxmlformats.org/officeDocument/2006/relationships/hyperlink" Target="http://3x4genetics.io/" TargetMode="External"/><Relationship Id="rId6019" Type="http://schemas.openxmlformats.org/officeDocument/2006/relationships/hyperlink" Target="https://www.homzmart.com/" TargetMode="External"/><Relationship Id="rId6433" Type="http://schemas.openxmlformats.org/officeDocument/2006/relationships/hyperlink" Target="https://www.facebook.com/pg/AjiraDigital/about/?ref=page_internal" TargetMode="External"/><Relationship Id="rId9589" Type="http://schemas.openxmlformats.org/officeDocument/2006/relationships/hyperlink" Target="https://www.comparisure.co.za/" TargetMode="External"/><Relationship Id="rId10812" Type="http://schemas.openxmlformats.org/officeDocument/2006/relationships/hyperlink" Target="https://web.facebook.com/duhqa" TargetMode="External"/><Relationship Id="rId948" Type="http://schemas.openxmlformats.org/officeDocument/2006/relationships/hyperlink" Target="https://www.linkedin.com/company/shopmeaway" TargetMode="External"/><Relationship Id="rId1578" Type="http://schemas.openxmlformats.org/officeDocument/2006/relationships/hyperlink" Target="https://www.linkedin.com/company/afri-kash-limited/" TargetMode="External"/><Relationship Id="rId1992" Type="http://schemas.openxmlformats.org/officeDocument/2006/relationships/hyperlink" Target="https://www.linkedin.com/company/cape-networks" TargetMode="External"/><Relationship Id="rId2629" Type="http://schemas.openxmlformats.org/officeDocument/2006/relationships/hyperlink" Target="http://www.nexusnet.com.au/" TargetMode="External"/><Relationship Id="rId5035" Type="http://schemas.openxmlformats.org/officeDocument/2006/relationships/hyperlink" Target="https://www.gladepay.com/" TargetMode="External"/><Relationship Id="rId6500" Type="http://schemas.openxmlformats.org/officeDocument/2006/relationships/hyperlink" Target="http://https/twitter.com/audiochatapp" TargetMode="External"/><Relationship Id="rId9656" Type="http://schemas.openxmlformats.org/officeDocument/2006/relationships/hyperlink" Target="https://www.facebook.com/ApplecartNigeria/" TargetMode="External"/><Relationship Id="rId1645" Type="http://schemas.openxmlformats.org/officeDocument/2006/relationships/hyperlink" Target="https://www.linkedin.com/company/agsol/about/" TargetMode="External"/><Relationship Id="rId4051" Type="http://schemas.openxmlformats.org/officeDocument/2006/relationships/hyperlink" Target="https://www.linkedin.com/company/sendbox-technologies/" TargetMode="External"/><Relationship Id="rId5102" Type="http://schemas.openxmlformats.org/officeDocument/2006/relationships/hyperlink" Target="http://www.picup.co.za/" TargetMode="External"/><Relationship Id="rId8258" Type="http://schemas.openxmlformats.org/officeDocument/2006/relationships/hyperlink" Target="https://www.dumarto.com/" TargetMode="External"/><Relationship Id="rId8672" Type="http://schemas.openxmlformats.org/officeDocument/2006/relationships/hyperlink" Target="http://www.non-fiction.co.za/school" TargetMode="External"/><Relationship Id="rId9309" Type="http://schemas.openxmlformats.org/officeDocument/2006/relationships/hyperlink" Target="https://www.linkedin.com/company/getdamansah" TargetMode="External"/><Relationship Id="rId10188" Type="http://schemas.openxmlformats.org/officeDocument/2006/relationships/hyperlink" Target="https://autochek.africa/" TargetMode="External"/><Relationship Id="rId11239" Type="http://schemas.openxmlformats.org/officeDocument/2006/relationships/hyperlink" Target="https://www.linkedin.com/company/untap-technologies" TargetMode="External"/><Relationship Id="rId11586" Type="http://schemas.openxmlformats.org/officeDocument/2006/relationships/hyperlink" Target="https://www.facebook.com/zencreationz/" TargetMode="External"/><Relationship Id="rId7274" Type="http://schemas.openxmlformats.org/officeDocument/2006/relationships/hyperlink" Target="https://www.maocular.org/" TargetMode="External"/><Relationship Id="rId8325" Type="http://schemas.openxmlformats.org/officeDocument/2006/relationships/hyperlink" Target="https://www.twitter.com/dailydigestng" TargetMode="External"/><Relationship Id="rId9723" Type="http://schemas.openxmlformats.org/officeDocument/2006/relationships/hyperlink" Target="https://www.akatalefresh.com/" TargetMode="External"/><Relationship Id="rId11653" Type="http://schemas.openxmlformats.org/officeDocument/2006/relationships/hyperlink" Target="https://www.facebook.com/badili.africa" TargetMode="External"/><Relationship Id="rId1712" Type="http://schemas.openxmlformats.org/officeDocument/2006/relationships/hyperlink" Target="https://www.linkedin.com/company/anamehani-com-llc/" TargetMode="External"/><Relationship Id="rId4868" Type="http://schemas.openxmlformats.org/officeDocument/2006/relationships/hyperlink" Target="https://www.facebook.com/chakastocks/" TargetMode="External"/><Relationship Id="rId5919" Type="http://schemas.openxmlformats.org/officeDocument/2006/relationships/hyperlink" Target="https://www.twitter.com/loc_name" TargetMode="External"/><Relationship Id="rId6290" Type="http://schemas.openxmlformats.org/officeDocument/2006/relationships/hyperlink" Target="https://twitter.com/hitriva" TargetMode="External"/><Relationship Id="rId10255" Type="http://schemas.openxmlformats.org/officeDocument/2006/relationships/hyperlink" Target="https://www.linkedin.com/in/damu-sasa-3a15a317a/" TargetMode="External"/><Relationship Id="rId11306" Type="http://schemas.openxmlformats.org/officeDocument/2006/relationships/hyperlink" Target="https://www.linkedin.com/company/mustard-insights/about/" TargetMode="External"/><Relationship Id="rId11720" Type="http://schemas.openxmlformats.org/officeDocument/2006/relationships/hyperlink" Target="https://twitter.com/vocalysd" TargetMode="External"/><Relationship Id="rId3884" Type="http://schemas.openxmlformats.org/officeDocument/2006/relationships/hyperlink" Target="https://purabeverageco.com/" TargetMode="External"/><Relationship Id="rId4935" Type="http://schemas.openxmlformats.org/officeDocument/2006/relationships/hyperlink" Target="http://oculusid.com/" TargetMode="External"/><Relationship Id="rId7341" Type="http://schemas.openxmlformats.org/officeDocument/2006/relationships/hyperlink" Target="http://www.facebook.com/termiinetworks" TargetMode="External"/><Relationship Id="rId9099" Type="http://schemas.openxmlformats.org/officeDocument/2006/relationships/hyperlink" Target="https://twitter.com/tehecaug?lang=en" TargetMode="External"/><Relationship Id="rId10322" Type="http://schemas.openxmlformats.org/officeDocument/2006/relationships/hyperlink" Target="https://qarenly.net/" TargetMode="External"/><Relationship Id="rId2486" Type="http://schemas.openxmlformats.org/officeDocument/2006/relationships/hyperlink" Target="https://twitter.com/etudesk" TargetMode="External"/><Relationship Id="rId3537" Type="http://schemas.openxmlformats.org/officeDocument/2006/relationships/hyperlink" Target="http://twitter.com/payfast" TargetMode="External"/><Relationship Id="rId3951" Type="http://schemas.openxmlformats.org/officeDocument/2006/relationships/hyperlink" Target="https://twitter.com/WeAreRentoza" TargetMode="External"/><Relationship Id="rId458" Type="http://schemas.openxmlformats.org/officeDocument/2006/relationships/hyperlink" Target="https://www.linkedin.com/company/janngo-africa/" TargetMode="External"/><Relationship Id="rId872" Type="http://schemas.openxmlformats.org/officeDocument/2006/relationships/hyperlink" Target="https://printivo.com/" TargetMode="External"/><Relationship Id="rId1088" Type="http://schemas.openxmlformats.org/officeDocument/2006/relationships/hyperlink" Target="http://twitter.com/idf3app" TargetMode="External"/><Relationship Id="rId2139" Type="http://schemas.openxmlformats.org/officeDocument/2006/relationships/hyperlink" Target="https://www.twitter.com/cregital" TargetMode="External"/><Relationship Id="rId2553" Type="http://schemas.openxmlformats.org/officeDocument/2006/relationships/hyperlink" Target="https://twitter.com/favizone_Inc" TargetMode="External"/><Relationship Id="rId3604" Type="http://schemas.openxmlformats.org/officeDocument/2006/relationships/hyperlink" Target="https://www.linkedin.com/company/zolaelectric/" TargetMode="External"/><Relationship Id="rId6010" Type="http://schemas.openxmlformats.org/officeDocument/2006/relationships/hyperlink" Target="https://twitter.com/devisionx" TargetMode="External"/><Relationship Id="rId9166" Type="http://schemas.openxmlformats.org/officeDocument/2006/relationships/hyperlink" Target="https://twitter.com/blackswtech?lang=en" TargetMode="External"/><Relationship Id="rId9580" Type="http://schemas.openxmlformats.org/officeDocument/2006/relationships/hyperlink" Target="https://www.trybrass.com/" TargetMode="External"/><Relationship Id="rId11096" Type="http://schemas.openxmlformats.org/officeDocument/2006/relationships/hyperlink" Target="https://sparkle.ng/" TargetMode="External"/><Relationship Id="rId525" Type="http://schemas.openxmlformats.org/officeDocument/2006/relationships/hyperlink" Target="https://twitter.com/africasokoni" TargetMode="External"/><Relationship Id="rId1155" Type="http://schemas.openxmlformats.org/officeDocument/2006/relationships/hyperlink" Target="https://www.swipe2payug.com/" TargetMode="External"/><Relationship Id="rId2206" Type="http://schemas.openxmlformats.org/officeDocument/2006/relationships/hyperlink" Target="https://twitter.com/dext_tech?lang=en" TargetMode="External"/><Relationship Id="rId2620" Type="http://schemas.openxmlformats.org/officeDocument/2006/relationships/hyperlink" Target="https://www.linkedin.com/company/findworka/about/" TargetMode="External"/><Relationship Id="rId5776" Type="http://schemas.openxmlformats.org/officeDocument/2006/relationships/hyperlink" Target="http://www.facebook.com/et3alemdotcom" TargetMode="External"/><Relationship Id="rId8182" Type="http://schemas.openxmlformats.org/officeDocument/2006/relationships/hyperlink" Target="https://opticsms.com/" TargetMode="External"/><Relationship Id="rId9233" Type="http://schemas.openxmlformats.org/officeDocument/2006/relationships/hyperlink" Target="https://www.linkedin.com/company/jiji.ng/" TargetMode="External"/><Relationship Id="rId11163" Type="http://schemas.openxmlformats.org/officeDocument/2006/relationships/hyperlink" Target="https://www.linkedin.com/company/blinkapp/" TargetMode="External"/><Relationship Id="rId1222" Type="http://schemas.openxmlformats.org/officeDocument/2006/relationships/hyperlink" Target="https://twitter.com/el_zatoona?lang=en" TargetMode="External"/><Relationship Id="rId4378" Type="http://schemas.openxmlformats.org/officeDocument/2006/relationships/hyperlink" Target="http://www.toolboksi.com/" TargetMode="External"/><Relationship Id="rId5429" Type="http://schemas.openxmlformats.org/officeDocument/2006/relationships/hyperlink" Target="https://www.linkedin.com/company-beta/5343499/" TargetMode="External"/><Relationship Id="rId6827" Type="http://schemas.openxmlformats.org/officeDocument/2006/relationships/hyperlink" Target="https://www.linkedin.com/company/white-web-kenya/" TargetMode="External"/><Relationship Id="rId9300" Type="http://schemas.openxmlformats.org/officeDocument/2006/relationships/hyperlink" Target="https://twitter.com/Envisionit_za" TargetMode="External"/><Relationship Id="rId3394" Type="http://schemas.openxmlformats.org/officeDocument/2006/relationships/hyperlink" Target="https://www.facebook.com/MediamarkSA/" TargetMode="External"/><Relationship Id="rId4792" Type="http://schemas.openxmlformats.org/officeDocument/2006/relationships/hyperlink" Target="https://www.linkedin.com/company/youdee/" TargetMode="External"/><Relationship Id="rId5843" Type="http://schemas.openxmlformats.org/officeDocument/2006/relationships/hyperlink" Target="https://twitter.com/iGrow_Solutions" TargetMode="External"/><Relationship Id="rId8999" Type="http://schemas.openxmlformats.org/officeDocument/2006/relationships/hyperlink" Target="http://thulababaproject.co.za/" TargetMode="External"/><Relationship Id="rId11230" Type="http://schemas.openxmlformats.org/officeDocument/2006/relationships/hyperlink" Target="https://www.facebook.com/offerzen" TargetMode="External"/><Relationship Id="rId3047" Type="http://schemas.openxmlformats.org/officeDocument/2006/relationships/hyperlink" Target="https://www.linkedin.com/company/lisungui-pharma/about/" TargetMode="External"/><Relationship Id="rId4445" Type="http://schemas.openxmlformats.org/officeDocument/2006/relationships/hyperlink" Target="https://www.tuteria.com/" TargetMode="External"/><Relationship Id="rId5910" Type="http://schemas.openxmlformats.org/officeDocument/2006/relationships/hyperlink" Target="https://twitter.com/estasharah" TargetMode="External"/><Relationship Id="rId10996" Type="http://schemas.openxmlformats.org/officeDocument/2006/relationships/hyperlink" Target="https://www.pawapay.co.uk/" TargetMode="External"/><Relationship Id="rId3461" Type="http://schemas.openxmlformats.org/officeDocument/2006/relationships/hyperlink" Target="https://www.linkedin.com/company/payabillsa" TargetMode="External"/><Relationship Id="rId4512" Type="http://schemas.openxmlformats.org/officeDocument/2006/relationships/hyperlink" Target="http://www.facebook.com/editonthefly" TargetMode="External"/><Relationship Id="rId7668" Type="http://schemas.openxmlformats.org/officeDocument/2006/relationships/hyperlink" Target="http://ampz.tv/" TargetMode="External"/><Relationship Id="rId8719" Type="http://schemas.openxmlformats.org/officeDocument/2006/relationships/hyperlink" Target="https://twitter.com/HumanValueSA" TargetMode="External"/><Relationship Id="rId10649" Type="http://schemas.openxmlformats.org/officeDocument/2006/relationships/hyperlink" Target="https://www.facebook.com/MotitoHQ" TargetMode="External"/><Relationship Id="rId382" Type="http://schemas.openxmlformats.org/officeDocument/2006/relationships/hyperlink" Target="https://www.linkedin.com/company/asaak/" TargetMode="External"/><Relationship Id="rId2063" Type="http://schemas.openxmlformats.org/officeDocument/2006/relationships/hyperlink" Target="http://www.coinpesa.co/" TargetMode="External"/><Relationship Id="rId3114" Type="http://schemas.openxmlformats.org/officeDocument/2006/relationships/hyperlink" Target="https://twitter.com/kodisher" TargetMode="External"/><Relationship Id="rId6684" Type="http://schemas.openxmlformats.org/officeDocument/2006/relationships/hyperlink" Target="https://www.facebook.com/Irentlistkenya" TargetMode="External"/><Relationship Id="rId7735" Type="http://schemas.openxmlformats.org/officeDocument/2006/relationships/hyperlink" Target="https://www.ibomstore.com/" TargetMode="External"/><Relationship Id="rId9090" Type="http://schemas.openxmlformats.org/officeDocument/2006/relationships/hyperlink" Target="https://www.bitpesa.co/" TargetMode="External"/><Relationship Id="rId2130" Type="http://schemas.openxmlformats.org/officeDocument/2006/relationships/hyperlink" Target="https://www.linkedin.com/company/compareguru" TargetMode="External"/><Relationship Id="rId5286" Type="http://schemas.openxmlformats.org/officeDocument/2006/relationships/hyperlink" Target="http://www.hellodoctor.co.za/" TargetMode="External"/><Relationship Id="rId6337" Type="http://schemas.openxmlformats.org/officeDocument/2006/relationships/hyperlink" Target="http://farmcap.co/" TargetMode="External"/><Relationship Id="rId6751" Type="http://schemas.openxmlformats.org/officeDocument/2006/relationships/hyperlink" Target="https://twitter.com/KijaniHQ/" TargetMode="External"/><Relationship Id="rId10716" Type="http://schemas.openxmlformats.org/officeDocument/2006/relationships/hyperlink" Target="https://www.linkedin.com/company/11157875/admin/" TargetMode="External"/><Relationship Id="rId102" Type="http://schemas.openxmlformats.org/officeDocument/2006/relationships/hyperlink" Target="https://twitter.com/yoco_za" TargetMode="External"/><Relationship Id="rId5353" Type="http://schemas.openxmlformats.org/officeDocument/2006/relationships/hyperlink" Target="http://twitter.com/eduzemobile" TargetMode="External"/><Relationship Id="rId6404" Type="http://schemas.openxmlformats.org/officeDocument/2006/relationships/hyperlink" Target="https://www.linkedin.com/company/choosenadia/about/" TargetMode="External"/><Relationship Id="rId7802" Type="http://schemas.openxmlformats.org/officeDocument/2006/relationships/hyperlink" Target="https://facebook.com/hello.miduman" TargetMode="External"/><Relationship Id="rId1896" Type="http://schemas.openxmlformats.org/officeDocument/2006/relationships/hyperlink" Target="https://twitter.com/bridgebooksjozi" TargetMode="External"/><Relationship Id="rId2947" Type="http://schemas.openxmlformats.org/officeDocument/2006/relationships/hyperlink" Target="http://inokri.com/" TargetMode="External"/><Relationship Id="rId5006" Type="http://schemas.openxmlformats.org/officeDocument/2006/relationships/hyperlink" Target="https://www.facebook.com/GlassHousePr.ke/" TargetMode="External"/><Relationship Id="rId9974" Type="http://schemas.openxmlformats.org/officeDocument/2006/relationships/hyperlink" Target="https://www.facebook.com/Elmiacademy" TargetMode="External"/><Relationship Id="rId919" Type="http://schemas.openxmlformats.org/officeDocument/2006/relationships/hyperlink" Target="https://www.facebook.com/safemotos" TargetMode="External"/><Relationship Id="rId1549" Type="http://schemas.openxmlformats.org/officeDocument/2006/relationships/hyperlink" Target="https://www.facebook.com/weaccept.co" TargetMode="External"/><Relationship Id="rId1963" Type="http://schemas.openxmlformats.org/officeDocument/2006/relationships/hyperlink" Target="https://www.facebook.com/Christophers-and-Co-494879474006620/" TargetMode="External"/><Relationship Id="rId4022" Type="http://schemas.openxmlformats.org/officeDocument/2006/relationships/hyperlink" Target="https://www.linkedin.com/company/samawat-energy/about/" TargetMode="External"/><Relationship Id="rId5420" Type="http://schemas.openxmlformats.org/officeDocument/2006/relationships/hyperlink" Target="http://mysmart.farm/" TargetMode="External"/><Relationship Id="rId7178" Type="http://schemas.openxmlformats.org/officeDocument/2006/relationships/hyperlink" Target="https://www.facebook.com/504891412870790" TargetMode="External"/><Relationship Id="rId8576" Type="http://schemas.openxmlformats.org/officeDocument/2006/relationships/hyperlink" Target="https://www.mysos.co.za/" TargetMode="External"/><Relationship Id="rId8990" Type="http://schemas.openxmlformats.org/officeDocument/2006/relationships/hyperlink" Target="https://www.linkedin.com/company/practical-education-network" TargetMode="External"/><Relationship Id="rId9627" Type="http://schemas.openxmlformats.org/officeDocument/2006/relationships/hyperlink" Target="https://www.carry1st.com/" TargetMode="External"/><Relationship Id="rId11557" Type="http://schemas.openxmlformats.org/officeDocument/2006/relationships/hyperlink" Target="https://www.facebook.com/ShapShapNG/" TargetMode="External"/><Relationship Id="rId1616" Type="http://schemas.openxmlformats.org/officeDocument/2006/relationships/hyperlink" Target="https://www.facebook.com/alfasementeira.limitada.7" TargetMode="External"/><Relationship Id="rId7592" Type="http://schemas.openxmlformats.org/officeDocument/2006/relationships/hyperlink" Target="https://twitter.com/mainoneservice" TargetMode="External"/><Relationship Id="rId8229" Type="http://schemas.openxmlformats.org/officeDocument/2006/relationships/hyperlink" Target="https://www.linkedin.com/company/escapade-nigeria" TargetMode="External"/><Relationship Id="rId8643" Type="http://schemas.openxmlformats.org/officeDocument/2006/relationships/hyperlink" Target="http://www.iqmates.com/" TargetMode="External"/><Relationship Id="rId10159" Type="http://schemas.openxmlformats.org/officeDocument/2006/relationships/hyperlink" Target="https://xend.finance/" TargetMode="External"/><Relationship Id="rId10573" Type="http://schemas.openxmlformats.org/officeDocument/2006/relationships/hyperlink" Target="https://www.facebook.com/hanoutify" TargetMode="External"/><Relationship Id="rId11624" Type="http://schemas.openxmlformats.org/officeDocument/2006/relationships/hyperlink" Target="https://sidebrief.ng/" TargetMode="External"/><Relationship Id="rId3788" Type="http://schemas.openxmlformats.org/officeDocument/2006/relationships/hyperlink" Target="https://www.linkedin.com/company/pesabazaar.com/" TargetMode="External"/><Relationship Id="rId4839" Type="http://schemas.openxmlformats.org/officeDocument/2006/relationships/hyperlink" Target="https://www.facebook.com/flyzipline/" TargetMode="External"/><Relationship Id="rId6194" Type="http://schemas.openxmlformats.org/officeDocument/2006/relationships/hyperlink" Target="http://www.avenirghana.com/" TargetMode="External"/><Relationship Id="rId7245" Type="http://schemas.openxmlformats.org/officeDocument/2006/relationships/hyperlink" Target="https://twitter.com/topcheckafrica" TargetMode="External"/><Relationship Id="rId8710" Type="http://schemas.openxmlformats.org/officeDocument/2006/relationships/hyperlink" Target="https://www.facebook.com/pg/FreiUnleashYourBrand/" TargetMode="External"/><Relationship Id="rId10226" Type="http://schemas.openxmlformats.org/officeDocument/2006/relationships/hyperlink" Target="https://www.linkedin.com/company/zeal-app/" TargetMode="External"/><Relationship Id="rId3855" Type="http://schemas.openxmlformats.org/officeDocument/2006/relationships/hyperlink" Target="https://twitter.com/PropertyFoxSA" TargetMode="External"/><Relationship Id="rId6261" Type="http://schemas.openxmlformats.org/officeDocument/2006/relationships/hyperlink" Target="https://www.facebook.com/SliceBiz" TargetMode="External"/><Relationship Id="rId7312" Type="http://schemas.openxmlformats.org/officeDocument/2006/relationships/hyperlink" Target="http://lawpadi.com/" TargetMode="External"/><Relationship Id="rId10640" Type="http://schemas.openxmlformats.org/officeDocument/2006/relationships/hyperlink" Target="https://www.bosealoans.com/" TargetMode="External"/><Relationship Id="rId776" Type="http://schemas.openxmlformats.org/officeDocument/2006/relationships/hyperlink" Target="https://twitter.com/bambagroup" TargetMode="External"/><Relationship Id="rId2457" Type="http://schemas.openxmlformats.org/officeDocument/2006/relationships/hyperlink" Target="https://twitter.com/EMGuidance" TargetMode="External"/><Relationship Id="rId3508" Type="http://schemas.openxmlformats.org/officeDocument/2006/relationships/hyperlink" Target="https://www.facebook.com/Mubawab.ma" TargetMode="External"/><Relationship Id="rId4906" Type="http://schemas.openxmlformats.org/officeDocument/2006/relationships/hyperlink" Target="https://twitter.com/alllifeliving?lang=en" TargetMode="External"/><Relationship Id="rId9484" Type="http://schemas.openxmlformats.org/officeDocument/2006/relationships/hyperlink" Target="https://www.linkedin.com/company/37005679/admin/" TargetMode="External"/><Relationship Id="rId429" Type="http://schemas.openxmlformats.org/officeDocument/2006/relationships/hyperlink" Target="https://www.linkedin.com/company/omg-digital-inc./" TargetMode="External"/><Relationship Id="rId1059" Type="http://schemas.openxmlformats.org/officeDocument/2006/relationships/hyperlink" Target="https://www.facebook.com/tareeqiapp" TargetMode="External"/><Relationship Id="rId1473" Type="http://schemas.openxmlformats.org/officeDocument/2006/relationships/hyperlink" Target="https://www.facebook.com/Belfrics/" TargetMode="External"/><Relationship Id="rId2871" Type="http://schemas.openxmlformats.org/officeDocument/2006/relationships/hyperlink" Target="https://www.facebook.com/HouseAfricapage/" TargetMode="External"/><Relationship Id="rId3922" Type="http://schemas.openxmlformats.org/officeDocument/2006/relationships/hyperlink" Target="http://twitter.com/RancardUpdates" TargetMode="External"/><Relationship Id="rId8086" Type="http://schemas.openxmlformats.org/officeDocument/2006/relationships/hyperlink" Target="http://yipada.ng/" TargetMode="External"/><Relationship Id="rId9137" Type="http://schemas.openxmlformats.org/officeDocument/2006/relationships/hyperlink" Target="https://twitter.com/lekkify" TargetMode="External"/><Relationship Id="rId843" Type="http://schemas.openxmlformats.org/officeDocument/2006/relationships/hyperlink" Target="https://www.linkedin.com/company/jumpin-rides/" TargetMode="External"/><Relationship Id="rId1126" Type="http://schemas.openxmlformats.org/officeDocument/2006/relationships/hyperlink" Target="https://www.twitter.com/BlueBicHQ/" TargetMode="External"/><Relationship Id="rId2524" Type="http://schemas.openxmlformats.org/officeDocument/2006/relationships/hyperlink" Target="https://estateintel.com/" TargetMode="External"/><Relationship Id="rId8153" Type="http://schemas.openxmlformats.org/officeDocument/2006/relationships/hyperlink" Target="https://kennelpride.com/" TargetMode="External"/><Relationship Id="rId9551" Type="http://schemas.openxmlformats.org/officeDocument/2006/relationships/hyperlink" Target="https://www.linkedin.com/company/ea-fruits-farm-&amp;-co/" TargetMode="External"/><Relationship Id="rId11067" Type="http://schemas.openxmlformats.org/officeDocument/2006/relationships/hyperlink" Target="https://www.linkedin.com/company/greenspoonke" TargetMode="External"/><Relationship Id="rId11481" Type="http://schemas.openxmlformats.org/officeDocument/2006/relationships/hyperlink" Target="https://www.linkedin.com/company/guichet-com" TargetMode="External"/><Relationship Id="rId910" Type="http://schemas.openxmlformats.org/officeDocument/2006/relationships/hyperlink" Target="http://www.think-it.io/" TargetMode="External"/><Relationship Id="rId1540" Type="http://schemas.openxmlformats.org/officeDocument/2006/relationships/hyperlink" Target="https://www.technoplusug.com/" TargetMode="External"/><Relationship Id="rId4696" Type="http://schemas.openxmlformats.org/officeDocument/2006/relationships/hyperlink" Target="https://www.facebook.com/WeFlyAgri/" TargetMode="External"/><Relationship Id="rId5747" Type="http://schemas.openxmlformats.org/officeDocument/2006/relationships/hyperlink" Target="https://www.greens247.com/" TargetMode="External"/><Relationship Id="rId9204" Type="http://schemas.openxmlformats.org/officeDocument/2006/relationships/hyperlink" Target="https://kawilgroup.com/" TargetMode="External"/><Relationship Id="rId10083" Type="http://schemas.openxmlformats.org/officeDocument/2006/relationships/hyperlink" Target="https://www.facebook.com/accurateweighingscales" TargetMode="External"/><Relationship Id="rId11134" Type="http://schemas.openxmlformats.org/officeDocument/2006/relationships/hyperlink" Target="https://twitter.com/mymoviesafrica1" TargetMode="External"/><Relationship Id="rId3298" Type="http://schemas.openxmlformats.org/officeDocument/2006/relationships/hyperlink" Target="https://www.linkedin.com/company/mfarm-ltd-k-/" TargetMode="External"/><Relationship Id="rId4349" Type="http://schemas.openxmlformats.org/officeDocument/2006/relationships/hyperlink" Target="https://thomaniproperty.mobi/faq.html" TargetMode="External"/><Relationship Id="rId4763" Type="http://schemas.openxmlformats.org/officeDocument/2006/relationships/hyperlink" Target="https://www.linkedin.com/company/zazu/" TargetMode="External"/><Relationship Id="rId5814" Type="http://schemas.openxmlformats.org/officeDocument/2006/relationships/hyperlink" Target="https://www.linkedin.com/company/2621132" TargetMode="External"/><Relationship Id="rId8220" Type="http://schemas.openxmlformats.org/officeDocument/2006/relationships/hyperlink" Target="http://mobifinng.com/" TargetMode="External"/><Relationship Id="rId10150" Type="http://schemas.openxmlformats.org/officeDocument/2006/relationships/hyperlink" Target="https://www.facebook.com/udokclinic/" TargetMode="External"/><Relationship Id="rId11201" Type="http://schemas.openxmlformats.org/officeDocument/2006/relationships/hyperlink" Target="https://twitter.com/VoxCroft" TargetMode="External"/><Relationship Id="rId3365" Type="http://schemas.openxmlformats.org/officeDocument/2006/relationships/hyperlink" Target="https://www.linkedin.com/company/monetbil/about/" TargetMode="External"/><Relationship Id="rId4416" Type="http://schemas.openxmlformats.org/officeDocument/2006/relationships/hyperlink" Target="https://www.linkedin.com/company/tirarobotics/" TargetMode="External"/><Relationship Id="rId4830" Type="http://schemas.openxmlformats.org/officeDocument/2006/relationships/hyperlink" Target="https://www.linkedin.com/company/zimselector-com/" TargetMode="External"/><Relationship Id="rId7986" Type="http://schemas.openxmlformats.org/officeDocument/2006/relationships/hyperlink" Target="https://twitter.com/intellectricHQ" TargetMode="External"/><Relationship Id="rId286" Type="http://schemas.openxmlformats.org/officeDocument/2006/relationships/hyperlink" Target="https://www.shortlist.net/" TargetMode="External"/><Relationship Id="rId2381" Type="http://schemas.openxmlformats.org/officeDocument/2006/relationships/hyperlink" Target="https://www.facebook.com/eastpesa" TargetMode="External"/><Relationship Id="rId3018" Type="http://schemas.openxmlformats.org/officeDocument/2006/relationships/hyperlink" Target="http://www.jasure.com/" TargetMode="External"/><Relationship Id="rId3432" Type="http://schemas.openxmlformats.org/officeDocument/2006/relationships/hyperlink" Target="http://www.modisar.com/" TargetMode="External"/><Relationship Id="rId6588" Type="http://schemas.openxmlformats.org/officeDocument/2006/relationships/hyperlink" Target="http://eastafricahitechsolutions.com/" TargetMode="External"/><Relationship Id="rId7639" Type="http://schemas.openxmlformats.org/officeDocument/2006/relationships/hyperlink" Target="https://www.hausrenta.com/" TargetMode="External"/><Relationship Id="rId10967" Type="http://schemas.openxmlformats.org/officeDocument/2006/relationships/hyperlink" Target="https://www.facebook.com/gamr.africa/" TargetMode="External"/><Relationship Id="rId353" Type="http://schemas.openxmlformats.org/officeDocument/2006/relationships/hyperlink" Target="https://twitter.com/wasoko_ug" TargetMode="External"/><Relationship Id="rId2034" Type="http://schemas.openxmlformats.org/officeDocument/2006/relationships/hyperlink" Target="http://www.cobuildit.com/" TargetMode="External"/><Relationship Id="rId9061" Type="http://schemas.openxmlformats.org/officeDocument/2006/relationships/hyperlink" Target="https://www.linkedin.com/company/eliorhealth" TargetMode="External"/><Relationship Id="rId420" Type="http://schemas.openxmlformats.org/officeDocument/2006/relationships/hyperlink" Target="http://www.jamiiafrica.com/" TargetMode="External"/><Relationship Id="rId1050" Type="http://schemas.openxmlformats.org/officeDocument/2006/relationships/hyperlink" Target="https://twitter.com/yenepay?lang=en" TargetMode="External"/><Relationship Id="rId2101" Type="http://schemas.openxmlformats.org/officeDocument/2006/relationships/hyperlink" Target="http://www.flycloudline.com/" TargetMode="External"/><Relationship Id="rId5257" Type="http://schemas.openxmlformats.org/officeDocument/2006/relationships/hyperlink" Target="https://www.facebook.com/thesocialcollectiveco/" TargetMode="External"/><Relationship Id="rId6655" Type="http://schemas.openxmlformats.org/officeDocument/2006/relationships/hyperlink" Target="http://www.linkedin.com/company/1773785" TargetMode="External"/><Relationship Id="rId7706" Type="http://schemas.openxmlformats.org/officeDocument/2006/relationships/hyperlink" Target="http://www.panafricantower-ng.com/" TargetMode="External"/><Relationship Id="rId5671" Type="http://schemas.openxmlformats.org/officeDocument/2006/relationships/hyperlink" Target="https://www.facebook.com/rsquareddigital" TargetMode="External"/><Relationship Id="rId6308" Type="http://schemas.openxmlformats.org/officeDocument/2006/relationships/hyperlink" Target="https://twitter.com/apprisemusic/" TargetMode="External"/><Relationship Id="rId6722" Type="http://schemas.openxmlformats.org/officeDocument/2006/relationships/hyperlink" Target="http://twitter.com/kachwanya" TargetMode="External"/><Relationship Id="rId9878" Type="http://schemas.openxmlformats.org/officeDocument/2006/relationships/hyperlink" Target="https://beyonic.com/" TargetMode="External"/><Relationship Id="rId1867" Type="http://schemas.openxmlformats.org/officeDocument/2006/relationships/hyperlink" Target="http://www.3gdirectpay.com/" TargetMode="External"/><Relationship Id="rId2918" Type="http://schemas.openxmlformats.org/officeDocument/2006/relationships/hyperlink" Target="https://www.linkedin.com/company/impactppa" TargetMode="External"/><Relationship Id="rId4273" Type="http://schemas.openxmlformats.org/officeDocument/2006/relationships/hyperlink" Target="http://tabads.co.ke/" TargetMode="External"/><Relationship Id="rId5324" Type="http://schemas.openxmlformats.org/officeDocument/2006/relationships/hyperlink" Target="http://www.seedsforafrica.co.za/" TargetMode="External"/><Relationship Id="rId8894" Type="http://schemas.openxmlformats.org/officeDocument/2006/relationships/hyperlink" Target="https://twitter.com/creativesxpress" TargetMode="External"/><Relationship Id="rId9945" Type="http://schemas.openxmlformats.org/officeDocument/2006/relationships/hyperlink" Target="https://www.facebook.com/candorlifestyle/" TargetMode="External"/><Relationship Id="rId1934" Type="http://schemas.openxmlformats.org/officeDocument/2006/relationships/hyperlink" Target="https://www.boostme360.com/" TargetMode="External"/><Relationship Id="rId4340" Type="http://schemas.openxmlformats.org/officeDocument/2006/relationships/hyperlink" Target="https://www.facebook.com/thegoodtreeapp/" TargetMode="External"/><Relationship Id="rId7496" Type="http://schemas.openxmlformats.org/officeDocument/2006/relationships/hyperlink" Target="https://twitter.com/search?q=cliqcab" TargetMode="External"/><Relationship Id="rId8547" Type="http://schemas.openxmlformats.org/officeDocument/2006/relationships/hyperlink" Target="https://www.dashpay.co.za/" TargetMode="External"/><Relationship Id="rId8961" Type="http://schemas.openxmlformats.org/officeDocument/2006/relationships/hyperlink" Target="https://www.linkedin.com/company/cloud-9-kenya/" TargetMode="External"/><Relationship Id="rId10477" Type="http://schemas.openxmlformats.org/officeDocument/2006/relationships/hyperlink" Target="https://www.facebook.com/whispahealth/" TargetMode="External"/><Relationship Id="rId11528" Type="http://schemas.openxmlformats.org/officeDocument/2006/relationships/hyperlink" Target="https://www.churpy.co/" TargetMode="External"/><Relationship Id="rId6098" Type="http://schemas.openxmlformats.org/officeDocument/2006/relationships/hyperlink" Target="https://www.linkedin.com/company/e7gezly/about/" TargetMode="External"/><Relationship Id="rId7149" Type="http://schemas.openxmlformats.org/officeDocument/2006/relationships/hyperlink" Target="http://www.totohealth.org/" TargetMode="External"/><Relationship Id="rId7563" Type="http://schemas.openxmlformats.org/officeDocument/2006/relationships/hyperlink" Target="https://twitter.com/fieldintel?lang=en" TargetMode="External"/><Relationship Id="rId8614" Type="http://schemas.openxmlformats.org/officeDocument/2006/relationships/hyperlink" Target="https://www.linkedin.com/company/lula-build/" TargetMode="External"/><Relationship Id="rId10891" Type="http://schemas.openxmlformats.org/officeDocument/2006/relationships/hyperlink" Target="https://www.facebook.com/lnkobrand" TargetMode="External"/><Relationship Id="rId6165" Type="http://schemas.openxmlformats.org/officeDocument/2006/relationships/hyperlink" Target="https://twitter.com/RosakConsult" TargetMode="External"/><Relationship Id="rId7216" Type="http://schemas.openxmlformats.org/officeDocument/2006/relationships/hyperlink" Target="https://www.linkedin.com/company/erada-technology-alliance/about/" TargetMode="External"/><Relationship Id="rId10544" Type="http://schemas.openxmlformats.org/officeDocument/2006/relationships/hyperlink" Target="https://kemitt.com/en-eg/" TargetMode="External"/><Relationship Id="rId3759" Type="http://schemas.openxmlformats.org/officeDocument/2006/relationships/hyperlink" Target="https://www.facebook.com/PaynowBra/" TargetMode="External"/><Relationship Id="rId5181" Type="http://schemas.openxmlformats.org/officeDocument/2006/relationships/hyperlink" Target="https://twitter.com/Siyavula" TargetMode="External"/><Relationship Id="rId6232" Type="http://schemas.openxmlformats.org/officeDocument/2006/relationships/hyperlink" Target="https://www.linkedin.com/company/fido-money-lending-ltd-" TargetMode="External"/><Relationship Id="rId7630" Type="http://schemas.openxmlformats.org/officeDocument/2006/relationships/hyperlink" Target="http://facebook.com/cifwep" TargetMode="External"/><Relationship Id="rId9388" Type="http://schemas.openxmlformats.org/officeDocument/2006/relationships/hyperlink" Target="https://twitter.com/shuttlealert?lang=en" TargetMode="External"/><Relationship Id="rId10611" Type="http://schemas.openxmlformats.org/officeDocument/2006/relationships/hyperlink" Target="https://www.linkedin.com/company/ecobodaa/about/" TargetMode="External"/><Relationship Id="rId2775" Type="http://schemas.openxmlformats.org/officeDocument/2006/relationships/hyperlink" Target="https://www.linkedin.com/company/greentech-media/" TargetMode="External"/><Relationship Id="rId3826" Type="http://schemas.openxmlformats.org/officeDocument/2006/relationships/hyperlink" Target="https://www.linkedin.com/company/podozi/?originalSubdomain=in" TargetMode="External"/><Relationship Id="rId747" Type="http://schemas.openxmlformats.org/officeDocument/2006/relationships/hyperlink" Target="https://www.linkedin.com/company/scale.ma/" TargetMode="External"/><Relationship Id="rId1377" Type="http://schemas.openxmlformats.org/officeDocument/2006/relationships/hyperlink" Target="http://crop2cash.com.ng/" TargetMode="External"/><Relationship Id="rId1791" Type="http://schemas.openxmlformats.org/officeDocument/2006/relationships/hyperlink" Target="https://www.facebook.com/AWABikeng/" TargetMode="External"/><Relationship Id="rId2428" Type="http://schemas.openxmlformats.org/officeDocument/2006/relationships/hyperlink" Target="https://twitter.com/eHealth_africa" TargetMode="External"/><Relationship Id="rId2842" Type="http://schemas.openxmlformats.org/officeDocument/2006/relationships/hyperlink" Target="https://twitter.com/hive_ride" TargetMode="External"/><Relationship Id="rId5998" Type="http://schemas.openxmlformats.org/officeDocument/2006/relationships/hyperlink" Target="http://myvrapeutic.com/" TargetMode="External"/><Relationship Id="rId9455" Type="http://schemas.openxmlformats.org/officeDocument/2006/relationships/hyperlink" Target="https://www.prunedge.com/" TargetMode="External"/><Relationship Id="rId11385" Type="http://schemas.openxmlformats.org/officeDocument/2006/relationships/hyperlink" Target="https://yallafelsekka.com/" TargetMode="External"/><Relationship Id="rId83" Type="http://schemas.openxmlformats.org/officeDocument/2006/relationships/hyperlink" Target="https://www.linkedin.com/company/vezeeta/" TargetMode="External"/><Relationship Id="rId814" Type="http://schemas.openxmlformats.org/officeDocument/2006/relationships/hyperlink" Target="http://www.lifebank.ng/" TargetMode="External"/><Relationship Id="rId1444" Type="http://schemas.openxmlformats.org/officeDocument/2006/relationships/hyperlink" Target="https://5linhas.co.ao/" TargetMode="External"/><Relationship Id="rId8057" Type="http://schemas.openxmlformats.org/officeDocument/2006/relationships/hyperlink" Target="https://campustrybe.com.ng/" TargetMode="External"/><Relationship Id="rId8471" Type="http://schemas.openxmlformats.org/officeDocument/2006/relationships/hyperlink" Target="https://twitter.com/earlybirdeduc?lang=en" TargetMode="External"/><Relationship Id="rId9108" Type="http://schemas.openxmlformats.org/officeDocument/2006/relationships/hyperlink" Target="https://www.linkedin.com/company/vynd/about/" TargetMode="External"/><Relationship Id="rId9522" Type="http://schemas.openxmlformats.org/officeDocument/2006/relationships/hyperlink" Target="https://www.facebook.com/XenoUganda" TargetMode="External"/><Relationship Id="rId11038" Type="http://schemas.openxmlformats.org/officeDocument/2006/relationships/hyperlink" Target="https://www.facebook.com/Invest-Holding-English-2306228042753371" TargetMode="External"/><Relationship Id="rId11452" Type="http://schemas.openxmlformats.org/officeDocument/2006/relationships/hyperlink" Target="https://www.facebook.com/susucares" TargetMode="External"/><Relationship Id="rId1511" Type="http://schemas.openxmlformats.org/officeDocument/2006/relationships/hyperlink" Target="http://brillantpay.com/" TargetMode="External"/><Relationship Id="rId4667" Type="http://schemas.openxmlformats.org/officeDocument/2006/relationships/hyperlink" Target="http://www.wazivision.com/" TargetMode="External"/><Relationship Id="rId5718" Type="http://schemas.openxmlformats.org/officeDocument/2006/relationships/hyperlink" Target="http://egywheelers.com/" TargetMode="External"/><Relationship Id="rId7073" Type="http://schemas.openxmlformats.org/officeDocument/2006/relationships/hyperlink" Target="https://www.facebook.com/onadata" TargetMode="External"/><Relationship Id="rId8124" Type="http://schemas.openxmlformats.org/officeDocument/2006/relationships/hyperlink" Target="https://www.linkedin.com/company/20373242/" TargetMode="External"/><Relationship Id="rId10054" Type="http://schemas.openxmlformats.org/officeDocument/2006/relationships/hyperlink" Target="https://www.lumos-global.com/" TargetMode="External"/><Relationship Id="rId11105" Type="http://schemas.openxmlformats.org/officeDocument/2006/relationships/hyperlink" Target="https://talabeyah.com/" TargetMode="External"/><Relationship Id="rId3269" Type="http://schemas.openxmlformats.org/officeDocument/2006/relationships/hyperlink" Target="https://www.linkedin.com/company/officialmazzuma/" TargetMode="External"/><Relationship Id="rId3683" Type="http://schemas.openxmlformats.org/officeDocument/2006/relationships/hyperlink" Target="https://www.facebook.com/PayMobSolutions/" TargetMode="External"/><Relationship Id="rId7140" Type="http://schemas.openxmlformats.org/officeDocument/2006/relationships/hyperlink" Target="https://www.linkedin.com/company/the-able-wireless-company/about/" TargetMode="External"/><Relationship Id="rId2285" Type="http://schemas.openxmlformats.org/officeDocument/2006/relationships/hyperlink" Target="https://www.dynamicsafrica.biz/" TargetMode="External"/><Relationship Id="rId3336" Type="http://schemas.openxmlformats.org/officeDocument/2006/relationships/hyperlink" Target="https://www.facebook.com/marketizer/" TargetMode="External"/><Relationship Id="rId4734" Type="http://schemas.openxmlformats.org/officeDocument/2006/relationships/hyperlink" Target="https://www.youverify.co/" TargetMode="External"/><Relationship Id="rId10121" Type="http://schemas.openxmlformats.org/officeDocument/2006/relationships/hyperlink" Target="https://www.facebook.com/ValifySolutions" TargetMode="External"/><Relationship Id="rId257" Type="http://schemas.openxmlformats.org/officeDocument/2006/relationships/hyperlink" Target="https://www.facebook.com/msurveys" TargetMode="External"/><Relationship Id="rId3750" Type="http://schemas.openxmlformats.org/officeDocument/2006/relationships/hyperlink" Target="https://www.pelebox.com/locker.html" TargetMode="External"/><Relationship Id="rId4801" Type="http://schemas.openxmlformats.org/officeDocument/2006/relationships/hyperlink" Target="https://www.facebook.com/YOUI/" TargetMode="External"/><Relationship Id="rId7957" Type="http://schemas.openxmlformats.org/officeDocument/2006/relationships/hyperlink" Target="https://basenaija.com/" TargetMode="External"/><Relationship Id="rId10938" Type="http://schemas.openxmlformats.org/officeDocument/2006/relationships/hyperlink" Target="https://www.myhealthafrica.com/" TargetMode="External"/><Relationship Id="rId671" Type="http://schemas.openxmlformats.org/officeDocument/2006/relationships/hyperlink" Target="https://www.linkedin.com/company/vetcode-technologies/" TargetMode="External"/><Relationship Id="rId2352" Type="http://schemas.openxmlformats.org/officeDocument/2006/relationships/hyperlink" Target="https://www.friendsvow.com/contact/" TargetMode="External"/><Relationship Id="rId3403" Type="http://schemas.openxmlformats.org/officeDocument/2006/relationships/hyperlink" Target="http://meshpower.co.rw/" TargetMode="External"/><Relationship Id="rId6559" Type="http://schemas.openxmlformats.org/officeDocument/2006/relationships/hyperlink" Target="https://www.facebook.com/cyber.co.ke" TargetMode="External"/><Relationship Id="rId6973" Type="http://schemas.openxmlformats.org/officeDocument/2006/relationships/hyperlink" Target="http://www.linkedin.com/company/3480952" TargetMode="External"/><Relationship Id="rId324" Type="http://schemas.openxmlformats.org/officeDocument/2006/relationships/hyperlink" Target="https://twitter.com/sidaiafrica?lang=en" TargetMode="External"/><Relationship Id="rId2005" Type="http://schemas.openxmlformats.org/officeDocument/2006/relationships/hyperlink" Target="https://www.facebook.com/pages/category/Insurance-Broker/carinsurancenet-358831854864382/" TargetMode="External"/><Relationship Id="rId5575" Type="http://schemas.openxmlformats.org/officeDocument/2006/relationships/hyperlink" Target="https://www.facebook.com/agilocity/" TargetMode="External"/><Relationship Id="rId6626" Type="http://schemas.openxmlformats.org/officeDocument/2006/relationships/hyperlink" Target="https://twitter.com/GreenCreditKe?lang=en" TargetMode="External"/><Relationship Id="rId9032" Type="http://schemas.openxmlformats.org/officeDocument/2006/relationships/hyperlink" Target="https://www.bwala.app/" TargetMode="External"/><Relationship Id="rId1021" Type="http://schemas.openxmlformats.org/officeDocument/2006/relationships/hyperlink" Target="https://twitter.com/taimba.co.ke" TargetMode="External"/><Relationship Id="rId4177" Type="http://schemas.openxmlformats.org/officeDocument/2006/relationships/hyperlink" Target="https://www.soba-store.com/" TargetMode="External"/><Relationship Id="rId4591" Type="http://schemas.openxmlformats.org/officeDocument/2006/relationships/hyperlink" Target="https://twitter.com/virtacashdotcom" TargetMode="External"/><Relationship Id="rId5228" Type="http://schemas.openxmlformats.org/officeDocument/2006/relationships/hyperlink" Target="https://www.facebook.com/mibrandapp/" TargetMode="External"/><Relationship Id="rId5642" Type="http://schemas.openxmlformats.org/officeDocument/2006/relationships/hyperlink" Target="https://twitter.com/Primu_infotech" TargetMode="External"/><Relationship Id="rId8798" Type="http://schemas.openxmlformats.org/officeDocument/2006/relationships/hyperlink" Target="http://www.facebook.com/joblife" TargetMode="External"/><Relationship Id="rId9849" Type="http://schemas.openxmlformats.org/officeDocument/2006/relationships/hyperlink" Target="https://twitter.com/africaforesight" TargetMode="External"/><Relationship Id="rId3193" Type="http://schemas.openxmlformats.org/officeDocument/2006/relationships/hyperlink" Target="https://www.facebook.com/lastmileforbop/" TargetMode="External"/><Relationship Id="rId4244" Type="http://schemas.openxmlformats.org/officeDocument/2006/relationships/hyperlink" Target="https://www.facebook.com/suregiftsNG/" TargetMode="External"/><Relationship Id="rId11779" Type="http://schemas.openxmlformats.org/officeDocument/2006/relationships/hyperlink" Target="https://winichfarms.com/" TargetMode="External"/><Relationship Id="rId1838" Type="http://schemas.openxmlformats.org/officeDocument/2006/relationships/hyperlink" Target="https://zw.linkedin.com/in/bitmari-zim-2158b9119" TargetMode="External"/><Relationship Id="rId3260" Type="http://schemas.openxmlformats.org/officeDocument/2006/relationships/hyperlink" Target="https://www.linkedin.com/company/mazbootapp/about/" TargetMode="External"/><Relationship Id="rId4311" Type="http://schemas.openxmlformats.org/officeDocument/2006/relationships/hyperlink" Target="https://www.facebook.com/Syafunda/" TargetMode="External"/><Relationship Id="rId7467" Type="http://schemas.openxmlformats.org/officeDocument/2006/relationships/hyperlink" Target="https://www.linkedin.com/company/kuluya-com-limited/about/" TargetMode="External"/><Relationship Id="rId8865" Type="http://schemas.openxmlformats.org/officeDocument/2006/relationships/hyperlink" Target="https://twitter.com/GreenFormSol" TargetMode="External"/><Relationship Id="rId9916" Type="http://schemas.openxmlformats.org/officeDocument/2006/relationships/hyperlink" Target="https://www.quadloop.co/" TargetMode="External"/><Relationship Id="rId10795" Type="http://schemas.openxmlformats.org/officeDocument/2006/relationships/hyperlink" Target="https://weighing.countrywinggroup.com/" TargetMode="External"/><Relationship Id="rId11846" Type="http://schemas.openxmlformats.org/officeDocument/2006/relationships/hyperlink" Target="https://facebook.com/krosscoin" TargetMode="External"/><Relationship Id="rId181" Type="http://schemas.openxmlformats.org/officeDocument/2006/relationships/hyperlink" Target="http://gokada.ng/join" TargetMode="External"/><Relationship Id="rId1905" Type="http://schemas.openxmlformats.org/officeDocument/2006/relationships/hyperlink" Target="http://www.buildpals.com/" TargetMode="External"/><Relationship Id="rId6069" Type="http://schemas.openxmlformats.org/officeDocument/2006/relationships/hyperlink" Target="https://www.linkedin.com/company/jodyshop" TargetMode="External"/><Relationship Id="rId7881" Type="http://schemas.openxmlformats.org/officeDocument/2006/relationships/hyperlink" Target="http://www.funditnigeria.com/" TargetMode="External"/><Relationship Id="rId8518" Type="http://schemas.openxmlformats.org/officeDocument/2006/relationships/hyperlink" Target="http://www.golifemobile.co.za/" TargetMode="External"/><Relationship Id="rId8932" Type="http://schemas.openxmlformats.org/officeDocument/2006/relationships/hyperlink" Target="http://www.growingagile.co.nz/" TargetMode="External"/><Relationship Id="rId10448" Type="http://schemas.openxmlformats.org/officeDocument/2006/relationships/hyperlink" Target="https://adumo.com/" TargetMode="External"/><Relationship Id="rId10862" Type="http://schemas.openxmlformats.org/officeDocument/2006/relationships/hyperlink" Target="https://www.facebook.com/tixdotafrica" TargetMode="External"/><Relationship Id="rId5085" Type="http://schemas.openxmlformats.org/officeDocument/2006/relationships/hyperlink" Target="https://www.linkedin.com/company/beeptool/about/" TargetMode="External"/><Relationship Id="rId6483" Type="http://schemas.openxmlformats.org/officeDocument/2006/relationships/hyperlink" Target="https://www.linkedin.com/company/the-amani-institute" TargetMode="External"/><Relationship Id="rId7534" Type="http://schemas.openxmlformats.org/officeDocument/2006/relationships/hyperlink" Target="https://www.facebook.com/SureCredit/" TargetMode="External"/><Relationship Id="rId10515" Type="http://schemas.openxmlformats.org/officeDocument/2006/relationships/hyperlink" Target="https://www.quench.mobi/" TargetMode="External"/><Relationship Id="rId998" Type="http://schemas.openxmlformats.org/officeDocument/2006/relationships/hyperlink" Target="https://www.facebook.com/nvoicia/" TargetMode="External"/><Relationship Id="rId2679" Type="http://schemas.openxmlformats.org/officeDocument/2006/relationships/hyperlink" Target="https://twitter.com/MRPTutereke" TargetMode="External"/><Relationship Id="rId6136" Type="http://schemas.openxmlformats.org/officeDocument/2006/relationships/hyperlink" Target="https://twitter.com/DoctoorumC" TargetMode="External"/><Relationship Id="rId6550" Type="http://schemas.openxmlformats.org/officeDocument/2006/relationships/hyperlink" Target="https://twitter.com/cloudproke" TargetMode="External"/><Relationship Id="rId7601" Type="http://schemas.openxmlformats.org/officeDocument/2006/relationships/hyperlink" Target="http://twitter.com/pepper_rest" TargetMode="External"/><Relationship Id="rId1695" Type="http://schemas.openxmlformats.org/officeDocument/2006/relationships/hyperlink" Target="https://www.facebook.com/myautogenius/" TargetMode="External"/><Relationship Id="rId2746" Type="http://schemas.openxmlformats.org/officeDocument/2006/relationships/hyperlink" Target="http://www.facebook.com/gravity.com" TargetMode="External"/><Relationship Id="rId5152" Type="http://schemas.openxmlformats.org/officeDocument/2006/relationships/hyperlink" Target="http://www.facebook.com/magnetichq" TargetMode="External"/><Relationship Id="rId6203" Type="http://schemas.openxmlformats.org/officeDocument/2006/relationships/hyperlink" Target="https://www.linkedin.com/company/naasakle-international/about/" TargetMode="External"/><Relationship Id="rId9359" Type="http://schemas.openxmlformats.org/officeDocument/2006/relationships/hyperlink" Target="https://www.linkedin.com/company/m-omulimisa/about/" TargetMode="External"/><Relationship Id="rId9773" Type="http://schemas.openxmlformats.org/officeDocument/2006/relationships/hyperlink" Target="https://twitter.com/SmartWageSA" TargetMode="External"/><Relationship Id="rId11289" Type="http://schemas.openxmlformats.org/officeDocument/2006/relationships/hyperlink" Target="https://www.aimtechnologies.co/know-us.html" TargetMode="External"/><Relationship Id="rId718" Type="http://schemas.openxmlformats.org/officeDocument/2006/relationships/hyperlink" Target="https://www.facebook.com/talentbaseng" TargetMode="External"/><Relationship Id="rId1348" Type="http://schemas.openxmlformats.org/officeDocument/2006/relationships/hyperlink" Target="https://www.facebook.com/alphotazifarms" TargetMode="External"/><Relationship Id="rId1762" Type="http://schemas.openxmlformats.org/officeDocument/2006/relationships/hyperlink" Target="https://www.facebook.com/CryptoComOfficial" TargetMode="External"/><Relationship Id="rId8375" Type="http://schemas.openxmlformats.org/officeDocument/2006/relationships/hyperlink" Target="https://twitter.com/artisanoga" TargetMode="External"/><Relationship Id="rId9426" Type="http://schemas.openxmlformats.org/officeDocument/2006/relationships/hyperlink" Target="https://www.logis.tn/" TargetMode="External"/><Relationship Id="rId1415" Type="http://schemas.openxmlformats.org/officeDocument/2006/relationships/hyperlink" Target="https://www.linkedin.com/in/paatsoilclinic123" TargetMode="External"/><Relationship Id="rId2813" Type="http://schemas.openxmlformats.org/officeDocument/2006/relationships/hyperlink" Target="https://www.linkedin.com/company/hehsac" TargetMode="External"/><Relationship Id="rId5969" Type="http://schemas.openxmlformats.org/officeDocument/2006/relationships/hyperlink" Target="http://www.facebook.com/KarmSolar" TargetMode="External"/><Relationship Id="rId7391" Type="http://schemas.openxmlformats.org/officeDocument/2006/relationships/hyperlink" Target="https://www.linkedin.com/company/freeme-digital-limited" TargetMode="External"/><Relationship Id="rId8028" Type="http://schemas.openxmlformats.org/officeDocument/2006/relationships/hyperlink" Target="http://www.facebook.com/WowEffectng" TargetMode="External"/><Relationship Id="rId8442" Type="http://schemas.openxmlformats.org/officeDocument/2006/relationships/hyperlink" Target="https://www.facebook.com/mfunding2017/" TargetMode="External"/><Relationship Id="rId9840" Type="http://schemas.openxmlformats.org/officeDocument/2006/relationships/hyperlink" Target="https://www.linkedin.com/company/ayazona-oy/" TargetMode="External"/><Relationship Id="rId11009" Type="http://schemas.openxmlformats.org/officeDocument/2006/relationships/hyperlink" Target="https://www.linkedin.com/company/agricorp-limited" TargetMode="External"/><Relationship Id="rId11356" Type="http://schemas.openxmlformats.org/officeDocument/2006/relationships/hyperlink" Target="https://twitter.com/wearewamly" TargetMode="External"/><Relationship Id="rId11770" Type="http://schemas.openxmlformats.org/officeDocument/2006/relationships/hyperlink" Target="https://twitter.com/afropolitan" TargetMode="External"/><Relationship Id="rId54" Type="http://schemas.openxmlformats.org/officeDocument/2006/relationships/hyperlink" Target="https://www.travelstart.com/" TargetMode="External"/><Relationship Id="rId4985" Type="http://schemas.openxmlformats.org/officeDocument/2006/relationships/hyperlink" Target="https://twitter.com/wazidata" TargetMode="External"/><Relationship Id="rId7044" Type="http://schemas.openxmlformats.org/officeDocument/2006/relationships/hyperlink" Target="https://www.linkedin.com/company/11272327/" TargetMode="External"/><Relationship Id="rId10372" Type="http://schemas.openxmlformats.org/officeDocument/2006/relationships/hyperlink" Target="http://virecom.co.za/" TargetMode="External"/><Relationship Id="rId11423" Type="http://schemas.openxmlformats.org/officeDocument/2006/relationships/hyperlink" Target="https://www.samas.icu/team-details/" TargetMode="External"/><Relationship Id="rId2189" Type="http://schemas.openxmlformats.org/officeDocument/2006/relationships/hyperlink" Target="https://dawati.co.ke/" TargetMode="External"/><Relationship Id="rId3587" Type="http://schemas.openxmlformats.org/officeDocument/2006/relationships/hyperlink" Target="https://www.linkedin.com/company/nozol/" TargetMode="External"/><Relationship Id="rId4638" Type="http://schemas.openxmlformats.org/officeDocument/2006/relationships/hyperlink" Target="https://www.twitter.com/wapimed" TargetMode="External"/><Relationship Id="rId6060" Type="http://schemas.openxmlformats.org/officeDocument/2006/relationships/hyperlink" Target="https://www.facebook.com/cloud.innpms" TargetMode="External"/><Relationship Id="rId10025" Type="http://schemas.openxmlformats.org/officeDocument/2006/relationships/hyperlink" Target="https://twitter.com/SkyfireDigital" TargetMode="External"/><Relationship Id="rId3654" Type="http://schemas.openxmlformats.org/officeDocument/2006/relationships/hyperlink" Target="https://twitter.com/onopennetworks" TargetMode="External"/><Relationship Id="rId4705" Type="http://schemas.openxmlformats.org/officeDocument/2006/relationships/hyperlink" Target="https://wesit.co.za/" TargetMode="External"/><Relationship Id="rId7111" Type="http://schemas.openxmlformats.org/officeDocument/2006/relationships/hyperlink" Target="https://www.twitter.com/simbacarmarket" TargetMode="External"/><Relationship Id="rId575" Type="http://schemas.openxmlformats.org/officeDocument/2006/relationships/hyperlink" Target="https://twitter.com/TelimanTaxiMoto" TargetMode="External"/><Relationship Id="rId2256" Type="http://schemas.openxmlformats.org/officeDocument/2006/relationships/hyperlink" Target="http://drinks.ng/" TargetMode="External"/><Relationship Id="rId2670" Type="http://schemas.openxmlformats.org/officeDocument/2006/relationships/hyperlink" Target="https://twitter.com/geogecko?lang=en" TargetMode="External"/><Relationship Id="rId3307" Type="http://schemas.openxmlformats.org/officeDocument/2006/relationships/hyperlink" Target="http://www.mscanug.com/" TargetMode="External"/><Relationship Id="rId3721" Type="http://schemas.openxmlformats.org/officeDocument/2006/relationships/hyperlink" Target="https://pargo.co.za/" TargetMode="External"/><Relationship Id="rId6877" Type="http://schemas.openxmlformats.org/officeDocument/2006/relationships/hyperlink" Target="https://www.facebook.com/myrideafrica" TargetMode="External"/><Relationship Id="rId7928" Type="http://schemas.openxmlformats.org/officeDocument/2006/relationships/hyperlink" Target="https://www.linkedin.com/company/marketaam/" TargetMode="External"/><Relationship Id="rId9283" Type="http://schemas.openxmlformats.org/officeDocument/2006/relationships/hyperlink" Target="https://www.facebook.com/pages/category/Financial-Service/SubsBase-2642146542471982/" TargetMode="External"/><Relationship Id="rId228" Type="http://schemas.openxmlformats.org/officeDocument/2006/relationships/hyperlink" Target="http://fintec.group/" TargetMode="External"/><Relationship Id="rId642" Type="http://schemas.openxmlformats.org/officeDocument/2006/relationships/hyperlink" Target="http://twitter.com/mintricsapp" TargetMode="External"/><Relationship Id="rId1272" Type="http://schemas.openxmlformats.org/officeDocument/2006/relationships/hyperlink" Target="https://twitter.com/sweetkiwiyogurt" TargetMode="External"/><Relationship Id="rId2323" Type="http://schemas.openxmlformats.org/officeDocument/2006/relationships/hyperlink" Target="http://eazi.com/" TargetMode="External"/><Relationship Id="rId5479" Type="http://schemas.openxmlformats.org/officeDocument/2006/relationships/hyperlink" Target="https://www.linkedin.com/company/drive-revenue" TargetMode="External"/><Relationship Id="rId5893" Type="http://schemas.openxmlformats.org/officeDocument/2006/relationships/hyperlink" Target="http://voxera.net/" TargetMode="External"/><Relationship Id="rId9350" Type="http://schemas.openxmlformats.org/officeDocument/2006/relationships/hyperlink" Target="https://jetmotorcompany.com/" TargetMode="External"/><Relationship Id="rId10909" Type="http://schemas.openxmlformats.org/officeDocument/2006/relationships/hyperlink" Target="https://onlinechikan.com/" TargetMode="External"/><Relationship Id="rId11280" Type="http://schemas.openxmlformats.org/officeDocument/2006/relationships/hyperlink" Target="https://www.waveacademies.org/" TargetMode="External"/><Relationship Id="rId4495" Type="http://schemas.openxmlformats.org/officeDocument/2006/relationships/hyperlink" Target="https://www.linkedin.com/company/unicornbitex/" TargetMode="External"/><Relationship Id="rId5546" Type="http://schemas.openxmlformats.org/officeDocument/2006/relationships/hyperlink" Target="http://facebook.com/popping.za/" TargetMode="External"/><Relationship Id="rId6944" Type="http://schemas.openxmlformats.org/officeDocument/2006/relationships/hyperlink" Target="https://twitter.com/aslanadventure" TargetMode="External"/><Relationship Id="rId9003" Type="http://schemas.openxmlformats.org/officeDocument/2006/relationships/hyperlink" Target="https://vouchdigital.africa/" TargetMode="External"/><Relationship Id="rId3097" Type="http://schemas.openxmlformats.org/officeDocument/2006/relationships/hyperlink" Target="https://klurdy.com/" TargetMode="External"/><Relationship Id="rId4148" Type="http://schemas.openxmlformats.org/officeDocument/2006/relationships/hyperlink" Target="https://www.facebook.com/snapplify/" TargetMode="External"/><Relationship Id="rId5960" Type="http://schemas.openxmlformats.org/officeDocument/2006/relationships/hyperlink" Target="https://www.linkedin.com/company/khayal-studio-llc" TargetMode="External"/><Relationship Id="rId3164" Type="http://schemas.openxmlformats.org/officeDocument/2006/relationships/hyperlink" Target="https://twitter.com/lafricamobile?lang=en" TargetMode="External"/><Relationship Id="rId4562" Type="http://schemas.openxmlformats.org/officeDocument/2006/relationships/hyperlink" Target="https://twitter.com/vendexNo1" TargetMode="External"/><Relationship Id="rId5613" Type="http://schemas.openxmlformats.org/officeDocument/2006/relationships/hyperlink" Target="https://www.facebook.com/michael.shapiro.56" TargetMode="External"/><Relationship Id="rId8769" Type="http://schemas.openxmlformats.org/officeDocument/2006/relationships/hyperlink" Target="https://www.facebook.com/CumiiIoT/" TargetMode="External"/><Relationship Id="rId10699" Type="http://schemas.openxmlformats.org/officeDocument/2006/relationships/hyperlink" Target="https://twitter.com/startupcircles1" TargetMode="External"/><Relationship Id="rId11000" Type="http://schemas.openxmlformats.org/officeDocument/2006/relationships/hyperlink" Target="http://kaisengal.com/" TargetMode="External"/><Relationship Id="rId1809" Type="http://schemas.openxmlformats.org/officeDocument/2006/relationships/hyperlink" Target="https://www.linkedin.com/company/biophytobenin/" TargetMode="External"/><Relationship Id="rId4215" Type="http://schemas.openxmlformats.org/officeDocument/2006/relationships/hyperlink" Target="https://www.linkedin.com/company/staffbus/about/" TargetMode="External"/><Relationship Id="rId7785" Type="http://schemas.openxmlformats.org/officeDocument/2006/relationships/hyperlink" Target="http://switemtech.com/" TargetMode="External"/><Relationship Id="rId8836" Type="http://schemas.openxmlformats.org/officeDocument/2006/relationships/hyperlink" Target="https://www.facebook.com/avatarbrands" TargetMode="External"/><Relationship Id="rId10766" Type="http://schemas.openxmlformats.org/officeDocument/2006/relationships/hyperlink" Target="https://www.facebook.com/almentornet/" TargetMode="External"/><Relationship Id="rId11817" Type="http://schemas.openxmlformats.org/officeDocument/2006/relationships/hyperlink" Target="https://www.facebook.com/Smarttprof" TargetMode="External"/><Relationship Id="rId2180" Type="http://schemas.openxmlformats.org/officeDocument/2006/relationships/hyperlink" Target="https://www.facebook.com/Dafrutausa-156316154866555/" TargetMode="External"/><Relationship Id="rId3231" Type="http://schemas.openxmlformats.org/officeDocument/2006/relationships/hyperlink" Target="https://liquidgold.co.za/" TargetMode="External"/><Relationship Id="rId6387" Type="http://schemas.openxmlformats.org/officeDocument/2006/relationships/hyperlink" Target="https://ndivo.com/" TargetMode="External"/><Relationship Id="rId7438" Type="http://schemas.openxmlformats.org/officeDocument/2006/relationships/hyperlink" Target="https://www.twitter.com/eshop_nigeria" TargetMode="External"/><Relationship Id="rId7852" Type="http://schemas.openxmlformats.org/officeDocument/2006/relationships/hyperlink" Target="https://web.facebook.com/dientweb/" TargetMode="External"/><Relationship Id="rId8903" Type="http://schemas.openxmlformats.org/officeDocument/2006/relationships/hyperlink" Target="https://twitter.com/rentalretainer" TargetMode="External"/><Relationship Id="rId10419" Type="http://schemas.openxmlformats.org/officeDocument/2006/relationships/hyperlink" Target="https://www.linkedin.com/company/imalipay/" TargetMode="External"/><Relationship Id="rId152" Type="http://schemas.openxmlformats.org/officeDocument/2006/relationships/hyperlink" Target="https://www.linkedin.com/company/max-on-demand" TargetMode="External"/><Relationship Id="rId2997" Type="http://schemas.openxmlformats.org/officeDocument/2006/relationships/hyperlink" Target="https://www.linkedin.com/company/investivgroup/about/" TargetMode="External"/><Relationship Id="rId6454" Type="http://schemas.openxmlformats.org/officeDocument/2006/relationships/hyperlink" Target="https://twitter.com/afri_can_sun" TargetMode="External"/><Relationship Id="rId7505" Type="http://schemas.openxmlformats.org/officeDocument/2006/relationships/hyperlink" Target="https://www.linkedin.com/company/asuqu/about/" TargetMode="External"/><Relationship Id="rId10833" Type="http://schemas.openxmlformats.org/officeDocument/2006/relationships/hyperlink" Target="https://brownandayo.com/" TargetMode="External"/><Relationship Id="rId969" Type="http://schemas.openxmlformats.org/officeDocument/2006/relationships/hyperlink" Target="http://www.colnn.com/" TargetMode="External"/><Relationship Id="rId1599" Type="http://schemas.openxmlformats.org/officeDocument/2006/relationships/hyperlink" Target="https://www.linkedin.com/company/afrikwity/about/" TargetMode="External"/><Relationship Id="rId5056" Type="http://schemas.openxmlformats.org/officeDocument/2006/relationships/hyperlink" Target="https://www.linkedin.com/company/techadvance" TargetMode="External"/><Relationship Id="rId5470" Type="http://schemas.openxmlformats.org/officeDocument/2006/relationships/hyperlink" Target="https://www.linkedin.com/company/ooka.co.za" TargetMode="External"/><Relationship Id="rId6107" Type="http://schemas.openxmlformats.org/officeDocument/2006/relationships/hyperlink" Target="https://www.facebook.com/HawakRadio" TargetMode="External"/><Relationship Id="rId6521" Type="http://schemas.openxmlformats.org/officeDocument/2006/relationships/hyperlink" Target="https://bunifuframework.com/" TargetMode="External"/><Relationship Id="rId9677" Type="http://schemas.openxmlformats.org/officeDocument/2006/relationships/hyperlink" Target="https://www.linkedin.com/company/interactlabs/about/" TargetMode="External"/><Relationship Id="rId10900" Type="http://schemas.openxmlformats.org/officeDocument/2006/relationships/hyperlink" Target="https://safianalytics.com/en/home" TargetMode="External"/><Relationship Id="rId4072" Type="http://schemas.openxmlformats.org/officeDocument/2006/relationships/hyperlink" Target="https://www.linkedin.com/company/sesitechnologies" TargetMode="External"/><Relationship Id="rId5123" Type="http://schemas.openxmlformats.org/officeDocument/2006/relationships/hyperlink" Target="http://www.kopano.ai/" TargetMode="External"/><Relationship Id="rId8279" Type="http://schemas.openxmlformats.org/officeDocument/2006/relationships/hyperlink" Target="https://www.twitter.com/kioteservices" TargetMode="External"/><Relationship Id="rId1666" Type="http://schemas.openxmlformats.org/officeDocument/2006/relationships/hyperlink" Target="http://www.facebook.com/airteluganda" TargetMode="External"/><Relationship Id="rId2717" Type="http://schemas.openxmlformats.org/officeDocument/2006/relationships/hyperlink" Target="https://www.linkedin.com/in/goodie-tutors" TargetMode="External"/><Relationship Id="rId7295" Type="http://schemas.openxmlformats.org/officeDocument/2006/relationships/hyperlink" Target="http://www.ideacentricglobal.com/" TargetMode="External"/><Relationship Id="rId8693" Type="http://schemas.openxmlformats.org/officeDocument/2006/relationships/hyperlink" Target="https://www.linkedin.com/company/overscore" TargetMode="External"/><Relationship Id="rId9744" Type="http://schemas.openxmlformats.org/officeDocument/2006/relationships/hyperlink" Target="https://www.linkedin.com/in/eric-m-80a78212/" TargetMode="External"/><Relationship Id="rId11674" Type="http://schemas.openxmlformats.org/officeDocument/2006/relationships/hyperlink" Target="https://twitter.com/foondamate" TargetMode="External"/><Relationship Id="rId1319" Type="http://schemas.openxmlformats.org/officeDocument/2006/relationships/hyperlink" Target="https://www.facebook.com/Allpro-Technologies-516453482189977/" TargetMode="External"/><Relationship Id="rId1733" Type="http://schemas.openxmlformats.org/officeDocument/2006/relationships/hyperlink" Target="https://twitter.com/aqarmap" TargetMode="External"/><Relationship Id="rId4889" Type="http://schemas.openxmlformats.org/officeDocument/2006/relationships/hyperlink" Target="http://www.facebook.com/mypaddiapp" TargetMode="External"/><Relationship Id="rId8346" Type="http://schemas.openxmlformats.org/officeDocument/2006/relationships/hyperlink" Target="https://skiibo.com/" TargetMode="External"/><Relationship Id="rId8760" Type="http://schemas.openxmlformats.org/officeDocument/2006/relationships/hyperlink" Target="https://www.linkedin.com/in/emmanuel-sibanda-42b49176" TargetMode="External"/><Relationship Id="rId9811" Type="http://schemas.openxmlformats.org/officeDocument/2006/relationships/hyperlink" Target="https://www.recruitmentboy.com.ng/" TargetMode="External"/><Relationship Id="rId10276" Type="http://schemas.openxmlformats.org/officeDocument/2006/relationships/hyperlink" Target="https://web.facebook.com/pg/Jozi-Cloud-Kitchens-108208707633417/about/" TargetMode="External"/><Relationship Id="rId10690" Type="http://schemas.openxmlformats.org/officeDocument/2006/relationships/hyperlink" Target="https://www.linkedin.com/company/imfuyo-technologies/" TargetMode="External"/><Relationship Id="rId11327" Type="http://schemas.openxmlformats.org/officeDocument/2006/relationships/hyperlink" Target="https://www.linkedin.com/company/healthleapinc/about/" TargetMode="External"/><Relationship Id="rId11741" Type="http://schemas.openxmlformats.org/officeDocument/2006/relationships/hyperlink" Target="https://boyot.app/" TargetMode="External"/><Relationship Id="rId25" Type="http://schemas.openxmlformats.org/officeDocument/2006/relationships/hyperlink" Target="https://www.linkedin.com/company/konga-online-shopping-ltd/" TargetMode="External"/><Relationship Id="rId1800" Type="http://schemas.openxmlformats.org/officeDocument/2006/relationships/hyperlink" Target="http://www.facebook.com/awfarmarket" TargetMode="External"/><Relationship Id="rId4956" Type="http://schemas.openxmlformats.org/officeDocument/2006/relationships/hyperlink" Target="http://trendster.io/" TargetMode="External"/><Relationship Id="rId7362" Type="http://schemas.openxmlformats.org/officeDocument/2006/relationships/hyperlink" Target="https://www.linkedin.com/company/cheki-com-ng" TargetMode="External"/><Relationship Id="rId8413" Type="http://schemas.openxmlformats.org/officeDocument/2006/relationships/hyperlink" Target="https://www.linkedin.com/company/grubsexpress-com/" TargetMode="External"/><Relationship Id="rId10343" Type="http://schemas.openxmlformats.org/officeDocument/2006/relationships/hyperlink" Target="https://halomedicals.com/" TargetMode="External"/><Relationship Id="rId3558" Type="http://schemas.openxmlformats.org/officeDocument/2006/relationships/hyperlink" Target="http://payfort.com/" TargetMode="External"/><Relationship Id="rId3972" Type="http://schemas.openxmlformats.org/officeDocument/2006/relationships/hyperlink" Target="https://www.facebook.com/GetRideSafe" TargetMode="External"/><Relationship Id="rId4609" Type="http://schemas.openxmlformats.org/officeDocument/2006/relationships/hyperlink" Target="https://www.linkedin.com/company/we-buy-cars/" TargetMode="External"/><Relationship Id="rId7015" Type="http://schemas.openxmlformats.org/officeDocument/2006/relationships/hyperlink" Target="https://twitter.com/haltonscares" TargetMode="External"/><Relationship Id="rId479" Type="http://schemas.openxmlformats.org/officeDocument/2006/relationships/hyperlink" Target="https://rtoafrica.com/" TargetMode="External"/><Relationship Id="rId893" Type="http://schemas.openxmlformats.org/officeDocument/2006/relationships/hyperlink" Target="https://www.kasha.rw/" TargetMode="External"/><Relationship Id="rId2574" Type="http://schemas.openxmlformats.org/officeDocument/2006/relationships/hyperlink" Target="http://idhshealthwise.com/" TargetMode="External"/><Relationship Id="rId3625" Type="http://schemas.openxmlformats.org/officeDocument/2006/relationships/hyperlink" Target="https://www.olx.co.za/" TargetMode="External"/><Relationship Id="rId6031" Type="http://schemas.openxmlformats.org/officeDocument/2006/relationships/hyperlink" Target="https://www.linkedin.com/company/orderaofficial/" TargetMode="External"/><Relationship Id="rId9187" Type="http://schemas.openxmlformats.org/officeDocument/2006/relationships/hyperlink" Target="https://egypt.vetwork.co/en" TargetMode="External"/><Relationship Id="rId10410" Type="http://schemas.openxmlformats.org/officeDocument/2006/relationships/hyperlink" Target="https://gccoupons.com/" TargetMode="External"/><Relationship Id="rId546" Type="http://schemas.openxmlformats.org/officeDocument/2006/relationships/hyperlink" Target="https://www.linkedin.com/company/goodsmart-egypt/" TargetMode="External"/><Relationship Id="rId1176" Type="http://schemas.openxmlformats.org/officeDocument/2006/relationships/hyperlink" Target="https://teradix.com/" TargetMode="External"/><Relationship Id="rId2227" Type="http://schemas.openxmlformats.org/officeDocument/2006/relationships/hyperlink" Target="https://www.linkedin.com/company/digitalgreen/" TargetMode="External"/><Relationship Id="rId9254" Type="http://schemas.openxmlformats.org/officeDocument/2006/relationships/hyperlink" Target="https://www.facebook.com/ngsumobank/" TargetMode="External"/><Relationship Id="rId960" Type="http://schemas.openxmlformats.org/officeDocument/2006/relationships/hyperlink" Target="https://www.linkedin.com/company/akla-baity" TargetMode="External"/><Relationship Id="rId1243" Type="http://schemas.openxmlformats.org/officeDocument/2006/relationships/hyperlink" Target="https://www.linkedin.com/company/seventail/?viewAsMember=true" TargetMode="External"/><Relationship Id="rId1590" Type="http://schemas.openxmlformats.org/officeDocument/2006/relationships/hyperlink" Target="http://facebook.com/agrospaces" TargetMode="External"/><Relationship Id="rId2641" Type="http://schemas.openxmlformats.org/officeDocument/2006/relationships/hyperlink" Target="https://twitter.com/francgroup" TargetMode="External"/><Relationship Id="rId4399" Type="http://schemas.openxmlformats.org/officeDocument/2006/relationships/hyperlink" Target="https://ghanacodeclub.org/" TargetMode="External"/><Relationship Id="rId5797" Type="http://schemas.openxmlformats.org/officeDocument/2006/relationships/hyperlink" Target="https://www.facebook.com/frien10" TargetMode="External"/><Relationship Id="rId6848" Type="http://schemas.openxmlformats.org/officeDocument/2006/relationships/hyperlink" Target="https://www.facebook.com/SmattGeeksMedia" TargetMode="External"/><Relationship Id="rId8270" Type="http://schemas.openxmlformats.org/officeDocument/2006/relationships/hyperlink" Target="http://facebook.com/ifwaxtel" TargetMode="External"/><Relationship Id="rId11184" Type="http://schemas.openxmlformats.org/officeDocument/2006/relationships/hyperlink" Target="https://twitter.com/myidentitypass" TargetMode="External"/><Relationship Id="rId613" Type="http://schemas.openxmlformats.org/officeDocument/2006/relationships/hyperlink" Target="https://www.linkedin.com/company/delvv/" TargetMode="External"/><Relationship Id="rId5864" Type="http://schemas.openxmlformats.org/officeDocument/2006/relationships/hyperlink" Target="https://www.facebook.com/DailyMedicalinfo/" TargetMode="External"/><Relationship Id="rId6915" Type="http://schemas.openxmlformats.org/officeDocument/2006/relationships/hyperlink" Target="http://www.e-kodi.com/" TargetMode="External"/><Relationship Id="rId9321" Type="http://schemas.openxmlformats.org/officeDocument/2006/relationships/hyperlink" Target="https://ng.linkedin.com/company/arialaba" TargetMode="External"/><Relationship Id="rId11251" Type="http://schemas.openxmlformats.org/officeDocument/2006/relationships/hyperlink" Target="https://www.linkedin.com/company/bexel-inspection-software/" TargetMode="External"/><Relationship Id="rId1310" Type="http://schemas.openxmlformats.org/officeDocument/2006/relationships/hyperlink" Target="https://www.prospa.co.za/" TargetMode="External"/><Relationship Id="rId4466" Type="http://schemas.openxmlformats.org/officeDocument/2006/relationships/hyperlink" Target="https://www.facebook.com/TruktoApp/" TargetMode="External"/><Relationship Id="rId4880" Type="http://schemas.openxmlformats.org/officeDocument/2006/relationships/hyperlink" Target="https://www.kriterion.ai/" TargetMode="External"/><Relationship Id="rId5517" Type="http://schemas.openxmlformats.org/officeDocument/2006/relationships/hyperlink" Target="http://twitter.com/Quicklysign" TargetMode="External"/><Relationship Id="rId5931" Type="http://schemas.openxmlformats.org/officeDocument/2006/relationships/hyperlink" Target="http://dilenytech.com/" TargetMode="External"/><Relationship Id="rId3068" Type="http://schemas.openxmlformats.org/officeDocument/2006/relationships/hyperlink" Target="https://www.facebook.com/luno" TargetMode="External"/><Relationship Id="rId3482" Type="http://schemas.openxmlformats.org/officeDocument/2006/relationships/hyperlink" Target="https://twitter.com/zegetech" TargetMode="External"/><Relationship Id="rId4119" Type="http://schemas.openxmlformats.org/officeDocument/2006/relationships/hyperlink" Target="http://skynotchenergy.com/" TargetMode="External"/><Relationship Id="rId4533" Type="http://schemas.openxmlformats.org/officeDocument/2006/relationships/hyperlink" Target="https://twitter.com/Versara143" TargetMode="External"/><Relationship Id="rId7689" Type="http://schemas.openxmlformats.org/officeDocument/2006/relationships/hyperlink" Target="https://www.twitter.com/Patricia_comms" TargetMode="External"/><Relationship Id="rId2084" Type="http://schemas.openxmlformats.org/officeDocument/2006/relationships/hyperlink" Target="https://www.facebook.com/Congo-Business-Network-461614090638792/" TargetMode="External"/><Relationship Id="rId3135" Type="http://schemas.openxmlformats.org/officeDocument/2006/relationships/hyperlink" Target="https://www.linkedin.com/company/kwanji" TargetMode="External"/><Relationship Id="rId4600" Type="http://schemas.openxmlformats.org/officeDocument/2006/relationships/hyperlink" Target="http://www.wayawaya.com/" TargetMode="External"/><Relationship Id="rId7756" Type="http://schemas.openxmlformats.org/officeDocument/2006/relationships/hyperlink" Target="https://twitter.com/wellnewme" TargetMode="External"/><Relationship Id="rId470" Type="http://schemas.openxmlformats.org/officeDocument/2006/relationships/hyperlink" Target="https://www.facebook.com/goTugende/" TargetMode="External"/><Relationship Id="rId2151" Type="http://schemas.openxmlformats.org/officeDocument/2006/relationships/hyperlink" Target="https://twitter.com/cryptosavannah?lang=en" TargetMode="External"/><Relationship Id="rId3202" Type="http://schemas.openxmlformats.org/officeDocument/2006/relationships/hyperlink" Target="https://marketforce360.com/" TargetMode="External"/><Relationship Id="rId6358" Type="http://schemas.openxmlformats.org/officeDocument/2006/relationships/hyperlink" Target="http://www.afreetune.com/" TargetMode="External"/><Relationship Id="rId7409" Type="http://schemas.openxmlformats.org/officeDocument/2006/relationships/hyperlink" Target="https://www.facebook.com/spacebookng/" TargetMode="External"/><Relationship Id="rId8807" Type="http://schemas.openxmlformats.org/officeDocument/2006/relationships/hyperlink" Target="http://twitter.com/thetvrepublic" TargetMode="External"/><Relationship Id="rId10737" Type="http://schemas.openxmlformats.org/officeDocument/2006/relationships/hyperlink" Target="https://www.linkedin.com/company/africailabs" TargetMode="External"/><Relationship Id="rId123" Type="http://schemas.openxmlformats.org/officeDocument/2006/relationships/hyperlink" Target="https://www.facebook.com/Sendyit/" TargetMode="External"/><Relationship Id="rId5374" Type="http://schemas.openxmlformats.org/officeDocument/2006/relationships/hyperlink" Target="https://www.ourhood.co.za/login" TargetMode="External"/><Relationship Id="rId6772" Type="http://schemas.openxmlformats.org/officeDocument/2006/relationships/hyperlink" Target="http://changa.co.ke/" TargetMode="External"/><Relationship Id="rId7823" Type="http://schemas.openxmlformats.org/officeDocument/2006/relationships/hyperlink" Target="http://www.linkedin.com/company/studysearch" TargetMode="External"/><Relationship Id="rId10804" Type="http://schemas.openxmlformats.org/officeDocument/2006/relationships/hyperlink" Target="https://dpx.com.ng/" TargetMode="External"/><Relationship Id="rId2968" Type="http://schemas.openxmlformats.org/officeDocument/2006/relationships/hyperlink" Target="https://www.facebook.com/instantpropertysa/" TargetMode="External"/><Relationship Id="rId5027" Type="http://schemas.openxmlformats.org/officeDocument/2006/relationships/hyperlink" Target="https://beblocky.com/" TargetMode="External"/><Relationship Id="rId6425" Type="http://schemas.openxmlformats.org/officeDocument/2006/relationships/hyperlink" Target="https://www.facebook.com/afrisoltechnologies/" TargetMode="External"/><Relationship Id="rId9995" Type="http://schemas.openxmlformats.org/officeDocument/2006/relationships/hyperlink" Target="https://www.facebook.com/africaflip/" TargetMode="External"/><Relationship Id="rId1984" Type="http://schemas.openxmlformats.org/officeDocument/2006/relationships/hyperlink" Target="http://www.bytemoney.co.za/" TargetMode="External"/><Relationship Id="rId4390" Type="http://schemas.openxmlformats.org/officeDocument/2006/relationships/hyperlink" Target="https://www.linkedin.com/company/the-sun-exchange/" TargetMode="External"/><Relationship Id="rId5441" Type="http://schemas.openxmlformats.org/officeDocument/2006/relationships/hyperlink" Target="https://www.linkedin.com/company/3525976/" TargetMode="External"/><Relationship Id="rId8597" Type="http://schemas.openxmlformats.org/officeDocument/2006/relationships/hyperlink" Target="https://www.linkedin.com/in/kasi-eats-667b60165/" TargetMode="External"/><Relationship Id="rId9648" Type="http://schemas.openxmlformats.org/officeDocument/2006/relationships/hyperlink" Target="https://zitofinancial.cm/" TargetMode="External"/><Relationship Id="rId11578" Type="http://schemas.openxmlformats.org/officeDocument/2006/relationships/hyperlink" Target="http://rise.ng/" TargetMode="External"/><Relationship Id="rId1637" Type="http://schemas.openxmlformats.org/officeDocument/2006/relationships/hyperlink" Target="http://www.agroinnovagh.com/" TargetMode="External"/><Relationship Id="rId4043" Type="http://schemas.openxmlformats.org/officeDocument/2006/relationships/hyperlink" Target="https://www.facebook.com/profile.php?id=275347769495627" TargetMode="External"/><Relationship Id="rId7199" Type="http://schemas.openxmlformats.org/officeDocument/2006/relationships/hyperlink" Target="https://maramoja.co.ke/" TargetMode="External"/><Relationship Id="rId8664" Type="http://schemas.openxmlformats.org/officeDocument/2006/relationships/hyperlink" Target="https://www.linkedin.com/company/zoom-connect" TargetMode="External"/><Relationship Id="rId9715" Type="http://schemas.openxmlformats.org/officeDocument/2006/relationships/hyperlink" Target="https://twitter.com/ourartseg/" TargetMode="External"/><Relationship Id="rId10594" Type="http://schemas.openxmlformats.org/officeDocument/2006/relationships/hyperlink" Target="https://facebook.com/ruralshelteruganda" TargetMode="External"/><Relationship Id="rId1704" Type="http://schemas.openxmlformats.org/officeDocument/2006/relationships/hyperlink" Target="https://www.linkedin.com/company/amplify-africa-inc-/" TargetMode="External"/><Relationship Id="rId4110" Type="http://schemas.openxmlformats.org/officeDocument/2006/relationships/hyperlink" Target="https://www.linkedin.com/company/simbi-interactives/about/" TargetMode="External"/><Relationship Id="rId7266" Type="http://schemas.openxmlformats.org/officeDocument/2006/relationships/hyperlink" Target="http://zowasel.com/" TargetMode="External"/><Relationship Id="rId7680" Type="http://schemas.openxmlformats.org/officeDocument/2006/relationships/hyperlink" Target="https://dado.ng/" TargetMode="External"/><Relationship Id="rId8317" Type="http://schemas.openxmlformats.org/officeDocument/2006/relationships/hyperlink" Target="https://intellectualapps.com/" TargetMode="External"/><Relationship Id="rId8731" Type="http://schemas.openxmlformats.org/officeDocument/2006/relationships/hyperlink" Target="https://involveddigital.com/" TargetMode="External"/><Relationship Id="rId10247" Type="http://schemas.openxmlformats.org/officeDocument/2006/relationships/hyperlink" Target="http://ifrikos.com/" TargetMode="External"/><Relationship Id="rId11645" Type="http://schemas.openxmlformats.org/officeDocument/2006/relationships/hyperlink" Target="https://www.linkedin.com/company/mylerz-co/" TargetMode="External"/><Relationship Id="rId6282" Type="http://schemas.openxmlformats.org/officeDocument/2006/relationships/hyperlink" Target="http://www.paylock.io/" TargetMode="External"/><Relationship Id="rId7333" Type="http://schemas.openxmlformats.org/officeDocument/2006/relationships/hyperlink" Target="https://twitter.com/mallforafrica" TargetMode="External"/><Relationship Id="rId10661" Type="http://schemas.openxmlformats.org/officeDocument/2006/relationships/hyperlink" Target="https://www.linkedin.com/company/flextock/" TargetMode="External"/><Relationship Id="rId11712" Type="http://schemas.openxmlformats.org/officeDocument/2006/relationships/hyperlink" Target="https://www.linkedin.com/company/briefco-sa" TargetMode="External"/><Relationship Id="rId797" Type="http://schemas.openxmlformats.org/officeDocument/2006/relationships/hyperlink" Target="https://twitter.com/LagareMa" TargetMode="External"/><Relationship Id="rId2478" Type="http://schemas.openxmlformats.org/officeDocument/2006/relationships/hyperlink" Target="https://www.linkedin.com/company/enfinite-solutions-ltd/about/" TargetMode="External"/><Relationship Id="rId3876" Type="http://schemas.openxmlformats.org/officeDocument/2006/relationships/hyperlink" Target="http://www.publiseer.com/" TargetMode="External"/><Relationship Id="rId4927" Type="http://schemas.openxmlformats.org/officeDocument/2006/relationships/hyperlink" Target="https://twitter.com/instratghs?lang=en" TargetMode="External"/><Relationship Id="rId10314" Type="http://schemas.openxmlformats.org/officeDocument/2006/relationships/hyperlink" Target="https://twitter.com/LatimGroup" TargetMode="External"/><Relationship Id="rId2892" Type="http://schemas.openxmlformats.org/officeDocument/2006/relationships/hyperlink" Target="https://twitter.com/ICE3X" TargetMode="External"/><Relationship Id="rId3529" Type="http://schemas.openxmlformats.org/officeDocument/2006/relationships/hyperlink" Target="https://www.linkedin.com/company/meikles-financial-services/" TargetMode="External"/><Relationship Id="rId3943" Type="http://schemas.openxmlformats.org/officeDocument/2006/relationships/hyperlink" Target="https://www.facebook.com/redflashmobile1" TargetMode="External"/><Relationship Id="rId6002" Type="http://schemas.openxmlformats.org/officeDocument/2006/relationships/hyperlink" Target="http://autotell.ai/" TargetMode="External"/><Relationship Id="rId7400" Type="http://schemas.openxmlformats.org/officeDocument/2006/relationships/hyperlink" Target="http://twitter.com/maliyogames" TargetMode="External"/><Relationship Id="rId9158" Type="http://schemas.openxmlformats.org/officeDocument/2006/relationships/hyperlink" Target="https://www.jpalmshop.com/" TargetMode="External"/><Relationship Id="rId864" Type="http://schemas.openxmlformats.org/officeDocument/2006/relationships/hyperlink" Target="http://swiver.io/" TargetMode="External"/><Relationship Id="rId1494" Type="http://schemas.openxmlformats.org/officeDocument/2006/relationships/hyperlink" Target="https://www.bitmama.io/" TargetMode="External"/><Relationship Id="rId2545" Type="http://schemas.openxmlformats.org/officeDocument/2006/relationships/hyperlink" Target="http://twitter.com/Hlthsolutions1" TargetMode="External"/><Relationship Id="rId9572" Type="http://schemas.openxmlformats.org/officeDocument/2006/relationships/hyperlink" Target="https://shahry.app/ar/" TargetMode="External"/><Relationship Id="rId11088" Type="http://schemas.openxmlformats.org/officeDocument/2006/relationships/hyperlink" Target="https://www.facebook.com/irawotalents/" TargetMode="External"/><Relationship Id="rId517" Type="http://schemas.openxmlformats.org/officeDocument/2006/relationships/hyperlink" Target="https://twitter.com/snapnsaveSA" TargetMode="External"/><Relationship Id="rId931" Type="http://schemas.openxmlformats.org/officeDocument/2006/relationships/hyperlink" Target="https://www.facebook.com/EdvesSuite" TargetMode="External"/><Relationship Id="rId1147" Type="http://schemas.openxmlformats.org/officeDocument/2006/relationships/hyperlink" Target="https://nocofio.com/" TargetMode="External"/><Relationship Id="rId1561" Type="http://schemas.openxmlformats.org/officeDocument/2006/relationships/hyperlink" Target="http://twitter.com/agrohub" TargetMode="External"/><Relationship Id="rId2612" Type="http://schemas.openxmlformats.org/officeDocument/2006/relationships/hyperlink" Target="http://www.fieldinsight.co/" TargetMode="External"/><Relationship Id="rId5768" Type="http://schemas.openxmlformats.org/officeDocument/2006/relationships/hyperlink" Target="http://theplanet.com.eg/" TargetMode="External"/><Relationship Id="rId6819" Type="http://schemas.openxmlformats.org/officeDocument/2006/relationships/hyperlink" Target="http://nextgensports.org/" TargetMode="External"/><Relationship Id="rId8174" Type="http://schemas.openxmlformats.org/officeDocument/2006/relationships/hyperlink" Target="https://facebook.com/guidetrickss/" TargetMode="External"/><Relationship Id="rId9225" Type="http://schemas.openxmlformats.org/officeDocument/2006/relationships/hyperlink" Target="https://www.linkedin.com/company/floatpays/" TargetMode="External"/><Relationship Id="rId11155" Type="http://schemas.openxmlformats.org/officeDocument/2006/relationships/hyperlink" Target="https://finmeup.co.za/" TargetMode="External"/><Relationship Id="rId1214" Type="http://schemas.openxmlformats.org/officeDocument/2006/relationships/hyperlink" Target="https://www.linkedin.com/company/weelo-llc/" TargetMode="External"/><Relationship Id="rId4784" Type="http://schemas.openxmlformats.org/officeDocument/2006/relationships/hyperlink" Target="https://www.facebook.com/yowaste/" TargetMode="External"/><Relationship Id="rId5835" Type="http://schemas.openxmlformats.org/officeDocument/2006/relationships/hyperlink" Target="http://twitter.com/yadaweya" TargetMode="External"/><Relationship Id="rId7190" Type="http://schemas.openxmlformats.org/officeDocument/2006/relationships/hyperlink" Target="https://bebabeba.ke/" TargetMode="External"/><Relationship Id="rId8241" Type="http://schemas.openxmlformats.org/officeDocument/2006/relationships/hyperlink" Target="https://twitter.com/gidimediacity" TargetMode="External"/><Relationship Id="rId10171" Type="http://schemas.openxmlformats.org/officeDocument/2006/relationships/hyperlink" Target="https://www.facebook.com/farmersprideafrica/" TargetMode="External"/><Relationship Id="rId11222" Type="http://schemas.openxmlformats.org/officeDocument/2006/relationships/hyperlink" Target="https://tdawi.com/" TargetMode="External"/><Relationship Id="rId3386" Type="http://schemas.openxmlformats.org/officeDocument/2006/relationships/hyperlink" Target="https://www.myinsure.africa/" TargetMode="External"/><Relationship Id="rId4437" Type="http://schemas.openxmlformats.org/officeDocument/2006/relationships/hyperlink" Target="https://www.facebook.com/truckrtech/" TargetMode="External"/><Relationship Id="rId3039" Type="http://schemas.openxmlformats.org/officeDocument/2006/relationships/hyperlink" Target="https://twitter.com/izyshop" TargetMode="External"/><Relationship Id="rId3453" Type="http://schemas.openxmlformats.org/officeDocument/2006/relationships/hyperlink" Target="https://www.linkedin.com/company/mon-artisan/about/" TargetMode="External"/><Relationship Id="rId4851" Type="http://schemas.openxmlformats.org/officeDocument/2006/relationships/hyperlink" Target="http://www.twitter.com/ilearnAfricaLLC" TargetMode="External"/><Relationship Id="rId5902" Type="http://schemas.openxmlformats.org/officeDocument/2006/relationships/hyperlink" Target="https://twitter.com/getscl" TargetMode="External"/><Relationship Id="rId10988" Type="http://schemas.openxmlformats.org/officeDocument/2006/relationships/hyperlink" Target="https://www.linkedin.com/company/meditect" TargetMode="External"/><Relationship Id="rId374" Type="http://schemas.openxmlformats.org/officeDocument/2006/relationships/hyperlink" Target="http://www.inclusivitysolutions.com/" TargetMode="External"/><Relationship Id="rId2055" Type="http://schemas.openxmlformats.org/officeDocument/2006/relationships/hyperlink" Target="http://www.twitter.com/choccityGroup" TargetMode="External"/><Relationship Id="rId3106" Type="http://schemas.openxmlformats.org/officeDocument/2006/relationships/hyperlink" Target="http://www.knowledgefactory.co.za/" TargetMode="External"/><Relationship Id="rId4504" Type="http://schemas.openxmlformats.org/officeDocument/2006/relationships/hyperlink" Target="https://twitter.com/intelipro?lang=en" TargetMode="External"/><Relationship Id="rId9082" Type="http://schemas.openxmlformats.org/officeDocument/2006/relationships/hyperlink" Target="https://twitter.com/stylenowworld" TargetMode="External"/><Relationship Id="rId3520" Type="http://schemas.openxmlformats.org/officeDocument/2006/relationships/hyperlink" Target="https://www.facebook.com/mvendr" TargetMode="External"/><Relationship Id="rId6676" Type="http://schemas.openxmlformats.org/officeDocument/2006/relationships/hyperlink" Target="http://insureafrika.com/" TargetMode="External"/><Relationship Id="rId7727" Type="http://schemas.openxmlformats.org/officeDocument/2006/relationships/hyperlink" Target="http://saveandbuy.com.ng/" TargetMode="External"/><Relationship Id="rId10708" Type="http://schemas.openxmlformats.org/officeDocument/2006/relationships/hyperlink" Target="https://twitter.com/viwanda_africa" TargetMode="External"/><Relationship Id="rId441" Type="http://schemas.openxmlformats.org/officeDocument/2006/relationships/hyperlink" Target="https://spacepointe.com/" TargetMode="External"/><Relationship Id="rId1071" Type="http://schemas.openxmlformats.org/officeDocument/2006/relationships/hyperlink" Target="https://www.facebook.com/pg/MvelaniMalawi/about/?ref=page_internal" TargetMode="External"/><Relationship Id="rId2122" Type="http://schemas.openxmlformats.org/officeDocument/2006/relationships/hyperlink" Target="https://www.cowsoko.com/" TargetMode="External"/><Relationship Id="rId5278" Type="http://schemas.openxmlformats.org/officeDocument/2006/relationships/hyperlink" Target="https://www.facebook.com/vumatel/" TargetMode="External"/><Relationship Id="rId5692" Type="http://schemas.openxmlformats.org/officeDocument/2006/relationships/hyperlink" Target="https://www.linkedin.com/company/elkrem/" TargetMode="External"/><Relationship Id="rId6329" Type="http://schemas.openxmlformats.org/officeDocument/2006/relationships/hyperlink" Target="http://3emtri.org/" TargetMode="External"/><Relationship Id="rId6743" Type="http://schemas.openxmlformats.org/officeDocument/2006/relationships/hyperlink" Target="https://www.linkedin.com/company/kenyayote" TargetMode="External"/><Relationship Id="rId9899" Type="http://schemas.openxmlformats.org/officeDocument/2006/relationships/hyperlink" Target="https://www.facebook.com/nokwary/" TargetMode="External"/><Relationship Id="rId1888" Type="http://schemas.openxmlformats.org/officeDocument/2006/relationships/hyperlink" Target="https://twitter.com/drcadx?lang=en" TargetMode="External"/><Relationship Id="rId2939" Type="http://schemas.openxmlformats.org/officeDocument/2006/relationships/hyperlink" Target="https://www.lifeq.com/" TargetMode="External"/><Relationship Id="rId4294" Type="http://schemas.openxmlformats.org/officeDocument/2006/relationships/hyperlink" Target="https://www.linkedin.com/showcase/taskmoby/" TargetMode="External"/><Relationship Id="rId5345" Type="http://schemas.openxmlformats.org/officeDocument/2006/relationships/hyperlink" Target="https://www.getsnappic.com/" TargetMode="External"/><Relationship Id="rId6810" Type="http://schemas.openxmlformats.org/officeDocument/2006/relationships/hyperlink" Target="http://muthurwa.com/" TargetMode="External"/><Relationship Id="rId9966" Type="http://schemas.openxmlformats.org/officeDocument/2006/relationships/hyperlink" Target="http://www.anubisgaming.com/" TargetMode="External"/><Relationship Id="rId4361" Type="http://schemas.openxmlformats.org/officeDocument/2006/relationships/hyperlink" Target="https://www.linkedin.com/showcase/vipimo.co.ke/about/" TargetMode="External"/><Relationship Id="rId5412" Type="http://schemas.openxmlformats.org/officeDocument/2006/relationships/hyperlink" Target="http://www.supersimplesurvey.com/" TargetMode="External"/><Relationship Id="rId8568" Type="http://schemas.openxmlformats.org/officeDocument/2006/relationships/hyperlink" Target="https://web.facebook.com/myshandapa/" TargetMode="External"/><Relationship Id="rId9619" Type="http://schemas.openxmlformats.org/officeDocument/2006/relationships/hyperlink" Target="https://www.facebook.com/sqoin/" TargetMode="External"/><Relationship Id="rId1955" Type="http://schemas.openxmlformats.org/officeDocument/2006/relationships/hyperlink" Target="https://chinikiguard.com/" TargetMode="External"/><Relationship Id="rId4014" Type="http://schemas.openxmlformats.org/officeDocument/2006/relationships/hyperlink" Target="https://www.facebook.com/SafariMeals/" TargetMode="External"/><Relationship Id="rId7584" Type="http://schemas.openxmlformats.org/officeDocument/2006/relationships/hyperlink" Target="https://www.linkedin.com/company-beta/10494463/" TargetMode="External"/><Relationship Id="rId8982" Type="http://schemas.openxmlformats.org/officeDocument/2006/relationships/hyperlink" Target="https://med-afrique.com/" TargetMode="External"/><Relationship Id="rId10498" Type="http://schemas.openxmlformats.org/officeDocument/2006/relationships/hyperlink" Target="https://www.takestep.net/" TargetMode="External"/><Relationship Id="rId11549" Type="http://schemas.openxmlformats.org/officeDocument/2006/relationships/hyperlink" Target="https://www.locstat.co.za/" TargetMode="External"/><Relationship Id="rId1608" Type="http://schemas.openxmlformats.org/officeDocument/2006/relationships/hyperlink" Target="https://twitter.com/afriqloud/" TargetMode="External"/><Relationship Id="rId3030" Type="http://schemas.openxmlformats.org/officeDocument/2006/relationships/hyperlink" Target="https://gh.linkedin.com/company/joluud" TargetMode="External"/><Relationship Id="rId6186" Type="http://schemas.openxmlformats.org/officeDocument/2006/relationships/hyperlink" Target="https://ghanacompares.com/" TargetMode="External"/><Relationship Id="rId7237" Type="http://schemas.openxmlformats.org/officeDocument/2006/relationships/hyperlink" Target="https://www.linkedin.com/company/babban-gona/" TargetMode="External"/><Relationship Id="rId8635" Type="http://schemas.openxmlformats.org/officeDocument/2006/relationships/hyperlink" Target="https://papervideo.co.za/" TargetMode="External"/><Relationship Id="rId10565" Type="http://schemas.openxmlformats.org/officeDocument/2006/relationships/hyperlink" Target="https://www.linkedin.com/company/proservy" TargetMode="External"/><Relationship Id="rId11616" Type="http://schemas.openxmlformats.org/officeDocument/2006/relationships/hyperlink" Target="https://www.kwaba.africa/about" TargetMode="External"/><Relationship Id="rId7651" Type="http://schemas.openxmlformats.org/officeDocument/2006/relationships/hyperlink" Target="http://www.linkedin.com/company/truppr" TargetMode="External"/><Relationship Id="rId8702" Type="http://schemas.openxmlformats.org/officeDocument/2006/relationships/hyperlink" Target="https://twitter.com/diarizeme" TargetMode="External"/><Relationship Id="rId10218" Type="http://schemas.openxmlformats.org/officeDocument/2006/relationships/hyperlink" Target="https://www.facebook.com/pinecargohq/" TargetMode="External"/><Relationship Id="rId10632" Type="http://schemas.openxmlformats.org/officeDocument/2006/relationships/hyperlink" Target="https://alexandernelson.com/" TargetMode="External"/><Relationship Id="rId2796" Type="http://schemas.openxmlformats.org/officeDocument/2006/relationships/hyperlink" Target="https://hamwe.org/" TargetMode="External"/><Relationship Id="rId3847" Type="http://schemas.openxmlformats.org/officeDocument/2006/relationships/hyperlink" Target="https://www.facebook.com/Pro-It-Computers-481695098517928/" TargetMode="External"/><Relationship Id="rId6253" Type="http://schemas.openxmlformats.org/officeDocument/2006/relationships/hyperlink" Target="https://www.facebook.com/asoribaapp" TargetMode="External"/><Relationship Id="rId7304" Type="http://schemas.openxmlformats.org/officeDocument/2006/relationships/hyperlink" Target="https://web.waploaded.com/" TargetMode="External"/><Relationship Id="rId768" Type="http://schemas.openxmlformats.org/officeDocument/2006/relationships/hyperlink" Target="https://www.linkedin.com/company/tripdizer/" TargetMode="External"/><Relationship Id="rId1398" Type="http://schemas.openxmlformats.org/officeDocument/2006/relationships/hyperlink" Target="https://clip.ng/tYnB" TargetMode="External"/><Relationship Id="rId2449" Type="http://schemas.openxmlformats.org/officeDocument/2006/relationships/hyperlink" Target="https://www.facebook.com/ElMawkaa/" TargetMode="External"/><Relationship Id="rId2863" Type="http://schemas.openxmlformats.org/officeDocument/2006/relationships/hyperlink" Target="https://twitter.com/HeliumHealth" TargetMode="External"/><Relationship Id="rId3914" Type="http://schemas.openxmlformats.org/officeDocument/2006/relationships/hyperlink" Target="http://getsaida.com/" TargetMode="External"/><Relationship Id="rId6320" Type="http://schemas.openxmlformats.org/officeDocument/2006/relationships/hyperlink" Target="https://www.twitter.com/theforhey" TargetMode="External"/><Relationship Id="rId9476" Type="http://schemas.openxmlformats.org/officeDocument/2006/relationships/hyperlink" Target="https://www.facebook.com/MobizSA/" TargetMode="External"/><Relationship Id="rId9890" Type="http://schemas.openxmlformats.org/officeDocument/2006/relationships/hyperlink" Target="https://www.facebook.com/eplusmali/" TargetMode="External"/><Relationship Id="rId835" Type="http://schemas.openxmlformats.org/officeDocument/2006/relationships/hyperlink" Target="https://odiggo.com/" TargetMode="External"/><Relationship Id="rId1465" Type="http://schemas.openxmlformats.org/officeDocument/2006/relationships/hyperlink" Target="https://twitter.com/awehcash" TargetMode="External"/><Relationship Id="rId2516" Type="http://schemas.openxmlformats.org/officeDocument/2006/relationships/hyperlink" Target="https://farmally.ng/" TargetMode="External"/><Relationship Id="rId8078" Type="http://schemas.openxmlformats.org/officeDocument/2006/relationships/hyperlink" Target="https://facebook.com/jaraCakeng" TargetMode="External"/><Relationship Id="rId8492" Type="http://schemas.openxmlformats.org/officeDocument/2006/relationships/hyperlink" Target="https://www.nutreats.co.za/" TargetMode="External"/><Relationship Id="rId9129" Type="http://schemas.openxmlformats.org/officeDocument/2006/relationships/hyperlink" Target="https://twitter.com/onlinebutcherug" TargetMode="External"/><Relationship Id="rId9543" Type="http://schemas.openxmlformats.org/officeDocument/2006/relationships/hyperlink" Target="https://www.freelancegroupltd.com/" TargetMode="External"/><Relationship Id="rId11059" Type="http://schemas.openxmlformats.org/officeDocument/2006/relationships/hyperlink" Target="https://www.shiphaly.com/" TargetMode="External"/><Relationship Id="rId1118" Type="http://schemas.openxmlformats.org/officeDocument/2006/relationships/hyperlink" Target="https://ogavenue.com.ng/" TargetMode="External"/><Relationship Id="rId1532" Type="http://schemas.openxmlformats.org/officeDocument/2006/relationships/hyperlink" Target="https://www.linkedin.com/company/abacus-kenya/" TargetMode="External"/><Relationship Id="rId2930" Type="http://schemas.openxmlformats.org/officeDocument/2006/relationships/hyperlink" Target="https://www.linkedin.com/company/incept-tn/about/" TargetMode="External"/><Relationship Id="rId4688" Type="http://schemas.openxmlformats.org/officeDocument/2006/relationships/hyperlink" Target="https://www.facebook.com/weegotransit" TargetMode="External"/><Relationship Id="rId7094" Type="http://schemas.openxmlformats.org/officeDocument/2006/relationships/hyperlink" Target="http://plexus-energy.co.ke/" TargetMode="External"/><Relationship Id="rId8145" Type="http://schemas.openxmlformats.org/officeDocument/2006/relationships/hyperlink" Target="https://www.facebook.com/TechyPalsNG" TargetMode="External"/><Relationship Id="rId10075" Type="http://schemas.openxmlformats.org/officeDocument/2006/relationships/hyperlink" Target="https://www.facebook.com/accurateweighingscales" TargetMode="External"/><Relationship Id="rId11473" Type="http://schemas.openxmlformats.org/officeDocument/2006/relationships/hyperlink" Target="https://www.linkedin.com/company/pay-with-klump" TargetMode="External"/><Relationship Id="rId902" Type="http://schemas.openxmlformats.org/officeDocument/2006/relationships/hyperlink" Target="https://www.linkedin.com/company/finaccess-pvt.-ltd./about/" TargetMode="External"/><Relationship Id="rId5739" Type="http://schemas.openxmlformats.org/officeDocument/2006/relationships/hyperlink" Target="http://digital-crafts.com/" TargetMode="External"/><Relationship Id="rId7161" Type="http://schemas.openxmlformats.org/officeDocument/2006/relationships/hyperlink" Target="http://uhired.me/" TargetMode="External"/><Relationship Id="rId8212" Type="http://schemas.openxmlformats.org/officeDocument/2006/relationships/hyperlink" Target="http://frienditeplus.com/" TargetMode="External"/><Relationship Id="rId9610" Type="http://schemas.openxmlformats.org/officeDocument/2006/relationships/hyperlink" Target="http://www.on-board.co/" TargetMode="External"/><Relationship Id="rId11126" Type="http://schemas.openxmlformats.org/officeDocument/2006/relationships/hyperlink" Target="https://twitter.com/swoovedelivery" TargetMode="External"/><Relationship Id="rId11540" Type="http://schemas.openxmlformats.org/officeDocument/2006/relationships/hyperlink" Target="https://o7therapy.com/" TargetMode="External"/><Relationship Id="rId4755" Type="http://schemas.openxmlformats.org/officeDocument/2006/relationships/hyperlink" Target="https://www.linkedin.com/company/zar-x-pty-ltd/" TargetMode="External"/><Relationship Id="rId5806" Type="http://schemas.openxmlformats.org/officeDocument/2006/relationships/hyperlink" Target="http://embassi.net/" TargetMode="External"/><Relationship Id="rId10142" Type="http://schemas.openxmlformats.org/officeDocument/2006/relationships/hyperlink" Target="https://www.linkedin.com/company/sayna-madagascar" TargetMode="External"/><Relationship Id="rId278" Type="http://schemas.openxmlformats.org/officeDocument/2006/relationships/hyperlink" Target="http://www.little.co.ke/" TargetMode="External"/><Relationship Id="rId3357" Type="http://schemas.openxmlformats.org/officeDocument/2006/relationships/hyperlink" Target="https://www.linkedin.com/company/matontine-suarl/about/" TargetMode="External"/><Relationship Id="rId3771" Type="http://schemas.openxmlformats.org/officeDocument/2006/relationships/hyperlink" Target="http://pesazetu.co/" TargetMode="External"/><Relationship Id="rId4408" Type="http://schemas.openxmlformats.org/officeDocument/2006/relationships/hyperlink" Target="https://www.linkedin.com/company/tradeghana/about/" TargetMode="External"/><Relationship Id="rId4822" Type="http://schemas.openxmlformats.org/officeDocument/2006/relationships/hyperlink" Target="https://zimcoin.com/" TargetMode="External"/><Relationship Id="rId7978" Type="http://schemas.openxmlformats.org/officeDocument/2006/relationships/hyperlink" Target="http://www.agribooth.com/" TargetMode="External"/><Relationship Id="rId10959" Type="http://schemas.openxmlformats.org/officeDocument/2006/relationships/hyperlink" Target="https://www.i-g3n.co.za/" TargetMode="External"/><Relationship Id="rId692" Type="http://schemas.openxmlformats.org/officeDocument/2006/relationships/hyperlink" Target="https://www.linkedin.com/company/datavora-s.a." TargetMode="External"/><Relationship Id="rId2373" Type="http://schemas.openxmlformats.org/officeDocument/2006/relationships/hyperlink" Target="http://www.facebook.com/eventfarm" TargetMode="External"/><Relationship Id="rId3424" Type="http://schemas.openxmlformats.org/officeDocument/2006/relationships/hyperlink" Target="https://www.facebook.com/OneGramCoin/" TargetMode="External"/><Relationship Id="rId6994" Type="http://schemas.openxmlformats.org/officeDocument/2006/relationships/hyperlink" Target="http://twitter.com/eleniLLC" TargetMode="External"/><Relationship Id="rId345" Type="http://schemas.openxmlformats.org/officeDocument/2006/relationships/hyperlink" Target="https://twitter.com/hepstarza" TargetMode="External"/><Relationship Id="rId2026" Type="http://schemas.openxmlformats.org/officeDocument/2006/relationships/hyperlink" Target="https://www.facebook.com/chamapesa" TargetMode="External"/><Relationship Id="rId2440" Type="http://schemas.openxmlformats.org/officeDocument/2006/relationships/hyperlink" Target="https://www.facebook.com/getbucks.za" TargetMode="External"/><Relationship Id="rId5596" Type="http://schemas.openxmlformats.org/officeDocument/2006/relationships/hyperlink" Target="https://web.facebook.com/ihouzit" TargetMode="External"/><Relationship Id="rId6647" Type="http://schemas.openxmlformats.org/officeDocument/2006/relationships/hyperlink" Target="http://www.iafrica.info/" TargetMode="External"/><Relationship Id="rId9053" Type="http://schemas.openxmlformats.org/officeDocument/2006/relationships/hyperlink" Target="https://lenterafrica.com/" TargetMode="External"/><Relationship Id="rId412" Type="http://schemas.openxmlformats.org/officeDocument/2006/relationships/hyperlink" Target="https://twitter.com/SAccommod8" TargetMode="External"/><Relationship Id="rId1042" Type="http://schemas.openxmlformats.org/officeDocument/2006/relationships/hyperlink" Target="https://www.linkedin.com/company/you-baby-and-i/about/" TargetMode="External"/><Relationship Id="rId4198" Type="http://schemas.openxmlformats.org/officeDocument/2006/relationships/hyperlink" Target="http://solo-phone.com/" TargetMode="External"/><Relationship Id="rId5249" Type="http://schemas.openxmlformats.org/officeDocument/2006/relationships/hyperlink" Target="https://www.facebook.com/hwinditransport" TargetMode="External"/><Relationship Id="rId5663" Type="http://schemas.openxmlformats.org/officeDocument/2006/relationships/hyperlink" Target="https://twitter.com/DYMEbeautyapp" TargetMode="External"/><Relationship Id="rId9120" Type="http://schemas.openxmlformats.org/officeDocument/2006/relationships/hyperlink" Target="https://ogaget.com/" TargetMode="External"/><Relationship Id="rId11050" Type="http://schemas.openxmlformats.org/officeDocument/2006/relationships/hyperlink" Target="https://www.linkedin.com/company/condigital" TargetMode="External"/><Relationship Id="rId4265" Type="http://schemas.openxmlformats.org/officeDocument/2006/relationships/hyperlink" Target="https://www.surefox.co.za/" TargetMode="External"/><Relationship Id="rId5316" Type="http://schemas.openxmlformats.org/officeDocument/2006/relationships/hyperlink" Target="https://www.facebook.com/ucooksa/" TargetMode="External"/><Relationship Id="rId6714" Type="http://schemas.openxmlformats.org/officeDocument/2006/relationships/hyperlink" Target="https://www.facebook.com/juhudikilimo" TargetMode="External"/><Relationship Id="rId1859" Type="http://schemas.openxmlformats.org/officeDocument/2006/relationships/hyperlink" Target="http://www.blockstarters.com/" TargetMode="External"/><Relationship Id="rId5730" Type="http://schemas.openxmlformats.org/officeDocument/2006/relationships/hyperlink" Target="https://www.owlsapp.net/" TargetMode="External"/><Relationship Id="rId8886" Type="http://schemas.openxmlformats.org/officeDocument/2006/relationships/hyperlink" Target="https://twitter.com/10dotsecurity" TargetMode="External"/><Relationship Id="rId9937" Type="http://schemas.openxmlformats.org/officeDocument/2006/relationships/hyperlink" Target="https://www.linkedin.com/in/innovex-ug-a78617170/" TargetMode="External"/><Relationship Id="rId1926" Type="http://schemas.openxmlformats.org/officeDocument/2006/relationships/hyperlink" Target="https://www.facebook.com/Bluewaveic/" TargetMode="External"/><Relationship Id="rId3281" Type="http://schemas.openxmlformats.org/officeDocument/2006/relationships/hyperlink" Target="https://www.m3roud.com/" TargetMode="External"/><Relationship Id="rId4332" Type="http://schemas.openxmlformats.org/officeDocument/2006/relationships/hyperlink" Target="http://www.teamjobs.co.uk/" TargetMode="External"/><Relationship Id="rId7488" Type="http://schemas.openxmlformats.org/officeDocument/2006/relationships/hyperlink" Target="http://www.netplusdotcom.com/" TargetMode="External"/><Relationship Id="rId8539" Type="http://schemas.openxmlformats.org/officeDocument/2006/relationships/hyperlink" Target="https://www.facebook.com/cryptanalysisza/" TargetMode="External"/><Relationship Id="rId8953" Type="http://schemas.openxmlformats.org/officeDocument/2006/relationships/hyperlink" Target="https://www.facebook.com/TMCGLtd/" TargetMode="External"/><Relationship Id="rId10469" Type="http://schemas.openxmlformats.org/officeDocument/2006/relationships/hyperlink" Target="https://jirogasy.com/" TargetMode="External"/><Relationship Id="rId10883" Type="http://schemas.openxmlformats.org/officeDocument/2006/relationships/hyperlink" Target="https://taager.com/" TargetMode="External"/><Relationship Id="rId7555" Type="http://schemas.openxmlformats.org/officeDocument/2006/relationships/hyperlink" Target="https://web.facebook.com/raadaaofficial/" TargetMode="External"/><Relationship Id="rId8606" Type="http://schemas.openxmlformats.org/officeDocument/2006/relationships/hyperlink" Target="https://www.simplusinnovation.com/" TargetMode="External"/><Relationship Id="rId10536" Type="http://schemas.openxmlformats.org/officeDocument/2006/relationships/hyperlink" Target="https://www.redaviasolar.com/" TargetMode="External"/><Relationship Id="rId3001" Type="http://schemas.openxmlformats.org/officeDocument/2006/relationships/hyperlink" Target="https://www.linkedin.com/company/invoizpaid/" TargetMode="External"/><Relationship Id="rId6157" Type="http://schemas.openxmlformats.org/officeDocument/2006/relationships/hyperlink" Target="https://www.facebook.com/FollowTalentsinAfrica/" TargetMode="External"/><Relationship Id="rId6571" Type="http://schemas.openxmlformats.org/officeDocument/2006/relationships/hyperlink" Target="https://www.facebook.com/Dimehub" TargetMode="External"/><Relationship Id="rId7208" Type="http://schemas.openxmlformats.org/officeDocument/2006/relationships/hyperlink" Target="https://icodeai.co/" TargetMode="External"/><Relationship Id="rId7622" Type="http://schemas.openxmlformats.org/officeDocument/2006/relationships/hyperlink" Target="https://m.facebook.com/Theinsegna/" TargetMode="External"/><Relationship Id="rId10950" Type="http://schemas.openxmlformats.org/officeDocument/2006/relationships/hyperlink" Target="https://www.facebook.com/payqin/" TargetMode="External"/><Relationship Id="rId2767" Type="http://schemas.openxmlformats.org/officeDocument/2006/relationships/hyperlink" Target="http://www.gryphonnetworks.com/" TargetMode="External"/><Relationship Id="rId5173" Type="http://schemas.openxmlformats.org/officeDocument/2006/relationships/hyperlink" Target="https://www.linkedin.com/company/mysidekick---the-app" TargetMode="External"/><Relationship Id="rId6224" Type="http://schemas.openxmlformats.org/officeDocument/2006/relationships/hyperlink" Target="https://www.linkedin.com/company-beta/10839362/" TargetMode="External"/><Relationship Id="rId9794" Type="http://schemas.openxmlformats.org/officeDocument/2006/relationships/hyperlink" Target="https://www.facebook.com/galactechStudio/" TargetMode="External"/><Relationship Id="rId10603" Type="http://schemas.openxmlformats.org/officeDocument/2006/relationships/hyperlink" Target="https://twitter.com/OKO_insurance" TargetMode="External"/><Relationship Id="rId739" Type="http://schemas.openxmlformats.org/officeDocument/2006/relationships/hyperlink" Target="https://www.linkedin.com/company/mumm/" TargetMode="External"/><Relationship Id="rId1369" Type="http://schemas.openxmlformats.org/officeDocument/2006/relationships/hyperlink" Target="https://www.facebook.com/TenderNGPage/" TargetMode="External"/><Relationship Id="rId3818" Type="http://schemas.openxmlformats.org/officeDocument/2006/relationships/hyperlink" Target="https://www.facebook.com/placements.ng" TargetMode="External"/><Relationship Id="rId5240" Type="http://schemas.openxmlformats.org/officeDocument/2006/relationships/hyperlink" Target="https://twitter.com/Neutrinosco" TargetMode="External"/><Relationship Id="rId8396" Type="http://schemas.openxmlformats.org/officeDocument/2006/relationships/hyperlink" Target="https://www.facebook.com/8o8wave" TargetMode="External"/><Relationship Id="rId9447" Type="http://schemas.openxmlformats.org/officeDocument/2006/relationships/hyperlink" Target="https://twitter.com/BoomTuneCity" TargetMode="External"/><Relationship Id="rId1783" Type="http://schemas.openxmlformats.org/officeDocument/2006/relationships/hyperlink" Target="https://twitter.com/bigpotng" TargetMode="External"/><Relationship Id="rId2834" Type="http://schemas.openxmlformats.org/officeDocument/2006/relationships/hyperlink" Target="https://www.linkedin.com/company/hexastack/about/" TargetMode="External"/><Relationship Id="rId8049" Type="http://schemas.openxmlformats.org/officeDocument/2006/relationships/hyperlink" Target="http://naijajobs.com.ng/" TargetMode="External"/><Relationship Id="rId9861" Type="http://schemas.openxmlformats.org/officeDocument/2006/relationships/hyperlink" Target="https://www.linkedin.com/company/kadafrica/" TargetMode="External"/><Relationship Id="rId11377" Type="http://schemas.openxmlformats.org/officeDocument/2006/relationships/hyperlink" Target="https://altschoolafrica.com/story" TargetMode="External"/><Relationship Id="rId11791" Type="http://schemas.openxmlformats.org/officeDocument/2006/relationships/hyperlink" Target="https://www.aza.ma/" TargetMode="External"/><Relationship Id="rId75" Type="http://schemas.openxmlformats.org/officeDocument/2006/relationships/hyperlink" Target="https://www.linkedin.com/company/azuri/" TargetMode="External"/><Relationship Id="rId806" Type="http://schemas.openxmlformats.org/officeDocument/2006/relationships/hyperlink" Target="http://findit.ke/" TargetMode="External"/><Relationship Id="rId1436" Type="http://schemas.openxmlformats.org/officeDocument/2006/relationships/hyperlink" Target="https://www.facebook.com/allxsmedia/" TargetMode="External"/><Relationship Id="rId1850" Type="http://schemas.openxmlformats.org/officeDocument/2006/relationships/hyperlink" Target="https://www.twitter.com/bizense" TargetMode="External"/><Relationship Id="rId2901" Type="http://schemas.openxmlformats.org/officeDocument/2006/relationships/hyperlink" Target="https://www.twitter.com/ictiomu" TargetMode="External"/><Relationship Id="rId7065" Type="http://schemas.openxmlformats.org/officeDocument/2006/relationships/hyperlink" Target="https://twitter.com/ob_analytics" TargetMode="External"/><Relationship Id="rId8463" Type="http://schemas.openxmlformats.org/officeDocument/2006/relationships/hyperlink" Target="https://www.facebook.com/pages/category/Finance/FundingHub-317118562350366/" TargetMode="External"/><Relationship Id="rId9514" Type="http://schemas.openxmlformats.org/officeDocument/2006/relationships/hyperlink" Target="https://twitter.com/novcart" TargetMode="External"/><Relationship Id="rId10393" Type="http://schemas.openxmlformats.org/officeDocument/2006/relationships/hyperlink" Target="https://www.chama.money/" TargetMode="External"/><Relationship Id="rId11444" Type="http://schemas.openxmlformats.org/officeDocument/2006/relationships/hyperlink" Target="https://www.facebook.com/SudoAfricaHQ/" TargetMode="External"/><Relationship Id="rId1503" Type="http://schemas.openxmlformats.org/officeDocument/2006/relationships/hyperlink" Target="https://www.facebook.com/blockchaincybertech/" TargetMode="External"/><Relationship Id="rId4659" Type="http://schemas.openxmlformats.org/officeDocument/2006/relationships/hyperlink" Target="http://widenergyafrica.com/" TargetMode="External"/><Relationship Id="rId8116" Type="http://schemas.openxmlformats.org/officeDocument/2006/relationships/hyperlink" Target="https://kodegenic.com/" TargetMode="External"/><Relationship Id="rId8530" Type="http://schemas.openxmlformats.org/officeDocument/2006/relationships/hyperlink" Target="https://www.linkedin.com/company/speak-geek---south-africa" TargetMode="External"/><Relationship Id="rId10046" Type="http://schemas.openxmlformats.org/officeDocument/2006/relationships/hyperlink" Target="https://verticalandmicrogardening.org/" TargetMode="External"/><Relationship Id="rId10460" Type="http://schemas.openxmlformats.org/officeDocument/2006/relationships/hyperlink" Target="https://twitter.com/afri_blocks" TargetMode="External"/><Relationship Id="rId11511" Type="http://schemas.openxmlformats.org/officeDocument/2006/relationships/hyperlink" Target="https://twitter.com/zoiehealth" TargetMode="External"/><Relationship Id="rId3675" Type="http://schemas.openxmlformats.org/officeDocument/2006/relationships/hyperlink" Target="http://otocourses.com/" TargetMode="External"/><Relationship Id="rId4726" Type="http://schemas.openxmlformats.org/officeDocument/2006/relationships/hyperlink" Target="https://twitter.com/wipowireless" TargetMode="External"/><Relationship Id="rId6081" Type="http://schemas.openxmlformats.org/officeDocument/2006/relationships/hyperlink" Target="https://twitter.com/FaggalaStreet" TargetMode="External"/><Relationship Id="rId7132" Type="http://schemas.openxmlformats.org/officeDocument/2006/relationships/hyperlink" Target="http://www.techexquisite.com/" TargetMode="External"/><Relationship Id="rId10113" Type="http://schemas.openxmlformats.org/officeDocument/2006/relationships/hyperlink" Target="https://prydence.com/" TargetMode="External"/><Relationship Id="rId596" Type="http://schemas.openxmlformats.org/officeDocument/2006/relationships/hyperlink" Target="https://twitter.com/tulaanews" TargetMode="External"/><Relationship Id="rId2277" Type="http://schemas.openxmlformats.org/officeDocument/2006/relationships/hyperlink" Target="https://www.linkedin.com/company-beta/10885125/" TargetMode="External"/><Relationship Id="rId2691" Type="http://schemas.openxmlformats.org/officeDocument/2006/relationships/hyperlink" Target="https://gloo.ng/" TargetMode="External"/><Relationship Id="rId3328" Type="http://schemas.openxmlformats.org/officeDocument/2006/relationships/hyperlink" Target="https://www.linkedin.com/company/marj3/" TargetMode="External"/><Relationship Id="rId3742" Type="http://schemas.openxmlformats.org/officeDocument/2006/relationships/hyperlink" Target="https://twitter.com/paynetzim?lang=en" TargetMode="External"/><Relationship Id="rId6898" Type="http://schemas.openxmlformats.org/officeDocument/2006/relationships/hyperlink" Target="https://www.twitter.com/hellokisafi" TargetMode="External"/><Relationship Id="rId249" Type="http://schemas.openxmlformats.org/officeDocument/2006/relationships/hyperlink" Target="https://twitter.com/offgridbox" TargetMode="External"/><Relationship Id="rId663" Type="http://schemas.openxmlformats.org/officeDocument/2006/relationships/hyperlink" Target="https://www.linkedin.com/company/iono.fm/" TargetMode="External"/><Relationship Id="rId1293" Type="http://schemas.openxmlformats.org/officeDocument/2006/relationships/hyperlink" Target="https://twitter.com/BanklyNG" TargetMode="External"/><Relationship Id="rId2344" Type="http://schemas.openxmlformats.org/officeDocument/2006/relationships/hyperlink" Target="http://www.eclecticbars.co.uk/" TargetMode="External"/><Relationship Id="rId7949" Type="http://schemas.openxmlformats.org/officeDocument/2006/relationships/hyperlink" Target="https://www.facebook.com/bigcodeHQ" TargetMode="External"/><Relationship Id="rId9371" Type="http://schemas.openxmlformats.org/officeDocument/2006/relationships/hyperlink" Target="https://twitter.com/mcashuganda?lang=en" TargetMode="External"/><Relationship Id="rId316" Type="http://schemas.openxmlformats.org/officeDocument/2006/relationships/hyperlink" Target="https://www.facebook.com/ChipperMoney/" TargetMode="External"/><Relationship Id="rId6965" Type="http://schemas.openxmlformats.org/officeDocument/2006/relationships/hyperlink" Target="https://www.chura.co.ke/" TargetMode="External"/><Relationship Id="rId9024" Type="http://schemas.openxmlformats.org/officeDocument/2006/relationships/hyperlink" Target="https://www.facebook.com/maungocraftjam/" TargetMode="External"/><Relationship Id="rId730" Type="http://schemas.openxmlformats.org/officeDocument/2006/relationships/hyperlink" Target="http://entlaqa.com/" TargetMode="External"/><Relationship Id="rId1013" Type="http://schemas.openxmlformats.org/officeDocument/2006/relationships/hyperlink" Target="https://www.linkedin.com/company/stored-by-sharehouse/about/" TargetMode="External"/><Relationship Id="rId1360" Type="http://schemas.openxmlformats.org/officeDocument/2006/relationships/hyperlink" Target="https://twitter.com/solatrify" TargetMode="External"/><Relationship Id="rId2411" Type="http://schemas.openxmlformats.org/officeDocument/2006/relationships/hyperlink" Target="https://twitter.com/ecomakaa" TargetMode="External"/><Relationship Id="rId4169" Type="http://schemas.openxmlformats.org/officeDocument/2006/relationships/hyperlink" Target="https://www.linkedin.com/company/solarfreeze/" TargetMode="External"/><Relationship Id="rId5567" Type="http://schemas.openxmlformats.org/officeDocument/2006/relationships/hyperlink" Target="https://www.facebook.com/crashdetech" TargetMode="External"/><Relationship Id="rId5981" Type="http://schemas.openxmlformats.org/officeDocument/2006/relationships/hyperlink" Target="https://www.linkedin.com/company/integreight/" TargetMode="External"/><Relationship Id="rId6618" Type="http://schemas.openxmlformats.org/officeDocument/2006/relationships/hyperlink" Target="http://www.goodlife.co.ke/" TargetMode="External"/><Relationship Id="rId8040" Type="http://schemas.openxmlformats.org/officeDocument/2006/relationships/hyperlink" Target="http://shawsec.com/" TargetMode="External"/><Relationship Id="rId4583" Type="http://schemas.openxmlformats.org/officeDocument/2006/relationships/hyperlink" Target="http://twitter.com/Wakanowdotcom" TargetMode="External"/><Relationship Id="rId5634" Type="http://schemas.openxmlformats.org/officeDocument/2006/relationships/hyperlink" Target="http://www.droppa.co.za/" TargetMode="External"/><Relationship Id="rId11021" Type="http://schemas.openxmlformats.org/officeDocument/2006/relationships/hyperlink" Target="https://twitter.com/weareunion54" TargetMode="External"/><Relationship Id="rId3185" Type="http://schemas.openxmlformats.org/officeDocument/2006/relationships/hyperlink" Target="http://www.facebook.com/leafyourlife" TargetMode="External"/><Relationship Id="rId4236" Type="http://schemas.openxmlformats.org/officeDocument/2006/relationships/hyperlink" Target="https://www.facebook.com/StarNewsMobileSA/" TargetMode="External"/><Relationship Id="rId4650" Type="http://schemas.openxmlformats.org/officeDocument/2006/relationships/hyperlink" Target="https://www.linkedin.com/company/wethinkcode/" TargetMode="External"/><Relationship Id="rId5701" Type="http://schemas.openxmlformats.org/officeDocument/2006/relationships/hyperlink" Target="http://www.intixel.com/" TargetMode="External"/><Relationship Id="rId8857" Type="http://schemas.openxmlformats.org/officeDocument/2006/relationships/hyperlink" Target="https://twitter.com/capetownoffice" TargetMode="External"/><Relationship Id="rId9908" Type="http://schemas.openxmlformats.org/officeDocument/2006/relationships/hyperlink" Target="https://afrinetng.com/" TargetMode="External"/><Relationship Id="rId3252" Type="http://schemas.openxmlformats.org/officeDocument/2006/relationships/hyperlink" Target="http://livestockwealth.com/" TargetMode="External"/><Relationship Id="rId4303" Type="http://schemas.openxmlformats.org/officeDocument/2006/relationships/hyperlink" Target="https://twitter.com/Swiftaide" TargetMode="External"/><Relationship Id="rId7459" Type="http://schemas.openxmlformats.org/officeDocument/2006/relationships/hyperlink" Target="https://pass.ng/" TargetMode="External"/><Relationship Id="rId7873" Type="http://schemas.openxmlformats.org/officeDocument/2006/relationships/hyperlink" Target="https://www.gazhub.com/" TargetMode="External"/><Relationship Id="rId10787" Type="http://schemas.openxmlformats.org/officeDocument/2006/relationships/hyperlink" Target="https://www.linkedin.com/company/find-zambia-jobs/" TargetMode="External"/><Relationship Id="rId11838" Type="http://schemas.openxmlformats.org/officeDocument/2006/relationships/hyperlink" Target="https://www.linkedin.com/company/ubenwa/about/" TargetMode="External"/><Relationship Id="rId173" Type="http://schemas.openxmlformats.org/officeDocument/2006/relationships/hyperlink" Target="https://www.facebook.com/lulalendfunding/" TargetMode="External"/><Relationship Id="rId6475" Type="http://schemas.openxmlformats.org/officeDocument/2006/relationships/hyperlink" Target="http://www.akiiraone.com/" TargetMode="External"/><Relationship Id="rId7526" Type="http://schemas.openxmlformats.org/officeDocument/2006/relationships/hyperlink" Target="https://www.facebook.com/RealtorNaija/" TargetMode="External"/><Relationship Id="rId8924" Type="http://schemas.openxmlformats.org/officeDocument/2006/relationships/hyperlink" Target="http://twitter.com/KoalaDesignSA" TargetMode="External"/><Relationship Id="rId10854" Type="http://schemas.openxmlformats.org/officeDocument/2006/relationships/hyperlink" Target="https://www.linkedin.com/company/victory-farms/about/" TargetMode="External"/><Relationship Id="rId240" Type="http://schemas.openxmlformats.org/officeDocument/2006/relationships/hyperlink" Target="https://www.linkedin.com/company/zooba/" TargetMode="External"/><Relationship Id="rId5077" Type="http://schemas.openxmlformats.org/officeDocument/2006/relationships/hyperlink" Target="https://www.facebook.com/wagonshopping/" TargetMode="External"/><Relationship Id="rId6128" Type="http://schemas.openxmlformats.org/officeDocument/2006/relationships/hyperlink" Target="https://www.linkedin.com/company/nowpay/about/" TargetMode="External"/><Relationship Id="rId7940" Type="http://schemas.openxmlformats.org/officeDocument/2006/relationships/hyperlink" Target="https://ng.linkedin.com/company/mylaw-ng" TargetMode="External"/><Relationship Id="rId10507" Type="http://schemas.openxmlformats.org/officeDocument/2006/relationships/hyperlink" Target="https://www.facebook.com/farmhut.africa" TargetMode="External"/><Relationship Id="rId10921" Type="http://schemas.openxmlformats.org/officeDocument/2006/relationships/hyperlink" Target="https://www.linkedin.com/company/omnibiz-africa/about/" TargetMode="External"/><Relationship Id="rId4093" Type="http://schemas.openxmlformats.org/officeDocument/2006/relationships/hyperlink" Target="https://twitter.com/SiluloUlutho" TargetMode="External"/><Relationship Id="rId5144" Type="http://schemas.openxmlformats.org/officeDocument/2006/relationships/hyperlink" Target="https://twitter.com/CommuScore" TargetMode="External"/><Relationship Id="rId5491" Type="http://schemas.openxmlformats.org/officeDocument/2006/relationships/hyperlink" Target="https://twitter.com/agri_drone" TargetMode="External"/><Relationship Id="rId6542" Type="http://schemas.openxmlformats.org/officeDocument/2006/relationships/hyperlink" Target="https://twitter.com/chekikenya" TargetMode="External"/><Relationship Id="rId9698" Type="http://schemas.openxmlformats.org/officeDocument/2006/relationships/hyperlink" Target="https://twitter.com/3ELAGI_EGYPT" TargetMode="External"/><Relationship Id="rId1687" Type="http://schemas.openxmlformats.org/officeDocument/2006/relationships/hyperlink" Target="https://twitter.com/coinflexdotcom?lang=en" TargetMode="External"/><Relationship Id="rId2738" Type="http://schemas.openxmlformats.org/officeDocument/2006/relationships/hyperlink" Target="http://www.facebook.com/pages/Kaeme-Foundation" TargetMode="External"/><Relationship Id="rId9765" Type="http://schemas.openxmlformats.org/officeDocument/2006/relationships/hyperlink" Target="https://twitter.com/gettitonline" TargetMode="External"/><Relationship Id="rId11695" Type="http://schemas.openxmlformats.org/officeDocument/2006/relationships/hyperlink" Target="https://www.linkedin.com/company/burn-manufacturing-co-/" TargetMode="External"/><Relationship Id="rId1754" Type="http://schemas.openxmlformats.org/officeDocument/2006/relationships/hyperlink" Target="https://www.facebook.com/AsilimiaApp/" TargetMode="External"/><Relationship Id="rId2805" Type="http://schemas.openxmlformats.org/officeDocument/2006/relationships/hyperlink" Target="https://www.linkedin.com/company/growsel/" TargetMode="External"/><Relationship Id="rId4160" Type="http://schemas.openxmlformats.org/officeDocument/2006/relationships/hyperlink" Target="https://www.facebook.com/smartintegrationsouthafrica" TargetMode="External"/><Relationship Id="rId5211" Type="http://schemas.openxmlformats.org/officeDocument/2006/relationships/hyperlink" Target="https://www.linkedin.com/company/plan-my-wedding" TargetMode="External"/><Relationship Id="rId8367" Type="http://schemas.openxmlformats.org/officeDocument/2006/relationships/hyperlink" Target="https://www.twitter.com/rutdansolutions" TargetMode="External"/><Relationship Id="rId8781" Type="http://schemas.openxmlformats.org/officeDocument/2006/relationships/hyperlink" Target="http://www.nowboarding.co.za/" TargetMode="External"/><Relationship Id="rId9418" Type="http://schemas.openxmlformats.org/officeDocument/2006/relationships/hyperlink" Target="http://workpay.co.ke/" TargetMode="External"/><Relationship Id="rId9832" Type="http://schemas.openxmlformats.org/officeDocument/2006/relationships/hyperlink" Target="https://www.efoodstrade.com/" TargetMode="External"/><Relationship Id="rId10297" Type="http://schemas.openxmlformats.org/officeDocument/2006/relationships/hyperlink" Target="https://gro-intelligence.com/" TargetMode="External"/><Relationship Id="rId11348" Type="http://schemas.openxmlformats.org/officeDocument/2006/relationships/hyperlink" Target="https://www.linkedin.com/company/pivo-africa/" TargetMode="External"/><Relationship Id="rId46" Type="http://schemas.openxmlformats.org/officeDocument/2006/relationships/hyperlink" Target="https://www.facebook.com/opayposusers" TargetMode="External"/><Relationship Id="rId1407" Type="http://schemas.openxmlformats.org/officeDocument/2006/relationships/hyperlink" Target="https://www.facebook.com/pages/category/Financial-Service/Shield-Finders-Nigeria-360598008130551/" TargetMode="External"/><Relationship Id="rId1821" Type="http://schemas.openxmlformats.org/officeDocument/2006/relationships/hyperlink" Target="https://www.linkedin.com/company/bitland-global" TargetMode="External"/><Relationship Id="rId4977" Type="http://schemas.openxmlformats.org/officeDocument/2006/relationships/hyperlink" Target="https://www.facebook.com/Wenahardware/" TargetMode="External"/><Relationship Id="rId7383" Type="http://schemas.openxmlformats.org/officeDocument/2006/relationships/hyperlink" Target="https://www.facebook.com/naijcom" TargetMode="External"/><Relationship Id="rId8434" Type="http://schemas.openxmlformats.org/officeDocument/2006/relationships/hyperlink" Target="https://www.citikab.com/" TargetMode="External"/><Relationship Id="rId10364" Type="http://schemas.openxmlformats.org/officeDocument/2006/relationships/hyperlink" Target="https://mono.co/" TargetMode="External"/><Relationship Id="rId11762" Type="http://schemas.openxmlformats.org/officeDocument/2006/relationships/hyperlink" Target="https://www.linkedin.com/company/synapse-analytics/" TargetMode="External"/><Relationship Id="rId3579" Type="http://schemas.openxmlformats.org/officeDocument/2006/relationships/hyperlink" Target="https://twitter.com/ninayocom" TargetMode="External"/><Relationship Id="rId7036" Type="http://schemas.openxmlformats.org/officeDocument/2006/relationships/hyperlink" Target="http://www.facebook.com/kytabuapp" TargetMode="External"/><Relationship Id="rId7450" Type="http://schemas.openxmlformats.org/officeDocument/2006/relationships/hyperlink" Target="https://www.facebook.com/pushcv" TargetMode="External"/><Relationship Id="rId8501" Type="http://schemas.openxmlformats.org/officeDocument/2006/relationships/hyperlink" Target="http://twitter.com/CavalryMedia" TargetMode="External"/><Relationship Id="rId10017" Type="http://schemas.openxmlformats.org/officeDocument/2006/relationships/hyperlink" Target="https://www.mimi.money/" TargetMode="External"/><Relationship Id="rId11415" Type="http://schemas.openxmlformats.org/officeDocument/2006/relationships/hyperlink" Target="https://twitter.com/canza_finance" TargetMode="External"/><Relationship Id="rId2595" Type="http://schemas.openxmlformats.org/officeDocument/2006/relationships/hyperlink" Target="https://farmit.co.ke/" TargetMode="External"/><Relationship Id="rId3993" Type="http://schemas.openxmlformats.org/officeDocument/2006/relationships/hyperlink" Target="https://www.facebook.com/245108635644456" TargetMode="External"/><Relationship Id="rId6052" Type="http://schemas.openxmlformats.org/officeDocument/2006/relationships/hyperlink" Target="https://www.facebook.com/mermaideg" TargetMode="External"/><Relationship Id="rId7103" Type="http://schemas.openxmlformats.org/officeDocument/2006/relationships/hyperlink" Target="http://www.rupu.co.ke/" TargetMode="External"/><Relationship Id="rId10431" Type="http://schemas.openxmlformats.org/officeDocument/2006/relationships/hyperlink" Target="https://www.si-ware.com/" TargetMode="External"/><Relationship Id="rId567" Type="http://schemas.openxmlformats.org/officeDocument/2006/relationships/hyperlink" Target="https://www.facebook.com/naisteofficial/" TargetMode="External"/><Relationship Id="rId1197" Type="http://schemas.openxmlformats.org/officeDocument/2006/relationships/hyperlink" Target="https://medmisr.com/" TargetMode="External"/><Relationship Id="rId2248" Type="http://schemas.openxmlformats.org/officeDocument/2006/relationships/hyperlink" Target="https://www.facebook.com/HeHelabs/" TargetMode="External"/><Relationship Id="rId3646" Type="http://schemas.openxmlformats.org/officeDocument/2006/relationships/hyperlink" Target="https://onyx.fit/" TargetMode="External"/><Relationship Id="rId9275" Type="http://schemas.openxmlformats.org/officeDocument/2006/relationships/hyperlink" Target="https://www.facebook.com/neurocentereg/" TargetMode="External"/><Relationship Id="rId981" Type="http://schemas.openxmlformats.org/officeDocument/2006/relationships/hyperlink" Target="https://www.linkedin.com/company/hovo-app/" TargetMode="External"/><Relationship Id="rId2662" Type="http://schemas.openxmlformats.org/officeDocument/2006/relationships/hyperlink" Target="https://twitter.com/futurepump" TargetMode="External"/><Relationship Id="rId3713" Type="http://schemas.openxmlformats.org/officeDocument/2006/relationships/hyperlink" Target="https://twitter.com/paywithpago" TargetMode="External"/><Relationship Id="rId6869" Type="http://schemas.openxmlformats.org/officeDocument/2006/relationships/hyperlink" Target="https://www.facebook.com/ogaankenya/" TargetMode="External"/><Relationship Id="rId634" Type="http://schemas.openxmlformats.org/officeDocument/2006/relationships/hyperlink" Target="https://www.giraffe.co.za/" TargetMode="External"/><Relationship Id="rId1264" Type="http://schemas.openxmlformats.org/officeDocument/2006/relationships/hyperlink" Target="https://twitter.com/briglobe?lang=en" TargetMode="External"/><Relationship Id="rId2315" Type="http://schemas.openxmlformats.org/officeDocument/2006/relationships/hyperlink" Target="http://www.dronescan.co/" TargetMode="External"/><Relationship Id="rId5885" Type="http://schemas.openxmlformats.org/officeDocument/2006/relationships/hyperlink" Target="https://twitter.com/akelniofficial?lang=en" TargetMode="External"/><Relationship Id="rId6936" Type="http://schemas.openxmlformats.org/officeDocument/2006/relationships/hyperlink" Target="https://www.facebook.com/AishaFlowersKenya" TargetMode="External"/><Relationship Id="rId8291" Type="http://schemas.openxmlformats.org/officeDocument/2006/relationships/hyperlink" Target="https://www.twitter.com/probitybooks" TargetMode="External"/><Relationship Id="rId9342" Type="http://schemas.openxmlformats.org/officeDocument/2006/relationships/hyperlink" Target="https://omnisient.com/about/" TargetMode="External"/><Relationship Id="rId11272" Type="http://schemas.openxmlformats.org/officeDocument/2006/relationships/hyperlink" Target="https://www.friendshipbenchzimbabwe.org/about-us" TargetMode="External"/><Relationship Id="rId701" Type="http://schemas.openxmlformats.org/officeDocument/2006/relationships/hyperlink" Target="https://twitter.com/pineapple_sa" TargetMode="External"/><Relationship Id="rId1331" Type="http://schemas.openxmlformats.org/officeDocument/2006/relationships/hyperlink" Target="https://courierlite.my-free.website/" TargetMode="External"/><Relationship Id="rId4487" Type="http://schemas.openxmlformats.org/officeDocument/2006/relationships/hyperlink" Target="https://www.linkedin.com/company/tutorama" TargetMode="External"/><Relationship Id="rId5538" Type="http://schemas.openxmlformats.org/officeDocument/2006/relationships/hyperlink" Target="https://www.twitter.com/rubybox_beauty" TargetMode="External"/><Relationship Id="rId5952" Type="http://schemas.openxmlformats.org/officeDocument/2006/relationships/hyperlink" Target="https://www.linkedin.com/company/hospitalia247/" TargetMode="External"/><Relationship Id="rId3089" Type="http://schemas.openxmlformats.org/officeDocument/2006/relationships/hyperlink" Target="https://www.facebook.com/KISUAONLINE/" TargetMode="External"/><Relationship Id="rId4554" Type="http://schemas.openxmlformats.org/officeDocument/2006/relationships/hyperlink" Target="https://www.vayaafrica.com/" TargetMode="External"/><Relationship Id="rId5605" Type="http://schemas.openxmlformats.org/officeDocument/2006/relationships/hyperlink" Target="http://tutorfy.co.za/" TargetMode="External"/><Relationship Id="rId8011" Type="http://schemas.openxmlformats.org/officeDocument/2006/relationships/hyperlink" Target="https://twitter.com/Techsuplex" TargetMode="External"/><Relationship Id="rId3156" Type="http://schemas.openxmlformats.org/officeDocument/2006/relationships/hyperlink" Target="https://twitter.com/maishameds?lang=en" TargetMode="External"/><Relationship Id="rId4207" Type="http://schemas.openxmlformats.org/officeDocument/2006/relationships/hyperlink" Target="https://www.linkedin.com/in/sunkambe-music-910216139/?originalSubdomain=za" TargetMode="External"/><Relationship Id="rId491" Type="http://schemas.openxmlformats.org/officeDocument/2006/relationships/hyperlink" Target="https://twitter.com/cdlwarrior" TargetMode="External"/><Relationship Id="rId2172" Type="http://schemas.openxmlformats.org/officeDocument/2006/relationships/hyperlink" Target="https://www.linkedin.com/company/dabchy/about/" TargetMode="External"/><Relationship Id="rId3223" Type="http://schemas.openxmlformats.org/officeDocument/2006/relationships/hyperlink" Target="http://lendablemarketplace.com/" TargetMode="External"/><Relationship Id="rId3570" Type="http://schemas.openxmlformats.org/officeDocument/2006/relationships/hyperlink" Target="http://nextprotein.co/" TargetMode="External"/><Relationship Id="rId4621" Type="http://schemas.openxmlformats.org/officeDocument/2006/relationships/hyperlink" Target="https://www.facebook.com/WeDeliverAddisAbaba/" TargetMode="External"/><Relationship Id="rId6379" Type="http://schemas.openxmlformats.org/officeDocument/2006/relationships/hyperlink" Target="http://www.besazboutique.com/" TargetMode="External"/><Relationship Id="rId7777" Type="http://schemas.openxmlformats.org/officeDocument/2006/relationships/hyperlink" Target="http://www.freshires.com/" TargetMode="External"/><Relationship Id="rId8828" Type="http://schemas.openxmlformats.org/officeDocument/2006/relationships/hyperlink" Target="https://twitter.com/NuBeginningsSA" TargetMode="External"/><Relationship Id="rId10758" Type="http://schemas.openxmlformats.org/officeDocument/2006/relationships/hyperlink" Target="https://www.facebook.com/forfulfilledlife/" TargetMode="External"/><Relationship Id="rId11809" Type="http://schemas.openxmlformats.org/officeDocument/2006/relationships/hyperlink" Target="https://twitter.com/get_swipeNG" TargetMode="External"/><Relationship Id="rId144" Type="http://schemas.openxmlformats.org/officeDocument/2006/relationships/hyperlink" Target="https://www.linkedin.com/company/paystack/" TargetMode="External"/><Relationship Id="rId6793" Type="http://schemas.openxmlformats.org/officeDocument/2006/relationships/hyperlink" Target="https://www.linkedin.com/company/mesozi-systems-inc/" TargetMode="External"/><Relationship Id="rId7844" Type="http://schemas.openxmlformats.org/officeDocument/2006/relationships/hyperlink" Target="https://web.facebook.com/kurtivagroup/?_rdc=1&amp;_rdr" TargetMode="External"/><Relationship Id="rId10825" Type="http://schemas.openxmlformats.org/officeDocument/2006/relationships/hyperlink" Target="https://twitter.com/CoinCola_Global" TargetMode="External"/><Relationship Id="rId2989" Type="http://schemas.openxmlformats.org/officeDocument/2006/relationships/hyperlink" Target="https://www.linkedin.com/company/interswitch-limited/" TargetMode="External"/><Relationship Id="rId5395" Type="http://schemas.openxmlformats.org/officeDocument/2006/relationships/hyperlink" Target="https://www.linkedin.com/company/plp-group" TargetMode="External"/><Relationship Id="rId6446" Type="http://schemas.openxmlformats.org/officeDocument/2006/relationships/hyperlink" Target="https://twitter.com/Acquireadvent" TargetMode="External"/><Relationship Id="rId6860" Type="http://schemas.openxmlformats.org/officeDocument/2006/relationships/hyperlink" Target="https://play.google.com/store/apps/details?id=com.jackyeboso.user.redhunt2" TargetMode="External"/><Relationship Id="rId7911" Type="http://schemas.openxmlformats.org/officeDocument/2006/relationships/hyperlink" Target="https://twitter.com/BookingsAfrica" TargetMode="External"/><Relationship Id="rId211" Type="http://schemas.openxmlformats.org/officeDocument/2006/relationships/hyperlink" Target="https://www.facebook.com/pg/paygoenergy/about/?ref=page_internal" TargetMode="External"/><Relationship Id="rId5048" Type="http://schemas.openxmlformats.org/officeDocument/2006/relationships/hyperlink" Target="https://www.ilarahealth.com/" TargetMode="External"/><Relationship Id="rId5462" Type="http://schemas.openxmlformats.org/officeDocument/2006/relationships/hyperlink" Target="https://www.linkedin.com/company/i-drop-water/" TargetMode="External"/><Relationship Id="rId6513" Type="http://schemas.openxmlformats.org/officeDocument/2006/relationships/hyperlink" Target="https://www.facebook.com/braveventurelabs/" TargetMode="External"/><Relationship Id="rId9669" Type="http://schemas.openxmlformats.org/officeDocument/2006/relationships/hyperlink" Target="https://www.linkedin.com/africa_hacks" TargetMode="External"/><Relationship Id="rId11599" Type="http://schemas.openxmlformats.org/officeDocument/2006/relationships/hyperlink" Target="https://twitter.com/9jacodekids" TargetMode="External"/><Relationship Id="rId1658" Type="http://schemas.openxmlformats.org/officeDocument/2006/relationships/hyperlink" Target="https://www.linkedin.com/company/airbuysa/" TargetMode="External"/><Relationship Id="rId2709" Type="http://schemas.openxmlformats.org/officeDocument/2006/relationships/hyperlink" Target="https://www.linkedin.com/company/fuzu-oy/" TargetMode="External"/><Relationship Id="rId4064" Type="http://schemas.openxmlformats.org/officeDocument/2006/relationships/hyperlink" Target="http://sekargo.com/" TargetMode="External"/><Relationship Id="rId5115" Type="http://schemas.openxmlformats.org/officeDocument/2006/relationships/hyperlink" Target="https://www.facebook.com/JOOXSouthAfrica/" TargetMode="External"/><Relationship Id="rId8685" Type="http://schemas.openxmlformats.org/officeDocument/2006/relationships/hyperlink" Target="https://twitter.com/clockworkacorn" TargetMode="External"/><Relationship Id="rId9736" Type="http://schemas.openxmlformats.org/officeDocument/2006/relationships/hyperlink" Target="https://benacare.or.ke/" TargetMode="External"/><Relationship Id="rId3080" Type="http://schemas.openxmlformats.org/officeDocument/2006/relationships/hyperlink" Target="https://www.facebook.com/KakbimaOfficial/" TargetMode="External"/><Relationship Id="rId4131" Type="http://schemas.openxmlformats.org/officeDocument/2006/relationships/hyperlink" Target="https://twitter.com/SmartTeller" TargetMode="External"/><Relationship Id="rId7287" Type="http://schemas.openxmlformats.org/officeDocument/2006/relationships/hyperlink" Target="http://www.dochase.com/" TargetMode="External"/><Relationship Id="rId8338" Type="http://schemas.openxmlformats.org/officeDocument/2006/relationships/hyperlink" Target="https://www.twitter.com/panaceanigeria" TargetMode="External"/><Relationship Id="rId11666" Type="http://schemas.openxmlformats.org/officeDocument/2006/relationships/hyperlink" Target="https://www.facebook.com/niledotag" TargetMode="External"/><Relationship Id="rId1725" Type="http://schemas.openxmlformats.org/officeDocument/2006/relationships/hyperlink" Target="http://appro.tn/" TargetMode="External"/><Relationship Id="rId7354" Type="http://schemas.openxmlformats.org/officeDocument/2006/relationships/hyperlink" Target="https://www.facebook.com/sterling-virtual-offices-379456275504177" TargetMode="External"/><Relationship Id="rId8752" Type="http://schemas.openxmlformats.org/officeDocument/2006/relationships/hyperlink" Target="https://www.facebook.com/spacedecode/" TargetMode="External"/><Relationship Id="rId9803" Type="http://schemas.openxmlformats.org/officeDocument/2006/relationships/hyperlink" Target="http://www.komaza.com/" TargetMode="External"/><Relationship Id="rId10268" Type="http://schemas.openxmlformats.org/officeDocument/2006/relationships/hyperlink" Target="https://hydroponicsuganda.com/" TargetMode="External"/><Relationship Id="rId10682" Type="http://schemas.openxmlformats.org/officeDocument/2006/relationships/hyperlink" Target="https://www.munyaxeco.com/" TargetMode="External"/><Relationship Id="rId11319" Type="http://schemas.openxmlformats.org/officeDocument/2006/relationships/hyperlink" Target="https://www.alvinapp.com/" TargetMode="External"/><Relationship Id="rId11733" Type="http://schemas.openxmlformats.org/officeDocument/2006/relationships/hyperlink" Target="https://twitter.com/dxwandapp" TargetMode="External"/><Relationship Id="rId17" Type="http://schemas.openxmlformats.org/officeDocument/2006/relationships/hyperlink" Target="http://www.dlight.com/" TargetMode="External"/><Relationship Id="rId3897" Type="http://schemas.openxmlformats.org/officeDocument/2006/relationships/hyperlink" Target="https://www.facebook.com/www.questworks.co.ke/" TargetMode="External"/><Relationship Id="rId4948" Type="http://schemas.openxmlformats.org/officeDocument/2006/relationships/hyperlink" Target="http://shuttlers.ng/" TargetMode="External"/><Relationship Id="rId7007" Type="http://schemas.openxmlformats.org/officeDocument/2006/relationships/hyperlink" Target="http://www.facebook.com/ghaflakenya" TargetMode="External"/><Relationship Id="rId8405" Type="http://schemas.openxmlformats.org/officeDocument/2006/relationships/hyperlink" Target="http://oyaoya.com/" TargetMode="External"/><Relationship Id="rId10335" Type="http://schemas.openxmlformats.org/officeDocument/2006/relationships/hyperlink" Target="https://www.facebook.com/AgriCoolFinance" TargetMode="External"/><Relationship Id="rId11800" Type="http://schemas.openxmlformats.org/officeDocument/2006/relationships/hyperlink" Target="https://solarpanda.com/" TargetMode="External"/><Relationship Id="rId2499" Type="http://schemas.openxmlformats.org/officeDocument/2006/relationships/hyperlink" Target="https://twitter.com/ensibuuko" TargetMode="External"/><Relationship Id="rId3964" Type="http://schemas.openxmlformats.org/officeDocument/2006/relationships/hyperlink" Target="https://www.linkedin.com/company/sayasays" TargetMode="External"/><Relationship Id="rId6370" Type="http://schemas.openxmlformats.org/officeDocument/2006/relationships/hyperlink" Target="http://facebook.com/coldsis.ghana/" TargetMode="External"/><Relationship Id="rId7421" Type="http://schemas.openxmlformats.org/officeDocument/2006/relationships/hyperlink" Target="http://novadge.com/" TargetMode="External"/><Relationship Id="rId10402" Type="http://schemas.openxmlformats.org/officeDocument/2006/relationships/hyperlink" Target="https://petra.africa/" TargetMode="External"/><Relationship Id="rId1" Type="http://schemas.openxmlformats.org/officeDocument/2006/relationships/hyperlink" Target="https://group.jumia.com/" TargetMode="External"/><Relationship Id="rId885" Type="http://schemas.openxmlformats.org/officeDocument/2006/relationships/hyperlink" Target="https://www.linkedin.com/company/garmentio/about/" TargetMode="External"/><Relationship Id="rId2566" Type="http://schemas.openxmlformats.org/officeDocument/2006/relationships/hyperlink" Target="https://farm.ink/" TargetMode="External"/><Relationship Id="rId2980" Type="http://schemas.openxmlformats.org/officeDocument/2006/relationships/hyperlink" Target="https://www.linkedin.com/company/ispani-group/about/" TargetMode="External"/><Relationship Id="rId3617" Type="http://schemas.openxmlformats.org/officeDocument/2006/relationships/hyperlink" Target="http://oldschoolgroup.co.za/" TargetMode="External"/><Relationship Id="rId6023" Type="http://schemas.openxmlformats.org/officeDocument/2006/relationships/hyperlink" Target="https://belshifa.com/" TargetMode="External"/><Relationship Id="rId9179" Type="http://schemas.openxmlformats.org/officeDocument/2006/relationships/hyperlink" Target="https://www.facebook.com/pages/uLesson" TargetMode="External"/><Relationship Id="rId9593" Type="http://schemas.openxmlformats.org/officeDocument/2006/relationships/hyperlink" Target="https://www.nutraorganix.com/" TargetMode="External"/><Relationship Id="rId538" Type="http://schemas.openxmlformats.org/officeDocument/2006/relationships/hyperlink" Target="http://www.brimore.com/" TargetMode="External"/><Relationship Id="rId952" Type="http://schemas.openxmlformats.org/officeDocument/2006/relationships/hyperlink" Target="https://www.linkedin.com/company/healthtech-gs" TargetMode="External"/><Relationship Id="rId1168" Type="http://schemas.openxmlformats.org/officeDocument/2006/relationships/hyperlink" Target="https://www.linkedin.com/company/tapsnapp" TargetMode="External"/><Relationship Id="rId1582" Type="http://schemas.openxmlformats.org/officeDocument/2006/relationships/hyperlink" Target="https://www.chura.co.ke/" TargetMode="External"/><Relationship Id="rId2219" Type="http://schemas.openxmlformats.org/officeDocument/2006/relationships/hyperlink" Target="https://www.linkedin.com/company/dabadoc/" TargetMode="External"/><Relationship Id="rId2633" Type="http://schemas.openxmlformats.org/officeDocument/2006/relationships/hyperlink" Target="https://www.facebook.com/Footmokit/" TargetMode="External"/><Relationship Id="rId5789" Type="http://schemas.openxmlformats.org/officeDocument/2006/relationships/hyperlink" Target="https://mkycommunications.com/" TargetMode="External"/><Relationship Id="rId8195" Type="http://schemas.openxmlformats.org/officeDocument/2006/relationships/hyperlink" Target="https://www.facebook.com/illusys" TargetMode="External"/><Relationship Id="rId9246" Type="http://schemas.openxmlformats.org/officeDocument/2006/relationships/hyperlink" Target="https://web.facebook.com/pages/category/Agricultural-Service/Grainpulse-Limited-628321200964606" TargetMode="External"/><Relationship Id="rId9660" Type="http://schemas.openxmlformats.org/officeDocument/2006/relationships/hyperlink" Target="https://www.linkedin.com/company/jamborow-ltd/" TargetMode="External"/><Relationship Id="rId11176" Type="http://schemas.openxmlformats.org/officeDocument/2006/relationships/hyperlink" Target="https://twitter.com/Craydel_" TargetMode="External"/><Relationship Id="rId605" Type="http://schemas.openxmlformats.org/officeDocument/2006/relationships/hyperlink" Target="https://www.linkedin.com/company/polysmart-training/about/" TargetMode="External"/><Relationship Id="rId1235" Type="http://schemas.openxmlformats.org/officeDocument/2006/relationships/hyperlink" Target="https://www.facebook.com/Ma3Route" TargetMode="External"/><Relationship Id="rId8262" Type="http://schemas.openxmlformats.org/officeDocument/2006/relationships/hyperlink" Target="https://www.aiki.com.ng/" TargetMode="External"/><Relationship Id="rId9313" Type="http://schemas.openxmlformats.org/officeDocument/2006/relationships/hyperlink" Target="https://www.swantour.com/" TargetMode="External"/><Relationship Id="rId10192" Type="http://schemas.openxmlformats.org/officeDocument/2006/relationships/hyperlink" Target="https://www.facebook.com/wuiltapp" TargetMode="External"/><Relationship Id="rId11590" Type="http://schemas.openxmlformats.org/officeDocument/2006/relationships/hyperlink" Target="https://www.facebook.com/getsyarpa/" TargetMode="External"/><Relationship Id="rId1302" Type="http://schemas.openxmlformats.org/officeDocument/2006/relationships/hyperlink" Target="https://www.facebook.com/pg/Holding-Digitech-GROUP-CI-420658835047062/about/?ref=page_internal" TargetMode="External"/><Relationship Id="rId2700" Type="http://schemas.openxmlformats.org/officeDocument/2006/relationships/hyperlink" Target="https://www.fundrr.co.za/" TargetMode="External"/><Relationship Id="rId4458" Type="http://schemas.openxmlformats.org/officeDocument/2006/relationships/hyperlink" Target="https://www.twitter.com/truckrtech" TargetMode="External"/><Relationship Id="rId5856" Type="http://schemas.openxmlformats.org/officeDocument/2006/relationships/hyperlink" Target="http://www.facebook.com/nilecode" TargetMode="External"/><Relationship Id="rId6907" Type="http://schemas.openxmlformats.org/officeDocument/2006/relationships/hyperlink" Target="https://www.facebook.com/gjengemakersltd/" TargetMode="External"/><Relationship Id="rId11243" Type="http://schemas.openxmlformats.org/officeDocument/2006/relationships/hyperlink" Target="https://www.linkedin.com/company/sendchamp/about/" TargetMode="External"/><Relationship Id="rId4872" Type="http://schemas.openxmlformats.org/officeDocument/2006/relationships/hyperlink" Target="http://www.gblpartner.com/meet-the-team/" TargetMode="External"/><Relationship Id="rId5509" Type="http://schemas.openxmlformats.org/officeDocument/2006/relationships/hyperlink" Target="https://twitter.com/taxtim" TargetMode="External"/><Relationship Id="rId5923" Type="http://schemas.openxmlformats.org/officeDocument/2006/relationships/hyperlink" Target="https://www.facebook.com/Otmost/" TargetMode="External"/><Relationship Id="rId11310" Type="http://schemas.openxmlformats.org/officeDocument/2006/relationships/hyperlink" Target="https://www.facebook.com/OBMEducation" TargetMode="External"/><Relationship Id="rId395" Type="http://schemas.openxmlformats.org/officeDocument/2006/relationships/hyperlink" Target="https://www.linkedin.com/company/valr/" TargetMode="External"/><Relationship Id="rId2076" Type="http://schemas.openxmlformats.org/officeDocument/2006/relationships/hyperlink" Target="https://www.facebook.com/CompleteFarmer/" TargetMode="External"/><Relationship Id="rId3474" Type="http://schemas.openxmlformats.org/officeDocument/2006/relationships/hyperlink" Target="https://www.linkedin.com/company/movestack/about/" TargetMode="External"/><Relationship Id="rId4525" Type="http://schemas.openxmlformats.org/officeDocument/2006/relationships/hyperlink" Target="https://www.facebook.com/VeriCampus/" TargetMode="External"/><Relationship Id="rId2490" Type="http://schemas.openxmlformats.org/officeDocument/2006/relationships/hyperlink" Target="https://www.twitter.com/jacarandafm" TargetMode="External"/><Relationship Id="rId3127" Type="http://schemas.openxmlformats.org/officeDocument/2006/relationships/hyperlink" Target="https://www.linkedin.com/company/koko-networks/" TargetMode="External"/><Relationship Id="rId3541" Type="http://schemas.openxmlformats.org/officeDocument/2006/relationships/hyperlink" Target="https://www.facebook.com/myRunnerBuses" TargetMode="External"/><Relationship Id="rId6697" Type="http://schemas.openxmlformats.org/officeDocument/2006/relationships/hyperlink" Target="https://www.facebook.com/jambopay" TargetMode="External"/><Relationship Id="rId7748" Type="http://schemas.openxmlformats.org/officeDocument/2006/relationships/hyperlink" Target="https://www.twitter.com/nugitech" TargetMode="External"/><Relationship Id="rId462" Type="http://schemas.openxmlformats.org/officeDocument/2006/relationships/hyperlink" Target="https://www.facebook.com/Shikaapp" TargetMode="External"/><Relationship Id="rId1092" Type="http://schemas.openxmlformats.org/officeDocument/2006/relationships/hyperlink" Target="https://twitter.com/pinoffer" TargetMode="External"/><Relationship Id="rId2143" Type="http://schemas.openxmlformats.org/officeDocument/2006/relationships/hyperlink" Target="https://twitter.com/cropcrowd" TargetMode="External"/><Relationship Id="rId5299" Type="http://schemas.openxmlformats.org/officeDocument/2006/relationships/hyperlink" Target="https://www.linkedin.com/company-beta/10542648/" TargetMode="External"/><Relationship Id="rId6764" Type="http://schemas.openxmlformats.org/officeDocument/2006/relationships/hyperlink" Target="http://live99years.com/" TargetMode="External"/><Relationship Id="rId7815" Type="http://schemas.openxmlformats.org/officeDocument/2006/relationships/hyperlink" Target="https://www.facebook.com/wipayng" TargetMode="External"/><Relationship Id="rId9170" Type="http://schemas.openxmlformats.org/officeDocument/2006/relationships/hyperlink" Target="https://www.facebook.com/uzuriky/" TargetMode="External"/><Relationship Id="rId10729" Type="http://schemas.openxmlformats.org/officeDocument/2006/relationships/hyperlink" Target="https://www.facebook.com/mozare3.io" TargetMode="External"/><Relationship Id="rId115" Type="http://schemas.openxmlformats.org/officeDocument/2006/relationships/hyperlink" Target="http://www.rapiddeploy.com/" TargetMode="External"/><Relationship Id="rId2210" Type="http://schemas.openxmlformats.org/officeDocument/2006/relationships/hyperlink" Target="https://m.facebook.com/DialADeliveryMauritius/?_ft_=top_level_post_id.512969115745110%3Apage_id.320886578286699%3Apage_insights.%7B%22320886578286699%22%3A%7B%22role%22%3A1%2C%22page_id%22%3A320886578286699%2C%22post_context%22%3A%7B%22story_fbid%22%3A512969115745110%2C%22publish_time%22%3A1513852631%2C%22story_name%22%3A%22EntStatusCreationStory%22%2C%22object_fbtype%22%3A266%7D%2C%22actor_id%22%3A320886578286699%2C%22psn%22%3A%22EntStatusCreationStory%22%2C%22sl%22%3A4%2C%22targets%22%3A%5B%7B%22page_id%22%3A320886578286699%2C%22actor_id%22%3A320886578286699%2C%22role%22%3A1%2C%22post_id%22%3A512969115745110%2C%22share_id%22%3A0%7D%5D%7D%7D&amp;__tn__=C-R" TargetMode="External"/><Relationship Id="rId5366" Type="http://schemas.openxmlformats.org/officeDocument/2006/relationships/hyperlink" Target="https://www.facebook.com/businessoptics" TargetMode="External"/><Relationship Id="rId6417" Type="http://schemas.openxmlformats.org/officeDocument/2006/relationships/hyperlink" Target="https://www.linkedin.com/company/1196915/" TargetMode="External"/><Relationship Id="rId4382" Type="http://schemas.openxmlformats.org/officeDocument/2006/relationships/hyperlink" Target="https://www.juakali.co.ke/" TargetMode="External"/><Relationship Id="rId5019" Type="http://schemas.openxmlformats.org/officeDocument/2006/relationships/hyperlink" Target="https://charisuas.com/" TargetMode="External"/><Relationship Id="rId5433" Type="http://schemas.openxmlformats.org/officeDocument/2006/relationships/hyperlink" Target="https://www.linkedin.com/company/washr" TargetMode="External"/><Relationship Id="rId5780" Type="http://schemas.openxmlformats.org/officeDocument/2006/relationships/hyperlink" Target="https://www.dimensions-eg.com/" TargetMode="External"/><Relationship Id="rId6831" Type="http://schemas.openxmlformats.org/officeDocument/2006/relationships/hyperlink" Target="http://www.usalamatechnology.com/" TargetMode="External"/><Relationship Id="rId8589" Type="http://schemas.openxmlformats.org/officeDocument/2006/relationships/hyperlink" Target="https://www.linkedin.com/company/eazi.com/" TargetMode="External"/><Relationship Id="rId9987" Type="http://schemas.openxmlformats.org/officeDocument/2006/relationships/hyperlink" Target="https://www.linkedin.com/company/syked-za/" TargetMode="External"/><Relationship Id="rId1976" Type="http://schemas.openxmlformats.org/officeDocument/2006/relationships/hyperlink" Target="https://ennota.com/" TargetMode="External"/><Relationship Id="rId4035" Type="http://schemas.openxmlformats.org/officeDocument/2006/relationships/hyperlink" Target="http://www.satoshicentre.tech/" TargetMode="External"/><Relationship Id="rId1629" Type="http://schemas.openxmlformats.org/officeDocument/2006/relationships/hyperlink" Target="http://www.anitrackgh.com/" TargetMode="External"/><Relationship Id="rId5500" Type="http://schemas.openxmlformats.org/officeDocument/2006/relationships/hyperlink" Target="https://www.waxdpay.com.au/" TargetMode="External"/><Relationship Id="rId8656" Type="http://schemas.openxmlformats.org/officeDocument/2006/relationships/hyperlink" Target="https://zestly.co.za/" TargetMode="External"/><Relationship Id="rId9707" Type="http://schemas.openxmlformats.org/officeDocument/2006/relationships/hyperlink" Target="https://vavego.com/" TargetMode="External"/><Relationship Id="rId10586" Type="http://schemas.openxmlformats.org/officeDocument/2006/relationships/hyperlink" Target="https://www.facebook.com/OyaPAYafrica" TargetMode="External"/><Relationship Id="rId11637" Type="http://schemas.openxmlformats.org/officeDocument/2006/relationships/hyperlink" Target="https://twitter.com/mightyfinsol" TargetMode="External"/><Relationship Id="rId3051" Type="http://schemas.openxmlformats.org/officeDocument/2006/relationships/hyperlink" Target="https://www.linkedin.com/company/kainoafrica/about/" TargetMode="External"/><Relationship Id="rId4102" Type="http://schemas.openxmlformats.org/officeDocument/2006/relationships/hyperlink" Target="https://www.linkedin.com/company/simply-.../" TargetMode="External"/><Relationship Id="rId7258" Type="http://schemas.openxmlformats.org/officeDocument/2006/relationships/hyperlink" Target="https://twitter.com/kiakia_co" TargetMode="External"/><Relationship Id="rId7672" Type="http://schemas.openxmlformats.org/officeDocument/2006/relationships/hyperlink" Target="https://www.facebook.com/ampz.tv" TargetMode="External"/><Relationship Id="rId8309" Type="http://schemas.openxmlformats.org/officeDocument/2006/relationships/hyperlink" Target="https://www.cablax.com/" TargetMode="External"/><Relationship Id="rId8723" Type="http://schemas.openxmlformats.org/officeDocument/2006/relationships/hyperlink" Target="https://twitter.com/Endurancedrones" TargetMode="External"/><Relationship Id="rId10239" Type="http://schemas.openxmlformats.org/officeDocument/2006/relationships/hyperlink" Target="http://www.kiakiagas.com/" TargetMode="External"/><Relationship Id="rId10653" Type="http://schemas.openxmlformats.org/officeDocument/2006/relationships/hyperlink" Target="https://flashproperty.com/" TargetMode="External"/><Relationship Id="rId3868" Type="http://schemas.openxmlformats.org/officeDocument/2006/relationships/hyperlink" Target="https://www.facebook.com/smartintegrationsouthafrica" TargetMode="External"/><Relationship Id="rId4919" Type="http://schemas.openxmlformats.org/officeDocument/2006/relationships/hyperlink" Target="https://www.linkedin.com/company/crop-nutrition-laboratory-services/" TargetMode="External"/><Relationship Id="rId6274" Type="http://schemas.openxmlformats.org/officeDocument/2006/relationships/hyperlink" Target="https://twitter.com/AmpersandTechno" TargetMode="External"/><Relationship Id="rId7325" Type="http://schemas.openxmlformats.org/officeDocument/2006/relationships/hyperlink" Target="https://twitter.com/DavtonLearn" TargetMode="External"/><Relationship Id="rId10306" Type="http://schemas.openxmlformats.org/officeDocument/2006/relationships/hyperlink" Target="https://www.flip.co.rw/" TargetMode="External"/><Relationship Id="rId11704" Type="http://schemas.openxmlformats.org/officeDocument/2006/relationships/hyperlink" Target="https://humansquad.com/" TargetMode="External"/><Relationship Id="rId789" Type="http://schemas.openxmlformats.org/officeDocument/2006/relationships/hyperlink" Target="https://www.zumi.africa/" TargetMode="External"/><Relationship Id="rId2884" Type="http://schemas.openxmlformats.org/officeDocument/2006/relationships/hyperlink" Target="http://www.hirehunt.com/" TargetMode="External"/><Relationship Id="rId5290" Type="http://schemas.openxmlformats.org/officeDocument/2006/relationships/hyperlink" Target="https://www.linkedin.com/company/digital-twin-pty-ltd/" TargetMode="External"/><Relationship Id="rId6341" Type="http://schemas.openxmlformats.org/officeDocument/2006/relationships/hyperlink" Target="https://www.transgovgh.org/" TargetMode="External"/><Relationship Id="rId9497" Type="http://schemas.openxmlformats.org/officeDocument/2006/relationships/hyperlink" Target="https://totoquiz.com/index/" TargetMode="External"/><Relationship Id="rId10720" Type="http://schemas.openxmlformats.org/officeDocument/2006/relationships/hyperlink" Target="http://onengroup.com/" TargetMode="External"/><Relationship Id="rId856" Type="http://schemas.openxmlformats.org/officeDocument/2006/relationships/hyperlink" Target="http://jobartis.com/" TargetMode="External"/><Relationship Id="rId1486" Type="http://schemas.openxmlformats.org/officeDocument/2006/relationships/hyperlink" Target="https://www.facebook.com/Bisaapp/?_rdc=1&amp;_rdr" TargetMode="External"/><Relationship Id="rId2537" Type="http://schemas.openxmlformats.org/officeDocument/2006/relationships/hyperlink" Target="https://www.linkedin.com/company/farmovo" TargetMode="External"/><Relationship Id="rId3935" Type="http://schemas.openxmlformats.org/officeDocument/2006/relationships/hyperlink" Target="https://www.facebook.com/recyclepoints/" TargetMode="External"/><Relationship Id="rId8099" Type="http://schemas.openxmlformats.org/officeDocument/2006/relationships/hyperlink" Target="https://www.facebook.com/CashdownNigeria" TargetMode="External"/><Relationship Id="rId9564" Type="http://schemas.openxmlformats.org/officeDocument/2006/relationships/hyperlink" Target="https://twitter.com/AutoKifal" TargetMode="External"/><Relationship Id="rId509" Type="http://schemas.openxmlformats.org/officeDocument/2006/relationships/hyperlink" Target="https://twitter.com/rensourceenergy" TargetMode="External"/><Relationship Id="rId1139" Type="http://schemas.openxmlformats.org/officeDocument/2006/relationships/hyperlink" Target="http://learnfactory.com.ng/" TargetMode="External"/><Relationship Id="rId2951" Type="http://schemas.openxmlformats.org/officeDocument/2006/relationships/hyperlink" Target="https://www.facebook.com/BlockchainRI" TargetMode="External"/><Relationship Id="rId5010" Type="http://schemas.openxmlformats.org/officeDocument/2006/relationships/hyperlink" Target="http://uhurulabs.org/about-us/" TargetMode="External"/><Relationship Id="rId8166" Type="http://schemas.openxmlformats.org/officeDocument/2006/relationships/hyperlink" Target="https://fuelvoucher.com.ng/" TargetMode="External"/><Relationship Id="rId9217" Type="http://schemas.openxmlformats.org/officeDocument/2006/relationships/hyperlink" Target="https://www.linkedin.com/in/BekiaEgypt" TargetMode="External"/><Relationship Id="rId11494" Type="http://schemas.openxmlformats.org/officeDocument/2006/relationships/hyperlink" Target="https://www.facebook.com/chargelinc" TargetMode="External"/><Relationship Id="rId923" Type="http://schemas.openxmlformats.org/officeDocument/2006/relationships/hyperlink" Target="https://www.facebook.com/julayamobilemoney/" TargetMode="External"/><Relationship Id="rId1553" Type="http://schemas.openxmlformats.org/officeDocument/2006/relationships/hyperlink" Target="https://www.linkedin.com/company/acctech-systems/?originalSubdomain=in" TargetMode="External"/><Relationship Id="rId2604" Type="http://schemas.openxmlformats.org/officeDocument/2006/relationships/hyperlink" Target="https://www.facebook.com/Flippfly/" TargetMode="External"/><Relationship Id="rId8580" Type="http://schemas.openxmlformats.org/officeDocument/2006/relationships/hyperlink" Target="https://www.big5games.com/" TargetMode="External"/><Relationship Id="rId9631" Type="http://schemas.openxmlformats.org/officeDocument/2006/relationships/hyperlink" Target="https://acodeclass.com/" TargetMode="External"/><Relationship Id="rId10096" Type="http://schemas.openxmlformats.org/officeDocument/2006/relationships/hyperlink" Target="https://www.linkedin.com/company/evolve-credit/" TargetMode="External"/><Relationship Id="rId11147" Type="http://schemas.openxmlformats.org/officeDocument/2006/relationships/hyperlink" Target="https://www.facebook.com/yayawallet/" TargetMode="External"/><Relationship Id="rId11561" Type="http://schemas.openxmlformats.org/officeDocument/2006/relationships/hyperlink" Target="https://biocertica.com/pages/about-us" TargetMode="External"/><Relationship Id="rId1206" Type="http://schemas.openxmlformats.org/officeDocument/2006/relationships/hyperlink" Target="http://transpooler.com/" TargetMode="External"/><Relationship Id="rId1620" Type="http://schemas.openxmlformats.org/officeDocument/2006/relationships/hyperlink" Target="https://www.linkedin.com/company/agribiz-consulting-limited" TargetMode="External"/><Relationship Id="rId4776" Type="http://schemas.openxmlformats.org/officeDocument/2006/relationships/hyperlink" Target="https://www.linkedin.com/in/yo-books-limited" TargetMode="External"/><Relationship Id="rId5827" Type="http://schemas.openxmlformats.org/officeDocument/2006/relationships/hyperlink" Target="http://www.sana3ly.com/" TargetMode="External"/><Relationship Id="rId7182" Type="http://schemas.openxmlformats.org/officeDocument/2006/relationships/hyperlink" Target="https://www.facebook.com/yum.kenya" TargetMode="External"/><Relationship Id="rId8233" Type="http://schemas.openxmlformats.org/officeDocument/2006/relationships/hyperlink" Target="https://twitter.com/ritan360" TargetMode="External"/><Relationship Id="rId10163" Type="http://schemas.openxmlformats.org/officeDocument/2006/relationships/hyperlink" Target="https://www.facebook.com/ILLA.Services/" TargetMode="External"/><Relationship Id="rId11214" Type="http://schemas.openxmlformats.org/officeDocument/2006/relationships/hyperlink" Target="https://www.linkedin.com/company/hollydesk/" TargetMode="External"/><Relationship Id="rId3378" Type="http://schemas.openxmlformats.org/officeDocument/2006/relationships/hyperlink" Target="https://twitter.com/mawingunetworks" TargetMode="External"/><Relationship Id="rId3792" Type="http://schemas.openxmlformats.org/officeDocument/2006/relationships/hyperlink" Target="https://www.linkedin.com/company/popote-payments-ltd/" TargetMode="External"/><Relationship Id="rId4429" Type="http://schemas.openxmlformats.org/officeDocument/2006/relationships/hyperlink" Target="https://www.facebook.com/transferzero" TargetMode="External"/><Relationship Id="rId4843" Type="http://schemas.openxmlformats.org/officeDocument/2006/relationships/hyperlink" Target="https://touch.facebook.com/TribeZOA/?__tn__=%2As-R" TargetMode="External"/><Relationship Id="rId7999" Type="http://schemas.openxmlformats.org/officeDocument/2006/relationships/hyperlink" Target="https://www.facebook.com/flyboku/" TargetMode="External"/><Relationship Id="rId8300" Type="http://schemas.openxmlformats.org/officeDocument/2006/relationships/hyperlink" Target="http://iconwaymedia.com/" TargetMode="External"/><Relationship Id="rId10230" Type="http://schemas.openxmlformats.org/officeDocument/2006/relationships/hyperlink" Target="https://www.facebook.com/SigmaFitEgypt" TargetMode="External"/><Relationship Id="rId299" Type="http://schemas.openxmlformats.org/officeDocument/2006/relationships/hyperlink" Target="https://twitter.com/SweepSouthSA" TargetMode="External"/><Relationship Id="rId2394" Type="http://schemas.openxmlformats.org/officeDocument/2006/relationships/hyperlink" Target="http://www.eleisfarm.com/" TargetMode="External"/><Relationship Id="rId3445" Type="http://schemas.openxmlformats.org/officeDocument/2006/relationships/hyperlink" Target="http://mobi.io/" TargetMode="External"/><Relationship Id="rId366" Type="http://schemas.openxmlformats.org/officeDocument/2006/relationships/hyperlink" Target="https://twitter.com/kopatech2000" TargetMode="External"/><Relationship Id="rId780" Type="http://schemas.openxmlformats.org/officeDocument/2006/relationships/hyperlink" Target="https://twitter.com/enov8solutions" TargetMode="External"/><Relationship Id="rId2047" Type="http://schemas.openxmlformats.org/officeDocument/2006/relationships/hyperlink" Target="https://twitter.com/codespaceza" TargetMode="External"/><Relationship Id="rId2461" Type="http://schemas.openxmlformats.org/officeDocument/2006/relationships/hyperlink" Target="https://twitter.com/emptytrips?lang=en" TargetMode="External"/><Relationship Id="rId3512" Type="http://schemas.openxmlformats.org/officeDocument/2006/relationships/hyperlink" Target="http://www.mwangobrain.co.ao/" TargetMode="External"/><Relationship Id="rId4910" Type="http://schemas.openxmlformats.org/officeDocument/2006/relationships/hyperlink" Target="https://www.facebook.com/avirohealth/" TargetMode="External"/><Relationship Id="rId6668" Type="http://schemas.openxmlformats.org/officeDocument/2006/relationships/hyperlink" Target="https://www.linkedin.com/in/impala-coin-027025167/" TargetMode="External"/><Relationship Id="rId9074" Type="http://schemas.openxmlformats.org/officeDocument/2006/relationships/hyperlink" Target="https://twitter.com/FarmSprite" TargetMode="External"/><Relationship Id="rId433" Type="http://schemas.openxmlformats.org/officeDocument/2006/relationships/hyperlink" Target="https://www.linkedin.com/company/brantu/about/" TargetMode="External"/><Relationship Id="rId1063" Type="http://schemas.openxmlformats.org/officeDocument/2006/relationships/hyperlink" Target="https://twitter.com/Optimalogistic_" TargetMode="External"/><Relationship Id="rId2114" Type="http://schemas.openxmlformats.org/officeDocument/2006/relationships/hyperlink" Target="https://www.facebook.com/CoreDevsLtd/" TargetMode="External"/><Relationship Id="rId7719" Type="http://schemas.openxmlformats.org/officeDocument/2006/relationships/hyperlink" Target="https://www.facebook.com/vconnectforbusiness/" TargetMode="External"/><Relationship Id="rId8090" Type="http://schemas.openxmlformats.org/officeDocument/2006/relationships/hyperlink" Target="https://www.facebook.com/mouthytech/" TargetMode="External"/><Relationship Id="rId9141" Type="http://schemas.openxmlformats.org/officeDocument/2006/relationships/hyperlink" Target="https://twitter.com/palmpayapp" TargetMode="External"/><Relationship Id="rId4286" Type="http://schemas.openxmlformats.org/officeDocument/2006/relationships/hyperlink" Target="https://www.facebook.com/mymdoc/" TargetMode="External"/><Relationship Id="rId5684" Type="http://schemas.openxmlformats.org/officeDocument/2006/relationships/hyperlink" Target="https://vistafront.com/" TargetMode="External"/><Relationship Id="rId6735" Type="http://schemas.openxmlformats.org/officeDocument/2006/relationships/hyperlink" Target="https://twitter.com/kejahunt" TargetMode="External"/><Relationship Id="rId11071" Type="http://schemas.openxmlformats.org/officeDocument/2006/relationships/hyperlink" Target="https://www.linkedin.com/company/biware-consulting" TargetMode="External"/><Relationship Id="rId500" Type="http://schemas.openxmlformats.org/officeDocument/2006/relationships/hyperlink" Target="http://www.hellosolarint.com/" TargetMode="External"/><Relationship Id="rId1130" Type="http://schemas.openxmlformats.org/officeDocument/2006/relationships/hyperlink" Target="https://www.facebook.com/DigestAfrica/" TargetMode="External"/><Relationship Id="rId5337" Type="http://schemas.openxmlformats.org/officeDocument/2006/relationships/hyperlink" Target="http://www.wallettec.com/" TargetMode="External"/><Relationship Id="rId5751" Type="http://schemas.openxmlformats.org/officeDocument/2006/relationships/hyperlink" Target="http://elmasna3.com/" TargetMode="External"/><Relationship Id="rId6802" Type="http://schemas.openxmlformats.org/officeDocument/2006/relationships/hyperlink" Target="https://www.facebook.com/mobidawa" TargetMode="External"/><Relationship Id="rId9958" Type="http://schemas.openxmlformats.org/officeDocument/2006/relationships/hyperlink" Target="https://www.facebook.com/pages/category/Agricultural-Cooperative/Freshbag-237-101262657997381/" TargetMode="External"/><Relationship Id="rId1947" Type="http://schemas.openxmlformats.org/officeDocument/2006/relationships/hyperlink" Target="http://www.facebook.com/bridgeinternationalacademies" TargetMode="External"/><Relationship Id="rId4353" Type="http://schemas.openxmlformats.org/officeDocument/2006/relationships/hyperlink" Target="https://www.linkedin.com/company/telkomke" TargetMode="External"/><Relationship Id="rId5404" Type="http://schemas.openxmlformats.org/officeDocument/2006/relationships/hyperlink" Target="https://sensorit.io/" TargetMode="External"/><Relationship Id="rId8974" Type="http://schemas.openxmlformats.org/officeDocument/2006/relationships/hyperlink" Target="http://www.gricd.com/" TargetMode="External"/><Relationship Id="rId4006" Type="http://schemas.openxmlformats.org/officeDocument/2006/relationships/hyperlink" Target="https://www.facebook.com/RealtorsRoundr/" TargetMode="External"/><Relationship Id="rId4420" Type="http://schemas.openxmlformats.org/officeDocument/2006/relationships/hyperlink" Target="http://twitter.com/totohealth" TargetMode="External"/><Relationship Id="rId7576" Type="http://schemas.openxmlformats.org/officeDocument/2006/relationships/hyperlink" Target="http://www.linkedin.com/company/hutbay" TargetMode="External"/><Relationship Id="rId7990" Type="http://schemas.openxmlformats.org/officeDocument/2006/relationships/hyperlink" Target="https://www.abulegraphics.com/" TargetMode="External"/><Relationship Id="rId8627" Type="http://schemas.openxmlformats.org/officeDocument/2006/relationships/hyperlink" Target="https://www.linkedin.com/company-beta/9355526/" TargetMode="External"/><Relationship Id="rId290" Type="http://schemas.openxmlformats.org/officeDocument/2006/relationships/hyperlink" Target="https://twitter.com/tradedepotHQ" TargetMode="External"/><Relationship Id="rId3022" Type="http://schemas.openxmlformats.org/officeDocument/2006/relationships/hyperlink" Target="https://www.linkedin.com/company/ison-bpo-ltd/" TargetMode="External"/><Relationship Id="rId6178" Type="http://schemas.openxmlformats.org/officeDocument/2006/relationships/hyperlink" Target="https://www.facebook.com/Ahwenepa" TargetMode="External"/><Relationship Id="rId6592" Type="http://schemas.openxmlformats.org/officeDocument/2006/relationships/hyperlink" Target="http://fibermisr.com/" TargetMode="External"/><Relationship Id="rId7229" Type="http://schemas.openxmlformats.org/officeDocument/2006/relationships/hyperlink" Target="https://www.facebook.com/otracng/" TargetMode="External"/><Relationship Id="rId7643" Type="http://schemas.openxmlformats.org/officeDocument/2006/relationships/hyperlink" Target="http://iqubebase.com/" TargetMode="External"/><Relationship Id="rId10557" Type="http://schemas.openxmlformats.org/officeDocument/2006/relationships/hyperlink" Target="https://www.linkedin.com/company/ahkili-%D8%A3%D8%AD%D9%83%D9%8A%D9%84%D9%8A/" TargetMode="External"/><Relationship Id="rId10971" Type="http://schemas.openxmlformats.org/officeDocument/2006/relationships/hyperlink" Target="https://www.cashbackmobileapp.com/" TargetMode="External"/><Relationship Id="rId11608" Type="http://schemas.openxmlformats.org/officeDocument/2006/relationships/hyperlink" Target="https://www.facebook.com/Kwely.africa" TargetMode="External"/><Relationship Id="rId5194" Type="http://schemas.openxmlformats.org/officeDocument/2006/relationships/hyperlink" Target="https://www.ryonic.io/" TargetMode="External"/><Relationship Id="rId6245" Type="http://schemas.openxmlformats.org/officeDocument/2006/relationships/hyperlink" Target="https://www.facebook.com/homechowghana/" TargetMode="External"/><Relationship Id="rId10624" Type="http://schemas.openxmlformats.org/officeDocument/2006/relationships/hyperlink" Target="https://www.jamescubittdevelopments.com/" TargetMode="External"/><Relationship Id="rId2788" Type="http://schemas.openxmlformats.org/officeDocument/2006/relationships/hyperlink" Target="https://twitter.com/GreenFingersMo1" TargetMode="External"/><Relationship Id="rId3839" Type="http://schemas.openxmlformats.org/officeDocument/2006/relationships/hyperlink" Target="https://www.facebook.com/PowerGenRE/" TargetMode="External"/><Relationship Id="rId7710" Type="http://schemas.openxmlformats.org/officeDocument/2006/relationships/hyperlink" Target="http://nextcounsel.com/" TargetMode="External"/><Relationship Id="rId2855" Type="http://schemas.openxmlformats.org/officeDocument/2006/relationships/hyperlink" Target="http://www.hotels.ng/" TargetMode="External"/><Relationship Id="rId3906" Type="http://schemas.openxmlformats.org/officeDocument/2006/relationships/hyperlink" Target="https://www.books.quillo.io/" TargetMode="External"/><Relationship Id="rId5261" Type="http://schemas.openxmlformats.org/officeDocument/2006/relationships/hyperlink" Target="http://www.facebook.com/Superbalist" TargetMode="External"/><Relationship Id="rId6312" Type="http://schemas.openxmlformats.org/officeDocument/2006/relationships/hyperlink" Target="https://www.twitter.com/orderwind/" TargetMode="External"/><Relationship Id="rId9468" Type="http://schemas.openxmlformats.org/officeDocument/2006/relationships/hyperlink" Target="https://www.facebook.com/truzopay" TargetMode="External"/><Relationship Id="rId9882" Type="http://schemas.openxmlformats.org/officeDocument/2006/relationships/hyperlink" Target="https://www.onehealthng.com/" TargetMode="External"/><Relationship Id="rId11398" Type="http://schemas.openxmlformats.org/officeDocument/2006/relationships/hyperlink" Target="https://twitter.com/tryduplo" TargetMode="External"/><Relationship Id="rId96" Type="http://schemas.openxmlformats.org/officeDocument/2006/relationships/hyperlink" Target="https://web.facebook.com/BoomplayMusic?_rdc=1&amp;_rdr" TargetMode="External"/><Relationship Id="rId827" Type="http://schemas.openxmlformats.org/officeDocument/2006/relationships/hyperlink" Target="https://cowrywise.com/" TargetMode="External"/><Relationship Id="rId1457" Type="http://schemas.openxmlformats.org/officeDocument/2006/relationships/hyperlink" Target="http://adiyeaba.ml/" TargetMode="External"/><Relationship Id="rId1871" Type="http://schemas.openxmlformats.org/officeDocument/2006/relationships/hyperlink" Target="https://www.linkedin.com/company/blockstarters/" TargetMode="External"/><Relationship Id="rId2508" Type="http://schemas.openxmlformats.org/officeDocument/2006/relationships/hyperlink" Target="https://www.famunera.com/" TargetMode="External"/><Relationship Id="rId2922" Type="http://schemas.openxmlformats.org/officeDocument/2006/relationships/hyperlink" Target="https://www.linkedin.com/company/lakt/?originalSubdomain=ke" TargetMode="External"/><Relationship Id="rId8484" Type="http://schemas.openxmlformats.org/officeDocument/2006/relationships/hyperlink" Target="https://hellopretty.co.za/" TargetMode="External"/><Relationship Id="rId9535" Type="http://schemas.openxmlformats.org/officeDocument/2006/relationships/hyperlink" Target="https://web.facebook.com/okra.Inc/" TargetMode="External"/><Relationship Id="rId11465" Type="http://schemas.openxmlformats.org/officeDocument/2006/relationships/hyperlink" Target="https://www.linkedin.com/company/dash-spektra-inc/" TargetMode="External"/><Relationship Id="rId1524" Type="http://schemas.openxmlformats.org/officeDocument/2006/relationships/hyperlink" Target="http://agrici.net/" TargetMode="External"/><Relationship Id="rId7086" Type="http://schemas.openxmlformats.org/officeDocument/2006/relationships/hyperlink" Target="https://pentagy.com/" TargetMode="External"/><Relationship Id="rId8137" Type="http://schemas.openxmlformats.org/officeDocument/2006/relationships/hyperlink" Target="https://twitter.com/regalnigeria" TargetMode="External"/><Relationship Id="rId8551" Type="http://schemas.openxmlformats.org/officeDocument/2006/relationships/hyperlink" Target="http://ydangleapps.com/" TargetMode="External"/><Relationship Id="rId9602" Type="http://schemas.openxmlformats.org/officeDocument/2006/relationships/hyperlink" Target="https://www.facebook.com/deliveraddis/" TargetMode="External"/><Relationship Id="rId10067" Type="http://schemas.openxmlformats.org/officeDocument/2006/relationships/hyperlink" Target="https://www.twitter.com/adspaceapp" TargetMode="External"/><Relationship Id="rId10481" Type="http://schemas.openxmlformats.org/officeDocument/2006/relationships/hyperlink" Target="https://www.linkedin.com/in/xbyte/" TargetMode="External"/><Relationship Id="rId11118" Type="http://schemas.openxmlformats.org/officeDocument/2006/relationships/hyperlink" Target="https://www.linkedin.com/company/vendeaseafrica" TargetMode="External"/><Relationship Id="rId3696" Type="http://schemas.openxmlformats.org/officeDocument/2006/relationships/hyperlink" Target="http://ownlabs.net/" TargetMode="External"/><Relationship Id="rId4747" Type="http://schemas.openxmlformats.org/officeDocument/2006/relationships/hyperlink" Target="http://www.wyzetalk.com/" TargetMode="External"/><Relationship Id="rId7153" Type="http://schemas.openxmlformats.org/officeDocument/2006/relationships/hyperlink" Target="http://sematime.com/" TargetMode="External"/><Relationship Id="rId8204" Type="http://schemas.openxmlformats.org/officeDocument/2006/relationships/hyperlink" Target="http://wifix.ng/" TargetMode="External"/><Relationship Id="rId10134" Type="http://schemas.openxmlformats.org/officeDocument/2006/relationships/hyperlink" Target="https://twitter.com/pickmeupride" TargetMode="External"/><Relationship Id="rId11532" Type="http://schemas.openxmlformats.org/officeDocument/2006/relationships/hyperlink" Target="https://twitter.com/LencoHQ" TargetMode="External"/><Relationship Id="rId2298" Type="http://schemas.openxmlformats.org/officeDocument/2006/relationships/hyperlink" Target="https://twitter.com/Domestly" TargetMode="External"/><Relationship Id="rId3349" Type="http://schemas.openxmlformats.org/officeDocument/2006/relationships/hyperlink" Target="http://massive-dynamics.net/" TargetMode="External"/><Relationship Id="rId7220" Type="http://schemas.openxmlformats.org/officeDocument/2006/relationships/hyperlink" Target="https://twitter.com/DeliveryKwik" TargetMode="External"/><Relationship Id="rId684" Type="http://schemas.openxmlformats.org/officeDocument/2006/relationships/hyperlink" Target="https://www.linkedin.com/company/18106395/" TargetMode="External"/><Relationship Id="rId2365" Type="http://schemas.openxmlformats.org/officeDocument/2006/relationships/hyperlink" Target="https://www.linkedin.com/company/educartis/" TargetMode="External"/><Relationship Id="rId3763" Type="http://schemas.openxmlformats.org/officeDocument/2006/relationships/hyperlink" Target="https://www.thepebl.com/" TargetMode="External"/><Relationship Id="rId4814" Type="http://schemas.openxmlformats.org/officeDocument/2006/relationships/hyperlink" Target="https://www.linkedin.com/company/zayride" TargetMode="External"/><Relationship Id="rId9392" Type="http://schemas.openxmlformats.org/officeDocument/2006/relationships/hyperlink" Target="https://twitter.com/yo_waste" TargetMode="External"/><Relationship Id="rId10201" Type="http://schemas.openxmlformats.org/officeDocument/2006/relationships/hyperlink" Target="https://www.linkedin.com/company/waspito-inc" TargetMode="External"/><Relationship Id="rId337" Type="http://schemas.openxmlformats.org/officeDocument/2006/relationships/hyperlink" Target="https://www.linkedin.com/company/theboardroom-africa/" TargetMode="External"/><Relationship Id="rId2018" Type="http://schemas.openxmlformats.org/officeDocument/2006/relationships/hyperlink" Target="https://www.facebook.com/clickpesa/" TargetMode="External"/><Relationship Id="rId3416" Type="http://schemas.openxmlformats.org/officeDocument/2006/relationships/hyperlink" Target="https://www.facebook.com/mishwarsd/" TargetMode="External"/><Relationship Id="rId3830" Type="http://schemas.openxmlformats.org/officeDocument/2006/relationships/hyperlink" Target="https://www.linkedin.com/company/popcorn-training-pty-ltd/?originalSubdomain=in" TargetMode="External"/><Relationship Id="rId6986" Type="http://schemas.openxmlformats.org/officeDocument/2006/relationships/hyperlink" Target="https://www.linkedin.com/company/digital-uniq-plc/" TargetMode="External"/><Relationship Id="rId9045" Type="http://schemas.openxmlformats.org/officeDocument/2006/relationships/hyperlink" Target="https://www.twitter.com/AfritechMedia" TargetMode="External"/><Relationship Id="rId751" Type="http://schemas.openxmlformats.org/officeDocument/2006/relationships/hyperlink" Target="https://twitter.com/thestudenthubza" TargetMode="External"/><Relationship Id="rId1381" Type="http://schemas.openxmlformats.org/officeDocument/2006/relationships/hyperlink" Target="https://www.guanxi-invest.com/" TargetMode="External"/><Relationship Id="rId2432" Type="http://schemas.openxmlformats.org/officeDocument/2006/relationships/hyperlink" Target="https://twitter.com/envisionapp" TargetMode="External"/><Relationship Id="rId5588" Type="http://schemas.openxmlformats.org/officeDocument/2006/relationships/hyperlink" Target="https://www.wecast.co.za/" TargetMode="External"/><Relationship Id="rId6639" Type="http://schemas.openxmlformats.org/officeDocument/2006/relationships/hyperlink" Target="http://www.facebook.com/futaacom" TargetMode="External"/><Relationship Id="rId404" Type="http://schemas.openxmlformats.org/officeDocument/2006/relationships/hyperlink" Target="https://twitter.com/propertyprong" TargetMode="External"/><Relationship Id="rId1034" Type="http://schemas.openxmlformats.org/officeDocument/2006/relationships/hyperlink" Target="https://www.linkedin.com/company/thelulaloop/" TargetMode="External"/><Relationship Id="rId5655" Type="http://schemas.openxmlformats.org/officeDocument/2006/relationships/hyperlink" Target="http://www.euphoria.co.za/" TargetMode="External"/><Relationship Id="rId6706" Type="http://schemas.openxmlformats.org/officeDocument/2006/relationships/hyperlink" Target="https://www.linkedin.com/company/jooist" TargetMode="External"/><Relationship Id="rId8061" Type="http://schemas.openxmlformats.org/officeDocument/2006/relationships/hyperlink" Target="https://www.linkedin.com/company-beta/5391306/" TargetMode="External"/><Relationship Id="rId9112" Type="http://schemas.openxmlformats.org/officeDocument/2006/relationships/hyperlink" Target="http://gnugridafrica.com/" TargetMode="External"/><Relationship Id="rId11042" Type="http://schemas.openxmlformats.org/officeDocument/2006/relationships/hyperlink" Target="https://www.facebook.com/OurPassCo/" TargetMode="External"/><Relationship Id="rId1101" Type="http://schemas.openxmlformats.org/officeDocument/2006/relationships/hyperlink" Target="https://www.facebook.com/tozzaplus-971585629650083" TargetMode="External"/><Relationship Id="rId4257" Type="http://schemas.openxmlformats.org/officeDocument/2006/relationships/hyperlink" Target="http://sudpay.com/" TargetMode="External"/><Relationship Id="rId4671" Type="http://schemas.openxmlformats.org/officeDocument/2006/relationships/hyperlink" Target="https://www.linkedin.com/company/wazinsure" TargetMode="External"/><Relationship Id="rId5308" Type="http://schemas.openxmlformats.org/officeDocument/2006/relationships/hyperlink" Target="https://www.linkedin.com/company/zulzi-com/" TargetMode="External"/><Relationship Id="rId5722" Type="http://schemas.openxmlformats.org/officeDocument/2006/relationships/hyperlink" Target="http://dwestdesigns.com/" TargetMode="External"/><Relationship Id="rId8878" Type="http://schemas.openxmlformats.org/officeDocument/2006/relationships/hyperlink" Target="https://www.facebook.com/streamdrinks" TargetMode="External"/><Relationship Id="rId3273" Type="http://schemas.openxmlformats.org/officeDocument/2006/relationships/hyperlink" Target="https://twitter.com/@MPepeaCredit" TargetMode="External"/><Relationship Id="rId4324" Type="http://schemas.openxmlformats.org/officeDocument/2006/relationships/hyperlink" Target="https://www.linkedin.com/company/taxi-tv/" TargetMode="External"/><Relationship Id="rId9929" Type="http://schemas.openxmlformats.org/officeDocument/2006/relationships/hyperlink" Target="https://www.linkedin.com/company/jamiilife/about/" TargetMode="External"/><Relationship Id="rId194" Type="http://schemas.openxmlformats.org/officeDocument/2006/relationships/hyperlink" Target="https://twitter.com/tizeti" TargetMode="External"/><Relationship Id="rId1918" Type="http://schemas.openxmlformats.org/officeDocument/2006/relationships/hyperlink" Target="https://www.linkedin.com/company/businesstodaykenya/about/" TargetMode="External"/><Relationship Id="rId6496" Type="http://schemas.openxmlformats.org/officeDocument/2006/relationships/hyperlink" Target="https://twitter.com/AngazaElimu" TargetMode="External"/><Relationship Id="rId7894" Type="http://schemas.openxmlformats.org/officeDocument/2006/relationships/hyperlink" Target="http://jobsinnigeria.com.ng/" TargetMode="External"/><Relationship Id="rId8945" Type="http://schemas.openxmlformats.org/officeDocument/2006/relationships/hyperlink" Target="https://akililabs.net/" TargetMode="External"/><Relationship Id="rId10875" Type="http://schemas.openxmlformats.org/officeDocument/2006/relationships/hyperlink" Target="https://twitter.com/LemonadeFinance" TargetMode="External"/><Relationship Id="rId261" Type="http://schemas.openxmlformats.org/officeDocument/2006/relationships/hyperlink" Target="https://www.ace.ng/" TargetMode="External"/><Relationship Id="rId3340" Type="http://schemas.openxmlformats.org/officeDocument/2006/relationships/hyperlink" Target="http://marodi.tv/" TargetMode="External"/><Relationship Id="rId5098" Type="http://schemas.openxmlformats.org/officeDocument/2006/relationships/hyperlink" Target="http://www.gotbot.co.za/" TargetMode="External"/><Relationship Id="rId6149" Type="http://schemas.openxmlformats.org/officeDocument/2006/relationships/hyperlink" Target="https://www.linkedin.com/company/maasira/about/" TargetMode="External"/><Relationship Id="rId7547" Type="http://schemas.openxmlformats.org/officeDocument/2006/relationships/hyperlink" Target="http://heels.com.ng/" TargetMode="External"/><Relationship Id="rId7961" Type="http://schemas.openxmlformats.org/officeDocument/2006/relationships/hyperlink" Target="https://www.furnish.ng/" TargetMode="External"/><Relationship Id="rId10528" Type="http://schemas.openxmlformats.org/officeDocument/2006/relationships/hyperlink" Target="https://twitter.com/safepharma247" TargetMode="External"/><Relationship Id="rId10942" Type="http://schemas.openxmlformats.org/officeDocument/2006/relationships/hyperlink" Target="https://creditfins.com/" TargetMode="External"/><Relationship Id="rId6563" Type="http://schemas.openxmlformats.org/officeDocument/2006/relationships/hyperlink" Target="https://www.facebook.com/CytonnInvestments" TargetMode="External"/><Relationship Id="rId7614" Type="http://schemas.openxmlformats.org/officeDocument/2006/relationships/hyperlink" Target="http://middleman.com.ng/" TargetMode="External"/><Relationship Id="rId2759" Type="http://schemas.openxmlformats.org/officeDocument/2006/relationships/hyperlink" Target="https://twitter.com/greystonevas" TargetMode="External"/><Relationship Id="rId5165" Type="http://schemas.openxmlformats.org/officeDocument/2006/relationships/hyperlink" Target="https://www.linkedin.com/company/eduonesa" TargetMode="External"/><Relationship Id="rId6216" Type="http://schemas.openxmlformats.org/officeDocument/2006/relationships/hyperlink" Target="https://www.linkedin.com/company-beta/6139255/" TargetMode="External"/><Relationship Id="rId6630" Type="http://schemas.openxmlformats.org/officeDocument/2006/relationships/hyperlink" Target="https://twitter.com/greencharkenya" TargetMode="External"/><Relationship Id="rId9786" Type="http://schemas.openxmlformats.org/officeDocument/2006/relationships/hyperlink" Target="https://twitter.com/se_nigeria" TargetMode="External"/><Relationship Id="rId1775" Type="http://schemas.openxmlformats.org/officeDocument/2006/relationships/hyperlink" Target="https://www.linkedin.com/company/bidiibuild/" TargetMode="External"/><Relationship Id="rId2826" Type="http://schemas.openxmlformats.org/officeDocument/2006/relationships/hyperlink" Target="https://herolife.co.za/" TargetMode="External"/><Relationship Id="rId4181" Type="http://schemas.openxmlformats.org/officeDocument/2006/relationships/hyperlink" Target="https://lu.linkedin.com/company/student-finance-africa" TargetMode="External"/><Relationship Id="rId5232" Type="http://schemas.openxmlformats.org/officeDocument/2006/relationships/hyperlink" Target="https://www.facebook.com/iKhokha/" TargetMode="External"/><Relationship Id="rId8388" Type="http://schemas.openxmlformats.org/officeDocument/2006/relationships/hyperlink" Target="https://www.twitter.com/geekasoft" TargetMode="External"/><Relationship Id="rId9439" Type="http://schemas.openxmlformats.org/officeDocument/2006/relationships/hyperlink" Target="https://twitter.com/aliteuganda" TargetMode="External"/><Relationship Id="rId9853" Type="http://schemas.openxmlformats.org/officeDocument/2006/relationships/hyperlink" Target="https://www.facebook.com/getdrowzy/" TargetMode="External"/><Relationship Id="rId11369" Type="http://schemas.openxmlformats.org/officeDocument/2006/relationships/hyperlink" Target="https://twitter.com/ranaeyecentre" TargetMode="External"/><Relationship Id="rId67" Type="http://schemas.openxmlformats.org/officeDocument/2006/relationships/hyperlink" Target="https://www.linkedin.com/company/one-africa-media/about/" TargetMode="External"/><Relationship Id="rId1428" Type="http://schemas.openxmlformats.org/officeDocument/2006/relationships/hyperlink" Target="https://www.3d-imo.com/home" TargetMode="External"/><Relationship Id="rId8455" Type="http://schemas.openxmlformats.org/officeDocument/2006/relationships/hyperlink" Target="http://twitter.com/cognician" TargetMode="External"/><Relationship Id="rId9506" Type="http://schemas.openxmlformats.org/officeDocument/2006/relationships/hyperlink" Target="https://xenomenergy.com/" TargetMode="External"/><Relationship Id="rId11783" Type="http://schemas.openxmlformats.org/officeDocument/2006/relationships/hyperlink" Target="https://www.duhqa.com/aboutduhqa" TargetMode="External"/><Relationship Id="rId1842" Type="http://schemas.openxmlformats.org/officeDocument/2006/relationships/hyperlink" Target="https://www.linkedin.com/company/1018517" TargetMode="External"/><Relationship Id="rId4998" Type="http://schemas.openxmlformats.org/officeDocument/2006/relationships/hyperlink" Target="https://twitter.com/datasciencing?lang=en" TargetMode="External"/><Relationship Id="rId7057" Type="http://schemas.openxmlformats.org/officeDocument/2006/relationships/hyperlink" Target="https://nodeafrica.com/" TargetMode="External"/><Relationship Id="rId8108" Type="http://schemas.openxmlformats.org/officeDocument/2006/relationships/hyperlink" Target="https://glacial-river-37235.herokuapp.com/predict.html" TargetMode="External"/><Relationship Id="rId9920" Type="http://schemas.openxmlformats.org/officeDocument/2006/relationships/hyperlink" Target="https://www.yellowcard.io/" TargetMode="External"/><Relationship Id="rId10385" Type="http://schemas.openxmlformats.org/officeDocument/2006/relationships/hyperlink" Target="https://www.twitter.com/djamoci" TargetMode="External"/><Relationship Id="rId11436" Type="http://schemas.openxmlformats.org/officeDocument/2006/relationships/hyperlink" Target="https://www.facebook.com/Clickatell/" TargetMode="External"/><Relationship Id="rId11850" Type="http://schemas.openxmlformats.org/officeDocument/2006/relationships/hyperlink" Target="https://www.facebook.com/tfk.me/" TargetMode="External"/><Relationship Id="rId6073" Type="http://schemas.openxmlformats.org/officeDocument/2006/relationships/hyperlink" Target="https://www.linkedin.com/company-beta/2772628/" TargetMode="External"/><Relationship Id="rId7124" Type="http://schemas.openxmlformats.org/officeDocument/2006/relationships/hyperlink" Target="https://www.facebook.com/superfluidlabs" TargetMode="External"/><Relationship Id="rId7471" Type="http://schemas.openxmlformats.org/officeDocument/2006/relationships/hyperlink" Target="https://twitter.com/playfredotcom" TargetMode="External"/><Relationship Id="rId8522" Type="http://schemas.openxmlformats.org/officeDocument/2006/relationships/hyperlink" Target="https://www.linkedin.com/company/realty-africa/?originalSubdomain=in" TargetMode="External"/><Relationship Id="rId10038" Type="http://schemas.openxmlformats.org/officeDocument/2006/relationships/hyperlink" Target="https://phemaagri.com/" TargetMode="External"/><Relationship Id="rId10452" Type="http://schemas.openxmlformats.org/officeDocument/2006/relationships/hyperlink" Target="https://twitter.com/koinz_app" TargetMode="External"/><Relationship Id="rId11503" Type="http://schemas.openxmlformats.org/officeDocument/2006/relationships/hyperlink" Target="https://www.flapkap.com/" TargetMode="External"/><Relationship Id="rId3667" Type="http://schemas.openxmlformats.org/officeDocument/2006/relationships/hyperlink" Target="https://operapay.com/oride" TargetMode="External"/><Relationship Id="rId4718" Type="http://schemas.openxmlformats.org/officeDocument/2006/relationships/hyperlink" Target="https://www.linkedin.com/company/yobante-express/" TargetMode="External"/><Relationship Id="rId10105" Type="http://schemas.openxmlformats.org/officeDocument/2006/relationships/hyperlink" Target="https://www.linkedin.com/company/dreevo/" TargetMode="External"/><Relationship Id="rId588" Type="http://schemas.openxmlformats.org/officeDocument/2006/relationships/hyperlink" Target="https://www.med.tn/" TargetMode="External"/><Relationship Id="rId2269" Type="http://schemas.openxmlformats.org/officeDocument/2006/relationships/hyperlink" Target="https://www.facebook.com/drofie/" TargetMode="External"/><Relationship Id="rId2683" Type="http://schemas.openxmlformats.org/officeDocument/2006/relationships/hyperlink" Target="https://twitter.com/go_interstellar" TargetMode="External"/><Relationship Id="rId3734" Type="http://schemas.openxmlformats.org/officeDocument/2006/relationships/hyperlink" Target="https://www.facebook.com/parceltip/" TargetMode="External"/><Relationship Id="rId6140" Type="http://schemas.openxmlformats.org/officeDocument/2006/relationships/hyperlink" Target="https://twitter.com/Codeln_spaces" TargetMode="External"/><Relationship Id="rId9296" Type="http://schemas.openxmlformats.org/officeDocument/2006/relationships/hyperlink" Target="https://twitter.com/LocumBase" TargetMode="External"/><Relationship Id="rId655" Type="http://schemas.openxmlformats.org/officeDocument/2006/relationships/hyperlink" Target="http://twitter.com/kudigoapp" TargetMode="External"/><Relationship Id="rId1285" Type="http://schemas.openxmlformats.org/officeDocument/2006/relationships/hyperlink" Target="http://taztechnologies.com/" TargetMode="External"/><Relationship Id="rId2336" Type="http://schemas.openxmlformats.org/officeDocument/2006/relationships/hyperlink" Target="https://www.facebook.com/drugstoc/" TargetMode="External"/><Relationship Id="rId2750" Type="http://schemas.openxmlformats.org/officeDocument/2006/relationships/hyperlink" Target="https://www.facebook.com/golixdotcom" TargetMode="External"/><Relationship Id="rId3801" Type="http://schemas.openxmlformats.org/officeDocument/2006/relationships/hyperlink" Target="https://www.linkedin.com/company/rainfin-pty-ltd/about/" TargetMode="External"/><Relationship Id="rId6957" Type="http://schemas.openxmlformats.org/officeDocument/2006/relationships/hyperlink" Target="http://twitter.com/campusdiscounts" TargetMode="External"/><Relationship Id="rId9363" Type="http://schemas.openxmlformats.org/officeDocument/2006/relationships/hyperlink" Target="https://www.linkedin.com/company/trutrade/about/" TargetMode="External"/><Relationship Id="rId11293" Type="http://schemas.openxmlformats.org/officeDocument/2006/relationships/hyperlink" Target="https://imfact.co.ke/" TargetMode="External"/><Relationship Id="rId308" Type="http://schemas.openxmlformats.org/officeDocument/2006/relationships/hyperlink" Target="https://www.facebook.com/teamkukua" TargetMode="External"/><Relationship Id="rId722" Type="http://schemas.openxmlformats.org/officeDocument/2006/relationships/hyperlink" Target="https://www.facebook.com/ElkremInc/" TargetMode="External"/><Relationship Id="rId1352" Type="http://schemas.openxmlformats.org/officeDocument/2006/relationships/hyperlink" Target="https://www.facebook.com/CyclesNG" TargetMode="External"/><Relationship Id="rId2403" Type="http://schemas.openxmlformats.org/officeDocument/2006/relationships/hyperlink" Target="https://twitter.com/ElikhamSystems" TargetMode="External"/><Relationship Id="rId5559" Type="http://schemas.openxmlformats.org/officeDocument/2006/relationships/hyperlink" Target="http://www.facebook.com/swiftmerchantservices" TargetMode="External"/><Relationship Id="rId9016" Type="http://schemas.openxmlformats.org/officeDocument/2006/relationships/hyperlink" Target="http://facebook.com/wayamoney" TargetMode="External"/><Relationship Id="rId9430" Type="http://schemas.openxmlformats.org/officeDocument/2006/relationships/hyperlink" Target="https://www.linkedin.com/company/kweliug/" TargetMode="External"/><Relationship Id="rId1005" Type="http://schemas.openxmlformats.org/officeDocument/2006/relationships/hyperlink" Target="https://www.facebook.com/talklift" TargetMode="External"/><Relationship Id="rId4575" Type="http://schemas.openxmlformats.org/officeDocument/2006/relationships/hyperlink" Target="http://villageenterprise.org/" TargetMode="External"/><Relationship Id="rId5973" Type="http://schemas.openxmlformats.org/officeDocument/2006/relationships/hyperlink" Target="http://www.facebook.com/jobzella" TargetMode="External"/><Relationship Id="rId8032" Type="http://schemas.openxmlformats.org/officeDocument/2006/relationships/hyperlink" Target="https://www.facebook.com/sellvila.com" TargetMode="External"/><Relationship Id="rId11360" Type="http://schemas.openxmlformats.org/officeDocument/2006/relationships/hyperlink" Target="https://app.wevesti.com/" TargetMode="External"/><Relationship Id="rId3177" Type="http://schemas.openxmlformats.org/officeDocument/2006/relationships/hyperlink" Target="https://www.facebook.com/Kwaragovt/" TargetMode="External"/><Relationship Id="rId4228" Type="http://schemas.openxmlformats.org/officeDocument/2006/relationships/hyperlink" Target="https://sunubus.com/" TargetMode="External"/><Relationship Id="rId5626" Type="http://schemas.openxmlformats.org/officeDocument/2006/relationships/hyperlink" Target="http://shiftone.co.za/" TargetMode="External"/><Relationship Id="rId11013" Type="http://schemas.openxmlformats.org/officeDocument/2006/relationships/hyperlink" Target="https://www.facebook.com/getbumpa/" TargetMode="External"/><Relationship Id="rId3591" Type="http://schemas.openxmlformats.org/officeDocument/2006/relationships/hyperlink" Target="https://www.linkedin.com/company/numida-technologies/" TargetMode="External"/><Relationship Id="rId4642" Type="http://schemas.openxmlformats.org/officeDocument/2006/relationships/hyperlink" Target="https://www.facebook.com/WesabiHQ/" TargetMode="External"/><Relationship Id="rId7798" Type="http://schemas.openxmlformats.org/officeDocument/2006/relationships/hyperlink" Target="https://twitter.com/FreeNaijaTech" TargetMode="External"/><Relationship Id="rId8849" Type="http://schemas.openxmlformats.org/officeDocument/2006/relationships/hyperlink" Target="https://www.quickconnectwireless.net/" TargetMode="External"/><Relationship Id="rId10779" Type="http://schemas.openxmlformats.org/officeDocument/2006/relationships/hyperlink" Target="https://www.linkedin.com/company/tejarra/" TargetMode="External"/><Relationship Id="rId2193" Type="http://schemas.openxmlformats.org/officeDocument/2006/relationships/hyperlink" Target="http://www.deepdata.works/" TargetMode="External"/><Relationship Id="rId3244" Type="http://schemas.openxmlformats.org/officeDocument/2006/relationships/hyperlink" Target="https://twitter.com/linkdpro" TargetMode="External"/><Relationship Id="rId7865" Type="http://schemas.openxmlformats.org/officeDocument/2006/relationships/hyperlink" Target="https://www.facebook.com/eduskoafrica" TargetMode="External"/><Relationship Id="rId8916" Type="http://schemas.openxmlformats.org/officeDocument/2006/relationships/hyperlink" Target="https://loeriesfonteinwind.co.za/" TargetMode="External"/><Relationship Id="rId165" Type="http://schemas.openxmlformats.org/officeDocument/2006/relationships/hyperlink" Target="https://www.facebook.com/WefarmGlobal/" TargetMode="External"/><Relationship Id="rId2260" Type="http://schemas.openxmlformats.org/officeDocument/2006/relationships/hyperlink" Target="http://www.facebook.com/drinks.ng" TargetMode="External"/><Relationship Id="rId3311" Type="http://schemas.openxmlformats.org/officeDocument/2006/relationships/hyperlink" Target="https://www.linkedin.com/company/13213954/" TargetMode="External"/><Relationship Id="rId6467" Type="http://schemas.openxmlformats.org/officeDocument/2006/relationships/hyperlink" Target="https://www.facebook.com/africanedevelopment" TargetMode="External"/><Relationship Id="rId6881" Type="http://schemas.openxmlformats.org/officeDocument/2006/relationships/hyperlink" Target="https://www.facebook.com/MumsVillage/" TargetMode="External"/><Relationship Id="rId7518" Type="http://schemas.openxmlformats.org/officeDocument/2006/relationships/hyperlink" Target="http://www.plaqad.com/" TargetMode="External"/><Relationship Id="rId7932" Type="http://schemas.openxmlformats.org/officeDocument/2006/relationships/hyperlink" Target="https://twitter.com/iclean_ng" TargetMode="External"/><Relationship Id="rId10846" Type="http://schemas.openxmlformats.org/officeDocument/2006/relationships/hyperlink" Target="https://www.linkedin.com/company/thejeelapp/about/" TargetMode="External"/><Relationship Id="rId232" Type="http://schemas.openxmlformats.org/officeDocument/2006/relationships/hyperlink" Target="https://www.linkedin.com/company/brck/" TargetMode="External"/><Relationship Id="rId5069" Type="http://schemas.openxmlformats.org/officeDocument/2006/relationships/hyperlink" Target="https://www.linkedin.com/company/" TargetMode="External"/><Relationship Id="rId5483" Type="http://schemas.openxmlformats.org/officeDocument/2006/relationships/hyperlink" Target="https://www.linkedin.com/company/ukheshe" TargetMode="External"/><Relationship Id="rId6534" Type="http://schemas.openxmlformats.org/officeDocument/2006/relationships/hyperlink" Target="http://www.cnetwifi.com/" TargetMode="External"/><Relationship Id="rId10913" Type="http://schemas.openxmlformats.org/officeDocument/2006/relationships/hyperlink" Target="https://www.linkedin.com/company/codeimpactug" TargetMode="External"/><Relationship Id="rId1679" Type="http://schemas.openxmlformats.org/officeDocument/2006/relationships/hyperlink" Target="https://twitter.com/akorion256" TargetMode="External"/><Relationship Id="rId4085" Type="http://schemas.openxmlformats.org/officeDocument/2006/relationships/hyperlink" Target="https://shieldfy.io/" TargetMode="External"/><Relationship Id="rId5136" Type="http://schemas.openxmlformats.org/officeDocument/2006/relationships/hyperlink" Target="http://www.linkedin.com/company/caperay" TargetMode="External"/><Relationship Id="rId4152" Type="http://schemas.openxmlformats.org/officeDocument/2006/relationships/hyperlink" Target="https://www.smartfarmingug.com/" TargetMode="External"/><Relationship Id="rId5203" Type="http://schemas.openxmlformats.org/officeDocument/2006/relationships/hyperlink" Target="https://in.linkedin.com/company/nuvalaw" TargetMode="External"/><Relationship Id="rId5550" Type="http://schemas.openxmlformats.org/officeDocument/2006/relationships/hyperlink" Target="https://www.facebook.com/BusinessProcessMechanics/" TargetMode="External"/><Relationship Id="rId6601" Type="http://schemas.openxmlformats.org/officeDocument/2006/relationships/hyperlink" Target="https://www.facebook.com/FrootBasketke/" TargetMode="External"/><Relationship Id="rId8359" Type="http://schemas.openxmlformats.org/officeDocument/2006/relationships/hyperlink" Target="http://mypartmart.com.ng/" TargetMode="External"/><Relationship Id="rId9757" Type="http://schemas.openxmlformats.org/officeDocument/2006/relationships/hyperlink" Target="https://arkanhouse.com/" TargetMode="External"/><Relationship Id="rId11687" Type="http://schemas.openxmlformats.org/officeDocument/2006/relationships/hyperlink" Target="https://www.linkedin.com/company/cassavanetwork" TargetMode="External"/><Relationship Id="rId1746" Type="http://schemas.openxmlformats.org/officeDocument/2006/relationships/hyperlink" Target="https://aronedelivery.com/" TargetMode="External"/><Relationship Id="rId8773" Type="http://schemas.openxmlformats.org/officeDocument/2006/relationships/hyperlink" Target="https://www.facebook.com/we.be.monsters" TargetMode="External"/><Relationship Id="rId9824" Type="http://schemas.openxmlformats.org/officeDocument/2006/relationships/hyperlink" Target="https://twitter.com/agroxy_com" TargetMode="External"/><Relationship Id="rId10289" Type="http://schemas.openxmlformats.org/officeDocument/2006/relationships/hyperlink" Target="https://www.facebook.com/starsightenergy" TargetMode="External"/><Relationship Id="rId11754" Type="http://schemas.openxmlformats.org/officeDocument/2006/relationships/hyperlink" Target="https://www.linkedin.com/company/thet40" TargetMode="External"/><Relationship Id="rId38" Type="http://schemas.openxmlformats.org/officeDocument/2006/relationships/hyperlink" Target="https://www.facebook.com/cellulant" TargetMode="External"/><Relationship Id="rId1813" Type="http://schemas.openxmlformats.org/officeDocument/2006/relationships/hyperlink" Target="https://www.linkedin.com/company/dentacarts/" TargetMode="External"/><Relationship Id="rId4969" Type="http://schemas.openxmlformats.org/officeDocument/2006/relationships/hyperlink" Target="https://www.facebook.com/PaySkyinc/" TargetMode="External"/><Relationship Id="rId7375" Type="http://schemas.openxmlformats.org/officeDocument/2006/relationships/hyperlink" Target="https://www.facebook.com/officialnaijanews" TargetMode="External"/><Relationship Id="rId8426" Type="http://schemas.openxmlformats.org/officeDocument/2006/relationships/hyperlink" Target="https://www.twitter.com/websmartng" TargetMode="External"/><Relationship Id="rId8840" Type="http://schemas.openxmlformats.org/officeDocument/2006/relationships/hyperlink" Target="http://www.facebook.com/wolfandhalo" TargetMode="External"/><Relationship Id="rId10356" Type="http://schemas.openxmlformats.org/officeDocument/2006/relationships/hyperlink" Target="https://www.linkedin.com/company/mortgagemarketsa" TargetMode="External"/><Relationship Id="rId10770" Type="http://schemas.openxmlformats.org/officeDocument/2006/relationships/hyperlink" Target="https://eshiexpress.com/" TargetMode="External"/><Relationship Id="rId11407" Type="http://schemas.openxmlformats.org/officeDocument/2006/relationships/hyperlink" Target="https://earnipay.com/" TargetMode="External"/><Relationship Id="rId3985" Type="http://schemas.openxmlformats.org/officeDocument/2006/relationships/hyperlink" Target="https://www.linkedin.com/company/revise-online/?originalSubdomain=au" TargetMode="External"/><Relationship Id="rId6391" Type="http://schemas.openxmlformats.org/officeDocument/2006/relationships/hyperlink" Target="http://pollafrique.com/" TargetMode="External"/><Relationship Id="rId7028" Type="http://schemas.openxmlformats.org/officeDocument/2006/relationships/hyperlink" Target="http://kili.io/" TargetMode="External"/><Relationship Id="rId7442" Type="http://schemas.openxmlformats.org/officeDocument/2006/relationships/hyperlink" Target="https://www.twitter.com/zippylogistics" TargetMode="External"/><Relationship Id="rId10009" Type="http://schemas.openxmlformats.org/officeDocument/2006/relationships/hyperlink" Target="https://www.linkedin.com/company/eleka-tech" TargetMode="External"/><Relationship Id="rId10423" Type="http://schemas.openxmlformats.org/officeDocument/2006/relationships/hyperlink" Target="https://www.facebook.com/poweredbypeople.io" TargetMode="External"/><Relationship Id="rId11821" Type="http://schemas.openxmlformats.org/officeDocument/2006/relationships/hyperlink" Target="https://drahmedfoda.com/" TargetMode="External"/><Relationship Id="rId2587" Type="http://schemas.openxmlformats.org/officeDocument/2006/relationships/hyperlink" Target="http://fireflyon.com/" TargetMode="External"/><Relationship Id="rId3638" Type="http://schemas.openxmlformats.org/officeDocument/2006/relationships/hyperlink" Target="https://ongair.im/" TargetMode="External"/><Relationship Id="rId6044" Type="http://schemas.openxmlformats.org/officeDocument/2006/relationships/hyperlink" Target="https://www.facebook.com/Tagaddod/" TargetMode="External"/><Relationship Id="rId559" Type="http://schemas.openxmlformats.org/officeDocument/2006/relationships/hyperlink" Target="https://twitter.com/MettleState" TargetMode="External"/><Relationship Id="rId1189" Type="http://schemas.openxmlformats.org/officeDocument/2006/relationships/hyperlink" Target="https://www.facebook.com/heya.arza2/" TargetMode="External"/><Relationship Id="rId5060" Type="http://schemas.openxmlformats.org/officeDocument/2006/relationships/hyperlink" Target="https://www.linkedin.com/company/codes-consult" TargetMode="External"/><Relationship Id="rId6111" Type="http://schemas.openxmlformats.org/officeDocument/2006/relationships/hyperlink" Target="https://www.facebook.com/intcorecompany" TargetMode="External"/><Relationship Id="rId9267" Type="http://schemas.openxmlformats.org/officeDocument/2006/relationships/hyperlink" Target="https://www.facebook.com/QuickBusOfficial/" TargetMode="External"/><Relationship Id="rId9681" Type="http://schemas.openxmlformats.org/officeDocument/2006/relationships/hyperlink" Target="http://moringaconnect.com/" TargetMode="External"/><Relationship Id="rId11197" Type="http://schemas.openxmlformats.org/officeDocument/2006/relationships/hyperlink" Target="https://www.onlineabortionpillrx.com/" TargetMode="External"/><Relationship Id="rId626" Type="http://schemas.openxmlformats.org/officeDocument/2006/relationships/hyperlink" Target="https://pezesha.com/" TargetMode="External"/><Relationship Id="rId973" Type="http://schemas.openxmlformats.org/officeDocument/2006/relationships/hyperlink" Target="http://www.fancam.com/" TargetMode="External"/><Relationship Id="rId1256" Type="http://schemas.openxmlformats.org/officeDocument/2006/relationships/hyperlink" Target="https://twitter.com/fawaterk" TargetMode="External"/><Relationship Id="rId2307" Type="http://schemas.openxmlformats.org/officeDocument/2006/relationships/hyperlink" Target="http://www.facebook.com/earlybirdsoftware" TargetMode="External"/><Relationship Id="rId2654" Type="http://schemas.openxmlformats.org/officeDocument/2006/relationships/hyperlink" Target="https://www.linkedin.com/company/flyh2-aerospace-cc" TargetMode="External"/><Relationship Id="rId3705" Type="http://schemas.openxmlformats.org/officeDocument/2006/relationships/hyperlink" Target="https://www.linkedin.com/company/ozeapp/" TargetMode="External"/><Relationship Id="rId8283" Type="http://schemas.openxmlformats.org/officeDocument/2006/relationships/hyperlink" Target="https://www.twitter.com/themedia360" TargetMode="External"/><Relationship Id="rId9334" Type="http://schemas.openxmlformats.org/officeDocument/2006/relationships/hyperlink" Target="https://zibuza.net/" TargetMode="External"/><Relationship Id="rId1670" Type="http://schemas.openxmlformats.org/officeDocument/2006/relationships/hyperlink" Target="http://www.facebook.com/pages/AkiraChix/173842546011090" TargetMode="External"/><Relationship Id="rId2721" Type="http://schemas.openxmlformats.org/officeDocument/2006/relationships/hyperlink" Target="https://www.linkedin.com/company/govchat-org/" TargetMode="External"/><Relationship Id="rId5877" Type="http://schemas.openxmlformats.org/officeDocument/2006/relationships/hyperlink" Target="https://twitter.com/nezakertweet" TargetMode="External"/><Relationship Id="rId6928" Type="http://schemas.openxmlformats.org/officeDocument/2006/relationships/hyperlink" Target="https://twitter.com/BebaMzigo" TargetMode="External"/><Relationship Id="rId11264" Type="http://schemas.openxmlformats.org/officeDocument/2006/relationships/hyperlink" Target="https://www.facebook.com/edukoya/" TargetMode="External"/><Relationship Id="rId1323" Type="http://schemas.openxmlformats.org/officeDocument/2006/relationships/hyperlink" Target="https://www.facebook.com/RibyFinance/" TargetMode="External"/><Relationship Id="rId4479" Type="http://schemas.openxmlformats.org/officeDocument/2006/relationships/hyperlink" Target="https://tutorroots.com/" TargetMode="External"/><Relationship Id="rId4893" Type="http://schemas.openxmlformats.org/officeDocument/2006/relationships/hyperlink" Target="https://www.sparkschools.co.za/contact-us/" TargetMode="External"/><Relationship Id="rId5944" Type="http://schemas.openxmlformats.org/officeDocument/2006/relationships/hyperlink" Target="https://www.linkedin.com/company/yodawyapp/" TargetMode="External"/><Relationship Id="rId8350" Type="http://schemas.openxmlformats.org/officeDocument/2006/relationships/hyperlink" Target="http://fcolimited.com/" TargetMode="External"/><Relationship Id="rId9401" Type="http://schemas.openxmlformats.org/officeDocument/2006/relationships/hyperlink" Target="https://crowdforce.io/" TargetMode="External"/><Relationship Id="rId10280" Type="http://schemas.openxmlformats.org/officeDocument/2006/relationships/hyperlink" Target="https://facebook.com/doyinsoft" TargetMode="External"/><Relationship Id="rId11331" Type="http://schemas.openxmlformats.org/officeDocument/2006/relationships/hyperlink" Target="https://www.facebook.com/TawfeerOnlineMarket/" TargetMode="External"/><Relationship Id="rId3495" Type="http://schemas.openxmlformats.org/officeDocument/2006/relationships/hyperlink" Target="https://www.linkedin.com/company/mtick/about" TargetMode="External"/><Relationship Id="rId4546" Type="http://schemas.openxmlformats.org/officeDocument/2006/relationships/hyperlink" Target="http://uthini.co.za/" TargetMode="External"/><Relationship Id="rId4960" Type="http://schemas.openxmlformats.org/officeDocument/2006/relationships/hyperlink" Target="https://www.linkedin.com/company/startclevr/about/" TargetMode="External"/><Relationship Id="rId8003" Type="http://schemas.openxmlformats.org/officeDocument/2006/relationships/hyperlink" Target="http://www.swishideas.com/" TargetMode="External"/><Relationship Id="rId2097" Type="http://schemas.openxmlformats.org/officeDocument/2006/relationships/hyperlink" Target="http://www.facebook.com/clintonel.biz" TargetMode="External"/><Relationship Id="rId3148" Type="http://schemas.openxmlformats.org/officeDocument/2006/relationships/hyperlink" Target="https://twitter.com/kudobuzz" TargetMode="External"/><Relationship Id="rId3562" Type="http://schemas.openxmlformats.org/officeDocument/2006/relationships/hyperlink" Target="https://www.next.co.uk/" TargetMode="External"/><Relationship Id="rId4613" Type="http://schemas.openxmlformats.org/officeDocument/2006/relationships/hyperlink" Target="http://voyaj.com/" TargetMode="External"/><Relationship Id="rId7769" Type="http://schemas.openxmlformats.org/officeDocument/2006/relationships/hyperlink" Target="https://www.facebook.com/zetanigeria/" TargetMode="External"/><Relationship Id="rId10000" Type="http://schemas.openxmlformats.org/officeDocument/2006/relationships/hyperlink" Target="https://heny.app/" TargetMode="External"/><Relationship Id="rId483" Type="http://schemas.openxmlformats.org/officeDocument/2006/relationships/hyperlink" Target="https://www.sensornetworks.co.za/" TargetMode="External"/><Relationship Id="rId2164" Type="http://schemas.openxmlformats.org/officeDocument/2006/relationships/hyperlink" Target="http://www.takectrl.co.za/" TargetMode="External"/><Relationship Id="rId3215" Type="http://schemas.openxmlformats.org/officeDocument/2006/relationships/hyperlink" Target="https://www.facebook.com/Legafrik/" TargetMode="External"/><Relationship Id="rId6785" Type="http://schemas.openxmlformats.org/officeDocument/2006/relationships/hyperlink" Target="http://www.linkedin.com/company/mdundo-com" TargetMode="External"/><Relationship Id="rId9191" Type="http://schemas.openxmlformats.org/officeDocument/2006/relationships/hyperlink" Target="https://twitter.com/safiripesa" TargetMode="External"/><Relationship Id="rId136" Type="http://schemas.openxmlformats.org/officeDocument/2006/relationships/hyperlink" Target="https://www.linkedin.com/company/10224397" TargetMode="External"/><Relationship Id="rId550" Type="http://schemas.openxmlformats.org/officeDocument/2006/relationships/hyperlink" Target="https://twitter.com/letsokhi" TargetMode="External"/><Relationship Id="rId1180" Type="http://schemas.openxmlformats.org/officeDocument/2006/relationships/hyperlink" Target="https://www.foodlocker.com.ng/" TargetMode="External"/><Relationship Id="rId2231" Type="http://schemas.openxmlformats.org/officeDocument/2006/relationships/hyperlink" Target="https://twitter.com/dipita_tech" TargetMode="External"/><Relationship Id="rId5387" Type="http://schemas.openxmlformats.org/officeDocument/2006/relationships/hyperlink" Target="https://in.linkedin.com/company/hostafrica-co-za" TargetMode="External"/><Relationship Id="rId6438" Type="http://schemas.openxmlformats.org/officeDocument/2006/relationships/hyperlink" Target="http://www.amoebax.com/" TargetMode="External"/><Relationship Id="rId7836" Type="http://schemas.openxmlformats.org/officeDocument/2006/relationships/hyperlink" Target="http://teachersaroundme.com/" TargetMode="External"/><Relationship Id="rId10817" Type="http://schemas.openxmlformats.org/officeDocument/2006/relationships/hyperlink" Target="https://edpartnersafrica.com/" TargetMode="External"/><Relationship Id="rId203" Type="http://schemas.openxmlformats.org/officeDocument/2006/relationships/hyperlink" Target="http://www.facebook.com/DealDey" TargetMode="External"/><Relationship Id="rId6852" Type="http://schemas.openxmlformats.org/officeDocument/2006/relationships/hyperlink" Target="https://facebook.com/simpauldesign/" TargetMode="External"/><Relationship Id="rId7903" Type="http://schemas.openxmlformats.org/officeDocument/2006/relationships/hyperlink" Target="http://www.chowhub.com.ng/" TargetMode="External"/><Relationship Id="rId1997" Type="http://schemas.openxmlformats.org/officeDocument/2006/relationships/hyperlink" Target="https://www.facebook.com/escrow.africa/?_rdc=1&amp;_rdr" TargetMode="External"/><Relationship Id="rId4056" Type="http://schemas.openxmlformats.org/officeDocument/2006/relationships/hyperlink" Target="https://www.facebook.com/seamonsterSA" TargetMode="External"/><Relationship Id="rId5454" Type="http://schemas.openxmlformats.org/officeDocument/2006/relationships/hyperlink" Target="https://www.facebook.com/glucode" TargetMode="External"/><Relationship Id="rId6505" Type="http://schemas.openxmlformats.org/officeDocument/2006/relationships/hyperlink" Target="https://twitter.com/babymed_ke" TargetMode="External"/><Relationship Id="rId4470" Type="http://schemas.openxmlformats.org/officeDocument/2006/relationships/hyperlink" Target="http://www.truluvgranola.com/" TargetMode="External"/><Relationship Id="rId5107" Type="http://schemas.openxmlformats.org/officeDocument/2006/relationships/hyperlink" Target="http://twitter.com/MyVoiceMap" TargetMode="External"/><Relationship Id="rId5521" Type="http://schemas.openxmlformats.org/officeDocument/2006/relationships/hyperlink" Target="http://twitter.com/thoopid" TargetMode="External"/><Relationship Id="rId8677" Type="http://schemas.openxmlformats.org/officeDocument/2006/relationships/hyperlink" Target="https://emizen.co.za/" TargetMode="External"/><Relationship Id="rId9728" Type="http://schemas.openxmlformats.org/officeDocument/2006/relationships/hyperlink" Target="https://www.privateinvestigation.my/" TargetMode="External"/><Relationship Id="rId11658" Type="http://schemas.openxmlformats.org/officeDocument/2006/relationships/hyperlink" Target="https://twitter.com/ZuriHealth" TargetMode="External"/><Relationship Id="rId1717" Type="http://schemas.openxmlformats.org/officeDocument/2006/relationships/hyperlink" Target="https://apolloagriculture.com/" TargetMode="External"/><Relationship Id="rId3072" Type="http://schemas.openxmlformats.org/officeDocument/2006/relationships/hyperlink" Target="https://www.facebook.com/jonga.co/" TargetMode="External"/><Relationship Id="rId4123" Type="http://schemas.openxmlformats.org/officeDocument/2006/relationships/hyperlink" Target="http://stackdiagnostics.com/" TargetMode="External"/><Relationship Id="rId7279" Type="http://schemas.openxmlformats.org/officeDocument/2006/relationships/hyperlink" Target="https://www.linkedin.com/company/3111392/" TargetMode="External"/><Relationship Id="rId7693" Type="http://schemas.openxmlformats.org/officeDocument/2006/relationships/hyperlink" Target="https://www.facebook.com/gecacademy1/" TargetMode="External"/><Relationship Id="rId8744" Type="http://schemas.openxmlformats.org/officeDocument/2006/relationships/hyperlink" Target="https://twitter.com/sowetanlive" TargetMode="External"/><Relationship Id="rId3889" Type="http://schemas.openxmlformats.org/officeDocument/2006/relationships/hyperlink" Target="https://www.facebook.com/Quainted" TargetMode="External"/><Relationship Id="rId6295" Type="http://schemas.openxmlformats.org/officeDocument/2006/relationships/hyperlink" Target="https://www.facebook.com/cocoa360/" TargetMode="External"/><Relationship Id="rId7346" Type="http://schemas.openxmlformats.org/officeDocument/2006/relationships/hyperlink" Target="http://www.facebook.com/Mymusicng" TargetMode="External"/><Relationship Id="rId10674" Type="http://schemas.openxmlformats.org/officeDocument/2006/relationships/hyperlink" Target="https://www.linkedin.com/company/the-brihaspati-infotech" TargetMode="External"/><Relationship Id="rId11725" Type="http://schemas.openxmlformats.org/officeDocument/2006/relationships/hyperlink" Target="https://www.linkedin.com/company/sparepap" TargetMode="External"/><Relationship Id="rId6362" Type="http://schemas.openxmlformats.org/officeDocument/2006/relationships/hyperlink" Target="http://aeroshuttergh.com/" TargetMode="External"/><Relationship Id="rId7413" Type="http://schemas.openxmlformats.org/officeDocument/2006/relationships/hyperlink" Target="http://chekkitapp.com/" TargetMode="External"/><Relationship Id="rId7760" Type="http://schemas.openxmlformats.org/officeDocument/2006/relationships/hyperlink" Target="https://www.twitter.com/360nobs" TargetMode="External"/><Relationship Id="rId8811" Type="http://schemas.openxmlformats.org/officeDocument/2006/relationships/hyperlink" Target="http://buzzapex.com/" TargetMode="External"/><Relationship Id="rId10327" Type="http://schemas.openxmlformats.org/officeDocument/2006/relationships/hyperlink" Target="https://skudu.co.za/" TargetMode="External"/><Relationship Id="rId10741" Type="http://schemas.openxmlformats.org/officeDocument/2006/relationships/hyperlink" Target="https://twitter.com/pesachoice" TargetMode="External"/><Relationship Id="rId3956" Type="http://schemas.openxmlformats.org/officeDocument/2006/relationships/hyperlink" Target="https://www.facebook.com/pg/RetailCapital/" TargetMode="External"/><Relationship Id="rId6015" Type="http://schemas.openxmlformats.org/officeDocument/2006/relationships/hyperlink" Target="http://tomatiki.com/" TargetMode="External"/><Relationship Id="rId877" Type="http://schemas.openxmlformats.org/officeDocument/2006/relationships/hyperlink" Target="http://eversend.co/" TargetMode="External"/><Relationship Id="rId2558" Type="http://schemas.openxmlformats.org/officeDocument/2006/relationships/hyperlink" Target="http://filkhedma.com/" TargetMode="External"/><Relationship Id="rId2972" Type="http://schemas.openxmlformats.org/officeDocument/2006/relationships/hyperlink" Target="http://www.facebook.com/ipsy" TargetMode="External"/><Relationship Id="rId3609" Type="http://schemas.openxmlformats.org/officeDocument/2006/relationships/hyperlink" Target="https://twitter.com/offytap" TargetMode="External"/><Relationship Id="rId8187" Type="http://schemas.openxmlformats.org/officeDocument/2006/relationships/hyperlink" Target="http://twitter.com/3alworld" TargetMode="External"/><Relationship Id="rId9585" Type="http://schemas.openxmlformats.org/officeDocument/2006/relationships/hyperlink" Target="https://www.sunbedbooster.com/" TargetMode="External"/><Relationship Id="rId944" Type="http://schemas.openxmlformats.org/officeDocument/2006/relationships/hyperlink" Target="https://www.releaf.ng/" TargetMode="External"/><Relationship Id="rId1574" Type="http://schemas.openxmlformats.org/officeDocument/2006/relationships/hyperlink" Target="https://www.linkedin.com/company/afb-com/about/" TargetMode="External"/><Relationship Id="rId2625" Type="http://schemas.openxmlformats.org/officeDocument/2006/relationships/hyperlink" Target="https://twitter.com/fint_ng" TargetMode="External"/><Relationship Id="rId5031" Type="http://schemas.openxmlformats.org/officeDocument/2006/relationships/hyperlink" Target="https://pennysmartapp.com/" TargetMode="External"/><Relationship Id="rId9238" Type="http://schemas.openxmlformats.org/officeDocument/2006/relationships/hyperlink" Target="https://twitter.com/CoinerMarket" TargetMode="External"/><Relationship Id="rId9652" Type="http://schemas.openxmlformats.org/officeDocument/2006/relationships/hyperlink" Target="https://www.linkedin.com/company/ylomi/people/" TargetMode="External"/><Relationship Id="rId11168" Type="http://schemas.openxmlformats.org/officeDocument/2006/relationships/hyperlink" Target="https://www.facebook.com/educatly" TargetMode="External"/><Relationship Id="rId11582" Type="http://schemas.openxmlformats.org/officeDocument/2006/relationships/hyperlink" Target="https://twitter.com/Simpuinc" TargetMode="External"/><Relationship Id="rId1227" Type="http://schemas.openxmlformats.org/officeDocument/2006/relationships/hyperlink" Target="https://www.facebook.com/funtrench/" TargetMode="External"/><Relationship Id="rId1641" Type="http://schemas.openxmlformats.org/officeDocument/2006/relationships/hyperlink" Target="https://arinifu.com/" TargetMode="External"/><Relationship Id="rId4797" Type="http://schemas.openxmlformats.org/officeDocument/2006/relationships/hyperlink" Target="https://www.facebook.com/youfarmzw" TargetMode="External"/><Relationship Id="rId5848" Type="http://schemas.openxmlformats.org/officeDocument/2006/relationships/hyperlink" Target="https://www.linkedin.com/company/elegateapp/" TargetMode="External"/><Relationship Id="rId8254" Type="http://schemas.openxmlformats.org/officeDocument/2006/relationships/hyperlink" Target="https://www.facebook.com/todhost" TargetMode="External"/><Relationship Id="rId9305" Type="http://schemas.openxmlformats.org/officeDocument/2006/relationships/hyperlink" Target="https://www.linkedin.com/company/safiripesa-limited/" TargetMode="External"/><Relationship Id="rId10184" Type="http://schemas.openxmlformats.org/officeDocument/2006/relationships/hyperlink" Target="https://www.ourpass.co/" TargetMode="External"/><Relationship Id="rId11235" Type="http://schemas.openxmlformats.org/officeDocument/2006/relationships/hyperlink" Target="https://www.linkedin.com/company/tegarti/about/" TargetMode="External"/><Relationship Id="rId3399" Type="http://schemas.openxmlformats.org/officeDocument/2006/relationships/hyperlink" Target="https://www.nefrids.com/" TargetMode="External"/><Relationship Id="rId4864" Type="http://schemas.openxmlformats.org/officeDocument/2006/relationships/hyperlink" Target="https://www.facebook.com/CenHealth" TargetMode="External"/><Relationship Id="rId7270" Type="http://schemas.openxmlformats.org/officeDocument/2006/relationships/hyperlink" Target="https://www.safi.ng/" TargetMode="External"/><Relationship Id="rId8321" Type="http://schemas.openxmlformats.org/officeDocument/2006/relationships/hyperlink" Target="https://www.vibujor.com/" TargetMode="External"/><Relationship Id="rId10251" Type="http://schemas.openxmlformats.org/officeDocument/2006/relationships/hyperlink" Target="https://www.linkedin.com/company/premiercredit-zambia-limited" TargetMode="External"/><Relationship Id="rId3466" Type="http://schemas.openxmlformats.org/officeDocument/2006/relationships/hyperlink" Target="https://mookh.com/" TargetMode="External"/><Relationship Id="rId4517" Type="http://schemas.openxmlformats.org/officeDocument/2006/relationships/hyperlink" Target="https://twitter.com/Uganics1" TargetMode="External"/><Relationship Id="rId5915" Type="http://schemas.openxmlformats.org/officeDocument/2006/relationships/hyperlink" Target="https://www.twitter.com/rkobaegypt" TargetMode="External"/><Relationship Id="rId11302" Type="http://schemas.openxmlformats.org/officeDocument/2006/relationships/hyperlink" Target="https://www.agenz.ma/" TargetMode="External"/><Relationship Id="rId387" Type="http://schemas.openxmlformats.org/officeDocument/2006/relationships/hyperlink" Target="https://twitter.com/elmenus" TargetMode="External"/><Relationship Id="rId2068" Type="http://schemas.openxmlformats.org/officeDocument/2006/relationships/hyperlink" Target="https://www.linkedin.com/company/citytaps" TargetMode="External"/><Relationship Id="rId3119" Type="http://schemas.openxmlformats.org/officeDocument/2006/relationships/hyperlink" Target="https://www.facebook.com/pages/category/Product-Service/Madam-Aina-2238489612891212/" TargetMode="External"/><Relationship Id="rId3880" Type="http://schemas.openxmlformats.org/officeDocument/2006/relationships/hyperlink" Target="https://www.pulse.com.na/about" TargetMode="External"/><Relationship Id="rId4931" Type="http://schemas.openxmlformats.org/officeDocument/2006/relationships/hyperlink" Target="https://www.facebook.com/Touch-Group-102291696853481/" TargetMode="External"/><Relationship Id="rId9095" Type="http://schemas.openxmlformats.org/officeDocument/2006/relationships/hyperlink" Target="https://twitter.com/eclathealthcare" TargetMode="External"/><Relationship Id="rId1084" Type="http://schemas.openxmlformats.org/officeDocument/2006/relationships/hyperlink" Target="http://www.francomsolutions.com/" TargetMode="External"/><Relationship Id="rId2482" Type="http://schemas.openxmlformats.org/officeDocument/2006/relationships/hyperlink" Target="https://www.linkedin.com/company-beta/10974861/" TargetMode="External"/><Relationship Id="rId3533" Type="http://schemas.openxmlformats.org/officeDocument/2006/relationships/hyperlink" Target="https://www.linkedin.com/company/myfugo/about/" TargetMode="External"/><Relationship Id="rId6689" Type="http://schemas.openxmlformats.org/officeDocument/2006/relationships/hyperlink" Target="https://twitter.com/@iVa_co_ke" TargetMode="External"/><Relationship Id="rId9162" Type="http://schemas.openxmlformats.org/officeDocument/2006/relationships/hyperlink" Target="https://www.linkedin.com/company/ibleat/" TargetMode="External"/><Relationship Id="rId107" Type="http://schemas.openxmlformats.org/officeDocument/2006/relationships/hyperlink" Target="http://mfsafrica.com/" TargetMode="External"/><Relationship Id="rId454" Type="http://schemas.openxmlformats.org/officeDocument/2006/relationships/hyperlink" Target="https://www.linkedin.com/company/piggybankng/" TargetMode="External"/><Relationship Id="rId2135" Type="http://schemas.openxmlformats.org/officeDocument/2006/relationships/hyperlink" Target="https://twitter.com/CINigeria" TargetMode="External"/><Relationship Id="rId3600" Type="http://schemas.openxmlformats.org/officeDocument/2006/relationships/hyperlink" Target="http://ocharge.co.ke/" TargetMode="External"/><Relationship Id="rId6756" Type="http://schemas.openxmlformats.org/officeDocument/2006/relationships/hyperlink" Target="https://www.facebook.com/kitointernational" TargetMode="External"/><Relationship Id="rId7807" Type="http://schemas.openxmlformats.org/officeDocument/2006/relationships/hyperlink" Target="https://morebranches.com/" TargetMode="External"/><Relationship Id="rId11092" Type="http://schemas.openxmlformats.org/officeDocument/2006/relationships/hyperlink" Target="http://www.sanergy.com/" TargetMode="External"/><Relationship Id="rId521" Type="http://schemas.openxmlformats.org/officeDocument/2006/relationships/hyperlink" Target="https://twitter.com/Talent2Africa" TargetMode="External"/><Relationship Id="rId1151" Type="http://schemas.openxmlformats.org/officeDocument/2006/relationships/hyperlink" Target="https://www.slatecube.com/" TargetMode="External"/><Relationship Id="rId2202" Type="http://schemas.openxmlformats.org/officeDocument/2006/relationships/hyperlink" Target="https://www.dentx.co.za/" TargetMode="External"/><Relationship Id="rId5358" Type="http://schemas.openxmlformats.org/officeDocument/2006/relationships/hyperlink" Target="http://www.facebook.com/snapbill" TargetMode="External"/><Relationship Id="rId5772" Type="http://schemas.openxmlformats.org/officeDocument/2006/relationships/hyperlink" Target="http://et3alem.com/" TargetMode="External"/><Relationship Id="rId6409" Type="http://schemas.openxmlformats.org/officeDocument/2006/relationships/hyperlink" Target="https://twitter.com/saadatechke" TargetMode="External"/><Relationship Id="rId6823" Type="http://schemas.openxmlformats.org/officeDocument/2006/relationships/hyperlink" Target="http://zyffy.com/" TargetMode="External"/><Relationship Id="rId9979" Type="http://schemas.openxmlformats.org/officeDocument/2006/relationships/hyperlink" Target="https://www.facebook.com/zetuafrica" TargetMode="External"/><Relationship Id="rId1968" Type="http://schemas.openxmlformats.org/officeDocument/2006/relationships/hyperlink" Target="https://www.cinetpay.com/" TargetMode="External"/><Relationship Id="rId4374" Type="http://schemas.openxmlformats.org/officeDocument/2006/relationships/hyperlink" Target="http://www.tirhal.net/" TargetMode="External"/><Relationship Id="rId5425" Type="http://schemas.openxmlformats.org/officeDocument/2006/relationships/hyperlink" Target="https://za.payprop.com/" TargetMode="External"/><Relationship Id="rId8995" Type="http://schemas.openxmlformats.org/officeDocument/2006/relationships/hyperlink" Target="https://www.skilluptutors.com/" TargetMode="External"/><Relationship Id="rId3390" Type="http://schemas.openxmlformats.org/officeDocument/2006/relationships/hyperlink" Target="https://twitter.com/mworksza" TargetMode="External"/><Relationship Id="rId4027" Type="http://schemas.openxmlformats.org/officeDocument/2006/relationships/hyperlink" Target="https://www.facebook.com/saamionline/" TargetMode="External"/><Relationship Id="rId4441" Type="http://schemas.openxmlformats.org/officeDocument/2006/relationships/hyperlink" Target="https://www.myturaco.com/" TargetMode="External"/><Relationship Id="rId7597" Type="http://schemas.openxmlformats.org/officeDocument/2006/relationships/hyperlink" Target="https://lendsqr.com/" TargetMode="External"/><Relationship Id="rId8648" Type="http://schemas.openxmlformats.org/officeDocument/2006/relationships/hyperlink" Target="http://www.brandrocket.co.za/" TargetMode="External"/><Relationship Id="rId3043" Type="http://schemas.openxmlformats.org/officeDocument/2006/relationships/hyperlink" Target="http://www.linkedin.com/company/5173857" TargetMode="External"/><Relationship Id="rId6199" Type="http://schemas.openxmlformats.org/officeDocument/2006/relationships/hyperlink" Target="http://www.pssghana.com/" TargetMode="External"/><Relationship Id="rId10578" Type="http://schemas.openxmlformats.org/officeDocument/2006/relationships/hyperlink" Target="https://www.facebook.com/Laverie.Egypt/" TargetMode="External"/><Relationship Id="rId10992" Type="http://schemas.openxmlformats.org/officeDocument/2006/relationships/hyperlink" Target="https://twitter.com/diagnosify" TargetMode="External"/><Relationship Id="rId11629" Type="http://schemas.openxmlformats.org/officeDocument/2006/relationships/hyperlink" Target="https://twitter.com/lendhaloan" TargetMode="External"/><Relationship Id="rId6266" Type="http://schemas.openxmlformats.org/officeDocument/2006/relationships/hyperlink" Target="https://www.linkedin.com/company/qualitrace/" TargetMode="External"/><Relationship Id="rId7664" Type="http://schemas.openxmlformats.org/officeDocument/2006/relationships/hyperlink" Target="http://zeno.ng/" TargetMode="External"/><Relationship Id="rId8715" Type="http://schemas.openxmlformats.org/officeDocument/2006/relationships/hyperlink" Target="https://www.netwerk24.com/" TargetMode="External"/><Relationship Id="rId10645" Type="http://schemas.openxmlformats.org/officeDocument/2006/relationships/hyperlink" Target="https://www.linkedin.com/company/wegoogh/" TargetMode="External"/><Relationship Id="rId3110" Type="http://schemas.openxmlformats.org/officeDocument/2006/relationships/hyperlink" Target="https://www.safaricom.co.ke/" TargetMode="External"/><Relationship Id="rId6680" Type="http://schemas.openxmlformats.org/officeDocument/2006/relationships/hyperlink" Target="http://twitter.com/intellisoftplus" TargetMode="External"/><Relationship Id="rId7317" Type="http://schemas.openxmlformats.org/officeDocument/2006/relationships/hyperlink" Target="http://www.jekalo.com/" TargetMode="External"/><Relationship Id="rId7731" Type="http://schemas.openxmlformats.org/officeDocument/2006/relationships/hyperlink" Target="https://www.packmyload.com/" TargetMode="External"/><Relationship Id="rId10712" Type="http://schemas.openxmlformats.org/officeDocument/2006/relationships/hyperlink" Target="https://masterdistro.com/category/kratom" TargetMode="External"/><Relationship Id="rId2876" Type="http://schemas.openxmlformats.org/officeDocument/2006/relationships/hyperlink" Target="http://www.kopacent.com/" TargetMode="External"/><Relationship Id="rId3927" Type="http://schemas.openxmlformats.org/officeDocument/2006/relationships/hyperlink" Target="https://www.facebook.com/myrasello/" TargetMode="External"/><Relationship Id="rId5282" Type="http://schemas.openxmlformats.org/officeDocument/2006/relationships/hyperlink" Target="https://www.facebook.com/webfluential" TargetMode="External"/><Relationship Id="rId6333" Type="http://schemas.openxmlformats.org/officeDocument/2006/relationships/hyperlink" Target="https://www.codetraingh.com/" TargetMode="External"/><Relationship Id="rId9489" Type="http://schemas.openxmlformats.org/officeDocument/2006/relationships/hyperlink" Target="https://www.vexls.com/" TargetMode="External"/><Relationship Id="rId848" Type="http://schemas.openxmlformats.org/officeDocument/2006/relationships/hyperlink" Target="https://www.facebook.com/gomywayafrica" TargetMode="External"/><Relationship Id="rId1478" Type="http://schemas.openxmlformats.org/officeDocument/2006/relationships/hyperlink" Target="https://twitter.com/aifeuganda?s=09" TargetMode="External"/><Relationship Id="rId1892" Type="http://schemas.openxmlformats.org/officeDocument/2006/relationships/hyperlink" Target="https://bismart.co.ke/" TargetMode="External"/><Relationship Id="rId2529" Type="http://schemas.openxmlformats.org/officeDocument/2006/relationships/hyperlink" Target="http://www.eteyelo.cd/" TargetMode="External"/><Relationship Id="rId6400" Type="http://schemas.openxmlformats.org/officeDocument/2006/relationships/hyperlink" Target="https://www.facebook.com/UBABILuxuryVanPooling/" TargetMode="External"/><Relationship Id="rId9556" Type="http://schemas.openxmlformats.org/officeDocument/2006/relationships/hyperlink" Target="https://twitter.com/MPower_Ventures" TargetMode="External"/><Relationship Id="rId9970" Type="http://schemas.openxmlformats.org/officeDocument/2006/relationships/hyperlink" Target="http://www.watchrich.org/" TargetMode="External"/><Relationship Id="rId11486" Type="http://schemas.openxmlformats.org/officeDocument/2006/relationships/hyperlink" Target="https://www.facebook.com/spleetafrica/" TargetMode="External"/><Relationship Id="rId915" Type="http://schemas.openxmlformats.org/officeDocument/2006/relationships/hyperlink" Target="https://www.facebook.com/ScholarxPage/" TargetMode="External"/><Relationship Id="rId1545" Type="http://schemas.openxmlformats.org/officeDocument/2006/relationships/hyperlink" Target="http://www.facebook.com/agripredict" TargetMode="External"/><Relationship Id="rId2943" Type="http://schemas.openxmlformats.org/officeDocument/2006/relationships/hyperlink" Target="https://twitter.com/ikeja_wireless" TargetMode="External"/><Relationship Id="rId5002" Type="http://schemas.openxmlformats.org/officeDocument/2006/relationships/hyperlink" Target="https://www.facebook.com/beilessgroup/" TargetMode="External"/><Relationship Id="rId8158" Type="http://schemas.openxmlformats.org/officeDocument/2006/relationships/hyperlink" Target="https://twitter.com/codeplusacademy" TargetMode="External"/><Relationship Id="rId8572" Type="http://schemas.openxmlformats.org/officeDocument/2006/relationships/hyperlink" Target="http://www.facebook.com/WixelHQ" TargetMode="External"/><Relationship Id="rId9209" Type="http://schemas.openxmlformats.org/officeDocument/2006/relationships/hyperlink" Target="https://www.linkedin.com/in/KawilGroup" TargetMode="External"/><Relationship Id="rId9623" Type="http://schemas.openxmlformats.org/officeDocument/2006/relationships/hyperlink" Target="https://www.facebook.com/www.Study.tn/" TargetMode="External"/><Relationship Id="rId10088" Type="http://schemas.openxmlformats.org/officeDocument/2006/relationships/hyperlink" Target="https://www.construction1.com/construction-suppliers/weighcom-electrical-installati" TargetMode="External"/><Relationship Id="rId11139" Type="http://schemas.openxmlformats.org/officeDocument/2006/relationships/hyperlink" Target="https://www.bypa-ss.com/" TargetMode="External"/><Relationship Id="rId7174" Type="http://schemas.openxmlformats.org/officeDocument/2006/relationships/hyperlink" Target="https://twitter.com/Ivymsoo?lang=en" TargetMode="External"/><Relationship Id="rId8225" Type="http://schemas.openxmlformats.org/officeDocument/2006/relationships/hyperlink" Target="https://twitter.com/sharpjournal" TargetMode="External"/><Relationship Id="rId11553" Type="http://schemas.openxmlformats.org/officeDocument/2006/relationships/hyperlink" Target="https://twitter.com/SycamoreNG" TargetMode="External"/><Relationship Id="rId1612" Type="http://schemas.openxmlformats.org/officeDocument/2006/relationships/hyperlink" Target="https://www.facebook.com/AkoinOfficial/" TargetMode="External"/><Relationship Id="rId4768" Type="http://schemas.openxmlformats.org/officeDocument/2006/relationships/hyperlink" Target="https://www.linkedin.com/company/zeepay-ghana/" TargetMode="External"/><Relationship Id="rId5819" Type="http://schemas.openxmlformats.org/officeDocument/2006/relationships/hyperlink" Target="https://facebook.com/hlprhome" TargetMode="External"/><Relationship Id="rId6190" Type="http://schemas.openxmlformats.org/officeDocument/2006/relationships/hyperlink" Target="https://www.itsyalife.com/" TargetMode="External"/><Relationship Id="rId10155" Type="http://schemas.openxmlformats.org/officeDocument/2006/relationships/hyperlink" Target="https://carmachain.com/" TargetMode="External"/><Relationship Id="rId11206" Type="http://schemas.openxmlformats.org/officeDocument/2006/relationships/hyperlink" Target="https://newsonlinenigeria.com/" TargetMode="External"/><Relationship Id="rId11620" Type="http://schemas.openxmlformats.org/officeDocument/2006/relationships/hyperlink" Target="https://africagreenco.com/" TargetMode="External"/><Relationship Id="rId3784" Type="http://schemas.openxmlformats.org/officeDocument/2006/relationships/hyperlink" Target="https://www.linkedin.com/company/pesabaseltd/" TargetMode="External"/><Relationship Id="rId4835" Type="http://schemas.openxmlformats.org/officeDocument/2006/relationships/hyperlink" Target="https://www.facebook.com/ZimswitchTech/?eid=ARDMocCdd5hKRZez9eo6dEH3vqgEOM4GhP69eUr5kucQO8v7Xv06eGHBVzTLwOrSu5HXIbP3QBj0TjMt" TargetMode="External"/><Relationship Id="rId7241" Type="http://schemas.openxmlformats.org/officeDocument/2006/relationships/hyperlink" Target="https://twitter.com/buypowerng" TargetMode="External"/><Relationship Id="rId10222" Type="http://schemas.openxmlformats.org/officeDocument/2006/relationships/hyperlink" Target="https://trueflutter.com/" TargetMode="External"/><Relationship Id="rId2386" Type="http://schemas.openxmlformats.org/officeDocument/2006/relationships/hyperlink" Target="http://www.easyshopeasycook.com/" TargetMode="External"/><Relationship Id="rId3437" Type="http://schemas.openxmlformats.org/officeDocument/2006/relationships/hyperlink" Target="http://www.modularity-grid.com/" TargetMode="External"/><Relationship Id="rId3851" Type="http://schemas.openxmlformats.org/officeDocument/2006/relationships/hyperlink" Target="https://www.rology.net/" TargetMode="External"/><Relationship Id="rId4902" Type="http://schemas.openxmlformats.org/officeDocument/2006/relationships/hyperlink" Target="https://twitter.com/accessafya" TargetMode="External"/><Relationship Id="rId358" Type="http://schemas.openxmlformats.org/officeDocument/2006/relationships/hyperlink" Target="https://www.facebook.com/travelbeta" TargetMode="External"/><Relationship Id="rId772" Type="http://schemas.openxmlformats.org/officeDocument/2006/relationships/hyperlink" Target="https://twitter.com/7keema1?lang=en" TargetMode="External"/><Relationship Id="rId2039" Type="http://schemas.openxmlformats.org/officeDocument/2006/relationships/hyperlink" Target="https://twitter.com/chekkitapp" TargetMode="External"/><Relationship Id="rId2453" Type="http://schemas.openxmlformats.org/officeDocument/2006/relationships/hyperlink" Target="https://twitter.com/emartcd" TargetMode="External"/><Relationship Id="rId3504" Type="http://schemas.openxmlformats.org/officeDocument/2006/relationships/hyperlink" Target="https://twitter.com/MultiChoiceGRP" TargetMode="External"/><Relationship Id="rId9066" Type="http://schemas.openxmlformats.org/officeDocument/2006/relationships/hyperlink" Target="https://twitter.com/TechHiringArm" TargetMode="External"/><Relationship Id="rId9480" Type="http://schemas.openxmlformats.org/officeDocument/2006/relationships/hyperlink" Target="https://hotjobsng.com/" TargetMode="External"/><Relationship Id="rId425" Type="http://schemas.openxmlformats.org/officeDocument/2006/relationships/hyperlink" Target="https://www.linkedin.com/company/buycoins/" TargetMode="External"/><Relationship Id="rId1055" Type="http://schemas.openxmlformats.org/officeDocument/2006/relationships/hyperlink" Target="https://www.facebook.com/pg/EESTATESAPP/posts/" TargetMode="External"/><Relationship Id="rId2106" Type="http://schemas.openxmlformats.org/officeDocument/2006/relationships/hyperlink" Target="https://www.linkedin.com/company/cloudshift-group/about/" TargetMode="External"/><Relationship Id="rId2520" Type="http://schemas.openxmlformats.org/officeDocument/2006/relationships/hyperlink" Target="https://twitter.com/farmart_?" TargetMode="External"/><Relationship Id="rId5676" Type="http://schemas.openxmlformats.org/officeDocument/2006/relationships/hyperlink" Target="https://www.facebook.com/College.SA.01" TargetMode="External"/><Relationship Id="rId6727" Type="http://schemas.openxmlformats.org/officeDocument/2006/relationships/hyperlink" Target="https://twitter.com/KaziQuest" TargetMode="External"/><Relationship Id="rId8082" Type="http://schemas.openxmlformats.org/officeDocument/2006/relationships/hyperlink" Target="https://hojah.com/" TargetMode="External"/><Relationship Id="rId9133" Type="http://schemas.openxmlformats.org/officeDocument/2006/relationships/hyperlink" Target="https://twitter.com/LawBasket" TargetMode="External"/><Relationship Id="rId11063" Type="http://schemas.openxmlformats.org/officeDocument/2006/relationships/hyperlink" Target="https://www.linkedin.com/company/infibranches/" TargetMode="External"/><Relationship Id="rId1122" Type="http://schemas.openxmlformats.org/officeDocument/2006/relationships/hyperlink" Target="http://birdpreneur.com/" TargetMode="External"/><Relationship Id="rId4278" Type="http://schemas.openxmlformats.org/officeDocument/2006/relationships/hyperlink" Target="https://www.facebook.com/taeillo" TargetMode="External"/><Relationship Id="rId5329" Type="http://schemas.openxmlformats.org/officeDocument/2006/relationships/hyperlink" Target="https://www.facebook.com/snapwidget" TargetMode="External"/><Relationship Id="rId9200" Type="http://schemas.openxmlformats.org/officeDocument/2006/relationships/hyperlink" Target="https://www.linkedin.com/company/migomoney/about/" TargetMode="External"/><Relationship Id="rId3294" Type="http://schemas.openxmlformats.org/officeDocument/2006/relationships/hyperlink" Target="http://www.m-birr.com/" TargetMode="External"/><Relationship Id="rId4345" Type="http://schemas.openxmlformats.org/officeDocument/2006/relationships/hyperlink" Target="https://www.linkedin.com/company/3878002?trk=tyah&amp;trkInfo=idx%3A1-1-1%2CtarId%3A1426036173737%2Ctas%3Aourusb" TargetMode="External"/><Relationship Id="rId4692" Type="http://schemas.openxmlformats.org/officeDocument/2006/relationships/hyperlink" Target="https://www.facebook.com/pg/wefix/about/?ref=page_internal" TargetMode="External"/><Relationship Id="rId5743" Type="http://schemas.openxmlformats.org/officeDocument/2006/relationships/hyperlink" Target="https://www.facebook.com/road9media" TargetMode="External"/><Relationship Id="rId8899" Type="http://schemas.openxmlformats.org/officeDocument/2006/relationships/hyperlink" Target="https://twitter.com/bandelamedia" TargetMode="External"/><Relationship Id="rId11130" Type="http://schemas.openxmlformats.org/officeDocument/2006/relationships/hyperlink" Target="https://www.linkedin.com/company/shamba-pride" TargetMode="External"/><Relationship Id="rId1939" Type="http://schemas.openxmlformats.org/officeDocument/2006/relationships/hyperlink" Target="https://www.facebook.com/ecocashzim/?fref=ts" TargetMode="External"/><Relationship Id="rId5810" Type="http://schemas.openxmlformats.org/officeDocument/2006/relationships/hyperlink" Target="https://ae.linkedin.com/company/contalent" TargetMode="External"/><Relationship Id="rId8966" Type="http://schemas.openxmlformats.org/officeDocument/2006/relationships/hyperlink" Target="http://www.csquared.com/" TargetMode="External"/><Relationship Id="rId10896" Type="http://schemas.openxmlformats.org/officeDocument/2006/relationships/hyperlink" Target="https://www.linkedin.com/company/mysmarthotel/" TargetMode="External"/><Relationship Id="rId3361" Type="http://schemas.openxmlformats.org/officeDocument/2006/relationships/hyperlink" Target="https://www.linkedin.com/company/mobilife-fsp/" TargetMode="External"/><Relationship Id="rId4412" Type="http://schemas.openxmlformats.org/officeDocument/2006/relationships/hyperlink" Target="https://www.linkedin.com/company/thumeza/" TargetMode="External"/><Relationship Id="rId7568" Type="http://schemas.openxmlformats.org/officeDocument/2006/relationships/hyperlink" Target="https://www.parseal.com/" TargetMode="External"/><Relationship Id="rId7982" Type="http://schemas.openxmlformats.org/officeDocument/2006/relationships/hyperlink" Target="http://kago.ng/" TargetMode="External"/><Relationship Id="rId8619" Type="http://schemas.openxmlformats.org/officeDocument/2006/relationships/hyperlink" Target="https://www.facebook.com/search/top/?q=skillspassport" TargetMode="External"/><Relationship Id="rId10549" Type="http://schemas.openxmlformats.org/officeDocument/2006/relationships/hyperlink" Target="https://www.facebook.com/Kezakoo/" TargetMode="External"/><Relationship Id="rId282" Type="http://schemas.openxmlformats.org/officeDocument/2006/relationships/hyperlink" Target="https://mydawa.com/" TargetMode="External"/><Relationship Id="rId3014" Type="http://schemas.openxmlformats.org/officeDocument/2006/relationships/hyperlink" Target="https://www.jambopay.com/" TargetMode="External"/><Relationship Id="rId6584" Type="http://schemas.openxmlformats.org/officeDocument/2006/relationships/hyperlink" Target="http://www.eatout.co.ke/" TargetMode="External"/><Relationship Id="rId7635" Type="http://schemas.openxmlformats.org/officeDocument/2006/relationships/hyperlink" Target="https://www.facebook.com/Suveniacom" TargetMode="External"/><Relationship Id="rId10963" Type="http://schemas.openxmlformats.org/officeDocument/2006/relationships/hyperlink" Target="https://rooomxix.com/" TargetMode="External"/><Relationship Id="rId2030" Type="http://schemas.openxmlformats.org/officeDocument/2006/relationships/hyperlink" Target="http://www.facebook.com/pages/Chamasoft/145595452300032" TargetMode="External"/><Relationship Id="rId5186" Type="http://schemas.openxmlformats.org/officeDocument/2006/relationships/hyperlink" Target="http://www.riot.network/" TargetMode="External"/><Relationship Id="rId6237" Type="http://schemas.openxmlformats.org/officeDocument/2006/relationships/hyperlink" Target="https://www.twitter.com/afradiohq" TargetMode="External"/><Relationship Id="rId6651" Type="http://schemas.openxmlformats.org/officeDocument/2006/relationships/hyperlink" Target="http://www.linkedin.com/company/-ibizafrica" TargetMode="External"/><Relationship Id="rId7702" Type="http://schemas.openxmlformats.org/officeDocument/2006/relationships/hyperlink" Target="http://www.mediosa.com.ng/" TargetMode="External"/><Relationship Id="rId10616" Type="http://schemas.openxmlformats.org/officeDocument/2006/relationships/hyperlink" Target="https://kashat.com.eg/en/" TargetMode="External"/><Relationship Id="rId5253" Type="http://schemas.openxmlformats.org/officeDocument/2006/relationships/hyperlink" Target="https://www.facebook.com/SnapScanApp" TargetMode="External"/><Relationship Id="rId6304" Type="http://schemas.openxmlformats.org/officeDocument/2006/relationships/hyperlink" Target="http://pavelon.com/" TargetMode="External"/><Relationship Id="rId1449" Type="http://schemas.openxmlformats.org/officeDocument/2006/relationships/hyperlink" Target="https://www.avonhealthcare.com/" TargetMode="External"/><Relationship Id="rId1796" Type="http://schemas.openxmlformats.org/officeDocument/2006/relationships/hyperlink" Target="http://bilhetesonline.co.mz/" TargetMode="External"/><Relationship Id="rId2847" Type="http://schemas.openxmlformats.org/officeDocument/2006/relationships/hyperlink" Target="http://www.myhood.co/" TargetMode="External"/><Relationship Id="rId8476" Type="http://schemas.openxmlformats.org/officeDocument/2006/relationships/hyperlink" Target="https://www.thevirtualagent.co.za/" TargetMode="External"/><Relationship Id="rId9874" Type="http://schemas.openxmlformats.org/officeDocument/2006/relationships/hyperlink" Target="http://www.givosolutions.com/" TargetMode="External"/><Relationship Id="rId88" Type="http://schemas.openxmlformats.org/officeDocument/2006/relationships/hyperlink" Target="http://www.facebook.com/zando.co.za" TargetMode="External"/><Relationship Id="rId819" Type="http://schemas.openxmlformats.org/officeDocument/2006/relationships/hyperlink" Target="https://www.linkedin.com/company/16236916/" TargetMode="External"/><Relationship Id="rId1863" Type="http://schemas.openxmlformats.org/officeDocument/2006/relationships/hyperlink" Target="http://www.blockchainacademy.com.br/" TargetMode="External"/><Relationship Id="rId2914" Type="http://schemas.openxmlformats.org/officeDocument/2006/relationships/hyperlink" Target="https://www.linkedin.com/company/imisi-3d/" TargetMode="External"/><Relationship Id="rId5320" Type="http://schemas.openxmlformats.org/officeDocument/2006/relationships/hyperlink" Target="https://www.facebook.com/pg/fincheckcompare/" TargetMode="External"/><Relationship Id="rId7078" Type="http://schemas.openxmlformats.org/officeDocument/2006/relationships/hyperlink" Target="https://optace.co.ke/" TargetMode="External"/><Relationship Id="rId8129" Type="http://schemas.openxmlformats.org/officeDocument/2006/relationships/hyperlink" Target="https://twitter.com/_yemipidan" TargetMode="External"/><Relationship Id="rId8890" Type="http://schemas.openxmlformats.org/officeDocument/2006/relationships/hyperlink" Target="https://twitter.com/rentdoc" TargetMode="External"/><Relationship Id="rId9527" Type="http://schemas.openxmlformats.org/officeDocument/2006/relationships/hyperlink" Target="https://www.linkedin.com/company/stears/about/" TargetMode="External"/><Relationship Id="rId9941" Type="http://schemas.openxmlformats.org/officeDocument/2006/relationships/hyperlink" Target="https://www.linkedin.com/company/mangwee-payment-systems/" TargetMode="External"/><Relationship Id="rId11457" Type="http://schemas.openxmlformats.org/officeDocument/2006/relationships/hyperlink" Target="https://www.linkedin.com/company/rockethealthug/" TargetMode="External"/><Relationship Id="rId1516" Type="http://schemas.openxmlformats.org/officeDocument/2006/relationships/hyperlink" Target="https://www.linkedin.com/company/capricorn-digital-limited/" TargetMode="External"/><Relationship Id="rId1930" Type="http://schemas.openxmlformats.org/officeDocument/2006/relationships/hyperlink" Target="https://www.boomplaymusic.com/" TargetMode="External"/><Relationship Id="rId7492" Type="http://schemas.openxmlformats.org/officeDocument/2006/relationships/hyperlink" Target="https://in.linkedin.com/company/primera-africa-finance-group" TargetMode="External"/><Relationship Id="rId8543" Type="http://schemas.openxmlformats.org/officeDocument/2006/relationships/hyperlink" Target="http://www.facebook.com/pages/memeburn/249692142258" TargetMode="External"/><Relationship Id="rId10059" Type="http://schemas.openxmlformats.org/officeDocument/2006/relationships/hyperlink" Target="https://www.linkedin.com/company/ammptechnologies/" TargetMode="External"/><Relationship Id="rId10473" Type="http://schemas.openxmlformats.org/officeDocument/2006/relationships/hyperlink" Target="https://side.africa/" TargetMode="External"/><Relationship Id="rId11524" Type="http://schemas.openxmlformats.org/officeDocument/2006/relationships/hyperlink" Target="https://www.paymint-eg.com/" TargetMode="External"/><Relationship Id="rId3688" Type="http://schemas.openxmlformats.org/officeDocument/2006/relationships/hyperlink" Target="http://outsourcenow.us/" TargetMode="External"/><Relationship Id="rId4739" Type="http://schemas.openxmlformats.org/officeDocument/2006/relationships/hyperlink" Target="https://twitter.com/YumKenya" TargetMode="External"/><Relationship Id="rId6094" Type="http://schemas.openxmlformats.org/officeDocument/2006/relationships/hyperlink" Target="https://www.linkedin.com/company/5dvr/about/" TargetMode="External"/><Relationship Id="rId7145" Type="http://schemas.openxmlformats.org/officeDocument/2006/relationships/hyperlink" Target="http://theorionkenya.com/" TargetMode="External"/><Relationship Id="rId8610" Type="http://schemas.openxmlformats.org/officeDocument/2006/relationships/hyperlink" Target="https://www.totalstay.co.za/" TargetMode="External"/><Relationship Id="rId10126" Type="http://schemas.openxmlformats.org/officeDocument/2006/relationships/hyperlink" Target="http://thegradientboost.com/" TargetMode="External"/><Relationship Id="rId10540" Type="http://schemas.openxmlformats.org/officeDocument/2006/relationships/hyperlink" Target="https://www.quromedical.co.za/" TargetMode="External"/><Relationship Id="rId3755" Type="http://schemas.openxmlformats.org/officeDocument/2006/relationships/hyperlink" Target="https://www.pesapata.com/" TargetMode="External"/><Relationship Id="rId4806" Type="http://schemas.openxmlformats.org/officeDocument/2006/relationships/hyperlink" Target="http://www.zagric.co.zw/" TargetMode="External"/><Relationship Id="rId6161" Type="http://schemas.openxmlformats.org/officeDocument/2006/relationships/hyperlink" Target="https://twitter.com/TonatonGhana" TargetMode="External"/><Relationship Id="rId7212" Type="http://schemas.openxmlformats.org/officeDocument/2006/relationships/hyperlink" Target="http://www.chanjoplus.com/" TargetMode="External"/><Relationship Id="rId676" Type="http://schemas.openxmlformats.org/officeDocument/2006/relationships/hyperlink" Target="https://www.facebook.com/suregiftsNG/" TargetMode="External"/><Relationship Id="rId2357" Type="http://schemas.openxmlformats.org/officeDocument/2006/relationships/hyperlink" Target="https://www.facebook.com/EcoSlips/" TargetMode="External"/><Relationship Id="rId3408" Type="http://schemas.openxmlformats.org/officeDocument/2006/relationships/hyperlink" Target="https://www.facebook.com/microensure" TargetMode="External"/><Relationship Id="rId9384" Type="http://schemas.openxmlformats.org/officeDocument/2006/relationships/hyperlink" Target="http://convergesystems.ug/index2.html" TargetMode="External"/><Relationship Id="rId329" Type="http://schemas.openxmlformats.org/officeDocument/2006/relationships/hyperlink" Target="https://www.linkedin.com/company/instabug/" TargetMode="External"/><Relationship Id="rId1373" Type="http://schemas.openxmlformats.org/officeDocument/2006/relationships/hyperlink" Target="https://www.ogaranya.com/how-it-works" TargetMode="External"/><Relationship Id="rId2771" Type="http://schemas.openxmlformats.org/officeDocument/2006/relationships/hyperlink" Target="https://www.taxi.com/" TargetMode="External"/><Relationship Id="rId3822" Type="http://schemas.openxmlformats.org/officeDocument/2006/relationships/hyperlink" Target="https://www.facebook.com/play3arabi/" TargetMode="External"/><Relationship Id="rId6978" Type="http://schemas.openxmlformats.org/officeDocument/2006/relationships/hyperlink" Target="https://www.facebook.com/CountrysideDairyKE/" TargetMode="External"/><Relationship Id="rId9037" Type="http://schemas.openxmlformats.org/officeDocument/2006/relationships/hyperlink" Target="https://www.facebook.com/Glameraglobal/" TargetMode="External"/><Relationship Id="rId743" Type="http://schemas.openxmlformats.org/officeDocument/2006/relationships/hyperlink" Target="https://www.linkedin.com/company/prepclass-com-ng/?originalSubdomain=ng" TargetMode="External"/><Relationship Id="rId1026" Type="http://schemas.openxmlformats.org/officeDocument/2006/relationships/hyperlink" Target="https://accounteer.com/" TargetMode="External"/><Relationship Id="rId2424" Type="http://schemas.openxmlformats.org/officeDocument/2006/relationships/hyperlink" Target="https://twitter.com/Entersekt" TargetMode="External"/><Relationship Id="rId5994" Type="http://schemas.openxmlformats.org/officeDocument/2006/relationships/hyperlink" Target="https://www.twitter.com/seecureapp" TargetMode="External"/><Relationship Id="rId8053" Type="http://schemas.openxmlformats.org/officeDocument/2006/relationships/hyperlink" Target="https://jatefoods.com.ng/" TargetMode="External"/><Relationship Id="rId9104" Type="http://schemas.openxmlformats.org/officeDocument/2006/relationships/hyperlink" Target="https://chapchap.co/" TargetMode="External"/><Relationship Id="rId9451" Type="http://schemas.openxmlformats.org/officeDocument/2006/relationships/hyperlink" Target="https://twitter.com/infodemics1" TargetMode="External"/><Relationship Id="rId11381" Type="http://schemas.openxmlformats.org/officeDocument/2006/relationships/hyperlink" Target="https://nestcoin.com/" TargetMode="External"/><Relationship Id="rId810" Type="http://schemas.openxmlformats.org/officeDocument/2006/relationships/hyperlink" Target="https://hitchhiker.io/" TargetMode="External"/><Relationship Id="rId1440" Type="http://schemas.openxmlformats.org/officeDocument/2006/relationships/hyperlink" Target="https://www.linkedin.com/company/4g-capital/" TargetMode="External"/><Relationship Id="rId4596" Type="http://schemas.openxmlformats.org/officeDocument/2006/relationships/hyperlink" Target="https://www.facebook.com/wexervirtual/" TargetMode="External"/><Relationship Id="rId5647" Type="http://schemas.openxmlformats.org/officeDocument/2006/relationships/hyperlink" Target="https://www.facebook.com/mathsgeeZA" TargetMode="External"/><Relationship Id="rId11034" Type="http://schemas.openxmlformats.org/officeDocument/2006/relationships/hyperlink" Target="https://www.linkedin.com/company/wavemm" TargetMode="External"/><Relationship Id="rId3198" Type="http://schemas.openxmlformats.org/officeDocument/2006/relationships/hyperlink" Target="http://www.lifi-led.ci/" TargetMode="External"/><Relationship Id="rId4249" Type="http://schemas.openxmlformats.org/officeDocument/2006/relationships/hyperlink" Target="http://study.com/" TargetMode="External"/><Relationship Id="rId4663" Type="http://schemas.openxmlformats.org/officeDocument/2006/relationships/hyperlink" Target="https://twitter.com/wiGroupInt" TargetMode="External"/><Relationship Id="rId5714" Type="http://schemas.openxmlformats.org/officeDocument/2006/relationships/hyperlink" Target="https://www.facebook.com/oggehllc" TargetMode="External"/><Relationship Id="rId8120" Type="http://schemas.openxmlformats.org/officeDocument/2006/relationships/hyperlink" Target="http://www.myunihostels.com/" TargetMode="External"/><Relationship Id="rId10050" Type="http://schemas.openxmlformats.org/officeDocument/2006/relationships/hyperlink" Target="https://www.linkedin.com/company/easysolarsl" TargetMode="External"/><Relationship Id="rId11101" Type="http://schemas.openxmlformats.org/officeDocument/2006/relationships/hyperlink" Target="https://www.linkedin.com/company/biocode-technologies" TargetMode="External"/><Relationship Id="rId3265" Type="http://schemas.openxmlformats.org/officeDocument/2006/relationships/hyperlink" Target="https://lyvvcosmetics.com/" TargetMode="External"/><Relationship Id="rId4316" Type="http://schemas.openxmlformats.org/officeDocument/2006/relationships/hyperlink" Target="http://www.tattlr.net/" TargetMode="External"/><Relationship Id="rId4730" Type="http://schemas.openxmlformats.org/officeDocument/2006/relationships/hyperlink" Target="https://www.facebook.com/wisekeysocial" TargetMode="External"/><Relationship Id="rId7886" Type="http://schemas.openxmlformats.org/officeDocument/2006/relationships/hyperlink" Target="http://www.facebook.com/acadarinnovations" TargetMode="External"/><Relationship Id="rId8937" Type="http://schemas.openxmlformats.org/officeDocument/2006/relationships/hyperlink" Target="https://www.mellowcabs.com/" TargetMode="External"/><Relationship Id="rId186" Type="http://schemas.openxmlformats.org/officeDocument/2006/relationships/hyperlink" Target="https://www.linkedin.com/company/10034372/admin/updates/" TargetMode="External"/><Relationship Id="rId2281" Type="http://schemas.openxmlformats.org/officeDocument/2006/relationships/hyperlink" Target="https://www.linkedin.com/company/first-choice-global/about/" TargetMode="External"/><Relationship Id="rId3332" Type="http://schemas.openxmlformats.org/officeDocument/2006/relationships/hyperlink" Target="https://www.linkedin.com/company/mlinzi" TargetMode="External"/><Relationship Id="rId6488" Type="http://schemas.openxmlformats.org/officeDocument/2006/relationships/hyperlink" Target="https://www.twitter.com/amazingkisumu" TargetMode="External"/><Relationship Id="rId7539" Type="http://schemas.openxmlformats.org/officeDocument/2006/relationships/hyperlink" Target="http://www.coreumgroup.com/" TargetMode="External"/><Relationship Id="rId10867" Type="http://schemas.openxmlformats.org/officeDocument/2006/relationships/hyperlink" Target="https://mechoautotech.com/" TargetMode="External"/><Relationship Id="rId253" Type="http://schemas.openxmlformats.org/officeDocument/2006/relationships/hyperlink" Target="https://twitter.com/Naked_insurance" TargetMode="External"/><Relationship Id="rId6555" Type="http://schemas.openxmlformats.org/officeDocument/2006/relationships/hyperlink" Target="http://cyber.co.ke/" TargetMode="External"/><Relationship Id="rId7953" Type="http://schemas.openxmlformats.org/officeDocument/2006/relationships/hyperlink" Target="https://www.facebook.com/Zama.com.ng" TargetMode="External"/><Relationship Id="rId10934" Type="http://schemas.openxmlformats.org/officeDocument/2006/relationships/hyperlink" Target="https://www.facebook.com/reviotech/" TargetMode="External"/><Relationship Id="rId320" Type="http://schemas.openxmlformats.org/officeDocument/2006/relationships/hyperlink" Target="https://www.facebook.com/somaapps/" TargetMode="External"/><Relationship Id="rId2001" Type="http://schemas.openxmlformats.org/officeDocument/2006/relationships/hyperlink" Target="https://www.facebook.com/easi.net/" TargetMode="External"/><Relationship Id="rId5157" Type="http://schemas.openxmlformats.org/officeDocument/2006/relationships/hyperlink" Target="https://zlto.co/" TargetMode="External"/><Relationship Id="rId6208" Type="http://schemas.openxmlformats.org/officeDocument/2006/relationships/hyperlink" Target="https://www.facebook.com/meqasa" TargetMode="External"/><Relationship Id="rId7606" Type="http://schemas.openxmlformats.org/officeDocument/2006/relationships/hyperlink" Target="http://twinpinenetwork.com/" TargetMode="External"/><Relationship Id="rId5571" Type="http://schemas.openxmlformats.org/officeDocument/2006/relationships/hyperlink" Target="https://www.facebook.com/SproutbyIkineo/" TargetMode="External"/><Relationship Id="rId6622" Type="http://schemas.openxmlformats.org/officeDocument/2006/relationships/hyperlink" Target="https://www.gravity.earth/" TargetMode="External"/><Relationship Id="rId9778" Type="http://schemas.openxmlformats.org/officeDocument/2006/relationships/hyperlink" Target="https://www.drugssquare.com/" TargetMode="External"/><Relationship Id="rId1767" Type="http://schemas.openxmlformats.org/officeDocument/2006/relationships/hyperlink" Target="https://www.linkedin.com/company/atikus-insurance/about/" TargetMode="External"/><Relationship Id="rId2818" Type="http://schemas.openxmlformats.org/officeDocument/2006/relationships/hyperlink" Target="https://kobocoin.com/" TargetMode="External"/><Relationship Id="rId4173" Type="http://schemas.openxmlformats.org/officeDocument/2006/relationships/hyperlink" Target="https://www.linkedin.com/company/solarnow-bv/" TargetMode="External"/><Relationship Id="rId5224" Type="http://schemas.openxmlformats.org/officeDocument/2006/relationships/hyperlink" Target="https://www.linkedin.com/company/brownie-points" TargetMode="External"/><Relationship Id="rId8794" Type="http://schemas.openxmlformats.org/officeDocument/2006/relationships/hyperlink" Target="http://www.facebook.com/joblife" TargetMode="External"/><Relationship Id="rId9845" Type="http://schemas.openxmlformats.org/officeDocument/2006/relationships/hyperlink" Target="https://twitter.com/treepzhq" TargetMode="External"/><Relationship Id="rId11775" Type="http://schemas.openxmlformats.org/officeDocument/2006/relationships/hyperlink" Target="https://sava.africa/" TargetMode="External"/><Relationship Id="rId59" Type="http://schemas.openxmlformats.org/officeDocument/2006/relationships/hyperlink" Target="https://www.linkedin.com/company/pagatech-limited/" TargetMode="External"/><Relationship Id="rId1834" Type="http://schemas.openxmlformats.org/officeDocument/2006/relationships/hyperlink" Target="https://www.linkedin.com/company/beatdrone" TargetMode="External"/><Relationship Id="rId4240" Type="http://schemas.openxmlformats.org/officeDocument/2006/relationships/hyperlink" Target="https://www.facebook.com/Clarotech-Consulting-208314319257761/" TargetMode="External"/><Relationship Id="rId7396" Type="http://schemas.openxmlformats.org/officeDocument/2006/relationships/hyperlink" Target="https://www.twitter.com/techpointdotng" TargetMode="External"/><Relationship Id="rId8447" Type="http://schemas.openxmlformats.org/officeDocument/2006/relationships/hyperlink" Target="https://www.coindirect.com/" TargetMode="External"/><Relationship Id="rId8861" Type="http://schemas.openxmlformats.org/officeDocument/2006/relationships/hyperlink" Target="https://twitter.com/UandBMobile" TargetMode="External"/><Relationship Id="rId9912" Type="http://schemas.openxmlformats.org/officeDocument/2006/relationships/hyperlink" Target="https://twitter.com/bid_solar" TargetMode="External"/><Relationship Id="rId10377" Type="http://schemas.openxmlformats.org/officeDocument/2006/relationships/hyperlink" Target="https://www.facebook.com/WOMSA/" TargetMode="External"/><Relationship Id="rId11428" Type="http://schemas.openxmlformats.org/officeDocument/2006/relationships/hyperlink" Target="https://www.wafr.co/" TargetMode="External"/><Relationship Id="rId7049" Type="http://schemas.openxmlformats.org/officeDocument/2006/relationships/hyperlink" Target="http://www.nairobigarage.com/" TargetMode="External"/><Relationship Id="rId7463" Type="http://schemas.openxmlformats.org/officeDocument/2006/relationships/hyperlink" Target="http://www.linkedin.com/company/cloudware-technologies" TargetMode="External"/><Relationship Id="rId8514" Type="http://schemas.openxmlformats.org/officeDocument/2006/relationships/hyperlink" Target="http://www.healr.life/" TargetMode="External"/><Relationship Id="rId10791" Type="http://schemas.openxmlformats.org/officeDocument/2006/relationships/hyperlink" Target="https://twitter.com/mkeonlinemoney" TargetMode="External"/><Relationship Id="rId11842" Type="http://schemas.openxmlformats.org/officeDocument/2006/relationships/hyperlink" Target="https://www.linkedin.com/company/qwili/about/" TargetMode="External"/><Relationship Id="rId1901" Type="http://schemas.openxmlformats.org/officeDocument/2006/relationships/hyperlink" Target="https://www.facebook.com/btcghanaremit/" TargetMode="External"/><Relationship Id="rId3659" Type="http://schemas.openxmlformats.org/officeDocument/2006/relationships/hyperlink" Target="https://www.linkedin.com/company/oradian/" TargetMode="External"/><Relationship Id="rId6065" Type="http://schemas.openxmlformats.org/officeDocument/2006/relationships/hyperlink" Target="https://www.linkedin.com/company-beta/9412695/" TargetMode="External"/><Relationship Id="rId7116" Type="http://schemas.openxmlformats.org/officeDocument/2006/relationships/hyperlink" Target="https://www.facebook.com/pg/Simplifi-Networks-Limited-851462314995770/about/" TargetMode="External"/><Relationship Id="rId10444" Type="http://schemas.openxmlformats.org/officeDocument/2006/relationships/hyperlink" Target="https://www.facebook.com/hitchatentertainment" TargetMode="External"/><Relationship Id="rId5081" Type="http://schemas.openxmlformats.org/officeDocument/2006/relationships/hyperlink" Target="https://www.linkedin.com/company/10x-investments/" TargetMode="External"/><Relationship Id="rId6132" Type="http://schemas.openxmlformats.org/officeDocument/2006/relationships/hyperlink" Target="https://www.linkedin.com/company/proteinea/about/" TargetMode="External"/><Relationship Id="rId7530" Type="http://schemas.openxmlformats.org/officeDocument/2006/relationships/hyperlink" Target="https://www.facebook.com/gatepasscms/" TargetMode="External"/><Relationship Id="rId9288" Type="http://schemas.openxmlformats.org/officeDocument/2006/relationships/hyperlink" Target="https://www.facebook.com/verifymenigeria/" TargetMode="External"/><Relationship Id="rId10511" Type="http://schemas.openxmlformats.org/officeDocument/2006/relationships/hyperlink" Target="https://www.kabakoo.africa/" TargetMode="External"/><Relationship Id="rId994" Type="http://schemas.openxmlformats.org/officeDocument/2006/relationships/hyperlink" Target="https://www.facebook.com/mvxchange/" TargetMode="External"/><Relationship Id="rId2675" Type="http://schemas.openxmlformats.org/officeDocument/2006/relationships/hyperlink" Target="https://getitltd.com/" TargetMode="External"/><Relationship Id="rId3726" Type="http://schemas.openxmlformats.org/officeDocument/2006/relationships/hyperlink" Target="https://pascal.rw/about" TargetMode="External"/><Relationship Id="rId647" Type="http://schemas.openxmlformats.org/officeDocument/2006/relationships/hyperlink" Target="https://www.facebook.com/rxall.net/" TargetMode="External"/><Relationship Id="rId1277" Type="http://schemas.openxmlformats.org/officeDocument/2006/relationships/hyperlink" Target="https://www.facebook.com/itzTouchabl" TargetMode="External"/><Relationship Id="rId1691" Type="http://schemas.openxmlformats.org/officeDocument/2006/relationships/hyperlink" Target="http://www.facebook.com/AlMaqarr" TargetMode="External"/><Relationship Id="rId2328" Type="http://schemas.openxmlformats.org/officeDocument/2006/relationships/hyperlink" Target="http://www.dronesig.co.ao/" TargetMode="External"/><Relationship Id="rId2742" Type="http://schemas.openxmlformats.org/officeDocument/2006/relationships/hyperlink" Target="https://www.facebook.com/GlobalEnergyGroup/" TargetMode="External"/><Relationship Id="rId5898" Type="http://schemas.openxmlformats.org/officeDocument/2006/relationships/hyperlink" Target="https://www.linkedin.com/company/majecules/about/" TargetMode="External"/><Relationship Id="rId6949" Type="http://schemas.openxmlformats.org/officeDocument/2006/relationships/hyperlink" Target="http://www.bigsquare.co.ke/" TargetMode="External"/><Relationship Id="rId9355" Type="http://schemas.openxmlformats.org/officeDocument/2006/relationships/hyperlink" Target="https://www.linkedin.com/company/cabraltechltd/about/" TargetMode="External"/><Relationship Id="rId11285" Type="http://schemas.openxmlformats.org/officeDocument/2006/relationships/hyperlink" Target="https://paylend.africa/" TargetMode="External"/><Relationship Id="rId714" Type="http://schemas.openxmlformats.org/officeDocument/2006/relationships/hyperlink" Target="https://www.facebook.com/sxuirrel/" TargetMode="External"/><Relationship Id="rId1344" Type="http://schemas.openxmlformats.org/officeDocument/2006/relationships/hyperlink" Target="https://www.facebook.com/EnQaz.Net/" TargetMode="External"/><Relationship Id="rId5965" Type="http://schemas.openxmlformats.org/officeDocument/2006/relationships/hyperlink" Target="https://www.facebook.com/mazenjob" TargetMode="External"/><Relationship Id="rId8371" Type="http://schemas.openxmlformats.org/officeDocument/2006/relationships/hyperlink" Target="https://twitter.com/creativecram" TargetMode="External"/><Relationship Id="rId9008" Type="http://schemas.openxmlformats.org/officeDocument/2006/relationships/hyperlink" Target="https://www.facebook.com/windwoodmillers" TargetMode="External"/><Relationship Id="rId9422" Type="http://schemas.openxmlformats.org/officeDocument/2006/relationships/hyperlink" Target="https://www.yassir.io/" TargetMode="External"/><Relationship Id="rId11352" Type="http://schemas.openxmlformats.org/officeDocument/2006/relationships/hyperlink" Target="https://orderin.co.za/" TargetMode="External"/><Relationship Id="rId50" Type="http://schemas.openxmlformats.org/officeDocument/2006/relationships/hyperlink" Target="http://www.powerhive.com/" TargetMode="External"/><Relationship Id="rId1411" Type="http://schemas.openxmlformats.org/officeDocument/2006/relationships/hyperlink" Target="http://luxchizie.net/" TargetMode="External"/><Relationship Id="rId4567" Type="http://schemas.openxmlformats.org/officeDocument/2006/relationships/hyperlink" Target="https://www.facebook.com/venturegardengroup" TargetMode="External"/><Relationship Id="rId5618" Type="http://schemas.openxmlformats.org/officeDocument/2006/relationships/hyperlink" Target="https://www.twitter.com/liquiditysa" TargetMode="External"/><Relationship Id="rId8024" Type="http://schemas.openxmlformats.org/officeDocument/2006/relationships/hyperlink" Target="https://www.facebook.com/hirefreehands/" TargetMode="External"/><Relationship Id="rId11005" Type="http://schemas.openxmlformats.org/officeDocument/2006/relationships/hyperlink" Target="https://www.boostyourbed.com/sleeping-medicine" TargetMode="External"/><Relationship Id="rId3169" Type="http://schemas.openxmlformats.org/officeDocument/2006/relationships/hyperlink" Target="http://www.lamsaworld.com/" TargetMode="External"/><Relationship Id="rId3583" Type="http://schemas.openxmlformats.org/officeDocument/2006/relationships/hyperlink" Target="https://www.facebook.com/niojipayments" TargetMode="External"/><Relationship Id="rId4981" Type="http://schemas.openxmlformats.org/officeDocument/2006/relationships/hyperlink" Target="https://www.umba.com/about" TargetMode="External"/><Relationship Id="rId7040" Type="http://schemas.openxmlformats.org/officeDocument/2006/relationships/hyperlink" Target="http://www.mimiafricana.co.ke/" TargetMode="External"/><Relationship Id="rId10021" Type="http://schemas.openxmlformats.org/officeDocument/2006/relationships/hyperlink" Target="https://www.twitter.com/EmmnochFarms" TargetMode="External"/><Relationship Id="rId2185" Type="http://schemas.openxmlformats.org/officeDocument/2006/relationships/hyperlink" Target="https://www.facebook.com/DambeWarriors/" TargetMode="External"/><Relationship Id="rId3236" Type="http://schemas.openxmlformats.org/officeDocument/2006/relationships/hyperlink" Target="https://twitter.com/maxi_cash?lang=en" TargetMode="External"/><Relationship Id="rId4634" Type="http://schemas.openxmlformats.org/officeDocument/2006/relationships/hyperlink" Target="https://twitter.com/wemoveco" TargetMode="External"/><Relationship Id="rId157" Type="http://schemas.openxmlformats.org/officeDocument/2006/relationships/hyperlink" Target="https://twitter.com/instadeepai" TargetMode="External"/><Relationship Id="rId3650" Type="http://schemas.openxmlformats.org/officeDocument/2006/relationships/hyperlink" Target="https://www.linkedin.com/company/steeple-research/" TargetMode="External"/><Relationship Id="rId4701" Type="http://schemas.openxmlformats.org/officeDocument/2006/relationships/hyperlink" Target="https://wenadata.com/" TargetMode="External"/><Relationship Id="rId7857" Type="http://schemas.openxmlformats.org/officeDocument/2006/relationships/hyperlink" Target="https://suapp.org/" TargetMode="External"/><Relationship Id="rId8908" Type="http://schemas.openxmlformats.org/officeDocument/2006/relationships/hyperlink" Target="http://nonacreative.com/" TargetMode="External"/><Relationship Id="rId10838" Type="http://schemas.openxmlformats.org/officeDocument/2006/relationships/hyperlink" Target="https://www.facebook.com/ZeewEgypt" TargetMode="External"/><Relationship Id="rId571" Type="http://schemas.openxmlformats.org/officeDocument/2006/relationships/hyperlink" Target="http://www.fastvan.com/" TargetMode="External"/><Relationship Id="rId2252" Type="http://schemas.openxmlformats.org/officeDocument/2006/relationships/hyperlink" Target="https://www.denkiminsurance.com/" TargetMode="External"/><Relationship Id="rId3303" Type="http://schemas.openxmlformats.org/officeDocument/2006/relationships/hyperlink" Target="https://www.facebook.com/mPaperApp/" TargetMode="External"/><Relationship Id="rId6459" Type="http://schemas.openxmlformats.org/officeDocument/2006/relationships/hyperlink" Target="https://www.africadatacentres.com/" TargetMode="External"/><Relationship Id="rId6873" Type="http://schemas.openxmlformats.org/officeDocument/2006/relationships/hyperlink" Target="https://www.facebook.com/nomadmagazineafrica/" TargetMode="External"/><Relationship Id="rId7924" Type="http://schemas.openxmlformats.org/officeDocument/2006/relationships/hyperlink" Target="https://www.linkedin.com/owojelaodey" TargetMode="External"/><Relationship Id="rId224" Type="http://schemas.openxmlformats.org/officeDocument/2006/relationships/hyperlink" Target="https://solwallet.org/" TargetMode="External"/><Relationship Id="rId5475" Type="http://schemas.openxmlformats.org/officeDocument/2006/relationships/hyperlink" Target="https://www.linkedin.com/in/Diga-Digital-Intelligence-013015b9/" TargetMode="External"/><Relationship Id="rId6526" Type="http://schemas.openxmlformats.org/officeDocument/2006/relationships/hyperlink" Target="https://www.buyrentkenya.com/" TargetMode="External"/><Relationship Id="rId6940" Type="http://schemas.openxmlformats.org/officeDocument/2006/relationships/hyperlink" Target="https://asapinform.com/" TargetMode="External"/><Relationship Id="rId10905" Type="http://schemas.openxmlformats.org/officeDocument/2006/relationships/hyperlink" Target="https://www.linkedin.com/company/nawyestate/" TargetMode="External"/><Relationship Id="rId4077" Type="http://schemas.openxmlformats.org/officeDocument/2006/relationships/hyperlink" Target="https://twitter.com/ShelterAfrique" TargetMode="External"/><Relationship Id="rId4491" Type="http://schemas.openxmlformats.org/officeDocument/2006/relationships/hyperlink" Target="https://www.linkedin.com/company/umati-capital/" TargetMode="External"/><Relationship Id="rId5128" Type="http://schemas.openxmlformats.org/officeDocument/2006/relationships/hyperlink" Target="http://www.peachpayments.com/" TargetMode="External"/><Relationship Id="rId5542" Type="http://schemas.openxmlformats.org/officeDocument/2006/relationships/hyperlink" Target="https://www.facebook.com/forjVR/" TargetMode="External"/><Relationship Id="rId8698" Type="http://schemas.openxmlformats.org/officeDocument/2006/relationships/hyperlink" Target="https://wrapistry.shop/" TargetMode="External"/><Relationship Id="rId9749" Type="http://schemas.openxmlformats.org/officeDocument/2006/relationships/hyperlink" Target="https://www.facebook.com/detechguru" TargetMode="External"/><Relationship Id="rId1738" Type="http://schemas.openxmlformats.org/officeDocument/2006/relationships/hyperlink" Target="http://www.a-r-e-d.com/" TargetMode="External"/><Relationship Id="rId3093" Type="http://schemas.openxmlformats.org/officeDocument/2006/relationships/hyperlink" Target="http://kiva.org/" TargetMode="External"/><Relationship Id="rId4144" Type="http://schemas.openxmlformats.org/officeDocument/2006/relationships/hyperlink" Target="https://smartconnect.com/" TargetMode="External"/><Relationship Id="rId8765" Type="http://schemas.openxmlformats.org/officeDocument/2006/relationships/hyperlink" Target="https://www.facebook.com/goodieshubonline" TargetMode="External"/><Relationship Id="rId11679" Type="http://schemas.openxmlformats.org/officeDocument/2006/relationships/hyperlink" Target="https://goooapp.com/Home/Login" TargetMode="External"/><Relationship Id="rId3160" Type="http://schemas.openxmlformats.org/officeDocument/2006/relationships/hyperlink" Target="https://twitter.com/kuhustle" TargetMode="External"/><Relationship Id="rId4211" Type="http://schemas.openxmlformats.org/officeDocument/2006/relationships/hyperlink" Target="https://twitter.com/spreebie?lang=en" TargetMode="External"/><Relationship Id="rId7367" Type="http://schemas.openxmlformats.org/officeDocument/2006/relationships/hyperlink" Target="http://twitter.com/VenturesAfrica" TargetMode="External"/><Relationship Id="rId8418" Type="http://schemas.openxmlformats.org/officeDocument/2006/relationships/hyperlink" Target="https://www.facebook.com/digital-design247-technologies-952078508193176" TargetMode="External"/><Relationship Id="rId9816" Type="http://schemas.openxmlformats.org/officeDocument/2006/relationships/hyperlink" Target="https://www.linkedin.com/company/scalekenya/" TargetMode="External"/><Relationship Id="rId10695" Type="http://schemas.openxmlformats.org/officeDocument/2006/relationships/hyperlink" Target="https://rw.linkedin.com/company/uzimachickenrwandaltd" TargetMode="External"/><Relationship Id="rId11746" Type="http://schemas.openxmlformats.org/officeDocument/2006/relationships/hyperlink" Target="https://www.linkedin.com/company/mtek-services/about/" TargetMode="External"/><Relationship Id="rId1805" Type="http://schemas.openxmlformats.org/officeDocument/2006/relationships/hyperlink" Target="https://www.facebook.com/BabymigoApp/" TargetMode="External"/><Relationship Id="rId7781" Type="http://schemas.openxmlformats.org/officeDocument/2006/relationships/hyperlink" Target="http://theleadspace.co/" TargetMode="External"/><Relationship Id="rId8832" Type="http://schemas.openxmlformats.org/officeDocument/2006/relationships/hyperlink" Target="http://shopeatsleepworldwide.com/" TargetMode="External"/><Relationship Id="rId10348" Type="http://schemas.openxmlformats.org/officeDocument/2006/relationships/hyperlink" Target="https://pngme.com/" TargetMode="External"/><Relationship Id="rId10762" Type="http://schemas.openxmlformats.org/officeDocument/2006/relationships/hyperlink" Target="https://www.facebook.com/appsnmobile/" TargetMode="External"/><Relationship Id="rId11813" Type="http://schemas.openxmlformats.org/officeDocument/2006/relationships/hyperlink" Target="https://twitter.com/zazuuhq" TargetMode="External"/><Relationship Id="rId3977" Type="http://schemas.openxmlformats.org/officeDocument/2006/relationships/hyperlink" Target="https://www.linkedin.com/company/retailtower/" TargetMode="External"/><Relationship Id="rId6036" Type="http://schemas.openxmlformats.org/officeDocument/2006/relationships/hyperlink" Target="https://www.facebook.com/appgain" TargetMode="External"/><Relationship Id="rId6383" Type="http://schemas.openxmlformats.org/officeDocument/2006/relationships/hyperlink" Target="https://twitter.com/happypayroll" TargetMode="External"/><Relationship Id="rId7434" Type="http://schemas.openxmlformats.org/officeDocument/2006/relationships/hyperlink" Target="http://www.facebook.com/vanguardngr" TargetMode="External"/><Relationship Id="rId10415" Type="http://schemas.openxmlformats.org/officeDocument/2006/relationships/hyperlink" Target="https://nuru.cd/" TargetMode="External"/><Relationship Id="rId898" Type="http://schemas.openxmlformats.org/officeDocument/2006/relationships/hyperlink" Target="https://www.facebook.com/praxiLabs/" TargetMode="External"/><Relationship Id="rId2579" Type="http://schemas.openxmlformats.org/officeDocument/2006/relationships/hyperlink" Target="https://firebirdsql.org/" TargetMode="External"/><Relationship Id="rId2993" Type="http://schemas.openxmlformats.org/officeDocument/2006/relationships/hyperlink" Target="https://www.linkedin.com/company/radmark/" TargetMode="External"/><Relationship Id="rId6450" Type="http://schemas.openxmlformats.org/officeDocument/2006/relationships/hyperlink" Target="https://twitter.com/AfricaHealthBiz" TargetMode="External"/><Relationship Id="rId7501" Type="http://schemas.openxmlformats.org/officeDocument/2006/relationships/hyperlink" Target="https://www.facebook.com/myaimtoget" TargetMode="External"/><Relationship Id="rId965" Type="http://schemas.openxmlformats.org/officeDocument/2006/relationships/hyperlink" Target="https://twitter.com/arifutweets" TargetMode="External"/><Relationship Id="rId1595" Type="http://schemas.openxmlformats.org/officeDocument/2006/relationships/hyperlink" Target="https://www.linkedin.com/company/afrigroups/" TargetMode="External"/><Relationship Id="rId2646" Type="http://schemas.openxmlformats.org/officeDocument/2006/relationships/hyperlink" Target="https://freshsourceglobal.com/" TargetMode="External"/><Relationship Id="rId5052" Type="http://schemas.openxmlformats.org/officeDocument/2006/relationships/hyperlink" Target="https://www.linkedin.com/company/wealth-migrate" TargetMode="External"/><Relationship Id="rId6103" Type="http://schemas.openxmlformats.org/officeDocument/2006/relationships/hyperlink" Target="https://twitter.com/BotCommander_io" TargetMode="External"/><Relationship Id="rId9259" Type="http://schemas.openxmlformats.org/officeDocument/2006/relationships/hyperlink" Target="https://www.invyad.com/" TargetMode="External"/><Relationship Id="rId9673" Type="http://schemas.openxmlformats.org/officeDocument/2006/relationships/hyperlink" Target="https://www.linkedin.com/company/emergency-response-africa" TargetMode="External"/><Relationship Id="rId11189" Type="http://schemas.openxmlformats.org/officeDocument/2006/relationships/hyperlink" Target="https://www.linkedin.com/company/ahhglobal" TargetMode="External"/><Relationship Id="rId618" Type="http://schemas.openxmlformats.org/officeDocument/2006/relationships/hyperlink" Target="https://www.linkedin.com/company/finchatbot/" TargetMode="External"/><Relationship Id="rId1248" Type="http://schemas.openxmlformats.org/officeDocument/2006/relationships/hyperlink" Target="https://www.linkedin.com/company/compareha/about/" TargetMode="External"/><Relationship Id="rId1662" Type="http://schemas.openxmlformats.org/officeDocument/2006/relationships/hyperlink" Target="https://twitter.com/KampalaAirQo" TargetMode="External"/><Relationship Id="rId5869" Type="http://schemas.openxmlformats.org/officeDocument/2006/relationships/hyperlink" Target="https://www.linkedin.com/company/18003069/" TargetMode="External"/><Relationship Id="rId8275" Type="http://schemas.openxmlformats.org/officeDocument/2006/relationships/hyperlink" Target="https://www.twitter.com/smartdesignsng" TargetMode="External"/><Relationship Id="rId9326" Type="http://schemas.openxmlformats.org/officeDocument/2006/relationships/hyperlink" Target="https://twitter.com/trustedmed" TargetMode="External"/><Relationship Id="rId11256" Type="http://schemas.openxmlformats.org/officeDocument/2006/relationships/hyperlink" Target="https://www.facebook.com/fleetiworld/" TargetMode="External"/><Relationship Id="rId1315" Type="http://schemas.openxmlformats.org/officeDocument/2006/relationships/hyperlink" Target="https://www.linkedin.com/company/inclusive-financial-technologies/" TargetMode="External"/><Relationship Id="rId2713" Type="http://schemas.openxmlformats.org/officeDocument/2006/relationships/hyperlink" Target="https://www.linkedin.com/company/gebeya-inc./" TargetMode="External"/><Relationship Id="rId7291" Type="http://schemas.openxmlformats.org/officeDocument/2006/relationships/hyperlink" Target="http://foodstantly.com/" TargetMode="External"/><Relationship Id="rId8342" Type="http://schemas.openxmlformats.org/officeDocument/2006/relationships/hyperlink" Target="https://web.facebook.com/Examstuts/" TargetMode="External"/><Relationship Id="rId9740" Type="http://schemas.openxmlformats.org/officeDocument/2006/relationships/hyperlink" Target="https://www.facebook.com/arbresforestry/" TargetMode="External"/><Relationship Id="rId11670" Type="http://schemas.openxmlformats.org/officeDocument/2006/relationships/hyperlink" Target="https://esaal.me/en" TargetMode="External"/><Relationship Id="rId4885" Type="http://schemas.openxmlformats.org/officeDocument/2006/relationships/hyperlink" Target="https://www.linkedin.com/in/microdrone-africa-392777124/" TargetMode="External"/><Relationship Id="rId5936" Type="http://schemas.openxmlformats.org/officeDocument/2006/relationships/hyperlink" Target="https://twitter.com/@smardex" TargetMode="External"/><Relationship Id="rId10272" Type="http://schemas.openxmlformats.org/officeDocument/2006/relationships/hyperlink" Target="https://mwavulitechnologies.org/" TargetMode="External"/><Relationship Id="rId11323" Type="http://schemas.openxmlformats.org/officeDocument/2006/relationships/hyperlink" Target="https://twitter.com/fedapay" TargetMode="External"/><Relationship Id="rId21" Type="http://schemas.openxmlformats.org/officeDocument/2006/relationships/hyperlink" Target="https://www.linkedin.com/company/swvl/" TargetMode="External"/><Relationship Id="rId2089" Type="http://schemas.openxmlformats.org/officeDocument/2006/relationships/hyperlink" Target="https://www.facebook.com/Connect-Africa-Foundation-250151148813/" TargetMode="External"/><Relationship Id="rId3487" Type="http://schemas.openxmlformats.org/officeDocument/2006/relationships/hyperlink" Target="https://www.facebook.com/Goldkey" TargetMode="External"/><Relationship Id="rId4538" Type="http://schemas.openxmlformats.org/officeDocument/2006/relationships/hyperlink" Target="https://www.facebook.com/upnepa/" TargetMode="External"/><Relationship Id="rId4952" Type="http://schemas.openxmlformats.org/officeDocument/2006/relationships/hyperlink" Target="https://twitter.com/spaceinafrica1" TargetMode="External"/><Relationship Id="rId3554" Type="http://schemas.openxmlformats.org/officeDocument/2006/relationships/hyperlink" Target="http://naviacom.com/" TargetMode="External"/><Relationship Id="rId4605" Type="http://schemas.openxmlformats.org/officeDocument/2006/relationships/hyperlink" Target="https://twitter.com/vmktech" TargetMode="External"/><Relationship Id="rId7011" Type="http://schemas.openxmlformats.org/officeDocument/2006/relationships/hyperlink" Target="https://twitter.com/greensmart_ke" TargetMode="External"/><Relationship Id="rId475" Type="http://schemas.openxmlformats.org/officeDocument/2006/relationships/hyperlink" Target="https://www.nomanini.com/" TargetMode="External"/><Relationship Id="rId2156" Type="http://schemas.openxmlformats.org/officeDocument/2006/relationships/hyperlink" Target="https://www.facebook.com/cryptyd/" TargetMode="External"/><Relationship Id="rId2570" Type="http://schemas.openxmlformats.org/officeDocument/2006/relationships/hyperlink" Target="https://www.humaniq.com/" TargetMode="External"/><Relationship Id="rId3207" Type="http://schemas.openxmlformats.org/officeDocument/2006/relationships/hyperlink" Target="https://www.facebook.com/Matibabu8" TargetMode="External"/><Relationship Id="rId3621" Type="http://schemas.openxmlformats.org/officeDocument/2006/relationships/hyperlink" Target="https://www.linkedin.com/company-beta/1443402/?pathWildcard=1443402" TargetMode="External"/><Relationship Id="rId6777" Type="http://schemas.openxmlformats.org/officeDocument/2006/relationships/hyperlink" Target="https://www.linkedin.com/company/mambo-microsystems-limited" TargetMode="External"/><Relationship Id="rId7828" Type="http://schemas.openxmlformats.org/officeDocument/2006/relationships/hyperlink" Target="https://twitter.com/techinnover" TargetMode="External"/><Relationship Id="rId9183" Type="http://schemas.openxmlformats.org/officeDocument/2006/relationships/hyperlink" Target="https://www.facebook.com/gnugrid" TargetMode="External"/><Relationship Id="rId128" Type="http://schemas.openxmlformats.org/officeDocument/2006/relationships/hyperlink" Target="https://africastalking.com/" TargetMode="External"/><Relationship Id="rId542" Type="http://schemas.openxmlformats.org/officeDocument/2006/relationships/hyperlink" Target="https://www.linkedin.com/company/merq/" TargetMode="External"/><Relationship Id="rId1172" Type="http://schemas.openxmlformats.org/officeDocument/2006/relationships/hyperlink" Target="https://www.linkedin.com/company/fashpa-com" TargetMode="External"/><Relationship Id="rId2223" Type="http://schemas.openxmlformats.org/officeDocument/2006/relationships/hyperlink" Target="https://www.linkedin.com/company/diggerapp-io/" TargetMode="External"/><Relationship Id="rId5379" Type="http://schemas.openxmlformats.org/officeDocument/2006/relationships/hyperlink" Target="https://www.linkedin.com/company/infointeg" TargetMode="External"/><Relationship Id="rId5793" Type="http://schemas.openxmlformats.org/officeDocument/2006/relationships/hyperlink" Target="https://www.linkedin.com/company/solid-integrated-solutions-sis-/about/" TargetMode="External"/><Relationship Id="rId6844" Type="http://schemas.openxmlformats.org/officeDocument/2006/relationships/hyperlink" Target="https://www.twitter.com/snorezing" TargetMode="External"/><Relationship Id="rId9250" Type="http://schemas.openxmlformats.org/officeDocument/2006/relationships/hyperlink" Target="https://web.facebook.com/upowa/?_rdc=1&amp;_rdr" TargetMode="External"/><Relationship Id="rId10809" Type="http://schemas.openxmlformats.org/officeDocument/2006/relationships/hyperlink" Target="https://www.facebook.com/hyperiondev/" TargetMode="External"/><Relationship Id="rId11180" Type="http://schemas.openxmlformats.org/officeDocument/2006/relationships/hyperlink" Target="https://twitter.com/rabbitmart_eg" TargetMode="External"/><Relationship Id="rId4395" Type="http://schemas.openxmlformats.org/officeDocument/2006/relationships/hyperlink" Target="http://www.tmx.com/en/index.html" TargetMode="External"/><Relationship Id="rId5446" Type="http://schemas.openxmlformats.org/officeDocument/2006/relationships/hyperlink" Target="https://twitter.com/bountiXP" TargetMode="External"/><Relationship Id="rId1989" Type="http://schemas.openxmlformats.org/officeDocument/2006/relationships/hyperlink" Target="http://twitter.com/claimsync" TargetMode="External"/><Relationship Id="rId4048" Type="http://schemas.openxmlformats.org/officeDocument/2006/relationships/hyperlink" Target="https://twitter.com/selinawamucii" TargetMode="External"/><Relationship Id="rId5860" Type="http://schemas.openxmlformats.org/officeDocument/2006/relationships/hyperlink" Target="http://dailymedicalinfo.com/" TargetMode="External"/><Relationship Id="rId6911" Type="http://schemas.openxmlformats.org/officeDocument/2006/relationships/hyperlink" Target="https://eazzylabs.com/" TargetMode="External"/><Relationship Id="rId3064" Type="http://schemas.openxmlformats.org/officeDocument/2006/relationships/hyperlink" Target="http://www.facebook.com/jetstreamafrica" TargetMode="External"/><Relationship Id="rId4462" Type="http://schemas.openxmlformats.org/officeDocument/2006/relationships/hyperlink" Target="https://twitter.com/tymebankza" TargetMode="External"/><Relationship Id="rId5513" Type="http://schemas.openxmlformats.org/officeDocument/2006/relationships/hyperlink" Target="https://twitter.com/AsaDuru" TargetMode="External"/><Relationship Id="rId8669" Type="http://schemas.openxmlformats.org/officeDocument/2006/relationships/hyperlink" Target="https://www.twitter.com/resource_design" TargetMode="External"/><Relationship Id="rId10599" Type="http://schemas.openxmlformats.org/officeDocument/2006/relationships/hyperlink" Target="https://twitter.com/agrilifetanzania" TargetMode="External"/><Relationship Id="rId1709" Type="http://schemas.openxmlformats.org/officeDocument/2006/relationships/hyperlink" Target="https://twitter.com/compitechnolog1" TargetMode="External"/><Relationship Id="rId4115" Type="http://schemas.openxmlformats.org/officeDocument/2006/relationships/hyperlink" Target="http://www.skillup.co/" TargetMode="External"/><Relationship Id="rId7685" Type="http://schemas.openxmlformats.org/officeDocument/2006/relationships/hyperlink" Target="https://twitter.com/Afritickets" TargetMode="External"/><Relationship Id="rId8736" Type="http://schemas.openxmlformats.org/officeDocument/2006/relationships/hyperlink" Target="https://www.linkedin.com/company/ispani-group/" TargetMode="External"/><Relationship Id="rId10666" Type="http://schemas.openxmlformats.org/officeDocument/2006/relationships/hyperlink" Target="https://www.facebook.com/weareshyftpower/" TargetMode="External"/><Relationship Id="rId11717" Type="http://schemas.openxmlformats.org/officeDocument/2006/relationships/hyperlink" Target="https://www.facebook.com/sizananigroup" TargetMode="External"/><Relationship Id="rId2080" Type="http://schemas.openxmlformats.org/officeDocument/2006/relationships/hyperlink" Target="https://www.facebook.com/compuscan" TargetMode="External"/><Relationship Id="rId3131" Type="http://schemas.openxmlformats.org/officeDocument/2006/relationships/hyperlink" Target="https://www.facebook.com/kukulugame/" TargetMode="External"/><Relationship Id="rId6287" Type="http://schemas.openxmlformats.org/officeDocument/2006/relationships/hyperlink" Target="https://www.facebook.com/snoocode" TargetMode="External"/><Relationship Id="rId7338" Type="http://schemas.openxmlformats.org/officeDocument/2006/relationships/hyperlink" Target="https://termii.com/" TargetMode="External"/><Relationship Id="rId7752" Type="http://schemas.openxmlformats.org/officeDocument/2006/relationships/hyperlink" Target="http://twitter.com/zegistmag" TargetMode="External"/><Relationship Id="rId8803" Type="http://schemas.openxmlformats.org/officeDocument/2006/relationships/hyperlink" Target="https://in.linkedin.com/company/code-for-cape-town" TargetMode="External"/><Relationship Id="rId10319" Type="http://schemas.openxmlformats.org/officeDocument/2006/relationships/hyperlink" Target="https://www.linkedin.com/company/rise-vest/" TargetMode="External"/><Relationship Id="rId2897" Type="http://schemas.openxmlformats.org/officeDocument/2006/relationships/hyperlink" Target="https://www.facebook.com/pages/iCow/202595246499773" TargetMode="External"/><Relationship Id="rId3948" Type="http://schemas.openxmlformats.org/officeDocument/2006/relationships/hyperlink" Target="https://web.facebook.com/REMA-1394986370587734/?ref=br_rs" TargetMode="External"/><Relationship Id="rId6354" Type="http://schemas.openxmlformats.org/officeDocument/2006/relationships/hyperlink" Target="https://www.linkedin.com/company/mobile-web-ghana/about/" TargetMode="External"/><Relationship Id="rId7405" Type="http://schemas.openxmlformats.org/officeDocument/2006/relationships/hyperlink" Target="https://www.facebook.com/HollaNow/" TargetMode="External"/><Relationship Id="rId10733" Type="http://schemas.openxmlformats.org/officeDocument/2006/relationships/hyperlink" Target="https://www.getkadi.com/" TargetMode="External"/><Relationship Id="rId869" Type="http://schemas.openxmlformats.org/officeDocument/2006/relationships/hyperlink" Target="https://twitter.com/thewalletng" TargetMode="External"/><Relationship Id="rId1499" Type="http://schemas.openxmlformats.org/officeDocument/2006/relationships/hyperlink" Target="https://twitter.com/bitwala" TargetMode="External"/><Relationship Id="rId5370" Type="http://schemas.openxmlformats.org/officeDocument/2006/relationships/hyperlink" Target="http://www.theloyaltybox.com/" TargetMode="External"/><Relationship Id="rId6007" Type="http://schemas.openxmlformats.org/officeDocument/2006/relationships/hyperlink" Target="https://www.twitter.com/voo_eg" TargetMode="External"/><Relationship Id="rId6421" Type="http://schemas.openxmlformats.org/officeDocument/2006/relationships/hyperlink" Target="https://www.facebook.com/adlinkco" TargetMode="External"/><Relationship Id="rId9577" Type="http://schemas.openxmlformats.org/officeDocument/2006/relationships/hyperlink" Target="https://www.a2x.co.za/" TargetMode="External"/><Relationship Id="rId10800" Type="http://schemas.openxmlformats.org/officeDocument/2006/relationships/hyperlink" Target="https://www.linkedin.com/company/kune-food/" TargetMode="External"/><Relationship Id="rId2964" Type="http://schemas.openxmlformats.org/officeDocument/2006/relationships/hyperlink" Target="http://twitter.com/iProcureAfrica" TargetMode="External"/><Relationship Id="rId5023" Type="http://schemas.openxmlformats.org/officeDocument/2006/relationships/hyperlink" Target="https://twitter.com/imaeroangola" TargetMode="External"/><Relationship Id="rId8179" Type="http://schemas.openxmlformats.org/officeDocument/2006/relationships/hyperlink" Target="http://food-i-like.com/" TargetMode="External"/><Relationship Id="rId9991" Type="http://schemas.openxmlformats.org/officeDocument/2006/relationships/hyperlink" Target="https://www.linkedin.com/company/magofarm-ltd" TargetMode="External"/><Relationship Id="rId936" Type="http://schemas.openxmlformats.org/officeDocument/2006/relationships/hyperlink" Target="http://www.mandulisenergy.com/" TargetMode="External"/><Relationship Id="rId1219" Type="http://schemas.openxmlformats.org/officeDocument/2006/relationships/hyperlink" Target="https://www.facebook.com/ElRoshettaApp/" TargetMode="External"/><Relationship Id="rId1566" Type="http://schemas.openxmlformats.org/officeDocument/2006/relationships/hyperlink" Target="https://www.facebook.com/AgroTechFarmCom/" TargetMode="External"/><Relationship Id="rId1980" Type="http://schemas.openxmlformats.org/officeDocument/2006/relationships/hyperlink" Target="http://www.bwala.co.ke/" TargetMode="External"/><Relationship Id="rId2617" Type="http://schemas.openxmlformats.org/officeDocument/2006/relationships/hyperlink" Target="https://www.linkedin.com/company/flowian-solutions-private-limited/about/" TargetMode="External"/><Relationship Id="rId7195" Type="http://schemas.openxmlformats.org/officeDocument/2006/relationships/hyperlink" Target="https://www.facebook.com/NopeaRide/" TargetMode="External"/><Relationship Id="rId8246" Type="http://schemas.openxmlformats.org/officeDocument/2006/relationships/hyperlink" Target="https://www.facebook.com/infoguideafrica" TargetMode="External"/><Relationship Id="rId8593" Type="http://schemas.openxmlformats.org/officeDocument/2006/relationships/hyperlink" Target="https://www.linkedin.com/company/10289352/" TargetMode="External"/><Relationship Id="rId9644" Type="http://schemas.openxmlformats.org/officeDocument/2006/relationships/hyperlink" Target="https://twitter.com/Digiduka1" TargetMode="External"/><Relationship Id="rId11574" Type="http://schemas.openxmlformats.org/officeDocument/2006/relationships/hyperlink" Target="https://www.facebook.com/electricalcompliancecertificate/" TargetMode="External"/><Relationship Id="rId1633" Type="http://schemas.openxmlformats.org/officeDocument/2006/relationships/hyperlink" Target="http://www.clickpesa.com/" TargetMode="External"/><Relationship Id="rId4789" Type="http://schemas.openxmlformats.org/officeDocument/2006/relationships/hyperlink" Target="http://www.facebook.com/yomkencom" TargetMode="External"/><Relationship Id="rId8660" Type="http://schemas.openxmlformats.org/officeDocument/2006/relationships/hyperlink" Target="http://www.iafrikan.com/" TargetMode="External"/><Relationship Id="rId9711" Type="http://schemas.openxmlformats.org/officeDocument/2006/relationships/hyperlink" Target="https://www.linkedin.com/company/truid/" TargetMode="External"/><Relationship Id="rId10176" Type="http://schemas.openxmlformats.org/officeDocument/2006/relationships/hyperlink" Target="https://facebook.com/accencast" TargetMode="External"/><Relationship Id="rId10590" Type="http://schemas.openxmlformats.org/officeDocument/2006/relationships/hyperlink" Target="https://gasby.group/" TargetMode="External"/><Relationship Id="rId11227" Type="http://schemas.openxmlformats.org/officeDocument/2006/relationships/hyperlink" Target="https://www.offerzen.com/" TargetMode="External"/><Relationship Id="rId11641" Type="http://schemas.openxmlformats.org/officeDocument/2006/relationships/hyperlink" Target="https://mara.xyz/" TargetMode="External"/><Relationship Id="rId1700" Type="http://schemas.openxmlformats.org/officeDocument/2006/relationships/hyperlink" Target="https://autopartsegypt.com/" TargetMode="External"/><Relationship Id="rId4856" Type="http://schemas.openxmlformats.org/officeDocument/2006/relationships/hyperlink" Target="https://www.kalido.me/" TargetMode="External"/><Relationship Id="rId5907" Type="http://schemas.openxmlformats.org/officeDocument/2006/relationships/hyperlink" Target="https://www.facebook.com/CantalopJobs" TargetMode="External"/><Relationship Id="rId7262" Type="http://schemas.openxmlformats.org/officeDocument/2006/relationships/hyperlink" Target="https://www.linkedin.com/company/vasiti.com/about/" TargetMode="External"/><Relationship Id="rId8313" Type="http://schemas.openxmlformats.org/officeDocument/2006/relationships/hyperlink" Target="https://twitter.com/gigabytedevsinc" TargetMode="External"/><Relationship Id="rId10243" Type="http://schemas.openxmlformats.org/officeDocument/2006/relationships/hyperlink" Target="https://www.oddwayinternational.com/" TargetMode="External"/><Relationship Id="rId3458" Type="http://schemas.openxmlformats.org/officeDocument/2006/relationships/hyperlink" Target="https://twitter.com/moringaschool" TargetMode="External"/><Relationship Id="rId3872" Type="http://schemas.openxmlformats.org/officeDocument/2006/relationships/hyperlink" Target="https://twitter.com/provilledotnet" TargetMode="External"/><Relationship Id="rId4509" Type="http://schemas.openxmlformats.org/officeDocument/2006/relationships/hyperlink" Target="https://www.facebook.com/ugtickets/" TargetMode="External"/><Relationship Id="rId10310" Type="http://schemas.openxmlformats.org/officeDocument/2006/relationships/hyperlink" Target="https://twitter.com/loanstoget" TargetMode="External"/><Relationship Id="rId379" Type="http://schemas.openxmlformats.org/officeDocument/2006/relationships/hyperlink" Target="https://twitter.com/Ousta_Egypt" TargetMode="External"/><Relationship Id="rId793" Type="http://schemas.openxmlformats.org/officeDocument/2006/relationships/hyperlink" Target="https://www.facebook.com/sonocareng" TargetMode="External"/><Relationship Id="rId2474" Type="http://schemas.openxmlformats.org/officeDocument/2006/relationships/hyperlink" Target="https://www.linkedin.com/company/enezaeducation/" TargetMode="External"/><Relationship Id="rId3525" Type="http://schemas.openxmlformats.org/officeDocument/2006/relationships/hyperlink" Target="https://www.linkedin.com/company/3198408" TargetMode="External"/><Relationship Id="rId4923" Type="http://schemas.openxmlformats.org/officeDocument/2006/relationships/hyperlink" Target="https://www.linkedin.com/company/enko-education/about/" TargetMode="External"/><Relationship Id="rId9087" Type="http://schemas.openxmlformats.org/officeDocument/2006/relationships/hyperlink" Target="http://www.codeskill.net/" TargetMode="External"/><Relationship Id="rId446" Type="http://schemas.openxmlformats.org/officeDocument/2006/relationships/hyperlink" Target="http://linkedin.com/company/neopenda" TargetMode="External"/><Relationship Id="rId1076" Type="http://schemas.openxmlformats.org/officeDocument/2006/relationships/hyperlink" Target="https://cherehani.org/" TargetMode="External"/><Relationship Id="rId1490" Type="http://schemas.openxmlformats.org/officeDocument/2006/relationships/hyperlink" Target="https://www.bitfinance.com/" TargetMode="External"/><Relationship Id="rId2127" Type="http://schemas.openxmlformats.org/officeDocument/2006/relationships/hyperlink" Target="http://www.coldhubs.com/" TargetMode="External"/><Relationship Id="rId9154" Type="http://schemas.openxmlformats.org/officeDocument/2006/relationships/hyperlink" Target="https://www.linkedin.com/in/aui-techno-04829b180/" TargetMode="External"/><Relationship Id="rId11084" Type="http://schemas.openxmlformats.org/officeDocument/2006/relationships/hyperlink" Target="https://twitter.com/ourpaydayHQ" TargetMode="External"/><Relationship Id="rId860" Type="http://schemas.openxmlformats.org/officeDocument/2006/relationships/hyperlink" Target="https://www.credpal.com/" TargetMode="External"/><Relationship Id="rId1143" Type="http://schemas.openxmlformats.org/officeDocument/2006/relationships/hyperlink" Target="https://www.lightbulbeducation.co.za/" TargetMode="External"/><Relationship Id="rId2541" Type="http://schemas.openxmlformats.org/officeDocument/2006/relationships/hyperlink" Target="https://www.facebook.com/farmpin/" TargetMode="External"/><Relationship Id="rId4299" Type="http://schemas.openxmlformats.org/officeDocument/2006/relationships/hyperlink" Target="https://twitter.com/taxilive2017" TargetMode="External"/><Relationship Id="rId5697" Type="http://schemas.openxmlformats.org/officeDocument/2006/relationships/hyperlink" Target="http://overcstudios.com/" TargetMode="External"/><Relationship Id="rId6748" Type="http://schemas.openxmlformats.org/officeDocument/2006/relationships/hyperlink" Target="https://twitter.com/Kidogo_ECD" TargetMode="External"/><Relationship Id="rId8170" Type="http://schemas.openxmlformats.org/officeDocument/2006/relationships/hyperlink" Target="https://www.linkedin.com/company/lukandi/" TargetMode="External"/><Relationship Id="rId513" Type="http://schemas.openxmlformats.org/officeDocument/2006/relationships/hyperlink" Target="https://twitter.com/sandtmedialtd" TargetMode="External"/><Relationship Id="rId5764" Type="http://schemas.openxmlformats.org/officeDocument/2006/relationships/hyperlink" Target="https://www.facebook.com/SpimeSenseLabs/" TargetMode="External"/><Relationship Id="rId6815" Type="http://schemas.openxmlformats.org/officeDocument/2006/relationships/hyperlink" Target="http://www.nabaleka.com/" TargetMode="External"/><Relationship Id="rId9221" Type="http://schemas.openxmlformats.org/officeDocument/2006/relationships/hyperlink" Target="https://www.linkedin.com/in/eagle-weighingsystems-854184157/" TargetMode="External"/><Relationship Id="rId11151" Type="http://schemas.openxmlformats.org/officeDocument/2006/relationships/hyperlink" Target="https://errand360.ng/" TargetMode="External"/><Relationship Id="rId1210" Type="http://schemas.openxmlformats.org/officeDocument/2006/relationships/hyperlink" Target="https://www.linkedin.com/company/waselegypt/" TargetMode="External"/><Relationship Id="rId4366" Type="http://schemas.openxmlformats.org/officeDocument/2006/relationships/hyperlink" Target="https://www.timbuktutravel.com/" TargetMode="External"/><Relationship Id="rId4780" Type="http://schemas.openxmlformats.org/officeDocument/2006/relationships/hyperlink" Target="https://www.facebook.com/zeroprime.tech/" TargetMode="External"/><Relationship Id="rId5417" Type="http://schemas.openxmlformats.org/officeDocument/2006/relationships/hyperlink" Target="https://www.linkedin.com/company/octobase-co/" TargetMode="External"/><Relationship Id="rId5831" Type="http://schemas.openxmlformats.org/officeDocument/2006/relationships/hyperlink" Target="https://www.linkedin.com/in/enkaazeg/" TargetMode="External"/><Relationship Id="rId8987" Type="http://schemas.openxmlformats.org/officeDocument/2006/relationships/hyperlink" Target="https://www.twitter.com/meridiamx" TargetMode="External"/><Relationship Id="rId3382" Type="http://schemas.openxmlformats.org/officeDocument/2006/relationships/hyperlink" Target="http://www.mukuru.com/" TargetMode="External"/><Relationship Id="rId4019" Type="http://schemas.openxmlformats.org/officeDocument/2006/relationships/hyperlink" Target="https://twitter.com/softellercm?lang=en" TargetMode="External"/><Relationship Id="rId4433" Type="http://schemas.openxmlformats.org/officeDocument/2006/relationships/hyperlink" Target="http://www.touchsides.com/" TargetMode="External"/><Relationship Id="rId7589" Type="http://schemas.openxmlformats.org/officeDocument/2006/relationships/hyperlink" Target="https://facebook.com/pingheap" TargetMode="External"/><Relationship Id="rId3035" Type="http://schemas.openxmlformats.org/officeDocument/2006/relationships/hyperlink" Target="https://twitter.com/jukwaa_?lang=en" TargetMode="External"/><Relationship Id="rId4500" Type="http://schemas.openxmlformats.org/officeDocument/2006/relationships/hyperlink" Target="https://twitter.com/UpriseAfrica" TargetMode="External"/><Relationship Id="rId7656" Type="http://schemas.openxmlformats.org/officeDocument/2006/relationships/hyperlink" Target="https://www.facebook.com/ordermymedicines" TargetMode="External"/><Relationship Id="rId8707" Type="http://schemas.openxmlformats.org/officeDocument/2006/relationships/hyperlink" Target="https://www.frei.one/" TargetMode="External"/><Relationship Id="rId10984" Type="http://schemas.openxmlformats.org/officeDocument/2006/relationships/hyperlink" Target="https://www.linkedin.com/company/insightiv" TargetMode="External"/><Relationship Id="rId370" Type="http://schemas.openxmlformats.org/officeDocument/2006/relationships/hyperlink" Target="https://www.facebook.com/dztemtem/" TargetMode="External"/><Relationship Id="rId2051" Type="http://schemas.openxmlformats.org/officeDocument/2006/relationships/hyperlink" Target="https://twitter.com/chiswaracompany" TargetMode="External"/><Relationship Id="rId3102" Type="http://schemas.openxmlformats.org/officeDocument/2006/relationships/hyperlink" Target="http://kngine.com/" TargetMode="External"/><Relationship Id="rId6258" Type="http://schemas.openxmlformats.org/officeDocument/2006/relationships/hyperlink" Target="http://slicebiz.com/" TargetMode="External"/><Relationship Id="rId7309" Type="http://schemas.openxmlformats.org/officeDocument/2006/relationships/hyperlink" Target="https://www.linkedin.com/company/edurecords-limited" TargetMode="External"/><Relationship Id="rId10637" Type="http://schemas.openxmlformats.org/officeDocument/2006/relationships/hyperlink" Target="https://www.linkedin.com/company/rabawa/" TargetMode="External"/><Relationship Id="rId5274" Type="http://schemas.openxmlformats.org/officeDocument/2006/relationships/hyperlink" Target="https://www.facebook.com/pg/fomotravels" TargetMode="External"/><Relationship Id="rId6325" Type="http://schemas.openxmlformats.org/officeDocument/2006/relationships/hyperlink" Target="https://www.facebook.com/deskittech/" TargetMode="External"/><Relationship Id="rId6672" Type="http://schemas.openxmlformats.org/officeDocument/2006/relationships/hyperlink" Target="https://www.linkedin.com/company/incubate-africa/about/" TargetMode="External"/><Relationship Id="rId7723" Type="http://schemas.openxmlformats.org/officeDocument/2006/relationships/hyperlink" Target="http://www.renderhealth.com/" TargetMode="External"/><Relationship Id="rId10704" Type="http://schemas.openxmlformats.org/officeDocument/2006/relationships/hyperlink" Target="https://www.youtube.com/channel/UCFpzbxgGcKIQxsma9wGNOFA" TargetMode="External"/><Relationship Id="rId2868" Type="http://schemas.openxmlformats.org/officeDocument/2006/relationships/hyperlink" Target="https://houseafrica.io/" TargetMode="External"/><Relationship Id="rId3919" Type="http://schemas.openxmlformats.org/officeDocument/2006/relationships/hyperlink" Target="https://twitter.com/getraise" TargetMode="External"/><Relationship Id="rId9895" Type="http://schemas.openxmlformats.org/officeDocument/2006/relationships/hyperlink" Target="https://www.ramani.io/" TargetMode="External"/><Relationship Id="rId1884" Type="http://schemas.openxmlformats.org/officeDocument/2006/relationships/hyperlink" Target="https://twitter.com/bophelobio?lang=en" TargetMode="External"/><Relationship Id="rId2935" Type="http://schemas.openxmlformats.org/officeDocument/2006/relationships/hyperlink" Target="https://identity.tech/" TargetMode="External"/><Relationship Id="rId4290" Type="http://schemas.openxmlformats.org/officeDocument/2006/relationships/hyperlink" Target="http://www.tap4glam.com/" TargetMode="External"/><Relationship Id="rId5341" Type="http://schemas.openxmlformats.org/officeDocument/2006/relationships/hyperlink" Target="https://www.snupit.co.za/" TargetMode="External"/><Relationship Id="rId8497" Type="http://schemas.openxmlformats.org/officeDocument/2006/relationships/hyperlink" Target="https://twitter.com/levergy_sa" TargetMode="External"/><Relationship Id="rId9548" Type="http://schemas.openxmlformats.org/officeDocument/2006/relationships/hyperlink" Target="https://mobile.twitter.com/Bscholarly2" TargetMode="External"/><Relationship Id="rId9962" Type="http://schemas.openxmlformats.org/officeDocument/2006/relationships/hyperlink" Target="https://www.facebook.com/isqanegypt" TargetMode="External"/><Relationship Id="rId11478" Type="http://schemas.openxmlformats.org/officeDocument/2006/relationships/hyperlink" Target="https://www.linkedin.com/company/nextaegypt/about/" TargetMode="External"/><Relationship Id="rId907" Type="http://schemas.openxmlformats.org/officeDocument/2006/relationships/hyperlink" Target="https://twitter.com/rmckigali?lang=en" TargetMode="External"/><Relationship Id="rId1537" Type="http://schemas.openxmlformats.org/officeDocument/2006/relationships/hyperlink" Target="https://www.facebook.com/abalobi.org/" TargetMode="External"/><Relationship Id="rId1951" Type="http://schemas.openxmlformats.org/officeDocument/2006/relationships/hyperlink" Target="https://www.facebook.com/budgitng/" TargetMode="External"/><Relationship Id="rId7099" Type="http://schemas.openxmlformats.org/officeDocument/2006/relationships/hyperlink" Target="https://www.linkedin.com/company/quest-website-developers-ltd" TargetMode="External"/><Relationship Id="rId8564" Type="http://schemas.openxmlformats.org/officeDocument/2006/relationships/hyperlink" Target="http://shandapa.com/" TargetMode="External"/><Relationship Id="rId9615" Type="http://schemas.openxmlformats.org/officeDocument/2006/relationships/hyperlink" Target="http://sghartoon.com/" TargetMode="External"/><Relationship Id="rId10494" Type="http://schemas.openxmlformats.org/officeDocument/2006/relationships/hyperlink" Target="https://cowrie.exchange/" TargetMode="External"/><Relationship Id="rId11545" Type="http://schemas.openxmlformats.org/officeDocument/2006/relationships/hyperlink" Target="https://twitter.com/getladda" TargetMode="External"/><Relationship Id="rId1604" Type="http://schemas.openxmlformats.org/officeDocument/2006/relationships/hyperlink" Target="https://twitter.com/afrinsure" TargetMode="External"/><Relationship Id="rId4010" Type="http://schemas.openxmlformats.org/officeDocument/2006/relationships/hyperlink" Target="https://www.facebook.com/Ruzivo/" TargetMode="External"/><Relationship Id="rId7166" Type="http://schemas.openxmlformats.org/officeDocument/2006/relationships/hyperlink" Target="http://voicememo.co.ke/" TargetMode="External"/><Relationship Id="rId7580" Type="http://schemas.openxmlformats.org/officeDocument/2006/relationships/hyperlink" Target="https://www.linkedin.com/company-beta/3487638/" TargetMode="External"/><Relationship Id="rId8217" Type="http://schemas.openxmlformats.org/officeDocument/2006/relationships/hyperlink" Target="https://www.linkedin.com/company/schoolstoreng-limited" TargetMode="External"/><Relationship Id="rId8631" Type="http://schemas.openxmlformats.org/officeDocument/2006/relationships/hyperlink" Target="https://www.linkedin.com/company/zabercoin/" TargetMode="External"/><Relationship Id="rId10147" Type="http://schemas.openxmlformats.org/officeDocument/2006/relationships/hyperlink" Target="https://www.facebook.com/AngazaDesign" TargetMode="External"/><Relationship Id="rId6182" Type="http://schemas.openxmlformats.org/officeDocument/2006/relationships/hyperlink" Target="http://apluselearning.com/" TargetMode="External"/><Relationship Id="rId7233" Type="http://schemas.openxmlformats.org/officeDocument/2006/relationships/hyperlink" Target="https://covibes.co/" TargetMode="External"/><Relationship Id="rId10561" Type="http://schemas.openxmlformats.org/officeDocument/2006/relationships/hyperlink" Target="https://www.facebook.com/Lamma.city" TargetMode="External"/><Relationship Id="rId11612" Type="http://schemas.openxmlformats.org/officeDocument/2006/relationships/hyperlink" Target="https://www.facebook.com/laboremusuganda" TargetMode="External"/><Relationship Id="rId697" Type="http://schemas.openxmlformats.org/officeDocument/2006/relationships/hyperlink" Target="https://twitter.com/EventerpriseAG" TargetMode="External"/><Relationship Id="rId2378" Type="http://schemas.openxmlformats.org/officeDocument/2006/relationships/hyperlink" Target="https://www.eastpesa.com/" TargetMode="External"/><Relationship Id="rId3429" Type="http://schemas.openxmlformats.org/officeDocument/2006/relationships/hyperlink" Target="http://www.mobiticket.co.ke/" TargetMode="External"/><Relationship Id="rId3776" Type="http://schemas.openxmlformats.org/officeDocument/2006/relationships/hyperlink" Target="http://pendahealth.com/" TargetMode="External"/><Relationship Id="rId4827" Type="http://schemas.openxmlformats.org/officeDocument/2006/relationships/hyperlink" Target="https://www.linkedin.com/company/illuminumgreenhouses/" TargetMode="External"/><Relationship Id="rId10214" Type="http://schemas.openxmlformats.org/officeDocument/2006/relationships/hyperlink" Target="http://www.chicoa.fish/" TargetMode="External"/><Relationship Id="rId2792" Type="http://schemas.openxmlformats.org/officeDocument/2006/relationships/hyperlink" Target="https://ph.linkedin.com/company/greenlight-planet-inc." TargetMode="External"/><Relationship Id="rId3843" Type="http://schemas.openxmlformats.org/officeDocument/2006/relationships/hyperlink" Target="https://www.facebook.com/preevasouthafrica/?ref=bookmarks" TargetMode="External"/><Relationship Id="rId6999" Type="http://schemas.openxmlformats.org/officeDocument/2006/relationships/hyperlink" Target="https://www.facebook.com/esseninvestments" TargetMode="External"/><Relationship Id="rId7300" Type="http://schemas.openxmlformats.org/officeDocument/2006/relationships/hyperlink" Target="http://www.zidoff.com/" TargetMode="External"/><Relationship Id="rId9058" Type="http://schemas.openxmlformats.org/officeDocument/2006/relationships/hyperlink" Target="https://www.linkedin.com/company/26229681/" TargetMode="External"/><Relationship Id="rId764" Type="http://schemas.openxmlformats.org/officeDocument/2006/relationships/hyperlink" Target="https://musanga.com/" TargetMode="External"/><Relationship Id="rId1394" Type="http://schemas.openxmlformats.org/officeDocument/2006/relationships/hyperlink" Target="https://www.linkedin.com/company/newdigit/" TargetMode="External"/><Relationship Id="rId2445" Type="http://schemas.openxmlformats.org/officeDocument/2006/relationships/hyperlink" Target="https://www.linkedin.com/company-beta/5302017/" TargetMode="External"/><Relationship Id="rId3910" Type="http://schemas.openxmlformats.org/officeDocument/2006/relationships/hyperlink" Target="https://www.linkedin.com/company/quipdotlink/about/" TargetMode="External"/><Relationship Id="rId9472" Type="http://schemas.openxmlformats.org/officeDocument/2006/relationships/hyperlink" Target="https://www.facebook.com/gradelyng/" TargetMode="External"/><Relationship Id="rId417" Type="http://schemas.openxmlformats.org/officeDocument/2006/relationships/hyperlink" Target="https://www.linkedin.com/company/mdaas/" TargetMode="External"/><Relationship Id="rId831" Type="http://schemas.openxmlformats.org/officeDocument/2006/relationships/hyperlink" Target="https://www.get5.io/" TargetMode="External"/><Relationship Id="rId1047" Type="http://schemas.openxmlformats.org/officeDocument/2006/relationships/hyperlink" Target="https://www.facebook.com/zeldalearning/" TargetMode="External"/><Relationship Id="rId1461" Type="http://schemas.openxmlformats.org/officeDocument/2006/relationships/hyperlink" Target="https://www.linkedin.com/company/ads-direct-ltd/about/" TargetMode="External"/><Relationship Id="rId2512" Type="http://schemas.openxmlformats.org/officeDocument/2006/relationships/hyperlink" Target="https://www.farawlaya.com/" TargetMode="External"/><Relationship Id="rId5668" Type="http://schemas.openxmlformats.org/officeDocument/2006/relationships/hyperlink" Target="http://www.r2digital.co.za/" TargetMode="External"/><Relationship Id="rId6719" Type="http://schemas.openxmlformats.org/officeDocument/2006/relationships/hyperlink" Target="http://justaride.co.ke/" TargetMode="External"/><Relationship Id="rId8074" Type="http://schemas.openxmlformats.org/officeDocument/2006/relationships/hyperlink" Target="https://www.facebook.com/trickvile" TargetMode="External"/><Relationship Id="rId9125" Type="http://schemas.openxmlformats.org/officeDocument/2006/relationships/hyperlink" Target="https://www.linkedin.com/company/profitsharepartners/about/" TargetMode="External"/><Relationship Id="rId11055" Type="http://schemas.openxmlformats.org/officeDocument/2006/relationships/hyperlink" Target="https://www.linkedin.com/company/hellohr-sa" TargetMode="External"/><Relationship Id="rId1114" Type="http://schemas.openxmlformats.org/officeDocument/2006/relationships/hyperlink" Target="https://m.facebook.com/Diosdentalclinics/" TargetMode="External"/><Relationship Id="rId4684" Type="http://schemas.openxmlformats.org/officeDocument/2006/relationships/hyperlink" Target="https://www.facebook.com/wecode.land/" TargetMode="External"/><Relationship Id="rId5735" Type="http://schemas.openxmlformats.org/officeDocument/2006/relationships/hyperlink" Target="http://www.pixlly.com/" TargetMode="External"/><Relationship Id="rId7090" Type="http://schemas.openxmlformats.org/officeDocument/2006/relationships/hyperlink" Target="http://www.pesabazaar.com/" TargetMode="External"/><Relationship Id="rId8141" Type="http://schemas.openxmlformats.org/officeDocument/2006/relationships/hyperlink" Target="http://twitter.com/Microbold" TargetMode="External"/><Relationship Id="rId10071" Type="http://schemas.openxmlformats.org/officeDocument/2006/relationships/hyperlink" Target="https://twitter.com/accuratescales" TargetMode="External"/><Relationship Id="rId11122" Type="http://schemas.openxmlformats.org/officeDocument/2006/relationships/hyperlink" Target="https://www.linkedin.com/company/jisehq/about/" TargetMode="External"/><Relationship Id="rId3286" Type="http://schemas.openxmlformats.org/officeDocument/2006/relationships/hyperlink" Target="https://www.linkedin.com/company/lushplans/about/" TargetMode="External"/><Relationship Id="rId4337" Type="http://schemas.openxmlformats.org/officeDocument/2006/relationships/hyperlink" Target="https://thegoodtree.co/" TargetMode="External"/><Relationship Id="rId3353" Type="http://schemas.openxmlformats.org/officeDocument/2006/relationships/hyperlink" Target="https://www.linkedin.com/company/match-com/" TargetMode="External"/><Relationship Id="rId4751" Type="http://schemas.openxmlformats.org/officeDocument/2006/relationships/hyperlink" Target="https://www.invoiceworx.co.za/" TargetMode="External"/><Relationship Id="rId5802" Type="http://schemas.openxmlformats.org/officeDocument/2006/relationships/hyperlink" Target="https://www.egybell.com/" TargetMode="External"/><Relationship Id="rId8958" Type="http://schemas.openxmlformats.org/officeDocument/2006/relationships/hyperlink" Target="http://study.co.zw/" TargetMode="External"/><Relationship Id="rId10888" Type="http://schemas.openxmlformats.org/officeDocument/2006/relationships/hyperlink" Target="https://mobile.twitter.com/strovehealth" TargetMode="External"/><Relationship Id="rId274" Type="http://schemas.openxmlformats.org/officeDocument/2006/relationships/hyperlink" Target="https://www.coinafrique.com/" TargetMode="External"/><Relationship Id="rId3006" Type="http://schemas.openxmlformats.org/officeDocument/2006/relationships/hyperlink" Target="https://twitter.com/Inyenyeri" TargetMode="External"/><Relationship Id="rId4404" Type="http://schemas.openxmlformats.org/officeDocument/2006/relationships/hyperlink" Target="https://www.linkedin.com/company/tradeghana/" TargetMode="External"/><Relationship Id="rId7974" Type="http://schemas.openxmlformats.org/officeDocument/2006/relationships/hyperlink" Target="http://www.propertydealzone.com/" TargetMode="External"/><Relationship Id="rId10955" Type="http://schemas.openxmlformats.org/officeDocument/2006/relationships/hyperlink" Target="https://showlove.io/" TargetMode="External"/><Relationship Id="rId3420" Type="http://schemas.openxmlformats.org/officeDocument/2006/relationships/hyperlink" Target="https://twitter.com/mlouma_sn" TargetMode="External"/><Relationship Id="rId6576" Type="http://schemas.openxmlformats.org/officeDocument/2006/relationships/hyperlink" Target="http://disrupt-africa.com/" TargetMode="External"/><Relationship Id="rId6990" Type="http://schemas.openxmlformats.org/officeDocument/2006/relationships/hyperlink" Target="https://www.twitter.com/ecopostbuzz" TargetMode="External"/><Relationship Id="rId7627" Type="http://schemas.openxmlformats.org/officeDocument/2006/relationships/hyperlink" Target="https://cifwep.com/" TargetMode="External"/><Relationship Id="rId10608" Type="http://schemas.openxmlformats.org/officeDocument/2006/relationships/hyperlink" Target="https://www.linkedin.com/company/klasha/about/" TargetMode="External"/><Relationship Id="rId341" Type="http://schemas.openxmlformats.org/officeDocument/2006/relationships/hyperlink" Target="https://twitter.com/elvesapp" TargetMode="External"/><Relationship Id="rId2022" Type="http://schemas.openxmlformats.org/officeDocument/2006/relationships/hyperlink" Target="http://www.facebook.com/cequens" TargetMode="External"/><Relationship Id="rId5178" Type="http://schemas.openxmlformats.org/officeDocument/2006/relationships/hyperlink" Target="https://www.facebook.com/cloudonemobi" TargetMode="External"/><Relationship Id="rId5592" Type="http://schemas.openxmlformats.org/officeDocument/2006/relationships/hyperlink" Target="http://www.paycode.com/" TargetMode="External"/><Relationship Id="rId6229" Type="http://schemas.openxmlformats.org/officeDocument/2006/relationships/hyperlink" Target="https://twitter.com/okumkomApp" TargetMode="External"/><Relationship Id="rId6643" Type="http://schemas.openxmlformats.org/officeDocument/2006/relationships/hyperlink" Target="https://www.facebook.com/GeniusDynamics/" TargetMode="External"/><Relationship Id="rId9799" Type="http://schemas.openxmlformats.org/officeDocument/2006/relationships/hyperlink" Target="https://www.faturaegypt.com/" TargetMode="External"/><Relationship Id="rId1788" Type="http://schemas.openxmlformats.org/officeDocument/2006/relationships/hyperlink" Target="https://awabike.com/" TargetMode="External"/><Relationship Id="rId2839" Type="http://schemas.openxmlformats.org/officeDocument/2006/relationships/hyperlink" Target="https://twitter.com/onehippo" TargetMode="External"/><Relationship Id="rId4194" Type="http://schemas.openxmlformats.org/officeDocument/2006/relationships/hyperlink" Target="http://www.gosolo.ng/" TargetMode="External"/><Relationship Id="rId5245" Type="http://schemas.openxmlformats.org/officeDocument/2006/relationships/hyperlink" Target="http://www.anylytical.com/" TargetMode="External"/><Relationship Id="rId6710" Type="http://schemas.openxmlformats.org/officeDocument/2006/relationships/hyperlink" Target="https://twitter.com/judithandjames" TargetMode="External"/><Relationship Id="rId9866" Type="http://schemas.openxmlformats.org/officeDocument/2006/relationships/hyperlink" Target="https://www.farmz2u.com/" TargetMode="External"/><Relationship Id="rId4261" Type="http://schemas.openxmlformats.org/officeDocument/2006/relationships/hyperlink" Target="https://www.supermart.ng/" TargetMode="External"/><Relationship Id="rId5312" Type="http://schemas.openxmlformats.org/officeDocument/2006/relationships/hyperlink" Target="https://www.linkedin.com/company/iamsignific" TargetMode="External"/><Relationship Id="rId8468" Type="http://schemas.openxmlformats.org/officeDocument/2006/relationships/hyperlink" Target="https://projects.invisionapp.com/share/93S07QZSP57" TargetMode="External"/><Relationship Id="rId9519" Type="http://schemas.openxmlformats.org/officeDocument/2006/relationships/hyperlink" Target="https://www.facebook.com/ingresshealthcare/" TargetMode="External"/><Relationship Id="rId10398" Type="http://schemas.openxmlformats.org/officeDocument/2006/relationships/hyperlink" Target="https://matchkit.co/" TargetMode="External"/><Relationship Id="rId11796" Type="http://schemas.openxmlformats.org/officeDocument/2006/relationships/hyperlink" Target="https://solartaxi.co/" TargetMode="External"/><Relationship Id="rId1508" Type="http://schemas.openxmlformats.org/officeDocument/2006/relationships/hyperlink" Target="https://twitter.com/botsogo_org" TargetMode="External"/><Relationship Id="rId1855" Type="http://schemas.openxmlformats.org/officeDocument/2006/relationships/hyperlink" Target="https://bettr.finance/" TargetMode="External"/><Relationship Id="rId2906" Type="http://schemas.openxmlformats.org/officeDocument/2006/relationships/hyperlink" Target="https://www.linkedin.com/company/houseafrica/about/" TargetMode="External"/><Relationship Id="rId7484" Type="http://schemas.openxmlformats.org/officeDocument/2006/relationships/hyperlink" Target="https://www.facebook.com/qataloog" TargetMode="External"/><Relationship Id="rId8535" Type="http://schemas.openxmlformats.org/officeDocument/2006/relationships/hyperlink" Target="https://www.facebook.com/spazapp" TargetMode="External"/><Relationship Id="rId8882" Type="http://schemas.openxmlformats.org/officeDocument/2006/relationships/hyperlink" Target="https://www.facebook.com/keyconnectionsrec" TargetMode="External"/><Relationship Id="rId9933" Type="http://schemas.openxmlformats.org/officeDocument/2006/relationships/hyperlink" Target="https://onehealthng.com/" TargetMode="External"/><Relationship Id="rId11449" Type="http://schemas.openxmlformats.org/officeDocument/2006/relationships/hyperlink" Target="https://www.susu.fr/" TargetMode="External"/><Relationship Id="rId1922" Type="http://schemas.openxmlformats.org/officeDocument/2006/relationships/hyperlink" Target="https://www.linkedin.com/company/bluemoon-ethiopia/" TargetMode="External"/><Relationship Id="rId6086" Type="http://schemas.openxmlformats.org/officeDocument/2006/relationships/hyperlink" Target="http://www.facebook.com/ScoopEmpire" TargetMode="External"/><Relationship Id="rId7137" Type="http://schemas.openxmlformats.org/officeDocument/2006/relationships/hyperlink" Target="http://twitter.com/Techhapa" TargetMode="External"/><Relationship Id="rId10465" Type="http://schemas.openxmlformats.org/officeDocument/2006/relationships/hyperlink" Target="https://growagric.com/" TargetMode="External"/><Relationship Id="rId11516" Type="http://schemas.openxmlformats.org/officeDocument/2006/relationships/hyperlink" Target="https://tushop.io/" TargetMode="External"/><Relationship Id="rId7551" Type="http://schemas.openxmlformats.org/officeDocument/2006/relationships/hyperlink" Target="https://www.facebook.com/Heelsng/info" TargetMode="External"/><Relationship Id="rId8602" Type="http://schemas.openxmlformats.org/officeDocument/2006/relationships/hyperlink" Target="https://www.facebook.com/ixioanalytics/" TargetMode="External"/><Relationship Id="rId10118" Type="http://schemas.openxmlformats.org/officeDocument/2006/relationships/hyperlink" Target="https://valify.me/" TargetMode="External"/><Relationship Id="rId10532" Type="http://schemas.openxmlformats.org/officeDocument/2006/relationships/hyperlink" Target="https://africa118.com/" TargetMode="External"/><Relationship Id="rId2696" Type="http://schemas.openxmlformats.org/officeDocument/2006/relationships/hyperlink" Target="https://www.linkedin.com/company/gluglobal/" TargetMode="External"/><Relationship Id="rId3747" Type="http://schemas.openxmlformats.org/officeDocument/2006/relationships/hyperlink" Target="https://www.paysap.co.ke/" TargetMode="External"/><Relationship Id="rId6153" Type="http://schemas.openxmlformats.org/officeDocument/2006/relationships/hyperlink" Target="https://twitter.com/AdiandBolga" TargetMode="External"/><Relationship Id="rId7204" Type="http://schemas.openxmlformats.org/officeDocument/2006/relationships/hyperlink" Target="https://twitter.com/myhireke?lang=en" TargetMode="External"/><Relationship Id="rId668" Type="http://schemas.openxmlformats.org/officeDocument/2006/relationships/hyperlink" Target="https://twitter.com/ubapesa" TargetMode="External"/><Relationship Id="rId1298" Type="http://schemas.openxmlformats.org/officeDocument/2006/relationships/hyperlink" Target="https://www.facebook.com/brandbookSA/" TargetMode="External"/><Relationship Id="rId2349" Type="http://schemas.openxmlformats.org/officeDocument/2006/relationships/hyperlink" Target="https://www.linkedin.com/company/dusupay-com/" TargetMode="External"/><Relationship Id="rId2763" Type="http://schemas.openxmlformats.org/officeDocument/2006/relationships/hyperlink" Target="https://www.facebook.com/grohydroptyltd/?ref=py_c" TargetMode="External"/><Relationship Id="rId3814" Type="http://schemas.openxmlformats.org/officeDocument/2006/relationships/hyperlink" Target="http://placements.com.ng/" TargetMode="External"/><Relationship Id="rId6220" Type="http://schemas.openxmlformats.org/officeDocument/2006/relationships/hyperlink" Target="https://www.linkedin.com/company/syncommerce" TargetMode="External"/><Relationship Id="rId9376" Type="http://schemas.openxmlformats.org/officeDocument/2006/relationships/hyperlink" Target="http://nwt.ug/" TargetMode="External"/><Relationship Id="rId9790" Type="http://schemas.openxmlformats.org/officeDocument/2006/relationships/hyperlink" Target="https://www.facebook.com/Lupiyaloans/" TargetMode="External"/><Relationship Id="rId735" Type="http://schemas.openxmlformats.org/officeDocument/2006/relationships/hyperlink" Target="https://www.linkedin.com/company/godochurch/" TargetMode="External"/><Relationship Id="rId1365" Type="http://schemas.openxmlformats.org/officeDocument/2006/relationships/hyperlink" Target="https://www.facebook.com/spicyautong/" TargetMode="External"/><Relationship Id="rId2416" Type="http://schemas.openxmlformats.org/officeDocument/2006/relationships/hyperlink" Target="https://twitter.com/EngineeringH_RW" TargetMode="External"/><Relationship Id="rId8392" Type="http://schemas.openxmlformats.org/officeDocument/2006/relationships/hyperlink" Target="https://twitter.com/jobcentresnaija" TargetMode="External"/><Relationship Id="rId9029" Type="http://schemas.openxmlformats.org/officeDocument/2006/relationships/hyperlink" Target="https://www.linkedin.com/company/kijenzi" TargetMode="External"/><Relationship Id="rId9443" Type="http://schemas.openxmlformats.org/officeDocument/2006/relationships/hyperlink" Target="https://boomtunecity.com/" TargetMode="External"/><Relationship Id="rId11373" Type="http://schemas.openxmlformats.org/officeDocument/2006/relationships/hyperlink" Target="https://twitter.com/AfyaRekod" TargetMode="External"/><Relationship Id="rId1018" Type="http://schemas.openxmlformats.org/officeDocument/2006/relationships/hyperlink" Target="https://www.linkedin.com/company/truckrtech/" TargetMode="External"/><Relationship Id="rId1432" Type="http://schemas.openxmlformats.org/officeDocument/2006/relationships/hyperlink" Target="https://www.twitter.com/doyoualign" TargetMode="External"/><Relationship Id="rId2830" Type="http://schemas.openxmlformats.org/officeDocument/2006/relationships/hyperlink" Target="https://www.linkedin.com/company/hailer-technologies-pty-ltd/about/" TargetMode="External"/><Relationship Id="rId4588" Type="http://schemas.openxmlformats.org/officeDocument/2006/relationships/hyperlink" Target="https://twitter.com/VipimoIO" TargetMode="External"/><Relationship Id="rId5639" Type="http://schemas.openxmlformats.org/officeDocument/2006/relationships/hyperlink" Target="https://www.facebook.com/OmniPAs" TargetMode="External"/><Relationship Id="rId5986" Type="http://schemas.openxmlformats.org/officeDocument/2006/relationships/hyperlink" Target="https://www.twitter.com/unplugged_web" TargetMode="External"/><Relationship Id="rId8045" Type="http://schemas.openxmlformats.org/officeDocument/2006/relationships/hyperlink" Target="http://nikenga.com/" TargetMode="External"/><Relationship Id="rId11026" Type="http://schemas.openxmlformats.org/officeDocument/2006/relationships/hyperlink" Target="https://www.linkedin.com/company/alerzo" TargetMode="External"/><Relationship Id="rId71" Type="http://schemas.openxmlformats.org/officeDocument/2006/relationships/hyperlink" Target="https://www.linkedin.com/company/twiga-foods/" TargetMode="External"/><Relationship Id="rId802" Type="http://schemas.openxmlformats.org/officeDocument/2006/relationships/hyperlink" Target="https://thankucash.com/" TargetMode="External"/><Relationship Id="rId7061" Type="http://schemas.openxmlformats.org/officeDocument/2006/relationships/hyperlink" Target="https://notonlab.com/" TargetMode="External"/><Relationship Id="rId8112" Type="http://schemas.openxmlformats.org/officeDocument/2006/relationships/hyperlink" Target="http://streettoolz.com/" TargetMode="External"/><Relationship Id="rId9510" Type="http://schemas.openxmlformats.org/officeDocument/2006/relationships/hyperlink" Target="https://afrisight.com/en" TargetMode="External"/><Relationship Id="rId11440" Type="http://schemas.openxmlformats.org/officeDocument/2006/relationships/hyperlink" Target="https://digestafrica.com/" TargetMode="External"/><Relationship Id="rId4655" Type="http://schemas.openxmlformats.org/officeDocument/2006/relationships/hyperlink" Target="https://www.twitter.com/wezatele" TargetMode="External"/><Relationship Id="rId5706" Type="http://schemas.openxmlformats.org/officeDocument/2006/relationships/hyperlink" Target="http://twitter.com/engmercury" TargetMode="External"/><Relationship Id="rId10042" Type="http://schemas.openxmlformats.org/officeDocument/2006/relationships/hyperlink" Target="https://www.mhogofoods.com/" TargetMode="External"/><Relationship Id="rId178" Type="http://schemas.openxmlformats.org/officeDocument/2006/relationships/hyperlink" Target="https://www.linkedin.com/company/whereismytransport/" TargetMode="External"/><Relationship Id="rId3257" Type="http://schemas.openxmlformats.org/officeDocument/2006/relationships/hyperlink" Target="https://www.linkedin.com/company/lucy-ng/" TargetMode="External"/><Relationship Id="rId3671" Type="http://schemas.openxmlformats.org/officeDocument/2006/relationships/hyperlink" Target="https://twitter.com/OriemsCloud" TargetMode="External"/><Relationship Id="rId4308" Type="http://schemas.openxmlformats.org/officeDocument/2006/relationships/hyperlink" Target="http://www.syafunda.com/" TargetMode="External"/><Relationship Id="rId4722" Type="http://schemas.openxmlformats.org/officeDocument/2006/relationships/hyperlink" Target="https://twitter.com/Yookoo_Ride?ref_src=twsrc%5Egoogle%7Ctwcamp%5Eserp%7Ctwgr%5Eauthor" TargetMode="External"/><Relationship Id="rId7878" Type="http://schemas.openxmlformats.org/officeDocument/2006/relationships/hyperlink" Target="https://www.linkedin.com/in/bomes-resources-consulting-36879a151/" TargetMode="External"/><Relationship Id="rId8929" Type="http://schemas.openxmlformats.org/officeDocument/2006/relationships/hyperlink" Target="https://www.facebook.com/PositiveSSL" TargetMode="External"/><Relationship Id="rId10859" Type="http://schemas.openxmlformats.org/officeDocument/2006/relationships/hyperlink" Target="https://tix.africa/" TargetMode="External"/><Relationship Id="rId592" Type="http://schemas.openxmlformats.org/officeDocument/2006/relationships/hyperlink" Target="https://www.linkedin.com/company/smartblade-pty-ltd/" TargetMode="External"/><Relationship Id="rId2273" Type="http://schemas.openxmlformats.org/officeDocument/2006/relationships/hyperlink" Target="https://www.facebook.com/droneUganda/" TargetMode="External"/><Relationship Id="rId3324" Type="http://schemas.openxmlformats.org/officeDocument/2006/relationships/hyperlink" Target="https://www.facebook.com/MedTrucks/" TargetMode="External"/><Relationship Id="rId6894" Type="http://schemas.openxmlformats.org/officeDocument/2006/relationships/hyperlink" Target="https://twitter.com/kuzaautomotive" TargetMode="External"/><Relationship Id="rId7945" Type="http://schemas.openxmlformats.org/officeDocument/2006/relationships/hyperlink" Target="https://www.twitter.com/ynaija" TargetMode="External"/><Relationship Id="rId245" Type="http://schemas.openxmlformats.org/officeDocument/2006/relationships/hyperlink" Target="https://twitter.com/Lynk_Kenya" TargetMode="External"/><Relationship Id="rId2340" Type="http://schemas.openxmlformats.org/officeDocument/2006/relationships/hyperlink" Target="https://www.dukaconnect.com/" TargetMode="External"/><Relationship Id="rId5496" Type="http://schemas.openxmlformats.org/officeDocument/2006/relationships/hyperlink" Target="https://afrimart.co.za/" TargetMode="External"/><Relationship Id="rId6547" Type="http://schemas.openxmlformats.org/officeDocument/2006/relationships/hyperlink" Target="http://www.facebook.com/Closet49" TargetMode="External"/><Relationship Id="rId10926" Type="http://schemas.openxmlformats.org/officeDocument/2006/relationships/hyperlink" Target="https://www.facebook.com/mooveafrica" TargetMode="External"/><Relationship Id="rId312" Type="http://schemas.openxmlformats.org/officeDocument/2006/relationships/hyperlink" Target="https://www.facebook.com/thisismeposts" TargetMode="External"/><Relationship Id="rId4098" Type="http://schemas.openxmlformats.org/officeDocument/2006/relationships/hyperlink" Target="https://www.linkedin.com/company/simfy-africa/" TargetMode="External"/><Relationship Id="rId5149" Type="http://schemas.openxmlformats.org/officeDocument/2006/relationships/hyperlink" Target="https://www.facebook.com/Commuscore/" TargetMode="External"/><Relationship Id="rId5563" Type="http://schemas.openxmlformats.org/officeDocument/2006/relationships/hyperlink" Target="https://www.facebook.com/neuralsense" TargetMode="External"/><Relationship Id="rId6961" Type="http://schemas.openxmlformats.org/officeDocument/2006/relationships/hyperlink" Target="http://cardplanetsolutions.co.ke/" TargetMode="External"/><Relationship Id="rId9020" Type="http://schemas.openxmlformats.org/officeDocument/2006/relationships/hyperlink" Target="https://yebofresh.co.za/" TargetMode="External"/><Relationship Id="rId4165" Type="http://schemas.openxmlformats.org/officeDocument/2006/relationships/hyperlink" Target="https://sokohela.com/" TargetMode="External"/><Relationship Id="rId5216" Type="http://schemas.openxmlformats.org/officeDocument/2006/relationships/hyperlink" Target="https://twitter.com/over" TargetMode="External"/><Relationship Id="rId6614" Type="http://schemas.openxmlformats.org/officeDocument/2006/relationships/hyperlink" Target="https://gobeba.com/" TargetMode="External"/><Relationship Id="rId1759" Type="http://schemas.openxmlformats.org/officeDocument/2006/relationships/hyperlink" Target="http://crypto.com/" TargetMode="External"/><Relationship Id="rId3181" Type="http://schemas.openxmlformats.org/officeDocument/2006/relationships/hyperlink" Target="https://www.facebook.com/schoolapcom-312442789143317/" TargetMode="External"/><Relationship Id="rId5630" Type="http://schemas.openxmlformats.org/officeDocument/2006/relationships/hyperlink" Target="http://www.adclickafrica.com/" TargetMode="External"/><Relationship Id="rId8786" Type="http://schemas.openxmlformats.org/officeDocument/2006/relationships/hyperlink" Target="https://twitter.com/crsp_dsgn" TargetMode="External"/><Relationship Id="rId9837" Type="http://schemas.openxmlformats.org/officeDocument/2006/relationships/hyperlink" Target="https://www.twitter.com/betechwise" TargetMode="External"/><Relationship Id="rId11767" Type="http://schemas.openxmlformats.org/officeDocument/2006/relationships/hyperlink" Target="https://twitter.com/Kibo_School" TargetMode="External"/><Relationship Id="rId1826" Type="http://schemas.openxmlformats.org/officeDocument/2006/relationships/hyperlink" Target="https://twitter.com/bboxx_hq" TargetMode="External"/><Relationship Id="rId4232" Type="http://schemas.openxmlformats.org/officeDocument/2006/relationships/hyperlink" Target="https://www.linkedin.com/company/superfluid-labs/" TargetMode="External"/><Relationship Id="rId7388" Type="http://schemas.openxmlformats.org/officeDocument/2006/relationships/hyperlink" Target="https://www.vuga.fm/" TargetMode="External"/><Relationship Id="rId8439" Type="http://schemas.openxmlformats.org/officeDocument/2006/relationships/hyperlink" Target="https://m-funding.com/" TargetMode="External"/><Relationship Id="rId8853" Type="http://schemas.openxmlformats.org/officeDocument/2006/relationships/hyperlink" Target="https://legalconnection.co.za/" TargetMode="External"/><Relationship Id="rId9904" Type="http://schemas.openxmlformats.org/officeDocument/2006/relationships/hyperlink" Target="https://www.afriexapp.com/" TargetMode="External"/><Relationship Id="rId10369" Type="http://schemas.openxmlformats.org/officeDocument/2006/relationships/hyperlink" Target="https://www.meatnaturallyafrica.com/" TargetMode="External"/><Relationship Id="rId10783" Type="http://schemas.openxmlformats.org/officeDocument/2006/relationships/hyperlink" Target="https://www.facebook.com/iSchoolEgypt" TargetMode="External"/><Relationship Id="rId11834" Type="http://schemas.openxmlformats.org/officeDocument/2006/relationships/hyperlink" Target="https://www.linkedin.com/company/garage-mobility/" TargetMode="External"/><Relationship Id="rId3998" Type="http://schemas.openxmlformats.org/officeDocument/2006/relationships/hyperlink" Target="https://www.linkedin.com/company/rocketmine-aerial-data-solutions" TargetMode="External"/><Relationship Id="rId7455" Type="http://schemas.openxmlformats.org/officeDocument/2006/relationships/hyperlink" Target="http://www.natterbase.com/" TargetMode="External"/><Relationship Id="rId8506" Type="http://schemas.openxmlformats.org/officeDocument/2006/relationships/hyperlink" Target="https://www.facebook.com/airbornedrones" TargetMode="External"/><Relationship Id="rId8920" Type="http://schemas.openxmlformats.org/officeDocument/2006/relationships/hyperlink" Target="https://www.facebook.com/pg/aimediagroupza/" TargetMode="External"/><Relationship Id="rId10436" Type="http://schemas.openxmlformats.org/officeDocument/2006/relationships/hyperlink" Target="https://www.twitter.com/xilefug" TargetMode="External"/><Relationship Id="rId6057" Type="http://schemas.openxmlformats.org/officeDocument/2006/relationships/hyperlink" Target="https://cloudinn.net/" TargetMode="External"/><Relationship Id="rId6471" Type="http://schemas.openxmlformats.org/officeDocument/2006/relationships/hyperlink" Target="https://www.agrikaab.com/" TargetMode="External"/><Relationship Id="rId7108" Type="http://schemas.openxmlformats.org/officeDocument/2006/relationships/hyperlink" Target="http://twitter.com/RyanadaLimited" TargetMode="External"/><Relationship Id="rId7522" Type="http://schemas.openxmlformats.org/officeDocument/2006/relationships/hyperlink" Target="http://realtor.ng/" TargetMode="External"/><Relationship Id="rId10850" Type="http://schemas.openxmlformats.org/officeDocument/2006/relationships/hyperlink" Target="https://www.linkedin.com/company/mosaiclab.io" TargetMode="External"/><Relationship Id="rId986" Type="http://schemas.openxmlformats.org/officeDocument/2006/relationships/hyperlink" Target="https://www.facebook.com/judytechnology" TargetMode="External"/><Relationship Id="rId2667" Type="http://schemas.openxmlformats.org/officeDocument/2006/relationships/hyperlink" Target="http://www.facebook.com/geniusdotcom" TargetMode="External"/><Relationship Id="rId3718" Type="http://schemas.openxmlformats.org/officeDocument/2006/relationships/hyperlink" Target="https://www.linkedin.com/company/parcel-it/" TargetMode="External"/><Relationship Id="rId5073" Type="http://schemas.openxmlformats.org/officeDocument/2006/relationships/hyperlink" Target="https://twitter.com/Ovamba4SMEs" TargetMode="External"/><Relationship Id="rId6124" Type="http://schemas.openxmlformats.org/officeDocument/2006/relationships/hyperlink" Target="http://omash.com/" TargetMode="External"/><Relationship Id="rId9694" Type="http://schemas.openxmlformats.org/officeDocument/2006/relationships/hyperlink" Target="https://twitter.com/Edugrameg" TargetMode="External"/><Relationship Id="rId10503" Type="http://schemas.openxmlformats.org/officeDocument/2006/relationships/hyperlink" Target="https://www.linkedin.com/company/capitolfoods" TargetMode="External"/><Relationship Id="rId639" Type="http://schemas.openxmlformats.org/officeDocument/2006/relationships/hyperlink" Target="https://www.linkedin.com/company/medallion-communications-limited/about/" TargetMode="External"/><Relationship Id="rId1269" Type="http://schemas.openxmlformats.org/officeDocument/2006/relationships/hyperlink" Target="https://facebook.com/adigitalboom" TargetMode="External"/><Relationship Id="rId5140" Type="http://schemas.openxmlformats.org/officeDocument/2006/relationships/hyperlink" Target="http://www.facebook.com/perkshopping" TargetMode="External"/><Relationship Id="rId8296" Type="http://schemas.openxmlformats.org/officeDocument/2006/relationships/hyperlink" Target="https://www.montwellproperties.com/" TargetMode="External"/><Relationship Id="rId9347" Type="http://schemas.openxmlformats.org/officeDocument/2006/relationships/hyperlink" Target="https://twitter.com/Utilisventures" TargetMode="External"/><Relationship Id="rId1683" Type="http://schemas.openxmlformats.org/officeDocument/2006/relationships/hyperlink" Target="https://twitter.com/numidatech?lang=en" TargetMode="External"/><Relationship Id="rId2734" Type="http://schemas.openxmlformats.org/officeDocument/2006/relationships/hyperlink" Target="https://www.linkedin.com/company/grain/" TargetMode="External"/><Relationship Id="rId9761" Type="http://schemas.openxmlformats.org/officeDocument/2006/relationships/hyperlink" Target="https://www.linkedin.com/company/flexfinance" TargetMode="External"/><Relationship Id="rId11277" Type="http://schemas.openxmlformats.org/officeDocument/2006/relationships/hyperlink" Target="https://twitter.com/FundiBots" TargetMode="External"/><Relationship Id="rId11691" Type="http://schemas.openxmlformats.org/officeDocument/2006/relationships/hyperlink" Target="https://www.linkedin.com/company/talk360/about/" TargetMode="External"/><Relationship Id="rId706" Type="http://schemas.openxmlformats.org/officeDocument/2006/relationships/hyperlink" Target="https://www.linkedin.com/company/kiro'o-games/" TargetMode="External"/><Relationship Id="rId1336" Type="http://schemas.openxmlformats.org/officeDocument/2006/relationships/hyperlink" Target="https://web.facebook.com/Rucove/" TargetMode="External"/><Relationship Id="rId1750" Type="http://schemas.openxmlformats.org/officeDocument/2006/relationships/hyperlink" Target="https://bayqi.co.ao/" TargetMode="External"/><Relationship Id="rId2801" Type="http://schemas.openxmlformats.org/officeDocument/2006/relationships/hyperlink" Target="https://www.linkedin.com/company/harambeans/" TargetMode="External"/><Relationship Id="rId5957" Type="http://schemas.openxmlformats.org/officeDocument/2006/relationships/hyperlink" Target="https://www.twitter.com/raye7egypt" TargetMode="External"/><Relationship Id="rId8016" Type="http://schemas.openxmlformats.org/officeDocument/2006/relationships/hyperlink" Target="https://twitter.com/schoolsfocus" TargetMode="External"/><Relationship Id="rId8363" Type="http://schemas.openxmlformats.org/officeDocument/2006/relationships/hyperlink" Target="https://www.twitter.com/codeskill_" TargetMode="External"/><Relationship Id="rId9414" Type="http://schemas.openxmlformats.org/officeDocument/2006/relationships/hyperlink" Target="https://numi.supply/" TargetMode="External"/><Relationship Id="rId10293" Type="http://schemas.openxmlformats.org/officeDocument/2006/relationships/hyperlink" Target="https://twitter.com/docspert" TargetMode="External"/><Relationship Id="rId11344" Type="http://schemas.openxmlformats.org/officeDocument/2006/relationships/hyperlink" Target="https://www.linkedin.com/company/orda-africa" TargetMode="External"/><Relationship Id="rId42" Type="http://schemas.openxmlformats.org/officeDocument/2006/relationships/hyperlink" Target="https://www.facebook.com/africanleadershipacademy" TargetMode="External"/><Relationship Id="rId1403" Type="http://schemas.openxmlformats.org/officeDocument/2006/relationships/hyperlink" Target="https://twitter.com/FoodChatShopper" TargetMode="External"/><Relationship Id="rId4559" Type="http://schemas.openxmlformats.org/officeDocument/2006/relationships/hyperlink" Target="https://www.facebook.com/veemo.market/" TargetMode="External"/><Relationship Id="rId4973" Type="http://schemas.openxmlformats.org/officeDocument/2006/relationships/hyperlink" Target="https://www.facebook.com/mobiisystems/" TargetMode="External"/><Relationship Id="rId8430" Type="http://schemas.openxmlformats.org/officeDocument/2006/relationships/hyperlink" Target="https://tatafo.tech4herafrica.com/" TargetMode="External"/><Relationship Id="rId10360" Type="http://schemas.openxmlformats.org/officeDocument/2006/relationships/hyperlink" Target="https://www.linkedin.com/company/sfan" TargetMode="External"/><Relationship Id="rId11411" Type="http://schemas.openxmlformats.org/officeDocument/2006/relationships/hyperlink" Target="https://www.jambo.technology/" TargetMode="External"/><Relationship Id="rId3575" Type="http://schemas.openxmlformats.org/officeDocument/2006/relationships/hyperlink" Target="https://www.linkedin.com/company/ngsign/" TargetMode="External"/><Relationship Id="rId4626" Type="http://schemas.openxmlformats.org/officeDocument/2006/relationships/hyperlink" Target="https://www.linkedin.com/company/vugga" TargetMode="External"/><Relationship Id="rId7032" Type="http://schemas.openxmlformats.org/officeDocument/2006/relationships/hyperlink" Target="https://www.facebook.com/KonzaTechnoCity" TargetMode="External"/><Relationship Id="rId10013" Type="http://schemas.openxmlformats.org/officeDocument/2006/relationships/hyperlink" Target="https://twitter.com/boxconn" TargetMode="External"/><Relationship Id="rId496" Type="http://schemas.openxmlformats.org/officeDocument/2006/relationships/hyperlink" Target="https://www.facebook.com/edfa3ly/" TargetMode="External"/><Relationship Id="rId2177" Type="http://schemas.openxmlformats.org/officeDocument/2006/relationships/hyperlink" Target="https://www.facebook.com/cortexlogicza/" TargetMode="External"/><Relationship Id="rId2591" Type="http://schemas.openxmlformats.org/officeDocument/2006/relationships/hyperlink" Target="http://impalacoin.network/" TargetMode="External"/><Relationship Id="rId3228" Type="http://schemas.openxmlformats.org/officeDocument/2006/relationships/hyperlink" Target="http://www.lipaplus.com/" TargetMode="External"/><Relationship Id="rId3642" Type="http://schemas.openxmlformats.org/officeDocument/2006/relationships/hyperlink" Target="https://oniriq.com/" TargetMode="External"/><Relationship Id="rId6798" Type="http://schemas.openxmlformats.org/officeDocument/2006/relationships/hyperlink" Target="https://www.facebook.com/microclinictech" TargetMode="External"/><Relationship Id="rId7849" Type="http://schemas.openxmlformats.org/officeDocument/2006/relationships/hyperlink" Target="http://www.dientweb.net/" TargetMode="External"/><Relationship Id="rId149" Type="http://schemas.openxmlformats.org/officeDocument/2006/relationships/hyperlink" Target="https://www.facebook.com/kobo360/" TargetMode="External"/><Relationship Id="rId563" Type="http://schemas.openxmlformats.org/officeDocument/2006/relationships/hyperlink" Target="https://twitter.com/OzowPay" TargetMode="External"/><Relationship Id="rId1193" Type="http://schemas.openxmlformats.org/officeDocument/2006/relationships/hyperlink" Target="https://www.facebook.com/GetChefaa" TargetMode="External"/><Relationship Id="rId2244" Type="http://schemas.openxmlformats.org/officeDocument/2006/relationships/hyperlink" Target="https://www.facebook.com/deeperaAI/" TargetMode="External"/><Relationship Id="rId9271" Type="http://schemas.openxmlformats.org/officeDocument/2006/relationships/hyperlink" Target="https://www.facebook.com/verifymenigeria/" TargetMode="External"/><Relationship Id="rId216" Type="http://schemas.openxmlformats.org/officeDocument/2006/relationships/hyperlink" Target="https://www.aerobotics.io/" TargetMode="External"/><Relationship Id="rId1260" Type="http://schemas.openxmlformats.org/officeDocument/2006/relationships/hyperlink" Target="https://www.linkedin.com/company/tradebuza/?originalSubdomain=ng" TargetMode="External"/><Relationship Id="rId6865" Type="http://schemas.openxmlformats.org/officeDocument/2006/relationships/hyperlink" Target="https://www.facebook.com/onlinecyberke" TargetMode="External"/><Relationship Id="rId7916" Type="http://schemas.openxmlformats.org/officeDocument/2006/relationships/hyperlink" Target="http://www.facebook.com/reimnet" TargetMode="External"/><Relationship Id="rId630" Type="http://schemas.openxmlformats.org/officeDocument/2006/relationships/hyperlink" Target="http://tupuca.com/en/" TargetMode="External"/><Relationship Id="rId2311" Type="http://schemas.openxmlformats.org/officeDocument/2006/relationships/hyperlink" Target="https://twitter.com/EasyMatatu" TargetMode="External"/><Relationship Id="rId4069" Type="http://schemas.openxmlformats.org/officeDocument/2006/relationships/hyperlink" Target="https://twitter.com/senditoo_mobile" TargetMode="External"/><Relationship Id="rId5467" Type="http://schemas.openxmlformats.org/officeDocument/2006/relationships/hyperlink" Target="https://www.twitter.com/denariicfo" TargetMode="External"/><Relationship Id="rId5881" Type="http://schemas.openxmlformats.org/officeDocument/2006/relationships/hyperlink" Target="https://twitter.com/waffarx" TargetMode="External"/><Relationship Id="rId6518" Type="http://schemas.openxmlformats.org/officeDocument/2006/relationships/hyperlink" Target="http://booknow.co.ke/" TargetMode="External"/><Relationship Id="rId6932" Type="http://schemas.openxmlformats.org/officeDocument/2006/relationships/hyperlink" Target="http://www.facebook.com/pages/Africa-Assets/273311496037769" TargetMode="External"/><Relationship Id="rId4483" Type="http://schemas.openxmlformats.org/officeDocument/2006/relationships/hyperlink" Target="https://www.linkedin.com/company/ujuzikilimo/" TargetMode="External"/><Relationship Id="rId5534" Type="http://schemas.openxmlformats.org/officeDocument/2006/relationships/hyperlink" Target="https://www.linkedin.com/company/raru" TargetMode="External"/><Relationship Id="rId3085" Type="http://schemas.openxmlformats.org/officeDocument/2006/relationships/hyperlink" Target="https://www.facebook.com/kazangsolarzambia/" TargetMode="External"/><Relationship Id="rId4136" Type="http://schemas.openxmlformats.org/officeDocument/2006/relationships/hyperlink" Target="https://www.facebook.com/easycloudaccounting" TargetMode="External"/><Relationship Id="rId4550" Type="http://schemas.openxmlformats.org/officeDocument/2006/relationships/hyperlink" Target="http://verifonemobilemoney.com/" TargetMode="External"/><Relationship Id="rId5601" Type="http://schemas.openxmlformats.org/officeDocument/2006/relationships/hyperlink" Target="http://www.pstsensors.com/" TargetMode="External"/><Relationship Id="rId8757" Type="http://schemas.openxmlformats.org/officeDocument/2006/relationships/hyperlink" Target="https://www.facebook.com/darkiepages/" TargetMode="External"/><Relationship Id="rId9808" Type="http://schemas.openxmlformats.org/officeDocument/2006/relationships/hyperlink" Target="https://mytrip.ng/" TargetMode="External"/><Relationship Id="rId10687" Type="http://schemas.openxmlformats.org/officeDocument/2006/relationships/hyperlink" Target="https://twitter.com/bfree_africa" TargetMode="External"/><Relationship Id="rId3152" Type="http://schemas.openxmlformats.org/officeDocument/2006/relationships/hyperlink" Target="https://twitter.com/kudos_africa?lang=en" TargetMode="External"/><Relationship Id="rId4203" Type="http://schemas.openxmlformats.org/officeDocument/2006/relationships/hyperlink" Target="http://www.paywithspare.com/" TargetMode="External"/><Relationship Id="rId7359" Type="http://schemas.openxmlformats.org/officeDocument/2006/relationships/hyperlink" Target="https://web.facebook.com/fibrelifestyle" TargetMode="External"/><Relationship Id="rId7773" Type="http://schemas.openxmlformats.org/officeDocument/2006/relationships/hyperlink" Target="http://naijaknowhow.net/" TargetMode="External"/><Relationship Id="rId8824" Type="http://schemas.openxmlformats.org/officeDocument/2006/relationships/hyperlink" Target="http://www.pharmaltx.com/" TargetMode="External"/><Relationship Id="rId11738" Type="http://schemas.openxmlformats.org/officeDocument/2006/relationships/hyperlink" Target="https://www.facebook.com/Veend-104149481752191/" TargetMode="External"/><Relationship Id="rId6375" Type="http://schemas.openxmlformats.org/officeDocument/2006/relationships/hyperlink" Target="https://www.facebook.com/kingscel1/" TargetMode="External"/><Relationship Id="rId7426" Type="http://schemas.openxmlformats.org/officeDocument/2006/relationships/hyperlink" Target="https://www.linkedin.com/company/tarlent" TargetMode="External"/><Relationship Id="rId10754" Type="http://schemas.openxmlformats.org/officeDocument/2006/relationships/hyperlink" Target="https://twitter.com/KibandaTopup" TargetMode="External"/><Relationship Id="rId11805" Type="http://schemas.openxmlformats.org/officeDocument/2006/relationships/hyperlink" Target="https://twitter.com/stakefair" TargetMode="External"/><Relationship Id="rId140" Type="http://schemas.openxmlformats.org/officeDocument/2006/relationships/hyperlink" Target="https://www.linkedin.com/company/asoko-insight/" TargetMode="External"/><Relationship Id="rId3969" Type="http://schemas.openxmlformats.org/officeDocument/2006/relationships/hyperlink" Target="https://www.facebook.com/Ridelinkltd/" TargetMode="External"/><Relationship Id="rId5391" Type="http://schemas.openxmlformats.org/officeDocument/2006/relationships/hyperlink" Target="https://www.linkedin.com/company/fitkey" TargetMode="External"/><Relationship Id="rId6028" Type="http://schemas.openxmlformats.org/officeDocument/2006/relationships/hyperlink" Target="https://www.linkedin.com/company/redcab/" TargetMode="External"/><Relationship Id="rId7840" Type="http://schemas.openxmlformats.org/officeDocument/2006/relationships/hyperlink" Target="http://facebook.com/teachersaroundme" TargetMode="External"/><Relationship Id="rId9598" Type="http://schemas.openxmlformats.org/officeDocument/2006/relationships/hyperlink" Target="https://facebook.com/gizballs" TargetMode="External"/><Relationship Id="rId10407" Type="http://schemas.openxmlformats.org/officeDocument/2006/relationships/hyperlink" Target="https://www.facebook.com/oneport365/" TargetMode="External"/><Relationship Id="rId10821" Type="http://schemas.openxmlformats.org/officeDocument/2006/relationships/hyperlink" Target="https://topshipng.com/" TargetMode="External"/><Relationship Id="rId6" Type="http://schemas.openxmlformats.org/officeDocument/2006/relationships/hyperlink" Target="https://www.linkedin.com/company/andela/" TargetMode="External"/><Relationship Id="rId2985" Type="http://schemas.openxmlformats.org/officeDocument/2006/relationships/hyperlink" Target="https://www.facebook.com/intergreatmeapp" TargetMode="External"/><Relationship Id="rId5044" Type="http://schemas.openxmlformats.org/officeDocument/2006/relationships/hyperlink" Target="https://developersinvogue.org/" TargetMode="External"/><Relationship Id="rId6442" Type="http://schemas.openxmlformats.org/officeDocument/2006/relationships/hyperlink" Target="https://twitter.com/AntaraHealth" TargetMode="External"/><Relationship Id="rId957" Type="http://schemas.openxmlformats.org/officeDocument/2006/relationships/hyperlink" Target="https://twitter.com/paykind?lang=en" TargetMode="External"/><Relationship Id="rId1587" Type="http://schemas.openxmlformats.org/officeDocument/2006/relationships/hyperlink" Target="https://agrospaces.com/" TargetMode="External"/><Relationship Id="rId2638" Type="http://schemas.openxmlformats.org/officeDocument/2006/relationships/hyperlink" Target="https://www.linkedin.com/company/founa-distribution/about/" TargetMode="External"/><Relationship Id="rId9665" Type="http://schemas.openxmlformats.org/officeDocument/2006/relationships/hyperlink" Target="http://www.maishaethiopia.com/" TargetMode="External"/><Relationship Id="rId11595" Type="http://schemas.openxmlformats.org/officeDocument/2006/relationships/hyperlink" Target="https://www.linkedin.com/company/inseco-bsf" TargetMode="External"/><Relationship Id="rId1654" Type="http://schemas.openxmlformats.org/officeDocument/2006/relationships/hyperlink" Target="https://www.linkedin.com/company/ashanti-ai" TargetMode="External"/><Relationship Id="rId2705" Type="http://schemas.openxmlformats.org/officeDocument/2006/relationships/hyperlink" Target="https://www.linkedin.com/school/go-my-code/" TargetMode="External"/><Relationship Id="rId4060" Type="http://schemas.openxmlformats.org/officeDocument/2006/relationships/hyperlink" Target="https://www.facebook.com/SecureSys.net" TargetMode="External"/><Relationship Id="rId5111" Type="http://schemas.openxmlformats.org/officeDocument/2006/relationships/hyperlink" Target="https://twitter.com/ExploreMyIdea" TargetMode="External"/><Relationship Id="rId8267" Type="http://schemas.openxmlformats.org/officeDocument/2006/relationships/hyperlink" Target="http://ifwaxtel.com/" TargetMode="External"/><Relationship Id="rId8681" Type="http://schemas.openxmlformats.org/officeDocument/2006/relationships/hyperlink" Target="http://twitter.com/MPULLmarketing" TargetMode="External"/><Relationship Id="rId9318" Type="http://schemas.openxmlformats.org/officeDocument/2006/relationships/hyperlink" Target="https://twitter.com/EcoduduKe" TargetMode="External"/><Relationship Id="rId9732" Type="http://schemas.openxmlformats.org/officeDocument/2006/relationships/hyperlink" Target="https://www.facebook.com/sakneen/" TargetMode="External"/><Relationship Id="rId10197" Type="http://schemas.openxmlformats.org/officeDocument/2006/relationships/hyperlink" Target="https://www.linkedin.com/company/7keema" TargetMode="External"/><Relationship Id="rId11248" Type="http://schemas.openxmlformats.org/officeDocument/2006/relationships/hyperlink" Target="https://plstka.com/en" TargetMode="External"/><Relationship Id="rId11662" Type="http://schemas.openxmlformats.org/officeDocument/2006/relationships/hyperlink" Target="https://patient.doxx.care/auth/doctor-search" TargetMode="External"/><Relationship Id="rId1307" Type="http://schemas.openxmlformats.org/officeDocument/2006/relationships/hyperlink" Target="http://www.mpost.co.ke/" TargetMode="External"/><Relationship Id="rId1721" Type="http://schemas.openxmlformats.org/officeDocument/2006/relationships/hyperlink" Target="http://www.badrit.com/" TargetMode="External"/><Relationship Id="rId4877" Type="http://schemas.openxmlformats.org/officeDocument/2006/relationships/hyperlink" Target="https://www.facebook.com/pages/category/Medical---Health/Signapps-571627053290203/" TargetMode="External"/><Relationship Id="rId5928" Type="http://schemas.openxmlformats.org/officeDocument/2006/relationships/hyperlink" Target="http://www.linkedin.com/company/pushbots" TargetMode="External"/><Relationship Id="rId7283" Type="http://schemas.openxmlformats.org/officeDocument/2006/relationships/hyperlink" Target="https://grit.systems/" TargetMode="External"/><Relationship Id="rId8334" Type="http://schemas.openxmlformats.org/officeDocument/2006/relationships/hyperlink" Target="https://ontripp.com/" TargetMode="External"/><Relationship Id="rId10264" Type="http://schemas.openxmlformats.org/officeDocument/2006/relationships/hyperlink" Target="https://twitter.com/TegekaHS" TargetMode="External"/><Relationship Id="rId11315" Type="http://schemas.openxmlformats.org/officeDocument/2006/relationships/hyperlink" Target="https://www.facebook.com/crafty.workshop.arab" TargetMode="External"/><Relationship Id="rId13" Type="http://schemas.openxmlformats.org/officeDocument/2006/relationships/hyperlink" Target="http://offgrid-electric.com/" TargetMode="External"/><Relationship Id="rId3479" Type="http://schemas.openxmlformats.org/officeDocument/2006/relationships/hyperlink" Target="https://www.facebook.com/MowaferCare/" TargetMode="External"/><Relationship Id="rId7350" Type="http://schemas.openxmlformats.org/officeDocument/2006/relationships/hyperlink" Target="https://twitter.com/sorepairit?lang=en" TargetMode="External"/><Relationship Id="rId8401" Type="http://schemas.openxmlformats.org/officeDocument/2006/relationships/hyperlink" Target="https://webfala.com/" TargetMode="External"/><Relationship Id="rId2495" Type="http://schemas.openxmlformats.org/officeDocument/2006/relationships/hyperlink" Target="https://www.linkedin.com/company/exportunity/about/" TargetMode="External"/><Relationship Id="rId3893" Type="http://schemas.openxmlformats.org/officeDocument/2006/relationships/hyperlink" Target="https://www.facebook.com/quanode/" TargetMode="External"/><Relationship Id="rId4944" Type="http://schemas.openxmlformats.org/officeDocument/2006/relationships/hyperlink" Target="https://twitter.com/roknigeria?lang=en" TargetMode="External"/><Relationship Id="rId7003" Type="http://schemas.openxmlformats.org/officeDocument/2006/relationships/hyperlink" Target="https://www.facebook.com/FlashCastKE" TargetMode="External"/><Relationship Id="rId10331" Type="http://schemas.openxmlformats.org/officeDocument/2006/relationships/hyperlink" Target="https://twitter.com/crib_md" TargetMode="External"/><Relationship Id="rId467" Type="http://schemas.openxmlformats.org/officeDocument/2006/relationships/hyperlink" Target="https://www.gotugende.com/" TargetMode="External"/><Relationship Id="rId1097" Type="http://schemas.openxmlformats.org/officeDocument/2006/relationships/hyperlink" Target="https://www.facebook.com/RentSmallSmall/" TargetMode="External"/><Relationship Id="rId2148" Type="http://schemas.openxmlformats.org/officeDocument/2006/relationships/hyperlink" Target="https://www.twitter.com/farotyApp/" TargetMode="External"/><Relationship Id="rId3546" Type="http://schemas.openxmlformats.org/officeDocument/2006/relationships/hyperlink" Target="https://twitter.com/mypadi_NG" TargetMode="External"/><Relationship Id="rId3960" Type="http://schemas.openxmlformats.org/officeDocument/2006/relationships/hyperlink" Target="https://www.linkedin.com/company/respotech/" TargetMode="External"/><Relationship Id="rId9175" Type="http://schemas.openxmlformats.org/officeDocument/2006/relationships/hyperlink" Target="https://www.facebook.com/ManProSystems/" TargetMode="External"/><Relationship Id="rId881" Type="http://schemas.openxmlformats.org/officeDocument/2006/relationships/hyperlink" Target="https://www.linkedin.com/company/breadfast/about/" TargetMode="External"/><Relationship Id="rId2562" Type="http://schemas.openxmlformats.org/officeDocument/2006/relationships/hyperlink" Target="https://www.facebook.com/HelpmumNG/" TargetMode="External"/><Relationship Id="rId3613" Type="http://schemas.openxmlformats.org/officeDocument/2006/relationships/hyperlink" Target="https://ogwugo.com/" TargetMode="External"/><Relationship Id="rId6769" Type="http://schemas.openxmlformats.org/officeDocument/2006/relationships/hyperlink" Target="https://www.linkedin.com/company/loniwa" TargetMode="External"/><Relationship Id="rId534" Type="http://schemas.openxmlformats.org/officeDocument/2006/relationships/hyperlink" Target="http://www.digsconnect.co.za/" TargetMode="External"/><Relationship Id="rId1164" Type="http://schemas.openxmlformats.org/officeDocument/2006/relationships/hyperlink" Target="https://www.linkedin.com/company/vollar/" TargetMode="External"/><Relationship Id="rId2215" Type="http://schemas.openxmlformats.org/officeDocument/2006/relationships/hyperlink" Target="https://www.teamcyst.com/" TargetMode="External"/><Relationship Id="rId5785" Type="http://schemas.openxmlformats.org/officeDocument/2006/relationships/hyperlink" Target="https://www.linkedin.com/company/5240656/admin/" TargetMode="External"/><Relationship Id="rId6836" Type="http://schemas.openxmlformats.org/officeDocument/2006/relationships/hyperlink" Target="https://thebhub.co.ke/" TargetMode="External"/><Relationship Id="rId8191" Type="http://schemas.openxmlformats.org/officeDocument/2006/relationships/hyperlink" Target="https://www.facebook.com/fazsiondk" TargetMode="External"/><Relationship Id="rId9242" Type="http://schemas.openxmlformats.org/officeDocument/2006/relationships/hyperlink" Target="https://twitter.com/BitSikaAfrica" TargetMode="External"/><Relationship Id="rId11172" Type="http://schemas.openxmlformats.org/officeDocument/2006/relationships/hyperlink" Target="https://www.facebook.com/mSwali.KE" TargetMode="External"/><Relationship Id="rId601" Type="http://schemas.openxmlformats.org/officeDocument/2006/relationships/hyperlink" Target="https://www.facebook.com/thriveagric" TargetMode="External"/><Relationship Id="rId1231" Type="http://schemas.openxmlformats.org/officeDocument/2006/relationships/hyperlink" Target="https://www.facebook.com/KoloPayApp" TargetMode="External"/><Relationship Id="rId4387" Type="http://schemas.openxmlformats.org/officeDocument/2006/relationships/hyperlink" Target="https://www.linkedin.com/company/tora-africa" TargetMode="External"/><Relationship Id="rId5438" Type="http://schemas.openxmlformats.org/officeDocument/2006/relationships/hyperlink" Target="https://twitter.com/khulaapp" TargetMode="External"/><Relationship Id="rId5852" Type="http://schemas.openxmlformats.org/officeDocument/2006/relationships/hyperlink" Target="https://www.facebook.com/assesstm" TargetMode="External"/><Relationship Id="rId4454" Type="http://schemas.openxmlformats.org/officeDocument/2006/relationships/hyperlink" Target="https://www.linkedin.com/company/tripafrique/" TargetMode="External"/><Relationship Id="rId5505" Type="http://schemas.openxmlformats.org/officeDocument/2006/relationships/hyperlink" Target="https://twitter.com/flow_software" TargetMode="External"/><Relationship Id="rId6903" Type="http://schemas.openxmlformats.org/officeDocument/2006/relationships/hyperlink" Target="https://twitter.com/healthyfoodsKE" TargetMode="External"/><Relationship Id="rId3056" Type="http://schemas.openxmlformats.org/officeDocument/2006/relationships/hyperlink" Target="https://twitter.com/kalejob" TargetMode="External"/><Relationship Id="rId3470" Type="http://schemas.openxmlformats.org/officeDocument/2006/relationships/hyperlink" Target="https://www.movelcare.com/" TargetMode="External"/><Relationship Id="rId4107" Type="http://schemas.openxmlformats.org/officeDocument/2006/relationships/hyperlink" Target="https://shopah.co.ke/" TargetMode="External"/><Relationship Id="rId391" Type="http://schemas.openxmlformats.org/officeDocument/2006/relationships/hyperlink" Target="https://medsaf.com/" TargetMode="External"/><Relationship Id="rId2072" Type="http://schemas.openxmlformats.org/officeDocument/2006/relationships/hyperlink" Target="https://www.linkedin.com/company/ezeemoney-ltd" TargetMode="External"/><Relationship Id="rId3123" Type="http://schemas.openxmlformats.org/officeDocument/2006/relationships/hyperlink" Target="https://www.linkedin.com/company/18269102/" TargetMode="External"/><Relationship Id="rId4521" Type="http://schemas.openxmlformats.org/officeDocument/2006/relationships/hyperlink" Target="https://www.facebook.com/vehseh/" TargetMode="External"/><Relationship Id="rId6279" Type="http://schemas.openxmlformats.org/officeDocument/2006/relationships/hyperlink" Target="http://www.zished.com/" TargetMode="External"/><Relationship Id="rId7677" Type="http://schemas.openxmlformats.org/officeDocument/2006/relationships/hyperlink" Target="http://www.naijatechguy.com/" TargetMode="External"/><Relationship Id="rId8728" Type="http://schemas.openxmlformats.org/officeDocument/2006/relationships/hyperlink" Target="https://www.linkedin.com/company/do-digital-academy/" TargetMode="External"/><Relationship Id="rId10658" Type="http://schemas.openxmlformats.org/officeDocument/2006/relationships/hyperlink" Target="https://www.linkedin.com/company/lamiinsurtech" TargetMode="External"/><Relationship Id="rId11709" Type="http://schemas.openxmlformats.org/officeDocument/2006/relationships/hyperlink" Target="https://www.linkedin.com/company/abela/about/" TargetMode="External"/><Relationship Id="rId6693" Type="http://schemas.openxmlformats.org/officeDocument/2006/relationships/hyperlink" Target="https://www.facebook.com/JacarandaHealth" TargetMode="External"/><Relationship Id="rId7744" Type="http://schemas.openxmlformats.org/officeDocument/2006/relationships/hyperlink" Target="https://www.linkedin.com/company/tracify/about/" TargetMode="External"/><Relationship Id="rId10725" Type="http://schemas.openxmlformats.org/officeDocument/2006/relationships/hyperlink" Target="https://www.simplyviagra.com/" TargetMode="External"/><Relationship Id="rId2889" Type="http://schemas.openxmlformats.org/officeDocument/2006/relationships/hyperlink" Target="https://www.linkedin.com/company/icaretanzania/about/" TargetMode="External"/><Relationship Id="rId5295" Type="http://schemas.openxmlformats.org/officeDocument/2006/relationships/hyperlink" Target="https://www.22seven.com/" TargetMode="External"/><Relationship Id="rId6346" Type="http://schemas.openxmlformats.org/officeDocument/2006/relationships/hyperlink" Target="https://www.linkedin.com/company/bookadoc/" TargetMode="External"/><Relationship Id="rId6760" Type="http://schemas.openxmlformats.org/officeDocument/2006/relationships/hyperlink" Target="http://lavishbeauty.co.ke/" TargetMode="External"/><Relationship Id="rId7811" Type="http://schemas.openxmlformats.org/officeDocument/2006/relationships/hyperlink" Target="https://www.linkedin.com/company/intelics-solutions" TargetMode="External"/><Relationship Id="rId111" Type="http://schemas.openxmlformats.org/officeDocument/2006/relationships/hyperlink" Target="https://twitter.com/wuzzuf?lang=en" TargetMode="External"/><Relationship Id="rId2956" Type="http://schemas.openxmlformats.org/officeDocument/2006/relationships/hyperlink" Target="https://www.linkedin.com/company/interpayafrica" TargetMode="External"/><Relationship Id="rId5362" Type="http://schemas.openxmlformats.org/officeDocument/2006/relationships/hyperlink" Target="https://www.facebook.com.com/wisolarco" TargetMode="External"/><Relationship Id="rId6413" Type="http://schemas.openxmlformats.org/officeDocument/2006/relationships/hyperlink" Target="https://www.facebook.com/farmula.io/" TargetMode="External"/><Relationship Id="rId9569" Type="http://schemas.openxmlformats.org/officeDocument/2006/relationships/hyperlink" Target="https://www.juicydesigns.co.za/" TargetMode="External"/><Relationship Id="rId9983" Type="http://schemas.openxmlformats.org/officeDocument/2006/relationships/hyperlink" Target="https://kashier.io/" TargetMode="External"/><Relationship Id="rId11499" Type="http://schemas.openxmlformats.org/officeDocument/2006/relationships/hyperlink" Target="https://simplifyd.com/" TargetMode="External"/><Relationship Id="rId928" Type="http://schemas.openxmlformats.org/officeDocument/2006/relationships/hyperlink" Target="https://edves.net/" TargetMode="External"/><Relationship Id="rId1558" Type="http://schemas.openxmlformats.org/officeDocument/2006/relationships/hyperlink" Target="https://www.facebook.com/AgroSupplyUganda/" TargetMode="External"/><Relationship Id="rId2609" Type="http://schemas.openxmlformats.org/officeDocument/2006/relationships/hyperlink" Target="http://fawry.com/" TargetMode="External"/><Relationship Id="rId5015" Type="http://schemas.openxmlformats.org/officeDocument/2006/relationships/hyperlink" Target="https://www.facebook.com/agrinfotz" TargetMode="External"/><Relationship Id="rId8585" Type="http://schemas.openxmlformats.org/officeDocument/2006/relationships/hyperlink" Target="https://www.linkedin.com/company-beta/10533296/" TargetMode="External"/><Relationship Id="rId9636" Type="http://schemas.openxmlformats.org/officeDocument/2006/relationships/hyperlink" Target="https://www.facebook.com/gozembo/" TargetMode="External"/><Relationship Id="rId1972" Type="http://schemas.openxmlformats.org/officeDocument/2006/relationships/hyperlink" Target="https://www.linkedin.com/company/buupass/" TargetMode="External"/><Relationship Id="rId4031" Type="http://schemas.openxmlformats.org/officeDocument/2006/relationships/hyperlink" Target="https://www.savekubwa.com/about-us.php" TargetMode="External"/><Relationship Id="rId7187" Type="http://schemas.openxmlformats.org/officeDocument/2006/relationships/hyperlink" Target="http://www.linkedin.com/company/1426461" TargetMode="External"/><Relationship Id="rId8238" Type="http://schemas.openxmlformats.org/officeDocument/2006/relationships/hyperlink" Target="https://f.acebook/nestsq" TargetMode="External"/><Relationship Id="rId10168" Type="http://schemas.openxmlformats.org/officeDocument/2006/relationships/hyperlink" Target="http://farmersprideafrica.com/" TargetMode="External"/><Relationship Id="rId11566" Type="http://schemas.openxmlformats.org/officeDocument/2006/relationships/hyperlink" Target="https://www.linkedin.com/company/ziada" TargetMode="External"/><Relationship Id="rId1625" Type="http://schemas.openxmlformats.org/officeDocument/2006/relationships/hyperlink" Target="https://www.twitter.com/clickpay1" TargetMode="External"/><Relationship Id="rId7254" Type="http://schemas.openxmlformats.org/officeDocument/2006/relationships/hyperlink" Target="https://twitter.com/lekoil" TargetMode="External"/><Relationship Id="rId8305" Type="http://schemas.openxmlformats.org/officeDocument/2006/relationships/hyperlink" Target="http://www.twitter.com/afrireviews" TargetMode="External"/><Relationship Id="rId8652" Type="http://schemas.openxmlformats.org/officeDocument/2006/relationships/hyperlink" Target="https://www.linkedin.com/company/5118726/" TargetMode="External"/><Relationship Id="rId9703" Type="http://schemas.openxmlformats.org/officeDocument/2006/relationships/hyperlink" Target="https://twitter.com/merge_app" TargetMode="External"/><Relationship Id="rId10582" Type="http://schemas.openxmlformats.org/officeDocument/2006/relationships/hyperlink" Target="https://www.facebook.com/scrapays/" TargetMode="External"/><Relationship Id="rId11219" Type="http://schemas.openxmlformats.org/officeDocument/2006/relationships/hyperlink" Target="https://www.facebook.com/thebulbworld/" TargetMode="External"/><Relationship Id="rId11633" Type="http://schemas.openxmlformats.org/officeDocument/2006/relationships/hyperlink" Target="http://opusanalytics.ai/" TargetMode="External"/><Relationship Id="rId3797" Type="http://schemas.openxmlformats.org/officeDocument/2006/relationships/hyperlink" Target="https://proxypay.co.ao/" TargetMode="External"/><Relationship Id="rId4848" Type="http://schemas.openxmlformats.org/officeDocument/2006/relationships/hyperlink" Target="http://datarica.co/" TargetMode="External"/><Relationship Id="rId10235" Type="http://schemas.openxmlformats.org/officeDocument/2006/relationships/hyperlink" Target="https://onepipe.io/" TargetMode="External"/><Relationship Id="rId11700" Type="http://schemas.openxmlformats.org/officeDocument/2006/relationships/hyperlink" Target="https://shopextv.com/" TargetMode="External"/><Relationship Id="rId2399" Type="http://schemas.openxmlformats.org/officeDocument/2006/relationships/hyperlink" Target="https://www.linkedin.com/company/inspirelll/about/" TargetMode="External"/><Relationship Id="rId3864" Type="http://schemas.openxmlformats.org/officeDocument/2006/relationships/hyperlink" Target="https://www.facebook.com/propertybookzim/" TargetMode="External"/><Relationship Id="rId4915" Type="http://schemas.openxmlformats.org/officeDocument/2006/relationships/hyperlink" Target="http://chitosaneg.com/" TargetMode="External"/><Relationship Id="rId6270" Type="http://schemas.openxmlformats.org/officeDocument/2006/relationships/hyperlink" Target="https://www.twitter.com/ghanamotion" TargetMode="External"/><Relationship Id="rId7321" Type="http://schemas.openxmlformats.org/officeDocument/2006/relationships/hyperlink" Target="https://twitter.com/LagChat" TargetMode="External"/><Relationship Id="rId10302" Type="http://schemas.openxmlformats.org/officeDocument/2006/relationships/hyperlink" Target="https://www.linkedin.com/company/cassbana/" TargetMode="External"/><Relationship Id="rId785" Type="http://schemas.openxmlformats.org/officeDocument/2006/relationships/hyperlink" Target="https://utu.io/" TargetMode="External"/><Relationship Id="rId2466" Type="http://schemas.openxmlformats.org/officeDocument/2006/relationships/hyperlink" Target="http://ener-grow.com/" TargetMode="External"/><Relationship Id="rId2880" Type="http://schemas.openxmlformats.org/officeDocument/2006/relationships/hyperlink" Target="https://www.facebook.com/hicarbyecar/" TargetMode="External"/><Relationship Id="rId3517" Type="http://schemas.openxmlformats.org/officeDocument/2006/relationships/hyperlink" Target="https://www.facebook.com/MusoniSystem" TargetMode="External"/><Relationship Id="rId3931" Type="http://schemas.openxmlformats.org/officeDocument/2006/relationships/hyperlink" Target="https://www.facebook.com/RecoMed" TargetMode="External"/><Relationship Id="rId9079" Type="http://schemas.openxmlformats.org/officeDocument/2006/relationships/hyperlink" Target="https://www.facebook.com/BAGInnovationRwanda/" TargetMode="External"/><Relationship Id="rId9493" Type="http://schemas.openxmlformats.org/officeDocument/2006/relationships/hyperlink" Target="https://www.amitruck.com/" TargetMode="External"/><Relationship Id="rId438" Type="http://schemas.openxmlformats.org/officeDocument/2006/relationships/hyperlink" Target="https://www.facebook.com/joinFlexClub" TargetMode="External"/><Relationship Id="rId852" Type="http://schemas.openxmlformats.org/officeDocument/2006/relationships/hyperlink" Target="https://www.facebook.com/IAMEIdentity/" TargetMode="External"/><Relationship Id="rId1068" Type="http://schemas.openxmlformats.org/officeDocument/2006/relationships/hyperlink" Target="http://www.mvelani.com/" TargetMode="External"/><Relationship Id="rId1482" Type="http://schemas.openxmlformats.org/officeDocument/2006/relationships/hyperlink" Target="https://twitter.com/binkabi_io" TargetMode="External"/><Relationship Id="rId2119" Type="http://schemas.openxmlformats.org/officeDocument/2006/relationships/hyperlink" Target="http://www.coinbox.co.ke/features.html" TargetMode="External"/><Relationship Id="rId2533" Type="http://schemas.openxmlformats.org/officeDocument/2006/relationships/hyperlink" Target="https://www.linkedin.com/company/farmgate-africa1/about/" TargetMode="External"/><Relationship Id="rId5689" Type="http://schemas.openxmlformats.org/officeDocument/2006/relationships/hyperlink" Target="https://appysaude.co.ao/" TargetMode="External"/><Relationship Id="rId8095" Type="http://schemas.openxmlformats.org/officeDocument/2006/relationships/hyperlink" Target="https://twitter.com/code_forum" TargetMode="External"/><Relationship Id="rId9146" Type="http://schemas.openxmlformats.org/officeDocument/2006/relationships/hyperlink" Target="https://www.linkedin.com/company/gerocare-solutions-ltd/about/" TargetMode="External"/><Relationship Id="rId9560" Type="http://schemas.openxmlformats.org/officeDocument/2006/relationships/hyperlink" Target="https://www.sourcebeauty.me/" TargetMode="External"/><Relationship Id="rId11076" Type="http://schemas.openxmlformats.org/officeDocument/2006/relationships/hyperlink" Target="https://twitter.com/EjaraApp" TargetMode="External"/><Relationship Id="rId505" Type="http://schemas.openxmlformats.org/officeDocument/2006/relationships/hyperlink" Target="https://twitter.com/LaReinagowns" TargetMode="External"/><Relationship Id="rId1135" Type="http://schemas.openxmlformats.org/officeDocument/2006/relationships/hyperlink" Target="http://e-limu.org/" TargetMode="External"/><Relationship Id="rId8162" Type="http://schemas.openxmlformats.org/officeDocument/2006/relationships/hyperlink" Target="https://www.facebook.com/nlistng" TargetMode="External"/><Relationship Id="rId9213" Type="http://schemas.openxmlformats.org/officeDocument/2006/relationships/hyperlink" Target="https://www.linkedin.com/wafoyosafaris" TargetMode="External"/><Relationship Id="rId10092" Type="http://schemas.openxmlformats.org/officeDocument/2006/relationships/hyperlink" Target="https://lusakadelivery.com/" TargetMode="External"/><Relationship Id="rId11143" Type="http://schemas.openxmlformats.org/officeDocument/2006/relationships/hyperlink" Target="https://www.linkedin.com/company/basigo/" TargetMode="External"/><Relationship Id="rId11490" Type="http://schemas.openxmlformats.org/officeDocument/2006/relationships/hyperlink" Target="https://thelucky.app/index.html" TargetMode="External"/><Relationship Id="rId1202" Type="http://schemas.openxmlformats.org/officeDocument/2006/relationships/hyperlink" Target="https://twitter.com/MosawerNet" TargetMode="External"/><Relationship Id="rId2600" Type="http://schemas.openxmlformats.org/officeDocument/2006/relationships/hyperlink" Target="https://twitter.com/FixxrSa" TargetMode="External"/><Relationship Id="rId4358" Type="http://schemas.openxmlformats.org/officeDocument/2006/relationships/hyperlink" Target="https://twitter.com/terangasolution" TargetMode="External"/><Relationship Id="rId5409" Type="http://schemas.openxmlformats.org/officeDocument/2006/relationships/hyperlink" Target="https://www.facebook.com/petheavensa" TargetMode="External"/><Relationship Id="rId5756" Type="http://schemas.openxmlformats.org/officeDocument/2006/relationships/hyperlink" Target="https://twitter.com/BionicLimbsLLC" TargetMode="External"/><Relationship Id="rId6807" Type="http://schemas.openxmlformats.org/officeDocument/2006/relationships/hyperlink" Target="http://www.multilink-kenya.com/" TargetMode="External"/><Relationship Id="rId4772" Type="http://schemas.openxmlformats.org/officeDocument/2006/relationships/hyperlink" Target="http://www.linkedin.com/company/uefa" TargetMode="External"/><Relationship Id="rId5823" Type="http://schemas.openxmlformats.org/officeDocument/2006/relationships/hyperlink" Target="https://facebook.com/ibsacademy" TargetMode="External"/><Relationship Id="rId8979" Type="http://schemas.openxmlformats.org/officeDocument/2006/relationships/hyperlink" Target="https://www.facebook.com/public/Lily-Health" TargetMode="External"/><Relationship Id="rId11210" Type="http://schemas.openxmlformats.org/officeDocument/2006/relationships/hyperlink" Target="https://salphaenergy.com/" TargetMode="External"/><Relationship Id="rId295" Type="http://schemas.openxmlformats.org/officeDocument/2006/relationships/hyperlink" Target="http://twitter.com/yumamiadotcom" TargetMode="External"/><Relationship Id="rId3374" Type="http://schemas.openxmlformats.org/officeDocument/2006/relationships/hyperlink" Target="https://twitter.com/MAVINRECORDS?ref_src=twsrc%5Egoogle%7Ctwcamp%5Eserp%7Ctwgr%5Eauthor" TargetMode="External"/><Relationship Id="rId4425" Type="http://schemas.openxmlformats.org/officeDocument/2006/relationships/hyperlink" Target="https://www.facebook.com/TressApp.co" TargetMode="External"/><Relationship Id="rId7995" Type="http://schemas.openxmlformats.org/officeDocument/2006/relationships/hyperlink" Target="https://www.facebook.com/HealthFactsNG/" TargetMode="External"/><Relationship Id="rId10976" Type="http://schemas.openxmlformats.org/officeDocument/2006/relationships/hyperlink" Target="https://twitter.com/nestmetric" TargetMode="External"/><Relationship Id="rId2390" Type="http://schemas.openxmlformats.org/officeDocument/2006/relationships/hyperlink" Target="http://www.elatech.com/" TargetMode="External"/><Relationship Id="rId3027" Type="http://schemas.openxmlformats.org/officeDocument/2006/relationships/hyperlink" Target="https://twitter.com/joboxza?lang=en" TargetMode="External"/><Relationship Id="rId3441" Type="http://schemas.openxmlformats.org/officeDocument/2006/relationships/hyperlink" Target="https://mobiusmotors.com/" TargetMode="External"/><Relationship Id="rId6597" Type="http://schemas.openxmlformats.org/officeDocument/2006/relationships/hyperlink" Target="http://www.facebook.com/FrontlineSMS" TargetMode="External"/><Relationship Id="rId7648" Type="http://schemas.openxmlformats.org/officeDocument/2006/relationships/hyperlink" Target="https://twitter.com/predictionhq" TargetMode="External"/><Relationship Id="rId10629" Type="http://schemas.openxmlformats.org/officeDocument/2006/relationships/hyperlink" Target="https://ng.linkedin.com/company/james-cubitt-facilities-managers" TargetMode="External"/><Relationship Id="rId362" Type="http://schemas.openxmlformats.org/officeDocument/2006/relationships/hyperlink" Target="http://buzzkitonetwork.com/" TargetMode="External"/><Relationship Id="rId2043" Type="http://schemas.openxmlformats.org/officeDocument/2006/relationships/hyperlink" Target="https://twitter.com/Equinox_ME" TargetMode="External"/><Relationship Id="rId5199" Type="http://schemas.openxmlformats.org/officeDocument/2006/relationships/hyperlink" Target="https://www.linkedin.com/company/tented-adventures/" TargetMode="External"/><Relationship Id="rId6664" Type="http://schemas.openxmlformats.org/officeDocument/2006/relationships/hyperlink" Target="https://www.facebook.com/illumina-africa-459678041034064" TargetMode="External"/><Relationship Id="rId7715" Type="http://schemas.openxmlformats.org/officeDocument/2006/relationships/hyperlink" Target="http://www.facebook.com/isaacflashlearner" TargetMode="External"/><Relationship Id="rId9070" Type="http://schemas.openxmlformats.org/officeDocument/2006/relationships/hyperlink" Target="https://www.linkedin.com/company/irentlist-com" TargetMode="External"/><Relationship Id="rId2110" Type="http://schemas.openxmlformats.org/officeDocument/2006/relationships/hyperlink" Target="https://www.facebook.com/coolsolarzw/" TargetMode="External"/><Relationship Id="rId5266" Type="http://schemas.openxmlformats.org/officeDocument/2006/relationships/hyperlink" Target="https://cassavafintech.com/" TargetMode="External"/><Relationship Id="rId5680" Type="http://schemas.openxmlformats.org/officeDocument/2006/relationships/hyperlink" Target="http://www.facebook.com/pages/Cape-Town-South-Africa/Clicks2Cust" TargetMode="External"/><Relationship Id="rId6317" Type="http://schemas.openxmlformats.org/officeDocument/2006/relationships/hyperlink" Target="https://www.facebook.com/marketexpressgh" TargetMode="External"/><Relationship Id="rId9887" Type="http://schemas.openxmlformats.org/officeDocument/2006/relationships/hyperlink" Target="https://twitter.com/LightwareL" TargetMode="External"/><Relationship Id="rId4282" Type="http://schemas.openxmlformats.org/officeDocument/2006/relationships/hyperlink" Target="https://www.facebook.com/TakaTakaSolutions/" TargetMode="External"/><Relationship Id="rId5333" Type="http://schemas.openxmlformats.org/officeDocument/2006/relationships/hyperlink" Target="http://www.facebook.com/sovtech.co.za" TargetMode="External"/><Relationship Id="rId6731" Type="http://schemas.openxmlformats.org/officeDocument/2006/relationships/hyperlink" Target="https://www.facebook.com/Kazisha-1024646967738440/?ref=search&amp;__tn__=%2Cd%2CP-R&amp;eid=ARBRMLD_BymMR-bBRI0q_4_spO_OC0t5zKsOXl4ZkJbxtQZFOPLqBX7WPSvPdTlvCmF6KlbQwAQDXCZ-" TargetMode="External"/><Relationship Id="rId8489" Type="http://schemas.openxmlformats.org/officeDocument/2006/relationships/hyperlink" Target="https://www.linkedin.com/company/lepsta/" TargetMode="External"/><Relationship Id="rId1876" Type="http://schemas.openxmlformats.org/officeDocument/2006/relationships/hyperlink" Target="https://twitter.com/BloomImpact" TargetMode="External"/><Relationship Id="rId2927" Type="http://schemas.openxmlformats.org/officeDocument/2006/relationships/hyperlink" Target="https://twitter.com/iCog_Labs" TargetMode="External"/><Relationship Id="rId9954" Type="http://schemas.openxmlformats.org/officeDocument/2006/relationships/hyperlink" Target="https://www.yellow.africa/" TargetMode="External"/><Relationship Id="rId1529" Type="http://schemas.openxmlformats.org/officeDocument/2006/relationships/hyperlink" Target="https://twitter.com/atradertz" TargetMode="External"/><Relationship Id="rId1943" Type="http://schemas.openxmlformats.org/officeDocument/2006/relationships/hyperlink" Target="https://www.facebook.com/pages/Mobirise/1616226671953247" TargetMode="External"/><Relationship Id="rId5400" Type="http://schemas.openxmlformats.org/officeDocument/2006/relationships/hyperlink" Target="https://twitter.com/vinewave" TargetMode="External"/><Relationship Id="rId8556" Type="http://schemas.openxmlformats.org/officeDocument/2006/relationships/hyperlink" Target="https://twitter.com/SAFCOIN1" TargetMode="External"/><Relationship Id="rId8970" Type="http://schemas.openxmlformats.org/officeDocument/2006/relationships/hyperlink" Target="https://www.frihuis.com/" TargetMode="External"/><Relationship Id="rId9607" Type="http://schemas.openxmlformats.org/officeDocument/2006/relationships/hyperlink" Target="https://www.facebook.com/autoplustn/" TargetMode="External"/><Relationship Id="rId10486" Type="http://schemas.openxmlformats.org/officeDocument/2006/relationships/hyperlink" Target="https://www.boost.technology/" TargetMode="External"/><Relationship Id="rId11537" Type="http://schemas.openxmlformats.org/officeDocument/2006/relationships/hyperlink" Target="https://twitter.com/BloomAppSD" TargetMode="External"/><Relationship Id="rId4002" Type="http://schemas.openxmlformats.org/officeDocument/2006/relationships/hyperlink" Target="https://www.facebook.com/SmartMedicalServices/" TargetMode="External"/><Relationship Id="rId7158" Type="http://schemas.openxmlformats.org/officeDocument/2006/relationships/hyperlink" Target="https://www.linkedin.com/company/uhasibu" TargetMode="External"/><Relationship Id="rId7572" Type="http://schemas.openxmlformats.org/officeDocument/2006/relationships/hyperlink" Target="http://pageone.ng/" TargetMode="External"/><Relationship Id="rId8209" Type="http://schemas.openxmlformats.org/officeDocument/2006/relationships/hyperlink" Target="https://www.linkedin.com/in/bytehub-embedded-4268a8160" TargetMode="External"/><Relationship Id="rId8623" Type="http://schemas.openxmlformats.org/officeDocument/2006/relationships/hyperlink" Target="https://ritualstudio.tv/" TargetMode="External"/><Relationship Id="rId10139" Type="http://schemas.openxmlformats.org/officeDocument/2006/relationships/hyperlink" Target="https://www.linkedin.com/company/presto-deliveries" TargetMode="External"/><Relationship Id="rId10553" Type="http://schemas.openxmlformats.org/officeDocument/2006/relationships/hyperlink" Target="https://www.facebook.com/troygoldapp/" TargetMode="External"/><Relationship Id="rId11604" Type="http://schemas.openxmlformats.org/officeDocument/2006/relationships/hyperlink" Target="https://www.facebook.com/Unwanted-Pregnancy-Medical-Store-107400238157559/" TargetMode="External"/><Relationship Id="rId3768" Type="http://schemas.openxmlformats.org/officeDocument/2006/relationships/hyperlink" Target="https://www.linkedin.com/company/peepz-online/about/" TargetMode="External"/><Relationship Id="rId4819" Type="http://schemas.openxmlformats.org/officeDocument/2006/relationships/hyperlink" Target="https://www.facebook.com/zydiiafrica" TargetMode="External"/><Relationship Id="rId6174" Type="http://schemas.openxmlformats.org/officeDocument/2006/relationships/hyperlink" Target="https://twitter.com/sikasemafrica" TargetMode="External"/><Relationship Id="rId7225" Type="http://schemas.openxmlformats.org/officeDocument/2006/relationships/hyperlink" Target="https://www.facebook.com/amplifyafrica" TargetMode="External"/><Relationship Id="rId10206" Type="http://schemas.openxmlformats.org/officeDocument/2006/relationships/hyperlink" Target="https://getsote.com/" TargetMode="External"/><Relationship Id="rId689" Type="http://schemas.openxmlformats.org/officeDocument/2006/relationships/hyperlink" Target="https://twitter.com/TasktyME" TargetMode="External"/><Relationship Id="rId2784" Type="http://schemas.openxmlformats.org/officeDocument/2006/relationships/hyperlink" Target="https://facebook.com/kanjwa-613685325636313/" TargetMode="External"/><Relationship Id="rId5190" Type="http://schemas.openxmlformats.org/officeDocument/2006/relationships/hyperlink" Target="http://www.pragmaticmaster.com/" TargetMode="External"/><Relationship Id="rId6241" Type="http://schemas.openxmlformats.org/officeDocument/2006/relationships/hyperlink" Target="http://twitter.com/AhonyaOnline" TargetMode="External"/><Relationship Id="rId9397" Type="http://schemas.openxmlformats.org/officeDocument/2006/relationships/hyperlink" Target="https://yamzit.com/" TargetMode="External"/><Relationship Id="rId10620" Type="http://schemas.openxmlformats.org/officeDocument/2006/relationships/hyperlink" Target="https://twitter.com/TIBUHealth" TargetMode="External"/><Relationship Id="rId756" Type="http://schemas.openxmlformats.org/officeDocument/2006/relationships/hyperlink" Target="https://www.facebook.com/XpayEG" TargetMode="External"/><Relationship Id="rId1386" Type="http://schemas.openxmlformats.org/officeDocument/2006/relationships/hyperlink" Target="https://twitter.com/Numb3rs_Inc" TargetMode="External"/><Relationship Id="rId2437" Type="http://schemas.openxmlformats.org/officeDocument/2006/relationships/hyperlink" Target="https://za.getbucks.com/" TargetMode="External"/><Relationship Id="rId3835" Type="http://schemas.openxmlformats.org/officeDocument/2006/relationships/hyperlink" Target="http://www.powa.com/" TargetMode="External"/><Relationship Id="rId9464" Type="http://schemas.openxmlformats.org/officeDocument/2006/relationships/hyperlink" Target="https://www.facebook.com/Meplaylist/" TargetMode="External"/><Relationship Id="rId409" Type="http://schemas.openxmlformats.org/officeDocument/2006/relationships/hyperlink" Target="https://www.facebook.com/getworth.co.za/" TargetMode="External"/><Relationship Id="rId1039" Type="http://schemas.openxmlformats.org/officeDocument/2006/relationships/hyperlink" Target="https://twitter.com/vulamobile" TargetMode="External"/><Relationship Id="rId2851" Type="http://schemas.openxmlformats.org/officeDocument/2006/relationships/hyperlink" Target="http://healthq.co/" TargetMode="External"/><Relationship Id="rId3902" Type="http://schemas.openxmlformats.org/officeDocument/2006/relationships/hyperlink" Target="http://www.quicket.co.za/" TargetMode="External"/><Relationship Id="rId8066" Type="http://schemas.openxmlformats.org/officeDocument/2006/relationships/hyperlink" Target="https://www.twitter.com/kraftysprouts" TargetMode="External"/><Relationship Id="rId9117" Type="http://schemas.openxmlformats.org/officeDocument/2006/relationships/hyperlink" Target="https://www.linkedin.com/company/enda/" TargetMode="External"/><Relationship Id="rId11394" Type="http://schemas.openxmlformats.org/officeDocument/2006/relationships/hyperlink" Target="https://twitter.com/FeelSOKNA" TargetMode="External"/><Relationship Id="rId92" Type="http://schemas.openxmlformats.org/officeDocument/2006/relationships/hyperlink" Target="https://www.facebook.com/theFlutterwave" TargetMode="External"/><Relationship Id="rId823" Type="http://schemas.openxmlformats.org/officeDocument/2006/relationships/hyperlink" Target="http://www.schoolable.co/" TargetMode="External"/><Relationship Id="rId1453" Type="http://schemas.openxmlformats.org/officeDocument/2006/relationships/hyperlink" Target="http://www.acreafrica.com/" TargetMode="External"/><Relationship Id="rId2504" Type="http://schemas.openxmlformats.org/officeDocument/2006/relationships/hyperlink" Target="http://grbima.com/" TargetMode="External"/><Relationship Id="rId7082" Type="http://schemas.openxmlformats.org/officeDocument/2006/relationships/hyperlink" Target="http://www.peleza.com/" TargetMode="External"/><Relationship Id="rId8480" Type="http://schemas.openxmlformats.org/officeDocument/2006/relationships/hyperlink" Target="https://datakeepers.co.za/" TargetMode="External"/><Relationship Id="rId9531" Type="http://schemas.openxmlformats.org/officeDocument/2006/relationships/hyperlink" Target="https://twitter.com/BundleAfrica" TargetMode="External"/><Relationship Id="rId11047" Type="http://schemas.openxmlformats.org/officeDocument/2006/relationships/hyperlink" Target="https://cartona.com/" TargetMode="External"/><Relationship Id="rId11461" Type="http://schemas.openxmlformats.org/officeDocument/2006/relationships/hyperlink" Target="https://www.linkedin.com/company/naqla/" TargetMode="External"/><Relationship Id="rId1106" Type="http://schemas.openxmlformats.org/officeDocument/2006/relationships/hyperlink" Target="https://widebot.net/" TargetMode="External"/><Relationship Id="rId1520" Type="http://schemas.openxmlformats.org/officeDocument/2006/relationships/hyperlink" Target="https://www.facebook.com/caytreefinancial" TargetMode="External"/><Relationship Id="rId4676" Type="http://schemas.openxmlformats.org/officeDocument/2006/relationships/hyperlink" Target="https://www.facebook.com/wire.microsystems" TargetMode="External"/><Relationship Id="rId5727" Type="http://schemas.openxmlformats.org/officeDocument/2006/relationships/hyperlink" Target="https://www.linkedin.com/in/%D9%83%D9%88%D8%B1%D8%B3%D8%A7%D8%AA%D9%83-korsatk-709a29119/" TargetMode="External"/><Relationship Id="rId8133" Type="http://schemas.openxmlformats.org/officeDocument/2006/relationships/hyperlink" Target="https://twitter.com/Jendy36/status/1058742636947890176" TargetMode="External"/><Relationship Id="rId10063" Type="http://schemas.openxmlformats.org/officeDocument/2006/relationships/hyperlink" Target="https://www.facebook.com/goodnatureagro/" TargetMode="External"/><Relationship Id="rId11114" Type="http://schemas.openxmlformats.org/officeDocument/2006/relationships/hyperlink" Target="https://www.facebook.com/efreshli/" TargetMode="External"/><Relationship Id="rId3278" Type="http://schemas.openxmlformats.org/officeDocument/2006/relationships/hyperlink" Target="https://www.linkedin.com/company/lumkani/" TargetMode="External"/><Relationship Id="rId3692" Type="http://schemas.openxmlformats.org/officeDocument/2006/relationships/hyperlink" Target="https://www.ovex.io/" TargetMode="External"/><Relationship Id="rId4329" Type="http://schemas.openxmlformats.org/officeDocument/2006/relationships/hyperlink" Target="https://www.linkedin.com/company/ten-senses-africa/" TargetMode="External"/><Relationship Id="rId4743" Type="http://schemas.openxmlformats.org/officeDocument/2006/relationships/hyperlink" Target="https://www.facebook.com/yusudiafrica/" TargetMode="External"/><Relationship Id="rId7899" Type="http://schemas.openxmlformats.org/officeDocument/2006/relationships/hyperlink" Target="http://frakem.com/" TargetMode="External"/><Relationship Id="rId8200" Type="http://schemas.openxmlformats.org/officeDocument/2006/relationships/hyperlink" Target="https://derihunter.com.ng/" TargetMode="External"/><Relationship Id="rId10130" Type="http://schemas.openxmlformats.org/officeDocument/2006/relationships/hyperlink" Target="http://www.tiryaqy.com/" TargetMode="External"/><Relationship Id="rId199" Type="http://schemas.openxmlformats.org/officeDocument/2006/relationships/hyperlink" Target="https://www.facebook.com/cars45" TargetMode="External"/><Relationship Id="rId2294" Type="http://schemas.openxmlformats.org/officeDocument/2006/relationships/hyperlink" Target="https://twitter.com/firstaccess" TargetMode="External"/><Relationship Id="rId3345" Type="http://schemas.openxmlformats.org/officeDocument/2006/relationships/hyperlink" Target="https://masrymarket.com/" TargetMode="External"/><Relationship Id="rId266" Type="http://schemas.openxmlformats.org/officeDocument/2006/relationships/hyperlink" Target="https://www.linkedin.com/company/namesandfaces/" TargetMode="External"/><Relationship Id="rId680" Type="http://schemas.openxmlformats.org/officeDocument/2006/relationships/hyperlink" Target="https://www.facebook.com/cowtribe/" TargetMode="External"/><Relationship Id="rId2361" Type="http://schemas.openxmlformats.org/officeDocument/2006/relationships/hyperlink" Target="https://www.facebook.com/EcoSureZim/" TargetMode="External"/><Relationship Id="rId3412" Type="http://schemas.openxmlformats.org/officeDocument/2006/relationships/hyperlink" Target="https://minute5.ug/" TargetMode="External"/><Relationship Id="rId4810" Type="http://schemas.openxmlformats.org/officeDocument/2006/relationships/hyperlink" Target="https://www.linkedin.com/company/z-pos/" TargetMode="External"/><Relationship Id="rId6568" Type="http://schemas.openxmlformats.org/officeDocument/2006/relationships/hyperlink" Target="https://dimehub.com/" TargetMode="External"/><Relationship Id="rId7619" Type="http://schemas.openxmlformats.org/officeDocument/2006/relationships/hyperlink" Target="https://insegna.org/" TargetMode="External"/><Relationship Id="rId7966" Type="http://schemas.openxmlformats.org/officeDocument/2006/relationships/hyperlink" Target="https://web.facebook.com/techsavvyng/" TargetMode="External"/><Relationship Id="rId10947" Type="http://schemas.openxmlformats.org/officeDocument/2006/relationships/hyperlink" Target="https://www.payqin.com/" TargetMode="External"/><Relationship Id="rId333" Type="http://schemas.openxmlformats.org/officeDocument/2006/relationships/hyperlink" Target="https://www.linkedin.com/company/farmcrowdy-limited/" TargetMode="External"/><Relationship Id="rId2014" Type="http://schemas.openxmlformats.org/officeDocument/2006/relationships/hyperlink" Target="http://www.facebook.com/etrash2cash" TargetMode="External"/><Relationship Id="rId6982" Type="http://schemas.openxmlformats.org/officeDocument/2006/relationships/hyperlink" Target="http://dairytechnologist.com/" TargetMode="External"/><Relationship Id="rId9041" Type="http://schemas.openxmlformats.org/officeDocument/2006/relationships/hyperlink" Target="https://www.facebook.com/Yalelo" TargetMode="External"/><Relationship Id="rId1030" Type="http://schemas.openxmlformats.org/officeDocument/2006/relationships/hyperlink" Target="https://www.myfoodness.co.bw/" TargetMode="External"/><Relationship Id="rId4186" Type="http://schemas.openxmlformats.org/officeDocument/2006/relationships/hyperlink" Target="https://twitter.com/sokompare?lang=en" TargetMode="External"/><Relationship Id="rId5584" Type="http://schemas.openxmlformats.org/officeDocument/2006/relationships/hyperlink" Target="https://twitter.com/Organica_Guru" TargetMode="External"/><Relationship Id="rId6635" Type="http://schemas.openxmlformats.org/officeDocument/2006/relationships/hyperlink" Target="https://facebook.com/hexapt" TargetMode="External"/><Relationship Id="rId400" Type="http://schemas.openxmlformats.org/officeDocument/2006/relationships/hyperlink" Target="https://twitter.com/wwwskygarden" TargetMode="External"/><Relationship Id="rId5237" Type="http://schemas.openxmlformats.org/officeDocument/2006/relationships/hyperlink" Target="https://www.facebook.com/SkynamoHQ" TargetMode="External"/><Relationship Id="rId5651" Type="http://schemas.openxmlformats.org/officeDocument/2006/relationships/hyperlink" Target="https://www.linkedin.com/in/miiguy-technologies-b4a86218b/" TargetMode="External"/><Relationship Id="rId6702" Type="http://schemas.openxmlformats.org/officeDocument/2006/relationships/hyperlink" Target="https://www.joecalih.com/" TargetMode="External"/><Relationship Id="rId9858" Type="http://schemas.openxmlformats.org/officeDocument/2006/relationships/hyperlink" Target="https://www.facebook.com/Enlabeler-Data-Labeling-Community-109375377201009/" TargetMode="External"/><Relationship Id="rId11788" Type="http://schemas.openxmlformats.org/officeDocument/2006/relationships/hyperlink" Target="https://www.linkedin.com/company/creditchek/" TargetMode="External"/><Relationship Id="rId1847" Type="http://schemas.openxmlformats.org/officeDocument/2006/relationships/hyperlink" Target="https://www.facebook.com/Bermodaegypt/" TargetMode="External"/><Relationship Id="rId4253" Type="http://schemas.openxmlformats.org/officeDocument/2006/relationships/hyperlink" Target="https://sudangoldcoin.com/" TargetMode="External"/><Relationship Id="rId5304" Type="http://schemas.openxmlformats.org/officeDocument/2006/relationships/hyperlink" Target="http://www.facebook.com/easy2map" TargetMode="External"/><Relationship Id="rId8874" Type="http://schemas.openxmlformats.org/officeDocument/2006/relationships/hyperlink" Target="https://www.facebook.com/Isoflow/" TargetMode="External"/><Relationship Id="rId9925" Type="http://schemas.openxmlformats.org/officeDocument/2006/relationships/hyperlink" Target="https://www.linkedin.com/company/twakena" TargetMode="External"/><Relationship Id="rId4320" Type="http://schemas.openxmlformats.org/officeDocument/2006/relationships/hyperlink" Target="https://www.linkedin.com/company/taxijet-cote-d%27ivoire" TargetMode="External"/><Relationship Id="rId7476" Type="http://schemas.openxmlformats.org/officeDocument/2006/relationships/hyperlink" Target="https://facebook.com/tatafo" TargetMode="External"/><Relationship Id="rId7890" Type="http://schemas.openxmlformats.org/officeDocument/2006/relationships/hyperlink" Target="https://www.compexafrica.com/" TargetMode="External"/><Relationship Id="rId8527" Type="http://schemas.openxmlformats.org/officeDocument/2006/relationships/hyperlink" Target="https://twitter.com/tour2point0" TargetMode="External"/><Relationship Id="rId10457" Type="http://schemas.openxmlformats.org/officeDocument/2006/relationships/hyperlink" Target="https://www.facebook.com/HavenhillSynergyAbuja/" TargetMode="External"/><Relationship Id="rId11855" Type="http://schemas.openxmlformats.org/officeDocument/2006/relationships/hyperlink" Target="https://ombommotors.com/" TargetMode="External"/><Relationship Id="rId190" Type="http://schemas.openxmlformats.org/officeDocument/2006/relationships/hyperlink" Target="https://www.linkedin.com/company/nombahq" TargetMode="External"/><Relationship Id="rId1914" Type="http://schemas.openxmlformats.org/officeDocument/2006/relationships/hyperlink" Target="https://busha.co/" TargetMode="External"/><Relationship Id="rId6078" Type="http://schemas.openxmlformats.org/officeDocument/2006/relationships/hyperlink" Target="https://www.facebook.com/pg/Filsekka.net" TargetMode="External"/><Relationship Id="rId6492" Type="http://schemas.openxmlformats.org/officeDocument/2006/relationships/hyperlink" Target="http://twitter.com/AnganiLTD" TargetMode="External"/><Relationship Id="rId7129" Type="http://schemas.openxmlformats.org/officeDocument/2006/relationships/hyperlink" Target="http://www.techarena.co.ke/" TargetMode="External"/><Relationship Id="rId7543" Type="http://schemas.openxmlformats.org/officeDocument/2006/relationships/hyperlink" Target="https://ngcareers.com/" TargetMode="External"/><Relationship Id="rId8941" Type="http://schemas.openxmlformats.org/officeDocument/2006/relationships/hyperlink" Target="https://www.linkedin.com/company/tautona-ai/about/" TargetMode="External"/><Relationship Id="rId10871" Type="http://schemas.openxmlformats.org/officeDocument/2006/relationships/hyperlink" Target="https://suplias.com/" TargetMode="External"/><Relationship Id="rId11508" Type="http://schemas.openxmlformats.org/officeDocument/2006/relationships/hyperlink" Target="https://www.linkedin.com/company/wirepay/" TargetMode="External"/><Relationship Id="rId5094" Type="http://schemas.openxmlformats.org/officeDocument/2006/relationships/hyperlink" Target="https://www.morsunmed.com/pages/about" TargetMode="External"/><Relationship Id="rId6145" Type="http://schemas.openxmlformats.org/officeDocument/2006/relationships/hyperlink" Target="https://www.cofundie.com/" TargetMode="External"/><Relationship Id="rId10524" Type="http://schemas.openxmlformats.org/officeDocument/2006/relationships/hyperlink" Target="https://www.facebook.com/Pine-Kazi" TargetMode="External"/><Relationship Id="rId2688" Type="http://schemas.openxmlformats.org/officeDocument/2006/relationships/hyperlink" Target="https://www.twitter.com/studyabroadhelp" TargetMode="External"/><Relationship Id="rId3739" Type="http://schemas.openxmlformats.org/officeDocument/2006/relationships/hyperlink" Target="https://twitter.com/paydayinvestor?lang=en" TargetMode="External"/><Relationship Id="rId5161" Type="http://schemas.openxmlformats.org/officeDocument/2006/relationships/hyperlink" Target="https://ph.linkedin.com/company/syft-analytics" TargetMode="External"/><Relationship Id="rId7610" Type="http://schemas.openxmlformats.org/officeDocument/2006/relationships/hyperlink" Target="https://www.drawp.co/" TargetMode="External"/><Relationship Id="rId2755" Type="http://schemas.openxmlformats.org/officeDocument/2006/relationships/hyperlink" Target="http://www.greenpath.com/" TargetMode="External"/><Relationship Id="rId3806" Type="http://schemas.openxmlformats.org/officeDocument/2006/relationships/hyperlink" Target="https://twitter.com/pikiwash" TargetMode="External"/><Relationship Id="rId6212" Type="http://schemas.openxmlformats.org/officeDocument/2006/relationships/hyperlink" Target="https://www.linkedin.com/company/surfline-communications" TargetMode="External"/><Relationship Id="rId9368" Type="http://schemas.openxmlformats.org/officeDocument/2006/relationships/hyperlink" Target="https://twitter.com/CraftSiliconKE" TargetMode="External"/><Relationship Id="rId9782" Type="http://schemas.openxmlformats.org/officeDocument/2006/relationships/hyperlink" Target="https://www.linkedin.com/company/kong-marketing/" TargetMode="External"/><Relationship Id="rId11298" Type="http://schemas.openxmlformats.org/officeDocument/2006/relationships/hyperlink" Target="https://facebook.com/WhyNotSwitch" TargetMode="External"/><Relationship Id="rId727" Type="http://schemas.openxmlformats.org/officeDocument/2006/relationships/hyperlink" Target="https://www.linkedin.com/company/bostaapp/" TargetMode="External"/><Relationship Id="rId1357" Type="http://schemas.openxmlformats.org/officeDocument/2006/relationships/hyperlink" Target="https://offcampus.com.ng/" TargetMode="External"/><Relationship Id="rId1771" Type="http://schemas.openxmlformats.org/officeDocument/2006/relationships/hyperlink" Target="https://atura.ai/" TargetMode="External"/><Relationship Id="rId2408" Type="http://schemas.openxmlformats.org/officeDocument/2006/relationships/hyperlink" Target="https://twitter.com/emprego" TargetMode="External"/><Relationship Id="rId2822" Type="http://schemas.openxmlformats.org/officeDocument/2006/relationships/hyperlink" Target="https://heri.online/" TargetMode="External"/><Relationship Id="rId5978" Type="http://schemas.openxmlformats.org/officeDocument/2006/relationships/hyperlink" Target="https://linkedin.com/company/expandcart" TargetMode="External"/><Relationship Id="rId8384" Type="http://schemas.openxmlformats.org/officeDocument/2006/relationships/hyperlink" Target="https://www.twitter.com/swtravelsntours" TargetMode="External"/><Relationship Id="rId9435" Type="http://schemas.openxmlformats.org/officeDocument/2006/relationships/hyperlink" Target="https://www.facebook.com/StayContactable" TargetMode="External"/><Relationship Id="rId11365" Type="http://schemas.openxmlformats.org/officeDocument/2006/relationships/hyperlink" Target="https://twitter.com/shardaayurveda" TargetMode="External"/><Relationship Id="rId63" Type="http://schemas.openxmlformats.org/officeDocument/2006/relationships/hyperlink" Target="https://www.linkedin.com/company/iroko-partners-limited/" TargetMode="External"/><Relationship Id="rId1424" Type="http://schemas.openxmlformats.org/officeDocument/2006/relationships/hyperlink" Target="https://www.afyakit.com/" TargetMode="External"/><Relationship Id="rId4994" Type="http://schemas.openxmlformats.org/officeDocument/2006/relationships/hyperlink" Target="https://twitter.com/koolawaters?lang=en" TargetMode="External"/><Relationship Id="rId8037" Type="http://schemas.openxmlformats.org/officeDocument/2006/relationships/hyperlink" Target="https://www.linkedin.com/company/questechie" TargetMode="External"/><Relationship Id="rId8451" Type="http://schemas.openxmlformats.org/officeDocument/2006/relationships/hyperlink" Target="http://www.revix.com/" TargetMode="External"/><Relationship Id="rId9502" Type="http://schemas.openxmlformats.org/officeDocument/2006/relationships/hyperlink" Target="https://www.facebook.com/PlaySense2to3/" TargetMode="External"/><Relationship Id="rId10381" Type="http://schemas.openxmlformats.org/officeDocument/2006/relationships/hyperlink" Target="https://www.facebook.com/Healthforce-102875994547720/" TargetMode="External"/><Relationship Id="rId11018" Type="http://schemas.openxmlformats.org/officeDocument/2006/relationships/hyperlink" Target="https://ear1.com/" TargetMode="External"/><Relationship Id="rId11432" Type="http://schemas.openxmlformats.org/officeDocument/2006/relationships/hyperlink" Target="https://www.linkedin.com/company/milezmore/" TargetMode="External"/><Relationship Id="rId3596" Type="http://schemas.openxmlformats.org/officeDocument/2006/relationships/hyperlink" Target="https://oasisdigital.com/" TargetMode="External"/><Relationship Id="rId4647" Type="http://schemas.openxmlformats.org/officeDocument/2006/relationships/hyperlink" Target="http://www.wattnow.io/" TargetMode="External"/><Relationship Id="rId7053" Type="http://schemas.openxmlformats.org/officeDocument/2006/relationships/hyperlink" Target="https://twitter.com/ndovucard" TargetMode="External"/><Relationship Id="rId8104" Type="http://schemas.openxmlformats.org/officeDocument/2006/relationships/hyperlink" Target="http://www.nextbiggadgets.com/" TargetMode="External"/><Relationship Id="rId10034" Type="http://schemas.openxmlformats.org/officeDocument/2006/relationships/hyperlink" Target="https://pro-interns.com/" TargetMode="External"/><Relationship Id="rId2198" Type="http://schemas.openxmlformats.org/officeDocument/2006/relationships/hyperlink" Target="http://www.denkiminsurance.com/" TargetMode="External"/><Relationship Id="rId3249" Type="http://schemas.openxmlformats.org/officeDocument/2006/relationships/hyperlink" Target="https://lipisha.com/" TargetMode="External"/><Relationship Id="rId7120" Type="http://schemas.openxmlformats.org/officeDocument/2006/relationships/hyperlink" Target="http://www.facebook.com/pages/Sinapis-Group/147061421979677" TargetMode="External"/><Relationship Id="rId584" Type="http://schemas.openxmlformats.org/officeDocument/2006/relationships/hyperlink" Target="https://www.linkedin.com/company/custos-technologies/" TargetMode="External"/><Relationship Id="rId2265" Type="http://schemas.openxmlformats.org/officeDocument/2006/relationships/hyperlink" Target="https://www.facebook.com/driversng/" TargetMode="External"/><Relationship Id="rId3663" Type="http://schemas.openxmlformats.org/officeDocument/2006/relationships/hyperlink" Target="http://www.ordertalk.com/" TargetMode="External"/><Relationship Id="rId4714" Type="http://schemas.openxmlformats.org/officeDocument/2006/relationships/hyperlink" Target="https://wicover.co/" TargetMode="External"/><Relationship Id="rId9292" Type="http://schemas.openxmlformats.org/officeDocument/2006/relationships/hyperlink" Target="https://www.facebook.com/reelfruitng/" TargetMode="External"/><Relationship Id="rId10101" Type="http://schemas.openxmlformats.org/officeDocument/2006/relationships/hyperlink" Target="https://www.facebook.com/gomycode" TargetMode="External"/><Relationship Id="rId237" Type="http://schemas.openxmlformats.org/officeDocument/2006/relationships/hyperlink" Target="https://twitter.com/snaptADC" TargetMode="External"/><Relationship Id="rId3316" Type="http://schemas.openxmlformats.org/officeDocument/2006/relationships/hyperlink" Target="https://www.facebook.com/mtibake/" TargetMode="External"/><Relationship Id="rId3730" Type="http://schemas.openxmlformats.org/officeDocument/2006/relationships/hyperlink" Target="https://twitter.com/pawameafrica" TargetMode="External"/><Relationship Id="rId6886" Type="http://schemas.openxmlformats.org/officeDocument/2006/relationships/hyperlink" Target="https://www.linkedin.com/company/littleride/" TargetMode="External"/><Relationship Id="rId7937" Type="http://schemas.openxmlformats.org/officeDocument/2006/relationships/hyperlink" Target="https://www.facebook.com/brangenius" TargetMode="External"/><Relationship Id="rId10918" Type="http://schemas.openxmlformats.org/officeDocument/2006/relationships/hyperlink" Target="https://twitter.com/capitalsage_ng" TargetMode="External"/><Relationship Id="rId651" Type="http://schemas.openxmlformats.org/officeDocument/2006/relationships/hyperlink" Target="https://twitter.com/flyuavi" TargetMode="External"/><Relationship Id="rId1281" Type="http://schemas.openxmlformats.org/officeDocument/2006/relationships/hyperlink" Target="https://www.voyc.ai/" TargetMode="External"/><Relationship Id="rId2332" Type="http://schemas.openxmlformats.org/officeDocument/2006/relationships/hyperlink" Target="https://www.twitter.com/ebid" TargetMode="External"/><Relationship Id="rId5488" Type="http://schemas.openxmlformats.org/officeDocument/2006/relationships/hyperlink" Target="https://www.facebook.com/pg/Isazi-Consulting-240193656434498" TargetMode="External"/><Relationship Id="rId6539" Type="http://schemas.openxmlformats.org/officeDocument/2006/relationships/hyperlink" Target="https://www.facebook.com/CapsuleLtd/?ref=page_internal" TargetMode="External"/><Relationship Id="rId6953" Type="http://schemas.openxmlformats.org/officeDocument/2006/relationships/hyperlink" Target="http://bytecityinc.com/" TargetMode="External"/><Relationship Id="rId304" Type="http://schemas.openxmlformats.org/officeDocument/2006/relationships/hyperlink" Target="https://www.facebook.com/EventtusApp" TargetMode="External"/><Relationship Id="rId5555" Type="http://schemas.openxmlformats.org/officeDocument/2006/relationships/hyperlink" Target="http://www.foschini.co.za/" TargetMode="External"/><Relationship Id="rId6606" Type="http://schemas.openxmlformats.org/officeDocument/2006/relationships/hyperlink" Target="https://gig.co.ke/" TargetMode="External"/><Relationship Id="rId9012" Type="http://schemas.openxmlformats.org/officeDocument/2006/relationships/hyperlink" Target="https://twitter.com/lojaanor" TargetMode="External"/><Relationship Id="rId1001" Type="http://schemas.openxmlformats.org/officeDocument/2006/relationships/hyperlink" Target="https://www.facebook.com/oneshake" TargetMode="External"/><Relationship Id="rId4157" Type="http://schemas.openxmlformats.org/officeDocument/2006/relationships/hyperlink" Target="https://www.twitter.com/sociallenderng" TargetMode="External"/><Relationship Id="rId4571" Type="http://schemas.openxmlformats.org/officeDocument/2006/relationships/hyperlink" Target="http://vidr.net/" TargetMode="External"/><Relationship Id="rId5208" Type="http://schemas.openxmlformats.org/officeDocument/2006/relationships/hyperlink" Target="https://twitter.com/DrifterBrewing" TargetMode="External"/><Relationship Id="rId5622" Type="http://schemas.openxmlformats.org/officeDocument/2006/relationships/hyperlink" Target="https://www.facebook.com/shopstar.za" TargetMode="External"/><Relationship Id="rId8778" Type="http://schemas.openxmlformats.org/officeDocument/2006/relationships/hyperlink" Target="https://twitter.com/lularent" TargetMode="External"/><Relationship Id="rId9829" Type="http://schemas.openxmlformats.org/officeDocument/2006/relationships/hyperlink" Target="https://orirides.com/" TargetMode="External"/><Relationship Id="rId3173" Type="http://schemas.openxmlformats.org/officeDocument/2006/relationships/hyperlink" Target="http://www.kwangukwako.com/" TargetMode="External"/><Relationship Id="rId4224" Type="http://schemas.openxmlformats.org/officeDocument/2006/relationships/hyperlink" Target="http://sunculture.com/" TargetMode="External"/><Relationship Id="rId11759" Type="http://schemas.openxmlformats.org/officeDocument/2006/relationships/hyperlink" Target="https://www.koolboks.com/" TargetMode="External"/><Relationship Id="rId1818" Type="http://schemas.openxmlformats.org/officeDocument/2006/relationships/hyperlink" Target="https://twitter.com/deya_mais" TargetMode="External"/><Relationship Id="rId3240" Type="http://schemas.openxmlformats.org/officeDocument/2006/relationships/hyperlink" Target="https://twitter.com/logiwawms" TargetMode="External"/><Relationship Id="rId6396" Type="http://schemas.openxmlformats.org/officeDocument/2006/relationships/hyperlink" Target="https://www.linkedin.com/company/mojawallet/about/" TargetMode="External"/><Relationship Id="rId7794" Type="http://schemas.openxmlformats.org/officeDocument/2006/relationships/hyperlink" Target="http://www.ojawara.com/" TargetMode="External"/><Relationship Id="rId8845" Type="http://schemas.openxmlformats.org/officeDocument/2006/relationships/hyperlink" Target="http://sassychic.co.za/" TargetMode="External"/><Relationship Id="rId10775" Type="http://schemas.openxmlformats.org/officeDocument/2006/relationships/hyperlink" Target="https://myjoulebox.com/" TargetMode="External"/><Relationship Id="rId11826" Type="http://schemas.openxmlformats.org/officeDocument/2006/relationships/hyperlink" Target="https://twitter.com/bizaoofficiel?" TargetMode="External"/><Relationship Id="rId161" Type="http://schemas.openxmlformats.org/officeDocument/2006/relationships/hyperlink" Target="https://www.facebook.com/pages/category/Product-Service/%D8%AD%D8%A7%D9%84%D8%A7%D9%8B-Halan-282264528954767/" TargetMode="External"/><Relationship Id="rId6049" Type="http://schemas.openxmlformats.org/officeDocument/2006/relationships/hyperlink" Target="http://www.getamermaid.com/" TargetMode="External"/><Relationship Id="rId7447" Type="http://schemas.openxmlformats.org/officeDocument/2006/relationships/hyperlink" Target="https://www.pushcv.com/" TargetMode="External"/><Relationship Id="rId7861" Type="http://schemas.openxmlformats.org/officeDocument/2006/relationships/hyperlink" Target="http://edusko.com/" TargetMode="External"/><Relationship Id="rId8912" Type="http://schemas.openxmlformats.org/officeDocument/2006/relationships/hyperlink" Target="http://www.peruzal.com/" TargetMode="External"/><Relationship Id="rId10428" Type="http://schemas.openxmlformats.org/officeDocument/2006/relationships/hyperlink" Target="https://bancx.com/" TargetMode="External"/><Relationship Id="rId10842" Type="http://schemas.openxmlformats.org/officeDocument/2006/relationships/hyperlink" Target="https://www.linkedin.com/company/getequity" TargetMode="External"/><Relationship Id="rId6463" Type="http://schemas.openxmlformats.org/officeDocument/2006/relationships/hyperlink" Target="https://www.linkedin.com/sharing/share-offsite/?url=http%3A%2F%2Fwww.masaikenyasafaris.com%2F%23.XVJgvwBFlJI.linkedin" TargetMode="External"/><Relationship Id="rId7514" Type="http://schemas.openxmlformats.org/officeDocument/2006/relationships/hyperlink" Target="https://sprinble.com/" TargetMode="External"/><Relationship Id="rId978" Type="http://schemas.openxmlformats.org/officeDocument/2006/relationships/hyperlink" Target="https://www.linkedin.com/company/gbarena/" TargetMode="External"/><Relationship Id="rId2659" Type="http://schemas.openxmlformats.org/officeDocument/2006/relationships/hyperlink" Target="https://www.facebook.com/Insytapp/" TargetMode="External"/><Relationship Id="rId5065" Type="http://schemas.openxmlformats.org/officeDocument/2006/relationships/hyperlink" Target="https://www.facebook.com/TwekobeOfficial/" TargetMode="External"/><Relationship Id="rId6116" Type="http://schemas.openxmlformats.org/officeDocument/2006/relationships/hyperlink" Target="http://www.yallansadar.com/" TargetMode="External"/><Relationship Id="rId6530" Type="http://schemas.openxmlformats.org/officeDocument/2006/relationships/hyperlink" Target="http://www.c4dlab.ac.ke/" TargetMode="External"/><Relationship Id="rId9686" Type="http://schemas.openxmlformats.org/officeDocument/2006/relationships/hyperlink" Target="https://www.facebook.com/Sticitt" TargetMode="External"/><Relationship Id="rId1675" Type="http://schemas.openxmlformats.org/officeDocument/2006/relationships/hyperlink" Target="https://twitter.com/akoobooks" TargetMode="External"/><Relationship Id="rId2726" Type="http://schemas.openxmlformats.org/officeDocument/2006/relationships/hyperlink" Target="https://grabingo.app/" TargetMode="External"/><Relationship Id="rId4081" Type="http://schemas.openxmlformats.org/officeDocument/2006/relationships/hyperlink" Target="https://twitter.com/kiganjani?lang=en" TargetMode="External"/><Relationship Id="rId5132" Type="http://schemas.openxmlformats.org/officeDocument/2006/relationships/hyperlink" Target="http://www.flowgear.net/" TargetMode="External"/><Relationship Id="rId8288" Type="http://schemas.openxmlformats.org/officeDocument/2006/relationships/hyperlink" Target="https://facebook.com/designub247" TargetMode="External"/><Relationship Id="rId9339" Type="http://schemas.openxmlformats.org/officeDocument/2006/relationships/hyperlink" Target="https://twitter.com/hitchstream" TargetMode="External"/><Relationship Id="rId9753" Type="http://schemas.openxmlformats.org/officeDocument/2006/relationships/hyperlink" Target="https://m.facebook.com/Bscholarly/" TargetMode="External"/><Relationship Id="rId11269" Type="http://schemas.openxmlformats.org/officeDocument/2006/relationships/hyperlink" Target="https://kidamemart.com/" TargetMode="External"/><Relationship Id="rId1328" Type="http://schemas.openxmlformats.org/officeDocument/2006/relationships/hyperlink" Target="http://www.aspirepowersolutions.com/" TargetMode="External"/><Relationship Id="rId8355" Type="http://schemas.openxmlformats.org/officeDocument/2006/relationships/hyperlink" Target="https://facebook.com/myyard.ng" TargetMode="External"/><Relationship Id="rId9406" Type="http://schemas.openxmlformats.org/officeDocument/2006/relationships/hyperlink" Target="https://twitter.com/sendDelivery" TargetMode="External"/><Relationship Id="rId11683" Type="http://schemas.openxmlformats.org/officeDocument/2006/relationships/hyperlink" Target="https://www.ayokenlabs.com/" TargetMode="External"/><Relationship Id="rId1742" Type="http://schemas.openxmlformats.org/officeDocument/2006/relationships/hyperlink" Target="https://www.linkedin.com/company/agrikaab/" TargetMode="External"/><Relationship Id="rId4898" Type="http://schemas.openxmlformats.org/officeDocument/2006/relationships/hyperlink" Target="https://www.linkedin.com/company/acgrouprwanda/about/" TargetMode="External"/><Relationship Id="rId5949" Type="http://schemas.openxmlformats.org/officeDocument/2006/relationships/hyperlink" Target="https://twitter.com/al3abmizo" TargetMode="External"/><Relationship Id="rId7371" Type="http://schemas.openxmlformats.org/officeDocument/2006/relationships/hyperlink" Target="https://twitter.com/projarong?lang=en" TargetMode="External"/><Relationship Id="rId8008" Type="http://schemas.openxmlformats.org/officeDocument/2006/relationships/hyperlink" Target="http://twitter.com/dockaysworld" TargetMode="External"/><Relationship Id="rId9820" Type="http://schemas.openxmlformats.org/officeDocument/2006/relationships/hyperlink" Target="http://twitter.com/scalekenya" TargetMode="External"/><Relationship Id="rId10285" Type="http://schemas.openxmlformats.org/officeDocument/2006/relationships/hyperlink" Target="https://www.facebook.com/guzotech/" TargetMode="External"/><Relationship Id="rId11336" Type="http://schemas.openxmlformats.org/officeDocument/2006/relationships/hyperlink" Target="https://www.linkedin.com/company/zanifu-ltd/about/" TargetMode="External"/><Relationship Id="rId11750" Type="http://schemas.openxmlformats.org/officeDocument/2006/relationships/hyperlink" Target="https://www.linkedin.com/company/thepeer/about/" TargetMode="External"/><Relationship Id="rId34" Type="http://schemas.openxmlformats.org/officeDocument/2006/relationships/hyperlink" Target="https://www.facebook.com/mkopasolar" TargetMode="External"/><Relationship Id="rId4965" Type="http://schemas.openxmlformats.org/officeDocument/2006/relationships/hyperlink" Target="https://www.facebook.com/dopayltd/?fref=ts" TargetMode="External"/><Relationship Id="rId7024" Type="http://schemas.openxmlformats.org/officeDocument/2006/relationships/hyperlink" Target="http://www.kejamove.com/" TargetMode="External"/><Relationship Id="rId8422" Type="http://schemas.openxmlformats.org/officeDocument/2006/relationships/hyperlink" Target="https://www.linkedin.com/company/minisaving-nigeria/about/" TargetMode="External"/><Relationship Id="rId10352" Type="http://schemas.openxmlformats.org/officeDocument/2006/relationships/hyperlink" Target="https://veggievictory.com/" TargetMode="External"/><Relationship Id="rId11403" Type="http://schemas.openxmlformats.org/officeDocument/2006/relationships/hyperlink" Target="https://twitter.com/remedial_health" TargetMode="External"/><Relationship Id="rId3567" Type="http://schemas.openxmlformats.org/officeDocument/2006/relationships/hyperlink" Target="https://www.linkedin.com/company/netwookie-ltd/" TargetMode="External"/><Relationship Id="rId3981" Type="http://schemas.openxmlformats.org/officeDocument/2006/relationships/hyperlink" Target="https://www.linkedin.com/company-beta/10010144/" TargetMode="External"/><Relationship Id="rId4618" Type="http://schemas.openxmlformats.org/officeDocument/2006/relationships/hyperlink" Target="https://twitter.com/realwecyclers" TargetMode="External"/><Relationship Id="rId10005" Type="http://schemas.openxmlformats.org/officeDocument/2006/relationships/hyperlink" Target="https://joovlin.com/" TargetMode="External"/><Relationship Id="rId488" Type="http://schemas.openxmlformats.org/officeDocument/2006/relationships/hyperlink" Target="https://www.linkedin.com/company/augmentorsgame/" TargetMode="External"/><Relationship Id="rId2169" Type="http://schemas.openxmlformats.org/officeDocument/2006/relationships/hyperlink" Target="https://twitter.com/curacelhealth?lang=en" TargetMode="External"/><Relationship Id="rId2583" Type="http://schemas.openxmlformats.org/officeDocument/2006/relationships/hyperlink" Target="https://farmerline.co/" TargetMode="External"/><Relationship Id="rId3634" Type="http://schemas.openxmlformats.org/officeDocument/2006/relationships/hyperlink" Target="https://www.facebook.com/oneacrefund" TargetMode="External"/><Relationship Id="rId6040" Type="http://schemas.openxmlformats.org/officeDocument/2006/relationships/hyperlink" Target="http://www.facebook.com/GoEjaza" TargetMode="External"/><Relationship Id="rId9196" Type="http://schemas.openxmlformats.org/officeDocument/2006/relationships/hyperlink" Target="https://jinniservices.com/" TargetMode="External"/><Relationship Id="rId555" Type="http://schemas.openxmlformats.org/officeDocument/2006/relationships/hyperlink" Target="https://afri-inc.com/en/" TargetMode="External"/><Relationship Id="rId1185" Type="http://schemas.openxmlformats.org/officeDocument/2006/relationships/hyperlink" Target="https://www.facebook.com/7aweshly/" TargetMode="External"/><Relationship Id="rId2236" Type="http://schemas.openxmlformats.org/officeDocument/2006/relationships/hyperlink" Target="https://dataprophet.com/" TargetMode="External"/><Relationship Id="rId2650" Type="http://schemas.openxmlformats.org/officeDocument/2006/relationships/hyperlink" Target="https://www.facebook.com/infiuss/" TargetMode="External"/><Relationship Id="rId3701" Type="http://schemas.openxmlformats.org/officeDocument/2006/relationships/hyperlink" Target="https://www.linkedin.com/company/outsurance/" TargetMode="External"/><Relationship Id="rId6857" Type="http://schemas.openxmlformats.org/officeDocument/2006/relationships/hyperlink" Target="https://www.twitter.com/saccotek" TargetMode="External"/><Relationship Id="rId7908" Type="http://schemas.openxmlformats.org/officeDocument/2006/relationships/hyperlink" Target="https://www.facebook.com/oneboxng/" TargetMode="External"/><Relationship Id="rId9263" Type="http://schemas.openxmlformats.org/officeDocument/2006/relationships/hyperlink" Target="https://www.facebook.com/pg/Ugandaultimatesafari" TargetMode="External"/><Relationship Id="rId11193" Type="http://schemas.openxmlformats.org/officeDocument/2006/relationships/hyperlink" Target="https://twitter.com/abokiafrica" TargetMode="External"/><Relationship Id="rId208" Type="http://schemas.openxmlformats.org/officeDocument/2006/relationships/hyperlink" Target="https://www.paygoenergy.co/" TargetMode="External"/><Relationship Id="rId622" Type="http://schemas.openxmlformats.org/officeDocument/2006/relationships/hyperlink" Target="https://www.benefactorsltd.com/" TargetMode="External"/><Relationship Id="rId1252" Type="http://schemas.openxmlformats.org/officeDocument/2006/relationships/hyperlink" Target="http://coliba.me/" TargetMode="External"/><Relationship Id="rId2303" Type="http://schemas.openxmlformats.org/officeDocument/2006/relationships/hyperlink" Target="https://ekasibucks.co.za/" TargetMode="External"/><Relationship Id="rId5459" Type="http://schemas.openxmlformats.org/officeDocument/2006/relationships/hyperlink" Target="https://twitter.com/AirManagedSA" TargetMode="External"/><Relationship Id="rId9330" Type="http://schemas.openxmlformats.org/officeDocument/2006/relationships/hyperlink" Target="https://www.facebook.com/kwiksexpertenfastsourcing/" TargetMode="External"/><Relationship Id="rId4475" Type="http://schemas.openxmlformats.org/officeDocument/2006/relationships/hyperlink" Target="https://www.linkedin.com/company/ugabus.com/" TargetMode="External"/><Relationship Id="rId5873" Type="http://schemas.openxmlformats.org/officeDocument/2006/relationships/hyperlink" Target="https://www.facebook.com/5dagency/" TargetMode="External"/><Relationship Id="rId6924" Type="http://schemas.openxmlformats.org/officeDocument/2006/relationships/hyperlink" Target="https://www.facebook.com/cocoacureke/" TargetMode="External"/><Relationship Id="rId11260" Type="http://schemas.openxmlformats.org/officeDocument/2006/relationships/hyperlink" Target="https://www.facebook.com/healthtracka" TargetMode="External"/><Relationship Id="rId3077" Type="http://schemas.openxmlformats.org/officeDocument/2006/relationships/hyperlink" Target="https://www.facebook.com/kepyamarket" TargetMode="External"/><Relationship Id="rId4128" Type="http://schemas.openxmlformats.org/officeDocument/2006/relationships/hyperlink" Target="https://www.facebook.com/SliideAirtime" TargetMode="External"/><Relationship Id="rId5526" Type="http://schemas.openxmlformats.org/officeDocument/2006/relationships/hyperlink" Target="http://www.indico.co.za/" TargetMode="External"/><Relationship Id="rId5940" Type="http://schemas.openxmlformats.org/officeDocument/2006/relationships/hyperlink" Target="https://www.linkedin.com/company/3bont" TargetMode="External"/><Relationship Id="rId2093" Type="http://schemas.openxmlformats.org/officeDocument/2006/relationships/hyperlink" Target="https://www.facebook.com/clinicPesa/" TargetMode="External"/><Relationship Id="rId3491" Type="http://schemas.openxmlformats.org/officeDocument/2006/relationships/hyperlink" Target="https://mtabeapp.com/" TargetMode="External"/><Relationship Id="rId4542" Type="http://schemas.openxmlformats.org/officeDocument/2006/relationships/hyperlink" Target="https://www.custostech.com/" TargetMode="External"/><Relationship Id="rId7698" Type="http://schemas.openxmlformats.org/officeDocument/2006/relationships/hyperlink" Target="https://www.afrimash.com/" TargetMode="External"/><Relationship Id="rId8749" Type="http://schemas.openxmlformats.org/officeDocument/2006/relationships/hyperlink" Target="https://www.facebook.com/Withnova" TargetMode="External"/><Relationship Id="rId10679" Type="http://schemas.openxmlformats.org/officeDocument/2006/relationships/hyperlink" Target="https://www.facebook.com/assetrack-fams" TargetMode="External"/><Relationship Id="rId3144" Type="http://schemas.openxmlformats.org/officeDocument/2006/relationships/hyperlink" Target="https://www.linkedin.com/company/kubinga" TargetMode="External"/><Relationship Id="rId7765" Type="http://schemas.openxmlformats.org/officeDocument/2006/relationships/hyperlink" Target="http://www.facebook.com/cartehub" TargetMode="External"/><Relationship Id="rId8816" Type="http://schemas.openxmlformats.org/officeDocument/2006/relationships/hyperlink" Target="https://www.facebook.com/pg/theseebox/" TargetMode="External"/><Relationship Id="rId10746" Type="http://schemas.openxmlformats.org/officeDocument/2006/relationships/hyperlink" Target="https://www.facebook.com/waladigitalhealth/" TargetMode="External"/><Relationship Id="rId2160" Type="http://schemas.openxmlformats.org/officeDocument/2006/relationships/hyperlink" Target="https://www.facebook.com/mdaktarike/" TargetMode="External"/><Relationship Id="rId3211" Type="http://schemas.openxmlformats.org/officeDocument/2006/relationships/hyperlink" Target="https://www.facebook.com/leafglobaltech/" TargetMode="External"/><Relationship Id="rId6367" Type="http://schemas.openxmlformats.org/officeDocument/2006/relationships/hyperlink" Target="https://www.twitter.com/jobbermanghana" TargetMode="External"/><Relationship Id="rId6781" Type="http://schemas.openxmlformats.org/officeDocument/2006/relationships/hyperlink" Target="https://www.linkedin.com/company/mara-ison-technologies/about/" TargetMode="External"/><Relationship Id="rId7418" Type="http://schemas.openxmlformats.org/officeDocument/2006/relationships/hyperlink" Target="https://www.linkedin.com/company/big-cabal-media/about/" TargetMode="External"/><Relationship Id="rId7832" Type="http://schemas.openxmlformats.org/officeDocument/2006/relationships/hyperlink" Target="https://twitter.com/signaleats" TargetMode="External"/><Relationship Id="rId132" Type="http://schemas.openxmlformats.org/officeDocument/2006/relationships/hyperlink" Target="https://www.lidya.co/" TargetMode="External"/><Relationship Id="rId5383" Type="http://schemas.openxmlformats.org/officeDocument/2006/relationships/hyperlink" Target="https://za.linkedin.com/company/3x4-genetics" TargetMode="External"/><Relationship Id="rId6434" Type="http://schemas.openxmlformats.org/officeDocument/2006/relationships/hyperlink" Target="https://albella.co/" TargetMode="External"/><Relationship Id="rId10813" Type="http://schemas.openxmlformats.org/officeDocument/2006/relationships/hyperlink" Target="https://dawa-pay.com/" TargetMode="External"/><Relationship Id="rId1579" Type="http://schemas.openxmlformats.org/officeDocument/2006/relationships/hyperlink" Target="https://www.facebook.com/AfriKash/" TargetMode="External"/><Relationship Id="rId2977" Type="http://schemas.openxmlformats.org/officeDocument/2006/relationships/hyperlink" Target="http://www.ishack.co.za/" TargetMode="External"/><Relationship Id="rId5036" Type="http://schemas.openxmlformats.org/officeDocument/2006/relationships/hyperlink" Target="https://www.linkedin.com/company/gladepay/" TargetMode="External"/><Relationship Id="rId5450" Type="http://schemas.openxmlformats.org/officeDocument/2006/relationships/hyperlink" Target="https://twitter.com/StockShopPortal" TargetMode="External"/><Relationship Id="rId949" Type="http://schemas.openxmlformats.org/officeDocument/2006/relationships/hyperlink" Target="https://twitter.com/SHOPMEAWAY" TargetMode="External"/><Relationship Id="rId1993" Type="http://schemas.openxmlformats.org/officeDocument/2006/relationships/hyperlink" Target="https://twitter.com/capenetworks" TargetMode="External"/><Relationship Id="rId4052" Type="http://schemas.openxmlformats.org/officeDocument/2006/relationships/hyperlink" Target="https://www.facebook.com/sendbox.ng/" TargetMode="External"/><Relationship Id="rId5103" Type="http://schemas.openxmlformats.org/officeDocument/2006/relationships/hyperlink" Target="https://twitter.com/PicupSA" TargetMode="External"/><Relationship Id="rId6501" Type="http://schemas.openxmlformats.org/officeDocument/2006/relationships/hyperlink" Target="http://www.avenuehealthcare.com/" TargetMode="External"/><Relationship Id="rId8259" Type="http://schemas.openxmlformats.org/officeDocument/2006/relationships/hyperlink" Target="https://www.twitter.com/dumartonline" TargetMode="External"/><Relationship Id="rId9657" Type="http://schemas.openxmlformats.org/officeDocument/2006/relationships/hyperlink" Target="https://sellbeta.com/" TargetMode="External"/><Relationship Id="rId11587" Type="http://schemas.openxmlformats.org/officeDocument/2006/relationships/hyperlink" Target="https://syarpa.com/" TargetMode="External"/><Relationship Id="rId1646" Type="http://schemas.openxmlformats.org/officeDocument/2006/relationships/hyperlink" Target="https://ahmini.net/" TargetMode="External"/><Relationship Id="rId8673" Type="http://schemas.openxmlformats.org/officeDocument/2006/relationships/hyperlink" Target="https://linkedin.com/company/nonfictionza" TargetMode="External"/><Relationship Id="rId9724" Type="http://schemas.openxmlformats.org/officeDocument/2006/relationships/hyperlink" Target="https://twitter.com/AkataleApp" TargetMode="External"/><Relationship Id="rId10189" Type="http://schemas.openxmlformats.org/officeDocument/2006/relationships/hyperlink" Target="https://wuilt.com/" TargetMode="External"/><Relationship Id="rId11654" Type="http://schemas.openxmlformats.org/officeDocument/2006/relationships/hyperlink" Target="https://sylndr.com/en/car-type" TargetMode="External"/><Relationship Id="rId1713" Type="http://schemas.openxmlformats.org/officeDocument/2006/relationships/hyperlink" Target="https://twitter.com/anamehani?lang=en" TargetMode="External"/><Relationship Id="rId4869" Type="http://schemas.openxmlformats.org/officeDocument/2006/relationships/hyperlink" Target="https://www.easyequities.co.za/contact-us" TargetMode="External"/><Relationship Id="rId7275" Type="http://schemas.openxmlformats.org/officeDocument/2006/relationships/hyperlink" Target="https://www.linkedin.com/company/maocular" TargetMode="External"/><Relationship Id="rId8326" Type="http://schemas.openxmlformats.org/officeDocument/2006/relationships/hyperlink" Target="https://www.facebook.com/dailydigestng" TargetMode="External"/><Relationship Id="rId8740" Type="http://schemas.openxmlformats.org/officeDocument/2006/relationships/hyperlink" Target="https://za.linkedin.com/company/tenebris-lab" TargetMode="External"/><Relationship Id="rId10256" Type="http://schemas.openxmlformats.org/officeDocument/2006/relationships/hyperlink" Target="https://twitter.com/damu_sasa" TargetMode="External"/><Relationship Id="rId10670" Type="http://schemas.openxmlformats.org/officeDocument/2006/relationships/hyperlink" Target="https://www.facebook.com/tebcancom/" TargetMode="External"/><Relationship Id="rId11307" Type="http://schemas.openxmlformats.org/officeDocument/2006/relationships/hyperlink" Target="https://twitter.com/mustardinsights" TargetMode="External"/><Relationship Id="rId11721" Type="http://schemas.openxmlformats.org/officeDocument/2006/relationships/hyperlink" Target="https://www.facebook.com/vocalysd" TargetMode="External"/><Relationship Id="rId3885" Type="http://schemas.openxmlformats.org/officeDocument/2006/relationships/hyperlink" Target="https://www.linkedin.com/company/purabeverageco/" TargetMode="External"/><Relationship Id="rId4936" Type="http://schemas.openxmlformats.org/officeDocument/2006/relationships/hyperlink" Target="https://www.linkedin.com/company/oculusid-pty-ltd-/about/" TargetMode="External"/><Relationship Id="rId6291" Type="http://schemas.openxmlformats.org/officeDocument/2006/relationships/hyperlink" Target="https://facebook.com/hitriva" TargetMode="External"/><Relationship Id="rId7342" Type="http://schemas.openxmlformats.org/officeDocument/2006/relationships/hyperlink" Target="http://mymusic.com.ng/" TargetMode="External"/><Relationship Id="rId10323" Type="http://schemas.openxmlformats.org/officeDocument/2006/relationships/hyperlink" Target="https://www.linkedin.com/company/qarenly/?viewAsMember=true" TargetMode="External"/><Relationship Id="rId2487" Type="http://schemas.openxmlformats.org/officeDocument/2006/relationships/hyperlink" Target="https://www.facebook.com/etudesk" TargetMode="External"/><Relationship Id="rId3538" Type="http://schemas.openxmlformats.org/officeDocument/2006/relationships/hyperlink" Target="http://www.facebook.com/payfast" TargetMode="External"/><Relationship Id="rId459" Type="http://schemas.openxmlformats.org/officeDocument/2006/relationships/hyperlink" Target="http://www.alternativecircle.com/index.html" TargetMode="External"/><Relationship Id="rId873" Type="http://schemas.openxmlformats.org/officeDocument/2006/relationships/hyperlink" Target="https://www.linkedin.com/company/printivo-com/" TargetMode="External"/><Relationship Id="rId1089" Type="http://schemas.openxmlformats.org/officeDocument/2006/relationships/hyperlink" Target="http://www.facebook.com/idf3app" TargetMode="External"/><Relationship Id="rId2554" Type="http://schemas.openxmlformats.org/officeDocument/2006/relationships/hyperlink" Target="https://www.facebook.com/favizone/" TargetMode="External"/><Relationship Id="rId3952" Type="http://schemas.openxmlformats.org/officeDocument/2006/relationships/hyperlink" Target="https://www.facebook.com/wearerentoza/" TargetMode="External"/><Relationship Id="rId6011" Type="http://schemas.openxmlformats.org/officeDocument/2006/relationships/hyperlink" Target="https://www.facebook.com/devisionxco/" TargetMode="External"/><Relationship Id="rId9167" Type="http://schemas.openxmlformats.org/officeDocument/2006/relationships/hyperlink" Target="https://shop.uzuriky.com/" TargetMode="External"/><Relationship Id="rId9581" Type="http://schemas.openxmlformats.org/officeDocument/2006/relationships/hyperlink" Target="https://www.getfunneljoy.com/" TargetMode="External"/><Relationship Id="rId11097" Type="http://schemas.openxmlformats.org/officeDocument/2006/relationships/hyperlink" Target="https://www.linkedin.com/company/sparklenigeria/" TargetMode="External"/><Relationship Id="rId526" Type="http://schemas.openxmlformats.org/officeDocument/2006/relationships/hyperlink" Target="https://www.facebook.com/africasokoni/" TargetMode="External"/><Relationship Id="rId1156" Type="http://schemas.openxmlformats.org/officeDocument/2006/relationships/hyperlink" Target="https://www.linkedin.com/company/swipe2pay/" TargetMode="External"/><Relationship Id="rId2207" Type="http://schemas.openxmlformats.org/officeDocument/2006/relationships/hyperlink" Target="https://www.facebook.com/DextTechGh/" TargetMode="External"/><Relationship Id="rId3605" Type="http://schemas.openxmlformats.org/officeDocument/2006/relationships/hyperlink" Target="https://twitter.com/zolaelectric" TargetMode="External"/><Relationship Id="rId8183" Type="http://schemas.openxmlformats.org/officeDocument/2006/relationships/hyperlink" Target="https://twitter.com/opticsms" TargetMode="External"/><Relationship Id="rId9234" Type="http://schemas.openxmlformats.org/officeDocument/2006/relationships/hyperlink" Target="https://twitter.com/jijinigeria" TargetMode="External"/><Relationship Id="rId940" Type="http://schemas.openxmlformats.org/officeDocument/2006/relationships/hyperlink" Target="https://passerineaircraft.com/" TargetMode="External"/><Relationship Id="rId1570" Type="http://schemas.openxmlformats.org/officeDocument/2006/relationships/hyperlink" Target="https://www.facebook.com/pg/SKTAeroshutter/about/?ref=page_internal" TargetMode="External"/><Relationship Id="rId2621" Type="http://schemas.openxmlformats.org/officeDocument/2006/relationships/hyperlink" Target="http://twitter.com/findworka" TargetMode="External"/><Relationship Id="rId5777" Type="http://schemas.openxmlformats.org/officeDocument/2006/relationships/hyperlink" Target="https://valeeno.com/" TargetMode="External"/><Relationship Id="rId6828" Type="http://schemas.openxmlformats.org/officeDocument/2006/relationships/hyperlink" Target="https://www.facebook.com/whitewebteam/" TargetMode="External"/><Relationship Id="rId11164" Type="http://schemas.openxmlformats.org/officeDocument/2006/relationships/hyperlink" Target="https://twitter.com/blinkapp_net" TargetMode="External"/><Relationship Id="rId1223" Type="http://schemas.openxmlformats.org/officeDocument/2006/relationships/hyperlink" Target="https://www.facebook.com/elzatona/" TargetMode="External"/><Relationship Id="rId4379" Type="http://schemas.openxmlformats.org/officeDocument/2006/relationships/hyperlink" Target="https://www.linkedin.com/company/toolboksi/about/" TargetMode="External"/><Relationship Id="rId4793" Type="http://schemas.openxmlformats.org/officeDocument/2006/relationships/hyperlink" Target="https://www.facebook.com/youdee.cd" TargetMode="External"/><Relationship Id="rId5844" Type="http://schemas.openxmlformats.org/officeDocument/2006/relationships/hyperlink" Target="https://business.facebook.com/igrowsolutions/?business_id=1086551248118938" TargetMode="External"/><Relationship Id="rId8250" Type="http://schemas.openxmlformats.org/officeDocument/2006/relationships/hyperlink" Target="https://www.facebook.com/PrimaTimes/" TargetMode="External"/><Relationship Id="rId9301" Type="http://schemas.openxmlformats.org/officeDocument/2006/relationships/hyperlink" Target="https://web.facebook.com/escrow.africa/" TargetMode="External"/><Relationship Id="rId10180" Type="http://schemas.openxmlformats.org/officeDocument/2006/relationships/hyperlink" Target="https://www.facebook.com/xacrosug" TargetMode="External"/><Relationship Id="rId11231" Type="http://schemas.openxmlformats.org/officeDocument/2006/relationships/hyperlink" Target="https://payourse.com/" TargetMode="External"/><Relationship Id="rId3395" Type="http://schemas.openxmlformats.org/officeDocument/2006/relationships/hyperlink" Target="https://metajua.com/about-us/" TargetMode="External"/><Relationship Id="rId4446" Type="http://schemas.openxmlformats.org/officeDocument/2006/relationships/hyperlink" Target="https://www.linkedin.com/company/tuteria-nigeria/about/" TargetMode="External"/><Relationship Id="rId4860" Type="http://schemas.openxmlformats.org/officeDocument/2006/relationships/hyperlink" Target="https://www.linkedin.com/company/azargen-biotechnologies/about/" TargetMode="External"/><Relationship Id="rId5911" Type="http://schemas.openxmlformats.org/officeDocument/2006/relationships/hyperlink" Target="https://fb.com/estasharah" TargetMode="External"/><Relationship Id="rId3048" Type="http://schemas.openxmlformats.org/officeDocument/2006/relationships/hyperlink" Target="https://twitter.com/lisungui" TargetMode="External"/><Relationship Id="rId3462" Type="http://schemas.openxmlformats.org/officeDocument/2006/relationships/hyperlink" Target="https://mosabi.co/" TargetMode="External"/><Relationship Id="rId4513" Type="http://schemas.openxmlformats.org/officeDocument/2006/relationships/hyperlink" Target="http://www.utl.co.ug/" TargetMode="External"/><Relationship Id="rId7669" Type="http://schemas.openxmlformats.org/officeDocument/2006/relationships/hyperlink" Target="https://www.ampz.tv/" TargetMode="External"/><Relationship Id="rId10997" Type="http://schemas.openxmlformats.org/officeDocument/2006/relationships/hyperlink" Target="https://www.linkedin.com/company/pawapay/" TargetMode="External"/><Relationship Id="rId383" Type="http://schemas.openxmlformats.org/officeDocument/2006/relationships/hyperlink" Target="https://twitter.com/asaakmobile" TargetMode="External"/><Relationship Id="rId2064" Type="http://schemas.openxmlformats.org/officeDocument/2006/relationships/hyperlink" Target="https://www.linkedin.com/company/coinpesa/about/" TargetMode="External"/><Relationship Id="rId3115" Type="http://schemas.openxmlformats.org/officeDocument/2006/relationships/hyperlink" Target="https://www.facebook.com/kodisher/" TargetMode="External"/><Relationship Id="rId6685" Type="http://schemas.openxmlformats.org/officeDocument/2006/relationships/hyperlink" Target="https://irisx.blanqx.com/" TargetMode="External"/><Relationship Id="rId9091" Type="http://schemas.openxmlformats.org/officeDocument/2006/relationships/hyperlink" Target="https://www.linkedin.com/company/bitpesa/" TargetMode="External"/><Relationship Id="rId450" Type="http://schemas.openxmlformats.org/officeDocument/2006/relationships/hyperlink" Target="https://www.linkedin.com/company/agrocenta-llc/" TargetMode="External"/><Relationship Id="rId1080" Type="http://schemas.openxmlformats.org/officeDocument/2006/relationships/hyperlink" Target="https://exuus.com/" TargetMode="External"/><Relationship Id="rId2131" Type="http://schemas.openxmlformats.org/officeDocument/2006/relationships/hyperlink" Target="https://twitter.com/compareguruSA" TargetMode="External"/><Relationship Id="rId5287" Type="http://schemas.openxmlformats.org/officeDocument/2006/relationships/hyperlink" Target="https://www.linkedin.com/company-beta/2711081/" TargetMode="External"/><Relationship Id="rId6338" Type="http://schemas.openxmlformats.org/officeDocument/2006/relationships/hyperlink" Target="https://www.linkedin.com/company/thefarmcap/" TargetMode="External"/><Relationship Id="rId7736" Type="http://schemas.openxmlformats.org/officeDocument/2006/relationships/hyperlink" Target="https://www.twitter.com/ibomstore" TargetMode="External"/><Relationship Id="rId10717" Type="http://schemas.openxmlformats.org/officeDocument/2006/relationships/hyperlink" Target="https://www.twitter.com/bongaloapp" TargetMode="External"/><Relationship Id="rId103" Type="http://schemas.openxmlformats.org/officeDocument/2006/relationships/hyperlink" Target="https://www.facebook.com/YocoZA/" TargetMode="External"/><Relationship Id="rId6752" Type="http://schemas.openxmlformats.org/officeDocument/2006/relationships/hyperlink" Target="https://www.facebook.com/KijaniHQ/" TargetMode="External"/><Relationship Id="rId7803" Type="http://schemas.openxmlformats.org/officeDocument/2006/relationships/hyperlink" Target="http://www.wildfusions.com/" TargetMode="External"/><Relationship Id="rId1897" Type="http://schemas.openxmlformats.org/officeDocument/2006/relationships/hyperlink" Target="https://facebook.com/bridgebooksCBD" TargetMode="External"/><Relationship Id="rId2948" Type="http://schemas.openxmlformats.org/officeDocument/2006/relationships/hyperlink" Target="https://www.blockchainresearchinstitute.org/" TargetMode="External"/><Relationship Id="rId5354" Type="http://schemas.openxmlformats.org/officeDocument/2006/relationships/hyperlink" Target="http://www.facebook.com/eduzemobile" TargetMode="External"/><Relationship Id="rId6405" Type="http://schemas.openxmlformats.org/officeDocument/2006/relationships/hyperlink" Target="https://twitter.com/choosenadia" TargetMode="External"/><Relationship Id="rId9975" Type="http://schemas.openxmlformats.org/officeDocument/2006/relationships/hyperlink" Target="https://ecoplastile.com/" TargetMode="External"/><Relationship Id="rId1964" Type="http://schemas.openxmlformats.org/officeDocument/2006/relationships/hyperlink" Target="https://www.emata.ug/" TargetMode="External"/><Relationship Id="rId4370" Type="http://schemas.openxmlformats.org/officeDocument/2006/relationships/hyperlink" Target="http://www.thawte.com/" TargetMode="External"/><Relationship Id="rId5007" Type="http://schemas.openxmlformats.org/officeDocument/2006/relationships/hyperlink" Target="http://www.agrixtech.com/" TargetMode="External"/><Relationship Id="rId5421" Type="http://schemas.openxmlformats.org/officeDocument/2006/relationships/hyperlink" Target="https://twitter.com/mysmartfarm" TargetMode="External"/><Relationship Id="rId8577" Type="http://schemas.openxmlformats.org/officeDocument/2006/relationships/hyperlink" Target="https://twitter.com/mySOSza" TargetMode="External"/><Relationship Id="rId8991" Type="http://schemas.openxmlformats.org/officeDocument/2006/relationships/hyperlink" Target="https://twitter.com/pen_ed?lang=en" TargetMode="External"/><Relationship Id="rId9628" Type="http://schemas.openxmlformats.org/officeDocument/2006/relationships/hyperlink" Target="https://www.linkedin.com/company/carry1st/" TargetMode="External"/><Relationship Id="rId11558" Type="http://schemas.openxmlformats.org/officeDocument/2006/relationships/hyperlink" Target="https://sprints.ai/" TargetMode="External"/><Relationship Id="rId1617" Type="http://schemas.openxmlformats.org/officeDocument/2006/relationships/hyperlink" Target="https://cinnamonclubs.com/" TargetMode="External"/><Relationship Id="rId4023" Type="http://schemas.openxmlformats.org/officeDocument/2006/relationships/hyperlink" Target="https://www.facebook.com/samawatenergy/" TargetMode="External"/><Relationship Id="rId7179" Type="http://schemas.openxmlformats.org/officeDocument/2006/relationships/hyperlink" Target="http://yum.co.ke/" TargetMode="External"/><Relationship Id="rId7593" Type="http://schemas.openxmlformats.org/officeDocument/2006/relationships/hyperlink" Target="http://www.devcenter.co/" TargetMode="External"/><Relationship Id="rId8644" Type="http://schemas.openxmlformats.org/officeDocument/2006/relationships/hyperlink" Target="http://twitter.com/IQmates" TargetMode="External"/><Relationship Id="rId3789" Type="http://schemas.openxmlformats.org/officeDocument/2006/relationships/hyperlink" Target="https://twitter.com/pesabazaar" TargetMode="External"/><Relationship Id="rId6195" Type="http://schemas.openxmlformats.org/officeDocument/2006/relationships/hyperlink" Target="http://infinixel.com/" TargetMode="External"/><Relationship Id="rId7246" Type="http://schemas.openxmlformats.org/officeDocument/2006/relationships/hyperlink" Target="https://www.facebook.com/topcheckafrica/?ref=hl" TargetMode="External"/><Relationship Id="rId7660" Type="http://schemas.openxmlformats.org/officeDocument/2006/relationships/hyperlink" Target="http://qeturah.com/" TargetMode="External"/><Relationship Id="rId10227" Type="http://schemas.openxmlformats.org/officeDocument/2006/relationships/hyperlink" Target="https://www.facebook.com/zealrewards" TargetMode="External"/><Relationship Id="rId10574" Type="http://schemas.openxmlformats.org/officeDocument/2006/relationships/hyperlink" Target="https://ms-marion.com/" TargetMode="External"/><Relationship Id="rId11625" Type="http://schemas.openxmlformats.org/officeDocument/2006/relationships/hyperlink" Target="https://www.linkedin.com/company/sidebriefafrica/about/" TargetMode="External"/><Relationship Id="rId6262" Type="http://schemas.openxmlformats.org/officeDocument/2006/relationships/hyperlink" Target="http://www.zoobashop.com/" TargetMode="External"/><Relationship Id="rId7313" Type="http://schemas.openxmlformats.org/officeDocument/2006/relationships/hyperlink" Target="https://www.twitter.com/lawpadi" TargetMode="External"/><Relationship Id="rId8711" Type="http://schemas.openxmlformats.org/officeDocument/2006/relationships/hyperlink" Target="https://www.getrewards.com/" TargetMode="External"/><Relationship Id="rId10641" Type="http://schemas.openxmlformats.org/officeDocument/2006/relationships/hyperlink" Target="https://www.linkedin.com/company/boseamicrocredit/" TargetMode="External"/><Relationship Id="rId3856" Type="http://schemas.openxmlformats.org/officeDocument/2006/relationships/hyperlink" Target="https://www.facebook.com/PropertyFoxSA/?ref=bookmarks" TargetMode="External"/><Relationship Id="rId4907" Type="http://schemas.openxmlformats.org/officeDocument/2006/relationships/hyperlink" Target="https://www.facebook.com/AllLifeInsuranceSA/" TargetMode="External"/><Relationship Id="rId777" Type="http://schemas.openxmlformats.org/officeDocument/2006/relationships/hyperlink" Target="https://www.facebook.com/BambaGroupLtd" TargetMode="External"/><Relationship Id="rId2458" Type="http://schemas.openxmlformats.org/officeDocument/2006/relationships/hyperlink" Target="https://www.facebook.com/emguidance/" TargetMode="External"/><Relationship Id="rId2872" Type="http://schemas.openxmlformats.org/officeDocument/2006/relationships/hyperlink" Target="https://hensongeodata.com/" TargetMode="External"/><Relationship Id="rId3509" Type="http://schemas.openxmlformats.org/officeDocument/2006/relationships/hyperlink" Target="https://muster.africa/" TargetMode="External"/><Relationship Id="rId3923" Type="http://schemas.openxmlformats.org/officeDocument/2006/relationships/hyperlink" Target="https://www.facebook.com/Rendezvous-897712613708670/" TargetMode="External"/><Relationship Id="rId8087" Type="http://schemas.openxmlformats.org/officeDocument/2006/relationships/hyperlink" Target="https://www.facebook.com/Yipada-Gadgets-282565819278809/" TargetMode="External"/><Relationship Id="rId9485" Type="http://schemas.openxmlformats.org/officeDocument/2006/relationships/hyperlink" Target="https://web.facebook.com/garibara1/?modal=admin_todo_tour" TargetMode="External"/><Relationship Id="rId844" Type="http://schemas.openxmlformats.org/officeDocument/2006/relationships/hyperlink" Target="https://www.facebook.com/jumpinrides.co.za/" TargetMode="External"/><Relationship Id="rId1474" Type="http://schemas.openxmlformats.org/officeDocument/2006/relationships/hyperlink" Target="http://www.africasolutions.net/" TargetMode="External"/><Relationship Id="rId2525" Type="http://schemas.openxmlformats.org/officeDocument/2006/relationships/hyperlink" Target="https://www.linkedin.com/company/estate-intel/" TargetMode="External"/><Relationship Id="rId9138" Type="http://schemas.openxmlformats.org/officeDocument/2006/relationships/hyperlink" Target="https://www.facebook.com/lekkify" TargetMode="External"/><Relationship Id="rId9552" Type="http://schemas.openxmlformats.org/officeDocument/2006/relationships/hyperlink" Target="https://twitter.com/EAFruits" TargetMode="External"/><Relationship Id="rId11068" Type="http://schemas.openxmlformats.org/officeDocument/2006/relationships/hyperlink" Target="https://twitter.com/greenspoonke" TargetMode="External"/><Relationship Id="rId11482" Type="http://schemas.openxmlformats.org/officeDocument/2006/relationships/hyperlink" Target="https://www.facebook.com/guichetCom/" TargetMode="External"/><Relationship Id="rId911" Type="http://schemas.openxmlformats.org/officeDocument/2006/relationships/hyperlink" Target="https://www.linkedin.com/company/think-it.io/" TargetMode="External"/><Relationship Id="rId1127" Type="http://schemas.openxmlformats.org/officeDocument/2006/relationships/hyperlink" Target="https://www.facebook.com/BlueBicHQ/" TargetMode="External"/><Relationship Id="rId1541" Type="http://schemas.openxmlformats.org/officeDocument/2006/relationships/hyperlink" Target="https://twitter.com/agripoll2" TargetMode="External"/><Relationship Id="rId4697" Type="http://schemas.openxmlformats.org/officeDocument/2006/relationships/hyperlink" Target="https://www.wutiko.com/" TargetMode="External"/><Relationship Id="rId5748" Type="http://schemas.openxmlformats.org/officeDocument/2006/relationships/hyperlink" Target="https://www.linkedin.com/company/greens247" TargetMode="External"/><Relationship Id="rId8154" Type="http://schemas.openxmlformats.org/officeDocument/2006/relationships/hyperlink" Target="https://twitter.com/kennelpride?lang=en" TargetMode="External"/><Relationship Id="rId9205" Type="http://schemas.openxmlformats.org/officeDocument/2006/relationships/hyperlink" Target="https://www.linkedin.com/in/KawilGroup" TargetMode="External"/><Relationship Id="rId10084" Type="http://schemas.openxmlformats.org/officeDocument/2006/relationships/hyperlink" Target="http://weighing.countrywinggroup.com/" TargetMode="External"/><Relationship Id="rId11135" Type="http://schemas.openxmlformats.org/officeDocument/2006/relationships/hyperlink" Target="https://www.facebook.com/MyMovies.Africa/" TargetMode="External"/><Relationship Id="rId3299" Type="http://schemas.openxmlformats.org/officeDocument/2006/relationships/hyperlink" Target="https://twitter.com/mfarm_ke" TargetMode="External"/><Relationship Id="rId4764" Type="http://schemas.openxmlformats.org/officeDocument/2006/relationships/hyperlink" Target="https://www.facebook.com/ilovezazu" TargetMode="External"/><Relationship Id="rId7170" Type="http://schemas.openxmlformats.org/officeDocument/2006/relationships/hyperlink" Target="https://www.facebook.com/WandaOrganicLtd/" TargetMode="External"/><Relationship Id="rId8221" Type="http://schemas.openxmlformats.org/officeDocument/2006/relationships/hyperlink" Target="https://www.linkedin.com/company/mobifin-services-nigeria/about/" TargetMode="External"/><Relationship Id="rId10151" Type="http://schemas.openxmlformats.org/officeDocument/2006/relationships/hyperlink" Target="https://digestafrica.com/Kawil" TargetMode="External"/><Relationship Id="rId11202" Type="http://schemas.openxmlformats.org/officeDocument/2006/relationships/hyperlink" Target="https://kippa.africa/" TargetMode="External"/><Relationship Id="rId3366" Type="http://schemas.openxmlformats.org/officeDocument/2006/relationships/hyperlink" Target="https://twitter.com/monetbil" TargetMode="External"/><Relationship Id="rId4417" Type="http://schemas.openxmlformats.org/officeDocument/2006/relationships/hyperlink" Target="https://www.facebook.com/tira.robots/" TargetMode="External"/><Relationship Id="rId5815" Type="http://schemas.openxmlformats.org/officeDocument/2006/relationships/hyperlink" Target="https://www.twitter.com/recyclobekia" TargetMode="External"/><Relationship Id="rId287" Type="http://schemas.openxmlformats.org/officeDocument/2006/relationships/hyperlink" Target="https://www.linkedin.com/company/firstcut-hires/" TargetMode="External"/><Relationship Id="rId2382" Type="http://schemas.openxmlformats.org/officeDocument/2006/relationships/hyperlink" Target="http://www.el3ab.com/en/home" TargetMode="External"/><Relationship Id="rId3019" Type="http://schemas.openxmlformats.org/officeDocument/2006/relationships/hyperlink" Target="https://www.linkedin.com/company/jasure/about/" TargetMode="External"/><Relationship Id="rId3780" Type="http://schemas.openxmlformats.org/officeDocument/2006/relationships/hyperlink" Target="http://www.pegasustechnologies.co.ug/" TargetMode="External"/><Relationship Id="rId4831" Type="http://schemas.openxmlformats.org/officeDocument/2006/relationships/hyperlink" Target="https://twitter.com/zimselector" TargetMode="External"/><Relationship Id="rId7987" Type="http://schemas.openxmlformats.org/officeDocument/2006/relationships/hyperlink" Target="https://www.devwaregroup.com/" TargetMode="External"/><Relationship Id="rId10968" Type="http://schemas.openxmlformats.org/officeDocument/2006/relationships/hyperlink" Target="https://myfanpark.com/" TargetMode="External"/><Relationship Id="rId354" Type="http://schemas.openxmlformats.org/officeDocument/2006/relationships/hyperlink" Target="http://facebook.com/wasokoug/" TargetMode="External"/><Relationship Id="rId2035" Type="http://schemas.openxmlformats.org/officeDocument/2006/relationships/hyperlink" Target="https://www.linkedin.com/company-beta/10199563/" TargetMode="External"/><Relationship Id="rId3433" Type="http://schemas.openxmlformats.org/officeDocument/2006/relationships/hyperlink" Target="https://www.linkedin.com/company/modis" TargetMode="External"/><Relationship Id="rId6589" Type="http://schemas.openxmlformats.org/officeDocument/2006/relationships/hyperlink" Target="https://www.linkedin.com/company/east-africa-tech-solutions/?trk=biz-companies-cym" TargetMode="External"/><Relationship Id="rId9062" Type="http://schemas.openxmlformats.org/officeDocument/2006/relationships/hyperlink" Target="https://www.twitter.com/eliorhealth" TargetMode="External"/><Relationship Id="rId3500" Type="http://schemas.openxmlformats.org/officeDocument/2006/relationships/hyperlink" Target="https://www.twitter.com/payconnectltd" TargetMode="External"/><Relationship Id="rId6656" Type="http://schemas.openxmlformats.org/officeDocument/2006/relationships/hyperlink" Target="http://twitter.com/iHub" TargetMode="External"/><Relationship Id="rId7707" Type="http://schemas.openxmlformats.org/officeDocument/2006/relationships/hyperlink" Target="https://www.linkedin.com/company/pan-african-towers-limited/" TargetMode="External"/><Relationship Id="rId421" Type="http://schemas.openxmlformats.org/officeDocument/2006/relationships/hyperlink" Target="https://www.linkedin.com/in/jamii-africa-034a7a122/" TargetMode="External"/><Relationship Id="rId1051" Type="http://schemas.openxmlformats.org/officeDocument/2006/relationships/hyperlink" Target="https://www.facebook.com/yenepayethiopia/" TargetMode="External"/><Relationship Id="rId2102" Type="http://schemas.openxmlformats.org/officeDocument/2006/relationships/hyperlink" Target="https://www.linkedin.com/company/the-cargonought-project/about/" TargetMode="External"/><Relationship Id="rId5258" Type="http://schemas.openxmlformats.org/officeDocument/2006/relationships/hyperlink" Target="http://superbalist.com/" TargetMode="External"/><Relationship Id="rId5672" Type="http://schemas.openxmlformats.org/officeDocument/2006/relationships/hyperlink" Target="http://realfoodsgroup.co.za/" TargetMode="External"/><Relationship Id="rId6309" Type="http://schemas.openxmlformats.org/officeDocument/2006/relationships/hyperlink" Target="https://www.facebook.com/apprisemusic/" TargetMode="External"/><Relationship Id="rId6723" Type="http://schemas.openxmlformats.org/officeDocument/2006/relationships/hyperlink" Target="http://www.facebook.com/Kachwanya.co.ke" TargetMode="External"/><Relationship Id="rId9879" Type="http://schemas.openxmlformats.org/officeDocument/2006/relationships/hyperlink" Target="https://www.linkedin.com/company/beyonic-technologies" TargetMode="External"/><Relationship Id="rId1868" Type="http://schemas.openxmlformats.org/officeDocument/2006/relationships/hyperlink" Target="https://www.linkedin.com/company/direct-pay-online" TargetMode="External"/><Relationship Id="rId4274" Type="http://schemas.openxmlformats.org/officeDocument/2006/relationships/hyperlink" Target="https://www.linkedin.com/company/tabads/" TargetMode="External"/><Relationship Id="rId5325" Type="http://schemas.openxmlformats.org/officeDocument/2006/relationships/hyperlink" Target="http://twitter.com/seeds_4_africa" TargetMode="External"/><Relationship Id="rId8895" Type="http://schemas.openxmlformats.org/officeDocument/2006/relationships/hyperlink" Target="https://www.facebook.com/creativesexpress/" TargetMode="External"/><Relationship Id="rId2919" Type="http://schemas.openxmlformats.org/officeDocument/2006/relationships/hyperlink" Target="https://twitter.com/ImpactPPA" TargetMode="External"/><Relationship Id="rId3290" Type="http://schemas.openxmlformats.org/officeDocument/2006/relationships/hyperlink" Target="https://www.facebook.com/ma-navettecom-145165722174202" TargetMode="External"/><Relationship Id="rId4341" Type="http://schemas.openxmlformats.org/officeDocument/2006/relationships/hyperlink" Target="http://www.thegroceryshop.com/" TargetMode="External"/><Relationship Id="rId7497" Type="http://schemas.openxmlformats.org/officeDocument/2006/relationships/hyperlink" Target="https://web.facebook.com/CliqCab" TargetMode="External"/><Relationship Id="rId8548" Type="http://schemas.openxmlformats.org/officeDocument/2006/relationships/hyperlink" Target="https://in.linkedin.com/company/dashpay" TargetMode="External"/><Relationship Id="rId9946" Type="http://schemas.openxmlformats.org/officeDocument/2006/relationships/hyperlink" Target="https://artisansinafrica.com/" TargetMode="External"/><Relationship Id="rId1935" Type="http://schemas.openxmlformats.org/officeDocument/2006/relationships/hyperlink" Target="https://twitter.com/BoostMe360" TargetMode="External"/><Relationship Id="rId6099" Type="http://schemas.openxmlformats.org/officeDocument/2006/relationships/hyperlink" Target="https://twitter.com/e7gezly" TargetMode="External"/><Relationship Id="rId8962" Type="http://schemas.openxmlformats.org/officeDocument/2006/relationships/hyperlink" Target="https://twitter.com/cloud9xp" TargetMode="External"/><Relationship Id="rId10478" Type="http://schemas.openxmlformats.org/officeDocument/2006/relationships/hyperlink" Target="https://www.xetova.com/" TargetMode="External"/><Relationship Id="rId10892" Type="http://schemas.openxmlformats.org/officeDocument/2006/relationships/hyperlink" Target="https://estshara.com/en/about" TargetMode="External"/><Relationship Id="rId11529" Type="http://schemas.openxmlformats.org/officeDocument/2006/relationships/hyperlink" Target="https://www.linkedin.com/company/churpy/about/" TargetMode="External"/><Relationship Id="rId3010" Type="http://schemas.openxmlformats.org/officeDocument/2006/relationships/hyperlink" Target="https://twitter.com/iot_nxt" TargetMode="External"/><Relationship Id="rId6166" Type="http://schemas.openxmlformats.org/officeDocument/2006/relationships/hyperlink" Target="https://www.facebook.com/ROSAKCONSULT/" TargetMode="External"/><Relationship Id="rId7564" Type="http://schemas.openxmlformats.org/officeDocument/2006/relationships/hyperlink" Target="https://techatlast.com/" TargetMode="External"/><Relationship Id="rId8615" Type="http://schemas.openxmlformats.org/officeDocument/2006/relationships/hyperlink" Target="https://twitter.com/BuildLula" TargetMode="External"/><Relationship Id="rId10545" Type="http://schemas.openxmlformats.org/officeDocument/2006/relationships/hyperlink" Target="https://www.linkedin.com/company/kemitt/" TargetMode="External"/><Relationship Id="rId6580" Type="http://schemas.openxmlformats.org/officeDocument/2006/relationships/hyperlink" Target="http://drylandseed.com/" TargetMode="External"/><Relationship Id="rId7217" Type="http://schemas.openxmlformats.org/officeDocument/2006/relationships/hyperlink" Target="https://www.facebook.com/EradaTechnology" TargetMode="External"/><Relationship Id="rId7631" Type="http://schemas.openxmlformats.org/officeDocument/2006/relationships/hyperlink" Target="http://suvenia.com/" TargetMode="External"/><Relationship Id="rId10612" Type="http://schemas.openxmlformats.org/officeDocument/2006/relationships/hyperlink" Target="https://twitter.com/ecobodaa" TargetMode="External"/><Relationship Id="rId2776" Type="http://schemas.openxmlformats.org/officeDocument/2006/relationships/hyperlink" Target="http://twitter.com/greentechmedia" TargetMode="External"/><Relationship Id="rId3827" Type="http://schemas.openxmlformats.org/officeDocument/2006/relationships/hyperlink" Target="https://twitter.com/mypodozi" TargetMode="External"/><Relationship Id="rId5182" Type="http://schemas.openxmlformats.org/officeDocument/2006/relationships/hyperlink" Target="https://www.facebook.com/siyavula" TargetMode="External"/><Relationship Id="rId6233" Type="http://schemas.openxmlformats.org/officeDocument/2006/relationships/hyperlink" Target="https://twitter.com/fidocredit" TargetMode="External"/><Relationship Id="rId9389" Type="http://schemas.openxmlformats.org/officeDocument/2006/relationships/hyperlink" Target="https://www.facebook.com/shuttlealert" TargetMode="External"/><Relationship Id="rId748" Type="http://schemas.openxmlformats.org/officeDocument/2006/relationships/hyperlink" Target="https://www.facebook.com/scale.ma" TargetMode="External"/><Relationship Id="rId1378" Type="http://schemas.openxmlformats.org/officeDocument/2006/relationships/hyperlink" Target="https://www.linkedin.com/company/crop2cash" TargetMode="External"/><Relationship Id="rId1792" Type="http://schemas.openxmlformats.org/officeDocument/2006/relationships/hyperlink" Target="https://awamo.com/" TargetMode="External"/><Relationship Id="rId2429" Type="http://schemas.openxmlformats.org/officeDocument/2006/relationships/hyperlink" Target="https://www.facebook.com/EHealthAfrica" TargetMode="External"/><Relationship Id="rId2843" Type="http://schemas.openxmlformats.org/officeDocument/2006/relationships/hyperlink" Target="https://www.facebook.com/hiveride/" TargetMode="External"/><Relationship Id="rId5999" Type="http://schemas.openxmlformats.org/officeDocument/2006/relationships/hyperlink" Target="https://www.linkedin.com/company/vrapeutic/" TargetMode="External"/><Relationship Id="rId6300" Type="http://schemas.openxmlformats.org/officeDocument/2006/relationships/hyperlink" Target="http://www.nandimobile.com/" TargetMode="External"/><Relationship Id="rId9456" Type="http://schemas.openxmlformats.org/officeDocument/2006/relationships/hyperlink" Target="https://www.linkedin.com/company/prunedge/about/" TargetMode="External"/><Relationship Id="rId9870" Type="http://schemas.openxmlformats.org/officeDocument/2006/relationships/hyperlink" Target="http://doci.com.ng/" TargetMode="External"/><Relationship Id="rId11386" Type="http://schemas.openxmlformats.org/officeDocument/2006/relationships/hyperlink" Target="https://www.linkedin.com/company/yalla-fel-sekka/about/" TargetMode="External"/><Relationship Id="rId84" Type="http://schemas.openxmlformats.org/officeDocument/2006/relationships/hyperlink" Target="https://twitter.com/VEZEETA_Egypt" TargetMode="External"/><Relationship Id="rId815" Type="http://schemas.openxmlformats.org/officeDocument/2006/relationships/hyperlink" Target="https://www.linkedin.com/company-beta/10649164/" TargetMode="External"/><Relationship Id="rId1445" Type="http://schemas.openxmlformats.org/officeDocument/2006/relationships/hyperlink" Target="https://www.linkedin.com/company/5linhas/" TargetMode="External"/><Relationship Id="rId8058" Type="http://schemas.openxmlformats.org/officeDocument/2006/relationships/hyperlink" Target="https://twitter.com/campustrybe" TargetMode="External"/><Relationship Id="rId8472" Type="http://schemas.openxmlformats.org/officeDocument/2006/relationships/hyperlink" Target="https://www.facebook.com/EarlybirdEducare" TargetMode="External"/><Relationship Id="rId9109" Type="http://schemas.openxmlformats.org/officeDocument/2006/relationships/hyperlink" Target="https://www.facebook.com/vyndinc/" TargetMode="External"/><Relationship Id="rId9523" Type="http://schemas.openxmlformats.org/officeDocument/2006/relationships/hyperlink" Target="https://edoctorug.com/" TargetMode="External"/><Relationship Id="rId11039" Type="http://schemas.openxmlformats.org/officeDocument/2006/relationships/hyperlink" Target="https://www.ourpass.co/" TargetMode="External"/><Relationship Id="rId2910" Type="http://schemas.openxmlformats.org/officeDocument/2006/relationships/hyperlink" Target="https://www.linkedin.com/company/house.me/" TargetMode="External"/><Relationship Id="rId7074" Type="http://schemas.openxmlformats.org/officeDocument/2006/relationships/hyperlink" Target="http://onedegreesolar.com/" TargetMode="External"/><Relationship Id="rId8125" Type="http://schemas.openxmlformats.org/officeDocument/2006/relationships/hyperlink" Target="https://twitter.com/techie_wiz" TargetMode="External"/><Relationship Id="rId11453" Type="http://schemas.openxmlformats.org/officeDocument/2006/relationships/hyperlink" Target="https://stax.me/" TargetMode="External"/><Relationship Id="rId1512" Type="http://schemas.openxmlformats.org/officeDocument/2006/relationships/hyperlink" Target="https://www.linkedin.com/company/brillantpay" TargetMode="External"/><Relationship Id="rId4668" Type="http://schemas.openxmlformats.org/officeDocument/2006/relationships/hyperlink" Target="https://ph.linkedin.com/company/wazi-vision" TargetMode="External"/><Relationship Id="rId5719" Type="http://schemas.openxmlformats.org/officeDocument/2006/relationships/hyperlink" Target="http://egywheelers.com/" TargetMode="External"/><Relationship Id="rId6090" Type="http://schemas.openxmlformats.org/officeDocument/2006/relationships/hyperlink" Target="http://www.shipnbag.com/" TargetMode="External"/><Relationship Id="rId7141" Type="http://schemas.openxmlformats.org/officeDocument/2006/relationships/hyperlink" Target="http://africanmanagers.org/" TargetMode="External"/><Relationship Id="rId10055" Type="http://schemas.openxmlformats.org/officeDocument/2006/relationships/hyperlink" Target="https://www.linkedin.com/company/lumos---pay-per-use-electricity/" TargetMode="External"/><Relationship Id="rId11106" Type="http://schemas.openxmlformats.org/officeDocument/2006/relationships/hyperlink" Target="https://www.alsoug.com/en" TargetMode="External"/><Relationship Id="rId11520" Type="http://schemas.openxmlformats.org/officeDocument/2006/relationships/hyperlink" Target="https://onmarkets.net/" TargetMode="External"/><Relationship Id="rId3684" Type="http://schemas.openxmlformats.org/officeDocument/2006/relationships/hyperlink" Target="http://www.ouicarry.com/" TargetMode="External"/><Relationship Id="rId4735" Type="http://schemas.openxmlformats.org/officeDocument/2006/relationships/hyperlink" Target="https://www.linkedin.com/company/youverify-co/" TargetMode="External"/><Relationship Id="rId10122" Type="http://schemas.openxmlformats.org/officeDocument/2006/relationships/hyperlink" Target="https://www.advanceayurveda.in/" TargetMode="External"/><Relationship Id="rId2286" Type="http://schemas.openxmlformats.org/officeDocument/2006/relationships/hyperlink" Target="https://www.linkedin.com/company/dynamics-africa-services/?originalSubdomain=in" TargetMode="External"/><Relationship Id="rId3337" Type="http://schemas.openxmlformats.org/officeDocument/2006/relationships/hyperlink" Target="http://markoub.ma/" TargetMode="External"/><Relationship Id="rId3751" Type="http://schemas.openxmlformats.org/officeDocument/2006/relationships/hyperlink" Target="https://www.linkedin.com/showcase/pelebox-smart-lockers/about/" TargetMode="External"/><Relationship Id="rId4802" Type="http://schemas.openxmlformats.org/officeDocument/2006/relationships/hyperlink" Target="https://zagace.com/" TargetMode="External"/><Relationship Id="rId7958" Type="http://schemas.openxmlformats.org/officeDocument/2006/relationships/hyperlink" Target="https://twitter.com/basenaijang" TargetMode="External"/><Relationship Id="rId258" Type="http://schemas.openxmlformats.org/officeDocument/2006/relationships/hyperlink" Target="http://www.xineoh.com/" TargetMode="External"/><Relationship Id="rId672" Type="http://schemas.openxmlformats.org/officeDocument/2006/relationships/hyperlink" Target="https://www.facebook.com/vetcode/" TargetMode="External"/><Relationship Id="rId2353" Type="http://schemas.openxmlformats.org/officeDocument/2006/relationships/hyperlink" Target="https://twitter.com/friendsvow" TargetMode="External"/><Relationship Id="rId3404" Type="http://schemas.openxmlformats.org/officeDocument/2006/relationships/hyperlink" Target="https://www.linkedin.com/company/meshpower-ltd.-rwanda-/" TargetMode="External"/><Relationship Id="rId6974" Type="http://schemas.openxmlformats.org/officeDocument/2006/relationships/hyperlink" Target="http://twitter.com/code4africa" TargetMode="External"/><Relationship Id="rId9380" Type="http://schemas.openxmlformats.org/officeDocument/2006/relationships/hyperlink" Target="https://www.dcareug.com/" TargetMode="External"/><Relationship Id="rId10939" Type="http://schemas.openxmlformats.org/officeDocument/2006/relationships/hyperlink" Target="https://www.linkedin.com/company/my-health-africa" TargetMode="External"/><Relationship Id="rId325" Type="http://schemas.openxmlformats.org/officeDocument/2006/relationships/hyperlink" Target="https://www.hearxgroup.com/" TargetMode="External"/><Relationship Id="rId2006" Type="http://schemas.openxmlformats.org/officeDocument/2006/relationships/hyperlink" Target="http://cash4trash.herokuapp.com/" TargetMode="External"/><Relationship Id="rId2420" Type="http://schemas.openxmlformats.org/officeDocument/2006/relationships/hyperlink" Target="https://www.facebook.com/Futuremed-135961843159787/" TargetMode="External"/><Relationship Id="rId5576" Type="http://schemas.openxmlformats.org/officeDocument/2006/relationships/hyperlink" Target="http://bluchip.co.za/" TargetMode="External"/><Relationship Id="rId6627" Type="http://schemas.openxmlformats.org/officeDocument/2006/relationships/hyperlink" Target="https://www.facebook.com/greencredit1/" TargetMode="External"/><Relationship Id="rId9033" Type="http://schemas.openxmlformats.org/officeDocument/2006/relationships/hyperlink" Target="https://www.facebook.com/BwalaAfricaLogistics/" TargetMode="External"/><Relationship Id="rId1022" Type="http://schemas.openxmlformats.org/officeDocument/2006/relationships/hyperlink" Target="https://www.facebook.com/taimba.co.ke/" TargetMode="External"/><Relationship Id="rId4178" Type="http://schemas.openxmlformats.org/officeDocument/2006/relationships/hyperlink" Target="https://twitter.com/sobastore?lang=en" TargetMode="External"/><Relationship Id="rId4592" Type="http://schemas.openxmlformats.org/officeDocument/2006/relationships/hyperlink" Target="https://www.facebook.com/pg/Virtacash-1410705442481780/about/?ref=page_internal" TargetMode="External"/><Relationship Id="rId5229" Type="http://schemas.openxmlformats.org/officeDocument/2006/relationships/hyperlink" Target="https://www.ikhokha.com/" TargetMode="External"/><Relationship Id="rId5990" Type="http://schemas.openxmlformats.org/officeDocument/2006/relationships/hyperlink" Target="https://www.twitter.com/speakol" TargetMode="External"/><Relationship Id="rId9100" Type="http://schemas.openxmlformats.org/officeDocument/2006/relationships/hyperlink" Target="https://www.facebook.com/thcareug/" TargetMode="External"/><Relationship Id="rId3194" Type="http://schemas.openxmlformats.org/officeDocument/2006/relationships/hyperlink" Target="http://mamaope.com/" TargetMode="External"/><Relationship Id="rId4245" Type="http://schemas.openxmlformats.org/officeDocument/2006/relationships/hyperlink" Target="https://sureremit.co/" TargetMode="External"/><Relationship Id="rId5643" Type="http://schemas.openxmlformats.org/officeDocument/2006/relationships/hyperlink" Target="https://facebook.com/primuinfotech" TargetMode="External"/><Relationship Id="rId8799" Type="http://schemas.openxmlformats.org/officeDocument/2006/relationships/hyperlink" Target="https://www.juicydesigns.co.za/" TargetMode="External"/><Relationship Id="rId11030" Type="http://schemas.openxmlformats.org/officeDocument/2006/relationships/hyperlink" Target="https://www.linkedin.com/company/prospabank" TargetMode="External"/><Relationship Id="rId1839" Type="http://schemas.openxmlformats.org/officeDocument/2006/relationships/hyperlink" Target="https://twitter.com/bitmari_" TargetMode="External"/><Relationship Id="rId5710" Type="http://schemas.openxmlformats.org/officeDocument/2006/relationships/hyperlink" Target="http://anspire.agency/" TargetMode="External"/><Relationship Id="rId8866" Type="http://schemas.openxmlformats.org/officeDocument/2006/relationships/hyperlink" Target="https://www.facebook.com/GreenFormMobile/" TargetMode="External"/><Relationship Id="rId9917" Type="http://schemas.openxmlformats.org/officeDocument/2006/relationships/hyperlink" Target="https://www.facebook.com/quadloopcreations/" TargetMode="External"/><Relationship Id="rId10796" Type="http://schemas.openxmlformats.org/officeDocument/2006/relationships/hyperlink" Target="https://www.linkedin.com/in/medical-scales-mulago-kampala-524815202/" TargetMode="External"/><Relationship Id="rId11847" Type="http://schemas.openxmlformats.org/officeDocument/2006/relationships/hyperlink" Target="https://www.outsource-monetic.com/" TargetMode="External"/><Relationship Id="rId182" Type="http://schemas.openxmlformats.org/officeDocument/2006/relationships/hyperlink" Target="https://www.linkedin.com/company/gokada/" TargetMode="External"/><Relationship Id="rId1906" Type="http://schemas.openxmlformats.org/officeDocument/2006/relationships/hyperlink" Target="https://www.linkedin.com/company/buildpals/" TargetMode="External"/><Relationship Id="rId3261" Type="http://schemas.openxmlformats.org/officeDocument/2006/relationships/hyperlink" Target="https://twitter.com/MazbootApp" TargetMode="External"/><Relationship Id="rId4312" Type="http://schemas.openxmlformats.org/officeDocument/2006/relationships/hyperlink" Target="http://www.tatelecom.com/" TargetMode="External"/><Relationship Id="rId7468" Type="http://schemas.openxmlformats.org/officeDocument/2006/relationships/hyperlink" Target="http://twitter.com/KuluyaGames" TargetMode="External"/><Relationship Id="rId7882" Type="http://schemas.openxmlformats.org/officeDocument/2006/relationships/hyperlink" Target="https://www.facebook.com/FunditNigeria/" TargetMode="External"/><Relationship Id="rId8519" Type="http://schemas.openxmlformats.org/officeDocument/2006/relationships/hyperlink" Target="http://twitter.com/GoLifeMobile" TargetMode="External"/><Relationship Id="rId8933" Type="http://schemas.openxmlformats.org/officeDocument/2006/relationships/hyperlink" Target="http://www.datatracker.co.za/" TargetMode="External"/><Relationship Id="rId10449" Type="http://schemas.openxmlformats.org/officeDocument/2006/relationships/hyperlink" Target="https://www.linkedin.com/company/adumo/" TargetMode="External"/><Relationship Id="rId6484" Type="http://schemas.openxmlformats.org/officeDocument/2006/relationships/hyperlink" Target="https://twitter.com/amaniinst" TargetMode="External"/><Relationship Id="rId7535" Type="http://schemas.openxmlformats.org/officeDocument/2006/relationships/hyperlink" Target="http://www.argitech.com.ng/" TargetMode="External"/><Relationship Id="rId10516" Type="http://schemas.openxmlformats.org/officeDocument/2006/relationships/hyperlink" Target="https://www.linkedin.com/company/quench-group/" TargetMode="External"/><Relationship Id="rId10863" Type="http://schemas.openxmlformats.org/officeDocument/2006/relationships/hyperlink" Target="https://www.adaanimation.com/" TargetMode="External"/><Relationship Id="rId999" Type="http://schemas.openxmlformats.org/officeDocument/2006/relationships/hyperlink" Target="https://onesha.co.ke/" TargetMode="External"/><Relationship Id="rId5086" Type="http://schemas.openxmlformats.org/officeDocument/2006/relationships/hyperlink" Target="https://twitter.com/Beeptool?ref_src=twsrc%5Egoogle%7Ctwcamp%5Eserp%7Ctwgr%5Eauthor" TargetMode="External"/><Relationship Id="rId6137" Type="http://schemas.openxmlformats.org/officeDocument/2006/relationships/hyperlink" Target="https://www.facebook.com/doctoorum/" TargetMode="External"/><Relationship Id="rId6551" Type="http://schemas.openxmlformats.org/officeDocument/2006/relationships/hyperlink" Target="https://www.facebook.com/cloudProSol/" TargetMode="External"/><Relationship Id="rId7602" Type="http://schemas.openxmlformats.org/officeDocument/2006/relationships/hyperlink" Target="https://flushreview.com/" TargetMode="External"/><Relationship Id="rId10930" Type="http://schemas.openxmlformats.org/officeDocument/2006/relationships/hyperlink" Target="https://www.facebook.com/decagonhq/" TargetMode="External"/><Relationship Id="rId1696" Type="http://schemas.openxmlformats.org/officeDocument/2006/relationships/hyperlink" Target="http://www.altiuas.com/" TargetMode="External"/><Relationship Id="rId5153" Type="http://schemas.openxmlformats.org/officeDocument/2006/relationships/hyperlink" Target="https://momsays.co.za/" TargetMode="External"/><Relationship Id="rId6204" Type="http://schemas.openxmlformats.org/officeDocument/2006/relationships/hyperlink" Target="https://www.facebook.com/pages/NAASAKLE-LTDProducers-of-premium-quality-shea-butter/599836926745488" TargetMode="External"/><Relationship Id="rId1349" Type="http://schemas.openxmlformats.org/officeDocument/2006/relationships/hyperlink" Target="https://cycles.com.ng/" TargetMode="External"/><Relationship Id="rId2747" Type="http://schemas.openxmlformats.org/officeDocument/2006/relationships/hyperlink" Target="https://golix.com/" TargetMode="External"/><Relationship Id="rId5220" Type="http://schemas.openxmlformats.org/officeDocument/2006/relationships/hyperlink" Target="https://twitter.com/qnum_DS" TargetMode="External"/><Relationship Id="rId8376" Type="http://schemas.openxmlformats.org/officeDocument/2006/relationships/hyperlink" Target="https://www.facebook.com/artisanOga/" TargetMode="External"/><Relationship Id="rId9774" Type="http://schemas.openxmlformats.org/officeDocument/2006/relationships/hyperlink" Target="https://www.facebook.com/smartwage/" TargetMode="External"/><Relationship Id="rId719" Type="http://schemas.openxmlformats.org/officeDocument/2006/relationships/hyperlink" Target="https://elkrem.io/" TargetMode="External"/><Relationship Id="rId1763" Type="http://schemas.openxmlformats.org/officeDocument/2006/relationships/hyperlink" Target="http://benben.com.gh/" TargetMode="External"/><Relationship Id="rId2814" Type="http://schemas.openxmlformats.org/officeDocument/2006/relationships/hyperlink" Target="https://twitter.com/HehSaC" TargetMode="External"/><Relationship Id="rId8029" Type="http://schemas.openxmlformats.org/officeDocument/2006/relationships/hyperlink" Target="https://www.sellvila.com/" TargetMode="External"/><Relationship Id="rId8790" Type="http://schemas.openxmlformats.org/officeDocument/2006/relationships/hyperlink" Target="https://www.facebook.com/glovent.solutions" TargetMode="External"/><Relationship Id="rId9427" Type="http://schemas.openxmlformats.org/officeDocument/2006/relationships/hyperlink" Target="https://www.linkedin.com/company/logis.tn" TargetMode="External"/><Relationship Id="rId9841" Type="http://schemas.openxmlformats.org/officeDocument/2006/relationships/hyperlink" Target="https://twitter.com/getAyazona" TargetMode="External"/><Relationship Id="rId11357" Type="http://schemas.openxmlformats.org/officeDocument/2006/relationships/hyperlink" Target="https://facebook.com/wearewamly" TargetMode="External"/><Relationship Id="rId11771" Type="http://schemas.openxmlformats.org/officeDocument/2006/relationships/hyperlink" Target="https://www.afrikamart.com/" TargetMode="External"/><Relationship Id="rId55" Type="http://schemas.openxmlformats.org/officeDocument/2006/relationships/hyperlink" Target="https://www.linkedin.com/company/travelstart/" TargetMode="External"/><Relationship Id="rId1416" Type="http://schemas.openxmlformats.org/officeDocument/2006/relationships/hyperlink" Target="https://www.facebook.com/paatsoilclinic" TargetMode="External"/><Relationship Id="rId1830" Type="http://schemas.openxmlformats.org/officeDocument/2006/relationships/hyperlink" Target="https://diool.com/" TargetMode="External"/><Relationship Id="rId4986" Type="http://schemas.openxmlformats.org/officeDocument/2006/relationships/hyperlink" Target="https://r4kenya.com/" TargetMode="External"/><Relationship Id="rId7392" Type="http://schemas.openxmlformats.org/officeDocument/2006/relationships/hyperlink" Target="http://twitter.com/freemedigital" TargetMode="External"/><Relationship Id="rId8443" Type="http://schemas.openxmlformats.org/officeDocument/2006/relationships/hyperlink" Target="http://www.starlightafrica.com/" TargetMode="External"/><Relationship Id="rId10373" Type="http://schemas.openxmlformats.org/officeDocument/2006/relationships/hyperlink" Target="https://www.umoyafoods.com/" TargetMode="External"/><Relationship Id="rId11424" Type="http://schemas.openxmlformats.org/officeDocument/2006/relationships/hyperlink" Target="https://mobile.twitter.com/Samasgamify" TargetMode="External"/><Relationship Id="rId3588" Type="http://schemas.openxmlformats.org/officeDocument/2006/relationships/hyperlink" Target="https://twitter.com/nozol" TargetMode="External"/><Relationship Id="rId4639" Type="http://schemas.openxmlformats.org/officeDocument/2006/relationships/hyperlink" Target="https://www.facebook.com/WapiMED/" TargetMode="External"/><Relationship Id="rId7045" Type="http://schemas.openxmlformats.org/officeDocument/2006/relationships/hyperlink" Target="https://www.facebook.com/mrgreenafrica/" TargetMode="External"/><Relationship Id="rId8510" Type="http://schemas.openxmlformats.org/officeDocument/2006/relationships/hyperlink" Target="https://www.facebook.com/wahispaceshare/" TargetMode="External"/><Relationship Id="rId10026" Type="http://schemas.openxmlformats.org/officeDocument/2006/relationships/hyperlink" Target="https://www.facebook.com/skyfiredigital/" TargetMode="External"/><Relationship Id="rId10440" Type="http://schemas.openxmlformats.org/officeDocument/2006/relationships/hyperlink" Target="https://twitter.com/kidatorian" TargetMode="External"/><Relationship Id="rId3655" Type="http://schemas.openxmlformats.org/officeDocument/2006/relationships/hyperlink" Target="http://www.optimetriks.com/" TargetMode="External"/><Relationship Id="rId4706" Type="http://schemas.openxmlformats.org/officeDocument/2006/relationships/hyperlink" Target="https://yaoota.com/en-eg/" TargetMode="External"/><Relationship Id="rId6061" Type="http://schemas.openxmlformats.org/officeDocument/2006/relationships/hyperlink" Target="https://cybertalents.com/" TargetMode="External"/><Relationship Id="rId7112" Type="http://schemas.openxmlformats.org/officeDocument/2006/relationships/hyperlink" Target="https://www.facebook.com/1655823147977741" TargetMode="External"/><Relationship Id="rId576" Type="http://schemas.openxmlformats.org/officeDocument/2006/relationships/hyperlink" Target="https://www.facebook.com/pg/TelimanMali/ads/?ref=page_internal" TargetMode="External"/><Relationship Id="rId990" Type="http://schemas.openxmlformats.org/officeDocument/2006/relationships/hyperlink" Target="https://www.facebook.com/jumenihq/" TargetMode="External"/><Relationship Id="rId2257" Type="http://schemas.openxmlformats.org/officeDocument/2006/relationships/hyperlink" Target="http://drinks.ng/" TargetMode="External"/><Relationship Id="rId2671" Type="http://schemas.openxmlformats.org/officeDocument/2006/relationships/hyperlink" Target="https://www.facebook.com/GeoGeckoUganda/" TargetMode="External"/><Relationship Id="rId3308" Type="http://schemas.openxmlformats.org/officeDocument/2006/relationships/hyperlink" Target="https://twitter.com/mscan_ug" TargetMode="External"/><Relationship Id="rId9284" Type="http://schemas.openxmlformats.org/officeDocument/2006/relationships/hyperlink" Target="https://njano.org/" TargetMode="External"/><Relationship Id="rId229" Type="http://schemas.openxmlformats.org/officeDocument/2006/relationships/hyperlink" Target="https://www.linkedin.com/company/9366425" TargetMode="External"/><Relationship Id="rId643" Type="http://schemas.openxmlformats.org/officeDocument/2006/relationships/hyperlink" Target="https://www.facebook.com/MintricsApp/" TargetMode="External"/><Relationship Id="rId1273" Type="http://schemas.openxmlformats.org/officeDocument/2006/relationships/hyperlink" Target="https://www.facebook.com/sweetkiwiyogurt/" TargetMode="External"/><Relationship Id="rId2324" Type="http://schemas.openxmlformats.org/officeDocument/2006/relationships/hyperlink" Target="http://www.macrolan.co.za/" TargetMode="External"/><Relationship Id="rId3722" Type="http://schemas.openxmlformats.org/officeDocument/2006/relationships/hyperlink" Target="https://www.linkedin.com/company/pargo/" TargetMode="External"/><Relationship Id="rId6878" Type="http://schemas.openxmlformats.org/officeDocument/2006/relationships/hyperlink" Target="https://mumsvillage.com/" TargetMode="External"/><Relationship Id="rId7929" Type="http://schemas.openxmlformats.org/officeDocument/2006/relationships/hyperlink" Target="https://mobile.twitter.com/maketaam" TargetMode="External"/><Relationship Id="rId9351" Type="http://schemas.openxmlformats.org/officeDocument/2006/relationships/hyperlink" Target="https://tubayo.com/" TargetMode="External"/><Relationship Id="rId5894" Type="http://schemas.openxmlformats.org/officeDocument/2006/relationships/hyperlink" Target="https://www.linkedin.com/company/17962362/" TargetMode="External"/><Relationship Id="rId6945" Type="http://schemas.openxmlformats.org/officeDocument/2006/relationships/hyperlink" Target="https://www.facebook.com/aslanadventuretours" TargetMode="External"/><Relationship Id="rId9004" Type="http://schemas.openxmlformats.org/officeDocument/2006/relationships/hyperlink" Target="https://www.linkedin.com/company/uginnovate/about/" TargetMode="External"/><Relationship Id="rId11281" Type="http://schemas.openxmlformats.org/officeDocument/2006/relationships/hyperlink" Target="https://twitter.com/waveacademies" TargetMode="External"/><Relationship Id="rId710" Type="http://schemas.openxmlformats.org/officeDocument/2006/relationships/hyperlink" Target="https://www.facebook.com/cdarhug/" TargetMode="External"/><Relationship Id="rId1340" Type="http://schemas.openxmlformats.org/officeDocument/2006/relationships/hyperlink" Target="http://facebook.com/spurbuddy" TargetMode="External"/><Relationship Id="rId3098" Type="http://schemas.openxmlformats.org/officeDocument/2006/relationships/hyperlink" Target="https://www.linkedin.com/company/klurdy/about/" TargetMode="External"/><Relationship Id="rId4496" Type="http://schemas.openxmlformats.org/officeDocument/2006/relationships/hyperlink" Target="https://twitter.com/UnicornBitex" TargetMode="External"/><Relationship Id="rId5547" Type="http://schemas.openxmlformats.org/officeDocument/2006/relationships/hyperlink" Target="http://bizprocessmechanics.co.za/" TargetMode="External"/><Relationship Id="rId5961" Type="http://schemas.openxmlformats.org/officeDocument/2006/relationships/hyperlink" Target="https://www.twitter.com/khayal_studio" TargetMode="External"/><Relationship Id="rId4149" Type="http://schemas.openxmlformats.org/officeDocument/2006/relationships/hyperlink" Target="https://www.snode.com/" TargetMode="External"/><Relationship Id="rId4563" Type="http://schemas.openxmlformats.org/officeDocument/2006/relationships/hyperlink" Target="https://www.facebook.com/VendexNo1/" TargetMode="External"/><Relationship Id="rId5614" Type="http://schemas.openxmlformats.org/officeDocument/2006/relationships/hyperlink" Target="https://www.vibio.co/index.html" TargetMode="External"/><Relationship Id="rId8020" Type="http://schemas.openxmlformats.org/officeDocument/2006/relationships/hyperlink" Target="https://www.facebook.com/thetrentonline" TargetMode="External"/><Relationship Id="rId11001" Type="http://schemas.openxmlformats.org/officeDocument/2006/relationships/hyperlink" Target="https://www.sabi.am/" TargetMode="External"/><Relationship Id="rId3165" Type="http://schemas.openxmlformats.org/officeDocument/2006/relationships/hyperlink" Target="https://www.facebook.com/lamlafricamobile/" TargetMode="External"/><Relationship Id="rId4216" Type="http://schemas.openxmlformats.org/officeDocument/2006/relationships/hyperlink" Target="https://www.facebook.com/justridestaff/" TargetMode="External"/><Relationship Id="rId4630" Type="http://schemas.openxmlformats.org/officeDocument/2006/relationships/hyperlink" Target="https://twitter.com/getwala" TargetMode="External"/><Relationship Id="rId7786" Type="http://schemas.openxmlformats.org/officeDocument/2006/relationships/hyperlink" Target="https://www.switemtech.com/" TargetMode="External"/><Relationship Id="rId8837" Type="http://schemas.openxmlformats.org/officeDocument/2006/relationships/hyperlink" Target="https://www.wolfandhalo.com/" TargetMode="External"/><Relationship Id="rId2181" Type="http://schemas.openxmlformats.org/officeDocument/2006/relationships/hyperlink" Target="https://daktaripap.com/" TargetMode="External"/><Relationship Id="rId3232" Type="http://schemas.openxmlformats.org/officeDocument/2006/relationships/hyperlink" Target="https://www.linkedin.com/company/liquidgold-pty" TargetMode="External"/><Relationship Id="rId6388" Type="http://schemas.openxmlformats.org/officeDocument/2006/relationships/hyperlink" Target="https://www.linkedin.com/company/ndivo/" TargetMode="External"/><Relationship Id="rId7439" Type="http://schemas.openxmlformats.org/officeDocument/2006/relationships/hyperlink" Target="https://www.facebook.com/eshop.com.ng" TargetMode="External"/><Relationship Id="rId10767" Type="http://schemas.openxmlformats.org/officeDocument/2006/relationships/hyperlink" Target="https://moneyhash.io/" TargetMode="External"/><Relationship Id="rId11818" Type="http://schemas.openxmlformats.org/officeDocument/2006/relationships/hyperlink" Target="https://bigimusicrecords.com/" TargetMode="External"/><Relationship Id="rId153" Type="http://schemas.openxmlformats.org/officeDocument/2006/relationships/hyperlink" Target="https://twitter.com/maxdotng" TargetMode="External"/><Relationship Id="rId6455" Type="http://schemas.openxmlformats.org/officeDocument/2006/relationships/hyperlink" Target="http://www.afriafya.org/" TargetMode="External"/><Relationship Id="rId7853" Type="http://schemas.openxmlformats.org/officeDocument/2006/relationships/hyperlink" Target="https://www.terawork.com/" TargetMode="External"/><Relationship Id="rId8904" Type="http://schemas.openxmlformats.org/officeDocument/2006/relationships/hyperlink" Target="https://www.facebook.com/RentalRetainerClub/" TargetMode="External"/><Relationship Id="rId10834" Type="http://schemas.openxmlformats.org/officeDocument/2006/relationships/hyperlink" Target="https://www.facebook.com/brownandayohair" TargetMode="External"/><Relationship Id="rId220" Type="http://schemas.openxmlformats.org/officeDocument/2006/relationships/hyperlink" Target="https://www.expensya.com/en" TargetMode="External"/><Relationship Id="rId2998" Type="http://schemas.openxmlformats.org/officeDocument/2006/relationships/hyperlink" Target="https://twitter.com/investivgroup" TargetMode="External"/><Relationship Id="rId5057" Type="http://schemas.openxmlformats.org/officeDocument/2006/relationships/hyperlink" Target="https://twitter.com/techadvanceng?lang=en" TargetMode="External"/><Relationship Id="rId6108" Type="http://schemas.openxmlformats.org/officeDocument/2006/relationships/hyperlink" Target="http://intcore.com/" TargetMode="External"/><Relationship Id="rId7506" Type="http://schemas.openxmlformats.org/officeDocument/2006/relationships/hyperlink" Target="https://twitter.com/asuqullc" TargetMode="External"/><Relationship Id="rId7920" Type="http://schemas.openxmlformats.org/officeDocument/2006/relationships/hyperlink" Target="http://emiratepad.com/" TargetMode="External"/><Relationship Id="rId10901" Type="http://schemas.openxmlformats.org/officeDocument/2006/relationships/hyperlink" Target="https://www.linkedin.com/company/guidewheel/about/" TargetMode="External"/><Relationship Id="rId4073" Type="http://schemas.openxmlformats.org/officeDocument/2006/relationships/hyperlink" Target="https://twitter.com/sesitechgh?lang=en" TargetMode="External"/><Relationship Id="rId5471" Type="http://schemas.openxmlformats.org/officeDocument/2006/relationships/hyperlink" Target="https://tokensale.cashbag.co/" TargetMode="External"/><Relationship Id="rId6522" Type="http://schemas.openxmlformats.org/officeDocument/2006/relationships/hyperlink" Target="https://www.linkedin.com/company/bunifu-technologies" TargetMode="External"/><Relationship Id="rId9678" Type="http://schemas.openxmlformats.org/officeDocument/2006/relationships/hyperlink" Target="https://www.facebook.com/pages/category/Science--Technology---Engineering/Interact-Labs-869919493363208/" TargetMode="External"/><Relationship Id="rId1667" Type="http://schemas.openxmlformats.org/officeDocument/2006/relationships/hyperlink" Target="http://akirachix.com/" TargetMode="External"/><Relationship Id="rId2718" Type="http://schemas.openxmlformats.org/officeDocument/2006/relationships/hyperlink" Target="https://twitter.com/goodie_tutors?lang=en" TargetMode="External"/><Relationship Id="rId5124" Type="http://schemas.openxmlformats.org/officeDocument/2006/relationships/hyperlink" Target="https://www.parcelninja.co.za/" TargetMode="External"/><Relationship Id="rId8694" Type="http://schemas.openxmlformats.org/officeDocument/2006/relationships/hyperlink" Target="https://www.twitter.com/overscoreai" TargetMode="External"/><Relationship Id="rId9745" Type="http://schemas.openxmlformats.org/officeDocument/2006/relationships/hyperlink" Target="https://www.facebook.com/cadiffsystemslimited/" TargetMode="External"/><Relationship Id="rId11675" Type="http://schemas.openxmlformats.org/officeDocument/2006/relationships/hyperlink" Target="https://www.facebook.com/foondamate/" TargetMode="External"/><Relationship Id="rId1734" Type="http://schemas.openxmlformats.org/officeDocument/2006/relationships/hyperlink" Target="https://www.facebook.com/aqarmapcom" TargetMode="External"/><Relationship Id="rId4140" Type="http://schemas.openxmlformats.org/officeDocument/2006/relationships/hyperlink" Target="https://www.smubuafrica.com/" TargetMode="External"/><Relationship Id="rId7296" Type="http://schemas.openxmlformats.org/officeDocument/2006/relationships/hyperlink" Target="http://twitter.com/ideacentric" TargetMode="External"/><Relationship Id="rId8347" Type="http://schemas.openxmlformats.org/officeDocument/2006/relationships/hyperlink" Target="https://linkedin.com/company/skiibo" TargetMode="External"/><Relationship Id="rId8761" Type="http://schemas.openxmlformats.org/officeDocument/2006/relationships/hyperlink" Target="https://www.twitter.com/hoorosza" TargetMode="External"/><Relationship Id="rId9812" Type="http://schemas.openxmlformats.org/officeDocument/2006/relationships/hyperlink" Target="https://www.linkedin.com/in/fashina-samson-057b3117a" TargetMode="External"/><Relationship Id="rId10277" Type="http://schemas.openxmlformats.org/officeDocument/2006/relationships/hyperlink" Target="https://doyinsoft.com/" TargetMode="External"/><Relationship Id="rId11328" Type="http://schemas.openxmlformats.org/officeDocument/2006/relationships/hyperlink" Target="https://www.facebook.com/NutriLeap.io/" TargetMode="External"/><Relationship Id="rId26" Type="http://schemas.openxmlformats.org/officeDocument/2006/relationships/hyperlink" Target="https://www.facebook.com/ShopKonga" TargetMode="External"/><Relationship Id="rId7363" Type="http://schemas.openxmlformats.org/officeDocument/2006/relationships/hyperlink" Target="https://twitter.com/chekinigeria" TargetMode="External"/><Relationship Id="rId8414" Type="http://schemas.openxmlformats.org/officeDocument/2006/relationships/hyperlink" Target="https://twitter.com/grubsexpress" TargetMode="External"/><Relationship Id="rId10691" Type="http://schemas.openxmlformats.org/officeDocument/2006/relationships/hyperlink" Target="https://www.linkedin.com/company/imfuyo-technologies/" TargetMode="External"/><Relationship Id="rId11742" Type="http://schemas.openxmlformats.org/officeDocument/2006/relationships/hyperlink" Target="https://www.linkedin.com/company/boyot/" TargetMode="External"/><Relationship Id="rId1801" Type="http://schemas.openxmlformats.org/officeDocument/2006/relationships/hyperlink" Target="http://www.billet-express.com/" TargetMode="External"/><Relationship Id="rId3559" Type="http://schemas.openxmlformats.org/officeDocument/2006/relationships/hyperlink" Target="https://www.linkedin.com/company/payfort/" TargetMode="External"/><Relationship Id="rId4957" Type="http://schemas.openxmlformats.org/officeDocument/2006/relationships/hyperlink" Target="https://www.linkedin.com/company/trendster-io/about/" TargetMode="External"/><Relationship Id="rId7016" Type="http://schemas.openxmlformats.org/officeDocument/2006/relationships/hyperlink" Target="https://www.facebook.com/haltonspharmacy" TargetMode="External"/><Relationship Id="rId7430" Type="http://schemas.openxmlformats.org/officeDocument/2006/relationships/hyperlink" Target="https://www.twitter.com/obiasika" TargetMode="External"/><Relationship Id="rId10344" Type="http://schemas.openxmlformats.org/officeDocument/2006/relationships/hyperlink" Target="https://www.linkedin.com/in/halomedicals/" TargetMode="External"/><Relationship Id="rId3973" Type="http://schemas.openxmlformats.org/officeDocument/2006/relationships/hyperlink" Target="https://ridver.com/contact-us/" TargetMode="External"/><Relationship Id="rId6032" Type="http://schemas.openxmlformats.org/officeDocument/2006/relationships/hyperlink" Target="https://www.facebook.com/ordera.official" TargetMode="External"/><Relationship Id="rId9188" Type="http://schemas.openxmlformats.org/officeDocument/2006/relationships/hyperlink" Target="https://www.facebook.com/VetworkAPP/" TargetMode="External"/><Relationship Id="rId10411" Type="http://schemas.openxmlformats.org/officeDocument/2006/relationships/hyperlink" Target="https://sunwaklert.com/buy-waklert-150mg-dose/" TargetMode="External"/><Relationship Id="rId894" Type="http://schemas.openxmlformats.org/officeDocument/2006/relationships/hyperlink" Target="https://twitter.com/KashaRwanda" TargetMode="External"/><Relationship Id="rId1177" Type="http://schemas.openxmlformats.org/officeDocument/2006/relationships/hyperlink" Target="https://www.linkedin.com/company/teradix/" TargetMode="External"/><Relationship Id="rId2575" Type="http://schemas.openxmlformats.org/officeDocument/2006/relationships/hyperlink" Target="https://www.facebook.com/IDHSHealthWise-576784569150363/" TargetMode="External"/><Relationship Id="rId3626" Type="http://schemas.openxmlformats.org/officeDocument/2006/relationships/hyperlink" Target="https://twitter.com/OLX_ZA" TargetMode="External"/><Relationship Id="rId547" Type="http://schemas.openxmlformats.org/officeDocument/2006/relationships/hyperlink" Target="https://www.facebook.com/pg/GoodsMartEG/about/?ref=page_internal" TargetMode="External"/><Relationship Id="rId961" Type="http://schemas.openxmlformats.org/officeDocument/2006/relationships/hyperlink" Target="https://www.twitter.com/aklabaity" TargetMode="External"/><Relationship Id="rId1591" Type="http://schemas.openxmlformats.org/officeDocument/2006/relationships/hyperlink" Target="http://www.akellobanker.com/about-us" TargetMode="External"/><Relationship Id="rId2228" Type="http://schemas.openxmlformats.org/officeDocument/2006/relationships/hyperlink" Target="https://twitter.com/digitalgreenorg" TargetMode="External"/><Relationship Id="rId2642" Type="http://schemas.openxmlformats.org/officeDocument/2006/relationships/hyperlink" Target="https://www.freshbox.co.ke/" TargetMode="External"/><Relationship Id="rId5798" Type="http://schemas.openxmlformats.org/officeDocument/2006/relationships/hyperlink" Target="https://medbold.com/" TargetMode="External"/><Relationship Id="rId6849" Type="http://schemas.openxmlformats.org/officeDocument/2006/relationships/hyperlink" Target="https://simpauldesign.com/" TargetMode="External"/><Relationship Id="rId9255" Type="http://schemas.openxmlformats.org/officeDocument/2006/relationships/hyperlink" Target="https://getdayra.com/" TargetMode="External"/><Relationship Id="rId11185" Type="http://schemas.openxmlformats.org/officeDocument/2006/relationships/hyperlink" Target="https://sle3ti.ma/" TargetMode="External"/><Relationship Id="rId614" Type="http://schemas.openxmlformats.org/officeDocument/2006/relationships/hyperlink" Target="https://twitter.com/Delvv_IO" TargetMode="External"/><Relationship Id="rId1244" Type="http://schemas.openxmlformats.org/officeDocument/2006/relationships/hyperlink" Target="http://trackyourbuild.com/" TargetMode="External"/><Relationship Id="rId5865" Type="http://schemas.openxmlformats.org/officeDocument/2006/relationships/hyperlink" Target="https://www.at-instruments.com/" TargetMode="External"/><Relationship Id="rId6916" Type="http://schemas.openxmlformats.org/officeDocument/2006/relationships/hyperlink" Target="https://www.linkedin.com/company/ekodi/" TargetMode="External"/><Relationship Id="rId8271" Type="http://schemas.openxmlformats.org/officeDocument/2006/relationships/hyperlink" Target="http://www.flexskool.com/" TargetMode="External"/><Relationship Id="rId9322" Type="http://schemas.openxmlformats.org/officeDocument/2006/relationships/hyperlink" Target="https://twitter.com/arialaba" TargetMode="External"/><Relationship Id="rId11252" Type="http://schemas.openxmlformats.org/officeDocument/2006/relationships/hyperlink" Target="https://twitter.com/bexelsoftware" TargetMode="External"/><Relationship Id="rId1311" Type="http://schemas.openxmlformats.org/officeDocument/2006/relationships/hyperlink" Target="https://www.linkedin.com/company/prospa-south-africa/" TargetMode="External"/><Relationship Id="rId4467" Type="http://schemas.openxmlformats.org/officeDocument/2006/relationships/hyperlink" Target="http://ubongo.co.tz/" TargetMode="External"/><Relationship Id="rId4881" Type="http://schemas.openxmlformats.org/officeDocument/2006/relationships/hyperlink" Target="https://www.linkedin.com/company/kriterion/" TargetMode="External"/><Relationship Id="rId5518" Type="http://schemas.openxmlformats.org/officeDocument/2006/relationships/hyperlink" Target="https://www.facebook.com/quicklysignapp" TargetMode="External"/><Relationship Id="rId3069" Type="http://schemas.openxmlformats.org/officeDocument/2006/relationships/hyperlink" Target="http://jonga.co/" TargetMode="External"/><Relationship Id="rId3483" Type="http://schemas.openxmlformats.org/officeDocument/2006/relationships/hyperlink" Target="http://www.facebook.com/pages/Zege-Technologies/314908491854083" TargetMode="External"/><Relationship Id="rId4534" Type="http://schemas.openxmlformats.org/officeDocument/2006/relationships/hyperlink" Target="https://www.facebook.com/VersaraFinance1" TargetMode="External"/><Relationship Id="rId5932" Type="http://schemas.openxmlformats.org/officeDocument/2006/relationships/hyperlink" Target="https://www.linkedin.com/company/dilenytech" TargetMode="External"/><Relationship Id="rId2085" Type="http://schemas.openxmlformats.org/officeDocument/2006/relationships/hyperlink" Target="https://click2sure.net/" TargetMode="External"/><Relationship Id="rId3136" Type="http://schemas.openxmlformats.org/officeDocument/2006/relationships/hyperlink" Target="https://twitter.com/KwanjiX" TargetMode="External"/><Relationship Id="rId471" Type="http://schemas.openxmlformats.org/officeDocument/2006/relationships/hyperlink" Target="http://www.afrikrea.com/" TargetMode="External"/><Relationship Id="rId2152" Type="http://schemas.openxmlformats.org/officeDocument/2006/relationships/hyperlink" Target="https://www.facebook.com/CryptoSavannah/" TargetMode="External"/><Relationship Id="rId3550" Type="http://schemas.openxmlformats.org/officeDocument/2006/relationships/hyperlink" Target="https://www.facebook.com/mzansigo/" TargetMode="External"/><Relationship Id="rId4601" Type="http://schemas.openxmlformats.org/officeDocument/2006/relationships/hyperlink" Target="https://www.linkedin.com/company/5134846?trk=prof-exp-company-name" TargetMode="External"/><Relationship Id="rId7757" Type="http://schemas.openxmlformats.org/officeDocument/2006/relationships/hyperlink" Target="https://www.facebook.com/wellnewme/" TargetMode="External"/><Relationship Id="rId8808" Type="http://schemas.openxmlformats.org/officeDocument/2006/relationships/hyperlink" Target="https://www.webalytics.co/" TargetMode="External"/><Relationship Id="rId10738" Type="http://schemas.openxmlformats.org/officeDocument/2006/relationships/hyperlink" Target="https://www.nasheq.co/" TargetMode="External"/><Relationship Id="rId124" Type="http://schemas.openxmlformats.org/officeDocument/2006/relationships/hyperlink" Target="http://www.arnergy.com/" TargetMode="External"/><Relationship Id="rId3203" Type="http://schemas.openxmlformats.org/officeDocument/2006/relationships/hyperlink" Target="https://www.facebook.com/marketforce360/" TargetMode="External"/><Relationship Id="rId6359" Type="http://schemas.openxmlformats.org/officeDocument/2006/relationships/hyperlink" Target="http://linkedin.com/in/afreetune" TargetMode="External"/><Relationship Id="rId6773" Type="http://schemas.openxmlformats.org/officeDocument/2006/relationships/hyperlink" Target="http://www.linkedin.com/company/mobi-changa-limited" TargetMode="External"/><Relationship Id="rId7824" Type="http://schemas.openxmlformats.org/officeDocument/2006/relationships/hyperlink" Target="http://twitter.com/myStudySearch" TargetMode="External"/><Relationship Id="rId10805" Type="http://schemas.openxmlformats.org/officeDocument/2006/relationships/hyperlink" Target="http://www.twitter.com/dpxdigital" TargetMode="External"/><Relationship Id="rId2969" Type="http://schemas.openxmlformats.org/officeDocument/2006/relationships/hyperlink" Target="http://www.ipsy.com/" TargetMode="External"/><Relationship Id="rId5375" Type="http://schemas.openxmlformats.org/officeDocument/2006/relationships/hyperlink" Target="https://www.linkedin.com/company/9193961" TargetMode="External"/><Relationship Id="rId6426" Type="http://schemas.openxmlformats.org/officeDocument/2006/relationships/hyperlink" Target="https://gust.com/companies/airklip" TargetMode="External"/><Relationship Id="rId6840" Type="http://schemas.openxmlformats.org/officeDocument/2006/relationships/hyperlink" Target="http://www.straussenergy.com/" TargetMode="External"/><Relationship Id="rId9996" Type="http://schemas.openxmlformats.org/officeDocument/2006/relationships/hyperlink" Target="https://www.marulaagribusiness.com/" TargetMode="External"/><Relationship Id="rId1985" Type="http://schemas.openxmlformats.org/officeDocument/2006/relationships/hyperlink" Target="https://www.linkedin.com/company/byte-money" TargetMode="External"/><Relationship Id="rId4391" Type="http://schemas.openxmlformats.org/officeDocument/2006/relationships/hyperlink" Target="https://twitter.com/TheSunExchange" TargetMode="External"/><Relationship Id="rId5028" Type="http://schemas.openxmlformats.org/officeDocument/2006/relationships/hyperlink" Target="https://www.linkedin.com/company/beblocky/" TargetMode="External"/><Relationship Id="rId5442" Type="http://schemas.openxmlformats.org/officeDocument/2006/relationships/hyperlink" Target="https://twitter.com/KISUAonline" TargetMode="External"/><Relationship Id="rId8598" Type="http://schemas.openxmlformats.org/officeDocument/2006/relationships/hyperlink" Target="https://www.facebook.com.facebook.com/kasieats" TargetMode="External"/><Relationship Id="rId9649" Type="http://schemas.openxmlformats.org/officeDocument/2006/relationships/hyperlink" Target="https://www.linkedin.com/company/zitofinancial" TargetMode="External"/><Relationship Id="rId11579" Type="http://schemas.openxmlformats.org/officeDocument/2006/relationships/hyperlink" Target="https://rise.ng/home" TargetMode="External"/><Relationship Id="rId1638" Type="http://schemas.openxmlformats.org/officeDocument/2006/relationships/hyperlink" Target="https://www.linkedin.com/company/agro-innova-gh/about/" TargetMode="External"/><Relationship Id="rId4044" Type="http://schemas.openxmlformats.org/officeDocument/2006/relationships/hyperlink" Target="https://www.spoonmoney.com/" TargetMode="External"/><Relationship Id="rId8665" Type="http://schemas.openxmlformats.org/officeDocument/2006/relationships/hyperlink" Target="https://twitter.com/zoomconnectsa" TargetMode="External"/><Relationship Id="rId3060" Type="http://schemas.openxmlformats.org/officeDocument/2006/relationships/hyperlink" Target="https://www.facebook.com/KanduaRSA/" TargetMode="External"/><Relationship Id="rId4111" Type="http://schemas.openxmlformats.org/officeDocument/2006/relationships/hyperlink" Target="https://twitter.com/simbibot?lang=en" TargetMode="External"/><Relationship Id="rId7267" Type="http://schemas.openxmlformats.org/officeDocument/2006/relationships/hyperlink" Target="https://www.linkedin.com/company/9220027/" TargetMode="External"/><Relationship Id="rId8318" Type="http://schemas.openxmlformats.org/officeDocument/2006/relationships/hyperlink" Target="https://www.linkedin.com/company/intellectual-apps/" TargetMode="External"/><Relationship Id="rId9716" Type="http://schemas.openxmlformats.org/officeDocument/2006/relationships/hyperlink" Target="https://www.facebook.com/ourartseg/" TargetMode="External"/><Relationship Id="rId10595" Type="http://schemas.openxmlformats.org/officeDocument/2006/relationships/hyperlink" Target="https://www.appetito.com/" TargetMode="External"/><Relationship Id="rId11646" Type="http://schemas.openxmlformats.org/officeDocument/2006/relationships/hyperlink" Target="https://www.facebook.com/mylerzco/" TargetMode="External"/><Relationship Id="rId1705" Type="http://schemas.openxmlformats.org/officeDocument/2006/relationships/hyperlink" Target="https://twitter.com/amplifyafrica_" TargetMode="External"/><Relationship Id="rId6283" Type="http://schemas.openxmlformats.org/officeDocument/2006/relationships/hyperlink" Target="https://www.twitter.com/paylock_io" TargetMode="External"/><Relationship Id="rId7681" Type="http://schemas.openxmlformats.org/officeDocument/2006/relationships/hyperlink" Target="https://twitter.com/dadofood" TargetMode="External"/><Relationship Id="rId8732" Type="http://schemas.openxmlformats.org/officeDocument/2006/relationships/hyperlink" Target="https://www.linkedin.com/company/involved-digital/" TargetMode="External"/><Relationship Id="rId10248" Type="http://schemas.openxmlformats.org/officeDocument/2006/relationships/hyperlink" Target="https://www.ifrikos.com/" TargetMode="External"/><Relationship Id="rId10662" Type="http://schemas.openxmlformats.org/officeDocument/2006/relationships/hyperlink" Target="https://www.facebook.com/Flextock.eg/" TargetMode="External"/><Relationship Id="rId11713" Type="http://schemas.openxmlformats.org/officeDocument/2006/relationships/hyperlink" Target="https://welo.health/about-us/" TargetMode="External"/><Relationship Id="rId3877" Type="http://schemas.openxmlformats.org/officeDocument/2006/relationships/hyperlink" Target="https://www.linkedin.com/company/publiseer" TargetMode="External"/><Relationship Id="rId4928" Type="http://schemas.openxmlformats.org/officeDocument/2006/relationships/hyperlink" Target="https://en-gb.facebook.com/pages/category/Medical-Company/InStrat-Global-Health-Solutions-1633125886977914/" TargetMode="External"/><Relationship Id="rId7334" Type="http://schemas.openxmlformats.org/officeDocument/2006/relationships/hyperlink" Target="https://www.facebook.com/mall4africa" TargetMode="External"/><Relationship Id="rId10315" Type="http://schemas.openxmlformats.org/officeDocument/2006/relationships/hyperlink" Target="https://facebook.com/LatimGroup1" TargetMode="External"/><Relationship Id="rId798" Type="http://schemas.openxmlformats.org/officeDocument/2006/relationships/hyperlink" Target="https://www.facebook.com/lagare.ma/" TargetMode="External"/><Relationship Id="rId2479" Type="http://schemas.openxmlformats.org/officeDocument/2006/relationships/hyperlink" Target="https://www.facebook.com/EnfiniteLTD/" TargetMode="External"/><Relationship Id="rId2893" Type="http://schemas.openxmlformats.org/officeDocument/2006/relationships/hyperlink" Target="https://www.facebook.com/ice3x" TargetMode="External"/><Relationship Id="rId3944" Type="http://schemas.openxmlformats.org/officeDocument/2006/relationships/hyperlink" Target="https://www.redviolet.com.ng/" TargetMode="External"/><Relationship Id="rId6350" Type="http://schemas.openxmlformats.org/officeDocument/2006/relationships/hyperlink" Target="https://www.linkedin.com/company/dolphintelecom" TargetMode="External"/><Relationship Id="rId7401" Type="http://schemas.openxmlformats.org/officeDocument/2006/relationships/hyperlink" Target="http://www.facebook.com/maliyogames" TargetMode="External"/><Relationship Id="rId865" Type="http://schemas.openxmlformats.org/officeDocument/2006/relationships/hyperlink" Target="https://www.linkedin.com/company/solution-swiver/" TargetMode="External"/><Relationship Id="rId1495" Type="http://schemas.openxmlformats.org/officeDocument/2006/relationships/hyperlink" Target="https://www.linkedin.com/company/bitmamaexchange/" TargetMode="External"/><Relationship Id="rId2546" Type="http://schemas.openxmlformats.org/officeDocument/2006/relationships/hyperlink" Target="https://www.facebook.com/interactivehealthinc" TargetMode="External"/><Relationship Id="rId2960" Type="http://schemas.openxmlformats.org/officeDocument/2006/relationships/hyperlink" Target="https://www.linkedin.com/company/investiv-co/about/" TargetMode="External"/><Relationship Id="rId6003" Type="http://schemas.openxmlformats.org/officeDocument/2006/relationships/hyperlink" Target="https://www.linkedin.com/company/autotell/" TargetMode="External"/><Relationship Id="rId9159" Type="http://schemas.openxmlformats.org/officeDocument/2006/relationships/hyperlink" Target="https://twitter.com/jpalmliberia?lang=en" TargetMode="External"/><Relationship Id="rId9573" Type="http://schemas.openxmlformats.org/officeDocument/2006/relationships/hyperlink" Target="https://www.linkedin.com/company/shahry/about/" TargetMode="External"/><Relationship Id="rId11089" Type="http://schemas.openxmlformats.org/officeDocument/2006/relationships/hyperlink" Target="https://www.coffeechat.co/" TargetMode="External"/><Relationship Id="rId518" Type="http://schemas.openxmlformats.org/officeDocument/2006/relationships/hyperlink" Target="https://www.facebook.com/snapnsave.co.za" TargetMode="External"/><Relationship Id="rId932" Type="http://schemas.openxmlformats.org/officeDocument/2006/relationships/hyperlink" Target="http://korapay.com/" TargetMode="External"/><Relationship Id="rId1148" Type="http://schemas.openxmlformats.org/officeDocument/2006/relationships/hyperlink" Target="https://www.linkedin.com/company/nocofio/" TargetMode="External"/><Relationship Id="rId1562" Type="http://schemas.openxmlformats.org/officeDocument/2006/relationships/hyperlink" Target="http://facebook.com/agrohub" TargetMode="External"/><Relationship Id="rId2613" Type="http://schemas.openxmlformats.org/officeDocument/2006/relationships/hyperlink" Target="https://www.linkedin.com/company/delivery-science/" TargetMode="External"/><Relationship Id="rId5769" Type="http://schemas.openxmlformats.org/officeDocument/2006/relationships/hyperlink" Target="http://www.linkedin.com/company/1857315" TargetMode="External"/><Relationship Id="rId8175" Type="http://schemas.openxmlformats.org/officeDocument/2006/relationships/hyperlink" Target="https://www.lawstrive.com/" TargetMode="External"/><Relationship Id="rId9226" Type="http://schemas.openxmlformats.org/officeDocument/2006/relationships/hyperlink" Target="https://twitter.com/floatpays" TargetMode="External"/><Relationship Id="rId9640" Type="http://schemas.openxmlformats.org/officeDocument/2006/relationships/hyperlink" Target="https://www.facebook.com/chapchapgo/" TargetMode="External"/><Relationship Id="rId11156" Type="http://schemas.openxmlformats.org/officeDocument/2006/relationships/hyperlink" Target="https://www.linkedin.com/company/finmeup" TargetMode="External"/><Relationship Id="rId1215" Type="http://schemas.openxmlformats.org/officeDocument/2006/relationships/hyperlink" Target="https://twitter.com/weelollc" TargetMode="External"/><Relationship Id="rId7191" Type="http://schemas.openxmlformats.org/officeDocument/2006/relationships/hyperlink" Target="https://twitter.com/bebabeba_ke?lang=en" TargetMode="External"/><Relationship Id="rId8242" Type="http://schemas.openxmlformats.org/officeDocument/2006/relationships/hyperlink" Target="https://www.facebook.com/gidimediacity/" TargetMode="External"/><Relationship Id="rId11570" Type="http://schemas.openxmlformats.org/officeDocument/2006/relationships/hyperlink" Target="https://www.linkedin.com/company/aquafarms-africa/" TargetMode="External"/><Relationship Id="rId3387" Type="http://schemas.openxmlformats.org/officeDocument/2006/relationships/hyperlink" Target="https://www.facebook.com/myinsure.africa/" TargetMode="External"/><Relationship Id="rId4785" Type="http://schemas.openxmlformats.org/officeDocument/2006/relationships/hyperlink" Target="http://yomken.com/" TargetMode="External"/><Relationship Id="rId5836" Type="http://schemas.openxmlformats.org/officeDocument/2006/relationships/hyperlink" Target="http://www.facebook.com/pages/Yadaweya/305013376255382" TargetMode="External"/><Relationship Id="rId10172" Type="http://schemas.openxmlformats.org/officeDocument/2006/relationships/hyperlink" Target="https://www.weemedia.africa/" TargetMode="External"/><Relationship Id="rId11223" Type="http://schemas.openxmlformats.org/officeDocument/2006/relationships/hyperlink" Target="https://www.pariti.io/" TargetMode="External"/><Relationship Id="rId4438" Type="http://schemas.openxmlformats.org/officeDocument/2006/relationships/hyperlink" Target="https://www.tpay.me/" TargetMode="External"/><Relationship Id="rId4852" Type="http://schemas.openxmlformats.org/officeDocument/2006/relationships/hyperlink" Target="http://www.facebook.com/ilearnafrica/" TargetMode="External"/><Relationship Id="rId5903" Type="http://schemas.openxmlformats.org/officeDocument/2006/relationships/hyperlink" Target="https://www.facebook.com/getscl/" TargetMode="External"/><Relationship Id="rId10989" Type="http://schemas.openxmlformats.org/officeDocument/2006/relationships/hyperlink" Target="https://twitter.com/meditect" TargetMode="External"/><Relationship Id="rId3454" Type="http://schemas.openxmlformats.org/officeDocument/2006/relationships/hyperlink" Target="https://web.facebook.com/monartisan.ci/" TargetMode="External"/><Relationship Id="rId4505" Type="http://schemas.openxmlformats.org/officeDocument/2006/relationships/hyperlink" Target="https://web.facebook.com/intelipro/?_rdc=1&amp;_rdr" TargetMode="External"/><Relationship Id="rId375" Type="http://schemas.openxmlformats.org/officeDocument/2006/relationships/hyperlink" Target="https://www.linkedin.com/company/inclusivity-solutions/" TargetMode="External"/><Relationship Id="rId2056" Type="http://schemas.openxmlformats.org/officeDocument/2006/relationships/hyperlink" Target="https://www.facebook.com/choccitygroup" TargetMode="External"/><Relationship Id="rId2470" Type="http://schemas.openxmlformats.org/officeDocument/2006/relationships/hyperlink" Target="https://www.linkedin.com/company/587881" TargetMode="External"/><Relationship Id="rId3107" Type="http://schemas.openxmlformats.org/officeDocument/2006/relationships/hyperlink" Target="https://www.linkedin.com/company/knowledge-factory_3/" TargetMode="External"/><Relationship Id="rId3521" Type="http://schemas.openxmlformats.org/officeDocument/2006/relationships/hyperlink" Target="https://www.getrunner.io/" TargetMode="External"/><Relationship Id="rId6677" Type="http://schemas.openxmlformats.org/officeDocument/2006/relationships/hyperlink" Target="https://www.twitter.com/insureafrika" TargetMode="External"/><Relationship Id="rId7728" Type="http://schemas.openxmlformats.org/officeDocument/2006/relationships/hyperlink" Target="https://www.linkedin.com/company/save-&amp;-buy" TargetMode="External"/><Relationship Id="rId9083" Type="http://schemas.openxmlformats.org/officeDocument/2006/relationships/hyperlink" Target="https://www.facebook.com/stylenowworld/" TargetMode="External"/><Relationship Id="rId442" Type="http://schemas.openxmlformats.org/officeDocument/2006/relationships/hyperlink" Target="https://www.linkedin.com/company/spacepointe/" TargetMode="External"/><Relationship Id="rId1072" Type="http://schemas.openxmlformats.org/officeDocument/2006/relationships/hyperlink" Target="http://www.seemba.com/" TargetMode="External"/><Relationship Id="rId2123" Type="http://schemas.openxmlformats.org/officeDocument/2006/relationships/hyperlink" Target="https://www.linkedin.com/company/cowsoko/" TargetMode="External"/><Relationship Id="rId5279" Type="http://schemas.openxmlformats.org/officeDocument/2006/relationships/hyperlink" Target="http://webfluential.com/" TargetMode="External"/><Relationship Id="rId5693" Type="http://schemas.openxmlformats.org/officeDocument/2006/relationships/hyperlink" Target="https://twitter.com/ElkremInc" TargetMode="External"/><Relationship Id="rId6744" Type="http://schemas.openxmlformats.org/officeDocument/2006/relationships/hyperlink" Target="https://twitter.com/kenyayote1" TargetMode="External"/><Relationship Id="rId9150" Type="http://schemas.openxmlformats.org/officeDocument/2006/relationships/hyperlink" Target="https://www.linkedin.com/company/water-access-rwanda/about/" TargetMode="External"/><Relationship Id="rId10709" Type="http://schemas.openxmlformats.org/officeDocument/2006/relationships/hyperlink" Target="https://runnovate.com/" TargetMode="External"/><Relationship Id="rId11080" Type="http://schemas.openxmlformats.org/officeDocument/2006/relationships/hyperlink" Target="https://voyancehq.com/" TargetMode="External"/><Relationship Id="rId4295" Type="http://schemas.openxmlformats.org/officeDocument/2006/relationships/hyperlink" Target="https://twitter.com/taskmoby" TargetMode="External"/><Relationship Id="rId5346" Type="http://schemas.openxmlformats.org/officeDocument/2006/relationships/hyperlink" Target="https://www.linkedin.com/company/snappic-app/" TargetMode="External"/><Relationship Id="rId1889" Type="http://schemas.openxmlformats.org/officeDocument/2006/relationships/hyperlink" Target="https://www.facebook.com/DrCADx/" TargetMode="External"/><Relationship Id="rId4362" Type="http://schemas.openxmlformats.org/officeDocument/2006/relationships/hyperlink" Target="http://www.tikkeo.com/" TargetMode="External"/><Relationship Id="rId5760" Type="http://schemas.openxmlformats.org/officeDocument/2006/relationships/hyperlink" Target="https://www.facebook.com/PanArabMedia/" TargetMode="External"/><Relationship Id="rId6811" Type="http://schemas.openxmlformats.org/officeDocument/2006/relationships/hyperlink" Target="https://muthurwa.com/" TargetMode="External"/><Relationship Id="rId9967" Type="http://schemas.openxmlformats.org/officeDocument/2006/relationships/hyperlink" Target="https://www.linkedin.com/company/anubis-gaming/" TargetMode="External"/><Relationship Id="rId1956" Type="http://schemas.openxmlformats.org/officeDocument/2006/relationships/hyperlink" Target="https://facebook.com/chiniki.guard1" TargetMode="External"/><Relationship Id="rId4015" Type="http://schemas.openxmlformats.org/officeDocument/2006/relationships/hyperlink" Target="http://safepay.co.ke/" TargetMode="External"/><Relationship Id="rId5413" Type="http://schemas.openxmlformats.org/officeDocument/2006/relationships/hyperlink" Target="http://www.linkedin.com/company/3026180" TargetMode="External"/><Relationship Id="rId8569" Type="http://schemas.openxmlformats.org/officeDocument/2006/relationships/hyperlink" Target="http://www.wixelhq.com/" TargetMode="External"/><Relationship Id="rId8983" Type="http://schemas.openxmlformats.org/officeDocument/2006/relationships/hyperlink" Target="https://www.linkedin.com/company/med-afrique/" TargetMode="External"/><Relationship Id="rId10499" Type="http://schemas.openxmlformats.org/officeDocument/2006/relationships/hyperlink" Target="https://www.cirt.co.za/" TargetMode="External"/><Relationship Id="rId1609" Type="http://schemas.openxmlformats.org/officeDocument/2006/relationships/hyperlink" Target="https://www.facebook.com/afriQloud/" TargetMode="External"/><Relationship Id="rId7585" Type="http://schemas.openxmlformats.org/officeDocument/2006/relationships/hyperlink" Target="http://twitter.com/genii_games" TargetMode="External"/><Relationship Id="rId8636" Type="http://schemas.openxmlformats.org/officeDocument/2006/relationships/hyperlink" Target="https://in.linkedin.com/company/paper-video" TargetMode="External"/><Relationship Id="rId10566" Type="http://schemas.openxmlformats.org/officeDocument/2006/relationships/hyperlink" Target="https://www.facebook.com/PROSERVY/" TargetMode="External"/><Relationship Id="rId11617" Type="http://schemas.openxmlformats.org/officeDocument/2006/relationships/hyperlink" Target="https://www.linkedin.com/company/kwaba-ng/about/" TargetMode="External"/><Relationship Id="rId3031" Type="http://schemas.openxmlformats.org/officeDocument/2006/relationships/hyperlink" Target="https://twitter.com/joluud" TargetMode="External"/><Relationship Id="rId6187" Type="http://schemas.openxmlformats.org/officeDocument/2006/relationships/hyperlink" Target="https://www.linkedin.com/company/17928076" TargetMode="External"/><Relationship Id="rId7238" Type="http://schemas.openxmlformats.org/officeDocument/2006/relationships/hyperlink" Target="https://twitter.com/babbangona" TargetMode="External"/><Relationship Id="rId7652" Type="http://schemas.openxmlformats.org/officeDocument/2006/relationships/hyperlink" Target="http://www.facebook.com/truppr01" TargetMode="External"/><Relationship Id="rId8703" Type="http://schemas.openxmlformats.org/officeDocument/2006/relationships/hyperlink" Target="https://www.facebook.com/diarizeme" TargetMode="External"/><Relationship Id="rId10219" Type="http://schemas.openxmlformats.org/officeDocument/2006/relationships/hyperlink" Target="https://vasights.com/" TargetMode="External"/><Relationship Id="rId10980" Type="http://schemas.openxmlformats.org/officeDocument/2006/relationships/hyperlink" Target="https://twitter.com/tryintelia" TargetMode="External"/><Relationship Id="rId2797" Type="http://schemas.openxmlformats.org/officeDocument/2006/relationships/hyperlink" Target="https://www.linkedin.com/company/hamwe-east-africa-limited/" TargetMode="External"/><Relationship Id="rId3848" Type="http://schemas.openxmlformats.org/officeDocument/2006/relationships/hyperlink" Target="http://probitymt.com/" TargetMode="External"/><Relationship Id="rId6254" Type="http://schemas.openxmlformats.org/officeDocument/2006/relationships/hyperlink" Target="http://landing.bitland.world/" TargetMode="External"/><Relationship Id="rId7305" Type="http://schemas.openxmlformats.org/officeDocument/2006/relationships/hyperlink" Target="https://www.linkedin.com/company/waploaded/" TargetMode="External"/><Relationship Id="rId10633" Type="http://schemas.openxmlformats.org/officeDocument/2006/relationships/hyperlink" Target="https://www.linkedin.com/company/alexander-nelson-consulting" TargetMode="External"/><Relationship Id="rId769" Type="http://schemas.openxmlformats.org/officeDocument/2006/relationships/hyperlink" Target="https://www.facebook.com/Tripdizer/" TargetMode="External"/><Relationship Id="rId1399" Type="http://schemas.openxmlformats.org/officeDocument/2006/relationships/hyperlink" Target="https://clip.ng/nrvc" TargetMode="External"/><Relationship Id="rId5270" Type="http://schemas.openxmlformats.org/officeDocument/2006/relationships/hyperlink" Target="https://www.facebook.com/webworxza/" TargetMode="External"/><Relationship Id="rId6321" Type="http://schemas.openxmlformats.org/officeDocument/2006/relationships/hyperlink" Target="https://www.facebook.com/forhey" TargetMode="External"/><Relationship Id="rId9477" Type="http://schemas.openxmlformats.org/officeDocument/2006/relationships/hyperlink" Target="https://www.obami.com/" TargetMode="External"/><Relationship Id="rId10700" Type="http://schemas.openxmlformats.org/officeDocument/2006/relationships/hyperlink" Target="https://www.facebook.com/groups/1406315926195318" TargetMode="External"/><Relationship Id="rId1466" Type="http://schemas.openxmlformats.org/officeDocument/2006/relationships/hyperlink" Target="https://www.facebook.com/awehcash/?ref=page_internal" TargetMode="External"/><Relationship Id="rId2864" Type="http://schemas.openxmlformats.org/officeDocument/2006/relationships/hyperlink" Target="https://www.facebook.com/HeliumHealth" TargetMode="External"/><Relationship Id="rId3915" Type="http://schemas.openxmlformats.org/officeDocument/2006/relationships/hyperlink" Target="https://www.rainmaker.travel/" TargetMode="External"/><Relationship Id="rId8079" Type="http://schemas.openxmlformats.org/officeDocument/2006/relationships/hyperlink" Target="https://chigisoft.com/" TargetMode="External"/><Relationship Id="rId8493" Type="http://schemas.openxmlformats.org/officeDocument/2006/relationships/hyperlink" Target="https://twitter.com/Nutreats" TargetMode="External"/><Relationship Id="rId9891" Type="http://schemas.openxmlformats.org/officeDocument/2006/relationships/hyperlink" Target="https://jobcrystal.co.za/" TargetMode="External"/><Relationship Id="rId836" Type="http://schemas.openxmlformats.org/officeDocument/2006/relationships/hyperlink" Target="https://www.linkedin.com/company/odiggo/" TargetMode="External"/><Relationship Id="rId1119" Type="http://schemas.openxmlformats.org/officeDocument/2006/relationships/hyperlink" Target="https://www.linkedin.com/company/ogavenue/" TargetMode="External"/><Relationship Id="rId1880" Type="http://schemas.openxmlformats.org/officeDocument/2006/relationships/hyperlink" Target="https://twitter.com/doctoorahealth" TargetMode="External"/><Relationship Id="rId2517" Type="http://schemas.openxmlformats.org/officeDocument/2006/relationships/hyperlink" Target="https://www.facebook.com/farmallyng/" TargetMode="External"/><Relationship Id="rId2931" Type="http://schemas.openxmlformats.org/officeDocument/2006/relationships/hyperlink" Target="https://www.facebook.com/incept.tn/" TargetMode="External"/><Relationship Id="rId7095" Type="http://schemas.openxmlformats.org/officeDocument/2006/relationships/hyperlink" Target="https://www.linkedin.com/company/plexus-energy-limited" TargetMode="External"/><Relationship Id="rId8146" Type="http://schemas.openxmlformats.org/officeDocument/2006/relationships/hyperlink" Target="https://afribary.com/" TargetMode="External"/><Relationship Id="rId9544" Type="http://schemas.openxmlformats.org/officeDocument/2006/relationships/hyperlink" Target="https://www.twitter.com/FreelanceUg" TargetMode="External"/><Relationship Id="rId11474" Type="http://schemas.openxmlformats.org/officeDocument/2006/relationships/hyperlink" Target="https://twitter.com/UseKlump" TargetMode="External"/><Relationship Id="rId903" Type="http://schemas.openxmlformats.org/officeDocument/2006/relationships/hyperlink" Target="http://www.flare.co.ke/" TargetMode="External"/><Relationship Id="rId1533" Type="http://schemas.openxmlformats.org/officeDocument/2006/relationships/hyperlink" Target="https://www.twitter.com/abacuske" TargetMode="External"/><Relationship Id="rId4689" Type="http://schemas.openxmlformats.org/officeDocument/2006/relationships/hyperlink" Target="https://wefix.co.za/" TargetMode="External"/><Relationship Id="rId8560" Type="http://schemas.openxmlformats.org/officeDocument/2006/relationships/hyperlink" Target="https://twitter.com/rethink_edu" TargetMode="External"/><Relationship Id="rId9611" Type="http://schemas.openxmlformats.org/officeDocument/2006/relationships/hyperlink" Target="https://www.linkedin.com/company/onboard-ai/about/" TargetMode="External"/><Relationship Id="rId10076" Type="http://schemas.openxmlformats.org/officeDocument/2006/relationships/hyperlink" Target="http://weighing.countrywinggroup.com/" TargetMode="External"/><Relationship Id="rId10490" Type="http://schemas.openxmlformats.org/officeDocument/2006/relationships/hyperlink" Target="https://www.facebook.com/arifpayethiopia/" TargetMode="External"/><Relationship Id="rId11127" Type="http://schemas.openxmlformats.org/officeDocument/2006/relationships/hyperlink" Target="https://zuru.co.ke/" TargetMode="External"/><Relationship Id="rId11541" Type="http://schemas.openxmlformats.org/officeDocument/2006/relationships/hyperlink" Target="https://www.linkedin.com/company/o7therapy" TargetMode="External"/><Relationship Id="rId1600" Type="http://schemas.openxmlformats.org/officeDocument/2006/relationships/hyperlink" Target="https://www.facebook.com/Afrikwity/" TargetMode="External"/><Relationship Id="rId4756" Type="http://schemas.openxmlformats.org/officeDocument/2006/relationships/hyperlink" Target="https://twitter.com/zarx_xchange?lang=en" TargetMode="External"/><Relationship Id="rId5807" Type="http://schemas.openxmlformats.org/officeDocument/2006/relationships/hyperlink" Target="https://www.linkedin.com/company/em.bass.i-id/" TargetMode="External"/><Relationship Id="rId7162" Type="http://schemas.openxmlformats.org/officeDocument/2006/relationships/hyperlink" Target="http://www.uhired.me/" TargetMode="External"/><Relationship Id="rId8213" Type="http://schemas.openxmlformats.org/officeDocument/2006/relationships/hyperlink" Target="https://www.linkedin.com/company/frienditeplus" TargetMode="External"/><Relationship Id="rId10143" Type="http://schemas.openxmlformats.org/officeDocument/2006/relationships/hyperlink" Target="https://www.facebook.com/HelloSayna/" TargetMode="External"/><Relationship Id="rId3358" Type="http://schemas.openxmlformats.org/officeDocument/2006/relationships/hyperlink" Target="https://twitter.com/matontine" TargetMode="External"/><Relationship Id="rId3772" Type="http://schemas.openxmlformats.org/officeDocument/2006/relationships/hyperlink" Target="https://twitter.com/pesazetu?lang=en" TargetMode="External"/><Relationship Id="rId4409" Type="http://schemas.openxmlformats.org/officeDocument/2006/relationships/hyperlink" Target="https://www.twitter.com/tradeghana" TargetMode="External"/><Relationship Id="rId4823" Type="http://schemas.openxmlformats.org/officeDocument/2006/relationships/hyperlink" Target="https://www.zimsake.co.zw/" TargetMode="External"/><Relationship Id="rId7979" Type="http://schemas.openxmlformats.org/officeDocument/2006/relationships/hyperlink" Target="https://www.linkedin.com/company/22291092/" TargetMode="External"/><Relationship Id="rId10210" Type="http://schemas.openxmlformats.org/officeDocument/2006/relationships/hyperlink" Target="https://www.facebook.com/servicemycar.co.za/" TargetMode="External"/><Relationship Id="rId279" Type="http://schemas.openxmlformats.org/officeDocument/2006/relationships/hyperlink" Target="https://www.linkedin.com/company/littleride/about/" TargetMode="External"/><Relationship Id="rId693" Type="http://schemas.openxmlformats.org/officeDocument/2006/relationships/hyperlink" Target="https://twitter.com/datavoracom" TargetMode="External"/><Relationship Id="rId2374" Type="http://schemas.openxmlformats.org/officeDocument/2006/relationships/hyperlink" Target="https://buck.ai/" TargetMode="External"/><Relationship Id="rId3425" Type="http://schemas.openxmlformats.org/officeDocument/2006/relationships/hyperlink" Target="http://mo-de.com/" TargetMode="External"/><Relationship Id="rId346" Type="http://schemas.openxmlformats.org/officeDocument/2006/relationships/hyperlink" Target="https://www.facebook.com/HepstarSouthAfrica/" TargetMode="External"/><Relationship Id="rId760" Type="http://schemas.openxmlformats.org/officeDocument/2006/relationships/hyperlink" Target="https://www.aellacredit.com/" TargetMode="External"/><Relationship Id="rId1390" Type="http://schemas.openxmlformats.org/officeDocument/2006/relationships/hyperlink" Target="https://dilivasbox.com/" TargetMode="External"/><Relationship Id="rId2027" Type="http://schemas.openxmlformats.org/officeDocument/2006/relationships/hyperlink" Target="http://chamasoft.com/" TargetMode="External"/><Relationship Id="rId2441" Type="http://schemas.openxmlformats.org/officeDocument/2006/relationships/hyperlink" Target="http://www.propsys.co.za/" TargetMode="External"/><Relationship Id="rId5597" Type="http://schemas.openxmlformats.org/officeDocument/2006/relationships/hyperlink" Target="http://www.team6.co.za/" TargetMode="External"/><Relationship Id="rId6995" Type="http://schemas.openxmlformats.org/officeDocument/2006/relationships/hyperlink" Target="http://www.facebook.com/pages/Eleni-LLC/193085080839935" TargetMode="External"/><Relationship Id="rId9054" Type="http://schemas.openxmlformats.org/officeDocument/2006/relationships/hyperlink" Target="https://www.linkedin.com/company/lentera-limited/" TargetMode="External"/><Relationship Id="rId413" Type="http://schemas.openxmlformats.org/officeDocument/2006/relationships/hyperlink" Target="https://web.facebook.com/StudentAccommod8/" TargetMode="External"/><Relationship Id="rId1043" Type="http://schemas.openxmlformats.org/officeDocument/2006/relationships/hyperlink" Target="https://twitter.com/youbabyandi?lang=en" TargetMode="External"/><Relationship Id="rId4199" Type="http://schemas.openxmlformats.org/officeDocument/2006/relationships/hyperlink" Target="https://www.linkedin.com/company/solo-phone" TargetMode="External"/><Relationship Id="rId6648" Type="http://schemas.openxmlformats.org/officeDocument/2006/relationships/hyperlink" Target="https://www.twitter.com/iastralive" TargetMode="External"/><Relationship Id="rId8070" Type="http://schemas.openxmlformats.org/officeDocument/2006/relationships/hyperlink" Target="https://twitter.com/_filada" TargetMode="External"/><Relationship Id="rId9121" Type="http://schemas.openxmlformats.org/officeDocument/2006/relationships/hyperlink" Target="https://www.facebook.com/ogagetgroup/" TargetMode="External"/><Relationship Id="rId5664" Type="http://schemas.openxmlformats.org/officeDocument/2006/relationships/hyperlink" Target="https://www.facebook.com/DYMEbeautyapp/" TargetMode="External"/><Relationship Id="rId6715" Type="http://schemas.openxmlformats.org/officeDocument/2006/relationships/hyperlink" Target="http://www.jumuika.co.ke/" TargetMode="External"/><Relationship Id="rId11051" Type="http://schemas.openxmlformats.org/officeDocument/2006/relationships/hyperlink" Target="https://www.finclusiongroup.com/" TargetMode="External"/><Relationship Id="rId1110" Type="http://schemas.openxmlformats.org/officeDocument/2006/relationships/hyperlink" Target="http://ifixng.com/" TargetMode="External"/><Relationship Id="rId4266" Type="http://schemas.openxmlformats.org/officeDocument/2006/relationships/hyperlink" Target="https://swiftly.global/" TargetMode="External"/><Relationship Id="rId4680" Type="http://schemas.openxmlformats.org/officeDocument/2006/relationships/hyperlink" Target="http://www.facebook.com/wecashup" TargetMode="External"/><Relationship Id="rId5317" Type="http://schemas.openxmlformats.org/officeDocument/2006/relationships/hyperlink" Target="https://fincheck.co.za/" TargetMode="External"/><Relationship Id="rId5731" Type="http://schemas.openxmlformats.org/officeDocument/2006/relationships/hyperlink" Target="https://www.facebook.com/OwlsApps/" TargetMode="External"/><Relationship Id="rId8887" Type="http://schemas.openxmlformats.org/officeDocument/2006/relationships/hyperlink" Target="https://www.facebook.com/10dot-Cloud-Security-117334511942557" TargetMode="External"/><Relationship Id="rId9938" Type="http://schemas.openxmlformats.org/officeDocument/2006/relationships/hyperlink" Target="https://www.facebook.com/innovex.org/" TargetMode="External"/><Relationship Id="rId1927" Type="http://schemas.openxmlformats.org/officeDocument/2006/relationships/hyperlink" Target="http://casky.io/uk" TargetMode="External"/><Relationship Id="rId3282" Type="http://schemas.openxmlformats.org/officeDocument/2006/relationships/hyperlink" Target="https://www.linkedin.com/company/m3roud/about/" TargetMode="External"/><Relationship Id="rId4333" Type="http://schemas.openxmlformats.org/officeDocument/2006/relationships/hyperlink" Target="https://www.linkedin.com/company/teamjobs/about/" TargetMode="External"/><Relationship Id="rId7489" Type="http://schemas.openxmlformats.org/officeDocument/2006/relationships/hyperlink" Target="https://in.linkedin.com/company/netplus-advisory" TargetMode="External"/><Relationship Id="rId8954" Type="http://schemas.openxmlformats.org/officeDocument/2006/relationships/hyperlink" Target="http://www.villageoflakessafaris.com/" TargetMode="External"/><Relationship Id="rId4400" Type="http://schemas.openxmlformats.org/officeDocument/2006/relationships/hyperlink" Target="https://www.linkedin.com/company/ghana-code-club/" TargetMode="External"/><Relationship Id="rId7556" Type="http://schemas.openxmlformats.org/officeDocument/2006/relationships/hyperlink" Target="https://www.diylaw.ng/" TargetMode="External"/><Relationship Id="rId8607" Type="http://schemas.openxmlformats.org/officeDocument/2006/relationships/hyperlink" Target="https://www.linkedin.com/company/15197587" TargetMode="External"/><Relationship Id="rId10884" Type="http://schemas.openxmlformats.org/officeDocument/2006/relationships/hyperlink" Target="https://www.linkedin.com/company/taager/" TargetMode="External"/><Relationship Id="rId270" Type="http://schemas.openxmlformats.org/officeDocument/2006/relationships/hyperlink" Target="https://www.waystocap.com/" TargetMode="External"/><Relationship Id="rId3002" Type="http://schemas.openxmlformats.org/officeDocument/2006/relationships/hyperlink" Target="https://twitter.com/invoizpaid/" TargetMode="External"/><Relationship Id="rId6158" Type="http://schemas.openxmlformats.org/officeDocument/2006/relationships/hyperlink" Target="http://tonaton.com/" TargetMode="External"/><Relationship Id="rId6572" Type="http://schemas.openxmlformats.org/officeDocument/2006/relationships/hyperlink" Target="https://discoverbrands.co/" TargetMode="External"/><Relationship Id="rId7209" Type="http://schemas.openxmlformats.org/officeDocument/2006/relationships/hyperlink" Target="https://www.linkedin.com/company/icodeai/" TargetMode="External"/><Relationship Id="rId7970" Type="http://schemas.openxmlformats.org/officeDocument/2006/relationships/hyperlink" Target="https://www.linkedin.com/company/instant-apartments/" TargetMode="External"/><Relationship Id="rId10537" Type="http://schemas.openxmlformats.org/officeDocument/2006/relationships/hyperlink" Target="https://www.linkedin.com/company/redavia" TargetMode="External"/><Relationship Id="rId10951" Type="http://schemas.openxmlformats.org/officeDocument/2006/relationships/hyperlink" Target="https://schoolz.io/" TargetMode="External"/><Relationship Id="rId5174" Type="http://schemas.openxmlformats.org/officeDocument/2006/relationships/hyperlink" Target="https://twitter.com/MySidekick_App" TargetMode="External"/><Relationship Id="rId6225" Type="http://schemas.openxmlformats.org/officeDocument/2006/relationships/hyperlink" Target="https://twitter.com/ghalaniapp" TargetMode="External"/><Relationship Id="rId7623" Type="http://schemas.openxmlformats.org/officeDocument/2006/relationships/hyperlink" Target="https://doingsoon.com/" TargetMode="External"/><Relationship Id="rId10604" Type="http://schemas.openxmlformats.org/officeDocument/2006/relationships/hyperlink" Target="https://www.facebook.com/OKOInsurance/" TargetMode="External"/><Relationship Id="rId2768" Type="http://schemas.openxmlformats.org/officeDocument/2006/relationships/hyperlink" Target="https://www.linkedin.com/company/gryphon-networks/" TargetMode="External"/><Relationship Id="rId3819" Type="http://schemas.openxmlformats.org/officeDocument/2006/relationships/hyperlink" Target="https://www.play3arabi.com/" TargetMode="External"/><Relationship Id="rId9795" Type="http://schemas.openxmlformats.org/officeDocument/2006/relationships/hyperlink" Target="https://www.one1pay.net/ma/index.php" TargetMode="External"/><Relationship Id="rId1784" Type="http://schemas.openxmlformats.org/officeDocument/2006/relationships/hyperlink" Target="https://www.facebook.com/BigpotNg/" TargetMode="External"/><Relationship Id="rId2835" Type="http://schemas.openxmlformats.org/officeDocument/2006/relationships/hyperlink" Target="https://twitter.com/hexastack" TargetMode="External"/><Relationship Id="rId4190" Type="http://schemas.openxmlformats.org/officeDocument/2006/relationships/hyperlink" Target="http://www.solarisoffgrid.com/" TargetMode="External"/><Relationship Id="rId5241" Type="http://schemas.openxmlformats.org/officeDocument/2006/relationships/hyperlink" Target="https://www.facebook.com/Neutrinos.co/" TargetMode="External"/><Relationship Id="rId8397" Type="http://schemas.openxmlformats.org/officeDocument/2006/relationships/hyperlink" Target="http://www.prodigy.com.ng/" TargetMode="External"/><Relationship Id="rId9448" Type="http://schemas.openxmlformats.org/officeDocument/2006/relationships/hyperlink" Target="http://facebook.com/boomtunecity" TargetMode="External"/><Relationship Id="rId9862" Type="http://schemas.openxmlformats.org/officeDocument/2006/relationships/hyperlink" Target="https://twitter.com/kad_africa" TargetMode="External"/><Relationship Id="rId11378" Type="http://schemas.openxmlformats.org/officeDocument/2006/relationships/hyperlink" Target="https://www.linkedin.com/company/altschoolafrica/" TargetMode="External"/><Relationship Id="rId11792" Type="http://schemas.openxmlformats.org/officeDocument/2006/relationships/hyperlink" Target="https://www.linkedin.com/company/aza-petrosolutions" TargetMode="External"/><Relationship Id="rId76" Type="http://schemas.openxmlformats.org/officeDocument/2006/relationships/hyperlink" Target="https://www.pegafrica.com/" TargetMode="External"/><Relationship Id="rId807" Type="http://schemas.openxmlformats.org/officeDocument/2006/relationships/hyperlink" Target="https://www.findit.ke/" TargetMode="External"/><Relationship Id="rId1437" Type="http://schemas.openxmlformats.org/officeDocument/2006/relationships/hyperlink" Target="https://appy.co.za/" TargetMode="External"/><Relationship Id="rId1851" Type="http://schemas.openxmlformats.org/officeDocument/2006/relationships/hyperlink" Target="https://www.facebook.com/bizense" TargetMode="External"/><Relationship Id="rId2902" Type="http://schemas.openxmlformats.org/officeDocument/2006/relationships/hyperlink" Target="https://www.facebook.com/ict.io" TargetMode="External"/><Relationship Id="rId8464" Type="http://schemas.openxmlformats.org/officeDocument/2006/relationships/hyperlink" Target="https://www.oyi.co.za/" TargetMode="External"/><Relationship Id="rId9515" Type="http://schemas.openxmlformats.org/officeDocument/2006/relationships/hyperlink" Target="https://www.facebook.com/novcart/" TargetMode="External"/><Relationship Id="rId10394" Type="http://schemas.openxmlformats.org/officeDocument/2006/relationships/hyperlink" Target="https://twitter.com/chamamoney" TargetMode="External"/><Relationship Id="rId11445" Type="http://schemas.openxmlformats.org/officeDocument/2006/relationships/hyperlink" Target="https://mumerz.com/en" TargetMode="External"/><Relationship Id="rId1504" Type="http://schemas.openxmlformats.org/officeDocument/2006/relationships/hyperlink" Target="http://www.blue-wavemedia.com/" TargetMode="External"/><Relationship Id="rId7066" Type="http://schemas.openxmlformats.org/officeDocument/2006/relationships/hyperlink" Target="https://www.facebook.com/OB.analytics/" TargetMode="External"/><Relationship Id="rId7480" Type="http://schemas.openxmlformats.org/officeDocument/2006/relationships/hyperlink" Target="http://www.facebook.com/etxng" TargetMode="External"/><Relationship Id="rId8117" Type="http://schemas.openxmlformats.org/officeDocument/2006/relationships/hyperlink" Target="https://www.linkedin.com/company/kodegenic/about/" TargetMode="External"/><Relationship Id="rId8531" Type="http://schemas.openxmlformats.org/officeDocument/2006/relationships/hyperlink" Target="https://www.twitter.com/speakgeeksa" TargetMode="External"/><Relationship Id="rId10047" Type="http://schemas.openxmlformats.org/officeDocument/2006/relationships/hyperlink" Target="https://www.linkedin.com/company/vertical-and-micro-gardening-vmg/" TargetMode="External"/><Relationship Id="rId3676" Type="http://schemas.openxmlformats.org/officeDocument/2006/relationships/hyperlink" Target="https://www.linkedin.com/company/otoenglish/" TargetMode="External"/><Relationship Id="rId6082" Type="http://schemas.openxmlformats.org/officeDocument/2006/relationships/hyperlink" Target="https://www.facebook.com/FaggalaStreet" TargetMode="External"/><Relationship Id="rId7133" Type="http://schemas.openxmlformats.org/officeDocument/2006/relationships/hyperlink" Target="http://www.linkedin.com/company/techexquisite" TargetMode="External"/><Relationship Id="rId10461" Type="http://schemas.openxmlformats.org/officeDocument/2006/relationships/hyperlink" Target="https://www.facebook.com/afriblocks/" TargetMode="External"/><Relationship Id="rId11512" Type="http://schemas.openxmlformats.org/officeDocument/2006/relationships/hyperlink" Target="https://www.zoficash.com/" TargetMode="External"/><Relationship Id="rId597" Type="http://schemas.openxmlformats.org/officeDocument/2006/relationships/hyperlink" Target="https://www.facebook.com/tulaanews" TargetMode="External"/><Relationship Id="rId2278" Type="http://schemas.openxmlformats.org/officeDocument/2006/relationships/hyperlink" Target="https://twitter.com/dropqueapp" TargetMode="External"/><Relationship Id="rId3329" Type="http://schemas.openxmlformats.org/officeDocument/2006/relationships/hyperlink" Target="https://twitter.com/marj3com" TargetMode="External"/><Relationship Id="rId4727" Type="http://schemas.openxmlformats.org/officeDocument/2006/relationships/hyperlink" Target="https://www.facebook.com/WiPoWirelessPower/" TargetMode="External"/><Relationship Id="rId7200" Type="http://schemas.openxmlformats.org/officeDocument/2006/relationships/hyperlink" Target="https://www.linkedin.com/company/maramoja-transport-ltd/about/" TargetMode="External"/><Relationship Id="rId10114" Type="http://schemas.openxmlformats.org/officeDocument/2006/relationships/hyperlink" Target="https://pearltrekadventures.com/" TargetMode="External"/><Relationship Id="rId1294" Type="http://schemas.openxmlformats.org/officeDocument/2006/relationships/hyperlink" Target="https://www.facebook.com/bankly.tec.3" TargetMode="External"/><Relationship Id="rId2692" Type="http://schemas.openxmlformats.org/officeDocument/2006/relationships/hyperlink" Target="https://www.linkedin.com/company/buycommonthings-com-ltd/about/" TargetMode="External"/><Relationship Id="rId3743" Type="http://schemas.openxmlformats.org/officeDocument/2006/relationships/hyperlink" Target="https://www.prepdia.com/" TargetMode="External"/><Relationship Id="rId6899" Type="http://schemas.openxmlformats.org/officeDocument/2006/relationships/hyperlink" Target="http://facebook.com/hellokisafi" TargetMode="External"/><Relationship Id="rId664" Type="http://schemas.openxmlformats.org/officeDocument/2006/relationships/hyperlink" Target="https://twitter.com/ionofm" TargetMode="External"/><Relationship Id="rId2345" Type="http://schemas.openxmlformats.org/officeDocument/2006/relationships/hyperlink" Target="https://www.linkedin.com/company/eclectic-bars" TargetMode="External"/><Relationship Id="rId3810" Type="http://schemas.openxmlformats.org/officeDocument/2006/relationships/hyperlink" Target="https://www.facebook.com/pinglekenya" TargetMode="External"/><Relationship Id="rId6966" Type="http://schemas.openxmlformats.org/officeDocument/2006/relationships/hyperlink" Target="https://www.linkedin.com/company/chura/about/" TargetMode="External"/><Relationship Id="rId9372" Type="http://schemas.openxmlformats.org/officeDocument/2006/relationships/hyperlink" Target="https://www.facebook.com/mcashuganda/" TargetMode="External"/><Relationship Id="rId317" Type="http://schemas.openxmlformats.org/officeDocument/2006/relationships/hyperlink" Target="http://somaapps.com/" TargetMode="External"/><Relationship Id="rId731" Type="http://schemas.openxmlformats.org/officeDocument/2006/relationships/hyperlink" Target="https://www.linkedin.com/company/entlaqa/" TargetMode="External"/><Relationship Id="rId1361" Type="http://schemas.openxmlformats.org/officeDocument/2006/relationships/hyperlink" Target="https://facebook.com/solatrify" TargetMode="External"/><Relationship Id="rId2412" Type="http://schemas.openxmlformats.org/officeDocument/2006/relationships/hyperlink" Target="https://www.facebook.com/ecomakaasolutions/" TargetMode="External"/><Relationship Id="rId5568" Type="http://schemas.openxmlformats.org/officeDocument/2006/relationships/hyperlink" Target="http://sproutperformance.com/" TargetMode="External"/><Relationship Id="rId5982" Type="http://schemas.openxmlformats.org/officeDocument/2006/relationships/hyperlink" Target="https://twitter.com/integreight" TargetMode="External"/><Relationship Id="rId6619" Type="http://schemas.openxmlformats.org/officeDocument/2006/relationships/hyperlink" Target="https://www.linkedin.com/company-beta/13210889/" TargetMode="External"/><Relationship Id="rId9025" Type="http://schemas.openxmlformats.org/officeDocument/2006/relationships/hyperlink" Target="https://intelligentsafe.co.za/" TargetMode="External"/><Relationship Id="rId1014" Type="http://schemas.openxmlformats.org/officeDocument/2006/relationships/hyperlink" Target="http://www.tambuahealth.com/" TargetMode="External"/><Relationship Id="rId4584" Type="http://schemas.openxmlformats.org/officeDocument/2006/relationships/hyperlink" Target="http://www.facebook.com/wakanowdotcom" TargetMode="External"/><Relationship Id="rId5635" Type="http://schemas.openxmlformats.org/officeDocument/2006/relationships/hyperlink" Target="https://www.linkedin.com/company/droppa-south-africa" TargetMode="External"/><Relationship Id="rId8041" Type="http://schemas.openxmlformats.org/officeDocument/2006/relationships/hyperlink" Target="https://www.linkedin.com/company/shawsec/" TargetMode="External"/><Relationship Id="rId11022" Type="http://schemas.openxmlformats.org/officeDocument/2006/relationships/hyperlink" Target="https://www.yemaachi.com/" TargetMode="External"/><Relationship Id="rId3186" Type="http://schemas.openxmlformats.org/officeDocument/2006/relationships/hyperlink" Target="https://www.mamamoney.co.za/" TargetMode="External"/><Relationship Id="rId4237" Type="http://schemas.openxmlformats.org/officeDocument/2006/relationships/hyperlink" Target="https://www.clarotech.co.za/" TargetMode="External"/><Relationship Id="rId4651" Type="http://schemas.openxmlformats.org/officeDocument/2006/relationships/hyperlink" Target="https://twitter.com/wethinkcode" TargetMode="External"/><Relationship Id="rId3253" Type="http://schemas.openxmlformats.org/officeDocument/2006/relationships/hyperlink" Target="https://www.linkedin.com/company/livestock-wealth/" TargetMode="External"/><Relationship Id="rId4304" Type="http://schemas.openxmlformats.org/officeDocument/2006/relationships/hyperlink" Target="https://www.facebook.com/Swiftaideapp" TargetMode="External"/><Relationship Id="rId5702" Type="http://schemas.openxmlformats.org/officeDocument/2006/relationships/hyperlink" Target="https://www.linkedin.com/company/12617342/" TargetMode="External"/><Relationship Id="rId8858" Type="http://schemas.openxmlformats.org/officeDocument/2006/relationships/hyperlink" Target="https://www.facebook.com/capetownoffice" TargetMode="External"/><Relationship Id="rId9909" Type="http://schemas.openxmlformats.org/officeDocument/2006/relationships/hyperlink" Target="https://twitter.com/afrinetpower" TargetMode="External"/><Relationship Id="rId10788" Type="http://schemas.openxmlformats.org/officeDocument/2006/relationships/hyperlink" Target="https://twitter.com/findzambiajobs" TargetMode="External"/><Relationship Id="rId11839" Type="http://schemas.openxmlformats.org/officeDocument/2006/relationships/hyperlink" Target="https://twitter.com/ubenwa_ai" TargetMode="External"/><Relationship Id="rId174" Type="http://schemas.openxmlformats.org/officeDocument/2006/relationships/hyperlink" Target="http://www.copiaglobal.com/" TargetMode="External"/><Relationship Id="rId7874" Type="http://schemas.openxmlformats.org/officeDocument/2006/relationships/hyperlink" Target="https://www.linkedin.com/company/gazhub/about/" TargetMode="External"/><Relationship Id="rId8925" Type="http://schemas.openxmlformats.org/officeDocument/2006/relationships/hyperlink" Target="http://www.facebook.com/KoalaDesignSA/" TargetMode="External"/><Relationship Id="rId10855" Type="http://schemas.openxmlformats.org/officeDocument/2006/relationships/hyperlink" Target="https://www.facebook.com/VictoryFarmsKenya/" TargetMode="External"/><Relationship Id="rId241" Type="http://schemas.openxmlformats.org/officeDocument/2006/relationships/hyperlink" Target="https://twitter.com/ZoobaEats" TargetMode="External"/><Relationship Id="rId3320" Type="http://schemas.openxmlformats.org/officeDocument/2006/relationships/hyperlink" Target="https://www.facebook.com/m4jam" TargetMode="External"/><Relationship Id="rId5078" Type="http://schemas.openxmlformats.org/officeDocument/2006/relationships/hyperlink" Target="https://www.bi.nu/about/" TargetMode="External"/><Relationship Id="rId6476" Type="http://schemas.openxmlformats.org/officeDocument/2006/relationships/hyperlink" Target="https://twitter.com/hashtag/akiira" TargetMode="External"/><Relationship Id="rId6890" Type="http://schemas.openxmlformats.org/officeDocument/2006/relationships/hyperlink" Target="https://twitter.com/levitation_dyn" TargetMode="External"/><Relationship Id="rId7527" Type="http://schemas.openxmlformats.org/officeDocument/2006/relationships/hyperlink" Target="https://www.gatepass.io/" TargetMode="External"/><Relationship Id="rId7941" Type="http://schemas.openxmlformats.org/officeDocument/2006/relationships/hyperlink" Target="https://twitter.com/mylaw_ng?lang=en" TargetMode="External"/><Relationship Id="rId10508" Type="http://schemas.openxmlformats.org/officeDocument/2006/relationships/hyperlink" Target="https://www.vibesxclusive.com/" TargetMode="External"/><Relationship Id="rId5492" Type="http://schemas.openxmlformats.org/officeDocument/2006/relationships/hyperlink" Target="https://www.facebook.com/AgriDrone" TargetMode="External"/><Relationship Id="rId6129" Type="http://schemas.openxmlformats.org/officeDocument/2006/relationships/hyperlink" Target="https://twitter.com/NowPayDotCash" TargetMode="External"/><Relationship Id="rId6543" Type="http://schemas.openxmlformats.org/officeDocument/2006/relationships/hyperlink" Target="https://www.facebook.com/chekicheki" TargetMode="External"/><Relationship Id="rId9699" Type="http://schemas.openxmlformats.org/officeDocument/2006/relationships/hyperlink" Target="https://www.facebook.com/3elagi/" TargetMode="External"/><Relationship Id="rId10922" Type="http://schemas.openxmlformats.org/officeDocument/2006/relationships/hyperlink" Target="https://twitter.com/omnibizafrica" TargetMode="External"/><Relationship Id="rId1688" Type="http://schemas.openxmlformats.org/officeDocument/2006/relationships/hyperlink" Target="http://www.almaqarr.com/" TargetMode="External"/><Relationship Id="rId2739" Type="http://schemas.openxmlformats.org/officeDocument/2006/relationships/hyperlink" Target="http://www.globalenergy.co.za/" TargetMode="External"/><Relationship Id="rId4094" Type="http://schemas.openxmlformats.org/officeDocument/2006/relationships/hyperlink" Target="https://www.facebook.com/silulo" TargetMode="External"/><Relationship Id="rId5145" Type="http://schemas.openxmlformats.org/officeDocument/2006/relationships/hyperlink" Target="http://www.facebook.com/ekayaco/info" TargetMode="External"/><Relationship Id="rId6610" Type="http://schemas.openxmlformats.org/officeDocument/2006/relationships/hyperlink" Target="http://gigwapi.com/" TargetMode="External"/><Relationship Id="rId9766" Type="http://schemas.openxmlformats.org/officeDocument/2006/relationships/hyperlink" Target="https://www.facebook.com/Gettitonline/?_rdc=1&amp;_rdr" TargetMode="External"/><Relationship Id="rId1755" Type="http://schemas.openxmlformats.org/officeDocument/2006/relationships/hyperlink" Target="http://asusu.ng/" TargetMode="External"/><Relationship Id="rId4161" Type="http://schemas.openxmlformats.org/officeDocument/2006/relationships/hyperlink" Target="http://shopsoko.com/" TargetMode="External"/><Relationship Id="rId5212" Type="http://schemas.openxmlformats.org/officeDocument/2006/relationships/hyperlink" Target="https://twitter.com/planmyweddingsa" TargetMode="External"/><Relationship Id="rId8368" Type="http://schemas.openxmlformats.org/officeDocument/2006/relationships/hyperlink" Target="https://www.facebook.com/rutdansolutions" TargetMode="External"/><Relationship Id="rId8782" Type="http://schemas.openxmlformats.org/officeDocument/2006/relationships/hyperlink" Target="https://www.linkedin.com/company/now-boarding" TargetMode="External"/><Relationship Id="rId9419" Type="http://schemas.openxmlformats.org/officeDocument/2006/relationships/hyperlink" Target="https://www.linkedin.com/company/workpayafrica/" TargetMode="External"/><Relationship Id="rId10298" Type="http://schemas.openxmlformats.org/officeDocument/2006/relationships/hyperlink" Target="https://www.linkedin.com/company/gro-intelligence/" TargetMode="External"/><Relationship Id="rId11349" Type="http://schemas.openxmlformats.org/officeDocument/2006/relationships/hyperlink" Target="https://www.facebook.com/Pivo-Financial-Services-102162352150721" TargetMode="External"/><Relationship Id="rId11696" Type="http://schemas.openxmlformats.org/officeDocument/2006/relationships/hyperlink" Target="https://www.driveme.ng/" TargetMode="External"/><Relationship Id="rId1408" Type="http://schemas.openxmlformats.org/officeDocument/2006/relationships/hyperlink" Target="http://www.chargeko.com/" TargetMode="External"/><Relationship Id="rId2806" Type="http://schemas.openxmlformats.org/officeDocument/2006/relationships/hyperlink" Target="https://www.facebook.com/growsel" TargetMode="External"/><Relationship Id="rId7384" Type="http://schemas.openxmlformats.org/officeDocument/2006/relationships/hyperlink" Target="http://atyourservice.ng/" TargetMode="External"/><Relationship Id="rId8435" Type="http://schemas.openxmlformats.org/officeDocument/2006/relationships/hyperlink" Target="https://twitter.com/citi_kab" TargetMode="External"/><Relationship Id="rId9833" Type="http://schemas.openxmlformats.org/officeDocument/2006/relationships/hyperlink" Target="https://linkedin.com/efoodstrade" TargetMode="External"/><Relationship Id="rId11763" Type="http://schemas.openxmlformats.org/officeDocument/2006/relationships/hyperlink" Target="https://twitter.com/SynapseEgypt" TargetMode="External"/><Relationship Id="rId47" Type="http://schemas.openxmlformats.org/officeDocument/2006/relationships/hyperlink" Target="https://www.carepay.com/" TargetMode="External"/><Relationship Id="rId1822" Type="http://schemas.openxmlformats.org/officeDocument/2006/relationships/hyperlink" Target="https://twitter.com/bitlandglobal?lang=en" TargetMode="External"/><Relationship Id="rId4978" Type="http://schemas.openxmlformats.org/officeDocument/2006/relationships/hyperlink" Target="http://www.babyl.rw/" TargetMode="External"/><Relationship Id="rId7037" Type="http://schemas.openxmlformats.org/officeDocument/2006/relationships/hyperlink" Target="http://mgafrica.com/" TargetMode="External"/><Relationship Id="rId9900" Type="http://schemas.openxmlformats.org/officeDocument/2006/relationships/hyperlink" Target="https://thndr.app/" TargetMode="External"/><Relationship Id="rId10365" Type="http://schemas.openxmlformats.org/officeDocument/2006/relationships/hyperlink" Target="https://www.linkedin.com/company/withmono/" TargetMode="External"/><Relationship Id="rId11416" Type="http://schemas.openxmlformats.org/officeDocument/2006/relationships/hyperlink" Target="https://www.facebook.com/CanzaFinserv/" TargetMode="External"/><Relationship Id="rId11830" Type="http://schemas.openxmlformats.org/officeDocument/2006/relationships/hyperlink" Target="https://patika.africa/" TargetMode="External"/><Relationship Id="rId3994" Type="http://schemas.openxmlformats.org/officeDocument/2006/relationships/hyperlink" Target="https://www.machine.one/" TargetMode="External"/><Relationship Id="rId6053" Type="http://schemas.openxmlformats.org/officeDocument/2006/relationships/hyperlink" Target="https://www.cyrillabs.com/" TargetMode="External"/><Relationship Id="rId7451" Type="http://schemas.openxmlformats.org/officeDocument/2006/relationships/hyperlink" Target="http://www.premiumtimesng.com/" TargetMode="External"/><Relationship Id="rId8502" Type="http://schemas.openxmlformats.org/officeDocument/2006/relationships/hyperlink" Target="http://www.facebook.com/CavalryMedia" TargetMode="External"/><Relationship Id="rId10018" Type="http://schemas.openxmlformats.org/officeDocument/2006/relationships/hyperlink" Target="https://twitter.com/mimimoneyapp" TargetMode="External"/><Relationship Id="rId10432" Type="http://schemas.openxmlformats.org/officeDocument/2006/relationships/hyperlink" Target="https://www.linkedin.com/company/si-ware-systems" TargetMode="External"/><Relationship Id="rId2596" Type="http://schemas.openxmlformats.org/officeDocument/2006/relationships/hyperlink" Target="https://twitter.com/farmit6" TargetMode="External"/><Relationship Id="rId3647" Type="http://schemas.openxmlformats.org/officeDocument/2006/relationships/hyperlink" Target="https://www.linkedin.com/company/18883479" TargetMode="External"/><Relationship Id="rId7104" Type="http://schemas.openxmlformats.org/officeDocument/2006/relationships/hyperlink" Target="https://twitter.com/rupukenya" TargetMode="External"/><Relationship Id="rId568" Type="http://schemas.openxmlformats.org/officeDocument/2006/relationships/hyperlink" Target="https://www.fakahany.com/ar" TargetMode="External"/><Relationship Id="rId982" Type="http://schemas.openxmlformats.org/officeDocument/2006/relationships/hyperlink" Target="https://www.facebook.com/HovoApp/" TargetMode="External"/><Relationship Id="rId1198" Type="http://schemas.openxmlformats.org/officeDocument/2006/relationships/hyperlink" Target="https://www.linkedin.com/company/medmisr/" TargetMode="External"/><Relationship Id="rId2249" Type="http://schemas.openxmlformats.org/officeDocument/2006/relationships/hyperlink" Target="https://www.fintech.cm/" TargetMode="External"/><Relationship Id="rId2663" Type="http://schemas.openxmlformats.org/officeDocument/2006/relationships/hyperlink" Target="https://www.facebook.com/futurepump" TargetMode="External"/><Relationship Id="rId3714" Type="http://schemas.openxmlformats.org/officeDocument/2006/relationships/hyperlink" Target="http://paps.sn/" TargetMode="External"/><Relationship Id="rId6120" Type="http://schemas.openxmlformats.org/officeDocument/2006/relationships/hyperlink" Target="http://www.tanqeeb.com/" TargetMode="External"/><Relationship Id="rId9276" Type="http://schemas.openxmlformats.org/officeDocument/2006/relationships/hyperlink" Target="https://www.egmixers.com/" TargetMode="External"/><Relationship Id="rId9690" Type="http://schemas.openxmlformats.org/officeDocument/2006/relationships/hyperlink" Target="https://pricepally.com/" TargetMode="External"/><Relationship Id="rId635" Type="http://schemas.openxmlformats.org/officeDocument/2006/relationships/hyperlink" Target="https://www.linkedin.com/company/giraffe-south-africa/" TargetMode="External"/><Relationship Id="rId1265" Type="http://schemas.openxmlformats.org/officeDocument/2006/relationships/hyperlink" Target="https://www.facebook.com/pages/category/Local-Business/The-Briglobe-Group-LTD-1202346383143547/" TargetMode="External"/><Relationship Id="rId2316" Type="http://schemas.openxmlformats.org/officeDocument/2006/relationships/hyperlink" Target="https://www.linkedin.com/company/dronescan/about/" TargetMode="External"/><Relationship Id="rId2730" Type="http://schemas.openxmlformats.org/officeDocument/2006/relationships/hyperlink" Target="https://www.linkedin.com/company/grafica-io/" TargetMode="External"/><Relationship Id="rId5886" Type="http://schemas.openxmlformats.org/officeDocument/2006/relationships/hyperlink" Target="https://www.facebook.com/akelni" TargetMode="External"/><Relationship Id="rId8292" Type="http://schemas.openxmlformats.org/officeDocument/2006/relationships/hyperlink" Target="http://chibex.net/" TargetMode="External"/><Relationship Id="rId9343" Type="http://schemas.openxmlformats.org/officeDocument/2006/relationships/hyperlink" Target="https://www.linkedin.com/company/omnisient-omnidata/" TargetMode="External"/><Relationship Id="rId11273" Type="http://schemas.openxmlformats.org/officeDocument/2006/relationships/hyperlink" Target="https://www.linkedin.com/company/friendshipbench/about/" TargetMode="External"/><Relationship Id="rId702" Type="http://schemas.openxmlformats.org/officeDocument/2006/relationships/hyperlink" Target="https://www.facebook.com/pineapple.co.za" TargetMode="External"/><Relationship Id="rId1332" Type="http://schemas.openxmlformats.org/officeDocument/2006/relationships/hyperlink" Target="https://www.linkedin.com/company/courier-lite/" TargetMode="External"/><Relationship Id="rId4488" Type="http://schemas.openxmlformats.org/officeDocument/2006/relationships/hyperlink" Target="https://twitter.com/tutorama_me" TargetMode="External"/><Relationship Id="rId5539" Type="http://schemas.openxmlformats.org/officeDocument/2006/relationships/hyperlink" Target="https://www.facebook.com/199930116719644" TargetMode="External"/><Relationship Id="rId6937" Type="http://schemas.openxmlformats.org/officeDocument/2006/relationships/hyperlink" Target="http://www.ameyatech.net/" TargetMode="External"/><Relationship Id="rId9410" Type="http://schemas.openxmlformats.org/officeDocument/2006/relationships/hyperlink" Target="https://twitter.com/investbamboo" TargetMode="External"/><Relationship Id="rId5953" Type="http://schemas.openxmlformats.org/officeDocument/2006/relationships/hyperlink" Target="https://www.twitter.com/hospitalia247" TargetMode="External"/><Relationship Id="rId8012" Type="http://schemas.openxmlformats.org/officeDocument/2006/relationships/hyperlink" Target="https://www.facebook.com/TechSuplex" TargetMode="External"/><Relationship Id="rId11340" Type="http://schemas.openxmlformats.org/officeDocument/2006/relationships/hyperlink" Target="https://www.linkedin.com/company/poa-internet" TargetMode="External"/><Relationship Id="rId3157" Type="http://schemas.openxmlformats.org/officeDocument/2006/relationships/hyperlink" Target="https://www.facebook.com/MaishaMeds/" TargetMode="External"/><Relationship Id="rId4555" Type="http://schemas.openxmlformats.org/officeDocument/2006/relationships/hyperlink" Target="https://twitter.com/vayaafrica?lang=en" TargetMode="External"/><Relationship Id="rId5606" Type="http://schemas.openxmlformats.org/officeDocument/2006/relationships/hyperlink" Target="https://twitter.com/tutorfy_za" TargetMode="External"/><Relationship Id="rId3571" Type="http://schemas.openxmlformats.org/officeDocument/2006/relationships/hyperlink" Target="http://www.linkedin.com/company/nextprotein" TargetMode="External"/><Relationship Id="rId4208" Type="http://schemas.openxmlformats.org/officeDocument/2006/relationships/hyperlink" Target="https://twitter.com/sunkambemusic?lang=en" TargetMode="External"/><Relationship Id="rId4622" Type="http://schemas.openxmlformats.org/officeDocument/2006/relationships/hyperlink" Target="http://www.vtnc.co.za/" TargetMode="External"/><Relationship Id="rId7778" Type="http://schemas.openxmlformats.org/officeDocument/2006/relationships/hyperlink" Target="http://www.linkedin.com/company/5089524" TargetMode="External"/><Relationship Id="rId8829" Type="http://schemas.openxmlformats.org/officeDocument/2006/relationships/hyperlink" Target="https://www.facebook.com/NuBeginningsSA/" TargetMode="External"/><Relationship Id="rId10759" Type="http://schemas.openxmlformats.org/officeDocument/2006/relationships/hyperlink" Target="https://appsnmobilesolutions.com/" TargetMode="External"/><Relationship Id="rId492" Type="http://schemas.openxmlformats.org/officeDocument/2006/relationships/hyperlink" Target="https://www.facebook.com/CDLWarrior" TargetMode="External"/><Relationship Id="rId2173" Type="http://schemas.openxmlformats.org/officeDocument/2006/relationships/hyperlink" Target="https://www.facebook.com/dabchycom/" TargetMode="External"/><Relationship Id="rId3224" Type="http://schemas.openxmlformats.org/officeDocument/2006/relationships/hyperlink" Target="https://www.linkedin.com/company/7952833/" TargetMode="External"/><Relationship Id="rId6794" Type="http://schemas.openxmlformats.org/officeDocument/2006/relationships/hyperlink" Target="https://www.facebook.com/mesozinc" TargetMode="External"/><Relationship Id="rId7845" Type="http://schemas.openxmlformats.org/officeDocument/2006/relationships/hyperlink" Target="http://www.rushingtap.com/" TargetMode="External"/><Relationship Id="rId145" Type="http://schemas.openxmlformats.org/officeDocument/2006/relationships/hyperlink" Target="https://twitter.com/paystack" TargetMode="External"/><Relationship Id="rId2240" Type="http://schemas.openxmlformats.org/officeDocument/2006/relationships/hyperlink" Target="https://www.linkedin.com/company/fintechcm/" TargetMode="External"/><Relationship Id="rId5396" Type="http://schemas.openxmlformats.org/officeDocument/2006/relationships/hyperlink" Target="https://twitter.com/vinewave" TargetMode="External"/><Relationship Id="rId6447" Type="http://schemas.openxmlformats.org/officeDocument/2006/relationships/hyperlink" Target="https://web.facebook.com/acquireadventuressafaris" TargetMode="External"/><Relationship Id="rId6861" Type="http://schemas.openxmlformats.org/officeDocument/2006/relationships/hyperlink" Target="https://www.pazomall.com/" TargetMode="External"/><Relationship Id="rId10826" Type="http://schemas.openxmlformats.org/officeDocument/2006/relationships/hyperlink" Target="https://www.facebook.com/CoinCola" TargetMode="External"/><Relationship Id="rId212" Type="http://schemas.openxmlformats.org/officeDocument/2006/relationships/hyperlink" Target="https://www.54gene.com/" TargetMode="External"/><Relationship Id="rId5049" Type="http://schemas.openxmlformats.org/officeDocument/2006/relationships/hyperlink" Target="https://www.linkedin.com/company/ilarahealth/about/" TargetMode="External"/><Relationship Id="rId5463" Type="http://schemas.openxmlformats.org/officeDocument/2006/relationships/hyperlink" Target="https://twitter.com/idropwater" TargetMode="External"/><Relationship Id="rId6514" Type="http://schemas.openxmlformats.org/officeDocument/2006/relationships/hyperlink" Target="http://www.brightermonday.co.ke/" TargetMode="External"/><Relationship Id="rId7912" Type="http://schemas.openxmlformats.org/officeDocument/2006/relationships/hyperlink" Target="https://m.facebook.com/bookingsafrica.co" TargetMode="External"/><Relationship Id="rId4065" Type="http://schemas.openxmlformats.org/officeDocument/2006/relationships/hyperlink" Target="https://sela-labs.co/" TargetMode="External"/><Relationship Id="rId5116" Type="http://schemas.openxmlformats.org/officeDocument/2006/relationships/hyperlink" Target="http://www.carzar.co.za/" TargetMode="External"/><Relationship Id="rId1659" Type="http://schemas.openxmlformats.org/officeDocument/2006/relationships/hyperlink" Target="https://twitter.com/airbuysa?lang=en" TargetMode="External"/><Relationship Id="rId3081" Type="http://schemas.openxmlformats.org/officeDocument/2006/relationships/hyperlink" Target="https://www.getreliancehealth.com/" TargetMode="External"/><Relationship Id="rId4132" Type="http://schemas.openxmlformats.org/officeDocument/2006/relationships/hyperlink" Target="https://www.facebook.com/smartteller.net" TargetMode="External"/><Relationship Id="rId5530" Type="http://schemas.openxmlformats.org/officeDocument/2006/relationships/hyperlink" Target="http://www.paix.io/" TargetMode="External"/><Relationship Id="rId7288" Type="http://schemas.openxmlformats.org/officeDocument/2006/relationships/hyperlink" Target="https://www.linkedin.com/company/dochase" TargetMode="External"/><Relationship Id="rId8686" Type="http://schemas.openxmlformats.org/officeDocument/2006/relationships/hyperlink" Target="https://www.facebook.com/clockworkacorn" TargetMode="External"/><Relationship Id="rId9737" Type="http://schemas.openxmlformats.org/officeDocument/2006/relationships/hyperlink" Target="https://twitter.com/bena_care" TargetMode="External"/><Relationship Id="rId11667" Type="http://schemas.openxmlformats.org/officeDocument/2006/relationships/hyperlink" Target="https://bridgecard.co/" TargetMode="External"/><Relationship Id="rId1726" Type="http://schemas.openxmlformats.org/officeDocument/2006/relationships/hyperlink" Target="http://appro.tn/" TargetMode="External"/><Relationship Id="rId8339" Type="http://schemas.openxmlformats.org/officeDocument/2006/relationships/hyperlink" Target="https://www.facebook.com/panaceanigeria" TargetMode="External"/><Relationship Id="rId8753" Type="http://schemas.openxmlformats.org/officeDocument/2006/relationships/hyperlink" Target="https://www.orguniteapp.com/" TargetMode="External"/><Relationship Id="rId9804" Type="http://schemas.openxmlformats.org/officeDocument/2006/relationships/hyperlink" Target="https://www.linkedin.com/company/komaza" TargetMode="External"/><Relationship Id="rId10269" Type="http://schemas.openxmlformats.org/officeDocument/2006/relationships/hyperlink" Target="http://linkedin.com/company/hydroponicfarmsuganda" TargetMode="External"/><Relationship Id="rId10683" Type="http://schemas.openxmlformats.org/officeDocument/2006/relationships/hyperlink" Target="https://twitter.com/munyaxeco_rw" TargetMode="External"/><Relationship Id="rId11734" Type="http://schemas.openxmlformats.org/officeDocument/2006/relationships/hyperlink" Target="https://facebook.com/dxwandapp" TargetMode="External"/><Relationship Id="rId18" Type="http://schemas.openxmlformats.org/officeDocument/2006/relationships/hyperlink" Target="https://www.linkedin.com/company/d-light-design/about/" TargetMode="External"/><Relationship Id="rId3898" Type="http://schemas.openxmlformats.org/officeDocument/2006/relationships/hyperlink" Target="http://www.quickcheck.ng/" TargetMode="External"/><Relationship Id="rId4949" Type="http://schemas.openxmlformats.org/officeDocument/2006/relationships/hyperlink" Target="https://www.facebook.com/shuttlersng/" TargetMode="External"/><Relationship Id="rId7355" Type="http://schemas.openxmlformats.org/officeDocument/2006/relationships/hyperlink" Target="http://gosolarafrica.org/" TargetMode="External"/><Relationship Id="rId8406" Type="http://schemas.openxmlformats.org/officeDocument/2006/relationships/hyperlink" Target="https://www.linkedin.com/company-beta/11142534/" TargetMode="External"/><Relationship Id="rId8820" Type="http://schemas.openxmlformats.org/officeDocument/2006/relationships/hyperlink" Target="https://www.spritzed.co.za/" TargetMode="External"/><Relationship Id="rId10336" Type="http://schemas.openxmlformats.org/officeDocument/2006/relationships/hyperlink" Target="https://www.wicks.com/" TargetMode="External"/><Relationship Id="rId3965" Type="http://schemas.openxmlformats.org/officeDocument/2006/relationships/hyperlink" Target="http://twitter.com/sayachat" TargetMode="External"/><Relationship Id="rId6371" Type="http://schemas.openxmlformats.org/officeDocument/2006/relationships/hyperlink" Target="https://www.asoriba.com/" TargetMode="External"/><Relationship Id="rId7008" Type="http://schemas.openxmlformats.org/officeDocument/2006/relationships/hyperlink" Target="http://www.glogalmarket.blogspot.co.ke/" TargetMode="External"/><Relationship Id="rId7422" Type="http://schemas.openxmlformats.org/officeDocument/2006/relationships/hyperlink" Target="http://www.linkedin.com/company/novadge" TargetMode="External"/><Relationship Id="rId10750" Type="http://schemas.openxmlformats.org/officeDocument/2006/relationships/hyperlink" Target="https://teachiy.com/" TargetMode="External"/><Relationship Id="rId11801" Type="http://schemas.openxmlformats.org/officeDocument/2006/relationships/hyperlink" Target="https://www.linkedin.com/company/solar-panda" TargetMode="External"/><Relationship Id="rId886" Type="http://schemas.openxmlformats.org/officeDocument/2006/relationships/hyperlink" Target="https://www.facebook.com/garmentIO/" TargetMode="External"/><Relationship Id="rId2567" Type="http://schemas.openxmlformats.org/officeDocument/2006/relationships/hyperlink" Target="https://www.linkedin.com/company/farm.ink/" TargetMode="External"/><Relationship Id="rId3618" Type="http://schemas.openxmlformats.org/officeDocument/2006/relationships/hyperlink" Target="https://www.linkedin.com/company/old-school-group" TargetMode="External"/><Relationship Id="rId6024" Type="http://schemas.openxmlformats.org/officeDocument/2006/relationships/hyperlink" Target="https://www.linkedin.com/company/belshifa" TargetMode="External"/><Relationship Id="rId9594" Type="http://schemas.openxmlformats.org/officeDocument/2006/relationships/hyperlink" Target="https://twitter.com/nutraorganix" TargetMode="External"/><Relationship Id="rId10403" Type="http://schemas.openxmlformats.org/officeDocument/2006/relationships/hyperlink" Target="https://twitter.com/thepetraafrica" TargetMode="External"/><Relationship Id="rId2" Type="http://schemas.openxmlformats.org/officeDocument/2006/relationships/hyperlink" Target="https://www.linkedin.com/company/jumia-group/" TargetMode="External"/><Relationship Id="rId539" Type="http://schemas.openxmlformats.org/officeDocument/2006/relationships/hyperlink" Target="https://www.linkedin.com/company/brimore/" TargetMode="External"/><Relationship Id="rId1169" Type="http://schemas.openxmlformats.org/officeDocument/2006/relationships/hyperlink" Target="https://twitter.com/tap_snapp" TargetMode="External"/><Relationship Id="rId1583" Type="http://schemas.openxmlformats.org/officeDocument/2006/relationships/hyperlink" Target="https://twitter.com/chura_co_ke/" TargetMode="External"/><Relationship Id="rId2981" Type="http://schemas.openxmlformats.org/officeDocument/2006/relationships/hyperlink" Target="https://www.facebook.com/ISpaniGroup/" TargetMode="External"/><Relationship Id="rId5040" Type="http://schemas.openxmlformats.org/officeDocument/2006/relationships/hyperlink" Target="https://www.linkedin.com/company/gona/about/" TargetMode="External"/><Relationship Id="rId8196" Type="http://schemas.openxmlformats.org/officeDocument/2006/relationships/hyperlink" Target="http://www.eaxum.com/" TargetMode="External"/><Relationship Id="rId9247" Type="http://schemas.openxmlformats.org/officeDocument/2006/relationships/hyperlink" Target="https://www.upowa.energy/" TargetMode="External"/><Relationship Id="rId953" Type="http://schemas.openxmlformats.org/officeDocument/2006/relationships/hyperlink" Target="https://www.twitter.com/wellahealth" TargetMode="External"/><Relationship Id="rId1236" Type="http://schemas.openxmlformats.org/officeDocument/2006/relationships/hyperlink" Target="https://www.netsahem.com/" TargetMode="External"/><Relationship Id="rId2634" Type="http://schemas.openxmlformats.org/officeDocument/2006/relationships/hyperlink" Target="http://www.formpl.us/" TargetMode="External"/><Relationship Id="rId8263" Type="http://schemas.openxmlformats.org/officeDocument/2006/relationships/hyperlink" Target="https://www.linkedin.com/in/omojo-akawo-80a846a0" TargetMode="External"/><Relationship Id="rId9661" Type="http://schemas.openxmlformats.org/officeDocument/2006/relationships/hyperlink" Target="https://twitter.com/jamborowfintech" TargetMode="External"/><Relationship Id="rId11177" Type="http://schemas.openxmlformats.org/officeDocument/2006/relationships/hyperlink" Target="https://www.facebook.com/profile.php?id=100073234101277" TargetMode="External"/><Relationship Id="rId11591" Type="http://schemas.openxmlformats.org/officeDocument/2006/relationships/hyperlink" Target="https://www.etapinsure.com/" TargetMode="External"/><Relationship Id="rId606" Type="http://schemas.openxmlformats.org/officeDocument/2006/relationships/hyperlink" Target="https://www.facebook.com/pg/polysmart01/about/?ref=page_internal" TargetMode="External"/><Relationship Id="rId1650" Type="http://schemas.openxmlformats.org/officeDocument/2006/relationships/hyperlink" Target="https://www.linkedin.com/company/aid-tech/" TargetMode="External"/><Relationship Id="rId2701" Type="http://schemas.openxmlformats.org/officeDocument/2006/relationships/hyperlink" Target="https://www.linkedin.com/company/fundrr/about/" TargetMode="External"/><Relationship Id="rId5857" Type="http://schemas.openxmlformats.org/officeDocument/2006/relationships/hyperlink" Target="http://www.argineering.net/" TargetMode="External"/><Relationship Id="rId6908" Type="http://schemas.openxmlformats.org/officeDocument/2006/relationships/hyperlink" Target="http://funza.co.ke/" TargetMode="External"/><Relationship Id="rId9314" Type="http://schemas.openxmlformats.org/officeDocument/2006/relationships/hyperlink" Target="https://www.linkedin.com/company/swan-tours/" TargetMode="External"/><Relationship Id="rId10193" Type="http://schemas.openxmlformats.org/officeDocument/2006/relationships/hyperlink" Target="https://www.talentql.com/" TargetMode="External"/><Relationship Id="rId11244" Type="http://schemas.openxmlformats.org/officeDocument/2006/relationships/hyperlink" Target="https://twitter.com/sendchamp" TargetMode="External"/><Relationship Id="rId1303" Type="http://schemas.openxmlformats.org/officeDocument/2006/relationships/hyperlink" Target="https://www.kudabank.com/" TargetMode="External"/><Relationship Id="rId4459" Type="http://schemas.openxmlformats.org/officeDocument/2006/relationships/hyperlink" Target="https://www.facebook.com/truckrtech" TargetMode="External"/><Relationship Id="rId4873" Type="http://schemas.openxmlformats.org/officeDocument/2006/relationships/hyperlink" Target="https://twitter.com/GBPartners_bj?ref_src=twsrc%5Etfw%7Ctwcamp%5Eembeddedtimeline%7Ctwterm%5Eprofile%3AGBPartners_bj&amp;ref_url=http%3A%2F%2Fwww.gblpartner.com%2Fmeet-the-team%2F" TargetMode="External"/><Relationship Id="rId5924" Type="http://schemas.openxmlformats.org/officeDocument/2006/relationships/hyperlink" Target="https://handaz.com/" TargetMode="External"/><Relationship Id="rId8330" Type="http://schemas.openxmlformats.org/officeDocument/2006/relationships/hyperlink" Target="http://www.ndidiaa.com/" TargetMode="External"/><Relationship Id="rId10260" Type="http://schemas.openxmlformats.org/officeDocument/2006/relationships/hyperlink" Target="https://twitter.com/clinido_egypt" TargetMode="External"/><Relationship Id="rId11311" Type="http://schemas.openxmlformats.org/officeDocument/2006/relationships/hyperlink" Target="https://superfny.com/" TargetMode="External"/><Relationship Id="rId3475" Type="http://schemas.openxmlformats.org/officeDocument/2006/relationships/hyperlink" Target="https://twitter.com/movestackhq" TargetMode="External"/><Relationship Id="rId4526" Type="http://schemas.openxmlformats.org/officeDocument/2006/relationships/hyperlink" Target="https://ukulimatech.co.ke/" TargetMode="External"/><Relationship Id="rId4940" Type="http://schemas.openxmlformats.org/officeDocument/2006/relationships/hyperlink" Target="https://twitter.com/rideethiopia?lang=en" TargetMode="External"/><Relationship Id="rId396" Type="http://schemas.openxmlformats.org/officeDocument/2006/relationships/hyperlink" Target="https://twitter.com/valrdotcom" TargetMode="External"/><Relationship Id="rId2077" Type="http://schemas.openxmlformats.org/officeDocument/2006/relationships/hyperlink" Target="https://www.compuscan.co.za/" TargetMode="External"/><Relationship Id="rId2491" Type="http://schemas.openxmlformats.org/officeDocument/2006/relationships/hyperlink" Target="https://www.facebook.com/jacaranda942" TargetMode="External"/><Relationship Id="rId3128" Type="http://schemas.openxmlformats.org/officeDocument/2006/relationships/hyperlink" Target="https://twitter.com/KOKO_Networks" TargetMode="External"/><Relationship Id="rId3542" Type="http://schemas.openxmlformats.org/officeDocument/2006/relationships/hyperlink" Target="https://mzurii.com/" TargetMode="External"/><Relationship Id="rId6698" Type="http://schemas.openxmlformats.org/officeDocument/2006/relationships/hyperlink" Target="https://www.jobonics.com/" TargetMode="External"/><Relationship Id="rId7749" Type="http://schemas.openxmlformats.org/officeDocument/2006/relationships/hyperlink" Target="https://www.facebook.com/nugitech" TargetMode="External"/><Relationship Id="rId463" Type="http://schemas.openxmlformats.org/officeDocument/2006/relationships/hyperlink" Target="https://www.safeboda.com/home/" TargetMode="External"/><Relationship Id="rId1093" Type="http://schemas.openxmlformats.org/officeDocument/2006/relationships/hyperlink" Target="https://www.facebook.com/Pinoffer" TargetMode="External"/><Relationship Id="rId2144" Type="http://schemas.openxmlformats.org/officeDocument/2006/relationships/hyperlink" Target="https://www.facebook.com/cropcrowd/about/?ref=page_internal" TargetMode="External"/><Relationship Id="rId9171" Type="http://schemas.openxmlformats.org/officeDocument/2006/relationships/hyperlink" Target="https://www.goglobalcorp.org/" TargetMode="External"/><Relationship Id="rId116" Type="http://schemas.openxmlformats.org/officeDocument/2006/relationships/hyperlink" Target="https://www.linkedin.com/company/rapiddeploy/" TargetMode="External"/><Relationship Id="rId530" Type="http://schemas.openxmlformats.org/officeDocument/2006/relationships/hyperlink" Target="https://www.shezlong.com/" TargetMode="External"/><Relationship Id="rId1160" Type="http://schemas.openxmlformats.org/officeDocument/2006/relationships/hyperlink" Target="https://www.linkedin.com/company/lipa-later-ltd/" TargetMode="External"/><Relationship Id="rId2211" Type="http://schemas.openxmlformats.org/officeDocument/2006/relationships/hyperlink" Target="https://curacel.co/" TargetMode="External"/><Relationship Id="rId5367" Type="http://schemas.openxmlformats.org/officeDocument/2006/relationships/hyperlink" Target="http://www.my9lives.co.za/" TargetMode="External"/><Relationship Id="rId6765" Type="http://schemas.openxmlformats.org/officeDocument/2006/relationships/hyperlink" Target="https://www.linkedin.com/company/live99years/" TargetMode="External"/><Relationship Id="rId7816" Type="http://schemas.openxmlformats.org/officeDocument/2006/relationships/hyperlink" Target="http://gibadi.com/" TargetMode="External"/><Relationship Id="rId5781" Type="http://schemas.openxmlformats.org/officeDocument/2006/relationships/hyperlink" Target="https://www.linkedin.com/in/dimensions-real-estate-54038016b/" TargetMode="External"/><Relationship Id="rId6418" Type="http://schemas.openxmlformats.org/officeDocument/2006/relationships/hyperlink" Target="https://www.facebook.com/avigailssystems/" TargetMode="External"/><Relationship Id="rId6832" Type="http://schemas.openxmlformats.org/officeDocument/2006/relationships/hyperlink" Target="http://trustcom.co.ke/" TargetMode="External"/><Relationship Id="rId9988" Type="http://schemas.openxmlformats.org/officeDocument/2006/relationships/hyperlink" Target="https://twitter.com/sykedza" TargetMode="External"/><Relationship Id="rId1977" Type="http://schemas.openxmlformats.org/officeDocument/2006/relationships/hyperlink" Target="https://www.linkedin.com/company/ennota-com" TargetMode="External"/><Relationship Id="rId4383" Type="http://schemas.openxmlformats.org/officeDocument/2006/relationships/hyperlink" Target="https://www.linkedin.com/company/juakaliworkforce/" TargetMode="External"/><Relationship Id="rId5434" Type="http://schemas.openxmlformats.org/officeDocument/2006/relationships/hyperlink" Target="https://twitter.com/washrZa" TargetMode="External"/><Relationship Id="rId4036" Type="http://schemas.openxmlformats.org/officeDocument/2006/relationships/hyperlink" Target="https://www.linkedin.com/company/satoshicentre/about/" TargetMode="External"/><Relationship Id="rId4450" Type="http://schemas.openxmlformats.org/officeDocument/2006/relationships/hyperlink" Target="https://www.linkedin.com/company/travelcar" TargetMode="External"/><Relationship Id="rId5501" Type="http://schemas.openxmlformats.org/officeDocument/2006/relationships/hyperlink" Target="http://www.tessara.co.za/" TargetMode="External"/><Relationship Id="rId8657" Type="http://schemas.openxmlformats.org/officeDocument/2006/relationships/hyperlink" Target="https://www.linkedin.com/company/zestly-box/" TargetMode="External"/><Relationship Id="rId9708" Type="http://schemas.openxmlformats.org/officeDocument/2006/relationships/hyperlink" Target="https://twitter.com/vavegoagro" TargetMode="External"/><Relationship Id="rId10587" Type="http://schemas.openxmlformats.org/officeDocument/2006/relationships/hyperlink" Target="https://justbuyafrica.com/" TargetMode="External"/><Relationship Id="rId11638" Type="http://schemas.openxmlformats.org/officeDocument/2006/relationships/hyperlink" Target="https://www.facebook.com/mfinsolution" TargetMode="External"/><Relationship Id="rId3052" Type="http://schemas.openxmlformats.org/officeDocument/2006/relationships/hyperlink" Target="https://twitter.com/kainoafrica" TargetMode="External"/><Relationship Id="rId4103" Type="http://schemas.openxmlformats.org/officeDocument/2006/relationships/hyperlink" Target="https://twitter.com/Simply_co_za" TargetMode="External"/><Relationship Id="rId7259" Type="http://schemas.openxmlformats.org/officeDocument/2006/relationships/hyperlink" Target="https://www.facebook.com/kiakia.co/" TargetMode="External"/><Relationship Id="rId7673" Type="http://schemas.openxmlformats.org/officeDocument/2006/relationships/hyperlink" Target="https://pronov.co/" TargetMode="External"/><Relationship Id="rId8724" Type="http://schemas.openxmlformats.org/officeDocument/2006/relationships/hyperlink" Target="https://www.facebook.com/pg/endurancedrones/" TargetMode="External"/><Relationship Id="rId6275" Type="http://schemas.openxmlformats.org/officeDocument/2006/relationships/hyperlink" Target="https://www.facebook.com/ampersandtech" TargetMode="External"/><Relationship Id="rId7326" Type="http://schemas.openxmlformats.org/officeDocument/2006/relationships/hyperlink" Target="https://www.facebook.com/davtonlearn/" TargetMode="External"/><Relationship Id="rId10654" Type="http://schemas.openxmlformats.org/officeDocument/2006/relationships/hyperlink" Target="https://www.linkedin.com/company/flashproperty" TargetMode="External"/><Relationship Id="rId11705" Type="http://schemas.openxmlformats.org/officeDocument/2006/relationships/hyperlink" Target="https://www.linkedin.com/company/humansquad" TargetMode="External"/><Relationship Id="rId3869" Type="http://schemas.openxmlformats.org/officeDocument/2006/relationships/hyperlink" Target="http://www.prothem.bi/" TargetMode="External"/><Relationship Id="rId5291" Type="http://schemas.openxmlformats.org/officeDocument/2006/relationships/hyperlink" Target="https://twitter.com/DigitalTTwin" TargetMode="External"/><Relationship Id="rId6342" Type="http://schemas.openxmlformats.org/officeDocument/2006/relationships/hyperlink" Target="https://www.linkedin.com/company-beta/10876810/" TargetMode="External"/><Relationship Id="rId7740" Type="http://schemas.openxmlformats.org/officeDocument/2006/relationships/hyperlink" Target="http://www.linkedin.com/company/vacantboards" TargetMode="External"/><Relationship Id="rId9498" Type="http://schemas.openxmlformats.org/officeDocument/2006/relationships/hyperlink" Target="https://twitter.com/totoquizapp?lang=en" TargetMode="External"/><Relationship Id="rId10307" Type="http://schemas.openxmlformats.org/officeDocument/2006/relationships/hyperlink" Target="https://twitter.com/FlipRwanda" TargetMode="External"/><Relationship Id="rId10721" Type="http://schemas.openxmlformats.org/officeDocument/2006/relationships/hyperlink" Target="https://www.kacyber.com/" TargetMode="External"/><Relationship Id="rId2885" Type="http://schemas.openxmlformats.org/officeDocument/2006/relationships/hyperlink" Target="https://www.linkedin.com/company/hirehunt" TargetMode="External"/><Relationship Id="rId3936" Type="http://schemas.openxmlformats.org/officeDocument/2006/relationships/hyperlink" Target="https://raintreefarms.com/" TargetMode="External"/><Relationship Id="rId857" Type="http://schemas.openxmlformats.org/officeDocument/2006/relationships/hyperlink" Target="https://www.linkedin.com/company/jobartis" TargetMode="External"/><Relationship Id="rId1487" Type="http://schemas.openxmlformats.org/officeDocument/2006/relationships/hyperlink" Target="https://www.bitafrika.com/" TargetMode="External"/><Relationship Id="rId2538" Type="http://schemas.openxmlformats.org/officeDocument/2006/relationships/hyperlink" Target="https://www.facebook.com/farmovo/" TargetMode="External"/><Relationship Id="rId2952" Type="http://schemas.openxmlformats.org/officeDocument/2006/relationships/hyperlink" Target="https://lily.health/" TargetMode="External"/><Relationship Id="rId9565" Type="http://schemas.openxmlformats.org/officeDocument/2006/relationships/hyperlink" Target="https://www.facebook.com/Kifal-Auto-1875699525851748/" TargetMode="External"/><Relationship Id="rId11495" Type="http://schemas.openxmlformats.org/officeDocument/2006/relationships/hyperlink" Target="https://hence.ai/" TargetMode="External"/><Relationship Id="rId924" Type="http://schemas.openxmlformats.org/officeDocument/2006/relationships/hyperlink" Target="https://afrostream.tv/" TargetMode="External"/><Relationship Id="rId1554" Type="http://schemas.openxmlformats.org/officeDocument/2006/relationships/hyperlink" Target="https://twitter.com/acctechsystems" TargetMode="External"/><Relationship Id="rId2605" Type="http://schemas.openxmlformats.org/officeDocument/2006/relationships/hyperlink" Target="http://www.flock.com/" TargetMode="External"/><Relationship Id="rId5011" Type="http://schemas.openxmlformats.org/officeDocument/2006/relationships/hyperlink" Target="https://twitter.com/uhurulab?lang=en" TargetMode="External"/><Relationship Id="rId8167" Type="http://schemas.openxmlformats.org/officeDocument/2006/relationships/hyperlink" Target="http://twitter.com/fuelvoucher" TargetMode="External"/><Relationship Id="rId8581" Type="http://schemas.openxmlformats.org/officeDocument/2006/relationships/hyperlink" Target="https://www.linkedin.com/company/10888371/" TargetMode="External"/><Relationship Id="rId9218" Type="http://schemas.openxmlformats.org/officeDocument/2006/relationships/hyperlink" Target="https://twitter.com/bekiaEgypt" TargetMode="External"/><Relationship Id="rId9632" Type="http://schemas.openxmlformats.org/officeDocument/2006/relationships/hyperlink" Target="https://fb.me/acodeclass" TargetMode="External"/><Relationship Id="rId10097" Type="http://schemas.openxmlformats.org/officeDocument/2006/relationships/hyperlink" Target="https://twitter.com/EvolveCreditCo" TargetMode="External"/><Relationship Id="rId11148" Type="http://schemas.openxmlformats.org/officeDocument/2006/relationships/hyperlink" Target="https://skyewallet.com/" TargetMode="External"/><Relationship Id="rId11562" Type="http://schemas.openxmlformats.org/officeDocument/2006/relationships/hyperlink" Target="https://www.linkedin.com/company/biocertica/" TargetMode="External"/><Relationship Id="rId1207" Type="http://schemas.openxmlformats.org/officeDocument/2006/relationships/hyperlink" Target="https://twitter.com/Transpoolerapp" TargetMode="External"/><Relationship Id="rId1621" Type="http://schemas.openxmlformats.org/officeDocument/2006/relationships/hyperlink" Target="https://twitter.com/agribizznet?lang=en" TargetMode="External"/><Relationship Id="rId4777" Type="http://schemas.openxmlformats.org/officeDocument/2006/relationships/hyperlink" Target="https://www.facebook.com/pg/yobooks.southsudan/" TargetMode="External"/><Relationship Id="rId5828" Type="http://schemas.openxmlformats.org/officeDocument/2006/relationships/hyperlink" Target="https://www.linkedin.com/company/sana3ly/" TargetMode="External"/><Relationship Id="rId7183" Type="http://schemas.openxmlformats.org/officeDocument/2006/relationships/hyperlink" Target="https://www.zawatu.com/" TargetMode="External"/><Relationship Id="rId8234" Type="http://schemas.openxmlformats.org/officeDocument/2006/relationships/hyperlink" Target="https://www.facebook.com/ritan360" TargetMode="External"/><Relationship Id="rId10164" Type="http://schemas.openxmlformats.org/officeDocument/2006/relationships/hyperlink" Target="http://www.atlanspace.com/" TargetMode="External"/><Relationship Id="rId11215" Type="http://schemas.openxmlformats.org/officeDocument/2006/relationships/hyperlink" Target="https://www.facebook.com/HollydeskEG/" TargetMode="External"/><Relationship Id="rId3379" Type="http://schemas.openxmlformats.org/officeDocument/2006/relationships/hyperlink" Target="https://www.facebook.com/MawinguNetworksLtd/" TargetMode="External"/><Relationship Id="rId3793" Type="http://schemas.openxmlformats.org/officeDocument/2006/relationships/hyperlink" Target="https://www.projectubu.com/" TargetMode="External"/><Relationship Id="rId7250" Type="http://schemas.openxmlformats.org/officeDocument/2006/relationships/hyperlink" Target="http://www.facebook.com/teamtomatojos" TargetMode="External"/><Relationship Id="rId8301" Type="http://schemas.openxmlformats.org/officeDocument/2006/relationships/hyperlink" Target="http://www.linkedin.com/company/iconway-media" TargetMode="External"/><Relationship Id="rId2395" Type="http://schemas.openxmlformats.org/officeDocument/2006/relationships/hyperlink" Target="https://www.linkedin.com/company/eleis-farm/about/" TargetMode="External"/><Relationship Id="rId3446" Type="http://schemas.openxmlformats.org/officeDocument/2006/relationships/hyperlink" Target="https://twitter.com/MobuICO" TargetMode="External"/><Relationship Id="rId4844" Type="http://schemas.openxmlformats.org/officeDocument/2006/relationships/hyperlink" Target="https://www.zendmobility.com/" TargetMode="External"/><Relationship Id="rId10231" Type="http://schemas.openxmlformats.org/officeDocument/2006/relationships/hyperlink" Target="https://www.team6.co.za/" TargetMode="External"/><Relationship Id="rId367" Type="http://schemas.openxmlformats.org/officeDocument/2006/relationships/hyperlink" Target="https://www.facebook.com/kopatech2000/" TargetMode="External"/><Relationship Id="rId2048" Type="http://schemas.openxmlformats.org/officeDocument/2006/relationships/hyperlink" Target="https://www.facebook.com/codespaceza/" TargetMode="External"/><Relationship Id="rId3860" Type="http://schemas.openxmlformats.org/officeDocument/2006/relationships/hyperlink" Target="https://www.facebook.com/PropertyProNG/" TargetMode="External"/><Relationship Id="rId4911" Type="http://schemas.openxmlformats.org/officeDocument/2006/relationships/hyperlink" Target="http://www.carechamp.co.za/" TargetMode="External"/><Relationship Id="rId9075" Type="http://schemas.openxmlformats.org/officeDocument/2006/relationships/hyperlink" Target="https://www.facebook.com/FarmSprite/" TargetMode="External"/><Relationship Id="rId781" Type="http://schemas.openxmlformats.org/officeDocument/2006/relationships/hyperlink" Target="https://www.redbirdht.com/" TargetMode="External"/><Relationship Id="rId2462" Type="http://schemas.openxmlformats.org/officeDocument/2006/relationships/hyperlink" Target="https://www.facebook.com/emptytrips/" TargetMode="External"/><Relationship Id="rId3513" Type="http://schemas.openxmlformats.org/officeDocument/2006/relationships/hyperlink" Target="https://www.linkedin.com/company/mwango-brain/about/" TargetMode="External"/><Relationship Id="rId6669" Type="http://schemas.openxmlformats.org/officeDocument/2006/relationships/hyperlink" Target="https://twitter.com/CoinImpala" TargetMode="External"/><Relationship Id="rId8091" Type="http://schemas.openxmlformats.org/officeDocument/2006/relationships/hyperlink" Target="http://hoodtrends.com.ng/" TargetMode="External"/><Relationship Id="rId434" Type="http://schemas.openxmlformats.org/officeDocument/2006/relationships/hyperlink" Target="https://twitter.com/brantu_official?lang=en" TargetMode="External"/><Relationship Id="rId1064" Type="http://schemas.openxmlformats.org/officeDocument/2006/relationships/hyperlink" Target="https://www.facebook.com/optimalogistic/" TargetMode="External"/><Relationship Id="rId2115" Type="http://schemas.openxmlformats.org/officeDocument/2006/relationships/hyperlink" Target="http://www.cogrammar.com/" TargetMode="External"/><Relationship Id="rId5685" Type="http://schemas.openxmlformats.org/officeDocument/2006/relationships/hyperlink" Target="https://twitter.com/vistafront_?lang=en" TargetMode="External"/><Relationship Id="rId6736" Type="http://schemas.openxmlformats.org/officeDocument/2006/relationships/hyperlink" Target="https://www.facebook.com/kejahunt/info/?tab=page_info" TargetMode="External"/><Relationship Id="rId9142" Type="http://schemas.openxmlformats.org/officeDocument/2006/relationships/hyperlink" Target="https://www.facebook.com/palmpayapp/" TargetMode="External"/><Relationship Id="rId11072" Type="http://schemas.openxmlformats.org/officeDocument/2006/relationships/hyperlink" Target="https://fine.tech/about" TargetMode="External"/><Relationship Id="rId501" Type="http://schemas.openxmlformats.org/officeDocument/2006/relationships/hyperlink" Target="https://www.linkedin.com/company/hellosolar-international/about/" TargetMode="External"/><Relationship Id="rId1131" Type="http://schemas.openxmlformats.org/officeDocument/2006/relationships/hyperlink" Target="https://www.eazyhire.com.ng/" TargetMode="External"/><Relationship Id="rId4287" Type="http://schemas.openxmlformats.org/officeDocument/2006/relationships/hyperlink" Target="https://www.tanda.africa/" TargetMode="External"/><Relationship Id="rId5338" Type="http://schemas.openxmlformats.org/officeDocument/2006/relationships/hyperlink" Target="http://www.linkedin.com/company/walletec" TargetMode="External"/><Relationship Id="rId5752" Type="http://schemas.openxmlformats.org/officeDocument/2006/relationships/hyperlink" Target="https://www.twitter.com/elmasna3" TargetMode="External"/><Relationship Id="rId6803" Type="http://schemas.openxmlformats.org/officeDocument/2006/relationships/hyperlink" Target="http://www.movasgroup.com/" TargetMode="External"/><Relationship Id="rId9959" Type="http://schemas.openxmlformats.org/officeDocument/2006/relationships/hyperlink" Target="http://isqan.com/" TargetMode="External"/><Relationship Id="rId4354" Type="http://schemas.openxmlformats.org/officeDocument/2006/relationships/hyperlink" Target="http://www.tellas.org/" TargetMode="External"/><Relationship Id="rId5405" Type="http://schemas.openxmlformats.org/officeDocument/2006/relationships/hyperlink" Target="https://www.linkedin.com/company/11298718" TargetMode="External"/><Relationship Id="rId1948" Type="http://schemas.openxmlformats.org/officeDocument/2006/relationships/hyperlink" Target="http://yourbudgit.com/" TargetMode="External"/><Relationship Id="rId3370" Type="http://schemas.openxmlformats.org/officeDocument/2006/relationships/hyperlink" Target="https://twitter.com/moneyfellows" TargetMode="External"/><Relationship Id="rId4007" Type="http://schemas.openxmlformats.org/officeDocument/2006/relationships/hyperlink" Target="https://www.facebook.com/Rugsal" TargetMode="External"/><Relationship Id="rId4421" Type="http://schemas.openxmlformats.org/officeDocument/2006/relationships/hyperlink" Target="http://www.facebook.com/totohealth" TargetMode="External"/><Relationship Id="rId7577" Type="http://schemas.openxmlformats.org/officeDocument/2006/relationships/hyperlink" Target="http://twitter.com/hutbay" TargetMode="External"/><Relationship Id="rId8975" Type="http://schemas.openxmlformats.org/officeDocument/2006/relationships/hyperlink" Target="https://www.linkedin.com/company/gricd" TargetMode="External"/><Relationship Id="rId291" Type="http://schemas.openxmlformats.org/officeDocument/2006/relationships/hyperlink" Target="https://thesunexchange.com/" TargetMode="External"/><Relationship Id="rId3023" Type="http://schemas.openxmlformats.org/officeDocument/2006/relationships/hyperlink" Target="https://twitter.com/ISON_BPO" TargetMode="External"/><Relationship Id="rId6179" Type="http://schemas.openxmlformats.org/officeDocument/2006/relationships/hyperlink" Target="https://www.coutales.com/" TargetMode="External"/><Relationship Id="rId7991" Type="http://schemas.openxmlformats.org/officeDocument/2006/relationships/hyperlink" Target="https://www.linkedin.com/company/11206777/" TargetMode="External"/><Relationship Id="rId8628" Type="http://schemas.openxmlformats.org/officeDocument/2006/relationships/hyperlink" Target="https://twitter.com/snappsales" TargetMode="External"/><Relationship Id="rId10558" Type="http://schemas.openxmlformats.org/officeDocument/2006/relationships/hyperlink" Target="https://www.facebook.com/ahkili.psy/" TargetMode="External"/><Relationship Id="rId10972" Type="http://schemas.openxmlformats.org/officeDocument/2006/relationships/hyperlink" Target="https://www.facebook.com/CashBackMobileApp/" TargetMode="External"/><Relationship Id="rId11609" Type="http://schemas.openxmlformats.org/officeDocument/2006/relationships/hyperlink" Target="https://www.laboremus.ug/about" TargetMode="External"/><Relationship Id="rId5195" Type="http://schemas.openxmlformats.org/officeDocument/2006/relationships/hyperlink" Target="https://www.linkedin.com/company/ryonic-industries" TargetMode="External"/><Relationship Id="rId6593" Type="http://schemas.openxmlformats.org/officeDocument/2006/relationships/hyperlink" Target="https://www.linkedin.com/company/fibermisr.com/?originalSubdomain=in" TargetMode="External"/><Relationship Id="rId7644" Type="http://schemas.openxmlformats.org/officeDocument/2006/relationships/hyperlink" Target="https://www.linkedin.com/company/iqube-labs/about/" TargetMode="External"/><Relationship Id="rId10625" Type="http://schemas.openxmlformats.org/officeDocument/2006/relationships/hyperlink" Target="https://ng.linkedin.com/company/james-cubitt-developments" TargetMode="External"/><Relationship Id="rId2789" Type="http://schemas.openxmlformats.org/officeDocument/2006/relationships/hyperlink" Target="https://www.linkedin.com/company/greenfingers-mobile/" TargetMode="External"/><Relationship Id="rId6246" Type="http://schemas.openxmlformats.org/officeDocument/2006/relationships/hyperlink" Target="http://www.bluconyx.org/" TargetMode="External"/><Relationship Id="rId6660" Type="http://schemas.openxmlformats.org/officeDocument/2006/relationships/hyperlink" Target="http://twitter.com/iLabAfrica" TargetMode="External"/><Relationship Id="rId7711" Type="http://schemas.openxmlformats.org/officeDocument/2006/relationships/hyperlink" Target="https://www.linkedin.com/company/nextcounsel/" TargetMode="External"/><Relationship Id="rId2856" Type="http://schemas.openxmlformats.org/officeDocument/2006/relationships/hyperlink" Target="https://www.linkedin.com/company/hotels-ng/" TargetMode="External"/><Relationship Id="rId3907" Type="http://schemas.openxmlformats.org/officeDocument/2006/relationships/hyperlink" Target="https://www.linkedin.com/company/quillotextbooks/about/" TargetMode="External"/><Relationship Id="rId5262" Type="http://schemas.openxmlformats.org/officeDocument/2006/relationships/hyperlink" Target="http://yethu.co.za/" TargetMode="External"/><Relationship Id="rId6313" Type="http://schemas.openxmlformats.org/officeDocument/2006/relationships/hyperlink" Target="https://www.facebook.com/orderwind/" TargetMode="External"/><Relationship Id="rId9469" Type="http://schemas.openxmlformats.org/officeDocument/2006/relationships/hyperlink" Target="https://gradely.ng/" TargetMode="External"/><Relationship Id="rId9883" Type="http://schemas.openxmlformats.org/officeDocument/2006/relationships/hyperlink" Target="https://twitter.com/onehealthng" TargetMode="External"/><Relationship Id="rId11399" Type="http://schemas.openxmlformats.org/officeDocument/2006/relationships/hyperlink" Target="https://web.facebook.com/Try-Duplo-105710685345721" TargetMode="External"/><Relationship Id="rId97" Type="http://schemas.openxmlformats.org/officeDocument/2006/relationships/hyperlink" Target="https://ilovezoona.com/" TargetMode="External"/><Relationship Id="rId828" Type="http://schemas.openxmlformats.org/officeDocument/2006/relationships/hyperlink" Target="https://www.linkedin.com/company/cowrywise/" TargetMode="External"/><Relationship Id="rId1458" Type="http://schemas.openxmlformats.org/officeDocument/2006/relationships/hyperlink" Target="https://www.linkedin.com/company/adiyeaba/" TargetMode="External"/><Relationship Id="rId1872" Type="http://schemas.openxmlformats.org/officeDocument/2006/relationships/hyperlink" Target="https://twitter.com/blockstarters" TargetMode="External"/><Relationship Id="rId2509" Type="http://schemas.openxmlformats.org/officeDocument/2006/relationships/hyperlink" Target="https://www.linkedin.com/in/famuneraonline/?originalSubdomain=ug" TargetMode="External"/><Relationship Id="rId8485" Type="http://schemas.openxmlformats.org/officeDocument/2006/relationships/hyperlink" Target="https://in.linkedin.com/company/hello-pretty" TargetMode="External"/><Relationship Id="rId9536" Type="http://schemas.openxmlformats.org/officeDocument/2006/relationships/hyperlink" Target="https://www.pravica.io/" TargetMode="External"/><Relationship Id="rId1525" Type="http://schemas.openxmlformats.org/officeDocument/2006/relationships/hyperlink" Target="http://agrigo.co.il/" TargetMode="External"/><Relationship Id="rId2923" Type="http://schemas.openxmlformats.org/officeDocument/2006/relationships/hyperlink" Target="https://twitter.com/laktapp" TargetMode="External"/><Relationship Id="rId7087" Type="http://schemas.openxmlformats.org/officeDocument/2006/relationships/hyperlink" Target="https://www.linkedin.com/company/pentagy-limited/" TargetMode="External"/><Relationship Id="rId8138" Type="http://schemas.openxmlformats.org/officeDocument/2006/relationships/hyperlink" Target="https://www.facebook.com/regalnigeria" TargetMode="External"/><Relationship Id="rId8552" Type="http://schemas.openxmlformats.org/officeDocument/2006/relationships/hyperlink" Target="https://www.linkedin.com/company/ydangle-apps-pty-ltd" TargetMode="External"/><Relationship Id="rId9950" Type="http://schemas.openxmlformats.org/officeDocument/2006/relationships/hyperlink" Target="https://www.daauus.so/" TargetMode="External"/><Relationship Id="rId10068" Type="http://schemas.openxmlformats.org/officeDocument/2006/relationships/hyperlink" Target="https://www.facebook.com/adspaceappng" TargetMode="External"/><Relationship Id="rId11466" Type="http://schemas.openxmlformats.org/officeDocument/2006/relationships/hyperlink" Target="https://twitter.com/dashmeapp" TargetMode="External"/><Relationship Id="rId7154" Type="http://schemas.openxmlformats.org/officeDocument/2006/relationships/hyperlink" Target="https://www.linkedin.com/company/tusqee-systems-ltd-" TargetMode="External"/><Relationship Id="rId8205" Type="http://schemas.openxmlformats.org/officeDocument/2006/relationships/hyperlink" Target="https://www.linkedin.com/company/wifix.ng" TargetMode="External"/><Relationship Id="rId9603" Type="http://schemas.openxmlformats.org/officeDocument/2006/relationships/hyperlink" Target="http://www.eyouthegypt.com/" TargetMode="External"/><Relationship Id="rId10482" Type="http://schemas.openxmlformats.org/officeDocument/2006/relationships/hyperlink" Target="https://twitter.com/BhaveshParekh_" TargetMode="External"/><Relationship Id="rId11119" Type="http://schemas.openxmlformats.org/officeDocument/2006/relationships/hyperlink" Target="https://twitter.com/VendeaseAfrica" TargetMode="External"/><Relationship Id="rId11533" Type="http://schemas.openxmlformats.org/officeDocument/2006/relationships/hyperlink" Target="https://facebook.com/LencoBank" TargetMode="External"/><Relationship Id="rId2299" Type="http://schemas.openxmlformats.org/officeDocument/2006/relationships/hyperlink" Target="https://www.facebook.com/domestly?fref=ts" TargetMode="External"/><Relationship Id="rId3697" Type="http://schemas.openxmlformats.org/officeDocument/2006/relationships/hyperlink" Target="https://www.linkedin.com/company/ownlabs/about/" TargetMode="External"/><Relationship Id="rId4748" Type="http://schemas.openxmlformats.org/officeDocument/2006/relationships/hyperlink" Target="https://www.linkedin.com/company/wyzetalk/" TargetMode="External"/><Relationship Id="rId10135" Type="http://schemas.openxmlformats.org/officeDocument/2006/relationships/hyperlink" Target="https://www.facebook.com/pickmeupservice" TargetMode="External"/><Relationship Id="rId11600" Type="http://schemas.openxmlformats.org/officeDocument/2006/relationships/hyperlink" Target="https://www.facebook.com/9jacodekids" TargetMode="External"/><Relationship Id="rId3764" Type="http://schemas.openxmlformats.org/officeDocument/2006/relationships/hyperlink" Target="https://www.linkedin.com/company/peblpc/" TargetMode="External"/><Relationship Id="rId4815" Type="http://schemas.openxmlformats.org/officeDocument/2006/relationships/hyperlink" Target="https://www.facebook.com/ZayRide" TargetMode="External"/><Relationship Id="rId6170" Type="http://schemas.openxmlformats.org/officeDocument/2006/relationships/hyperlink" Target="http://jimahtech.com/" TargetMode="External"/><Relationship Id="rId7221" Type="http://schemas.openxmlformats.org/officeDocument/2006/relationships/hyperlink" Target="https://web.facebook.com/delivery.kwik/?_rdc=1&amp;_rdr" TargetMode="External"/><Relationship Id="rId10202" Type="http://schemas.openxmlformats.org/officeDocument/2006/relationships/hyperlink" Target="https://www.facebook.com/waspito/" TargetMode="External"/><Relationship Id="rId685" Type="http://schemas.openxmlformats.org/officeDocument/2006/relationships/hyperlink" Target="https://twitter.com/vapuluspayments" TargetMode="External"/><Relationship Id="rId2366" Type="http://schemas.openxmlformats.org/officeDocument/2006/relationships/hyperlink" Target="https://www.facebook.com/educartis" TargetMode="External"/><Relationship Id="rId2780" Type="http://schemas.openxmlformats.org/officeDocument/2006/relationships/hyperlink" Target="https://twitter.com/guliveryHQ" TargetMode="External"/><Relationship Id="rId3417" Type="http://schemas.openxmlformats.org/officeDocument/2006/relationships/hyperlink" Target="http://www.hytechseed.com/" TargetMode="External"/><Relationship Id="rId3831" Type="http://schemas.openxmlformats.org/officeDocument/2006/relationships/hyperlink" Target="http://www.ridesafeafrica.com/" TargetMode="External"/><Relationship Id="rId6987" Type="http://schemas.openxmlformats.org/officeDocument/2006/relationships/hyperlink" Target="http://eastafricancompliantrecycling.co.ke/" TargetMode="External"/><Relationship Id="rId9393" Type="http://schemas.openxmlformats.org/officeDocument/2006/relationships/hyperlink" Target="https://www.facebook.com/yowaste/" TargetMode="External"/><Relationship Id="rId338" Type="http://schemas.openxmlformats.org/officeDocument/2006/relationships/hyperlink" Target="https://twitter.com/TBRAfrica" TargetMode="External"/><Relationship Id="rId752" Type="http://schemas.openxmlformats.org/officeDocument/2006/relationships/hyperlink" Target="https://www.facebook.com/thestudenthub.co/" TargetMode="External"/><Relationship Id="rId1382" Type="http://schemas.openxmlformats.org/officeDocument/2006/relationships/hyperlink" Target="https://www.linkedin.com/company-beta/10877500/" TargetMode="External"/><Relationship Id="rId2019" Type="http://schemas.openxmlformats.org/officeDocument/2006/relationships/hyperlink" Target="https://www.cequens.com/" TargetMode="External"/><Relationship Id="rId2433" Type="http://schemas.openxmlformats.org/officeDocument/2006/relationships/hyperlink" Target="https://www.facebook.com/envisionexperience/" TargetMode="External"/><Relationship Id="rId5589" Type="http://schemas.openxmlformats.org/officeDocument/2006/relationships/hyperlink" Target="https://www.linkedin.com/company/wecast/" TargetMode="External"/><Relationship Id="rId9046" Type="http://schemas.openxmlformats.org/officeDocument/2006/relationships/hyperlink" Target="https://www.facebook.com/AfritechMedia" TargetMode="External"/><Relationship Id="rId9460" Type="http://schemas.openxmlformats.org/officeDocument/2006/relationships/hyperlink" Target="https://twitter.com/WellvisHealth" TargetMode="External"/><Relationship Id="rId11390" Type="http://schemas.openxmlformats.org/officeDocument/2006/relationships/hyperlink" Target="https://twitter.com/ranaivfcentre" TargetMode="External"/><Relationship Id="rId405" Type="http://schemas.openxmlformats.org/officeDocument/2006/relationships/hyperlink" Target="https://www.facebook.com/PropertyProNG/" TargetMode="External"/><Relationship Id="rId1035" Type="http://schemas.openxmlformats.org/officeDocument/2006/relationships/hyperlink" Target="https://twitter.com/thelulaloop" TargetMode="External"/><Relationship Id="rId2500" Type="http://schemas.openxmlformats.org/officeDocument/2006/relationships/hyperlink" Target="https://www.facebook.com/Ensibuuko" TargetMode="External"/><Relationship Id="rId5656" Type="http://schemas.openxmlformats.org/officeDocument/2006/relationships/hyperlink" Target="https://www.linkedin.com/company-beta/1736205/" TargetMode="External"/><Relationship Id="rId8062" Type="http://schemas.openxmlformats.org/officeDocument/2006/relationships/hyperlink" Target="https://twitter.com/simerng" TargetMode="External"/><Relationship Id="rId9113" Type="http://schemas.openxmlformats.org/officeDocument/2006/relationships/hyperlink" Target="https://www.linkedin.com/company/gnugrid-africa/" TargetMode="External"/><Relationship Id="rId11043" Type="http://schemas.openxmlformats.org/officeDocument/2006/relationships/hyperlink" Target="https://www.capiter.net/" TargetMode="External"/><Relationship Id="rId1102" Type="http://schemas.openxmlformats.org/officeDocument/2006/relationships/hyperlink" Target="http://www.trotrotractor.com/" TargetMode="External"/><Relationship Id="rId4258" Type="http://schemas.openxmlformats.org/officeDocument/2006/relationships/hyperlink" Target="https://www.linkedin.com/company/sudpay/" TargetMode="External"/><Relationship Id="rId5309" Type="http://schemas.openxmlformats.org/officeDocument/2006/relationships/hyperlink" Target="https://twitter.com/Zulzi_SA" TargetMode="External"/><Relationship Id="rId6707" Type="http://schemas.openxmlformats.org/officeDocument/2006/relationships/hyperlink" Target="http://twitter.com/jooistmedia" TargetMode="External"/><Relationship Id="rId3274" Type="http://schemas.openxmlformats.org/officeDocument/2006/relationships/hyperlink" Target="https://mboagive.com/" TargetMode="External"/><Relationship Id="rId4672" Type="http://schemas.openxmlformats.org/officeDocument/2006/relationships/hyperlink" Target="https://www.facebook.com/WazInsure/" TargetMode="External"/><Relationship Id="rId5723" Type="http://schemas.openxmlformats.org/officeDocument/2006/relationships/hyperlink" Target="https://linkedin.com/company/dw-designs-web-design-company-in-egypt/" TargetMode="External"/><Relationship Id="rId8879" Type="http://schemas.openxmlformats.org/officeDocument/2006/relationships/hyperlink" Target="http://www.keyconnections.co.za/" TargetMode="External"/><Relationship Id="rId11110" Type="http://schemas.openxmlformats.org/officeDocument/2006/relationships/hyperlink" Target="https://www.linkedin.com/company/asante-financial-service-group" TargetMode="External"/><Relationship Id="rId195" Type="http://schemas.openxmlformats.org/officeDocument/2006/relationships/hyperlink" Target="https://www.facebook.com/Tizeti" TargetMode="External"/><Relationship Id="rId1919" Type="http://schemas.openxmlformats.org/officeDocument/2006/relationships/hyperlink" Target="https://www.facebook.com/BusinessToday.Kenya" TargetMode="External"/><Relationship Id="rId4325" Type="http://schemas.openxmlformats.org/officeDocument/2006/relationships/hyperlink" Target="https://www.teachmepad.com/" TargetMode="External"/><Relationship Id="rId7895" Type="http://schemas.openxmlformats.org/officeDocument/2006/relationships/hyperlink" Target="http://jobsinnigeria.com.ng/" TargetMode="External"/><Relationship Id="rId8946" Type="http://schemas.openxmlformats.org/officeDocument/2006/relationships/hyperlink" Target="https://www.facebook.com/akililabs/" TargetMode="External"/><Relationship Id="rId10876" Type="http://schemas.openxmlformats.org/officeDocument/2006/relationships/hyperlink" Target="https://www.facebook.com/lemonade.finance/" TargetMode="External"/><Relationship Id="rId2290" Type="http://schemas.openxmlformats.org/officeDocument/2006/relationships/hyperlink" Target="https://www.linkedin.com/company/e-agri/" TargetMode="External"/><Relationship Id="rId3341" Type="http://schemas.openxmlformats.org/officeDocument/2006/relationships/hyperlink" Target="https://www.marodi.tv/" TargetMode="External"/><Relationship Id="rId6497" Type="http://schemas.openxmlformats.org/officeDocument/2006/relationships/hyperlink" Target="https://www.facebook.com/angazaelimu/?fb_dtsg_ag=AdwY7xLO-9iqJtYIxGP8idk8RvMtrzXXhZrL-C0ywsniVA%3AAdx-2BNNlgDutZFUU77zqrpeT_Exw7ba6bw5wEqAfzg04A" TargetMode="External"/><Relationship Id="rId7548" Type="http://schemas.openxmlformats.org/officeDocument/2006/relationships/hyperlink" Target="http://www.heels.com.ng/" TargetMode="External"/><Relationship Id="rId7962" Type="http://schemas.openxmlformats.org/officeDocument/2006/relationships/hyperlink" Target="https://www.twitter.com/furnish_ng" TargetMode="External"/><Relationship Id="rId10529" Type="http://schemas.openxmlformats.org/officeDocument/2006/relationships/hyperlink" Target="https://www.facebook.com/womenhealthcarepharma" TargetMode="External"/><Relationship Id="rId262" Type="http://schemas.openxmlformats.org/officeDocument/2006/relationships/hyperlink" Target="https://www.linkedin.com/company/ace_africacourierexpress/" TargetMode="External"/><Relationship Id="rId5099" Type="http://schemas.openxmlformats.org/officeDocument/2006/relationships/hyperlink" Target="https://www.linkedin.com/company/gotbot/about/" TargetMode="External"/><Relationship Id="rId6564" Type="http://schemas.openxmlformats.org/officeDocument/2006/relationships/hyperlink" Target="https://www.dapstrem.blogspot.com/" TargetMode="External"/><Relationship Id="rId7615" Type="http://schemas.openxmlformats.org/officeDocument/2006/relationships/hyperlink" Target="https://middleman.com.ng/" TargetMode="External"/><Relationship Id="rId10943" Type="http://schemas.openxmlformats.org/officeDocument/2006/relationships/hyperlink" Target="https://www.facebook.com/CreditFins/" TargetMode="External"/><Relationship Id="rId2010" Type="http://schemas.openxmlformats.org/officeDocument/2006/relationships/hyperlink" Target="https://www.twitter.com/villepropreinc" TargetMode="External"/><Relationship Id="rId5166" Type="http://schemas.openxmlformats.org/officeDocument/2006/relationships/hyperlink" Target="https://www.twitter.com/eduonesa" TargetMode="External"/><Relationship Id="rId5580" Type="http://schemas.openxmlformats.org/officeDocument/2006/relationships/hyperlink" Target="https://www.linkedin.com/company/ordercloud" TargetMode="External"/><Relationship Id="rId6217" Type="http://schemas.openxmlformats.org/officeDocument/2006/relationships/hyperlink" Target="https://twitter.com/BeamRemit" TargetMode="External"/><Relationship Id="rId6631" Type="http://schemas.openxmlformats.org/officeDocument/2006/relationships/hyperlink" Target="https://facebook.com/greencharKE" TargetMode="External"/><Relationship Id="rId9787" Type="http://schemas.openxmlformats.org/officeDocument/2006/relationships/hyperlink" Target="https://www.lupiya.com/pages/home" TargetMode="External"/><Relationship Id="rId4182" Type="http://schemas.openxmlformats.org/officeDocument/2006/relationships/hyperlink" Target="https://twitter.com/SFA_Africa" TargetMode="External"/><Relationship Id="rId5233" Type="http://schemas.openxmlformats.org/officeDocument/2006/relationships/hyperlink" Target="http://www.xandgo.com/" TargetMode="External"/><Relationship Id="rId8389" Type="http://schemas.openxmlformats.org/officeDocument/2006/relationships/hyperlink" Target="https://www.facebook.com/GeekAsoft" TargetMode="External"/><Relationship Id="rId1776" Type="http://schemas.openxmlformats.org/officeDocument/2006/relationships/hyperlink" Target="https://twitter.com/bidibuild?lang=en" TargetMode="External"/><Relationship Id="rId2827" Type="http://schemas.openxmlformats.org/officeDocument/2006/relationships/hyperlink" Target="https://www.linkedin.com/company/hero-life/about/" TargetMode="External"/><Relationship Id="rId9854" Type="http://schemas.openxmlformats.org/officeDocument/2006/relationships/hyperlink" Target="https://www.dresscodeme.com/" TargetMode="External"/><Relationship Id="rId11784" Type="http://schemas.openxmlformats.org/officeDocument/2006/relationships/hyperlink" Target="https://www.linkedin.com/company/duhqa/about/" TargetMode="External"/><Relationship Id="rId68" Type="http://schemas.openxmlformats.org/officeDocument/2006/relationships/hyperlink" Target="http://twitter.com/oneafricamedia" TargetMode="External"/><Relationship Id="rId1429" Type="http://schemas.openxmlformats.org/officeDocument/2006/relationships/hyperlink" Target="https://www.linkedin.com/company/3dimo/about/" TargetMode="External"/><Relationship Id="rId1843" Type="http://schemas.openxmlformats.org/officeDocument/2006/relationships/hyperlink" Target="https://twitter.com/directpayonline" TargetMode="External"/><Relationship Id="rId4999" Type="http://schemas.openxmlformats.org/officeDocument/2006/relationships/hyperlink" Target="https://www.facebook.com/DataSciencing.KE" TargetMode="External"/><Relationship Id="rId5300" Type="http://schemas.openxmlformats.org/officeDocument/2006/relationships/hyperlink" Target="https://twitter.com/maxicashapp" TargetMode="External"/><Relationship Id="rId7058" Type="http://schemas.openxmlformats.org/officeDocument/2006/relationships/hyperlink" Target="https://www.linkedin.com/company/node-africa-limited" TargetMode="External"/><Relationship Id="rId8456" Type="http://schemas.openxmlformats.org/officeDocument/2006/relationships/hyperlink" Target="http://www.facebook.com/Cognician" TargetMode="External"/><Relationship Id="rId8870" Type="http://schemas.openxmlformats.org/officeDocument/2006/relationships/hyperlink" Target="https://www.facebook.com/poweroptimal/" TargetMode="External"/><Relationship Id="rId9507" Type="http://schemas.openxmlformats.org/officeDocument/2006/relationships/hyperlink" Target="https://www.linkedin.com/company/xenomenergy/" TargetMode="External"/><Relationship Id="rId9921" Type="http://schemas.openxmlformats.org/officeDocument/2006/relationships/hyperlink" Target="https://www.linkedin.com/company/yellow-card-financial/" TargetMode="External"/><Relationship Id="rId10386" Type="http://schemas.openxmlformats.org/officeDocument/2006/relationships/hyperlink" Target="https://www.facebook.com/djamoci" TargetMode="External"/><Relationship Id="rId11437" Type="http://schemas.openxmlformats.org/officeDocument/2006/relationships/hyperlink" Target="https://www.oneorder.net/" TargetMode="External"/><Relationship Id="rId11851" Type="http://schemas.openxmlformats.org/officeDocument/2006/relationships/hyperlink" Target="https://gaininfinity.com/" TargetMode="External"/><Relationship Id="rId1910" Type="http://schemas.openxmlformats.org/officeDocument/2006/relationships/hyperlink" Target="http://www.linkedin.com/company/buni-tv" TargetMode="External"/><Relationship Id="rId7472" Type="http://schemas.openxmlformats.org/officeDocument/2006/relationships/hyperlink" Target="https://www.facebook.com/playfre/" TargetMode="External"/><Relationship Id="rId8109" Type="http://schemas.openxmlformats.org/officeDocument/2006/relationships/hyperlink" Target="http://storefoundry.com/" TargetMode="External"/><Relationship Id="rId8523" Type="http://schemas.openxmlformats.org/officeDocument/2006/relationships/hyperlink" Target="https://twitter.com/realtyafrica" TargetMode="External"/><Relationship Id="rId10039" Type="http://schemas.openxmlformats.org/officeDocument/2006/relationships/hyperlink" Target="https://www.linkedin.com/company/phema-agri" TargetMode="External"/><Relationship Id="rId10453" Type="http://schemas.openxmlformats.org/officeDocument/2006/relationships/hyperlink" Target="https://www.facebook.com/KoinzApp" TargetMode="External"/><Relationship Id="rId11504" Type="http://schemas.openxmlformats.org/officeDocument/2006/relationships/hyperlink" Target="https://www.linkedin.com/company/flapkap/about/" TargetMode="External"/><Relationship Id="rId3668" Type="http://schemas.openxmlformats.org/officeDocument/2006/relationships/hyperlink" Target="https://www.linkedin.com/showcase/oride/about/" TargetMode="External"/><Relationship Id="rId4719" Type="http://schemas.openxmlformats.org/officeDocument/2006/relationships/hyperlink" Target="https://www.facebook.com/YobanteExpressSARL/" TargetMode="External"/><Relationship Id="rId6074" Type="http://schemas.openxmlformats.org/officeDocument/2006/relationships/hyperlink" Target="https://www.twitter.com/vidmy_" TargetMode="External"/><Relationship Id="rId7125" Type="http://schemas.openxmlformats.org/officeDocument/2006/relationships/hyperlink" Target="https://www.surf.co.ke/" TargetMode="External"/><Relationship Id="rId10106" Type="http://schemas.openxmlformats.org/officeDocument/2006/relationships/hyperlink" Target="https://www.facebook.com/dreevo.eg/" TargetMode="External"/><Relationship Id="rId589" Type="http://schemas.openxmlformats.org/officeDocument/2006/relationships/hyperlink" Target="https://www.linkedin.com/company/med.tn/" TargetMode="External"/><Relationship Id="rId2684" Type="http://schemas.openxmlformats.org/officeDocument/2006/relationships/hyperlink" Target="http://inukapap.co.ke/" TargetMode="External"/><Relationship Id="rId3735" Type="http://schemas.openxmlformats.org/officeDocument/2006/relationships/hyperlink" Target="https://paynas.com/" TargetMode="External"/><Relationship Id="rId5090" Type="http://schemas.openxmlformats.org/officeDocument/2006/relationships/hyperlink" Target="https://www.facebook.com/pages/Pinktie/566704350121517" TargetMode="External"/><Relationship Id="rId6141" Type="http://schemas.openxmlformats.org/officeDocument/2006/relationships/hyperlink" Target="https://www.facebook.com/CodelnSpaces/" TargetMode="External"/><Relationship Id="rId9297" Type="http://schemas.openxmlformats.org/officeDocument/2006/relationships/hyperlink" Target="https://www.facebook.com/LocumBase/" TargetMode="External"/><Relationship Id="rId10520" Type="http://schemas.openxmlformats.org/officeDocument/2006/relationships/hyperlink" Target="https://www.linkedin.com/company/baobabplus" TargetMode="External"/><Relationship Id="rId656" Type="http://schemas.openxmlformats.org/officeDocument/2006/relationships/hyperlink" Target="https://www.facebook.com/kudigopos/" TargetMode="External"/><Relationship Id="rId1286" Type="http://schemas.openxmlformats.org/officeDocument/2006/relationships/hyperlink" Target="https://www.linkedin.com/company/taz-technologies-ltd/" TargetMode="External"/><Relationship Id="rId2337" Type="http://schemas.openxmlformats.org/officeDocument/2006/relationships/hyperlink" Target="http://www.dsquares.com/" TargetMode="External"/><Relationship Id="rId9364" Type="http://schemas.openxmlformats.org/officeDocument/2006/relationships/hyperlink" Target="https://twitter.com/trutradeafrica" TargetMode="External"/><Relationship Id="rId309" Type="http://schemas.openxmlformats.org/officeDocument/2006/relationships/hyperlink" Target="https://www.thisisme.com/" TargetMode="External"/><Relationship Id="rId2751" Type="http://schemas.openxmlformats.org/officeDocument/2006/relationships/hyperlink" Target="http://www.getgometro.com/" TargetMode="External"/><Relationship Id="rId3802" Type="http://schemas.openxmlformats.org/officeDocument/2006/relationships/hyperlink" Target="https://picsa.com/" TargetMode="External"/><Relationship Id="rId6958" Type="http://schemas.openxmlformats.org/officeDocument/2006/relationships/hyperlink" Target="http://www.facebook.com/campus.discounts.offers" TargetMode="External"/><Relationship Id="rId8380" Type="http://schemas.openxmlformats.org/officeDocument/2006/relationships/hyperlink" Target="http://twitter.com/askIroyin" TargetMode="External"/><Relationship Id="rId9017" Type="http://schemas.openxmlformats.org/officeDocument/2006/relationships/hyperlink" Target="https://career180.co/" TargetMode="External"/><Relationship Id="rId11294" Type="http://schemas.openxmlformats.org/officeDocument/2006/relationships/hyperlink" Target="https://www.linkedin.com/company/imfact-nl/" TargetMode="External"/><Relationship Id="rId723" Type="http://schemas.openxmlformats.org/officeDocument/2006/relationships/hyperlink" Target="https://hotelonline.co/" TargetMode="External"/><Relationship Id="rId1006" Type="http://schemas.openxmlformats.org/officeDocument/2006/relationships/hyperlink" Target="http://www.webville.io/" TargetMode="External"/><Relationship Id="rId1353" Type="http://schemas.openxmlformats.org/officeDocument/2006/relationships/hyperlink" Target="https://middletrust.carrd.co/" TargetMode="External"/><Relationship Id="rId2404" Type="http://schemas.openxmlformats.org/officeDocument/2006/relationships/hyperlink" Target="https://www.facebook.com/elikhamsystems/" TargetMode="External"/><Relationship Id="rId5974" Type="http://schemas.openxmlformats.org/officeDocument/2006/relationships/hyperlink" Target="http://www.avelabs.com/" TargetMode="External"/><Relationship Id="rId8033" Type="http://schemas.openxmlformats.org/officeDocument/2006/relationships/hyperlink" Target="https://www.myweb.ng/" TargetMode="External"/><Relationship Id="rId9431" Type="http://schemas.openxmlformats.org/officeDocument/2006/relationships/hyperlink" Target="https://twitter.com/KweliUG" TargetMode="External"/><Relationship Id="rId11361" Type="http://schemas.openxmlformats.org/officeDocument/2006/relationships/hyperlink" Target="https://www.linkedin.com/company/vestiofficial" TargetMode="External"/><Relationship Id="rId1420" Type="http://schemas.openxmlformats.org/officeDocument/2006/relationships/hyperlink" Target="http://africoinx.com/" TargetMode="External"/><Relationship Id="rId4576" Type="http://schemas.openxmlformats.org/officeDocument/2006/relationships/hyperlink" Target="https://www.linkedin.com/company/village-enterprise" TargetMode="External"/><Relationship Id="rId4990" Type="http://schemas.openxmlformats.org/officeDocument/2006/relationships/hyperlink" Target="http://brightgreenkenya.co.ke/" TargetMode="External"/><Relationship Id="rId5627" Type="http://schemas.openxmlformats.org/officeDocument/2006/relationships/hyperlink" Target="https://www.linkedin.com/company/6726324?trk=tyah&amp;trkInfo=idx%3A1-1-1%2CtarId%3A1425631167804%2Ctas%3AShift+ONE+" TargetMode="External"/><Relationship Id="rId11014" Type="http://schemas.openxmlformats.org/officeDocument/2006/relationships/hyperlink" Target="http://lacaisse.ma/" TargetMode="External"/><Relationship Id="rId3178" Type="http://schemas.openxmlformats.org/officeDocument/2006/relationships/hyperlink" Target="http://lara.ng/" TargetMode="External"/><Relationship Id="rId3592" Type="http://schemas.openxmlformats.org/officeDocument/2006/relationships/hyperlink" Target="https://www.facebook.com/trackapp.numidatech/" TargetMode="External"/><Relationship Id="rId4229" Type="http://schemas.openxmlformats.org/officeDocument/2006/relationships/hyperlink" Target="https://twitter.com/_sunubus_?lang=en" TargetMode="External"/><Relationship Id="rId4643" Type="http://schemas.openxmlformats.org/officeDocument/2006/relationships/hyperlink" Target="http://www.waracake.com/" TargetMode="External"/><Relationship Id="rId7799" Type="http://schemas.openxmlformats.org/officeDocument/2006/relationships/hyperlink" Target="https://miduman.com/" TargetMode="External"/><Relationship Id="rId8100" Type="http://schemas.openxmlformats.org/officeDocument/2006/relationships/hyperlink" Target="http://www.mylearningacademy.com/" TargetMode="External"/><Relationship Id="rId10030" Type="http://schemas.openxmlformats.org/officeDocument/2006/relationships/hyperlink" Target="https://www.facebook.com/pages/category/Entrepreneur/Green-Face-Trading-PLC-107343927693371/" TargetMode="External"/><Relationship Id="rId2194" Type="http://schemas.openxmlformats.org/officeDocument/2006/relationships/hyperlink" Target="https://www.linkedin.com/company/deep-data/about/" TargetMode="External"/><Relationship Id="rId3245" Type="http://schemas.openxmlformats.org/officeDocument/2006/relationships/hyperlink" Target="https://www.facebook.com/linkdpro/" TargetMode="External"/><Relationship Id="rId4710" Type="http://schemas.openxmlformats.org/officeDocument/2006/relationships/hyperlink" Target="http://wiconnect.com.sa/" TargetMode="External"/><Relationship Id="rId7866" Type="http://schemas.openxmlformats.org/officeDocument/2006/relationships/hyperlink" Target="http://flexisaf.com/" TargetMode="External"/><Relationship Id="rId166" Type="http://schemas.openxmlformats.org/officeDocument/2006/relationships/hyperlink" Target="https://kopokopo.co.ke/" TargetMode="External"/><Relationship Id="rId580" Type="http://schemas.openxmlformats.org/officeDocument/2006/relationships/hyperlink" Target="http://www.investsure.info/" TargetMode="External"/><Relationship Id="rId2261" Type="http://schemas.openxmlformats.org/officeDocument/2006/relationships/hyperlink" Target="http://driversng.com/" TargetMode="External"/><Relationship Id="rId3312" Type="http://schemas.openxmlformats.org/officeDocument/2006/relationships/hyperlink" Target="https://www.twitter.com/ourmshule" TargetMode="External"/><Relationship Id="rId6468" Type="http://schemas.openxmlformats.org/officeDocument/2006/relationships/hyperlink" Target="http://www.afritorial.com/" TargetMode="External"/><Relationship Id="rId7519" Type="http://schemas.openxmlformats.org/officeDocument/2006/relationships/hyperlink" Target="https://www.linkedin.com/company/time&amp;ink/" TargetMode="External"/><Relationship Id="rId8917" Type="http://schemas.openxmlformats.org/officeDocument/2006/relationships/hyperlink" Target="https://www.facebook.com/RenewablePowerSA" TargetMode="External"/><Relationship Id="rId10847" Type="http://schemas.openxmlformats.org/officeDocument/2006/relationships/hyperlink" Target="https://twitter.com/TheJeelApp" TargetMode="External"/><Relationship Id="rId233" Type="http://schemas.openxmlformats.org/officeDocument/2006/relationships/hyperlink" Target="https://twitter.com/brcknet" TargetMode="External"/><Relationship Id="rId5484" Type="http://schemas.openxmlformats.org/officeDocument/2006/relationships/hyperlink" Target="https://www.facebook.com/ukheshe/" TargetMode="External"/><Relationship Id="rId6882" Type="http://schemas.openxmlformats.org/officeDocument/2006/relationships/hyperlink" Target="http://techwatersolutions.com/" TargetMode="External"/><Relationship Id="rId7933" Type="http://schemas.openxmlformats.org/officeDocument/2006/relationships/hyperlink" Target="https://www.facebook.com/icleanng/" TargetMode="External"/><Relationship Id="rId10914" Type="http://schemas.openxmlformats.org/officeDocument/2006/relationships/hyperlink" Target="https://twitter.com/CodeImpact_ug" TargetMode="External"/><Relationship Id="rId300" Type="http://schemas.openxmlformats.org/officeDocument/2006/relationships/hyperlink" Target="https://www.facebook.com/SweepSouthSA" TargetMode="External"/><Relationship Id="rId4086" Type="http://schemas.openxmlformats.org/officeDocument/2006/relationships/hyperlink" Target="https://www.linkedin.com/company/shieldfy/" TargetMode="External"/><Relationship Id="rId5137" Type="http://schemas.openxmlformats.org/officeDocument/2006/relationships/hyperlink" Target="http://www.perk.co.za/" TargetMode="External"/><Relationship Id="rId6535" Type="http://schemas.openxmlformats.org/officeDocument/2006/relationships/hyperlink" Target="https://www.linkedin.com/organization/18040158/admin/updates" TargetMode="External"/><Relationship Id="rId5551" Type="http://schemas.openxmlformats.org/officeDocument/2006/relationships/hyperlink" Target="https://www.vibescout.com/" TargetMode="External"/><Relationship Id="rId6602" Type="http://schemas.openxmlformats.org/officeDocument/2006/relationships/hyperlink" Target="http://www.gaming4kenya.com/" TargetMode="External"/><Relationship Id="rId9758" Type="http://schemas.openxmlformats.org/officeDocument/2006/relationships/hyperlink" Target="https://www.paymenow.app/" TargetMode="External"/><Relationship Id="rId11688" Type="http://schemas.openxmlformats.org/officeDocument/2006/relationships/hyperlink" Target="https://twitter.com/CassavaNetwork" TargetMode="External"/><Relationship Id="rId1747" Type="http://schemas.openxmlformats.org/officeDocument/2006/relationships/hyperlink" Target="https://www.linkedin.com/company/arone-delivery/" TargetMode="External"/><Relationship Id="rId4153" Type="http://schemas.openxmlformats.org/officeDocument/2006/relationships/hyperlink" Target="https://www.linkedin.com/in/smart-farming-32426112b/" TargetMode="External"/><Relationship Id="rId5204" Type="http://schemas.openxmlformats.org/officeDocument/2006/relationships/hyperlink" Target="https://www.twitter.com/nuvalaw" TargetMode="External"/><Relationship Id="rId8774" Type="http://schemas.openxmlformats.org/officeDocument/2006/relationships/hyperlink" Target="https://pista.co.za/" TargetMode="External"/><Relationship Id="rId9825" Type="http://schemas.openxmlformats.org/officeDocument/2006/relationships/hyperlink" Target="http://www.slashdealz.com/" TargetMode="External"/><Relationship Id="rId39" Type="http://schemas.openxmlformats.org/officeDocument/2006/relationships/hyperlink" Target="http://www.africanleadershipacademy.org/" TargetMode="External"/><Relationship Id="rId1814" Type="http://schemas.openxmlformats.org/officeDocument/2006/relationships/hyperlink" Target="https://twitter.com/dentacarts?lang=en" TargetMode="External"/><Relationship Id="rId4220" Type="http://schemas.openxmlformats.org/officeDocument/2006/relationships/hyperlink" Target="https://www.facebook.com/sudonum/" TargetMode="External"/><Relationship Id="rId7376" Type="http://schemas.openxmlformats.org/officeDocument/2006/relationships/hyperlink" Target="https://techcabal.com/" TargetMode="External"/><Relationship Id="rId7790" Type="http://schemas.openxmlformats.org/officeDocument/2006/relationships/hyperlink" Target="http://crea8social.com/" TargetMode="External"/><Relationship Id="rId8427" Type="http://schemas.openxmlformats.org/officeDocument/2006/relationships/hyperlink" Target="https://www.facebook.com/websmart.com.ng" TargetMode="External"/><Relationship Id="rId8841" Type="http://schemas.openxmlformats.org/officeDocument/2006/relationships/hyperlink" Target="http://gunsandrain.com/" TargetMode="External"/><Relationship Id="rId10357" Type="http://schemas.openxmlformats.org/officeDocument/2006/relationships/hyperlink" Target="https://twitter.com/MortgageMarket_" TargetMode="External"/><Relationship Id="rId11755" Type="http://schemas.openxmlformats.org/officeDocument/2006/relationships/hyperlink" Target="https://www.kuunda.com/" TargetMode="External"/><Relationship Id="rId6392" Type="http://schemas.openxmlformats.org/officeDocument/2006/relationships/hyperlink" Target="http://www.linkedin.com/company/5239065" TargetMode="External"/><Relationship Id="rId7029" Type="http://schemas.openxmlformats.org/officeDocument/2006/relationships/hyperlink" Target="http://twitter.com/kilicloud" TargetMode="External"/><Relationship Id="rId7443" Type="http://schemas.openxmlformats.org/officeDocument/2006/relationships/hyperlink" Target="http://sme9ja.com/" TargetMode="External"/><Relationship Id="rId10771" Type="http://schemas.openxmlformats.org/officeDocument/2006/relationships/hyperlink" Target="https://www.linkedin.com/company/eshi-express" TargetMode="External"/><Relationship Id="rId11408" Type="http://schemas.openxmlformats.org/officeDocument/2006/relationships/hyperlink" Target="https://www.linkedin.com/company/earnipay" TargetMode="External"/><Relationship Id="rId11822" Type="http://schemas.openxmlformats.org/officeDocument/2006/relationships/hyperlink" Target="https://twitter.com/DrAhmedfodaa" TargetMode="External"/><Relationship Id="rId2588" Type="http://schemas.openxmlformats.org/officeDocument/2006/relationships/hyperlink" Target="https://www.linkedin.com/company/fireflyon/" TargetMode="External"/><Relationship Id="rId3986" Type="http://schemas.openxmlformats.org/officeDocument/2006/relationships/hyperlink" Target="https://riovic.com/" TargetMode="External"/><Relationship Id="rId6045" Type="http://schemas.openxmlformats.org/officeDocument/2006/relationships/hyperlink" Target="http://www.kijamii.com/" TargetMode="External"/><Relationship Id="rId10424" Type="http://schemas.openxmlformats.org/officeDocument/2006/relationships/hyperlink" Target="https://www.inoxico.com/" TargetMode="External"/><Relationship Id="rId3639" Type="http://schemas.openxmlformats.org/officeDocument/2006/relationships/hyperlink" Target="https://www.linkedin.com/company/ongair-inc/" TargetMode="External"/><Relationship Id="rId5061" Type="http://schemas.openxmlformats.org/officeDocument/2006/relationships/hyperlink" Target="https://twitter.com/codesconsult" TargetMode="External"/><Relationship Id="rId6112" Type="http://schemas.openxmlformats.org/officeDocument/2006/relationships/hyperlink" Target="http://www.mobihall.com/" TargetMode="External"/><Relationship Id="rId7510" Type="http://schemas.openxmlformats.org/officeDocument/2006/relationships/hyperlink" Target="https://www.facebook.com/pages/category/Product-Service/Creditclan-670658513282341/" TargetMode="External"/><Relationship Id="rId9268" Type="http://schemas.openxmlformats.org/officeDocument/2006/relationships/hyperlink" Target="https://verifyme.ng/" TargetMode="External"/><Relationship Id="rId974" Type="http://schemas.openxmlformats.org/officeDocument/2006/relationships/hyperlink" Target="https://www.linkedin.com/company/fancam/" TargetMode="External"/><Relationship Id="rId2655" Type="http://schemas.openxmlformats.org/officeDocument/2006/relationships/hyperlink" Target="https://twitter.com/flyh2" TargetMode="External"/><Relationship Id="rId3706" Type="http://schemas.openxmlformats.org/officeDocument/2006/relationships/hyperlink" Target="https://www.facebook.com/ozeapp/" TargetMode="External"/><Relationship Id="rId9682" Type="http://schemas.openxmlformats.org/officeDocument/2006/relationships/hyperlink" Target="https://www.linkedin.com/company/moringaconnect/" TargetMode="External"/><Relationship Id="rId11198" Type="http://schemas.openxmlformats.org/officeDocument/2006/relationships/hyperlink" Target="https://www.onlineabortionpillrx.com/" TargetMode="External"/><Relationship Id="rId627" Type="http://schemas.openxmlformats.org/officeDocument/2006/relationships/hyperlink" Target="https://www.linkedin.com/company/pezesha/" TargetMode="External"/><Relationship Id="rId1257" Type="http://schemas.openxmlformats.org/officeDocument/2006/relationships/hyperlink" Target="https://www.facebook.com/Fawaterk/" TargetMode="External"/><Relationship Id="rId1671" Type="http://schemas.openxmlformats.org/officeDocument/2006/relationships/hyperlink" Target="http://at-hause.com/" TargetMode="External"/><Relationship Id="rId2308" Type="http://schemas.openxmlformats.org/officeDocument/2006/relationships/hyperlink" Target="https://easymatatu.com/" TargetMode="External"/><Relationship Id="rId2722" Type="http://schemas.openxmlformats.org/officeDocument/2006/relationships/hyperlink" Target="https://twitter.com/govchatsa" TargetMode="External"/><Relationship Id="rId5878" Type="http://schemas.openxmlformats.org/officeDocument/2006/relationships/hyperlink" Target="https://www.facebook.com/Nezakeredu/" TargetMode="External"/><Relationship Id="rId6929" Type="http://schemas.openxmlformats.org/officeDocument/2006/relationships/hyperlink" Target="https://www.facebook.com/bebamzigo/" TargetMode="External"/><Relationship Id="rId8284" Type="http://schemas.openxmlformats.org/officeDocument/2006/relationships/hyperlink" Target="https://www.facebook.com/themedia360" TargetMode="External"/><Relationship Id="rId9335" Type="http://schemas.openxmlformats.org/officeDocument/2006/relationships/hyperlink" Target="https://twitter.com/zibuza_net?lang=en" TargetMode="External"/><Relationship Id="rId11265" Type="http://schemas.openxmlformats.org/officeDocument/2006/relationships/hyperlink" Target="https://www.wowzi.co/" TargetMode="External"/><Relationship Id="rId1324" Type="http://schemas.openxmlformats.org/officeDocument/2006/relationships/hyperlink" Target="http://www.medico-home.com/" TargetMode="External"/><Relationship Id="rId4894" Type="http://schemas.openxmlformats.org/officeDocument/2006/relationships/hyperlink" Target="https://www.linkedin.com/company/spark-schools/" TargetMode="External"/><Relationship Id="rId5945" Type="http://schemas.openxmlformats.org/officeDocument/2006/relationships/hyperlink" Target="https://twitter.com/yodawyapp" TargetMode="External"/><Relationship Id="rId8351" Type="http://schemas.openxmlformats.org/officeDocument/2006/relationships/hyperlink" Target="https://www.linkedin.com/company/fansconnectonline-limited/about/" TargetMode="External"/><Relationship Id="rId9402" Type="http://schemas.openxmlformats.org/officeDocument/2006/relationships/hyperlink" Target="https://www.linkedin.com/company/crowdforce/about/" TargetMode="External"/><Relationship Id="rId10281" Type="http://schemas.openxmlformats.org/officeDocument/2006/relationships/hyperlink" Target="https://moome.tn/login/farmer" TargetMode="External"/><Relationship Id="rId11332" Type="http://schemas.openxmlformats.org/officeDocument/2006/relationships/hyperlink" Target="https://3attar.com/ar/" TargetMode="External"/><Relationship Id="rId30" Type="http://schemas.openxmlformats.org/officeDocument/2006/relationships/hyperlink" Target="https://twitter.com/JUMO_WORLD" TargetMode="External"/><Relationship Id="rId3496" Type="http://schemas.openxmlformats.org/officeDocument/2006/relationships/hyperlink" Target="https://twitter.com/gomtick" TargetMode="External"/><Relationship Id="rId4547" Type="http://schemas.openxmlformats.org/officeDocument/2006/relationships/hyperlink" Target="https://www.linkedin.com/company/uthini/" TargetMode="External"/><Relationship Id="rId8004" Type="http://schemas.openxmlformats.org/officeDocument/2006/relationships/hyperlink" Target="http://twitter.com/SwishIdeas" TargetMode="External"/><Relationship Id="rId2098" Type="http://schemas.openxmlformats.org/officeDocument/2006/relationships/hyperlink" Target="https://www.conor.co.za/" TargetMode="External"/><Relationship Id="rId3149" Type="http://schemas.openxmlformats.org/officeDocument/2006/relationships/hyperlink" Target="https://www.facebook.com/kudobuzz?_rdr=p" TargetMode="External"/><Relationship Id="rId3563" Type="http://schemas.openxmlformats.org/officeDocument/2006/relationships/hyperlink" Target="https://www.linkedin.com/company/next-group-plc/about/" TargetMode="External"/><Relationship Id="rId4961" Type="http://schemas.openxmlformats.org/officeDocument/2006/relationships/hyperlink" Target="https://twitter.com/startclevr?lang=en" TargetMode="External"/><Relationship Id="rId7020" Type="http://schemas.openxmlformats.org/officeDocument/2006/relationships/hyperlink" Target="https://www.facebook.com/happywishy/" TargetMode="External"/><Relationship Id="rId484" Type="http://schemas.openxmlformats.org/officeDocument/2006/relationships/hyperlink" Target="https://www.linkedin.com/company/sensor-networks/" TargetMode="External"/><Relationship Id="rId2165" Type="http://schemas.openxmlformats.org/officeDocument/2006/relationships/hyperlink" Target="https://www.linkedin.com/company/ctrladvisor/" TargetMode="External"/><Relationship Id="rId3216" Type="http://schemas.openxmlformats.org/officeDocument/2006/relationships/hyperlink" Target="https://legitcar.ng/" TargetMode="External"/><Relationship Id="rId4614" Type="http://schemas.openxmlformats.org/officeDocument/2006/relationships/hyperlink" Target="https://twitter.com/voyajinc" TargetMode="External"/><Relationship Id="rId9192" Type="http://schemas.openxmlformats.org/officeDocument/2006/relationships/hyperlink" Target="https://www.facebook.com/safiripesa/" TargetMode="External"/><Relationship Id="rId10001" Type="http://schemas.openxmlformats.org/officeDocument/2006/relationships/hyperlink" Target="https://www.facebook.com/HenyApp" TargetMode="External"/><Relationship Id="rId137" Type="http://schemas.openxmlformats.org/officeDocument/2006/relationships/hyperlink" Target="https://twitter.com/jibuco" TargetMode="External"/><Relationship Id="rId3630" Type="http://schemas.openxmlformats.org/officeDocument/2006/relationships/hyperlink" Target="https://www.facebook.com/OnceSync" TargetMode="External"/><Relationship Id="rId6786" Type="http://schemas.openxmlformats.org/officeDocument/2006/relationships/hyperlink" Target="http://twitter.com/Mdundomusic" TargetMode="External"/><Relationship Id="rId7837" Type="http://schemas.openxmlformats.org/officeDocument/2006/relationships/hyperlink" Target="http://teachersaroundme.com/" TargetMode="External"/><Relationship Id="rId10818" Type="http://schemas.openxmlformats.org/officeDocument/2006/relationships/hyperlink" Target="https://www.linkedin.com/company/ed-partners-africa" TargetMode="External"/><Relationship Id="rId551" Type="http://schemas.openxmlformats.org/officeDocument/2006/relationships/hyperlink" Target="https://www.facebook.com/letsokhi" TargetMode="External"/><Relationship Id="rId1181" Type="http://schemas.openxmlformats.org/officeDocument/2006/relationships/hyperlink" Target="https://www.linkedin.com/company/foodlocker/about/" TargetMode="External"/><Relationship Id="rId2232" Type="http://schemas.openxmlformats.org/officeDocument/2006/relationships/hyperlink" Target="https://www.facebook.com/dipitatechnology/" TargetMode="External"/><Relationship Id="rId5388" Type="http://schemas.openxmlformats.org/officeDocument/2006/relationships/hyperlink" Target="https://twitter.com/HostAfricaZA" TargetMode="External"/><Relationship Id="rId6439" Type="http://schemas.openxmlformats.org/officeDocument/2006/relationships/hyperlink" Target="https://www.linkedin.com/company/amoebax-ltd" TargetMode="External"/><Relationship Id="rId6853" Type="http://schemas.openxmlformats.org/officeDocument/2006/relationships/hyperlink" Target="https://senga.co/" TargetMode="External"/><Relationship Id="rId7904" Type="http://schemas.openxmlformats.org/officeDocument/2006/relationships/hyperlink" Target="https://twitter.com/chowhubHQ" TargetMode="External"/><Relationship Id="rId204" Type="http://schemas.openxmlformats.org/officeDocument/2006/relationships/hyperlink" Target="https://terragongroup.com/" TargetMode="External"/><Relationship Id="rId1998" Type="http://schemas.openxmlformats.org/officeDocument/2006/relationships/hyperlink" Target="http://www.easi.com/" TargetMode="External"/><Relationship Id="rId5455" Type="http://schemas.openxmlformats.org/officeDocument/2006/relationships/hyperlink" Target="http://www.muzitech.com/" TargetMode="External"/><Relationship Id="rId6506" Type="http://schemas.openxmlformats.org/officeDocument/2006/relationships/hyperlink" Target="https://www.facebook.com/pg/BabyMed2013" TargetMode="External"/><Relationship Id="rId6920" Type="http://schemas.openxmlformats.org/officeDocument/2006/relationships/hyperlink" Target="https://www.deafelimuplus.co.ke/" TargetMode="External"/><Relationship Id="rId4057" Type="http://schemas.openxmlformats.org/officeDocument/2006/relationships/hyperlink" Target="http://securesys.net/" TargetMode="External"/><Relationship Id="rId4471" Type="http://schemas.openxmlformats.org/officeDocument/2006/relationships/hyperlink" Target="https://www.linkedin.com/company/truluv-granola/" TargetMode="External"/><Relationship Id="rId5108" Type="http://schemas.openxmlformats.org/officeDocument/2006/relationships/hyperlink" Target="http://www.facebook.com/myvoicemap" TargetMode="External"/><Relationship Id="rId5522" Type="http://schemas.openxmlformats.org/officeDocument/2006/relationships/hyperlink" Target="http://www.facebook.com/thoopid" TargetMode="External"/><Relationship Id="rId8678" Type="http://schemas.openxmlformats.org/officeDocument/2006/relationships/hyperlink" Target="http://kweza.co.za/" TargetMode="External"/><Relationship Id="rId9729" Type="http://schemas.openxmlformats.org/officeDocument/2006/relationships/hyperlink" Target="http://www.sakneen.com/" TargetMode="External"/><Relationship Id="rId3073" Type="http://schemas.openxmlformats.org/officeDocument/2006/relationships/hyperlink" Target="https://www.kenai.co.za/" TargetMode="External"/><Relationship Id="rId4124" Type="http://schemas.openxmlformats.org/officeDocument/2006/relationships/hyperlink" Target="https://www.linkedin.com/company/stackdx/" TargetMode="External"/><Relationship Id="rId7694" Type="http://schemas.openxmlformats.org/officeDocument/2006/relationships/hyperlink" Target="https://www.prediagn.com.ng/" TargetMode="External"/><Relationship Id="rId11659" Type="http://schemas.openxmlformats.org/officeDocument/2006/relationships/hyperlink" Target="https://www.facebook.com/zurihealthapp/" TargetMode="External"/><Relationship Id="rId1718" Type="http://schemas.openxmlformats.org/officeDocument/2006/relationships/hyperlink" Target="https://www.linkedin.com/company/apollo-agriculture/" TargetMode="External"/><Relationship Id="rId3140" Type="http://schemas.openxmlformats.org/officeDocument/2006/relationships/hyperlink" Target="https://twitter.com/kweseiflix_ke?lang=en" TargetMode="External"/><Relationship Id="rId6296" Type="http://schemas.openxmlformats.org/officeDocument/2006/relationships/hyperlink" Target="http://www.farmable.me/" TargetMode="External"/><Relationship Id="rId7347" Type="http://schemas.openxmlformats.org/officeDocument/2006/relationships/hyperlink" Target="http://sorepairit.com/" TargetMode="External"/><Relationship Id="rId8745" Type="http://schemas.openxmlformats.org/officeDocument/2006/relationships/hyperlink" Target="https://www.facebook.com/sowetanlive" TargetMode="External"/><Relationship Id="rId10675" Type="http://schemas.openxmlformats.org/officeDocument/2006/relationships/hyperlink" Target="https://twitter.com/TBIInfotech" TargetMode="External"/><Relationship Id="rId11726" Type="http://schemas.openxmlformats.org/officeDocument/2006/relationships/hyperlink" Target="https://advaeg.com/en/" TargetMode="External"/><Relationship Id="rId7761" Type="http://schemas.openxmlformats.org/officeDocument/2006/relationships/hyperlink" Target="https://www.facebook.com/360nobs" TargetMode="External"/><Relationship Id="rId8812" Type="http://schemas.openxmlformats.org/officeDocument/2006/relationships/hyperlink" Target="https://xtremexccessories.co.za/" TargetMode="External"/><Relationship Id="rId10328" Type="http://schemas.openxmlformats.org/officeDocument/2006/relationships/hyperlink" Target="https://www.linkedin.com/company/skudu1" TargetMode="External"/><Relationship Id="rId10742" Type="http://schemas.openxmlformats.org/officeDocument/2006/relationships/hyperlink" Target="https://www.facebook.com/pesachoice/" TargetMode="External"/><Relationship Id="rId3957" Type="http://schemas.openxmlformats.org/officeDocument/2006/relationships/hyperlink" Target="https://rera.farm/" TargetMode="External"/><Relationship Id="rId6363" Type="http://schemas.openxmlformats.org/officeDocument/2006/relationships/hyperlink" Target="https://www.linkedin.com/company-beta/10121461/" TargetMode="External"/><Relationship Id="rId7414" Type="http://schemas.openxmlformats.org/officeDocument/2006/relationships/hyperlink" Target="https://www.linkedin.com/company/chekkit-app/" TargetMode="External"/><Relationship Id="rId878" Type="http://schemas.openxmlformats.org/officeDocument/2006/relationships/hyperlink" Target="https://www.linkedin.com/company/eversend/" TargetMode="External"/><Relationship Id="rId2559" Type="http://schemas.openxmlformats.org/officeDocument/2006/relationships/hyperlink" Target="https://www.linkedin.com/company/filkhedma/" TargetMode="External"/><Relationship Id="rId2973" Type="http://schemas.openxmlformats.org/officeDocument/2006/relationships/hyperlink" Target="http://insureafrika.com/" TargetMode="External"/><Relationship Id="rId6016" Type="http://schemas.openxmlformats.org/officeDocument/2006/relationships/hyperlink" Target="https://www.linkedin.com/company/tomatiki" TargetMode="External"/><Relationship Id="rId6430" Type="http://schemas.openxmlformats.org/officeDocument/2006/relationships/hyperlink" Target="https://ajiradigital.go.ke/" TargetMode="External"/><Relationship Id="rId9586" Type="http://schemas.openxmlformats.org/officeDocument/2006/relationships/hyperlink" Target="https://www.linkedin.com/in/sun-bed-booster-679205179/" TargetMode="External"/><Relationship Id="rId945" Type="http://schemas.openxmlformats.org/officeDocument/2006/relationships/hyperlink" Target="https://www.linkedin.com/company/the-releaf-group/" TargetMode="External"/><Relationship Id="rId1575" Type="http://schemas.openxmlformats.org/officeDocument/2006/relationships/hyperlink" Target="https://twitter.com/afbafrica" TargetMode="External"/><Relationship Id="rId2626" Type="http://schemas.openxmlformats.org/officeDocument/2006/relationships/hyperlink" Target="https://www.facebook.com/fintng/" TargetMode="External"/><Relationship Id="rId5032" Type="http://schemas.openxmlformats.org/officeDocument/2006/relationships/hyperlink" Target="https://www.linkedin.com/company/pennysmart/about/" TargetMode="External"/><Relationship Id="rId8188" Type="http://schemas.openxmlformats.org/officeDocument/2006/relationships/hyperlink" Target="https://www.facebook.com/3alworld" TargetMode="External"/><Relationship Id="rId9239" Type="http://schemas.openxmlformats.org/officeDocument/2006/relationships/hyperlink" Target="https://web.facebook.com/Coiner-Market-103256401081468/?modal=admin_todo_tour" TargetMode="External"/><Relationship Id="rId9653" Type="http://schemas.openxmlformats.org/officeDocument/2006/relationships/hyperlink" Target="https://twitter.com/ylomi_app" TargetMode="External"/><Relationship Id="rId11169" Type="http://schemas.openxmlformats.org/officeDocument/2006/relationships/hyperlink" Target="https://mswali.co.ke/" TargetMode="External"/><Relationship Id="rId1228" Type="http://schemas.openxmlformats.org/officeDocument/2006/relationships/hyperlink" Target="https://kolopay.com/" TargetMode="External"/><Relationship Id="rId4798" Type="http://schemas.openxmlformats.org/officeDocument/2006/relationships/hyperlink" Target="http://www.youi.co.za/" TargetMode="External"/><Relationship Id="rId8255" Type="http://schemas.openxmlformats.org/officeDocument/2006/relationships/hyperlink" Target="http://livekampus.com/" TargetMode="External"/><Relationship Id="rId9306" Type="http://schemas.openxmlformats.org/officeDocument/2006/relationships/hyperlink" Target="https://twitter.com/safiripesa" TargetMode="External"/><Relationship Id="rId10185" Type="http://schemas.openxmlformats.org/officeDocument/2006/relationships/hyperlink" Target="https://www.linkedin.com/company/ourpasskey" TargetMode="External"/><Relationship Id="rId11583" Type="http://schemas.openxmlformats.org/officeDocument/2006/relationships/hyperlink" Target="http://www.zencreationz.com/" TargetMode="External"/><Relationship Id="rId1642" Type="http://schemas.openxmlformats.org/officeDocument/2006/relationships/hyperlink" Target="https://twitter.com/arinifu_tech?lang=en" TargetMode="External"/><Relationship Id="rId5849" Type="http://schemas.openxmlformats.org/officeDocument/2006/relationships/hyperlink" Target="http://www.facebook.com/elegate.org" TargetMode="External"/><Relationship Id="rId7271" Type="http://schemas.openxmlformats.org/officeDocument/2006/relationships/hyperlink" Target="https://www.linkedin.com/company/safi.ng/about/" TargetMode="External"/><Relationship Id="rId8322" Type="http://schemas.openxmlformats.org/officeDocument/2006/relationships/hyperlink" Target="https://twitter.com/vibujor_unilag" TargetMode="External"/><Relationship Id="rId9720" Type="http://schemas.openxmlformats.org/officeDocument/2006/relationships/hyperlink" Target="https://medx.international/" TargetMode="External"/><Relationship Id="rId11236" Type="http://schemas.openxmlformats.org/officeDocument/2006/relationships/hyperlink" Target="https://twitter.com/TegartiApp" TargetMode="External"/><Relationship Id="rId11650" Type="http://schemas.openxmlformats.org/officeDocument/2006/relationships/hyperlink" Target="https://badili.africa/" TargetMode="External"/><Relationship Id="rId4865" Type="http://schemas.openxmlformats.org/officeDocument/2006/relationships/hyperlink" Target="http://chaka.ng/" TargetMode="External"/><Relationship Id="rId5916" Type="http://schemas.openxmlformats.org/officeDocument/2006/relationships/hyperlink" Target="https://www.facebook.com/rkobaegypt" TargetMode="External"/><Relationship Id="rId10252" Type="http://schemas.openxmlformats.org/officeDocument/2006/relationships/hyperlink" Target="https://twitter.com/premiercreditzm" TargetMode="External"/><Relationship Id="rId11303" Type="http://schemas.openxmlformats.org/officeDocument/2006/relationships/hyperlink" Target="https://www.linkedin.com/company/agenztechnologies/" TargetMode="External"/><Relationship Id="rId388" Type="http://schemas.openxmlformats.org/officeDocument/2006/relationships/hyperlink" Target="https://www.facebook.com/elmenus" TargetMode="External"/><Relationship Id="rId2069" Type="http://schemas.openxmlformats.org/officeDocument/2006/relationships/hyperlink" Target="https://twitter.com/CityTaps" TargetMode="External"/><Relationship Id="rId3467" Type="http://schemas.openxmlformats.org/officeDocument/2006/relationships/hyperlink" Target="https://www.linkedin.com/company/mookh/" TargetMode="External"/><Relationship Id="rId3881" Type="http://schemas.openxmlformats.org/officeDocument/2006/relationships/hyperlink" Target="https://web.facebook.com/pg/pulseperfectfit/about/?ref=page_internal" TargetMode="External"/><Relationship Id="rId4518" Type="http://schemas.openxmlformats.org/officeDocument/2006/relationships/hyperlink" Target="https://www.facebook.com/uganics/" TargetMode="External"/><Relationship Id="rId4932" Type="http://schemas.openxmlformats.org/officeDocument/2006/relationships/hyperlink" Target="http://kijanionline.com/" TargetMode="External"/><Relationship Id="rId9096" Type="http://schemas.openxmlformats.org/officeDocument/2006/relationships/hyperlink" Target="https://www.facebook.com/eclathealthcare" TargetMode="External"/><Relationship Id="rId2483" Type="http://schemas.openxmlformats.org/officeDocument/2006/relationships/hyperlink" Target="https://www.facebook.com/thegiftedmom" TargetMode="External"/><Relationship Id="rId3534" Type="http://schemas.openxmlformats.org/officeDocument/2006/relationships/hyperlink" Target="https://www.facebook.com/pg/myfugoApp/about/?ref=page_internal" TargetMode="External"/><Relationship Id="rId455" Type="http://schemas.openxmlformats.org/officeDocument/2006/relationships/hyperlink" Target="https://twitter.com/PiggybankNG" TargetMode="External"/><Relationship Id="rId1085" Type="http://schemas.openxmlformats.org/officeDocument/2006/relationships/hyperlink" Target="https://www.linkedin.com/company/francom-solutions-ltd-/" TargetMode="External"/><Relationship Id="rId2136" Type="http://schemas.openxmlformats.org/officeDocument/2006/relationships/hyperlink" Target="https://www.facebook.com/compareinsurancenigeria" TargetMode="External"/><Relationship Id="rId2550" Type="http://schemas.openxmlformats.org/officeDocument/2006/relationships/hyperlink" Target="https://www.facebook.com/faunadb/" TargetMode="External"/><Relationship Id="rId3601" Type="http://schemas.openxmlformats.org/officeDocument/2006/relationships/hyperlink" Target="https://www.twitter.com/ochargeke" TargetMode="External"/><Relationship Id="rId6757" Type="http://schemas.openxmlformats.org/officeDocument/2006/relationships/hyperlink" Target="http://www.kunajam.com/" TargetMode="External"/><Relationship Id="rId7808" Type="http://schemas.openxmlformats.org/officeDocument/2006/relationships/hyperlink" Target="http://twitter.com/morebranches" TargetMode="External"/><Relationship Id="rId9163" Type="http://schemas.openxmlformats.org/officeDocument/2006/relationships/hyperlink" Target="https://twitter.com/ibleatapp" TargetMode="External"/><Relationship Id="rId11093" Type="http://schemas.openxmlformats.org/officeDocument/2006/relationships/hyperlink" Target="https://www.linkedin.com/company/sanergy" TargetMode="External"/><Relationship Id="rId108" Type="http://schemas.openxmlformats.org/officeDocument/2006/relationships/hyperlink" Target="https://www.linkedin.com/company/mfs-africa/" TargetMode="External"/><Relationship Id="rId522" Type="http://schemas.openxmlformats.org/officeDocument/2006/relationships/hyperlink" Target="https://www.facebook.com/Talent2Africa/" TargetMode="External"/><Relationship Id="rId1152" Type="http://schemas.openxmlformats.org/officeDocument/2006/relationships/hyperlink" Target="https://www.linkedin.com/company/slatecube/about/" TargetMode="External"/><Relationship Id="rId2203" Type="http://schemas.openxmlformats.org/officeDocument/2006/relationships/hyperlink" Target="https://www.linkedin.com/company/dentx/" TargetMode="External"/><Relationship Id="rId5359" Type="http://schemas.openxmlformats.org/officeDocument/2006/relationships/hyperlink" Target="http://www.wisolar.co/" TargetMode="External"/><Relationship Id="rId5773" Type="http://schemas.openxmlformats.org/officeDocument/2006/relationships/hyperlink" Target="http://www.et3alem.com/" TargetMode="External"/><Relationship Id="rId9230" Type="http://schemas.openxmlformats.org/officeDocument/2006/relationships/hyperlink" Target="https://twitter.com/ifixegy?lang=en" TargetMode="External"/><Relationship Id="rId11160" Type="http://schemas.openxmlformats.org/officeDocument/2006/relationships/hyperlink" Target="https://www.linkedin.com/company/symplfintech/" TargetMode="External"/><Relationship Id="rId4375" Type="http://schemas.openxmlformats.org/officeDocument/2006/relationships/hyperlink" Target="https://www.linkedin.com/company/tirhalsd/about/" TargetMode="External"/><Relationship Id="rId5426" Type="http://schemas.openxmlformats.org/officeDocument/2006/relationships/hyperlink" Target="https://www.twitter.com/payprop" TargetMode="External"/><Relationship Id="rId6824" Type="http://schemas.openxmlformats.org/officeDocument/2006/relationships/hyperlink" Target="https://twitter.com/hashtag/zyffy?src=hash" TargetMode="External"/><Relationship Id="rId1969" Type="http://schemas.openxmlformats.org/officeDocument/2006/relationships/hyperlink" Target="https://www.linkedin.com/company/10789245/" TargetMode="External"/><Relationship Id="rId4028" Type="http://schemas.openxmlformats.org/officeDocument/2006/relationships/hyperlink" Target="http://www.sav-circuit.com/" TargetMode="External"/><Relationship Id="rId5840" Type="http://schemas.openxmlformats.org/officeDocument/2006/relationships/hyperlink" Target="https://www.facebook.com/BSocial.Egypt" TargetMode="External"/><Relationship Id="rId8996" Type="http://schemas.openxmlformats.org/officeDocument/2006/relationships/hyperlink" Target="https://www.linkedin.com/company/skillup-tutors/" TargetMode="External"/><Relationship Id="rId3391" Type="http://schemas.openxmlformats.org/officeDocument/2006/relationships/hyperlink" Target="https://www.facebook.com/mworksza" TargetMode="External"/><Relationship Id="rId4442" Type="http://schemas.openxmlformats.org/officeDocument/2006/relationships/hyperlink" Target="https://www.linkedin.com/company/turaco-ltd/about/" TargetMode="External"/><Relationship Id="rId7598" Type="http://schemas.openxmlformats.org/officeDocument/2006/relationships/hyperlink" Target="https://www.linkedin.com/company/lendsqr" TargetMode="External"/><Relationship Id="rId8649" Type="http://schemas.openxmlformats.org/officeDocument/2006/relationships/hyperlink" Target="http://www.twitter.com/brandrocketSA" TargetMode="External"/><Relationship Id="rId10579" Type="http://schemas.openxmlformats.org/officeDocument/2006/relationships/hyperlink" Target="https://scrapays.com/" TargetMode="External"/><Relationship Id="rId10993" Type="http://schemas.openxmlformats.org/officeDocument/2006/relationships/hyperlink" Target="https://www.facebook.com/Diagnosify-113954393637842/" TargetMode="External"/><Relationship Id="rId3044" Type="http://schemas.openxmlformats.org/officeDocument/2006/relationships/hyperlink" Target="http://twitter.com/jwebi2014" TargetMode="External"/><Relationship Id="rId7665" Type="http://schemas.openxmlformats.org/officeDocument/2006/relationships/hyperlink" Target="https://www.linkedin.com/company/zeno-nigeria/" TargetMode="External"/><Relationship Id="rId8716" Type="http://schemas.openxmlformats.org/officeDocument/2006/relationships/hyperlink" Target="https://twitter.com/netwerk24" TargetMode="External"/><Relationship Id="rId10646" Type="http://schemas.openxmlformats.org/officeDocument/2006/relationships/hyperlink" Target="https://www.facebook.com/WeGoo.Delivery/" TargetMode="External"/><Relationship Id="rId2060" Type="http://schemas.openxmlformats.org/officeDocument/2006/relationships/hyperlink" Target="https://www.linkedin.com/company/coinjanitor/about/" TargetMode="External"/><Relationship Id="rId3111" Type="http://schemas.openxmlformats.org/officeDocument/2006/relationships/hyperlink" Target="https://twitter.com/Safaricom_Care" TargetMode="External"/><Relationship Id="rId6267" Type="http://schemas.openxmlformats.org/officeDocument/2006/relationships/hyperlink" Target="https://twitter.com/QualiTrace" TargetMode="External"/><Relationship Id="rId6681" Type="http://schemas.openxmlformats.org/officeDocument/2006/relationships/hyperlink" Target="http://www.facebook.com/Intellisoftplus/194103337276735" TargetMode="External"/><Relationship Id="rId7318" Type="http://schemas.openxmlformats.org/officeDocument/2006/relationships/hyperlink" Target="https://twitter.com/jekaloHQ" TargetMode="External"/><Relationship Id="rId7732" Type="http://schemas.openxmlformats.org/officeDocument/2006/relationships/hyperlink" Target="https://www.linkedin.com/company/packmyload-com/" TargetMode="External"/><Relationship Id="rId2877" Type="http://schemas.openxmlformats.org/officeDocument/2006/relationships/hyperlink" Target="https://www.linkedin.com/company/kopacent/" TargetMode="External"/><Relationship Id="rId5283" Type="http://schemas.openxmlformats.org/officeDocument/2006/relationships/hyperlink" Target="http://www.sampleboard.com/" TargetMode="External"/><Relationship Id="rId6334" Type="http://schemas.openxmlformats.org/officeDocument/2006/relationships/hyperlink" Target="https://www.linkedin.com/company/codetrain/" TargetMode="External"/><Relationship Id="rId10713" Type="http://schemas.openxmlformats.org/officeDocument/2006/relationships/hyperlink" Target="https://www.facebook.com/masterdistro1" TargetMode="External"/><Relationship Id="rId849" Type="http://schemas.openxmlformats.org/officeDocument/2006/relationships/hyperlink" Target="http://www.iame.io/" TargetMode="External"/><Relationship Id="rId1479" Type="http://schemas.openxmlformats.org/officeDocument/2006/relationships/hyperlink" Target="https://www.facebook.com/AIFEUganda/" TargetMode="External"/><Relationship Id="rId3928" Type="http://schemas.openxmlformats.org/officeDocument/2006/relationships/hyperlink" Target="https://www.recomed.co.za/" TargetMode="External"/><Relationship Id="rId5350" Type="http://schemas.openxmlformats.org/officeDocument/2006/relationships/hyperlink" Target="https://twitter.com/Token_Capital" TargetMode="External"/><Relationship Id="rId6401" Type="http://schemas.openxmlformats.org/officeDocument/2006/relationships/hyperlink" Target="https://wapipay.com/" TargetMode="External"/><Relationship Id="rId9557" Type="http://schemas.openxmlformats.org/officeDocument/2006/relationships/hyperlink" Target="https://www.facebook.com/MPowerVenturesCH" TargetMode="External"/><Relationship Id="rId1893" Type="http://schemas.openxmlformats.org/officeDocument/2006/relationships/hyperlink" Target="https://www.linkedin.com/company/bismartinsurance/" TargetMode="External"/><Relationship Id="rId2944" Type="http://schemas.openxmlformats.org/officeDocument/2006/relationships/hyperlink" Target="https://www.facebook.com/ikejawireless/" TargetMode="External"/><Relationship Id="rId5003" Type="http://schemas.openxmlformats.org/officeDocument/2006/relationships/hyperlink" Target="https://www.glasshousepr.co.ke/" TargetMode="External"/><Relationship Id="rId8159" Type="http://schemas.openxmlformats.org/officeDocument/2006/relationships/hyperlink" Target="https://www.facebook.com/codeplusacademy" TargetMode="External"/><Relationship Id="rId9971" Type="http://schemas.openxmlformats.org/officeDocument/2006/relationships/hyperlink" Target="http://elmicademy.com/" TargetMode="External"/><Relationship Id="rId11487" Type="http://schemas.openxmlformats.org/officeDocument/2006/relationships/hyperlink" Target="http://welnes.eg/" TargetMode="External"/><Relationship Id="rId916" Type="http://schemas.openxmlformats.org/officeDocument/2006/relationships/hyperlink" Target="http://www.safemotos.com/" TargetMode="External"/><Relationship Id="rId1546" Type="http://schemas.openxmlformats.org/officeDocument/2006/relationships/hyperlink" Target="http://www.weaccept.co/" TargetMode="External"/><Relationship Id="rId1960" Type="http://schemas.openxmlformats.org/officeDocument/2006/relationships/hyperlink" Target="http://www.christophersandco.com/" TargetMode="External"/><Relationship Id="rId7175" Type="http://schemas.openxmlformats.org/officeDocument/2006/relationships/hyperlink" Target="https://web.facebook.com/wildpeak/" TargetMode="External"/><Relationship Id="rId8573" Type="http://schemas.openxmlformats.org/officeDocument/2006/relationships/hyperlink" Target="http://www.provulo.com/" TargetMode="External"/><Relationship Id="rId9624" Type="http://schemas.openxmlformats.org/officeDocument/2006/relationships/hyperlink" Target="http://wantotrip.net/login.html" TargetMode="External"/><Relationship Id="rId10089" Type="http://schemas.openxmlformats.org/officeDocument/2006/relationships/hyperlink" Target="https://www.linkedin.com/in/weighcom-electricians-kampala/" TargetMode="External"/><Relationship Id="rId11554" Type="http://schemas.openxmlformats.org/officeDocument/2006/relationships/hyperlink" Target="https://shapshap.com/" TargetMode="External"/><Relationship Id="rId1613" Type="http://schemas.openxmlformats.org/officeDocument/2006/relationships/hyperlink" Target="http://www.alethiom.com/" TargetMode="External"/><Relationship Id="rId4769" Type="http://schemas.openxmlformats.org/officeDocument/2006/relationships/hyperlink" Target="https://twitter.com/zeepay2" TargetMode="External"/><Relationship Id="rId8226" Type="http://schemas.openxmlformats.org/officeDocument/2006/relationships/hyperlink" Target="https://www.facebook.com/sharpjournal/" TargetMode="External"/><Relationship Id="rId8640" Type="http://schemas.openxmlformats.org/officeDocument/2006/relationships/hyperlink" Target="https://www.linkedin.com/company/afridiligence/" TargetMode="External"/><Relationship Id="rId10156" Type="http://schemas.openxmlformats.org/officeDocument/2006/relationships/hyperlink" Target="https://www.linkedin.com/company/carmachain/" TargetMode="External"/><Relationship Id="rId10570" Type="http://schemas.openxmlformats.org/officeDocument/2006/relationships/hyperlink" Target="https://www.linkedin.com/company/wemovetn" TargetMode="External"/><Relationship Id="rId11207" Type="http://schemas.openxmlformats.org/officeDocument/2006/relationships/hyperlink" Target="https://www.linkedin.com/company/newsonline-nigeria" TargetMode="External"/><Relationship Id="rId11621" Type="http://schemas.openxmlformats.org/officeDocument/2006/relationships/hyperlink" Target="https://www.linkedin.com/company/africa-greenco/" TargetMode="External"/><Relationship Id="rId3785" Type="http://schemas.openxmlformats.org/officeDocument/2006/relationships/hyperlink" Target="https://twitter.com/pesabase" TargetMode="External"/><Relationship Id="rId4836" Type="http://schemas.openxmlformats.org/officeDocument/2006/relationships/hyperlink" Target="http://www.theziplineapp.com/" TargetMode="External"/><Relationship Id="rId6191" Type="http://schemas.openxmlformats.org/officeDocument/2006/relationships/hyperlink" Target="https://www.linkedin.com/company/yalife/" TargetMode="External"/><Relationship Id="rId7242" Type="http://schemas.openxmlformats.org/officeDocument/2006/relationships/hyperlink" Target="https://www.facebook.com/buyelectricity/" TargetMode="External"/><Relationship Id="rId10223" Type="http://schemas.openxmlformats.org/officeDocument/2006/relationships/hyperlink" Target="https://twitter.com/trueflutter" TargetMode="External"/><Relationship Id="rId2387" Type="http://schemas.openxmlformats.org/officeDocument/2006/relationships/hyperlink" Target="https://www.linkedin.com/company/easyshop-easycook-services/" TargetMode="External"/><Relationship Id="rId3438" Type="http://schemas.openxmlformats.org/officeDocument/2006/relationships/hyperlink" Target="https://www.linkedin.com/company/modularity-grid/" TargetMode="External"/><Relationship Id="rId3852" Type="http://schemas.openxmlformats.org/officeDocument/2006/relationships/hyperlink" Target="https://www.linkedin.com/company/rology/" TargetMode="External"/><Relationship Id="rId359" Type="http://schemas.openxmlformats.org/officeDocument/2006/relationships/hyperlink" Target="https://nawah-scientific.com/" TargetMode="External"/><Relationship Id="rId773" Type="http://schemas.openxmlformats.org/officeDocument/2006/relationships/hyperlink" Target="https://www.facebook.com/7keemaegy/" TargetMode="External"/><Relationship Id="rId2454" Type="http://schemas.openxmlformats.org/officeDocument/2006/relationships/hyperlink" Target="https://www.facebook.com/emart.cd/" TargetMode="External"/><Relationship Id="rId3505" Type="http://schemas.openxmlformats.org/officeDocument/2006/relationships/hyperlink" Target="https://www.facebook.com/MultiChoiceGRP" TargetMode="External"/><Relationship Id="rId4903" Type="http://schemas.openxmlformats.org/officeDocument/2006/relationships/hyperlink" Target="https://www.facebook.com/AccessAfya/" TargetMode="External"/><Relationship Id="rId9067" Type="http://schemas.openxmlformats.org/officeDocument/2006/relationships/hyperlink" Target="https://www.facebook.com/TechHiringArm/" TargetMode="External"/><Relationship Id="rId9481" Type="http://schemas.openxmlformats.org/officeDocument/2006/relationships/hyperlink" Target="https://twitter.com/hotjobs_ng" TargetMode="External"/><Relationship Id="rId426" Type="http://schemas.openxmlformats.org/officeDocument/2006/relationships/hyperlink" Target="https://twitter.com/buycoinsafrica" TargetMode="External"/><Relationship Id="rId1056" Type="http://schemas.openxmlformats.org/officeDocument/2006/relationships/hyperlink" Target="http://www.tareeqi.net/" TargetMode="External"/><Relationship Id="rId2107" Type="http://schemas.openxmlformats.org/officeDocument/2006/relationships/hyperlink" Target="https://twitter.com/CloudShiftGroup" TargetMode="External"/><Relationship Id="rId8083" Type="http://schemas.openxmlformats.org/officeDocument/2006/relationships/hyperlink" Target="https://www.linkedin.com/company/hojah-food-delivery" TargetMode="External"/><Relationship Id="rId9134" Type="http://schemas.openxmlformats.org/officeDocument/2006/relationships/hyperlink" Target="https://www.facebook.com/lexwareinc/" TargetMode="External"/><Relationship Id="rId840" Type="http://schemas.openxmlformats.org/officeDocument/2006/relationships/hyperlink" Target="https://www.linkedin.com/company/wasla-browser" TargetMode="External"/><Relationship Id="rId1470" Type="http://schemas.openxmlformats.org/officeDocument/2006/relationships/hyperlink" Target="http://www.belfrics.io/" TargetMode="External"/><Relationship Id="rId2521" Type="http://schemas.openxmlformats.org/officeDocument/2006/relationships/hyperlink" Target="https://www.esoko.com/" TargetMode="External"/><Relationship Id="rId4279" Type="http://schemas.openxmlformats.org/officeDocument/2006/relationships/hyperlink" Target="http://takatakasolutions.com/" TargetMode="External"/><Relationship Id="rId5677" Type="http://schemas.openxmlformats.org/officeDocument/2006/relationships/hyperlink" Target="http://www.clicks2customers.com/" TargetMode="External"/><Relationship Id="rId6728" Type="http://schemas.openxmlformats.org/officeDocument/2006/relationships/hyperlink" Target="https://www.facebook.com/kaziquest/" TargetMode="External"/><Relationship Id="rId11064" Type="http://schemas.openxmlformats.org/officeDocument/2006/relationships/hyperlink" Target="https://cloudfret.com/" TargetMode="External"/><Relationship Id="rId1123" Type="http://schemas.openxmlformats.org/officeDocument/2006/relationships/hyperlink" Target="https://www.facebook.com/BirdPreneur/" TargetMode="External"/><Relationship Id="rId4693" Type="http://schemas.openxmlformats.org/officeDocument/2006/relationships/hyperlink" Target="https://www.weflyagri.com/en/" TargetMode="External"/><Relationship Id="rId5744" Type="http://schemas.openxmlformats.org/officeDocument/2006/relationships/hyperlink" Target="https://flareinn.com/" TargetMode="External"/><Relationship Id="rId8150" Type="http://schemas.openxmlformats.org/officeDocument/2006/relationships/hyperlink" Target="https://www.salescabal.com/" TargetMode="External"/><Relationship Id="rId9201" Type="http://schemas.openxmlformats.org/officeDocument/2006/relationships/hyperlink" Target="https://twitter.com/getmigomoney" TargetMode="External"/><Relationship Id="rId10080" Type="http://schemas.openxmlformats.org/officeDocument/2006/relationships/hyperlink" Target="http://weighing.countrywinggroup.com/" TargetMode="External"/><Relationship Id="rId11131" Type="http://schemas.openxmlformats.org/officeDocument/2006/relationships/hyperlink" Target="https://twitter.com/shambapride" TargetMode="External"/><Relationship Id="rId3295" Type="http://schemas.openxmlformats.org/officeDocument/2006/relationships/hyperlink" Target="https://twitter.com/mbirr" TargetMode="External"/><Relationship Id="rId4346" Type="http://schemas.openxmlformats.org/officeDocument/2006/relationships/hyperlink" Target="https://twitter.com/OurUsb" TargetMode="External"/><Relationship Id="rId4760" Type="http://schemas.openxmlformats.org/officeDocument/2006/relationships/hyperlink" Target="https://twitter.com/Zaytech1" TargetMode="External"/><Relationship Id="rId5811" Type="http://schemas.openxmlformats.org/officeDocument/2006/relationships/hyperlink" Target="https://twitter.com/contalents/" TargetMode="External"/><Relationship Id="rId8967" Type="http://schemas.openxmlformats.org/officeDocument/2006/relationships/hyperlink" Target="https://www.linkedin.com/company/csquaredafrica/about/" TargetMode="External"/><Relationship Id="rId3362" Type="http://schemas.openxmlformats.org/officeDocument/2006/relationships/hyperlink" Target="https://twitter.com/MobiLifeSA" TargetMode="External"/><Relationship Id="rId4413" Type="http://schemas.openxmlformats.org/officeDocument/2006/relationships/hyperlink" Target="https://twitter.com/Thumezazw" TargetMode="External"/><Relationship Id="rId7569" Type="http://schemas.openxmlformats.org/officeDocument/2006/relationships/hyperlink" Target="https://www.linkedin.com/company/11194957/" TargetMode="External"/><Relationship Id="rId7983" Type="http://schemas.openxmlformats.org/officeDocument/2006/relationships/hyperlink" Target="http://facebook.com/kagodotng" TargetMode="External"/><Relationship Id="rId10897" Type="http://schemas.openxmlformats.org/officeDocument/2006/relationships/hyperlink" Target="https://www.facebook.com/smarthotelco/" TargetMode="External"/><Relationship Id="rId283" Type="http://schemas.openxmlformats.org/officeDocument/2006/relationships/hyperlink" Target="https://in.linkedin.com/company/ion-kenya" TargetMode="External"/><Relationship Id="rId3015" Type="http://schemas.openxmlformats.org/officeDocument/2006/relationships/hyperlink" Target="https://www.linkedin.com/company/jambopay" TargetMode="External"/><Relationship Id="rId6585" Type="http://schemas.openxmlformats.org/officeDocument/2006/relationships/hyperlink" Target="https://www.linkedin.com/company/eatoutafrica" TargetMode="External"/><Relationship Id="rId7636" Type="http://schemas.openxmlformats.org/officeDocument/2006/relationships/hyperlink" Target="http://www.mojaapp.net/" TargetMode="External"/><Relationship Id="rId10964" Type="http://schemas.openxmlformats.org/officeDocument/2006/relationships/hyperlink" Target="https://twitter.com/Rooomxix" TargetMode="External"/><Relationship Id="rId350" Type="http://schemas.openxmlformats.org/officeDocument/2006/relationships/hyperlink" Target="https://www.facebook.com/MondoRideUG/?brand_redir=1671655166390401" TargetMode="External"/><Relationship Id="rId2031" Type="http://schemas.openxmlformats.org/officeDocument/2006/relationships/hyperlink" Target="https://www.clubtravel.co.za/" TargetMode="External"/><Relationship Id="rId5187" Type="http://schemas.openxmlformats.org/officeDocument/2006/relationships/hyperlink" Target="http://www.getbuild.today/" TargetMode="External"/><Relationship Id="rId6238" Type="http://schemas.openxmlformats.org/officeDocument/2006/relationships/hyperlink" Target="https://www.facebook.com/afradiohq" TargetMode="External"/><Relationship Id="rId10617" Type="http://schemas.openxmlformats.org/officeDocument/2006/relationships/hyperlink" Target="https://www.linkedin.com/company/kashateg/" TargetMode="External"/><Relationship Id="rId5254" Type="http://schemas.openxmlformats.org/officeDocument/2006/relationships/hyperlink" Target="https://app.thesocialcollective.co/" TargetMode="External"/><Relationship Id="rId6652" Type="http://schemas.openxmlformats.org/officeDocument/2006/relationships/hyperlink" Target="http://twitter.com/iBizAfrica" TargetMode="External"/><Relationship Id="rId7703" Type="http://schemas.openxmlformats.org/officeDocument/2006/relationships/hyperlink" Target="https://www.linkedin.com/company/mediosa-healthcare/" TargetMode="External"/><Relationship Id="rId1797" Type="http://schemas.openxmlformats.org/officeDocument/2006/relationships/hyperlink" Target="https://www.facebook.com/bilhetesonline.co.mz/" TargetMode="External"/><Relationship Id="rId2848" Type="http://schemas.openxmlformats.org/officeDocument/2006/relationships/hyperlink" Target="https://www.linkedin.com/company/hoodegy/" TargetMode="External"/><Relationship Id="rId6305" Type="http://schemas.openxmlformats.org/officeDocument/2006/relationships/hyperlink" Target="https://facebook.com/pavelongh/" TargetMode="External"/><Relationship Id="rId9875" Type="http://schemas.openxmlformats.org/officeDocument/2006/relationships/hyperlink" Target="https://www.linkedin.com/company/givosolutions" TargetMode="External"/><Relationship Id="rId89" Type="http://schemas.openxmlformats.org/officeDocument/2006/relationships/hyperlink" Target="https://flutterwave.com/" TargetMode="External"/><Relationship Id="rId1864" Type="http://schemas.openxmlformats.org/officeDocument/2006/relationships/hyperlink" Target="https://www.linkedin.com/company/blockchain-academy/" TargetMode="External"/><Relationship Id="rId2915" Type="http://schemas.openxmlformats.org/officeDocument/2006/relationships/hyperlink" Target="https://twitter.com/Imisi3d" TargetMode="External"/><Relationship Id="rId4270" Type="http://schemas.openxmlformats.org/officeDocument/2006/relationships/hyperlink" Target="http://thulababaproject.co.za/" TargetMode="External"/><Relationship Id="rId5321" Type="http://schemas.openxmlformats.org/officeDocument/2006/relationships/hyperlink" Target="http://electrum.co.za/" TargetMode="External"/><Relationship Id="rId8477" Type="http://schemas.openxmlformats.org/officeDocument/2006/relationships/hyperlink" Target="https://www.linkedin.com/company/the-virtual-agent/" TargetMode="External"/><Relationship Id="rId8891" Type="http://schemas.openxmlformats.org/officeDocument/2006/relationships/hyperlink" Target="https://www.facebook.com/pg/RentDoc/" TargetMode="External"/><Relationship Id="rId9528" Type="http://schemas.openxmlformats.org/officeDocument/2006/relationships/hyperlink" Target="https://twitter.com/StearsBusiness" TargetMode="External"/><Relationship Id="rId9942" Type="http://schemas.openxmlformats.org/officeDocument/2006/relationships/hyperlink" Target="https://www.facebook.com/Mangwee-1880759995534451/" TargetMode="External"/><Relationship Id="rId11458" Type="http://schemas.openxmlformats.org/officeDocument/2006/relationships/hyperlink" Target="https://twitter.com/RocketHealthUG" TargetMode="External"/><Relationship Id="rId1517" Type="http://schemas.openxmlformats.org/officeDocument/2006/relationships/hyperlink" Target="https://www.caytree.com/" TargetMode="External"/><Relationship Id="rId7079" Type="http://schemas.openxmlformats.org/officeDocument/2006/relationships/hyperlink" Target="https://www.linkedin.com/company/optace-limited/about/" TargetMode="External"/><Relationship Id="rId7493" Type="http://schemas.openxmlformats.org/officeDocument/2006/relationships/hyperlink" Target="https://www.facebook.com/pages/Primera-Africa-Finance-Group/1427650384160637" TargetMode="External"/><Relationship Id="rId8544" Type="http://schemas.openxmlformats.org/officeDocument/2006/relationships/hyperlink" Target="http://www.aerialvisionafrica.com/" TargetMode="External"/><Relationship Id="rId10474" Type="http://schemas.openxmlformats.org/officeDocument/2006/relationships/hyperlink" Target="https://www.whispahealth.com/" TargetMode="External"/><Relationship Id="rId1931" Type="http://schemas.openxmlformats.org/officeDocument/2006/relationships/hyperlink" Target="https://www.linkedin.com/company/boomplaymusic/about/" TargetMode="External"/><Relationship Id="rId3689" Type="http://schemas.openxmlformats.org/officeDocument/2006/relationships/hyperlink" Target="https://www.linkedin.com/company/outsource-now-limited/" TargetMode="External"/><Relationship Id="rId6095" Type="http://schemas.openxmlformats.org/officeDocument/2006/relationships/hyperlink" Target="https://twitter.com/5dVR_" TargetMode="External"/><Relationship Id="rId7146" Type="http://schemas.openxmlformats.org/officeDocument/2006/relationships/hyperlink" Target="https://www.linkedin.com/in/theorionkenya?" TargetMode="External"/><Relationship Id="rId7560" Type="http://schemas.openxmlformats.org/officeDocument/2006/relationships/hyperlink" Target="https://www.fieldintelligence.org/" TargetMode="External"/><Relationship Id="rId8611" Type="http://schemas.openxmlformats.org/officeDocument/2006/relationships/hyperlink" Target="https://www.linkedin.com/company/totalstay/" TargetMode="External"/><Relationship Id="rId10127" Type="http://schemas.openxmlformats.org/officeDocument/2006/relationships/hyperlink" Target="https://www.linkedin.com/company/the-gradient-boost" TargetMode="External"/><Relationship Id="rId11525" Type="http://schemas.openxmlformats.org/officeDocument/2006/relationships/hyperlink" Target="https://www.rwazi.com/" TargetMode="External"/><Relationship Id="rId6162" Type="http://schemas.openxmlformats.org/officeDocument/2006/relationships/hyperlink" Target="https://www.facebook.com/tonatoncom" TargetMode="External"/><Relationship Id="rId7213" Type="http://schemas.openxmlformats.org/officeDocument/2006/relationships/hyperlink" Target="https://twitter.com/chanjo_plus" TargetMode="External"/><Relationship Id="rId10541" Type="http://schemas.openxmlformats.org/officeDocument/2006/relationships/hyperlink" Target="https://www.linkedin.com/company/quro-medical" TargetMode="External"/><Relationship Id="rId677" Type="http://schemas.openxmlformats.org/officeDocument/2006/relationships/hyperlink" Target="https://www.cowtribe.com/" TargetMode="External"/><Relationship Id="rId2358" Type="http://schemas.openxmlformats.org/officeDocument/2006/relationships/hyperlink" Target="http://www.ecosure.com.au/" TargetMode="External"/><Relationship Id="rId3756" Type="http://schemas.openxmlformats.org/officeDocument/2006/relationships/hyperlink" Target="http://www.paynow.com.br/" TargetMode="External"/><Relationship Id="rId4807" Type="http://schemas.openxmlformats.org/officeDocument/2006/relationships/hyperlink" Target="https://www.linkedin.com/company/zagric/about/" TargetMode="External"/><Relationship Id="rId9385" Type="http://schemas.openxmlformats.org/officeDocument/2006/relationships/hyperlink" Target="https://www.carbide.co.ug/" TargetMode="External"/><Relationship Id="rId2772" Type="http://schemas.openxmlformats.org/officeDocument/2006/relationships/hyperlink" Target="https://twitter.com/TAXIMusic" TargetMode="External"/><Relationship Id="rId3409" Type="http://schemas.openxmlformats.org/officeDocument/2006/relationships/hyperlink" Target="http://www.micromaxinfo.com/" TargetMode="External"/><Relationship Id="rId3823" Type="http://schemas.openxmlformats.org/officeDocument/2006/relationships/hyperlink" Target="https://plentify.co.za/" TargetMode="External"/><Relationship Id="rId6979" Type="http://schemas.openxmlformats.org/officeDocument/2006/relationships/hyperlink" Target="https://www.ngomma.com/" TargetMode="External"/><Relationship Id="rId9038" Type="http://schemas.openxmlformats.org/officeDocument/2006/relationships/hyperlink" Target="https://www.yalelo.com/" TargetMode="External"/><Relationship Id="rId744" Type="http://schemas.openxmlformats.org/officeDocument/2006/relationships/hyperlink" Target="https://twitter.com/PrepclassNG" TargetMode="External"/><Relationship Id="rId1374" Type="http://schemas.openxmlformats.org/officeDocument/2006/relationships/hyperlink" Target="https://twitter.com/ogamarket" TargetMode="External"/><Relationship Id="rId2425" Type="http://schemas.openxmlformats.org/officeDocument/2006/relationships/hyperlink" Target="http://www.facebook.com/entersekt" TargetMode="External"/><Relationship Id="rId5995" Type="http://schemas.openxmlformats.org/officeDocument/2006/relationships/hyperlink" Target="http://tayary.com/" TargetMode="External"/><Relationship Id="rId9452" Type="http://schemas.openxmlformats.org/officeDocument/2006/relationships/hyperlink" Target="http://cmapit.io/" TargetMode="External"/><Relationship Id="rId11382" Type="http://schemas.openxmlformats.org/officeDocument/2006/relationships/hyperlink" Target="https://www.linkedin.com/company/nestcoin/" TargetMode="External"/><Relationship Id="rId80" Type="http://schemas.openxmlformats.org/officeDocument/2006/relationships/hyperlink" Target="https://twitter.com/mPharmaHealth" TargetMode="External"/><Relationship Id="rId811" Type="http://schemas.openxmlformats.org/officeDocument/2006/relationships/hyperlink" Target="https://www.linkedin.com/company/hitchhiker/" TargetMode="External"/><Relationship Id="rId1027" Type="http://schemas.openxmlformats.org/officeDocument/2006/relationships/hyperlink" Target="https://www.linkedin.com/company/accounteer/" TargetMode="External"/><Relationship Id="rId1441" Type="http://schemas.openxmlformats.org/officeDocument/2006/relationships/hyperlink" Target="https://twitter.com/4gCapital" TargetMode="External"/><Relationship Id="rId4597" Type="http://schemas.openxmlformats.org/officeDocument/2006/relationships/hyperlink" Target="https://vizibiliti-insight.co.za/" TargetMode="External"/><Relationship Id="rId5648" Type="http://schemas.openxmlformats.org/officeDocument/2006/relationships/hyperlink" Target="https://www.aerovision-sa.com/" TargetMode="External"/><Relationship Id="rId8054" Type="http://schemas.openxmlformats.org/officeDocument/2006/relationships/hyperlink" Target="https://www.linkedin.com/in/daniel-teniola-a29901108/" TargetMode="External"/><Relationship Id="rId9105" Type="http://schemas.openxmlformats.org/officeDocument/2006/relationships/hyperlink" Target="https://twitter.com/ChapchapAfrica" TargetMode="External"/><Relationship Id="rId11035" Type="http://schemas.openxmlformats.org/officeDocument/2006/relationships/hyperlink" Target="https://twitter.com/wavesenegal" TargetMode="External"/><Relationship Id="rId3199" Type="http://schemas.openxmlformats.org/officeDocument/2006/relationships/hyperlink" Target="https://www.linkedin.com/company/lifi-led-c%C3%B4te-d'ivoire/about/" TargetMode="External"/><Relationship Id="rId4664" Type="http://schemas.openxmlformats.org/officeDocument/2006/relationships/hyperlink" Target="https://www.facebook.com/wigroupinternational" TargetMode="External"/><Relationship Id="rId5715" Type="http://schemas.openxmlformats.org/officeDocument/2006/relationships/hyperlink" Target="http://royalsafari.net/" TargetMode="External"/><Relationship Id="rId7070" Type="http://schemas.openxmlformats.org/officeDocument/2006/relationships/hyperlink" Target="https://ona.io/" TargetMode="External"/><Relationship Id="rId8121" Type="http://schemas.openxmlformats.org/officeDocument/2006/relationships/hyperlink" Target="https://www.twitter.com/myunihostels" TargetMode="External"/><Relationship Id="rId10051" Type="http://schemas.openxmlformats.org/officeDocument/2006/relationships/hyperlink" Target="https://twitter.com/easysolar_sl" TargetMode="External"/><Relationship Id="rId11102" Type="http://schemas.openxmlformats.org/officeDocument/2006/relationships/hyperlink" Target="https://paysika.co/" TargetMode="External"/><Relationship Id="rId3266" Type="http://schemas.openxmlformats.org/officeDocument/2006/relationships/hyperlink" Target="https://twitter.com/lyvvcosmetics" TargetMode="External"/><Relationship Id="rId4317" Type="http://schemas.openxmlformats.org/officeDocument/2006/relationships/hyperlink" Target="https://www.linkedin.com/company/tattlr/" TargetMode="External"/><Relationship Id="rId187" Type="http://schemas.openxmlformats.org/officeDocument/2006/relationships/hyperlink" Target="https://twitter.com/weareTeamApt" TargetMode="External"/><Relationship Id="rId2282" Type="http://schemas.openxmlformats.org/officeDocument/2006/relationships/hyperlink" Target="https://twitter.com/firstchoicegl?lang=en" TargetMode="External"/><Relationship Id="rId3680" Type="http://schemas.openxmlformats.org/officeDocument/2006/relationships/hyperlink" Target="https://www.facebook.com/paymeapp.co/" TargetMode="External"/><Relationship Id="rId4731" Type="http://schemas.openxmlformats.org/officeDocument/2006/relationships/hyperlink" Target="https://www.yapili.com/" TargetMode="External"/><Relationship Id="rId6489" Type="http://schemas.openxmlformats.org/officeDocument/2006/relationships/hyperlink" Target="https://www.facebook.com/amazingkisumu" TargetMode="External"/><Relationship Id="rId7887" Type="http://schemas.openxmlformats.org/officeDocument/2006/relationships/hyperlink" Target="https://raoatech.com/" TargetMode="External"/><Relationship Id="rId8938" Type="http://schemas.openxmlformats.org/officeDocument/2006/relationships/hyperlink" Target="https://twitter.com/mellowcabs?lang=en" TargetMode="External"/><Relationship Id="rId10868" Type="http://schemas.openxmlformats.org/officeDocument/2006/relationships/hyperlink" Target="https://www.linkedin.com/company/mechoafrica" TargetMode="External"/><Relationship Id="rId254" Type="http://schemas.openxmlformats.org/officeDocument/2006/relationships/hyperlink" Target="https://www.facebook.com/pg/NKD.insure/about/?ref=page_internal" TargetMode="External"/><Relationship Id="rId3333" Type="http://schemas.openxmlformats.org/officeDocument/2006/relationships/hyperlink" Target="https://twitter.com/mlinziKenya" TargetMode="External"/><Relationship Id="rId7954" Type="http://schemas.openxmlformats.org/officeDocument/2006/relationships/hyperlink" Target="http://www.audioage.com/" TargetMode="External"/><Relationship Id="rId10935" Type="http://schemas.openxmlformats.org/officeDocument/2006/relationships/hyperlink" Target="https://teegara.com/" TargetMode="External"/><Relationship Id="rId3400" Type="http://schemas.openxmlformats.org/officeDocument/2006/relationships/hyperlink" Target="https://www.linkedin.com/company/nefridsafrica/about/" TargetMode="External"/><Relationship Id="rId6556" Type="http://schemas.openxmlformats.org/officeDocument/2006/relationships/hyperlink" Target="https://www.cyber.co.ke/" TargetMode="External"/><Relationship Id="rId6970" Type="http://schemas.openxmlformats.org/officeDocument/2006/relationships/hyperlink" Target="https://twitter.com/STAMPInvestment" TargetMode="External"/><Relationship Id="rId7607" Type="http://schemas.openxmlformats.org/officeDocument/2006/relationships/hyperlink" Target="https://www.linkedin.com/company/2333875" TargetMode="External"/><Relationship Id="rId321" Type="http://schemas.openxmlformats.org/officeDocument/2006/relationships/hyperlink" Target="http://solar-works.co.za/" TargetMode="External"/><Relationship Id="rId2002" Type="http://schemas.openxmlformats.org/officeDocument/2006/relationships/hyperlink" Target="https://carsurance.net/" TargetMode="External"/><Relationship Id="rId5158" Type="http://schemas.openxmlformats.org/officeDocument/2006/relationships/hyperlink" Target="https://www.linkedin.com/company/zlto-inc/?viewAsMember=true" TargetMode="External"/><Relationship Id="rId5572" Type="http://schemas.openxmlformats.org/officeDocument/2006/relationships/hyperlink" Target="http://www.agilocity.co.za/" TargetMode="External"/><Relationship Id="rId6209" Type="http://schemas.openxmlformats.org/officeDocument/2006/relationships/hyperlink" Target="http://mydopecard.com/" TargetMode="External"/><Relationship Id="rId6623" Type="http://schemas.openxmlformats.org/officeDocument/2006/relationships/hyperlink" Target="https://www.linkedin.com/company/gravity-earth/" TargetMode="External"/><Relationship Id="rId9779" Type="http://schemas.openxmlformats.org/officeDocument/2006/relationships/hyperlink" Target="https://twitter.com/Drugssquare" TargetMode="External"/><Relationship Id="rId1768" Type="http://schemas.openxmlformats.org/officeDocument/2006/relationships/hyperlink" Target="https://twitter.com/AtikusInv" TargetMode="External"/><Relationship Id="rId2819" Type="http://schemas.openxmlformats.org/officeDocument/2006/relationships/hyperlink" Target="https://twitter.com/kobocoindev?ref_src=twsrc%5Egoogle%7Ctwcamp%5Eserp%7Ctwgr%5Eauthor" TargetMode="External"/><Relationship Id="rId4174" Type="http://schemas.openxmlformats.org/officeDocument/2006/relationships/hyperlink" Target="https://twitter.com/SolarNowUG" TargetMode="External"/><Relationship Id="rId5225" Type="http://schemas.openxmlformats.org/officeDocument/2006/relationships/hyperlink" Target="https://twitter.com/browniepointsSA" TargetMode="External"/><Relationship Id="rId8795" Type="http://schemas.openxmlformats.org/officeDocument/2006/relationships/hyperlink" Target="https://zindi.africa/" TargetMode="External"/><Relationship Id="rId9846" Type="http://schemas.openxmlformats.org/officeDocument/2006/relationships/hyperlink" Target="https://www.facebook.com/pg/PlentyWaka" TargetMode="External"/><Relationship Id="rId3190" Type="http://schemas.openxmlformats.org/officeDocument/2006/relationships/hyperlink" Target="http://www.lastmileforbop.com/" TargetMode="External"/><Relationship Id="rId4241" Type="http://schemas.openxmlformats.org/officeDocument/2006/relationships/hyperlink" Target="https://suregifts.com.ng/" TargetMode="External"/><Relationship Id="rId7397" Type="http://schemas.openxmlformats.org/officeDocument/2006/relationships/hyperlink" Target="https://www.facebook.com/techpointnigeria" TargetMode="External"/><Relationship Id="rId8448" Type="http://schemas.openxmlformats.org/officeDocument/2006/relationships/hyperlink" Target="https://www.linkedin.com/company/coindirect-com" TargetMode="External"/><Relationship Id="rId11776" Type="http://schemas.openxmlformats.org/officeDocument/2006/relationships/hyperlink" Target="https://www.linkedin.com/company/sava-africa/" TargetMode="External"/><Relationship Id="rId1835" Type="http://schemas.openxmlformats.org/officeDocument/2006/relationships/hyperlink" Target="https://twitter.com/beat_drone" TargetMode="External"/><Relationship Id="rId7464" Type="http://schemas.openxmlformats.org/officeDocument/2006/relationships/hyperlink" Target="http://twitter.com/CloudWareNg" TargetMode="External"/><Relationship Id="rId8862" Type="http://schemas.openxmlformats.org/officeDocument/2006/relationships/hyperlink" Target="https://www.facebook.com/uandbmobile/" TargetMode="External"/><Relationship Id="rId9913" Type="http://schemas.openxmlformats.org/officeDocument/2006/relationships/hyperlink" Target="https://www.facebook.com/mysolarbid/" TargetMode="External"/><Relationship Id="rId10378" Type="http://schemas.openxmlformats.org/officeDocument/2006/relationships/hyperlink" Target="https://healthforce.io/" TargetMode="External"/><Relationship Id="rId10792" Type="http://schemas.openxmlformats.org/officeDocument/2006/relationships/hyperlink" Target="https://www.facebook.com/shrewdstudio/" TargetMode="External"/><Relationship Id="rId11429" Type="http://schemas.openxmlformats.org/officeDocument/2006/relationships/hyperlink" Target="https://cartnshop.com/" TargetMode="External"/><Relationship Id="rId11843" Type="http://schemas.openxmlformats.org/officeDocument/2006/relationships/hyperlink" Target="https://www.facebook.com/Qwili-100477914770281" TargetMode="External"/><Relationship Id="rId1902" Type="http://schemas.openxmlformats.org/officeDocument/2006/relationships/hyperlink" Target="https://bitsoko.co.ke/home/index.html" TargetMode="External"/><Relationship Id="rId6066" Type="http://schemas.openxmlformats.org/officeDocument/2006/relationships/hyperlink" Target="https://twitter.com/EntejNetwork" TargetMode="External"/><Relationship Id="rId7117" Type="http://schemas.openxmlformats.org/officeDocument/2006/relationships/hyperlink" Target="http://sinapis.org/" TargetMode="External"/><Relationship Id="rId8515" Type="http://schemas.openxmlformats.org/officeDocument/2006/relationships/hyperlink" Target="https://www.linkedin.com/company-beta/18098441/" TargetMode="External"/><Relationship Id="rId10445" Type="http://schemas.openxmlformats.org/officeDocument/2006/relationships/hyperlink" Target="https://agrilife.co.tz/" TargetMode="External"/><Relationship Id="rId6480" Type="http://schemas.openxmlformats.org/officeDocument/2006/relationships/hyperlink" Target="https://twitter.com/aleri_ke" TargetMode="External"/><Relationship Id="rId7531" Type="http://schemas.openxmlformats.org/officeDocument/2006/relationships/hyperlink" Target="http://surecredit.co/" TargetMode="External"/><Relationship Id="rId10512" Type="http://schemas.openxmlformats.org/officeDocument/2006/relationships/hyperlink" Target="https://www.linkedin.com/company/kabakoo" TargetMode="External"/><Relationship Id="rId995" Type="http://schemas.openxmlformats.org/officeDocument/2006/relationships/hyperlink" Target="http://www.nvoicia.com/" TargetMode="External"/><Relationship Id="rId2676" Type="http://schemas.openxmlformats.org/officeDocument/2006/relationships/hyperlink" Target="https://www.linkedin.com/company/get-it-africa/" TargetMode="External"/><Relationship Id="rId3727" Type="http://schemas.openxmlformats.org/officeDocument/2006/relationships/hyperlink" Target="https://pascal.rw/about" TargetMode="External"/><Relationship Id="rId5082" Type="http://schemas.openxmlformats.org/officeDocument/2006/relationships/hyperlink" Target="https://twitter.com/10xinvestments?lang=en" TargetMode="External"/><Relationship Id="rId6133" Type="http://schemas.openxmlformats.org/officeDocument/2006/relationships/hyperlink" Target="https://www.facebook.com/proteinea" TargetMode="External"/><Relationship Id="rId9289" Type="http://schemas.openxmlformats.org/officeDocument/2006/relationships/hyperlink" Target="http://reelfruit.com/" TargetMode="External"/><Relationship Id="rId648" Type="http://schemas.openxmlformats.org/officeDocument/2006/relationships/hyperlink" Target="https://www.linkedin.com/company/bkam-/" TargetMode="External"/><Relationship Id="rId1278" Type="http://schemas.openxmlformats.org/officeDocument/2006/relationships/hyperlink" Target="https://www.scienup.com/" TargetMode="External"/><Relationship Id="rId1692" Type="http://schemas.openxmlformats.org/officeDocument/2006/relationships/hyperlink" Target="http://www.myautogenius.com/" TargetMode="External"/><Relationship Id="rId2329" Type="http://schemas.openxmlformats.org/officeDocument/2006/relationships/hyperlink" Target="https://www.linkedin.com/company/dronesig-angola/about/" TargetMode="External"/><Relationship Id="rId2743" Type="http://schemas.openxmlformats.org/officeDocument/2006/relationships/hyperlink" Target="http://www.gravity.com/" TargetMode="External"/><Relationship Id="rId5899" Type="http://schemas.openxmlformats.org/officeDocument/2006/relationships/hyperlink" Target="https://twitter.com/Majecules" TargetMode="External"/><Relationship Id="rId6200" Type="http://schemas.openxmlformats.org/officeDocument/2006/relationships/hyperlink" Target="https://twitter.com/pssghana" TargetMode="External"/><Relationship Id="rId9356" Type="http://schemas.openxmlformats.org/officeDocument/2006/relationships/hyperlink" Target="https://www.jabbaengineering.co.ug/" TargetMode="External"/><Relationship Id="rId9770" Type="http://schemas.openxmlformats.org/officeDocument/2006/relationships/hyperlink" Target="https://www.facebook.com/mipangoapp/?ref=bookmarks" TargetMode="External"/><Relationship Id="rId11286" Type="http://schemas.openxmlformats.org/officeDocument/2006/relationships/hyperlink" Target="https://www.linkedin.com/company/paylend-africa" TargetMode="External"/><Relationship Id="rId715" Type="http://schemas.openxmlformats.org/officeDocument/2006/relationships/hyperlink" Target="http://talentbase.ng/" TargetMode="External"/><Relationship Id="rId1345" Type="http://schemas.openxmlformats.org/officeDocument/2006/relationships/hyperlink" Target="https://alphotazifarms.com/" TargetMode="External"/><Relationship Id="rId8372" Type="http://schemas.openxmlformats.org/officeDocument/2006/relationships/hyperlink" Target="https://facebook.com/creativecram" TargetMode="External"/><Relationship Id="rId9009" Type="http://schemas.openxmlformats.org/officeDocument/2006/relationships/hyperlink" Target="http://www.yobooks-ss.com/" TargetMode="External"/><Relationship Id="rId9423" Type="http://schemas.openxmlformats.org/officeDocument/2006/relationships/hyperlink" Target="https://www.linkedin.com/company/yassir-global/" TargetMode="External"/><Relationship Id="rId2810" Type="http://schemas.openxmlformats.org/officeDocument/2006/relationships/hyperlink" Target="https://www.facebook.com/WixFrancais" TargetMode="External"/><Relationship Id="rId4568" Type="http://schemas.openxmlformats.org/officeDocument/2006/relationships/hyperlink" Target="https://vetsark.com/" TargetMode="External"/><Relationship Id="rId5966" Type="http://schemas.openxmlformats.org/officeDocument/2006/relationships/hyperlink" Target="http://karmsolar.com/" TargetMode="External"/><Relationship Id="rId8025" Type="http://schemas.openxmlformats.org/officeDocument/2006/relationships/hyperlink" Target="http://www.woweffect.com.ng/" TargetMode="External"/><Relationship Id="rId11353" Type="http://schemas.openxmlformats.org/officeDocument/2006/relationships/hyperlink" Target="https://www.linkedin.com/company/orderin/about/" TargetMode="External"/><Relationship Id="rId51" Type="http://schemas.openxmlformats.org/officeDocument/2006/relationships/hyperlink" Target="https://www.linkedin.com/company/powerhive/" TargetMode="External"/><Relationship Id="rId1412" Type="http://schemas.openxmlformats.org/officeDocument/2006/relationships/hyperlink" Target="https://twitter.com/luxchizie" TargetMode="External"/><Relationship Id="rId4982" Type="http://schemas.openxmlformats.org/officeDocument/2006/relationships/hyperlink" Target="https://www.linkedin.com/company/umbamobile/about/" TargetMode="External"/><Relationship Id="rId5619" Type="http://schemas.openxmlformats.org/officeDocument/2006/relationships/hyperlink" Target="https://www.facebook.com/pg/liquiditysa/" TargetMode="External"/><Relationship Id="rId7041" Type="http://schemas.openxmlformats.org/officeDocument/2006/relationships/hyperlink" Target="https://www.twitter.com/mimi_africana" TargetMode="External"/><Relationship Id="rId11006" Type="http://schemas.openxmlformats.org/officeDocument/2006/relationships/hyperlink" Target="https://www.linkedin.com/in/jacob-wilson-78a0811b5" TargetMode="External"/><Relationship Id="rId11420" Type="http://schemas.openxmlformats.org/officeDocument/2006/relationships/hyperlink" Target="https://www.credrails.com/about-us/" TargetMode="External"/><Relationship Id="rId3584" Type="http://schemas.openxmlformats.org/officeDocument/2006/relationships/hyperlink" Target="https://www.nisafinance.com/" TargetMode="External"/><Relationship Id="rId4635" Type="http://schemas.openxmlformats.org/officeDocument/2006/relationships/hyperlink" Target="https://facebook.com/wemoveco" TargetMode="External"/><Relationship Id="rId10022" Type="http://schemas.openxmlformats.org/officeDocument/2006/relationships/hyperlink" Target="https://www.facebook.com/emmochfarms" TargetMode="External"/><Relationship Id="rId158" Type="http://schemas.openxmlformats.org/officeDocument/2006/relationships/hyperlink" Target="https://www.facebook.com/InstaDeepAI/" TargetMode="External"/><Relationship Id="rId2186" Type="http://schemas.openxmlformats.org/officeDocument/2006/relationships/hyperlink" Target="https://www.linkedin.com/in/dashmake-startup-453153106/detail/recent-activity/" TargetMode="External"/><Relationship Id="rId3237" Type="http://schemas.openxmlformats.org/officeDocument/2006/relationships/hyperlink" Target="https://www.facebook.com/maxicashsingapore/" TargetMode="External"/><Relationship Id="rId3651" Type="http://schemas.openxmlformats.org/officeDocument/2006/relationships/hyperlink" Target="https://twitter.com/steeple_fr?lang=en" TargetMode="External"/><Relationship Id="rId4702" Type="http://schemas.openxmlformats.org/officeDocument/2006/relationships/hyperlink" Target="https://www.linkedin.com/company/wenadata/about/" TargetMode="External"/><Relationship Id="rId7858" Type="http://schemas.openxmlformats.org/officeDocument/2006/relationships/hyperlink" Target="https://www.linkedin.com/company/suapp/" TargetMode="External"/><Relationship Id="rId8909" Type="http://schemas.openxmlformats.org/officeDocument/2006/relationships/hyperlink" Target="https://www.linkedin.com/company/nona-creative-digital-boutique" TargetMode="External"/><Relationship Id="rId572" Type="http://schemas.openxmlformats.org/officeDocument/2006/relationships/hyperlink" Target="https://www.linkedin.com/company/fast-van?trk=mini-profile" TargetMode="External"/><Relationship Id="rId2253" Type="http://schemas.openxmlformats.org/officeDocument/2006/relationships/hyperlink" Target="https://www.linkedin.com/search/results/people/?facetCurrentCompany=%5B%229280311%22%5D" TargetMode="External"/><Relationship Id="rId3304" Type="http://schemas.openxmlformats.org/officeDocument/2006/relationships/hyperlink" Target="http://coders4africa.com/" TargetMode="External"/><Relationship Id="rId6874" Type="http://schemas.openxmlformats.org/officeDocument/2006/relationships/hyperlink" Target="http://www.myride.co.ke/" TargetMode="External"/><Relationship Id="rId7925" Type="http://schemas.openxmlformats.org/officeDocument/2006/relationships/hyperlink" Target="https://www.twitter.com/owojelablow" TargetMode="External"/><Relationship Id="rId9280" Type="http://schemas.openxmlformats.org/officeDocument/2006/relationships/hyperlink" Target="https://www.facebook.com/dawiclinics/" TargetMode="External"/><Relationship Id="rId10839" Type="http://schemas.openxmlformats.org/officeDocument/2006/relationships/hyperlink" Target="https://www.yallaxash.com/en" TargetMode="External"/><Relationship Id="rId225" Type="http://schemas.openxmlformats.org/officeDocument/2006/relationships/hyperlink" Target="https://www.linkedin.com/company/sol-wallet/" TargetMode="External"/><Relationship Id="rId2320" Type="http://schemas.openxmlformats.org/officeDocument/2006/relationships/hyperlink" Target="https://in.linkedin.com/company/dronesnap" TargetMode="External"/><Relationship Id="rId5476" Type="http://schemas.openxmlformats.org/officeDocument/2006/relationships/hyperlink" Target="https://twitter.com/DigaDigitalInt" TargetMode="External"/><Relationship Id="rId6527" Type="http://schemas.openxmlformats.org/officeDocument/2006/relationships/hyperlink" Target="http://www.linkedin.com/company/buyrentkenya-com" TargetMode="External"/><Relationship Id="rId10906" Type="http://schemas.openxmlformats.org/officeDocument/2006/relationships/hyperlink" Target="https://www.facebook.com/nawyrealestate/" TargetMode="External"/><Relationship Id="rId4078" Type="http://schemas.openxmlformats.org/officeDocument/2006/relationships/hyperlink" Target="http://www.facebook.com/theshelterafrique/" TargetMode="External"/><Relationship Id="rId4492" Type="http://schemas.openxmlformats.org/officeDocument/2006/relationships/hyperlink" Target="https://twitter.com/umaticapital" TargetMode="External"/><Relationship Id="rId5129" Type="http://schemas.openxmlformats.org/officeDocument/2006/relationships/hyperlink" Target="https://www.linkedin.com/company/peach-payments" TargetMode="External"/><Relationship Id="rId5543" Type="http://schemas.openxmlformats.org/officeDocument/2006/relationships/hyperlink" Target="http://popping.co.za/" TargetMode="External"/><Relationship Id="rId5890" Type="http://schemas.openxmlformats.org/officeDocument/2006/relationships/hyperlink" Target="http://www.botme.com/" TargetMode="External"/><Relationship Id="rId6941" Type="http://schemas.openxmlformats.org/officeDocument/2006/relationships/hyperlink" Target="https://www.linkedin.com/company/asap-information-services-limited/" TargetMode="External"/><Relationship Id="rId8699" Type="http://schemas.openxmlformats.org/officeDocument/2006/relationships/hyperlink" Target="https://www.facebook.com/ultimategiftregistry" TargetMode="External"/><Relationship Id="rId9000" Type="http://schemas.openxmlformats.org/officeDocument/2006/relationships/hyperlink" Target="https://www.facebook.com/ThulaBabaBox/" TargetMode="External"/><Relationship Id="rId3094" Type="http://schemas.openxmlformats.org/officeDocument/2006/relationships/hyperlink" Target="https://www.linkedin.com/company/266361" TargetMode="External"/><Relationship Id="rId4145" Type="http://schemas.openxmlformats.org/officeDocument/2006/relationships/hyperlink" Target="https://solutions.snapplify.com/" TargetMode="External"/><Relationship Id="rId1739" Type="http://schemas.openxmlformats.org/officeDocument/2006/relationships/hyperlink" Target="https://www.linkedin.com/company/african-renewable-energy-distributor-ared-/" TargetMode="External"/><Relationship Id="rId5610" Type="http://schemas.openxmlformats.org/officeDocument/2006/relationships/hyperlink" Target="http://www.facebook.com/wezart.za" TargetMode="External"/><Relationship Id="rId8766" Type="http://schemas.openxmlformats.org/officeDocument/2006/relationships/hyperlink" Target="http://www.cumii.net/" TargetMode="External"/><Relationship Id="rId9817" Type="http://schemas.openxmlformats.org/officeDocument/2006/relationships/hyperlink" Target="http://twitter.com/scalekenya" TargetMode="External"/><Relationship Id="rId10696" Type="http://schemas.openxmlformats.org/officeDocument/2006/relationships/hyperlink" Target="https://www.facebook.com/uzimachicken/" TargetMode="External"/><Relationship Id="rId11747" Type="http://schemas.openxmlformats.org/officeDocument/2006/relationships/hyperlink" Target="https://twitter.com/mTek_Services" TargetMode="External"/><Relationship Id="rId1806" Type="http://schemas.openxmlformats.org/officeDocument/2006/relationships/hyperlink" Target="http://www.biodieselmisr.com/" TargetMode="External"/><Relationship Id="rId3161" Type="http://schemas.openxmlformats.org/officeDocument/2006/relationships/hyperlink" Target="https://www.facebook.com/kuhustle" TargetMode="External"/><Relationship Id="rId4212" Type="http://schemas.openxmlformats.org/officeDocument/2006/relationships/hyperlink" Target="https://www.surestart.co.za/" TargetMode="External"/><Relationship Id="rId7368" Type="http://schemas.openxmlformats.org/officeDocument/2006/relationships/hyperlink" Target="http://www.facebook.com/VenturesAfrica" TargetMode="External"/><Relationship Id="rId7782" Type="http://schemas.openxmlformats.org/officeDocument/2006/relationships/hyperlink" Target="https://ng.linkedin.com/company/leadspace" TargetMode="External"/><Relationship Id="rId8419" Type="http://schemas.openxmlformats.org/officeDocument/2006/relationships/hyperlink" Target="http://cheapy.com.ng/" TargetMode="External"/><Relationship Id="rId8833" Type="http://schemas.openxmlformats.org/officeDocument/2006/relationships/hyperlink" Target="https://www.facebook.com/shopeatsleepworldwide/" TargetMode="External"/><Relationship Id="rId10349" Type="http://schemas.openxmlformats.org/officeDocument/2006/relationships/hyperlink" Target="https://www.linkedin.com/company/pngme/" TargetMode="External"/><Relationship Id="rId10763" Type="http://schemas.openxmlformats.org/officeDocument/2006/relationships/hyperlink" Target="https://www.almentor.net/en/home" TargetMode="External"/><Relationship Id="rId3978" Type="http://schemas.openxmlformats.org/officeDocument/2006/relationships/hyperlink" Target="http://twitter.com/retailtower" TargetMode="External"/><Relationship Id="rId6384" Type="http://schemas.openxmlformats.org/officeDocument/2006/relationships/hyperlink" Target="https://www.facebook.com/paysail/" TargetMode="External"/><Relationship Id="rId7435" Type="http://schemas.openxmlformats.org/officeDocument/2006/relationships/hyperlink" Target="http://eshop.com.ng/" TargetMode="External"/><Relationship Id="rId8900" Type="http://schemas.openxmlformats.org/officeDocument/2006/relationships/hyperlink" Target="https://www.facebook.com/Bandela-Media-1538655589794487/" TargetMode="External"/><Relationship Id="rId10416" Type="http://schemas.openxmlformats.org/officeDocument/2006/relationships/hyperlink" Target="https://www.linkedin.com/company/nurucongo/" TargetMode="External"/><Relationship Id="rId11814" Type="http://schemas.openxmlformats.org/officeDocument/2006/relationships/hyperlink" Target="https://www.facebook.com/ZazuuHQ/" TargetMode="External"/><Relationship Id="rId899" Type="http://schemas.openxmlformats.org/officeDocument/2006/relationships/hyperlink" Target="https://www.seamlesshr.com/" TargetMode="External"/><Relationship Id="rId6037" Type="http://schemas.openxmlformats.org/officeDocument/2006/relationships/hyperlink" Target="http://www.goejaza.com/" TargetMode="External"/><Relationship Id="rId6451" Type="http://schemas.openxmlformats.org/officeDocument/2006/relationships/hyperlink" Target="https://www.facebook.com/AfricaHealthBiz/" TargetMode="External"/><Relationship Id="rId7502" Type="http://schemas.openxmlformats.org/officeDocument/2006/relationships/hyperlink" Target="http://www.medenhanz.com/" TargetMode="External"/><Relationship Id="rId10830" Type="http://schemas.openxmlformats.org/officeDocument/2006/relationships/hyperlink" Target="https://payhippo.ng/" TargetMode="External"/><Relationship Id="rId966" Type="http://schemas.openxmlformats.org/officeDocument/2006/relationships/hyperlink" Target="https://www.facebook.com/arifucompany/" TargetMode="External"/><Relationship Id="rId1596" Type="http://schemas.openxmlformats.org/officeDocument/2006/relationships/hyperlink" Target="https://twitter.com/afrigroups" TargetMode="External"/><Relationship Id="rId2647" Type="http://schemas.openxmlformats.org/officeDocument/2006/relationships/hyperlink" Target="https://www.linkedin.com/company/freshsource-global/" TargetMode="External"/><Relationship Id="rId2994" Type="http://schemas.openxmlformats.org/officeDocument/2006/relationships/hyperlink" Target="https://twitter.com/mediamarkt_de" TargetMode="External"/><Relationship Id="rId5053" Type="http://schemas.openxmlformats.org/officeDocument/2006/relationships/hyperlink" Target="https://twitter.com/wealthmigrate?lang=en" TargetMode="External"/><Relationship Id="rId6104" Type="http://schemas.openxmlformats.org/officeDocument/2006/relationships/hyperlink" Target="https://www.facebook.com/BotCommander/" TargetMode="External"/><Relationship Id="rId9674" Type="http://schemas.openxmlformats.org/officeDocument/2006/relationships/hyperlink" Target="https://twitter.com/EResponseAfrica" TargetMode="External"/><Relationship Id="rId619" Type="http://schemas.openxmlformats.org/officeDocument/2006/relationships/hyperlink" Target="http://www.kwik.delivery/" TargetMode="External"/><Relationship Id="rId1249" Type="http://schemas.openxmlformats.org/officeDocument/2006/relationships/hyperlink" Target="https://www.facebook.com/compareha/" TargetMode="External"/><Relationship Id="rId5120" Type="http://schemas.openxmlformats.org/officeDocument/2006/relationships/hyperlink" Target="http://www.vectra.co.za/" TargetMode="External"/><Relationship Id="rId8276" Type="http://schemas.openxmlformats.org/officeDocument/2006/relationships/hyperlink" Target="https://www.facebook.com/smartdesignsng" TargetMode="External"/><Relationship Id="rId9327" Type="http://schemas.openxmlformats.org/officeDocument/2006/relationships/hyperlink" Target="https://www.facebook.com/trustedmedsworld/" TargetMode="External"/><Relationship Id="rId1663" Type="http://schemas.openxmlformats.org/officeDocument/2006/relationships/hyperlink" Target="https://africa.airtel.com/" TargetMode="External"/><Relationship Id="rId2714" Type="http://schemas.openxmlformats.org/officeDocument/2006/relationships/hyperlink" Target="https://twitter.com/gebeyatalent" TargetMode="External"/><Relationship Id="rId8690" Type="http://schemas.openxmlformats.org/officeDocument/2006/relationships/hyperlink" Target="https://www.smartprac.com/" TargetMode="External"/><Relationship Id="rId9741" Type="http://schemas.openxmlformats.org/officeDocument/2006/relationships/hyperlink" Target="https://planet42.com/" TargetMode="External"/><Relationship Id="rId11257" Type="http://schemas.openxmlformats.org/officeDocument/2006/relationships/hyperlink" Target="https://healthtracka.com/" TargetMode="External"/><Relationship Id="rId11671" Type="http://schemas.openxmlformats.org/officeDocument/2006/relationships/hyperlink" Target="https://www.linkedin.com/company/esaal/about/" TargetMode="External"/><Relationship Id="rId1316" Type="http://schemas.openxmlformats.org/officeDocument/2006/relationships/hyperlink" Target="https://www.facebook.com/inclusiveft/" TargetMode="External"/><Relationship Id="rId1730" Type="http://schemas.openxmlformats.org/officeDocument/2006/relationships/hyperlink" Target="https://www.facebook.com/appzonegroup/" TargetMode="External"/><Relationship Id="rId4886" Type="http://schemas.openxmlformats.org/officeDocument/2006/relationships/hyperlink" Target="https://twitter.com/MicrodroneKE" TargetMode="External"/><Relationship Id="rId5937" Type="http://schemas.openxmlformats.org/officeDocument/2006/relationships/hyperlink" Target="https://www.facebook.com/Smardex?_rdr=p" TargetMode="External"/><Relationship Id="rId7292" Type="http://schemas.openxmlformats.org/officeDocument/2006/relationships/hyperlink" Target="https://in.linkedin.com/company/foodstantly" TargetMode="External"/><Relationship Id="rId8343" Type="http://schemas.openxmlformats.org/officeDocument/2006/relationships/hyperlink" Target="http://www.gamfari.com/" TargetMode="External"/><Relationship Id="rId10273" Type="http://schemas.openxmlformats.org/officeDocument/2006/relationships/hyperlink" Target="https://www.linkedin.com/company/mwavuli-technologies" TargetMode="External"/><Relationship Id="rId11324" Type="http://schemas.openxmlformats.org/officeDocument/2006/relationships/hyperlink" Target="https://www.gahezmarket.com/" TargetMode="External"/><Relationship Id="rId22" Type="http://schemas.openxmlformats.org/officeDocument/2006/relationships/hyperlink" Target="https://twitter.com/swvlapp" TargetMode="External"/><Relationship Id="rId3488" Type="http://schemas.openxmlformats.org/officeDocument/2006/relationships/hyperlink" Target="https://mshtarii.com/about/" TargetMode="External"/><Relationship Id="rId4539" Type="http://schemas.openxmlformats.org/officeDocument/2006/relationships/hyperlink" Target="https://vesicash.com/business" TargetMode="External"/><Relationship Id="rId4953" Type="http://schemas.openxmlformats.org/officeDocument/2006/relationships/hyperlink" Target="https://www.facebook.com/spaceinafrica1?_rdc=1&amp;_rdr" TargetMode="External"/><Relationship Id="rId8410" Type="http://schemas.openxmlformats.org/officeDocument/2006/relationships/hyperlink" Target="https://www.twitter.com/schoolrosta" TargetMode="External"/><Relationship Id="rId10340" Type="http://schemas.openxmlformats.org/officeDocument/2006/relationships/hyperlink" Target="https://www.linkedin.com/company/fayyaz-travels-pte-ltd" TargetMode="External"/><Relationship Id="rId3555" Type="http://schemas.openxmlformats.org/officeDocument/2006/relationships/hyperlink" Target="https://www.linkedin.com/company/naviacom/about/" TargetMode="External"/><Relationship Id="rId4606" Type="http://schemas.openxmlformats.org/officeDocument/2006/relationships/hyperlink" Target="https://www.facebook.com/vmktech" TargetMode="External"/><Relationship Id="rId7012" Type="http://schemas.openxmlformats.org/officeDocument/2006/relationships/hyperlink" Target="https://www.facebook.com/greensmart.ke/" TargetMode="External"/><Relationship Id="rId476" Type="http://schemas.openxmlformats.org/officeDocument/2006/relationships/hyperlink" Target="https://www.linkedin.com/company/nomanini/" TargetMode="External"/><Relationship Id="rId890" Type="http://schemas.openxmlformats.org/officeDocument/2006/relationships/hyperlink" Target="https://hashtagourstories.com/" TargetMode="External"/><Relationship Id="rId2157" Type="http://schemas.openxmlformats.org/officeDocument/2006/relationships/hyperlink" Target="https://mdaktari.co.ke/" TargetMode="External"/><Relationship Id="rId2571" Type="http://schemas.openxmlformats.org/officeDocument/2006/relationships/hyperlink" Target="https://www.linkedin.com/company/humaniq/" TargetMode="External"/><Relationship Id="rId3208" Type="http://schemas.openxmlformats.org/officeDocument/2006/relationships/hyperlink" Target="http://www.leafglobalfintech.com/" TargetMode="External"/><Relationship Id="rId6778" Type="http://schemas.openxmlformats.org/officeDocument/2006/relationships/hyperlink" Target="https://www.twitter.com/mambo247" TargetMode="External"/><Relationship Id="rId9184" Type="http://schemas.openxmlformats.org/officeDocument/2006/relationships/hyperlink" Target="https://www.adzily.com/" TargetMode="External"/><Relationship Id="rId129" Type="http://schemas.openxmlformats.org/officeDocument/2006/relationships/hyperlink" Target="https://www.linkedin.com/company/africa's-talking-ltd/" TargetMode="External"/><Relationship Id="rId543" Type="http://schemas.openxmlformats.org/officeDocument/2006/relationships/hyperlink" Target="https://twitter.com/merq_ai" TargetMode="External"/><Relationship Id="rId1173" Type="http://schemas.openxmlformats.org/officeDocument/2006/relationships/hyperlink" Target="https://twitter.com/fashpaonline" TargetMode="External"/><Relationship Id="rId2224" Type="http://schemas.openxmlformats.org/officeDocument/2006/relationships/hyperlink" Target="https://twitter.com/diggerapp_io" TargetMode="External"/><Relationship Id="rId3622" Type="http://schemas.openxmlformats.org/officeDocument/2006/relationships/hyperlink" Target="https://twitter.com/OlivineTech" TargetMode="External"/><Relationship Id="rId7829" Type="http://schemas.openxmlformats.org/officeDocument/2006/relationships/hyperlink" Target="https://www.facebook.com/techinnoverhub/" TargetMode="External"/><Relationship Id="rId9251" Type="http://schemas.openxmlformats.org/officeDocument/2006/relationships/hyperlink" Target="https://www.sumotrust.com/" TargetMode="External"/><Relationship Id="rId5794" Type="http://schemas.openxmlformats.org/officeDocument/2006/relationships/hyperlink" Target="http://www.frien10.com/" TargetMode="External"/><Relationship Id="rId6845" Type="http://schemas.openxmlformats.org/officeDocument/2006/relationships/hyperlink" Target="https://www.facebook.com/snorezing" TargetMode="External"/><Relationship Id="rId11181" Type="http://schemas.openxmlformats.org/officeDocument/2006/relationships/hyperlink" Target="https://www.facebook.com/rabbitmart.eg/" TargetMode="External"/><Relationship Id="rId610" Type="http://schemas.openxmlformats.org/officeDocument/2006/relationships/hyperlink" Target="https://www.facebook.com/zonfulenergy/" TargetMode="External"/><Relationship Id="rId1240" Type="http://schemas.openxmlformats.org/officeDocument/2006/relationships/hyperlink" Target="http://twitter.com/powercubeng" TargetMode="External"/><Relationship Id="rId4049" Type="http://schemas.openxmlformats.org/officeDocument/2006/relationships/hyperlink" Target="https://www.facebook.com/selinawamucii?_rdc=1&amp;_rdr" TargetMode="External"/><Relationship Id="rId4396" Type="http://schemas.openxmlformats.org/officeDocument/2006/relationships/hyperlink" Target="https://www.linkedin.com/company/tmx-group/" TargetMode="External"/><Relationship Id="rId5447" Type="http://schemas.openxmlformats.org/officeDocument/2006/relationships/hyperlink" Target="https://www.facebook.com/bountiXP/" TargetMode="External"/><Relationship Id="rId5861" Type="http://schemas.openxmlformats.org/officeDocument/2006/relationships/hyperlink" Target="https://www.dailymedicalinfo.com/" TargetMode="External"/><Relationship Id="rId6912" Type="http://schemas.openxmlformats.org/officeDocument/2006/relationships/hyperlink" Target="https://linkedin.com/company/eazzylabs" TargetMode="External"/><Relationship Id="rId4463" Type="http://schemas.openxmlformats.org/officeDocument/2006/relationships/hyperlink" Target="https://m.facebook.com/tymebankza/" TargetMode="External"/><Relationship Id="rId5514" Type="http://schemas.openxmlformats.org/officeDocument/2006/relationships/hyperlink" Target="https://www.facebook.com/AsaDuruSA/" TargetMode="External"/><Relationship Id="rId3065" Type="http://schemas.openxmlformats.org/officeDocument/2006/relationships/hyperlink" Target="https://www.luno.com/" TargetMode="External"/><Relationship Id="rId4116" Type="http://schemas.openxmlformats.org/officeDocument/2006/relationships/hyperlink" Target="https://www.linkedin.com/company/skillup.co" TargetMode="External"/><Relationship Id="rId4530" Type="http://schemas.openxmlformats.org/officeDocument/2006/relationships/hyperlink" Target="https://twitter.com/umbrelladata" TargetMode="External"/><Relationship Id="rId7686" Type="http://schemas.openxmlformats.org/officeDocument/2006/relationships/hyperlink" Target="https://www.facebook.com/Afritickets/" TargetMode="External"/><Relationship Id="rId8737" Type="http://schemas.openxmlformats.org/officeDocument/2006/relationships/hyperlink" Target="http://comunity.co.za/" TargetMode="External"/><Relationship Id="rId2081" Type="http://schemas.openxmlformats.org/officeDocument/2006/relationships/hyperlink" Target="http://congobusinessnetwork.org/" TargetMode="External"/><Relationship Id="rId3132" Type="http://schemas.openxmlformats.org/officeDocument/2006/relationships/hyperlink" Target="https://www.kumbafrica.co/" TargetMode="External"/><Relationship Id="rId6288" Type="http://schemas.openxmlformats.org/officeDocument/2006/relationships/hyperlink" Target="http://hitriva.com/" TargetMode="External"/><Relationship Id="rId7339" Type="http://schemas.openxmlformats.org/officeDocument/2006/relationships/hyperlink" Target="https://www.linkedin.com/company/termii-networks/" TargetMode="External"/><Relationship Id="rId7753" Type="http://schemas.openxmlformats.org/officeDocument/2006/relationships/hyperlink" Target="http://www.facebook.com/zegist" TargetMode="External"/><Relationship Id="rId10667" Type="http://schemas.openxmlformats.org/officeDocument/2006/relationships/hyperlink" Target="https://tebcan.com/ar/Jordan/%D8%AF%D9%83%D8%AA%D9%88%D8%B1/%D9%82%D9%84%D8%A8-%D9%88%D8%B4%D8%B1%D8%A7%D9%8A%D9%8A%D9%86/%D8%A7%D9%84%D8%A3%D8%B1%D8%AF%D9%86/%D8%B4%D8%B1%D9%83%D8%A7%D8%AA-%D8%A7%D9%84%D8%AA%D8%A3%D9%85%D9%8A%D9%86" TargetMode="External"/><Relationship Id="rId11718" Type="http://schemas.openxmlformats.org/officeDocument/2006/relationships/hyperlink" Target="https://vocalysd.ai/" TargetMode="External"/><Relationship Id="rId6355" Type="http://schemas.openxmlformats.org/officeDocument/2006/relationships/hyperlink" Target="https://twitter.com/mobilewebghana" TargetMode="External"/><Relationship Id="rId7406" Type="http://schemas.openxmlformats.org/officeDocument/2006/relationships/hyperlink" Target="https://spacebook.ng/" TargetMode="External"/><Relationship Id="rId8804" Type="http://schemas.openxmlformats.org/officeDocument/2006/relationships/hyperlink" Target="https://twitter.com/code4ct" TargetMode="External"/><Relationship Id="rId10734" Type="http://schemas.openxmlformats.org/officeDocument/2006/relationships/hyperlink" Target="https://www.linkedin.com/company/kadi-africa" TargetMode="External"/><Relationship Id="rId120" Type="http://schemas.openxmlformats.org/officeDocument/2006/relationships/hyperlink" Target="https://sendyit.com/" TargetMode="External"/><Relationship Id="rId2898" Type="http://schemas.openxmlformats.org/officeDocument/2006/relationships/hyperlink" Target="http://ict.io/" TargetMode="External"/><Relationship Id="rId3949" Type="http://schemas.openxmlformats.org/officeDocument/2006/relationships/hyperlink" Target="https://rentoza.co.za/pages/about-us" TargetMode="External"/><Relationship Id="rId6008" Type="http://schemas.openxmlformats.org/officeDocument/2006/relationships/hyperlink" Target="https://devisionx.com/" TargetMode="External"/><Relationship Id="rId7820" Type="http://schemas.openxmlformats.org/officeDocument/2006/relationships/hyperlink" Target="https://havene.io/" TargetMode="External"/><Relationship Id="rId10801" Type="http://schemas.openxmlformats.org/officeDocument/2006/relationships/hyperlink" Target="https://kotanipay.com/about.html" TargetMode="External"/><Relationship Id="rId2965" Type="http://schemas.openxmlformats.org/officeDocument/2006/relationships/hyperlink" Target="http://www.facebook.com/IProcure" TargetMode="External"/><Relationship Id="rId5024" Type="http://schemas.openxmlformats.org/officeDocument/2006/relationships/hyperlink" Target="https://www.facebook.com/imaeroangola/" TargetMode="External"/><Relationship Id="rId5371" Type="http://schemas.openxmlformats.org/officeDocument/2006/relationships/hyperlink" Target="https://www.linkedin.com/company/the-loyalty-box" TargetMode="External"/><Relationship Id="rId6422" Type="http://schemas.openxmlformats.org/officeDocument/2006/relationships/hyperlink" Target="https://www.afrisoltechnologies.com/" TargetMode="External"/><Relationship Id="rId9578" Type="http://schemas.openxmlformats.org/officeDocument/2006/relationships/hyperlink" Target="https://za.linkedin.com/company/a2x-markets" TargetMode="External"/><Relationship Id="rId9992" Type="http://schemas.openxmlformats.org/officeDocument/2006/relationships/hyperlink" Target="https://flipafrica.app/" TargetMode="External"/><Relationship Id="rId937" Type="http://schemas.openxmlformats.org/officeDocument/2006/relationships/hyperlink" Target="https://www.linkedin.com/company/15180285/" TargetMode="External"/><Relationship Id="rId1567" Type="http://schemas.openxmlformats.org/officeDocument/2006/relationships/hyperlink" Target="http://aeroshuttergh.com/" TargetMode="External"/><Relationship Id="rId1981" Type="http://schemas.openxmlformats.org/officeDocument/2006/relationships/hyperlink" Target="https://www.linkedin.com/company/18238740/" TargetMode="External"/><Relationship Id="rId2618" Type="http://schemas.openxmlformats.org/officeDocument/2006/relationships/hyperlink" Target="https://twitter.com/flowius" TargetMode="External"/><Relationship Id="rId8594" Type="http://schemas.openxmlformats.org/officeDocument/2006/relationships/hyperlink" Target="https://twitter.com/clickafricasa" TargetMode="External"/><Relationship Id="rId9645" Type="http://schemas.openxmlformats.org/officeDocument/2006/relationships/hyperlink" Target="https://www.facebook.com/digiduka/" TargetMode="External"/><Relationship Id="rId11575" Type="http://schemas.openxmlformats.org/officeDocument/2006/relationships/hyperlink" Target="https://thefoodlab.com/" TargetMode="External"/><Relationship Id="rId1634" Type="http://schemas.openxmlformats.org/officeDocument/2006/relationships/hyperlink" Target="https://www.linkedin.com/company/clickpesa/" TargetMode="External"/><Relationship Id="rId4040" Type="http://schemas.openxmlformats.org/officeDocument/2006/relationships/hyperlink" Target="https://twitter.com/SatoshicentreBw/" TargetMode="External"/><Relationship Id="rId7196" Type="http://schemas.openxmlformats.org/officeDocument/2006/relationships/hyperlink" Target="https://www.safiriexpress.com/" TargetMode="External"/><Relationship Id="rId8247" Type="http://schemas.openxmlformats.org/officeDocument/2006/relationships/hyperlink" Target="http://www.primatimes.com/" TargetMode="External"/><Relationship Id="rId8661" Type="http://schemas.openxmlformats.org/officeDocument/2006/relationships/hyperlink" Target="https://twitter.com/iafrikan" TargetMode="External"/><Relationship Id="rId9712" Type="http://schemas.openxmlformats.org/officeDocument/2006/relationships/hyperlink" Target="https://twitter.com/truid_api" TargetMode="External"/><Relationship Id="rId10177" Type="http://schemas.openxmlformats.org/officeDocument/2006/relationships/hyperlink" Target="https://www.xacros.com/" TargetMode="External"/><Relationship Id="rId10591" Type="http://schemas.openxmlformats.org/officeDocument/2006/relationships/hyperlink" Target="https://www.linkedin.com/mwlite/company/gasby-group" TargetMode="External"/><Relationship Id="rId11228" Type="http://schemas.openxmlformats.org/officeDocument/2006/relationships/hyperlink" Target="https://www.linkedin.com/company/offerzen/" TargetMode="External"/><Relationship Id="rId4857" Type="http://schemas.openxmlformats.org/officeDocument/2006/relationships/hyperlink" Target="https://www.linkedin.com/company/getkalido/about/" TargetMode="External"/><Relationship Id="rId7263" Type="http://schemas.openxmlformats.org/officeDocument/2006/relationships/hyperlink" Target="https://www.twitter.com/vasitidotcom" TargetMode="External"/><Relationship Id="rId8314" Type="http://schemas.openxmlformats.org/officeDocument/2006/relationships/hyperlink" Target="https://facebook.com/gigabytedevelopersinc" TargetMode="External"/><Relationship Id="rId10244" Type="http://schemas.openxmlformats.org/officeDocument/2006/relationships/hyperlink" Target="https://in.linkedin.com/company/oddwayinternationalofficial" TargetMode="External"/><Relationship Id="rId11642" Type="http://schemas.openxmlformats.org/officeDocument/2006/relationships/hyperlink" Target="https://www.linkedin.com/company/coinmara" TargetMode="External"/><Relationship Id="rId1701" Type="http://schemas.openxmlformats.org/officeDocument/2006/relationships/hyperlink" Target="https://twitter.com/autopartseg" TargetMode="External"/><Relationship Id="rId3459" Type="http://schemas.openxmlformats.org/officeDocument/2006/relationships/hyperlink" Target="https://www.facebook.com/moringaschool/" TargetMode="External"/><Relationship Id="rId5908" Type="http://schemas.openxmlformats.org/officeDocument/2006/relationships/hyperlink" Target="http://www.estasharah.com/" TargetMode="External"/><Relationship Id="rId7330" Type="http://schemas.openxmlformats.org/officeDocument/2006/relationships/hyperlink" Target="https://www.facebook.com/ProTeachNigeria/" TargetMode="External"/><Relationship Id="rId3873" Type="http://schemas.openxmlformats.org/officeDocument/2006/relationships/hyperlink" Target="https://facebook.com/provilledotnet" TargetMode="External"/><Relationship Id="rId4924" Type="http://schemas.openxmlformats.org/officeDocument/2006/relationships/hyperlink" Target="https://www.facebook.com/enkoeducation/" TargetMode="External"/><Relationship Id="rId9088" Type="http://schemas.openxmlformats.org/officeDocument/2006/relationships/hyperlink" Target="https://twitter.com/codeskill_" TargetMode="External"/><Relationship Id="rId10311" Type="http://schemas.openxmlformats.org/officeDocument/2006/relationships/hyperlink" Target="https://www.facebook.com/loanstoget" TargetMode="External"/><Relationship Id="rId447" Type="http://schemas.openxmlformats.org/officeDocument/2006/relationships/hyperlink" Target="https://twitter.com/Neopenda_Health" TargetMode="External"/><Relationship Id="rId794" Type="http://schemas.openxmlformats.org/officeDocument/2006/relationships/hyperlink" Target="http://lagare.ma/" TargetMode="External"/><Relationship Id="rId1077" Type="http://schemas.openxmlformats.org/officeDocument/2006/relationships/hyperlink" Target="https://www.linkedin.com/company/cherehani-africa/" TargetMode="External"/><Relationship Id="rId2128" Type="http://schemas.openxmlformats.org/officeDocument/2006/relationships/hyperlink" Target="https://www.facebook.com/pg/ColdHubsLTD/about/?ref=page_internal" TargetMode="External"/><Relationship Id="rId2475" Type="http://schemas.openxmlformats.org/officeDocument/2006/relationships/hyperlink" Target="https://twitter.com/enezaeducation" TargetMode="External"/><Relationship Id="rId3526" Type="http://schemas.openxmlformats.org/officeDocument/2006/relationships/hyperlink" Target="https://twitter.com/myAgro_" TargetMode="External"/><Relationship Id="rId3940" Type="http://schemas.openxmlformats.org/officeDocument/2006/relationships/hyperlink" Target="https://www.facebook.com/reliancehmo/" TargetMode="External"/><Relationship Id="rId9155" Type="http://schemas.openxmlformats.org/officeDocument/2006/relationships/hyperlink" Target="https://twitter.com/AgenceAui" TargetMode="External"/><Relationship Id="rId861" Type="http://schemas.openxmlformats.org/officeDocument/2006/relationships/hyperlink" Target="https://www.linkedin.com/company/credpal/" TargetMode="External"/><Relationship Id="rId1491" Type="http://schemas.openxmlformats.org/officeDocument/2006/relationships/hyperlink" Target="https://www.linkedin.com/company/bitfinance/" TargetMode="External"/><Relationship Id="rId2542" Type="http://schemas.openxmlformats.org/officeDocument/2006/relationships/hyperlink" Target="http://expressions.co.ke/" TargetMode="External"/><Relationship Id="rId5698" Type="http://schemas.openxmlformats.org/officeDocument/2006/relationships/hyperlink" Target="http://www.linkedin.com/company/overc-studios" TargetMode="External"/><Relationship Id="rId6749" Type="http://schemas.openxmlformats.org/officeDocument/2006/relationships/hyperlink" Target="https://www.facebook.com/KidogoECD" TargetMode="External"/><Relationship Id="rId11085" Type="http://schemas.openxmlformats.org/officeDocument/2006/relationships/hyperlink" Target="https://irawotalents.com/" TargetMode="External"/><Relationship Id="rId514" Type="http://schemas.openxmlformats.org/officeDocument/2006/relationships/hyperlink" Target="https://www.facebook.com/sandtmedialtd/timeline/" TargetMode="External"/><Relationship Id="rId1144" Type="http://schemas.openxmlformats.org/officeDocument/2006/relationships/hyperlink" Target="https://www.linkedin.com/company/lightbulb-education/" TargetMode="External"/><Relationship Id="rId5765" Type="http://schemas.openxmlformats.org/officeDocument/2006/relationships/hyperlink" Target="https://zbuilder.online/" TargetMode="External"/><Relationship Id="rId6816" Type="http://schemas.openxmlformats.org/officeDocument/2006/relationships/hyperlink" Target="https://www.linkedin.com/company/nabaleka-digital-solutions" TargetMode="External"/><Relationship Id="rId8171" Type="http://schemas.openxmlformats.org/officeDocument/2006/relationships/hyperlink" Target="https://www.facebook.com/lukandicompany/" TargetMode="External"/><Relationship Id="rId9222" Type="http://schemas.openxmlformats.org/officeDocument/2006/relationships/hyperlink" Target="https://twitter.com/EagleWeighing" TargetMode="External"/><Relationship Id="rId11152" Type="http://schemas.openxmlformats.org/officeDocument/2006/relationships/hyperlink" Target="https://www.linkedin.com/company/errand360ng/" TargetMode="External"/><Relationship Id="rId1211" Type="http://schemas.openxmlformats.org/officeDocument/2006/relationships/hyperlink" Target="https://twitter.com/waselegypt1" TargetMode="External"/><Relationship Id="rId4367" Type="http://schemas.openxmlformats.org/officeDocument/2006/relationships/hyperlink" Target="https://www.linkedin.com/company/timbuktu-travel/" TargetMode="External"/><Relationship Id="rId4781" Type="http://schemas.openxmlformats.org/officeDocument/2006/relationships/hyperlink" Target="https://yowasteapp.com/about/" TargetMode="External"/><Relationship Id="rId5418" Type="http://schemas.openxmlformats.org/officeDocument/2006/relationships/hyperlink" Target="https://twitter.com/octobaseco" TargetMode="External"/><Relationship Id="rId5832" Type="http://schemas.openxmlformats.org/officeDocument/2006/relationships/hyperlink" Target="https://twitter.com/EnkaazEG" TargetMode="External"/><Relationship Id="rId8988" Type="http://schemas.openxmlformats.org/officeDocument/2006/relationships/hyperlink" Target="https://www.facebook.com/meridiacentrodedia" TargetMode="External"/><Relationship Id="rId3383" Type="http://schemas.openxmlformats.org/officeDocument/2006/relationships/hyperlink" Target="https://www.linkedin.com/company/mukuru/jobs/" TargetMode="External"/><Relationship Id="rId4434" Type="http://schemas.openxmlformats.org/officeDocument/2006/relationships/hyperlink" Target="https://www.linkedin.com/company/touchsides" TargetMode="External"/><Relationship Id="rId3036" Type="http://schemas.openxmlformats.org/officeDocument/2006/relationships/hyperlink" Target="https://www.facebook.com/jukwaayoungsters/" TargetMode="External"/><Relationship Id="rId10985" Type="http://schemas.openxmlformats.org/officeDocument/2006/relationships/hyperlink" Target="https://twitter.com/insightiv_tech" TargetMode="External"/><Relationship Id="rId371" Type="http://schemas.openxmlformats.org/officeDocument/2006/relationships/hyperlink" Target="http://enovarobotics.eu/" TargetMode="External"/><Relationship Id="rId2052" Type="http://schemas.openxmlformats.org/officeDocument/2006/relationships/hyperlink" Target="https://www.facebook.com/CHISWARA-212410659646709/" TargetMode="External"/><Relationship Id="rId3450" Type="http://schemas.openxmlformats.org/officeDocument/2006/relationships/hyperlink" Target="https://twitter.com/themokoapp" TargetMode="External"/><Relationship Id="rId4501" Type="http://schemas.openxmlformats.org/officeDocument/2006/relationships/hyperlink" Target="https://www.facebook.com/uprise.africa.crowd/" TargetMode="External"/><Relationship Id="rId6259" Type="http://schemas.openxmlformats.org/officeDocument/2006/relationships/hyperlink" Target="https://www.linkedin.com/company/slicebiz" TargetMode="External"/><Relationship Id="rId7657" Type="http://schemas.openxmlformats.org/officeDocument/2006/relationships/hyperlink" Target="https://www.primetweets.com.ng/" TargetMode="External"/><Relationship Id="rId8708" Type="http://schemas.openxmlformats.org/officeDocument/2006/relationships/hyperlink" Target="https://www.linkedin.com/company/frei-one/" TargetMode="External"/><Relationship Id="rId10638" Type="http://schemas.openxmlformats.org/officeDocument/2006/relationships/hyperlink" Target="https://twitter.com/rabawaofficial" TargetMode="External"/><Relationship Id="rId3103" Type="http://schemas.openxmlformats.org/officeDocument/2006/relationships/hyperlink" Target="https://www.linkedin.com/company/kngine" TargetMode="External"/><Relationship Id="rId6673" Type="http://schemas.openxmlformats.org/officeDocument/2006/relationships/hyperlink" Target="https://twitter.com/inc_africa" TargetMode="External"/><Relationship Id="rId7724" Type="http://schemas.openxmlformats.org/officeDocument/2006/relationships/hyperlink" Target="https://www.linkedin.com/company/render-health/about/" TargetMode="External"/><Relationship Id="rId10705" Type="http://schemas.openxmlformats.org/officeDocument/2006/relationships/hyperlink" Target="https://www.facebook.com/EcilaFilms/" TargetMode="External"/><Relationship Id="rId2869" Type="http://schemas.openxmlformats.org/officeDocument/2006/relationships/hyperlink" Target="https://www.linkedin.com/company/houseafrica/about/" TargetMode="External"/><Relationship Id="rId5275" Type="http://schemas.openxmlformats.org/officeDocument/2006/relationships/hyperlink" Target="https://vumatel.co.za/" TargetMode="External"/><Relationship Id="rId6326" Type="http://schemas.openxmlformats.org/officeDocument/2006/relationships/hyperlink" Target="http://www.booomers.com/" TargetMode="External"/><Relationship Id="rId6740" Type="http://schemas.openxmlformats.org/officeDocument/2006/relationships/hyperlink" Target="https://www.facebook.com/kenyaplex" TargetMode="External"/><Relationship Id="rId9896" Type="http://schemas.openxmlformats.org/officeDocument/2006/relationships/hyperlink" Target="https://nokwary.com/" TargetMode="External"/><Relationship Id="rId1885" Type="http://schemas.openxmlformats.org/officeDocument/2006/relationships/hyperlink" Target="https://www.facebook.com/pages/category/Medical---Health/Bophelo-Bioscience-275321343268263/" TargetMode="External"/><Relationship Id="rId2936" Type="http://schemas.openxmlformats.org/officeDocument/2006/relationships/hyperlink" Target="https://www.linkedin.com/company/identitytech" TargetMode="External"/><Relationship Id="rId4291" Type="http://schemas.openxmlformats.org/officeDocument/2006/relationships/hyperlink" Target="https://www.linkedin.com/company/tap4glam/" TargetMode="External"/><Relationship Id="rId5342" Type="http://schemas.openxmlformats.org/officeDocument/2006/relationships/hyperlink" Target="https://www.linkedin.com/company/snupit" TargetMode="External"/><Relationship Id="rId8498" Type="http://schemas.openxmlformats.org/officeDocument/2006/relationships/hyperlink" Target="https://www.facebook.com/levergy" TargetMode="External"/><Relationship Id="rId9549" Type="http://schemas.openxmlformats.org/officeDocument/2006/relationships/hyperlink" Target="https://m.facebook.com/Bscholarly/" TargetMode="External"/><Relationship Id="rId9963" Type="http://schemas.openxmlformats.org/officeDocument/2006/relationships/hyperlink" Target="https://www.roadrunner-delivery.com/" TargetMode="External"/><Relationship Id="rId11479" Type="http://schemas.openxmlformats.org/officeDocument/2006/relationships/hyperlink" Target="https://www.facebook.com/getnexta/" TargetMode="External"/><Relationship Id="rId908" Type="http://schemas.openxmlformats.org/officeDocument/2006/relationships/hyperlink" Target="https://www.facebook.com/rwandamoto/" TargetMode="External"/><Relationship Id="rId1538" Type="http://schemas.openxmlformats.org/officeDocument/2006/relationships/hyperlink" Target="https://www.range.co.ke/" TargetMode="External"/><Relationship Id="rId8565" Type="http://schemas.openxmlformats.org/officeDocument/2006/relationships/hyperlink" Target="https://www.shandapa.com/" TargetMode="External"/><Relationship Id="rId9616" Type="http://schemas.openxmlformats.org/officeDocument/2006/relationships/hyperlink" Target="https://sqoin.us/" TargetMode="External"/><Relationship Id="rId1952" Type="http://schemas.openxmlformats.org/officeDocument/2006/relationships/hyperlink" Target="https://orkidstudio.org/team/" TargetMode="External"/><Relationship Id="rId4011" Type="http://schemas.openxmlformats.org/officeDocument/2006/relationships/hyperlink" Target="http://safarimeals.com/" TargetMode="External"/><Relationship Id="rId7167" Type="http://schemas.openxmlformats.org/officeDocument/2006/relationships/hyperlink" Target="http://www.wandaorganic.org/" TargetMode="External"/><Relationship Id="rId8218" Type="http://schemas.openxmlformats.org/officeDocument/2006/relationships/hyperlink" Target="https://www.twitter.com/schoolstore_ng" TargetMode="External"/><Relationship Id="rId10495" Type="http://schemas.openxmlformats.org/officeDocument/2006/relationships/hyperlink" Target="https://twitter.com/cowrie_exchange" TargetMode="External"/><Relationship Id="rId11546" Type="http://schemas.openxmlformats.org/officeDocument/2006/relationships/hyperlink" Target="https://www.facebook.com/getladda" TargetMode="External"/><Relationship Id="rId1605" Type="http://schemas.openxmlformats.org/officeDocument/2006/relationships/hyperlink" Target="https://www.facebook.com/afrinsure.co.ke" TargetMode="External"/><Relationship Id="rId6183" Type="http://schemas.openxmlformats.org/officeDocument/2006/relationships/hyperlink" Target="https://www.linkedin.com/company/a-plus-e-learning-limited" TargetMode="External"/><Relationship Id="rId7234" Type="http://schemas.openxmlformats.org/officeDocument/2006/relationships/hyperlink" Target="https://twitter.com/covibeshq" TargetMode="External"/><Relationship Id="rId7581" Type="http://schemas.openxmlformats.org/officeDocument/2006/relationships/hyperlink" Target="https://twitter.com/RackCentre" TargetMode="External"/><Relationship Id="rId8632" Type="http://schemas.openxmlformats.org/officeDocument/2006/relationships/hyperlink" Target="http://www.3dforms.co.za/" TargetMode="External"/><Relationship Id="rId10148" Type="http://schemas.openxmlformats.org/officeDocument/2006/relationships/hyperlink" Target="https://udok.co.za/" TargetMode="External"/><Relationship Id="rId10562" Type="http://schemas.openxmlformats.org/officeDocument/2006/relationships/hyperlink" Target="https://esftunisie.com/" TargetMode="External"/><Relationship Id="rId11613" Type="http://schemas.openxmlformats.org/officeDocument/2006/relationships/hyperlink" Target="https://www.norebase.com/" TargetMode="External"/><Relationship Id="rId3777" Type="http://schemas.openxmlformats.org/officeDocument/2006/relationships/hyperlink" Target="https://www.linkedin.com/company/penda-health/" TargetMode="External"/><Relationship Id="rId4828" Type="http://schemas.openxmlformats.org/officeDocument/2006/relationships/hyperlink" Target="https://www.facebook.com/illuminumgreenhouses/" TargetMode="External"/><Relationship Id="rId10215" Type="http://schemas.openxmlformats.org/officeDocument/2006/relationships/hyperlink" Target="https://www.pinecargo.com/" TargetMode="External"/><Relationship Id="rId698" Type="http://schemas.openxmlformats.org/officeDocument/2006/relationships/hyperlink" Target="https://www.facebook.com/eventerprise?fref=ts" TargetMode="External"/><Relationship Id="rId2379" Type="http://schemas.openxmlformats.org/officeDocument/2006/relationships/hyperlink" Target="https://www.linkedin.com/company/eastpesa" TargetMode="External"/><Relationship Id="rId2793" Type="http://schemas.openxmlformats.org/officeDocument/2006/relationships/hyperlink" Target="http://www.facebook.com/greenlightplanet" TargetMode="External"/><Relationship Id="rId3844" Type="http://schemas.openxmlformats.org/officeDocument/2006/relationships/hyperlink" Target="http://www.predictiveinsights.co.za/" TargetMode="External"/><Relationship Id="rId6250" Type="http://schemas.openxmlformats.org/officeDocument/2006/relationships/hyperlink" Target="https://www.asoriba.com/" TargetMode="External"/><Relationship Id="rId7301" Type="http://schemas.openxmlformats.org/officeDocument/2006/relationships/hyperlink" Target="https://www.linkedin.com/company/zidoff-ecomerce-limited/about/" TargetMode="External"/><Relationship Id="rId765" Type="http://schemas.openxmlformats.org/officeDocument/2006/relationships/hyperlink" Target="https://www.linkedin.com/company/musanga-logistics/" TargetMode="External"/><Relationship Id="rId1395" Type="http://schemas.openxmlformats.org/officeDocument/2006/relationships/hyperlink" Target="https://bridgeur.com/" TargetMode="External"/><Relationship Id="rId2446" Type="http://schemas.openxmlformats.org/officeDocument/2006/relationships/hyperlink" Target="https://twitter.com/esajaforafrica" TargetMode="External"/><Relationship Id="rId2860" Type="http://schemas.openxmlformats.org/officeDocument/2006/relationships/hyperlink" Target="https://www.facebook.com/heartbeatadventures/" TargetMode="External"/><Relationship Id="rId9059" Type="http://schemas.openxmlformats.org/officeDocument/2006/relationships/hyperlink" Target="https://web.facebook.com/SPRINTLOGISTICSEG/?_rdc=1&amp;_rdr" TargetMode="External"/><Relationship Id="rId9473" Type="http://schemas.openxmlformats.org/officeDocument/2006/relationships/hyperlink" Target="https://www.mobiz.co.za/" TargetMode="External"/><Relationship Id="rId418" Type="http://schemas.openxmlformats.org/officeDocument/2006/relationships/hyperlink" Target="https://twitter.com/mdaasnigeria" TargetMode="External"/><Relationship Id="rId832" Type="http://schemas.openxmlformats.org/officeDocument/2006/relationships/hyperlink" Target="https://www.linkedin.com/company/hi5-technologies/" TargetMode="External"/><Relationship Id="rId1048" Type="http://schemas.openxmlformats.org/officeDocument/2006/relationships/hyperlink" Target="http://www.yenepay.com/" TargetMode="External"/><Relationship Id="rId1462" Type="http://schemas.openxmlformats.org/officeDocument/2006/relationships/hyperlink" Target="https://twitter.com/adsdirectltd" TargetMode="External"/><Relationship Id="rId2513" Type="http://schemas.openxmlformats.org/officeDocument/2006/relationships/hyperlink" Target="https://www.linkedin.com/company/farawlaya-com" TargetMode="External"/><Relationship Id="rId3911" Type="http://schemas.openxmlformats.org/officeDocument/2006/relationships/hyperlink" Target="https://twitter.com/quipdotlink" TargetMode="External"/><Relationship Id="rId5669" Type="http://schemas.openxmlformats.org/officeDocument/2006/relationships/hyperlink" Target="https://www.linkedin.com/company/9172809/" TargetMode="External"/><Relationship Id="rId8075" Type="http://schemas.openxmlformats.org/officeDocument/2006/relationships/hyperlink" Target="https://jaracake.com/" TargetMode="External"/><Relationship Id="rId9126" Type="http://schemas.openxmlformats.org/officeDocument/2006/relationships/hyperlink" Target="https://twitter.com/profitshare1" TargetMode="External"/><Relationship Id="rId9540" Type="http://schemas.openxmlformats.org/officeDocument/2006/relationships/hyperlink" Target="https://www.sumundi.com/index" TargetMode="External"/><Relationship Id="rId11056" Type="http://schemas.openxmlformats.org/officeDocument/2006/relationships/hyperlink" Target="https://www.hellochoice.co.za/" TargetMode="External"/><Relationship Id="rId1115" Type="http://schemas.openxmlformats.org/officeDocument/2006/relationships/hyperlink" Target="http://www.getmayday.io/" TargetMode="External"/><Relationship Id="rId7091" Type="http://schemas.openxmlformats.org/officeDocument/2006/relationships/hyperlink" Target="https://www.linkedin.com/company-beta/13178542/" TargetMode="External"/><Relationship Id="rId8142" Type="http://schemas.openxmlformats.org/officeDocument/2006/relationships/hyperlink" Target="http://www.facebook.com/microbold" TargetMode="External"/><Relationship Id="rId10072" Type="http://schemas.openxmlformats.org/officeDocument/2006/relationships/hyperlink" Target="https://www.facebook.com/accurateweighingscales" TargetMode="External"/><Relationship Id="rId11470" Type="http://schemas.openxmlformats.org/officeDocument/2006/relationships/hyperlink" Target="https://twitter.com/yep_hq" TargetMode="External"/><Relationship Id="rId3287" Type="http://schemas.openxmlformats.org/officeDocument/2006/relationships/hyperlink" Target="https://www.facebook.com/lushplans/" TargetMode="External"/><Relationship Id="rId4338" Type="http://schemas.openxmlformats.org/officeDocument/2006/relationships/hyperlink" Target="https://www.linkedin.com/company/the-good-tree/" TargetMode="External"/><Relationship Id="rId4685" Type="http://schemas.openxmlformats.org/officeDocument/2006/relationships/hyperlink" Target="https://www.weegolife.com/" TargetMode="External"/><Relationship Id="rId5736" Type="http://schemas.openxmlformats.org/officeDocument/2006/relationships/hyperlink" Target="https://www.linkedin.com/company/pixlly/" TargetMode="External"/><Relationship Id="rId11123" Type="http://schemas.openxmlformats.org/officeDocument/2006/relationships/hyperlink" Target="https://web.facebook.com/Jisehq" TargetMode="External"/><Relationship Id="rId4752" Type="http://schemas.openxmlformats.org/officeDocument/2006/relationships/hyperlink" Target="https://www.linkedin.com/company/zande/?trk=organization-update_share-update_actor-image&amp;originalSubdomain=se" TargetMode="External"/><Relationship Id="rId5803" Type="http://schemas.openxmlformats.org/officeDocument/2006/relationships/hyperlink" Target="https://www.linkedin.com/EgyBell" TargetMode="External"/><Relationship Id="rId8959" Type="http://schemas.openxmlformats.org/officeDocument/2006/relationships/hyperlink" Target="http://study.co.zw/" TargetMode="External"/><Relationship Id="rId10889" Type="http://schemas.openxmlformats.org/officeDocument/2006/relationships/hyperlink" Target="https://www.facebook.com/stroveapp" TargetMode="External"/><Relationship Id="rId3354" Type="http://schemas.openxmlformats.org/officeDocument/2006/relationships/hyperlink" Target="https://twitter.com/match" TargetMode="External"/><Relationship Id="rId4405" Type="http://schemas.openxmlformats.org/officeDocument/2006/relationships/hyperlink" Target="https://twitter.com/tradeghana" TargetMode="External"/><Relationship Id="rId7975" Type="http://schemas.openxmlformats.org/officeDocument/2006/relationships/hyperlink" Target="https://www.linkedin.com/company/property-deal-zone" TargetMode="External"/><Relationship Id="rId275" Type="http://schemas.openxmlformats.org/officeDocument/2006/relationships/hyperlink" Target="https://www.linkedin.com/company/coinafrique/" TargetMode="External"/><Relationship Id="rId2370" Type="http://schemas.openxmlformats.org/officeDocument/2006/relationships/hyperlink" Target="http://www.eventfarm.com/" TargetMode="External"/><Relationship Id="rId3007" Type="http://schemas.openxmlformats.org/officeDocument/2006/relationships/hyperlink" Target="https://www.facebook.com/Inyenyeri/" TargetMode="External"/><Relationship Id="rId3421" Type="http://schemas.openxmlformats.org/officeDocument/2006/relationships/hyperlink" Target="https://www.facebook.com/mloumasolutions/" TargetMode="External"/><Relationship Id="rId6577" Type="http://schemas.openxmlformats.org/officeDocument/2006/relationships/hyperlink" Target="http://www.linkedin.com/company/disrupt-africa" TargetMode="External"/><Relationship Id="rId6991" Type="http://schemas.openxmlformats.org/officeDocument/2006/relationships/hyperlink" Target="https://www.facebook.com/ecopostbuzz" TargetMode="External"/><Relationship Id="rId7628" Type="http://schemas.openxmlformats.org/officeDocument/2006/relationships/hyperlink" Target="https://www.linkedin.com/company/cifwep/" TargetMode="External"/><Relationship Id="rId10956" Type="http://schemas.openxmlformats.org/officeDocument/2006/relationships/hyperlink" Target="https://www.linkedin.com/company/showlove/about/" TargetMode="External"/><Relationship Id="rId342" Type="http://schemas.openxmlformats.org/officeDocument/2006/relationships/hyperlink" Target="https://www.facebook.com/elves" TargetMode="External"/><Relationship Id="rId2023" Type="http://schemas.openxmlformats.org/officeDocument/2006/relationships/hyperlink" Target="http://chabanafarms.com/" TargetMode="External"/><Relationship Id="rId5179" Type="http://schemas.openxmlformats.org/officeDocument/2006/relationships/hyperlink" Target="http://www.siyavulaeducation.com/" TargetMode="External"/><Relationship Id="rId5593" Type="http://schemas.openxmlformats.org/officeDocument/2006/relationships/hyperlink" Target="https://ihouzit.com/" TargetMode="External"/><Relationship Id="rId6644" Type="http://schemas.openxmlformats.org/officeDocument/2006/relationships/hyperlink" Target="http://www.shopa.co.ke/" TargetMode="External"/><Relationship Id="rId9050" Type="http://schemas.openxmlformats.org/officeDocument/2006/relationships/hyperlink" Target="https://www.facebook.com/TTConsults/" TargetMode="External"/><Relationship Id="rId10609" Type="http://schemas.openxmlformats.org/officeDocument/2006/relationships/hyperlink" Target="https://twitter.com/shopklasha" TargetMode="External"/><Relationship Id="rId4195" Type="http://schemas.openxmlformats.org/officeDocument/2006/relationships/hyperlink" Target="https://www.linkedin.com/company/solo_3" TargetMode="External"/><Relationship Id="rId5246" Type="http://schemas.openxmlformats.org/officeDocument/2006/relationships/hyperlink" Target="https://www.linkedin.com/company/anylytical-technologies/" TargetMode="External"/><Relationship Id="rId1789" Type="http://schemas.openxmlformats.org/officeDocument/2006/relationships/hyperlink" Target="https://www.linkedin.com/company/awa-bike/" TargetMode="External"/><Relationship Id="rId4262" Type="http://schemas.openxmlformats.org/officeDocument/2006/relationships/hyperlink" Target="https://www.linkedin.com/company/supermart.ng" TargetMode="External"/><Relationship Id="rId5660" Type="http://schemas.openxmlformats.org/officeDocument/2006/relationships/hyperlink" Target="https://www.linkedin.com/company/innovo-networks/?originalSubdomain=in" TargetMode="External"/><Relationship Id="rId6711" Type="http://schemas.openxmlformats.org/officeDocument/2006/relationships/hyperlink" Target="https://www.facebook.com/JudithandJames" TargetMode="External"/><Relationship Id="rId8469" Type="http://schemas.openxmlformats.org/officeDocument/2006/relationships/hyperlink" Target="https://www.earlybirdeducare.co.za/" TargetMode="External"/><Relationship Id="rId9867" Type="http://schemas.openxmlformats.org/officeDocument/2006/relationships/hyperlink" Target="https://www.linkedin.com/company/farmz2u" TargetMode="External"/><Relationship Id="rId11797" Type="http://schemas.openxmlformats.org/officeDocument/2006/relationships/hyperlink" Target="https://www.linkedin.com/company/solartaxi/about/" TargetMode="External"/><Relationship Id="rId1856" Type="http://schemas.openxmlformats.org/officeDocument/2006/relationships/hyperlink" Target="https://www.linkedin.com/company/bettr-finance/" TargetMode="External"/><Relationship Id="rId2907" Type="http://schemas.openxmlformats.org/officeDocument/2006/relationships/hyperlink" Target="https://twitter.com/houseafrica1?lang=en" TargetMode="External"/><Relationship Id="rId5313" Type="http://schemas.openxmlformats.org/officeDocument/2006/relationships/hyperlink" Target="https://ucook.co.za/" TargetMode="External"/><Relationship Id="rId8883" Type="http://schemas.openxmlformats.org/officeDocument/2006/relationships/hyperlink" Target="https://servio.co.za/" TargetMode="External"/><Relationship Id="rId9934" Type="http://schemas.openxmlformats.org/officeDocument/2006/relationships/hyperlink" Target="https://twitter.com/onehealthng" TargetMode="External"/><Relationship Id="rId10399" Type="http://schemas.openxmlformats.org/officeDocument/2006/relationships/hyperlink" Target="https://www.linkedin.com/company/matchkit" TargetMode="External"/><Relationship Id="rId1509" Type="http://schemas.openxmlformats.org/officeDocument/2006/relationships/hyperlink" Target="https://www.www.breastit.io/" TargetMode="External"/><Relationship Id="rId1923" Type="http://schemas.openxmlformats.org/officeDocument/2006/relationships/hyperlink" Target="http://www.blue-wave.co.ke/" TargetMode="External"/><Relationship Id="rId7485" Type="http://schemas.openxmlformats.org/officeDocument/2006/relationships/hyperlink" Target="http://medrxapp.com/" TargetMode="External"/><Relationship Id="rId8536" Type="http://schemas.openxmlformats.org/officeDocument/2006/relationships/hyperlink" Target="https://cryptanalysis.tech/" TargetMode="External"/><Relationship Id="rId8950" Type="http://schemas.openxmlformats.org/officeDocument/2006/relationships/hyperlink" Target="https://tmcg.co.ug/" TargetMode="External"/><Relationship Id="rId10466" Type="http://schemas.openxmlformats.org/officeDocument/2006/relationships/hyperlink" Target="https://www.linkedin.com/company/growagric/" TargetMode="External"/><Relationship Id="rId10880" Type="http://schemas.openxmlformats.org/officeDocument/2006/relationships/hyperlink" Target="https://chari.co/" TargetMode="External"/><Relationship Id="rId11517" Type="http://schemas.openxmlformats.org/officeDocument/2006/relationships/hyperlink" Target="https://www.linkedin.com/company/tushoppamoja" TargetMode="External"/><Relationship Id="rId6087" Type="http://schemas.openxmlformats.org/officeDocument/2006/relationships/hyperlink" Target="http://www.bus-pooling.com/" TargetMode="External"/><Relationship Id="rId7138" Type="http://schemas.openxmlformats.org/officeDocument/2006/relationships/hyperlink" Target="http://www.facebook.com/Techhapa" TargetMode="External"/><Relationship Id="rId7552" Type="http://schemas.openxmlformats.org/officeDocument/2006/relationships/hyperlink" Target="https://raadaa.com/" TargetMode="External"/><Relationship Id="rId8603" Type="http://schemas.openxmlformats.org/officeDocument/2006/relationships/hyperlink" Target="https://www.avoowner.co.za/" TargetMode="External"/><Relationship Id="rId10119" Type="http://schemas.openxmlformats.org/officeDocument/2006/relationships/hyperlink" Target="https://eg.linkedin.com/company/valifysolutions" TargetMode="External"/><Relationship Id="rId10533" Type="http://schemas.openxmlformats.org/officeDocument/2006/relationships/hyperlink" Target="https://www.linkedin.com/company/africa-118-inc./" TargetMode="External"/><Relationship Id="rId2697" Type="http://schemas.openxmlformats.org/officeDocument/2006/relationships/hyperlink" Target="https://twitter.com/gluglobal" TargetMode="External"/><Relationship Id="rId3748" Type="http://schemas.openxmlformats.org/officeDocument/2006/relationships/hyperlink" Target="https://www.linkedin.com/in/paysap-kenya-552541134/?originalSubdomain=ke" TargetMode="External"/><Relationship Id="rId6154" Type="http://schemas.openxmlformats.org/officeDocument/2006/relationships/hyperlink" Target="https://www.talentsinafrica.com/about" TargetMode="External"/><Relationship Id="rId7205" Type="http://schemas.openxmlformats.org/officeDocument/2006/relationships/hyperlink" Target="https://www.facebook.com/myhireKE/" TargetMode="External"/><Relationship Id="rId669" Type="http://schemas.openxmlformats.org/officeDocument/2006/relationships/hyperlink" Target="https://www.facebook.com/ubapesaltd/" TargetMode="External"/><Relationship Id="rId1299" Type="http://schemas.openxmlformats.org/officeDocument/2006/relationships/hyperlink" Target="http://www.digitechgroupci.com/" TargetMode="External"/><Relationship Id="rId5170" Type="http://schemas.openxmlformats.org/officeDocument/2006/relationships/hyperlink" Target="http://twitter.com/Every1Mobile" TargetMode="External"/><Relationship Id="rId6221" Type="http://schemas.openxmlformats.org/officeDocument/2006/relationships/hyperlink" Target="https://www.twitter.com/syncommerce" TargetMode="External"/><Relationship Id="rId9377" Type="http://schemas.openxmlformats.org/officeDocument/2006/relationships/hyperlink" Target="https://www.linkedin.com/company/new-wave-technologies" TargetMode="External"/><Relationship Id="rId10600" Type="http://schemas.openxmlformats.org/officeDocument/2006/relationships/hyperlink" Target="https://web.facebook.com/AgrilifeTanzania" TargetMode="External"/><Relationship Id="rId736" Type="http://schemas.openxmlformats.org/officeDocument/2006/relationships/hyperlink" Target="https://twitter.com/GoDoChurch" TargetMode="External"/><Relationship Id="rId1366" Type="http://schemas.openxmlformats.org/officeDocument/2006/relationships/hyperlink" Target="https://www.tender.ng/" TargetMode="External"/><Relationship Id="rId2417" Type="http://schemas.openxmlformats.org/officeDocument/2006/relationships/hyperlink" Target="https://www.facebook.com/EngineeringHubRW/" TargetMode="External"/><Relationship Id="rId2764" Type="http://schemas.openxmlformats.org/officeDocument/2006/relationships/hyperlink" Target="https://grondigital.com/" TargetMode="External"/><Relationship Id="rId3815" Type="http://schemas.openxmlformats.org/officeDocument/2006/relationships/hyperlink" Target="https://placements.ng/" TargetMode="External"/><Relationship Id="rId8393" Type="http://schemas.openxmlformats.org/officeDocument/2006/relationships/hyperlink" Target="https://www.facebook.com/JobcentresNigeria/" TargetMode="External"/><Relationship Id="rId9444" Type="http://schemas.openxmlformats.org/officeDocument/2006/relationships/hyperlink" Target="https://twitter.com/BoomTuneCity" TargetMode="External"/><Relationship Id="rId9791" Type="http://schemas.openxmlformats.org/officeDocument/2006/relationships/hyperlink" Target="https://www.galactechstudio.com/" TargetMode="External"/><Relationship Id="rId1019" Type="http://schemas.openxmlformats.org/officeDocument/2006/relationships/hyperlink" Target="http://taimba.co.ke/" TargetMode="External"/><Relationship Id="rId1780" Type="http://schemas.openxmlformats.org/officeDocument/2006/relationships/hyperlink" Target="https://www.facebook.com/Avidbeam/" TargetMode="External"/><Relationship Id="rId2831" Type="http://schemas.openxmlformats.org/officeDocument/2006/relationships/hyperlink" Target="https://twitter.com/hailer_taxi" TargetMode="External"/><Relationship Id="rId5987" Type="http://schemas.openxmlformats.org/officeDocument/2006/relationships/hyperlink" Target="https://www.facebook.com/unpluggedweb" TargetMode="External"/><Relationship Id="rId8046" Type="http://schemas.openxmlformats.org/officeDocument/2006/relationships/hyperlink" Target="https://www.twitter.com/nikenga" TargetMode="External"/><Relationship Id="rId11374" Type="http://schemas.openxmlformats.org/officeDocument/2006/relationships/hyperlink" Target="https://www.facebook.com/Afya_Rekod-101708374728535/" TargetMode="External"/><Relationship Id="rId72" Type="http://schemas.openxmlformats.org/officeDocument/2006/relationships/hyperlink" Target="https://twitter.com/twigafoods" TargetMode="External"/><Relationship Id="rId803" Type="http://schemas.openxmlformats.org/officeDocument/2006/relationships/hyperlink" Target="https://www.linkedin.com/company/thankucash/" TargetMode="External"/><Relationship Id="rId1433" Type="http://schemas.openxmlformats.org/officeDocument/2006/relationships/hyperlink" Target="https://www.facebook.com/align.la" TargetMode="External"/><Relationship Id="rId4589" Type="http://schemas.openxmlformats.org/officeDocument/2006/relationships/hyperlink" Target="https://www.facebook.com/VipimoIO/" TargetMode="External"/><Relationship Id="rId8460" Type="http://schemas.openxmlformats.org/officeDocument/2006/relationships/hyperlink" Target="https://www.fundinghub.co.za/" TargetMode="External"/><Relationship Id="rId9511" Type="http://schemas.openxmlformats.org/officeDocument/2006/relationships/hyperlink" Target="https://www.linkedin.com/company/afrisight/about/" TargetMode="External"/><Relationship Id="rId10390" Type="http://schemas.openxmlformats.org/officeDocument/2006/relationships/hyperlink" Target="https://oysterpay.co.za/" TargetMode="External"/><Relationship Id="rId11027" Type="http://schemas.openxmlformats.org/officeDocument/2006/relationships/hyperlink" Target="https://twitter.com/alerzohq" TargetMode="External"/><Relationship Id="rId11441" Type="http://schemas.openxmlformats.org/officeDocument/2006/relationships/hyperlink" Target="https://sudo.africa/" TargetMode="External"/><Relationship Id="rId1500" Type="http://schemas.openxmlformats.org/officeDocument/2006/relationships/hyperlink" Target="https://www.facebook.com/bitwala" TargetMode="External"/><Relationship Id="rId4656" Type="http://schemas.openxmlformats.org/officeDocument/2006/relationships/hyperlink" Target="https://www.facebook.com/wezatele" TargetMode="External"/><Relationship Id="rId5707" Type="http://schemas.openxmlformats.org/officeDocument/2006/relationships/hyperlink" Target="http://facebook.com/engmercury" TargetMode="External"/><Relationship Id="rId7062" Type="http://schemas.openxmlformats.org/officeDocument/2006/relationships/hyperlink" Target="https://www.facebook.com/tambua254/" TargetMode="External"/><Relationship Id="rId8113" Type="http://schemas.openxmlformats.org/officeDocument/2006/relationships/hyperlink" Target="https://www.linkedin.com/company/street-toolz" TargetMode="External"/><Relationship Id="rId10043" Type="http://schemas.openxmlformats.org/officeDocument/2006/relationships/hyperlink" Target="https://www.linkedin.com/company/mhogofoods" TargetMode="External"/><Relationship Id="rId3258" Type="http://schemas.openxmlformats.org/officeDocument/2006/relationships/hyperlink" Target="https://web.facebook.com/lucydotng/" TargetMode="External"/><Relationship Id="rId3672" Type="http://schemas.openxmlformats.org/officeDocument/2006/relationships/hyperlink" Target="https://www.facebook.com/pages/category/Information-Technology-Company/Oriems-Cloud-227249178141749/" TargetMode="External"/><Relationship Id="rId4309" Type="http://schemas.openxmlformats.org/officeDocument/2006/relationships/hyperlink" Target="https://www.linkedin.com/company/syafunda/" TargetMode="External"/><Relationship Id="rId4723" Type="http://schemas.openxmlformats.org/officeDocument/2006/relationships/hyperlink" Target="https://www.facebook.com/YookooApps/" TargetMode="External"/><Relationship Id="rId7879" Type="http://schemas.openxmlformats.org/officeDocument/2006/relationships/hyperlink" Target="https://twitter.com/bomes_resources" TargetMode="External"/><Relationship Id="rId10110" Type="http://schemas.openxmlformats.org/officeDocument/2006/relationships/hyperlink" Target="https://www.linkedin.com/company/carscan-ai/" TargetMode="External"/><Relationship Id="rId179" Type="http://schemas.openxmlformats.org/officeDocument/2006/relationships/hyperlink" Target="https://twitter.com/mytransport" TargetMode="External"/><Relationship Id="rId593" Type="http://schemas.openxmlformats.org/officeDocument/2006/relationships/hyperlink" Target="https://twitter.com/thesmartblade" TargetMode="External"/><Relationship Id="rId2274" Type="http://schemas.openxmlformats.org/officeDocument/2006/relationships/hyperlink" Target="https://www.digitalcabinet.co.za/web/" TargetMode="External"/><Relationship Id="rId3325" Type="http://schemas.openxmlformats.org/officeDocument/2006/relationships/hyperlink" Target="https://www.facebook.com/manifexto/" TargetMode="External"/><Relationship Id="rId246" Type="http://schemas.openxmlformats.org/officeDocument/2006/relationships/hyperlink" Target="https://www.facebook.com/lynkkenya" TargetMode="External"/><Relationship Id="rId660" Type="http://schemas.openxmlformats.org/officeDocument/2006/relationships/hyperlink" Target="https://www.facebook.com/chalkboardeducation/" TargetMode="External"/><Relationship Id="rId1290" Type="http://schemas.openxmlformats.org/officeDocument/2006/relationships/hyperlink" Target="https://www.facebook.com/akibadigital" TargetMode="External"/><Relationship Id="rId2341" Type="http://schemas.openxmlformats.org/officeDocument/2006/relationships/hyperlink" Target="https://www.linkedin.com/company/dukaconnect/" TargetMode="External"/><Relationship Id="rId5497" Type="http://schemas.openxmlformats.org/officeDocument/2006/relationships/hyperlink" Target="https://za.linkedin.com/company/afrimart-online" TargetMode="External"/><Relationship Id="rId6548" Type="http://schemas.openxmlformats.org/officeDocument/2006/relationships/hyperlink" Target="https://cloudproductivity-solutions.com/" TargetMode="External"/><Relationship Id="rId6895" Type="http://schemas.openxmlformats.org/officeDocument/2006/relationships/hyperlink" Target="https://www.facebook.com/KuzaAutomotive/" TargetMode="External"/><Relationship Id="rId7946" Type="http://schemas.openxmlformats.org/officeDocument/2006/relationships/hyperlink" Target="https://www.facebook.com/ynaija" TargetMode="External"/><Relationship Id="rId10927" Type="http://schemas.openxmlformats.org/officeDocument/2006/relationships/hyperlink" Target="https://decagonhq.com/" TargetMode="External"/><Relationship Id="rId313" Type="http://schemas.openxmlformats.org/officeDocument/2006/relationships/hyperlink" Target="https://chippercash.com/" TargetMode="External"/><Relationship Id="rId4099" Type="http://schemas.openxmlformats.org/officeDocument/2006/relationships/hyperlink" Target="https://twitter.com/simfyafrica" TargetMode="External"/><Relationship Id="rId6962" Type="http://schemas.openxmlformats.org/officeDocument/2006/relationships/hyperlink" Target="https://www.linkedin.com/company/paykind" TargetMode="External"/><Relationship Id="rId9021" Type="http://schemas.openxmlformats.org/officeDocument/2006/relationships/hyperlink" Target="https://www.facebook.com/yebofresh/" TargetMode="External"/><Relationship Id="rId5564" Type="http://schemas.openxmlformats.org/officeDocument/2006/relationships/hyperlink" Target="http://www.terracam.co.za/" TargetMode="External"/><Relationship Id="rId6615" Type="http://schemas.openxmlformats.org/officeDocument/2006/relationships/hyperlink" Target="https://www.linkedin.com/company/gobeba/" TargetMode="External"/><Relationship Id="rId1010" Type="http://schemas.openxmlformats.org/officeDocument/2006/relationships/hyperlink" Target="https://www.xente.co/" TargetMode="External"/><Relationship Id="rId4166" Type="http://schemas.openxmlformats.org/officeDocument/2006/relationships/hyperlink" Target="https://www.linkedin.com/company/sokohela/about/" TargetMode="External"/><Relationship Id="rId4580" Type="http://schemas.openxmlformats.org/officeDocument/2006/relationships/hyperlink" Target="https://www.facebook.com/permalink.php?id=365677520885154&amp;story_fbid=374947076624865" TargetMode="External"/><Relationship Id="rId5217" Type="http://schemas.openxmlformats.org/officeDocument/2006/relationships/hyperlink" Target="https://www.facebook.com/OverApp/" TargetMode="External"/><Relationship Id="rId5631" Type="http://schemas.openxmlformats.org/officeDocument/2006/relationships/hyperlink" Target="https://www.linkedin.com/company/2728730?trk=tyah&amp;trkInfo=clickedVertical%3Acompany%2CclickedEntityId%3A2728730%2Cidx%3A2-3-4%2CtarId%3A1468487165328%2Ctas%3Aadclick%20" TargetMode="External"/><Relationship Id="rId8787" Type="http://schemas.openxmlformats.org/officeDocument/2006/relationships/hyperlink" Target="https://web.facebook.com/CRSPdsgn" TargetMode="External"/><Relationship Id="rId9838" Type="http://schemas.openxmlformats.org/officeDocument/2006/relationships/hyperlink" Target="https://www.facebook.com/betechwisetv" TargetMode="External"/><Relationship Id="rId11768" Type="http://schemas.openxmlformats.org/officeDocument/2006/relationships/hyperlink" Target="https://www.facebook.com/KiboSchool" TargetMode="External"/><Relationship Id="rId1827" Type="http://schemas.openxmlformats.org/officeDocument/2006/relationships/hyperlink" Target="https://www.facebook.com/BBOXX.HQ/" TargetMode="External"/><Relationship Id="rId7389" Type="http://schemas.openxmlformats.org/officeDocument/2006/relationships/hyperlink" Target="https://www.facebook.com/VugaRadio/" TargetMode="External"/><Relationship Id="rId3999" Type="http://schemas.openxmlformats.org/officeDocument/2006/relationships/hyperlink" Target="https://www.twitter.com/rocketminesa" TargetMode="External"/><Relationship Id="rId4300" Type="http://schemas.openxmlformats.org/officeDocument/2006/relationships/hyperlink" Target="https://www.facebook.com/TaxiLiveAfrica01/" TargetMode="External"/><Relationship Id="rId170" Type="http://schemas.openxmlformats.org/officeDocument/2006/relationships/hyperlink" Target="http://www.lulalend.co.za/" TargetMode="External"/><Relationship Id="rId6472" Type="http://schemas.openxmlformats.org/officeDocument/2006/relationships/hyperlink" Target="https://www.linkedin.com/company/agrikaab/" TargetMode="External"/><Relationship Id="rId7523" Type="http://schemas.openxmlformats.org/officeDocument/2006/relationships/hyperlink" Target="https://realtor.ng/" TargetMode="External"/><Relationship Id="rId7870" Type="http://schemas.openxmlformats.org/officeDocument/2006/relationships/hyperlink" Target="http://www.youtvafrica.com/" TargetMode="External"/><Relationship Id="rId8921" Type="http://schemas.openxmlformats.org/officeDocument/2006/relationships/hyperlink" Target="https://www.goresponsive.com/" TargetMode="External"/><Relationship Id="rId10851" Type="http://schemas.openxmlformats.org/officeDocument/2006/relationships/hyperlink" Target="https://twitter.com/mosaiclab_io" TargetMode="External"/><Relationship Id="rId5074" Type="http://schemas.openxmlformats.org/officeDocument/2006/relationships/hyperlink" Target="https://www.facebook.com/Ovamba/" TargetMode="External"/><Relationship Id="rId6125" Type="http://schemas.openxmlformats.org/officeDocument/2006/relationships/hyperlink" Target="http://www.omash.com/?lang=en" TargetMode="External"/><Relationship Id="rId10504" Type="http://schemas.openxmlformats.org/officeDocument/2006/relationships/hyperlink" Target="https://www.facebook.com/capitolfoodssl" TargetMode="External"/><Relationship Id="rId8297" Type="http://schemas.openxmlformats.org/officeDocument/2006/relationships/hyperlink" Target="https://linkedin.com/montwell-properties" TargetMode="External"/><Relationship Id="rId9695" Type="http://schemas.openxmlformats.org/officeDocument/2006/relationships/hyperlink" Target="https://www.facebook.com/edugrameg/" TargetMode="External"/><Relationship Id="rId1684" Type="http://schemas.openxmlformats.org/officeDocument/2006/relationships/hyperlink" Target="https://www.facebook.com/trackapp.numidatech/" TargetMode="External"/><Relationship Id="rId2735" Type="http://schemas.openxmlformats.org/officeDocument/2006/relationships/hyperlink" Target="https://twitter.com/grain" TargetMode="External"/><Relationship Id="rId9348" Type="http://schemas.openxmlformats.org/officeDocument/2006/relationships/hyperlink" Target="https://www.facebook.com/UtilisVentures" TargetMode="External"/><Relationship Id="rId11278" Type="http://schemas.openxmlformats.org/officeDocument/2006/relationships/hyperlink" Target="https://www.facebook.com/FundiBots" TargetMode="External"/><Relationship Id="rId707" Type="http://schemas.openxmlformats.org/officeDocument/2006/relationships/hyperlink" Target="http://twitter.com/KIROOGames" TargetMode="External"/><Relationship Id="rId1337" Type="http://schemas.openxmlformats.org/officeDocument/2006/relationships/hyperlink" Target="https://spurbuddy.com/" TargetMode="External"/><Relationship Id="rId5958" Type="http://schemas.openxmlformats.org/officeDocument/2006/relationships/hyperlink" Target="https://www.facebook.com/raye7egypt" TargetMode="External"/><Relationship Id="rId43" Type="http://schemas.openxmlformats.org/officeDocument/2006/relationships/hyperlink" Target="https://operapay.com/about-us" TargetMode="External"/><Relationship Id="rId7380" Type="http://schemas.openxmlformats.org/officeDocument/2006/relationships/hyperlink" Target="http://naij.com/" TargetMode="External"/><Relationship Id="rId8431" Type="http://schemas.openxmlformats.org/officeDocument/2006/relationships/hyperlink" Target="https://linkedin.com/tatafoai" TargetMode="External"/><Relationship Id="rId10361" Type="http://schemas.openxmlformats.org/officeDocument/2006/relationships/hyperlink" Target="https://twitter.com/sfanonline" TargetMode="External"/><Relationship Id="rId7033" Type="http://schemas.openxmlformats.org/officeDocument/2006/relationships/hyperlink" Target="http://kytabu.com/" TargetMode="External"/><Relationship Id="rId10014" Type="http://schemas.openxmlformats.org/officeDocument/2006/relationships/hyperlink" Target="https://www.facebook.com/boxconn/?__tn__=C-R" TargetMode="External"/><Relationship Id="rId11412" Type="http://schemas.openxmlformats.org/officeDocument/2006/relationships/hyperlink" Target="https://twitter.com/JamboTechnology" TargetMode="External"/><Relationship Id="rId3990" Type="http://schemas.openxmlformats.org/officeDocument/2006/relationships/hyperlink" Target="http://www.roam-smart.com/" TargetMode="External"/><Relationship Id="rId1194" Type="http://schemas.openxmlformats.org/officeDocument/2006/relationships/hyperlink" Target="https://market.isagha.com/" TargetMode="External"/><Relationship Id="rId2592" Type="http://schemas.openxmlformats.org/officeDocument/2006/relationships/hyperlink" Target="https://www.linkedin.com/in/impala-coin-027025167/" TargetMode="External"/><Relationship Id="rId3643" Type="http://schemas.openxmlformats.org/officeDocument/2006/relationships/hyperlink" Target="https://www.linkedin.com/company/oniriq/" TargetMode="External"/><Relationship Id="rId217" Type="http://schemas.openxmlformats.org/officeDocument/2006/relationships/hyperlink" Target="https://www.linkedin.com/company/aerobotics/" TargetMode="External"/><Relationship Id="rId564" Type="http://schemas.openxmlformats.org/officeDocument/2006/relationships/hyperlink" Target="https://www.facebook.com/ozowpay/" TargetMode="External"/><Relationship Id="rId2245" Type="http://schemas.openxmlformats.org/officeDocument/2006/relationships/hyperlink" Target="https://hehe.rw/" TargetMode="External"/><Relationship Id="rId6866" Type="http://schemas.openxmlformats.org/officeDocument/2006/relationships/hyperlink" Target="https://www.ogaan.co.ke/" TargetMode="External"/><Relationship Id="rId7917" Type="http://schemas.openxmlformats.org/officeDocument/2006/relationships/hyperlink" Target="https://www.techrabytes.com/" TargetMode="External"/><Relationship Id="rId5468" Type="http://schemas.openxmlformats.org/officeDocument/2006/relationships/hyperlink" Target="https://www.facebook.com/denariicfo" TargetMode="External"/><Relationship Id="rId6519" Type="http://schemas.openxmlformats.org/officeDocument/2006/relationships/hyperlink" Target="http://twitter.com/booknowkenya" TargetMode="External"/><Relationship Id="rId4551" Type="http://schemas.openxmlformats.org/officeDocument/2006/relationships/hyperlink" Target="https://www.linkedin.com/company/verifone-mobile-money---a-verifone-joint-venture" TargetMode="External"/><Relationship Id="rId3153" Type="http://schemas.openxmlformats.org/officeDocument/2006/relationships/hyperlink" Target="https://www.facebook.com/KudosWork/" TargetMode="External"/><Relationship Id="rId4204" Type="http://schemas.openxmlformats.org/officeDocument/2006/relationships/hyperlink" Target="https://www.linkedin.com/company/paywithspare/about/" TargetMode="External"/><Relationship Id="rId5602" Type="http://schemas.openxmlformats.org/officeDocument/2006/relationships/hyperlink" Target="https://www.hoorahdigital.com/" TargetMode="External"/><Relationship Id="rId7774" Type="http://schemas.openxmlformats.org/officeDocument/2006/relationships/hyperlink" Target="https://www.linkedin.com/in/viklin" TargetMode="External"/><Relationship Id="rId8825" Type="http://schemas.openxmlformats.org/officeDocument/2006/relationships/hyperlink" Target="https://twitter.com/pharmaltx" TargetMode="External"/><Relationship Id="rId10755" Type="http://schemas.openxmlformats.org/officeDocument/2006/relationships/hyperlink" Target="https://www.facebook.com/Kibanda-TopUp-118946293458183" TargetMode="External"/><Relationship Id="rId11806" Type="http://schemas.openxmlformats.org/officeDocument/2006/relationships/hyperlink" Target="https://web.facebook.com/stakefair" TargetMode="External"/><Relationship Id="rId6029" Type="http://schemas.openxmlformats.org/officeDocument/2006/relationships/hyperlink" Target="https://twitter.com/RedCab_LLC" TargetMode="External"/><Relationship Id="rId6376" Type="http://schemas.openxmlformats.org/officeDocument/2006/relationships/hyperlink" Target="http://www.dekini.com/" TargetMode="External"/><Relationship Id="rId7427" Type="http://schemas.openxmlformats.org/officeDocument/2006/relationships/hyperlink" Target="https://twitter.com/etarlent" TargetMode="External"/><Relationship Id="rId10408" Type="http://schemas.openxmlformats.org/officeDocument/2006/relationships/hyperlink" Target="https://stitch.money/" TargetMode="External"/><Relationship Id="rId2986" Type="http://schemas.openxmlformats.org/officeDocument/2006/relationships/hyperlink" Target="http://www.ispartners.co.za/" TargetMode="External"/><Relationship Id="rId9599" Type="http://schemas.openxmlformats.org/officeDocument/2006/relationships/hyperlink" Target="https://deliveraddis.com/" TargetMode="External"/><Relationship Id="rId958" Type="http://schemas.openxmlformats.org/officeDocument/2006/relationships/hyperlink" Target="https://www.facebook.com/paykind/" TargetMode="External"/><Relationship Id="rId1588" Type="http://schemas.openxmlformats.org/officeDocument/2006/relationships/hyperlink" Target="https://www.linkedin.com/company/agroscape-inc" TargetMode="External"/><Relationship Id="rId2639" Type="http://schemas.openxmlformats.org/officeDocument/2006/relationships/hyperlink" Target="https://www.franc.app/" TargetMode="External"/><Relationship Id="rId6510" Type="http://schemas.openxmlformats.org/officeDocument/2006/relationships/hyperlink" Target="http://braveventurelabs.com/" TargetMode="External"/><Relationship Id="rId4061" Type="http://schemas.openxmlformats.org/officeDocument/2006/relationships/hyperlink" Target="http://www.sentient.ai/" TargetMode="External"/><Relationship Id="rId5112" Type="http://schemas.openxmlformats.org/officeDocument/2006/relationships/hyperlink" Target="https://www.facebook.com/ExploreMyIdea/" TargetMode="External"/><Relationship Id="rId8682" Type="http://schemas.openxmlformats.org/officeDocument/2006/relationships/hyperlink" Target="http://www.facebook.com/MPULLmarketing" TargetMode="External"/><Relationship Id="rId9733" Type="http://schemas.openxmlformats.org/officeDocument/2006/relationships/hyperlink" Target="https://zedny.com/" TargetMode="External"/><Relationship Id="rId7284" Type="http://schemas.openxmlformats.org/officeDocument/2006/relationships/hyperlink" Target="https://www.linkedin.com/company/grit-systems-engineering/about/" TargetMode="External"/><Relationship Id="rId8335" Type="http://schemas.openxmlformats.org/officeDocument/2006/relationships/hyperlink" Target="https://twitter.com/OnTrippTravel" TargetMode="External"/><Relationship Id="rId11663" Type="http://schemas.openxmlformats.org/officeDocument/2006/relationships/hyperlink" Target="https://nile.ag/about/" TargetMode="External"/><Relationship Id="rId1722" Type="http://schemas.openxmlformats.org/officeDocument/2006/relationships/hyperlink" Target="http://www.linkedin.com/company/badrit" TargetMode="External"/><Relationship Id="rId10265" Type="http://schemas.openxmlformats.org/officeDocument/2006/relationships/hyperlink" Target="https://www.facebook.com/tegeka" TargetMode="External"/><Relationship Id="rId11316" Type="http://schemas.openxmlformats.org/officeDocument/2006/relationships/hyperlink" Target="https://www.gojabu.com/" TargetMode="External"/><Relationship Id="rId3894" Type="http://schemas.openxmlformats.org/officeDocument/2006/relationships/hyperlink" Target="https://www.questworks.co.ke/" TargetMode="External"/><Relationship Id="rId4945" Type="http://schemas.openxmlformats.org/officeDocument/2006/relationships/hyperlink" Target="https://www.facebook.com/roknigeria/" TargetMode="External"/><Relationship Id="rId2496" Type="http://schemas.openxmlformats.org/officeDocument/2006/relationships/hyperlink" Target="https://www.facebook.com/Exportunity/" TargetMode="External"/><Relationship Id="rId3547" Type="http://schemas.openxmlformats.org/officeDocument/2006/relationships/hyperlink" Target="https://www.facebook.com/mypadi.ng/" TargetMode="External"/><Relationship Id="rId468" Type="http://schemas.openxmlformats.org/officeDocument/2006/relationships/hyperlink" Target="https://www.linkedin.com/company/tugende/" TargetMode="External"/><Relationship Id="rId1098" Type="http://schemas.openxmlformats.org/officeDocument/2006/relationships/hyperlink" Target="http://www.tozzaplus.com/" TargetMode="External"/><Relationship Id="rId2149" Type="http://schemas.openxmlformats.org/officeDocument/2006/relationships/hyperlink" Target="http://www.cryptosavannah.com/" TargetMode="External"/><Relationship Id="rId6020" Type="http://schemas.openxmlformats.org/officeDocument/2006/relationships/hyperlink" Target="https://www.linkedin.com/company/homzmart/" TargetMode="External"/><Relationship Id="rId9590" Type="http://schemas.openxmlformats.org/officeDocument/2006/relationships/hyperlink" Target="https://www.linkedin.com/company/comparisure/" TargetMode="External"/><Relationship Id="rId2630" Type="http://schemas.openxmlformats.org/officeDocument/2006/relationships/hyperlink" Target="https://www.linkedin.com/company/nexus-it-&amp;-communications-solutions/about/" TargetMode="External"/><Relationship Id="rId8192" Type="http://schemas.openxmlformats.org/officeDocument/2006/relationships/hyperlink" Target="https://illusys.com.ng/" TargetMode="External"/><Relationship Id="rId9243" Type="http://schemas.openxmlformats.org/officeDocument/2006/relationships/hyperlink" Target="https://www.facebook.com/BitSikaafrica/" TargetMode="External"/><Relationship Id="rId11173" Type="http://schemas.openxmlformats.org/officeDocument/2006/relationships/hyperlink" Target="https://chooya.ng/" TargetMode="External"/><Relationship Id="rId602" Type="http://schemas.openxmlformats.org/officeDocument/2006/relationships/hyperlink" Target="http://www.icommunity-app.com/" TargetMode="External"/><Relationship Id="rId1232" Type="http://schemas.openxmlformats.org/officeDocument/2006/relationships/hyperlink" Target="http://ma3route.com/" TargetMode="External"/><Relationship Id="rId5853" Type="http://schemas.openxmlformats.org/officeDocument/2006/relationships/hyperlink" Target="http://www.nilecode.com/" TargetMode="External"/><Relationship Id="rId6904" Type="http://schemas.openxmlformats.org/officeDocument/2006/relationships/hyperlink" Target="https://facebook.com/healthyfoodsonly" TargetMode="External"/><Relationship Id="rId3057" Type="http://schemas.openxmlformats.org/officeDocument/2006/relationships/hyperlink" Target="https://www.facebook.com/kalejob" TargetMode="External"/><Relationship Id="rId4108" Type="http://schemas.openxmlformats.org/officeDocument/2006/relationships/hyperlink" Target="https://www.linkedin.com/company/shopah/" TargetMode="External"/><Relationship Id="rId4455" Type="http://schemas.openxmlformats.org/officeDocument/2006/relationships/hyperlink" Target="https://www.facebook.com/TripAfriqueEn1Clic/" TargetMode="External"/><Relationship Id="rId5506" Type="http://schemas.openxmlformats.org/officeDocument/2006/relationships/hyperlink" Target="https://www.facebook.com/Flow-1219856318109674/" TargetMode="External"/><Relationship Id="rId7678" Type="http://schemas.openxmlformats.org/officeDocument/2006/relationships/hyperlink" Target="https://www.twitter.com/naijatechguy" TargetMode="External"/><Relationship Id="rId8729" Type="http://schemas.openxmlformats.org/officeDocument/2006/relationships/hyperlink" Target="https://twitter.com/do_academy" TargetMode="External"/><Relationship Id="rId10659" Type="http://schemas.openxmlformats.org/officeDocument/2006/relationships/hyperlink" Target="https://twitter.com/lamiinsurtech" TargetMode="External"/><Relationship Id="rId2140" Type="http://schemas.openxmlformats.org/officeDocument/2006/relationships/hyperlink" Target="https://www.facebook.com/cregital" TargetMode="External"/><Relationship Id="rId6761" Type="http://schemas.openxmlformats.org/officeDocument/2006/relationships/hyperlink" Target="https://lavishbeauty.co.ke/" TargetMode="External"/><Relationship Id="rId7812" Type="http://schemas.openxmlformats.org/officeDocument/2006/relationships/hyperlink" Target="http://www.wipay.com.ng/" TargetMode="External"/><Relationship Id="rId112" Type="http://schemas.openxmlformats.org/officeDocument/2006/relationships/hyperlink" Target="https://www.facebook.com/wuzzuf/" TargetMode="External"/><Relationship Id="rId5363" Type="http://schemas.openxmlformats.org/officeDocument/2006/relationships/hyperlink" Target="https://www.businessoptics.biz/" TargetMode="External"/><Relationship Id="rId6414" Type="http://schemas.openxmlformats.org/officeDocument/2006/relationships/hyperlink" Target="http://range.co.ke/" TargetMode="External"/><Relationship Id="rId5016" Type="http://schemas.openxmlformats.org/officeDocument/2006/relationships/hyperlink" Target="https://www.gemindustrialsolutions.com/" TargetMode="External"/><Relationship Id="rId9984" Type="http://schemas.openxmlformats.org/officeDocument/2006/relationships/hyperlink" Target="https://www.linkedin.com/company/kashier" TargetMode="External"/><Relationship Id="rId1973" Type="http://schemas.openxmlformats.org/officeDocument/2006/relationships/hyperlink" Target="https://twitter.com/buupass" TargetMode="External"/><Relationship Id="rId7188" Type="http://schemas.openxmlformats.org/officeDocument/2006/relationships/hyperlink" Target="http://twitter.com/zegetech" TargetMode="External"/><Relationship Id="rId8239" Type="http://schemas.openxmlformats.org/officeDocument/2006/relationships/hyperlink" Target="https://www.gidimediacity.com/" TargetMode="External"/><Relationship Id="rId8586" Type="http://schemas.openxmlformats.org/officeDocument/2006/relationships/hyperlink" Target="https://twitter.com/staysouthpoint" TargetMode="External"/><Relationship Id="rId9637" Type="http://schemas.openxmlformats.org/officeDocument/2006/relationships/hyperlink" Target="https://www.anyi.health/" TargetMode="External"/><Relationship Id="rId11567" Type="http://schemas.openxmlformats.org/officeDocument/2006/relationships/hyperlink" Target="https://twitter.com/GetZiada" TargetMode="External"/><Relationship Id="rId1626" Type="http://schemas.openxmlformats.org/officeDocument/2006/relationships/hyperlink" Target="http://annisataxi.com/" TargetMode="External"/><Relationship Id="rId10169" Type="http://schemas.openxmlformats.org/officeDocument/2006/relationships/hyperlink" Target="https://www.linkedin.com/company/farmers-pride-africa" TargetMode="External"/><Relationship Id="rId3798" Type="http://schemas.openxmlformats.org/officeDocument/2006/relationships/hyperlink" Target="http://www.quoxient.co.ke/" TargetMode="External"/><Relationship Id="rId4849" Type="http://schemas.openxmlformats.org/officeDocument/2006/relationships/hyperlink" Target="http://www.ilearnafrica.net/" TargetMode="External"/><Relationship Id="rId8720" Type="http://schemas.openxmlformats.org/officeDocument/2006/relationships/hyperlink" Target="https://www.facebook.com/HumanValue-Connecting-People-Creating-Value-1744149455832231/" TargetMode="External"/><Relationship Id="rId10650" Type="http://schemas.openxmlformats.org/officeDocument/2006/relationships/hyperlink" Target="https://ikokuonline.com/" TargetMode="External"/><Relationship Id="rId6271" Type="http://schemas.openxmlformats.org/officeDocument/2006/relationships/hyperlink" Target="https://www.facebook.com/ghanamotion" TargetMode="External"/><Relationship Id="rId7322" Type="http://schemas.openxmlformats.org/officeDocument/2006/relationships/hyperlink" Target="https://www.facebook.com/lagchat" TargetMode="External"/><Relationship Id="rId10303" Type="http://schemas.openxmlformats.org/officeDocument/2006/relationships/hyperlink" Target="https://www.facebook.com/cassbana/" TargetMode="External"/><Relationship Id="rId11701" Type="http://schemas.openxmlformats.org/officeDocument/2006/relationships/hyperlink" Target="https://www.linkedin.com/company/response-architects/" TargetMode="External"/><Relationship Id="rId9494" Type="http://schemas.openxmlformats.org/officeDocument/2006/relationships/hyperlink" Target="https://www.linkedin.com/company/amitruck-ltd/about/" TargetMode="External"/><Relationship Id="rId1483" Type="http://schemas.openxmlformats.org/officeDocument/2006/relationships/hyperlink" Target="https://www.facebook.com/binkabinetwork" TargetMode="External"/><Relationship Id="rId2881" Type="http://schemas.openxmlformats.org/officeDocument/2006/relationships/hyperlink" Target="https://www.hyractech.com/" TargetMode="External"/><Relationship Id="rId3932" Type="http://schemas.openxmlformats.org/officeDocument/2006/relationships/hyperlink" Target="http://www.recyclepoints.com/" TargetMode="External"/><Relationship Id="rId8096" Type="http://schemas.openxmlformats.org/officeDocument/2006/relationships/hyperlink" Target="https://www.facebook.com/flinoid" TargetMode="External"/><Relationship Id="rId9147" Type="http://schemas.openxmlformats.org/officeDocument/2006/relationships/hyperlink" Target="https://twitter.com/gerocare_ng" TargetMode="External"/><Relationship Id="rId11077" Type="http://schemas.openxmlformats.org/officeDocument/2006/relationships/hyperlink" Target="https://amanleek.com/" TargetMode="External"/><Relationship Id="rId506" Type="http://schemas.openxmlformats.org/officeDocument/2006/relationships/hyperlink" Target="https://www.facebook.com/LaReinaexchange" TargetMode="External"/><Relationship Id="rId853" Type="http://schemas.openxmlformats.org/officeDocument/2006/relationships/hyperlink" Target="http://www.payment24.co.za/" TargetMode="External"/><Relationship Id="rId1136" Type="http://schemas.openxmlformats.org/officeDocument/2006/relationships/hyperlink" Target="https://www.linkedin.com/company/elimu-kenya" TargetMode="External"/><Relationship Id="rId2534" Type="http://schemas.openxmlformats.org/officeDocument/2006/relationships/hyperlink" Target="https://twitter.com/farmgateafrica/" TargetMode="External"/><Relationship Id="rId5757" Type="http://schemas.openxmlformats.org/officeDocument/2006/relationships/hyperlink" Target="https://www.facebook.com/BionicLimbsLLC" TargetMode="External"/><Relationship Id="rId6808" Type="http://schemas.openxmlformats.org/officeDocument/2006/relationships/hyperlink" Target="https://twitter.com/multilink_ke" TargetMode="External"/><Relationship Id="rId4359" Type="http://schemas.openxmlformats.org/officeDocument/2006/relationships/hyperlink" Target="https://www.facebook.com/terangasolutions/" TargetMode="External"/><Relationship Id="rId8230" Type="http://schemas.openxmlformats.org/officeDocument/2006/relationships/hyperlink" Target="https://www.twitter.com/escapadenigeria" TargetMode="External"/><Relationship Id="rId10160" Type="http://schemas.openxmlformats.org/officeDocument/2006/relationships/hyperlink" Target="https://twitter.com/xendfinance" TargetMode="External"/><Relationship Id="rId11211" Type="http://schemas.openxmlformats.org/officeDocument/2006/relationships/hyperlink" Target="https://www.linkedin.com/company/salphaenergy" TargetMode="External"/><Relationship Id="rId4840" Type="http://schemas.openxmlformats.org/officeDocument/2006/relationships/hyperlink" Target="http://www.zoatech.com/" TargetMode="External"/><Relationship Id="rId2391" Type="http://schemas.openxmlformats.org/officeDocument/2006/relationships/hyperlink" Target="https://www.linkedin.com/company/elatech-srl/about/" TargetMode="External"/><Relationship Id="rId3442" Type="http://schemas.openxmlformats.org/officeDocument/2006/relationships/hyperlink" Target="https://www.linkedin.com/company/mobius-motors/" TargetMode="External"/><Relationship Id="rId363" Type="http://schemas.openxmlformats.org/officeDocument/2006/relationships/hyperlink" Target="https://www.linkedin.com/company/buzzkito-network/" TargetMode="External"/><Relationship Id="rId2044" Type="http://schemas.openxmlformats.org/officeDocument/2006/relationships/hyperlink" Target="https://www.facebook.com/Equinox.International" TargetMode="External"/><Relationship Id="rId5267" Type="http://schemas.openxmlformats.org/officeDocument/2006/relationships/hyperlink" Target="http://www.dimensionwebx.com/" TargetMode="External"/><Relationship Id="rId6318" Type="http://schemas.openxmlformats.org/officeDocument/2006/relationships/hyperlink" Target="https://www.forhey.com/" TargetMode="External"/><Relationship Id="rId6665" Type="http://schemas.openxmlformats.org/officeDocument/2006/relationships/hyperlink" Target="http://imanilabs.com/" TargetMode="External"/><Relationship Id="rId7716" Type="http://schemas.openxmlformats.org/officeDocument/2006/relationships/hyperlink" Target="http://mplify.ng/" TargetMode="External"/><Relationship Id="rId9888" Type="http://schemas.openxmlformats.org/officeDocument/2006/relationships/hyperlink" Target="https://www.facebook.com/lightwarelidar/" TargetMode="External"/><Relationship Id="rId1877" Type="http://schemas.openxmlformats.org/officeDocument/2006/relationships/hyperlink" Target="https://www.facebook.com/BloomImpactPBC/?ref=br_rs" TargetMode="External"/><Relationship Id="rId2928" Type="http://schemas.openxmlformats.org/officeDocument/2006/relationships/hyperlink" Target="https://www.facebook.com/icoglabs/" TargetMode="External"/><Relationship Id="rId4350" Type="http://schemas.openxmlformats.org/officeDocument/2006/relationships/hyperlink" Target="https://twitter.com/propthomani?lang=en" TargetMode="External"/><Relationship Id="rId5401" Type="http://schemas.openxmlformats.org/officeDocument/2006/relationships/hyperlink" Target="https://www.facebook.com/vinewave" TargetMode="External"/><Relationship Id="rId8971" Type="http://schemas.openxmlformats.org/officeDocument/2006/relationships/hyperlink" Target="https://www.linkedin.com/company/frihuis?originalSubdomain=ca" TargetMode="External"/><Relationship Id="rId4003" Type="http://schemas.openxmlformats.org/officeDocument/2006/relationships/hyperlink" Target="http://www.roque-online.com/" TargetMode="External"/><Relationship Id="rId7573" Type="http://schemas.openxmlformats.org/officeDocument/2006/relationships/hyperlink" Target="https://twitter.com/PageOne_NG" TargetMode="External"/><Relationship Id="rId8624" Type="http://schemas.openxmlformats.org/officeDocument/2006/relationships/hyperlink" Target="http://rokoriginals.com/" TargetMode="External"/><Relationship Id="rId6175" Type="http://schemas.openxmlformats.org/officeDocument/2006/relationships/hyperlink" Target="https://web.facebook.com/sikasemafrica/" TargetMode="External"/><Relationship Id="rId7226" Type="http://schemas.openxmlformats.org/officeDocument/2006/relationships/hyperlink" Target="https://otrac.ng/" TargetMode="External"/><Relationship Id="rId10554" Type="http://schemas.openxmlformats.org/officeDocument/2006/relationships/hyperlink" Target="https://sendmarc.co.za/" TargetMode="External"/><Relationship Id="rId11605" Type="http://schemas.openxmlformats.org/officeDocument/2006/relationships/hyperlink" Target="https://www.seos7.com/" TargetMode="External"/><Relationship Id="rId9398" Type="http://schemas.openxmlformats.org/officeDocument/2006/relationships/hyperlink" Target="https://www.linkedin.com/company/yamzit/" TargetMode="External"/><Relationship Id="rId10207" Type="http://schemas.openxmlformats.org/officeDocument/2006/relationships/hyperlink" Target="https://www.linkedin.com/company/sotelogistics/" TargetMode="External"/><Relationship Id="rId2785" Type="http://schemas.openxmlformats.org/officeDocument/2006/relationships/hyperlink" Target="https://greentechnologyafrica.com/" TargetMode="External"/><Relationship Id="rId3836" Type="http://schemas.openxmlformats.org/officeDocument/2006/relationships/hyperlink" Target="https://www.linkedin.com/company/powa-technologies/" TargetMode="External"/><Relationship Id="rId757" Type="http://schemas.openxmlformats.org/officeDocument/2006/relationships/hyperlink" Target="http://hub2.io/" TargetMode="External"/><Relationship Id="rId1387" Type="http://schemas.openxmlformats.org/officeDocument/2006/relationships/hyperlink" Target="https://imginators.com/" TargetMode="External"/><Relationship Id="rId2438" Type="http://schemas.openxmlformats.org/officeDocument/2006/relationships/hyperlink" Target="https://www.linkedin.com/showcase/getbucks/" TargetMode="External"/><Relationship Id="rId93" Type="http://schemas.openxmlformats.org/officeDocument/2006/relationships/hyperlink" Target="https://www.boomplaymusic.com/" TargetMode="External"/><Relationship Id="rId8481" Type="http://schemas.openxmlformats.org/officeDocument/2006/relationships/hyperlink" Target="https://www.linkedin.com/company/datakeepers/" TargetMode="External"/><Relationship Id="rId9532" Type="http://schemas.openxmlformats.org/officeDocument/2006/relationships/hyperlink" Target="https://okra.ng/" TargetMode="External"/><Relationship Id="rId11462" Type="http://schemas.openxmlformats.org/officeDocument/2006/relationships/hyperlink" Target="https://twitter.com/naqlatrucking" TargetMode="External"/><Relationship Id="rId1521" Type="http://schemas.openxmlformats.org/officeDocument/2006/relationships/hyperlink" Target="http://changamka.co.ke/" TargetMode="External"/><Relationship Id="rId7083" Type="http://schemas.openxmlformats.org/officeDocument/2006/relationships/hyperlink" Target="https://www.linkedin.com/company/9247535?trk=tyah&amp;trkInfo=clickedVertical%3Acompany%2CclickedEntityId%3A9247535%2Cidx%3A2-1-2%2CtarId%3A1481260392907%2Ctas%3Apeleza%20in" TargetMode="External"/><Relationship Id="rId8134" Type="http://schemas.openxmlformats.org/officeDocument/2006/relationships/hyperlink" Target="https://www.facebook.com/jensivltd/" TargetMode="External"/><Relationship Id="rId10064" Type="http://schemas.openxmlformats.org/officeDocument/2006/relationships/hyperlink" Target="http://adspace.ng/" TargetMode="External"/><Relationship Id="rId11115" Type="http://schemas.openxmlformats.org/officeDocument/2006/relationships/hyperlink" Target="https://o2tvseriess.com/" TargetMode="External"/><Relationship Id="rId3693" Type="http://schemas.openxmlformats.org/officeDocument/2006/relationships/hyperlink" Target="https://www.linkedin.com/company/ovex-exchange/" TargetMode="External"/><Relationship Id="rId2295" Type="http://schemas.openxmlformats.org/officeDocument/2006/relationships/hyperlink" Target="http://www.facebook.com/firstaccess" TargetMode="External"/><Relationship Id="rId3346" Type="http://schemas.openxmlformats.org/officeDocument/2006/relationships/hyperlink" Target="https://www.linkedin.com/company/%D9%85%D8%B5%D8%B1%D9%8A-%D9%85%D8%A7%D8%B1%D9%83%D8%AA/about/" TargetMode="External"/><Relationship Id="rId4744" Type="http://schemas.openxmlformats.org/officeDocument/2006/relationships/hyperlink" Target="http://wumdrop.com/" TargetMode="External"/><Relationship Id="rId267" Type="http://schemas.openxmlformats.org/officeDocument/2006/relationships/hyperlink" Target="https://oolusolar.com/" TargetMode="External"/><Relationship Id="rId7967" Type="http://schemas.openxmlformats.org/officeDocument/2006/relationships/hyperlink" Target="http://glamour.com.ng/" TargetMode="External"/><Relationship Id="rId10948" Type="http://schemas.openxmlformats.org/officeDocument/2006/relationships/hyperlink" Target="https://www.linkedin.com/company/afrostarter/about/" TargetMode="External"/><Relationship Id="rId6569" Type="http://schemas.openxmlformats.org/officeDocument/2006/relationships/hyperlink" Target="http://linkedin.com/company/dimehub" TargetMode="External"/><Relationship Id="rId9042" Type="http://schemas.openxmlformats.org/officeDocument/2006/relationships/hyperlink" Target="http://printx-online.com/" TargetMode="External"/><Relationship Id="rId401" Type="http://schemas.openxmlformats.org/officeDocument/2006/relationships/hyperlink" Target="https://www.facebook.com/www.sky.garden/" TargetMode="External"/><Relationship Id="rId1031" Type="http://schemas.openxmlformats.org/officeDocument/2006/relationships/hyperlink" Target="https://www.linkedin.com/company/myfoodness-pty-ltd/about/" TargetMode="External"/><Relationship Id="rId5652" Type="http://schemas.openxmlformats.org/officeDocument/2006/relationships/hyperlink" Target="https://twitter.com/Miiguy_Tech" TargetMode="External"/><Relationship Id="rId6703" Type="http://schemas.openxmlformats.org/officeDocument/2006/relationships/hyperlink" Target="https://twitter.com/joe_calih" TargetMode="External"/><Relationship Id="rId4254" Type="http://schemas.openxmlformats.org/officeDocument/2006/relationships/hyperlink" Target="https://www.linkedin.com/company/sgcoin/" TargetMode="External"/><Relationship Id="rId5305" Type="http://schemas.openxmlformats.org/officeDocument/2006/relationships/hyperlink" Target="http://vizre.co.za/" TargetMode="External"/><Relationship Id="rId7477" Type="http://schemas.openxmlformats.org/officeDocument/2006/relationships/hyperlink" Target="http://www.etx-ng.com/" TargetMode="External"/><Relationship Id="rId8528" Type="http://schemas.openxmlformats.org/officeDocument/2006/relationships/hyperlink" Target="https://www.facebook.com/tour2.0" TargetMode="External"/><Relationship Id="rId8875" Type="http://schemas.openxmlformats.org/officeDocument/2006/relationships/hyperlink" Target="http://www.streamdrinks.com/" TargetMode="External"/><Relationship Id="rId9926" Type="http://schemas.openxmlformats.org/officeDocument/2006/relationships/hyperlink" Target="https://twitter.com/wazitalk" TargetMode="External"/><Relationship Id="rId11856" Type="http://schemas.openxmlformats.org/officeDocument/2006/relationships/hyperlink" Target="https://twitter.com/MotorsOmbom" TargetMode="External"/><Relationship Id="rId1915" Type="http://schemas.openxmlformats.org/officeDocument/2006/relationships/hyperlink" Target="https://www.linkedin.com/company/getbusha/" TargetMode="External"/><Relationship Id="rId6079" Type="http://schemas.openxmlformats.org/officeDocument/2006/relationships/hyperlink" Target="http://faggala.com/" TargetMode="External"/><Relationship Id="rId10458" Type="http://schemas.openxmlformats.org/officeDocument/2006/relationships/hyperlink" Target="https://afriblocks.com/" TargetMode="External"/><Relationship Id="rId11509" Type="http://schemas.openxmlformats.org/officeDocument/2006/relationships/hyperlink" Target="https://twitter.com/sendwirepay" TargetMode="External"/><Relationship Id="rId2689" Type="http://schemas.openxmlformats.org/officeDocument/2006/relationships/hyperlink" Target="https://www.facebook.com/meetglobal" TargetMode="External"/><Relationship Id="rId6560" Type="http://schemas.openxmlformats.org/officeDocument/2006/relationships/hyperlink" Target="https://www.cytonn.com/" TargetMode="External"/><Relationship Id="rId7611" Type="http://schemas.openxmlformats.org/officeDocument/2006/relationships/hyperlink" Target="https://www.linkedin.com/drawpnigeria" TargetMode="External"/><Relationship Id="rId5162" Type="http://schemas.openxmlformats.org/officeDocument/2006/relationships/hyperlink" Target="https://twitter.com/syft_analytics" TargetMode="External"/><Relationship Id="rId6213" Type="http://schemas.openxmlformats.org/officeDocument/2006/relationships/hyperlink" Target="https://twitter.com/SurflineGh" TargetMode="External"/><Relationship Id="rId9783" Type="http://schemas.openxmlformats.org/officeDocument/2006/relationships/hyperlink" Target="https://twitter.com/kongmarketing" TargetMode="External"/><Relationship Id="rId1772" Type="http://schemas.openxmlformats.org/officeDocument/2006/relationships/hyperlink" Target="https://www.linkedin.com/company/atura/" TargetMode="External"/><Relationship Id="rId8385" Type="http://schemas.openxmlformats.org/officeDocument/2006/relationships/hyperlink" Target="https://www.facebook.com/1458214957735422" TargetMode="External"/><Relationship Id="rId9436" Type="http://schemas.openxmlformats.org/officeDocument/2006/relationships/hyperlink" Target="https://wekebere.com/" TargetMode="External"/><Relationship Id="rId11366" Type="http://schemas.openxmlformats.org/officeDocument/2006/relationships/hyperlink" Target="https://www.facebook.com/DrShardaAyurveda/" TargetMode="External"/><Relationship Id="rId1425" Type="http://schemas.openxmlformats.org/officeDocument/2006/relationships/hyperlink" Target="https://twitter.com/afyakit?lang=en" TargetMode="External"/><Relationship Id="rId2823" Type="http://schemas.openxmlformats.org/officeDocument/2006/relationships/hyperlink" Target="https://www.linkedin.com/company/herionline/about/" TargetMode="External"/><Relationship Id="rId8038" Type="http://schemas.openxmlformats.org/officeDocument/2006/relationships/hyperlink" Target="http://twitter.com/Questechie" TargetMode="External"/><Relationship Id="rId11019" Type="http://schemas.openxmlformats.org/officeDocument/2006/relationships/hyperlink" Target="https://twitter.com/Ear1Social" TargetMode="External"/><Relationship Id="rId4995" Type="http://schemas.openxmlformats.org/officeDocument/2006/relationships/hyperlink" Target="https://www.facebook.com/koolawaters2014/" TargetMode="External"/><Relationship Id="rId2199" Type="http://schemas.openxmlformats.org/officeDocument/2006/relationships/hyperlink" Target="https://www.linkedin.com/company/denkim-insurance-agencies" TargetMode="External"/><Relationship Id="rId3597" Type="http://schemas.openxmlformats.org/officeDocument/2006/relationships/hyperlink" Target="https://www.linkedin.com/company/oasis-digital-solutions-inc-/about/" TargetMode="External"/><Relationship Id="rId4648" Type="http://schemas.openxmlformats.org/officeDocument/2006/relationships/hyperlink" Target="https://www.linkedin.com/company/wattnow.io" TargetMode="External"/><Relationship Id="rId6070" Type="http://schemas.openxmlformats.org/officeDocument/2006/relationships/hyperlink" Target="https://twitter.com/jodyshops" TargetMode="External"/><Relationship Id="rId11500" Type="http://schemas.openxmlformats.org/officeDocument/2006/relationships/hyperlink" Target="https://www.tryklas.com/" TargetMode="External"/><Relationship Id="rId7121" Type="http://schemas.openxmlformats.org/officeDocument/2006/relationships/hyperlink" Target="http://www.superfluid.io/" TargetMode="External"/><Relationship Id="rId10102" Type="http://schemas.openxmlformats.org/officeDocument/2006/relationships/hyperlink" Target="https://milango.app/" TargetMode="External"/><Relationship Id="rId2680" Type="http://schemas.openxmlformats.org/officeDocument/2006/relationships/hyperlink" Target="https://www.facebook.com/Mazimaretirementplan/" TargetMode="External"/><Relationship Id="rId3731" Type="http://schemas.openxmlformats.org/officeDocument/2006/relationships/hyperlink" Target="https://www.facebook.com/pawameafrica/" TargetMode="External"/><Relationship Id="rId9293" Type="http://schemas.openxmlformats.org/officeDocument/2006/relationships/hyperlink" Target="https://viteapp.co/" TargetMode="External"/><Relationship Id="rId652" Type="http://schemas.openxmlformats.org/officeDocument/2006/relationships/hyperlink" Target="https://www.facebook.com/flyuavi" TargetMode="External"/><Relationship Id="rId1282" Type="http://schemas.openxmlformats.org/officeDocument/2006/relationships/hyperlink" Target="https://www.linkedin.com/company/voycai/" TargetMode="External"/><Relationship Id="rId2333" Type="http://schemas.openxmlformats.org/officeDocument/2006/relationships/hyperlink" Target="https://www.facebook.com/ebid.net" TargetMode="External"/><Relationship Id="rId305" Type="http://schemas.openxmlformats.org/officeDocument/2006/relationships/hyperlink" Target="https://kukua.me/" TargetMode="External"/><Relationship Id="rId5556" Type="http://schemas.openxmlformats.org/officeDocument/2006/relationships/hyperlink" Target="https://www.facebook.com/FoschiniFashion" TargetMode="External"/><Relationship Id="rId6607" Type="http://schemas.openxmlformats.org/officeDocument/2006/relationships/hyperlink" Target="https://www.linkedin.com/company/guiderig/" TargetMode="External"/><Relationship Id="rId6954" Type="http://schemas.openxmlformats.org/officeDocument/2006/relationships/hyperlink" Target="https://www.facebook.com/bytecityinc" TargetMode="External"/><Relationship Id="rId4158" Type="http://schemas.openxmlformats.org/officeDocument/2006/relationships/hyperlink" Target="https://www.facebook.com/sociallender" TargetMode="External"/><Relationship Id="rId5209" Type="http://schemas.openxmlformats.org/officeDocument/2006/relationships/hyperlink" Target="https://www.facebook.com/drifterbrewingcompany/" TargetMode="External"/><Relationship Id="rId8779" Type="http://schemas.openxmlformats.org/officeDocument/2006/relationships/hyperlink" Target="https://www.thedigitalalliance.co.za/about-tda-marketing-agency/" TargetMode="External"/><Relationship Id="rId11010" Type="http://schemas.openxmlformats.org/officeDocument/2006/relationships/hyperlink" Target="https://getbumpa.com/" TargetMode="External"/><Relationship Id="rId1819" Type="http://schemas.openxmlformats.org/officeDocument/2006/relationships/hyperlink" Target="https://www.facebook.com/deyamais" TargetMode="External"/><Relationship Id="rId2190" Type="http://schemas.openxmlformats.org/officeDocument/2006/relationships/hyperlink" Target="https://www.linkedin.com/company/dawatike/" TargetMode="External"/><Relationship Id="rId3241" Type="http://schemas.openxmlformats.org/officeDocument/2006/relationships/hyperlink" Target="https://www.facebook.com/logiwa.wms/" TargetMode="External"/><Relationship Id="rId7862" Type="http://schemas.openxmlformats.org/officeDocument/2006/relationships/hyperlink" Target="http://edusko.com/" TargetMode="External"/><Relationship Id="rId8913" Type="http://schemas.openxmlformats.org/officeDocument/2006/relationships/hyperlink" Target="https://www.linkedin.com/company/peruzal" TargetMode="External"/><Relationship Id="rId162" Type="http://schemas.openxmlformats.org/officeDocument/2006/relationships/hyperlink" Target="https://wefarm.org/" TargetMode="External"/><Relationship Id="rId6464" Type="http://schemas.openxmlformats.org/officeDocument/2006/relationships/hyperlink" Target="https://twitter.com/masai_safaris" TargetMode="External"/><Relationship Id="rId7515" Type="http://schemas.openxmlformats.org/officeDocument/2006/relationships/hyperlink" Target="https://www.linkedin.com/company/sprinble/" TargetMode="External"/><Relationship Id="rId10843" Type="http://schemas.openxmlformats.org/officeDocument/2006/relationships/hyperlink" Target="https://twitter.com/getequity" TargetMode="External"/><Relationship Id="rId5066" Type="http://schemas.openxmlformats.org/officeDocument/2006/relationships/hyperlink" Target="https://siriuslabs.io/about" TargetMode="External"/><Relationship Id="rId6117" Type="http://schemas.openxmlformats.org/officeDocument/2006/relationships/hyperlink" Target="https://www.linkedin.com/company-beta/17995510/" TargetMode="External"/><Relationship Id="rId9687" Type="http://schemas.openxmlformats.org/officeDocument/2006/relationships/hyperlink" Target="http://www.mogassam.com/" TargetMode="External"/><Relationship Id="rId8289" Type="http://schemas.openxmlformats.org/officeDocument/2006/relationships/hyperlink" Target="http://www.probitybooks.com/" TargetMode="External"/><Relationship Id="rId1676" Type="http://schemas.openxmlformats.org/officeDocument/2006/relationships/hyperlink" Target="https://facebook.com/akoobooks/" TargetMode="External"/><Relationship Id="rId2727" Type="http://schemas.openxmlformats.org/officeDocument/2006/relationships/hyperlink" Target="https://www.linkedin.com/company/grabingopage/?originalSubdomain=au" TargetMode="External"/><Relationship Id="rId1329" Type="http://schemas.openxmlformats.org/officeDocument/2006/relationships/hyperlink" Target="https://www.linkedin.com/company/aspirepowersolutions/" TargetMode="External"/><Relationship Id="rId4899" Type="http://schemas.openxmlformats.org/officeDocument/2006/relationships/hyperlink" Target="https://twitter.com/acgrouprw?lang=en" TargetMode="External"/><Relationship Id="rId5200" Type="http://schemas.openxmlformats.org/officeDocument/2006/relationships/hyperlink" Target="https://twitter.com/tentedadventure" TargetMode="External"/><Relationship Id="rId8770" Type="http://schemas.openxmlformats.org/officeDocument/2006/relationships/hyperlink" Target="https://wearemonsters.co.za/" TargetMode="External"/><Relationship Id="rId9821" Type="http://schemas.openxmlformats.org/officeDocument/2006/relationships/hyperlink" Target="http://facebook.com/scalekenya" TargetMode="External"/><Relationship Id="rId11751" Type="http://schemas.openxmlformats.org/officeDocument/2006/relationships/hyperlink" Target="https://twitter.com/thepeerHQ" TargetMode="External"/><Relationship Id="rId35" Type="http://schemas.openxmlformats.org/officeDocument/2006/relationships/hyperlink" Target="https://www.cellulant.com/" TargetMode="External"/><Relationship Id="rId1810" Type="http://schemas.openxmlformats.org/officeDocument/2006/relationships/hyperlink" Target="https://twitter.com/bio_phytobenin" TargetMode="External"/><Relationship Id="rId7372" Type="http://schemas.openxmlformats.org/officeDocument/2006/relationships/hyperlink" Target="https://www.naijanews.com/" TargetMode="External"/><Relationship Id="rId8423" Type="http://schemas.openxmlformats.org/officeDocument/2006/relationships/hyperlink" Target="https://www.twitter.com/minisaving" TargetMode="External"/><Relationship Id="rId10353" Type="http://schemas.openxmlformats.org/officeDocument/2006/relationships/hyperlink" Target="https://www.linkedin.com/company/veggievictoryng" TargetMode="External"/><Relationship Id="rId11404" Type="http://schemas.openxmlformats.org/officeDocument/2006/relationships/hyperlink" Target="https://awarenesscompany.co.za/" TargetMode="External"/><Relationship Id="rId3982" Type="http://schemas.openxmlformats.org/officeDocument/2006/relationships/hyperlink" Target="https://twitter.com/riseupsummit" TargetMode="External"/><Relationship Id="rId7025" Type="http://schemas.openxmlformats.org/officeDocument/2006/relationships/hyperlink" Target="https://www.linkedin.com/company-beta/7943681/" TargetMode="External"/><Relationship Id="rId10006" Type="http://schemas.openxmlformats.org/officeDocument/2006/relationships/hyperlink" Target="https://kpilens.com/" TargetMode="External"/><Relationship Id="rId2584" Type="http://schemas.openxmlformats.org/officeDocument/2006/relationships/hyperlink" Target="https://www.linkedin.com/company/farmerline/" TargetMode="External"/><Relationship Id="rId3635" Type="http://schemas.openxmlformats.org/officeDocument/2006/relationships/hyperlink" Target="https://www.onecart.co.za/" TargetMode="External"/><Relationship Id="rId9197" Type="http://schemas.openxmlformats.org/officeDocument/2006/relationships/hyperlink" Target="https://www.facebook.com/jinniservices/" TargetMode="External"/><Relationship Id="rId556" Type="http://schemas.openxmlformats.org/officeDocument/2006/relationships/hyperlink" Target="https://www.linkedin.com/company/afri-inc/" TargetMode="External"/><Relationship Id="rId1186" Type="http://schemas.openxmlformats.org/officeDocument/2006/relationships/hyperlink" Target="https://arza2.com/" TargetMode="External"/><Relationship Id="rId2237" Type="http://schemas.openxmlformats.org/officeDocument/2006/relationships/hyperlink" Target="https://www.linkedin.com/company/data-prophet/" TargetMode="External"/><Relationship Id="rId209" Type="http://schemas.openxmlformats.org/officeDocument/2006/relationships/hyperlink" Target="https://www.linkedin.com/company/paygo-energy/" TargetMode="External"/><Relationship Id="rId6858" Type="http://schemas.openxmlformats.org/officeDocument/2006/relationships/hyperlink" Target="https://www.facebook.com/saccotek" TargetMode="External"/><Relationship Id="rId7909" Type="http://schemas.openxmlformats.org/officeDocument/2006/relationships/hyperlink" Target="https://bookingsafrica.com/" TargetMode="External"/><Relationship Id="rId8280" Type="http://schemas.openxmlformats.org/officeDocument/2006/relationships/hyperlink" Target="https://www.facebook.com/kioteservices" TargetMode="External"/><Relationship Id="rId9331" Type="http://schemas.openxmlformats.org/officeDocument/2006/relationships/hyperlink" Target="https://zeraki.co.ke/" TargetMode="External"/><Relationship Id="rId11261" Type="http://schemas.openxmlformats.org/officeDocument/2006/relationships/hyperlink" Target="https://edukoya.com/" TargetMode="External"/><Relationship Id="rId1320" Type="http://schemas.openxmlformats.org/officeDocument/2006/relationships/hyperlink" Target="https://riby.me/" TargetMode="External"/><Relationship Id="rId4890" Type="http://schemas.openxmlformats.org/officeDocument/2006/relationships/hyperlink" Target="http://www.raino.co.ke/about/" TargetMode="External"/><Relationship Id="rId5941" Type="http://schemas.openxmlformats.org/officeDocument/2006/relationships/hyperlink" Target="https://www.twitter.com/3bont" TargetMode="External"/><Relationship Id="rId3492" Type="http://schemas.openxmlformats.org/officeDocument/2006/relationships/hyperlink" Target="https://twitter.com/mtabeapp" TargetMode="External"/><Relationship Id="rId4543" Type="http://schemas.openxmlformats.org/officeDocument/2006/relationships/hyperlink" Target="https://www.linkedin.com/company/custos-technologies" TargetMode="External"/><Relationship Id="rId2094" Type="http://schemas.openxmlformats.org/officeDocument/2006/relationships/hyperlink" Target="https://cic.clintonel.biz/" TargetMode="External"/><Relationship Id="rId3145" Type="http://schemas.openxmlformats.org/officeDocument/2006/relationships/hyperlink" Target="https://www.facebook.com/kubingaLda/" TargetMode="External"/><Relationship Id="rId7766" Type="http://schemas.openxmlformats.org/officeDocument/2006/relationships/hyperlink" Target="http://zeta-web.com/" TargetMode="External"/><Relationship Id="rId8817" Type="http://schemas.openxmlformats.org/officeDocument/2006/relationships/hyperlink" Target="https://www.dailydish.co.za/" TargetMode="External"/><Relationship Id="rId6368" Type="http://schemas.openxmlformats.org/officeDocument/2006/relationships/hyperlink" Target="https://www.facebook.com/jobbermanghana" TargetMode="External"/><Relationship Id="rId7419" Type="http://schemas.openxmlformats.org/officeDocument/2006/relationships/hyperlink" Target="https://twitter.com/insidethecabal" TargetMode="External"/><Relationship Id="rId10747" Type="http://schemas.openxmlformats.org/officeDocument/2006/relationships/hyperlink" Target="https://gamesbandy.com/en/" TargetMode="External"/><Relationship Id="rId200" Type="http://schemas.openxmlformats.org/officeDocument/2006/relationships/hyperlink" Target="http://www.dealdey.com/" TargetMode="External"/><Relationship Id="rId2978" Type="http://schemas.openxmlformats.org/officeDocument/2006/relationships/hyperlink" Target="https://www.linkedin.com/company/ishack-technology-solutions/about/" TargetMode="External"/><Relationship Id="rId7900" Type="http://schemas.openxmlformats.org/officeDocument/2006/relationships/hyperlink" Target="http://www.frakem.com/" TargetMode="External"/><Relationship Id="rId5451" Type="http://schemas.openxmlformats.org/officeDocument/2006/relationships/hyperlink" Target="https://www.glucode.com/" TargetMode="External"/><Relationship Id="rId6502" Type="http://schemas.openxmlformats.org/officeDocument/2006/relationships/hyperlink" Target="https://in.linkedin.com/company/avenue-group" TargetMode="External"/><Relationship Id="rId4053" Type="http://schemas.openxmlformats.org/officeDocument/2006/relationships/hyperlink" Target="https://www.seamonster.co.za/" TargetMode="External"/><Relationship Id="rId5104" Type="http://schemas.openxmlformats.org/officeDocument/2006/relationships/hyperlink" Target="https://www.facebook.com/PicupSA" TargetMode="External"/><Relationship Id="rId8674" Type="http://schemas.openxmlformats.org/officeDocument/2006/relationships/hyperlink" Target="https://www.facebook.com/nonfictionza" TargetMode="External"/><Relationship Id="rId9725" Type="http://schemas.openxmlformats.org/officeDocument/2006/relationships/hyperlink" Target="http://www.yaaka.cc/" TargetMode="External"/><Relationship Id="rId11655" Type="http://schemas.openxmlformats.org/officeDocument/2006/relationships/hyperlink" Target="https://www.linkedin.com/company/sylndr/" TargetMode="External"/><Relationship Id="rId1714" Type="http://schemas.openxmlformats.org/officeDocument/2006/relationships/hyperlink" Target="https://www.facebook.com/anamehani/" TargetMode="External"/><Relationship Id="rId7276" Type="http://schemas.openxmlformats.org/officeDocument/2006/relationships/hyperlink" Target="https://www.twitter.com/maoculare" TargetMode="External"/><Relationship Id="rId8327" Type="http://schemas.openxmlformats.org/officeDocument/2006/relationships/hyperlink" Target="https://newhomes.ng/" TargetMode="External"/><Relationship Id="rId10257" Type="http://schemas.openxmlformats.org/officeDocument/2006/relationships/hyperlink" Target="https://www.facebook.com/aislKenya" TargetMode="External"/><Relationship Id="rId11308" Type="http://schemas.openxmlformats.org/officeDocument/2006/relationships/hyperlink" Target="https://www.obmeg.com/" TargetMode="External"/><Relationship Id="rId2488" Type="http://schemas.openxmlformats.org/officeDocument/2006/relationships/hyperlink" Target="https://www.jacarandafm.com/" TargetMode="External"/><Relationship Id="rId3886" Type="http://schemas.openxmlformats.org/officeDocument/2006/relationships/hyperlink" Target="https://quainted.com/" TargetMode="External"/><Relationship Id="rId4937" Type="http://schemas.openxmlformats.org/officeDocument/2006/relationships/hyperlink" Target="https://twitter.com/oculusid" TargetMode="External"/><Relationship Id="rId3539" Type="http://schemas.openxmlformats.org/officeDocument/2006/relationships/hyperlink" Target="http://myrunnerbuses.com/" TargetMode="External"/><Relationship Id="rId6012" Type="http://schemas.openxmlformats.org/officeDocument/2006/relationships/hyperlink" Target="http://nash2ar.com/" TargetMode="External"/><Relationship Id="rId7410" Type="http://schemas.openxmlformats.org/officeDocument/2006/relationships/hyperlink" Target="http://www.therubiqube.com/" TargetMode="External"/><Relationship Id="rId9582" Type="http://schemas.openxmlformats.org/officeDocument/2006/relationships/hyperlink" Target="https://agyalrecovery.com/" TargetMode="External"/><Relationship Id="rId941" Type="http://schemas.openxmlformats.org/officeDocument/2006/relationships/hyperlink" Target="https://www.linkedin.com/company/passerineaircraft/" TargetMode="External"/><Relationship Id="rId1571" Type="http://schemas.openxmlformats.org/officeDocument/2006/relationships/hyperlink" Target="https://www.agroballal.com/" TargetMode="External"/><Relationship Id="rId2622" Type="http://schemas.openxmlformats.org/officeDocument/2006/relationships/hyperlink" Target="http://facebook.com/findworka" TargetMode="External"/><Relationship Id="rId8184" Type="http://schemas.openxmlformats.org/officeDocument/2006/relationships/hyperlink" Target="https://facebook.com/opticsms" TargetMode="External"/><Relationship Id="rId9235" Type="http://schemas.openxmlformats.org/officeDocument/2006/relationships/hyperlink" Target="https://www.facebook.com/Jiji.Nigeria/" TargetMode="External"/><Relationship Id="rId11165" Type="http://schemas.openxmlformats.org/officeDocument/2006/relationships/hyperlink" Target="https://www.facebook.com/blinkapp.net/" TargetMode="External"/><Relationship Id="rId1224" Type="http://schemas.openxmlformats.org/officeDocument/2006/relationships/hyperlink" Target="https://funtrench.com/" TargetMode="External"/><Relationship Id="rId4794" Type="http://schemas.openxmlformats.org/officeDocument/2006/relationships/hyperlink" Target="http://www.youfarm.co.zw/" TargetMode="External"/><Relationship Id="rId5845" Type="http://schemas.openxmlformats.org/officeDocument/2006/relationships/hyperlink" Target="http://tawseela.com/" TargetMode="External"/><Relationship Id="rId3396" Type="http://schemas.openxmlformats.org/officeDocument/2006/relationships/hyperlink" Target="https://www.linkedin.com/company/metajua-u-ltd/about/" TargetMode="External"/><Relationship Id="rId4447" Type="http://schemas.openxmlformats.org/officeDocument/2006/relationships/hyperlink" Target="https://twitter.com/tuteriacorp" TargetMode="External"/><Relationship Id="rId3049" Type="http://schemas.openxmlformats.org/officeDocument/2006/relationships/hyperlink" Target="https://www.facebook.com/lisunguipharma/" TargetMode="External"/><Relationship Id="rId10998" Type="http://schemas.openxmlformats.org/officeDocument/2006/relationships/hyperlink" Target="https://twitter.com/pawapay" TargetMode="External"/><Relationship Id="rId9092" Type="http://schemas.openxmlformats.org/officeDocument/2006/relationships/hyperlink" Target="https://www.facebook.com/bitpesaltd" TargetMode="External"/><Relationship Id="rId1081" Type="http://schemas.openxmlformats.org/officeDocument/2006/relationships/hyperlink" Target="https://www.linkedin.com/company/exuus-ltd/" TargetMode="External"/><Relationship Id="rId3530" Type="http://schemas.openxmlformats.org/officeDocument/2006/relationships/hyperlink" Target="http://twitter.com/mycash_ua" TargetMode="External"/><Relationship Id="rId451" Type="http://schemas.openxmlformats.org/officeDocument/2006/relationships/hyperlink" Target="https://twitter.com/agrocenta" TargetMode="External"/><Relationship Id="rId2132" Type="http://schemas.openxmlformats.org/officeDocument/2006/relationships/hyperlink" Target="https://www.facebook.com/clickncomparesa/" TargetMode="External"/><Relationship Id="rId6753" Type="http://schemas.openxmlformats.org/officeDocument/2006/relationships/hyperlink" Target="http://kitointernational.org/" TargetMode="External"/><Relationship Id="rId7804" Type="http://schemas.openxmlformats.org/officeDocument/2006/relationships/hyperlink" Target="http://www.linkedin.com/company/wild-fusion-limited" TargetMode="External"/><Relationship Id="rId104" Type="http://schemas.openxmlformats.org/officeDocument/2006/relationships/hyperlink" Target="https://www.lorisystems.com/" TargetMode="External"/><Relationship Id="rId5355" Type="http://schemas.openxmlformats.org/officeDocument/2006/relationships/hyperlink" Target="http://www.snapbill.com/" TargetMode="External"/><Relationship Id="rId6406" Type="http://schemas.openxmlformats.org/officeDocument/2006/relationships/hyperlink" Target="https://www.facebook.com/choosenadia" TargetMode="External"/><Relationship Id="rId9976" Type="http://schemas.openxmlformats.org/officeDocument/2006/relationships/hyperlink" Target="https://twitter.com/EcoplastileInd1" TargetMode="External"/><Relationship Id="rId5008" Type="http://schemas.openxmlformats.org/officeDocument/2006/relationships/hyperlink" Target="https://www.linkedin.com/company/agrixtech/" TargetMode="External"/><Relationship Id="rId8578" Type="http://schemas.openxmlformats.org/officeDocument/2006/relationships/hyperlink" Target="http://www.facebook.com/mysos.co.za" TargetMode="External"/><Relationship Id="rId9629" Type="http://schemas.openxmlformats.org/officeDocument/2006/relationships/hyperlink" Target="https://twitter.com/carry1st" TargetMode="External"/><Relationship Id="rId1965" Type="http://schemas.openxmlformats.org/officeDocument/2006/relationships/hyperlink" Target="https://www.linkedin.com/company/emata/" TargetMode="External"/><Relationship Id="rId11559" Type="http://schemas.openxmlformats.org/officeDocument/2006/relationships/hyperlink" Target="https://www.linkedin.com/company/sprintsai" TargetMode="External"/><Relationship Id="rId1618" Type="http://schemas.openxmlformats.org/officeDocument/2006/relationships/hyperlink" Target="https://www.facebook.com/CinnamonClubs/" TargetMode="External"/><Relationship Id="rId3040" Type="http://schemas.openxmlformats.org/officeDocument/2006/relationships/hyperlink" Target="https://www.facebook.com/pg/izyshop.co.mz/about/?ref=page_internal" TargetMode="External"/><Relationship Id="rId7661" Type="http://schemas.openxmlformats.org/officeDocument/2006/relationships/hyperlink" Target="https://www.linkedin.com/company/qeturah/" TargetMode="External"/><Relationship Id="rId8712" Type="http://schemas.openxmlformats.org/officeDocument/2006/relationships/hyperlink" Target="https://www.linkedin.com/company/get-rewards/" TargetMode="External"/><Relationship Id="rId10642" Type="http://schemas.openxmlformats.org/officeDocument/2006/relationships/hyperlink" Target="https://twitter.com/Boseagh" TargetMode="External"/><Relationship Id="rId6263" Type="http://schemas.openxmlformats.org/officeDocument/2006/relationships/hyperlink" Target="http://twitter.com/zoobashopcom" TargetMode="External"/><Relationship Id="rId7314" Type="http://schemas.openxmlformats.org/officeDocument/2006/relationships/hyperlink" Target="https://carmart.ng/" TargetMode="External"/><Relationship Id="rId2873" Type="http://schemas.openxmlformats.org/officeDocument/2006/relationships/hyperlink" Target="https://www.linkedin.com/company/henson-geodata-technologies/" TargetMode="External"/><Relationship Id="rId3924" Type="http://schemas.openxmlformats.org/officeDocument/2006/relationships/hyperlink" Target="http://www.rasello.com/" TargetMode="External"/><Relationship Id="rId9486" Type="http://schemas.openxmlformats.org/officeDocument/2006/relationships/hyperlink" Target="https://www.avionuav.com/" TargetMode="External"/><Relationship Id="rId845" Type="http://schemas.openxmlformats.org/officeDocument/2006/relationships/hyperlink" Target="https://gomyway.com/" TargetMode="External"/><Relationship Id="rId1475" Type="http://schemas.openxmlformats.org/officeDocument/2006/relationships/hyperlink" Target="https://www.linkedin.com/company/africa-solutions/" TargetMode="External"/><Relationship Id="rId2526" Type="http://schemas.openxmlformats.org/officeDocument/2006/relationships/hyperlink" Target="https://twitter.com/estate_intel" TargetMode="External"/><Relationship Id="rId8088" Type="http://schemas.openxmlformats.org/officeDocument/2006/relationships/hyperlink" Target="http://www.mouthytech.com/" TargetMode="External"/><Relationship Id="rId9139" Type="http://schemas.openxmlformats.org/officeDocument/2006/relationships/hyperlink" Target="http://palmpay.co/" TargetMode="External"/><Relationship Id="rId11069" Type="http://schemas.openxmlformats.org/officeDocument/2006/relationships/hyperlink" Target="https://www.facebook.com/greenspoonke/" TargetMode="External"/><Relationship Id="rId1128" Type="http://schemas.openxmlformats.org/officeDocument/2006/relationships/hyperlink" Target="https://digestafrica.com/" TargetMode="External"/><Relationship Id="rId4698" Type="http://schemas.openxmlformats.org/officeDocument/2006/relationships/hyperlink" Target="https://www.linkedin.com/company/wutiko/about/" TargetMode="External"/><Relationship Id="rId5749" Type="http://schemas.openxmlformats.org/officeDocument/2006/relationships/hyperlink" Target="https://twitter.com/greens_247" TargetMode="External"/><Relationship Id="rId7171" Type="http://schemas.openxmlformats.org/officeDocument/2006/relationships/hyperlink" Target="http://www.websitesforrestaurants.co.uk/" TargetMode="External"/><Relationship Id="rId8222" Type="http://schemas.openxmlformats.org/officeDocument/2006/relationships/hyperlink" Target="https://www.facebook.com/mobifinng" TargetMode="External"/><Relationship Id="rId9620" Type="http://schemas.openxmlformats.org/officeDocument/2006/relationships/hyperlink" Target="http://study.tn/" TargetMode="External"/><Relationship Id="rId11550" Type="http://schemas.openxmlformats.org/officeDocument/2006/relationships/hyperlink" Target="https://www.linkedin.com/company/locstatsystems/about/" TargetMode="External"/><Relationship Id="rId10152" Type="http://schemas.openxmlformats.org/officeDocument/2006/relationships/hyperlink" Target="https://www.linkedin.com/in/Kawil" TargetMode="External"/><Relationship Id="rId11203" Type="http://schemas.openxmlformats.org/officeDocument/2006/relationships/hyperlink" Target="https://www.linkedin.com/company/kippaafrica/" TargetMode="External"/><Relationship Id="rId3781" Type="http://schemas.openxmlformats.org/officeDocument/2006/relationships/hyperlink" Target="https://www.linkedin.com/company/pegasus-technologies-ltd/" TargetMode="External"/><Relationship Id="rId4832" Type="http://schemas.openxmlformats.org/officeDocument/2006/relationships/hyperlink" Target="https://www.facebook.com/ZimSelector" TargetMode="External"/><Relationship Id="rId2383" Type="http://schemas.openxmlformats.org/officeDocument/2006/relationships/hyperlink" Target="https://www.linkedin.com/company/el3ab/about/" TargetMode="External"/><Relationship Id="rId3434" Type="http://schemas.openxmlformats.org/officeDocument/2006/relationships/hyperlink" Target="http://twitter.com/modisar" TargetMode="External"/><Relationship Id="rId355" Type="http://schemas.openxmlformats.org/officeDocument/2006/relationships/hyperlink" Target="http://www.travelbeta.com/" TargetMode="External"/><Relationship Id="rId2036" Type="http://schemas.openxmlformats.org/officeDocument/2006/relationships/hyperlink" Target="https://twitter.com/CoBuildIT" TargetMode="External"/><Relationship Id="rId6657" Type="http://schemas.openxmlformats.org/officeDocument/2006/relationships/hyperlink" Target="http://www.facebook.com/iHubNairobi" TargetMode="External"/><Relationship Id="rId7708" Type="http://schemas.openxmlformats.org/officeDocument/2006/relationships/hyperlink" Target="https://twitter.com/panafricantower" TargetMode="External"/><Relationship Id="rId5259" Type="http://schemas.openxmlformats.org/officeDocument/2006/relationships/hyperlink" Target="http://www.linkedin.com/company/superbalist-com" TargetMode="External"/><Relationship Id="rId9130" Type="http://schemas.openxmlformats.org/officeDocument/2006/relationships/hyperlink" Target="https://www.facebook.com/onlinebutcherUG/" TargetMode="External"/><Relationship Id="rId11060" Type="http://schemas.openxmlformats.org/officeDocument/2006/relationships/hyperlink" Target="https://www.linkedin.com/company/shiphaly/about/" TargetMode="External"/><Relationship Id="rId1869" Type="http://schemas.openxmlformats.org/officeDocument/2006/relationships/hyperlink" Target="https://www.twitter.com/3gdirectpay" TargetMode="External"/><Relationship Id="rId3291" Type="http://schemas.openxmlformats.org/officeDocument/2006/relationships/hyperlink" Target="https://maaiki.co.za/" TargetMode="External"/><Relationship Id="rId5740" Type="http://schemas.openxmlformats.org/officeDocument/2006/relationships/hyperlink" Target="https://road9media.com/" TargetMode="External"/><Relationship Id="rId4342" Type="http://schemas.openxmlformats.org/officeDocument/2006/relationships/hyperlink" Target="https://www.linkedin.com/company/thegroceryshop/about/" TargetMode="External"/><Relationship Id="rId8963" Type="http://schemas.openxmlformats.org/officeDocument/2006/relationships/hyperlink" Target="https://www.facebook.com/cloud9xp" TargetMode="External"/><Relationship Id="rId10893" Type="http://schemas.openxmlformats.org/officeDocument/2006/relationships/hyperlink" Target="https://www.linkedin.com/company/estshara/" TargetMode="External"/><Relationship Id="rId7565" Type="http://schemas.openxmlformats.org/officeDocument/2006/relationships/hyperlink" Target="http://www.linkedin.com/company/techatlast" TargetMode="External"/><Relationship Id="rId8616" Type="http://schemas.openxmlformats.org/officeDocument/2006/relationships/hyperlink" Target="https://www.facebook.com/lulabuildsoftware/" TargetMode="External"/><Relationship Id="rId10546" Type="http://schemas.openxmlformats.org/officeDocument/2006/relationships/hyperlink" Target="https://www.facebook.com/kemittme" TargetMode="External"/><Relationship Id="rId6167" Type="http://schemas.openxmlformats.org/officeDocument/2006/relationships/hyperlink" Target="http://terktrendz.com/" TargetMode="External"/><Relationship Id="rId7218" Type="http://schemas.openxmlformats.org/officeDocument/2006/relationships/hyperlink" Target="http://kwik.delivery/" TargetMode="External"/><Relationship Id="rId2777" Type="http://schemas.openxmlformats.org/officeDocument/2006/relationships/hyperlink" Target="http://www.facebook.com/greentechmedia" TargetMode="External"/><Relationship Id="rId749" Type="http://schemas.openxmlformats.org/officeDocument/2006/relationships/hyperlink" Target="http://www.thestudenthub.co.za/" TargetMode="External"/><Relationship Id="rId1379" Type="http://schemas.openxmlformats.org/officeDocument/2006/relationships/hyperlink" Target="https://www.twitter.com/crop2cash" TargetMode="External"/><Relationship Id="rId3828" Type="http://schemas.openxmlformats.org/officeDocument/2006/relationships/hyperlink" Target="https://www.facebook.com/podozi" TargetMode="External"/><Relationship Id="rId5250" Type="http://schemas.openxmlformats.org/officeDocument/2006/relationships/hyperlink" Target="http://www.snapscan.co.za/" TargetMode="External"/><Relationship Id="rId6301" Type="http://schemas.openxmlformats.org/officeDocument/2006/relationships/hyperlink" Target="https://www.linkedin.com/company-beta/1088805/" TargetMode="External"/><Relationship Id="rId9871" Type="http://schemas.openxmlformats.org/officeDocument/2006/relationships/hyperlink" Target="https://www.linkedin.com/company/doci-healthcare/" TargetMode="External"/><Relationship Id="rId85" Type="http://schemas.openxmlformats.org/officeDocument/2006/relationships/hyperlink" Target="https://www.facebook.com/vezeeta" TargetMode="External"/><Relationship Id="rId1860" Type="http://schemas.openxmlformats.org/officeDocument/2006/relationships/hyperlink" Target="https://theblock-bank.com/" TargetMode="External"/><Relationship Id="rId2911" Type="http://schemas.openxmlformats.org/officeDocument/2006/relationships/hyperlink" Target="https://twitter.com/houseme" TargetMode="External"/><Relationship Id="rId7075" Type="http://schemas.openxmlformats.org/officeDocument/2006/relationships/hyperlink" Target="http://www.linkedin.com/company/1451673" TargetMode="External"/><Relationship Id="rId8473" Type="http://schemas.openxmlformats.org/officeDocument/2006/relationships/hyperlink" Target="https://www.finfindeasy.co.za/" TargetMode="External"/><Relationship Id="rId9524" Type="http://schemas.openxmlformats.org/officeDocument/2006/relationships/hyperlink" Target="https://twitter.com/edoctorug" TargetMode="External"/><Relationship Id="rId11454" Type="http://schemas.openxmlformats.org/officeDocument/2006/relationships/hyperlink" Target="https://twitter.com/joinstax" TargetMode="External"/><Relationship Id="rId1513" Type="http://schemas.openxmlformats.org/officeDocument/2006/relationships/hyperlink" Target="https://www.facebook.com/BrillantPay" TargetMode="External"/><Relationship Id="rId8126" Type="http://schemas.openxmlformats.org/officeDocument/2006/relationships/hyperlink" Target="https://web.facebook.com/techiewiz0" TargetMode="External"/><Relationship Id="rId10056" Type="http://schemas.openxmlformats.org/officeDocument/2006/relationships/hyperlink" Target="https://twitter.com/LumosGlobal" TargetMode="External"/><Relationship Id="rId11107" Type="http://schemas.openxmlformats.org/officeDocument/2006/relationships/hyperlink" Target="https://www.linkedin.com/in/alsoug-jobs-048438180/" TargetMode="External"/><Relationship Id="rId3685" Type="http://schemas.openxmlformats.org/officeDocument/2006/relationships/hyperlink" Target="https://www.linkedin.com/company-beta/3105957/" TargetMode="External"/><Relationship Id="rId4736" Type="http://schemas.openxmlformats.org/officeDocument/2006/relationships/hyperlink" Target="https://www.facebook.com/youverifyID?_rdc=1&amp;_rdr" TargetMode="External"/><Relationship Id="rId2287" Type="http://schemas.openxmlformats.org/officeDocument/2006/relationships/hyperlink" Target="https://twitter.com/dynamicafrica?lang=en" TargetMode="External"/><Relationship Id="rId3338" Type="http://schemas.openxmlformats.org/officeDocument/2006/relationships/hyperlink" Target="https://marksrate.co.ke/" TargetMode="External"/><Relationship Id="rId7959" Type="http://schemas.openxmlformats.org/officeDocument/2006/relationships/hyperlink" Target="https://facebook.com/basenaijang" TargetMode="External"/><Relationship Id="rId259" Type="http://schemas.openxmlformats.org/officeDocument/2006/relationships/hyperlink" Target="https://www.linkedin.com/company-beta/5345152/" TargetMode="External"/><Relationship Id="rId9381" Type="http://schemas.openxmlformats.org/officeDocument/2006/relationships/hyperlink" Target="https://www.linkedin.com/company/data-care-u-ltd/" TargetMode="External"/><Relationship Id="rId1370" Type="http://schemas.openxmlformats.org/officeDocument/2006/relationships/hyperlink" Target="https://servixmesite.wordpress.com/" TargetMode="External"/><Relationship Id="rId9034" Type="http://schemas.openxmlformats.org/officeDocument/2006/relationships/hyperlink" Target="https://www.glamera.com/home" TargetMode="External"/><Relationship Id="rId740" Type="http://schemas.openxmlformats.org/officeDocument/2006/relationships/hyperlink" Target="https://twitter.com/getmumm" TargetMode="External"/><Relationship Id="rId1023" Type="http://schemas.openxmlformats.org/officeDocument/2006/relationships/hyperlink" Target="http://www.greenagetech.com/" TargetMode="External"/><Relationship Id="rId2421" Type="http://schemas.openxmlformats.org/officeDocument/2006/relationships/hyperlink" Target="https://angel.co/company/enoch-diary?utm_campaign=startup_share&amp;utm_content=startup_share_module&amp;utm_medium=social&amp;utm_source=twitter&amp;utm_term=enoch-diary" TargetMode="External"/><Relationship Id="rId5991" Type="http://schemas.openxmlformats.org/officeDocument/2006/relationships/hyperlink" Target="https://www.facebook.com/speakol" TargetMode="External"/><Relationship Id="rId4593" Type="http://schemas.openxmlformats.org/officeDocument/2006/relationships/hyperlink" Target="http://www.vdrive.co.za/" TargetMode="External"/><Relationship Id="rId5644" Type="http://schemas.openxmlformats.org/officeDocument/2006/relationships/hyperlink" Target="https://mathsgee.com/" TargetMode="External"/><Relationship Id="rId3195" Type="http://schemas.openxmlformats.org/officeDocument/2006/relationships/hyperlink" Target="https://www.linkedin.com/company/mamaope/" TargetMode="External"/><Relationship Id="rId4246" Type="http://schemas.openxmlformats.org/officeDocument/2006/relationships/hyperlink" Target="https://www.linkedin.com/company/sureremit/" TargetMode="External"/><Relationship Id="rId8867" Type="http://schemas.openxmlformats.org/officeDocument/2006/relationships/hyperlink" Target="http://www.poweroptimal.com/" TargetMode="External"/><Relationship Id="rId9918" Type="http://schemas.openxmlformats.org/officeDocument/2006/relationships/hyperlink" Target="https://www.lovemysalad.com/salad-lover/egyptian-hydrofarms" TargetMode="External"/><Relationship Id="rId10797" Type="http://schemas.openxmlformats.org/officeDocument/2006/relationships/hyperlink" Target="https://twitter.com/MedicalMulago" TargetMode="External"/><Relationship Id="rId7469" Type="http://schemas.openxmlformats.org/officeDocument/2006/relationships/hyperlink" Target="http://www.facebook.com/KuluyaGames" TargetMode="External"/><Relationship Id="rId11848" Type="http://schemas.openxmlformats.org/officeDocument/2006/relationships/hyperlink" Target="https://www.linkedin.com/company/kalispot/about/" TargetMode="External"/><Relationship Id="rId1907" Type="http://schemas.openxmlformats.org/officeDocument/2006/relationships/hyperlink" Target="https://www.bulrushagritech.com/" TargetMode="External"/><Relationship Id="rId250" Type="http://schemas.openxmlformats.org/officeDocument/2006/relationships/hyperlink" Target="https://www.facebook.com/offgridbox/" TargetMode="External"/><Relationship Id="rId7950" Type="http://schemas.openxmlformats.org/officeDocument/2006/relationships/hyperlink" Target="https://www.zama.ng/" TargetMode="External"/><Relationship Id="rId10931" Type="http://schemas.openxmlformats.org/officeDocument/2006/relationships/hyperlink" Target="https://www.puraorganic.com/" TargetMode="External"/><Relationship Id="rId5154" Type="http://schemas.openxmlformats.org/officeDocument/2006/relationships/hyperlink" Target="https://linkedin.com/company/momsays" TargetMode="External"/><Relationship Id="rId6552" Type="http://schemas.openxmlformats.org/officeDocument/2006/relationships/hyperlink" Target="http://www.connectmedia.co.ke/" TargetMode="External"/><Relationship Id="rId7603" Type="http://schemas.openxmlformats.org/officeDocument/2006/relationships/hyperlink" Target="https://www.linkedin.com/in/flush-review-b7908312a" TargetMode="External"/><Relationship Id="rId6205" Type="http://schemas.openxmlformats.org/officeDocument/2006/relationships/hyperlink" Target="http://meqasa.com/" TargetMode="External"/><Relationship Id="rId9775" Type="http://schemas.openxmlformats.org/officeDocument/2006/relationships/hyperlink" Target="https://startcredits.com/" TargetMode="External"/><Relationship Id="rId1764" Type="http://schemas.openxmlformats.org/officeDocument/2006/relationships/hyperlink" Target="https://www.linkedin.com/company/benben-lands-/" TargetMode="External"/><Relationship Id="rId2815" Type="http://schemas.openxmlformats.org/officeDocument/2006/relationships/hyperlink" Target="http://www.hellotractor.com/" TargetMode="External"/><Relationship Id="rId8377" Type="http://schemas.openxmlformats.org/officeDocument/2006/relationships/hyperlink" Target="http://schoolphix.com/" TargetMode="External"/><Relationship Id="rId9428" Type="http://schemas.openxmlformats.org/officeDocument/2006/relationships/hyperlink" Target="https://www.facebook.com/LogisMena/" TargetMode="External"/><Relationship Id="rId11358" Type="http://schemas.openxmlformats.org/officeDocument/2006/relationships/hyperlink" Target="https://splendapp.com/" TargetMode="External"/><Relationship Id="rId1417" Type="http://schemas.openxmlformats.org/officeDocument/2006/relationships/hyperlink" Target="http://www.africahealthcarenetwork.com/" TargetMode="External"/><Relationship Id="rId4987" Type="http://schemas.openxmlformats.org/officeDocument/2006/relationships/hyperlink" Target="https://www.linkedin.com/company/recours-four-kenya-consultants/about/" TargetMode="External"/><Relationship Id="rId3589" Type="http://schemas.openxmlformats.org/officeDocument/2006/relationships/hyperlink" Target="https://www.facebook.com/business.nozol/" TargetMode="External"/><Relationship Id="rId7460" Type="http://schemas.openxmlformats.org/officeDocument/2006/relationships/hyperlink" Target="https://www.linkedin.com/company/pass-ng" TargetMode="External"/><Relationship Id="rId8511" Type="http://schemas.openxmlformats.org/officeDocument/2006/relationships/hyperlink" Target="https://thesponsorshop.co.za/" TargetMode="External"/><Relationship Id="rId6062" Type="http://schemas.openxmlformats.org/officeDocument/2006/relationships/hyperlink" Target="https://www.linkedin.com/company/cybertalent/about/" TargetMode="External"/><Relationship Id="rId7113" Type="http://schemas.openxmlformats.org/officeDocument/2006/relationships/hyperlink" Target="https://simplifinetworks.com/" TargetMode="External"/><Relationship Id="rId10441" Type="http://schemas.openxmlformats.org/officeDocument/2006/relationships/hyperlink" Target="https://www.facebook.com/kidatorian" TargetMode="External"/><Relationship Id="rId9285" Type="http://schemas.openxmlformats.org/officeDocument/2006/relationships/hyperlink" Target="https://verifyme.ng/" TargetMode="External"/><Relationship Id="rId991" Type="http://schemas.openxmlformats.org/officeDocument/2006/relationships/hyperlink" Target="https://mvxchange.com/" TargetMode="External"/><Relationship Id="rId2672" Type="http://schemas.openxmlformats.org/officeDocument/2006/relationships/hyperlink" Target="http://www.geopayinc.com/" TargetMode="External"/><Relationship Id="rId3723" Type="http://schemas.openxmlformats.org/officeDocument/2006/relationships/hyperlink" Target="https://twitter.com/pargopoint" TargetMode="External"/><Relationship Id="rId644" Type="http://schemas.openxmlformats.org/officeDocument/2006/relationships/hyperlink" Target="http://www.rxall.net/" TargetMode="External"/><Relationship Id="rId1274" Type="http://schemas.openxmlformats.org/officeDocument/2006/relationships/hyperlink" Target="https://about.touchabl.com/" TargetMode="External"/><Relationship Id="rId2325" Type="http://schemas.openxmlformats.org/officeDocument/2006/relationships/hyperlink" Target="https://www.linkedin.com/company/macrolan?trk=company_logo" TargetMode="External"/><Relationship Id="rId5895" Type="http://schemas.openxmlformats.org/officeDocument/2006/relationships/hyperlink" Target="https://www.twitter.com/voxera_" TargetMode="External"/><Relationship Id="rId6946" Type="http://schemas.openxmlformats.org/officeDocument/2006/relationships/hyperlink" Target="http://bahatiridge.co.ke/" TargetMode="External"/><Relationship Id="rId4497" Type="http://schemas.openxmlformats.org/officeDocument/2006/relationships/hyperlink" Target="https://www.facebook.com/UnicornBitex" TargetMode="External"/><Relationship Id="rId5548" Type="http://schemas.openxmlformats.org/officeDocument/2006/relationships/hyperlink" Target="https://twitter.com/processmechanic" TargetMode="External"/><Relationship Id="rId3099" Type="http://schemas.openxmlformats.org/officeDocument/2006/relationships/hyperlink" Target="https://www.facebook.com/klurdy/" TargetMode="External"/><Relationship Id="rId8021" Type="http://schemas.openxmlformats.org/officeDocument/2006/relationships/hyperlink" Target="https://www.hirefreehands.com/" TargetMode="External"/><Relationship Id="rId11002" Type="http://schemas.openxmlformats.org/officeDocument/2006/relationships/hyperlink" Target="https://twitter.com/sabiam_africa" TargetMode="External"/><Relationship Id="rId3580" Type="http://schemas.openxmlformats.org/officeDocument/2006/relationships/hyperlink" Target="https://www.facebook.com/NINAYOcom-588982287904802/" TargetMode="External"/><Relationship Id="rId2182" Type="http://schemas.openxmlformats.org/officeDocument/2006/relationships/hyperlink" Target="https://twitter.com/daktaripap" TargetMode="External"/><Relationship Id="rId3233" Type="http://schemas.openxmlformats.org/officeDocument/2006/relationships/hyperlink" Target="https://twitter.com/liquidgoldsa?lang=en" TargetMode="External"/><Relationship Id="rId4631" Type="http://schemas.openxmlformats.org/officeDocument/2006/relationships/hyperlink" Target="https://www.facebook.com/GetWalaApp" TargetMode="External"/><Relationship Id="rId154" Type="http://schemas.openxmlformats.org/officeDocument/2006/relationships/hyperlink" Target="https://www.facebook.com/maxdotng" TargetMode="External"/><Relationship Id="rId7854" Type="http://schemas.openxmlformats.org/officeDocument/2006/relationships/hyperlink" Target="https://www.linkedin.com/company/terawork-nigeria/" TargetMode="External"/><Relationship Id="rId8905" Type="http://schemas.openxmlformats.org/officeDocument/2006/relationships/hyperlink" Target="http://phakamo.co.za/" TargetMode="External"/><Relationship Id="rId10835" Type="http://schemas.openxmlformats.org/officeDocument/2006/relationships/hyperlink" Target="https://zeew.eu/" TargetMode="External"/><Relationship Id="rId6456" Type="http://schemas.openxmlformats.org/officeDocument/2006/relationships/hyperlink" Target="https://www.linkedin.com/company/afriafya/people/?facetGeoRegion=ke%3A0" TargetMode="External"/><Relationship Id="rId7507" Type="http://schemas.openxmlformats.org/officeDocument/2006/relationships/hyperlink" Target="https://www.facebook.com/asuqullc" TargetMode="External"/><Relationship Id="rId5058" Type="http://schemas.openxmlformats.org/officeDocument/2006/relationships/hyperlink" Target="https://www.facebook.com/techadvanceng/" TargetMode="External"/><Relationship Id="rId6109" Type="http://schemas.openxmlformats.org/officeDocument/2006/relationships/hyperlink" Target="https://www.linkedin.com/company/10263206?trk=tyah&amp;trkInfo=clickedVertical%3Acompany%2CclickedEntityId%3A10263206%2Cidx%3A2-1-4%2CtarId%3A1459450612687%2Ctas%3Aintcore" TargetMode="External"/><Relationship Id="rId9679" Type="http://schemas.openxmlformats.org/officeDocument/2006/relationships/hyperlink" Target="http://sokouganda.net/" TargetMode="External"/><Relationship Id="rId1668" Type="http://schemas.openxmlformats.org/officeDocument/2006/relationships/hyperlink" Target="https://www.linkedin.com/company/akirachix/" TargetMode="External"/><Relationship Id="rId2719" Type="http://schemas.openxmlformats.org/officeDocument/2006/relationships/hyperlink" Target="https://www.facebook.com/goodietutors/" TargetMode="External"/><Relationship Id="rId3090" Type="http://schemas.openxmlformats.org/officeDocument/2006/relationships/hyperlink" Target="https://m-paya.co.ke/" TargetMode="External"/><Relationship Id="rId4141" Type="http://schemas.openxmlformats.org/officeDocument/2006/relationships/hyperlink" Target="https://www.linkedin.com/company/smubu/about/" TargetMode="External"/><Relationship Id="rId7364" Type="http://schemas.openxmlformats.org/officeDocument/2006/relationships/hyperlink" Target="https://www.facebook.com/chekinigeria" TargetMode="External"/><Relationship Id="rId8762" Type="http://schemas.openxmlformats.org/officeDocument/2006/relationships/hyperlink" Target="https://www.facebook.com/hoorosza" TargetMode="External"/><Relationship Id="rId9813" Type="http://schemas.openxmlformats.org/officeDocument/2006/relationships/hyperlink" Target="https://twitter.com/samsonfashina" TargetMode="External"/><Relationship Id="rId10692" Type="http://schemas.openxmlformats.org/officeDocument/2006/relationships/hyperlink" Target="https://telda.app/" TargetMode="External"/><Relationship Id="rId11743" Type="http://schemas.openxmlformats.org/officeDocument/2006/relationships/hyperlink" Target="http://jobop.co/?lang=en" TargetMode="External"/><Relationship Id="rId27" Type="http://schemas.openxmlformats.org/officeDocument/2006/relationships/hyperlink" Target="https://www.facebook.com/ShopKonga/" TargetMode="External"/><Relationship Id="rId1802" Type="http://schemas.openxmlformats.org/officeDocument/2006/relationships/hyperlink" Target="https://babymigo.com/" TargetMode="External"/><Relationship Id="rId7017" Type="http://schemas.openxmlformats.org/officeDocument/2006/relationships/hyperlink" Target="https://happywishy.co.ke/" TargetMode="External"/><Relationship Id="rId8415" Type="http://schemas.openxmlformats.org/officeDocument/2006/relationships/hyperlink" Target="https://www.facebook.com/grubsexpress/" TargetMode="External"/><Relationship Id="rId10345" Type="http://schemas.openxmlformats.org/officeDocument/2006/relationships/hyperlink" Target="https://www.facebook.com/halomedicals" TargetMode="External"/><Relationship Id="rId3974" Type="http://schemas.openxmlformats.org/officeDocument/2006/relationships/hyperlink" Target="https://twitter.com/RidverApp" TargetMode="External"/><Relationship Id="rId895" Type="http://schemas.openxmlformats.org/officeDocument/2006/relationships/hyperlink" Target="https://www.facebook.com/kasharw/" TargetMode="External"/><Relationship Id="rId2576" Type="http://schemas.openxmlformats.org/officeDocument/2006/relationships/hyperlink" Target="https://farmdrive.co.ke/" TargetMode="External"/><Relationship Id="rId3627" Type="http://schemas.openxmlformats.org/officeDocument/2006/relationships/hyperlink" Target="https://www.facebook.com/OLXSouthAfrica/" TargetMode="External"/><Relationship Id="rId9189" Type="http://schemas.openxmlformats.org/officeDocument/2006/relationships/hyperlink" Target="https://safiripesa.co.ke/" TargetMode="External"/><Relationship Id="rId548" Type="http://schemas.openxmlformats.org/officeDocument/2006/relationships/hyperlink" Target="http://www.okhi.com/" TargetMode="External"/><Relationship Id="rId1178" Type="http://schemas.openxmlformats.org/officeDocument/2006/relationships/hyperlink" Target="https://twitter.com/teradixinc" TargetMode="External"/><Relationship Id="rId2229" Type="http://schemas.openxmlformats.org/officeDocument/2006/relationships/hyperlink" Target="https://www.facebook.com/digitalgreenorg" TargetMode="External"/><Relationship Id="rId5799" Type="http://schemas.openxmlformats.org/officeDocument/2006/relationships/hyperlink" Target="https://www.linkedin.com/company/medbold/" TargetMode="External"/><Relationship Id="rId6100" Type="http://schemas.openxmlformats.org/officeDocument/2006/relationships/hyperlink" Target="https://www.facebook.com/ehgezly/" TargetMode="External"/><Relationship Id="rId9670" Type="http://schemas.openxmlformats.org/officeDocument/2006/relationships/hyperlink" Target="https://www.twitter.com/africa_hacks" TargetMode="External"/><Relationship Id="rId8272" Type="http://schemas.openxmlformats.org/officeDocument/2006/relationships/hyperlink" Target="https://twitter.com/flexskool" TargetMode="External"/><Relationship Id="rId9323" Type="http://schemas.openxmlformats.org/officeDocument/2006/relationships/hyperlink" Target="https://facebook.com/arialabaofficial" TargetMode="External"/><Relationship Id="rId1312" Type="http://schemas.openxmlformats.org/officeDocument/2006/relationships/hyperlink" Target="https://twitter.com/howtoprospa" TargetMode="External"/><Relationship Id="rId2710" Type="http://schemas.openxmlformats.org/officeDocument/2006/relationships/hyperlink" Target="https://twitter.com/fuzu" TargetMode="External"/><Relationship Id="rId11253" Type="http://schemas.openxmlformats.org/officeDocument/2006/relationships/hyperlink" Target="https://www.facebook.com/bexelapp" TargetMode="External"/><Relationship Id="rId4882" Type="http://schemas.openxmlformats.org/officeDocument/2006/relationships/hyperlink" Target="https://twitter.com/kriterionai" TargetMode="External"/><Relationship Id="rId5933" Type="http://schemas.openxmlformats.org/officeDocument/2006/relationships/hyperlink" Target="https://www.facebook.com/DilenyTech/" TargetMode="External"/><Relationship Id="rId2086" Type="http://schemas.openxmlformats.org/officeDocument/2006/relationships/hyperlink" Target="https://www.linkedin.com/company/click2sure/" TargetMode="External"/><Relationship Id="rId3484" Type="http://schemas.openxmlformats.org/officeDocument/2006/relationships/hyperlink" Target="https://mpedigree.com/" TargetMode="External"/><Relationship Id="rId4535" Type="http://schemas.openxmlformats.org/officeDocument/2006/relationships/hyperlink" Target="http://www.upnepa.ng/" TargetMode="External"/><Relationship Id="rId3137" Type="http://schemas.openxmlformats.org/officeDocument/2006/relationships/hyperlink" Target="https://www.facebook.com/unlockKwanji" TargetMode="External"/><Relationship Id="rId7758" Type="http://schemas.openxmlformats.org/officeDocument/2006/relationships/hyperlink" Target="http://www.360nobs.com/" TargetMode="External"/><Relationship Id="rId8809" Type="http://schemas.openxmlformats.org/officeDocument/2006/relationships/hyperlink" Target="https://www.linkedin.com/company/webalytics-pty-ltd/about/" TargetMode="External"/><Relationship Id="rId10739" Type="http://schemas.openxmlformats.org/officeDocument/2006/relationships/hyperlink" Target="https://www.pesachoice.com/" TargetMode="External"/><Relationship Id="rId9180" Type="http://schemas.openxmlformats.org/officeDocument/2006/relationships/hyperlink" Target="http://gnugridafrica.com/" TargetMode="External"/><Relationship Id="rId2220" Type="http://schemas.openxmlformats.org/officeDocument/2006/relationships/hyperlink" Target="https://twitter.com/dabadoc" TargetMode="External"/><Relationship Id="rId5790" Type="http://schemas.openxmlformats.org/officeDocument/2006/relationships/hyperlink" Target="https://www.linkedin.com/company/mkycommunications/" TargetMode="External"/><Relationship Id="rId4392" Type="http://schemas.openxmlformats.org/officeDocument/2006/relationships/hyperlink" Target="https://www.facebook.com/thesunexchange" TargetMode="External"/><Relationship Id="rId5443" Type="http://schemas.openxmlformats.org/officeDocument/2006/relationships/hyperlink" Target="https://www.facebook.com/KISUAONLINE/" TargetMode="External"/><Relationship Id="rId6841" Type="http://schemas.openxmlformats.org/officeDocument/2006/relationships/hyperlink" Target="https://www.twitter.com/straussenergy" TargetMode="External"/><Relationship Id="rId4045" Type="http://schemas.openxmlformats.org/officeDocument/2006/relationships/hyperlink" Target="https://www.facebook.com/spoonfinance/" TargetMode="External"/><Relationship Id="rId8666" Type="http://schemas.openxmlformats.org/officeDocument/2006/relationships/hyperlink" Target="https://www.facebook.com/ZoomConnect" TargetMode="External"/><Relationship Id="rId9717" Type="http://schemas.openxmlformats.org/officeDocument/2006/relationships/hyperlink" Target="https://bringofresh.com/" TargetMode="External"/><Relationship Id="rId10596" Type="http://schemas.openxmlformats.org/officeDocument/2006/relationships/hyperlink" Target="https://www.facebook.com/MyAppetito" TargetMode="External"/><Relationship Id="rId11647" Type="http://schemas.openxmlformats.org/officeDocument/2006/relationships/hyperlink" Target="https://kaltani.com/" TargetMode="External"/><Relationship Id="rId1706" Type="http://schemas.openxmlformats.org/officeDocument/2006/relationships/hyperlink" Target="https://www.facebook.com/amplifyafrica" TargetMode="External"/><Relationship Id="rId7268" Type="http://schemas.openxmlformats.org/officeDocument/2006/relationships/hyperlink" Target="https://www.facebook.com/zowasel" TargetMode="External"/><Relationship Id="rId8319" Type="http://schemas.openxmlformats.org/officeDocument/2006/relationships/hyperlink" Target="https://twitter.com/intapps" TargetMode="External"/><Relationship Id="rId10249" Type="http://schemas.openxmlformats.org/officeDocument/2006/relationships/hyperlink" Target="https://www.facebook.com/ifrikoscom-277209845802200" TargetMode="External"/><Relationship Id="rId3878" Type="http://schemas.openxmlformats.org/officeDocument/2006/relationships/hyperlink" Target="https://twitter.com/wearepubliseer" TargetMode="External"/><Relationship Id="rId4929" Type="http://schemas.openxmlformats.org/officeDocument/2006/relationships/hyperlink" Target="https://en.intouchgroup.net/about-us/" TargetMode="External"/><Relationship Id="rId8800" Type="http://schemas.openxmlformats.org/officeDocument/2006/relationships/hyperlink" Target="https://www.linkedin.com/company/10558338/" TargetMode="External"/><Relationship Id="rId799" Type="http://schemas.openxmlformats.org/officeDocument/2006/relationships/hyperlink" Target="https://www.nala.money/" TargetMode="External"/><Relationship Id="rId6351" Type="http://schemas.openxmlformats.org/officeDocument/2006/relationships/hyperlink" Target="https://www.twitter.com/dolphin_telecom" TargetMode="External"/><Relationship Id="rId7402" Type="http://schemas.openxmlformats.org/officeDocument/2006/relationships/hyperlink" Target="http://mastersofplay.com/" TargetMode="External"/><Relationship Id="rId10730" Type="http://schemas.openxmlformats.org/officeDocument/2006/relationships/hyperlink" Target="https://www.bongalow.com/about" TargetMode="External"/><Relationship Id="rId6004" Type="http://schemas.openxmlformats.org/officeDocument/2006/relationships/hyperlink" Target="https://twitter.com/AutotellAI" TargetMode="External"/><Relationship Id="rId9574" Type="http://schemas.openxmlformats.org/officeDocument/2006/relationships/hyperlink" Target="https://www.facebook.com/shahryofficial" TargetMode="External"/><Relationship Id="rId2961" Type="http://schemas.openxmlformats.org/officeDocument/2006/relationships/hyperlink" Target="https://twitter.com/investiv_co" TargetMode="External"/><Relationship Id="rId8176" Type="http://schemas.openxmlformats.org/officeDocument/2006/relationships/hyperlink" Target="https://www.twitter.com/lawstrive" TargetMode="External"/><Relationship Id="rId9227" Type="http://schemas.openxmlformats.org/officeDocument/2006/relationships/hyperlink" Target="https://web.facebook.com/floatpays/" TargetMode="External"/><Relationship Id="rId933" Type="http://schemas.openxmlformats.org/officeDocument/2006/relationships/hyperlink" Target="https://www.linkedin.com/company/kora-pay/" TargetMode="External"/><Relationship Id="rId1563" Type="http://schemas.openxmlformats.org/officeDocument/2006/relationships/hyperlink" Target="http://www.agrotechfarm.com/" TargetMode="External"/><Relationship Id="rId2614" Type="http://schemas.openxmlformats.org/officeDocument/2006/relationships/hyperlink" Target="https://twitter.com/Fieldinsight_DS" TargetMode="External"/><Relationship Id="rId11157" Type="http://schemas.openxmlformats.org/officeDocument/2006/relationships/hyperlink" Target="https://twitter.com/FinMeUp" TargetMode="External"/><Relationship Id="rId1216" Type="http://schemas.openxmlformats.org/officeDocument/2006/relationships/hyperlink" Target="https://www.facebook.com/WeeloEG/" TargetMode="External"/><Relationship Id="rId4786" Type="http://schemas.openxmlformats.org/officeDocument/2006/relationships/hyperlink" Target="http://www.yomken.com/" TargetMode="External"/><Relationship Id="rId5837" Type="http://schemas.openxmlformats.org/officeDocument/2006/relationships/hyperlink" Target="https://bsocial-eg.com/" TargetMode="External"/><Relationship Id="rId3388" Type="http://schemas.openxmlformats.org/officeDocument/2006/relationships/hyperlink" Target="https://www.mediaworks.co.za/" TargetMode="External"/><Relationship Id="rId4439" Type="http://schemas.openxmlformats.org/officeDocument/2006/relationships/hyperlink" Target="https://www.linkedin.com/company/tpaymena" TargetMode="External"/><Relationship Id="rId8310" Type="http://schemas.openxmlformats.org/officeDocument/2006/relationships/hyperlink" Target="https://www.facebook.com/pages/category/Car-Rental/Cablax-Ride-106758090670661/" TargetMode="External"/><Relationship Id="rId10240" Type="http://schemas.openxmlformats.org/officeDocument/2006/relationships/hyperlink" Target="https://www.linkedin.com/company/kiakiagas-com/" TargetMode="External"/><Relationship Id="rId790" Type="http://schemas.openxmlformats.org/officeDocument/2006/relationships/hyperlink" Target="https://www.linkedin.com/company/zumi/" TargetMode="External"/><Relationship Id="rId2471" Type="http://schemas.openxmlformats.org/officeDocument/2006/relationships/hyperlink" Target="https://twitter.com/shiftenergyca" TargetMode="External"/><Relationship Id="rId3522" Type="http://schemas.openxmlformats.org/officeDocument/2006/relationships/hyperlink" Target="https://www.linkedin.com/company/runnerdelivery/about/" TargetMode="External"/><Relationship Id="rId4920" Type="http://schemas.openxmlformats.org/officeDocument/2006/relationships/hyperlink" Target="https://twitter.com/Cropnuts?ref_src=twsrc%5Egoogle%7Ctwcamp%5Eserp%7Ctwgr%5Eauthor" TargetMode="External"/><Relationship Id="rId9084" Type="http://schemas.openxmlformats.org/officeDocument/2006/relationships/hyperlink" Target="https://inyourshoe.com/" TargetMode="External"/><Relationship Id="rId443" Type="http://schemas.openxmlformats.org/officeDocument/2006/relationships/hyperlink" Target="https://twitter.com/spacepointe" TargetMode="External"/><Relationship Id="rId1073" Type="http://schemas.openxmlformats.org/officeDocument/2006/relationships/hyperlink" Target="https://www.linkedin.com/company/seembaofficial/" TargetMode="External"/><Relationship Id="rId2124" Type="http://schemas.openxmlformats.org/officeDocument/2006/relationships/hyperlink" Target="https://www.cradle.co.za/about" TargetMode="External"/><Relationship Id="rId4296" Type="http://schemas.openxmlformats.org/officeDocument/2006/relationships/hyperlink" Target="https://www.facebook.com/taskmoby" TargetMode="External"/><Relationship Id="rId5694" Type="http://schemas.openxmlformats.org/officeDocument/2006/relationships/hyperlink" Target="https://www.facebook.com/ElkremInc/" TargetMode="External"/><Relationship Id="rId6745" Type="http://schemas.openxmlformats.org/officeDocument/2006/relationships/hyperlink" Target="https://www.facebook.com/Kenyayote" TargetMode="External"/><Relationship Id="rId5347" Type="http://schemas.openxmlformats.org/officeDocument/2006/relationships/hyperlink" Target="https://www.twitter.com/snappicbooth" TargetMode="External"/><Relationship Id="rId9968" Type="http://schemas.openxmlformats.org/officeDocument/2006/relationships/hyperlink" Target="https://twitter.com/Anubis_eSports" TargetMode="External"/><Relationship Id="rId1957" Type="http://schemas.openxmlformats.org/officeDocument/2006/relationships/hyperlink" Target="https://bumbaapp.com/" TargetMode="External"/><Relationship Id="rId4430" Type="http://schemas.openxmlformats.org/officeDocument/2006/relationships/hyperlink" Target="https://troveapp.co/" TargetMode="External"/><Relationship Id="rId3032" Type="http://schemas.openxmlformats.org/officeDocument/2006/relationships/hyperlink" Target="https://www.facebook.com/Joluud/" TargetMode="External"/><Relationship Id="rId7653" Type="http://schemas.openxmlformats.org/officeDocument/2006/relationships/hyperlink" Target="https://www.my-medicines.com/" TargetMode="External"/><Relationship Id="rId10981" Type="http://schemas.openxmlformats.org/officeDocument/2006/relationships/hyperlink" Target="https://www.facebook.com/misssophiebot/" TargetMode="External"/><Relationship Id="rId6255" Type="http://schemas.openxmlformats.org/officeDocument/2006/relationships/hyperlink" Target="https://www.linkedin.com/company/bitland-global" TargetMode="External"/><Relationship Id="rId7306" Type="http://schemas.openxmlformats.org/officeDocument/2006/relationships/hyperlink" Target="https://twitter.com/waploadedapp" TargetMode="External"/><Relationship Id="rId8704" Type="http://schemas.openxmlformats.org/officeDocument/2006/relationships/hyperlink" Target="http://grace-net.co.za/" TargetMode="External"/><Relationship Id="rId10634" Type="http://schemas.openxmlformats.org/officeDocument/2006/relationships/hyperlink" Target="https://twitter.com/ANC_ng" TargetMode="External"/><Relationship Id="rId2865" Type="http://schemas.openxmlformats.org/officeDocument/2006/relationships/hyperlink" Target="https://hellopaisa.co.za/send-and-collect/pakistan/" TargetMode="External"/><Relationship Id="rId3916" Type="http://schemas.openxmlformats.org/officeDocument/2006/relationships/hyperlink" Target="https://www.linkedin.com/company/rainmakerdigital/" TargetMode="External"/><Relationship Id="rId9478" Type="http://schemas.openxmlformats.org/officeDocument/2006/relationships/hyperlink" Target="https://www.linkedin.com/company/obami" TargetMode="External"/><Relationship Id="rId837" Type="http://schemas.openxmlformats.org/officeDocument/2006/relationships/hyperlink" Target="https://twitter.com/odiggo?lang=en" TargetMode="External"/><Relationship Id="rId1467" Type="http://schemas.openxmlformats.org/officeDocument/2006/relationships/hyperlink" Target="http://www.ams.za.com/" TargetMode="External"/><Relationship Id="rId2518" Type="http://schemas.openxmlformats.org/officeDocument/2006/relationships/hyperlink" Target="http://www.farmart.co/" TargetMode="External"/><Relationship Id="rId8561" Type="http://schemas.openxmlformats.org/officeDocument/2006/relationships/hyperlink" Target="https://www.facebook.com/rethinkeducationsa" TargetMode="External"/><Relationship Id="rId9612" Type="http://schemas.openxmlformats.org/officeDocument/2006/relationships/hyperlink" Target="https://seekmake.com/" TargetMode="External"/><Relationship Id="rId10491" Type="http://schemas.openxmlformats.org/officeDocument/2006/relationships/hyperlink" Target="https://zvendo.com/" TargetMode="External"/><Relationship Id="rId1601" Type="http://schemas.openxmlformats.org/officeDocument/2006/relationships/hyperlink" Target="https://afrimarket.fr/" TargetMode="External"/><Relationship Id="rId7163" Type="http://schemas.openxmlformats.org/officeDocument/2006/relationships/hyperlink" Target="https://www.linkedin.com/company/2813722" TargetMode="External"/><Relationship Id="rId8214" Type="http://schemas.openxmlformats.org/officeDocument/2006/relationships/hyperlink" Target="https://twitter.com/frienditeplus" TargetMode="External"/><Relationship Id="rId10144" Type="http://schemas.openxmlformats.org/officeDocument/2006/relationships/hyperlink" Target="https://www.angaza.com/" TargetMode="External"/><Relationship Id="rId11542" Type="http://schemas.openxmlformats.org/officeDocument/2006/relationships/hyperlink" Target="https://www.facebook.com/o7therapy/" TargetMode="External"/><Relationship Id="rId694" Type="http://schemas.openxmlformats.org/officeDocument/2006/relationships/hyperlink" Target="https://www.facebook.com/datavora/" TargetMode="External"/><Relationship Id="rId2375" Type="http://schemas.openxmlformats.org/officeDocument/2006/relationships/hyperlink" Target="https://www.linkedin.com/company/buck-ai/" TargetMode="External"/><Relationship Id="rId3773" Type="http://schemas.openxmlformats.org/officeDocument/2006/relationships/hyperlink" Target="https://www.facebook.com/pesazetukenya/" TargetMode="External"/><Relationship Id="rId4824" Type="http://schemas.openxmlformats.org/officeDocument/2006/relationships/hyperlink" Target="https://twitter.com/zimsake" TargetMode="External"/><Relationship Id="rId347" Type="http://schemas.openxmlformats.org/officeDocument/2006/relationships/hyperlink" Target="http://mondoride.com/" TargetMode="External"/><Relationship Id="rId2028" Type="http://schemas.openxmlformats.org/officeDocument/2006/relationships/hyperlink" Target="https://www.linkedin.com/company/chamasoft/" TargetMode="External"/><Relationship Id="rId3426" Type="http://schemas.openxmlformats.org/officeDocument/2006/relationships/hyperlink" Target="https://www.linkedin.com/company/mode---mobile-decisioning-holding-ltd" TargetMode="External"/><Relationship Id="rId6996" Type="http://schemas.openxmlformats.org/officeDocument/2006/relationships/hyperlink" Target="https://www.essen.co.ke/" TargetMode="External"/><Relationship Id="rId5598" Type="http://schemas.openxmlformats.org/officeDocument/2006/relationships/hyperlink" Target="https://www.linkedin.com/company/team-6-consultants" TargetMode="External"/><Relationship Id="rId6649" Type="http://schemas.openxmlformats.org/officeDocument/2006/relationships/hyperlink" Target="https://www.facebook.com/iastra" TargetMode="External"/><Relationship Id="rId8071" Type="http://schemas.openxmlformats.org/officeDocument/2006/relationships/hyperlink" Target="https://www.facebook.com/filadastore/" TargetMode="External"/><Relationship Id="rId9122" Type="http://schemas.openxmlformats.org/officeDocument/2006/relationships/hyperlink" Target="http://toogood.ug/" TargetMode="External"/><Relationship Id="rId11052" Type="http://schemas.openxmlformats.org/officeDocument/2006/relationships/hyperlink" Target="https://www.linkedin.com/company/finclusion-group" TargetMode="External"/><Relationship Id="rId1111" Type="http://schemas.openxmlformats.org/officeDocument/2006/relationships/hyperlink" Target="https://www.linkedin.com/in/ifixng-company-1a782511b" TargetMode="External"/><Relationship Id="rId4681" Type="http://schemas.openxmlformats.org/officeDocument/2006/relationships/hyperlink" Target="http://wecode.tn/" TargetMode="External"/><Relationship Id="rId5732" Type="http://schemas.openxmlformats.org/officeDocument/2006/relationships/hyperlink" Target="http://www.square-artgallery.com/" TargetMode="External"/><Relationship Id="rId3283" Type="http://schemas.openxmlformats.org/officeDocument/2006/relationships/hyperlink" Target="https://twitter.com/m3roud" TargetMode="External"/><Relationship Id="rId4334" Type="http://schemas.openxmlformats.org/officeDocument/2006/relationships/hyperlink" Target="https://www.linkedin.com/company/technovera/" TargetMode="External"/><Relationship Id="rId8955" Type="http://schemas.openxmlformats.org/officeDocument/2006/relationships/hyperlink" Target="http://www.facebook.com/villageoflakessafaris" TargetMode="External"/><Relationship Id="rId10885" Type="http://schemas.openxmlformats.org/officeDocument/2006/relationships/hyperlink" Target="https://www.facebook.com/Taagercom/" TargetMode="External"/><Relationship Id="rId6159" Type="http://schemas.openxmlformats.org/officeDocument/2006/relationships/hyperlink" Target="https://tonaton.com/" TargetMode="External"/><Relationship Id="rId7557" Type="http://schemas.openxmlformats.org/officeDocument/2006/relationships/hyperlink" Target="https://www.linkedin.com/company/diylaw-ng" TargetMode="External"/><Relationship Id="rId8608" Type="http://schemas.openxmlformats.org/officeDocument/2006/relationships/hyperlink" Target="https://www.facebook.com/simplusinnovation/" TargetMode="External"/><Relationship Id="rId10538" Type="http://schemas.openxmlformats.org/officeDocument/2006/relationships/hyperlink" Target="https://twitter.com/RedaviaSolar" TargetMode="External"/><Relationship Id="rId2769" Type="http://schemas.openxmlformats.org/officeDocument/2006/relationships/hyperlink" Target="http://twitter.com/GryphonCore" TargetMode="External"/><Relationship Id="rId6640" Type="http://schemas.openxmlformats.org/officeDocument/2006/relationships/hyperlink" Target="https://geniusdynamics.co.ke/" TargetMode="External"/><Relationship Id="rId4191" Type="http://schemas.openxmlformats.org/officeDocument/2006/relationships/hyperlink" Target="https://www.linkedin.com/company/solarisoffgrid" TargetMode="External"/><Relationship Id="rId5242" Type="http://schemas.openxmlformats.org/officeDocument/2006/relationships/hyperlink" Target="http://www.instill.education/" TargetMode="External"/><Relationship Id="rId9863" Type="http://schemas.openxmlformats.org/officeDocument/2006/relationships/hyperlink" Target="https://www.facebook.com/kadafrica/" TargetMode="External"/><Relationship Id="rId77" Type="http://schemas.openxmlformats.org/officeDocument/2006/relationships/hyperlink" Target="https://www.linkedin.com/company/pegafrica/" TargetMode="External"/><Relationship Id="rId8465" Type="http://schemas.openxmlformats.org/officeDocument/2006/relationships/hyperlink" Target="https://www.linkedin.com/company/oyi/" TargetMode="External"/><Relationship Id="rId9516" Type="http://schemas.openxmlformats.org/officeDocument/2006/relationships/hyperlink" Target="https://www.ingresshealthcare.co.za/" TargetMode="External"/><Relationship Id="rId11793" Type="http://schemas.openxmlformats.org/officeDocument/2006/relationships/hyperlink" Target="https://www.paymee.tn/" TargetMode="External"/><Relationship Id="rId1852" Type="http://schemas.openxmlformats.org/officeDocument/2006/relationships/hyperlink" Target="http://betaksys.mg/" TargetMode="External"/><Relationship Id="rId2903" Type="http://schemas.openxmlformats.org/officeDocument/2006/relationships/hyperlink" Target="https://www.l-pesa.com/" TargetMode="External"/><Relationship Id="rId7067" Type="http://schemas.openxmlformats.org/officeDocument/2006/relationships/hyperlink" Target="http://www.ojaygreene.com/" TargetMode="External"/><Relationship Id="rId8118" Type="http://schemas.openxmlformats.org/officeDocument/2006/relationships/hyperlink" Target="https://twitter.com/kodegenic" TargetMode="External"/><Relationship Id="rId10048" Type="http://schemas.openxmlformats.org/officeDocument/2006/relationships/hyperlink" Target="https://www.facebook.com/pages/category/Agricultural-Service/Vertical-and-Micro-Gardening-VMG-633717497031194/" TargetMode="External"/><Relationship Id="rId10395" Type="http://schemas.openxmlformats.org/officeDocument/2006/relationships/hyperlink" Target="https://www.facebook.com/chama.money/" TargetMode="External"/><Relationship Id="rId11446" Type="http://schemas.openxmlformats.org/officeDocument/2006/relationships/hyperlink" Target="https://www.linkedin.com/company/mumerz" TargetMode="External"/><Relationship Id="rId1505" Type="http://schemas.openxmlformats.org/officeDocument/2006/relationships/hyperlink" Target="https://www.linkedin.com/company/blue-wave-media-inc-/about/" TargetMode="External"/><Relationship Id="rId3677" Type="http://schemas.openxmlformats.org/officeDocument/2006/relationships/hyperlink" Target="https://www.facebook.com/otoenglish/" TargetMode="External"/><Relationship Id="rId4728" Type="http://schemas.openxmlformats.org/officeDocument/2006/relationships/hyperlink" Target="http://www.wisekey.com/" TargetMode="External"/><Relationship Id="rId598" Type="http://schemas.openxmlformats.org/officeDocument/2006/relationships/hyperlink" Target="https://www.thriveagric.com/" TargetMode="External"/><Relationship Id="rId2279" Type="http://schemas.openxmlformats.org/officeDocument/2006/relationships/hyperlink" Target="https://www.facebook.com/dropqueapp/" TargetMode="External"/><Relationship Id="rId6150" Type="http://schemas.openxmlformats.org/officeDocument/2006/relationships/hyperlink" Target="https://twitter.com/MassiraOfficial" TargetMode="External"/><Relationship Id="rId7201" Type="http://schemas.openxmlformats.org/officeDocument/2006/relationships/hyperlink" Target="https://twitter.com/mm_nrb?lang=en" TargetMode="External"/><Relationship Id="rId2760" Type="http://schemas.openxmlformats.org/officeDocument/2006/relationships/hyperlink" Target="https://www.facebook.com/greystonepartnerslimited/" TargetMode="External"/><Relationship Id="rId3811" Type="http://schemas.openxmlformats.org/officeDocument/2006/relationships/hyperlink" Target="https://plaas.wpengine.com/" TargetMode="External"/><Relationship Id="rId9373" Type="http://schemas.openxmlformats.org/officeDocument/2006/relationships/hyperlink" Target="http://www.axiomzorn.com/" TargetMode="External"/><Relationship Id="rId732" Type="http://schemas.openxmlformats.org/officeDocument/2006/relationships/hyperlink" Target="https://twitter.com/entlaqaegypt" TargetMode="External"/><Relationship Id="rId1362" Type="http://schemas.openxmlformats.org/officeDocument/2006/relationships/hyperlink" Target="https://www.spicyauto.com/" TargetMode="External"/><Relationship Id="rId2413" Type="http://schemas.openxmlformats.org/officeDocument/2006/relationships/hyperlink" Target="http://www.ecoact.co.tz/" TargetMode="External"/><Relationship Id="rId9026" Type="http://schemas.openxmlformats.org/officeDocument/2006/relationships/hyperlink" Target="https://www.linkedin.com/company/intelligent-safe-technologies/?originalSubdomain=za" TargetMode="External"/><Relationship Id="rId1015" Type="http://schemas.openxmlformats.org/officeDocument/2006/relationships/hyperlink" Target="https://www.linkedin.com/company/tambua-health/" TargetMode="External"/><Relationship Id="rId4585" Type="http://schemas.openxmlformats.org/officeDocument/2006/relationships/hyperlink" Target="https://www.viome.io/" TargetMode="External"/><Relationship Id="rId5983" Type="http://schemas.openxmlformats.org/officeDocument/2006/relationships/hyperlink" Target="https://www.facebook.com/Integreight/" TargetMode="External"/><Relationship Id="rId3187" Type="http://schemas.openxmlformats.org/officeDocument/2006/relationships/hyperlink" Target="https://www.linkedin.com/company/mamamoney" TargetMode="External"/><Relationship Id="rId4238" Type="http://schemas.openxmlformats.org/officeDocument/2006/relationships/hyperlink" Target="https://www.linkedin.com/company/clarotech-consulting/?originalSubdomain=in" TargetMode="External"/><Relationship Id="rId5636" Type="http://schemas.openxmlformats.org/officeDocument/2006/relationships/hyperlink" Target="https://twitter.com/DroppaZA" TargetMode="External"/><Relationship Id="rId8859" Type="http://schemas.openxmlformats.org/officeDocument/2006/relationships/hyperlink" Target="https://usefulandbeautiful.co.za/" TargetMode="External"/><Relationship Id="rId10789" Type="http://schemas.openxmlformats.org/officeDocument/2006/relationships/hyperlink" Target="https://www.facebook.com/findzambiajobs/" TargetMode="External"/><Relationship Id="rId2270" Type="http://schemas.openxmlformats.org/officeDocument/2006/relationships/hyperlink" Target="http://www.droidfxtec.com/" TargetMode="External"/><Relationship Id="rId3321" Type="http://schemas.openxmlformats.org/officeDocument/2006/relationships/hyperlink" Target="https://www.medtrucks.com/" TargetMode="External"/><Relationship Id="rId6891" Type="http://schemas.openxmlformats.org/officeDocument/2006/relationships/hyperlink" Target="https://www.facebook.com/LevitationDynamics/" TargetMode="External"/><Relationship Id="rId7942" Type="http://schemas.openxmlformats.org/officeDocument/2006/relationships/hyperlink" Target="https://www.facebook.com/mylaw.ng/" TargetMode="External"/><Relationship Id="rId242" Type="http://schemas.openxmlformats.org/officeDocument/2006/relationships/hyperlink" Target="https://www.facebook.com/ZoobaEats/" TargetMode="External"/><Relationship Id="rId5493" Type="http://schemas.openxmlformats.org/officeDocument/2006/relationships/hyperlink" Target="http://www.a2d24.com/" TargetMode="External"/><Relationship Id="rId6544" Type="http://schemas.openxmlformats.org/officeDocument/2006/relationships/hyperlink" Target="http://closet49.com/" TargetMode="External"/><Relationship Id="rId10923" Type="http://schemas.openxmlformats.org/officeDocument/2006/relationships/hyperlink" Target="https://www.facebook.com/omnibizafrica" TargetMode="External"/><Relationship Id="rId4095" Type="http://schemas.openxmlformats.org/officeDocument/2006/relationships/hyperlink" Target="http://sgc-group.com/" TargetMode="External"/><Relationship Id="rId5146" Type="http://schemas.openxmlformats.org/officeDocument/2006/relationships/hyperlink" Target="http://www.commuscore.com/" TargetMode="External"/><Relationship Id="rId8369" Type="http://schemas.openxmlformats.org/officeDocument/2006/relationships/hyperlink" Target="http://creativecram.com/" TargetMode="External"/><Relationship Id="rId9767" Type="http://schemas.openxmlformats.org/officeDocument/2006/relationships/hyperlink" Target="https://www.mipango.com/" TargetMode="External"/><Relationship Id="rId11697" Type="http://schemas.openxmlformats.org/officeDocument/2006/relationships/hyperlink" Target="https://www.linkedin.com/company/drivemeng" TargetMode="External"/><Relationship Id="rId1756" Type="http://schemas.openxmlformats.org/officeDocument/2006/relationships/hyperlink" Target="https://www.linkedin.com/company/asusu/about/" TargetMode="External"/><Relationship Id="rId2807" Type="http://schemas.openxmlformats.org/officeDocument/2006/relationships/hyperlink" Target="https://www.keamedicals.com/" TargetMode="External"/><Relationship Id="rId10299" Type="http://schemas.openxmlformats.org/officeDocument/2006/relationships/hyperlink" Target="https://twitter.com/GroIntel" TargetMode="External"/><Relationship Id="rId1409" Type="http://schemas.openxmlformats.org/officeDocument/2006/relationships/hyperlink" Target="https://web.facebook.com/chargekotech/" TargetMode="External"/><Relationship Id="rId4979" Type="http://schemas.openxmlformats.org/officeDocument/2006/relationships/hyperlink" Target="https://twitter.com/babylrwanda?lang=en" TargetMode="External"/><Relationship Id="rId8850" Type="http://schemas.openxmlformats.org/officeDocument/2006/relationships/hyperlink" Target="https://www.linkedin.com/company/quick-connect-wireless/" TargetMode="External"/><Relationship Id="rId9901" Type="http://schemas.openxmlformats.org/officeDocument/2006/relationships/hyperlink" Target="https://www.linkedin.com/company/thndrapp" TargetMode="External"/><Relationship Id="rId10780" Type="http://schemas.openxmlformats.org/officeDocument/2006/relationships/hyperlink" Target="https://www.facebook.com/tejarra/" TargetMode="External"/><Relationship Id="rId7452" Type="http://schemas.openxmlformats.org/officeDocument/2006/relationships/hyperlink" Target="https://www.linkedin.com/company/premium-times-nigeria" TargetMode="External"/><Relationship Id="rId8503" Type="http://schemas.openxmlformats.org/officeDocument/2006/relationships/hyperlink" Target="http://www.airbornedrones.co/" TargetMode="External"/><Relationship Id="rId10433" Type="http://schemas.openxmlformats.org/officeDocument/2006/relationships/hyperlink" Target="https://twitter.com/siwaresystems" TargetMode="External"/><Relationship Id="rId11831" Type="http://schemas.openxmlformats.org/officeDocument/2006/relationships/hyperlink" Target="https://www.linkedin.com/company/patika-africa/" TargetMode="External"/><Relationship Id="rId6054" Type="http://schemas.openxmlformats.org/officeDocument/2006/relationships/hyperlink" Target="https://www.linkedin.com/company-beta/13205662/" TargetMode="External"/><Relationship Id="rId7105" Type="http://schemas.openxmlformats.org/officeDocument/2006/relationships/hyperlink" Target="https://www.facebook.com/RupuKenya" TargetMode="External"/><Relationship Id="rId983" Type="http://schemas.openxmlformats.org/officeDocument/2006/relationships/hyperlink" Target="https://www.judy.legal/" TargetMode="External"/><Relationship Id="rId2664" Type="http://schemas.openxmlformats.org/officeDocument/2006/relationships/hyperlink" Target="http://www.genius.com/" TargetMode="External"/><Relationship Id="rId9277" Type="http://schemas.openxmlformats.org/officeDocument/2006/relationships/hyperlink" Target="https://www.facebook.com/egmixers" TargetMode="External"/><Relationship Id="rId636" Type="http://schemas.openxmlformats.org/officeDocument/2006/relationships/hyperlink" Target="https://twitter.com/giraffe_jobs" TargetMode="External"/><Relationship Id="rId1266" Type="http://schemas.openxmlformats.org/officeDocument/2006/relationships/hyperlink" Target="https://adigitalboom.com/" TargetMode="External"/><Relationship Id="rId2317" Type="http://schemas.openxmlformats.org/officeDocument/2006/relationships/hyperlink" Target="https://twitter.com/dronescan?lang=en" TargetMode="External"/><Relationship Id="rId3715" Type="http://schemas.openxmlformats.org/officeDocument/2006/relationships/hyperlink" Target="https://www.linkedin.com/company/paps/" TargetMode="External"/><Relationship Id="rId5887" Type="http://schemas.openxmlformats.org/officeDocument/2006/relationships/hyperlink" Target="https://elcoach.me/" TargetMode="External"/><Relationship Id="rId6938" Type="http://schemas.openxmlformats.org/officeDocument/2006/relationships/hyperlink" Target="https://www.linkedin.com/company/ameya-technologies-limited" TargetMode="External"/><Relationship Id="rId4489" Type="http://schemas.openxmlformats.org/officeDocument/2006/relationships/hyperlink" Target="https://www.facebook.com/tutorama.me/" TargetMode="External"/><Relationship Id="rId8360" Type="http://schemas.openxmlformats.org/officeDocument/2006/relationships/hyperlink" Target="https://mypaymart.com.ng/" TargetMode="External"/><Relationship Id="rId9411" Type="http://schemas.openxmlformats.org/officeDocument/2006/relationships/hyperlink" Target="https://www.facebook.com/Invbamboo/?modal=admin_todo_tour" TargetMode="External"/><Relationship Id="rId10290" Type="http://schemas.openxmlformats.org/officeDocument/2006/relationships/hyperlink" Target="https://opioshop.com/" TargetMode="External"/><Relationship Id="rId11341" Type="http://schemas.openxmlformats.org/officeDocument/2006/relationships/hyperlink" Target="https://twitter.com/poa_internet" TargetMode="External"/><Relationship Id="rId1400" Type="http://schemas.openxmlformats.org/officeDocument/2006/relationships/hyperlink" Target="https://nanodoors.xigma.org/" TargetMode="External"/><Relationship Id="rId4970" Type="http://schemas.openxmlformats.org/officeDocument/2006/relationships/hyperlink" Target="http://www.mobii.com/" TargetMode="External"/><Relationship Id="rId8013" Type="http://schemas.openxmlformats.org/officeDocument/2006/relationships/hyperlink" Target="http://schoolsfocus.net/" TargetMode="External"/><Relationship Id="rId3572" Type="http://schemas.openxmlformats.org/officeDocument/2006/relationships/hyperlink" Target="http://twitter.com/nextprotein" TargetMode="External"/><Relationship Id="rId4623" Type="http://schemas.openxmlformats.org/officeDocument/2006/relationships/hyperlink" Target="https://www.linkedin.com/company/vtncommunications/" TargetMode="External"/><Relationship Id="rId493" Type="http://schemas.openxmlformats.org/officeDocument/2006/relationships/hyperlink" Target="https://www.edfa3ly.com/" TargetMode="External"/><Relationship Id="rId2174" Type="http://schemas.openxmlformats.org/officeDocument/2006/relationships/hyperlink" Target="http://cortexlogic.com/" TargetMode="External"/><Relationship Id="rId3225" Type="http://schemas.openxmlformats.org/officeDocument/2006/relationships/hyperlink" Target="https://www.twitter.com/lendableinc" TargetMode="External"/><Relationship Id="rId6795" Type="http://schemas.openxmlformats.org/officeDocument/2006/relationships/hyperlink" Target="http://microclinictech.com/" TargetMode="External"/><Relationship Id="rId146" Type="http://schemas.openxmlformats.org/officeDocument/2006/relationships/hyperlink" Target="https://www.facebook.com/Paystackng" TargetMode="External"/><Relationship Id="rId5397" Type="http://schemas.openxmlformats.org/officeDocument/2006/relationships/hyperlink" Target="https://www.facebook.com/heyjudeapp/" TargetMode="External"/><Relationship Id="rId6448" Type="http://schemas.openxmlformats.org/officeDocument/2006/relationships/hyperlink" Target="https://ahb.co.ke/" TargetMode="External"/><Relationship Id="rId7846" Type="http://schemas.openxmlformats.org/officeDocument/2006/relationships/hyperlink" Target="https://www.linkedin.com/company/rushing-tap" TargetMode="External"/><Relationship Id="rId10827" Type="http://schemas.openxmlformats.org/officeDocument/2006/relationships/hyperlink" Target="https://minlyapp.com/" TargetMode="External"/><Relationship Id="rId4480" Type="http://schemas.openxmlformats.org/officeDocument/2006/relationships/hyperlink" Target="https://twitter.com/tutorroots" TargetMode="External"/><Relationship Id="rId5531" Type="http://schemas.openxmlformats.org/officeDocument/2006/relationships/hyperlink" Target="https://www.linkedin.com/company/paix/" TargetMode="External"/><Relationship Id="rId3082" Type="http://schemas.openxmlformats.org/officeDocument/2006/relationships/hyperlink" Target="https://www.linkedin.com/company/reliancehmo" TargetMode="External"/><Relationship Id="rId4133" Type="http://schemas.openxmlformats.org/officeDocument/2006/relationships/hyperlink" Target="https://www.smeasy.co.za/" TargetMode="External"/><Relationship Id="rId8754" Type="http://schemas.openxmlformats.org/officeDocument/2006/relationships/hyperlink" Target="https://www.darkiepages.co.za/" TargetMode="External"/><Relationship Id="rId9805" Type="http://schemas.openxmlformats.org/officeDocument/2006/relationships/hyperlink" Target="https://twitter.com/KOMAZA" TargetMode="External"/><Relationship Id="rId19" Type="http://schemas.openxmlformats.org/officeDocument/2006/relationships/hyperlink" Target="http://www.facebook.com/dlightdesigninc" TargetMode="External"/><Relationship Id="rId7356" Type="http://schemas.openxmlformats.org/officeDocument/2006/relationships/hyperlink" Target="https://fibre.com/" TargetMode="External"/><Relationship Id="rId8407" Type="http://schemas.openxmlformats.org/officeDocument/2006/relationships/hyperlink" Target="https://twitter.com/OyaOya_ng" TargetMode="External"/><Relationship Id="rId10337" Type="http://schemas.openxmlformats.org/officeDocument/2006/relationships/hyperlink" Target="https://www.linkedin.com/company/wicksofficial" TargetMode="External"/><Relationship Id="rId10684" Type="http://schemas.openxmlformats.org/officeDocument/2006/relationships/hyperlink" Target="https://www.facebook.com/MunyaxEco/" TargetMode="External"/><Relationship Id="rId11735" Type="http://schemas.openxmlformats.org/officeDocument/2006/relationships/hyperlink" Target="https://veendhq.com/about/" TargetMode="External"/><Relationship Id="rId7009" Type="http://schemas.openxmlformats.org/officeDocument/2006/relationships/hyperlink" Target="https://greensmart.co.ke/" TargetMode="External"/><Relationship Id="rId3966" Type="http://schemas.openxmlformats.org/officeDocument/2006/relationships/hyperlink" Target="https://www.facebook.com/saya.messaging/" TargetMode="External"/><Relationship Id="rId3" Type="http://schemas.openxmlformats.org/officeDocument/2006/relationships/hyperlink" Target="https://twitter.com/Jumia_Group" TargetMode="External"/><Relationship Id="rId887" Type="http://schemas.openxmlformats.org/officeDocument/2006/relationships/hyperlink" Target="https://harmonica.life/" TargetMode="External"/><Relationship Id="rId2568" Type="http://schemas.openxmlformats.org/officeDocument/2006/relationships/hyperlink" Target="https://twitter.com/farm_ink?lang=en" TargetMode="External"/><Relationship Id="rId3619" Type="http://schemas.openxmlformats.org/officeDocument/2006/relationships/hyperlink" Target="https://twitter.com/oldschool_grp?lang=en" TargetMode="External"/><Relationship Id="rId5041" Type="http://schemas.openxmlformats.org/officeDocument/2006/relationships/hyperlink" Target="https://twitter.com/gonanigeria?lang=en" TargetMode="External"/><Relationship Id="rId9662" Type="http://schemas.openxmlformats.org/officeDocument/2006/relationships/hyperlink" Target="https://www.facebook.com/jamborow.fintech" TargetMode="External"/><Relationship Id="rId11592" Type="http://schemas.openxmlformats.org/officeDocument/2006/relationships/hyperlink" Target="https://www.linkedin.com/company/etapinsure/about/" TargetMode="External"/><Relationship Id="rId1651" Type="http://schemas.openxmlformats.org/officeDocument/2006/relationships/hyperlink" Target="https://twitter.com/aidtechnology" TargetMode="External"/><Relationship Id="rId2702" Type="http://schemas.openxmlformats.org/officeDocument/2006/relationships/hyperlink" Target="http://www.furnwish.net/" TargetMode="External"/><Relationship Id="rId8264" Type="http://schemas.openxmlformats.org/officeDocument/2006/relationships/hyperlink" Target="https://www.unpeep.com/" TargetMode="External"/><Relationship Id="rId9315" Type="http://schemas.openxmlformats.org/officeDocument/2006/relationships/hyperlink" Target="https://twitter.com/swantours" TargetMode="External"/><Relationship Id="rId10194" Type="http://schemas.openxmlformats.org/officeDocument/2006/relationships/hyperlink" Target="https://www.linkedin.com/company/talentql/" TargetMode="External"/><Relationship Id="rId11245" Type="http://schemas.openxmlformats.org/officeDocument/2006/relationships/hyperlink" Target="https://facebook.com/sendchamp/" TargetMode="External"/><Relationship Id="rId1304" Type="http://schemas.openxmlformats.org/officeDocument/2006/relationships/hyperlink" Target="https://www.linkedin.com/company/kudimoney/" TargetMode="External"/><Relationship Id="rId4874" Type="http://schemas.openxmlformats.org/officeDocument/2006/relationships/hyperlink" Target="https://www.facebook.com/GlobalPartnersbj" TargetMode="External"/><Relationship Id="rId3476" Type="http://schemas.openxmlformats.org/officeDocument/2006/relationships/hyperlink" Target="https://www.mowafercare.com/" TargetMode="External"/><Relationship Id="rId4527" Type="http://schemas.openxmlformats.org/officeDocument/2006/relationships/hyperlink" Target="https://www.linkedin.com/company/ukulima-tech-ltd/" TargetMode="External"/><Relationship Id="rId5925" Type="http://schemas.openxmlformats.org/officeDocument/2006/relationships/hyperlink" Target="https://www.linkedin.com/company/17875670" TargetMode="External"/><Relationship Id="rId10" Type="http://schemas.openxmlformats.org/officeDocument/2006/relationships/hyperlink" Target="https://www.linkedin.com/company/takealot/" TargetMode="External"/><Relationship Id="rId397" Type="http://schemas.openxmlformats.org/officeDocument/2006/relationships/hyperlink" Target="https://www.facebook.com/VALRdotcom" TargetMode="External"/><Relationship Id="rId2078" Type="http://schemas.openxmlformats.org/officeDocument/2006/relationships/hyperlink" Target="https://www.linkedin.com/company/compuscan?originalSubdomain=in" TargetMode="External"/><Relationship Id="rId3129" Type="http://schemas.openxmlformats.org/officeDocument/2006/relationships/hyperlink" Target="https://kukulugame.com/" TargetMode="External"/><Relationship Id="rId7000" Type="http://schemas.openxmlformats.org/officeDocument/2006/relationships/hyperlink" Target="http://www.flashca.st/" TargetMode="External"/><Relationship Id="rId6699" Type="http://schemas.openxmlformats.org/officeDocument/2006/relationships/hyperlink" Target="https://www.linkedin.com/company/jobonics" TargetMode="External"/><Relationship Id="rId9172" Type="http://schemas.openxmlformats.org/officeDocument/2006/relationships/hyperlink" Target="https://www.linkedin.com/company/goglobal-corp/?viewAsMember=true" TargetMode="External"/><Relationship Id="rId3610" Type="http://schemas.openxmlformats.org/officeDocument/2006/relationships/hyperlink" Target="https://www.facebook.com/offytap/" TargetMode="External"/><Relationship Id="rId531" Type="http://schemas.openxmlformats.org/officeDocument/2006/relationships/hyperlink" Target="https://www.linkedin.com/company/shezlong/" TargetMode="External"/><Relationship Id="rId1161" Type="http://schemas.openxmlformats.org/officeDocument/2006/relationships/hyperlink" Target="https://twitter.com/lipalater" TargetMode="External"/><Relationship Id="rId2212" Type="http://schemas.openxmlformats.org/officeDocument/2006/relationships/hyperlink" Target="https://www.linkedin.com/company/curacel-health/about/" TargetMode="External"/><Relationship Id="rId5782" Type="http://schemas.openxmlformats.org/officeDocument/2006/relationships/hyperlink" Target="https://twitter.com/DimensionsReal" TargetMode="External"/><Relationship Id="rId6833" Type="http://schemas.openxmlformats.org/officeDocument/2006/relationships/hyperlink" Target="http://https/www.linkedin.com/company-beta/22347257/" TargetMode="External"/><Relationship Id="rId4384" Type="http://schemas.openxmlformats.org/officeDocument/2006/relationships/hyperlink" Target="https://twitter.com/JuaKaliWorkers" TargetMode="External"/><Relationship Id="rId5435" Type="http://schemas.openxmlformats.org/officeDocument/2006/relationships/hyperlink" Target="https://www.facebook.com/pages/Washr/209868692495026" TargetMode="External"/><Relationship Id="rId4037" Type="http://schemas.openxmlformats.org/officeDocument/2006/relationships/hyperlink" Target="https://twitter.com/SatoshicentreBw/" TargetMode="External"/><Relationship Id="rId8658" Type="http://schemas.openxmlformats.org/officeDocument/2006/relationships/hyperlink" Target="https://twitter.com/zestlybox" TargetMode="External"/><Relationship Id="rId9709" Type="http://schemas.openxmlformats.org/officeDocument/2006/relationships/hyperlink" Target="https://www.facebook.com/vavego.agro.1" TargetMode="External"/><Relationship Id="rId10588" Type="http://schemas.openxmlformats.org/officeDocument/2006/relationships/hyperlink" Target="https://mobile.twitter.com/justbuya" TargetMode="External"/><Relationship Id="rId11639" Type="http://schemas.openxmlformats.org/officeDocument/2006/relationships/hyperlink" Target="https://koa-impact.com/team/" TargetMode="External"/><Relationship Id="rId3120" Type="http://schemas.openxmlformats.org/officeDocument/2006/relationships/hyperlink" Target="https://kraksmedia.com/" TargetMode="External"/><Relationship Id="rId6690" Type="http://schemas.openxmlformats.org/officeDocument/2006/relationships/hyperlink" Target="https://www.facebook.com/Facebook.com/iVa" TargetMode="External"/><Relationship Id="rId7741" Type="http://schemas.openxmlformats.org/officeDocument/2006/relationships/hyperlink" Target="http://twitter.com/vacantboards" TargetMode="External"/><Relationship Id="rId10722" Type="http://schemas.openxmlformats.org/officeDocument/2006/relationships/hyperlink" Target="https://www.linkedin.com/company/kacyber/" TargetMode="External"/><Relationship Id="rId5292" Type="http://schemas.openxmlformats.org/officeDocument/2006/relationships/hyperlink" Target="https://www.howler.co.za/" TargetMode="External"/><Relationship Id="rId6343" Type="http://schemas.openxmlformats.org/officeDocument/2006/relationships/hyperlink" Target="http://www.twitter.com/transgovgh" TargetMode="External"/><Relationship Id="rId2953" Type="http://schemas.openxmlformats.org/officeDocument/2006/relationships/hyperlink" Target="https://www.linkedin.com/company/lilychat/" TargetMode="External"/><Relationship Id="rId9566" Type="http://schemas.openxmlformats.org/officeDocument/2006/relationships/hyperlink" Target="https://www.freterium.com/en/home-2/" TargetMode="External"/><Relationship Id="rId11496" Type="http://schemas.openxmlformats.org/officeDocument/2006/relationships/hyperlink" Target="https://www.linkedin.com/company/hencetechnologies/" TargetMode="External"/><Relationship Id="rId925" Type="http://schemas.openxmlformats.org/officeDocument/2006/relationships/hyperlink" Target="https://www.linkedin.com/company/afrostream" TargetMode="External"/><Relationship Id="rId1555" Type="http://schemas.openxmlformats.org/officeDocument/2006/relationships/hyperlink" Target="https://www.facebook.com/AccTechSystems/" TargetMode="External"/><Relationship Id="rId2606" Type="http://schemas.openxmlformats.org/officeDocument/2006/relationships/hyperlink" Target="https://www.linkedin.com/company/flockapp/" TargetMode="External"/><Relationship Id="rId8168" Type="http://schemas.openxmlformats.org/officeDocument/2006/relationships/hyperlink" Target="http://www.facebook.com/fuelvoucher" TargetMode="External"/><Relationship Id="rId9219" Type="http://schemas.openxmlformats.org/officeDocument/2006/relationships/hyperlink" Target="https://www.facebook.com/BekiaEgypt" TargetMode="External"/><Relationship Id="rId10098" Type="http://schemas.openxmlformats.org/officeDocument/2006/relationships/hyperlink" Target="https://gomycode.tn/TN-FR/home" TargetMode="External"/><Relationship Id="rId11149" Type="http://schemas.openxmlformats.org/officeDocument/2006/relationships/hyperlink" Target="https://www.semicolon.africa/index.php" TargetMode="External"/><Relationship Id="rId1208" Type="http://schemas.openxmlformats.org/officeDocument/2006/relationships/hyperlink" Target="https://www.facebook.com/pg/transpoolerapp/ads/?ref=page_internal" TargetMode="External"/><Relationship Id="rId4778" Type="http://schemas.openxmlformats.org/officeDocument/2006/relationships/hyperlink" Target="http://www.zeropri.me/" TargetMode="External"/><Relationship Id="rId5829" Type="http://schemas.openxmlformats.org/officeDocument/2006/relationships/hyperlink" Target="https://www.facebook.com/Sana3lyapp/" TargetMode="External"/><Relationship Id="rId7251" Type="http://schemas.openxmlformats.org/officeDocument/2006/relationships/hyperlink" Target="http://isec.ng/" TargetMode="External"/><Relationship Id="rId9700" Type="http://schemas.openxmlformats.org/officeDocument/2006/relationships/hyperlink" Target="https://www.anasmotek.com/" TargetMode="External"/><Relationship Id="rId11630" Type="http://schemas.openxmlformats.org/officeDocument/2006/relationships/hyperlink" Target="https://www.facebook.com/LendhaLoan/" TargetMode="External"/><Relationship Id="rId8302" Type="http://schemas.openxmlformats.org/officeDocument/2006/relationships/hyperlink" Target="https://www.twitter.com/nigerianmonitor" TargetMode="External"/><Relationship Id="rId10232" Type="http://schemas.openxmlformats.org/officeDocument/2006/relationships/hyperlink" Target="https://www.linkedin.com/company/tscebusiness" TargetMode="External"/><Relationship Id="rId3861" Type="http://schemas.openxmlformats.org/officeDocument/2006/relationships/hyperlink" Target="https://www.propertybook.co.zw/" TargetMode="External"/><Relationship Id="rId4912" Type="http://schemas.openxmlformats.org/officeDocument/2006/relationships/hyperlink" Target="https://www.linkedin.com/company/carechamp/about/" TargetMode="External"/><Relationship Id="rId782" Type="http://schemas.openxmlformats.org/officeDocument/2006/relationships/hyperlink" Target="https://www.linkedin.com/company/redbird-health-tech/" TargetMode="External"/><Relationship Id="rId2463" Type="http://schemas.openxmlformats.org/officeDocument/2006/relationships/hyperlink" Target="https://www.etranzact.com/" TargetMode="External"/><Relationship Id="rId3514" Type="http://schemas.openxmlformats.org/officeDocument/2006/relationships/hyperlink" Target="http://musonisystem.com/" TargetMode="External"/><Relationship Id="rId9076" Type="http://schemas.openxmlformats.org/officeDocument/2006/relationships/hyperlink" Target="https://baginnovation.rw/" TargetMode="External"/><Relationship Id="rId435" Type="http://schemas.openxmlformats.org/officeDocument/2006/relationships/hyperlink" Target="https://www.facebook.com/brantu.official/" TargetMode="External"/><Relationship Id="rId1065" Type="http://schemas.openxmlformats.org/officeDocument/2006/relationships/hyperlink" Target="http://www.jobjack.co.za/" TargetMode="External"/><Relationship Id="rId2116" Type="http://schemas.openxmlformats.org/officeDocument/2006/relationships/hyperlink" Target="https://www.linkedin.com/company/cogrammar/" TargetMode="External"/><Relationship Id="rId5686" Type="http://schemas.openxmlformats.org/officeDocument/2006/relationships/hyperlink" Target="https://www.facebook.com/vistafront/" TargetMode="External"/><Relationship Id="rId6737" Type="http://schemas.openxmlformats.org/officeDocument/2006/relationships/hyperlink" Target="http://kenyaplex.com/" TargetMode="External"/><Relationship Id="rId4288" Type="http://schemas.openxmlformats.org/officeDocument/2006/relationships/hyperlink" Target="https://www.linkedin.com/company/jointanda/" TargetMode="External"/><Relationship Id="rId5339" Type="http://schemas.openxmlformats.org/officeDocument/2006/relationships/hyperlink" Target="http://twitter.com/WalletTec" TargetMode="External"/><Relationship Id="rId9210" Type="http://schemas.openxmlformats.org/officeDocument/2006/relationships/hyperlink" Target="https://twitter.com/KawilGroup" TargetMode="External"/><Relationship Id="rId11140" Type="http://schemas.openxmlformats.org/officeDocument/2006/relationships/hyperlink" Target="https://www.linkedin.com/company/bypa-ss/" TargetMode="External"/><Relationship Id="rId1949" Type="http://schemas.openxmlformats.org/officeDocument/2006/relationships/hyperlink" Target="https://www.linkedin.com/company/budgit-nigeria/" TargetMode="External"/><Relationship Id="rId5820" Type="http://schemas.openxmlformats.org/officeDocument/2006/relationships/hyperlink" Target="https://ibsacademy.org/" TargetMode="External"/><Relationship Id="rId292" Type="http://schemas.openxmlformats.org/officeDocument/2006/relationships/hyperlink" Target="https://www.linkedin.com/company/the-sun-exchange/" TargetMode="External"/><Relationship Id="rId3371" Type="http://schemas.openxmlformats.org/officeDocument/2006/relationships/hyperlink" Target="https://www.facebook.com/moneyfellows" TargetMode="External"/><Relationship Id="rId4422" Type="http://schemas.openxmlformats.org/officeDocument/2006/relationships/hyperlink" Target="http://www.tressapp.co/" TargetMode="External"/><Relationship Id="rId7992" Type="http://schemas.openxmlformats.org/officeDocument/2006/relationships/hyperlink" Target="https://www.facebook.com/abulegraphics" TargetMode="External"/><Relationship Id="rId3024" Type="http://schemas.openxmlformats.org/officeDocument/2006/relationships/hyperlink" Target="https://www.facebook.com/pg/iSONBPO/" TargetMode="External"/><Relationship Id="rId6594" Type="http://schemas.openxmlformats.org/officeDocument/2006/relationships/hyperlink" Target="http://www.frontlinesms.com/" TargetMode="External"/><Relationship Id="rId7645" Type="http://schemas.openxmlformats.org/officeDocument/2006/relationships/hyperlink" Target="http://twitter.com/iQubebase" TargetMode="External"/><Relationship Id="rId10973" Type="http://schemas.openxmlformats.org/officeDocument/2006/relationships/hyperlink" Target="https://vitruvianmd.com/" TargetMode="External"/><Relationship Id="rId5196" Type="http://schemas.openxmlformats.org/officeDocument/2006/relationships/hyperlink" Target="https://twitter.com/RyonicInd" TargetMode="External"/><Relationship Id="rId6247" Type="http://schemas.openxmlformats.org/officeDocument/2006/relationships/hyperlink" Target="https://www.linkedin.com/company/bluconyx" TargetMode="External"/><Relationship Id="rId10626" Type="http://schemas.openxmlformats.org/officeDocument/2006/relationships/hyperlink" Target="https://twitter.com/jamescubittdev" TargetMode="External"/><Relationship Id="rId1459" Type="http://schemas.openxmlformats.org/officeDocument/2006/relationships/hyperlink" Target="https://twitter.com/adiyeaba" TargetMode="External"/><Relationship Id="rId2857" Type="http://schemas.openxmlformats.org/officeDocument/2006/relationships/hyperlink" Target="http://twitter.com/hotelsng" TargetMode="External"/><Relationship Id="rId3908" Type="http://schemas.openxmlformats.org/officeDocument/2006/relationships/hyperlink" Target="https://www.facebook.com/QuilloApp/" TargetMode="External"/><Relationship Id="rId5330" Type="http://schemas.openxmlformats.org/officeDocument/2006/relationships/hyperlink" Target="https://www.sovtech.com/" TargetMode="External"/><Relationship Id="rId829" Type="http://schemas.openxmlformats.org/officeDocument/2006/relationships/hyperlink" Target="https://twitter.com/cowrywise" TargetMode="External"/><Relationship Id="rId9951" Type="http://schemas.openxmlformats.org/officeDocument/2006/relationships/hyperlink" Target="https://www.linkedin.com/company/daauus" TargetMode="External"/><Relationship Id="rId1940" Type="http://schemas.openxmlformats.org/officeDocument/2006/relationships/hyperlink" Target="https://www.celd.ng/" TargetMode="External"/><Relationship Id="rId8553" Type="http://schemas.openxmlformats.org/officeDocument/2006/relationships/hyperlink" Target="https://twitter.com/ydangle_apps" TargetMode="External"/><Relationship Id="rId9604" Type="http://schemas.openxmlformats.org/officeDocument/2006/relationships/hyperlink" Target="https://www.linkedin.com/company/eyouth" TargetMode="External"/><Relationship Id="rId10483" Type="http://schemas.openxmlformats.org/officeDocument/2006/relationships/hyperlink" Target="https://www.facebook.com/xbytsolutions/" TargetMode="External"/><Relationship Id="rId11534" Type="http://schemas.openxmlformats.org/officeDocument/2006/relationships/hyperlink" Target="https://vendy.money/" TargetMode="External"/><Relationship Id="rId7155" Type="http://schemas.openxmlformats.org/officeDocument/2006/relationships/hyperlink" Target="http://twitter.com/Sematime" TargetMode="External"/><Relationship Id="rId8206" Type="http://schemas.openxmlformats.org/officeDocument/2006/relationships/hyperlink" Target="https://twitter.com/WiFixNG/" TargetMode="External"/><Relationship Id="rId10136" Type="http://schemas.openxmlformats.org/officeDocument/2006/relationships/hyperlink" Target="http://amjaadiot.com/about-us/" TargetMode="External"/><Relationship Id="rId3765" Type="http://schemas.openxmlformats.org/officeDocument/2006/relationships/hyperlink" Target="https://twitter.com/vincent_PEBL" TargetMode="External"/><Relationship Id="rId4816" Type="http://schemas.openxmlformats.org/officeDocument/2006/relationships/hyperlink" Target="https://zydii.com/" TargetMode="External"/><Relationship Id="rId686" Type="http://schemas.openxmlformats.org/officeDocument/2006/relationships/hyperlink" Target="https://www.facebook.com/vapulus/" TargetMode="External"/><Relationship Id="rId2367" Type="http://schemas.openxmlformats.org/officeDocument/2006/relationships/hyperlink" Target="http://www.eduna.cm/" TargetMode="External"/><Relationship Id="rId3418" Type="http://schemas.openxmlformats.org/officeDocument/2006/relationships/hyperlink" Target="https://www.facebook.com/misrhytech" TargetMode="External"/><Relationship Id="rId339" Type="http://schemas.openxmlformats.org/officeDocument/2006/relationships/hyperlink" Target="https://www.elvesapp.com/" TargetMode="External"/><Relationship Id="rId6988" Type="http://schemas.openxmlformats.org/officeDocument/2006/relationships/hyperlink" Target="https://www.facebook.com/eacrecycling/" TargetMode="External"/><Relationship Id="rId9461" Type="http://schemas.openxmlformats.org/officeDocument/2006/relationships/hyperlink" Target="https://twitter.com/WellvisHealth" TargetMode="External"/><Relationship Id="rId8063" Type="http://schemas.openxmlformats.org/officeDocument/2006/relationships/hyperlink" Target="https://www.facebook.com/simerng/" TargetMode="External"/><Relationship Id="rId9114" Type="http://schemas.openxmlformats.org/officeDocument/2006/relationships/hyperlink" Target="https://twitter.com/gnugrid" TargetMode="External"/><Relationship Id="rId11391" Type="http://schemas.openxmlformats.org/officeDocument/2006/relationships/hyperlink" Target="https://www.facebook.com/ranaivfcentre/" TargetMode="External"/><Relationship Id="rId820" Type="http://schemas.openxmlformats.org/officeDocument/2006/relationships/hyperlink" Target="https://twitter.com/NobuntuGroup" TargetMode="External"/><Relationship Id="rId1450" Type="http://schemas.openxmlformats.org/officeDocument/2006/relationships/hyperlink" Target="https://www.linkedin.com/company/avon-health-maintenance-organisation/" TargetMode="External"/><Relationship Id="rId2501" Type="http://schemas.openxmlformats.org/officeDocument/2006/relationships/hyperlink" Target="http://www.eyone.net/" TargetMode="External"/><Relationship Id="rId11044" Type="http://schemas.openxmlformats.org/officeDocument/2006/relationships/hyperlink" Target="https://www.facebook.com/capiterLLC/" TargetMode="External"/><Relationship Id="rId1103" Type="http://schemas.openxmlformats.org/officeDocument/2006/relationships/hyperlink" Target="https://www.linkedin.com/in/trotro-tractor-760819148/" TargetMode="External"/><Relationship Id="rId4673" Type="http://schemas.openxmlformats.org/officeDocument/2006/relationships/hyperlink" Target="https://www.wiremicrosystems.com/" TargetMode="External"/><Relationship Id="rId5724" Type="http://schemas.openxmlformats.org/officeDocument/2006/relationships/hyperlink" Target="https://twitter.com/dwestdesigns" TargetMode="External"/><Relationship Id="rId3275" Type="http://schemas.openxmlformats.org/officeDocument/2006/relationships/hyperlink" Target="https://twitter.com/mboagive" TargetMode="External"/><Relationship Id="rId4326" Type="http://schemas.openxmlformats.org/officeDocument/2006/relationships/hyperlink" Target="https://www.twitter.com/My_Teachmepad" TargetMode="External"/><Relationship Id="rId7896" Type="http://schemas.openxmlformats.org/officeDocument/2006/relationships/hyperlink" Target="https://www.linkedin.com/company/jobs-in-nigeria/about/" TargetMode="External"/><Relationship Id="rId8947" Type="http://schemas.openxmlformats.org/officeDocument/2006/relationships/hyperlink" Target="http://epilert.io/" TargetMode="External"/><Relationship Id="rId196" Type="http://schemas.openxmlformats.org/officeDocument/2006/relationships/hyperlink" Target="https://www.cars45.com/" TargetMode="External"/><Relationship Id="rId6498" Type="http://schemas.openxmlformats.org/officeDocument/2006/relationships/hyperlink" Target="https://aqnel.com/" TargetMode="External"/><Relationship Id="rId7549" Type="http://schemas.openxmlformats.org/officeDocument/2006/relationships/hyperlink" Target="https://www.linkedin.com/company/heels-com-ng" TargetMode="External"/><Relationship Id="rId10877" Type="http://schemas.openxmlformats.org/officeDocument/2006/relationships/hyperlink" Target="https://amenli.com/" TargetMode="External"/><Relationship Id="rId330" Type="http://schemas.openxmlformats.org/officeDocument/2006/relationships/hyperlink" Target="https://twitter.com/Instabug" TargetMode="External"/><Relationship Id="rId2011" Type="http://schemas.openxmlformats.org/officeDocument/2006/relationships/hyperlink" Target="https://www.facebook.com/villepropreinc" TargetMode="External"/><Relationship Id="rId4183" Type="http://schemas.openxmlformats.org/officeDocument/2006/relationships/hyperlink" Target="https://www.facebook.com/studentfinanceafrica/" TargetMode="External"/><Relationship Id="rId5581" Type="http://schemas.openxmlformats.org/officeDocument/2006/relationships/hyperlink" Target="https://twitter.com/ordercloud" TargetMode="External"/><Relationship Id="rId6632" Type="http://schemas.openxmlformats.org/officeDocument/2006/relationships/hyperlink" Target="https://hexapt.com/" TargetMode="External"/><Relationship Id="rId5234" Type="http://schemas.openxmlformats.org/officeDocument/2006/relationships/hyperlink" Target="https://www.twitter.com/xandgo" TargetMode="External"/><Relationship Id="rId9855" Type="http://schemas.openxmlformats.org/officeDocument/2006/relationships/hyperlink" Target="https://www.facebook.com/DressCodeStores/" TargetMode="External"/><Relationship Id="rId11785" Type="http://schemas.openxmlformats.org/officeDocument/2006/relationships/hyperlink" Target="https://twitter.com/DuhqaL" TargetMode="External"/><Relationship Id="rId69" Type="http://schemas.openxmlformats.org/officeDocument/2006/relationships/hyperlink" Target="https://www.facebook.com/oneafricamedia" TargetMode="External"/><Relationship Id="rId1844" Type="http://schemas.openxmlformats.org/officeDocument/2006/relationships/hyperlink" Target="https://www.facebook.com/DirectPayOnline/" TargetMode="External"/><Relationship Id="rId8457" Type="http://schemas.openxmlformats.org/officeDocument/2006/relationships/hyperlink" Target="https://www.isiduli.africa/" TargetMode="External"/><Relationship Id="rId9508" Type="http://schemas.openxmlformats.org/officeDocument/2006/relationships/hyperlink" Target="https://twitter.com/EnergyXenom" TargetMode="External"/><Relationship Id="rId10387" Type="http://schemas.openxmlformats.org/officeDocument/2006/relationships/hyperlink" Target="http://maphalogistics.co.za/" TargetMode="External"/><Relationship Id="rId11438" Type="http://schemas.openxmlformats.org/officeDocument/2006/relationships/hyperlink" Target="https://www.linkedin.com/company/oneorder-net/about/" TargetMode="External"/><Relationship Id="rId7059" Type="http://schemas.openxmlformats.org/officeDocument/2006/relationships/hyperlink" Target="https://twitter.com/nodeafrica" TargetMode="External"/><Relationship Id="rId3669" Type="http://schemas.openxmlformats.org/officeDocument/2006/relationships/hyperlink" Target="https://www.facebook.com/oride.ng/" TargetMode="External"/><Relationship Id="rId7540" Type="http://schemas.openxmlformats.org/officeDocument/2006/relationships/hyperlink" Target="https://www.linkedin.com/company/coreum-real-estate/" TargetMode="External"/><Relationship Id="rId5091" Type="http://schemas.openxmlformats.org/officeDocument/2006/relationships/hyperlink" Target="https://apay.ug/" TargetMode="External"/><Relationship Id="rId6142" Type="http://schemas.openxmlformats.org/officeDocument/2006/relationships/hyperlink" Target="https://bezomoney.com/" TargetMode="External"/><Relationship Id="rId10521" Type="http://schemas.openxmlformats.org/officeDocument/2006/relationships/hyperlink" Target="https://twitter.com/baobabplus" TargetMode="External"/><Relationship Id="rId2752" Type="http://schemas.openxmlformats.org/officeDocument/2006/relationships/hyperlink" Target="https://www.linkedin.com/company/gometro/" TargetMode="External"/><Relationship Id="rId3803" Type="http://schemas.openxmlformats.org/officeDocument/2006/relationships/hyperlink" Target="https://www.linkedin.com/company/picasa-inc" TargetMode="External"/><Relationship Id="rId9365" Type="http://schemas.openxmlformats.org/officeDocument/2006/relationships/hyperlink" Target="https://www.facebook.com/trutradeafrica/" TargetMode="External"/><Relationship Id="rId11295" Type="http://schemas.openxmlformats.org/officeDocument/2006/relationships/hyperlink" Target="https://www.whynotswitch.com/" TargetMode="External"/><Relationship Id="rId724" Type="http://schemas.openxmlformats.org/officeDocument/2006/relationships/hyperlink" Target="https://www.linkedin.com/company/hotelonline/" TargetMode="External"/><Relationship Id="rId1354" Type="http://schemas.openxmlformats.org/officeDocument/2006/relationships/hyperlink" Target="https://linkedin.com/company/middletrust" TargetMode="External"/><Relationship Id="rId2405" Type="http://schemas.openxmlformats.org/officeDocument/2006/relationships/hyperlink" Target="http://www.fundamo.com/" TargetMode="External"/><Relationship Id="rId5975" Type="http://schemas.openxmlformats.org/officeDocument/2006/relationships/hyperlink" Target="https://www.linkedin.com/company/2395730/" TargetMode="External"/><Relationship Id="rId9018" Type="http://schemas.openxmlformats.org/officeDocument/2006/relationships/hyperlink" Target="https://www.linkedin.com/company/career-180/about/" TargetMode="External"/><Relationship Id="rId60" Type="http://schemas.openxmlformats.org/officeDocument/2006/relationships/hyperlink" Target="https://twitter.com/mypaga" TargetMode="External"/><Relationship Id="rId1007" Type="http://schemas.openxmlformats.org/officeDocument/2006/relationships/hyperlink" Target="https://www.linkedin.com/company/10269368/" TargetMode="External"/><Relationship Id="rId4577" Type="http://schemas.openxmlformats.org/officeDocument/2006/relationships/hyperlink" Target="https://www.twitter.com/village_ent" TargetMode="External"/><Relationship Id="rId5628" Type="http://schemas.openxmlformats.org/officeDocument/2006/relationships/hyperlink" Target="https://twitter.com/shiftONEdigital" TargetMode="External"/><Relationship Id="rId3179" Type="http://schemas.openxmlformats.org/officeDocument/2006/relationships/hyperlink" Target="https://www.schoolap.com/" TargetMode="External"/><Relationship Id="rId7050" Type="http://schemas.openxmlformats.org/officeDocument/2006/relationships/hyperlink" Target="https://twitter.com/NairobiGarage" TargetMode="External"/><Relationship Id="rId8101" Type="http://schemas.openxmlformats.org/officeDocument/2006/relationships/hyperlink" Target="https://www.linkedin.com/company/18398822/" TargetMode="External"/><Relationship Id="rId10031" Type="http://schemas.openxmlformats.org/officeDocument/2006/relationships/hyperlink" Target="https://www.facebook.com/pages/category/Entrepreneur/Green-Face-Trading-PLC-107343927693371/" TargetMode="External"/><Relationship Id="rId581" Type="http://schemas.openxmlformats.org/officeDocument/2006/relationships/hyperlink" Target="https://www.linkedin.com/company/investsuretech/about/" TargetMode="External"/><Relationship Id="rId2262" Type="http://schemas.openxmlformats.org/officeDocument/2006/relationships/hyperlink" Target="https://driversng.com/" TargetMode="External"/><Relationship Id="rId3660" Type="http://schemas.openxmlformats.org/officeDocument/2006/relationships/hyperlink" Target="https://www.twitter.com/oradianhq" TargetMode="External"/><Relationship Id="rId4711" Type="http://schemas.openxmlformats.org/officeDocument/2006/relationships/hyperlink" Target="https://www.linkedin.com/company/wiconnect/about/" TargetMode="External"/><Relationship Id="rId234" Type="http://schemas.openxmlformats.org/officeDocument/2006/relationships/hyperlink" Target="https://www.facebook.com/brcknet/" TargetMode="External"/><Relationship Id="rId3313" Type="http://schemas.openxmlformats.org/officeDocument/2006/relationships/hyperlink" Target="https://www.facebook.com/ourmshule" TargetMode="External"/><Relationship Id="rId6883" Type="http://schemas.openxmlformats.org/officeDocument/2006/relationships/hyperlink" Target="https://www.twitter.com/techwatersol" TargetMode="External"/><Relationship Id="rId7934" Type="http://schemas.openxmlformats.org/officeDocument/2006/relationships/hyperlink" Target="https://brangenius.com/" TargetMode="External"/><Relationship Id="rId5485" Type="http://schemas.openxmlformats.org/officeDocument/2006/relationships/hyperlink" Target="http://www.isaziconsulting.co.za/" TargetMode="External"/><Relationship Id="rId6536" Type="http://schemas.openxmlformats.org/officeDocument/2006/relationships/hyperlink" Target="https://www.facebook.com/cnetwifi/" TargetMode="External"/><Relationship Id="rId10915" Type="http://schemas.openxmlformats.org/officeDocument/2006/relationships/hyperlink" Target="https://www.facebook.com/codeimpactug" TargetMode="External"/><Relationship Id="rId4087" Type="http://schemas.openxmlformats.org/officeDocument/2006/relationships/hyperlink" Target="https://www.twitter.com/shieldfy" TargetMode="External"/><Relationship Id="rId5138" Type="http://schemas.openxmlformats.org/officeDocument/2006/relationships/hyperlink" Target="http://www.linkedin.com/company/perk" TargetMode="External"/><Relationship Id="rId9759" Type="http://schemas.openxmlformats.org/officeDocument/2006/relationships/hyperlink" Target="https://www.linkedin.com/company/paymenow-group" TargetMode="External"/><Relationship Id="rId1748" Type="http://schemas.openxmlformats.org/officeDocument/2006/relationships/hyperlink" Target="https://twitter.com/aronedelivery?lang=en" TargetMode="External"/><Relationship Id="rId11689" Type="http://schemas.openxmlformats.org/officeDocument/2006/relationships/hyperlink" Target="https://www.facebook.com/CassavaNetwork/" TargetMode="External"/><Relationship Id="rId3170" Type="http://schemas.openxmlformats.org/officeDocument/2006/relationships/hyperlink" Target="https://www.linkedin.com/company/lamsa---%D9%84%D9%85%D8%B3%D8%A9/" TargetMode="External"/><Relationship Id="rId4221" Type="http://schemas.openxmlformats.org/officeDocument/2006/relationships/hyperlink" Target="http://starnewsmobile.com/" TargetMode="External"/><Relationship Id="rId6393" Type="http://schemas.openxmlformats.org/officeDocument/2006/relationships/hyperlink" Target="http://twitter.com/Poll_Afrique" TargetMode="External"/><Relationship Id="rId7791" Type="http://schemas.openxmlformats.org/officeDocument/2006/relationships/hyperlink" Target="https://www.linkedin.com/company/procrea8-technology-solution/" TargetMode="External"/><Relationship Id="rId8842" Type="http://schemas.openxmlformats.org/officeDocument/2006/relationships/hyperlink" Target="http://www.linkedin.com/company/guns-&amp;-rain-art" TargetMode="External"/><Relationship Id="rId10772" Type="http://schemas.openxmlformats.org/officeDocument/2006/relationships/hyperlink" Target="https://twitter.com/eshiexpress?lang=en" TargetMode="External"/><Relationship Id="rId11823" Type="http://schemas.openxmlformats.org/officeDocument/2006/relationships/hyperlink" Target="https://www.facebook.com/DrAhmedfodaa" TargetMode="External"/><Relationship Id="rId6046" Type="http://schemas.openxmlformats.org/officeDocument/2006/relationships/hyperlink" Target="https://www.linkedin.com/company/kijamii" TargetMode="External"/><Relationship Id="rId7444" Type="http://schemas.openxmlformats.org/officeDocument/2006/relationships/hyperlink" Target="https://www.linkedin.com/company/sme9jabusiness/" TargetMode="External"/><Relationship Id="rId10425" Type="http://schemas.openxmlformats.org/officeDocument/2006/relationships/hyperlink" Target="https://www.linkedin.com/company/inoxico" TargetMode="External"/><Relationship Id="rId975" Type="http://schemas.openxmlformats.org/officeDocument/2006/relationships/hyperlink" Target="https://twitter.com/fan_cam" TargetMode="External"/><Relationship Id="rId2656" Type="http://schemas.openxmlformats.org/officeDocument/2006/relationships/hyperlink" Target="https://www.facebook.com/flyh2aerospace/" TargetMode="External"/><Relationship Id="rId3707" Type="http://schemas.openxmlformats.org/officeDocument/2006/relationships/hyperlink" Target="https://oyapay.me/" TargetMode="External"/><Relationship Id="rId9269" Type="http://schemas.openxmlformats.org/officeDocument/2006/relationships/hyperlink" Target="https://www.linkedin.com/company/verify-me-nigeria/about/" TargetMode="External"/><Relationship Id="rId11199" Type="http://schemas.openxmlformats.org/officeDocument/2006/relationships/hyperlink" Target="https://www.voxcroft.com/" TargetMode="External"/><Relationship Id="rId628" Type="http://schemas.openxmlformats.org/officeDocument/2006/relationships/hyperlink" Target="https://twitter.com/pezeshakenya?lang=en" TargetMode="External"/><Relationship Id="rId1258" Type="http://schemas.openxmlformats.org/officeDocument/2006/relationships/hyperlink" Target="https://www.facebook.com/neqabty/" TargetMode="External"/><Relationship Id="rId2309" Type="http://schemas.openxmlformats.org/officeDocument/2006/relationships/hyperlink" Target="https://www.linkedin.com/company/easymatatu/about/" TargetMode="External"/><Relationship Id="rId5879" Type="http://schemas.openxmlformats.org/officeDocument/2006/relationships/hyperlink" Target="https://waffarx.com/en-us" TargetMode="External"/><Relationship Id="rId9750" Type="http://schemas.openxmlformats.org/officeDocument/2006/relationships/hyperlink" Target="https://bscholarly.com/" TargetMode="External"/><Relationship Id="rId8352" Type="http://schemas.openxmlformats.org/officeDocument/2006/relationships/hyperlink" Target="https://myyard.ng/" TargetMode="External"/><Relationship Id="rId9403" Type="http://schemas.openxmlformats.org/officeDocument/2006/relationships/hyperlink" Target="https://twitter.com/mycrowdforce" TargetMode="External"/><Relationship Id="rId11680" Type="http://schemas.openxmlformats.org/officeDocument/2006/relationships/hyperlink" Target="https://natrify.github.io/web/" TargetMode="External"/><Relationship Id="rId8005" Type="http://schemas.openxmlformats.org/officeDocument/2006/relationships/hyperlink" Target="http://www.facebook.com/SwishIdeas" TargetMode="External"/><Relationship Id="rId10282" Type="http://schemas.openxmlformats.org/officeDocument/2006/relationships/hyperlink" Target="https://www.facebook.com/moome.tn/" TargetMode="External"/><Relationship Id="rId11333" Type="http://schemas.openxmlformats.org/officeDocument/2006/relationships/hyperlink" Target="https://www.linkedin.com/company/3attar-eg/" TargetMode="External"/><Relationship Id="rId4962" Type="http://schemas.openxmlformats.org/officeDocument/2006/relationships/hyperlink" Target="https://www.facebook.com/StartClevr/" TargetMode="External"/><Relationship Id="rId3564" Type="http://schemas.openxmlformats.org/officeDocument/2006/relationships/hyperlink" Target="https://twitter.com/nextofficial" TargetMode="External"/><Relationship Id="rId4615" Type="http://schemas.openxmlformats.org/officeDocument/2006/relationships/hyperlink" Target="https://www.facebook.com/Voyajinc" TargetMode="External"/><Relationship Id="rId485" Type="http://schemas.openxmlformats.org/officeDocument/2006/relationships/hyperlink" Target="https://twitter.com/Sensor_Networks" TargetMode="External"/><Relationship Id="rId2166" Type="http://schemas.openxmlformats.org/officeDocument/2006/relationships/hyperlink" Target="https://www.facebook.com/CTRLDC/" TargetMode="External"/><Relationship Id="rId3217" Type="http://schemas.openxmlformats.org/officeDocument/2006/relationships/hyperlink" Target="https://twitter.com/legit_car" TargetMode="External"/><Relationship Id="rId6787" Type="http://schemas.openxmlformats.org/officeDocument/2006/relationships/hyperlink" Target="http://www.facebook.com/Mdundomusic" TargetMode="External"/><Relationship Id="rId7838" Type="http://schemas.openxmlformats.org/officeDocument/2006/relationships/hyperlink" Target="https://www.linkedin.com/showcase/teachersaroundme/about/" TargetMode="External"/><Relationship Id="rId138" Type="http://schemas.openxmlformats.org/officeDocument/2006/relationships/hyperlink" Target="https://www.facebook.com/JibuCo" TargetMode="External"/><Relationship Id="rId5389" Type="http://schemas.openxmlformats.org/officeDocument/2006/relationships/hyperlink" Target="https://www.facebook.com/hostafrica/" TargetMode="External"/><Relationship Id="rId9260" Type="http://schemas.openxmlformats.org/officeDocument/2006/relationships/hyperlink" Target="https://www.linkedin.com/company/invyad/about/" TargetMode="External"/><Relationship Id="rId10819" Type="http://schemas.openxmlformats.org/officeDocument/2006/relationships/hyperlink" Target="https://twitter.com/ed_partners" TargetMode="External"/><Relationship Id="rId11190" Type="http://schemas.openxmlformats.org/officeDocument/2006/relationships/hyperlink" Target="https://twitter.com/theafricahealth" TargetMode="External"/><Relationship Id="rId2300" Type="http://schemas.openxmlformats.org/officeDocument/2006/relationships/hyperlink" Target="http://www.flexpay.co.ke/" TargetMode="External"/><Relationship Id="rId1999" Type="http://schemas.openxmlformats.org/officeDocument/2006/relationships/hyperlink" Target="https://www.linkedin.com/company/easi_2/about/" TargetMode="External"/><Relationship Id="rId4472" Type="http://schemas.openxmlformats.org/officeDocument/2006/relationships/hyperlink" Target="https://twitter.com/truluvgranola" TargetMode="External"/><Relationship Id="rId5870" Type="http://schemas.openxmlformats.org/officeDocument/2006/relationships/hyperlink" Target="https://www.facebook.com/amgadcompany2014/" TargetMode="External"/><Relationship Id="rId6921" Type="http://schemas.openxmlformats.org/officeDocument/2006/relationships/hyperlink" Target="https://twitter.com/deafelimuplus" TargetMode="External"/><Relationship Id="rId3074" Type="http://schemas.openxmlformats.org/officeDocument/2006/relationships/hyperlink" Target="https://www.linkedin.com/company/kenai" TargetMode="External"/><Relationship Id="rId4125" Type="http://schemas.openxmlformats.org/officeDocument/2006/relationships/hyperlink" Target="http://sliideapp.com/" TargetMode="External"/><Relationship Id="rId5523" Type="http://schemas.openxmlformats.org/officeDocument/2006/relationships/hyperlink" Target="http://www.autopilot.co.za/" TargetMode="External"/><Relationship Id="rId7695" Type="http://schemas.openxmlformats.org/officeDocument/2006/relationships/hyperlink" Target="https://www.linkedin.com/company/prediagn/" TargetMode="External"/><Relationship Id="rId8746" Type="http://schemas.openxmlformats.org/officeDocument/2006/relationships/hyperlink" Target="http://www.withnova.co.za/" TargetMode="External"/><Relationship Id="rId10676" Type="http://schemas.openxmlformats.org/officeDocument/2006/relationships/hyperlink" Target="https://www.facebook.com/tbi.infotech" TargetMode="External"/><Relationship Id="rId11727" Type="http://schemas.openxmlformats.org/officeDocument/2006/relationships/hyperlink" Target="https://www.linkedin.com/company/advaeg" TargetMode="External"/><Relationship Id="rId6297" Type="http://schemas.openxmlformats.org/officeDocument/2006/relationships/hyperlink" Target="https://www.linkedin.com/company/farmable-me" TargetMode="External"/><Relationship Id="rId7348" Type="http://schemas.openxmlformats.org/officeDocument/2006/relationships/hyperlink" Target="https://www.sorepairit.com/" TargetMode="External"/><Relationship Id="rId10329" Type="http://schemas.openxmlformats.org/officeDocument/2006/relationships/hyperlink" Target="https://cribmd.com/" TargetMode="External"/><Relationship Id="rId3958" Type="http://schemas.openxmlformats.org/officeDocument/2006/relationships/hyperlink" Target="https://www.facebook.com/ReraDigital/" TargetMode="External"/><Relationship Id="rId879" Type="http://schemas.openxmlformats.org/officeDocument/2006/relationships/hyperlink" Target="https://www.facebook.com/eversendapp/" TargetMode="External"/><Relationship Id="rId5380" Type="http://schemas.openxmlformats.org/officeDocument/2006/relationships/hyperlink" Target="https://twitter.com/intelli_cred" TargetMode="External"/><Relationship Id="rId6431" Type="http://schemas.openxmlformats.org/officeDocument/2006/relationships/hyperlink" Target="https://www.linkedin.com/showcase/13222426/" TargetMode="External"/><Relationship Id="rId10810" Type="http://schemas.openxmlformats.org/officeDocument/2006/relationships/hyperlink" Target="https://www.duhqa.com/" TargetMode="External"/><Relationship Id="rId5033" Type="http://schemas.openxmlformats.org/officeDocument/2006/relationships/hyperlink" Target="https://twitter.com/Pennysmartapp?ref_src=twsrc%5Egoogle%7Ctwcamp%5Eserp%7Ctwgr%5Eauthor" TargetMode="External"/><Relationship Id="rId1990" Type="http://schemas.openxmlformats.org/officeDocument/2006/relationships/hyperlink" Target="https://www.facebook.com/claimsync/" TargetMode="External"/><Relationship Id="rId8256" Type="http://schemas.openxmlformats.org/officeDocument/2006/relationships/hyperlink" Target="https://twitter.com/livekampus" TargetMode="External"/><Relationship Id="rId9654" Type="http://schemas.openxmlformats.org/officeDocument/2006/relationships/hyperlink" Target="https://www.facebook.com/ylomi" TargetMode="External"/><Relationship Id="rId11584" Type="http://schemas.openxmlformats.org/officeDocument/2006/relationships/hyperlink" Target="https://www.linkedin.com/company/74685298/admin/" TargetMode="External"/><Relationship Id="rId1643" Type="http://schemas.openxmlformats.org/officeDocument/2006/relationships/hyperlink" Target="https://www.facebook.com/arinifutech/" TargetMode="External"/><Relationship Id="rId9307" Type="http://schemas.openxmlformats.org/officeDocument/2006/relationships/hyperlink" Target="https://www.facebook.com/safiripesa/" TargetMode="External"/><Relationship Id="rId10186" Type="http://schemas.openxmlformats.org/officeDocument/2006/relationships/hyperlink" Target="https://twitter.com/OurPassCo?s=09" TargetMode="External"/><Relationship Id="rId11237" Type="http://schemas.openxmlformats.org/officeDocument/2006/relationships/hyperlink" Target="https://www.facebook.com/Tegartiapp" TargetMode="External"/><Relationship Id="rId4866" Type="http://schemas.openxmlformats.org/officeDocument/2006/relationships/hyperlink" Target="https://www.linkedin.com/company/chaka-technologies/" TargetMode="External"/><Relationship Id="rId5917" Type="http://schemas.openxmlformats.org/officeDocument/2006/relationships/hyperlink" Target="http://www.locname.com/" TargetMode="External"/><Relationship Id="rId3468" Type="http://schemas.openxmlformats.org/officeDocument/2006/relationships/hyperlink" Target="https://twitter.com/MOOKHAFRICA" TargetMode="External"/><Relationship Id="rId4519" Type="http://schemas.openxmlformats.org/officeDocument/2006/relationships/hyperlink" Target="https://pharma.vehseh.com/" TargetMode="External"/><Relationship Id="rId10320" Type="http://schemas.openxmlformats.org/officeDocument/2006/relationships/hyperlink" Target="https://twitter.com/risevest" TargetMode="External"/><Relationship Id="rId389" Type="http://schemas.openxmlformats.org/officeDocument/2006/relationships/hyperlink" Target="https://flow.rent/" TargetMode="External"/><Relationship Id="rId870" Type="http://schemas.openxmlformats.org/officeDocument/2006/relationships/hyperlink" Target="https://www.facebook.com/thewalletng/" TargetMode="External"/><Relationship Id="rId2551" Type="http://schemas.openxmlformats.org/officeDocument/2006/relationships/hyperlink" Target="http://www.favizone.com/" TargetMode="External"/><Relationship Id="rId9164" Type="http://schemas.openxmlformats.org/officeDocument/2006/relationships/hyperlink" Target="https://www.facebook.com/ibleat" TargetMode="External"/><Relationship Id="rId11094" Type="http://schemas.openxmlformats.org/officeDocument/2006/relationships/hyperlink" Target="https://twitter.com/sanergy" TargetMode="External"/><Relationship Id="rId523" Type="http://schemas.openxmlformats.org/officeDocument/2006/relationships/hyperlink" Target="https://www.africasokoni.co.ke/" TargetMode="External"/><Relationship Id="rId1153" Type="http://schemas.openxmlformats.org/officeDocument/2006/relationships/hyperlink" Target="https://twitter.com/slatecube?lang=en" TargetMode="External"/><Relationship Id="rId2204" Type="http://schemas.openxmlformats.org/officeDocument/2006/relationships/hyperlink" Target="https://www.thescienceset.com/" TargetMode="External"/><Relationship Id="rId3602" Type="http://schemas.openxmlformats.org/officeDocument/2006/relationships/hyperlink" Target="https://www.facebook.com/ochargeke" TargetMode="External"/><Relationship Id="rId5774" Type="http://schemas.openxmlformats.org/officeDocument/2006/relationships/hyperlink" Target="https://www.linkedin.com/company/4983877" TargetMode="External"/><Relationship Id="rId6825" Type="http://schemas.openxmlformats.org/officeDocument/2006/relationships/hyperlink" Target="https://www.facebook.com/ZyffyKenya" TargetMode="External"/><Relationship Id="rId4376" Type="http://schemas.openxmlformats.org/officeDocument/2006/relationships/hyperlink" Target="https://twitter.com/tirhalsudan?lang=en" TargetMode="External"/><Relationship Id="rId5427" Type="http://schemas.openxmlformats.org/officeDocument/2006/relationships/hyperlink" Target="https://www.facebook.com/payprop" TargetMode="External"/><Relationship Id="rId8997" Type="http://schemas.openxmlformats.org/officeDocument/2006/relationships/hyperlink" Target="https://www.twitter.com/skilluptutors" TargetMode="External"/><Relationship Id="rId4029" Type="http://schemas.openxmlformats.org/officeDocument/2006/relationships/hyperlink" Target="https://www.linkedin.com/company/savanna-circuit-tech/about/" TargetMode="External"/><Relationship Id="rId7599" Type="http://schemas.openxmlformats.org/officeDocument/2006/relationships/hyperlink" Target="https://www.facebook.com/lendstack" TargetMode="External"/><Relationship Id="rId4510" Type="http://schemas.openxmlformats.org/officeDocument/2006/relationships/hyperlink" Target="https://editonthefly.com/" TargetMode="External"/><Relationship Id="rId380" Type="http://schemas.openxmlformats.org/officeDocument/2006/relationships/hyperlink" Target="https://www.facebook.com/ousta.egypt" TargetMode="External"/><Relationship Id="rId2061" Type="http://schemas.openxmlformats.org/officeDocument/2006/relationships/hyperlink" Target="https://twitter.com/CoinJanitor" TargetMode="External"/><Relationship Id="rId3112" Type="http://schemas.openxmlformats.org/officeDocument/2006/relationships/hyperlink" Target="https://www.safaricom.co.ke/blog/contact-us/www.facebook.com/SafaricomLtd" TargetMode="External"/><Relationship Id="rId6682" Type="http://schemas.openxmlformats.org/officeDocument/2006/relationships/hyperlink" Target="http://irentlist.com/" TargetMode="External"/><Relationship Id="rId5284" Type="http://schemas.openxmlformats.org/officeDocument/2006/relationships/hyperlink" Target="http://twitter.com/sampleboard" TargetMode="External"/><Relationship Id="rId6335" Type="http://schemas.openxmlformats.org/officeDocument/2006/relationships/hyperlink" Target="https://twitter.com/codetraingh" TargetMode="External"/><Relationship Id="rId7733" Type="http://schemas.openxmlformats.org/officeDocument/2006/relationships/hyperlink" Target="https://www.twitter.com/packmyload" TargetMode="External"/><Relationship Id="rId10714" Type="http://schemas.openxmlformats.org/officeDocument/2006/relationships/hyperlink" Target="https://africanbros.com/" TargetMode="External"/><Relationship Id="rId1894" Type="http://schemas.openxmlformats.org/officeDocument/2006/relationships/hyperlink" Target="https://www.facebook.com/bismartinsurance" TargetMode="External"/><Relationship Id="rId2945" Type="http://schemas.openxmlformats.org/officeDocument/2006/relationships/hyperlink" Target="http://www.imri.co.za/" TargetMode="External"/><Relationship Id="rId9558" Type="http://schemas.openxmlformats.org/officeDocument/2006/relationships/hyperlink" Target="https://www.myjobmag.co.za/" TargetMode="External"/><Relationship Id="rId11488" Type="http://schemas.openxmlformats.org/officeDocument/2006/relationships/hyperlink" Target="https://eg.linkedin.com/company/welnes-app?trk=public_profile_topcard-current-company" TargetMode="External"/><Relationship Id="rId917" Type="http://schemas.openxmlformats.org/officeDocument/2006/relationships/hyperlink" Target="https://www.linkedin.com/company/safemotos/" TargetMode="External"/><Relationship Id="rId1547" Type="http://schemas.openxmlformats.org/officeDocument/2006/relationships/hyperlink" Target="https://www.linkedin.com/company/weaccept.co/" TargetMode="External"/><Relationship Id="rId4020" Type="http://schemas.openxmlformats.org/officeDocument/2006/relationships/hyperlink" Target="https://www.facebook.com/Softeller/" TargetMode="External"/><Relationship Id="rId7590" Type="http://schemas.openxmlformats.org/officeDocument/2006/relationships/hyperlink" Target="https://www.mainone.net/" TargetMode="External"/><Relationship Id="rId8641" Type="http://schemas.openxmlformats.org/officeDocument/2006/relationships/hyperlink" Target="http://www.twitter.com/afridiligence" TargetMode="External"/><Relationship Id="rId6192" Type="http://schemas.openxmlformats.org/officeDocument/2006/relationships/hyperlink" Target="https://www.twitter.com/itsyalife" TargetMode="External"/><Relationship Id="rId7243" Type="http://schemas.openxmlformats.org/officeDocument/2006/relationships/hyperlink" Target="http://topcheck.com.ng/" TargetMode="External"/><Relationship Id="rId10571" Type="http://schemas.openxmlformats.org/officeDocument/2006/relationships/hyperlink" Target="https://www.facebook.com/wemove.tn/" TargetMode="External"/><Relationship Id="rId11622" Type="http://schemas.openxmlformats.org/officeDocument/2006/relationships/hyperlink" Target="https://twitter.com/AfricaGreenCo" TargetMode="External"/><Relationship Id="rId10224" Type="http://schemas.openxmlformats.org/officeDocument/2006/relationships/hyperlink" Target="https://www.facebook.com/trueflutter/" TargetMode="External"/><Relationship Id="rId3853" Type="http://schemas.openxmlformats.org/officeDocument/2006/relationships/hyperlink" Target="http://www.propertyfox.co.za/" TargetMode="External"/><Relationship Id="rId4904" Type="http://schemas.openxmlformats.org/officeDocument/2006/relationships/hyperlink" Target="http://www.alllife.co.za/" TargetMode="External"/><Relationship Id="rId9068" Type="http://schemas.openxmlformats.org/officeDocument/2006/relationships/hyperlink" Target="http://irentlist.com/" TargetMode="External"/><Relationship Id="rId774" Type="http://schemas.openxmlformats.org/officeDocument/2006/relationships/hyperlink" Target="http://bambagroup.com/" TargetMode="External"/><Relationship Id="rId1057" Type="http://schemas.openxmlformats.org/officeDocument/2006/relationships/hyperlink" Target="https://www.linkedin.com/company/tareeqi/about/" TargetMode="External"/><Relationship Id="rId2455" Type="http://schemas.openxmlformats.org/officeDocument/2006/relationships/hyperlink" Target="https://www.emguidance.com/" TargetMode="External"/><Relationship Id="rId3506" Type="http://schemas.openxmlformats.org/officeDocument/2006/relationships/hyperlink" Target="http://www.mubawab.com/en" TargetMode="External"/><Relationship Id="rId427" Type="http://schemas.openxmlformats.org/officeDocument/2006/relationships/hyperlink" Target="https://www.facebook.com/buycoinsafrica" TargetMode="External"/><Relationship Id="rId2108" Type="http://schemas.openxmlformats.org/officeDocument/2006/relationships/hyperlink" Target="https://www.facebook.com/cloudshiftgroup/" TargetMode="External"/><Relationship Id="rId5678" Type="http://schemas.openxmlformats.org/officeDocument/2006/relationships/hyperlink" Target="https://www.linkedin.com/company/clicks2customers" TargetMode="External"/><Relationship Id="rId6729" Type="http://schemas.openxmlformats.org/officeDocument/2006/relationships/hyperlink" Target="https://www.kazisha.net/" TargetMode="External"/><Relationship Id="rId8151" Type="http://schemas.openxmlformats.org/officeDocument/2006/relationships/hyperlink" Target="https://twitter.com/Salescabal" TargetMode="External"/><Relationship Id="rId9202" Type="http://schemas.openxmlformats.org/officeDocument/2006/relationships/hyperlink" Target="https://www.facebook.com/getmigomoney/" TargetMode="External"/><Relationship Id="rId10081" Type="http://schemas.openxmlformats.org/officeDocument/2006/relationships/hyperlink" Target="https://ug.linkedin.com/in/accurate-weighing-scales-73040b127" TargetMode="External"/><Relationship Id="rId11132" Type="http://schemas.openxmlformats.org/officeDocument/2006/relationships/hyperlink" Target="https://www.facebook.com/Farmers-Pride-1517048061930715/" TargetMode="External"/><Relationship Id="rId4761" Type="http://schemas.openxmlformats.org/officeDocument/2006/relationships/hyperlink" Target="https://www.facebook.com/pages/category/Company/Zaytech-home-planner-289903488020517/" TargetMode="External"/><Relationship Id="rId3363" Type="http://schemas.openxmlformats.org/officeDocument/2006/relationships/hyperlink" Target="https://www.facebook.com/mobilifeFSP/" TargetMode="External"/><Relationship Id="rId4414" Type="http://schemas.openxmlformats.org/officeDocument/2006/relationships/hyperlink" Target="https://www.facebook.com/thumezazw/" TargetMode="External"/><Relationship Id="rId5812" Type="http://schemas.openxmlformats.org/officeDocument/2006/relationships/hyperlink" Target="https://www.facebook.com/contalents/" TargetMode="External"/><Relationship Id="rId284" Type="http://schemas.openxmlformats.org/officeDocument/2006/relationships/hyperlink" Target="https://twitter.com/mydawaapp" TargetMode="External"/><Relationship Id="rId3016" Type="http://schemas.openxmlformats.org/officeDocument/2006/relationships/hyperlink" Target="https://twitter.com/jambopay" TargetMode="External"/><Relationship Id="rId7984" Type="http://schemas.openxmlformats.org/officeDocument/2006/relationships/hyperlink" Target="http://intellectric.com.ng/" TargetMode="External"/><Relationship Id="rId10965" Type="http://schemas.openxmlformats.org/officeDocument/2006/relationships/hyperlink" Target="https://www.facebook.com/rooomxix/" TargetMode="External"/><Relationship Id="rId5188" Type="http://schemas.openxmlformats.org/officeDocument/2006/relationships/hyperlink" Target="https://www.twitter.com/getbuild" TargetMode="External"/><Relationship Id="rId6586" Type="http://schemas.openxmlformats.org/officeDocument/2006/relationships/hyperlink" Target="https://www.twitter.com/eatoutkenya" TargetMode="External"/><Relationship Id="rId7637" Type="http://schemas.openxmlformats.org/officeDocument/2006/relationships/hyperlink" Target="https://twitter.com/mojaApp" TargetMode="External"/><Relationship Id="rId10618" Type="http://schemas.openxmlformats.org/officeDocument/2006/relationships/hyperlink" Target="https://tibu.africa/" TargetMode="External"/><Relationship Id="rId6239" Type="http://schemas.openxmlformats.org/officeDocument/2006/relationships/hyperlink" Target="http://ahonya.com/" TargetMode="External"/><Relationship Id="rId1798" Type="http://schemas.openxmlformats.org/officeDocument/2006/relationships/hyperlink" Target="http://www.awfar.com/" TargetMode="External"/><Relationship Id="rId2849" Type="http://schemas.openxmlformats.org/officeDocument/2006/relationships/hyperlink" Target="http://twitter.com/myhoodapp" TargetMode="External"/><Relationship Id="rId6720" Type="http://schemas.openxmlformats.org/officeDocument/2006/relationships/hyperlink" Target="https://www.linkedin.com/company/justaride-co-ke/" TargetMode="External"/><Relationship Id="rId4271" Type="http://schemas.openxmlformats.org/officeDocument/2006/relationships/hyperlink" Target="https://www.facebook.com/ThulaBabaProject/" TargetMode="External"/><Relationship Id="rId5322" Type="http://schemas.openxmlformats.org/officeDocument/2006/relationships/hyperlink" Target="https://www.linkedin.com/company-beta/2929326/" TargetMode="External"/><Relationship Id="rId8892" Type="http://schemas.openxmlformats.org/officeDocument/2006/relationships/hyperlink" Target="http://www.creativesexpress.co.za/" TargetMode="External"/><Relationship Id="rId7494" Type="http://schemas.openxmlformats.org/officeDocument/2006/relationships/hyperlink" Target="https://cliqcab.com/" TargetMode="External"/><Relationship Id="rId8545" Type="http://schemas.openxmlformats.org/officeDocument/2006/relationships/hyperlink" Target="https://www.linkedin.com/company-beta/9405222/" TargetMode="External"/><Relationship Id="rId9943" Type="http://schemas.openxmlformats.org/officeDocument/2006/relationships/hyperlink" Target="https://candorlife.co.za/" TargetMode="External"/><Relationship Id="rId1932" Type="http://schemas.openxmlformats.org/officeDocument/2006/relationships/hyperlink" Target="https://twitter.com/BoomplayMusic" TargetMode="External"/><Relationship Id="rId6096" Type="http://schemas.openxmlformats.org/officeDocument/2006/relationships/hyperlink" Target="https://www.facebook.com/5dVR1" TargetMode="External"/><Relationship Id="rId7147" Type="http://schemas.openxmlformats.org/officeDocument/2006/relationships/hyperlink" Target="https://twitter.com/OrionNewsGlobal" TargetMode="External"/><Relationship Id="rId10475" Type="http://schemas.openxmlformats.org/officeDocument/2006/relationships/hyperlink" Target="https://www.linkedin.com/company/whispahealth" TargetMode="External"/><Relationship Id="rId11526" Type="http://schemas.openxmlformats.org/officeDocument/2006/relationships/hyperlink" Target="https://www.linkedin.com/company/rwazi" TargetMode="External"/><Relationship Id="rId10128" Type="http://schemas.openxmlformats.org/officeDocument/2006/relationships/hyperlink" Target="https://twitter.com/gradient_the" TargetMode="External"/><Relationship Id="rId3757" Type="http://schemas.openxmlformats.org/officeDocument/2006/relationships/hyperlink" Target="https://www.linkedin.com/company/11467952/" TargetMode="External"/><Relationship Id="rId4808" Type="http://schemas.openxmlformats.org/officeDocument/2006/relationships/hyperlink" Target="https://twitter.com/zagric1" TargetMode="External"/><Relationship Id="rId678" Type="http://schemas.openxmlformats.org/officeDocument/2006/relationships/hyperlink" Target="https://www.linkedin.com/company/cowtribe/" TargetMode="External"/><Relationship Id="rId2359" Type="http://schemas.openxmlformats.org/officeDocument/2006/relationships/hyperlink" Target="https://www.linkedin.com/company/ecosure/" TargetMode="External"/><Relationship Id="rId6230" Type="http://schemas.openxmlformats.org/officeDocument/2006/relationships/hyperlink" Target="https://www.facebook.com/pg/okumkomfoodsgh/" TargetMode="External"/><Relationship Id="rId9453" Type="http://schemas.openxmlformats.org/officeDocument/2006/relationships/hyperlink" Target="https://twitter.com/cmapit?lang=en" TargetMode="External"/><Relationship Id="rId11383" Type="http://schemas.openxmlformats.org/officeDocument/2006/relationships/hyperlink" Target="https://twitter.com/nestcoin?s=21" TargetMode="External"/><Relationship Id="rId812" Type="http://schemas.openxmlformats.org/officeDocument/2006/relationships/hyperlink" Target="https://twitter.com/HitchHikerApp" TargetMode="External"/><Relationship Id="rId1442" Type="http://schemas.openxmlformats.org/officeDocument/2006/relationships/hyperlink" Target="https://www.facebook.com/4GCapital/" TargetMode="External"/><Relationship Id="rId2840" Type="http://schemas.openxmlformats.org/officeDocument/2006/relationships/hyperlink" Target="https://www.facebook.com/hippocms" TargetMode="External"/><Relationship Id="rId8055" Type="http://schemas.openxmlformats.org/officeDocument/2006/relationships/hyperlink" Target="http://twitter.com/jatefoods" TargetMode="External"/><Relationship Id="rId9106" Type="http://schemas.openxmlformats.org/officeDocument/2006/relationships/hyperlink" Target="https://www.facebook.com/ChapChapAfrica" TargetMode="External"/><Relationship Id="rId11036" Type="http://schemas.openxmlformats.org/officeDocument/2006/relationships/hyperlink" Target="https://www.facebook.com/WaveSenegal/" TargetMode="External"/><Relationship Id="rId3267" Type="http://schemas.openxmlformats.org/officeDocument/2006/relationships/hyperlink" Target="https://www.facebook.com/lyvvcosmetics/" TargetMode="External"/><Relationship Id="rId4665" Type="http://schemas.openxmlformats.org/officeDocument/2006/relationships/hyperlink" Target="http://www.wazapay.net/" TargetMode="External"/><Relationship Id="rId5716" Type="http://schemas.openxmlformats.org/officeDocument/2006/relationships/hyperlink" Target="https://www.twitter.com/safari_royal" TargetMode="External"/><Relationship Id="rId188" Type="http://schemas.openxmlformats.org/officeDocument/2006/relationships/hyperlink" Target="https://www.facebook.com/weareTeamApt/" TargetMode="External"/><Relationship Id="rId4318" Type="http://schemas.openxmlformats.org/officeDocument/2006/relationships/hyperlink" Target="https://www.facebook.com/tattlr/" TargetMode="External"/><Relationship Id="rId7888" Type="http://schemas.openxmlformats.org/officeDocument/2006/relationships/hyperlink" Target="https://www.linkedin.com/company/raoatech-it-electromech-limited/" TargetMode="External"/><Relationship Id="rId8939" Type="http://schemas.openxmlformats.org/officeDocument/2006/relationships/hyperlink" Target="https://www.facebook.com/Mellowcabs/" TargetMode="External"/><Relationship Id="rId10869" Type="http://schemas.openxmlformats.org/officeDocument/2006/relationships/hyperlink" Target="https://twitter.com/Mecho_Autotech" TargetMode="External"/><Relationship Id="rId2350" Type="http://schemas.openxmlformats.org/officeDocument/2006/relationships/hyperlink" Target="https://twitter.com/dusupay" TargetMode="External"/><Relationship Id="rId3401" Type="http://schemas.openxmlformats.org/officeDocument/2006/relationships/hyperlink" Target="https://twitter.com/nefridsafrica" TargetMode="External"/><Relationship Id="rId6971" Type="http://schemas.openxmlformats.org/officeDocument/2006/relationships/hyperlink" Target="https://www.facebook.com/STAMPinv?ref=br_tf" TargetMode="External"/><Relationship Id="rId322" Type="http://schemas.openxmlformats.org/officeDocument/2006/relationships/hyperlink" Target="https://www.linkedin.com/company/solarworks-b-v-/" TargetMode="External"/><Relationship Id="rId2003" Type="http://schemas.openxmlformats.org/officeDocument/2006/relationships/hyperlink" Target="https://www.linkedin.com/company/carsurance-net/about/" TargetMode="External"/><Relationship Id="rId5573" Type="http://schemas.openxmlformats.org/officeDocument/2006/relationships/hyperlink" Target="https://www.linkedin.com/company/agilocity" TargetMode="External"/><Relationship Id="rId6624" Type="http://schemas.openxmlformats.org/officeDocument/2006/relationships/hyperlink" Target="https://twitter.com/gravityID_earth" TargetMode="External"/><Relationship Id="rId4175" Type="http://schemas.openxmlformats.org/officeDocument/2006/relationships/hyperlink" Target="https://www.facebook.com/SolarNowUG/" TargetMode="External"/><Relationship Id="rId5226" Type="http://schemas.openxmlformats.org/officeDocument/2006/relationships/hyperlink" Target="https://www.facebook.com/browniepointsSA" TargetMode="External"/><Relationship Id="rId7398" Type="http://schemas.openxmlformats.org/officeDocument/2006/relationships/hyperlink" Target="http://www.maliyo.com/" TargetMode="External"/><Relationship Id="rId8796" Type="http://schemas.openxmlformats.org/officeDocument/2006/relationships/hyperlink" Target="https://www.linkedin.com/company/zindi-africa/" TargetMode="External"/><Relationship Id="rId9847" Type="http://schemas.openxmlformats.org/officeDocument/2006/relationships/hyperlink" Target="https://africaforesight.com/" TargetMode="External"/><Relationship Id="rId11777" Type="http://schemas.openxmlformats.org/officeDocument/2006/relationships/hyperlink" Target="https://twitter.com/savabusiness" TargetMode="External"/><Relationship Id="rId1836" Type="http://schemas.openxmlformats.org/officeDocument/2006/relationships/hyperlink" Target="https://www.facebook.com/beatdrone" TargetMode="External"/><Relationship Id="rId8449" Type="http://schemas.openxmlformats.org/officeDocument/2006/relationships/hyperlink" Target="https://twitter.com/coindirectcom" TargetMode="External"/><Relationship Id="rId10379" Type="http://schemas.openxmlformats.org/officeDocument/2006/relationships/hyperlink" Target="https://www.linkedin.com/company/healthforce-io/" TargetMode="External"/><Relationship Id="rId8930" Type="http://schemas.openxmlformats.org/officeDocument/2006/relationships/hyperlink" Target="https://noupoortwind.co.za/" TargetMode="External"/><Relationship Id="rId6481" Type="http://schemas.openxmlformats.org/officeDocument/2006/relationships/hyperlink" Target="https://www.facebook.com/alericonsultingkenya/" TargetMode="External"/><Relationship Id="rId7532" Type="http://schemas.openxmlformats.org/officeDocument/2006/relationships/hyperlink" Target="https://www.linkedin.com/company/surecredit/about/" TargetMode="External"/><Relationship Id="rId10860" Type="http://schemas.openxmlformats.org/officeDocument/2006/relationships/hyperlink" Target="https://www.linkedin.com/company/tixdotafrica/" TargetMode="External"/><Relationship Id="rId5083" Type="http://schemas.openxmlformats.org/officeDocument/2006/relationships/hyperlink" Target="https://www.facebook.com/10XInvestments/" TargetMode="External"/><Relationship Id="rId6134" Type="http://schemas.openxmlformats.org/officeDocument/2006/relationships/hyperlink" Target="https://doctoorum.com/" TargetMode="External"/><Relationship Id="rId10513" Type="http://schemas.openxmlformats.org/officeDocument/2006/relationships/hyperlink" Target="https://twitter.com/kabakoolabs" TargetMode="External"/><Relationship Id="rId9357" Type="http://schemas.openxmlformats.org/officeDocument/2006/relationships/hyperlink" Target="https://www.facebook.com/JabbaEngineeringLtd/" TargetMode="External"/><Relationship Id="rId1346" Type="http://schemas.openxmlformats.org/officeDocument/2006/relationships/hyperlink" Target="https://www.linkedin.com/company/alphotazifarms/" TargetMode="External"/><Relationship Id="rId1693" Type="http://schemas.openxmlformats.org/officeDocument/2006/relationships/hyperlink" Target="https://www.linkedin.com/company/5397057/" TargetMode="External"/><Relationship Id="rId2744" Type="http://schemas.openxmlformats.org/officeDocument/2006/relationships/hyperlink" Target="https://www.linkedin.com/company/gravity.com/about/" TargetMode="External"/><Relationship Id="rId11287" Type="http://schemas.openxmlformats.org/officeDocument/2006/relationships/hyperlink" Target="https://twitter.com/mypaylend" TargetMode="External"/><Relationship Id="rId716" Type="http://schemas.openxmlformats.org/officeDocument/2006/relationships/hyperlink" Target="https://www.linkedin.com/company/talentbasehr/" TargetMode="External"/><Relationship Id="rId5967" Type="http://schemas.openxmlformats.org/officeDocument/2006/relationships/hyperlink" Target="http://www.linkedin.com/company/karmsolar" TargetMode="External"/><Relationship Id="rId52" Type="http://schemas.openxmlformats.org/officeDocument/2006/relationships/hyperlink" Target="https://twitter.com/powerhive" TargetMode="External"/><Relationship Id="rId4569" Type="http://schemas.openxmlformats.org/officeDocument/2006/relationships/hyperlink" Target="https://twitter.com/vetsarkc?lang=en" TargetMode="External"/><Relationship Id="rId8440" Type="http://schemas.openxmlformats.org/officeDocument/2006/relationships/hyperlink" Target="https://www.linkedin.com/company/m-funding-holding-ltd/" TargetMode="External"/><Relationship Id="rId10370" Type="http://schemas.openxmlformats.org/officeDocument/2006/relationships/hyperlink" Target="https://leafline.co.za/" TargetMode="External"/><Relationship Id="rId11421" Type="http://schemas.openxmlformats.org/officeDocument/2006/relationships/hyperlink" Target="https://www.linkedin.com/company/credrails/" TargetMode="External"/><Relationship Id="rId7042" Type="http://schemas.openxmlformats.org/officeDocument/2006/relationships/hyperlink" Target="https://www.facebook.com/mimiafricanaaccessories" TargetMode="External"/><Relationship Id="rId10023" Type="http://schemas.openxmlformats.org/officeDocument/2006/relationships/hyperlink" Target="https://skyfiredigital.com/" TargetMode="External"/><Relationship Id="rId3652" Type="http://schemas.openxmlformats.org/officeDocument/2006/relationships/hyperlink" Target="http://www.opennetworks.com/" TargetMode="External"/><Relationship Id="rId4703" Type="http://schemas.openxmlformats.org/officeDocument/2006/relationships/hyperlink" Target="https://twitter.com/WenaData" TargetMode="External"/><Relationship Id="rId573" Type="http://schemas.openxmlformats.org/officeDocument/2006/relationships/hyperlink" Target="https://www.facebook.com/Fastvan-412306392298140/timeline/" TargetMode="External"/><Relationship Id="rId2254" Type="http://schemas.openxmlformats.org/officeDocument/2006/relationships/hyperlink" Target="https://twitter.com/denkiminsurance" TargetMode="External"/><Relationship Id="rId3305" Type="http://schemas.openxmlformats.org/officeDocument/2006/relationships/hyperlink" Target="https://twitter.com/Coders4africa" TargetMode="External"/><Relationship Id="rId226" Type="http://schemas.openxmlformats.org/officeDocument/2006/relationships/hyperlink" Target="http://twitter.com/solwallet" TargetMode="External"/><Relationship Id="rId5477" Type="http://schemas.openxmlformats.org/officeDocument/2006/relationships/hyperlink" Target="https://www.facebook.com/digadigital/" TargetMode="External"/><Relationship Id="rId6875" Type="http://schemas.openxmlformats.org/officeDocument/2006/relationships/hyperlink" Target="https://www.linkedin.com/company/myrideafrica" TargetMode="External"/><Relationship Id="rId7926" Type="http://schemas.openxmlformats.org/officeDocument/2006/relationships/hyperlink" Target="https://www.facebook.com/owojelasblog" TargetMode="External"/><Relationship Id="rId10907" Type="http://schemas.openxmlformats.org/officeDocument/2006/relationships/hyperlink" Target="https://tramadolpills.net/" TargetMode="External"/><Relationship Id="rId4079" Type="http://schemas.openxmlformats.org/officeDocument/2006/relationships/hyperlink" Target="https://www.sheriakiganjani.co.tz/" TargetMode="External"/><Relationship Id="rId6528" Type="http://schemas.openxmlformats.org/officeDocument/2006/relationships/hyperlink" Target="http://twitter.com/buyrentkenya" TargetMode="External"/><Relationship Id="rId9001" Type="http://schemas.openxmlformats.org/officeDocument/2006/relationships/hyperlink" Target="http://swaiba.com/" TargetMode="External"/><Relationship Id="rId4560" Type="http://schemas.openxmlformats.org/officeDocument/2006/relationships/hyperlink" Target="http://www.vend-ex.com/" TargetMode="External"/><Relationship Id="rId5611" Type="http://schemas.openxmlformats.org/officeDocument/2006/relationships/hyperlink" Target="http://www.proximityid.co.za/" TargetMode="External"/><Relationship Id="rId3162" Type="http://schemas.openxmlformats.org/officeDocument/2006/relationships/hyperlink" Target="http://lafricamobile.com/" TargetMode="External"/><Relationship Id="rId4213" Type="http://schemas.openxmlformats.org/officeDocument/2006/relationships/hyperlink" Target="https://www.linkedin.com/company/surestart-online-financial-services-pty-ltd-" TargetMode="External"/><Relationship Id="rId7783" Type="http://schemas.openxmlformats.org/officeDocument/2006/relationships/hyperlink" Target="https://twitter.com/TheLeadspace" TargetMode="External"/><Relationship Id="rId8834" Type="http://schemas.openxmlformats.org/officeDocument/2006/relationships/hyperlink" Target="https://avatarbrands.com/" TargetMode="External"/><Relationship Id="rId6385" Type="http://schemas.openxmlformats.org/officeDocument/2006/relationships/hyperlink" Target="https://ovationhall.com/" TargetMode="External"/><Relationship Id="rId7436" Type="http://schemas.openxmlformats.org/officeDocument/2006/relationships/hyperlink" Target="https://eshop.com.ng/" TargetMode="External"/><Relationship Id="rId10764" Type="http://schemas.openxmlformats.org/officeDocument/2006/relationships/hyperlink" Target="https://www.linkedin.com/company/almentornet/about/" TargetMode="External"/><Relationship Id="rId11815" Type="http://schemas.openxmlformats.org/officeDocument/2006/relationships/hyperlink" Target="https://smartprof.fr/" TargetMode="External"/><Relationship Id="rId6038" Type="http://schemas.openxmlformats.org/officeDocument/2006/relationships/hyperlink" Target="https://www.linkedin.com/company/go-ejaza/about/" TargetMode="External"/><Relationship Id="rId10417" Type="http://schemas.openxmlformats.org/officeDocument/2006/relationships/hyperlink" Target="https://twitter.com/congonuru" TargetMode="External"/><Relationship Id="rId2995" Type="http://schemas.openxmlformats.org/officeDocument/2006/relationships/hyperlink" Target="https://www.facebook.com/mediamark.co.za/" TargetMode="External"/><Relationship Id="rId967" Type="http://schemas.openxmlformats.org/officeDocument/2006/relationships/hyperlink" Target="https://www.bacegroup.com/" TargetMode="External"/><Relationship Id="rId1597" Type="http://schemas.openxmlformats.org/officeDocument/2006/relationships/hyperlink" Target="https://www.facebook.com/AfrigLBAVchPBS/" TargetMode="External"/><Relationship Id="rId2648" Type="http://schemas.openxmlformats.org/officeDocument/2006/relationships/hyperlink" Target="https://d.facebook.com/freshsourceinc/" TargetMode="External"/><Relationship Id="rId4070" Type="http://schemas.openxmlformats.org/officeDocument/2006/relationships/hyperlink" Target="https://www.facebook.com/senditoo" TargetMode="External"/><Relationship Id="rId5121" Type="http://schemas.openxmlformats.org/officeDocument/2006/relationships/hyperlink" Target="https://www.linkedin.com/company/vectra-business-technologies/" TargetMode="External"/><Relationship Id="rId8691" Type="http://schemas.openxmlformats.org/officeDocument/2006/relationships/hyperlink" Target="https://clockinstant.com/" TargetMode="External"/><Relationship Id="rId9742" Type="http://schemas.openxmlformats.org/officeDocument/2006/relationships/hyperlink" Target="https://www.linkedin.com/company/planet42/about/" TargetMode="External"/><Relationship Id="rId11672" Type="http://schemas.openxmlformats.org/officeDocument/2006/relationships/hyperlink" Target="https://foondamate.com/" TargetMode="External"/><Relationship Id="rId1731" Type="http://schemas.openxmlformats.org/officeDocument/2006/relationships/hyperlink" Target="https://egypt.aqarmap.com/en/" TargetMode="External"/><Relationship Id="rId7293" Type="http://schemas.openxmlformats.org/officeDocument/2006/relationships/hyperlink" Target="https://twitter.com/foodstantly" TargetMode="External"/><Relationship Id="rId8344" Type="http://schemas.openxmlformats.org/officeDocument/2006/relationships/hyperlink" Target="https://twitter.com/Gamfari" TargetMode="External"/><Relationship Id="rId10274" Type="http://schemas.openxmlformats.org/officeDocument/2006/relationships/hyperlink" Target="https://www.facebook.com/mwavulitechnologiesUganda" TargetMode="External"/><Relationship Id="rId11325" Type="http://schemas.openxmlformats.org/officeDocument/2006/relationships/hyperlink" Target="https://www.linkedin.com/company/gahez-market/" TargetMode="External"/><Relationship Id="rId3556" Type="http://schemas.openxmlformats.org/officeDocument/2006/relationships/hyperlink" Target="https://twitter.com/Naviacom" TargetMode="External"/><Relationship Id="rId4954" Type="http://schemas.openxmlformats.org/officeDocument/2006/relationships/hyperlink" Target="http://rosehipco.com/" TargetMode="External"/><Relationship Id="rId477" Type="http://schemas.openxmlformats.org/officeDocument/2006/relationships/hyperlink" Target="https://twitter.com/Nomanini" TargetMode="External"/><Relationship Id="rId2158" Type="http://schemas.openxmlformats.org/officeDocument/2006/relationships/hyperlink" Target="https://www.linkedin.com/company/connectmed/" TargetMode="External"/><Relationship Id="rId3209" Type="http://schemas.openxmlformats.org/officeDocument/2006/relationships/hyperlink" Target="https://www.linkedin.com/company/leaf-global-fintech/about/" TargetMode="External"/><Relationship Id="rId4607" Type="http://schemas.openxmlformats.org/officeDocument/2006/relationships/hyperlink" Target="http://maglag.com/" TargetMode="External"/><Relationship Id="rId6779" Type="http://schemas.openxmlformats.org/officeDocument/2006/relationships/hyperlink" Target="https://www.facebook.com/mambo247" TargetMode="External"/><Relationship Id="rId9252" Type="http://schemas.openxmlformats.org/officeDocument/2006/relationships/hyperlink" Target="https://www.linkedin.com/company/sumobank" TargetMode="External"/><Relationship Id="rId11182" Type="http://schemas.openxmlformats.org/officeDocument/2006/relationships/hyperlink" Target="https://myidentitypass.com/" TargetMode="External"/><Relationship Id="rId611" Type="http://schemas.openxmlformats.org/officeDocument/2006/relationships/hyperlink" Target="http://delvv.io/" TargetMode="External"/><Relationship Id="rId1241" Type="http://schemas.openxmlformats.org/officeDocument/2006/relationships/hyperlink" Target="http://fb.me/powercubesystems" TargetMode="External"/><Relationship Id="rId5862" Type="http://schemas.openxmlformats.org/officeDocument/2006/relationships/hyperlink" Target="https://www.linkedin.com/company/dailymedicalinfo-com" TargetMode="External"/><Relationship Id="rId6913" Type="http://schemas.openxmlformats.org/officeDocument/2006/relationships/hyperlink" Target="https://twitter.com/eazzylabs" TargetMode="External"/><Relationship Id="rId4464" Type="http://schemas.openxmlformats.org/officeDocument/2006/relationships/hyperlink" Target="https://www.trukto.com/" TargetMode="External"/><Relationship Id="rId5515" Type="http://schemas.openxmlformats.org/officeDocument/2006/relationships/hyperlink" Target="http://www.quicklysign.com/" TargetMode="External"/><Relationship Id="rId3066" Type="http://schemas.openxmlformats.org/officeDocument/2006/relationships/hyperlink" Target="https://www.linkedin.com/company/lunomoney/" TargetMode="External"/><Relationship Id="rId4117" Type="http://schemas.openxmlformats.org/officeDocument/2006/relationships/hyperlink" Target="https://www.twitter.com/skillup_co" TargetMode="External"/><Relationship Id="rId7687" Type="http://schemas.openxmlformats.org/officeDocument/2006/relationships/hyperlink" Target="https://www.patricia.com.ng/" TargetMode="External"/><Relationship Id="rId6289" Type="http://schemas.openxmlformats.org/officeDocument/2006/relationships/hyperlink" Target="https://linkedin.com/company/hitriva" TargetMode="External"/><Relationship Id="rId8738" Type="http://schemas.openxmlformats.org/officeDocument/2006/relationships/hyperlink" Target="https://www.linkedin.com/company/comunity" TargetMode="External"/><Relationship Id="rId10668" Type="http://schemas.openxmlformats.org/officeDocument/2006/relationships/hyperlink" Target="https://www.linkedin.com/company/tebcan?trk=tyah&amp;trkInfo=clickedVertical%3Acompany%2CclickedEntityId%3A9484378%2Cidx%3A2-3-4%2CtarId%3A1457954986854%2Ctas%3Atebca" TargetMode="External"/><Relationship Id="rId11719" Type="http://schemas.openxmlformats.org/officeDocument/2006/relationships/hyperlink" Target="https://www.linkedin.com/company/vocalysd-ai/about/" TargetMode="External"/><Relationship Id="rId2899" Type="http://schemas.openxmlformats.org/officeDocument/2006/relationships/hyperlink" Target="http://ict.io/" TargetMode="External"/><Relationship Id="rId3200" Type="http://schemas.openxmlformats.org/officeDocument/2006/relationships/hyperlink" Target="https://twitter.com/LifiLed" TargetMode="External"/><Relationship Id="rId6770" Type="http://schemas.openxmlformats.org/officeDocument/2006/relationships/hyperlink" Target="https://www.twitter.com/loniwacapital" TargetMode="External"/><Relationship Id="rId7821" Type="http://schemas.openxmlformats.org/officeDocument/2006/relationships/hyperlink" Target="https://twitter.com/haveneplatform" TargetMode="External"/><Relationship Id="rId121" Type="http://schemas.openxmlformats.org/officeDocument/2006/relationships/hyperlink" Target="https://www.linkedin.com/company/sendy-limited/" TargetMode="External"/><Relationship Id="rId5372" Type="http://schemas.openxmlformats.org/officeDocument/2006/relationships/hyperlink" Target="https://www.twitter.com/theloyaltybox" TargetMode="External"/><Relationship Id="rId6423" Type="http://schemas.openxmlformats.org/officeDocument/2006/relationships/hyperlink" Target="https://www.linkedin.com/company/afrisol-technologies/" TargetMode="External"/><Relationship Id="rId9993" Type="http://schemas.openxmlformats.org/officeDocument/2006/relationships/hyperlink" Target="https://www.linkedin.com/company/flip-africa" TargetMode="External"/><Relationship Id="rId10802" Type="http://schemas.openxmlformats.org/officeDocument/2006/relationships/hyperlink" Target="https://www.linkedin.com/company/kotanipay/" TargetMode="External"/><Relationship Id="rId5025" Type="http://schemas.openxmlformats.org/officeDocument/2006/relationships/hyperlink" Target="http://www.drone-africa-service.com/" TargetMode="External"/><Relationship Id="rId8595" Type="http://schemas.openxmlformats.org/officeDocument/2006/relationships/hyperlink" Target="https://www.facebook.com/clickafricadigital/" TargetMode="External"/><Relationship Id="rId9646" Type="http://schemas.openxmlformats.org/officeDocument/2006/relationships/hyperlink" Target="https://www.propertymap.ae/" TargetMode="External"/><Relationship Id="rId1635" Type="http://schemas.openxmlformats.org/officeDocument/2006/relationships/hyperlink" Target="https://twitter.com/clickpesa" TargetMode="External"/><Relationship Id="rId1982" Type="http://schemas.openxmlformats.org/officeDocument/2006/relationships/hyperlink" Target="https://twitter.com/BwalaLogistics" TargetMode="External"/><Relationship Id="rId7197" Type="http://schemas.openxmlformats.org/officeDocument/2006/relationships/hyperlink" Target="https://twitter.com/safiriexpress?lang=en" TargetMode="External"/><Relationship Id="rId8248" Type="http://schemas.openxmlformats.org/officeDocument/2006/relationships/hyperlink" Target="https://www.linkedin.com/in/prima-times-323374161/" TargetMode="External"/><Relationship Id="rId10178" Type="http://schemas.openxmlformats.org/officeDocument/2006/relationships/hyperlink" Target="https://www.linkedin.com/company/xacrosug" TargetMode="External"/><Relationship Id="rId11576" Type="http://schemas.openxmlformats.org/officeDocument/2006/relationships/hyperlink" Target="https://www.linkedin.com/company/the-food-lab-egy/about/" TargetMode="External"/><Relationship Id="rId11229" Type="http://schemas.openxmlformats.org/officeDocument/2006/relationships/hyperlink" Target="https://twitter.com/offerzen" TargetMode="External"/><Relationship Id="rId4858" Type="http://schemas.openxmlformats.org/officeDocument/2006/relationships/hyperlink" Target="https://www.facebook.com/getkalido/" TargetMode="External"/><Relationship Id="rId5909" Type="http://schemas.openxmlformats.org/officeDocument/2006/relationships/hyperlink" Target="https://www.linkedin.com/company/estasharah" TargetMode="External"/><Relationship Id="rId11710" Type="http://schemas.openxmlformats.org/officeDocument/2006/relationships/hyperlink" Target="https://www.facebook.com/abelaapp/" TargetMode="External"/><Relationship Id="rId6280" Type="http://schemas.openxmlformats.org/officeDocument/2006/relationships/hyperlink" Target="https://twitter.com/zished" TargetMode="External"/><Relationship Id="rId7331" Type="http://schemas.openxmlformats.org/officeDocument/2006/relationships/hyperlink" Target="http://www.mallforafrica.com/" TargetMode="External"/><Relationship Id="rId10312" Type="http://schemas.openxmlformats.org/officeDocument/2006/relationships/hyperlink" Target="https://latimgroup.com/" TargetMode="External"/><Relationship Id="rId2890" Type="http://schemas.openxmlformats.org/officeDocument/2006/relationships/hyperlink" Target="https://ice3x.co.za/" TargetMode="External"/><Relationship Id="rId3941" Type="http://schemas.openxmlformats.org/officeDocument/2006/relationships/hyperlink" Target="https://www.redflash.se/" TargetMode="External"/><Relationship Id="rId862" Type="http://schemas.openxmlformats.org/officeDocument/2006/relationships/hyperlink" Target="https://twitter.com/credpal?lang=en" TargetMode="External"/><Relationship Id="rId1492" Type="http://schemas.openxmlformats.org/officeDocument/2006/relationships/hyperlink" Target="https://twitter.com/BitfinancePBC" TargetMode="External"/><Relationship Id="rId2543" Type="http://schemas.openxmlformats.org/officeDocument/2006/relationships/hyperlink" Target="http://www.healthsolutions.com/" TargetMode="External"/><Relationship Id="rId9156" Type="http://schemas.openxmlformats.org/officeDocument/2006/relationships/hyperlink" Target="https://www.facebook.com/Agence-universitaire-pour-lInnovation-AUI-177468469814571" TargetMode="External"/><Relationship Id="rId11086" Type="http://schemas.openxmlformats.org/officeDocument/2006/relationships/hyperlink" Target="https://www.linkedin.com/company/irawotalents" TargetMode="External"/><Relationship Id="rId515" Type="http://schemas.openxmlformats.org/officeDocument/2006/relationships/hyperlink" Target="https://www.snapnsave.co.za/" TargetMode="External"/><Relationship Id="rId1145" Type="http://schemas.openxmlformats.org/officeDocument/2006/relationships/hyperlink" Target="https://twitter.com/Lightbulb_Info" TargetMode="External"/><Relationship Id="rId5766" Type="http://schemas.openxmlformats.org/officeDocument/2006/relationships/hyperlink" Target="https://www.facebook.com/EngineeringSystemsME" TargetMode="External"/><Relationship Id="rId4368" Type="http://schemas.openxmlformats.org/officeDocument/2006/relationships/hyperlink" Target="https://twitter.com/timbuktu_travel" TargetMode="External"/><Relationship Id="rId5419" Type="http://schemas.openxmlformats.org/officeDocument/2006/relationships/hyperlink" Target="https://www.facebook.com/octobase" TargetMode="External"/><Relationship Id="rId6817" Type="http://schemas.openxmlformats.org/officeDocument/2006/relationships/hyperlink" Target="https://www.twitter.com/nabaleka" TargetMode="External"/><Relationship Id="rId8989" Type="http://schemas.openxmlformats.org/officeDocument/2006/relationships/hyperlink" Target="http://www.practicaleducationnetwork.com/" TargetMode="External"/><Relationship Id="rId11220" Type="http://schemas.openxmlformats.org/officeDocument/2006/relationships/hyperlink" Target="https://myt40.com/" TargetMode="External"/><Relationship Id="rId5900" Type="http://schemas.openxmlformats.org/officeDocument/2006/relationships/hyperlink" Target="https://facebook.com/majecules" TargetMode="External"/><Relationship Id="rId3451" Type="http://schemas.openxmlformats.org/officeDocument/2006/relationships/hyperlink" Target="https://www.facebook.com/themokoapp/" TargetMode="External"/><Relationship Id="rId4502" Type="http://schemas.openxmlformats.org/officeDocument/2006/relationships/hyperlink" Target="https://intelipro.co/" TargetMode="External"/><Relationship Id="rId372" Type="http://schemas.openxmlformats.org/officeDocument/2006/relationships/hyperlink" Target="https://www.linkedin.com/company/enova-robotics/" TargetMode="External"/><Relationship Id="rId2053" Type="http://schemas.openxmlformats.org/officeDocument/2006/relationships/hyperlink" Target="http://www.chocolatecitygroup.com/" TargetMode="External"/><Relationship Id="rId3104" Type="http://schemas.openxmlformats.org/officeDocument/2006/relationships/hyperlink" Target="http://twitter.com/knginesearch" TargetMode="External"/><Relationship Id="rId6674" Type="http://schemas.openxmlformats.org/officeDocument/2006/relationships/hyperlink" Target="https://www.facebook.com/incafrica" TargetMode="External"/><Relationship Id="rId7725" Type="http://schemas.openxmlformats.org/officeDocument/2006/relationships/hyperlink" Target="http://www.twitter.con/renderhealth" TargetMode="External"/><Relationship Id="rId5276" Type="http://schemas.openxmlformats.org/officeDocument/2006/relationships/hyperlink" Target="https://www.linkedin.com/company-beta/5293134/" TargetMode="External"/><Relationship Id="rId6327" Type="http://schemas.openxmlformats.org/officeDocument/2006/relationships/hyperlink" Target="https://www.twitter.com/booomersbikesgh" TargetMode="External"/><Relationship Id="rId9897" Type="http://schemas.openxmlformats.org/officeDocument/2006/relationships/hyperlink" Target="https://www.linkedin.com/company/nokwary" TargetMode="External"/><Relationship Id="rId10706" Type="http://schemas.openxmlformats.org/officeDocument/2006/relationships/hyperlink" Target="https://viwandafrica.com/" TargetMode="External"/><Relationship Id="rId8499" Type="http://schemas.openxmlformats.org/officeDocument/2006/relationships/hyperlink" Target="http://www.hellocavalry.com/" TargetMode="External"/><Relationship Id="rId1886" Type="http://schemas.openxmlformats.org/officeDocument/2006/relationships/hyperlink" Target="http://www.drcadx.com/" TargetMode="External"/><Relationship Id="rId2937" Type="http://schemas.openxmlformats.org/officeDocument/2006/relationships/hyperlink" Target="https://twitter.com/identity_tech/" TargetMode="External"/><Relationship Id="rId909" Type="http://schemas.openxmlformats.org/officeDocument/2006/relationships/hyperlink" Target="http://think.it/" TargetMode="External"/><Relationship Id="rId1539" Type="http://schemas.openxmlformats.org/officeDocument/2006/relationships/hyperlink" Target="https://www.linkedin.com/company/atabantu/about/" TargetMode="External"/><Relationship Id="rId5410" Type="http://schemas.openxmlformats.org/officeDocument/2006/relationships/hyperlink" Target="http://www.healthcloudsa.com/" TargetMode="External"/><Relationship Id="rId8980" Type="http://schemas.openxmlformats.org/officeDocument/2006/relationships/hyperlink" Target="https://ifakenya.co.ke/" TargetMode="External"/><Relationship Id="rId4012" Type="http://schemas.openxmlformats.org/officeDocument/2006/relationships/hyperlink" Target="https://www.linkedin.com/company/safarimeals/" TargetMode="External"/><Relationship Id="rId7582" Type="http://schemas.openxmlformats.org/officeDocument/2006/relationships/hyperlink" Target="https://www.facebook.com/rack-centre-1456069471374939" TargetMode="External"/><Relationship Id="rId8633" Type="http://schemas.openxmlformats.org/officeDocument/2006/relationships/hyperlink" Target="https://www.twitter.com/3d_forms" TargetMode="External"/><Relationship Id="rId10563" Type="http://schemas.openxmlformats.org/officeDocument/2006/relationships/hyperlink" Target="https://www.facebook.com/eStoresFactory" TargetMode="External"/><Relationship Id="rId11614" Type="http://schemas.openxmlformats.org/officeDocument/2006/relationships/hyperlink" Target="https://www.linkedin.com/company/norebase" TargetMode="External"/><Relationship Id="rId6184" Type="http://schemas.openxmlformats.org/officeDocument/2006/relationships/hyperlink" Target="https://twitter.com/AfricaAplus" TargetMode="External"/><Relationship Id="rId7235" Type="http://schemas.openxmlformats.org/officeDocument/2006/relationships/hyperlink" Target="https://www.facebook.com/covibeshq/" TargetMode="External"/><Relationship Id="rId10216" Type="http://schemas.openxmlformats.org/officeDocument/2006/relationships/hyperlink" Target="https://www.linkedin.com/company/pinecom/" TargetMode="External"/><Relationship Id="rId2794" Type="http://schemas.openxmlformats.org/officeDocument/2006/relationships/hyperlink" Target="https://www.haltons.co.ke/" TargetMode="External"/><Relationship Id="rId3845" Type="http://schemas.openxmlformats.org/officeDocument/2006/relationships/hyperlink" Target="https://www.linkedin.com/company/predictive-insights/" TargetMode="External"/><Relationship Id="rId766" Type="http://schemas.openxmlformats.org/officeDocument/2006/relationships/hyperlink" Target="https://www.facebook.com/musangadeliveries/" TargetMode="External"/><Relationship Id="rId1396" Type="http://schemas.openxmlformats.org/officeDocument/2006/relationships/hyperlink" Target="https://sendroid.co/" TargetMode="External"/><Relationship Id="rId2447" Type="http://schemas.openxmlformats.org/officeDocument/2006/relationships/hyperlink" Target="https://www.facebook.com/esajadotcom" TargetMode="External"/><Relationship Id="rId419" Type="http://schemas.openxmlformats.org/officeDocument/2006/relationships/hyperlink" Target="https://www.facebook.com/mdaasglobal/" TargetMode="External"/><Relationship Id="rId1049" Type="http://schemas.openxmlformats.org/officeDocument/2006/relationships/hyperlink" Target="https://www.linkedin.com/company/yenepay-com/" TargetMode="External"/><Relationship Id="rId7092" Type="http://schemas.openxmlformats.org/officeDocument/2006/relationships/hyperlink" Target="https://www.twitter.com/pesabazaar" TargetMode="External"/><Relationship Id="rId8143" Type="http://schemas.openxmlformats.org/officeDocument/2006/relationships/hyperlink" Target="https://www.techypals.com/" TargetMode="External"/><Relationship Id="rId8490" Type="http://schemas.openxmlformats.org/officeDocument/2006/relationships/hyperlink" Target="https://twitter.com/_lepsta" TargetMode="External"/><Relationship Id="rId9541" Type="http://schemas.openxmlformats.org/officeDocument/2006/relationships/hyperlink" Target="https://www.linkedin.com/company/sumundilimited" TargetMode="External"/><Relationship Id="rId11471" Type="http://schemas.openxmlformats.org/officeDocument/2006/relationships/hyperlink" Target="http://www.facebook.com/Yep_HQ-101027629172372" TargetMode="External"/><Relationship Id="rId900" Type="http://schemas.openxmlformats.org/officeDocument/2006/relationships/hyperlink" Target="https://www.linkedin.com/company/seamlesshr-limited/" TargetMode="External"/><Relationship Id="rId1530" Type="http://schemas.openxmlformats.org/officeDocument/2006/relationships/hyperlink" Target="https://www.facebook.com/ATraderTZ/" TargetMode="External"/><Relationship Id="rId10073" Type="http://schemas.openxmlformats.org/officeDocument/2006/relationships/hyperlink" Target="http://weighing.countrywinggroup.com/" TargetMode="External"/><Relationship Id="rId11124" Type="http://schemas.openxmlformats.org/officeDocument/2006/relationships/hyperlink" Target="https://www.swoove.delivery/" TargetMode="External"/><Relationship Id="rId4753" Type="http://schemas.openxmlformats.org/officeDocument/2006/relationships/hyperlink" Target="https://www.facebook.com/pages/category/Shopping---Retail/Zande-Africa-1337710093033452/" TargetMode="External"/><Relationship Id="rId5804" Type="http://schemas.openxmlformats.org/officeDocument/2006/relationships/hyperlink" Target="https://twitter.com/EGYBELL_Com" TargetMode="External"/><Relationship Id="rId3355" Type="http://schemas.openxmlformats.org/officeDocument/2006/relationships/hyperlink" Target="https://www.facebook.com/match" TargetMode="External"/><Relationship Id="rId4406" Type="http://schemas.openxmlformats.org/officeDocument/2006/relationships/hyperlink" Target="https://www.facebook.com/TradeCo" TargetMode="External"/><Relationship Id="rId7976" Type="http://schemas.openxmlformats.org/officeDocument/2006/relationships/hyperlink" Target="http://twitter.com/propertydealzon" TargetMode="External"/><Relationship Id="rId276" Type="http://schemas.openxmlformats.org/officeDocument/2006/relationships/hyperlink" Target="https://twitter.com/coinafrique" TargetMode="External"/><Relationship Id="rId3008" Type="http://schemas.openxmlformats.org/officeDocument/2006/relationships/hyperlink" Target="https://www.iotnxt.com/" TargetMode="External"/><Relationship Id="rId6578" Type="http://schemas.openxmlformats.org/officeDocument/2006/relationships/hyperlink" Target="http://twitter.com/DisruptAfrica" TargetMode="External"/><Relationship Id="rId7629" Type="http://schemas.openxmlformats.org/officeDocument/2006/relationships/hyperlink" Target="https://twitter.com/cifwep" TargetMode="External"/><Relationship Id="rId10957" Type="http://schemas.openxmlformats.org/officeDocument/2006/relationships/hyperlink" Target="https://twitter.com/showloveio" TargetMode="External"/><Relationship Id="rId9051" Type="http://schemas.openxmlformats.org/officeDocument/2006/relationships/hyperlink" Target="https://zabtha.com/ar/" TargetMode="External"/><Relationship Id="rId1040" Type="http://schemas.openxmlformats.org/officeDocument/2006/relationships/hyperlink" Target="https://www.facebook.com/vulamobile" TargetMode="External"/><Relationship Id="rId410" Type="http://schemas.openxmlformats.org/officeDocument/2006/relationships/hyperlink" Target="http://studentaccommod8.com/" TargetMode="External"/><Relationship Id="rId5661" Type="http://schemas.openxmlformats.org/officeDocument/2006/relationships/hyperlink" Target="https://www.dyme.co.za/" TargetMode="External"/><Relationship Id="rId6712" Type="http://schemas.openxmlformats.org/officeDocument/2006/relationships/hyperlink" Target="http://juhudikilimo.com/" TargetMode="External"/><Relationship Id="rId4263" Type="http://schemas.openxmlformats.org/officeDocument/2006/relationships/hyperlink" Target="https://www.twitter.com/supermartng" TargetMode="External"/><Relationship Id="rId5314" Type="http://schemas.openxmlformats.org/officeDocument/2006/relationships/hyperlink" Target="https://www.linkedin.com/company-beta/9408566/" TargetMode="External"/><Relationship Id="rId8884" Type="http://schemas.openxmlformats.org/officeDocument/2006/relationships/hyperlink" Target="https://twitter.com/Servio_Services" TargetMode="External"/><Relationship Id="rId9935" Type="http://schemas.openxmlformats.org/officeDocument/2006/relationships/hyperlink" Target="https://www.facebook.com/pg/Onehealthng-392102964680085/about/?ref=page_internal" TargetMode="External"/><Relationship Id="rId1924" Type="http://schemas.openxmlformats.org/officeDocument/2006/relationships/hyperlink" Target="https://www.linkedin.com/company/bluewave-insurance/" TargetMode="External"/><Relationship Id="rId7486" Type="http://schemas.openxmlformats.org/officeDocument/2006/relationships/hyperlink" Target="https://twitter.com/medrxapp" TargetMode="External"/><Relationship Id="rId8537" Type="http://schemas.openxmlformats.org/officeDocument/2006/relationships/hyperlink" Target="https://www.linkedin.com/company/cryptanalysis/" TargetMode="External"/><Relationship Id="rId10467" Type="http://schemas.openxmlformats.org/officeDocument/2006/relationships/hyperlink" Target="https://twitter.com/growagric" TargetMode="External"/><Relationship Id="rId6088" Type="http://schemas.openxmlformats.org/officeDocument/2006/relationships/hyperlink" Target="https://www.twitter.com/buspooling" TargetMode="External"/><Relationship Id="rId7139" Type="http://schemas.openxmlformats.org/officeDocument/2006/relationships/hyperlink" Target="http://www.ablehq.co.ke/" TargetMode="External"/><Relationship Id="rId11518" Type="http://schemas.openxmlformats.org/officeDocument/2006/relationships/hyperlink" Target="https://www.intellaworld.com/" TargetMode="External"/><Relationship Id="rId2698" Type="http://schemas.openxmlformats.org/officeDocument/2006/relationships/hyperlink" Target="https://fundis.co.ke/" TargetMode="External"/><Relationship Id="rId3749" Type="http://schemas.openxmlformats.org/officeDocument/2006/relationships/hyperlink" Target="https://www.facebook.com/paysapke/" TargetMode="External"/><Relationship Id="rId5171" Type="http://schemas.openxmlformats.org/officeDocument/2006/relationships/hyperlink" Target="http://www.facebook.com/Every1Mobile/151159595055017" TargetMode="External"/><Relationship Id="rId6222" Type="http://schemas.openxmlformats.org/officeDocument/2006/relationships/hyperlink" Target="https://www.facebook.com/syncommerce" TargetMode="External"/><Relationship Id="rId7620" Type="http://schemas.openxmlformats.org/officeDocument/2006/relationships/hyperlink" Target="https://www.linkedin.com/company/insegna" TargetMode="External"/><Relationship Id="rId10601" Type="http://schemas.openxmlformats.org/officeDocument/2006/relationships/hyperlink" Target="https://www.oko.finance/" TargetMode="External"/><Relationship Id="rId9792" Type="http://schemas.openxmlformats.org/officeDocument/2006/relationships/hyperlink" Target="https://www.linkedin.com/company/galactech-tunisia" TargetMode="External"/><Relationship Id="rId1781" Type="http://schemas.openxmlformats.org/officeDocument/2006/relationships/hyperlink" Target="http://www.bigpot.ng/" TargetMode="External"/><Relationship Id="rId2832" Type="http://schemas.openxmlformats.org/officeDocument/2006/relationships/hyperlink" Target="https://www.facebook.com/hailercab/" TargetMode="External"/><Relationship Id="rId8394" Type="http://schemas.openxmlformats.org/officeDocument/2006/relationships/hyperlink" Target="https://www.8o8wave.com/" TargetMode="External"/><Relationship Id="rId9445" Type="http://schemas.openxmlformats.org/officeDocument/2006/relationships/hyperlink" Target="http://facebook.com/boomtunecity" TargetMode="External"/><Relationship Id="rId11375" Type="http://schemas.openxmlformats.org/officeDocument/2006/relationships/hyperlink" Target="https://www.casava.com/" TargetMode="External"/><Relationship Id="rId804" Type="http://schemas.openxmlformats.org/officeDocument/2006/relationships/hyperlink" Target="https://twitter.com/thankucash" TargetMode="External"/><Relationship Id="rId1434" Type="http://schemas.openxmlformats.org/officeDocument/2006/relationships/hyperlink" Target="http://allxs.co.za/" TargetMode="External"/><Relationship Id="rId8047" Type="http://schemas.openxmlformats.org/officeDocument/2006/relationships/hyperlink" Target="https://www.facebook.com/nikengaonline" TargetMode="External"/><Relationship Id="rId11028" Type="http://schemas.openxmlformats.org/officeDocument/2006/relationships/hyperlink" Target="https://www.facebook.com/AlerzoHQ" TargetMode="External"/><Relationship Id="rId4657" Type="http://schemas.openxmlformats.org/officeDocument/2006/relationships/hyperlink" Target="http://www.watucredit.com/" TargetMode="External"/><Relationship Id="rId5708" Type="http://schemas.openxmlformats.org/officeDocument/2006/relationships/hyperlink" Target="http://sstm-eg.com/" TargetMode="External"/><Relationship Id="rId3259" Type="http://schemas.openxmlformats.org/officeDocument/2006/relationships/hyperlink" Target="http://www.mazbootapp.com/" TargetMode="External"/><Relationship Id="rId7130" Type="http://schemas.openxmlformats.org/officeDocument/2006/relationships/hyperlink" Target="https://twitter.com/TechArena_KE" TargetMode="External"/><Relationship Id="rId10111" Type="http://schemas.openxmlformats.org/officeDocument/2006/relationships/hyperlink" Target="https://twitter.com/a_rscan" TargetMode="External"/><Relationship Id="rId3740" Type="http://schemas.openxmlformats.org/officeDocument/2006/relationships/hyperlink" Target="http://www.payservafrica.com/zimbabwe/electronic-payments/about-paynet" TargetMode="External"/><Relationship Id="rId661" Type="http://schemas.openxmlformats.org/officeDocument/2006/relationships/hyperlink" Target="http://iono.fm/" TargetMode="External"/><Relationship Id="rId1291" Type="http://schemas.openxmlformats.org/officeDocument/2006/relationships/hyperlink" Target="https://bankly.ng/" TargetMode="External"/><Relationship Id="rId2342" Type="http://schemas.openxmlformats.org/officeDocument/2006/relationships/hyperlink" Target="https://twitter.com/DukaConnect" TargetMode="External"/><Relationship Id="rId6963" Type="http://schemas.openxmlformats.org/officeDocument/2006/relationships/hyperlink" Target="http://twitter.com/cardplanets" TargetMode="External"/><Relationship Id="rId314" Type="http://schemas.openxmlformats.org/officeDocument/2006/relationships/hyperlink" Target="https://in.linkedin.com/company/chippercash" TargetMode="External"/><Relationship Id="rId5565" Type="http://schemas.openxmlformats.org/officeDocument/2006/relationships/hyperlink" Target="http://www.crashdetech.com/" TargetMode="External"/><Relationship Id="rId6616" Type="http://schemas.openxmlformats.org/officeDocument/2006/relationships/hyperlink" Target="https://twitter.com/gobeba1" TargetMode="External"/><Relationship Id="rId4167" Type="http://schemas.openxmlformats.org/officeDocument/2006/relationships/hyperlink" Target="https://www.facebook.com/sokohela/" TargetMode="External"/><Relationship Id="rId5218" Type="http://schemas.openxmlformats.org/officeDocument/2006/relationships/hyperlink" Target="https://www.qnum.co.za/" TargetMode="External"/><Relationship Id="rId8788" Type="http://schemas.openxmlformats.org/officeDocument/2006/relationships/hyperlink" Target="http://www.glovent.co.za/" TargetMode="External"/><Relationship Id="rId9839" Type="http://schemas.openxmlformats.org/officeDocument/2006/relationships/hyperlink" Target="https://ayazona.com/" TargetMode="External"/><Relationship Id="rId11769" Type="http://schemas.openxmlformats.org/officeDocument/2006/relationships/hyperlink" Target="https://www.afropolitan.io/" TargetMode="External"/><Relationship Id="rId1828" Type="http://schemas.openxmlformats.org/officeDocument/2006/relationships/hyperlink" Target="http://beafrika.online/what-we-do/" TargetMode="External"/><Relationship Id="rId3250" Type="http://schemas.openxmlformats.org/officeDocument/2006/relationships/hyperlink" Target="https://twitter.com/lipisha" TargetMode="External"/><Relationship Id="rId171" Type="http://schemas.openxmlformats.org/officeDocument/2006/relationships/hyperlink" Target="https://www.linkedin.com/company/lulalend" TargetMode="External"/><Relationship Id="rId4301" Type="http://schemas.openxmlformats.org/officeDocument/2006/relationships/hyperlink" Target="https://swiftaideapp.com/" TargetMode="External"/><Relationship Id="rId7871" Type="http://schemas.openxmlformats.org/officeDocument/2006/relationships/hyperlink" Target="https://www.linkedin.com/company/11202138/" TargetMode="External"/><Relationship Id="rId8922" Type="http://schemas.openxmlformats.org/officeDocument/2006/relationships/hyperlink" Target="https://www.koaladesign.co.za/" TargetMode="External"/><Relationship Id="rId10852" Type="http://schemas.openxmlformats.org/officeDocument/2006/relationships/hyperlink" Target="https://www.facebook.com/mosaiclab.io/" TargetMode="External"/><Relationship Id="rId6473" Type="http://schemas.openxmlformats.org/officeDocument/2006/relationships/hyperlink" Target="https://www.twitter.com/agrikaab" TargetMode="External"/><Relationship Id="rId7524" Type="http://schemas.openxmlformats.org/officeDocument/2006/relationships/hyperlink" Target="https://www.linkedin.com/company/realtorng/" TargetMode="External"/><Relationship Id="rId10505" Type="http://schemas.openxmlformats.org/officeDocument/2006/relationships/hyperlink" Target="https://www.farmhutafrica.com/" TargetMode="External"/><Relationship Id="rId5075" Type="http://schemas.openxmlformats.org/officeDocument/2006/relationships/hyperlink" Target="https://www.wagonshopping.com/" TargetMode="External"/><Relationship Id="rId6126" Type="http://schemas.openxmlformats.org/officeDocument/2006/relationships/hyperlink" Target="https://www.trolley-app.com/" TargetMode="External"/><Relationship Id="rId9696" Type="http://schemas.openxmlformats.org/officeDocument/2006/relationships/hyperlink" Target="https://3elagi.com/" TargetMode="External"/><Relationship Id="rId1685" Type="http://schemas.openxmlformats.org/officeDocument/2006/relationships/hyperlink" Target="http://www.coinflex.com/" TargetMode="External"/><Relationship Id="rId2736" Type="http://schemas.openxmlformats.org/officeDocument/2006/relationships/hyperlink" Target="https://www.facebook.com/graincomsg" TargetMode="External"/><Relationship Id="rId8298" Type="http://schemas.openxmlformats.org/officeDocument/2006/relationships/hyperlink" Target="https://twitter.com/MontwellP" TargetMode="External"/><Relationship Id="rId9349" Type="http://schemas.openxmlformats.org/officeDocument/2006/relationships/hyperlink" Target="http://womenchoice.co.tz/" TargetMode="External"/><Relationship Id="rId11279" Type="http://schemas.openxmlformats.org/officeDocument/2006/relationships/hyperlink" Target="https://www.kajokejihealthtraining.org/what-we-do" TargetMode="External"/><Relationship Id="rId708" Type="http://schemas.openxmlformats.org/officeDocument/2006/relationships/hyperlink" Target="http://www.facebook.com/AurionheritageDesKoriodan" TargetMode="External"/><Relationship Id="rId1338" Type="http://schemas.openxmlformats.org/officeDocument/2006/relationships/hyperlink" Target="https://www.linkedin.com/company/spurbuddy" TargetMode="External"/><Relationship Id="rId5959" Type="http://schemas.openxmlformats.org/officeDocument/2006/relationships/hyperlink" Target="http://khayalstudio.com/" TargetMode="External"/><Relationship Id="rId7381" Type="http://schemas.openxmlformats.org/officeDocument/2006/relationships/hyperlink" Target="https://www.linkedin.com/company/2881531" TargetMode="External"/><Relationship Id="rId8432" Type="http://schemas.openxmlformats.org/officeDocument/2006/relationships/hyperlink" Target="https://twitter.com/tatafoai" TargetMode="External"/><Relationship Id="rId9830" Type="http://schemas.openxmlformats.org/officeDocument/2006/relationships/hyperlink" Target="https://twitter.com/orirides" TargetMode="External"/><Relationship Id="rId11760" Type="http://schemas.openxmlformats.org/officeDocument/2006/relationships/hyperlink" Target="https://www.linkedin.com/company/koolboks" TargetMode="External"/><Relationship Id="rId44" Type="http://schemas.openxmlformats.org/officeDocument/2006/relationships/hyperlink" Target="https://www.linkedin.com/company/opay/" TargetMode="External"/><Relationship Id="rId7034" Type="http://schemas.openxmlformats.org/officeDocument/2006/relationships/hyperlink" Target="https://www.linkedin.com/company/kytabu-inc-/about/" TargetMode="External"/><Relationship Id="rId10362" Type="http://schemas.openxmlformats.org/officeDocument/2006/relationships/hyperlink" Target="https://www.facebook.com/sfanonline" TargetMode="External"/><Relationship Id="rId11413" Type="http://schemas.openxmlformats.org/officeDocument/2006/relationships/hyperlink" Target="https://canza.io/" TargetMode="External"/><Relationship Id="rId3991" Type="http://schemas.openxmlformats.org/officeDocument/2006/relationships/hyperlink" Target="https://www.linkedin.com/company/roamsmart" TargetMode="External"/><Relationship Id="rId10015" Type="http://schemas.openxmlformats.org/officeDocument/2006/relationships/hyperlink" Target="https://tendo.app/" TargetMode="External"/><Relationship Id="rId2593" Type="http://schemas.openxmlformats.org/officeDocument/2006/relationships/hyperlink" Target="https://twitter.com/CoinImpala" TargetMode="External"/><Relationship Id="rId3644" Type="http://schemas.openxmlformats.org/officeDocument/2006/relationships/hyperlink" Target="https://twitter.com/oniriq" TargetMode="External"/><Relationship Id="rId565" Type="http://schemas.openxmlformats.org/officeDocument/2006/relationships/hyperlink" Target="https://naiste.com/" TargetMode="External"/><Relationship Id="rId1195" Type="http://schemas.openxmlformats.org/officeDocument/2006/relationships/hyperlink" Target="https://twitter.com/iSaghah" TargetMode="External"/><Relationship Id="rId2246" Type="http://schemas.openxmlformats.org/officeDocument/2006/relationships/hyperlink" Target="https://www.linkedin.com/company/dmm-hehe-ltd/about/" TargetMode="External"/><Relationship Id="rId6867" Type="http://schemas.openxmlformats.org/officeDocument/2006/relationships/hyperlink" Target="https://www.linkedin.com/company/ogaan-kenya/about/" TargetMode="External"/><Relationship Id="rId7918" Type="http://schemas.openxmlformats.org/officeDocument/2006/relationships/hyperlink" Target="https://twitter.com/techrabytes" TargetMode="External"/><Relationship Id="rId218" Type="http://schemas.openxmlformats.org/officeDocument/2006/relationships/hyperlink" Target="https://twitter.com/aerobotics_intl" TargetMode="External"/><Relationship Id="rId5469" Type="http://schemas.openxmlformats.org/officeDocument/2006/relationships/hyperlink" Target="https://www.ooka.co.za/" TargetMode="External"/><Relationship Id="rId9340" Type="http://schemas.openxmlformats.org/officeDocument/2006/relationships/hyperlink" Target="https://www.ogeniuspriority.com/" TargetMode="External"/><Relationship Id="rId11270" Type="http://schemas.openxmlformats.org/officeDocument/2006/relationships/hyperlink" Target="https://www.linkedin.com/company/kidame-mart/people/" TargetMode="External"/><Relationship Id="rId5950" Type="http://schemas.openxmlformats.org/officeDocument/2006/relationships/hyperlink" Target="https://www.facebook.com/al3abmizo" TargetMode="External"/><Relationship Id="rId4552" Type="http://schemas.openxmlformats.org/officeDocument/2006/relationships/hyperlink" Target="http://www.utopixar.com/" TargetMode="External"/><Relationship Id="rId5603" Type="http://schemas.openxmlformats.org/officeDocument/2006/relationships/hyperlink" Target="https://www.linkedin.com/company/hoorahdigital/" TargetMode="External"/><Relationship Id="rId3154" Type="http://schemas.openxmlformats.org/officeDocument/2006/relationships/hyperlink" Target="http://maishameds.org/" TargetMode="External"/><Relationship Id="rId4205" Type="http://schemas.openxmlformats.org/officeDocument/2006/relationships/hyperlink" Target="https://www.facebook.com/paywithspare" TargetMode="External"/><Relationship Id="rId7775" Type="http://schemas.openxmlformats.org/officeDocument/2006/relationships/hyperlink" Target="https://twitter.com/naijaknowhow" TargetMode="External"/><Relationship Id="rId8826" Type="http://schemas.openxmlformats.org/officeDocument/2006/relationships/hyperlink" Target="https://www.nu-beginnings.co.za/" TargetMode="External"/><Relationship Id="rId10756" Type="http://schemas.openxmlformats.org/officeDocument/2006/relationships/hyperlink" Target="https://www.ethiochicken.com/" TargetMode="External"/><Relationship Id="rId6377" Type="http://schemas.openxmlformats.org/officeDocument/2006/relationships/hyperlink" Target="https://www.twitter.com/infodekini" TargetMode="External"/><Relationship Id="rId7428" Type="http://schemas.openxmlformats.org/officeDocument/2006/relationships/hyperlink" Target="https://facebook.com/etarlent" TargetMode="External"/><Relationship Id="rId10409" Type="http://schemas.openxmlformats.org/officeDocument/2006/relationships/hyperlink" Target="https://www.linkedin.com/company/stitchmoney" TargetMode="External"/><Relationship Id="rId11807" Type="http://schemas.openxmlformats.org/officeDocument/2006/relationships/hyperlink" Target="https://swipe.ng/" TargetMode="External"/><Relationship Id="rId2987" Type="http://schemas.openxmlformats.org/officeDocument/2006/relationships/hyperlink" Target="https://www.linkedin.com/company/is-partners-llc" TargetMode="External"/><Relationship Id="rId959" Type="http://schemas.openxmlformats.org/officeDocument/2006/relationships/hyperlink" Target="https://www.aklabaity.com/" TargetMode="External"/><Relationship Id="rId1589" Type="http://schemas.openxmlformats.org/officeDocument/2006/relationships/hyperlink" Target="http://twitter.com/agrospaces" TargetMode="External"/><Relationship Id="rId5460" Type="http://schemas.openxmlformats.org/officeDocument/2006/relationships/hyperlink" Target="https://www.facebook.com/airManaged/" TargetMode="External"/><Relationship Id="rId6511" Type="http://schemas.openxmlformats.org/officeDocument/2006/relationships/hyperlink" Target="https://www.linkedin.com/company/bravecareers/" TargetMode="External"/><Relationship Id="rId4062" Type="http://schemas.openxmlformats.org/officeDocument/2006/relationships/hyperlink" Target="https://www.linkedin.com/company/sentienttechnologies/" TargetMode="External"/><Relationship Id="rId5113" Type="http://schemas.openxmlformats.org/officeDocument/2006/relationships/hyperlink" Target="http://www.joox.co.za/" TargetMode="External"/><Relationship Id="rId8683" Type="http://schemas.openxmlformats.org/officeDocument/2006/relationships/hyperlink" Target="http://clockworkacorn.com/" TargetMode="External"/><Relationship Id="rId9734" Type="http://schemas.openxmlformats.org/officeDocument/2006/relationships/hyperlink" Target="https://www.linkedin.com/company/zedny-educational-services" TargetMode="External"/><Relationship Id="rId11664" Type="http://schemas.openxmlformats.org/officeDocument/2006/relationships/hyperlink" Target="https://www.linkedin.com/company/nileag/about/" TargetMode="External"/><Relationship Id="rId1723" Type="http://schemas.openxmlformats.org/officeDocument/2006/relationships/hyperlink" Target="http://twitter.com/badrit_eg" TargetMode="External"/><Relationship Id="rId7285" Type="http://schemas.openxmlformats.org/officeDocument/2006/relationships/hyperlink" Target="https://twitter.com/grit_systems" TargetMode="External"/><Relationship Id="rId8336" Type="http://schemas.openxmlformats.org/officeDocument/2006/relationships/hyperlink" Target="http://www.e86.com.ng/" TargetMode="External"/><Relationship Id="rId10266" Type="http://schemas.openxmlformats.org/officeDocument/2006/relationships/hyperlink" Target="https://onedoctor.app/" TargetMode="External"/><Relationship Id="rId11317" Type="http://schemas.openxmlformats.org/officeDocument/2006/relationships/hyperlink" Target="https://www.linkedin.com/company/jabu/about/" TargetMode="External"/><Relationship Id="rId3895" Type="http://schemas.openxmlformats.org/officeDocument/2006/relationships/hyperlink" Target="https://www.linkedin.com/company/questworks-consulting-ltd/about/" TargetMode="External"/><Relationship Id="rId4946" Type="http://schemas.openxmlformats.org/officeDocument/2006/relationships/hyperlink" Target="http://www.savannahbrandsco.com/" TargetMode="External"/><Relationship Id="rId2497" Type="http://schemas.openxmlformats.org/officeDocument/2006/relationships/hyperlink" Target="https://ensibuuko.com/" TargetMode="External"/><Relationship Id="rId3548" Type="http://schemas.openxmlformats.org/officeDocument/2006/relationships/hyperlink" Target="https://mzansigo.co.za/" TargetMode="External"/><Relationship Id="rId469" Type="http://schemas.openxmlformats.org/officeDocument/2006/relationships/hyperlink" Target="https://twitter.com/Tugende1" TargetMode="External"/><Relationship Id="rId1099" Type="http://schemas.openxmlformats.org/officeDocument/2006/relationships/hyperlink" Target="https://www.linkedin.com/company/tozzaplus/" TargetMode="External"/><Relationship Id="rId6021" Type="http://schemas.openxmlformats.org/officeDocument/2006/relationships/hyperlink" Target="https://twitter.com/homzmart" TargetMode="External"/><Relationship Id="rId9591" Type="http://schemas.openxmlformats.org/officeDocument/2006/relationships/hyperlink" Target="https://twitter.com/comparisure" TargetMode="External"/><Relationship Id="rId10400" Type="http://schemas.openxmlformats.org/officeDocument/2006/relationships/hyperlink" Target="https://twitter.com/YourMatchKit" TargetMode="External"/><Relationship Id="rId8193" Type="http://schemas.openxmlformats.org/officeDocument/2006/relationships/hyperlink" Target="https://www.linkedin.com/company/illusys" TargetMode="External"/><Relationship Id="rId9244" Type="http://schemas.openxmlformats.org/officeDocument/2006/relationships/hyperlink" Target="https://www.grainpulse.co.ug/" TargetMode="External"/><Relationship Id="rId950" Type="http://schemas.openxmlformats.org/officeDocument/2006/relationships/hyperlink" Target="https://www.facebook.com/ShopmeawaySenegal/" TargetMode="External"/><Relationship Id="rId1580" Type="http://schemas.openxmlformats.org/officeDocument/2006/relationships/hyperlink" Target="http://www.agro-market.shop/" TargetMode="External"/><Relationship Id="rId2631" Type="http://schemas.openxmlformats.org/officeDocument/2006/relationships/hyperlink" Target="https://www.twitter.com/nexus_answers" TargetMode="External"/><Relationship Id="rId11174" Type="http://schemas.openxmlformats.org/officeDocument/2006/relationships/hyperlink" Target="https://craydel.com/about" TargetMode="External"/><Relationship Id="rId603" Type="http://schemas.openxmlformats.org/officeDocument/2006/relationships/hyperlink" Target="https://www.linkedin.com/company/icommunityapp/?originalSubdomain=in" TargetMode="External"/><Relationship Id="rId1233" Type="http://schemas.openxmlformats.org/officeDocument/2006/relationships/hyperlink" Target="https://www.linkedin.com/company/ma3route/" TargetMode="External"/><Relationship Id="rId5854" Type="http://schemas.openxmlformats.org/officeDocument/2006/relationships/hyperlink" Target="http://www.linkedin.com/company/nilecode" TargetMode="External"/><Relationship Id="rId6905" Type="http://schemas.openxmlformats.org/officeDocument/2006/relationships/hyperlink" Target="http://gjenge.co.ke/" TargetMode="External"/><Relationship Id="rId4456" Type="http://schemas.openxmlformats.org/officeDocument/2006/relationships/hyperlink" Target="https://www.truckrtech.com/" TargetMode="External"/><Relationship Id="rId5507" Type="http://schemas.openxmlformats.org/officeDocument/2006/relationships/hyperlink" Target="https://www.taxtim.com/" TargetMode="External"/><Relationship Id="rId3058" Type="http://schemas.openxmlformats.org/officeDocument/2006/relationships/hyperlink" Target="https://kandua.com/" TargetMode="External"/><Relationship Id="rId4109" Type="http://schemas.openxmlformats.org/officeDocument/2006/relationships/hyperlink" Target="https://simbibot.com/" TargetMode="External"/><Relationship Id="rId7679" Type="http://schemas.openxmlformats.org/officeDocument/2006/relationships/hyperlink" Target="https://www.facebook.com/ntg247" TargetMode="External"/><Relationship Id="rId460" Type="http://schemas.openxmlformats.org/officeDocument/2006/relationships/hyperlink" Target="https://www.linkedin.com/company/alternative-circle/" TargetMode="External"/><Relationship Id="rId1090" Type="http://schemas.openxmlformats.org/officeDocument/2006/relationships/hyperlink" Target="http://www.pin-offer.com/" TargetMode="External"/><Relationship Id="rId2141" Type="http://schemas.openxmlformats.org/officeDocument/2006/relationships/hyperlink" Target="http://www.cropcrowd.co/" TargetMode="External"/><Relationship Id="rId113" Type="http://schemas.openxmlformats.org/officeDocument/2006/relationships/hyperlink" Target="https://twitter.com/payitupzw" TargetMode="External"/><Relationship Id="rId6762" Type="http://schemas.openxmlformats.org/officeDocument/2006/relationships/hyperlink" Target="https://www.twitter.com/lavishbeautyke" TargetMode="External"/><Relationship Id="rId7813" Type="http://schemas.openxmlformats.org/officeDocument/2006/relationships/hyperlink" Target="https://www.linkedin.com/company/wi-pay" TargetMode="External"/><Relationship Id="rId5017" Type="http://schemas.openxmlformats.org/officeDocument/2006/relationships/hyperlink" Target="https://www.linkedin.com/company/gem-industrial-solutions-ltd/" TargetMode="External"/><Relationship Id="rId5364" Type="http://schemas.openxmlformats.org/officeDocument/2006/relationships/hyperlink" Target="https://www.linkedin.com/company-beta/2659654/" TargetMode="External"/><Relationship Id="rId6415" Type="http://schemas.openxmlformats.org/officeDocument/2006/relationships/hyperlink" Target="https://www.linkedin.com/company/atabantu/about/" TargetMode="External"/><Relationship Id="rId9985" Type="http://schemas.openxmlformats.org/officeDocument/2006/relationships/hyperlink" Target="https://www.facebook.com/kashier.io/" TargetMode="External"/><Relationship Id="rId1974" Type="http://schemas.openxmlformats.org/officeDocument/2006/relationships/hyperlink" Target="https://www.facebook.com/BuuPass/" TargetMode="External"/><Relationship Id="rId8587" Type="http://schemas.openxmlformats.org/officeDocument/2006/relationships/hyperlink" Target="https://www.facebook.com/staysouthpoint/" TargetMode="External"/><Relationship Id="rId9638" Type="http://schemas.openxmlformats.org/officeDocument/2006/relationships/hyperlink" Target="https://www.linkedin.com/company/anyi-health-inc" TargetMode="External"/><Relationship Id="rId11568" Type="http://schemas.openxmlformats.org/officeDocument/2006/relationships/hyperlink" Target="https://www.facebook.com/profile.php?id=100077577960568" TargetMode="External"/><Relationship Id="rId1627" Type="http://schemas.openxmlformats.org/officeDocument/2006/relationships/hyperlink" Target="http://www.angola2learn.co.ao/" TargetMode="External"/><Relationship Id="rId7189" Type="http://schemas.openxmlformats.org/officeDocument/2006/relationships/hyperlink" Target="http://www.facebook.com/pages/Zege-Technologies/314908491854083" TargetMode="External"/><Relationship Id="rId3799" Type="http://schemas.openxmlformats.org/officeDocument/2006/relationships/hyperlink" Target="https://www.linkedin.com/company/quoxient-limited/about/" TargetMode="External"/><Relationship Id="rId4100" Type="http://schemas.openxmlformats.org/officeDocument/2006/relationships/hyperlink" Target="https://www.facebook.com/simfyAfrica/" TargetMode="External"/><Relationship Id="rId7670" Type="http://schemas.openxmlformats.org/officeDocument/2006/relationships/hyperlink" Target="https://www.linkedin.com/company/ampz-tv/about/" TargetMode="External"/><Relationship Id="rId8721" Type="http://schemas.openxmlformats.org/officeDocument/2006/relationships/hyperlink" Target="https://endurancedrones.com/" TargetMode="External"/><Relationship Id="rId6272" Type="http://schemas.openxmlformats.org/officeDocument/2006/relationships/hyperlink" Target="https://www.ampersandllc.co/" TargetMode="External"/><Relationship Id="rId7323" Type="http://schemas.openxmlformats.org/officeDocument/2006/relationships/hyperlink" Target="http://davtonlearn.com/" TargetMode="External"/><Relationship Id="rId10651" Type="http://schemas.openxmlformats.org/officeDocument/2006/relationships/hyperlink" Target="https://twitter.com/ikokuonline" TargetMode="External"/><Relationship Id="rId11702" Type="http://schemas.openxmlformats.org/officeDocument/2006/relationships/hyperlink" Target="https://twitter.com/TvShopex" TargetMode="External"/><Relationship Id="rId9495" Type="http://schemas.openxmlformats.org/officeDocument/2006/relationships/hyperlink" Target="https://twitter.com/amitrucks" TargetMode="External"/><Relationship Id="rId10304" Type="http://schemas.openxmlformats.org/officeDocument/2006/relationships/hyperlink" Target="https://www.wecycle.mu/" TargetMode="External"/><Relationship Id="rId2882" Type="http://schemas.openxmlformats.org/officeDocument/2006/relationships/hyperlink" Target="https://twitter.com/hyract?lang=en" TargetMode="External"/><Relationship Id="rId3933" Type="http://schemas.openxmlformats.org/officeDocument/2006/relationships/hyperlink" Target="https://www.linkedin.com/company/3250868/" TargetMode="External"/><Relationship Id="rId8097" Type="http://schemas.openxmlformats.org/officeDocument/2006/relationships/hyperlink" Target="http://www.cashdown.com.ng/" TargetMode="External"/><Relationship Id="rId9148" Type="http://schemas.openxmlformats.org/officeDocument/2006/relationships/hyperlink" Target="https://www.facebook.com/gerocare/" TargetMode="External"/><Relationship Id="rId854" Type="http://schemas.openxmlformats.org/officeDocument/2006/relationships/hyperlink" Target="https://www.linkedin.com/company/payment24/about/" TargetMode="External"/><Relationship Id="rId1484" Type="http://schemas.openxmlformats.org/officeDocument/2006/relationships/hyperlink" Target="http://bisaapp.com/" TargetMode="External"/><Relationship Id="rId2535" Type="http://schemas.openxmlformats.org/officeDocument/2006/relationships/hyperlink" Target="https://www.facebook.com/farmgateafrica/?_rdc=1&amp;_rdr" TargetMode="External"/><Relationship Id="rId11078" Type="http://schemas.openxmlformats.org/officeDocument/2006/relationships/hyperlink" Target="http://www.linkedin.com/company/amanleek/" TargetMode="External"/><Relationship Id="rId507" Type="http://schemas.openxmlformats.org/officeDocument/2006/relationships/hyperlink" Target="http://www.rensource.energy/" TargetMode="External"/><Relationship Id="rId1137" Type="http://schemas.openxmlformats.org/officeDocument/2006/relationships/hyperlink" Target="https://twitter.com/eLimuKenya" TargetMode="External"/><Relationship Id="rId5758" Type="http://schemas.openxmlformats.org/officeDocument/2006/relationships/hyperlink" Target="http://panarab-media.com/" TargetMode="External"/><Relationship Id="rId6809" Type="http://schemas.openxmlformats.org/officeDocument/2006/relationships/hyperlink" Target="https://www.facebook.com/Multi-Link-Group-Limited-206158639461650/" TargetMode="External"/><Relationship Id="rId7180" Type="http://schemas.openxmlformats.org/officeDocument/2006/relationships/hyperlink" Target="https://www.linkedin.com/company/yum-kenya" TargetMode="External"/><Relationship Id="rId8231" Type="http://schemas.openxmlformats.org/officeDocument/2006/relationships/hyperlink" Target="https://www.facebook.com/escapadeng" TargetMode="External"/><Relationship Id="rId10161" Type="http://schemas.openxmlformats.org/officeDocument/2006/relationships/hyperlink" Target="https://illa.com.eg/" TargetMode="External"/><Relationship Id="rId11212" Type="http://schemas.openxmlformats.org/officeDocument/2006/relationships/hyperlink" Target="https://twitter.com/salphaenergy" TargetMode="External"/><Relationship Id="rId2392" Type="http://schemas.openxmlformats.org/officeDocument/2006/relationships/hyperlink" Target="https://twitter.com/elatech1" TargetMode="External"/><Relationship Id="rId3790" Type="http://schemas.openxmlformats.org/officeDocument/2006/relationships/hyperlink" Target="https://www.facebook.com/pesabazaar/" TargetMode="External"/><Relationship Id="rId4841" Type="http://schemas.openxmlformats.org/officeDocument/2006/relationships/hyperlink" Target="https://me.linkedin.com/company/tribezoa" TargetMode="External"/><Relationship Id="rId364" Type="http://schemas.openxmlformats.org/officeDocument/2006/relationships/hyperlink" Target="https://www.kopatech.com/" TargetMode="External"/><Relationship Id="rId2045" Type="http://schemas.openxmlformats.org/officeDocument/2006/relationships/hyperlink" Target="http://codespace.co.za/" TargetMode="External"/><Relationship Id="rId3443" Type="http://schemas.openxmlformats.org/officeDocument/2006/relationships/hyperlink" Target="https://twitter.com/mobiusmotors" TargetMode="External"/><Relationship Id="rId6666" Type="http://schemas.openxmlformats.org/officeDocument/2006/relationships/hyperlink" Target="http://imobi.co.ke/" TargetMode="External"/><Relationship Id="rId7717" Type="http://schemas.openxmlformats.org/officeDocument/2006/relationships/hyperlink" Target="https://www.linkedin.com/company/mplify-africa/" TargetMode="External"/><Relationship Id="rId5268" Type="http://schemas.openxmlformats.org/officeDocument/2006/relationships/hyperlink" Target="https://www.linkedin.com/company/dimension-webworx/" TargetMode="External"/><Relationship Id="rId6319" Type="http://schemas.openxmlformats.org/officeDocument/2006/relationships/hyperlink" Target="https://www.linkedin.com/company/9417048?trk=tyah&amp;trkInfo=clickedVertical%3Acompany%2CclickedEntityId%3A9417048%2Cidx%3A2-1-2%2CtarId%3A1470996845875%2Ctas%3Aforhey" TargetMode="External"/><Relationship Id="rId9889" Type="http://schemas.openxmlformats.org/officeDocument/2006/relationships/hyperlink" Target="https://eplusmali.com/" TargetMode="External"/><Relationship Id="rId1878" Type="http://schemas.openxmlformats.org/officeDocument/2006/relationships/hyperlink" Target="http://doctoora.com/" TargetMode="External"/><Relationship Id="rId2929" Type="http://schemas.openxmlformats.org/officeDocument/2006/relationships/hyperlink" Target="https://www.incept.tn/" TargetMode="External"/><Relationship Id="rId4351" Type="http://schemas.openxmlformats.org/officeDocument/2006/relationships/hyperlink" Target="https://www.facebook.com/ThomaniPropTech/" TargetMode="External"/><Relationship Id="rId5402" Type="http://schemas.openxmlformats.org/officeDocument/2006/relationships/hyperlink" Target="http://dapt.io/" TargetMode="External"/><Relationship Id="rId6800" Type="http://schemas.openxmlformats.org/officeDocument/2006/relationships/hyperlink" Target="https://www.linkedin.com/company/mobidawa" TargetMode="External"/><Relationship Id="rId4004" Type="http://schemas.openxmlformats.org/officeDocument/2006/relationships/hyperlink" Target="https://www.linkedin.com/company/roque-online/" TargetMode="External"/><Relationship Id="rId8972" Type="http://schemas.openxmlformats.org/officeDocument/2006/relationships/hyperlink" Target="https://twitter.com/frihouse" TargetMode="External"/><Relationship Id="rId6176" Type="http://schemas.openxmlformats.org/officeDocument/2006/relationships/hyperlink" Target="http://ahwenepa.com/en/" TargetMode="External"/><Relationship Id="rId7227" Type="http://schemas.openxmlformats.org/officeDocument/2006/relationships/hyperlink" Target="https://www.linkedin.com/company/otrac-nigeria/" TargetMode="External"/><Relationship Id="rId7574" Type="http://schemas.openxmlformats.org/officeDocument/2006/relationships/hyperlink" Target="https://www.facebook.com/pageone.ng" TargetMode="External"/><Relationship Id="rId8625" Type="http://schemas.openxmlformats.org/officeDocument/2006/relationships/hyperlink" Target="https://www.facebook.com/rokoriginals" TargetMode="External"/><Relationship Id="rId10555" Type="http://schemas.openxmlformats.org/officeDocument/2006/relationships/hyperlink" Target="https://www.linkedin.com/company/sendmarc" TargetMode="External"/><Relationship Id="rId11606" Type="http://schemas.openxmlformats.org/officeDocument/2006/relationships/hyperlink" Target="http://kwely.com/" TargetMode="External"/><Relationship Id="rId10208" Type="http://schemas.openxmlformats.org/officeDocument/2006/relationships/hyperlink" Target="https://servicemycar.co.za/" TargetMode="External"/><Relationship Id="rId2786" Type="http://schemas.openxmlformats.org/officeDocument/2006/relationships/hyperlink" Target="https://www.linkedin.com/company/green-technology-africa-inc-/about/" TargetMode="External"/><Relationship Id="rId3837" Type="http://schemas.openxmlformats.org/officeDocument/2006/relationships/hyperlink" Target="http://www.powergen-renewable-energy.com/" TargetMode="External"/><Relationship Id="rId9399" Type="http://schemas.openxmlformats.org/officeDocument/2006/relationships/hyperlink" Target="https://www.facebook.com/Yammzit/" TargetMode="External"/><Relationship Id="rId758" Type="http://schemas.openxmlformats.org/officeDocument/2006/relationships/hyperlink" Target="https://www.hub2.io/fr/" TargetMode="External"/><Relationship Id="rId1388" Type="http://schemas.openxmlformats.org/officeDocument/2006/relationships/hyperlink" Target="https://www.linkedin.com/company/imginators/about/" TargetMode="External"/><Relationship Id="rId2439" Type="http://schemas.openxmlformats.org/officeDocument/2006/relationships/hyperlink" Target="https://www.twitter.com/getbucks1" TargetMode="External"/><Relationship Id="rId6310" Type="http://schemas.openxmlformats.org/officeDocument/2006/relationships/hyperlink" Target="https://www.orderwind.com/" TargetMode="External"/><Relationship Id="rId9880" Type="http://schemas.openxmlformats.org/officeDocument/2006/relationships/hyperlink" Target="https://twitter.com/beyonictech" TargetMode="External"/><Relationship Id="rId94" Type="http://schemas.openxmlformats.org/officeDocument/2006/relationships/hyperlink" Target="https://www.linkedin.com/company/boomplaymusic/about/" TargetMode="External"/><Relationship Id="rId8482" Type="http://schemas.openxmlformats.org/officeDocument/2006/relationships/hyperlink" Target="https://twitter.com/datakeepers" TargetMode="External"/><Relationship Id="rId9533" Type="http://schemas.openxmlformats.org/officeDocument/2006/relationships/hyperlink" Target="https://www.linkedin.com/company/okra-technologies-ltd" TargetMode="External"/><Relationship Id="rId2920" Type="http://schemas.openxmlformats.org/officeDocument/2006/relationships/hyperlink" Target="https://www.facebook.com/impactppa/" TargetMode="External"/><Relationship Id="rId7084" Type="http://schemas.openxmlformats.org/officeDocument/2006/relationships/hyperlink" Target="https://twitter.com/pelezaInt" TargetMode="External"/><Relationship Id="rId8135" Type="http://schemas.openxmlformats.org/officeDocument/2006/relationships/hyperlink" Target="https://www.regaleagle.com.ng/" TargetMode="External"/><Relationship Id="rId10065" Type="http://schemas.openxmlformats.org/officeDocument/2006/relationships/hyperlink" Target="https://adspace.ng/" TargetMode="External"/><Relationship Id="rId11463" Type="http://schemas.openxmlformats.org/officeDocument/2006/relationships/hyperlink" Target="https://www.facebook.com/NaqlaEG/" TargetMode="External"/><Relationship Id="rId1522" Type="http://schemas.openxmlformats.org/officeDocument/2006/relationships/hyperlink" Target="https://www.twitter.com/changamkahealth" TargetMode="External"/><Relationship Id="rId11116" Type="http://schemas.openxmlformats.org/officeDocument/2006/relationships/hyperlink" Target="https://www.damanesign.ma/" TargetMode="External"/><Relationship Id="rId3694" Type="http://schemas.openxmlformats.org/officeDocument/2006/relationships/hyperlink" Target="https://twitter.com/OVEXio" TargetMode="External"/><Relationship Id="rId4745" Type="http://schemas.openxmlformats.org/officeDocument/2006/relationships/hyperlink" Target="https://www.linkedin.com/company/wumdrop/" TargetMode="External"/><Relationship Id="rId2296" Type="http://schemas.openxmlformats.org/officeDocument/2006/relationships/hyperlink" Target="https://domestly.com/" TargetMode="External"/><Relationship Id="rId3347" Type="http://schemas.openxmlformats.org/officeDocument/2006/relationships/hyperlink" Target="https://twitter.com/MasryMarket" TargetMode="External"/><Relationship Id="rId7968" Type="http://schemas.openxmlformats.org/officeDocument/2006/relationships/hyperlink" Target="http://glamour.com.ng/" TargetMode="External"/><Relationship Id="rId268" Type="http://schemas.openxmlformats.org/officeDocument/2006/relationships/hyperlink" Target="https://www.linkedin.com/company/oolu/" TargetMode="External"/><Relationship Id="rId9390" Type="http://schemas.openxmlformats.org/officeDocument/2006/relationships/hyperlink" Target="https://yowasteapp.com/about/" TargetMode="External"/><Relationship Id="rId10949" Type="http://schemas.openxmlformats.org/officeDocument/2006/relationships/hyperlink" Target="https://twitter.com/payqinn" TargetMode="External"/><Relationship Id="rId2430" Type="http://schemas.openxmlformats.org/officeDocument/2006/relationships/hyperlink" Target="http://envisionapp.com/" TargetMode="External"/><Relationship Id="rId9043" Type="http://schemas.openxmlformats.org/officeDocument/2006/relationships/hyperlink" Target="http://www.afritechmedia.com/" TargetMode="External"/><Relationship Id="rId402" Type="http://schemas.openxmlformats.org/officeDocument/2006/relationships/hyperlink" Target="http://www.propertypro.ng/" TargetMode="External"/><Relationship Id="rId1032" Type="http://schemas.openxmlformats.org/officeDocument/2006/relationships/hyperlink" Target="https://www.facebook.com/myfoodnessBW/" TargetMode="External"/><Relationship Id="rId4255" Type="http://schemas.openxmlformats.org/officeDocument/2006/relationships/hyperlink" Target="https://twitter.com/SudanGoldCoin" TargetMode="External"/><Relationship Id="rId5306" Type="http://schemas.openxmlformats.org/officeDocument/2006/relationships/hyperlink" Target="https://www.facebook.com/vizre-sa" TargetMode="External"/><Relationship Id="rId5653" Type="http://schemas.openxmlformats.org/officeDocument/2006/relationships/hyperlink" Target="http://recor.co.za/" TargetMode="External"/><Relationship Id="rId6704" Type="http://schemas.openxmlformats.org/officeDocument/2006/relationships/hyperlink" Target="https://www.facebook.com/joecalih" TargetMode="External"/><Relationship Id="rId8876" Type="http://schemas.openxmlformats.org/officeDocument/2006/relationships/hyperlink" Target="https://www.linkedin.com/company/stream-drinks" TargetMode="External"/><Relationship Id="rId9927" Type="http://schemas.openxmlformats.org/officeDocument/2006/relationships/hyperlink" Target="https://www.facebook.com/wazitalk/" TargetMode="External"/><Relationship Id="rId11857" Type="http://schemas.openxmlformats.org/officeDocument/2006/relationships/hyperlink" Target="https://web.facebook.com/ombommotors/" TargetMode="External"/><Relationship Id="rId1916" Type="http://schemas.openxmlformats.org/officeDocument/2006/relationships/hyperlink" Target="https://facebook.com/getbusha" TargetMode="External"/><Relationship Id="rId7478" Type="http://schemas.openxmlformats.org/officeDocument/2006/relationships/hyperlink" Target="http://www.linkedin.com/company/etx-ng" TargetMode="External"/><Relationship Id="rId8529" Type="http://schemas.openxmlformats.org/officeDocument/2006/relationships/hyperlink" Target="http://speakgeek.co.za/" TargetMode="External"/><Relationship Id="rId10459" Type="http://schemas.openxmlformats.org/officeDocument/2006/relationships/hyperlink" Target="https://www.linkedin.com/company/afriblocks" TargetMode="External"/><Relationship Id="rId6561" Type="http://schemas.openxmlformats.org/officeDocument/2006/relationships/hyperlink" Target="https://www.linkedin.com/company/cytonn-investments-management-ltd/" TargetMode="External"/><Relationship Id="rId7612" Type="http://schemas.openxmlformats.org/officeDocument/2006/relationships/hyperlink" Target="https://www.twitter.com/drawpnigeria" TargetMode="External"/><Relationship Id="rId10940" Type="http://schemas.openxmlformats.org/officeDocument/2006/relationships/hyperlink" Target="https://twitter.com/myhealthafrica" TargetMode="External"/><Relationship Id="rId5163" Type="http://schemas.openxmlformats.org/officeDocument/2006/relationships/hyperlink" Target="https://www.facebook.com/syftanalytics/" TargetMode="External"/><Relationship Id="rId6214" Type="http://schemas.openxmlformats.org/officeDocument/2006/relationships/hyperlink" Target="https://www.facebook.com/SurflineLTE/timeline" TargetMode="External"/><Relationship Id="rId9784" Type="http://schemas.openxmlformats.org/officeDocument/2006/relationships/hyperlink" Target="https://www.facebook.com/kongmarketinghq" TargetMode="External"/><Relationship Id="rId8386" Type="http://schemas.openxmlformats.org/officeDocument/2006/relationships/hyperlink" Target="http://geekasoft.com/" TargetMode="External"/><Relationship Id="rId9437" Type="http://schemas.openxmlformats.org/officeDocument/2006/relationships/hyperlink" Target="https://twitter.com/wekebere?lang=en" TargetMode="External"/><Relationship Id="rId1773" Type="http://schemas.openxmlformats.org/officeDocument/2006/relationships/hyperlink" Target="http://www.beta-kenya.com/" TargetMode="External"/><Relationship Id="rId2824" Type="http://schemas.openxmlformats.org/officeDocument/2006/relationships/hyperlink" Target="https://twitter.com/HeriOnlineS" TargetMode="External"/><Relationship Id="rId8039" Type="http://schemas.openxmlformats.org/officeDocument/2006/relationships/hyperlink" Target="http://www.facebook.com/Questechie" TargetMode="External"/><Relationship Id="rId11367" Type="http://schemas.openxmlformats.org/officeDocument/2006/relationships/hyperlink" Target="https://www.ranahealthcare.com/" TargetMode="External"/><Relationship Id="rId1426" Type="http://schemas.openxmlformats.org/officeDocument/2006/relationships/hyperlink" Target="https://www.agricwallet.com/" TargetMode="External"/><Relationship Id="rId4996" Type="http://schemas.openxmlformats.org/officeDocument/2006/relationships/hyperlink" Target="https://datascience.co.ke/" TargetMode="External"/><Relationship Id="rId3598" Type="http://schemas.openxmlformats.org/officeDocument/2006/relationships/hyperlink" Target="https://twitter.com/oasisdigitalstl?lang=en" TargetMode="External"/><Relationship Id="rId4649" Type="http://schemas.openxmlformats.org/officeDocument/2006/relationships/hyperlink" Target="http://www.wethinkcode.co.za/" TargetMode="External"/><Relationship Id="rId8520" Type="http://schemas.openxmlformats.org/officeDocument/2006/relationships/hyperlink" Target="http://www.facebook.com/golifemobileapps" TargetMode="External"/><Relationship Id="rId10450" Type="http://schemas.openxmlformats.org/officeDocument/2006/relationships/hyperlink" Target="https://www.facebook.com/PaymentsAdumo" TargetMode="External"/><Relationship Id="rId11501" Type="http://schemas.openxmlformats.org/officeDocument/2006/relationships/hyperlink" Target="https://www.linkedin.com/company/tryklas" TargetMode="External"/><Relationship Id="rId6071" Type="http://schemas.openxmlformats.org/officeDocument/2006/relationships/hyperlink" Target="https://www.facebook.com/jodyshops" TargetMode="External"/><Relationship Id="rId7122" Type="http://schemas.openxmlformats.org/officeDocument/2006/relationships/hyperlink" Target="https://www.linkedin.com/company/superfluid-labs" TargetMode="External"/><Relationship Id="rId10103" Type="http://schemas.openxmlformats.org/officeDocument/2006/relationships/hyperlink" Target="https://www.facebook.com/Milango-101377508277857/" TargetMode="External"/><Relationship Id="rId2681" Type="http://schemas.openxmlformats.org/officeDocument/2006/relationships/hyperlink" Target="https://interstellar.com/" TargetMode="External"/><Relationship Id="rId9294" Type="http://schemas.openxmlformats.org/officeDocument/2006/relationships/hyperlink" Target="https://locumbase.com/" TargetMode="External"/><Relationship Id="rId653" Type="http://schemas.openxmlformats.org/officeDocument/2006/relationships/hyperlink" Target="http://www.kudigo.com/" TargetMode="External"/><Relationship Id="rId1283" Type="http://schemas.openxmlformats.org/officeDocument/2006/relationships/hyperlink" Target="https://twitter.com/voyc_ai" TargetMode="External"/><Relationship Id="rId2334" Type="http://schemas.openxmlformats.org/officeDocument/2006/relationships/hyperlink" Target="https://www.drugstoc.com/" TargetMode="External"/><Relationship Id="rId3732" Type="http://schemas.openxmlformats.org/officeDocument/2006/relationships/hyperlink" Target="http://www.parceltip.com/" TargetMode="External"/><Relationship Id="rId306" Type="http://schemas.openxmlformats.org/officeDocument/2006/relationships/hyperlink" Target="https://www.linkedin.com/company/kukua/" TargetMode="External"/><Relationship Id="rId6955" Type="http://schemas.openxmlformats.org/officeDocument/2006/relationships/hyperlink" Target="https://campus-discounts.com/" TargetMode="External"/><Relationship Id="rId4159" Type="http://schemas.openxmlformats.org/officeDocument/2006/relationships/hyperlink" Target="http://smartintegration.co.za/" TargetMode="External"/><Relationship Id="rId5557" Type="http://schemas.openxmlformats.org/officeDocument/2006/relationships/hyperlink" Target="http://www.merchantservices.co.za/" TargetMode="External"/><Relationship Id="rId6608" Type="http://schemas.openxmlformats.org/officeDocument/2006/relationships/hyperlink" Target="https://twitter.com/gigeventke" TargetMode="External"/><Relationship Id="rId8030" Type="http://schemas.openxmlformats.org/officeDocument/2006/relationships/hyperlink" Target="https://www.linkedin.com/company/sellvila/" TargetMode="External"/><Relationship Id="rId11011" Type="http://schemas.openxmlformats.org/officeDocument/2006/relationships/hyperlink" Target="https://www.linkedin.com/company/getbumpa" TargetMode="External"/><Relationship Id="rId4640" Type="http://schemas.openxmlformats.org/officeDocument/2006/relationships/hyperlink" Target="https://wesabi.com/" TargetMode="External"/><Relationship Id="rId2191" Type="http://schemas.openxmlformats.org/officeDocument/2006/relationships/hyperlink" Target="https://twitter.com/dawatike" TargetMode="External"/><Relationship Id="rId3242" Type="http://schemas.openxmlformats.org/officeDocument/2006/relationships/hyperlink" Target="https://www.linkdpro.com/" TargetMode="External"/><Relationship Id="rId163" Type="http://schemas.openxmlformats.org/officeDocument/2006/relationships/hyperlink" Target="https://www.linkedin.com/company/wefarm/" TargetMode="External"/><Relationship Id="rId6465" Type="http://schemas.openxmlformats.org/officeDocument/2006/relationships/hyperlink" Target="http://www.africanedevelopment.org/" TargetMode="External"/><Relationship Id="rId7516" Type="http://schemas.openxmlformats.org/officeDocument/2006/relationships/hyperlink" Target="https://twitter.com/sprinble" TargetMode="External"/><Relationship Id="rId7863" Type="http://schemas.openxmlformats.org/officeDocument/2006/relationships/hyperlink" Target="https://www.linkedin.com/company/edusko" TargetMode="External"/><Relationship Id="rId8914" Type="http://schemas.openxmlformats.org/officeDocument/2006/relationships/hyperlink" Target="https://www.twitter.com/peruzal" TargetMode="External"/><Relationship Id="rId10844" Type="http://schemas.openxmlformats.org/officeDocument/2006/relationships/hyperlink" Target="https://www.facebook.com/getequityHQ" TargetMode="External"/><Relationship Id="rId5067" Type="http://schemas.openxmlformats.org/officeDocument/2006/relationships/hyperlink" Target="https://twitter.com/Sirius_Labs" TargetMode="External"/><Relationship Id="rId6118" Type="http://schemas.openxmlformats.org/officeDocument/2006/relationships/hyperlink" Target="https://twitter.com/YallaNsadar" TargetMode="External"/><Relationship Id="rId9688" Type="http://schemas.openxmlformats.org/officeDocument/2006/relationships/hyperlink" Target="https://www.linkedin.com/company/mogassam3d" TargetMode="External"/><Relationship Id="rId1677" Type="http://schemas.openxmlformats.org/officeDocument/2006/relationships/hyperlink" Target="https://akorion.com/" TargetMode="External"/><Relationship Id="rId2728" Type="http://schemas.openxmlformats.org/officeDocument/2006/relationships/hyperlink" Target="https://www.facebook.com/GrabingoApp/" TargetMode="External"/><Relationship Id="rId4150" Type="http://schemas.openxmlformats.org/officeDocument/2006/relationships/hyperlink" Target="https://www.linkedin.com/company/snodetechnologies/" TargetMode="External"/><Relationship Id="rId5201" Type="http://schemas.openxmlformats.org/officeDocument/2006/relationships/hyperlink" Target="https://www.facebook.com/tentedadventures/" TargetMode="External"/><Relationship Id="rId8771" Type="http://schemas.openxmlformats.org/officeDocument/2006/relationships/hyperlink" Target="https://www.linkedin.com/company/we-are-monsters" TargetMode="External"/><Relationship Id="rId9822" Type="http://schemas.openxmlformats.org/officeDocument/2006/relationships/hyperlink" Target="https://agroxy.africa/" TargetMode="External"/><Relationship Id="rId36" Type="http://schemas.openxmlformats.org/officeDocument/2006/relationships/hyperlink" Target="https://www.linkedin.com/company/cellulant/" TargetMode="External"/><Relationship Id="rId7373" Type="http://schemas.openxmlformats.org/officeDocument/2006/relationships/hyperlink" Target="https://www.linkedin.com/company/nigeria-news/about/" TargetMode="External"/><Relationship Id="rId8424" Type="http://schemas.openxmlformats.org/officeDocument/2006/relationships/hyperlink" Target="http://reachabl.co.uk/" TargetMode="External"/><Relationship Id="rId10354" Type="http://schemas.openxmlformats.org/officeDocument/2006/relationships/hyperlink" Target="https://www.facebook.com/VeggieVictoryNG/" TargetMode="External"/><Relationship Id="rId11752" Type="http://schemas.openxmlformats.org/officeDocument/2006/relationships/hyperlink" Target="https://www.facebook.com/thepeerhq" TargetMode="External"/><Relationship Id="rId1811" Type="http://schemas.openxmlformats.org/officeDocument/2006/relationships/hyperlink" Target="https://web.facebook.com/biophytobenin/" TargetMode="External"/><Relationship Id="rId7026" Type="http://schemas.openxmlformats.org/officeDocument/2006/relationships/hyperlink" Target="https://twitter.com/kejamove" TargetMode="External"/><Relationship Id="rId10007" Type="http://schemas.openxmlformats.org/officeDocument/2006/relationships/hyperlink" Target="https://twitter.com/kpilens" TargetMode="External"/><Relationship Id="rId11405" Type="http://schemas.openxmlformats.org/officeDocument/2006/relationships/hyperlink" Target="https://www.linkedin.com/company/awarenesscompany" TargetMode="External"/><Relationship Id="rId3983" Type="http://schemas.openxmlformats.org/officeDocument/2006/relationships/hyperlink" Target="https://www.facebook.com/riseupsummit/" TargetMode="External"/><Relationship Id="rId9198" Type="http://schemas.openxmlformats.org/officeDocument/2006/relationships/hyperlink" Target="https://www.farmshine.io/" TargetMode="External"/><Relationship Id="rId1187" Type="http://schemas.openxmlformats.org/officeDocument/2006/relationships/hyperlink" Target="https://www.linkedin.com/company/arza2/about/" TargetMode="External"/><Relationship Id="rId2585" Type="http://schemas.openxmlformats.org/officeDocument/2006/relationships/hyperlink" Target="https://twitter.com/farmerline" TargetMode="External"/><Relationship Id="rId3636" Type="http://schemas.openxmlformats.org/officeDocument/2006/relationships/hyperlink" Target="https://www.linkedin.com/company/onecart/about/" TargetMode="External"/><Relationship Id="rId557" Type="http://schemas.openxmlformats.org/officeDocument/2006/relationships/hyperlink" Target="http://www.mettlestate.com/" TargetMode="External"/><Relationship Id="rId2238" Type="http://schemas.openxmlformats.org/officeDocument/2006/relationships/hyperlink" Target="https://twitter.com/_dataprophet" TargetMode="External"/><Relationship Id="rId6859" Type="http://schemas.openxmlformats.org/officeDocument/2006/relationships/hyperlink" Target="http://request.africa/" TargetMode="External"/><Relationship Id="rId8281" Type="http://schemas.openxmlformats.org/officeDocument/2006/relationships/hyperlink" Target="http://themedia360.com/" TargetMode="External"/><Relationship Id="rId9332" Type="http://schemas.openxmlformats.org/officeDocument/2006/relationships/hyperlink" Target="https://www.linkedin.com/company/litemore-limited/about/" TargetMode="External"/><Relationship Id="rId11262" Type="http://schemas.openxmlformats.org/officeDocument/2006/relationships/hyperlink" Target="https://www.linkedin.com/company/edukoya/" TargetMode="External"/><Relationship Id="rId1321" Type="http://schemas.openxmlformats.org/officeDocument/2006/relationships/hyperlink" Target="https://www.linkedin.com/company/riby-finance/" TargetMode="External"/><Relationship Id="rId4891" Type="http://schemas.openxmlformats.org/officeDocument/2006/relationships/hyperlink" Target="https://www.facebook.com/rainotech4impact/" TargetMode="External"/><Relationship Id="rId3493" Type="http://schemas.openxmlformats.org/officeDocument/2006/relationships/hyperlink" Target="https://www.facebook.com/mtabeapp" TargetMode="External"/><Relationship Id="rId4544" Type="http://schemas.openxmlformats.org/officeDocument/2006/relationships/hyperlink" Target="https://twitter.com/custostech?lang=en" TargetMode="External"/><Relationship Id="rId5942" Type="http://schemas.openxmlformats.org/officeDocument/2006/relationships/hyperlink" Target="https://www.facebook.com/3bont" TargetMode="External"/><Relationship Id="rId2095" Type="http://schemas.openxmlformats.org/officeDocument/2006/relationships/hyperlink" Target="https://www.linkedin.com/company/clintonel/" TargetMode="External"/><Relationship Id="rId3146" Type="http://schemas.openxmlformats.org/officeDocument/2006/relationships/hyperlink" Target="https://kudobuzz.com/" TargetMode="External"/><Relationship Id="rId6369" Type="http://schemas.openxmlformats.org/officeDocument/2006/relationships/hyperlink" Target="https://coldsis.com/" TargetMode="External"/><Relationship Id="rId7767" Type="http://schemas.openxmlformats.org/officeDocument/2006/relationships/hyperlink" Target="https://www.linkedin.com/company/zeta-web-nigeria-limited/" TargetMode="External"/><Relationship Id="rId8818" Type="http://schemas.openxmlformats.org/officeDocument/2006/relationships/hyperlink" Target="https://twitter.com/DailyDishForYou" TargetMode="External"/><Relationship Id="rId10748" Type="http://schemas.openxmlformats.org/officeDocument/2006/relationships/hyperlink" Target="https://www.watobe.com/" TargetMode="External"/><Relationship Id="rId2979" Type="http://schemas.openxmlformats.org/officeDocument/2006/relationships/hyperlink" Target="http://www.ispanigroup.co.za/" TargetMode="External"/><Relationship Id="rId6850" Type="http://schemas.openxmlformats.org/officeDocument/2006/relationships/hyperlink" Target="https://www.linkedin.com/company/simpauldesign/" TargetMode="External"/><Relationship Id="rId7901" Type="http://schemas.openxmlformats.org/officeDocument/2006/relationships/hyperlink" Target="https://twitter.com/frakemplumbing" TargetMode="External"/><Relationship Id="rId201" Type="http://schemas.openxmlformats.org/officeDocument/2006/relationships/hyperlink" Target="http://www.linkedin.com/company/dealdey-limited" TargetMode="External"/><Relationship Id="rId5452" Type="http://schemas.openxmlformats.org/officeDocument/2006/relationships/hyperlink" Target="https://www.linkedin.com/company/glucode" TargetMode="External"/><Relationship Id="rId6503" Type="http://schemas.openxmlformats.org/officeDocument/2006/relationships/hyperlink" Target="http://babymed1.jabotech.co.ke/" TargetMode="External"/><Relationship Id="rId4054" Type="http://schemas.openxmlformats.org/officeDocument/2006/relationships/hyperlink" Target="https://www.linkedin.com/company/sea-monster/" TargetMode="External"/><Relationship Id="rId5105" Type="http://schemas.openxmlformats.org/officeDocument/2006/relationships/hyperlink" Target="https://voicemap.me/" TargetMode="External"/><Relationship Id="rId8675" Type="http://schemas.openxmlformats.org/officeDocument/2006/relationships/hyperlink" Target="http://www.naturallygood.co.za/" TargetMode="External"/><Relationship Id="rId9726" Type="http://schemas.openxmlformats.org/officeDocument/2006/relationships/hyperlink" Target="https://twitter.com/yaakadn?lang=en" TargetMode="External"/><Relationship Id="rId7277" Type="http://schemas.openxmlformats.org/officeDocument/2006/relationships/hyperlink" Target="https://www.facebook.com/maocular" TargetMode="External"/><Relationship Id="rId8328" Type="http://schemas.openxmlformats.org/officeDocument/2006/relationships/hyperlink" Target="https://www.linkedin.com/company/newhomesng/" TargetMode="External"/><Relationship Id="rId11656" Type="http://schemas.openxmlformats.org/officeDocument/2006/relationships/hyperlink" Target="https://zuri.health/about-us/" TargetMode="External"/><Relationship Id="rId1715" Type="http://schemas.openxmlformats.org/officeDocument/2006/relationships/hyperlink" Target="https://annona.co/" TargetMode="External"/><Relationship Id="rId10258" Type="http://schemas.openxmlformats.org/officeDocument/2006/relationships/hyperlink" Target="https://www.clinido.com/" TargetMode="External"/><Relationship Id="rId11309" Type="http://schemas.openxmlformats.org/officeDocument/2006/relationships/hyperlink" Target="https://www.linkedin.com/company/obm-education" TargetMode="External"/><Relationship Id="rId3887" Type="http://schemas.openxmlformats.org/officeDocument/2006/relationships/hyperlink" Target="https://www.linkedin.com/company/quainted/" TargetMode="External"/><Relationship Id="rId4938" Type="http://schemas.openxmlformats.org/officeDocument/2006/relationships/hyperlink" Target="https://www.facebook.com/oculusid" TargetMode="External"/><Relationship Id="rId2489" Type="http://schemas.openxmlformats.org/officeDocument/2006/relationships/hyperlink" Target="https://www.linkedin.com/company/jacaranda-fm/about/" TargetMode="External"/><Relationship Id="rId6360" Type="http://schemas.openxmlformats.org/officeDocument/2006/relationships/hyperlink" Target="http://twitter.com/afreetunelive" TargetMode="External"/><Relationship Id="rId7411" Type="http://schemas.openxmlformats.org/officeDocument/2006/relationships/hyperlink" Target="https://twitter.com/RubiQube" TargetMode="External"/><Relationship Id="rId2970" Type="http://schemas.openxmlformats.org/officeDocument/2006/relationships/hyperlink" Target="http://www.linkedin.com/company/ipsy" TargetMode="External"/><Relationship Id="rId6013" Type="http://schemas.openxmlformats.org/officeDocument/2006/relationships/hyperlink" Target="https://www.linkedin.com/company/nash2ar/" TargetMode="External"/><Relationship Id="rId9583" Type="http://schemas.openxmlformats.org/officeDocument/2006/relationships/hyperlink" Target="https://www.linkedin.com/company/agyal-recovery-for-addiction-treatment" TargetMode="External"/><Relationship Id="rId942" Type="http://schemas.openxmlformats.org/officeDocument/2006/relationships/hyperlink" Target="https://twitter.com/PasserineAir" TargetMode="External"/><Relationship Id="rId1572" Type="http://schemas.openxmlformats.org/officeDocument/2006/relationships/hyperlink" Target="https://www.facebook.com/agroballal" TargetMode="External"/><Relationship Id="rId2623" Type="http://schemas.openxmlformats.org/officeDocument/2006/relationships/hyperlink" Target="https://fint.ng/" TargetMode="External"/><Relationship Id="rId8185" Type="http://schemas.openxmlformats.org/officeDocument/2006/relationships/hyperlink" Target="http://www.3al.com/" TargetMode="External"/><Relationship Id="rId9236" Type="http://schemas.openxmlformats.org/officeDocument/2006/relationships/hyperlink" Target="https://www.coinermarket.com/" TargetMode="External"/><Relationship Id="rId11166" Type="http://schemas.openxmlformats.org/officeDocument/2006/relationships/hyperlink" Target="https://www.educatly.com/" TargetMode="External"/><Relationship Id="rId1225" Type="http://schemas.openxmlformats.org/officeDocument/2006/relationships/hyperlink" Target="https://www.linkedin.com/company/funtrench-inc./" TargetMode="External"/><Relationship Id="rId3397" Type="http://schemas.openxmlformats.org/officeDocument/2006/relationships/hyperlink" Target="https://metrolince.io/" TargetMode="External"/><Relationship Id="rId4795" Type="http://schemas.openxmlformats.org/officeDocument/2006/relationships/hyperlink" Target="https://www.linkedin.com/company/youfarm" TargetMode="External"/><Relationship Id="rId5846" Type="http://schemas.openxmlformats.org/officeDocument/2006/relationships/hyperlink" Target="https://www.linkedin.com/company/10390310/" TargetMode="External"/><Relationship Id="rId4448" Type="http://schemas.openxmlformats.org/officeDocument/2006/relationships/hyperlink" Target="https://www.facebook.com/tuteriacorp" TargetMode="External"/><Relationship Id="rId10999" Type="http://schemas.openxmlformats.org/officeDocument/2006/relationships/hyperlink" Target="https://www.facebook.com/Pawapay-105927457824715/" TargetMode="External"/><Relationship Id="rId11300" Type="http://schemas.openxmlformats.org/officeDocument/2006/relationships/hyperlink" Target="https://www.linkedin.com/company/teesas" TargetMode="External"/><Relationship Id="rId2480" Type="http://schemas.openxmlformats.org/officeDocument/2006/relationships/hyperlink" Target="http://giftedmom.org/" TargetMode="External"/><Relationship Id="rId3531" Type="http://schemas.openxmlformats.org/officeDocument/2006/relationships/hyperlink" Target="http://www.facebook.com/MyCash" TargetMode="External"/><Relationship Id="rId9093" Type="http://schemas.openxmlformats.org/officeDocument/2006/relationships/hyperlink" Target="http://www.getitdonenowltd.com/" TargetMode="External"/><Relationship Id="rId452" Type="http://schemas.openxmlformats.org/officeDocument/2006/relationships/hyperlink" Target="https://www.facebook.com/agrocenta" TargetMode="External"/><Relationship Id="rId1082" Type="http://schemas.openxmlformats.org/officeDocument/2006/relationships/hyperlink" Target="https://twitter.com/exuusltd" TargetMode="External"/><Relationship Id="rId2133" Type="http://schemas.openxmlformats.org/officeDocument/2006/relationships/hyperlink" Target="http://compareinsurance.com.ng/" TargetMode="External"/><Relationship Id="rId6754" Type="http://schemas.openxmlformats.org/officeDocument/2006/relationships/hyperlink" Target="https://www.linkedin.com/company/kito-international" TargetMode="External"/><Relationship Id="rId7805" Type="http://schemas.openxmlformats.org/officeDocument/2006/relationships/hyperlink" Target="http://twitter.com/wildfusion" TargetMode="External"/><Relationship Id="rId105" Type="http://schemas.openxmlformats.org/officeDocument/2006/relationships/hyperlink" Target="https://www.linkedin.com/company/lori-systems/" TargetMode="External"/><Relationship Id="rId5356" Type="http://schemas.openxmlformats.org/officeDocument/2006/relationships/hyperlink" Target="http://www.linkedin.com/company/snapbill" TargetMode="External"/><Relationship Id="rId6407" Type="http://schemas.openxmlformats.org/officeDocument/2006/relationships/hyperlink" Target="https://getflo.tech/" TargetMode="External"/><Relationship Id="rId5009" Type="http://schemas.openxmlformats.org/officeDocument/2006/relationships/hyperlink" Target="https://www.facebook.com/agrixtech" TargetMode="External"/><Relationship Id="rId8579" Type="http://schemas.openxmlformats.org/officeDocument/2006/relationships/hyperlink" Target="http://teamgeek.co.za/" TargetMode="External"/><Relationship Id="rId9977" Type="http://schemas.openxmlformats.org/officeDocument/2006/relationships/hyperlink" Target="https://www.facebook.com/Ecoplastile/" TargetMode="External"/><Relationship Id="rId1966" Type="http://schemas.openxmlformats.org/officeDocument/2006/relationships/hyperlink" Target="https://twitter.com/Emata_UG" TargetMode="External"/><Relationship Id="rId1619" Type="http://schemas.openxmlformats.org/officeDocument/2006/relationships/hyperlink" Target="http://www.agribiz.net/" TargetMode="External"/><Relationship Id="rId3041" Type="http://schemas.openxmlformats.org/officeDocument/2006/relationships/hyperlink" Target="http://jwebi.com/" TargetMode="External"/><Relationship Id="rId7662" Type="http://schemas.openxmlformats.org/officeDocument/2006/relationships/hyperlink" Target="http://twitter.com/QeturahHQ" TargetMode="External"/><Relationship Id="rId8713" Type="http://schemas.openxmlformats.org/officeDocument/2006/relationships/hyperlink" Target="https://twitter.com/GetRewardsZA" TargetMode="External"/><Relationship Id="rId10643" Type="http://schemas.openxmlformats.org/officeDocument/2006/relationships/hyperlink" Target="https://www.facebook.com/public/Bosea-Ghana" TargetMode="External"/><Relationship Id="rId10990" Type="http://schemas.openxmlformats.org/officeDocument/2006/relationships/hyperlink" Target="https://www.facebook.com/Meditect/" TargetMode="External"/><Relationship Id="rId6264" Type="http://schemas.openxmlformats.org/officeDocument/2006/relationships/hyperlink" Target="http://www.facebook.com/zoobashopcom" TargetMode="External"/><Relationship Id="rId7315" Type="http://schemas.openxmlformats.org/officeDocument/2006/relationships/hyperlink" Target="https://twitter.com/CMartng" TargetMode="External"/><Relationship Id="rId9487" Type="http://schemas.openxmlformats.org/officeDocument/2006/relationships/hyperlink" Target="http://www.digital-hand.com/" TargetMode="External"/><Relationship Id="rId1476" Type="http://schemas.openxmlformats.org/officeDocument/2006/relationships/hyperlink" Target="https://www.atacampus.com/" TargetMode="External"/><Relationship Id="rId2874" Type="http://schemas.openxmlformats.org/officeDocument/2006/relationships/hyperlink" Target="https://twitter.com/hgtaccra?lang=en" TargetMode="External"/><Relationship Id="rId3925" Type="http://schemas.openxmlformats.org/officeDocument/2006/relationships/hyperlink" Target="https://www.linkedin.com/company/rasello/" TargetMode="External"/><Relationship Id="rId8089" Type="http://schemas.openxmlformats.org/officeDocument/2006/relationships/hyperlink" Target="https://twitter.com/mouthytech" TargetMode="External"/><Relationship Id="rId846" Type="http://schemas.openxmlformats.org/officeDocument/2006/relationships/hyperlink" Target="https://www.linkedin.com/company/gomyway-africa-gomyway.com-/about/" TargetMode="External"/><Relationship Id="rId1129" Type="http://schemas.openxmlformats.org/officeDocument/2006/relationships/hyperlink" Target="https://www.linkedin.com/company/digestafrica/" TargetMode="External"/><Relationship Id="rId2527" Type="http://schemas.openxmlformats.org/officeDocument/2006/relationships/hyperlink" Target="https://www.facebook.com/estateintel/" TargetMode="External"/><Relationship Id="rId5000" Type="http://schemas.openxmlformats.org/officeDocument/2006/relationships/hyperlink" Target="https://beilessgroup.co.ke/about-us/" TargetMode="External"/><Relationship Id="rId4699" Type="http://schemas.openxmlformats.org/officeDocument/2006/relationships/hyperlink" Target="https://twitter.com/Wutiko" TargetMode="External"/><Relationship Id="rId8570" Type="http://schemas.openxmlformats.org/officeDocument/2006/relationships/hyperlink" Target="http://www.linkedin.com/company/wixel" TargetMode="External"/><Relationship Id="rId9621" Type="http://schemas.openxmlformats.org/officeDocument/2006/relationships/hyperlink" Target="https://www.study.tn/" TargetMode="External"/><Relationship Id="rId11551" Type="http://schemas.openxmlformats.org/officeDocument/2006/relationships/hyperlink" Target="https://sycamore.ng/" TargetMode="External"/><Relationship Id="rId1610" Type="http://schemas.openxmlformats.org/officeDocument/2006/relationships/hyperlink" Target="http://akoin.io/" TargetMode="External"/><Relationship Id="rId7172" Type="http://schemas.openxmlformats.org/officeDocument/2006/relationships/hyperlink" Target="http://www.wildpeakadventures.com/" TargetMode="External"/><Relationship Id="rId8223" Type="http://schemas.openxmlformats.org/officeDocument/2006/relationships/hyperlink" Target="http://www.sharpjournal.com/" TargetMode="External"/><Relationship Id="rId10153" Type="http://schemas.openxmlformats.org/officeDocument/2006/relationships/hyperlink" Target="https://www.twitter.com/yourcompany/ThisisKawil" TargetMode="External"/><Relationship Id="rId11204" Type="http://schemas.openxmlformats.org/officeDocument/2006/relationships/hyperlink" Target="https://twitter.com/kippa_africa" TargetMode="External"/><Relationship Id="rId3782" Type="http://schemas.openxmlformats.org/officeDocument/2006/relationships/hyperlink" Target="https://twitter.com/pegtechugltd?lang=en" TargetMode="External"/><Relationship Id="rId4833" Type="http://schemas.openxmlformats.org/officeDocument/2006/relationships/hyperlink" Target="https://zimswitch.co.zw/" TargetMode="External"/><Relationship Id="rId2384" Type="http://schemas.openxmlformats.org/officeDocument/2006/relationships/hyperlink" Target="https://twitter.com/El3ab_Tweets" TargetMode="External"/><Relationship Id="rId3435" Type="http://schemas.openxmlformats.org/officeDocument/2006/relationships/hyperlink" Target="http://www.facebook.com/modisarapp" TargetMode="External"/><Relationship Id="rId356" Type="http://schemas.openxmlformats.org/officeDocument/2006/relationships/hyperlink" Target="https://www.linkedin.com/company/travelbeta/" TargetMode="External"/><Relationship Id="rId2037" Type="http://schemas.openxmlformats.org/officeDocument/2006/relationships/hyperlink" Target="http://chekkitapp.com/" TargetMode="External"/><Relationship Id="rId6658" Type="http://schemas.openxmlformats.org/officeDocument/2006/relationships/hyperlink" Target="http://www.ilabafrica.ac.ke/" TargetMode="External"/><Relationship Id="rId7709" Type="http://schemas.openxmlformats.org/officeDocument/2006/relationships/hyperlink" Target="https://www.facebook.com/Pan-African-Tower-293580284804617/" TargetMode="External"/><Relationship Id="rId8080" Type="http://schemas.openxmlformats.org/officeDocument/2006/relationships/hyperlink" Target="https://linkedin.com/company/chigisoft" TargetMode="External"/><Relationship Id="rId9131" Type="http://schemas.openxmlformats.org/officeDocument/2006/relationships/hyperlink" Target="http://www.lexwareinc.com/lawbasket.html" TargetMode="External"/><Relationship Id="rId11061" Type="http://schemas.openxmlformats.org/officeDocument/2006/relationships/hyperlink" Target="https://www.facebook.com/shiphaly/" TargetMode="External"/><Relationship Id="rId1120" Type="http://schemas.openxmlformats.org/officeDocument/2006/relationships/hyperlink" Target="https://twitter.com/ogavenueng" TargetMode="External"/><Relationship Id="rId4690" Type="http://schemas.openxmlformats.org/officeDocument/2006/relationships/hyperlink" Target="https://www.linkedin.com/company/wefixsa/about/" TargetMode="External"/><Relationship Id="rId5741" Type="http://schemas.openxmlformats.org/officeDocument/2006/relationships/hyperlink" Target="https://www.linkedin.com/company/road9media/" TargetMode="External"/><Relationship Id="rId3292" Type="http://schemas.openxmlformats.org/officeDocument/2006/relationships/hyperlink" Target="https://twitter.com/maaikisa" TargetMode="External"/><Relationship Id="rId4343" Type="http://schemas.openxmlformats.org/officeDocument/2006/relationships/hyperlink" Target="https://www.facebook.com/visitTGS/" TargetMode="External"/><Relationship Id="rId8964" Type="http://schemas.openxmlformats.org/officeDocument/2006/relationships/hyperlink" Target="https://fr.cotedivoiredrone.com/" TargetMode="External"/><Relationship Id="rId7566" Type="http://schemas.openxmlformats.org/officeDocument/2006/relationships/hyperlink" Target="http://twitter.com/techatlast" TargetMode="External"/><Relationship Id="rId8617" Type="http://schemas.openxmlformats.org/officeDocument/2006/relationships/hyperlink" Target="https://skillspassportsa.co.za/" TargetMode="External"/><Relationship Id="rId10894" Type="http://schemas.openxmlformats.org/officeDocument/2006/relationships/hyperlink" Target="https://www.facebook.com/estsharaegypt/" TargetMode="External"/><Relationship Id="rId6168" Type="http://schemas.openxmlformats.org/officeDocument/2006/relationships/hyperlink" Target="https://edwaglobalcompany.business.site/" TargetMode="External"/><Relationship Id="rId7219" Type="http://schemas.openxmlformats.org/officeDocument/2006/relationships/hyperlink" Target="https://www.linkedin.com/company/africa-delivery-technologies/" TargetMode="External"/><Relationship Id="rId10547" Type="http://schemas.openxmlformats.org/officeDocument/2006/relationships/hyperlink" Target="https://www.kezakoo.com/" TargetMode="External"/><Relationship Id="rId2778" Type="http://schemas.openxmlformats.org/officeDocument/2006/relationships/hyperlink" Target="http://www.gulivery.so/" TargetMode="External"/><Relationship Id="rId3829" Type="http://schemas.openxmlformats.org/officeDocument/2006/relationships/hyperlink" Target="https://popcorntraining.com/" TargetMode="External"/><Relationship Id="rId7700" Type="http://schemas.openxmlformats.org/officeDocument/2006/relationships/hyperlink" Target="https://twitter.com/afrimash" TargetMode="External"/><Relationship Id="rId5251" Type="http://schemas.openxmlformats.org/officeDocument/2006/relationships/hyperlink" Target="https://www.linkedin.com/company/snapscan" TargetMode="External"/><Relationship Id="rId6302" Type="http://schemas.openxmlformats.org/officeDocument/2006/relationships/hyperlink" Target="http://twitter.com/NandiMobile" TargetMode="External"/><Relationship Id="rId9872" Type="http://schemas.openxmlformats.org/officeDocument/2006/relationships/hyperlink" Target="https://twitter.com/Doci_Healthcare" TargetMode="External"/><Relationship Id="rId86" Type="http://schemas.openxmlformats.org/officeDocument/2006/relationships/hyperlink" Target="http://www.zando.co.za/" TargetMode="External"/><Relationship Id="rId1861" Type="http://schemas.openxmlformats.org/officeDocument/2006/relationships/hyperlink" Target="https://www.linkedin.com/company/the-block-bank" TargetMode="External"/><Relationship Id="rId2912" Type="http://schemas.openxmlformats.org/officeDocument/2006/relationships/hyperlink" Target="https://www.facebook.com/HouseME/" TargetMode="External"/><Relationship Id="rId8474" Type="http://schemas.openxmlformats.org/officeDocument/2006/relationships/hyperlink" Target="https://twitter.com/finfindeasy" TargetMode="External"/><Relationship Id="rId9525" Type="http://schemas.openxmlformats.org/officeDocument/2006/relationships/hyperlink" Target="https://web.facebook.com/edoctorug" TargetMode="External"/><Relationship Id="rId11455" Type="http://schemas.openxmlformats.org/officeDocument/2006/relationships/hyperlink" Target="https://www.facebook.com/sstaxapp" TargetMode="External"/><Relationship Id="rId1514" Type="http://schemas.openxmlformats.org/officeDocument/2006/relationships/hyperlink" Target="http://www.capricorndigi.com/" TargetMode="External"/><Relationship Id="rId7076" Type="http://schemas.openxmlformats.org/officeDocument/2006/relationships/hyperlink" Target="http://twitter.com/onedegreesolar" TargetMode="External"/><Relationship Id="rId8127" Type="http://schemas.openxmlformats.org/officeDocument/2006/relationships/hyperlink" Target="http://ypco.com.ng/" TargetMode="External"/><Relationship Id="rId10057" Type="http://schemas.openxmlformats.org/officeDocument/2006/relationships/hyperlink" Target="https://www.facebook.com/LumosGlobal/" TargetMode="External"/><Relationship Id="rId11108" Type="http://schemas.openxmlformats.org/officeDocument/2006/relationships/hyperlink" Target="https://www.facebook.com/alsoug/" TargetMode="External"/><Relationship Id="rId3686" Type="http://schemas.openxmlformats.org/officeDocument/2006/relationships/hyperlink" Target="https://twitter.com/OuiCarry" TargetMode="External"/><Relationship Id="rId2288" Type="http://schemas.openxmlformats.org/officeDocument/2006/relationships/hyperlink" Target="https://www.facebook.com/DynamicsAfrica/" TargetMode="External"/><Relationship Id="rId3339" Type="http://schemas.openxmlformats.org/officeDocument/2006/relationships/hyperlink" Target="https://www.facebook.com/marksrate/" TargetMode="External"/><Relationship Id="rId4737" Type="http://schemas.openxmlformats.org/officeDocument/2006/relationships/hyperlink" Target="https://yum.co.ke/about-us/" TargetMode="External"/><Relationship Id="rId7210" Type="http://schemas.openxmlformats.org/officeDocument/2006/relationships/hyperlink" Target="https://twitter.com/icodeaike?lang=en" TargetMode="External"/><Relationship Id="rId3820" Type="http://schemas.openxmlformats.org/officeDocument/2006/relationships/hyperlink" Target="https://www.linkedin.com/company/play-3arabi/about/" TargetMode="External"/><Relationship Id="rId9382" Type="http://schemas.openxmlformats.org/officeDocument/2006/relationships/hyperlink" Target="https://twitter.com/dcareug?lang=en" TargetMode="External"/><Relationship Id="rId741" Type="http://schemas.openxmlformats.org/officeDocument/2006/relationships/hyperlink" Target="https://www.facebook.com/GetMumm/" TargetMode="External"/><Relationship Id="rId1371" Type="http://schemas.openxmlformats.org/officeDocument/2006/relationships/hyperlink" Target="https://linkedin.com/in/servixmenigeria" TargetMode="External"/><Relationship Id="rId2422" Type="http://schemas.openxmlformats.org/officeDocument/2006/relationships/hyperlink" Target="https://www.entersekt.com/" TargetMode="External"/><Relationship Id="rId5992" Type="http://schemas.openxmlformats.org/officeDocument/2006/relationships/hyperlink" Target="https://seecureapp.com/" TargetMode="External"/><Relationship Id="rId9035" Type="http://schemas.openxmlformats.org/officeDocument/2006/relationships/hyperlink" Target="https://www.linkedin.com/company/glameraeg/about/" TargetMode="External"/><Relationship Id="rId1024" Type="http://schemas.openxmlformats.org/officeDocument/2006/relationships/hyperlink" Target="https://twitter.com/greenagetechng" TargetMode="External"/><Relationship Id="rId4594" Type="http://schemas.openxmlformats.org/officeDocument/2006/relationships/hyperlink" Target="https://www.linkedin.com/company/virtual-drive-sa/" TargetMode="External"/><Relationship Id="rId5645" Type="http://schemas.openxmlformats.org/officeDocument/2006/relationships/hyperlink" Target="https://www.linkedin.com/company/mathsgenius/" TargetMode="External"/><Relationship Id="rId3196" Type="http://schemas.openxmlformats.org/officeDocument/2006/relationships/hyperlink" Target="https://twitter.com/mama_ope" TargetMode="External"/><Relationship Id="rId4247" Type="http://schemas.openxmlformats.org/officeDocument/2006/relationships/hyperlink" Target="https://twitter.com/sureremit" TargetMode="External"/><Relationship Id="rId8868" Type="http://schemas.openxmlformats.org/officeDocument/2006/relationships/hyperlink" Target="https://www.linkedin.com/company/9239338" TargetMode="External"/><Relationship Id="rId9919" Type="http://schemas.openxmlformats.org/officeDocument/2006/relationships/hyperlink" Target="https://twitter.com/egyhydrofarms" TargetMode="External"/><Relationship Id="rId10798" Type="http://schemas.openxmlformats.org/officeDocument/2006/relationships/hyperlink" Target="https://www.facebook.com/countrywing" TargetMode="External"/><Relationship Id="rId11849" Type="http://schemas.openxmlformats.org/officeDocument/2006/relationships/hyperlink" Target="https://tfk.me/" TargetMode="External"/><Relationship Id="rId1908" Type="http://schemas.openxmlformats.org/officeDocument/2006/relationships/hyperlink" Target="http://buni.tv/" TargetMode="External"/><Relationship Id="rId251" Type="http://schemas.openxmlformats.org/officeDocument/2006/relationships/hyperlink" Target="https://www.naked.insure/" TargetMode="External"/><Relationship Id="rId3330" Type="http://schemas.openxmlformats.org/officeDocument/2006/relationships/hyperlink" Target="https://www.facebook.com/marj3com/" TargetMode="External"/><Relationship Id="rId7951" Type="http://schemas.openxmlformats.org/officeDocument/2006/relationships/hyperlink" Target="https://www.linkedin.com/company/zamang/" TargetMode="External"/><Relationship Id="rId10932" Type="http://schemas.openxmlformats.org/officeDocument/2006/relationships/hyperlink" Target="https://www.revio.co.za/" TargetMode="External"/><Relationship Id="rId6553" Type="http://schemas.openxmlformats.org/officeDocument/2006/relationships/hyperlink" Target="http://twitter.com/_connect_media" TargetMode="External"/><Relationship Id="rId7604" Type="http://schemas.openxmlformats.org/officeDocument/2006/relationships/hyperlink" Target="https://twitter.com/flushreviews" TargetMode="External"/><Relationship Id="rId5155" Type="http://schemas.openxmlformats.org/officeDocument/2006/relationships/hyperlink" Target="https://www.twitter.com/momsayssa" TargetMode="External"/><Relationship Id="rId6206" Type="http://schemas.openxmlformats.org/officeDocument/2006/relationships/hyperlink" Target="https://www.linkedin.com/company/meqasa-ltd-meqasa-com-" TargetMode="External"/><Relationship Id="rId9776" Type="http://schemas.openxmlformats.org/officeDocument/2006/relationships/hyperlink" Target="http://linkedin.com/company/startcredits" TargetMode="External"/><Relationship Id="rId1765" Type="http://schemas.openxmlformats.org/officeDocument/2006/relationships/hyperlink" Target="https://twitter.com/benbenlands" TargetMode="External"/><Relationship Id="rId8378" Type="http://schemas.openxmlformats.org/officeDocument/2006/relationships/hyperlink" Target="https://twitter.com/schoolphix" TargetMode="External"/><Relationship Id="rId9429" Type="http://schemas.openxmlformats.org/officeDocument/2006/relationships/hyperlink" Target="https://kweli.shop/" TargetMode="External"/><Relationship Id="rId11359" Type="http://schemas.openxmlformats.org/officeDocument/2006/relationships/hyperlink" Target="https://www.linkedin.com/company/splendappcreator/" TargetMode="External"/><Relationship Id="rId1418" Type="http://schemas.openxmlformats.org/officeDocument/2006/relationships/hyperlink" Target="https://in.linkedin.com/company/africa-healthcare-network" TargetMode="External"/><Relationship Id="rId2816" Type="http://schemas.openxmlformats.org/officeDocument/2006/relationships/hyperlink" Target="https://www.linkedin.com/company/hello-tractor/" TargetMode="External"/><Relationship Id="rId4988" Type="http://schemas.openxmlformats.org/officeDocument/2006/relationships/hyperlink" Target="https://twitter.com/R4Kenya?ref_src=twsrc%5Egoogle%7Ctwcamp%5Eserp%7Ctwgr%5Eauthor" TargetMode="External"/><Relationship Id="rId9910" Type="http://schemas.openxmlformats.org/officeDocument/2006/relationships/hyperlink" Target="https://www.homefort.ng/" TargetMode="External"/><Relationship Id="rId11840" Type="http://schemas.openxmlformats.org/officeDocument/2006/relationships/hyperlink" Target="https://www.facebook.com/ubenwaAI" TargetMode="External"/><Relationship Id="rId6063" Type="http://schemas.openxmlformats.org/officeDocument/2006/relationships/hyperlink" Target="https://twitter.com/Cyber_Talents" TargetMode="External"/><Relationship Id="rId7461" Type="http://schemas.openxmlformats.org/officeDocument/2006/relationships/hyperlink" Target="https://www.facebook.com/pass.com.ng" TargetMode="External"/><Relationship Id="rId8512" Type="http://schemas.openxmlformats.org/officeDocument/2006/relationships/hyperlink" Target="https://twitter.com/sponsorshopSA" TargetMode="External"/><Relationship Id="rId10442" Type="http://schemas.openxmlformats.org/officeDocument/2006/relationships/hyperlink" Target="https://hitchatentertainment.com/" TargetMode="External"/><Relationship Id="rId7114" Type="http://schemas.openxmlformats.org/officeDocument/2006/relationships/hyperlink" Target="https://www.linkedin.com/company/simplifi-networks/about/" TargetMode="External"/><Relationship Id="rId992" Type="http://schemas.openxmlformats.org/officeDocument/2006/relationships/hyperlink" Target="https://www.linkedin.com/company/mvxchange" TargetMode="External"/><Relationship Id="rId2673" Type="http://schemas.openxmlformats.org/officeDocument/2006/relationships/hyperlink" Target="https://www.linkedin.com/company/geopay-inc-/about/" TargetMode="External"/><Relationship Id="rId3724" Type="http://schemas.openxmlformats.org/officeDocument/2006/relationships/hyperlink" Target="https://www.facebook.com/pargopoint" TargetMode="External"/><Relationship Id="rId9286" Type="http://schemas.openxmlformats.org/officeDocument/2006/relationships/hyperlink" Target="https://www.linkedin.com/company/verify-me-nigeria/about/" TargetMode="External"/><Relationship Id="rId645" Type="http://schemas.openxmlformats.org/officeDocument/2006/relationships/hyperlink" Target="https://www.linkedin.com/company/rxall-inc./?viewAsMember=true" TargetMode="External"/><Relationship Id="rId1275" Type="http://schemas.openxmlformats.org/officeDocument/2006/relationships/hyperlink" Target="https://www.linkedin.com/company/touchabl" TargetMode="External"/><Relationship Id="rId2326" Type="http://schemas.openxmlformats.org/officeDocument/2006/relationships/hyperlink" Target="https://www.twitter.com/macrolanupdates" TargetMode="External"/><Relationship Id="rId5896" Type="http://schemas.openxmlformats.org/officeDocument/2006/relationships/hyperlink" Target="https://www.facebook.com/voxerav?_rdr=p" TargetMode="External"/><Relationship Id="rId6947" Type="http://schemas.openxmlformats.org/officeDocument/2006/relationships/hyperlink" Target="https://www.twitter.com/bahatiridge" TargetMode="External"/><Relationship Id="rId4498" Type="http://schemas.openxmlformats.org/officeDocument/2006/relationships/hyperlink" Target="https://uprise.africa/" TargetMode="External"/><Relationship Id="rId5549" Type="http://schemas.openxmlformats.org/officeDocument/2006/relationships/hyperlink" Target="https://twitter.com/processmechanic" TargetMode="External"/><Relationship Id="rId9420" Type="http://schemas.openxmlformats.org/officeDocument/2006/relationships/hyperlink" Target="https://twitter.com/WorkPayAfrica" TargetMode="External"/><Relationship Id="rId8022" Type="http://schemas.openxmlformats.org/officeDocument/2006/relationships/hyperlink" Target="https://www.linkedin.com/company/hirefreehands?trk=biz-companies-cym" TargetMode="External"/><Relationship Id="rId11350" Type="http://schemas.openxmlformats.org/officeDocument/2006/relationships/hyperlink" Target="https://www.tallorderpos.com/" TargetMode="External"/><Relationship Id="rId11003" Type="http://schemas.openxmlformats.org/officeDocument/2006/relationships/hyperlink" Target="https://www.viebeg.com/" TargetMode="External"/><Relationship Id="rId3581" Type="http://schemas.openxmlformats.org/officeDocument/2006/relationships/hyperlink" Target="https://www.nioji.com/" TargetMode="External"/><Relationship Id="rId4632" Type="http://schemas.openxmlformats.org/officeDocument/2006/relationships/hyperlink" Target="https://wemove.co/" TargetMode="External"/><Relationship Id="rId2183" Type="http://schemas.openxmlformats.org/officeDocument/2006/relationships/hyperlink" Target="https://teespring.com/stores/dambe-warriors" TargetMode="External"/><Relationship Id="rId3234" Type="http://schemas.openxmlformats.org/officeDocument/2006/relationships/hyperlink" Target="http://www.maxicashapp.com/" TargetMode="External"/><Relationship Id="rId7855" Type="http://schemas.openxmlformats.org/officeDocument/2006/relationships/hyperlink" Target="https://twitter.com/teraworkng" TargetMode="External"/><Relationship Id="rId8906" Type="http://schemas.openxmlformats.org/officeDocument/2006/relationships/hyperlink" Target="https://www.linkedin.com/company/phakamo-holdings" TargetMode="External"/><Relationship Id="rId155" Type="http://schemas.openxmlformats.org/officeDocument/2006/relationships/hyperlink" Target="http://www.instadeep.com/" TargetMode="External"/><Relationship Id="rId6457" Type="http://schemas.openxmlformats.org/officeDocument/2006/relationships/hyperlink" Target="https://twitter.com/AfriAfya1" TargetMode="External"/><Relationship Id="rId7508" Type="http://schemas.openxmlformats.org/officeDocument/2006/relationships/hyperlink" Target="https://creditclan.com/" TargetMode="External"/><Relationship Id="rId10836" Type="http://schemas.openxmlformats.org/officeDocument/2006/relationships/hyperlink" Target="https://lv.linkedin.com/company/zeew" TargetMode="External"/><Relationship Id="rId5059" Type="http://schemas.openxmlformats.org/officeDocument/2006/relationships/hyperlink" Target="http://www.codesconsult.com/" TargetMode="External"/><Relationship Id="rId1669" Type="http://schemas.openxmlformats.org/officeDocument/2006/relationships/hyperlink" Target="http://twitter.com/akirachix" TargetMode="External"/><Relationship Id="rId3091" Type="http://schemas.openxmlformats.org/officeDocument/2006/relationships/hyperlink" Target="https://twitter.com/mpayaprepaid/" TargetMode="External"/><Relationship Id="rId4142" Type="http://schemas.openxmlformats.org/officeDocument/2006/relationships/hyperlink" Target="https://twitter.com/smubuafrica?lang=en" TargetMode="External"/><Relationship Id="rId5540" Type="http://schemas.openxmlformats.org/officeDocument/2006/relationships/hyperlink" Target="http://www.forj.co.za/" TargetMode="External"/><Relationship Id="rId8763" Type="http://schemas.openxmlformats.org/officeDocument/2006/relationships/hyperlink" Target="https://www.goodieshub.com/" TargetMode="External"/><Relationship Id="rId9814" Type="http://schemas.openxmlformats.org/officeDocument/2006/relationships/hyperlink" Target="http://solarx-africa.com/" TargetMode="External"/><Relationship Id="rId10693" Type="http://schemas.openxmlformats.org/officeDocument/2006/relationships/hyperlink" Target="https://www.linkedin.com/company/telda/" TargetMode="External"/><Relationship Id="rId11744" Type="http://schemas.openxmlformats.org/officeDocument/2006/relationships/hyperlink" Target="https://www.linkedin.com/company/jobop-co" TargetMode="External"/><Relationship Id="rId28" Type="http://schemas.openxmlformats.org/officeDocument/2006/relationships/hyperlink" Target="https://www.jumo.world/" TargetMode="External"/><Relationship Id="rId1803" Type="http://schemas.openxmlformats.org/officeDocument/2006/relationships/hyperlink" Target="https://www.linkedin.com/company/babymigo/" TargetMode="External"/><Relationship Id="rId7365" Type="http://schemas.openxmlformats.org/officeDocument/2006/relationships/hyperlink" Target="http://www.ventures-africa.com/" TargetMode="External"/><Relationship Id="rId8416" Type="http://schemas.openxmlformats.org/officeDocument/2006/relationships/hyperlink" Target="http://www.digitaldesign247.com/" TargetMode="External"/><Relationship Id="rId10346" Type="http://schemas.openxmlformats.org/officeDocument/2006/relationships/hyperlink" Target="https://www.linkedin.com/company/paramounttradingeducation" TargetMode="External"/><Relationship Id="rId3975" Type="http://schemas.openxmlformats.org/officeDocument/2006/relationships/hyperlink" Target="https://www.facebook.com/ridverapp" TargetMode="External"/><Relationship Id="rId7018" Type="http://schemas.openxmlformats.org/officeDocument/2006/relationships/hyperlink" Target="https://www.linkedin.com/company/happy-wishy/" TargetMode="External"/><Relationship Id="rId896" Type="http://schemas.openxmlformats.org/officeDocument/2006/relationships/hyperlink" Target="http://www.praxilabs.com/" TargetMode="External"/><Relationship Id="rId2577" Type="http://schemas.openxmlformats.org/officeDocument/2006/relationships/hyperlink" Target="https://www.linkedin.com/company/farmdrive/" TargetMode="External"/><Relationship Id="rId3628" Type="http://schemas.openxmlformats.org/officeDocument/2006/relationships/hyperlink" Target="http://oncesync.com/" TargetMode="External"/><Relationship Id="rId549" Type="http://schemas.openxmlformats.org/officeDocument/2006/relationships/hyperlink" Target="https://www.linkedin.com/company/okhi" TargetMode="External"/><Relationship Id="rId1179" Type="http://schemas.openxmlformats.org/officeDocument/2006/relationships/hyperlink" Target="https://www.facebook.com/teradix" TargetMode="External"/><Relationship Id="rId5050" Type="http://schemas.openxmlformats.org/officeDocument/2006/relationships/hyperlink" Target="https://www.facebook.com/IlaraHealthLtd" TargetMode="External"/><Relationship Id="rId6101" Type="http://schemas.openxmlformats.org/officeDocument/2006/relationships/hyperlink" Target="http://botcommander.io/" TargetMode="External"/><Relationship Id="rId8273" Type="http://schemas.openxmlformats.org/officeDocument/2006/relationships/hyperlink" Target="https://www.facebook.com/flexskool" TargetMode="External"/><Relationship Id="rId9671" Type="http://schemas.openxmlformats.org/officeDocument/2006/relationships/hyperlink" Target="https://www.facebook.com/africa_hacks" TargetMode="External"/><Relationship Id="rId1660" Type="http://schemas.openxmlformats.org/officeDocument/2006/relationships/hyperlink" Target="https://www.facebook.com/airbuyAFRICA/" TargetMode="External"/><Relationship Id="rId2711" Type="http://schemas.openxmlformats.org/officeDocument/2006/relationships/hyperlink" Target="https://www.facebook.com/fuzultd" TargetMode="External"/><Relationship Id="rId9324" Type="http://schemas.openxmlformats.org/officeDocument/2006/relationships/hyperlink" Target="https://www.trustedmedsworld.com/" TargetMode="External"/><Relationship Id="rId11254" Type="http://schemas.openxmlformats.org/officeDocument/2006/relationships/hyperlink" Target="https://fleeti.co/en" TargetMode="External"/><Relationship Id="rId1313" Type="http://schemas.openxmlformats.org/officeDocument/2006/relationships/hyperlink" Target="https://www.facebook.com/prospaadvanceau" TargetMode="External"/><Relationship Id="rId4883" Type="http://schemas.openxmlformats.org/officeDocument/2006/relationships/hyperlink" Target="https://www.facebook.com/pages/category/Robotics-Company/1769254633130145/" TargetMode="External"/><Relationship Id="rId5934" Type="http://schemas.openxmlformats.org/officeDocument/2006/relationships/hyperlink" Target="http://www.smardex.com/" TargetMode="External"/><Relationship Id="rId3485" Type="http://schemas.openxmlformats.org/officeDocument/2006/relationships/hyperlink" Target="https://www.linkedin.com/company/mpedigree/" TargetMode="External"/><Relationship Id="rId4536" Type="http://schemas.openxmlformats.org/officeDocument/2006/relationships/hyperlink" Target="https://www.linkedin.com/company/upnepa/about/" TargetMode="External"/><Relationship Id="rId2087" Type="http://schemas.openxmlformats.org/officeDocument/2006/relationships/hyperlink" Target="https://www.facebook.com/click2sure/" TargetMode="External"/><Relationship Id="rId3138" Type="http://schemas.openxmlformats.org/officeDocument/2006/relationships/hyperlink" Target="https://www.kweseiflix.com/" TargetMode="External"/><Relationship Id="rId7759" Type="http://schemas.openxmlformats.org/officeDocument/2006/relationships/hyperlink" Target="https://www.linkedin.com/company/360nobs-limited" TargetMode="External"/><Relationship Id="rId9181" Type="http://schemas.openxmlformats.org/officeDocument/2006/relationships/hyperlink" Target="https://www.linkedin.com/company/gnugrid-africa/" TargetMode="External"/><Relationship Id="rId540" Type="http://schemas.openxmlformats.org/officeDocument/2006/relationships/hyperlink" Target="https://fb.com/brimoreofficial" TargetMode="External"/><Relationship Id="rId1170" Type="http://schemas.openxmlformats.org/officeDocument/2006/relationships/hyperlink" Target="https://www.facebook.com/tapsnapp/" TargetMode="External"/><Relationship Id="rId2221" Type="http://schemas.openxmlformats.org/officeDocument/2006/relationships/hyperlink" Target="https://www.facebook.com/dabadoc" TargetMode="External"/><Relationship Id="rId5791" Type="http://schemas.openxmlformats.org/officeDocument/2006/relationships/hyperlink" Target="https://facebook.com/mkYCommunications/" TargetMode="External"/><Relationship Id="rId6842" Type="http://schemas.openxmlformats.org/officeDocument/2006/relationships/hyperlink" Target="https://www.facebook.com/straussenergy" TargetMode="External"/><Relationship Id="rId4393" Type="http://schemas.openxmlformats.org/officeDocument/2006/relationships/hyperlink" Target="https://www.toufoulakids.com/" TargetMode="External"/><Relationship Id="rId5444" Type="http://schemas.openxmlformats.org/officeDocument/2006/relationships/hyperlink" Target="https://www.bountixp.com/" TargetMode="External"/><Relationship Id="rId4046" Type="http://schemas.openxmlformats.org/officeDocument/2006/relationships/hyperlink" Target="http://www.selinawamucii.com/" TargetMode="External"/><Relationship Id="rId8667" Type="http://schemas.openxmlformats.org/officeDocument/2006/relationships/hyperlink" Target="http://resourcedesign.io/" TargetMode="External"/><Relationship Id="rId9718" Type="http://schemas.openxmlformats.org/officeDocument/2006/relationships/hyperlink" Target="https://twitter.com/bringofresh1/" TargetMode="External"/><Relationship Id="rId10597" Type="http://schemas.openxmlformats.org/officeDocument/2006/relationships/hyperlink" Target="https://agrilife.co.tz/" TargetMode="External"/><Relationship Id="rId11648" Type="http://schemas.openxmlformats.org/officeDocument/2006/relationships/hyperlink" Target="https://www.linkedin.com/company/kaltani/" TargetMode="External"/><Relationship Id="rId1707" Type="http://schemas.openxmlformats.org/officeDocument/2006/relationships/hyperlink" Target="http://compitechnology.com/" TargetMode="External"/><Relationship Id="rId7269" Type="http://schemas.openxmlformats.org/officeDocument/2006/relationships/hyperlink" Target="http://safi.ng/" TargetMode="External"/><Relationship Id="rId3879" Type="http://schemas.openxmlformats.org/officeDocument/2006/relationships/hyperlink" Target="https://www.facebook.com/publiseer" TargetMode="External"/><Relationship Id="rId6352" Type="http://schemas.openxmlformats.org/officeDocument/2006/relationships/hyperlink" Target="https://www.facebook.com/dolphintelecomghana" TargetMode="External"/><Relationship Id="rId7750" Type="http://schemas.openxmlformats.org/officeDocument/2006/relationships/hyperlink" Target="http://zegist.com/" TargetMode="External"/><Relationship Id="rId8801" Type="http://schemas.openxmlformats.org/officeDocument/2006/relationships/hyperlink" Target="https://www.facebook.com/TheJuicyDesigns/" TargetMode="External"/><Relationship Id="rId10731" Type="http://schemas.openxmlformats.org/officeDocument/2006/relationships/hyperlink" Target="https://www.linkedin.com/company/myawayhome" TargetMode="External"/><Relationship Id="rId6005" Type="http://schemas.openxmlformats.org/officeDocument/2006/relationships/hyperlink" Target="https://www.facebook.com/AutotellAi/" TargetMode="External"/><Relationship Id="rId7403" Type="http://schemas.openxmlformats.org/officeDocument/2006/relationships/hyperlink" Target="https://www.hollanow.com/" TargetMode="External"/><Relationship Id="rId2962" Type="http://schemas.openxmlformats.org/officeDocument/2006/relationships/hyperlink" Target="http://www.iprocu.re/" TargetMode="External"/><Relationship Id="rId9575" Type="http://schemas.openxmlformats.org/officeDocument/2006/relationships/hyperlink" Target="https://pathologynetwork.africa/" TargetMode="External"/><Relationship Id="rId934" Type="http://schemas.openxmlformats.org/officeDocument/2006/relationships/hyperlink" Target="https://twitter.com/korapay" TargetMode="External"/><Relationship Id="rId1564" Type="http://schemas.openxmlformats.org/officeDocument/2006/relationships/hyperlink" Target="https://www.linkedin.com/company/agro-tech-farm/" TargetMode="External"/><Relationship Id="rId2615" Type="http://schemas.openxmlformats.org/officeDocument/2006/relationships/hyperlink" Target="https://www.facebook.com/Fieldinsight-163984870928843/" TargetMode="External"/><Relationship Id="rId8177" Type="http://schemas.openxmlformats.org/officeDocument/2006/relationships/hyperlink" Target="https://www.facebook.com/lawstriveng" TargetMode="External"/><Relationship Id="rId9228" Type="http://schemas.openxmlformats.org/officeDocument/2006/relationships/hyperlink" Target="https://ifixegypt.com/" TargetMode="External"/><Relationship Id="rId11158" Type="http://schemas.openxmlformats.org/officeDocument/2006/relationships/hyperlink" Target="https://www.facebook.com/FinMeUp/" TargetMode="External"/><Relationship Id="rId1217" Type="http://schemas.openxmlformats.org/officeDocument/2006/relationships/hyperlink" Target="http://elroshetta.com/" TargetMode="External"/><Relationship Id="rId4787" Type="http://schemas.openxmlformats.org/officeDocument/2006/relationships/hyperlink" Target="https://www.linkedin.com/company/yomkencom/" TargetMode="External"/><Relationship Id="rId5838" Type="http://schemas.openxmlformats.org/officeDocument/2006/relationships/hyperlink" Target="https://www.linkedin.com/company/brand-social" TargetMode="External"/><Relationship Id="rId3389" Type="http://schemas.openxmlformats.org/officeDocument/2006/relationships/hyperlink" Target="https://za.linkedin.com/company/mediaworks?trk=ppro_cprof" TargetMode="External"/><Relationship Id="rId7260" Type="http://schemas.openxmlformats.org/officeDocument/2006/relationships/hyperlink" Target="http://vasiti.com/" TargetMode="External"/><Relationship Id="rId8311" Type="http://schemas.openxmlformats.org/officeDocument/2006/relationships/hyperlink" Target="https://www.gigabytedevelopersinc.com/" TargetMode="External"/><Relationship Id="rId10241" Type="http://schemas.openxmlformats.org/officeDocument/2006/relationships/hyperlink" Target="http://airsynq.io/" TargetMode="External"/><Relationship Id="rId3870" Type="http://schemas.openxmlformats.org/officeDocument/2006/relationships/hyperlink" Target="https://proville.net/" TargetMode="External"/><Relationship Id="rId4921" Type="http://schemas.openxmlformats.org/officeDocument/2006/relationships/hyperlink" Target="https://www.facebook.com/Cropnuts-424673530908494/about/" TargetMode="External"/><Relationship Id="rId9085" Type="http://schemas.openxmlformats.org/officeDocument/2006/relationships/hyperlink" Target="https://www.linkedin.com/company/in-your-shoe" TargetMode="External"/><Relationship Id="rId791" Type="http://schemas.openxmlformats.org/officeDocument/2006/relationships/hyperlink" Target="http://www.sonocare.com.ng/" TargetMode="External"/><Relationship Id="rId1074" Type="http://schemas.openxmlformats.org/officeDocument/2006/relationships/hyperlink" Target="https://twitter.com/SeembaOfficial" TargetMode="External"/><Relationship Id="rId2472" Type="http://schemas.openxmlformats.org/officeDocument/2006/relationships/hyperlink" Target="https://www.facebook.com/SHIFT-Energy-Inc-124237350934498/" TargetMode="External"/><Relationship Id="rId3523" Type="http://schemas.openxmlformats.org/officeDocument/2006/relationships/hyperlink" Target="https://www.facebook.com/getrunner/" TargetMode="External"/><Relationship Id="rId444" Type="http://schemas.openxmlformats.org/officeDocument/2006/relationships/hyperlink" Target="https://www.facebook.com/SpacePointe" TargetMode="External"/><Relationship Id="rId2125" Type="http://schemas.openxmlformats.org/officeDocument/2006/relationships/hyperlink" Target="https://www.linkedin.com/company/cradle-technology-services-pty-ltd/" TargetMode="External"/><Relationship Id="rId5695" Type="http://schemas.openxmlformats.org/officeDocument/2006/relationships/hyperlink" Target="http://shaga3app.com/" TargetMode="External"/><Relationship Id="rId6746" Type="http://schemas.openxmlformats.org/officeDocument/2006/relationships/hyperlink" Target="http://www.kidogo.co/" TargetMode="External"/><Relationship Id="rId4297" Type="http://schemas.openxmlformats.org/officeDocument/2006/relationships/hyperlink" Target="http://taxiliveafrica.com/" TargetMode="External"/><Relationship Id="rId5348" Type="http://schemas.openxmlformats.org/officeDocument/2006/relationships/hyperlink" Target="https://www.facebook.com/getsnappic" TargetMode="External"/><Relationship Id="rId9969" Type="http://schemas.openxmlformats.org/officeDocument/2006/relationships/hyperlink" Target="https://twitter.com/Anubis_eSports" TargetMode="External"/><Relationship Id="rId1958" Type="http://schemas.openxmlformats.org/officeDocument/2006/relationships/hyperlink" Target="https://www.facebook.com/bumbaapp/" TargetMode="External"/><Relationship Id="rId3380" Type="http://schemas.openxmlformats.org/officeDocument/2006/relationships/hyperlink" Target="https://www.maxab.io/" TargetMode="External"/><Relationship Id="rId4431" Type="http://schemas.openxmlformats.org/officeDocument/2006/relationships/hyperlink" Target="https://twitter.com/trovefinance" TargetMode="External"/><Relationship Id="rId3033" Type="http://schemas.openxmlformats.org/officeDocument/2006/relationships/hyperlink" Target="http://www.jukwaa.net/" TargetMode="External"/><Relationship Id="rId10982" Type="http://schemas.openxmlformats.org/officeDocument/2006/relationships/hyperlink" Target="https://www.facebook.com/misssophiebot/" TargetMode="External"/><Relationship Id="rId7654" Type="http://schemas.openxmlformats.org/officeDocument/2006/relationships/hyperlink" Target="https://www.linkedin.com/company/my-medicines-com/" TargetMode="External"/><Relationship Id="rId8705" Type="http://schemas.openxmlformats.org/officeDocument/2006/relationships/hyperlink" Target="https://twitter.com/gracenetlogist" TargetMode="External"/><Relationship Id="rId10635" Type="http://schemas.openxmlformats.org/officeDocument/2006/relationships/hyperlink" Target="https://web.facebook.com/alexandernelconsulting" TargetMode="External"/><Relationship Id="rId6256" Type="http://schemas.openxmlformats.org/officeDocument/2006/relationships/hyperlink" Target="https://twitter.com/bitlandglobal?lang=en" TargetMode="External"/><Relationship Id="rId7307" Type="http://schemas.openxmlformats.org/officeDocument/2006/relationships/hyperlink" Target="https://facebook.com/waploadedapp" TargetMode="External"/><Relationship Id="rId2866" Type="http://schemas.openxmlformats.org/officeDocument/2006/relationships/hyperlink" Target="https://www.linkedin.com/showcase/hello-paisa/about/" TargetMode="External"/><Relationship Id="rId3917" Type="http://schemas.openxmlformats.org/officeDocument/2006/relationships/hyperlink" Target="https://getraise.io/" TargetMode="External"/><Relationship Id="rId9479" Type="http://schemas.openxmlformats.org/officeDocument/2006/relationships/hyperlink" Target="https://twitter.com/obami" TargetMode="External"/><Relationship Id="rId838" Type="http://schemas.openxmlformats.org/officeDocument/2006/relationships/hyperlink" Target="https://facebook.com/odiggo/" TargetMode="External"/><Relationship Id="rId1468" Type="http://schemas.openxmlformats.org/officeDocument/2006/relationships/hyperlink" Target="https://www.linkedin.com/company/aerial-monitoring-solutions-pty-ltd/about/" TargetMode="External"/><Relationship Id="rId2519" Type="http://schemas.openxmlformats.org/officeDocument/2006/relationships/hyperlink" Target="https://www.linkedin.com/company/farmart--farming-equipments/about/" TargetMode="External"/><Relationship Id="rId8562" Type="http://schemas.openxmlformats.org/officeDocument/2006/relationships/hyperlink" Target="http://www.turtlejar.co.za/" TargetMode="External"/><Relationship Id="rId9960" Type="http://schemas.openxmlformats.org/officeDocument/2006/relationships/hyperlink" Target="https://www.isqan.com/en/" TargetMode="External"/><Relationship Id="rId7164" Type="http://schemas.openxmlformats.org/officeDocument/2006/relationships/hyperlink" Target="https://twitter.com/uhiredme" TargetMode="External"/><Relationship Id="rId8215" Type="http://schemas.openxmlformats.org/officeDocument/2006/relationships/hyperlink" Target="https://www.facebook.com/frienditeplus" TargetMode="External"/><Relationship Id="rId9613" Type="http://schemas.openxmlformats.org/officeDocument/2006/relationships/hyperlink" Target="https://www.linkedin.com/company/seekmake-co/about/" TargetMode="External"/><Relationship Id="rId10492" Type="http://schemas.openxmlformats.org/officeDocument/2006/relationships/hyperlink" Target="https://www.linkedin.com/company/zvendo" TargetMode="External"/><Relationship Id="rId11543" Type="http://schemas.openxmlformats.org/officeDocument/2006/relationships/hyperlink" Target="https://getladda.com/" TargetMode="External"/><Relationship Id="rId1602" Type="http://schemas.openxmlformats.org/officeDocument/2006/relationships/hyperlink" Target="https://www.linkedin.com/company/afrimarket/about/" TargetMode="External"/><Relationship Id="rId10145" Type="http://schemas.openxmlformats.org/officeDocument/2006/relationships/hyperlink" Target="https://www.linkedin.com/company/angaza" TargetMode="External"/><Relationship Id="rId3774" Type="http://schemas.openxmlformats.org/officeDocument/2006/relationships/hyperlink" Target="http://www.5nines.co.za/pharmascout/" TargetMode="External"/><Relationship Id="rId4825" Type="http://schemas.openxmlformats.org/officeDocument/2006/relationships/hyperlink" Target="https://www.facebook.com/zimsake/" TargetMode="External"/><Relationship Id="rId695" Type="http://schemas.openxmlformats.org/officeDocument/2006/relationships/hyperlink" Target="http://www.eventerprise.com/" TargetMode="External"/><Relationship Id="rId2376" Type="http://schemas.openxmlformats.org/officeDocument/2006/relationships/hyperlink" Target="https://twitter.com/usebuck" TargetMode="External"/><Relationship Id="rId3427" Type="http://schemas.openxmlformats.org/officeDocument/2006/relationships/hyperlink" Target="https://www.twitter.com/modeglobal" TargetMode="External"/><Relationship Id="rId6997" Type="http://schemas.openxmlformats.org/officeDocument/2006/relationships/hyperlink" Target="https://www.linkedin.com/company/10426715" TargetMode="External"/><Relationship Id="rId348" Type="http://schemas.openxmlformats.org/officeDocument/2006/relationships/hyperlink" Target="https://www.linkedin.com/company/mondo-ride/" TargetMode="External"/><Relationship Id="rId2029" Type="http://schemas.openxmlformats.org/officeDocument/2006/relationships/hyperlink" Target="http://twitter.com/chamasoft" TargetMode="External"/><Relationship Id="rId5599" Type="http://schemas.openxmlformats.org/officeDocument/2006/relationships/hyperlink" Target="https://www.twitter.com/team6c" TargetMode="External"/><Relationship Id="rId9470" Type="http://schemas.openxmlformats.org/officeDocument/2006/relationships/hyperlink" Target="https://www.linkedin.com/company/gradelyng/" TargetMode="External"/><Relationship Id="rId2510" Type="http://schemas.openxmlformats.org/officeDocument/2006/relationships/hyperlink" Target="https://www.facebook.com/FamuneraOnline/" TargetMode="External"/><Relationship Id="rId8072" Type="http://schemas.openxmlformats.org/officeDocument/2006/relationships/hyperlink" Target="https://www.trickvile.com/" TargetMode="External"/><Relationship Id="rId9123" Type="http://schemas.openxmlformats.org/officeDocument/2006/relationships/hyperlink" Target="https://www.facebook.com/toogoodug/" TargetMode="External"/><Relationship Id="rId11053" Type="http://schemas.openxmlformats.org/officeDocument/2006/relationships/hyperlink" Target="https://twitter.com/FinclusionG" TargetMode="External"/><Relationship Id="rId1112" Type="http://schemas.openxmlformats.org/officeDocument/2006/relationships/hyperlink" Target="https://www.twitter.com/ifixng" TargetMode="External"/><Relationship Id="rId3284" Type="http://schemas.openxmlformats.org/officeDocument/2006/relationships/hyperlink" Target="https://facebook.com/m3roud" TargetMode="External"/><Relationship Id="rId4682" Type="http://schemas.openxmlformats.org/officeDocument/2006/relationships/hyperlink" Target="https://www.linkedin.com/company/wecodeland/" TargetMode="External"/><Relationship Id="rId5733" Type="http://schemas.openxmlformats.org/officeDocument/2006/relationships/hyperlink" Target="https://www.linkedin.com/company-beta/10216189/" TargetMode="External"/><Relationship Id="rId4335" Type="http://schemas.openxmlformats.org/officeDocument/2006/relationships/hyperlink" Target="https://tecmicrolda.wixsite.com/tecmicro" TargetMode="External"/><Relationship Id="rId8956" Type="http://schemas.openxmlformats.org/officeDocument/2006/relationships/hyperlink" Target="https://unifiedlearn.com/" TargetMode="External"/><Relationship Id="rId10886" Type="http://schemas.openxmlformats.org/officeDocument/2006/relationships/hyperlink" Target="https://www.stroveapp.com/" TargetMode="External"/><Relationship Id="rId7558" Type="http://schemas.openxmlformats.org/officeDocument/2006/relationships/hyperlink" Target="https://twitter.com/DIYLawNG" TargetMode="External"/><Relationship Id="rId8609" Type="http://schemas.openxmlformats.org/officeDocument/2006/relationships/hyperlink" Target="https://qurio.co/" TargetMode="External"/><Relationship Id="rId10539" Type="http://schemas.openxmlformats.org/officeDocument/2006/relationships/hyperlink" Target="https://www.facebook.com/RedaviaSolarKenya/" TargetMode="External"/><Relationship Id="rId2020" Type="http://schemas.openxmlformats.org/officeDocument/2006/relationships/hyperlink" Target="http://www.linkedin.com/company/cequens" TargetMode="External"/><Relationship Id="rId5590" Type="http://schemas.openxmlformats.org/officeDocument/2006/relationships/hyperlink" Target="https://twitter.com/wecast_sa" TargetMode="External"/><Relationship Id="rId6641" Type="http://schemas.openxmlformats.org/officeDocument/2006/relationships/hyperlink" Target="https://www.linkedin.com/company/geniusdynamics/" TargetMode="External"/><Relationship Id="rId4192" Type="http://schemas.openxmlformats.org/officeDocument/2006/relationships/hyperlink" Target="https://twitter.com/solarisoffgrid" TargetMode="External"/><Relationship Id="rId5243" Type="http://schemas.openxmlformats.org/officeDocument/2006/relationships/hyperlink" Target="https://www.linkedin.com/company/instill-education/" TargetMode="External"/><Relationship Id="rId9864" Type="http://schemas.openxmlformats.org/officeDocument/2006/relationships/hyperlink" Target="https://makwaapp.com/" TargetMode="External"/><Relationship Id="rId11794" Type="http://schemas.openxmlformats.org/officeDocument/2006/relationships/hyperlink" Target="https://www.linkedin.com/company/paymeeworld/" TargetMode="External"/><Relationship Id="rId78" Type="http://schemas.openxmlformats.org/officeDocument/2006/relationships/hyperlink" Target="https://www.mpharma.com/" TargetMode="External"/><Relationship Id="rId1853" Type="http://schemas.openxmlformats.org/officeDocument/2006/relationships/hyperlink" Target="https://www.linkedin.com/company/betaksys/about/" TargetMode="External"/><Relationship Id="rId2904" Type="http://schemas.openxmlformats.org/officeDocument/2006/relationships/hyperlink" Target="https://www.facebook.com/L-Pesa-Microfinance-coming-to-India-472875249551796/" TargetMode="External"/><Relationship Id="rId7068" Type="http://schemas.openxmlformats.org/officeDocument/2006/relationships/hyperlink" Target="https://www.linkedin.com/company/ojay-greene-ltd/about/" TargetMode="External"/><Relationship Id="rId8119" Type="http://schemas.openxmlformats.org/officeDocument/2006/relationships/hyperlink" Target="https://facebook.com/kodegenic" TargetMode="External"/><Relationship Id="rId8466" Type="http://schemas.openxmlformats.org/officeDocument/2006/relationships/hyperlink" Target="https://twitter.com/oyimedicalcard" TargetMode="External"/><Relationship Id="rId9517" Type="http://schemas.openxmlformats.org/officeDocument/2006/relationships/hyperlink" Target="https://www.linkedin.com/company/ingress-medical/" TargetMode="External"/><Relationship Id="rId10396" Type="http://schemas.openxmlformats.org/officeDocument/2006/relationships/hyperlink" Target="https://www.varibill.com/" TargetMode="External"/><Relationship Id="rId11447" Type="http://schemas.openxmlformats.org/officeDocument/2006/relationships/hyperlink" Target="https://twitter.com/mumerzc" TargetMode="External"/><Relationship Id="rId1506" Type="http://schemas.openxmlformats.org/officeDocument/2006/relationships/hyperlink" Target="http://www.facebook.com/pages/Blue-Wave-Media/117142764991237" TargetMode="External"/><Relationship Id="rId10049" Type="http://schemas.openxmlformats.org/officeDocument/2006/relationships/hyperlink" Target="https://easysolar.org/" TargetMode="External"/><Relationship Id="rId3678" Type="http://schemas.openxmlformats.org/officeDocument/2006/relationships/hyperlink" Target="https://www.paymestore.co/" TargetMode="External"/><Relationship Id="rId4729" Type="http://schemas.openxmlformats.org/officeDocument/2006/relationships/hyperlink" Target="https://www.linkedin.com/company/wisekey-sa/" TargetMode="External"/><Relationship Id="rId8600" Type="http://schemas.openxmlformats.org/officeDocument/2006/relationships/hyperlink" Target="https://www.linkedin.com/company/ixio-analytics/" TargetMode="External"/><Relationship Id="rId599" Type="http://schemas.openxmlformats.org/officeDocument/2006/relationships/hyperlink" Target="https://www.linkedin.com/company/thriveagric/" TargetMode="External"/><Relationship Id="rId6151" Type="http://schemas.openxmlformats.org/officeDocument/2006/relationships/hyperlink" Target="https://www.facebook.com/MassiraOfficial" TargetMode="External"/><Relationship Id="rId7202" Type="http://schemas.openxmlformats.org/officeDocument/2006/relationships/hyperlink" Target="https://www.facebook.com/maramojatransport/" TargetMode="External"/><Relationship Id="rId10530" Type="http://schemas.openxmlformats.org/officeDocument/2006/relationships/hyperlink" Target="https://www.viagrapharma.com/" TargetMode="External"/><Relationship Id="rId9374" Type="http://schemas.openxmlformats.org/officeDocument/2006/relationships/hyperlink" Target="https://www.linkedin.com/company/axiom-zorn/about/" TargetMode="External"/><Relationship Id="rId1363" Type="http://schemas.openxmlformats.org/officeDocument/2006/relationships/hyperlink" Target="https://www.linkedin.com/company/spicyauto" TargetMode="External"/><Relationship Id="rId2761" Type="http://schemas.openxmlformats.org/officeDocument/2006/relationships/hyperlink" Target="https://grohydro.co.za/" TargetMode="External"/><Relationship Id="rId3812" Type="http://schemas.openxmlformats.org/officeDocument/2006/relationships/hyperlink" Target="https://twitter.com/PLAASuwc" TargetMode="External"/><Relationship Id="rId9027" Type="http://schemas.openxmlformats.org/officeDocument/2006/relationships/hyperlink" Target="https://twitter.com/safeintelligent" TargetMode="External"/><Relationship Id="rId733" Type="http://schemas.openxmlformats.org/officeDocument/2006/relationships/hyperlink" Target="https://www.facebook.com/EntlaqaEgypt/" TargetMode="External"/><Relationship Id="rId1016" Type="http://schemas.openxmlformats.org/officeDocument/2006/relationships/hyperlink" Target="https://twitter.com/HealthTambua" TargetMode="External"/><Relationship Id="rId2414" Type="http://schemas.openxmlformats.org/officeDocument/2006/relationships/hyperlink" Target="https://twitter.com/ecoacttz?lang=en" TargetMode="External"/><Relationship Id="rId5984" Type="http://schemas.openxmlformats.org/officeDocument/2006/relationships/hyperlink" Target="http://unpluggedweb.com/" TargetMode="External"/><Relationship Id="rId4586" Type="http://schemas.openxmlformats.org/officeDocument/2006/relationships/hyperlink" Target="https://jm.linkedin.com/company/viodigital" TargetMode="External"/><Relationship Id="rId5637" Type="http://schemas.openxmlformats.org/officeDocument/2006/relationships/hyperlink" Target="https://www.facebook.com/DroppaSA/" TargetMode="External"/><Relationship Id="rId3188" Type="http://schemas.openxmlformats.org/officeDocument/2006/relationships/hyperlink" Target="https://twitter.com/mamasstories" TargetMode="External"/><Relationship Id="rId4239" Type="http://schemas.openxmlformats.org/officeDocument/2006/relationships/hyperlink" Target="https://twitter.com/ClarotechCons" TargetMode="External"/><Relationship Id="rId8110" Type="http://schemas.openxmlformats.org/officeDocument/2006/relationships/hyperlink" Target="https://twitter.com/StoreFoundry" TargetMode="External"/><Relationship Id="rId10040" Type="http://schemas.openxmlformats.org/officeDocument/2006/relationships/hyperlink" Target="https://twitter.com/phema_agri" TargetMode="External"/><Relationship Id="rId4720" Type="http://schemas.openxmlformats.org/officeDocument/2006/relationships/hyperlink" Target="http://www.yookooride.com/" TargetMode="External"/><Relationship Id="rId590" Type="http://schemas.openxmlformats.org/officeDocument/2006/relationships/hyperlink" Target="https://twitter.com/rdv_med_tn" TargetMode="External"/><Relationship Id="rId2271" Type="http://schemas.openxmlformats.org/officeDocument/2006/relationships/hyperlink" Target="https://www.facebook.com/droidfxx" TargetMode="External"/><Relationship Id="rId3322" Type="http://schemas.openxmlformats.org/officeDocument/2006/relationships/hyperlink" Target="https://www.linkedin.com/company/medtrucks/about/" TargetMode="External"/><Relationship Id="rId243" Type="http://schemas.openxmlformats.org/officeDocument/2006/relationships/hyperlink" Target="https://lynk.co.ke/" TargetMode="External"/><Relationship Id="rId5494" Type="http://schemas.openxmlformats.org/officeDocument/2006/relationships/hyperlink" Target="https://www.linkedin.com/company/a2d24" TargetMode="External"/><Relationship Id="rId6892" Type="http://schemas.openxmlformats.org/officeDocument/2006/relationships/hyperlink" Target="http://www.kuza.tech/" TargetMode="External"/><Relationship Id="rId7943" Type="http://schemas.openxmlformats.org/officeDocument/2006/relationships/hyperlink" Target="http://ynaija.com/" TargetMode="External"/><Relationship Id="rId10924" Type="http://schemas.openxmlformats.org/officeDocument/2006/relationships/hyperlink" Target="https://moove.africa/" TargetMode="External"/><Relationship Id="rId4096" Type="http://schemas.openxmlformats.org/officeDocument/2006/relationships/hyperlink" Target="https://www.linkedin.com/company/sgc-group" TargetMode="External"/><Relationship Id="rId5147" Type="http://schemas.openxmlformats.org/officeDocument/2006/relationships/hyperlink" Target="https://za.linkedin.com/company/commuscore" TargetMode="External"/><Relationship Id="rId6545" Type="http://schemas.openxmlformats.org/officeDocument/2006/relationships/hyperlink" Target="https://www.linkedin.com/company/closet49" TargetMode="External"/><Relationship Id="rId9768" Type="http://schemas.openxmlformats.org/officeDocument/2006/relationships/hyperlink" Target="https://www.linkedin.com/company/mipangoapp/" TargetMode="External"/><Relationship Id="rId11698" Type="http://schemas.openxmlformats.org/officeDocument/2006/relationships/hyperlink" Target="https://twitter.com/driveme_ng" TargetMode="External"/><Relationship Id="rId1757" Type="http://schemas.openxmlformats.org/officeDocument/2006/relationships/hyperlink" Target="https://twitter.com/asusuHQ/" TargetMode="External"/><Relationship Id="rId2808" Type="http://schemas.openxmlformats.org/officeDocument/2006/relationships/hyperlink" Target="https://www.linkedin.com/in/dr-v%C3%A8na-arielle-ahouansou-7795b673" TargetMode="External"/><Relationship Id="rId4230" Type="http://schemas.openxmlformats.org/officeDocument/2006/relationships/hyperlink" Target="https://www.facebook.com/sunubus/" TargetMode="External"/><Relationship Id="rId8851" Type="http://schemas.openxmlformats.org/officeDocument/2006/relationships/hyperlink" Target="https://twitter.com/QuickConnectW" TargetMode="External"/><Relationship Id="rId7453" Type="http://schemas.openxmlformats.org/officeDocument/2006/relationships/hyperlink" Target="https://twitter.com/premiumtimesng" TargetMode="External"/><Relationship Id="rId8504" Type="http://schemas.openxmlformats.org/officeDocument/2006/relationships/hyperlink" Target="https://za.linkedin.com/company/airborne-drones-pty-ltd" TargetMode="External"/><Relationship Id="rId9902" Type="http://schemas.openxmlformats.org/officeDocument/2006/relationships/hyperlink" Target="https://twitter.com/thndrapp" TargetMode="External"/><Relationship Id="rId10781" Type="http://schemas.openxmlformats.org/officeDocument/2006/relationships/hyperlink" Target="https://ischool-edu.com/" TargetMode="External"/><Relationship Id="rId11832" Type="http://schemas.openxmlformats.org/officeDocument/2006/relationships/hyperlink" Target="https://twitter.com/patikaafrica" TargetMode="External"/><Relationship Id="rId6055" Type="http://schemas.openxmlformats.org/officeDocument/2006/relationships/hyperlink" Target="https://twitter.com/CyrilLabs" TargetMode="External"/><Relationship Id="rId7106" Type="http://schemas.openxmlformats.org/officeDocument/2006/relationships/hyperlink" Target="http://www.ryanada.com/" TargetMode="External"/><Relationship Id="rId10434" Type="http://schemas.openxmlformats.org/officeDocument/2006/relationships/hyperlink" Target="http://www.xilefug.com/" TargetMode="External"/><Relationship Id="rId9278" Type="http://schemas.openxmlformats.org/officeDocument/2006/relationships/hyperlink" Target="http://dawiclinics.com/" TargetMode="External"/><Relationship Id="rId984" Type="http://schemas.openxmlformats.org/officeDocument/2006/relationships/hyperlink" Target="https://www.linkedin.com/company/judytechnology/about/" TargetMode="External"/><Relationship Id="rId2665" Type="http://schemas.openxmlformats.org/officeDocument/2006/relationships/hyperlink" Target="https://www.linkedin.com/company/genius" TargetMode="External"/><Relationship Id="rId3716" Type="http://schemas.openxmlformats.org/officeDocument/2006/relationships/hyperlink" Target="https://www.facebook.com/Papsapp/" TargetMode="External"/><Relationship Id="rId637" Type="http://schemas.openxmlformats.org/officeDocument/2006/relationships/hyperlink" Target="https://www.facebook.com/GiraffeJobs" TargetMode="External"/><Relationship Id="rId1267" Type="http://schemas.openxmlformats.org/officeDocument/2006/relationships/hyperlink" Target="https://linkedin.com/company/adigitalboom" TargetMode="External"/><Relationship Id="rId2318" Type="http://schemas.openxmlformats.org/officeDocument/2006/relationships/hyperlink" Target="https://www.facebook.com/dronescansa/" TargetMode="External"/><Relationship Id="rId5888" Type="http://schemas.openxmlformats.org/officeDocument/2006/relationships/hyperlink" Target="https://www.linkedin.com/company/elcoachfit/" TargetMode="External"/><Relationship Id="rId6939" Type="http://schemas.openxmlformats.org/officeDocument/2006/relationships/hyperlink" Target="https://www.facebook.com/LikeAmeyaTech/" TargetMode="External"/><Relationship Id="rId8361" Type="http://schemas.openxmlformats.org/officeDocument/2006/relationships/hyperlink" Target="http://www.codeskill.net/" TargetMode="External"/><Relationship Id="rId9412" Type="http://schemas.openxmlformats.org/officeDocument/2006/relationships/hyperlink" Target="https://www.float.africa/" TargetMode="External"/><Relationship Id="rId10291" Type="http://schemas.openxmlformats.org/officeDocument/2006/relationships/hyperlink" Target="https://www.facebook.com/opioofficial/" TargetMode="External"/><Relationship Id="rId11342" Type="http://schemas.openxmlformats.org/officeDocument/2006/relationships/hyperlink" Target="https://www.facebook.com/poainternet" TargetMode="External"/><Relationship Id="rId1401" Type="http://schemas.openxmlformats.org/officeDocument/2006/relationships/hyperlink" Target="https://provider.com.ng/" TargetMode="External"/><Relationship Id="rId8014" Type="http://schemas.openxmlformats.org/officeDocument/2006/relationships/hyperlink" Target="https://schoolsfocus.net/" TargetMode="External"/><Relationship Id="rId3573" Type="http://schemas.openxmlformats.org/officeDocument/2006/relationships/hyperlink" Target="http://www.facebook.com/nextprotein" TargetMode="External"/><Relationship Id="rId4971" Type="http://schemas.openxmlformats.org/officeDocument/2006/relationships/hyperlink" Target="https://www.linkedin.com/company/mobii-systems/" TargetMode="External"/><Relationship Id="rId494" Type="http://schemas.openxmlformats.org/officeDocument/2006/relationships/hyperlink" Target="https://www.linkedin.com/company/edfa3ly/about/" TargetMode="External"/><Relationship Id="rId2175" Type="http://schemas.openxmlformats.org/officeDocument/2006/relationships/hyperlink" Target="https://www.linkedin.com/company/cortex-logic/" TargetMode="External"/><Relationship Id="rId3226" Type="http://schemas.openxmlformats.org/officeDocument/2006/relationships/hyperlink" Target="http://www.linumlabs.com/" TargetMode="External"/><Relationship Id="rId4624" Type="http://schemas.openxmlformats.org/officeDocument/2006/relationships/hyperlink" Target="https://www.facebook.com/www.vtnc.co.za/" TargetMode="External"/><Relationship Id="rId147" Type="http://schemas.openxmlformats.org/officeDocument/2006/relationships/hyperlink" Target="https://www.kobo360.com/" TargetMode="External"/><Relationship Id="rId6796" Type="http://schemas.openxmlformats.org/officeDocument/2006/relationships/hyperlink" Target="https://www.linkedin.com/company/microclinic-technologies/about/" TargetMode="External"/><Relationship Id="rId7847" Type="http://schemas.openxmlformats.org/officeDocument/2006/relationships/hyperlink" Target="https://twitter.com/rushingtap" TargetMode="External"/><Relationship Id="rId10828" Type="http://schemas.openxmlformats.org/officeDocument/2006/relationships/hyperlink" Target="https://www.linkedin.com/company/minly/" TargetMode="External"/><Relationship Id="rId5398" Type="http://schemas.openxmlformats.org/officeDocument/2006/relationships/hyperlink" Target="https://www.vinewave.com/" TargetMode="External"/><Relationship Id="rId6449" Type="http://schemas.openxmlformats.org/officeDocument/2006/relationships/hyperlink" Target="https://www.linkedin.com/company/africa-health-business-symposium/" TargetMode="External"/><Relationship Id="rId6930" Type="http://schemas.openxmlformats.org/officeDocument/2006/relationships/hyperlink" Target="http://www.africa-assets.com/" TargetMode="External"/><Relationship Id="rId4481" Type="http://schemas.openxmlformats.org/officeDocument/2006/relationships/hyperlink" Target="https://www.facebook.com/tutorroots/" TargetMode="External"/><Relationship Id="rId5532" Type="http://schemas.openxmlformats.org/officeDocument/2006/relationships/hyperlink" Target="https://twitter.com/paixio" TargetMode="External"/><Relationship Id="rId3083" Type="http://schemas.openxmlformats.org/officeDocument/2006/relationships/hyperlink" Target="https://twitter.com/reliancehmo" TargetMode="External"/><Relationship Id="rId4134" Type="http://schemas.openxmlformats.org/officeDocument/2006/relationships/hyperlink" Target="https://www.linkedin.com/company/smeasy/about/" TargetMode="External"/><Relationship Id="rId7357" Type="http://schemas.openxmlformats.org/officeDocument/2006/relationships/hyperlink" Target="https://www.linkedin.com/company/10694296/" TargetMode="External"/><Relationship Id="rId8408" Type="http://schemas.openxmlformats.org/officeDocument/2006/relationships/hyperlink" Target="https://web.facebook.com/oyaoyaNG/" TargetMode="External"/><Relationship Id="rId8755" Type="http://schemas.openxmlformats.org/officeDocument/2006/relationships/hyperlink" Target="https://www.linkedin.com/company/darkiepages" TargetMode="External"/><Relationship Id="rId9806" Type="http://schemas.openxmlformats.org/officeDocument/2006/relationships/hyperlink" Target="https://www.facebook.com/KomazaKenya" TargetMode="External"/><Relationship Id="rId10685" Type="http://schemas.openxmlformats.org/officeDocument/2006/relationships/hyperlink" Target="https://bfree.africa/" TargetMode="External"/><Relationship Id="rId11736" Type="http://schemas.openxmlformats.org/officeDocument/2006/relationships/hyperlink" Target="https://www.linkedin.com/company/veendhq" TargetMode="External"/><Relationship Id="rId10338" Type="http://schemas.openxmlformats.org/officeDocument/2006/relationships/hyperlink" Target="https://www.facebook.com/wicks.official" TargetMode="External"/><Relationship Id="rId3967" Type="http://schemas.openxmlformats.org/officeDocument/2006/relationships/hyperlink" Target="https://ride-link.com/" TargetMode="External"/><Relationship Id="rId4" Type="http://schemas.openxmlformats.org/officeDocument/2006/relationships/hyperlink" Target="https://www.facebook.com/jumiagroup/" TargetMode="External"/><Relationship Id="rId888" Type="http://schemas.openxmlformats.org/officeDocument/2006/relationships/hyperlink" Target="https://www.linkedin.com/company/harmonica-app/" TargetMode="External"/><Relationship Id="rId2569" Type="http://schemas.openxmlformats.org/officeDocument/2006/relationships/hyperlink" Target="https://www.facebook.com/farmink/" TargetMode="External"/><Relationship Id="rId6440" Type="http://schemas.openxmlformats.org/officeDocument/2006/relationships/hyperlink" Target="https://www.antarahealth.com/" TargetMode="External"/><Relationship Id="rId5042" Type="http://schemas.openxmlformats.org/officeDocument/2006/relationships/hyperlink" Target="https://www.facebook.com/gonanigeria/?ref=py_c" TargetMode="External"/><Relationship Id="rId9663" Type="http://schemas.openxmlformats.org/officeDocument/2006/relationships/hyperlink" Target="https://www.busymed.co.za/" TargetMode="External"/><Relationship Id="rId1652" Type="http://schemas.openxmlformats.org/officeDocument/2006/relationships/hyperlink" Target="https://www.facebook.com/aidtechnologysolutions/" TargetMode="External"/><Relationship Id="rId8265" Type="http://schemas.openxmlformats.org/officeDocument/2006/relationships/hyperlink" Target="https://twitter.com/Unpeepcreatives" TargetMode="External"/><Relationship Id="rId9316" Type="http://schemas.openxmlformats.org/officeDocument/2006/relationships/hyperlink" Target="https://www.facebook.com/Swantours" TargetMode="External"/><Relationship Id="rId10195" Type="http://schemas.openxmlformats.org/officeDocument/2006/relationships/hyperlink" Target="https://twitter.com/TalentQL" TargetMode="External"/><Relationship Id="rId11246" Type="http://schemas.openxmlformats.org/officeDocument/2006/relationships/hyperlink" Target="https://www.kamioun.com/" TargetMode="External"/><Relationship Id="rId11593" Type="http://schemas.openxmlformats.org/officeDocument/2006/relationships/hyperlink" Target="https://twitter.com/etapcarinsure" TargetMode="External"/><Relationship Id="rId1305" Type="http://schemas.openxmlformats.org/officeDocument/2006/relationships/hyperlink" Target="https://twitter.com/kudimoneyng" TargetMode="External"/><Relationship Id="rId2703" Type="http://schemas.openxmlformats.org/officeDocument/2006/relationships/hyperlink" Target="https://www.linkedin.com/company/furnwish/" TargetMode="External"/><Relationship Id="rId4875" Type="http://schemas.openxmlformats.org/officeDocument/2006/relationships/hyperlink" Target="https://www.getsignapps.com/" TargetMode="External"/><Relationship Id="rId5926" Type="http://schemas.openxmlformats.org/officeDocument/2006/relationships/hyperlink" Target="https://www.facebook.com/handaztech" TargetMode="External"/><Relationship Id="rId11" Type="http://schemas.openxmlformats.org/officeDocument/2006/relationships/hyperlink" Target="https://twitter.com/takealot" TargetMode="External"/><Relationship Id="rId398" Type="http://schemas.openxmlformats.org/officeDocument/2006/relationships/hyperlink" Target="https://sky.garden/home" TargetMode="External"/><Relationship Id="rId2079" Type="http://schemas.openxmlformats.org/officeDocument/2006/relationships/hyperlink" Target="https://twitter.com/compuscan" TargetMode="External"/><Relationship Id="rId3477" Type="http://schemas.openxmlformats.org/officeDocument/2006/relationships/hyperlink" Target="https://www.linkedin.com/company/mowafer-care/about/" TargetMode="External"/><Relationship Id="rId4528" Type="http://schemas.openxmlformats.org/officeDocument/2006/relationships/hyperlink" Target="https://www.umbrellaanalytics.net/" TargetMode="External"/><Relationship Id="rId7001" Type="http://schemas.openxmlformats.org/officeDocument/2006/relationships/hyperlink" Target="https://www.linkedin.com/company/flashcast-ventures-ltd" TargetMode="External"/><Relationship Id="rId2560" Type="http://schemas.openxmlformats.org/officeDocument/2006/relationships/hyperlink" Target="https://www.facebook.com/FilKhedma?ref=br_tf" TargetMode="External"/><Relationship Id="rId3611" Type="http://schemas.openxmlformats.org/officeDocument/2006/relationships/hyperlink" Target="https://www.ogarcom-angola.com/" TargetMode="External"/><Relationship Id="rId9173" Type="http://schemas.openxmlformats.org/officeDocument/2006/relationships/hyperlink" Target="https://www.instagram.com/co.goglobal/" TargetMode="External"/><Relationship Id="rId532" Type="http://schemas.openxmlformats.org/officeDocument/2006/relationships/hyperlink" Target="https://twitter.com/shezlongapp" TargetMode="External"/><Relationship Id="rId1162" Type="http://schemas.openxmlformats.org/officeDocument/2006/relationships/hyperlink" Target="https://www.facebook.com/lipalater/" TargetMode="External"/><Relationship Id="rId2213" Type="http://schemas.openxmlformats.org/officeDocument/2006/relationships/hyperlink" Target="https://twitter.com/curacelhealth?lang=en" TargetMode="External"/><Relationship Id="rId5783" Type="http://schemas.openxmlformats.org/officeDocument/2006/relationships/hyperlink" Target="https://www.facebook.com/Dimensions.realestate.eg/" TargetMode="External"/><Relationship Id="rId4385" Type="http://schemas.openxmlformats.org/officeDocument/2006/relationships/hyperlink" Target="https://web.facebook.com/juakaliworkforce/?_rdc=1&amp;_rdr" TargetMode="External"/><Relationship Id="rId5436" Type="http://schemas.openxmlformats.org/officeDocument/2006/relationships/hyperlink" Target="http://www.khula.co.za/" TargetMode="External"/><Relationship Id="rId6834" Type="http://schemas.openxmlformats.org/officeDocument/2006/relationships/hyperlink" Target="https://mobile.twitter.com/TrustcomLtd" TargetMode="External"/><Relationship Id="rId4038" Type="http://schemas.openxmlformats.org/officeDocument/2006/relationships/hyperlink" Target="https://www.facebook.com/satoshicentrebw/" TargetMode="External"/><Relationship Id="rId8659" Type="http://schemas.openxmlformats.org/officeDocument/2006/relationships/hyperlink" Target="https://www.facebook.com/ZestlyBox/" TargetMode="External"/><Relationship Id="rId10589" Type="http://schemas.openxmlformats.org/officeDocument/2006/relationships/hyperlink" Target="https://m.facebook.com/JustBUYAfrica/" TargetMode="External"/><Relationship Id="rId2070" Type="http://schemas.openxmlformats.org/officeDocument/2006/relationships/hyperlink" Target="https://www.facebook.com/citytaps" TargetMode="External"/><Relationship Id="rId3121" Type="http://schemas.openxmlformats.org/officeDocument/2006/relationships/hyperlink" Target="https://www.linkedin.com/company/krakstv" TargetMode="External"/><Relationship Id="rId6691" Type="http://schemas.openxmlformats.org/officeDocument/2006/relationships/hyperlink" Target="http://jacarandahealth.org/" TargetMode="External"/><Relationship Id="rId7742" Type="http://schemas.openxmlformats.org/officeDocument/2006/relationships/hyperlink" Target="http://www.facebook.com/VacantBoards" TargetMode="External"/><Relationship Id="rId5293" Type="http://schemas.openxmlformats.org/officeDocument/2006/relationships/hyperlink" Target="https://www.linkedin.com/company-beta/18054279/" TargetMode="External"/><Relationship Id="rId6344" Type="http://schemas.openxmlformats.org/officeDocument/2006/relationships/hyperlink" Target="http://www.facebook.com/transgovgh" TargetMode="External"/><Relationship Id="rId10723" Type="http://schemas.openxmlformats.org/officeDocument/2006/relationships/hyperlink" Target="https://twitter.com/kacyberapp" TargetMode="External"/><Relationship Id="rId9567" Type="http://schemas.openxmlformats.org/officeDocument/2006/relationships/hyperlink" Target="https://www.linkedin.com/company/freterium/about/" TargetMode="External"/><Relationship Id="rId2954" Type="http://schemas.openxmlformats.org/officeDocument/2006/relationships/hyperlink" Target="https://www.facebook.com/LilyHealthKenya" TargetMode="External"/><Relationship Id="rId8169" Type="http://schemas.openxmlformats.org/officeDocument/2006/relationships/hyperlink" Target="http://www.lukandi.com/" TargetMode="External"/><Relationship Id="rId11497" Type="http://schemas.openxmlformats.org/officeDocument/2006/relationships/hyperlink" Target="https://twitter.com/HenceTech" TargetMode="External"/><Relationship Id="rId926" Type="http://schemas.openxmlformats.org/officeDocument/2006/relationships/hyperlink" Target="https://twitter.com/afrostream" TargetMode="External"/><Relationship Id="rId1556" Type="http://schemas.openxmlformats.org/officeDocument/2006/relationships/hyperlink" Target="http://agrosupplyltd.com/" TargetMode="External"/><Relationship Id="rId2607" Type="http://schemas.openxmlformats.org/officeDocument/2006/relationships/hyperlink" Target="http://twitter.com/flock" TargetMode="External"/><Relationship Id="rId10099" Type="http://schemas.openxmlformats.org/officeDocument/2006/relationships/hyperlink" Target="https://www.linkedin.com/school/go-my-code/" TargetMode="External"/><Relationship Id="rId1209" Type="http://schemas.openxmlformats.org/officeDocument/2006/relationships/hyperlink" Target="http://www.waselegypt.com/" TargetMode="External"/><Relationship Id="rId4779" Type="http://schemas.openxmlformats.org/officeDocument/2006/relationships/hyperlink" Target="https://www.linkedin.com/company/zeroprime/about/" TargetMode="External"/><Relationship Id="rId8650" Type="http://schemas.openxmlformats.org/officeDocument/2006/relationships/hyperlink" Target="http://www.facebook.com/brandrocket" TargetMode="External"/><Relationship Id="rId9701" Type="http://schemas.openxmlformats.org/officeDocument/2006/relationships/hyperlink" Target="https://mergeapp.co.za/" TargetMode="External"/><Relationship Id="rId10580" Type="http://schemas.openxmlformats.org/officeDocument/2006/relationships/hyperlink" Target="https://www.linkedin.com/company/scrapays/" TargetMode="External"/><Relationship Id="rId11631" Type="http://schemas.openxmlformats.org/officeDocument/2006/relationships/hyperlink" Target="https://goodtalent.io/" TargetMode="External"/><Relationship Id="rId7252" Type="http://schemas.openxmlformats.org/officeDocument/2006/relationships/hyperlink" Target="http://www.lekoil.com/" TargetMode="External"/><Relationship Id="rId8303" Type="http://schemas.openxmlformats.org/officeDocument/2006/relationships/hyperlink" Target="http://www.afrireviews.com/" TargetMode="External"/><Relationship Id="rId10233" Type="http://schemas.openxmlformats.org/officeDocument/2006/relationships/hyperlink" Target="https://twitter.com/TSCeBusiness" TargetMode="External"/><Relationship Id="rId3862" Type="http://schemas.openxmlformats.org/officeDocument/2006/relationships/hyperlink" Target="https://www.linkedin.com/company/propertybook-co-zw/" TargetMode="External"/><Relationship Id="rId783" Type="http://schemas.openxmlformats.org/officeDocument/2006/relationships/hyperlink" Target="https://twitter.com/Redbirdht" TargetMode="External"/><Relationship Id="rId2464" Type="http://schemas.openxmlformats.org/officeDocument/2006/relationships/hyperlink" Target="https://twitter.com/eTranzactPLC/" TargetMode="External"/><Relationship Id="rId3515" Type="http://schemas.openxmlformats.org/officeDocument/2006/relationships/hyperlink" Target="https://www.linkedin.com/company/musoni-system/" TargetMode="External"/><Relationship Id="rId4913" Type="http://schemas.openxmlformats.org/officeDocument/2006/relationships/hyperlink" Target="https://twitter.com/care_champ?ref_src=twsrc%5Egoogle%7Ctwcamp%5Eserp%7Ctwgr%5Eauthor" TargetMode="External"/><Relationship Id="rId9077" Type="http://schemas.openxmlformats.org/officeDocument/2006/relationships/hyperlink" Target="https://www.linkedin.com/company/baginnovation./" TargetMode="External"/><Relationship Id="rId436" Type="http://schemas.openxmlformats.org/officeDocument/2006/relationships/hyperlink" Target="http://flex.club/" TargetMode="External"/><Relationship Id="rId1066" Type="http://schemas.openxmlformats.org/officeDocument/2006/relationships/hyperlink" Target="https://www.linkedin.com/company/18445775/" TargetMode="External"/><Relationship Id="rId2117" Type="http://schemas.openxmlformats.org/officeDocument/2006/relationships/hyperlink" Target="https://twitter.com/HypDev" TargetMode="External"/><Relationship Id="rId4289" Type="http://schemas.openxmlformats.org/officeDocument/2006/relationships/hyperlink" Target="https://www.facebook.com/JoinTanda/" TargetMode="External"/><Relationship Id="rId5687" Type="http://schemas.openxmlformats.org/officeDocument/2006/relationships/hyperlink" Target="http://wenahardware.com/" TargetMode="External"/><Relationship Id="rId6738" Type="http://schemas.openxmlformats.org/officeDocument/2006/relationships/hyperlink" Target="http://www.kenyaplex.com/" TargetMode="External"/><Relationship Id="rId8160" Type="http://schemas.openxmlformats.org/officeDocument/2006/relationships/hyperlink" Target="https://nlist.ng/" TargetMode="External"/><Relationship Id="rId9211" Type="http://schemas.openxmlformats.org/officeDocument/2006/relationships/hyperlink" Target="https://www.facebook.com/KawilGroup" TargetMode="External"/><Relationship Id="rId10090" Type="http://schemas.openxmlformats.org/officeDocument/2006/relationships/hyperlink" Target="https://twitter.com/ElectricalSer18" TargetMode="External"/><Relationship Id="rId11141" Type="http://schemas.openxmlformats.org/officeDocument/2006/relationships/hyperlink" Target="https://www.facebook.com/bypass.egypt/" TargetMode="External"/><Relationship Id="rId1200" Type="http://schemas.openxmlformats.org/officeDocument/2006/relationships/hyperlink" Target="http://www.mosawer.net/" TargetMode="External"/><Relationship Id="rId4770" Type="http://schemas.openxmlformats.org/officeDocument/2006/relationships/hyperlink" Target="https://www.facebook.com/pg/zeepayghana/about/?tab=page_info" TargetMode="External"/><Relationship Id="rId5821" Type="http://schemas.openxmlformats.org/officeDocument/2006/relationships/hyperlink" Target="https://www.linkedin.com/company/ibs-academy/" TargetMode="External"/><Relationship Id="rId3372" Type="http://schemas.openxmlformats.org/officeDocument/2006/relationships/hyperlink" Target="https://mavinrecords.com/" TargetMode="External"/><Relationship Id="rId4423" Type="http://schemas.openxmlformats.org/officeDocument/2006/relationships/hyperlink" Target="https://www.linkedin.com/company/tress/" TargetMode="External"/><Relationship Id="rId7993" Type="http://schemas.openxmlformats.org/officeDocument/2006/relationships/hyperlink" Target="http://healthfacts.ng/" TargetMode="External"/><Relationship Id="rId293" Type="http://schemas.openxmlformats.org/officeDocument/2006/relationships/hyperlink" Target="https://www.facebook.com/thesunexchange" TargetMode="External"/><Relationship Id="rId3025" Type="http://schemas.openxmlformats.org/officeDocument/2006/relationships/hyperlink" Target="https://www.jobox.co.za/" TargetMode="External"/><Relationship Id="rId6595" Type="http://schemas.openxmlformats.org/officeDocument/2006/relationships/hyperlink" Target="https://www.linkedin.com/company/frontlinesms" TargetMode="External"/><Relationship Id="rId7646" Type="http://schemas.openxmlformats.org/officeDocument/2006/relationships/hyperlink" Target="http://www.facebook.com/iqubebase" TargetMode="External"/><Relationship Id="rId10974" Type="http://schemas.openxmlformats.org/officeDocument/2006/relationships/hyperlink" Target="http://www.nestmetric.com/" TargetMode="External"/><Relationship Id="rId5197" Type="http://schemas.openxmlformats.org/officeDocument/2006/relationships/hyperlink" Target="https://www.facebook.com/ryonicind/?fref=ts" TargetMode="External"/><Relationship Id="rId6248" Type="http://schemas.openxmlformats.org/officeDocument/2006/relationships/hyperlink" Target="https://twitter.com/Bluconyx" TargetMode="External"/><Relationship Id="rId10627" Type="http://schemas.openxmlformats.org/officeDocument/2006/relationships/hyperlink" Target="https://web.facebook.com/jcdnigeria" TargetMode="External"/><Relationship Id="rId2858" Type="http://schemas.openxmlformats.org/officeDocument/2006/relationships/hyperlink" Target="http://www.facebook.com/hotelsng" TargetMode="External"/><Relationship Id="rId3909" Type="http://schemas.openxmlformats.org/officeDocument/2006/relationships/hyperlink" Target="https://quip.link/" TargetMode="External"/><Relationship Id="rId4280" Type="http://schemas.openxmlformats.org/officeDocument/2006/relationships/hyperlink" Target="https://www.linkedin.com/company/takataka-solutions/" TargetMode="External"/><Relationship Id="rId5331" Type="http://schemas.openxmlformats.org/officeDocument/2006/relationships/hyperlink" Target="http://www.linkedin.com/company/sovtech" TargetMode="External"/><Relationship Id="rId9952" Type="http://schemas.openxmlformats.org/officeDocument/2006/relationships/hyperlink" Target="https://twitter.com/daauusagency" TargetMode="External"/><Relationship Id="rId1941" Type="http://schemas.openxmlformats.org/officeDocument/2006/relationships/hyperlink" Target="https://www.linkedin.com/company/celd-innovation-limited/" TargetMode="External"/><Relationship Id="rId8554" Type="http://schemas.openxmlformats.org/officeDocument/2006/relationships/hyperlink" Target="http://mansadigital.co.za/" TargetMode="External"/><Relationship Id="rId9605" Type="http://schemas.openxmlformats.org/officeDocument/2006/relationships/hyperlink" Target="https://www.facebook.com/EYouthEgypt/" TargetMode="External"/><Relationship Id="rId10484" Type="http://schemas.openxmlformats.org/officeDocument/2006/relationships/hyperlink" Target="https://www.blueloop.app/" TargetMode="External"/><Relationship Id="rId11535" Type="http://schemas.openxmlformats.org/officeDocument/2006/relationships/hyperlink" Target="https://withbloom.com/" TargetMode="External"/><Relationship Id="rId7156" Type="http://schemas.openxmlformats.org/officeDocument/2006/relationships/hyperlink" Target="http://www.facebook.com/sematime" TargetMode="External"/><Relationship Id="rId8207" Type="http://schemas.openxmlformats.org/officeDocument/2006/relationships/hyperlink" Target="https://www.facebook.com/WIFixng" TargetMode="External"/><Relationship Id="rId10137" Type="http://schemas.openxmlformats.org/officeDocument/2006/relationships/hyperlink" Target="https://www.facebook.com/amjaadtechnology/" TargetMode="External"/><Relationship Id="rId687" Type="http://schemas.openxmlformats.org/officeDocument/2006/relationships/hyperlink" Target="https://taskty.com/?lang=en" TargetMode="External"/><Relationship Id="rId2368" Type="http://schemas.openxmlformats.org/officeDocument/2006/relationships/hyperlink" Target="https://twitter.com/eduna_cm" TargetMode="External"/><Relationship Id="rId3766" Type="http://schemas.openxmlformats.org/officeDocument/2006/relationships/hyperlink" Target="https://www.facebook.com/peblruc/" TargetMode="External"/><Relationship Id="rId4817" Type="http://schemas.openxmlformats.org/officeDocument/2006/relationships/hyperlink" Target="https://www.linkedin.com/company/zydii-ltd" TargetMode="External"/><Relationship Id="rId3419" Type="http://schemas.openxmlformats.org/officeDocument/2006/relationships/hyperlink" Target="http://mlouma.com/" TargetMode="External"/><Relationship Id="rId6989" Type="http://schemas.openxmlformats.org/officeDocument/2006/relationships/hyperlink" Target="http://www.ecopost.co.ke/" TargetMode="External"/><Relationship Id="rId3900" Type="http://schemas.openxmlformats.org/officeDocument/2006/relationships/hyperlink" Target="https://twitter.com/quickcheckNG" TargetMode="External"/><Relationship Id="rId9462" Type="http://schemas.openxmlformats.org/officeDocument/2006/relationships/hyperlink" Target="https://www.meplaylist.com/" TargetMode="External"/><Relationship Id="rId11392" Type="http://schemas.openxmlformats.org/officeDocument/2006/relationships/hyperlink" Target="https://sokna.com/" TargetMode="External"/><Relationship Id="rId821" Type="http://schemas.openxmlformats.org/officeDocument/2006/relationships/hyperlink" Target="https://www.lapaireglasses.com/" TargetMode="External"/><Relationship Id="rId1451" Type="http://schemas.openxmlformats.org/officeDocument/2006/relationships/hyperlink" Target="https://twitter.com/AVONHMO?ref_src=twsrc%5Egoogle%7Ctwcamp%5Eserp%7Ctwgr%5Eauthor" TargetMode="External"/><Relationship Id="rId2502" Type="http://schemas.openxmlformats.org/officeDocument/2006/relationships/hyperlink" Target="https://twitter.com/Eyone_ets" TargetMode="External"/><Relationship Id="rId8064" Type="http://schemas.openxmlformats.org/officeDocument/2006/relationships/hyperlink" Target="https://kraftysprouts.com/" TargetMode="External"/><Relationship Id="rId9115" Type="http://schemas.openxmlformats.org/officeDocument/2006/relationships/hyperlink" Target="https://www.facebook.com/gnugrid" TargetMode="External"/><Relationship Id="rId11045" Type="http://schemas.openxmlformats.org/officeDocument/2006/relationships/hyperlink" Target="https://www.datapathology.ma/" TargetMode="External"/><Relationship Id="rId1104" Type="http://schemas.openxmlformats.org/officeDocument/2006/relationships/hyperlink" Target="https://twitter.com/trotrotractor" TargetMode="External"/><Relationship Id="rId4674" Type="http://schemas.openxmlformats.org/officeDocument/2006/relationships/hyperlink" Target="https://www.linkedin.com/company/wire-microsystems/" TargetMode="External"/><Relationship Id="rId5725" Type="http://schemas.openxmlformats.org/officeDocument/2006/relationships/hyperlink" Target="https://www.facebook.com/dw.designs.egypt/" TargetMode="External"/><Relationship Id="rId3276" Type="http://schemas.openxmlformats.org/officeDocument/2006/relationships/hyperlink" Target="https://www.facebook.com/mboagive/" TargetMode="External"/><Relationship Id="rId4327" Type="http://schemas.openxmlformats.org/officeDocument/2006/relationships/hyperlink" Target="https://www.facebook.com/TEACHMEPAD" TargetMode="External"/><Relationship Id="rId197" Type="http://schemas.openxmlformats.org/officeDocument/2006/relationships/hyperlink" Target="https://www.linkedin.com/company/cars45/" TargetMode="External"/><Relationship Id="rId6499" Type="http://schemas.openxmlformats.org/officeDocument/2006/relationships/hyperlink" Target="http://audio.chat/" TargetMode="External"/><Relationship Id="rId7897" Type="http://schemas.openxmlformats.org/officeDocument/2006/relationships/hyperlink" Target="http://twitter.com/Jobsinnigeria_" TargetMode="External"/><Relationship Id="rId8948" Type="http://schemas.openxmlformats.org/officeDocument/2006/relationships/hyperlink" Target="https://www.linkedin.com/company/innovative-partner" TargetMode="External"/><Relationship Id="rId10878" Type="http://schemas.openxmlformats.org/officeDocument/2006/relationships/hyperlink" Target="https://www.linkedin.com/company/amenli/" TargetMode="External"/><Relationship Id="rId3410" Type="http://schemas.openxmlformats.org/officeDocument/2006/relationships/hyperlink" Target="http://twitter.com/Micromax_Mobile" TargetMode="External"/><Relationship Id="rId6980" Type="http://schemas.openxmlformats.org/officeDocument/2006/relationships/hyperlink" Target="https://twitter.com/ngommafrica" TargetMode="External"/><Relationship Id="rId331" Type="http://schemas.openxmlformats.org/officeDocument/2006/relationships/hyperlink" Target="https://www.facebook.com/Instabug" TargetMode="External"/><Relationship Id="rId2012" Type="http://schemas.openxmlformats.org/officeDocument/2006/relationships/hyperlink" Target="http://www.etrash2cash.com/" TargetMode="External"/><Relationship Id="rId5582" Type="http://schemas.openxmlformats.org/officeDocument/2006/relationships/hyperlink" Target="https://www.organica.co.za/" TargetMode="External"/><Relationship Id="rId6633" Type="http://schemas.openxmlformats.org/officeDocument/2006/relationships/hyperlink" Target="https://www.linkedin.com/company/hexapt/about/" TargetMode="External"/><Relationship Id="rId4184" Type="http://schemas.openxmlformats.org/officeDocument/2006/relationships/hyperlink" Target="http://www.sokompare.com/" TargetMode="External"/><Relationship Id="rId5235" Type="http://schemas.openxmlformats.org/officeDocument/2006/relationships/hyperlink" Target="https://www.skynamo.com/" TargetMode="External"/><Relationship Id="rId9856" Type="http://schemas.openxmlformats.org/officeDocument/2006/relationships/hyperlink" Target="https://enlabeler.com/" TargetMode="External"/><Relationship Id="rId8458" Type="http://schemas.openxmlformats.org/officeDocument/2006/relationships/hyperlink" Target="https://www.getvanced.com/" TargetMode="External"/><Relationship Id="rId9509" Type="http://schemas.openxmlformats.org/officeDocument/2006/relationships/hyperlink" Target="https://web.facebook.com/xenomenergy/" TargetMode="External"/><Relationship Id="rId11786" Type="http://schemas.openxmlformats.org/officeDocument/2006/relationships/hyperlink" Target="https://www.facebook.com/duhqa" TargetMode="External"/><Relationship Id="rId1845" Type="http://schemas.openxmlformats.org/officeDocument/2006/relationships/hyperlink" Target="http://www.baramodaeg.com/" TargetMode="External"/><Relationship Id="rId10388" Type="http://schemas.openxmlformats.org/officeDocument/2006/relationships/hyperlink" Target="https://www.linkedin.com/company/mapha-logistics" TargetMode="External"/><Relationship Id="rId11439" Type="http://schemas.openxmlformats.org/officeDocument/2006/relationships/hyperlink" Target="https://www.facebook.com/OneOrder-103060075473719/" TargetMode="External"/><Relationship Id="rId5092" Type="http://schemas.openxmlformats.org/officeDocument/2006/relationships/hyperlink" Target="https://twitter.com/apayug" TargetMode="External"/><Relationship Id="rId6490" Type="http://schemas.openxmlformats.org/officeDocument/2006/relationships/hyperlink" Target="http://www.angani.co/" TargetMode="External"/><Relationship Id="rId7541" Type="http://schemas.openxmlformats.org/officeDocument/2006/relationships/hyperlink" Target="https://cryptostaunch.com/" TargetMode="External"/><Relationship Id="rId10522" Type="http://schemas.openxmlformats.org/officeDocument/2006/relationships/hyperlink" Target="http://www.pinekazi.com/about.html" TargetMode="External"/><Relationship Id="rId6143" Type="http://schemas.openxmlformats.org/officeDocument/2006/relationships/hyperlink" Target="https://www.linkedin.com/company/bezomoney/about/" TargetMode="External"/><Relationship Id="rId2753" Type="http://schemas.openxmlformats.org/officeDocument/2006/relationships/hyperlink" Target="https://twitter.com/gometroapp" TargetMode="External"/><Relationship Id="rId3804" Type="http://schemas.openxmlformats.org/officeDocument/2006/relationships/hyperlink" Target="https://twitter.com/mypicsa" TargetMode="External"/><Relationship Id="rId9366" Type="http://schemas.openxmlformats.org/officeDocument/2006/relationships/hyperlink" Target="https://www.craftsilicon.com/" TargetMode="External"/><Relationship Id="rId11296" Type="http://schemas.openxmlformats.org/officeDocument/2006/relationships/hyperlink" Target="https://www.linkedin.com/company/whynotswitch" TargetMode="External"/><Relationship Id="rId725" Type="http://schemas.openxmlformats.org/officeDocument/2006/relationships/hyperlink" Target="https://www.facebook.com/hotelonlineinternational/" TargetMode="External"/><Relationship Id="rId1355" Type="http://schemas.openxmlformats.org/officeDocument/2006/relationships/hyperlink" Target="https://twitter.com/middletrusthq" TargetMode="External"/><Relationship Id="rId2406" Type="http://schemas.openxmlformats.org/officeDocument/2006/relationships/hyperlink" Target="https://www.emprego.pt/" TargetMode="External"/><Relationship Id="rId9019" Type="http://schemas.openxmlformats.org/officeDocument/2006/relationships/hyperlink" Target="https://www.facebook.com/career180/" TargetMode="External"/><Relationship Id="rId1008" Type="http://schemas.openxmlformats.org/officeDocument/2006/relationships/hyperlink" Target="https://twitter.com/Webville_" TargetMode="External"/><Relationship Id="rId4578" Type="http://schemas.openxmlformats.org/officeDocument/2006/relationships/hyperlink" Target="https://www.facebook.com/villageenterprise.org" TargetMode="External"/><Relationship Id="rId5976" Type="http://schemas.openxmlformats.org/officeDocument/2006/relationships/hyperlink" Target="https://www.facebook.com/avelabs/" TargetMode="External"/><Relationship Id="rId61" Type="http://schemas.openxmlformats.org/officeDocument/2006/relationships/hyperlink" Target="https://www.facebook.com/mypaga" TargetMode="External"/><Relationship Id="rId5629" Type="http://schemas.openxmlformats.org/officeDocument/2006/relationships/hyperlink" Target="https://www.facebook.com/shiftONEdigital" TargetMode="External"/><Relationship Id="rId7051" Type="http://schemas.openxmlformats.org/officeDocument/2006/relationships/hyperlink" Target="https://www.facebook.com/NairobiGarage" TargetMode="External"/><Relationship Id="rId8102" Type="http://schemas.openxmlformats.org/officeDocument/2006/relationships/hyperlink" Target="https://twitter.com/MyLearningA" TargetMode="External"/><Relationship Id="rId9500" Type="http://schemas.openxmlformats.org/officeDocument/2006/relationships/hyperlink" Target="https://playsense.org/" TargetMode="External"/><Relationship Id="rId11430" Type="http://schemas.openxmlformats.org/officeDocument/2006/relationships/hyperlink" Target="https://www.facebook.com/cartnshop/" TargetMode="External"/><Relationship Id="rId10032" Type="http://schemas.openxmlformats.org/officeDocument/2006/relationships/hyperlink" Target="https://tripxio.com/" TargetMode="External"/><Relationship Id="rId3661" Type="http://schemas.openxmlformats.org/officeDocument/2006/relationships/hyperlink" Target="http://www.facebook.com/oradian" TargetMode="External"/><Relationship Id="rId4712" Type="http://schemas.openxmlformats.org/officeDocument/2006/relationships/hyperlink" Target="https://twitter.com/WiConnect_KSA" TargetMode="External"/><Relationship Id="rId582" Type="http://schemas.openxmlformats.org/officeDocument/2006/relationships/hyperlink" Target="https://twitter.com/InvestsureZA" TargetMode="External"/><Relationship Id="rId2263" Type="http://schemas.openxmlformats.org/officeDocument/2006/relationships/hyperlink" Target="https://www.linkedin.com/company/driversng/about/" TargetMode="External"/><Relationship Id="rId3314" Type="http://schemas.openxmlformats.org/officeDocument/2006/relationships/hyperlink" Target="http://m-tiba.co.ke/" TargetMode="External"/><Relationship Id="rId6884" Type="http://schemas.openxmlformats.org/officeDocument/2006/relationships/hyperlink" Target="https://touch.facebook.com/mobiwater/?__tn__=C-R&amp;__nodl&amp;ref=external%3Awww.google.com&amp;_rdr" TargetMode="External"/><Relationship Id="rId7935" Type="http://schemas.openxmlformats.org/officeDocument/2006/relationships/hyperlink" Target="http://linkedin.com/company/brangenius" TargetMode="External"/><Relationship Id="rId235" Type="http://schemas.openxmlformats.org/officeDocument/2006/relationships/hyperlink" Target="https://www.snapt.net/" TargetMode="External"/><Relationship Id="rId5486" Type="http://schemas.openxmlformats.org/officeDocument/2006/relationships/hyperlink" Target="https://www.linkedin.com/company-beta/17937119/" TargetMode="External"/><Relationship Id="rId6537" Type="http://schemas.openxmlformats.org/officeDocument/2006/relationships/hyperlink" Target="http://capsule.co.ke/" TargetMode="External"/><Relationship Id="rId10916" Type="http://schemas.openxmlformats.org/officeDocument/2006/relationships/hyperlink" Target="https://www.capitalsage.ng/about" TargetMode="External"/><Relationship Id="rId4088" Type="http://schemas.openxmlformats.org/officeDocument/2006/relationships/hyperlink" Target="https://www.facebook.com/shieldfy" TargetMode="External"/><Relationship Id="rId5139" Type="http://schemas.openxmlformats.org/officeDocument/2006/relationships/hyperlink" Target="http://twitter.com/PerkShopping" TargetMode="External"/><Relationship Id="rId9010" Type="http://schemas.openxmlformats.org/officeDocument/2006/relationships/hyperlink" Target="https://www.facebook.com/pg/yobooks.southsudan/" TargetMode="External"/><Relationship Id="rId1749" Type="http://schemas.openxmlformats.org/officeDocument/2006/relationships/hyperlink" Target="https://www.facebook.com/aronedelivery/about/" TargetMode="External"/><Relationship Id="rId3171" Type="http://schemas.openxmlformats.org/officeDocument/2006/relationships/hyperlink" Target="http://twitter.com/lamsaapp" TargetMode="External"/><Relationship Id="rId5620" Type="http://schemas.openxmlformats.org/officeDocument/2006/relationships/hyperlink" Target="https://shopstar.co.za/" TargetMode="External"/><Relationship Id="rId4222" Type="http://schemas.openxmlformats.org/officeDocument/2006/relationships/hyperlink" Target="https://www.linkedin.com/company/starnews-mobile/" TargetMode="External"/><Relationship Id="rId7792" Type="http://schemas.openxmlformats.org/officeDocument/2006/relationships/hyperlink" Target="https://www.twitter.com/procrea8" TargetMode="External"/><Relationship Id="rId8843" Type="http://schemas.openxmlformats.org/officeDocument/2006/relationships/hyperlink" Target="http://twitter.com/gunsandrain" TargetMode="External"/><Relationship Id="rId10773" Type="http://schemas.openxmlformats.org/officeDocument/2006/relationships/hyperlink" Target="https://www.facebook.com/eshiexpress/" TargetMode="External"/><Relationship Id="rId11824" Type="http://schemas.openxmlformats.org/officeDocument/2006/relationships/hyperlink" Target="https://www.bizao.com/en/home/" TargetMode="External"/><Relationship Id="rId6394" Type="http://schemas.openxmlformats.org/officeDocument/2006/relationships/hyperlink" Target="http://www.facebook.com/PollAfrique" TargetMode="External"/><Relationship Id="rId7445" Type="http://schemas.openxmlformats.org/officeDocument/2006/relationships/hyperlink" Target="https://twitter.com/SME9JA_NG" TargetMode="External"/><Relationship Id="rId10426" Type="http://schemas.openxmlformats.org/officeDocument/2006/relationships/hyperlink" Target="https://twitter.com/InoxicoSA" TargetMode="External"/><Relationship Id="rId6047" Type="http://schemas.openxmlformats.org/officeDocument/2006/relationships/hyperlink" Target="https://www.twitter.com/kijamiimedia" TargetMode="External"/><Relationship Id="rId976" Type="http://schemas.openxmlformats.org/officeDocument/2006/relationships/hyperlink" Target="https://www.facebook.com/pg/FANCAM-296547480385548" TargetMode="External"/><Relationship Id="rId2657" Type="http://schemas.openxmlformats.org/officeDocument/2006/relationships/hyperlink" Target="http://www.insyt.com.au/" TargetMode="External"/><Relationship Id="rId629" Type="http://schemas.openxmlformats.org/officeDocument/2006/relationships/hyperlink" Target="https://www.facebook.com/Pezesha/" TargetMode="External"/><Relationship Id="rId1259" Type="http://schemas.openxmlformats.org/officeDocument/2006/relationships/hyperlink" Target="https://www.tradebuza.com/" TargetMode="External"/><Relationship Id="rId3708" Type="http://schemas.openxmlformats.org/officeDocument/2006/relationships/hyperlink" Target="http://linkedin.com/oyapayng" TargetMode="External"/><Relationship Id="rId5130" Type="http://schemas.openxmlformats.org/officeDocument/2006/relationships/hyperlink" Target="http://twitter.com/peachpayments" TargetMode="External"/><Relationship Id="rId9751" Type="http://schemas.openxmlformats.org/officeDocument/2006/relationships/hyperlink" Target="https://www.linkedin.com/mwlite/company/bscholarly" TargetMode="External"/><Relationship Id="rId11681" Type="http://schemas.openxmlformats.org/officeDocument/2006/relationships/hyperlink" Target="https://www.linkedin.com/company/natrify/" TargetMode="External"/><Relationship Id="rId1740" Type="http://schemas.openxmlformats.org/officeDocument/2006/relationships/hyperlink" Target="https://www.facebook.com/aredgroup/" TargetMode="External"/><Relationship Id="rId8353" Type="http://schemas.openxmlformats.org/officeDocument/2006/relationships/hyperlink" Target="https://linkedin.com/company/myyard-ng" TargetMode="External"/><Relationship Id="rId9404" Type="http://schemas.openxmlformats.org/officeDocument/2006/relationships/hyperlink" Target="https://www.send.ng/" TargetMode="External"/><Relationship Id="rId10283" Type="http://schemas.openxmlformats.org/officeDocument/2006/relationships/hyperlink" Target="https://guzo.tech/" TargetMode="External"/><Relationship Id="rId11334" Type="http://schemas.openxmlformats.org/officeDocument/2006/relationships/hyperlink" Target="https://www.facebook.com/3attarEG/" TargetMode="External"/><Relationship Id="rId4963" Type="http://schemas.openxmlformats.org/officeDocument/2006/relationships/hyperlink" Target="http://www.dopay.com/" TargetMode="External"/><Relationship Id="rId8006" Type="http://schemas.openxmlformats.org/officeDocument/2006/relationships/hyperlink" Target="https://www.dockaysworld.com.ng/" TargetMode="External"/><Relationship Id="rId3565" Type="http://schemas.openxmlformats.org/officeDocument/2006/relationships/hyperlink" Target="https://www.facebook.com/pg/nextofficial/" TargetMode="External"/><Relationship Id="rId4616" Type="http://schemas.openxmlformats.org/officeDocument/2006/relationships/hyperlink" Target="http://wecyclers.com/" TargetMode="External"/><Relationship Id="rId486" Type="http://schemas.openxmlformats.org/officeDocument/2006/relationships/hyperlink" Target="https://www.facebook.com/sensornetworks" TargetMode="External"/><Relationship Id="rId2167" Type="http://schemas.openxmlformats.org/officeDocument/2006/relationships/hyperlink" Target="https://curacel.co/" TargetMode="External"/><Relationship Id="rId3218" Type="http://schemas.openxmlformats.org/officeDocument/2006/relationships/hyperlink" Target="https://www.facebook.com/legitcar" TargetMode="External"/><Relationship Id="rId6788" Type="http://schemas.openxmlformats.org/officeDocument/2006/relationships/hyperlink" Target="https://medbit.co.ke/" TargetMode="External"/><Relationship Id="rId139" Type="http://schemas.openxmlformats.org/officeDocument/2006/relationships/hyperlink" Target="https://asokoinsight.com/" TargetMode="External"/><Relationship Id="rId7839" Type="http://schemas.openxmlformats.org/officeDocument/2006/relationships/hyperlink" Target="http://twitter.com/teachersaround" TargetMode="External"/><Relationship Id="rId9261" Type="http://schemas.openxmlformats.org/officeDocument/2006/relationships/hyperlink" Target="https://www.facebook.com/invyad/" TargetMode="External"/><Relationship Id="rId11191" Type="http://schemas.openxmlformats.org/officeDocument/2006/relationships/hyperlink" Target="https://aboki.africa/" TargetMode="External"/><Relationship Id="rId620" Type="http://schemas.openxmlformats.org/officeDocument/2006/relationships/hyperlink" Target="https://www.linkedin.com/company/africa-delivery-technologies/about/" TargetMode="External"/><Relationship Id="rId1250" Type="http://schemas.openxmlformats.org/officeDocument/2006/relationships/hyperlink" Target="http://elgameya.net/" TargetMode="External"/><Relationship Id="rId2301" Type="http://schemas.openxmlformats.org/officeDocument/2006/relationships/hyperlink" Target="https://www.linkedin.com/company/flexpay-technologies/about/" TargetMode="External"/><Relationship Id="rId5871" Type="http://schemas.openxmlformats.org/officeDocument/2006/relationships/hyperlink" Target="http://www.5d-agency.com/" TargetMode="External"/><Relationship Id="rId6922" Type="http://schemas.openxmlformats.org/officeDocument/2006/relationships/hyperlink" Target="https://www.facebook.com/deafelimuplus/" TargetMode="External"/><Relationship Id="rId4473" Type="http://schemas.openxmlformats.org/officeDocument/2006/relationships/hyperlink" Target="https://www.facebook.com/Truluvgranola/" TargetMode="External"/><Relationship Id="rId5524" Type="http://schemas.openxmlformats.org/officeDocument/2006/relationships/hyperlink" Target="https://www.linkedin.com/company/autopilot-workflow-solutions/?originalSubdomain=in" TargetMode="External"/><Relationship Id="rId3075" Type="http://schemas.openxmlformats.org/officeDocument/2006/relationships/hyperlink" Target="https://www.kepya.co.ao/" TargetMode="External"/><Relationship Id="rId4126" Type="http://schemas.openxmlformats.org/officeDocument/2006/relationships/hyperlink" Target="https://www.linkedin.com/company/sliide/about/" TargetMode="External"/><Relationship Id="rId7696" Type="http://schemas.openxmlformats.org/officeDocument/2006/relationships/hyperlink" Target="https://twitter.com/prediagn" TargetMode="External"/><Relationship Id="rId8747" Type="http://schemas.openxmlformats.org/officeDocument/2006/relationships/hyperlink" Target="https://www.linkedin.com/company/withnova/" TargetMode="External"/><Relationship Id="rId6298" Type="http://schemas.openxmlformats.org/officeDocument/2006/relationships/hyperlink" Target="https://twitter.com/farmableme" TargetMode="External"/><Relationship Id="rId7349" Type="http://schemas.openxmlformats.org/officeDocument/2006/relationships/hyperlink" Target="https://www.linkedin.com/company/sorepairit.com/about/" TargetMode="External"/><Relationship Id="rId10677" Type="http://schemas.openxmlformats.org/officeDocument/2006/relationships/hyperlink" Target="https://www.assetrack.co/" TargetMode="External"/><Relationship Id="rId11728" Type="http://schemas.openxmlformats.org/officeDocument/2006/relationships/hyperlink" Target="https://www.facebook.com/ADVAEgypt/" TargetMode="External"/><Relationship Id="rId130" Type="http://schemas.openxmlformats.org/officeDocument/2006/relationships/hyperlink" Target="https://twitter.com/africastalking" TargetMode="External"/><Relationship Id="rId3959" Type="http://schemas.openxmlformats.org/officeDocument/2006/relationships/hyperlink" Target="http://www.respo.co.za/" TargetMode="External"/><Relationship Id="rId5381" Type="http://schemas.openxmlformats.org/officeDocument/2006/relationships/hyperlink" Target="https://www.facebook.com/intellicred" TargetMode="External"/><Relationship Id="rId7830" Type="http://schemas.openxmlformats.org/officeDocument/2006/relationships/hyperlink" Target="https://www.signaleats.com/" TargetMode="External"/><Relationship Id="rId10811" Type="http://schemas.openxmlformats.org/officeDocument/2006/relationships/hyperlink" Target="https://www.linkedin.com/company/duhqa" TargetMode="External"/><Relationship Id="rId5034" Type="http://schemas.openxmlformats.org/officeDocument/2006/relationships/hyperlink" Target="https://www.facebook.com/pennysmartapp/" TargetMode="External"/><Relationship Id="rId6432" Type="http://schemas.openxmlformats.org/officeDocument/2006/relationships/hyperlink" Target="https://twitter.com/ajiradigital?lang=en" TargetMode="External"/><Relationship Id="rId1991" Type="http://schemas.openxmlformats.org/officeDocument/2006/relationships/hyperlink" Target="https://capenetworks.com/" TargetMode="External"/><Relationship Id="rId9655" Type="http://schemas.openxmlformats.org/officeDocument/2006/relationships/hyperlink" Target="https://www.applecartng.com/" TargetMode="External"/><Relationship Id="rId11585" Type="http://schemas.openxmlformats.org/officeDocument/2006/relationships/hyperlink" Target="https://twitter.com/zencreationz" TargetMode="External"/><Relationship Id="rId1644" Type="http://schemas.openxmlformats.org/officeDocument/2006/relationships/hyperlink" Target="https://agsol.com/" TargetMode="External"/><Relationship Id="rId8257" Type="http://schemas.openxmlformats.org/officeDocument/2006/relationships/hyperlink" Target="https://web.facebook.com/LiveKampus/" TargetMode="External"/><Relationship Id="rId9308" Type="http://schemas.openxmlformats.org/officeDocument/2006/relationships/hyperlink" Target="https://www.damansah.com/" TargetMode="External"/><Relationship Id="rId10187" Type="http://schemas.openxmlformats.org/officeDocument/2006/relationships/hyperlink" Target="https://www.facebook.com/OurPassCo/" TargetMode="External"/><Relationship Id="rId11238" Type="http://schemas.openxmlformats.org/officeDocument/2006/relationships/hyperlink" Target="https://untapcompete.com/" TargetMode="External"/><Relationship Id="rId4867" Type="http://schemas.openxmlformats.org/officeDocument/2006/relationships/hyperlink" Target="https://twitter.com/ChakaStocks" TargetMode="External"/><Relationship Id="rId3469" Type="http://schemas.openxmlformats.org/officeDocument/2006/relationships/hyperlink" Target="https://www.facebook.com/mookh.africa/" TargetMode="External"/><Relationship Id="rId5918" Type="http://schemas.openxmlformats.org/officeDocument/2006/relationships/hyperlink" Target="https://www.linkedin.com/company/locname" TargetMode="External"/><Relationship Id="rId7340" Type="http://schemas.openxmlformats.org/officeDocument/2006/relationships/hyperlink" Target="http://twitter.com/termii_network" TargetMode="External"/><Relationship Id="rId10321" Type="http://schemas.openxmlformats.org/officeDocument/2006/relationships/hyperlink" Target="https://www.facebook.com/RisevestGroup/" TargetMode="External"/><Relationship Id="rId3950" Type="http://schemas.openxmlformats.org/officeDocument/2006/relationships/hyperlink" Target="https://www.linkedin.com/company/rentoza" TargetMode="External"/><Relationship Id="rId9165" Type="http://schemas.openxmlformats.org/officeDocument/2006/relationships/hyperlink" Target="http://www.digitaldevelopment.org/maternal-and-child-survival-programwemunize-usaid-nigeria" TargetMode="External"/><Relationship Id="rId871" Type="http://schemas.openxmlformats.org/officeDocument/2006/relationships/hyperlink" Target="http://printivo.com/" TargetMode="External"/><Relationship Id="rId2552" Type="http://schemas.openxmlformats.org/officeDocument/2006/relationships/hyperlink" Target="https://www.linkedin.com/company/favizone/" TargetMode="External"/><Relationship Id="rId3603" Type="http://schemas.openxmlformats.org/officeDocument/2006/relationships/hyperlink" Target="http://zolaelectric.com/" TargetMode="External"/><Relationship Id="rId11095" Type="http://schemas.openxmlformats.org/officeDocument/2006/relationships/hyperlink" Target="https://www.facebook.com/Sanergy/" TargetMode="External"/><Relationship Id="rId524" Type="http://schemas.openxmlformats.org/officeDocument/2006/relationships/hyperlink" Target="https://www.linkedin.com/company/africasokoni-ltd/" TargetMode="External"/><Relationship Id="rId1154" Type="http://schemas.openxmlformats.org/officeDocument/2006/relationships/hyperlink" Target="https://www.facebook.com/Slatecube/" TargetMode="External"/><Relationship Id="rId2205" Type="http://schemas.openxmlformats.org/officeDocument/2006/relationships/hyperlink" Target="https://www.linkedin.com/company/dext-technology/" TargetMode="External"/><Relationship Id="rId5775" Type="http://schemas.openxmlformats.org/officeDocument/2006/relationships/hyperlink" Target="http://twitter.com/Et3alemdotcom" TargetMode="External"/><Relationship Id="rId6826" Type="http://schemas.openxmlformats.org/officeDocument/2006/relationships/hyperlink" Target="http://www.whitewebteam.com/" TargetMode="External"/><Relationship Id="rId4377" Type="http://schemas.openxmlformats.org/officeDocument/2006/relationships/hyperlink" Target="https://www.facebook.com/tirhal.sd/" TargetMode="External"/><Relationship Id="rId5428" Type="http://schemas.openxmlformats.org/officeDocument/2006/relationships/hyperlink" Target="http://www.shoppingfeeder.com/" TargetMode="External"/><Relationship Id="rId8998" Type="http://schemas.openxmlformats.org/officeDocument/2006/relationships/hyperlink" Target="https://www.facebook.com/skilluptutoring" TargetMode="External"/><Relationship Id="rId3460" Type="http://schemas.openxmlformats.org/officeDocument/2006/relationships/hyperlink" Target="https://www.payabill.biz/" TargetMode="External"/><Relationship Id="rId381" Type="http://schemas.openxmlformats.org/officeDocument/2006/relationships/hyperlink" Target="https://www.asaak.co/" TargetMode="External"/><Relationship Id="rId2062" Type="http://schemas.openxmlformats.org/officeDocument/2006/relationships/hyperlink" Target="https://www.facebook.com/CoinJanitor-201490483964845/" TargetMode="External"/><Relationship Id="rId3113" Type="http://schemas.openxmlformats.org/officeDocument/2006/relationships/hyperlink" Target="https://kodisher.com/" TargetMode="External"/><Relationship Id="rId4511" Type="http://schemas.openxmlformats.org/officeDocument/2006/relationships/hyperlink" Target="http://twitter.com/editonthefly" TargetMode="External"/><Relationship Id="rId6683" Type="http://schemas.openxmlformats.org/officeDocument/2006/relationships/hyperlink" Target="https://www.irentlist.com/" TargetMode="External"/><Relationship Id="rId7734" Type="http://schemas.openxmlformats.org/officeDocument/2006/relationships/hyperlink" Target="https://www.facebook.com/packmyload" TargetMode="External"/><Relationship Id="rId10715" Type="http://schemas.openxmlformats.org/officeDocument/2006/relationships/hyperlink" Target="https://www.bongalo.co/" TargetMode="External"/><Relationship Id="rId5285" Type="http://schemas.openxmlformats.org/officeDocument/2006/relationships/hyperlink" Target="http://www.facebook.com/sampleboard" TargetMode="External"/><Relationship Id="rId6336" Type="http://schemas.openxmlformats.org/officeDocument/2006/relationships/hyperlink" Target="https://www.facebook.com/codetraingh" TargetMode="External"/><Relationship Id="rId1895" Type="http://schemas.openxmlformats.org/officeDocument/2006/relationships/hyperlink" Target="https://bridgebooks.co.za/" TargetMode="External"/><Relationship Id="rId2946" Type="http://schemas.openxmlformats.org/officeDocument/2006/relationships/hyperlink" Target="https://www.linkedin.com/company/innovation-management-research-institute-imri-/about/?viewAsMember=true" TargetMode="External"/><Relationship Id="rId9559" Type="http://schemas.openxmlformats.org/officeDocument/2006/relationships/hyperlink" Target="https://www.linkedin.com/company/myjobmag-south-africa/" TargetMode="External"/><Relationship Id="rId11489" Type="http://schemas.openxmlformats.org/officeDocument/2006/relationships/hyperlink" Target="https://www.facebook.com/welnesapp/" TargetMode="External"/><Relationship Id="rId918" Type="http://schemas.openxmlformats.org/officeDocument/2006/relationships/hyperlink" Target="https://twitter.com/safemotos" TargetMode="External"/><Relationship Id="rId1548" Type="http://schemas.openxmlformats.org/officeDocument/2006/relationships/hyperlink" Target="https://twitter.com/weacceptco" TargetMode="External"/><Relationship Id="rId4021" Type="http://schemas.openxmlformats.org/officeDocument/2006/relationships/hyperlink" Target="http://www.samawatenergy.com/company" TargetMode="External"/><Relationship Id="rId7591" Type="http://schemas.openxmlformats.org/officeDocument/2006/relationships/hyperlink" Target="https://www.linkedin.com/company/mainone-cable-company/" TargetMode="External"/><Relationship Id="rId6193" Type="http://schemas.openxmlformats.org/officeDocument/2006/relationships/hyperlink" Target="https://www.facebook.com/itsyalife" TargetMode="External"/><Relationship Id="rId7244" Type="http://schemas.openxmlformats.org/officeDocument/2006/relationships/hyperlink" Target="https://www.linkedin.com/company/9308775?trk=tyah&amp;trkInfo=clickedVertical%3Acompany%2CclickedEntityId%3A9308775%2Cidx%3A1-1-1%2CtarId%3A1447225551446%2Ctas%3Atopcheck" TargetMode="External"/><Relationship Id="rId8642" Type="http://schemas.openxmlformats.org/officeDocument/2006/relationships/hyperlink" Target="http://www.revleads.co.za/Login.aspx" TargetMode="External"/><Relationship Id="rId10572" Type="http://schemas.openxmlformats.org/officeDocument/2006/relationships/hyperlink" Target="https://www.hanoutify.com/" TargetMode="External"/><Relationship Id="rId11623" Type="http://schemas.openxmlformats.org/officeDocument/2006/relationships/hyperlink" Target="https://www.facebook.com/AfricaGreenCo/" TargetMode="External"/><Relationship Id="rId10225" Type="http://schemas.openxmlformats.org/officeDocument/2006/relationships/hyperlink" Target="https://myzeal.app/" TargetMode="External"/><Relationship Id="rId3854" Type="http://schemas.openxmlformats.org/officeDocument/2006/relationships/hyperlink" Target="https://www.linkedin.com/company/property-fox/?originalSubdomain=in" TargetMode="External"/><Relationship Id="rId4905" Type="http://schemas.openxmlformats.org/officeDocument/2006/relationships/hyperlink" Target="https://www.linkedin.com/company/alllife/about/" TargetMode="External"/><Relationship Id="rId775" Type="http://schemas.openxmlformats.org/officeDocument/2006/relationships/hyperlink" Target="https://www.linkedin.com/company/bamba-rewards/" TargetMode="External"/><Relationship Id="rId2456" Type="http://schemas.openxmlformats.org/officeDocument/2006/relationships/hyperlink" Target="https://www.linkedin.com/company/15230667/" TargetMode="External"/><Relationship Id="rId3507" Type="http://schemas.openxmlformats.org/officeDocument/2006/relationships/hyperlink" Target="https://www.linkedin.com/company/mubawab" TargetMode="External"/><Relationship Id="rId9069" Type="http://schemas.openxmlformats.org/officeDocument/2006/relationships/hyperlink" Target="https://www.irentlist.com/" TargetMode="External"/><Relationship Id="rId428" Type="http://schemas.openxmlformats.org/officeDocument/2006/relationships/hyperlink" Target="https://omgdigitalinc.com/" TargetMode="External"/><Relationship Id="rId1058" Type="http://schemas.openxmlformats.org/officeDocument/2006/relationships/hyperlink" Target="https://twitter.com/Tareeqi2" TargetMode="External"/><Relationship Id="rId2109" Type="http://schemas.openxmlformats.org/officeDocument/2006/relationships/hyperlink" Target="https://www.cool-solar-africa.com/" TargetMode="External"/><Relationship Id="rId5679" Type="http://schemas.openxmlformats.org/officeDocument/2006/relationships/hyperlink" Target="http://twitter.com/C2C_Agency" TargetMode="External"/><Relationship Id="rId9550" Type="http://schemas.openxmlformats.org/officeDocument/2006/relationships/hyperlink" Target="https://www.eafruits.com/" TargetMode="External"/><Relationship Id="rId8152" Type="http://schemas.openxmlformats.org/officeDocument/2006/relationships/hyperlink" Target="https://facebook.com/Salescabal" TargetMode="External"/><Relationship Id="rId9203" Type="http://schemas.openxmlformats.org/officeDocument/2006/relationships/hyperlink" Target="https://www.my-imali.com/" TargetMode="External"/><Relationship Id="rId10082" Type="http://schemas.openxmlformats.org/officeDocument/2006/relationships/hyperlink" Target="https://twitter.com/accuratescales" TargetMode="External"/><Relationship Id="rId11480" Type="http://schemas.openxmlformats.org/officeDocument/2006/relationships/hyperlink" Target="https://www.guichet.com/" TargetMode="External"/><Relationship Id="rId11133" Type="http://schemas.openxmlformats.org/officeDocument/2006/relationships/hyperlink" Target="https://mymovies.africa/" TargetMode="External"/><Relationship Id="rId4762" Type="http://schemas.openxmlformats.org/officeDocument/2006/relationships/hyperlink" Target="http://www.zazuafrica.com/" TargetMode="External"/><Relationship Id="rId5813" Type="http://schemas.openxmlformats.org/officeDocument/2006/relationships/hyperlink" Target="http://recyclobekia.com/" TargetMode="External"/><Relationship Id="rId285" Type="http://schemas.openxmlformats.org/officeDocument/2006/relationships/hyperlink" Target="https://www.facebook.com/mydawa" TargetMode="External"/><Relationship Id="rId3364" Type="http://schemas.openxmlformats.org/officeDocument/2006/relationships/hyperlink" Target="http://www.monetbil.com/" TargetMode="External"/><Relationship Id="rId4415" Type="http://schemas.openxmlformats.org/officeDocument/2006/relationships/hyperlink" Target="http://www.tirarobots.com/" TargetMode="External"/><Relationship Id="rId7985" Type="http://schemas.openxmlformats.org/officeDocument/2006/relationships/hyperlink" Target="https://www.linkedin.com/company/10051405?trk=vsrp_companies_cluster_name&amp;trkInfo=VSRPsearchId%3A1948597601477323876233%2CVSRPtargetId%3A10051405%2CVSRPcmpt%3Acompanies_cluster" TargetMode="External"/><Relationship Id="rId3017" Type="http://schemas.openxmlformats.org/officeDocument/2006/relationships/hyperlink" Target="https://www.facebook.com/jambopay" TargetMode="External"/><Relationship Id="rId6587" Type="http://schemas.openxmlformats.org/officeDocument/2006/relationships/hyperlink" Target="https://www.facebook.com/eatoutafrica" TargetMode="External"/><Relationship Id="rId7638" Type="http://schemas.openxmlformats.org/officeDocument/2006/relationships/hyperlink" Target="https://www.facebook.com/MoJaApp/" TargetMode="External"/><Relationship Id="rId10619" Type="http://schemas.openxmlformats.org/officeDocument/2006/relationships/hyperlink" Target="https://www.linkedin.com/company/tibu-health/" TargetMode="External"/><Relationship Id="rId10966" Type="http://schemas.openxmlformats.org/officeDocument/2006/relationships/hyperlink" Target="https://gamr.africa/" TargetMode="External"/><Relationship Id="rId5189" Type="http://schemas.openxmlformats.org/officeDocument/2006/relationships/hyperlink" Target="https://www.facebook.com/getbuild" TargetMode="External"/><Relationship Id="rId9060" Type="http://schemas.openxmlformats.org/officeDocument/2006/relationships/hyperlink" Target="https://www.eliorhealth.con/" TargetMode="External"/><Relationship Id="rId1799" Type="http://schemas.openxmlformats.org/officeDocument/2006/relationships/hyperlink" Target="https://www.linkedin.com/company/awfar-market/" TargetMode="External"/><Relationship Id="rId2100" Type="http://schemas.openxmlformats.org/officeDocument/2006/relationships/hyperlink" Target="https://www.facebook.com/Conor-Information-Technologies-Pty-Ltd-765080400233054/" TargetMode="External"/><Relationship Id="rId5670" Type="http://schemas.openxmlformats.org/officeDocument/2006/relationships/hyperlink" Target="https://twitter.com/r2digitalsa" TargetMode="External"/><Relationship Id="rId4272" Type="http://schemas.openxmlformats.org/officeDocument/2006/relationships/hyperlink" Target="http://sureswipe.co.za/" TargetMode="External"/><Relationship Id="rId5323" Type="http://schemas.openxmlformats.org/officeDocument/2006/relationships/hyperlink" Target="https://www.facebook.com/ElectrumPayments/" TargetMode="External"/><Relationship Id="rId6721" Type="http://schemas.openxmlformats.org/officeDocument/2006/relationships/hyperlink" Target="http://www.kachwanya.com/" TargetMode="External"/><Relationship Id="rId8893" Type="http://schemas.openxmlformats.org/officeDocument/2006/relationships/hyperlink" Target="https://www.linkedin.com/company/creatives-express" TargetMode="External"/><Relationship Id="rId9944" Type="http://schemas.openxmlformats.org/officeDocument/2006/relationships/hyperlink" Target="https://twitter.com/CandorLifestyle" TargetMode="External"/><Relationship Id="rId1933" Type="http://schemas.openxmlformats.org/officeDocument/2006/relationships/hyperlink" Target="https://www.facebook.com/BoomplayMusic" TargetMode="External"/><Relationship Id="rId6097" Type="http://schemas.openxmlformats.org/officeDocument/2006/relationships/hyperlink" Target="http://e7gezly.com/" TargetMode="External"/><Relationship Id="rId7495" Type="http://schemas.openxmlformats.org/officeDocument/2006/relationships/hyperlink" Target="https://www.linkedin.com/in/cliq-cab/" TargetMode="External"/><Relationship Id="rId8546" Type="http://schemas.openxmlformats.org/officeDocument/2006/relationships/hyperlink" Target="https://www.facebook.com/pg/AerialVisionAfrica/" TargetMode="External"/><Relationship Id="rId10476" Type="http://schemas.openxmlformats.org/officeDocument/2006/relationships/hyperlink" Target="https://twitter.com/WhispaHealth" TargetMode="External"/><Relationship Id="rId11527" Type="http://schemas.openxmlformats.org/officeDocument/2006/relationships/hyperlink" Target="https://twitter.com/RwaziLtd" TargetMode="External"/><Relationship Id="rId7148" Type="http://schemas.openxmlformats.org/officeDocument/2006/relationships/hyperlink" Target="https://www.facebook.com/OrionInternetGroup/" TargetMode="External"/><Relationship Id="rId10129" Type="http://schemas.openxmlformats.org/officeDocument/2006/relationships/hyperlink" Target="https://www.facebook.com/thegradientboost/" TargetMode="External"/><Relationship Id="rId3758" Type="http://schemas.openxmlformats.org/officeDocument/2006/relationships/hyperlink" Target="https://twitter.com/PaynowBra" TargetMode="External"/><Relationship Id="rId4809" Type="http://schemas.openxmlformats.org/officeDocument/2006/relationships/hyperlink" Target="https://zpos.co.zm/" TargetMode="External"/><Relationship Id="rId679" Type="http://schemas.openxmlformats.org/officeDocument/2006/relationships/hyperlink" Target="https://twitter.com/cowtribe" TargetMode="External"/><Relationship Id="rId5180" Type="http://schemas.openxmlformats.org/officeDocument/2006/relationships/hyperlink" Target="https://www.linkedin.com/company/1905950/" TargetMode="External"/><Relationship Id="rId6231" Type="http://schemas.openxmlformats.org/officeDocument/2006/relationships/hyperlink" Target="https://www.fidobank.app/" TargetMode="External"/><Relationship Id="rId10610" Type="http://schemas.openxmlformats.org/officeDocument/2006/relationships/hyperlink" Target="https://www.ecobodaa.bike/" TargetMode="External"/><Relationship Id="rId9454" Type="http://schemas.openxmlformats.org/officeDocument/2006/relationships/hyperlink" Target="https://innoverng.com/" TargetMode="External"/><Relationship Id="rId1790" Type="http://schemas.openxmlformats.org/officeDocument/2006/relationships/hyperlink" Target="https://twitter.com/awabikeng?lang=en" TargetMode="External"/><Relationship Id="rId2841" Type="http://schemas.openxmlformats.org/officeDocument/2006/relationships/hyperlink" Target="http://hiveride.co/" TargetMode="External"/><Relationship Id="rId8056" Type="http://schemas.openxmlformats.org/officeDocument/2006/relationships/hyperlink" Target="https://facebook.com/jatefoods" TargetMode="External"/><Relationship Id="rId9107" Type="http://schemas.openxmlformats.org/officeDocument/2006/relationships/hyperlink" Target="http://www.vynd.com/" TargetMode="External"/><Relationship Id="rId11384" Type="http://schemas.openxmlformats.org/officeDocument/2006/relationships/hyperlink" Target="https://ubawa.co.ke/" TargetMode="External"/><Relationship Id="rId813" Type="http://schemas.openxmlformats.org/officeDocument/2006/relationships/hyperlink" Target="https://www.facebook.com/HitchHikerApp/" TargetMode="External"/><Relationship Id="rId1443" Type="http://schemas.openxmlformats.org/officeDocument/2006/relationships/hyperlink" Target="http://attri.co.za/" TargetMode="External"/><Relationship Id="rId11037" Type="http://schemas.openxmlformats.org/officeDocument/2006/relationships/hyperlink" Target="https://investhldm.com/index.php" TargetMode="External"/><Relationship Id="rId4666" Type="http://schemas.openxmlformats.org/officeDocument/2006/relationships/hyperlink" Target="https://www.linkedin.com/company/wazapay" TargetMode="External"/><Relationship Id="rId5717" Type="http://schemas.openxmlformats.org/officeDocument/2006/relationships/hyperlink" Target="https://www.facebook.com/royalsafari.net" TargetMode="External"/><Relationship Id="rId3268" Type="http://schemas.openxmlformats.org/officeDocument/2006/relationships/hyperlink" Target="https://mazzuma.com/" TargetMode="External"/><Relationship Id="rId4319" Type="http://schemas.openxmlformats.org/officeDocument/2006/relationships/hyperlink" Target="https://www.taxijetci.com/" TargetMode="External"/><Relationship Id="rId7889" Type="http://schemas.openxmlformats.org/officeDocument/2006/relationships/hyperlink" Target="https://www.facebook.com/pages/category/Local-Business/Raoatech-IT-Electromech-Limited-836769076335718/" TargetMode="External"/><Relationship Id="rId10120" Type="http://schemas.openxmlformats.org/officeDocument/2006/relationships/hyperlink" Target="https://twitter.com/Valifyme" TargetMode="External"/><Relationship Id="rId189" Type="http://schemas.openxmlformats.org/officeDocument/2006/relationships/hyperlink" Target="https://nomba.com/" TargetMode="External"/><Relationship Id="rId670" Type="http://schemas.openxmlformats.org/officeDocument/2006/relationships/hyperlink" Target="http://vetcode.net/" TargetMode="External"/><Relationship Id="rId2351" Type="http://schemas.openxmlformats.org/officeDocument/2006/relationships/hyperlink" Target="https://www.facebook.com/dusupay" TargetMode="External"/><Relationship Id="rId3402" Type="http://schemas.openxmlformats.org/officeDocument/2006/relationships/hyperlink" Target="https://www.facebook.com/pg/nefrids" TargetMode="External"/><Relationship Id="rId4800" Type="http://schemas.openxmlformats.org/officeDocument/2006/relationships/hyperlink" Target="https://twitter.com/youi_insurance" TargetMode="External"/><Relationship Id="rId323" Type="http://schemas.openxmlformats.org/officeDocument/2006/relationships/hyperlink" Target="http://www.sidai.com/" TargetMode="External"/><Relationship Id="rId2004" Type="http://schemas.openxmlformats.org/officeDocument/2006/relationships/hyperlink" Target="https://twitter.com/Carsurance_net" TargetMode="External"/><Relationship Id="rId6972" Type="http://schemas.openxmlformats.org/officeDocument/2006/relationships/hyperlink" Target="http://www.codeforafrica.org/" TargetMode="External"/><Relationship Id="rId4176" Type="http://schemas.openxmlformats.org/officeDocument/2006/relationships/hyperlink" Target="http://www.snapslip.net/index.html" TargetMode="External"/><Relationship Id="rId5574" Type="http://schemas.openxmlformats.org/officeDocument/2006/relationships/hyperlink" Target="https://twitter.com/Agilocity_ZA" TargetMode="External"/><Relationship Id="rId6625" Type="http://schemas.openxmlformats.org/officeDocument/2006/relationships/hyperlink" Target="http://greencredit.co.ke/" TargetMode="External"/><Relationship Id="rId5227" Type="http://schemas.openxmlformats.org/officeDocument/2006/relationships/hyperlink" Target="http://www.mibrandapp.com/" TargetMode="External"/><Relationship Id="rId8797" Type="http://schemas.openxmlformats.org/officeDocument/2006/relationships/hyperlink" Target="https://twitter.com/ZindiAfrica" TargetMode="External"/><Relationship Id="rId9848" Type="http://schemas.openxmlformats.org/officeDocument/2006/relationships/hyperlink" Target="https://www.linkedin.com/company/africa-foresight-group" TargetMode="External"/><Relationship Id="rId11778" Type="http://schemas.openxmlformats.org/officeDocument/2006/relationships/hyperlink" Target="https://www.facebook.com/trysava" TargetMode="External"/><Relationship Id="rId1837" Type="http://schemas.openxmlformats.org/officeDocument/2006/relationships/hyperlink" Target="https://www.bitmari.com/" TargetMode="External"/><Relationship Id="rId7399" Type="http://schemas.openxmlformats.org/officeDocument/2006/relationships/hyperlink" Target="https://www.linkedin.com/company/maliyo-games-limited" TargetMode="External"/><Relationship Id="rId4310" Type="http://schemas.openxmlformats.org/officeDocument/2006/relationships/hyperlink" Target="https://twitter.com/syafunda" TargetMode="External"/><Relationship Id="rId7880" Type="http://schemas.openxmlformats.org/officeDocument/2006/relationships/hyperlink" Target="https://www.facebook.com/bomesresourcesconsulting/" TargetMode="External"/><Relationship Id="rId180" Type="http://schemas.openxmlformats.org/officeDocument/2006/relationships/hyperlink" Target="https://www.facebook.com/WhereIsMyTransport" TargetMode="External"/><Relationship Id="rId6482" Type="http://schemas.openxmlformats.org/officeDocument/2006/relationships/hyperlink" Target="http://amaniinstitute.org/" TargetMode="External"/><Relationship Id="rId7533" Type="http://schemas.openxmlformats.org/officeDocument/2006/relationships/hyperlink" Target="https://twitter.com/surecredit" TargetMode="External"/><Relationship Id="rId8931" Type="http://schemas.openxmlformats.org/officeDocument/2006/relationships/hyperlink" Target="https://www.facebook.com/RenewablePowerSA/" TargetMode="External"/><Relationship Id="rId10861" Type="http://schemas.openxmlformats.org/officeDocument/2006/relationships/hyperlink" Target="https://twitter.com/tixdotafrica" TargetMode="External"/><Relationship Id="rId5084" Type="http://schemas.openxmlformats.org/officeDocument/2006/relationships/hyperlink" Target="https://www.oyi.beeptool.com/inner-page/about-us/" TargetMode="External"/><Relationship Id="rId6135" Type="http://schemas.openxmlformats.org/officeDocument/2006/relationships/hyperlink" Target="https://www.linkedin.com/company/doctoorum/about/" TargetMode="External"/><Relationship Id="rId10514" Type="http://schemas.openxmlformats.org/officeDocument/2006/relationships/hyperlink" Target="https://www.facebook.com/Kabakoo/" TargetMode="External"/><Relationship Id="rId1694" Type="http://schemas.openxmlformats.org/officeDocument/2006/relationships/hyperlink" Target="https://twitter.com/myautogenius" TargetMode="External"/><Relationship Id="rId2745" Type="http://schemas.openxmlformats.org/officeDocument/2006/relationships/hyperlink" Target="http://twitter.com/gravity" TargetMode="External"/><Relationship Id="rId9358" Type="http://schemas.openxmlformats.org/officeDocument/2006/relationships/hyperlink" Target="https://m-omulimisa.com/about/" TargetMode="External"/><Relationship Id="rId11288" Type="http://schemas.openxmlformats.org/officeDocument/2006/relationships/hyperlink" Target="https://www.facebook.com/mypaylend/" TargetMode="External"/><Relationship Id="rId717" Type="http://schemas.openxmlformats.org/officeDocument/2006/relationships/hyperlink" Target="https://twitter.com/talentbaseng" TargetMode="External"/><Relationship Id="rId1347" Type="http://schemas.openxmlformats.org/officeDocument/2006/relationships/hyperlink" Target="https://twitter.com/alphotazifarms" TargetMode="External"/><Relationship Id="rId5968" Type="http://schemas.openxmlformats.org/officeDocument/2006/relationships/hyperlink" Target="http://twitter.com/KarmSolar" TargetMode="External"/><Relationship Id="rId53" Type="http://schemas.openxmlformats.org/officeDocument/2006/relationships/hyperlink" Target="https://www.facebook.com/powerhive" TargetMode="External"/><Relationship Id="rId7390" Type="http://schemas.openxmlformats.org/officeDocument/2006/relationships/hyperlink" Target="http://www.freemedigital.com/" TargetMode="External"/><Relationship Id="rId8441" Type="http://schemas.openxmlformats.org/officeDocument/2006/relationships/hyperlink" Target="https://twitter.com/mfundingholding" TargetMode="External"/><Relationship Id="rId10371" Type="http://schemas.openxmlformats.org/officeDocument/2006/relationships/hyperlink" Target="https://www.facebook.com/LeaflineSanitaryWear" TargetMode="External"/><Relationship Id="rId7043" Type="http://schemas.openxmlformats.org/officeDocument/2006/relationships/hyperlink" Target="https://www.mrgreenafrica.com/" TargetMode="External"/><Relationship Id="rId10024" Type="http://schemas.openxmlformats.org/officeDocument/2006/relationships/hyperlink" Target="https://www.linkedin.com/company/skyfire-digital/" TargetMode="External"/><Relationship Id="rId11422" Type="http://schemas.openxmlformats.org/officeDocument/2006/relationships/hyperlink" Target="https://www.facebook.com/Credrails" TargetMode="External"/><Relationship Id="rId574" Type="http://schemas.openxmlformats.org/officeDocument/2006/relationships/hyperlink" Target="http://www.teliman.ml/" TargetMode="External"/><Relationship Id="rId2255" Type="http://schemas.openxmlformats.org/officeDocument/2006/relationships/hyperlink" Target="https://www.facebook.com/DenkimInsurance/" TargetMode="External"/><Relationship Id="rId3653" Type="http://schemas.openxmlformats.org/officeDocument/2006/relationships/hyperlink" Target="https://www.linkedin.com/company/opennetworks/" TargetMode="External"/><Relationship Id="rId4704" Type="http://schemas.openxmlformats.org/officeDocument/2006/relationships/hyperlink" Target="https://www.facebook.com/wenadataoficial" TargetMode="External"/><Relationship Id="rId227" Type="http://schemas.openxmlformats.org/officeDocument/2006/relationships/hyperlink" Target="https://www.facebook.com/solwallet/" TargetMode="External"/><Relationship Id="rId3306" Type="http://schemas.openxmlformats.org/officeDocument/2006/relationships/hyperlink" Target="https://www.facebook.com/coders4africa/" TargetMode="External"/><Relationship Id="rId6876" Type="http://schemas.openxmlformats.org/officeDocument/2006/relationships/hyperlink" Target="https://www.twitter.com/myrideafrica" TargetMode="External"/><Relationship Id="rId7927" Type="http://schemas.openxmlformats.org/officeDocument/2006/relationships/hyperlink" Target="http://maketaam.com/" TargetMode="External"/><Relationship Id="rId10908" Type="http://schemas.openxmlformats.org/officeDocument/2006/relationships/hyperlink" Target="http://ambien-online.org/" TargetMode="External"/><Relationship Id="rId5478" Type="http://schemas.openxmlformats.org/officeDocument/2006/relationships/hyperlink" Target="http://driverevenue.net/" TargetMode="External"/><Relationship Id="rId6529" Type="http://schemas.openxmlformats.org/officeDocument/2006/relationships/hyperlink" Target="http://www.facebook.com/buyrentkenya/info" TargetMode="External"/><Relationship Id="rId9002" Type="http://schemas.openxmlformats.org/officeDocument/2006/relationships/hyperlink" Target="https://mobile.facebook.com/swaiba.edu/" TargetMode="External"/><Relationship Id="rId4561" Type="http://schemas.openxmlformats.org/officeDocument/2006/relationships/hyperlink" Target="https://www.linkedin.com/company/vendex-no1/" TargetMode="External"/><Relationship Id="rId5612" Type="http://schemas.openxmlformats.org/officeDocument/2006/relationships/hyperlink" Target="https://www.linkedin.com/in/proximity-id-pty-5a6279111" TargetMode="External"/><Relationship Id="rId3163" Type="http://schemas.openxmlformats.org/officeDocument/2006/relationships/hyperlink" Target="https://www.linkedin.com/company/lafricamobile/" TargetMode="External"/><Relationship Id="rId4214" Type="http://schemas.openxmlformats.org/officeDocument/2006/relationships/hyperlink" Target="http://www.staffbus.ng/" TargetMode="External"/><Relationship Id="rId6386" Type="http://schemas.openxmlformats.org/officeDocument/2006/relationships/hyperlink" Target="https://web.facebook.com/ovationhallcom/" TargetMode="External"/><Relationship Id="rId7784" Type="http://schemas.openxmlformats.org/officeDocument/2006/relationships/hyperlink" Target="http://www.facebook.com/theleadspace" TargetMode="External"/><Relationship Id="rId8835" Type="http://schemas.openxmlformats.org/officeDocument/2006/relationships/hyperlink" Target="https://twitter.com/avatarbrands" TargetMode="External"/><Relationship Id="rId10765" Type="http://schemas.openxmlformats.org/officeDocument/2006/relationships/hyperlink" Target="https://twitter.com/almentornet" TargetMode="External"/><Relationship Id="rId11816" Type="http://schemas.openxmlformats.org/officeDocument/2006/relationships/hyperlink" Target="https://www.linkedin.com/company/smartprof" TargetMode="External"/><Relationship Id="rId6039" Type="http://schemas.openxmlformats.org/officeDocument/2006/relationships/hyperlink" Target="http://twitter.com/goejaza" TargetMode="External"/><Relationship Id="rId7437" Type="http://schemas.openxmlformats.org/officeDocument/2006/relationships/hyperlink" Target="https://www.linkedin.com/company/eshop-mega-stores/about/" TargetMode="External"/><Relationship Id="rId10418" Type="http://schemas.openxmlformats.org/officeDocument/2006/relationships/hyperlink" Target="https://imalipay.com/" TargetMode="External"/><Relationship Id="rId2996" Type="http://schemas.openxmlformats.org/officeDocument/2006/relationships/hyperlink" Target="https://www.investivgroup.com/" TargetMode="External"/><Relationship Id="rId968" Type="http://schemas.openxmlformats.org/officeDocument/2006/relationships/hyperlink" Target="https://www.linkedin.com/company/bacehq/" TargetMode="External"/><Relationship Id="rId1598" Type="http://schemas.openxmlformats.org/officeDocument/2006/relationships/hyperlink" Target="http://www.afrikwity.com/" TargetMode="External"/><Relationship Id="rId2649" Type="http://schemas.openxmlformats.org/officeDocument/2006/relationships/hyperlink" Target="https://infiuss.org/" TargetMode="External"/><Relationship Id="rId6520" Type="http://schemas.openxmlformats.org/officeDocument/2006/relationships/hyperlink" Target="http://www.facebook.com/BookNowKenya/info" TargetMode="External"/><Relationship Id="rId4071" Type="http://schemas.openxmlformats.org/officeDocument/2006/relationships/hyperlink" Target="https://sesitechnologies.com/" TargetMode="External"/><Relationship Id="rId5122" Type="http://schemas.openxmlformats.org/officeDocument/2006/relationships/hyperlink" Target="https://twitter.com/VectraSA" TargetMode="External"/><Relationship Id="rId8692" Type="http://schemas.openxmlformats.org/officeDocument/2006/relationships/hyperlink" Target="http://overscore.co.za/" TargetMode="External"/><Relationship Id="rId9743" Type="http://schemas.openxmlformats.org/officeDocument/2006/relationships/hyperlink" Target="https://hotelplus.net/" TargetMode="External"/><Relationship Id="rId7294" Type="http://schemas.openxmlformats.org/officeDocument/2006/relationships/hyperlink" Target="https://www.facebook.com/foodstantly" TargetMode="External"/><Relationship Id="rId8345" Type="http://schemas.openxmlformats.org/officeDocument/2006/relationships/hyperlink" Target="https://www.facebook.com/Gamfari/" TargetMode="External"/><Relationship Id="rId11673" Type="http://schemas.openxmlformats.org/officeDocument/2006/relationships/hyperlink" Target="https://www.linkedin.com/company/foondamate/" TargetMode="External"/><Relationship Id="rId1732" Type="http://schemas.openxmlformats.org/officeDocument/2006/relationships/hyperlink" Target="https://www.linkedin.com/company/aqarmap/" TargetMode="External"/><Relationship Id="rId10275" Type="http://schemas.openxmlformats.org/officeDocument/2006/relationships/hyperlink" Target="https://jozicloudkitchens.africa/" TargetMode="External"/><Relationship Id="rId11326" Type="http://schemas.openxmlformats.org/officeDocument/2006/relationships/hyperlink" Target="https://www.healthleap.io/about/" TargetMode="External"/><Relationship Id="rId4955" Type="http://schemas.openxmlformats.org/officeDocument/2006/relationships/hyperlink" Target="http://trendster.io/" TargetMode="External"/><Relationship Id="rId3557" Type="http://schemas.openxmlformats.org/officeDocument/2006/relationships/hyperlink" Target="https://www.facebook.com/Naviacom" TargetMode="External"/><Relationship Id="rId4608" Type="http://schemas.openxmlformats.org/officeDocument/2006/relationships/hyperlink" Target="https://www.webuycars.co.za/" TargetMode="External"/><Relationship Id="rId478" Type="http://schemas.openxmlformats.org/officeDocument/2006/relationships/hyperlink" Target="https://www.facebook.com/Nomanini" TargetMode="External"/><Relationship Id="rId2159" Type="http://schemas.openxmlformats.org/officeDocument/2006/relationships/hyperlink" Target="https://twitter.com/mDaktariKE" TargetMode="External"/><Relationship Id="rId6030" Type="http://schemas.openxmlformats.org/officeDocument/2006/relationships/hyperlink" Target="http://www.ordera.co/" TargetMode="External"/><Relationship Id="rId2640" Type="http://schemas.openxmlformats.org/officeDocument/2006/relationships/hyperlink" Target="https://www.linkedin.com/company/franc-group/about/" TargetMode="External"/><Relationship Id="rId9253" Type="http://schemas.openxmlformats.org/officeDocument/2006/relationships/hyperlink" Target="https://twitter.com/sumobank" TargetMode="External"/><Relationship Id="rId11183" Type="http://schemas.openxmlformats.org/officeDocument/2006/relationships/hyperlink" Target="https://www.linkedin.com/company/my-identity-pass/?originalSubdomain=ng" TargetMode="External"/><Relationship Id="rId612" Type="http://schemas.openxmlformats.org/officeDocument/2006/relationships/hyperlink" Target="https://www.delvv.io/" TargetMode="External"/><Relationship Id="rId1242" Type="http://schemas.openxmlformats.org/officeDocument/2006/relationships/hyperlink" Target="http://seventail.com/" TargetMode="External"/><Relationship Id="rId4465" Type="http://schemas.openxmlformats.org/officeDocument/2006/relationships/hyperlink" Target="https://www.linkedin.com/company/trukto" TargetMode="External"/><Relationship Id="rId5863" Type="http://schemas.openxmlformats.org/officeDocument/2006/relationships/hyperlink" Target="https://twitter.com/DMedicalinfo" TargetMode="External"/><Relationship Id="rId6914" Type="http://schemas.openxmlformats.org/officeDocument/2006/relationships/hyperlink" Target="https://facebook.com/eazzylabs" TargetMode="External"/><Relationship Id="rId3067" Type="http://schemas.openxmlformats.org/officeDocument/2006/relationships/hyperlink" Target="https://twitter.com/lunomoney" TargetMode="External"/><Relationship Id="rId4118" Type="http://schemas.openxmlformats.org/officeDocument/2006/relationships/hyperlink" Target="https://www.facebook.com/skillupco-1755100921439287" TargetMode="External"/><Relationship Id="rId5516" Type="http://schemas.openxmlformats.org/officeDocument/2006/relationships/hyperlink" Target="https://www.linkedin.com/company/quicklysign" TargetMode="External"/><Relationship Id="rId7688" Type="http://schemas.openxmlformats.org/officeDocument/2006/relationships/hyperlink" Target="https://www.linkedin.com/mwlite/company/25020204" TargetMode="External"/><Relationship Id="rId8739" Type="http://schemas.openxmlformats.org/officeDocument/2006/relationships/hyperlink" Target="https://tenebrislab.com/" TargetMode="External"/><Relationship Id="rId10669" Type="http://schemas.openxmlformats.org/officeDocument/2006/relationships/hyperlink" Target="https://twitter.com/tebcan" TargetMode="External"/><Relationship Id="rId2150" Type="http://schemas.openxmlformats.org/officeDocument/2006/relationships/hyperlink" Target="https://www.linkedin.com/company/cryptosavannah/about/" TargetMode="External"/><Relationship Id="rId3201" Type="http://schemas.openxmlformats.org/officeDocument/2006/relationships/hyperlink" Target="https://www.facebook.com/LIFILEDCI/" TargetMode="External"/><Relationship Id="rId6771" Type="http://schemas.openxmlformats.org/officeDocument/2006/relationships/hyperlink" Target="https://www.facebook.com/loniwa" TargetMode="External"/><Relationship Id="rId7822" Type="http://schemas.openxmlformats.org/officeDocument/2006/relationships/hyperlink" Target="http://www.studysearch.co/" TargetMode="External"/><Relationship Id="rId122" Type="http://schemas.openxmlformats.org/officeDocument/2006/relationships/hyperlink" Target="https://twitter.com/SendyMobile" TargetMode="External"/><Relationship Id="rId5373" Type="http://schemas.openxmlformats.org/officeDocument/2006/relationships/hyperlink" Target="https://www.facebook.com/1535575930023384" TargetMode="External"/><Relationship Id="rId6424" Type="http://schemas.openxmlformats.org/officeDocument/2006/relationships/hyperlink" Target="https://twitter.com/afrisolke" TargetMode="External"/><Relationship Id="rId10803" Type="http://schemas.openxmlformats.org/officeDocument/2006/relationships/hyperlink" Target="https://twitter.com/kotanipay" TargetMode="External"/><Relationship Id="rId5026" Type="http://schemas.openxmlformats.org/officeDocument/2006/relationships/hyperlink" Target="https://www.facebook.com/droneafricaservice/" TargetMode="External"/><Relationship Id="rId8596" Type="http://schemas.openxmlformats.org/officeDocument/2006/relationships/hyperlink" Target="https://www.kasieats.co.za/" TargetMode="External"/><Relationship Id="rId9994" Type="http://schemas.openxmlformats.org/officeDocument/2006/relationships/hyperlink" Target="https://twitter.com/Flip_Africa" TargetMode="External"/><Relationship Id="rId1983" Type="http://schemas.openxmlformats.org/officeDocument/2006/relationships/hyperlink" Target="https://www.facebook.com/BwalaAfricaLogistics/" TargetMode="External"/><Relationship Id="rId7198" Type="http://schemas.openxmlformats.org/officeDocument/2006/relationships/hyperlink" Target="https://www.facebook.com/SafiriExpress/" TargetMode="External"/><Relationship Id="rId8249" Type="http://schemas.openxmlformats.org/officeDocument/2006/relationships/hyperlink" Target="https://twitter.com/prima_times" TargetMode="External"/><Relationship Id="rId9647" Type="http://schemas.openxmlformats.org/officeDocument/2006/relationships/hyperlink" Target="https://www.facebook.com/propertymap.ae" TargetMode="External"/><Relationship Id="rId11577" Type="http://schemas.openxmlformats.org/officeDocument/2006/relationships/hyperlink" Target="https://www.nessiam.ma/" TargetMode="External"/><Relationship Id="rId1636" Type="http://schemas.openxmlformats.org/officeDocument/2006/relationships/hyperlink" Target="https://www.facebook.com/fanofoneindiaclassifieds" TargetMode="External"/><Relationship Id="rId10179" Type="http://schemas.openxmlformats.org/officeDocument/2006/relationships/hyperlink" Target="https://www.twitter.com/xacrosug" TargetMode="External"/><Relationship Id="rId4859" Type="http://schemas.openxmlformats.org/officeDocument/2006/relationships/hyperlink" Target="http://azargen.com/" TargetMode="External"/><Relationship Id="rId8730" Type="http://schemas.openxmlformats.org/officeDocument/2006/relationships/hyperlink" Target="https://www.facebook.com/dodigitalacademy/" TargetMode="External"/><Relationship Id="rId10660" Type="http://schemas.openxmlformats.org/officeDocument/2006/relationships/hyperlink" Target="https://www.flextock.com/" TargetMode="External"/><Relationship Id="rId6281" Type="http://schemas.openxmlformats.org/officeDocument/2006/relationships/hyperlink" Target="https://www.facebook.com/zished" TargetMode="External"/><Relationship Id="rId7332" Type="http://schemas.openxmlformats.org/officeDocument/2006/relationships/hyperlink" Target="https://www.linkedin.com/company/3327339" TargetMode="External"/><Relationship Id="rId10313" Type="http://schemas.openxmlformats.org/officeDocument/2006/relationships/hyperlink" Target="https://www.linkedin.com/in/LatimGroup1" TargetMode="External"/><Relationship Id="rId11711" Type="http://schemas.openxmlformats.org/officeDocument/2006/relationships/hyperlink" Target="https://briefco.co.za/" TargetMode="External"/><Relationship Id="rId863" Type="http://schemas.openxmlformats.org/officeDocument/2006/relationships/hyperlink" Target="http://koann.io/" TargetMode="External"/><Relationship Id="rId1493" Type="http://schemas.openxmlformats.org/officeDocument/2006/relationships/hyperlink" Target="https://www.facebook.com/BitfinancePBC" TargetMode="External"/><Relationship Id="rId2544" Type="http://schemas.openxmlformats.org/officeDocument/2006/relationships/hyperlink" Target="https://www.linkedin.com/company/health-solutions-africa/about/" TargetMode="External"/><Relationship Id="rId2891" Type="http://schemas.openxmlformats.org/officeDocument/2006/relationships/hyperlink" Target="https://www.linkedin.com/company/ice3x" TargetMode="External"/><Relationship Id="rId3942" Type="http://schemas.openxmlformats.org/officeDocument/2006/relationships/hyperlink" Target="https://www.linkedin.com/company/red-flash-mobile" TargetMode="External"/><Relationship Id="rId9157" Type="http://schemas.openxmlformats.org/officeDocument/2006/relationships/hyperlink" Target="https://flitride.io/" TargetMode="External"/><Relationship Id="rId11087" Type="http://schemas.openxmlformats.org/officeDocument/2006/relationships/hyperlink" Target="https://twitter.com/irawotalents" TargetMode="External"/><Relationship Id="rId516" Type="http://schemas.openxmlformats.org/officeDocument/2006/relationships/hyperlink" Target="https://www.linkedin.com/company/snapnsave/" TargetMode="External"/><Relationship Id="rId1146" Type="http://schemas.openxmlformats.org/officeDocument/2006/relationships/hyperlink" Target="https://www.facebook.com/Lightbulbonline/" TargetMode="External"/><Relationship Id="rId5767" Type="http://schemas.openxmlformats.org/officeDocument/2006/relationships/hyperlink" Target="http://www.bare-ent.com/" TargetMode="External"/><Relationship Id="rId6818" Type="http://schemas.openxmlformats.org/officeDocument/2006/relationships/hyperlink" Target="https://www.facebook.com/nabaleka" TargetMode="External"/><Relationship Id="rId4369" Type="http://schemas.openxmlformats.org/officeDocument/2006/relationships/hyperlink" Target="https://www.facebook.com/timbuktutravel/" TargetMode="External"/><Relationship Id="rId8240" Type="http://schemas.openxmlformats.org/officeDocument/2006/relationships/hyperlink" Target="https://www.linkedin.com/in/igwe-ojike-jnr-5bba7679/" TargetMode="External"/><Relationship Id="rId10170" Type="http://schemas.openxmlformats.org/officeDocument/2006/relationships/hyperlink" Target="https://twitter.com/FarmersprideKE" TargetMode="External"/><Relationship Id="rId11221" Type="http://schemas.openxmlformats.org/officeDocument/2006/relationships/hyperlink" Target="https://www.linkedin.com/company/thet40" TargetMode="External"/><Relationship Id="rId4850" Type="http://schemas.openxmlformats.org/officeDocument/2006/relationships/hyperlink" Target="http://www.linkedin.com/company/ilearnafrica.net/?viewAsMember=true" TargetMode="External"/><Relationship Id="rId5901" Type="http://schemas.openxmlformats.org/officeDocument/2006/relationships/hyperlink" Target="https://getscl.com/" TargetMode="External"/><Relationship Id="rId3452" Type="http://schemas.openxmlformats.org/officeDocument/2006/relationships/hyperlink" Target="http://www.monartisan.ci/" TargetMode="External"/><Relationship Id="rId4503" Type="http://schemas.openxmlformats.org/officeDocument/2006/relationships/hyperlink" Target="https://www.linkedin.com/company/intelipro-limited/about/" TargetMode="External"/><Relationship Id="rId373" Type="http://schemas.openxmlformats.org/officeDocument/2006/relationships/hyperlink" Target="https://www.facebook.com/enovarobotics/" TargetMode="External"/><Relationship Id="rId2054" Type="http://schemas.openxmlformats.org/officeDocument/2006/relationships/hyperlink" Target="https://www.linkedin.com/company/chocolate-city-group/" TargetMode="External"/><Relationship Id="rId3105" Type="http://schemas.openxmlformats.org/officeDocument/2006/relationships/hyperlink" Target="http://www.facebook.com/KngineSearch" TargetMode="External"/><Relationship Id="rId6675" Type="http://schemas.openxmlformats.org/officeDocument/2006/relationships/hyperlink" Target="http://insureafrika.com/" TargetMode="External"/><Relationship Id="rId5277" Type="http://schemas.openxmlformats.org/officeDocument/2006/relationships/hyperlink" Target="https://www.twitter.com/vumatel" TargetMode="External"/><Relationship Id="rId6328" Type="http://schemas.openxmlformats.org/officeDocument/2006/relationships/hyperlink" Target="https://www.facebook.com/booomersint" TargetMode="External"/><Relationship Id="rId7726" Type="http://schemas.openxmlformats.org/officeDocument/2006/relationships/hyperlink" Target="https://www.facebook.com/Renderhealth/" TargetMode="External"/><Relationship Id="rId10707" Type="http://schemas.openxmlformats.org/officeDocument/2006/relationships/hyperlink" Target="https://www.linkedin.com/company/the-viwanda-africa-group/about/" TargetMode="External"/><Relationship Id="rId9898" Type="http://schemas.openxmlformats.org/officeDocument/2006/relationships/hyperlink" Target="https://twitter.com/nokwary" TargetMode="External"/><Relationship Id="rId1887" Type="http://schemas.openxmlformats.org/officeDocument/2006/relationships/hyperlink" Target="https://www.linkedin.com/company/dr-cadx/about/" TargetMode="External"/><Relationship Id="rId2938" Type="http://schemas.openxmlformats.org/officeDocument/2006/relationships/hyperlink" Target="https://www.facebook.com/identitytechcjm/" TargetMode="External"/><Relationship Id="rId4360" Type="http://schemas.openxmlformats.org/officeDocument/2006/relationships/hyperlink" Target="https://www.tetchsystems.co.ke/" TargetMode="External"/><Relationship Id="rId5411" Type="http://schemas.openxmlformats.org/officeDocument/2006/relationships/hyperlink" Target="https://www.dittohire.com/" TargetMode="External"/><Relationship Id="rId8981" Type="http://schemas.openxmlformats.org/officeDocument/2006/relationships/hyperlink" Target="https://www.kognity.com/" TargetMode="External"/><Relationship Id="rId4013" Type="http://schemas.openxmlformats.org/officeDocument/2006/relationships/hyperlink" Target="https://twitter.com/safarimeal" TargetMode="External"/><Relationship Id="rId7583" Type="http://schemas.openxmlformats.org/officeDocument/2006/relationships/hyperlink" Target="http://www.geniigames.com/" TargetMode="External"/><Relationship Id="rId8634" Type="http://schemas.openxmlformats.org/officeDocument/2006/relationships/hyperlink" Target="https://www.facebook.com/1613333055549969" TargetMode="External"/><Relationship Id="rId6185" Type="http://schemas.openxmlformats.org/officeDocument/2006/relationships/hyperlink" Target="https://www.facebook.com/aplus.elearning" TargetMode="External"/><Relationship Id="rId7236" Type="http://schemas.openxmlformats.org/officeDocument/2006/relationships/hyperlink" Target="https://babbangona.com/" TargetMode="External"/><Relationship Id="rId10564" Type="http://schemas.openxmlformats.org/officeDocument/2006/relationships/hyperlink" Target="https://www.proservy.com/" TargetMode="External"/><Relationship Id="rId11615" Type="http://schemas.openxmlformats.org/officeDocument/2006/relationships/hyperlink" Target="https://twitter.com/Norebase" TargetMode="External"/><Relationship Id="rId10217" Type="http://schemas.openxmlformats.org/officeDocument/2006/relationships/hyperlink" Target="https://www.twitter.com/pinecargohq" TargetMode="External"/><Relationship Id="rId1397" Type="http://schemas.openxmlformats.org/officeDocument/2006/relationships/hyperlink" Target="https://www.linkedin.com/company/sendroid/about/" TargetMode="External"/><Relationship Id="rId2795" Type="http://schemas.openxmlformats.org/officeDocument/2006/relationships/hyperlink" Target="https://twitter.com/HaltonsCares?ref_src=twsrc%5Egoogle%7Ctwcamp%5Eserp%7Ctwgr%5Eauthor" TargetMode="External"/><Relationship Id="rId3846" Type="http://schemas.openxmlformats.org/officeDocument/2006/relationships/hyperlink" Target="http://www.pro-it.co.za/" TargetMode="External"/><Relationship Id="rId767" Type="http://schemas.openxmlformats.org/officeDocument/2006/relationships/hyperlink" Target="http://tripdizer.com/" TargetMode="External"/><Relationship Id="rId2448" Type="http://schemas.openxmlformats.org/officeDocument/2006/relationships/hyperlink" Target="https://elmawkaa.com/" TargetMode="External"/><Relationship Id="rId8491" Type="http://schemas.openxmlformats.org/officeDocument/2006/relationships/hyperlink" Target="https://www.facebook.com/lepsta/" TargetMode="External"/><Relationship Id="rId9542" Type="http://schemas.openxmlformats.org/officeDocument/2006/relationships/hyperlink" Target="https://www.facebook.com/sumundilimited/" TargetMode="External"/><Relationship Id="rId11472" Type="http://schemas.openxmlformats.org/officeDocument/2006/relationships/hyperlink" Target="https://useklump.com/" TargetMode="External"/><Relationship Id="rId901" Type="http://schemas.openxmlformats.org/officeDocument/2006/relationships/hyperlink" Target="https://www.facebook.com/seamlesshrlimited" TargetMode="External"/><Relationship Id="rId1531" Type="http://schemas.openxmlformats.org/officeDocument/2006/relationships/hyperlink" Target="https://www.abacus.co.ke/" TargetMode="External"/><Relationship Id="rId7093" Type="http://schemas.openxmlformats.org/officeDocument/2006/relationships/hyperlink" Target="https://www.facebook.com/377151862474596" TargetMode="External"/><Relationship Id="rId8144" Type="http://schemas.openxmlformats.org/officeDocument/2006/relationships/hyperlink" Target="https://www.twitter.com/TechyPalsNG" TargetMode="External"/><Relationship Id="rId10074" Type="http://schemas.openxmlformats.org/officeDocument/2006/relationships/hyperlink" Target="https://ug.linkedin.com/in/accurate-weighing-scales-73040b127" TargetMode="External"/><Relationship Id="rId11125" Type="http://schemas.openxmlformats.org/officeDocument/2006/relationships/hyperlink" Target="https://www.linkedin.com/company/swoove/" TargetMode="External"/><Relationship Id="rId4754" Type="http://schemas.openxmlformats.org/officeDocument/2006/relationships/hyperlink" Target="https://www.zarx.co.za/" TargetMode="External"/><Relationship Id="rId3356" Type="http://schemas.openxmlformats.org/officeDocument/2006/relationships/hyperlink" Target="http://matontine.com/en/" TargetMode="External"/><Relationship Id="rId4407" Type="http://schemas.openxmlformats.org/officeDocument/2006/relationships/hyperlink" Target="http://www.tradeghana.co/" TargetMode="External"/><Relationship Id="rId5805" Type="http://schemas.openxmlformats.org/officeDocument/2006/relationships/hyperlink" Target="https://www.facebook.com/EgyBellCom/" TargetMode="External"/><Relationship Id="rId277" Type="http://schemas.openxmlformats.org/officeDocument/2006/relationships/hyperlink" Target="https://www.facebook.com/coinafrique?_rdc=1&amp;_rdr" TargetMode="External"/><Relationship Id="rId3009" Type="http://schemas.openxmlformats.org/officeDocument/2006/relationships/hyperlink" Target="https://www.linkedin.com/company/iot.nxt/" TargetMode="External"/><Relationship Id="rId7977" Type="http://schemas.openxmlformats.org/officeDocument/2006/relationships/hyperlink" Target="http://www.facebook.com/propertydealzone" TargetMode="External"/><Relationship Id="rId10958" Type="http://schemas.openxmlformats.org/officeDocument/2006/relationships/hyperlink" Target="https://www.facebook.com/ShowloveIO/" TargetMode="External"/><Relationship Id="rId6579" Type="http://schemas.openxmlformats.org/officeDocument/2006/relationships/hyperlink" Target="http://www.facebook.com/disruptafrica" TargetMode="External"/><Relationship Id="rId9052" Type="http://schemas.openxmlformats.org/officeDocument/2006/relationships/hyperlink" Target="https://www.facebook.com/zabthadotcom/" TargetMode="External"/><Relationship Id="rId411" Type="http://schemas.openxmlformats.org/officeDocument/2006/relationships/hyperlink" Target="http://linkedin.com/company/student-accommod8" TargetMode="External"/><Relationship Id="rId1041" Type="http://schemas.openxmlformats.org/officeDocument/2006/relationships/hyperlink" Target="https://www.youbabyandi.com/" TargetMode="External"/><Relationship Id="rId5662" Type="http://schemas.openxmlformats.org/officeDocument/2006/relationships/hyperlink" Target="https://www.linkedin.com/company/dyme-beauty-app/" TargetMode="External"/><Relationship Id="rId6713" Type="http://schemas.openxmlformats.org/officeDocument/2006/relationships/hyperlink" Target="https://www.linkedin.com/company/juhudi-kilimo" TargetMode="External"/><Relationship Id="rId4264" Type="http://schemas.openxmlformats.org/officeDocument/2006/relationships/hyperlink" Target="https://facebook.com/supermartngr" TargetMode="External"/><Relationship Id="rId5315" Type="http://schemas.openxmlformats.org/officeDocument/2006/relationships/hyperlink" Target="https://twitter.com/ucooksa" TargetMode="External"/><Relationship Id="rId8885" Type="http://schemas.openxmlformats.org/officeDocument/2006/relationships/hyperlink" Target="https://www.10dot.com/" TargetMode="External"/><Relationship Id="rId7487" Type="http://schemas.openxmlformats.org/officeDocument/2006/relationships/hyperlink" Target="https://www.facebook.com/medrxapp" TargetMode="External"/><Relationship Id="rId8538" Type="http://schemas.openxmlformats.org/officeDocument/2006/relationships/hyperlink" Target="https://twitter.com/cryptanalysisza" TargetMode="External"/><Relationship Id="rId9936" Type="http://schemas.openxmlformats.org/officeDocument/2006/relationships/hyperlink" Target="https://www.innovex.org/" TargetMode="External"/><Relationship Id="rId1925" Type="http://schemas.openxmlformats.org/officeDocument/2006/relationships/hyperlink" Target="https://twitter.com/bluewaveinsur?lang=en" TargetMode="External"/><Relationship Id="rId6089" Type="http://schemas.openxmlformats.org/officeDocument/2006/relationships/hyperlink" Target="https://www.facebook.com/buspooling" TargetMode="External"/><Relationship Id="rId10468" Type="http://schemas.openxmlformats.org/officeDocument/2006/relationships/hyperlink" Target="https://www.facebook.com/GrowAgric/" TargetMode="External"/><Relationship Id="rId11519" Type="http://schemas.openxmlformats.org/officeDocument/2006/relationships/hyperlink" Target="https://www.linkedin.com/company/intellaworld/about/" TargetMode="External"/><Relationship Id="rId2699" Type="http://schemas.openxmlformats.org/officeDocument/2006/relationships/hyperlink" Target="https://www.facebook.com/fundisapp/" TargetMode="External"/><Relationship Id="rId3000" Type="http://schemas.openxmlformats.org/officeDocument/2006/relationships/hyperlink" Target="https://www.invoizpaid.com/" TargetMode="External"/><Relationship Id="rId6570" Type="http://schemas.openxmlformats.org/officeDocument/2006/relationships/hyperlink" Target="https://twitter.com/dimehubkenya" TargetMode="External"/><Relationship Id="rId7621" Type="http://schemas.openxmlformats.org/officeDocument/2006/relationships/hyperlink" Target="https://twitter.com/Insegna_app" TargetMode="External"/><Relationship Id="rId10602" Type="http://schemas.openxmlformats.org/officeDocument/2006/relationships/hyperlink" Target="https://www.linkedin.com/company/oko-solutions/" TargetMode="External"/><Relationship Id="rId5172" Type="http://schemas.openxmlformats.org/officeDocument/2006/relationships/hyperlink" Target="http://www.mysidekick.co.za/" TargetMode="External"/><Relationship Id="rId6223" Type="http://schemas.openxmlformats.org/officeDocument/2006/relationships/hyperlink" Target="https://www.ghalani.com/" TargetMode="External"/><Relationship Id="rId9793" Type="http://schemas.openxmlformats.org/officeDocument/2006/relationships/hyperlink" Target="https://twitter.com/galactechstudio" TargetMode="External"/><Relationship Id="rId1782" Type="http://schemas.openxmlformats.org/officeDocument/2006/relationships/hyperlink" Target="https://www.linkedin.com/company/bigpot/about/" TargetMode="External"/><Relationship Id="rId2833" Type="http://schemas.openxmlformats.org/officeDocument/2006/relationships/hyperlink" Target="https://hexastack.com/" TargetMode="External"/><Relationship Id="rId8395" Type="http://schemas.openxmlformats.org/officeDocument/2006/relationships/hyperlink" Target="https://www.twitter.com/8o8wave" TargetMode="External"/><Relationship Id="rId9446" Type="http://schemas.openxmlformats.org/officeDocument/2006/relationships/hyperlink" Target="https://boomtunecity.com/" TargetMode="External"/><Relationship Id="rId11376" Type="http://schemas.openxmlformats.org/officeDocument/2006/relationships/hyperlink" Target="https://twitter.com/Gocasava/" TargetMode="External"/><Relationship Id="rId805" Type="http://schemas.openxmlformats.org/officeDocument/2006/relationships/hyperlink" Target="https://www.facebook.com/Thankucash/" TargetMode="External"/><Relationship Id="rId1435" Type="http://schemas.openxmlformats.org/officeDocument/2006/relationships/hyperlink" Target="https://twitter.com/myallxs" TargetMode="External"/><Relationship Id="rId8048" Type="http://schemas.openxmlformats.org/officeDocument/2006/relationships/hyperlink" Target="http://www.nairapacket.com/" TargetMode="External"/><Relationship Id="rId11029" Type="http://schemas.openxmlformats.org/officeDocument/2006/relationships/hyperlink" Target="https://getprospa.com/" TargetMode="External"/><Relationship Id="rId4658" Type="http://schemas.openxmlformats.org/officeDocument/2006/relationships/hyperlink" Target="https://www.linkedin.com/company/watucredit" TargetMode="External"/><Relationship Id="rId5709" Type="http://schemas.openxmlformats.org/officeDocument/2006/relationships/hyperlink" Target="https://www.facebook.com/SstmEG/" TargetMode="External"/><Relationship Id="rId6080" Type="http://schemas.openxmlformats.org/officeDocument/2006/relationships/hyperlink" Target="http://faggala.com/" TargetMode="External"/><Relationship Id="rId7131" Type="http://schemas.openxmlformats.org/officeDocument/2006/relationships/hyperlink" Target="https://www.facebook.com/techarenakenya" TargetMode="External"/><Relationship Id="rId11510" Type="http://schemas.openxmlformats.org/officeDocument/2006/relationships/hyperlink" Target="https://app.zoiehealth.co.za/" TargetMode="External"/><Relationship Id="rId10112" Type="http://schemas.openxmlformats.org/officeDocument/2006/relationships/hyperlink" Target="https://www.facebook.com/CARscan-114507893587842/" TargetMode="External"/><Relationship Id="rId2690" Type="http://schemas.openxmlformats.org/officeDocument/2006/relationships/hyperlink" Target="http://gloo.ng/" TargetMode="External"/><Relationship Id="rId3741" Type="http://schemas.openxmlformats.org/officeDocument/2006/relationships/hyperlink" Target="https://www.linkedin.com/company/paynet-zimbabwe/about/" TargetMode="External"/><Relationship Id="rId662" Type="http://schemas.openxmlformats.org/officeDocument/2006/relationships/hyperlink" Target="https://iono.fm/" TargetMode="External"/><Relationship Id="rId1292" Type="http://schemas.openxmlformats.org/officeDocument/2006/relationships/hyperlink" Target="https://www.linkedin.com/company/bankly/" TargetMode="External"/><Relationship Id="rId2343" Type="http://schemas.openxmlformats.org/officeDocument/2006/relationships/hyperlink" Target="https://www.facebook.com/DukaConnect/" TargetMode="External"/><Relationship Id="rId6964" Type="http://schemas.openxmlformats.org/officeDocument/2006/relationships/hyperlink" Target="http://www.facebook.com/CardplanetSolutions" TargetMode="External"/><Relationship Id="rId315" Type="http://schemas.openxmlformats.org/officeDocument/2006/relationships/hyperlink" Target="https://twitter.com/chipper_cash" TargetMode="External"/><Relationship Id="rId5566" Type="http://schemas.openxmlformats.org/officeDocument/2006/relationships/hyperlink" Target="https://twitter.com/crashdetech" TargetMode="External"/><Relationship Id="rId6617" Type="http://schemas.openxmlformats.org/officeDocument/2006/relationships/hyperlink" Target="https://www.facebook.com/Gobebakenya/" TargetMode="External"/><Relationship Id="rId4168" Type="http://schemas.openxmlformats.org/officeDocument/2006/relationships/hyperlink" Target="http://www.solarfreeze.co.ke/" TargetMode="External"/><Relationship Id="rId5219" Type="http://schemas.openxmlformats.org/officeDocument/2006/relationships/hyperlink" Target="https://fr.linkedin.com/company/qnum" TargetMode="External"/><Relationship Id="rId8789" Type="http://schemas.openxmlformats.org/officeDocument/2006/relationships/hyperlink" Target="http://www.linkedin.com/company/2515373" TargetMode="External"/><Relationship Id="rId11020" Type="http://schemas.openxmlformats.org/officeDocument/2006/relationships/hyperlink" Target="https://union54.com/" TargetMode="External"/><Relationship Id="rId1829" Type="http://schemas.openxmlformats.org/officeDocument/2006/relationships/hyperlink" Target="https://www.linkedin.com/company/be-afrika/about/" TargetMode="External"/><Relationship Id="rId5700" Type="http://schemas.openxmlformats.org/officeDocument/2006/relationships/hyperlink" Target="http://www.facebook.com/overcstudios" TargetMode="External"/><Relationship Id="rId3251" Type="http://schemas.openxmlformats.org/officeDocument/2006/relationships/hyperlink" Target="https://www.facebook.com/LipishaLimited" TargetMode="External"/><Relationship Id="rId4302" Type="http://schemas.openxmlformats.org/officeDocument/2006/relationships/hyperlink" Target="https://www.linkedin.com/company/swiftaide/" TargetMode="External"/><Relationship Id="rId7872" Type="http://schemas.openxmlformats.org/officeDocument/2006/relationships/hyperlink" Target="https://www.facebook.com/YoutvAfrica/" TargetMode="External"/><Relationship Id="rId8923" Type="http://schemas.openxmlformats.org/officeDocument/2006/relationships/hyperlink" Target="http://www.linkedin.com/company/koala-design" TargetMode="External"/><Relationship Id="rId172" Type="http://schemas.openxmlformats.org/officeDocument/2006/relationships/hyperlink" Target="https://twitter.com/lulalend" TargetMode="External"/><Relationship Id="rId6474" Type="http://schemas.openxmlformats.org/officeDocument/2006/relationships/hyperlink" Target="https://www.facebook.com/agrikaab" TargetMode="External"/><Relationship Id="rId7525" Type="http://schemas.openxmlformats.org/officeDocument/2006/relationships/hyperlink" Target="https://twitter.com/Realtor_NG_" TargetMode="External"/><Relationship Id="rId10853" Type="http://schemas.openxmlformats.org/officeDocument/2006/relationships/hyperlink" Target="https://www.victoryfarmskenya.com/" TargetMode="External"/><Relationship Id="rId5076" Type="http://schemas.openxmlformats.org/officeDocument/2006/relationships/hyperlink" Target="https://twitter.com/wagonshopping" TargetMode="External"/><Relationship Id="rId6127" Type="http://schemas.openxmlformats.org/officeDocument/2006/relationships/hyperlink" Target="https://nowpay.cash/" TargetMode="External"/><Relationship Id="rId9697" Type="http://schemas.openxmlformats.org/officeDocument/2006/relationships/hyperlink" Target="https://www.linkedin.com/company/3elagi/" TargetMode="External"/><Relationship Id="rId10506" Type="http://schemas.openxmlformats.org/officeDocument/2006/relationships/hyperlink" Target="https://www.linkedin.com/company/farmhut" TargetMode="External"/><Relationship Id="rId1686" Type="http://schemas.openxmlformats.org/officeDocument/2006/relationships/hyperlink" Target="https://www.linkedin.com/company/coinflex/" TargetMode="External"/><Relationship Id="rId8299" Type="http://schemas.openxmlformats.org/officeDocument/2006/relationships/hyperlink" Target="https://facebook.com/montwellrealestate" TargetMode="External"/><Relationship Id="rId1339" Type="http://schemas.openxmlformats.org/officeDocument/2006/relationships/hyperlink" Target="https://www.twitter.com/spurbuddy" TargetMode="External"/><Relationship Id="rId2737" Type="http://schemas.openxmlformats.org/officeDocument/2006/relationships/hyperlink" Target="http://www.kaeme.org/" TargetMode="External"/><Relationship Id="rId5210" Type="http://schemas.openxmlformats.org/officeDocument/2006/relationships/hyperlink" Target="http://www.planmywedding.co.za/" TargetMode="External"/><Relationship Id="rId709" Type="http://schemas.openxmlformats.org/officeDocument/2006/relationships/hyperlink" Target="https://www.chilailab.com/" TargetMode="External"/><Relationship Id="rId8780" Type="http://schemas.openxmlformats.org/officeDocument/2006/relationships/hyperlink" Target="https://www.linkedin.com/company/thedigitalalliance/" TargetMode="External"/><Relationship Id="rId9831" Type="http://schemas.openxmlformats.org/officeDocument/2006/relationships/hyperlink" Target="https://www.facebook.com/oriridesltd/" TargetMode="External"/><Relationship Id="rId11761" Type="http://schemas.openxmlformats.org/officeDocument/2006/relationships/hyperlink" Target="https://www.synapse-analytics.io/" TargetMode="External"/><Relationship Id="rId45" Type="http://schemas.openxmlformats.org/officeDocument/2006/relationships/hyperlink" Target="https://twitter.com/OPay_NG" TargetMode="External"/><Relationship Id="rId1820" Type="http://schemas.openxmlformats.org/officeDocument/2006/relationships/hyperlink" Target="http://www.bitlandglobal.com/" TargetMode="External"/><Relationship Id="rId7382" Type="http://schemas.openxmlformats.org/officeDocument/2006/relationships/hyperlink" Target="https://twitter.com/naijcom" TargetMode="External"/><Relationship Id="rId8433" Type="http://schemas.openxmlformats.org/officeDocument/2006/relationships/hyperlink" Target="https://facebook.com/tatafoai" TargetMode="External"/><Relationship Id="rId10363" Type="http://schemas.openxmlformats.org/officeDocument/2006/relationships/hyperlink" Target="https://www.bestabortionpillsrx.com/" TargetMode="External"/><Relationship Id="rId11414" Type="http://schemas.openxmlformats.org/officeDocument/2006/relationships/hyperlink" Target="https://www.linkedin.com/company/canza-finance" TargetMode="External"/></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linkedin.com/company/ispace-foundation/about/" TargetMode="External"/><Relationship Id="rId170" Type="http://schemas.openxmlformats.org/officeDocument/2006/relationships/hyperlink" Target="https://www.linkedin.com/company/chandaria-capital/" TargetMode="External"/><Relationship Id="rId987" Type="http://schemas.openxmlformats.org/officeDocument/2006/relationships/hyperlink" Target="https://www.linkedin.com/company/the-mastercard-foundation/about/" TargetMode="External"/><Relationship Id="rId847" Type="http://schemas.openxmlformats.org/officeDocument/2006/relationships/hyperlink" Target="http://seascapital.com/" TargetMode="External"/><Relationship Id="rId1477" Type="http://schemas.openxmlformats.org/officeDocument/2006/relationships/hyperlink" Target="https://www.linkedin.com/company/katapult-accelerator/" TargetMode="External"/><Relationship Id="rId1684" Type="http://schemas.openxmlformats.org/officeDocument/2006/relationships/hyperlink" Target="https://twitter.com/IDF_Capital" TargetMode="External"/><Relationship Id="rId1891" Type="http://schemas.openxmlformats.org/officeDocument/2006/relationships/hyperlink" Target="https://twitter.com/nuwacapital?lang=en" TargetMode="External"/><Relationship Id="rId707" Type="http://schemas.openxmlformats.org/officeDocument/2006/relationships/hyperlink" Target="https://www.facebook.com/sumitomocorporation/" TargetMode="External"/><Relationship Id="rId914" Type="http://schemas.openxmlformats.org/officeDocument/2006/relationships/hyperlink" Target="https://twitter.com/1776dc?lang=en" TargetMode="External"/><Relationship Id="rId1337" Type="http://schemas.openxmlformats.org/officeDocument/2006/relationships/hyperlink" Target="http://www.lockemountainventures.com/" TargetMode="External"/><Relationship Id="rId1544" Type="http://schemas.openxmlformats.org/officeDocument/2006/relationships/hyperlink" Target="https://europe.mercycorps.org/en-gb/what-we-do/ventures" TargetMode="External"/><Relationship Id="rId1751" Type="http://schemas.openxmlformats.org/officeDocument/2006/relationships/hyperlink" Target="https://www.facebook.com/Nordic-Development-Fund-135509246514630/" TargetMode="External"/><Relationship Id="rId43" Type="http://schemas.openxmlformats.org/officeDocument/2006/relationships/hyperlink" Target="https://adinah.com/" TargetMode="External"/><Relationship Id="rId1404" Type="http://schemas.openxmlformats.org/officeDocument/2006/relationships/hyperlink" Target="https://twitter.com/niche_capital" TargetMode="External"/><Relationship Id="rId1611" Type="http://schemas.openxmlformats.org/officeDocument/2006/relationships/hyperlink" Target="https://globalpartnerships.org/" TargetMode="External"/><Relationship Id="rId497" Type="http://schemas.openxmlformats.org/officeDocument/2006/relationships/hyperlink" Target="http://risecapital.com/" TargetMode="External"/><Relationship Id="rId2080" Type="http://schemas.openxmlformats.org/officeDocument/2006/relationships/hyperlink" Target="https://vfdgroup.com/about-us/" TargetMode="External"/><Relationship Id="rId357" Type="http://schemas.openxmlformats.org/officeDocument/2006/relationships/hyperlink" Target="https://www.kalonvp.com/" TargetMode="External"/><Relationship Id="rId1194" Type="http://schemas.openxmlformats.org/officeDocument/2006/relationships/hyperlink" Target="https://www.linkedin.com/company/the-innovation-village-kampala/about/" TargetMode="External"/><Relationship Id="rId2038" Type="http://schemas.openxmlformats.org/officeDocument/2006/relationships/hyperlink" Target="https://www.moxxie.vc/" TargetMode="External"/><Relationship Id="rId217" Type="http://schemas.openxmlformats.org/officeDocument/2006/relationships/hyperlink" Target="http://www.digameinvestment.com/" TargetMode="External"/><Relationship Id="rId564" Type="http://schemas.openxmlformats.org/officeDocument/2006/relationships/hyperlink" Target="http://www.tblmirrorfund.com/" TargetMode="External"/><Relationship Id="rId771" Type="http://schemas.openxmlformats.org/officeDocument/2006/relationships/hyperlink" Target="https://twitter.com/alphacode_club" TargetMode="External"/><Relationship Id="rId869" Type="http://schemas.openxmlformats.org/officeDocument/2006/relationships/hyperlink" Target="https://www.facebook.com/ENGIE" TargetMode="External"/><Relationship Id="rId1499" Type="http://schemas.openxmlformats.org/officeDocument/2006/relationships/hyperlink" Target="https://www.linkedin.com/company/total" TargetMode="External"/><Relationship Id="rId424" Type="http://schemas.openxmlformats.org/officeDocument/2006/relationships/hyperlink" Target="https://neon.ventures/" TargetMode="External"/><Relationship Id="rId631" Type="http://schemas.openxmlformats.org/officeDocument/2006/relationships/hyperlink" Target="https://www.zenithbank.com/" TargetMode="External"/><Relationship Id="rId729" Type="http://schemas.openxmlformats.org/officeDocument/2006/relationships/hyperlink" Target="https://www.linkedin.com/company/triple-jump-bv/about/" TargetMode="External"/><Relationship Id="rId1054" Type="http://schemas.openxmlformats.org/officeDocument/2006/relationships/hyperlink" Target="https://www.linkedin.com/company/colle-capital/" TargetMode="External"/><Relationship Id="rId1261" Type="http://schemas.openxmlformats.org/officeDocument/2006/relationships/hyperlink" Target="https://www.linkedin.com/company/aptivecapital" TargetMode="External"/><Relationship Id="rId1359" Type="http://schemas.openxmlformats.org/officeDocument/2006/relationships/hyperlink" Target="https://www.raeng.org.uk/" TargetMode="External"/><Relationship Id="rId936" Type="http://schemas.openxmlformats.org/officeDocument/2006/relationships/hyperlink" Target="https://www.linkedin.com/company/orange/about/" TargetMode="External"/><Relationship Id="rId1121" Type="http://schemas.openxmlformats.org/officeDocument/2006/relationships/hyperlink" Target="https://www.santam.co.za/" TargetMode="External"/><Relationship Id="rId1219" Type="http://schemas.openxmlformats.org/officeDocument/2006/relationships/hyperlink" Target="https://www.212founders.ma/" TargetMode="External"/><Relationship Id="rId1566" Type="http://schemas.openxmlformats.org/officeDocument/2006/relationships/hyperlink" Target="https://www.linkedin.com/company/hacklabfdn" TargetMode="External"/><Relationship Id="rId1773" Type="http://schemas.openxmlformats.org/officeDocument/2006/relationships/hyperlink" Target="https://theopportunityfund.com/" TargetMode="External"/><Relationship Id="rId1980" Type="http://schemas.openxmlformats.org/officeDocument/2006/relationships/hyperlink" Target="https://www.ambo.vc/" TargetMode="External"/><Relationship Id="rId65" Type="http://schemas.openxmlformats.org/officeDocument/2006/relationships/hyperlink" Target="https://www.linkedin.com/company/tuninvest/" TargetMode="External"/><Relationship Id="rId1426" Type="http://schemas.openxmlformats.org/officeDocument/2006/relationships/hyperlink" Target="https://www.linkedin.com/company/celoorg" TargetMode="External"/><Relationship Id="rId1633" Type="http://schemas.openxmlformats.org/officeDocument/2006/relationships/hyperlink" Target="https://www.facebook.com/anzishaprize/" TargetMode="External"/><Relationship Id="rId1840" Type="http://schemas.openxmlformats.org/officeDocument/2006/relationships/hyperlink" Target="https://www.lhgp.com/" TargetMode="External"/><Relationship Id="rId1700" Type="http://schemas.openxmlformats.org/officeDocument/2006/relationships/hyperlink" Target="https://twitter.com/khulalula" TargetMode="External"/><Relationship Id="rId1938" Type="http://schemas.openxmlformats.org/officeDocument/2006/relationships/hyperlink" Target="https://www.marakez.net/" TargetMode="External"/><Relationship Id="rId281" Type="http://schemas.openxmlformats.org/officeDocument/2006/relationships/hyperlink" Target="https://www.linkedin.com/company/global-innovation-fund/" TargetMode="External"/><Relationship Id="rId141" Type="http://schemas.openxmlformats.org/officeDocument/2006/relationships/hyperlink" Target="https://www.linkedin.com/company/cairo-angels/" TargetMode="External"/><Relationship Id="rId379" Type="http://schemas.openxmlformats.org/officeDocument/2006/relationships/hyperlink" Target="https://lagosangelnetwork.net/" TargetMode="External"/><Relationship Id="rId586" Type="http://schemas.openxmlformats.org/officeDocument/2006/relationships/hyperlink" Target="https://www.twitter.com/jointrine" TargetMode="External"/><Relationship Id="rId793" Type="http://schemas.openxmlformats.org/officeDocument/2006/relationships/hyperlink" Target="https://www.joziangels.co.za/" TargetMode="External"/><Relationship Id="rId7" Type="http://schemas.openxmlformats.org/officeDocument/2006/relationships/hyperlink" Target="https://www.4dicapital.com/" TargetMode="External"/><Relationship Id="rId239" Type="http://schemas.openxmlformats.org/officeDocument/2006/relationships/hyperlink" Target="http://www.eavafrica.com/" TargetMode="External"/><Relationship Id="rId446" Type="http://schemas.openxmlformats.org/officeDocument/2006/relationships/hyperlink" Target="https://www.linkedin.com/company/optimizerfoundation.se/" TargetMode="External"/><Relationship Id="rId653" Type="http://schemas.openxmlformats.org/officeDocument/2006/relationships/hyperlink" Target="https://smollan.com/" TargetMode="External"/><Relationship Id="rId1076" Type="http://schemas.openxmlformats.org/officeDocument/2006/relationships/hyperlink" Target="https://www.linkedin.com/company/balderton-capital_2" TargetMode="External"/><Relationship Id="rId1283" Type="http://schemas.openxmlformats.org/officeDocument/2006/relationships/hyperlink" Target="https://www.facebook.com/changevc/" TargetMode="External"/><Relationship Id="rId1490" Type="http://schemas.openxmlformats.org/officeDocument/2006/relationships/hyperlink" Target="https://www.linkedin.com/company/mobility54/" TargetMode="External"/><Relationship Id="rId306" Type="http://schemas.openxmlformats.org/officeDocument/2006/relationships/hyperlink" Target="https://www.linkedin.com/company/greentec-capital-partners/" TargetMode="External"/><Relationship Id="rId860" Type="http://schemas.openxmlformats.org/officeDocument/2006/relationships/hyperlink" Target="https://www.facebook.com/pages/category/Financial-Service/The-Rise-Fund-459683131088101/" TargetMode="External"/><Relationship Id="rId958" Type="http://schemas.openxmlformats.org/officeDocument/2006/relationships/hyperlink" Target="https://www.linkedin.com/company/gulf-capital/about/" TargetMode="External"/><Relationship Id="rId1143" Type="http://schemas.openxmlformats.org/officeDocument/2006/relationships/hyperlink" Target="https://www.id4.vc/" TargetMode="External"/><Relationship Id="rId1588" Type="http://schemas.openxmlformats.org/officeDocument/2006/relationships/hyperlink" Target="https://www.facebook.com/mytangerinelife/" TargetMode="External"/><Relationship Id="rId1795" Type="http://schemas.openxmlformats.org/officeDocument/2006/relationships/hyperlink" Target="http://risingtideafrica.com/" TargetMode="External"/><Relationship Id="rId87" Type="http://schemas.openxmlformats.org/officeDocument/2006/relationships/hyperlink" Target="https://amadeuscapital.com/" TargetMode="External"/><Relationship Id="rId513" Type="http://schemas.openxmlformats.org/officeDocument/2006/relationships/hyperlink" Target="http://savannah.vc/" TargetMode="External"/><Relationship Id="rId720" Type="http://schemas.openxmlformats.org/officeDocument/2006/relationships/hyperlink" Target="https://www.linkedin.com/company/misk-foundation/about/" TargetMode="External"/><Relationship Id="rId818" Type="http://schemas.openxmlformats.org/officeDocument/2006/relationships/hyperlink" Target="https://www.facebook.com/IDGCapital/" TargetMode="External"/><Relationship Id="rId1350" Type="http://schemas.openxmlformats.org/officeDocument/2006/relationships/hyperlink" Target="https://www.linkedin.com/company/pearl-capital-partners-limited/" TargetMode="External"/><Relationship Id="rId1448" Type="http://schemas.openxmlformats.org/officeDocument/2006/relationships/hyperlink" Target="http://capitoria.com/" TargetMode="External"/><Relationship Id="rId1655" Type="http://schemas.openxmlformats.org/officeDocument/2006/relationships/hyperlink" Target="https://www.unicefinnovationfund.org/" TargetMode="External"/><Relationship Id="rId1003" Type="http://schemas.openxmlformats.org/officeDocument/2006/relationships/hyperlink" Target="http://palmdrivecap.com/" TargetMode="External"/><Relationship Id="rId1210" Type="http://schemas.openxmlformats.org/officeDocument/2006/relationships/hyperlink" Target="https://www.nordicimpactfunds.com/" TargetMode="External"/><Relationship Id="rId1308" Type="http://schemas.openxmlformats.org/officeDocument/2006/relationships/hyperlink" Target="https://twitter.com/hivecolab" TargetMode="External"/><Relationship Id="rId1862" Type="http://schemas.openxmlformats.org/officeDocument/2006/relationships/hyperlink" Target="https://www.linkedin.com/company/konvoy" TargetMode="External"/><Relationship Id="rId1515" Type="http://schemas.openxmlformats.org/officeDocument/2006/relationships/hyperlink" Target="https://un-bound.com/" TargetMode="External"/><Relationship Id="rId1722" Type="http://schemas.openxmlformats.org/officeDocument/2006/relationships/hyperlink" Target="https://www.goodandwell.ca/" TargetMode="External"/><Relationship Id="rId14" Type="http://schemas.openxmlformats.org/officeDocument/2006/relationships/hyperlink" Target="https://www.linkedin.com/company/500-startups/" TargetMode="External"/><Relationship Id="rId163" Type="http://schemas.openxmlformats.org/officeDocument/2006/relationships/hyperlink" Target="https://www.linkedin.com/company/ceniarth-llc/" TargetMode="External"/><Relationship Id="rId370" Type="http://schemas.openxmlformats.org/officeDocument/2006/relationships/hyperlink" Target="https://www.linkedin.com/company/knife-capital/" TargetMode="External"/><Relationship Id="rId2051" Type="http://schemas.openxmlformats.org/officeDocument/2006/relationships/hyperlink" Target="https://contact.eg/" TargetMode="External"/><Relationship Id="rId230" Type="http://schemas.openxmlformats.org/officeDocument/2006/relationships/hyperlink" Target="https://www.ecpinvestments.com/" TargetMode="External"/><Relationship Id="rId468" Type="http://schemas.openxmlformats.org/officeDocument/2006/relationships/hyperlink" Target="https://www.preludeventures.com/" TargetMode="External"/><Relationship Id="rId675" Type="http://schemas.openxmlformats.org/officeDocument/2006/relationships/hyperlink" Target="https://www.sbigroup.co.jp/english/company/group/sbinvestment.html" TargetMode="External"/><Relationship Id="rId882" Type="http://schemas.openxmlformats.org/officeDocument/2006/relationships/hyperlink" Target="https://enza.capital/" TargetMode="External"/><Relationship Id="rId1098" Type="http://schemas.openxmlformats.org/officeDocument/2006/relationships/hyperlink" Target="https://twitter.com/tektonventures" TargetMode="External"/><Relationship Id="rId328" Type="http://schemas.openxmlformats.org/officeDocument/2006/relationships/hyperlink" Target="https://www.heliosinvestment.com/" TargetMode="External"/><Relationship Id="rId535" Type="http://schemas.openxmlformats.org/officeDocument/2006/relationships/hyperlink" Target="https://www.linkedin.com/company/singularity-investments/" TargetMode="External"/><Relationship Id="rId742" Type="http://schemas.openxmlformats.org/officeDocument/2006/relationships/hyperlink" Target="https://www.linkedin.com/company/oxfam-international/about/" TargetMode="External"/><Relationship Id="rId1165" Type="http://schemas.openxmlformats.org/officeDocument/2006/relationships/hyperlink" Target="https://kepple-group.com/en/immersionprogram/" TargetMode="External"/><Relationship Id="rId1372" Type="http://schemas.openxmlformats.org/officeDocument/2006/relationships/hyperlink" Target="https://www.foundercollective.com/" TargetMode="External"/><Relationship Id="rId2009" Type="http://schemas.openxmlformats.org/officeDocument/2006/relationships/hyperlink" Target="https://www.linkedin.com/company/wndrco/about/" TargetMode="External"/><Relationship Id="rId602" Type="http://schemas.openxmlformats.org/officeDocument/2006/relationships/hyperlink" Target="https://www.linkedin.com/company/villgrokenya/" TargetMode="External"/><Relationship Id="rId1025" Type="http://schemas.openxmlformats.org/officeDocument/2006/relationships/hyperlink" Target="https://www.linkedin.com/company/greenhouse-capital-africa/about/" TargetMode="External"/><Relationship Id="rId1232" Type="http://schemas.openxmlformats.org/officeDocument/2006/relationships/hyperlink" Target="https://www.anthemis.com/" TargetMode="External"/><Relationship Id="rId1677" Type="http://schemas.openxmlformats.org/officeDocument/2006/relationships/hyperlink" Target="https://www.foundationventures.com/" TargetMode="External"/><Relationship Id="rId1884" Type="http://schemas.openxmlformats.org/officeDocument/2006/relationships/hyperlink" Target="http://wealthwell.com/" TargetMode="External"/><Relationship Id="rId907" Type="http://schemas.openxmlformats.org/officeDocument/2006/relationships/hyperlink" Target="http://www.taocap.com/" TargetMode="External"/><Relationship Id="rId1537" Type="http://schemas.openxmlformats.org/officeDocument/2006/relationships/hyperlink" Target="https://twitter.com/entreecap" TargetMode="External"/><Relationship Id="rId1744" Type="http://schemas.openxmlformats.org/officeDocument/2006/relationships/hyperlink" Target="http://www.sphereholdings.co.za/" TargetMode="External"/><Relationship Id="rId1951" Type="http://schemas.openxmlformats.org/officeDocument/2006/relationships/hyperlink" Target="https://visionfund.com/" TargetMode="External"/><Relationship Id="rId36" Type="http://schemas.openxmlformats.org/officeDocument/2006/relationships/hyperlink" Target="https://twitter.com/actionherofund" TargetMode="External"/><Relationship Id="rId1604" Type="http://schemas.openxmlformats.org/officeDocument/2006/relationships/hyperlink" Target="https://www.linkedin.com/company/act-venturecapital" TargetMode="External"/><Relationship Id="rId185" Type="http://schemas.openxmlformats.org/officeDocument/2006/relationships/hyperlink" Target="https://concentricmarket.com/" TargetMode="External"/><Relationship Id="rId1811" Type="http://schemas.openxmlformats.org/officeDocument/2006/relationships/hyperlink" Target="https://kindredventures.com/" TargetMode="External"/><Relationship Id="rId1909" Type="http://schemas.openxmlformats.org/officeDocument/2006/relationships/hyperlink" Target="https://www.linkedin.com/company/eq2-ventures/" TargetMode="External"/><Relationship Id="rId392" Type="http://schemas.openxmlformats.org/officeDocument/2006/relationships/hyperlink" Target="https://leapfrog-ventures.com/" TargetMode="External"/><Relationship Id="rId697" Type="http://schemas.openxmlformats.org/officeDocument/2006/relationships/hyperlink" Target="https://www.facebook.com/acumenfund/" TargetMode="External"/><Relationship Id="rId2073" Type="http://schemas.openxmlformats.org/officeDocument/2006/relationships/hyperlink" Target="https://twitter.com/unicornmaking" TargetMode="External"/><Relationship Id="rId252" Type="http://schemas.openxmlformats.org/officeDocument/2006/relationships/hyperlink" Target="http://www.factore.com/" TargetMode="External"/><Relationship Id="rId1187" Type="http://schemas.openxmlformats.org/officeDocument/2006/relationships/hyperlink" Target="https://adjuvantcapital.com/" TargetMode="External"/><Relationship Id="rId112" Type="http://schemas.openxmlformats.org/officeDocument/2006/relationships/hyperlink" Target="http://schools.aucegypt.edu/business/aucvlab/Pages/default.aspx" TargetMode="External"/><Relationship Id="rId557" Type="http://schemas.openxmlformats.org/officeDocument/2006/relationships/hyperlink" Target="https://www.summitpartners.com/" TargetMode="External"/><Relationship Id="rId764" Type="http://schemas.openxmlformats.org/officeDocument/2006/relationships/hyperlink" Target="https://www.linkedin.com/company/timon-capital" TargetMode="External"/><Relationship Id="rId971" Type="http://schemas.openxmlformats.org/officeDocument/2006/relationships/hyperlink" Target="http://baifund.com/" TargetMode="External"/><Relationship Id="rId1394" Type="http://schemas.openxmlformats.org/officeDocument/2006/relationships/hyperlink" Target="https://twitter.com/VB_africa" TargetMode="External"/><Relationship Id="rId1699" Type="http://schemas.openxmlformats.org/officeDocument/2006/relationships/hyperlink" Target="https://www.khulalula.com/" TargetMode="External"/><Relationship Id="rId2000" Type="http://schemas.openxmlformats.org/officeDocument/2006/relationships/hyperlink" Target="https://www.linkedin.com/company/commerzventures/about/" TargetMode="External"/><Relationship Id="rId417" Type="http://schemas.openxmlformats.org/officeDocument/2006/relationships/hyperlink" Target="https://www.mtn.com/en/Pages/default.aspx" TargetMode="External"/><Relationship Id="rId624" Type="http://schemas.openxmlformats.org/officeDocument/2006/relationships/hyperlink" Target="http://www.ycombinator.com/" TargetMode="External"/><Relationship Id="rId831" Type="http://schemas.openxmlformats.org/officeDocument/2006/relationships/hyperlink" Target="http://www.rpvchina.com/" TargetMode="External"/><Relationship Id="rId1047" Type="http://schemas.openxmlformats.org/officeDocument/2006/relationships/hyperlink" Target="https://www.sompo-hd.com/en/company/" TargetMode="External"/><Relationship Id="rId1254" Type="http://schemas.openxmlformats.org/officeDocument/2006/relationships/hyperlink" Target="http://www.raise.co/" TargetMode="External"/><Relationship Id="rId1461" Type="http://schemas.openxmlformats.org/officeDocument/2006/relationships/hyperlink" Target="https://tumiaccelerator.c4dlab.ac.ke/" TargetMode="External"/><Relationship Id="rId929" Type="http://schemas.openxmlformats.org/officeDocument/2006/relationships/hyperlink" Target="https://www.linkedin.com/company/flat-world-partners/" TargetMode="External"/><Relationship Id="rId1114" Type="http://schemas.openxmlformats.org/officeDocument/2006/relationships/hyperlink" Target="https://www.facebook.com/javelinvp/" TargetMode="External"/><Relationship Id="rId1321" Type="http://schemas.openxmlformats.org/officeDocument/2006/relationships/hyperlink" Target="https://www.facebook.com/UpAccelerate/" TargetMode="External"/><Relationship Id="rId1559" Type="http://schemas.openxmlformats.org/officeDocument/2006/relationships/hyperlink" Target="https://www.godep.cloud/" TargetMode="External"/><Relationship Id="rId1766" Type="http://schemas.openxmlformats.org/officeDocument/2006/relationships/hyperlink" Target="https://twitter.com/sabfoundationsa" TargetMode="External"/><Relationship Id="rId1973" Type="http://schemas.openxmlformats.org/officeDocument/2006/relationships/hyperlink" Target="https://www.magic.fund/" TargetMode="External"/><Relationship Id="rId58" Type="http://schemas.openxmlformats.org/officeDocument/2006/relationships/hyperlink" Target="https://www.linkedin.com/company/african-development-bank/" TargetMode="External"/><Relationship Id="rId1419" Type="http://schemas.openxmlformats.org/officeDocument/2006/relationships/hyperlink" Target="https://twitter.com/VenturesP1" TargetMode="External"/><Relationship Id="rId1626" Type="http://schemas.openxmlformats.org/officeDocument/2006/relationships/hyperlink" Target="https://www.bio-invest.be/en/sdg-frontier-fund" TargetMode="External"/><Relationship Id="rId1833" Type="http://schemas.openxmlformats.org/officeDocument/2006/relationships/hyperlink" Target="https://www.facebook.com/impacthubaccra/" TargetMode="External"/><Relationship Id="rId1900" Type="http://schemas.openxmlformats.org/officeDocument/2006/relationships/hyperlink" Target="https://twitter.com/onewayvc" TargetMode="External"/><Relationship Id="rId274" Type="http://schemas.openxmlformats.org/officeDocument/2006/relationships/hyperlink" Target="http://gaia-impactfund.com/" TargetMode="External"/><Relationship Id="rId481" Type="http://schemas.openxmlformats.org/officeDocument/2006/relationships/hyperlink" Target="https://www.quantum-capital-partners.com/" TargetMode="External"/><Relationship Id="rId134" Type="http://schemas.openxmlformats.org/officeDocument/2006/relationships/hyperlink" Target="http://www.v8cap.com/" TargetMode="External"/><Relationship Id="rId579" Type="http://schemas.openxmlformats.org/officeDocument/2006/relationships/hyperlink" Target="http://tonyelumelufoundation.org/" TargetMode="External"/><Relationship Id="rId786" Type="http://schemas.openxmlformats.org/officeDocument/2006/relationships/hyperlink" Target="https://www.linkedin.com/company/liil-ventures/people/" TargetMode="External"/><Relationship Id="rId993" Type="http://schemas.openxmlformats.org/officeDocument/2006/relationships/hyperlink" Target="https://www.linkedin.com/company/loftyinc-capital-managment/about/" TargetMode="External"/><Relationship Id="rId341" Type="http://schemas.openxmlformats.org/officeDocument/2006/relationships/hyperlink" Target="https://ingressivecapital.com/" TargetMode="External"/><Relationship Id="rId439" Type="http://schemas.openxmlformats.org/officeDocument/2006/relationships/hyperlink" Target="https://www.oikocredit.coop/" TargetMode="External"/><Relationship Id="rId646" Type="http://schemas.openxmlformats.org/officeDocument/2006/relationships/hyperlink" Target="https://www.msdf.org/" TargetMode="External"/><Relationship Id="rId1069" Type="http://schemas.openxmlformats.org/officeDocument/2006/relationships/hyperlink" Target="https://www.linkedin.com/company/deciens-capital/about/" TargetMode="External"/><Relationship Id="rId1276" Type="http://schemas.openxmlformats.org/officeDocument/2006/relationships/hyperlink" Target="https://houseofgrowth.co.za/funding/" TargetMode="External"/><Relationship Id="rId1483" Type="http://schemas.openxmlformats.org/officeDocument/2006/relationships/hyperlink" Target="https://www.facebook.com/startupcirclesai" TargetMode="External"/><Relationship Id="rId2022" Type="http://schemas.openxmlformats.org/officeDocument/2006/relationships/hyperlink" Target="https://www.myasiavc.com/" TargetMode="External"/><Relationship Id="rId201" Type="http://schemas.openxmlformats.org/officeDocument/2006/relationships/hyperlink" Target="http://www.linkedin.com/company/cventures-venture-capital" TargetMode="External"/><Relationship Id="rId506" Type="http://schemas.openxmlformats.org/officeDocument/2006/relationships/hyperlink" Target="http://samsungnext.com/" TargetMode="External"/><Relationship Id="rId853" Type="http://schemas.openxmlformats.org/officeDocument/2006/relationships/hyperlink" Target="https://www.linkedin.com/company/pharm-access-foundation" TargetMode="External"/><Relationship Id="rId1136" Type="http://schemas.openxmlformats.org/officeDocument/2006/relationships/hyperlink" Target="https://www.facebook.com/Platform45SA/" TargetMode="External"/><Relationship Id="rId1690" Type="http://schemas.openxmlformats.org/officeDocument/2006/relationships/hyperlink" Target="https://shequity.com/" TargetMode="External"/><Relationship Id="rId1788" Type="http://schemas.openxmlformats.org/officeDocument/2006/relationships/hyperlink" Target="https://www.linkedin.com/company/remapped-ventures/" TargetMode="External"/><Relationship Id="rId1995" Type="http://schemas.openxmlformats.org/officeDocument/2006/relationships/hyperlink" Target="https://www.fidelity.com/" TargetMode="External"/><Relationship Id="rId713" Type="http://schemas.openxmlformats.org/officeDocument/2006/relationships/hyperlink" Target="https://www.facebook.com/pages/Development-Bank-of-Southern-Africa-DBSA/" TargetMode="External"/><Relationship Id="rId920" Type="http://schemas.openxmlformats.org/officeDocument/2006/relationships/hyperlink" Target="https://www.linkedin.com/showcase/salesforce-ventures/" TargetMode="External"/><Relationship Id="rId1343" Type="http://schemas.openxmlformats.org/officeDocument/2006/relationships/hyperlink" Target="https://www.linkedin.com/company/the-mastercard-foundation-fund-for-rural-prosperity/" TargetMode="External"/><Relationship Id="rId1550" Type="http://schemas.openxmlformats.org/officeDocument/2006/relationships/hyperlink" Target="https://www.facebook.com/CrossCultureVentures/" TargetMode="External"/><Relationship Id="rId1648" Type="http://schemas.openxmlformats.org/officeDocument/2006/relationships/hyperlink" Target="https://www.facebook.com/SamuraiIncubateInc/" TargetMode="External"/><Relationship Id="rId1203" Type="http://schemas.openxmlformats.org/officeDocument/2006/relationships/hyperlink" Target="https://twitter.com/eleafoundation?lang=en" TargetMode="External"/><Relationship Id="rId1410" Type="http://schemas.openxmlformats.org/officeDocument/2006/relationships/hyperlink" Target="https://www.idc.co.za/" TargetMode="External"/><Relationship Id="rId1508" Type="http://schemas.openxmlformats.org/officeDocument/2006/relationships/hyperlink" Target="https://www.meninxholding.com/" TargetMode="External"/><Relationship Id="rId1855" Type="http://schemas.openxmlformats.org/officeDocument/2006/relationships/hyperlink" Target="https://twitter.com/fca_investments" TargetMode="External"/><Relationship Id="rId1715" Type="http://schemas.openxmlformats.org/officeDocument/2006/relationships/hyperlink" Target="https://acuityvc.com/" TargetMode="External"/><Relationship Id="rId1922" Type="http://schemas.openxmlformats.org/officeDocument/2006/relationships/hyperlink" Target="https://crifoundation.org/" TargetMode="External"/><Relationship Id="rId296" Type="http://schemas.openxmlformats.org/officeDocument/2006/relationships/hyperlink" Target="https://www.linkedin.com/company/gray-ghost-ventures/" TargetMode="External"/><Relationship Id="rId156" Type="http://schemas.openxmlformats.org/officeDocument/2006/relationships/hyperlink" Target="https://catalyst-fund.org/" TargetMode="External"/><Relationship Id="rId363" Type="http://schemas.openxmlformats.org/officeDocument/2006/relationships/hyperlink" Target="https://www.kingsoncapital.com/" TargetMode="External"/><Relationship Id="rId570" Type="http://schemas.openxmlformats.org/officeDocument/2006/relationships/hyperlink" Target="https://www.linkedin.com/company/tencent/" TargetMode="External"/><Relationship Id="rId2044" Type="http://schemas.openxmlformats.org/officeDocument/2006/relationships/hyperlink" Target="https://mentors.fund/companies/" TargetMode="External"/><Relationship Id="rId223" Type="http://schemas.openxmlformats.org/officeDocument/2006/relationships/hyperlink" Target="http://www.dobequity.nl/" TargetMode="External"/><Relationship Id="rId430" Type="http://schemas.openxmlformats.org/officeDocument/2006/relationships/hyperlink" Target="https://www.norfund.no/" TargetMode="External"/><Relationship Id="rId668" Type="http://schemas.openxmlformats.org/officeDocument/2006/relationships/hyperlink" Target="https://www.facebook.com/norrskenfoundation/" TargetMode="External"/><Relationship Id="rId875" Type="http://schemas.openxmlformats.org/officeDocument/2006/relationships/hyperlink" Target="https://www.linkedin.com/company/msacap/about/" TargetMode="External"/><Relationship Id="rId1060" Type="http://schemas.openxmlformats.org/officeDocument/2006/relationships/hyperlink" Target="https://www.linkedin.com/company/fsd-africa/" TargetMode="External"/><Relationship Id="rId1298" Type="http://schemas.openxmlformats.org/officeDocument/2006/relationships/hyperlink" Target="https://twitter.com/USADF" TargetMode="External"/><Relationship Id="rId528" Type="http://schemas.openxmlformats.org/officeDocument/2006/relationships/hyperlink" Target="https://www.siliconbadia.com/" TargetMode="External"/><Relationship Id="rId735" Type="http://schemas.openxmlformats.org/officeDocument/2006/relationships/hyperlink" Target="https://twitter.com/jrdneng" TargetMode="External"/><Relationship Id="rId942" Type="http://schemas.openxmlformats.org/officeDocument/2006/relationships/hyperlink" Target="https://www.plugandplaytechcenter.com/" TargetMode="External"/><Relationship Id="rId1158" Type="http://schemas.openxmlformats.org/officeDocument/2006/relationships/hyperlink" Target="https://www.facebook.com/AfricaDevelopmentCapital/" TargetMode="External"/><Relationship Id="rId1365" Type="http://schemas.openxmlformats.org/officeDocument/2006/relationships/hyperlink" Target="https://www.linkedin.com/company/shorooq-investments" TargetMode="External"/><Relationship Id="rId1572" Type="http://schemas.openxmlformats.org/officeDocument/2006/relationships/hyperlink" Target="https://www.facebook.com/UNCDF" TargetMode="External"/><Relationship Id="rId1018" Type="http://schemas.openxmlformats.org/officeDocument/2006/relationships/hyperlink" Target="https://www.linkedin.com/company/nyca-partners/about/" TargetMode="External"/><Relationship Id="rId1225" Type="http://schemas.openxmlformats.org/officeDocument/2006/relationships/hyperlink" Target="https://www.linkedin.com/company/dfcgov/" TargetMode="External"/><Relationship Id="rId1432" Type="http://schemas.openxmlformats.org/officeDocument/2006/relationships/hyperlink" Target="https://twitter.com/digitalhorizon" TargetMode="External"/><Relationship Id="rId1877" Type="http://schemas.openxmlformats.org/officeDocument/2006/relationships/hyperlink" Target="https://www.facebook.com/JIMCO-102965501817099" TargetMode="External"/><Relationship Id="rId71" Type="http://schemas.openxmlformats.org/officeDocument/2006/relationships/hyperlink" Target="http://www.ahlventurepartners.com/" TargetMode="External"/><Relationship Id="rId802" Type="http://schemas.openxmlformats.org/officeDocument/2006/relationships/hyperlink" Target="https://www.linkedin.com/company/viktoria-ventures" TargetMode="External"/><Relationship Id="rId1737" Type="http://schemas.openxmlformats.org/officeDocument/2006/relationships/hyperlink" Target="https://www.linkedin.com/company/jgshi/" TargetMode="External"/><Relationship Id="rId1944" Type="http://schemas.openxmlformats.org/officeDocument/2006/relationships/hyperlink" Target="https://www.linkedin.com/company/costanoa-ventures" TargetMode="External"/><Relationship Id="rId29" Type="http://schemas.openxmlformats.org/officeDocument/2006/relationships/hyperlink" Target="https://twitter.com/accionvlab" TargetMode="External"/><Relationship Id="rId178" Type="http://schemas.openxmlformats.org/officeDocument/2006/relationships/hyperlink" Target="https://www.linkedin.com/company/chinook-capital-limited/" TargetMode="External"/><Relationship Id="rId1804" Type="http://schemas.openxmlformats.org/officeDocument/2006/relationships/hyperlink" Target="https://www.facebook.com/hultprize/" TargetMode="External"/><Relationship Id="rId385" Type="http://schemas.openxmlformats.org/officeDocument/2006/relationships/hyperlink" Target="https://www.linkedin.com/company/lateral-capital/" TargetMode="External"/><Relationship Id="rId592" Type="http://schemas.openxmlformats.org/officeDocument/2006/relationships/hyperlink" Target="https://www.linkedin.com/company/ventures-platform/" TargetMode="External"/><Relationship Id="rId2066" Type="http://schemas.openxmlformats.org/officeDocument/2006/relationships/hyperlink" Target="https://centuryoakcap.com/" TargetMode="External"/><Relationship Id="rId245" Type="http://schemas.openxmlformats.org/officeDocument/2006/relationships/hyperlink" Target="https://www.linkedin.com/company/european-investment-bank/" TargetMode="External"/><Relationship Id="rId452" Type="http://schemas.openxmlformats.org/officeDocument/2006/relationships/hyperlink" Target="https://www.opic.gov/" TargetMode="External"/><Relationship Id="rId897" Type="http://schemas.openxmlformats.org/officeDocument/2006/relationships/hyperlink" Target="https://futureperfectventures.com/" TargetMode="External"/><Relationship Id="rId1082" Type="http://schemas.openxmlformats.org/officeDocument/2006/relationships/hyperlink" Target="https://www.facebook.com/pages/Arzan-Venture-Capital/670385093101635" TargetMode="External"/><Relationship Id="rId105" Type="http://schemas.openxmlformats.org/officeDocument/2006/relationships/hyperlink" Target="http://atacapital.co.za/" TargetMode="External"/><Relationship Id="rId312" Type="http://schemas.openxmlformats.org/officeDocument/2006/relationships/hyperlink" Target="https://gc.fund/" TargetMode="External"/><Relationship Id="rId757" Type="http://schemas.openxmlformats.org/officeDocument/2006/relationships/hyperlink" Target="https://www.facebook.com/gatesfoundation/" TargetMode="External"/><Relationship Id="rId964" Type="http://schemas.openxmlformats.org/officeDocument/2006/relationships/hyperlink" Target="http://apoleetoasia.org/" TargetMode="External"/><Relationship Id="rId1387" Type="http://schemas.openxmlformats.org/officeDocument/2006/relationships/hyperlink" Target="https://www.facebook.com/ecobankfintech/" TargetMode="External"/><Relationship Id="rId1594" Type="http://schemas.openxmlformats.org/officeDocument/2006/relationships/hyperlink" Target="https://www.facebook.com/Cathay-Innovation-1138603876164624/" TargetMode="External"/><Relationship Id="rId93" Type="http://schemas.openxmlformats.org/officeDocument/2006/relationships/hyperlink" Target="https://www.linkedin.com/company/angelhub/" TargetMode="External"/><Relationship Id="rId617" Type="http://schemas.openxmlformats.org/officeDocument/2006/relationships/hyperlink" Target="https://www.wdbinvestments.co.za/" TargetMode="External"/><Relationship Id="rId824" Type="http://schemas.openxmlformats.org/officeDocument/2006/relationships/hyperlink" Target="https://twitter.com/mediatek" TargetMode="External"/><Relationship Id="rId1247" Type="http://schemas.openxmlformats.org/officeDocument/2006/relationships/hyperlink" Target="https://www.linkedin.com/company/allan-gray/" TargetMode="External"/><Relationship Id="rId1454" Type="http://schemas.openxmlformats.org/officeDocument/2006/relationships/hyperlink" Target="https://twitter.com/zetogon" TargetMode="External"/><Relationship Id="rId1661" Type="http://schemas.openxmlformats.org/officeDocument/2006/relationships/hyperlink" Target="https://www.linkedin.com/company/radicalventures" TargetMode="External"/><Relationship Id="rId1899" Type="http://schemas.openxmlformats.org/officeDocument/2006/relationships/hyperlink" Target="https://www.linkedin.com/company/one-way-ventures" TargetMode="External"/><Relationship Id="rId1107" Type="http://schemas.openxmlformats.org/officeDocument/2006/relationships/hyperlink" Target="http://savannah.vc/" TargetMode="External"/><Relationship Id="rId1314" Type="http://schemas.openxmlformats.org/officeDocument/2006/relationships/hyperlink" Target="https://developers.google.com/community/launchpad/accelerators" TargetMode="External"/><Relationship Id="rId1521" Type="http://schemas.openxmlformats.org/officeDocument/2006/relationships/hyperlink" Target="https://twitter.com/ietp_" TargetMode="External"/><Relationship Id="rId1759" Type="http://schemas.openxmlformats.org/officeDocument/2006/relationships/hyperlink" Target="https://www.facebook.com/BlackRock/" TargetMode="External"/><Relationship Id="rId1966" Type="http://schemas.openxmlformats.org/officeDocument/2006/relationships/hyperlink" Target="http://jamfund.com/" TargetMode="External"/><Relationship Id="rId1619" Type="http://schemas.openxmlformats.org/officeDocument/2006/relationships/hyperlink" Target="https://twitter.com/rethinkimpact" TargetMode="External"/><Relationship Id="rId1826" Type="http://schemas.openxmlformats.org/officeDocument/2006/relationships/hyperlink" Target="https://www.ispacegh.com/" TargetMode="External"/><Relationship Id="rId20" Type="http://schemas.openxmlformats.org/officeDocument/2006/relationships/hyperlink" Target="https://www.accel.com/" TargetMode="External"/><Relationship Id="rId267" Type="http://schemas.openxmlformats.org/officeDocument/2006/relationships/hyperlink" Target="https://foundersfactory.com/africa/" TargetMode="External"/><Relationship Id="rId474" Type="http://schemas.openxmlformats.org/officeDocument/2006/relationships/hyperlink" Target="https://www.proparco.fr/fr/" TargetMode="External"/><Relationship Id="rId127" Type="http://schemas.openxmlformats.org/officeDocument/2006/relationships/hyperlink" Target="https://twitter.com/beyondcapital" TargetMode="External"/><Relationship Id="rId681" Type="http://schemas.openxmlformats.org/officeDocument/2006/relationships/hyperlink" Target="https://www.linkedin.com/company/agfunder/about/" TargetMode="External"/><Relationship Id="rId779" Type="http://schemas.openxmlformats.org/officeDocument/2006/relationships/hyperlink" Target="https://twitter.com/IDCSouthAfrica" TargetMode="External"/><Relationship Id="rId986" Type="http://schemas.openxmlformats.org/officeDocument/2006/relationships/hyperlink" Target="https://mastercardfdn.org/" TargetMode="External"/><Relationship Id="rId334" Type="http://schemas.openxmlformats.org/officeDocument/2006/relationships/hyperlink" Target="https://www.himangel.com/" TargetMode="External"/><Relationship Id="rId541" Type="http://schemas.openxmlformats.org/officeDocument/2006/relationships/hyperlink" Target="https://www.linkedin.com/company/spark-ng" TargetMode="External"/><Relationship Id="rId639" Type="http://schemas.openxmlformats.org/officeDocument/2006/relationships/hyperlink" Target="https://usa.visa.com/about-visa.html" TargetMode="External"/><Relationship Id="rId1171" Type="http://schemas.openxmlformats.org/officeDocument/2006/relationships/hyperlink" Target="https://www.google.com/" TargetMode="External"/><Relationship Id="rId1269" Type="http://schemas.openxmlformats.org/officeDocument/2006/relationships/hyperlink" Target="https://www.facebook.com/weareharambeans/" TargetMode="External"/><Relationship Id="rId1476" Type="http://schemas.openxmlformats.org/officeDocument/2006/relationships/hyperlink" Target="https://katapultaccelerator.com/" TargetMode="External"/><Relationship Id="rId2015" Type="http://schemas.openxmlformats.org/officeDocument/2006/relationships/hyperlink" Target="https://www.linkedin.com/company/quiet-capital/" TargetMode="External"/><Relationship Id="rId401" Type="http://schemas.openxmlformats.org/officeDocument/2006/relationships/hyperlink" Target="https://www.lgtvp.com/" TargetMode="External"/><Relationship Id="rId846" Type="http://schemas.openxmlformats.org/officeDocument/2006/relationships/hyperlink" Target="https://www.linkedin.com/company/knurucapital/about/" TargetMode="External"/><Relationship Id="rId1031" Type="http://schemas.openxmlformats.org/officeDocument/2006/relationships/hyperlink" Target="https://www.facebook.com/Accion.org" TargetMode="External"/><Relationship Id="rId1129" Type="http://schemas.openxmlformats.org/officeDocument/2006/relationships/hyperlink" Target="https://twitter.com/dpdgroup_news?lang=en" TargetMode="External"/><Relationship Id="rId1683" Type="http://schemas.openxmlformats.org/officeDocument/2006/relationships/hyperlink" Target="https://www.linkedin.com/in/idf-capital-622799129/" TargetMode="External"/><Relationship Id="rId1890" Type="http://schemas.openxmlformats.org/officeDocument/2006/relationships/hyperlink" Target="https://www.linkedin.com/company/nuwacapital" TargetMode="External"/><Relationship Id="rId1988" Type="http://schemas.openxmlformats.org/officeDocument/2006/relationships/hyperlink" Target="https://twitter.com/ace_company?lang=en" TargetMode="External"/><Relationship Id="rId706" Type="http://schemas.openxmlformats.org/officeDocument/2006/relationships/hyperlink" Target="https://twitter.com/sumitomo_sa?lang=en" TargetMode="External"/><Relationship Id="rId913" Type="http://schemas.openxmlformats.org/officeDocument/2006/relationships/hyperlink" Target="https://www.linkedin.com/company/1776-ventures/about/" TargetMode="External"/><Relationship Id="rId1336" Type="http://schemas.openxmlformats.org/officeDocument/2006/relationships/hyperlink" Target="https://www.facebook.com/resoluteventures/" TargetMode="External"/><Relationship Id="rId1543" Type="http://schemas.openxmlformats.org/officeDocument/2006/relationships/hyperlink" Target="https://www.linkedin.com/company/graphene-ventures" TargetMode="External"/><Relationship Id="rId1750" Type="http://schemas.openxmlformats.org/officeDocument/2006/relationships/hyperlink" Target="https://twitter.com/ndfnews" TargetMode="External"/><Relationship Id="rId42" Type="http://schemas.openxmlformats.org/officeDocument/2006/relationships/hyperlink" Target="https://www.linkedin.com/company/adenia-partners/" TargetMode="External"/><Relationship Id="rId1403" Type="http://schemas.openxmlformats.org/officeDocument/2006/relationships/hyperlink" Target="https://www.facebook.com/NoricanGroup/" TargetMode="External"/><Relationship Id="rId1610" Type="http://schemas.openxmlformats.org/officeDocument/2006/relationships/hyperlink" Target="https://twitter.com/InfracoAfrica" TargetMode="External"/><Relationship Id="rId1848" Type="http://schemas.openxmlformats.org/officeDocument/2006/relationships/hyperlink" Target="https://www.linkedin.com/company/newfund-management" TargetMode="External"/><Relationship Id="rId191" Type="http://schemas.openxmlformats.org/officeDocument/2006/relationships/hyperlink" Target="https://www.linkedin.com/company/consonance-investment/" TargetMode="External"/><Relationship Id="rId1708" Type="http://schemas.openxmlformats.org/officeDocument/2006/relationships/hyperlink" Target="https://twitter.com/esquaredsa" TargetMode="External"/><Relationship Id="rId1915" Type="http://schemas.openxmlformats.org/officeDocument/2006/relationships/hyperlink" Target="https://en.uncoveredfund.com/" TargetMode="External"/><Relationship Id="rId289" Type="http://schemas.openxmlformats.org/officeDocument/2006/relationships/hyperlink" Target="https://www.goldmansachs.com/" TargetMode="External"/><Relationship Id="rId496" Type="http://schemas.openxmlformats.org/officeDocument/2006/relationships/hyperlink" Target="http://risecapital.com/" TargetMode="External"/><Relationship Id="rId149" Type="http://schemas.openxmlformats.org/officeDocument/2006/relationships/hyperlink" Target="http://www.capsa-capital.com/" TargetMode="External"/><Relationship Id="rId356" Type="http://schemas.openxmlformats.org/officeDocument/2006/relationships/hyperlink" Target="https://www.kalonvp.com/" TargetMode="External"/><Relationship Id="rId563" Type="http://schemas.openxmlformats.org/officeDocument/2006/relationships/hyperlink" Target="http://www.tblmirrorfund.com/" TargetMode="External"/><Relationship Id="rId770" Type="http://schemas.openxmlformats.org/officeDocument/2006/relationships/hyperlink" Target="https://www.linkedin.com/company/alphacode/" TargetMode="External"/><Relationship Id="rId1193" Type="http://schemas.openxmlformats.org/officeDocument/2006/relationships/hyperlink" Target="https://innovationvillage.co.ug/" TargetMode="External"/><Relationship Id="rId2037" Type="http://schemas.openxmlformats.org/officeDocument/2006/relationships/hyperlink" Target="https://www.linkedin.com/company/cathexis-ventures/about/" TargetMode="External"/><Relationship Id="rId216" Type="http://schemas.openxmlformats.org/officeDocument/2006/relationships/hyperlink" Target="http://www.digameinvestment.com/" TargetMode="External"/><Relationship Id="rId423" Type="http://schemas.openxmlformats.org/officeDocument/2006/relationships/hyperlink" Target="https://www.linkedin.com/company/nasperslimited/" TargetMode="External"/><Relationship Id="rId868" Type="http://schemas.openxmlformats.org/officeDocument/2006/relationships/hyperlink" Target="https://twitter.com/engiegroup" TargetMode="External"/><Relationship Id="rId1053" Type="http://schemas.openxmlformats.org/officeDocument/2006/relationships/hyperlink" Target="https://www.collecapital.com/about/" TargetMode="External"/><Relationship Id="rId1260" Type="http://schemas.openxmlformats.org/officeDocument/2006/relationships/hyperlink" Target="https://www.aptivecapital.com/" TargetMode="External"/><Relationship Id="rId1498" Type="http://schemas.openxmlformats.org/officeDocument/2006/relationships/hyperlink" Target="https://www.ventures.total/en" TargetMode="External"/><Relationship Id="rId630" Type="http://schemas.openxmlformats.org/officeDocument/2006/relationships/hyperlink" Target="https://www.zenithbank.com/" TargetMode="External"/><Relationship Id="rId728" Type="http://schemas.openxmlformats.org/officeDocument/2006/relationships/hyperlink" Target="https://triplejump.eu/" TargetMode="External"/><Relationship Id="rId935" Type="http://schemas.openxmlformats.org/officeDocument/2006/relationships/hyperlink" Target="https://www.orange.com/en" TargetMode="External"/><Relationship Id="rId1358" Type="http://schemas.openxmlformats.org/officeDocument/2006/relationships/hyperlink" Target="https://www.facebook.com/jicapreng" TargetMode="External"/><Relationship Id="rId1565" Type="http://schemas.openxmlformats.org/officeDocument/2006/relationships/hyperlink" Target="https://hacklabfoundation.org/" TargetMode="External"/><Relationship Id="rId1772" Type="http://schemas.openxmlformats.org/officeDocument/2006/relationships/hyperlink" Target="https://www.linkedin.com/company/launch-africa" TargetMode="External"/><Relationship Id="rId64" Type="http://schemas.openxmlformats.org/officeDocument/2006/relationships/hyperlink" Target="http://www.africinvest.com/" TargetMode="External"/><Relationship Id="rId1120" Type="http://schemas.openxmlformats.org/officeDocument/2006/relationships/hyperlink" Target="https://twitter.com/VertexVentures" TargetMode="External"/><Relationship Id="rId1218" Type="http://schemas.openxmlformats.org/officeDocument/2006/relationships/hyperlink" Target="https://www.facebook.com/binance" TargetMode="External"/><Relationship Id="rId1425" Type="http://schemas.openxmlformats.org/officeDocument/2006/relationships/hyperlink" Target="https://celo.org/community" TargetMode="External"/><Relationship Id="rId1632" Type="http://schemas.openxmlformats.org/officeDocument/2006/relationships/hyperlink" Target="https://twitter.com/anzishaprize" TargetMode="External"/><Relationship Id="rId1937" Type="http://schemas.openxmlformats.org/officeDocument/2006/relationships/hyperlink" Target="https://www.linkedin.com/company/rmbvpe" TargetMode="External"/><Relationship Id="rId280" Type="http://schemas.openxmlformats.org/officeDocument/2006/relationships/hyperlink" Target="https://globalinnovation.fund/" TargetMode="External"/><Relationship Id="rId140" Type="http://schemas.openxmlformats.org/officeDocument/2006/relationships/hyperlink" Target="http://cairoangels.com/" TargetMode="External"/><Relationship Id="rId378" Type="http://schemas.openxmlformats.org/officeDocument/2006/relationships/hyperlink" Target="https://lagosangelnetwork.net/" TargetMode="External"/><Relationship Id="rId585" Type="http://schemas.openxmlformats.org/officeDocument/2006/relationships/hyperlink" Target="https://www.linkedin.com/company/trinehq/" TargetMode="External"/><Relationship Id="rId792" Type="http://schemas.openxmlformats.org/officeDocument/2006/relationships/hyperlink" Target="https://www.linkedin.com/company/velocity-capital-private-equity/about/" TargetMode="External"/><Relationship Id="rId2059" Type="http://schemas.openxmlformats.org/officeDocument/2006/relationships/hyperlink" Target="https://www.flexport.com/" TargetMode="External"/><Relationship Id="rId6" Type="http://schemas.openxmlformats.org/officeDocument/2006/relationships/hyperlink" Target="https://www.4dicapital.com/" TargetMode="External"/><Relationship Id="rId238" Type="http://schemas.openxmlformats.org/officeDocument/2006/relationships/hyperlink" Target="http://www.eavafrica.com/" TargetMode="External"/><Relationship Id="rId445" Type="http://schemas.openxmlformats.org/officeDocument/2006/relationships/hyperlink" Target="https://optimizerfoundation.se/about/" TargetMode="External"/><Relationship Id="rId652" Type="http://schemas.openxmlformats.org/officeDocument/2006/relationships/hyperlink" Target="https://twitter.com/Creadev_Lab" TargetMode="External"/><Relationship Id="rId1075" Type="http://schemas.openxmlformats.org/officeDocument/2006/relationships/hyperlink" Target="http://www.balderton.com/" TargetMode="External"/><Relationship Id="rId1282" Type="http://schemas.openxmlformats.org/officeDocument/2006/relationships/hyperlink" Target="https://twitter.com/changeventures" TargetMode="External"/><Relationship Id="rId305" Type="http://schemas.openxmlformats.org/officeDocument/2006/relationships/hyperlink" Target="http://www.greentec-capital.com/" TargetMode="External"/><Relationship Id="rId512" Type="http://schemas.openxmlformats.org/officeDocument/2006/relationships/hyperlink" Target="http://savannah.vc/" TargetMode="External"/><Relationship Id="rId957" Type="http://schemas.openxmlformats.org/officeDocument/2006/relationships/hyperlink" Target="https://www.gulfcapital.com/en-US" TargetMode="External"/><Relationship Id="rId1142" Type="http://schemas.openxmlformats.org/officeDocument/2006/relationships/hyperlink" Target="https://www.facebook.com/Nedbank/" TargetMode="External"/><Relationship Id="rId1587" Type="http://schemas.openxmlformats.org/officeDocument/2006/relationships/hyperlink" Target="https://www.linkedin.com/company/tangerine-ng" TargetMode="External"/><Relationship Id="rId1794" Type="http://schemas.openxmlformats.org/officeDocument/2006/relationships/hyperlink" Target="https://bfaglobal.com/catalyst-fund/inclusive-digital-commerce/" TargetMode="External"/><Relationship Id="rId86" Type="http://schemas.openxmlformats.org/officeDocument/2006/relationships/hyperlink" Target="https://amadeuscapital.com/" TargetMode="External"/><Relationship Id="rId817" Type="http://schemas.openxmlformats.org/officeDocument/2006/relationships/hyperlink" Target="https://twitter.com/IDGCapital" TargetMode="External"/><Relationship Id="rId1002" Type="http://schemas.openxmlformats.org/officeDocument/2006/relationships/hyperlink" Target="https://twitter.com/RayyanIslam1" TargetMode="External"/><Relationship Id="rId1447" Type="http://schemas.openxmlformats.org/officeDocument/2006/relationships/hyperlink" Target="https://www.facebook.com/supernodeVC/" TargetMode="External"/><Relationship Id="rId1654" Type="http://schemas.openxmlformats.org/officeDocument/2006/relationships/hyperlink" Target="https://www.facebook.com/axainvestmentmanagers/" TargetMode="External"/><Relationship Id="rId1861" Type="http://schemas.openxmlformats.org/officeDocument/2006/relationships/hyperlink" Target="https://konvoy.vc/" TargetMode="External"/><Relationship Id="rId1307" Type="http://schemas.openxmlformats.org/officeDocument/2006/relationships/hyperlink" Target="https://www.linkedin.com/in/hive-colab" TargetMode="External"/><Relationship Id="rId1514" Type="http://schemas.openxmlformats.org/officeDocument/2006/relationships/hyperlink" Target="https://www.linkedin.com/company/engie-rassembleurs-d%27energies/" TargetMode="External"/><Relationship Id="rId1721" Type="http://schemas.openxmlformats.org/officeDocument/2006/relationships/hyperlink" Target="https://twitter.com/goodsoilvc" TargetMode="External"/><Relationship Id="rId1959" Type="http://schemas.openxmlformats.org/officeDocument/2006/relationships/hyperlink" Target="https://www.climatecapital.co/" TargetMode="External"/><Relationship Id="rId13" Type="http://schemas.openxmlformats.org/officeDocument/2006/relationships/hyperlink" Target="http://500.co/" TargetMode="External"/><Relationship Id="rId1819" Type="http://schemas.openxmlformats.org/officeDocument/2006/relationships/hyperlink" Target="https://twitter.com/GGVCapital" TargetMode="External"/><Relationship Id="rId162" Type="http://schemas.openxmlformats.org/officeDocument/2006/relationships/hyperlink" Target="http://ceniarthllc.com/" TargetMode="External"/><Relationship Id="rId467" Type="http://schemas.openxmlformats.org/officeDocument/2006/relationships/hyperlink" Target="https://www.linkedin.com/company/precursor-ventures/" TargetMode="External"/><Relationship Id="rId1097" Type="http://schemas.openxmlformats.org/officeDocument/2006/relationships/hyperlink" Target="https://www.linkedin.com/company/tekton-ventures/" TargetMode="External"/><Relationship Id="rId2050" Type="http://schemas.openxmlformats.org/officeDocument/2006/relationships/hyperlink" Target="https://www.facebook.com/kabnouryventures1/" TargetMode="External"/><Relationship Id="rId674" Type="http://schemas.openxmlformats.org/officeDocument/2006/relationships/hyperlink" Target="https://www.facebook.com/alphamundi/" TargetMode="External"/><Relationship Id="rId881" Type="http://schemas.openxmlformats.org/officeDocument/2006/relationships/hyperlink" Target="https://www.sunucapital.com/" TargetMode="External"/><Relationship Id="rId979" Type="http://schemas.openxmlformats.org/officeDocument/2006/relationships/hyperlink" Target="https://www.linkedin.com/company/triodos-investment-management-b.v./" TargetMode="External"/><Relationship Id="rId327" Type="http://schemas.openxmlformats.org/officeDocument/2006/relationships/hyperlink" Target="https://www.heliosinvestment.com/" TargetMode="External"/><Relationship Id="rId534" Type="http://schemas.openxmlformats.org/officeDocument/2006/relationships/hyperlink" Target="http://www.singularityinvestments.com/" TargetMode="External"/><Relationship Id="rId741" Type="http://schemas.openxmlformats.org/officeDocument/2006/relationships/hyperlink" Target="https://policy-practice.oxfam.org.uk/our-work/food-livelihoods/enterprise-development" TargetMode="External"/><Relationship Id="rId839" Type="http://schemas.openxmlformats.org/officeDocument/2006/relationships/hyperlink" Target="https://twitter.com/bamboocp" TargetMode="External"/><Relationship Id="rId1164" Type="http://schemas.openxmlformats.org/officeDocument/2006/relationships/hyperlink" Target="https://cornerstone-enterprises.co.ke/" TargetMode="External"/><Relationship Id="rId1371" Type="http://schemas.openxmlformats.org/officeDocument/2006/relationships/hyperlink" Target="https://www.facebook.com/falakstartups/" TargetMode="External"/><Relationship Id="rId1469" Type="http://schemas.openxmlformats.org/officeDocument/2006/relationships/hyperlink" Target="http://www.equalifegroup.com/equalife-capital.html" TargetMode="External"/><Relationship Id="rId2008" Type="http://schemas.openxmlformats.org/officeDocument/2006/relationships/hyperlink" Target="https://www.wndrco.com/" TargetMode="External"/><Relationship Id="rId601" Type="http://schemas.openxmlformats.org/officeDocument/2006/relationships/hyperlink" Target="http://villgrokenya.or.ke/" TargetMode="External"/><Relationship Id="rId1024" Type="http://schemas.openxmlformats.org/officeDocument/2006/relationships/hyperlink" Target="http://greenhouse.capital/" TargetMode="External"/><Relationship Id="rId1231" Type="http://schemas.openxmlformats.org/officeDocument/2006/relationships/hyperlink" Target="https://acumencapitalpartners.com/" TargetMode="External"/><Relationship Id="rId1676" Type="http://schemas.openxmlformats.org/officeDocument/2006/relationships/hyperlink" Target="https://www.facebook.com/EFLogisticsegy/" TargetMode="External"/><Relationship Id="rId1883" Type="http://schemas.openxmlformats.org/officeDocument/2006/relationships/hyperlink" Target="https://www.linkedin.com/company/class5-global/" TargetMode="External"/><Relationship Id="rId906" Type="http://schemas.openxmlformats.org/officeDocument/2006/relationships/hyperlink" Target="https://www.linkedin.com/company/kawisafi-ventures/about/" TargetMode="External"/><Relationship Id="rId1329" Type="http://schemas.openxmlformats.org/officeDocument/2006/relationships/hyperlink" Target="https://www.linkedin.com/company/emerging-markets-property-group/" TargetMode="External"/><Relationship Id="rId1536" Type="http://schemas.openxmlformats.org/officeDocument/2006/relationships/hyperlink" Target="https://www.linkedin.com/company/entree-capital" TargetMode="External"/><Relationship Id="rId1743" Type="http://schemas.openxmlformats.org/officeDocument/2006/relationships/hyperlink" Target="https://twitter.com/ThisIsDynamo" TargetMode="External"/><Relationship Id="rId1950" Type="http://schemas.openxmlformats.org/officeDocument/2006/relationships/hyperlink" Target="https://twitter.com/firstcheckHQ" TargetMode="External"/><Relationship Id="rId35" Type="http://schemas.openxmlformats.org/officeDocument/2006/relationships/hyperlink" Target="https://www.linkedin.com/company/action-hero-ventures/" TargetMode="External"/><Relationship Id="rId1603" Type="http://schemas.openxmlformats.org/officeDocument/2006/relationships/hyperlink" Target="https://www.actventure.capital/" TargetMode="External"/><Relationship Id="rId1810" Type="http://schemas.openxmlformats.org/officeDocument/2006/relationships/hyperlink" Target="https://www.linkedin.com/company/insight--partner" TargetMode="External"/><Relationship Id="rId184" Type="http://schemas.openxmlformats.org/officeDocument/2006/relationships/hyperlink" Target="https://www.linkedin.com/company/compass-venture-capital/" TargetMode="External"/><Relationship Id="rId391" Type="http://schemas.openxmlformats.org/officeDocument/2006/relationships/hyperlink" Target="https://leapfrog-ventures.com/" TargetMode="External"/><Relationship Id="rId1908" Type="http://schemas.openxmlformats.org/officeDocument/2006/relationships/hyperlink" Target="https://www.eq2ventures.com/en" TargetMode="External"/><Relationship Id="rId2072" Type="http://schemas.openxmlformats.org/officeDocument/2006/relationships/hyperlink" Target="https://www.linkedin.com/company/unicornmaking" TargetMode="External"/><Relationship Id="rId251" Type="http://schemas.openxmlformats.org/officeDocument/2006/relationships/hyperlink" Target="https://www.linkedin.com/company/ezdehar/" TargetMode="External"/><Relationship Id="rId489" Type="http://schemas.openxmlformats.org/officeDocument/2006/relationships/hyperlink" Target="http://raed.vc/" TargetMode="External"/><Relationship Id="rId696" Type="http://schemas.openxmlformats.org/officeDocument/2006/relationships/hyperlink" Target="https://twitter.com/Acumen" TargetMode="External"/><Relationship Id="rId349" Type="http://schemas.openxmlformats.org/officeDocument/2006/relationships/hyperlink" Target="https://www.linkedin.com/company/ifclinkedin/" TargetMode="External"/><Relationship Id="rId556" Type="http://schemas.openxmlformats.org/officeDocument/2006/relationships/hyperlink" Target="https://www.linkedin.com/company/stventures/" TargetMode="External"/><Relationship Id="rId763" Type="http://schemas.openxmlformats.org/officeDocument/2006/relationships/hyperlink" Target="https://www.timoncapital.com/portfolio" TargetMode="External"/><Relationship Id="rId1186" Type="http://schemas.openxmlformats.org/officeDocument/2006/relationships/hyperlink" Target="https://www.facebook.com/DaalCapital/" TargetMode="External"/><Relationship Id="rId1393" Type="http://schemas.openxmlformats.org/officeDocument/2006/relationships/hyperlink" Target="https://www.linkedin.com/company/venturebuilder" TargetMode="External"/><Relationship Id="rId111" Type="http://schemas.openxmlformats.org/officeDocument/2006/relationships/hyperlink" Target="http://schools.aucegypt.edu/business/aucvlab/Pages/default.aspx" TargetMode="External"/><Relationship Id="rId209" Type="http://schemas.openxmlformats.org/officeDocument/2006/relationships/hyperlink" Target="https://www.linkedin.com/company/dbl-partners/" TargetMode="External"/><Relationship Id="rId416" Type="http://schemas.openxmlformats.org/officeDocument/2006/relationships/hyperlink" Target="https://www.mtn.com/en/Pages/default.aspx" TargetMode="External"/><Relationship Id="rId970" Type="http://schemas.openxmlformats.org/officeDocument/2006/relationships/hyperlink" Target="https://twitter.com/OTF_JASOOR" TargetMode="External"/><Relationship Id="rId1046" Type="http://schemas.openxmlformats.org/officeDocument/2006/relationships/hyperlink" Target="https://twitter.com/DCGco" TargetMode="External"/><Relationship Id="rId1253" Type="http://schemas.openxmlformats.org/officeDocument/2006/relationships/hyperlink" Target="https://www.linkedin.com/company/telos-impact/about/" TargetMode="External"/><Relationship Id="rId1698" Type="http://schemas.openxmlformats.org/officeDocument/2006/relationships/hyperlink" Target="https://www.facebook.com/AverroesVentures/" TargetMode="External"/><Relationship Id="rId623" Type="http://schemas.openxmlformats.org/officeDocument/2006/relationships/hyperlink" Target="http://www.ycombinator.com/" TargetMode="External"/><Relationship Id="rId830" Type="http://schemas.openxmlformats.org/officeDocument/2006/relationships/hyperlink" Target="https://www.facebook.com/softbankventuresasia/" TargetMode="External"/><Relationship Id="rId928" Type="http://schemas.openxmlformats.org/officeDocument/2006/relationships/hyperlink" Target="https://flatworld-partners.com/" TargetMode="External"/><Relationship Id="rId1460" Type="http://schemas.openxmlformats.org/officeDocument/2006/relationships/hyperlink" Target="https://www.linkedin.com/school/mit/" TargetMode="External"/><Relationship Id="rId1558" Type="http://schemas.openxmlformats.org/officeDocument/2006/relationships/hyperlink" Target="https://mycemeteries.com/" TargetMode="External"/><Relationship Id="rId1765" Type="http://schemas.openxmlformats.org/officeDocument/2006/relationships/hyperlink" Target="https://www.linkedin.com/company/sab-foundation" TargetMode="External"/><Relationship Id="rId57" Type="http://schemas.openxmlformats.org/officeDocument/2006/relationships/hyperlink" Target="https://www.afdb.org/en/" TargetMode="External"/><Relationship Id="rId1113" Type="http://schemas.openxmlformats.org/officeDocument/2006/relationships/hyperlink" Target="https://twitter.com/javelinvp?lang=en" TargetMode="External"/><Relationship Id="rId1320" Type="http://schemas.openxmlformats.org/officeDocument/2006/relationships/hyperlink" Target="https://twitter.com/upaccelerate" TargetMode="External"/><Relationship Id="rId1418" Type="http://schemas.openxmlformats.org/officeDocument/2006/relationships/hyperlink" Target="https://www.linkedin.com/company/p1-ventures" TargetMode="External"/><Relationship Id="rId1972" Type="http://schemas.openxmlformats.org/officeDocument/2006/relationships/hyperlink" Target="https://www.linkedin.com/company/jedar-capital/about/" TargetMode="External"/><Relationship Id="rId1625" Type="http://schemas.openxmlformats.org/officeDocument/2006/relationships/hyperlink" Target="https://www.linkedin.com/company/ajax-strategies/" TargetMode="External"/><Relationship Id="rId1832" Type="http://schemas.openxmlformats.org/officeDocument/2006/relationships/hyperlink" Target="https://www.linkedin.com/company/impact-hub-accra" TargetMode="External"/><Relationship Id="rId273" Type="http://schemas.openxmlformats.org/officeDocument/2006/relationships/hyperlink" Target="http://gaia-impactfund.com/" TargetMode="External"/><Relationship Id="rId480" Type="http://schemas.openxmlformats.org/officeDocument/2006/relationships/hyperlink" Target="https://www.quantum-capital-partners.com/" TargetMode="External"/><Relationship Id="rId133" Type="http://schemas.openxmlformats.org/officeDocument/2006/relationships/hyperlink" Target="https://www.linkedin.com/company/blue-haven-initiative/" TargetMode="External"/><Relationship Id="rId340" Type="http://schemas.openxmlformats.org/officeDocument/2006/relationships/hyperlink" Target="https://ingressivecapital.com/" TargetMode="External"/><Relationship Id="rId578" Type="http://schemas.openxmlformats.org/officeDocument/2006/relationships/hyperlink" Target="http://tonyelumelufoundation.org/" TargetMode="External"/><Relationship Id="rId785" Type="http://schemas.openxmlformats.org/officeDocument/2006/relationships/hyperlink" Target="https://www.liil.city/" TargetMode="External"/><Relationship Id="rId992" Type="http://schemas.openxmlformats.org/officeDocument/2006/relationships/hyperlink" Target="http://loftyinccapital.vc/" TargetMode="External"/><Relationship Id="rId2021" Type="http://schemas.openxmlformats.org/officeDocument/2006/relationships/hyperlink" Target="http://www.haskeventures.com/en/" TargetMode="External"/><Relationship Id="rId200" Type="http://schemas.openxmlformats.org/officeDocument/2006/relationships/hyperlink" Target="http://www.cventures.com.br/" TargetMode="External"/><Relationship Id="rId438" Type="http://schemas.openxmlformats.org/officeDocument/2006/relationships/hyperlink" Target="https://www.oikocredit.coop/" TargetMode="External"/><Relationship Id="rId645" Type="http://schemas.openxmlformats.org/officeDocument/2006/relationships/hyperlink" Target="https://www.facebook.com/CcHUBNigeria" TargetMode="External"/><Relationship Id="rId852" Type="http://schemas.openxmlformats.org/officeDocument/2006/relationships/hyperlink" Target="https://www.pharmaccess.org/" TargetMode="External"/><Relationship Id="rId1068" Type="http://schemas.openxmlformats.org/officeDocument/2006/relationships/hyperlink" Target="http://deciens.com/" TargetMode="External"/><Relationship Id="rId1275" Type="http://schemas.openxmlformats.org/officeDocument/2006/relationships/hyperlink" Target="https://www.linkedin.com/company/liquid-2-ventures/about/" TargetMode="External"/><Relationship Id="rId1482" Type="http://schemas.openxmlformats.org/officeDocument/2006/relationships/hyperlink" Target="https://twitter.com/startupcircles1" TargetMode="External"/><Relationship Id="rId505" Type="http://schemas.openxmlformats.org/officeDocument/2006/relationships/hyperlink" Target="http://samsungnext.com/" TargetMode="External"/><Relationship Id="rId712" Type="http://schemas.openxmlformats.org/officeDocument/2006/relationships/hyperlink" Target="https://twitter.com/dbsa_bank?lang=en" TargetMode="External"/><Relationship Id="rId1135" Type="http://schemas.openxmlformats.org/officeDocument/2006/relationships/hyperlink" Target="https://twitter.com/platform45?lang=en" TargetMode="External"/><Relationship Id="rId1342" Type="http://schemas.openxmlformats.org/officeDocument/2006/relationships/hyperlink" Target="http://frp.org/" TargetMode="External"/><Relationship Id="rId1787" Type="http://schemas.openxmlformats.org/officeDocument/2006/relationships/hyperlink" Target="https://www.remappedventures.com/" TargetMode="External"/><Relationship Id="rId1994" Type="http://schemas.openxmlformats.org/officeDocument/2006/relationships/hyperlink" Target="https://www.linkedin.com/company/growth-grid-venture-capital-partners" TargetMode="External"/><Relationship Id="rId79" Type="http://schemas.openxmlformats.org/officeDocument/2006/relationships/hyperlink" Target="https://twitter.com/akilivc" TargetMode="External"/><Relationship Id="rId1202" Type="http://schemas.openxmlformats.org/officeDocument/2006/relationships/hyperlink" Target="https://www.linkedin.com/company/elea-foundation-for-ethics-in-globalization/" TargetMode="External"/><Relationship Id="rId1647" Type="http://schemas.openxmlformats.org/officeDocument/2006/relationships/hyperlink" Target="https://twitter.com/samurai_island" TargetMode="External"/><Relationship Id="rId1854" Type="http://schemas.openxmlformats.org/officeDocument/2006/relationships/hyperlink" Target="https://www.linkedin.com/company/fca-investments/about/" TargetMode="External"/><Relationship Id="rId1507" Type="http://schemas.openxmlformats.org/officeDocument/2006/relationships/hyperlink" Target="https://www.facebook.com/SegalFamilyFoundation/" TargetMode="External"/><Relationship Id="rId1714" Type="http://schemas.openxmlformats.org/officeDocument/2006/relationships/hyperlink" Target="https://www.facebook.com/sseangels" TargetMode="External"/><Relationship Id="rId295" Type="http://schemas.openxmlformats.org/officeDocument/2006/relationships/hyperlink" Target="http://www.grayghostventures.com/" TargetMode="External"/><Relationship Id="rId1921" Type="http://schemas.openxmlformats.org/officeDocument/2006/relationships/hyperlink" Target="https://www.facebook.com/Lightspeed/" TargetMode="External"/><Relationship Id="rId155" Type="http://schemas.openxmlformats.org/officeDocument/2006/relationships/hyperlink" Target="https://catalyst-fund.org/" TargetMode="External"/><Relationship Id="rId362" Type="http://schemas.openxmlformats.org/officeDocument/2006/relationships/hyperlink" Target="https://www.kingsoncapital.com/" TargetMode="External"/><Relationship Id="rId1297" Type="http://schemas.openxmlformats.org/officeDocument/2006/relationships/hyperlink" Target="https://www.usadf.gov/" TargetMode="External"/><Relationship Id="rId2043" Type="http://schemas.openxmlformats.org/officeDocument/2006/relationships/hyperlink" Target="http://www.springventuresllc.com/" TargetMode="External"/><Relationship Id="rId222" Type="http://schemas.openxmlformats.org/officeDocument/2006/relationships/hyperlink" Target="http://www.dobequity.nl/" TargetMode="External"/><Relationship Id="rId667" Type="http://schemas.openxmlformats.org/officeDocument/2006/relationships/hyperlink" Target="https://twitter.com/norrsken_org?lang=en" TargetMode="External"/><Relationship Id="rId874" Type="http://schemas.openxmlformats.org/officeDocument/2006/relationships/hyperlink" Target="http://www.msacap.com/" TargetMode="External"/><Relationship Id="rId527" Type="http://schemas.openxmlformats.org/officeDocument/2006/relationships/hyperlink" Target="https://www.siliconbadia.com/" TargetMode="External"/><Relationship Id="rId734" Type="http://schemas.openxmlformats.org/officeDocument/2006/relationships/hyperlink" Target="http://www.linkedin.com/company/jordan-engineering-inc-" TargetMode="External"/><Relationship Id="rId941" Type="http://schemas.openxmlformats.org/officeDocument/2006/relationships/hyperlink" Target="https://twitter.com/Futuregrowth" TargetMode="External"/><Relationship Id="rId1157" Type="http://schemas.openxmlformats.org/officeDocument/2006/relationships/hyperlink" Target="https://www.linkedin.com/company/africadevelopmentcapital/about/" TargetMode="External"/><Relationship Id="rId1364" Type="http://schemas.openxmlformats.org/officeDocument/2006/relationships/hyperlink" Target="https://shorooq.ae/about-us/" TargetMode="External"/><Relationship Id="rId1571" Type="http://schemas.openxmlformats.org/officeDocument/2006/relationships/hyperlink" Target="https://twitter.com/UNCDF" TargetMode="External"/><Relationship Id="rId70" Type="http://schemas.openxmlformats.org/officeDocument/2006/relationships/hyperlink" Target="https://www.linkedin.com/company/agis-holdings/" TargetMode="External"/><Relationship Id="rId801" Type="http://schemas.openxmlformats.org/officeDocument/2006/relationships/hyperlink" Target="https://www.viktoria.co.ke/vban" TargetMode="External"/><Relationship Id="rId1017" Type="http://schemas.openxmlformats.org/officeDocument/2006/relationships/hyperlink" Target="https://www.linkedin.com/company/nyca-partners/about/" TargetMode="External"/><Relationship Id="rId1224" Type="http://schemas.openxmlformats.org/officeDocument/2006/relationships/hyperlink" Target="https://www.dfc.gov/who-we-are/overview" TargetMode="External"/><Relationship Id="rId1431" Type="http://schemas.openxmlformats.org/officeDocument/2006/relationships/hyperlink" Target="https://www.linkedin.com/company/digitalhorizonvc" TargetMode="External"/><Relationship Id="rId1669" Type="http://schemas.openxmlformats.org/officeDocument/2006/relationships/hyperlink" Target="https://twitter.com/PointNineCap" TargetMode="External"/><Relationship Id="rId1876" Type="http://schemas.openxmlformats.org/officeDocument/2006/relationships/hyperlink" Target="https://www.linkedin.com/company/jimco-jameel-investment-management-co" TargetMode="External"/><Relationship Id="rId1529" Type="http://schemas.openxmlformats.org/officeDocument/2006/relationships/hyperlink" Target="https://subtropicolimited.co.za/" TargetMode="External"/><Relationship Id="rId1736" Type="http://schemas.openxmlformats.org/officeDocument/2006/relationships/hyperlink" Target="https://www.jgsummit.com.ph/" TargetMode="External"/><Relationship Id="rId1943" Type="http://schemas.openxmlformats.org/officeDocument/2006/relationships/hyperlink" Target="https://www.costanoavc.com/about/" TargetMode="External"/><Relationship Id="rId28" Type="http://schemas.openxmlformats.org/officeDocument/2006/relationships/hyperlink" Target="https://www.linkedin.com/company/accion/" TargetMode="External"/><Relationship Id="rId1803" Type="http://schemas.openxmlformats.org/officeDocument/2006/relationships/hyperlink" Target="https://www.linkedin.com/company/hult-prize-foundation" TargetMode="External"/><Relationship Id="rId177" Type="http://schemas.openxmlformats.org/officeDocument/2006/relationships/hyperlink" Target="http://www.chinook-capital.com/" TargetMode="External"/><Relationship Id="rId384" Type="http://schemas.openxmlformats.org/officeDocument/2006/relationships/hyperlink" Target="http://wwww.latcap.co/" TargetMode="External"/><Relationship Id="rId591" Type="http://schemas.openxmlformats.org/officeDocument/2006/relationships/hyperlink" Target="https://www.venturesplatform.com/" TargetMode="External"/><Relationship Id="rId2065" Type="http://schemas.openxmlformats.org/officeDocument/2006/relationships/hyperlink" Target="https://www.linkedin.com/company/payu" TargetMode="External"/><Relationship Id="rId244" Type="http://schemas.openxmlformats.org/officeDocument/2006/relationships/hyperlink" Target="http://www.eib.org/en/" TargetMode="External"/><Relationship Id="rId689" Type="http://schemas.openxmlformats.org/officeDocument/2006/relationships/hyperlink" Target="https://www.facebook.com/umojarubberproducts/" TargetMode="External"/><Relationship Id="rId896" Type="http://schemas.openxmlformats.org/officeDocument/2006/relationships/hyperlink" Target="https://www.facebook.com/SusaVentures/" TargetMode="External"/><Relationship Id="rId1081" Type="http://schemas.openxmlformats.org/officeDocument/2006/relationships/hyperlink" Target="https://twitter.com/arzanvc?lang=en" TargetMode="External"/><Relationship Id="rId451" Type="http://schemas.openxmlformats.org/officeDocument/2006/relationships/hyperlink" Target="http://www.outlierz.co/" TargetMode="External"/><Relationship Id="rId549" Type="http://schemas.openxmlformats.org/officeDocument/2006/relationships/hyperlink" Target="https://www.springaccelerator.org/" TargetMode="External"/><Relationship Id="rId756" Type="http://schemas.openxmlformats.org/officeDocument/2006/relationships/hyperlink" Target="https://twitter.com/gatesfoundation" TargetMode="External"/><Relationship Id="rId1179" Type="http://schemas.openxmlformats.org/officeDocument/2006/relationships/hyperlink" Target="https://www.halavc.com/" TargetMode="External"/><Relationship Id="rId1386" Type="http://schemas.openxmlformats.org/officeDocument/2006/relationships/hyperlink" Target="https://twitter.com/ecobank_fintech" TargetMode="External"/><Relationship Id="rId1593" Type="http://schemas.openxmlformats.org/officeDocument/2006/relationships/hyperlink" Target="https://twitter.com/Cathayinnov" TargetMode="External"/><Relationship Id="rId104" Type="http://schemas.openxmlformats.org/officeDocument/2006/relationships/hyperlink" Target="https://www.linkedin.com/company/aster-capital/" TargetMode="External"/><Relationship Id="rId311" Type="http://schemas.openxmlformats.org/officeDocument/2006/relationships/hyperlink" Target="http://www.groundsquirrelventures.com/" TargetMode="External"/><Relationship Id="rId409" Type="http://schemas.openxmlformats.org/officeDocument/2006/relationships/hyperlink" Target="https://twitter.com/4DiCapital" TargetMode="External"/><Relationship Id="rId963" Type="http://schemas.openxmlformats.org/officeDocument/2006/relationships/hyperlink" Target="https://www.progressioncapitalafrica.com/" TargetMode="External"/><Relationship Id="rId1039" Type="http://schemas.openxmlformats.org/officeDocument/2006/relationships/hyperlink" Target="https://twitter.com/BitfuryGroup" TargetMode="External"/><Relationship Id="rId1246" Type="http://schemas.openxmlformats.org/officeDocument/2006/relationships/hyperlink" Target="https://www.allangray.co.za/" TargetMode="External"/><Relationship Id="rId1898" Type="http://schemas.openxmlformats.org/officeDocument/2006/relationships/hyperlink" Target="https://onewayvc.com/" TargetMode="External"/><Relationship Id="rId92" Type="http://schemas.openxmlformats.org/officeDocument/2006/relationships/hyperlink" Target="http://www.angelhubventures.com/" TargetMode="External"/><Relationship Id="rId616" Type="http://schemas.openxmlformats.org/officeDocument/2006/relationships/hyperlink" Target="https://www.wdbinvestments.co.za/" TargetMode="External"/><Relationship Id="rId823" Type="http://schemas.openxmlformats.org/officeDocument/2006/relationships/hyperlink" Target="https://www.linkedin.com/company/mediatek/about/" TargetMode="External"/><Relationship Id="rId1453" Type="http://schemas.openxmlformats.org/officeDocument/2006/relationships/hyperlink" Target="https://www.linkedin.com/company/zetogo" TargetMode="External"/><Relationship Id="rId1660" Type="http://schemas.openxmlformats.org/officeDocument/2006/relationships/hyperlink" Target="https://radical.vc/" TargetMode="External"/><Relationship Id="rId1758" Type="http://schemas.openxmlformats.org/officeDocument/2006/relationships/hyperlink" Target="https://twitter.com/blackrock" TargetMode="External"/><Relationship Id="rId1106" Type="http://schemas.openxmlformats.org/officeDocument/2006/relationships/hyperlink" Target="https://twitter.com/thealitheia" TargetMode="External"/><Relationship Id="rId1313" Type="http://schemas.openxmlformats.org/officeDocument/2006/relationships/hyperlink" Target="https://www.facebook.com/OutboxHub" TargetMode="External"/><Relationship Id="rId1520" Type="http://schemas.openxmlformats.org/officeDocument/2006/relationships/hyperlink" Target="https://www.linkedin.com/company/i&amp;p-etudes-et-conseils" TargetMode="External"/><Relationship Id="rId1965" Type="http://schemas.openxmlformats.org/officeDocument/2006/relationships/hyperlink" Target="https://twitter.com/vnv_ltd" TargetMode="External"/><Relationship Id="rId1618" Type="http://schemas.openxmlformats.org/officeDocument/2006/relationships/hyperlink" Target="https://www.linkedin.com/company/rethink-impact-lp" TargetMode="External"/><Relationship Id="rId1825" Type="http://schemas.openxmlformats.org/officeDocument/2006/relationships/hyperlink" Target="https://twitter.com/intelcapital" TargetMode="External"/><Relationship Id="rId199" Type="http://schemas.openxmlformats.org/officeDocument/2006/relationships/hyperlink" Target="http://www.cventures.com.br/" TargetMode="External"/><Relationship Id="rId266" Type="http://schemas.openxmlformats.org/officeDocument/2006/relationships/hyperlink" Target="https://www.linkedin.com/company/fmo/" TargetMode="External"/><Relationship Id="rId473" Type="http://schemas.openxmlformats.org/officeDocument/2006/relationships/hyperlink" Target="https://www.linkedin.com/company/principal-partners-trust/" TargetMode="External"/><Relationship Id="rId680" Type="http://schemas.openxmlformats.org/officeDocument/2006/relationships/hyperlink" Target="https://agfunder.com/" TargetMode="External"/><Relationship Id="rId126" Type="http://schemas.openxmlformats.org/officeDocument/2006/relationships/hyperlink" Target="https://www.linkedin.com/company/beyond-capital-fund/" TargetMode="External"/><Relationship Id="rId333" Type="http://schemas.openxmlformats.org/officeDocument/2006/relationships/hyperlink" Target="https://twitter.com/HEVAFund" TargetMode="External"/><Relationship Id="rId540" Type="http://schemas.openxmlformats.org/officeDocument/2006/relationships/hyperlink" Target="http://spark.ng/" TargetMode="External"/><Relationship Id="rId778" Type="http://schemas.openxmlformats.org/officeDocument/2006/relationships/hyperlink" Target="https://www.linkedin.com/company/industrial-development-corporation-of-sa-ltd.-idc-/about/" TargetMode="External"/><Relationship Id="rId985" Type="http://schemas.openxmlformats.org/officeDocument/2006/relationships/hyperlink" Target="https://www.linkedin.com/company/odey-asset-management/about/" TargetMode="External"/><Relationship Id="rId1170" Type="http://schemas.openxmlformats.org/officeDocument/2006/relationships/hyperlink" Target="https://www.facebook.com/aucfan" TargetMode="External"/><Relationship Id="rId2014" Type="http://schemas.openxmlformats.org/officeDocument/2006/relationships/hyperlink" Target="https://www.quiet.com/" TargetMode="External"/><Relationship Id="rId638" Type="http://schemas.openxmlformats.org/officeDocument/2006/relationships/hyperlink" Target="https://www.linkedin.com/company/maison-capital/" TargetMode="External"/><Relationship Id="rId845" Type="http://schemas.openxmlformats.org/officeDocument/2006/relationships/hyperlink" Target="https://www.knuru.com/" TargetMode="External"/><Relationship Id="rId1030" Type="http://schemas.openxmlformats.org/officeDocument/2006/relationships/hyperlink" Target="https://twitter.com/Accion" TargetMode="External"/><Relationship Id="rId1268" Type="http://schemas.openxmlformats.org/officeDocument/2006/relationships/hyperlink" Target="https://twitter.com/healliance?lang=en" TargetMode="External"/><Relationship Id="rId1475" Type="http://schemas.openxmlformats.org/officeDocument/2006/relationships/hyperlink" Target="https://sheltertech.co.ke/welcome/about" TargetMode="External"/><Relationship Id="rId1682" Type="http://schemas.openxmlformats.org/officeDocument/2006/relationships/hyperlink" Target="https://www.idf.co.za/" TargetMode="External"/><Relationship Id="rId400" Type="http://schemas.openxmlformats.org/officeDocument/2006/relationships/hyperlink" Target="https://www.lgtvp.com/" TargetMode="External"/><Relationship Id="rId705" Type="http://schemas.openxmlformats.org/officeDocument/2006/relationships/hyperlink" Target="https://www.linkedin.com/company/sumitomocorporation/about/" TargetMode="External"/><Relationship Id="rId1128" Type="http://schemas.openxmlformats.org/officeDocument/2006/relationships/hyperlink" Target="https://www.linkedin.com/company/dpdgroup/about/" TargetMode="External"/><Relationship Id="rId1335" Type="http://schemas.openxmlformats.org/officeDocument/2006/relationships/hyperlink" Target="https://twitter.com/ResoluteVC" TargetMode="External"/><Relationship Id="rId1542" Type="http://schemas.openxmlformats.org/officeDocument/2006/relationships/hyperlink" Target="https://www.graphenevc.com/" TargetMode="External"/><Relationship Id="rId1987" Type="http://schemas.openxmlformats.org/officeDocument/2006/relationships/hyperlink" Target="https://www.linkedin.com/company/ace-&amp;-company-development-group/about/" TargetMode="External"/><Relationship Id="rId912" Type="http://schemas.openxmlformats.org/officeDocument/2006/relationships/hyperlink" Target="https://www.1776.ventures/" TargetMode="External"/><Relationship Id="rId1847" Type="http://schemas.openxmlformats.org/officeDocument/2006/relationships/hyperlink" Target="https://newfundcap.com/" TargetMode="External"/><Relationship Id="rId41" Type="http://schemas.openxmlformats.org/officeDocument/2006/relationships/hyperlink" Target="http://www.adenia.com/" TargetMode="External"/><Relationship Id="rId1402" Type="http://schemas.openxmlformats.org/officeDocument/2006/relationships/hyperlink" Target="https://twitter.com/noricangroup" TargetMode="External"/><Relationship Id="rId1707" Type="http://schemas.openxmlformats.org/officeDocument/2006/relationships/hyperlink" Target="https://www.linkedin.com/company/e-squared-investments" TargetMode="External"/><Relationship Id="rId190" Type="http://schemas.openxmlformats.org/officeDocument/2006/relationships/hyperlink" Target="https://www.consonanceinvest.com/" TargetMode="External"/><Relationship Id="rId288" Type="http://schemas.openxmlformats.org/officeDocument/2006/relationships/hyperlink" Target="https://www.goldmansachs.com/" TargetMode="External"/><Relationship Id="rId1914" Type="http://schemas.openxmlformats.org/officeDocument/2006/relationships/hyperlink" Target="https://twitter.com/venturesouq" TargetMode="External"/><Relationship Id="rId495" Type="http://schemas.openxmlformats.org/officeDocument/2006/relationships/hyperlink" Target="https://www.linkedin.com/company/responsability-investments/" TargetMode="External"/><Relationship Id="rId148" Type="http://schemas.openxmlformats.org/officeDocument/2006/relationships/hyperlink" Target="https://www.linkedin.com/company/capricorn-investment-group/" TargetMode="External"/><Relationship Id="rId355" Type="http://schemas.openxmlformats.org/officeDocument/2006/relationships/hyperlink" Target="https://www.linkedin.com/company/j-p-morgan/" TargetMode="External"/><Relationship Id="rId562" Type="http://schemas.openxmlformats.org/officeDocument/2006/relationships/hyperlink" Target="https://www.linkedin.com/company/sunfunder" TargetMode="External"/><Relationship Id="rId1192" Type="http://schemas.openxmlformats.org/officeDocument/2006/relationships/hyperlink" Target="https://twitter.com/ortusc" TargetMode="External"/><Relationship Id="rId2036" Type="http://schemas.openxmlformats.org/officeDocument/2006/relationships/hyperlink" Target="https://cathexis.ventures/" TargetMode="External"/><Relationship Id="rId215" Type="http://schemas.openxmlformats.org/officeDocument/2006/relationships/hyperlink" Target="https://www.linkedin.com/company/dfslab/" TargetMode="External"/><Relationship Id="rId422" Type="http://schemas.openxmlformats.org/officeDocument/2006/relationships/hyperlink" Target="https://www.naspers.com/" TargetMode="External"/><Relationship Id="rId867" Type="http://schemas.openxmlformats.org/officeDocument/2006/relationships/hyperlink" Target="https://www.linkedin.com/company/engie/about/" TargetMode="External"/><Relationship Id="rId1052" Type="http://schemas.openxmlformats.org/officeDocument/2006/relationships/hyperlink" Target="https://www.facebook.com/panteracapital/" TargetMode="External"/><Relationship Id="rId1497" Type="http://schemas.openxmlformats.org/officeDocument/2006/relationships/hyperlink" Target="https://www.armlabs.com.ng/" TargetMode="External"/><Relationship Id="rId727" Type="http://schemas.openxmlformats.org/officeDocument/2006/relationships/hyperlink" Target="https://www.gsma.com/mobilefordevelopment/ecosystem-accelerator/" TargetMode="External"/><Relationship Id="rId934" Type="http://schemas.openxmlformats.org/officeDocument/2006/relationships/hyperlink" Target="https://www.linkedin.com/company/social-impact-capital/" TargetMode="External"/><Relationship Id="rId1357" Type="http://schemas.openxmlformats.org/officeDocument/2006/relationships/hyperlink" Target="https://twitter.com/jica_direct" TargetMode="External"/><Relationship Id="rId1564" Type="http://schemas.openxmlformats.org/officeDocument/2006/relationships/hyperlink" Target="https://www.facebook.com/GhanaTechLab/" TargetMode="External"/><Relationship Id="rId1771" Type="http://schemas.openxmlformats.org/officeDocument/2006/relationships/hyperlink" Target="https://www.launchafrica.vc/" TargetMode="External"/><Relationship Id="rId63" Type="http://schemas.openxmlformats.org/officeDocument/2006/relationships/hyperlink" Target="http://www.africinvest.com/" TargetMode="External"/><Relationship Id="rId1217" Type="http://schemas.openxmlformats.org/officeDocument/2006/relationships/hyperlink" Target="https://twitter.com/binance" TargetMode="External"/><Relationship Id="rId1424" Type="http://schemas.openxmlformats.org/officeDocument/2006/relationships/hyperlink" Target="https://twitter.com/LoyalVc" TargetMode="External"/><Relationship Id="rId1631" Type="http://schemas.openxmlformats.org/officeDocument/2006/relationships/hyperlink" Target="https://www.linkedin.com/company/the-anzisha-prize" TargetMode="External"/><Relationship Id="rId1869" Type="http://schemas.openxmlformats.org/officeDocument/2006/relationships/hyperlink" Target="https://twitter.com/TTVCapital" TargetMode="External"/><Relationship Id="rId1729" Type="http://schemas.openxmlformats.org/officeDocument/2006/relationships/hyperlink" Target="https://www.linkedin.com/company/firstminutecap" TargetMode="External"/><Relationship Id="rId1936" Type="http://schemas.openxmlformats.org/officeDocument/2006/relationships/hyperlink" Target="https://www.rmbv.net/" TargetMode="External"/><Relationship Id="rId377" Type="http://schemas.openxmlformats.org/officeDocument/2006/relationships/hyperlink" Target="https://www.linkedin.com/company/kuramo-capital-management" TargetMode="External"/><Relationship Id="rId584" Type="http://schemas.openxmlformats.org/officeDocument/2006/relationships/hyperlink" Target="https://www.jointrine.com/" TargetMode="External"/><Relationship Id="rId2058" Type="http://schemas.openxmlformats.org/officeDocument/2006/relationships/hyperlink" Target="https://www.linkedin.com/company/goldenventures/" TargetMode="External"/><Relationship Id="rId5" Type="http://schemas.openxmlformats.org/officeDocument/2006/relationships/hyperlink" Target="http://www.1864accelerator.com/" TargetMode="External"/><Relationship Id="rId237" Type="http://schemas.openxmlformats.org/officeDocument/2006/relationships/hyperlink" Target="https://www.linkedin.com/company/endure-capital/" TargetMode="External"/><Relationship Id="rId791" Type="http://schemas.openxmlformats.org/officeDocument/2006/relationships/hyperlink" Target="https://www.velocityfintech.com/team/" TargetMode="External"/><Relationship Id="rId889" Type="http://schemas.openxmlformats.org/officeDocument/2006/relationships/hyperlink" Target="https://www.virgin.com/" TargetMode="External"/><Relationship Id="rId1074" Type="http://schemas.openxmlformats.org/officeDocument/2006/relationships/hyperlink" Target="https://twitter.com/raptorgroup?lang=en" TargetMode="External"/><Relationship Id="rId444" Type="http://schemas.openxmlformats.org/officeDocument/2006/relationships/hyperlink" Target="https://optimizerfoundation.se/about/" TargetMode="External"/><Relationship Id="rId651" Type="http://schemas.openxmlformats.org/officeDocument/2006/relationships/hyperlink" Target="https://www.linkedin.com/company/creadev-investissements/about/" TargetMode="External"/><Relationship Id="rId749" Type="http://schemas.openxmlformats.org/officeDocument/2006/relationships/hyperlink" Target="https://twitter.com/KosmosEnergy" TargetMode="External"/><Relationship Id="rId1281" Type="http://schemas.openxmlformats.org/officeDocument/2006/relationships/hyperlink" Target="https://www.linkedin.com/company/changeventures/" TargetMode="External"/><Relationship Id="rId1379" Type="http://schemas.openxmlformats.org/officeDocument/2006/relationships/hyperlink" Target="https://twitter.com/AllOnEnergy" TargetMode="External"/><Relationship Id="rId1586" Type="http://schemas.openxmlformats.org/officeDocument/2006/relationships/hyperlink" Target="https://www.linkedin.com/company/tangerine-ng" TargetMode="External"/><Relationship Id="rId304" Type="http://schemas.openxmlformats.org/officeDocument/2006/relationships/hyperlink" Target="http://www.greentec-capital.com/" TargetMode="External"/><Relationship Id="rId511" Type="http://schemas.openxmlformats.org/officeDocument/2006/relationships/hyperlink" Target="https://www.linkedin.com/company/satya-capital/" TargetMode="External"/><Relationship Id="rId609" Type="http://schemas.openxmlformats.org/officeDocument/2006/relationships/hyperlink" Target="http://capital.vulcan.com/" TargetMode="External"/><Relationship Id="rId956" Type="http://schemas.openxmlformats.org/officeDocument/2006/relationships/hyperlink" Target="https://www.linkedin.com/company/gemcorp/about/" TargetMode="External"/><Relationship Id="rId1141" Type="http://schemas.openxmlformats.org/officeDocument/2006/relationships/hyperlink" Target="https://twitter.com/Nedbank" TargetMode="External"/><Relationship Id="rId1239" Type="http://schemas.openxmlformats.org/officeDocument/2006/relationships/hyperlink" Target="https://www.facebook.com/leapsbybayer" TargetMode="External"/><Relationship Id="rId1793" Type="http://schemas.openxmlformats.org/officeDocument/2006/relationships/hyperlink" Target="https://www.linkedin.com/company/stellar-development-foundation" TargetMode="External"/><Relationship Id="rId85" Type="http://schemas.openxmlformats.org/officeDocument/2006/relationships/hyperlink" Target="https://www.linkedin.com/company/algebra-ventures-llc/" TargetMode="External"/><Relationship Id="rId816" Type="http://schemas.openxmlformats.org/officeDocument/2006/relationships/hyperlink" Target="https://www.linkedin.com/company/idgvc/about/" TargetMode="External"/><Relationship Id="rId1001" Type="http://schemas.openxmlformats.org/officeDocument/2006/relationships/hyperlink" Target="https://www.linkedin.com/in/rayyanislam/" TargetMode="External"/><Relationship Id="rId1446" Type="http://schemas.openxmlformats.org/officeDocument/2006/relationships/hyperlink" Target="https://twitter.com/supernodevc" TargetMode="External"/><Relationship Id="rId1653" Type="http://schemas.openxmlformats.org/officeDocument/2006/relationships/hyperlink" Target="https://twitter.com/axaim" TargetMode="External"/><Relationship Id="rId1860" Type="http://schemas.openxmlformats.org/officeDocument/2006/relationships/hyperlink" Target="https://www.facebook.com/RiotGames/" TargetMode="External"/><Relationship Id="rId1306" Type="http://schemas.openxmlformats.org/officeDocument/2006/relationships/hyperlink" Target="https://hivecolab.org/" TargetMode="External"/><Relationship Id="rId1513" Type="http://schemas.openxmlformats.org/officeDocument/2006/relationships/hyperlink" Target="https://en.engierassembleursdenergies.com/" TargetMode="External"/><Relationship Id="rId1720" Type="http://schemas.openxmlformats.org/officeDocument/2006/relationships/hyperlink" Target="https://www.linkedin.com/company/good-soil-venture-capital" TargetMode="External"/><Relationship Id="rId1958" Type="http://schemas.openxmlformats.org/officeDocument/2006/relationships/hyperlink" Target="https://www.linkedin.com/company/electron-capital-partners-llc" TargetMode="External"/><Relationship Id="rId12" Type="http://schemas.openxmlformats.org/officeDocument/2006/relationships/hyperlink" Target="http://500.co/" TargetMode="External"/><Relationship Id="rId1818" Type="http://schemas.openxmlformats.org/officeDocument/2006/relationships/hyperlink" Target="https://www.linkedin.com/company/ggv-capital/" TargetMode="External"/><Relationship Id="rId161" Type="http://schemas.openxmlformats.org/officeDocument/2006/relationships/hyperlink" Target="http://ceniarthllc.com/" TargetMode="External"/><Relationship Id="rId399" Type="http://schemas.openxmlformats.org/officeDocument/2006/relationships/hyperlink" Target="https://www.twitter.com/lendableinc" TargetMode="External"/><Relationship Id="rId259" Type="http://schemas.openxmlformats.org/officeDocument/2006/relationships/hyperlink" Target="https://fjlabs.com/" TargetMode="External"/><Relationship Id="rId466" Type="http://schemas.openxmlformats.org/officeDocument/2006/relationships/hyperlink" Target="https://precursorvc.com/" TargetMode="External"/><Relationship Id="rId673" Type="http://schemas.openxmlformats.org/officeDocument/2006/relationships/hyperlink" Target="https://twitter.com/alphamundi" TargetMode="External"/><Relationship Id="rId880" Type="http://schemas.openxmlformats.org/officeDocument/2006/relationships/hyperlink" Target="https://www.toyota-tsusho.com/english/company/" TargetMode="External"/><Relationship Id="rId1096" Type="http://schemas.openxmlformats.org/officeDocument/2006/relationships/hyperlink" Target="http://tektonventures.com/" TargetMode="External"/><Relationship Id="rId119" Type="http://schemas.openxmlformats.org/officeDocument/2006/relationships/hyperlink" Target="https://beta.ventures/" TargetMode="External"/><Relationship Id="rId326" Type="http://schemas.openxmlformats.org/officeDocument/2006/relationships/hyperlink" Target="https://www.linkedin.com/company/helion-ventures/" TargetMode="External"/><Relationship Id="rId533" Type="http://schemas.openxmlformats.org/officeDocument/2006/relationships/hyperlink" Target="http://www.singularityinvestments.com/" TargetMode="External"/><Relationship Id="rId978" Type="http://schemas.openxmlformats.org/officeDocument/2006/relationships/hyperlink" Target="https://www.triodos-im.com/" TargetMode="External"/><Relationship Id="rId1163" Type="http://schemas.openxmlformats.org/officeDocument/2006/relationships/hyperlink" Target="https://www.facebook.com/Sparkmind.vc/" TargetMode="External"/><Relationship Id="rId1370" Type="http://schemas.openxmlformats.org/officeDocument/2006/relationships/hyperlink" Target="https://www.linkedin.com/company/falakstartups/about/" TargetMode="External"/><Relationship Id="rId2007" Type="http://schemas.openxmlformats.org/officeDocument/2006/relationships/hyperlink" Target="https://www.linkedin.com/company/valiant-capital-partners/about/" TargetMode="External"/><Relationship Id="rId740" Type="http://schemas.openxmlformats.org/officeDocument/2006/relationships/hyperlink" Target="https://web.facebook.com/ewbcanada?_rdc=1&amp;_rdr" TargetMode="External"/><Relationship Id="rId838" Type="http://schemas.openxmlformats.org/officeDocument/2006/relationships/hyperlink" Target="https://www.linkedin.com/company/bamboo-finance/" TargetMode="External"/><Relationship Id="rId1023" Type="http://schemas.openxmlformats.org/officeDocument/2006/relationships/hyperlink" Target="https://www.facebook.com/xseedcapital/" TargetMode="External"/><Relationship Id="rId1468" Type="http://schemas.openxmlformats.org/officeDocument/2006/relationships/hyperlink" Target="https://www.facebook.com/VitalCapital/" TargetMode="External"/><Relationship Id="rId1675" Type="http://schemas.openxmlformats.org/officeDocument/2006/relationships/hyperlink" Target="https://www.linkedin.com/company/eflogistics-egypt" TargetMode="External"/><Relationship Id="rId1882" Type="http://schemas.openxmlformats.org/officeDocument/2006/relationships/hyperlink" Target="https://www.class5global.com/" TargetMode="External"/><Relationship Id="rId600" Type="http://schemas.openxmlformats.org/officeDocument/2006/relationships/hyperlink" Target="http://villgrokenya.or.ke/" TargetMode="External"/><Relationship Id="rId1230" Type="http://schemas.openxmlformats.org/officeDocument/2006/relationships/hyperlink" Target="https://twitter.com/thechrysalisco?lang=en" TargetMode="External"/><Relationship Id="rId1328" Type="http://schemas.openxmlformats.org/officeDocument/2006/relationships/hyperlink" Target="https://www.empgroup.com/" TargetMode="External"/><Relationship Id="rId1535" Type="http://schemas.openxmlformats.org/officeDocument/2006/relationships/hyperlink" Target="https://www.entreecap.com/" TargetMode="External"/><Relationship Id="rId905" Type="http://schemas.openxmlformats.org/officeDocument/2006/relationships/hyperlink" Target="https://www.kawisafi.com/investments" TargetMode="External"/><Relationship Id="rId1742" Type="http://schemas.openxmlformats.org/officeDocument/2006/relationships/hyperlink" Target="https://www.linkedin.com/company/dynamovc/" TargetMode="External"/><Relationship Id="rId34" Type="http://schemas.openxmlformats.org/officeDocument/2006/relationships/hyperlink" Target="https://www.actionheroventures.com/" TargetMode="External"/><Relationship Id="rId1602" Type="http://schemas.openxmlformats.org/officeDocument/2006/relationships/hyperlink" Target="https://twitter.com/Frontlinevc" TargetMode="External"/><Relationship Id="rId183" Type="http://schemas.openxmlformats.org/officeDocument/2006/relationships/hyperlink" Target="http://www.compass.mu/" TargetMode="External"/><Relationship Id="rId390" Type="http://schemas.openxmlformats.org/officeDocument/2006/relationships/hyperlink" Target="https://www.linkedin.com/company/leapfrog-investments/" TargetMode="External"/><Relationship Id="rId1907" Type="http://schemas.openxmlformats.org/officeDocument/2006/relationships/hyperlink" Target="https://www.facebook.com/AfricArenaaccelerator/" TargetMode="External"/><Relationship Id="rId2071" Type="http://schemas.openxmlformats.org/officeDocument/2006/relationships/hyperlink" Target="https://www.unicornmaking.com/" TargetMode="External"/><Relationship Id="rId250" Type="http://schemas.openxmlformats.org/officeDocument/2006/relationships/hyperlink" Target="http://www.ezdehar.com/" TargetMode="External"/><Relationship Id="rId488" Type="http://schemas.openxmlformats.org/officeDocument/2006/relationships/hyperlink" Target="https://www.linkedin.com/company/rabacap/" TargetMode="External"/><Relationship Id="rId695" Type="http://schemas.openxmlformats.org/officeDocument/2006/relationships/hyperlink" Target="https://www.linkedin.com/company/acumen-fund/about/" TargetMode="External"/><Relationship Id="rId110" Type="http://schemas.openxmlformats.org/officeDocument/2006/relationships/hyperlink" Target="https://www.linkedin.com/company/athena-capital/" TargetMode="External"/><Relationship Id="rId348" Type="http://schemas.openxmlformats.org/officeDocument/2006/relationships/hyperlink" Target="https://www.ifc.org/" TargetMode="External"/><Relationship Id="rId555" Type="http://schemas.openxmlformats.org/officeDocument/2006/relationships/hyperlink" Target="https://stv.vc/" TargetMode="External"/><Relationship Id="rId762" Type="http://schemas.openxmlformats.org/officeDocument/2006/relationships/hyperlink" Target="http://crystalstreamcap.cn/en" TargetMode="External"/><Relationship Id="rId1185" Type="http://schemas.openxmlformats.org/officeDocument/2006/relationships/hyperlink" Target="https://twitter.com/DaalCapital" TargetMode="External"/><Relationship Id="rId1392" Type="http://schemas.openxmlformats.org/officeDocument/2006/relationships/hyperlink" Target="https://www.venture-builder.com/" TargetMode="External"/><Relationship Id="rId2029" Type="http://schemas.openxmlformats.org/officeDocument/2006/relationships/hyperlink" Target="https://jimco.com/en" TargetMode="External"/><Relationship Id="rId208" Type="http://schemas.openxmlformats.org/officeDocument/2006/relationships/hyperlink" Target="http://www.dblpartners.vc/" TargetMode="External"/><Relationship Id="rId415" Type="http://schemas.openxmlformats.org/officeDocument/2006/relationships/hyperlink" Target="https://www.linkedin.com/company/microtraction/" TargetMode="External"/><Relationship Id="rId622" Type="http://schemas.openxmlformats.org/officeDocument/2006/relationships/hyperlink" Target="https://www.linkedin.com/company/western-technology-investment/about/" TargetMode="External"/><Relationship Id="rId1045" Type="http://schemas.openxmlformats.org/officeDocument/2006/relationships/hyperlink" Target="https://www.linkedin.com/company/digital-currency-group/about/" TargetMode="External"/><Relationship Id="rId1252" Type="http://schemas.openxmlformats.org/officeDocument/2006/relationships/hyperlink" Target="https://www.telosimpact.com/" TargetMode="External"/><Relationship Id="rId1697" Type="http://schemas.openxmlformats.org/officeDocument/2006/relationships/hyperlink" Target="http://averroes.vc/" TargetMode="External"/><Relationship Id="rId927" Type="http://schemas.openxmlformats.org/officeDocument/2006/relationships/hyperlink" Target="https://www.linkedin.com/company/caterpillar-inc/" TargetMode="External"/><Relationship Id="rId1112" Type="http://schemas.openxmlformats.org/officeDocument/2006/relationships/hyperlink" Target="https://www.linkedin.com/company/javelin-venture-partners/about/" TargetMode="External"/><Relationship Id="rId1557" Type="http://schemas.openxmlformats.org/officeDocument/2006/relationships/hyperlink" Target="https://www.binancelabs.co/" TargetMode="External"/><Relationship Id="rId1764" Type="http://schemas.openxmlformats.org/officeDocument/2006/relationships/hyperlink" Target="https://sabfoundation.co.za/" TargetMode="External"/><Relationship Id="rId1971" Type="http://schemas.openxmlformats.org/officeDocument/2006/relationships/hyperlink" Target="https://www.jedarcapital.co/about" TargetMode="External"/><Relationship Id="rId56" Type="http://schemas.openxmlformats.org/officeDocument/2006/relationships/hyperlink" Target="https://www.afdb.org/en/" TargetMode="External"/><Relationship Id="rId1417" Type="http://schemas.openxmlformats.org/officeDocument/2006/relationships/hyperlink" Target="https://www.p1.ventures/" TargetMode="External"/><Relationship Id="rId1624" Type="http://schemas.openxmlformats.org/officeDocument/2006/relationships/hyperlink" Target="https://www.ajaxinvestmentstrategies.com/" TargetMode="External"/><Relationship Id="rId1831" Type="http://schemas.openxmlformats.org/officeDocument/2006/relationships/hyperlink" Target="https://www.linkedin.com/company/impact-hub-accra" TargetMode="External"/><Relationship Id="rId1929" Type="http://schemas.openxmlformats.org/officeDocument/2006/relationships/hyperlink" Target="https://www.linkedin.com/company/dragoneer-investment-group-llc/" TargetMode="External"/><Relationship Id="rId272" Type="http://schemas.openxmlformats.org/officeDocument/2006/relationships/hyperlink" Target="https://www.linkedin.com/company/frontier-digital-ventures/" TargetMode="External"/><Relationship Id="rId577" Type="http://schemas.openxmlformats.org/officeDocument/2006/relationships/hyperlink" Target="https://www.tofinocap.com/" TargetMode="External"/><Relationship Id="rId132" Type="http://schemas.openxmlformats.org/officeDocument/2006/relationships/hyperlink" Target="http://www.bluehaveninitiative.com/" TargetMode="External"/><Relationship Id="rId784" Type="http://schemas.openxmlformats.org/officeDocument/2006/relationships/hyperlink" Target="https://www.facebook.com/pages/eVentures-Africa-Fund/" TargetMode="External"/><Relationship Id="rId991" Type="http://schemas.openxmlformats.org/officeDocument/2006/relationships/hyperlink" Target="https://twitter.com/greenvisorcap?lang=en" TargetMode="External"/><Relationship Id="rId1067" Type="http://schemas.openxmlformats.org/officeDocument/2006/relationships/hyperlink" Target="https://twitter.com/stripe" TargetMode="External"/><Relationship Id="rId2020" Type="http://schemas.openxmlformats.org/officeDocument/2006/relationships/hyperlink" Target="http://www.basecapital.co.za/default.html" TargetMode="External"/><Relationship Id="rId437" Type="http://schemas.openxmlformats.org/officeDocument/2006/relationships/hyperlink" Target="https://www.linkedin.com/company/novastar-ventures/" TargetMode="External"/><Relationship Id="rId644" Type="http://schemas.openxmlformats.org/officeDocument/2006/relationships/hyperlink" Target="https://twitter.com/Cc_HUB" TargetMode="External"/><Relationship Id="rId851" Type="http://schemas.openxmlformats.org/officeDocument/2006/relationships/hyperlink" Target="https://www.facebook.com/pages/Valor-Capital-Group/418141171654162" TargetMode="External"/><Relationship Id="rId1274" Type="http://schemas.openxmlformats.org/officeDocument/2006/relationships/hyperlink" Target="http://liquid2.vc/" TargetMode="External"/><Relationship Id="rId1481" Type="http://schemas.openxmlformats.org/officeDocument/2006/relationships/hyperlink" Target="https://www.linkedin.com/company/startupcircles/" TargetMode="External"/><Relationship Id="rId1579" Type="http://schemas.openxmlformats.org/officeDocument/2006/relationships/hyperlink" Target="https://twitter.com/BGFAfrica" TargetMode="External"/><Relationship Id="rId504" Type="http://schemas.openxmlformats.org/officeDocument/2006/relationships/hyperlink" Target="https://www.linkedin.com/company/safaricom/" TargetMode="External"/><Relationship Id="rId711" Type="http://schemas.openxmlformats.org/officeDocument/2006/relationships/hyperlink" Target="https://www.linkedin.com/company/dbsa" TargetMode="External"/><Relationship Id="rId949" Type="http://schemas.openxmlformats.org/officeDocument/2006/relationships/hyperlink" Target="https://www.linkedin.com/company/sanlam-investments/about/" TargetMode="External"/><Relationship Id="rId1134" Type="http://schemas.openxmlformats.org/officeDocument/2006/relationships/hyperlink" Target="https://www.linkedin.com/company/platform45/about/" TargetMode="External"/><Relationship Id="rId1341" Type="http://schemas.openxmlformats.org/officeDocument/2006/relationships/hyperlink" Target="https://www.facebook.com/TheRoddenberryFoundation" TargetMode="External"/><Relationship Id="rId1786" Type="http://schemas.openxmlformats.org/officeDocument/2006/relationships/hyperlink" Target="https://twitter.com/rallycapglobal" TargetMode="External"/><Relationship Id="rId1993" Type="http://schemas.openxmlformats.org/officeDocument/2006/relationships/hyperlink" Target="https://growthgrid.co.za/" TargetMode="External"/><Relationship Id="rId78" Type="http://schemas.openxmlformats.org/officeDocument/2006/relationships/hyperlink" Target="https://www.linkedin.com/company/akilivc/" TargetMode="External"/><Relationship Id="rId809" Type="http://schemas.openxmlformats.org/officeDocument/2006/relationships/hyperlink" Target="https://www.linkedin.com/company/%E6%BA%90%E7%A0%81%E8%B5%84%E6%9C%AC/" TargetMode="External"/><Relationship Id="rId1201" Type="http://schemas.openxmlformats.org/officeDocument/2006/relationships/hyperlink" Target="https://www.elea-foundation.org/" TargetMode="External"/><Relationship Id="rId1439" Type="http://schemas.openxmlformats.org/officeDocument/2006/relationships/hyperlink" Target="https://twitter.com/SVB_Financial" TargetMode="External"/><Relationship Id="rId1646" Type="http://schemas.openxmlformats.org/officeDocument/2006/relationships/hyperlink" Target="https://www.linkedin.com/company/samurai-incubate-inc/" TargetMode="External"/><Relationship Id="rId1853" Type="http://schemas.openxmlformats.org/officeDocument/2006/relationships/hyperlink" Target="https://www.fcainvestments.fi/" TargetMode="External"/><Relationship Id="rId1506" Type="http://schemas.openxmlformats.org/officeDocument/2006/relationships/hyperlink" Target="https://twitter.com/SegalFoundation" TargetMode="External"/><Relationship Id="rId1713" Type="http://schemas.openxmlformats.org/officeDocument/2006/relationships/hyperlink" Target="https://twitter.com/sseangels" TargetMode="External"/><Relationship Id="rId1920" Type="http://schemas.openxmlformats.org/officeDocument/2006/relationships/hyperlink" Target="https://twitter.com/lightspeedvp" TargetMode="External"/><Relationship Id="rId294" Type="http://schemas.openxmlformats.org/officeDocument/2006/relationships/hyperlink" Target="http://www.grayghostventures.com/" TargetMode="External"/><Relationship Id="rId154" Type="http://schemas.openxmlformats.org/officeDocument/2006/relationships/hyperlink" Target="https://www.linkedin.com/company/cardinalstoneng/" TargetMode="External"/><Relationship Id="rId361" Type="http://schemas.openxmlformats.org/officeDocument/2006/relationships/hyperlink" Target="https://www.linkedin.com/company/kima-ventures/" TargetMode="External"/><Relationship Id="rId599" Type="http://schemas.openxmlformats.org/officeDocument/2006/relationships/hyperlink" Target="https://www.linkedin.com/company/village-capital/" TargetMode="External"/><Relationship Id="rId2042" Type="http://schemas.openxmlformats.org/officeDocument/2006/relationships/hyperlink" Target="https://www.linkedin.com/company/nimble-partners-llc/about/" TargetMode="External"/><Relationship Id="rId459" Type="http://schemas.openxmlformats.org/officeDocument/2006/relationships/hyperlink" Target="https://persistent.energy/" TargetMode="External"/><Relationship Id="rId666" Type="http://schemas.openxmlformats.org/officeDocument/2006/relationships/hyperlink" Target="https://www.linkedin.com/company/norrsken-foundation" TargetMode="External"/><Relationship Id="rId873" Type="http://schemas.openxmlformats.org/officeDocument/2006/relationships/hyperlink" Target="https://www.merckgroup.com/en/research/innovation-center/accelerator.html" TargetMode="External"/><Relationship Id="rId1089" Type="http://schemas.openxmlformats.org/officeDocument/2006/relationships/hyperlink" Target="http://www.nea.com/" TargetMode="External"/><Relationship Id="rId1296" Type="http://schemas.openxmlformats.org/officeDocument/2006/relationships/hyperlink" Target="https://www.linkedin.com/company/women-entrepreneurs-finance-initiative" TargetMode="External"/><Relationship Id="rId221" Type="http://schemas.openxmlformats.org/officeDocument/2006/relationships/hyperlink" Target="https://www.linkedin.com/company/dsventures/" TargetMode="External"/><Relationship Id="rId319" Type="http://schemas.openxmlformats.org/officeDocument/2006/relationships/hyperlink" Target="https://www.havaic.com/" TargetMode="External"/><Relationship Id="rId526" Type="http://schemas.openxmlformats.org/officeDocument/2006/relationships/hyperlink" Target="https://www.linkedin.com/company/seedstars/" TargetMode="External"/><Relationship Id="rId1156" Type="http://schemas.openxmlformats.org/officeDocument/2006/relationships/hyperlink" Target="https://africadevelopmentcapital.com/" TargetMode="External"/><Relationship Id="rId1363" Type="http://schemas.openxmlformats.org/officeDocument/2006/relationships/hyperlink" Target="https://www.facebook.com/acceleratorcentre" TargetMode="External"/><Relationship Id="rId733" Type="http://schemas.openxmlformats.org/officeDocument/2006/relationships/hyperlink" Target="https://www.automationgroup.ca/" TargetMode="External"/><Relationship Id="rId940" Type="http://schemas.openxmlformats.org/officeDocument/2006/relationships/hyperlink" Target="https://www.linkedin.com/company/futuregrowth-asset-management/about/" TargetMode="External"/><Relationship Id="rId1016" Type="http://schemas.openxmlformats.org/officeDocument/2006/relationships/hyperlink" Target="https://www.nyca.com/" TargetMode="External"/><Relationship Id="rId1570" Type="http://schemas.openxmlformats.org/officeDocument/2006/relationships/hyperlink" Target="https://www.linkedin.com/company/UNCDF" TargetMode="External"/><Relationship Id="rId1668" Type="http://schemas.openxmlformats.org/officeDocument/2006/relationships/hyperlink" Target="https://www.linkedin.com/company/point-nine-capital/" TargetMode="External"/><Relationship Id="rId1875" Type="http://schemas.openxmlformats.org/officeDocument/2006/relationships/hyperlink" Target="https://jimco.com/" TargetMode="External"/><Relationship Id="rId800" Type="http://schemas.openxmlformats.org/officeDocument/2006/relationships/hyperlink" Target="https://www.facebook.com/ItannaAfrica/" TargetMode="External"/><Relationship Id="rId1223" Type="http://schemas.openxmlformats.org/officeDocument/2006/relationships/hyperlink" Target="https://www.ensoequity.com/" TargetMode="External"/><Relationship Id="rId1430" Type="http://schemas.openxmlformats.org/officeDocument/2006/relationships/hyperlink" Target="https://digitalhorizon.vc/" TargetMode="External"/><Relationship Id="rId1528" Type="http://schemas.openxmlformats.org/officeDocument/2006/relationships/hyperlink" Target="https://trgc.io/" TargetMode="External"/><Relationship Id="rId1735" Type="http://schemas.openxmlformats.org/officeDocument/2006/relationships/hyperlink" Target="https://twitter.com/apispartners" TargetMode="External"/><Relationship Id="rId1942" Type="http://schemas.openxmlformats.org/officeDocument/2006/relationships/hyperlink" Target="https://www.linkedin.com/company/luxor-capital-llc" TargetMode="External"/><Relationship Id="rId27" Type="http://schemas.openxmlformats.org/officeDocument/2006/relationships/hyperlink" Target="https://www.accion.org/venturelab" TargetMode="External"/><Relationship Id="rId1802" Type="http://schemas.openxmlformats.org/officeDocument/2006/relationships/hyperlink" Target="https://www.hultprize.org/" TargetMode="External"/><Relationship Id="rId176" Type="http://schemas.openxmlformats.org/officeDocument/2006/relationships/hyperlink" Target="http://www.chinook-capital.com/" TargetMode="External"/><Relationship Id="rId383" Type="http://schemas.openxmlformats.org/officeDocument/2006/relationships/hyperlink" Target="http://wwww.latcap.co/" TargetMode="External"/><Relationship Id="rId590" Type="http://schemas.openxmlformats.org/officeDocument/2006/relationships/hyperlink" Target="https://www.venturesplatform.com/" TargetMode="External"/><Relationship Id="rId2064" Type="http://schemas.openxmlformats.org/officeDocument/2006/relationships/hyperlink" Target="https://corporate.payu.com/" TargetMode="External"/><Relationship Id="rId243" Type="http://schemas.openxmlformats.org/officeDocument/2006/relationships/hyperlink" Target="http://www.eib.org/en/" TargetMode="External"/><Relationship Id="rId450" Type="http://schemas.openxmlformats.org/officeDocument/2006/relationships/hyperlink" Target="http://www.outlierz.co/" TargetMode="External"/><Relationship Id="rId688" Type="http://schemas.openxmlformats.org/officeDocument/2006/relationships/hyperlink" Target="https://twitter.com/umojarubber" TargetMode="External"/><Relationship Id="rId895" Type="http://schemas.openxmlformats.org/officeDocument/2006/relationships/hyperlink" Target="https://twitter.com/susaventures?lang=en" TargetMode="External"/><Relationship Id="rId1080" Type="http://schemas.openxmlformats.org/officeDocument/2006/relationships/hyperlink" Target="https://www.linkedin.com/company/arzanvc/about/" TargetMode="External"/><Relationship Id="rId103" Type="http://schemas.openxmlformats.org/officeDocument/2006/relationships/hyperlink" Target="http://aster.com/" TargetMode="External"/><Relationship Id="rId310" Type="http://schemas.openxmlformats.org/officeDocument/2006/relationships/hyperlink" Target="http://www.groundsquirrelventures.com/" TargetMode="External"/><Relationship Id="rId548" Type="http://schemas.openxmlformats.org/officeDocument/2006/relationships/hyperlink" Target="https://www.springaccelerator.org/" TargetMode="External"/><Relationship Id="rId755" Type="http://schemas.openxmlformats.org/officeDocument/2006/relationships/hyperlink" Target="https://www.linkedin.com/company/bill-&amp;-melinda-gates-foundation/about/" TargetMode="External"/><Relationship Id="rId962" Type="http://schemas.openxmlformats.org/officeDocument/2006/relationships/hyperlink" Target="https://www.linkedin.com/company/tesla-motors/" TargetMode="External"/><Relationship Id="rId1178" Type="http://schemas.openxmlformats.org/officeDocument/2006/relationships/hyperlink" Target="https://www.facebook.com/enygmaventuresfund/" TargetMode="External"/><Relationship Id="rId1385" Type="http://schemas.openxmlformats.org/officeDocument/2006/relationships/hyperlink" Target="https://www.linkedin.com/company/the-ecobank-fintech-challenge" TargetMode="External"/><Relationship Id="rId1592" Type="http://schemas.openxmlformats.org/officeDocument/2006/relationships/hyperlink" Target="https://www.linkedin.com/company/cathay-innovation" TargetMode="External"/><Relationship Id="rId91" Type="http://schemas.openxmlformats.org/officeDocument/2006/relationships/hyperlink" Target="http://www.angelhubventures.com/" TargetMode="External"/><Relationship Id="rId408" Type="http://schemas.openxmlformats.org/officeDocument/2006/relationships/hyperlink" Target="https://www.linkedin.com/company/lynett-capital/" TargetMode="External"/><Relationship Id="rId615" Type="http://schemas.openxmlformats.org/officeDocument/2006/relationships/hyperlink" Target="https://www.vuwa.co.za/" TargetMode="External"/><Relationship Id="rId822" Type="http://schemas.openxmlformats.org/officeDocument/2006/relationships/hyperlink" Target="https://www.mediatek.com/" TargetMode="External"/><Relationship Id="rId1038" Type="http://schemas.openxmlformats.org/officeDocument/2006/relationships/hyperlink" Target="https://www.linkedin.com/company/bitfury/" TargetMode="External"/><Relationship Id="rId1245" Type="http://schemas.openxmlformats.org/officeDocument/2006/relationships/hyperlink" Target="https://www.linkedin.com/company/umkhathi-wethu-holdings-pty-ltd/" TargetMode="External"/><Relationship Id="rId1452" Type="http://schemas.openxmlformats.org/officeDocument/2006/relationships/hyperlink" Target="https://zetogon.com/" TargetMode="External"/><Relationship Id="rId1897" Type="http://schemas.openxmlformats.org/officeDocument/2006/relationships/hyperlink" Target="https://twitter.com/allectuscapital" TargetMode="External"/><Relationship Id="rId1105" Type="http://schemas.openxmlformats.org/officeDocument/2006/relationships/hyperlink" Target="http://www.thealitheia.com/" TargetMode="External"/><Relationship Id="rId1312" Type="http://schemas.openxmlformats.org/officeDocument/2006/relationships/hyperlink" Target="https://twitter.com/OutboxHub" TargetMode="External"/><Relationship Id="rId1757" Type="http://schemas.openxmlformats.org/officeDocument/2006/relationships/hyperlink" Target="https://www.linkedin.com/company/blackrock" TargetMode="External"/><Relationship Id="rId1964" Type="http://schemas.openxmlformats.org/officeDocument/2006/relationships/hyperlink" Target="https://www.linkedin.com/company/vostok-new-ventures-ltd/about/" TargetMode="External"/><Relationship Id="rId49" Type="http://schemas.openxmlformats.org/officeDocument/2006/relationships/hyperlink" Target="http://www.adlevocapital.com/" TargetMode="External"/><Relationship Id="rId1617" Type="http://schemas.openxmlformats.org/officeDocument/2006/relationships/hyperlink" Target="http://rethinkimpact.com/" TargetMode="External"/><Relationship Id="rId1824" Type="http://schemas.openxmlformats.org/officeDocument/2006/relationships/hyperlink" Target="https://www.linkedin.com/company/intelcapital/" TargetMode="External"/><Relationship Id="rId198" Type="http://schemas.openxmlformats.org/officeDocument/2006/relationships/hyperlink" Target="https://twitter.com/CRE_VC" TargetMode="External"/><Relationship Id="rId265" Type="http://schemas.openxmlformats.org/officeDocument/2006/relationships/hyperlink" Target="https://www.fmo.nl/" TargetMode="External"/><Relationship Id="rId472" Type="http://schemas.openxmlformats.org/officeDocument/2006/relationships/hyperlink" Target="http://principalpartners.co.za/" TargetMode="External"/><Relationship Id="rId125" Type="http://schemas.openxmlformats.org/officeDocument/2006/relationships/hyperlink" Target="https://www.beyondcapitalfund.org/" TargetMode="External"/><Relationship Id="rId332" Type="http://schemas.openxmlformats.org/officeDocument/2006/relationships/hyperlink" Target="https://www.linkedin.com/company/hevafund/" TargetMode="External"/><Relationship Id="rId777" Type="http://schemas.openxmlformats.org/officeDocument/2006/relationships/hyperlink" Target="https://www.idc.co.za/who-how-we-help/" TargetMode="External"/><Relationship Id="rId984" Type="http://schemas.openxmlformats.org/officeDocument/2006/relationships/hyperlink" Target="https://www.odey.com/" TargetMode="External"/><Relationship Id="rId2013" Type="http://schemas.openxmlformats.org/officeDocument/2006/relationships/hyperlink" Target="https://www.kismetcap.com/" TargetMode="External"/><Relationship Id="rId637" Type="http://schemas.openxmlformats.org/officeDocument/2006/relationships/hyperlink" Target="http://www.maisoncapital.com/" TargetMode="External"/><Relationship Id="rId844" Type="http://schemas.openxmlformats.org/officeDocument/2006/relationships/hyperlink" Target="https://www.facebook.com/stichtingdoen/" TargetMode="External"/><Relationship Id="rId1267" Type="http://schemas.openxmlformats.org/officeDocument/2006/relationships/hyperlink" Target="https://www.linkedin.com/company/harambeans" TargetMode="External"/><Relationship Id="rId1474" Type="http://schemas.openxmlformats.org/officeDocument/2006/relationships/hyperlink" Target="https://www.linkedin.com/company/glint-consulting" TargetMode="External"/><Relationship Id="rId1681" Type="http://schemas.openxmlformats.org/officeDocument/2006/relationships/hyperlink" Target="https://twitter.com/AmanoCapital" TargetMode="External"/><Relationship Id="rId704" Type="http://schemas.openxmlformats.org/officeDocument/2006/relationships/hyperlink" Target="https://www.sumitomocorp.com/en/jp" TargetMode="External"/><Relationship Id="rId911" Type="http://schemas.openxmlformats.org/officeDocument/2006/relationships/hyperlink" Target="https://www.linkedin.com/company/pcg-investments/about/" TargetMode="External"/><Relationship Id="rId1127" Type="http://schemas.openxmlformats.org/officeDocument/2006/relationships/hyperlink" Target="https://www.dpd.com/group/en/company/" TargetMode="External"/><Relationship Id="rId1334" Type="http://schemas.openxmlformats.org/officeDocument/2006/relationships/hyperlink" Target="https://www.linkedin.com/company/resolute-ventures/" TargetMode="External"/><Relationship Id="rId1541" Type="http://schemas.openxmlformats.org/officeDocument/2006/relationships/hyperlink" Target="https://www.agility.com/en/agility-ventures/" TargetMode="External"/><Relationship Id="rId1779" Type="http://schemas.openxmlformats.org/officeDocument/2006/relationships/hyperlink" Target="https://www.assemblycapitalpartners.com/" TargetMode="External"/><Relationship Id="rId1986" Type="http://schemas.openxmlformats.org/officeDocument/2006/relationships/hyperlink" Target="https://aceandcompany.com/" TargetMode="External"/><Relationship Id="rId40" Type="http://schemas.openxmlformats.org/officeDocument/2006/relationships/hyperlink" Target="http://www.adenia.com/" TargetMode="External"/><Relationship Id="rId1401" Type="http://schemas.openxmlformats.org/officeDocument/2006/relationships/hyperlink" Target="https://www.linkedin.com/company/norican-group/" TargetMode="External"/><Relationship Id="rId1639" Type="http://schemas.openxmlformats.org/officeDocument/2006/relationships/hyperlink" Target="https://www.linkedin.com/company/zedcrest-capital-limited" TargetMode="External"/><Relationship Id="rId1846" Type="http://schemas.openxmlformats.org/officeDocument/2006/relationships/hyperlink" Target="http://mohauequitypartners.co.za/" TargetMode="External"/><Relationship Id="rId1706" Type="http://schemas.openxmlformats.org/officeDocument/2006/relationships/hyperlink" Target="https://www.esquared.org.za/" TargetMode="External"/><Relationship Id="rId1913" Type="http://schemas.openxmlformats.org/officeDocument/2006/relationships/hyperlink" Target="https://www.linkedin.com/company/venturesouq/about/" TargetMode="External"/><Relationship Id="rId287" Type="http://schemas.openxmlformats.org/officeDocument/2006/relationships/hyperlink" Target="https://www.linkedin.com/company/goldfish-fund/" TargetMode="External"/><Relationship Id="rId494" Type="http://schemas.openxmlformats.org/officeDocument/2006/relationships/hyperlink" Target="http://www.responsability.com/en" TargetMode="External"/><Relationship Id="rId147" Type="http://schemas.openxmlformats.org/officeDocument/2006/relationships/hyperlink" Target="https://capricornllc.com/" TargetMode="External"/><Relationship Id="rId354" Type="http://schemas.openxmlformats.org/officeDocument/2006/relationships/hyperlink" Target="https://www.jpmorgan.com/global/about/asset-management" TargetMode="External"/><Relationship Id="rId799" Type="http://schemas.openxmlformats.org/officeDocument/2006/relationships/hyperlink" Target="https://twitter.com/ItannaAfrica" TargetMode="External"/><Relationship Id="rId1191" Type="http://schemas.openxmlformats.org/officeDocument/2006/relationships/hyperlink" Target="https://www.linkedin.com/company/ortusafricacapital/about/" TargetMode="External"/><Relationship Id="rId2035" Type="http://schemas.openxmlformats.org/officeDocument/2006/relationships/hyperlink" Target="https://www.linkedin.com/company/hoaq" TargetMode="External"/><Relationship Id="rId561" Type="http://schemas.openxmlformats.org/officeDocument/2006/relationships/hyperlink" Target="https://sunfunder.com/" TargetMode="External"/><Relationship Id="rId659" Type="http://schemas.openxmlformats.org/officeDocument/2006/relationships/hyperlink" Target="https://twitter.com/AcceleratedDV" TargetMode="External"/><Relationship Id="rId866" Type="http://schemas.openxmlformats.org/officeDocument/2006/relationships/hyperlink" Target="https://www.engie.com/en" TargetMode="External"/><Relationship Id="rId1289" Type="http://schemas.openxmlformats.org/officeDocument/2006/relationships/hyperlink" Target="https://www.linkedin.com/company/mitc-capital-maroc-numeric-fund-" TargetMode="External"/><Relationship Id="rId1496" Type="http://schemas.openxmlformats.org/officeDocument/2006/relationships/hyperlink" Target="https://twitter.com/armengage" TargetMode="External"/><Relationship Id="rId214" Type="http://schemas.openxmlformats.org/officeDocument/2006/relationships/hyperlink" Target="https://dfslab.net/" TargetMode="External"/><Relationship Id="rId421" Type="http://schemas.openxmlformats.org/officeDocument/2006/relationships/hyperlink" Target="https://www.naspers.com/" TargetMode="External"/><Relationship Id="rId519" Type="http://schemas.openxmlformats.org/officeDocument/2006/relationships/hyperlink" Target="http://www.sawariventures.com/c" TargetMode="External"/><Relationship Id="rId1051" Type="http://schemas.openxmlformats.org/officeDocument/2006/relationships/hyperlink" Target="https://twitter.com/panteracapital?lang=en" TargetMode="External"/><Relationship Id="rId1149" Type="http://schemas.openxmlformats.org/officeDocument/2006/relationships/hyperlink" Target="https://www.facebook.com/Showroomprivecouk/" TargetMode="External"/><Relationship Id="rId1356" Type="http://schemas.openxmlformats.org/officeDocument/2006/relationships/hyperlink" Target="https://www.jica.go.jp/english/" TargetMode="External"/><Relationship Id="rId726" Type="http://schemas.openxmlformats.org/officeDocument/2006/relationships/hyperlink" Target="https://www.facebook.com/innoventuresegypt/" TargetMode="External"/><Relationship Id="rId933" Type="http://schemas.openxmlformats.org/officeDocument/2006/relationships/hyperlink" Target="https://social-impact-capital.com/" TargetMode="External"/><Relationship Id="rId1009" Type="http://schemas.openxmlformats.org/officeDocument/2006/relationships/hyperlink" Target="https://arabangel.vc/" TargetMode="External"/><Relationship Id="rId1563" Type="http://schemas.openxmlformats.org/officeDocument/2006/relationships/hyperlink" Target="https://twitter.com/GhanaTechLab" TargetMode="External"/><Relationship Id="rId1770" Type="http://schemas.openxmlformats.org/officeDocument/2006/relationships/hyperlink" Target="https://www.jnjfoundation.com/" TargetMode="External"/><Relationship Id="rId1868" Type="http://schemas.openxmlformats.org/officeDocument/2006/relationships/hyperlink" Target="https://www.linkedin.com/company/ttv-capital/" TargetMode="External"/><Relationship Id="rId62" Type="http://schemas.openxmlformats.org/officeDocument/2006/relationships/hyperlink" Target="http://www.africanrainbowcapital.co.za/" TargetMode="External"/><Relationship Id="rId1216" Type="http://schemas.openxmlformats.org/officeDocument/2006/relationships/hyperlink" Target="https://www.linkedin.com/company/binance/about/" TargetMode="External"/><Relationship Id="rId1423" Type="http://schemas.openxmlformats.org/officeDocument/2006/relationships/hyperlink" Target="https://www.linkedin.com/company/loyal-vc" TargetMode="External"/><Relationship Id="rId1630" Type="http://schemas.openxmlformats.org/officeDocument/2006/relationships/hyperlink" Target="https://anzishaprize.org/" TargetMode="External"/><Relationship Id="rId1728" Type="http://schemas.openxmlformats.org/officeDocument/2006/relationships/hyperlink" Target="https://www.firstminute.capital/" TargetMode="External"/><Relationship Id="rId1935" Type="http://schemas.openxmlformats.org/officeDocument/2006/relationships/hyperlink" Target="https://www.facebook.com/speedinvestcom/" TargetMode="External"/><Relationship Id="rId169" Type="http://schemas.openxmlformats.org/officeDocument/2006/relationships/hyperlink" Target="http://www.chandariacapital.com/" TargetMode="External"/><Relationship Id="rId376" Type="http://schemas.openxmlformats.org/officeDocument/2006/relationships/hyperlink" Target="https://kuramocapital.com/" TargetMode="External"/><Relationship Id="rId583" Type="http://schemas.openxmlformats.org/officeDocument/2006/relationships/hyperlink" Target="https://www.jointrine.com/" TargetMode="External"/><Relationship Id="rId790" Type="http://schemas.openxmlformats.org/officeDocument/2006/relationships/hyperlink" Target="https://www.linkedin.com/company/equator-capital-partners" TargetMode="External"/><Relationship Id="rId2057" Type="http://schemas.openxmlformats.org/officeDocument/2006/relationships/hyperlink" Target="https://www.golden.ventures/" TargetMode="External"/><Relationship Id="rId4" Type="http://schemas.openxmlformats.org/officeDocument/2006/relationships/hyperlink" Target="http://www.1864accelerator.com/" TargetMode="External"/><Relationship Id="rId236" Type="http://schemas.openxmlformats.org/officeDocument/2006/relationships/hyperlink" Target="https://endurecap.com/" TargetMode="External"/><Relationship Id="rId443" Type="http://schemas.openxmlformats.org/officeDocument/2006/relationships/hyperlink" Target="https://www.linkedin.com/company/omidyar-network/" TargetMode="External"/><Relationship Id="rId650" Type="http://schemas.openxmlformats.org/officeDocument/2006/relationships/hyperlink" Target="https://www.creadev.com/en/our-investment-strategy" TargetMode="External"/><Relationship Id="rId888" Type="http://schemas.openxmlformats.org/officeDocument/2006/relationships/hyperlink" Target="https://twitter.com/revolution" TargetMode="External"/><Relationship Id="rId1073" Type="http://schemas.openxmlformats.org/officeDocument/2006/relationships/hyperlink" Target="https://www.linkedin.com/company/raptor-capital-management/" TargetMode="External"/><Relationship Id="rId1280" Type="http://schemas.openxmlformats.org/officeDocument/2006/relationships/hyperlink" Target="https://www.changeventures.com/" TargetMode="External"/><Relationship Id="rId303" Type="http://schemas.openxmlformats.org/officeDocument/2006/relationships/hyperlink" Target="https://greenlightre.com/" TargetMode="External"/><Relationship Id="rId748" Type="http://schemas.openxmlformats.org/officeDocument/2006/relationships/hyperlink" Target="https://www.linkedin.com/company/kosmos/people/" TargetMode="External"/><Relationship Id="rId955" Type="http://schemas.openxmlformats.org/officeDocument/2006/relationships/hyperlink" Target="https://www.gemcorp.net/" TargetMode="External"/><Relationship Id="rId1140" Type="http://schemas.openxmlformats.org/officeDocument/2006/relationships/hyperlink" Target="https://www.linkedin.com/company/nedbank/about/" TargetMode="External"/><Relationship Id="rId1378" Type="http://schemas.openxmlformats.org/officeDocument/2006/relationships/hyperlink" Target="https://www.linkedin.com/company/all-on-energy" TargetMode="External"/><Relationship Id="rId1585" Type="http://schemas.openxmlformats.org/officeDocument/2006/relationships/hyperlink" Target="https://tangerinelife.com/" TargetMode="External"/><Relationship Id="rId1792" Type="http://schemas.openxmlformats.org/officeDocument/2006/relationships/hyperlink" Target="https://www.stellar.org/foundation" TargetMode="External"/><Relationship Id="rId84" Type="http://schemas.openxmlformats.org/officeDocument/2006/relationships/hyperlink" Target="https://algebraventures.com/" TargetMode="External"/><Relationship Id="rId510" Type="http://schemas.openxmlformats.org/officeDocument/2006/relationships/hyperlink" Target="https://www.satyacapital.com/" TargetMode="External"/><Relationship Id="rId608" Type="http://schemas.openxmlformats.org/officeDocument/2006/relationships/hyperlink" Target="https://www.linkedin.com/company/vostok-emerging-finance-ltd/" TargetMode="External"/><Relationship Id="rId815" Type="http://schemas.openxmlformats.org/officeDocument/2006/relationships/hyperlink" Target="https://www.idgcapital.com/" TargetMode="External"/><Relationship Id="rId1238" Type="http://schemas.openxmlformats.org/officeDocument/2006/relationships/hyperlink" Target="https://twitter.com/leapsbybayer?lang=en" TargetMode="External"/><Relationship Id="rId1445" Type="http://schemas.openxmlformats.org/officeDocument/2006/relationships/hyperlink" Target="https://www.linkedin.com/company/supernode-ventures" TargetMode="External"/><Relationship Id="rId1652" Type="http://schemas.openxmlformats.org/officeDocument/2006/relationships/hyperlink" Target="https://www.linkedin.com/company/axa-investment-managers/about/" TargetMode="External"/><Relationship Id="rId1000" Type="http://schemas.openxmlformats.org/officeDocument/2006/relationships/hyperlink" Target="https://www.linkedin.com/in/rayyanislam/" TargetMode="External"/><Relationship Id="rId1305" Type="http://schemas.openxmlformats.org/officeDocument/2006/relationships/hyperlink" Target="https://www.usaid.gov/powerafrica" TargetMode="External"/><Relationship Id="rId1957" Type="http://schemas.openxmlformats.org/officeDocument/2006/relationships/hyperlink" Target="http://www.electroncapital.com/" TargetMode="External"/><Relationship Id="rId1512" Type="http://schemas.openxmlformats.org/officeDocument/2006/relationships/hyperlink" Target="https://www.facebook.com/efgevfintech/" TargetMode="External"/><Relationship Id="rId1817" Type="http://schemas.openxmlformats.org/officeDocument/2006/relationships/hyperlink" Target="https://www.ggvc.com/" TargetMode="External"/><Relationship Id="rId11" Type="http://schemas.openxmlformats.org/officeDocument/2006/relationships/hyperlink" Target="https://www.linkedin.com/company/4dx-ventures/" TargetMode="External"/><Relationship Id="rId398" Type="http://schemas.openxmlformats.org/officeDocument/2006/relationships/hyperlink" Target="https://www.linkedin.com/company/7952833/" TargetMode="External"/><Relationship Id="rId2079" Type="http://schemas.openxmlformats.org/officeDocument/2006/relationships/hyperlink" Target="https://www.facebook.com/FedhaCap/" TargetMode="External"/><Relationship Id="rId160" Type="http://schemas.openxmlformats.org/officeDocument/2006/relationships/hyperlink" Target="https://www.linkedin.com/company/cdc-group-plc/" TargetMode="External"/><Relationship Id="rId258" Type="http://schemas.openxmlformats.org/officeDocument/2006/relationships/hyperlink" Target="https://fjlabs.com/" TargetMode="External"/><Relationship Id="rId465" Type="http://schemas.openxmlformats.org/officeDocument/2006/relationships/hyperlink" Target="https://precursorvc.com/" TargetMode="External"/><Relationship Id="rId672" Type="http://schemas.openxmlformats.org/officeDocument/2006/relationships/hyperlink" Target="https://www.linkedin.com/company/alphamundi-group-a-g-/about/" TargetMode="External"/><Relationship Id="rId1095" Type="http://schemas.openxmlformats.org/officeDocument/2006/relationships/hyperlink" Target="https://www.facebook.com/frontiercargroup/" TargetMode="External"/><Relationship Id="rId118" Type="http://schemas.openxmlformats.org/officeDocument/2006/relationships/hyperlink" Target="https://beta.ventures/" TargetMode="External"/><Relationship Id="rId325" Type="http://schemas.openxmlformats.org/officeDocument/2006/relationships/hyperlink" Target="http://www.helionvc.com/" TargetMode="External"/><Relationship Id="rId532" Type="http://schemas.openxmlformats.org/officeDocument/2006/relationships/hyperlink" Target="https://www.linkedin.com/company/silvertree-internet-holdings/" TargetMode="External"/><Relationship Id="rId977" Type="http://schemas.openxmlformats.org/officeDocument/2006/relationships/hyperlink" Target="https://www.linkedin.com/company/mbuyu-capital-partners-ltd/about/" TargetMode="External"/><Relationship Id="rId1162" Type="http://schemas.openxmlformats.org/officeDocument/2006/relationships/hyperlink" Target="https://twitter.com/sparkmind_vc?lang=en" TargetMode="External"/><Relationship Id="rId2006" Type="http://schemas.openxmlformats.org/officeDocument/2006/relationships/hyperlink" Target="http://www.valiantcapital.com/" TargetMode="External"/><Relationship Id="rId837" Type="http://schemas.openxmlformats.org/officeDocument/2006/relationships/hyperlink" Target="http://www.bamboocp.com/" TargetMode="External"/><Relationship Id="rId1022" Type="http://schemas.openxmlformats.org/officeDocument/2006/relationships/hyperlink" Target="https://twitter.com/xseedcapital?lang=en" TargetMode="External"/><Relationship Id="rId1467" Type="http://schemas.openxmlformats.org/officeDocument/2006/relationships/hyperlink" Target="https://twitter.com/vital_capital" TargetMode="External"/><Relationship Id="rId1674" Type="http://schemas.openxmlformats.org/officeDocument/2006/relationships/hyperlink" Target="https://eflogistics.com.eg/" TargetMode="External"/><Relationship Id="rId1881" Type="http://schemas.openxmlformats.org/officeDocument/2006/relationships/hyperlink" Target="https://www.linkedin.com/company/global-founders-capital/" TargetMode="External"/><Relationship Id="rId904" Type="http://schemas.openxmlformats.org/officeDocument/2006/relationships/hyperlink" Target="https://www.linkedin.com/company/net1-ueps-technologies-inc./about/" TargetMode="External"/><Relationship Id="rId1327" Type="http://schemas.openxmlformats.org/officeDocument/2006/relationships/hyperlink" Target="https://www.facebook.com/KAINUganda/" TargetMode="External"/><Relationship Id="rId1534" Type="http://schemas.openxmlformats.org/officeDocument/2006/relationships/hyperlink" Target="https://www.linkedin.com/company/target-global" TargetMode="External"/><Relationship Id="rId1741" Type="http://schemas.openxmlformats.org/officeDocument/2006/relationships/hyperlink" Target="https://www.dynamo.vc/" TargetMode="External"/><Relationship Id="rId1979" Type="http://schemas.openxmlformats.org/officeDocument/2006/relationships/hyperlink" Target="https://www.linkedin.com/company/at-one-ventures" TargetMode="External"/><Relationship Id="rId33" Type="http://schemas.openxmlformats.org/officeDocument/2006/relationships/hyperlink" Target="https://www.actionheroventures.com/" TargetMode="External"/><Relationship Id="rId1601" Type="http://schemas.openxmlformats.org/officeDocument/2006/relationships/hyperlink" Target="https://www.linkedin.com/company/frontline-ventures" TargetMode="External"/><Relationship Id="rId1839" Type="http://schemas.openxmlformats.org/officeDocument/2006/relationships/hyperlink" Target="https://www.ogefafrica.com/" TargetMode="External"/><Relationship Id="rId182" Type="http://schemas.openxmlformats.org/officeDocument/2006/relationships/hyperlink" Target="http://www.compass.mu/" TargetMode="External"/><Relationship Id="rId1906" Type="http://schemas.openxmlformats.org/officeDocument/2006/relationships/hyperlink" Target="https://www.linkedin.com/company/africarena" TargetMode="External"/><Relationship Id="rId487" Type="http://schemas.openxmlformats.org/officeDocument/2006/relationships/hyperlink" Target="https://www.rabacap.com/" TargetMode="External"/><Relationship Id="rId694" Type="http://schemas.openxmlformats.org/officeDocument/2006/relationships/hyperlink" Target="https://acumen.org/our-team/" TargetMode="External"/><Relationship Id="rId2070" Type="http://schemas.openxmlformats.org/officeDocument/2006/relationships/hyperlink" Target="https://www.linkedin.com/company/broad-creek-capital/" TargetMode="External"/><Relationship Id="rId347" Type="http://schemas.openxmlformats.org/officeDocument/2006/relationships/hyperlink" Target="https://www.ifc.org/" TargetMode="External"/><Relationship Id="rId999" Type="http://schemas.openxmlformats.org/officeDocument/2006/relationships/hyperlink" Target="https://www.facebook.com/Zillionize/" TargetMode="External"/><Relationship Id="rId1184" Type="http://schemas.openxmlformats.org/officeDocument/2006/relationships/hyperlink" Target="https://www.linkedin.com/company/daalcapital/" TargetMode="External"/><Relationship Id="rId2028" Type="http://schemas.openxmlformats.org/officeDocument/2006/relationships/hyperlink" Target="https://www.facebook.com/ProsusGroup/" TargetMode="External"/><Relationship Id="rId554" Type="http://schemas.openxmlformats.org/officeDocument/2006/relationships/hyperlink" Target="https://stv.vc/" TargetMode="External"/><Relationship Id="rId761" Type="http://schemas.openxmlformats.org/officeDocument/2006/relationships/hyperlink" Target="https://web.facebook.com/hillhousecapital" TargetMode="External"/><Relationship Id="rId859" Type="http://schemas.openxmlformats.org/officeDocument/2006/relationships/hyperlink" Target="https://twitter.com/therisefund?lang=en" TargetMode="External"/><Relationship Id="rId1391" Type="http://schemas.openxmlformats.org/officeDocument/2006/relationships/hyperlink" Target="https://www.facebook.com/sanaricapital/" TargetMode="External"/><Relationship Id="rId1489" Type="http://schemas.openxmlformats.org/officeDocument/2006/relationships/hyperlink" Target="https://www.linkedin.com/company/mobility54/" TargetMode="External"/><Relationship Id="rId1696" Type="http://schemas.openxmlformats.org/officeDocument/2006/relationships/hyperlink" Target="https://www.facebook.com/Imperial.Logistics/" TargetMode="External"/><Relationship Id="rId207" Type="http://schemas.openxmlformats.org/officeDocument/2006/relationships/hyperlink" Target="http://www.dblpartners.vc/" TargetMode="External"/><Relationship Id="rId414" Type="http://schemas.openxmlformats.org/officeDocument/2006/relationships/hyperlink" Target="https://www.microtraction.com/" TargetMode="External"/><Relationship Id="rId621" Type="http://schemas.openxmlformats.org/officeDocument/2006/relationships/hyperlink" Target="http://www.westerntech.com/" TargetMode="External"/><Relationship Id="rId1044" Type="http://schemas.openxmlformats.org/officeDocument/2006/relationships/hyperlink" Target="http://dcg.co/" TargetMode="External"/><Relationship Id="rId1251" Type="http://schemas.openxmlformats.org/officeDocument/2006/relationships/hyperlink" Target="https://www.linkedin.com/company/blue-oceans-partners/about/" TargetMode="External"/><Relationship Id="rId1349" Type="http://schemas.openxmlformats.org/officeDocument/2006/relationships/hyperlink" Target="http://www.pearlcapital.net/" TargetMode="External"/><Relationship Id="rId719" Type="http://schemas.openxmlformats.org/officeDocument/2006/relationships/hyperlink" Target="https://miskinnovation.org.sa/vcu.html" TargetMode="External"/><Relationship Id="rId926" Type="http://schemas.openxmlformats.org/officeDocument/2006/relationships/hyperlink" Target="https://www.caterpillar.com/en/company/innovation/caterpillar-ventures/about-us.html.html" TargetMode="External"/><Relationship Id="rId1111" Type="http://schemas.openxmlformats.org/officeDocument/2006/relationships/hyperlink" Target="https://javelinvp.com/contact/" TargetMode="External"/><Relationship Id="rId1556" Type="http://schemas.openxmlformats.org/officeDocument/2006/relationships/hyperlink" Target="https://twitter.com/acceleprise" TargetMode="External"/><Relationship Id="rId1763" Type="http://schemas.openxmlformats.org/officeDocument/2006/relationships/hyperlink" Target="https://www.facebook.com/McKinsey/" TargetMode="External"/><Relationship Id="rId1970" Type="http://schemas.openxmlformats.org/officeDocument/2006/relationships/hyperlink" Target="https://www.facebook.com/flexportinc/" TargetMode="External"/><Relationship Id="rId55" Type="http://schemas.openxmlformats.org/officeDocument/2006/relationships/hyperlink" Target="http://www.africatechventures.co/" TargetMode="External"/><Relationship Id="rId1209" Type="http://schemas.openxmlformats.org/officeDocument/2006/relationships/hyperlink" Target="https://www.facebook.com/pg/dyres.tech/services/?service_id=2203166956372770" TargetMode="External"/><Relationship Id="rId1416" Type="http://schemas.openxmlformats.org/officeDocument/2006/relationships/hyperlink" Target="https://www.linkedin.com/in/lasric-lagos-7558221a4/" TargetMode="External"/><Relationship Id="rId1623" Type="http://schemas.openxmlformats.org/officeDocument/2006/relationships/hyperlink" Target="https://www.facebook.com/EmersonCollective/" TargetMode="External"/><Relationship Id="rId1830" Type="http://schemas.openxmlformats.org/officeDocument/2006/relationships/hyperlink" Target="https://accra.impacthub.net/" TargetMode="External"/><Relationship Id="rId1928" Type="http://schemas.openxmlformats.org/officeDocument/2006/relationships/hyperlink" Target="https://www.dragoneergrowth.com/dgnu/" TargetMode="External"/><Relationship Id="rId271" Type="http://schemas.openxmlformats.org/officeDocument/2006/relationships/hyperlink" Target="http://frontierdv.com/" TargetMode="External"/><Relationship Id="rId131" Type="http://schemas.openxmlformats.org/officeDocument/2006/relationships/hyperlink" Target="http://www.bluehaveninitiative.com/" TargetMode="External"/><Relationship Id="rId369" Type="http://schemas.openxmlformats.org/officeDocument/2006/relationships/hyperlink" Target="http://www.knifecap.com/" TargetMode="External"/><Relationship Id="rId576" Type="http://schemas.openxmlformats.org/officeDocument/2006/relationships/hyperlink" Target="https://www.tofinocap.com/" TargetMode="External"/><Relationship Id="rId783" Type="http://schemas.openxmlformats.org/officeDocument/2006/relationships/hyperlink" Target="https://twitter.com/evafund?lang=en" TargetMode="External"/><Relationship Id="rId990" Type="http://schemas.openxmlformats.org/officeDocument/2006/relationships/hyperlink" Target="http://greenvisorcapital.com/" TargetMode="External"/><Relationship Id="rId229" Type="http://schemas.openxmlformats.org/officeDocument/2006/relationships/hyperlink" Target="https://www.linkedin.com/company/egyptventures/" TargetMode="External"/><Relationship Id="rId436" Type="http://schemas.openxmlformats.org/officeDocument/2006/relationships/hyperlink" Target="http://www.novastarventures.com/" TargetMode="External"/><Relationship Id="rId643" Type="http://schemas.openxmlformats.org/officeDocument/2006/relationships/hyperlink" Target="https://www.linkedin.com/company/co-creation-hub-nigeria/about/" TargetMode="External"/><Relationship Id="rId1066" Type="http://schemas.openxmlformats.org/officeDocument/2006/relationships/hyperlink" Target="https://www.linkedin.com/company/stripe" TargetMode="External"/><Relationship Id="rId1273" Type="http://schemas.openxmlformats.org/officeDocument/2006/relationships/hyperlink" Target="https://www.facebook.com/antlerglobal/" TargetMode="External"/><Relationship Id="rId1480" Type="http://schemas.openxmlformats.org/officeDocument/2006/relationships/hyperlink" Target="https://www.startupcircles.ai/" TargetMode="External"/><Relationship Id="rId850" Type="http://schemas.openxmlformats.org/officeDocument/2006/relationships/hyperlink" Target="https://twitter.com/valorcapgroup?lang=en" TargetMode="External"/><Relationship Id="rId948" Type="http://schemas.openxmlformats.org/officeDocument/2006/relationships/hyperlink" Target="https://www.sanlaminvestments.com/" TargetMode="External"/><Relationship Id="rId1133" Type="http://schemas.openxmlformats.org/officeDocument/2006/relationships/hyperlink" Target="https://www.platform45.com/" TargetMode="External"/><Relationship Id="rId1578" Type="http://schemas.openxmlformats.org/officeDocument/2006/relationships/hyperlink" Target="https://www.linkedin.com/company/bgfafrica" TargetMode="External"/><Relationship Id="rId1785" Type="http://schemas.openxmlformats.org/officeDocument/2006/relationships/hyperlink" Target="https://www.linkedin.com/company/rallycapventures" TargetMode="External"/><Relationship Id="rId1992" Type="http://schemas.openxmlformats.org/officeDocument/2006/relationships/hyperlink" Target="https://vunanicapitalpartners.co.za/about-us/" TargetMode="External"/><Relationship Id="rId77" Type="http://schemas.openxmlformats.org/officeDocument/2006/relationships/hyperlink" Target="http://www.akili.vc/" TargetMode="External"/><Relationship Id="rId503" Type="http://schemas.openxmlformats.org/officeDocument/2006/relationships/hyperlink" Target="https://www.safaricom.co.ke/" TargetMode="External"/><Relationship Id="rId710" Type="http://schemas.openxmlformats.org/officeDocument/2006/relationships/hyperlink" Target="https://www.dbsa.org/EN" TargetMode="External"/><Relationship Id="rId808" Type="http://schemas.openxmlformats.org/officeDocument/2006/relationships/hyperlink" Target="https://sourcecodecap.com/" TargetMode="External"/><Relationship Id="rId1340" Type="http://schemas.openxmlformats.org/officeDocument/2006/relationships/hyperlink" Target="https://twitter.com/roddenberryfdn" TargetMode="External"/><Relationship Id="rId1438" Type="http://schemas.openxmlformats.org/officeDocument/2006/relationships/hyperlink" Target="https://www.linkedin.com/company/silicon-valley-bank" TargetMode="External"/><Relationship Id="rId1645" Type="http://schemas.openxmlformats.org/officeDocument/2006/relationships/hyperlink" Target="https://samurai-incubate-africa.asia/" TargetMode="External"/><Relationship Id="rId1200" Type="http://schemas.openxmlformats.org/officeDocument/2006/relationships/hyperlink" Target="https://www.facebook.com/FINCA.International/" TargetMode="External"/><Relationship Id="rId1852" Type="http://schemas.openxmlformats.org/officeDocument/2006/relationships/hyperlink" Target="https://www.linkedin.com/company/graph-ventures" TargetMode="External"/><Relationship Id="rId1505" Type="http://schemas.openxmlformats.org/officeDocument/2006/relationships/hyperlink" Target="https://www.linkedin.com/company/segal-family-foundation" TargetMode="External"/><Relationship Id="rId1712" Type="http://schemas.openxmlformats.org/officeDocument/2006/relationships/hyperlink" Target="https://sseangels.org/" TargetMode="External"/><Relationship Id="rId293" Type="http://schemas.openxmlformats.org/officeDocument/2006/relationships/hyperlink" Target="https://www.linkedin.com/company/goodwell-investments/" TargetMode="External"/><Relationship Id="rId153" Type="http://schemas.openxmlformats.org/officeDocument/2006/relationships/hyperlink" Target="https://www.cardinalstone.com/" TargetMode="External"/><Relationship Id="rId360" Type="http://schemas.openxmlformats.org/officeDocument/2006/relationships/hyperlink" Target="https://www.kimaventures.com/" TargetMode="External"/><Relationship Id="rId598" Type="http://schemas.openxmlformats.org/officeDocument/2006/relationships/hyperlink" Target="https://vilcap.com/" TargetMode="External"/><Relationship Id="rId2041" Type="http://schemas.openxmlformats.org/officeDocument/2006/relationships/hyperlink" Target="https://www.nimblepartners.vc/about-us" TargetMode="External"/><Relationship Id="rId220" Type="http://schemas.openxmlformats.org/officeDocument/2006/relationships/hyperlink" Target="http://dsventures.com/" TargetMode="External"/><Relationship Id="rId458" Type="http://schemas.openxmlformats.org/officeDocument/2006/relationships/hyperlink" Target="https://persistent.energy/" TargetMode="External"/><Relationship Id="rId665" Type="http://schemas.openxmlformats.org/officeDocument/2006/relationships/hyperlink" Target="https://www.norrskenfoundation.org/" TargetMode="External"/><Relationship Id="rId872" Type="http://schemas.openxmlformats.org/officeDocument/2006/relationships/hyperlink" Target="https://twitter.com/GlobalVC_MENA" TargetMode="External"/><Relationship Id="rId1088" Type="http://schemas.openxmlformats.org/officeDocument/2006/relationships/hyperlink" Target="https://twitter.com/CrescentEnterp" TargetMode="External"/><Relationship Id="rId1295" Type="http://schemas.openxmlformats.org/officeDocument/2006/relationships/hyperlink" Target="https://we-fi.org/" TargetMode="External"/><Relationship Id="rId318" Type="http://schemas.openxmlformats.org/officeDocument/2006/relationships/hyperlink" Target="https://www.linkedin.com/company/g-v-/" TargetMode="External"/><Relationship Id="rId525" Type="http://schemas.openxmlformats.org/officeDocument/2006/relationships/hyperlink" Target="https://www.seedstars.com/" TargetMode="External"/><Relationship Id="rId732" Type="http://schemas.openxmlformats.org/officeDocument/2006/relationships/hyperlink" Target="http://www.smallfoundation.ie/" TargetMode="External"/><Relationship Id="rId1155" Type="http://schemas.openxmlformats.org/officeDocument/2006/relationships/hyperlink" Target="https://www.facebook.com/HollardInsurance/" TargetMode="External"/><Relationship Id="rId1362" Type="http://schemas.openxmlformats.org/officeDocument/2006/relationships/hyperlink" Target="https://twitter.com/AC_Waterloo" TargetMode="External"/><Relationship Id="rId99" Type="http://schemas.openxmlformats.org/officeDocument/2006/relationships/hyperlink" Target="https://www.linkedin.com/company/ashburton-investments/" TargetMode="External"/><Relationship Id="rId1015" Type="http://schemas.openxmlformats.org/officeDocument/2006/relationships/hyperlink" Target="https://www.facebook.com/FirstAllyNg/" TargetMode="External"/><Relationship Id="rId1222" Type="http://schemas.openxmlformats.org/officeDocument/2006/relationships/hyperlink" Target="https://www.facebook.com/212Founders/" TargetMode="External"/><Relationship Id="rId1667" Type="http://schemas.openxmlformats.org/officeDocument/2006/relationships/hyperlink" Target="http://pointnine.com/" TargetMode="External"/><Relationship Id="rId1874" Type="http://schemas.openxmlformats.org/officeDocument/2006/relationships/hyperlink" Target="https://www.facebook.com/VentureBoldly" TargetMode="External"/><Relationship Id="rId1527" Type="http://schemas.openxmlformats.org/officeDocument/2006/relationships/hyperlink" Target="https://www.linkedin.com/company/jun-capital-partners" TargetMode="External"/><Relationship Id="rId1734" Type="http://schemas.openxmlformats.org/officeDocument/2006/relationships/hyperlink" Target="https://www.linkedin.com/company/apis-partners" TargetMode="External"/><Relationship Id="rId1941" Type="http://schemas.openxmlformats.org/officeDocument/2006/relationships/hyperlink" Target="https://theluxorcapital.com/" TargetMode="External"/><Relationship Id="rId26" Type="http://schemas.openxmlformats.org/officeDocument/2006/relationships/hyperlink" Target="https://www.accion.org/venturelab" TargetMode="External"/><Relationship Id="rId175" Type="http://schemas.openxmlformats.org/officeDocument/2006/relationships/hyperlink" Target="https://twitter.com/ChanzoCapital" TargetMode="External"/><Relationship Id="rId1801" Type="http://schemas.openxmlformats.org/officeDocument/2006/relationships/hyperlink" Target="https://www.facebook.com/SkaleUpVentures" TargetMode="External"/><Relationship Id="rId382" Type="http://schemas.openxmlformats.org/officeDocument/2006/relationships/hyperlink" Target="https://www.linkedin.com/company/larix-vc/" TargetMode="External"/><Relationship Id="rId687" Type="http://schemas.openxmlformats.org/officeDocument/2006/relationships/hyperlink" Target="https://www.linkedin.com/company/umoja-rubber-products-ltd/about/" TargetMode="External"/><Relationship Id="rId2063" Type="http://schemas.openxmlformats.org/officeDocument/2006/relationships/hyperlink" Target="https://vsquarecapital.com/about-us" TargetMode="External"/><Relationship Id="rId242" Type="http://schemas.openxmlformats.org/officeDocument/2006/relationships/hyperlink" Target="https://www.linkedin.com/company/ebrd/" TargetMode="External"/><Relationship Id="rId894" Type="http://schemas.openxmlformats.org/officeDocument/2006/relationships/hyperlink" Target="https://www.linkedin.com/company/susa-ventures/about/" TargetMode="External"/><Relationship Id="rId1177" Type="http://schemas.openxmlformats.org/officeDocument/2006/relationships/hyperlink" Target="https://twitter.com/enygmaventures?lang=en" TargetMode="External"/><Relationship Id="rId102" Type="http://schemas.openxmlformats.org/officeDocument/2006/relationships/hyperlink" Target="http://aster.com/" TargetMode="External"/><Relationship Id="rId547" Type="http://schemas.openxmlformats.org/officeDocument/2006/relationships/hyperlink" Target="https://www.linkedin.com/company/spike-ventures/" TargetMode="External"/><Relationship Id="rId754" Type="http://schemas.openxmlformats.org/officeDocument/2006/relationships/hyperlink" Target="https://www.gatesfoundation.org/" TargetMode="External"/><Relationship Id="rId961" Type="http://schemas.openxmlformats.org/officeDocument/2006/relationships/hyperlink" Target="https://www.tesla.com/?redirect=no" TargetMode="External"/><Relationship Id="rId1384" Type="http://schemas.openxmlformats.org/officeDocument/2006/relationships/hyperlink" Target="https://ecobankfintech.com/" TargetMode="External"/><Relationship Id="rId1591" Type="http://schemas.openxmlformats.org/officeDocument/2006/relationships/hyperlink" Target="https://www.cathayinnovation.com/" TargetMode="External"/><Relationship Id="rId1689" Type="http://schemas.openxmlformats.org/officeDocument/2006/relationships/hyperlink" Target="https://www.linkedin.com/company/sixthirtyventures" TargetMode="External"/><Relationship Id="rId90" Type="http://schemas.openxmlformats.org/officeDocument/2006/relationships/hyperlink" Target="https://www.amayacap.com/" TargetMode="External"/><Relationship Id="rId407" Type="http://schemas.openxmlformats.org/officeDocument/2006/relationships/hyperlink" Target="https://www.lynettcapital.com/" TargetMode="External"/><Relationship Id="rId614" Type="http://schemas.openxmlformats.org/officeDocument/2006/relationships/hyperlink" Target="https://www.vuwa.co.za/" TargetMode="External"/><Relationship Id="rId821" Type="http://schemas.openxmlformats.org/officeDocument/2006/relationships/hyperlink" Target="https://www.linkedin.com/company/netease/" TargetMode="External"/><Relationship Id="rId1037" Type="http://schemas.openxmlformats.org/officeDocument/2006/relationships/hyperlink" Target="https://bitfury.com/team" TargetMode="External"/><Relationship Id="rId1244" Type="http://schemas.openxmlformats.org/officeDocument/2006/relationships/hyperlink" Target="https://uwventures.co/" TargetMode="External"/><Relationship Id="rId1451" Type="http://schemas.openxmlformats.org/officeDocument/2006/relationships/hyperlink" Target="https://www.linkedin.com/company/angel-investment-network/" TargetMode="External"/><Relationship Id="rId1896" Type="http://schemas.openxmlformats.org/officeDocument/2006/relationships/hyperlink" Target="https://www.linkedin.com/company/allectuscapital/" TargetMode="External"/><Relationship Id="rId919" Type="http://schemas.openxmlformats.org/officeDocument/2006/relationships/hyperlink" Target="https://www.salesforce.com/company/ventures/" TargetMode="External"/><Relationship Id="rId1104" Type="http://schemas.openxmlformats.org/officeDocument/2006/relationships/hyperlink" Target="https://www.linkedin.com/company/newid-capital/about/" TargetMode="External"/><Relationship Id="rId1311" Type="http://schemas.openxmlformats.org/officeDocument/2006/relationships/hyperlink" Target="https://www.linkedin.com/company/outboxuganda/about/" TargetMode="External"/><Relationship Id="rId1549" Type="http://schemas.openxmlformats.org/officeDocument/2006/relationships/hyperlink" Target="https://twitter.com/crossculturevc?lang=en" TargetMode="External"/><Relationship Id="rId1756" Type="http://schemas.openxmlformats.org/officeDocument/2006/relationships/hyperlink" Target="https://www.blackrock.com/" TargetMode="External"/><Relationship Id="rId1963" Type="http://schemas.openxmlformats.org/officeDocument/2006/relationships/hyperlink" Target="https://www.vostoknewventures.com/investments/" TargetMode="External"/><Relationship Id="rId48" Type="http://schemas.openxmlformats.org/officeDocument/2006/relationships/hyperlink" Target="http://www.adlevocapital.com/" TargetMode="External"/><Relationship Id="rId1409" Type="http://schemas.openxmlformats.org/officeDocument/2006/relationships/hyperlink" Target="https://www.linkedin.com/company/soma-capital/about/" TargetMode="External"/><Relationship Id="rId1616" Type="http://schemas.openxmlformats.org/officeDocument/2006/relationships/hyperlink" Target="https://www.facebook.com/sasmefund/" TargetMode="External"/><Relationship Id="rId1823" Type="http://schemas.openxmlformats.org/officeDocument/2006/relationships/hyperlink" Target="https://www.intel.com/content/www/us/en/intel-capital/overview.html" TargetMode="External"/><Relationship Id="rId197" Type="http://schemas.openxmlformats.org/officeDocument/2006/relationships/hyperlink" Target="https://www.linkedin.com/company/cre-venture-capital/?originalSubdomain=in" TargetMode="External"/><Relationship Id="rId264" Type="http://schemas.openxmlformats.org/officeDocument/2006/relationships/hyperlink" Target="https://www.fmo.nl/" TargetMode="External"/><Relationship Id="rId471" Type="http://schemas.openxmlformats.org/officeDocument/2006/relationships/hyperlink" Target="http://principalpartners.co.za/" TargetMode="External"/><Relationship Id="rId124" Type="http://schemas.openxmlformats.org/officeDocument/2006/relationships/hyperlink" Target="https://www.beyondcapitalfund.org/" TargetMode="External"/><Relationship Id="rId569" Type="http://schemas.openxmlformats.org/officeDocument/2006/relationships/hyperlink" Target="https://www.tencent.com/en-us/" TargetMode="External"/><Relationship Id="rId776" Type="http://schemas.openxmlformats.org/officeDocument/2006/relationships/hyperlink" Target="https://www.facebook.com/StandardBankSA/" TargetMode="External"/><Relationship Id="rId983" Type="http://schemas.openxmlformats.org/officeDocument/2006/relationships/hyperlink" Target="https://www.pernod-ricard.com/en" TargetMode="External"/><Relationship Id="rId1199" Type="http://schemas.openxmlformats.org/officeDocument/2006/relationships/hyperlink" Target="https://twitter.com/FINCA" TargetMode="External"/><Relationship Id="rId331" Type="http://schemas.openxmlformats.org/officeDocument/2006/relationships/hyperlink" Target="http://www.hevafund.com/" TargetMode="External"/><Relationship Id="rId429" Type="http://schemas.openxmlformats.org/officeDocument/2006/relationships/hyperlink" Target="https://www.norfund.no/" TargetMode="External"/><Relationship Id="rId636" Type="http://schemas.openxmlformats.org/officeDocument/2006/relationships/hyperlink" Target="http://www.maisoncapital.com/" TargetMode="External"/><Relationship Id="rId1059" Type="http://schemas.openxmlformats.org/officeDocument/2006/relationships/hyperlink" Target="https://www.fsdafrica.org/" TargetMode="External"/><Relationship Id="rId1266" Type="http://schemas.openxmlformats.org/officeDocument/2006/relationships/hyperlink" Target="https://www.harambeans.com/" TargetMode="External"/><Relationship Id="rId1473" Type="http://schemas.openxmlformats.org/officeDocument/2006/relationships/hyperlink" Target="https://glintconsulting.com/" TargetMode="External"/><Relationship Id="rId2012" Type="http://schemas.openxmlformats.org/officeDocument/2006/relationships/hyperlink" Target="https://www.facebook.com/dncapital/" TargetMode="External"/><Relationship Id="rId843" Type="http://schemas.openxmlformats.org/officeDocument/2006/relationships/hyperlink" Target="https://twitter.com/doenpbv" TargetMode="External"/><Relationship Id="rId1126" Type="http://schemas.openxmlformats.org/officeDocument/2006/relationships/hyperlink" Target="https://twitter.com/innovateuk" TargetMode="External"/><Relationship Id="rId1680" Type="http://schemas.openxmlformats.org/officeDocument/2006/relationships/hyperlink" Target="https://www.linkedin.com/company/amanocapital/" TargetMode="External"/><Relationship Id="rId1778" Type="http://schemas.openxmlformats.org/officeDocument/2006/relationships/hyperlink" Target="https://twitter.com/kairosangels" TargetMode="External"/><Relationship Id="rId1985" Type="http://schemas.openxmlformats.org/officeDocument/2006/relationships/hyperlink" Target="https://twitter.com/RunaCapital" TargetMode="External"/><Relationship Id="rId703" Type="http://schemas.openxmlformats.org/officeDocument/2006/relationships/hyperlink" Target="https://twitter.com/repp_energy?lang=en" TargetMode="External"/><Relationship Id="rId910" Type="http://schemas.openxmlformats.org/officeDocument/2006/relationships/hyperlink" Target="https://pcginvestments.nl/" TargetMode="External"/><Relationship Id="rId1333" Type="http://schemas.openxmlformats.org/officeDocument/2006/relationships/hyperlink" Target="http://resolute.vc/about/" TargetMode="External"/><Relationship Id="rId1540" Type="http://schemas.openxmlformats.org/officeDocument/2006/relationships/hyperlink" Target="https://www.bezosexpeditions.com/" TargetMode="External"/><Relationship Id="rId1638" Type="http://schemas.openxmlformats.org/officeDocument/2006/relationships/hyperlink" Target="https://zedcrest.com/ventures" TargetMode="External"/><Relationship Id="rId1400" Type="http://schemas.openxmlformats.org/officeDocument/2006/relationships/hyperlink" Target="https://www.noricangroup.com/" TargetMode="External"/><Relationship Id="rId1845" Type="http://schemas.openxmlformats.org/officeDocument/2006/relationships/hyperlink" Target="https://www.linkedin.com/company/v8-capital-partners" TargetMode="External"/><Relationship Id="rId1705" Type="http://schemas.openxmlformats.org/officeDocument/2006/relationships/hyperlink" Target="https://www.facebook.com/anafricanfuture" TargetMode="External"/><Relationship Id="rId1912" Type="http://schemas.openxmlformats.org/officeDocument/2006/relationships/hyperlink" Target="https://www.venturesouq.com/" TargetMode="External"/><Relationship Id="rId286" Type="http://schemas.openxmlformats.org/officeDocument/2006/relationships/hyperlink" Target="https://goldfishfund.com/" TargetMode="External"/><Relationship Id="rId493" Type="http://schemas.openxmlformats.org/officeDocument/2006/relationships/hyperlink" Target="http://www.responsability.com/en" TargetMode="External"/><Relationship Id="rId146" Type="http://schemas.openxmlformats.org/officeDocument/2006/relationships/hyperlink" Target="https://capricornllc.com/" TargetMode="External"/><Relationship Id="rId353" Type="http://schemas.openxmlformats.org/officeDocument/2006/relationships/hyperlink" Target="https://www.jpmorgan.com/global/about/asset-management" TargetMode="External"/><Relationship Id="rId560" Type="http://schemas.openxmlformats.org/officeDocument/2006/relationships/hyperlink" Target="https://sunfunder.com/" TargetMode="External"/><Relationship Id="rId798" Type="http://schemas.openxmlformats.org/officeDocument/2006/relationships/hyperlink" Target="https://www.linkedin.com/company/itanna/about/" TargetMode="External"/><Relationship Id="rId1190" Type="http://schemas.openxmlformats.org/officeDocument/2006/relationships/hyperlink" Target="https://www.ortusafricacapital.com/" TargetMode="External"/><Relationship Id="rId2034" Type="http://schemas.openxmlformats.org/officeDocument/2006/relationships/hyperlink" Target="https://hoaq.club/" TargetMode="External"/><Relationship Id="rId213" Type="http://schemas.openxmlformats.org/officeDocument/2006/relationships/hyperlink" Target="https://dfslab.net/" TargetMode="External"/><Relationship Id="rId420" Type="http://schemas.openxmlformats.org/officeDocument/2006/relationships/hyperlink" Target="http://nailab.co.ke/" TargetMode="External"/><Relationship Id="rId658" Type="http://schemas.openxmlformats.org/officeDocument/2006/relationships/hyperlink" Target="https://www.linkedin.com/company/accelerated-digital-ventures/about/" TargetMode="External"/><Relationship Id="rId865" Type="http://schemas.openxmlformats.org/officeDocument/2006/relationships/hyperlink" Target="https://www.linkedin.com/company/mackinnon-bennett-and-co-/about/" TargetMode="External"/><Relationship Id="rId1050" Type="http://schemas.openxmlformats.org/officeDocument/2006/relationships/hyperlink" Target="https://www.linkedin.com/company/pantera-capital/" TargetMode="External"/><Relationship Id="rId1288" Type="http://schemas.openxmlformats.org/officeDocument/2006/relationships/hyperlink" Target="https://mnf.ma/en/" TargetMode="External"/><Relationship Id="rId1495" Type="http://schemas.openxmlformats.org/officeDocument/2006/relationships/hyperlink" Target="https://www.linkedin.com/company/armengage" TargetMode="External"/><Relationship Id="rId518" Type="http://schemas.openxmlformats.org/officeDocument/2006/relationships/hyperlink" Target="http://www.sawariventures.com/c" TargetMode="External"/><Relationship Id="rId725" Type="http://schemas.openxmlformats.org/officeDocument/2006/relationships/hyperlink" Target="https://twitter.com/innoventuresllc?lang=en" TargetMode="External"/><Relationship Id="rId932" Type="http://schemas.openxmlformats.org/officeDocument/2006/relationships/hyperlink" Target="https://www.linkedin.com/company/axa/" TargetMode="External"/><Relationship Id="rId1148" Type="http://schemas.openxmlformats.org/officeDocument/2006/relationships/hyperlink" Target="https://twitter.com/showroomprivefr" TargetMode="External"/><Relationship Id="rId1355" Type="http://schemas.openxmlformats.org/officeDocument/2006/relationships/hyperlink" Target="https://www.linkedin.com/company/sifem/" TargetMode="External"/><Relationship Id="rId1562" Type="http://schemas.openxmlformats.org/officeDocument/2006/relationships/hyperlink" Target="https://www.linkedin.com/company/ghanatechlab" TargetMode="External"/><Relationship Id="rId1008" Type="http://schemas.openxmlformats.org/officeDocument/2006/relationships/hyperlink" Target="https://www.facebook.com/dcvc/" TargetMode="External"/><Relationship Id="rId1215" Type="http://schemas.openxmlformats.org/officeDocument/2006/relationships/hyperlink" Target="https://www.binance.com/en/about" TargetMode="External"/><Relationship Id="rId1422" Type="http://schemas.openxmlformats.org/officeDocument/2006/relationships/hyperlink" Target="https://loyal.vc/" TargetMode="External"/><Relationship Id="rId1867" Type="http://schemas.openxmlformats.org/officeDocument/2006/relationships/hyperlink" Target="https://ttvcapital.com/" TargetMode="External"/><Relationship Id="rId61" Type="http://schemas.openxmlformats.org/officeDocument/2006/relationships/hyperlink" Target="http://www.africanrainbowcapital.co.za/" TargetMode="External"/><Relationship Id="rId1727" Type="http://schemas.openxmlformats.org/officeDocument/2006/relationships/hyperlink" Target="https://www.facebook.com/TBD-Angels-106333327767430" TargetMode="External"/><Relationship Id="rId1934" Type="http://schemas.openxmlformats.org/officeDocument/2006/relationships/hyperlink" Target="https://twitter.com/speedinvest" TargetMode="External"/><Relationship Id="rId19" Type="http://schemas.openxmlformats.org/officeDocument/2006/relationships/hyperlink" Target="https://twitter.com/A15_Inc" TargetMode="External"/><Relationship Id="rId168" Type="http://schemas.openxmlformats.org/officeDocument/2006/relationships/hyperlink" Target="http://www.chandariacapital.com/" TargetMode="External"/><Relationship Id="rId375" Type="http://schemas.openxmlformats.org/officeDocument/2006/relationships/hyperlink" Target="https://kuramocapital.com/" TargetMode="External"/><Relationship Id="rId582" Type="http://schemas.openxmlformats.org/officeDocument/2006/relationships/hyperlink" Target="https://www.tpg.com/platforms/tpggrowth" TargetMode="External"/><Relationship Id="rId2056" Type="http://schemas.openxmlformats.org/officeDocument/2006/relationships/hyperlink" Target="https://www.linkedin.com/company/yara-growth-ventures/about/" TargetMode="External"/><Relationship Id="rId3" Type="http://schemas.openxmlformats.org/officeDocument/2006/relationships/hyperlink" Target="https://www.linkedin.com/company/10x-investments/" TargetMode="External"/><Relationship Id="rId235" Type="http://schemas.openxmlformats.org/officeDocument/2006/relationships/hyperlink" Target="https://endurecap.com/" TargetMode="External"/><Relationship Id="rId442" Type="http://schemas.openxmlformats.org/officeDocument/2006/relationships/hyperlink" Target="http://www.omidyar.com/" TargetMode="External"/><Relationship Id="rId887" Type="http://schemas.openxmlformats.org/officeDocument/2006/relationships/hyperlink" Target="https://www.linkedin.com/company/revolution-llc/" TargetMode="External"/><Relationship Id="rId1072" Type="http://schemas.openxmlformats.org/officeDocument/2006/relationships/hyperlink" Target="https://www.raptorgroup.com/about" TargetMode="External"/><Relationship Id="rId302" Type="http://schemas.openxmlformats.org/officeDocument/2006/relationships/hyperlink" Target="https://greenlightre.com/" TargetMode="External"/><Relationship Id="rId747" Type="http://schemas.openxmlformats.org/officeDocument/2006/relationships/hyperlink" Target="https://www.kosmosenergy.com/" TargetMode="External"/><Relationship Id="rId954" Type="http://schemas.openxmlformats.org/officeDocument/2006/relationships/hyperlink" Target="https://www.facebook.com/pages/GE-Ventures/130682603784735" TargetMode="External"/><Relationship Id="rId1377" Type="http://schemas.openxmlformats.org/officeDocument/2006/relationships/hyperlink" Target="https://www.all-on.com/" TargetMode="External"/><Relationship Id="rId1584" Type="http://schemas.openxmlformats.org/officeDocument/2006/relationships/hyperlink" Target="https://www.facebook.com/EEPAfrica/" TargetMode="External"/><Relationship Id="rId1791" Type="http://schemas.openxmlformats.org/officeDocument/2006/relationships/hyperlink" Target="https://www.linkedin.com/company/valar-ventures-management-llc/about/" TargetMode="External"/><Relationship Id="rId83" Type="http://schemas.openxmlformats.org/officeDocument/2006/relationships/hyperlink" Target="https://algebraventures.com/" TargetMode="External"/><Relationship Id="rId607" Type="http://schemas.openxmlformats.org/officeDocument/2006/relationships/hyperlink" Target="http://www.vostokemergingfinance.com/" TargetMode="External"/><Relationship Id="rId814" Type="http://schemas.openxmlformats.org/officeDocument/2006/relationships/hyperlink" Target="https://www.facebook.com/pages/GSR-Ventures/1541746352808604" TargetMode="External"/><Relationship Id="rId1237" Type="http://schemas.openxmlformats.org/officeDocument/2006/relationships/hyperlink" Target="https://www.linkedin.com/company/leapsbybayer/about/" TargetMode="External"/><Relationship Id="rId1444" Type="http://schemas.openxmlformats.org/officeDocument/2006/relationships/hyperlink" Target="https://supernode.vc/" TargetMode="External"/><Relationship Id="rId1651" Type="http://schemas.openxmlformats.org/officeDocument/2006/relationships/hyperlink" Target="https://www.axa-im.com/" TargetMode="External"/><Relationship Id="rId1889" Type="http://schemas.openxmlformats.org/officeDocument/2006/relationships/hyperlink" Target="https://nuwacapital.io/" TargetMode="External"/><Relationship Id="rId1304" Type="http://schemas.openxmlformats.org/officeDocument/2006/relationships/hyperlink" Target="https://twitter.com/NIISP_ICT" TargetMode="External"/><Relationship Id="rId1511" Type="http://schemas.openxmlformats.org/officeDocument/2006/relationships/hyperlink" Target="https://www.linkedin.com/company/efgevfintech" TargetMode="External"/><Relationship Id="rId1749" Type="http://schemas.openxmlformats.org/officeDocument/2006/relationships/hyperlink" Target="https://www.linkedin.com/company/nordic-development-fund/" TargetMode="External"/><Relationship Id="rId1956" Type="http://schemas.openxmlformats.org/officeDocument/2006/relationships/hyperlink" Target="https://www.linkedin.com/company/development-partners-international" TargetMode="External"/><Relationship Id="rId1609" Type="http://schemas.openxmlformats.org/officeDocument/2006/relationships/hyperlink" Target="https://www.linkedin.com/company/infraco-africa" TargetMode="External"/><Relationship Id="rId1816" Type="http://schemas.openxmlformats.org/officeDocument/2006/relationships/hyperlink" Target="https://www.jua.fund/" TargetMode="External"/><Relationship Id="rId10" Type="http://schemas.openxmlformats.org/officeDocument/2006/relationships/hyperlink" Target="https://www.4dxventures.com/" TargetMode="External"/><Relationship Id="rId397" Type="http://schemas.openxmlformats.org/officeDocument/2006/relationships/hyperlink" Target="http://lendablemarketplace.com/" TargetMode="External"/><Relationship Id="rId2078" Type="http://schemas.openxmlformats.org/officeDocument/2006/relationships/hyperlink" Target="https://www.linkedin.com/company/fedhacapital" TargetMode="External"/><Relationship Id="rId257" Type="http://schemas.openxmlformats.org/officeDocument/2006/relationships/hyperlink" Target="https://www.linkedin.com/company/fbnquest/" TargetMode="External"/><Relationship Id="rId464" Type="http://schemas.openxmlformats.org/officeDocument/2006/relationships/hyperlink" Target="https://twitter.com/playfaircapital" TargetMode="External"/><Relationship Id="rId1094" Type="http://schemas.openxmlformats.org/officeDocument/2006/relationships/hyperlink" Target="https://www.linkedin.com/company/frontier-car-group/" TargetMode="External"/><Relationship Id="rId117" Type="http://schemas.openxmlformats.org/officeDocument/2006/relationships/hyperlink" Target="https://www.linkedin.com/company/beco-capital/" TargetMode="External"/><Relationship Id="rId671" Type="http://schemas.openxmlformats.org/officeDocument/2006/relationships/hyperlink" Target="https://www.alphamundi.ch/" TargetMode="External"/><Relationship Id="rId769" Type="http://schemas.openxmlformats.org/officeDocument/2006/relationships/hyperlink" Target="https://www.alphacode.club/" TargetMode="External"/><Relationship Id="rId976" Type="http://schemas.openxmlformats.org/officeDocument/2006/relationships/hyperlink" Target="http://www.mbuyucapital.com/" TargetMode="External"/><Relationship Id="rId1399" Type="http://schemas.openxmlformats.org/officeDocument/2006/relationships/hyperlink" Target="https://www.facebook.com/cordaid" TargetMode="External"/><Relationship Id="rId324" Type="http://schemas.openxmlformats.org/officeDocument/2006/relationships/hyperlink" Target="http://www.helionvc.com/" TargetMode="External"/><Relationship Id="rId531" Type="http://schemas.openxmlformats.org/officeDocument/2006/relationships/hyperlink" Target="https://silvertree.holdings/" TargetMode="External"/><Relationship Id="rId629" Type="http://schemas.openxmlformats.org/officeDocument/2006/relationships/hyperlink" Target="https://www.twitter.com/list" TargetMode="External"/><Relationship Id="rId1161" Type="http://schemas.openxmlformats.org/officeDocument/2006/relationships/hyperlink" Target="https://www.linkedin.com/company/sparkmind-vc/about/" TargetMode="External"/><Relationship Id="rId1259" Type="http://schemas.openxmlformats.org/officeDocument/2006/relationships/hyperlink" Target="https://www.linkedin.com/company/mirova/" TargetMode="External"/><Relationship Id="rId1466" Type="http://schemas.openxmlformats.org/officeDocument/2006/relationships/hyperlink" Target="https://www.linkedin.com/company/vital-capital/" TargetMode="External"/><Relationship Id="rId2005" Type="http://schemas.openxmlformats.org/officeDocument/2006/relationships/hyperlink" Target="https://www.facebook.com/goodwatercap/" TargetMode="External"/><Relationship Id="rId836" Type="http://schemas.openxmlformats.org/officeDocument/2006/relationships/hyperlink" Target="https://www.facebook.com/bryanddizon22/" TargetMode="External"/><Relationship Id="rId1021" Type="http://schemas.openxmlformats.org/officeDocument/2006/relationships/hyperlink" Target="https://www.linkedin.com/company/xseed-capital/about/" TargetMode="External"/><Relationship Id="rId1119" Type="http://schemas.openxmlformats.org/officeDocument/2006/relationships/hyperlink" Target="https://www.linkedin.com/company/vertex-ventures/" TargetMode="External"/><Relationship Id="rId1673" Type="http://schemas.openxmlformats.org/officeDocument/2006/relationships/hyperlink" Target="https://www.halocare.co.za/" TargetMode="External"/><Relationship Id="rId1880" Type="http://schemas.openxmlformats.org/officeDocument/2006/relationships/hyperlink" Target="https://www.globalfounderscapital.com/" TargetMode="External"/><Relationship Id="rId1978" Type="http://schemas.openxmlformats.org/officeDocument/2006/relationships/hyperlink" Target="https://www.atoneventures.com/about" TargetMode="External"/><Relationship Id="rId903" Type="http://schemas.openxmlformats.org/officeDocument/2006/relationships/hyperlink" Target="http://www.net1.com/about" TargetMode="External"/><Relationship Id="rId1326" Type="http://schemas.openxmlformats.org/officeDocument/2006/relationships/hyperlink" Target="https://twitter.com/kainuganda" TargetMode="External"/><Relationship Id="rId1533" Type="http://schemas.openxmlformats.org/officeDocument/2006/relationships/hyperlink" Target="https://www.targetglobal.vc/" TargetMode="External"/><Relationship Id="rId1740" Type="http://schemas.openxmlformats.org/officeDocument/2006/relationships/hyperlink" Target="https://twitter.com/imvelov" TargetMode="External"/><Relationship Id="rId32" Type="http://schemas.openxmlformats.org/officeDocument/2006/relationships/hyperlink" Target="https://www.linkedin.com/company/acorn-venture-technology/" TargetMode="External"/><Relationship Id="rId1600" Type="http://schemas.openxmlformats.org/officeDocument/2006/relationships/hyperlink" Target="https://www.frontline.vc/" TargetMode="External"/><Relationship Id="rId1838" Type="http://schemas.openxmlformats.org/officeDocument/2006/relationships/hyperlink" Target="https://www.linkedin.com/company/maif-avenir/about/" TargetMode="External"/><Relationship Id="rId181" Type="http://schemas.openxmlformats.org/officeDocument/2006/relationships/hyperlink" Target="https://www.linkedin.com/company/comcast-ventures/" TargetMode="External"/><Relationship Id="rId1905" Type="http://schemas.openxmlformats.org/officeDocument/2006/relationships/hyperlink" Target="https://www.linkedin.com/company/africarena" TargetMode="External"/><Relationship Id="rId279" Type="http://schemas.openxmlformats.org/officeDocument/2006/relationships/hyperlink" Target="https://globalinnovation.fund/" TargetMode="External"/><Relationship Id="rId486" Type="http://schemas.openxmlformats.org/officeDocument/2006/relationships/hyperlink" Target="https://www.rabacap.com/" TargetMode="External"/><Relationship Id="rId693" Type="http://schemas.openxmlformats.org/officeDocument/2006/relationships/hyperlink" Target="https://www.facebook.com/EdgeGrowthSA/" TargetMode="External"/><Relationship Id="rId139" Type="http://schemas.openxmlformats.org/officeDocument/2006/relationships/hyperlink" Target="http://cairoangels.com/" TargetMode="External"/><Relationship Id="rId346" Type="http://schemas.openxmlformats.org/officeDocument/2006/relationships/hyperlink" Target="https://www.linkedin.com/company/injini/" TargetMode="External"/><Relationship Id="rId553" Type="http://schemas.openxmlformats.org/officeDocument/2006/relationships/hyperlink" Target="https://www.linkedin.com/company/startupbootcamp/" TargetMode="External"/><Relationship Id="rId760" Type="http://schemas.openxmlformats.org/officeDocument/2006/relationships/hyperlink" Target="https://twitter.com/hillhousecap?lang=en" TargetMode="External"/><Relationship Id="rId998" Type="http://schemas.openxmlformats.org/officeDocument/2006/relationships/hyperlink" Target="https://twitter.com/zillionize?lang=en" TargetMode="External"/><Relationship Id="rId1183" Type="http://schemas.openxmlformats.org/officeDocument/2006/relationships/hyperlink" Target="https://daal.io/" TargetMode="External"/><Relationship Id="rId1390" Type="http://schemas.openxmlformats.org/officeDocument/2006/relationships/hyperlink" Target="https://twitter.com/sanaricapital" TargetMode="External"/><Relationship Id="rId2027" Type="http://schemas.openxmlformats.org/officeDocument/2006/relationships/hyperlink" Target="https://www.linkedin.com/company/prosusventures" TargetMode="External"/><Relationship Id="rId206" Type="http://schemas.openxmlformats.org/officeDocument/2006/relationships/hyperlink" Target="http://twitter.com/DASHventures" TargetMode="External"/><Relationship Id="rId413" Type="http://schemas.openxmlformats.org/officeDocument/2006/relationships/hyperlink" Target="https://www.microtraction.com/" TargetMode="External"/><Relationship Id="rId858" Type="http://schemas.openxmlformats.org/officeDocument/2006/relationships/hyperlink" Target="https://therisefund.com/" TargetMode="External"/><Relationship Id="rId1043" Type="http://schemas.openxmlformats.org/officeDocument/2006/relationships/hyperlink" Target="https://twitter.com/firestartrco?lang=en" TargetMode="External"/><Relationship Id="rId1488" Type="http://schemas.openxmlformats.org/officeDocument/2006/relationships/hyperlink" Target="https://twitter.com/athaalco" TargetMode="External"/><Relationship Id="rId1695" Type="http://schemas.openxmlformats.org/officeDocument/2006/relationships/hyperlink" Target="https://twitter.com/Imperial_Logist" TargetMode="External"/><Relationship Id="rId620" Type="http://schemas.openxmlformats.org/officeDocument/2006/relationships/hyperlink" Target="http://www.westerntech.com/" TargetMode="External"/><Relationship Id="rId718" Type="http://schemas.openxmlformats.org/officeDocument/2006/relationships/hyperlink" Target="https://www.facebook.com/ctinnovations/" TargetMode="External"/><Relationship Id="rId925" Type="http://schemas.openxmlformats.org/officeDocument/2006/relationships/hyperlink" Target="https://twitter.com/khoslaimpact?lang=en" TargetMode="External"/><Relationship Id="rId1250" Type="http://schemas.openxmlformats.org/officeDocument/2006/relationships/hyperlink" Target="https://www.blueoceanspartners.com/" TargetMode="External"/><Relationship Id="rId1348" Type="http://schemas.openxmlformats.org/officeDocument/2006/relationships/hyperlink" Target="https://twitter.com/axeljohnsoninc" TargetMode="External"/><Relationship Id="rId1555" Type="http://schemas.openxmlformats.org/officeDocument/2006/relationships/hyperlink" Target="https://www.linkedin.com/company/acceleprise-san-francisco/" TargetMode="External"/><Relationship Id="rId1762" Type="http://schemas.openxmlformats.org/officeDocument/2006/relationships/hyperlink" Target="https://twitter.com/McKinsey" TargetMode="External"/><Relationship Id="rId1110" Type="http://schemas.openxmlformats.org/officeDocument/2006/relationships/hyperlink" Target="https://www.facebook.com/SavannahFund" TargetMode="External"/><Relationship Id="rId1208" Type="http://schemas.openxmlformats.org/officeDocument/2006/relationships/hyperlink" Target="https://dyres.vc/" TargetMode="External"/><Relationship Id="rId1415" Type="http://schemas.openxmlformats.org/officeDocument/2006/relationships/hyperlink" Target="https://lasric.lagosstate.gov.ng/" TargetMode="External"/><Relationship Id="rId54" Type="http://schemas.openxmlformats.org/officeDocument/2006/relationships/hyperlink" Target="http://www.africatechventures.co/" TargetMode="External"/><Relationship Id="rId1622" Type="http://schemas.openxmlformats.org/officeDocument/2006/relationships/hyperlink" Target="https://twitter.com/EmCollective" TargetMode="External"/><Relationship Id="rId1927" Type="http://schemas.openxmlformats.org/officeDocument/2006/relationships/hyperlink" Target="https://twitter.com/maerskgrowth" TargetMode="External"/><Relationship Id="rId270" Type="http://schemas.openxmlformats.org/officeDocument/2006/relationships/hyperlink" Target="http://frontierdv.com/" TargetMode="External"/><Relationship Id="rId130" Type="http://schemas.openxmlformats.org/officeDocument/2006/relationships/hyperlink" Target="https://www.linkedin.com/company/blakeney-management/" TargetMode="External"/><Relationship Id="rId368" Type="http://schemas.openxmlformats.org/officeDocument/2006/relationships/hyperlink" Target="http://www.knifecap.com/" TargetMode="External"/><Relationship Id="rId575" Type="http://schemas.openxmlformats.org/officeDocument/2006/relationships/hyperlink" Target="https://www.linkedin.com/company/tlcom-capital-partners/" TargetMode="External"/><Relationship Id="rId782" Type="http://schemas.openxmlformats.org/officeDocument/2006/relationships/hyperlink" Target="https://www.linkedin.com/company/eventures-africa-fund/about/" TargetMode="External"/><Relationship Id="rId2049" Type="http://schemas.openxmlformats.org/officeDocument/2006/relationships/hyperlink" Target="https://www.linkedin.com/company/kabnoury-ventures/about/" TargetMode="External"/><Relationship Id="rId228" Type="http://schemas.openxmlformats.org/officeDocument/2006/relationships/hyperlink" Target="http://www.egyptventures.com/" TargetMode="External"/><Relationship Id="rId435" Type="http://schemas.openxmlformats.org/officeDocument/2006/relationships/hyperlink" Target="http://www.novastarventures.com/" TargetMode="External"/><Relationship Id="rId642" Type="http://schemas.openxmlformats.org/officeDocument/2006/relationships/hyperlink" Target="https://cchubnigeria.com/startups/" TargetMode="External"/><Relationship Id="rId1065" Type="http://schemas.openxmlformats.org/officeDocument/2006/relationships/hyperlink" Target="https://stripe.com/" TargetMode="External"/><Relationship Id="rId1272" Type="http://schemas.openxmlformats.org/officeDocument/2006/relationships/hyperlink" Target="https://twitter.com/antlerGlobal" TargetMode="External"/><Relationship Id="rId502" Type="http://schemas.openxmlformats.org/officeDocument/2006/relationships/hyperlink" Target="https://www.safaricom.co.ke/" TargetMode="External"/><Relationship Id="rId947" Type="http://schemas.openxmlformats.org/officeDocument/2006/relationships/hyperlink" Target="https://www.linkedin.com/company/glynn-capital-management/about/" TargetMode="External"/><Relationship Id="rId1132" Type="http://schemas.openxmlformats.org/officeDocument/2006/relationships/hyperlink" Target="https://twitter.com/stvcapital?lang=en" TargetMode="External"/><Relationship Id="rId1577" Type="http://schemas.openxmlformats.org/officeDocument/2006/relationships/hyperlink" Target="https://beyondthegrid.africa/" TargetMode="External"/><Relationship Id="rId1784" Type="http://schemas.openxmlformats.org/officeDocument/2006/relationships/hyperlink" Target="https://rallycapventures.com/" TargetMode="External"/><Relationship Id="rId1991" Type="http://schemas.openxmlformats.org/officeDocument/2006/relationships/hyperlink" Target="https://vibe.vc/" TargetMode="External"/><Relationship Id="rId76" Type="http://schemas.openxmlformats.org/officeDocument/2006/relationships/hyperlink" Target="http://www.akili.vc/" TargetMode="External"/><Relationship Id="rId807" Type="http://schemas.openxmlformats.org/officeDocument/2006/relationships/hyperlink" Target="https://www.linkedin.com/company/banyan-capital/" TargetMode="External"/><Relationship Id="rId1437" Type="http://schemas.openxmlformats.org/officeDocument/2006/relationships/hyperlink" Target="https://www.svb.com/" TargetMode="External"/><Relationship Id="rId1644" Type="http://schemas.openxmlformats.org/officeDocument/2006/relationships/hyperlink" Target="https://www.facebook.com/villageglobalvc/" TargetMode="External"/><Relationship Id="rId1851" Type="http://schemas.openxmlformats.org/officeDocument/2006/relationships/hyperlink" Target="https://www.graphventures.com/" TargetMode="External"/><Relationship Id="rId1504" Type="http://schemas.openxmlformats.org/officeDocument/2006/relationships/hyperlink" Target="https://www.segalfamilyfoundation.org/" TargetMode="External"/><Relationship Id="rId1711" Type="http://schemas.openxmlformats.org/officeDocument/2006/relationships/hyperlink" Target="http://loraxcapitalpartners.com/" TargetMode="External"/><Relationship Id="rId1949" Type="http://schemas.openxmlformats.org/officeDocument/2006/relationships/hyperlink" Target="https://www.linkedin.com/company/firstcheckafrica/" TargetMode="External"/><Relationship Id="rId292" Type="http://schemas.openxmlformats.org/officeDocument/2006/relationships/hyperlink" Target="http://www.goodwell.nl/" TargetMode="External"/><Relationship Id="rId1809" Type="http://schemas.openxmlformats.org/officeDocument/2006/relationships/hyperlink" Target="https://www.insightpartners.com/" TargetMode="External"/><Relationship Id="rId597" Type="http://schemas.openxmlformats.org/officeDocument/2006/relationships/hyperlink" Target="https://vilcap.com/" TargetMode="External"/><Relationship Id="rId152" Type="http://schemas.openxmlformats.org/officeDocument/2006/relationships/hyperlink" Target="https://www.cardinalstone.com/" TargetMode="External"/><Relationship Id="rId457" Type="http://schemas.openxmlformats.org/officeDocument/2006/relationships/hyperlink" Target="https://www.linkedin.com/company/partech/" TargetMode="External"/><Relationship Id="rId1087" Type="http://schemas.openxmlformats.org/officeDocument/2006/relationships/hyperlink" Target="https://www.linkedin.com/company/crescent-enterprises/" TargetMode="External"/><Relationship Id="rId1294" Type="http://schemas.openxmlformats.org/officeDocument/2006/relationships/hyperlink" Target="https://twitter.com/BittrexExchange" TargetMode="External"/><Relationship Id="rId2040" Type="http://schemas.openxmlformats.org/officeDocument/2006/relationships/hyperlink" Target="https://twitter.com/MoxxieVentures" TargetMode="External"/><Relationship Id="rId664" Type="http://schemas.openxmlformats.org/officeDocument/2006/relationships/hyperlink" Target="https://www.facebook.com/localglobevc" TargetMode="External"/><Relationship Id="rId871" Type="http://schemas.openxmlformats.org/officeDocument/2006/relationships/hyperlink" Target="https://www.linkedin.com/company/global-ventures-me/" TargetMode="External"/><Relationship Id="rId969" Type="http://schemas.openxmlformats.org/officeDocument/2006/relationships/hyperlink" Target="https://www.otf.om/" TargetMode="External"/><Relationship Id="rId1599" Type="http://schemas.openxmlformats.org/officeDocument/2006/relationships/hyperlink" Target="https://twitter.com/ludlowventures" TargetMode="External"/><Relationship Id="rId317" Type="http://schemas.openxmlformats.org/officeDocument/2006/relationships/hyperlink" Target="http://www.gv.com/" TargetMode="External"/><Relationship Id="rId524" Type="http://schemas.openxmlformats.org/officeDocument/2006/relationships/hyperlink" Target="https://www.seedstars.com/" TargetMode="External"/><Relationship Id="rId731" Type="http://schemas.openxmlformats.org/officeDocument/2006/relationships/hyperlink" Target="https://www.facebook.com/pages/Triple-Jump-BV-Netherlands/133702383414585" TargetMode="External"/><Relationship Id="rId1154" Type="http://schemas.openxmlformats.org/officeDocument/2006/relationships/hyperlink" Target="https://twitter.com/hollard" TargetMode="External"/><Relationship Id="rId1361" Type="http://schemas.openxmlformats.org/officeDocument/2006/relationships/hyperlink" Target="https://www.linkedin.com/company/accelerator-centre" TargetMode="External"/><Relationship Id="rId1459" Type="http://schemas.openxmlformats.org/officeDocument/2006/relationships/hyperlink" Target="https://www.mit.edu/" TargetMode="External"/><Relationship Id="rId98" Type="http://schemas.openxmlformats.org/officeDocument/2006/relationships/hyperlink" Target="https://www.ashburtoninvestments.com/int/individual/home" TargetMode="External"/><Relationship Id="rId829" Type="http://schemas.openxmlformats.org/officeDocument/2006/relationships/hyperlink" Target="https://www.linkedin.com/company/softbankventuresasia/" TargetMode="External"/><Relationship Id="rId1014" Type="http://schemas.openxmlformats.org/officeDocument/2006/relationships/hyperlink" Target="https://twitter.com/First_Ally" TargetMode="External"/><Relationship Id="rId1221" Type="http://schemas.openxmlformats.org/officeDocument/2006/relationships/hyperlink" Target="https://twitter.com/212founders" TargetMode="External"/><Relationship Id="rId1666" Type="http://schemas.openxmlformats.org/officeDocument/2006/relationships/hyperlink" Target="https://www.linkedin.com/company/cre-africa" TargetMode="External"/><Relationship Id="rId1873" Type="http://schemas.openxmlformats.org/officeDocument/2006/relationships/hyperlink" Target="https://twitter.com/Alter_Global" TargetMode="External"/><Relationship Id="rId1319" Type="http://schemas.openxmlformats.org/officeDocument/2006/relationships/hyperlink" Target="https://upaccelerate.co.ug/" TargetMode="External"/><Relationship Id="rId1526" Type="http://schemas.openxmlformats.org/officeDocument/2006/relationships/hyperlink" Target="https://www.juncapital.io/" TargetMode="External"/><Relationship Id="rId1733" Type="http://schemas.openxmlformats.org/officeDocument/2006/relationships/hyperlink" Target="https://apis.pe/" TargetMode="External"/><Relationship Id="rId1940" Type="http://schemas.openxmlformats.org/officeDocument/2006/relationships/hyperlink" Target="https://www.facebook.com/MarakezEgypt/" TargetMode="External"/><Relationship Id="rId25" Type="http://schemas.openxmlformats.org/officeDocument/2006/relationships/hyperlink" Target="https://www.linkedin.com/company/access-ventures/" TargetMode="External"/><Relationship Id="rId1800" Type="http://schemas.openxmlformats.org/officeDocument/2006/relationships/hyperlink" Target="https://www.linkedin.com/company/s-k-aleup-ventures-inc/about/" TargetMode="External"/><Relationship Id="rId174" Type="http://schemas.openxmlformats.org/officeDocument/2006/relationships/hyperlink" Target="https://www.linkedin.com/company/chanzo-capital/" TargetMode="External"/><Relationship Id="rId381" Type="http://schemas.openxmlformats.org/officeDocument/2006/relationships/hyperlink" Target="http://larix.vc/" TargetMode="External"/><Relationship Id="rId2062" Type="http://schemas.openxmlformats.org/officeDocument/2006/relationships/hyperlink" Target="https://voltron.africa/" TargetMode="External"/><Relationship Id="rId241" Type="http://schemas.openxmlformats.org/officeDocument/2006/relationships/hyperlink" Target="https://www.ebrd.com/home" TargetMode="External"/><Relationship Id="rId479" Type="http://schemas.openxmlformats.org/officeDocument/2006/relationships/hyperlink" Target="https://www.linkedin.com/company/public-investment-corporation/" TargetMode="External"/><Relationship Id="rId686" Type="http://schemas.openxmlformats.org/officeDocument/2006/relationships/hyperlink" Target="https://umojarubber.co.ke/" TargetMode="External"/><Relationship Id="rId893" Type="http://schemas.openxmlformats.org/officeDocument/2006/relationships/hyperlink" Target="https://susaventures.com/" TargetMode="External"/><Relationship Id="rId339" Type="http://schemas.openxmlformats.org/officeDocument/2006/relationships/hyperlink" Target="https://www.linkedin.com/company/hof-capital/" TargetMode="External"/><Relationship Id="rId546" Type="http://schemas.openxmlformats.org/officeDocument/2006/relationships/hyperlink" Target="https://www.avgfunds.com/" TargetMode="External"/><Relationship Id="rId753" Type="http://schemas.openxmlformats.org/officeDocument/2006/relationships/hyperlink" Target="https://web.facebook.com/IowaAgriTechAccelerator" TargetMode="External"/><Relationship Id="rId1176" Type="http://schemas.openxmlformats.org/officeDocument/2006/relationships/hyperlink" Target="https://www.linkedin.com/in/enygma-ventures-llc-69294a195/?originalSubdomain=za" TargetMode="External"/><Relationship Id="rId1383" Type="http://schemas.openxmlformats.org/officeDocument/2006/relationships/hyperlink" Target="https://www.facebook.com/nigeriacic" TargetMode="External"/><Relationship Id="rId101" Type="http://schemas.openxmlformats.org/officeDocument/2006/relationships/hyperlink" Target="http://www.asocapital.com/" TargetMode="External"/><Relationship Id="rId406" Type="http://schemas.openxmlformats.org/officeDocument/2006/relationships/hyperlink" Target="https://www.lynettcapital.com/" TargetMode="External"/><Relationship Id="rId960" Type="http://schemas.openxmlformats.org/officeDocument/2006/relationships/hyperlink" Target="https://www.linkedin.com/company/edf/about/" TargetMode="External"/><Relationship Id="rId1036" Type="http://schemas.openxmlformats.org/officeDocument/2006/relationships/hyperlink" Target="https://www.linkedin.com/company/gsvventures/about/" TargetMode="External"/><Relationship Id="rId1243" Type="http://schemas.openxmlformats.org/officeDocument/2006/relationships/hyperlink" Target="http://perivoliinnovations.com/" TargetMode="External"/><Relationship Id="rId1590" Type="http://schemas.openxmlformats.org/officeDocument/2006/relationships/hyperlink" Target="https://www.linkedin.com/company/dream-project-incubators-pte-ltd" TargetMode="External"/><Relationship Id="rId1688" Type="http://schemas.openxmlformats.org/officeDocument/2006/relationships/hyperlink" Target="https://sixthirty.co/" TargetMode="External"/><Relationship Id="rId1895" Type="http://schemas.openxmlformats.org/officeDocument/2006/relationships/hyperlink" Target="https://www.allectuscapital.limited/" TargetMode="External"/><Relationship Id="rId613" Type="http://schemas.openxmlformats.org/officeDocument/2006/relationships/hyperlink" Target="http://vumelafund.com/" TargetMode="External"/><Relationship Id="rId820" Type="http://schemas.openxmlformats.org/officeDocument/2006/relationships/hyperlink" Target="https://www.163.com/" TargetMode="External"/><Relationship Id="rId918" Type="http://schemas.openxmlformats.org/officeDocument/2006/relationships/hyperlink" Target="https://www.facebook.com/Wamdacapital/" TargetMode="External"/><Relationship Id="rId1450" Type="http://schemas.openxmlformats.org/officeDocument/2006/relationships/hyperlink" Target="https://www.angelinvestmentnetwork.co.uk/" TargetMode="External"/><Relationship Id="rId1548" Type="http://schemas.openxmlformats.org/officeDocument/2006/relationships/hyperlink" Target="https://www.linkedin.com/company/cross-culture-ventures/about/" TargetMode="External"/><Relationship Id="rId1755" Type="http://schemas.openxmlformats.org/officeDocument/2006/relationships/hyperlink" Target="https://www.facebook.com/hemandspire/" TargetMode="External"/><Relationship Id="rId1103" Type="http://schemas.openxmlformats.org/officeDocument/2006/relationships/hyperlink" Target="https://www.newidcapital.com/" TargetMode="External"/><Relationship Id="rId1310" Type="http://schemas.openxmlformats.org/officeDocument/2006/relationships/hyperlink" Target="https://outbox.co.ug/" TargetMode="External"/><Relationship Id="rId1408" Type="http://schemas.openxmlformats.org/officeDocument/2006/relationships/hyperlink" Target="https://www.somacap.com/" TargetMode="External"/><Relationship Id="rId1962" Type="http://schemas.openxmlformats.org/officeDocument/2006/relationships/hyperlink" Target="https://twitter.com/Third_Deriv" TargetMode="External"/><Relationship Id="rId47" Type="http://schemas.openxmlformats.org/officeDocument/2006/relationships/hyperlink" Target="https://www.linkedin.com/company/adiwale-partners/" TargetMode="External"/><Relationship Id="rId1615" Type="http://schemas.openxmlformats.org/officeDocument/2006/relationships/hyperlink" Target="https://www.linkedin.com/company/sa-sme-fund/" TargetMode="External"/><Relationship Id="rId1822" Type="http://schemas.openxmlformats.org/officeDocument/2006/relationships/hyperlink" Target="https://twitter.com/DCVC" TargetMode="External"/><Relationship Id="rId196" Type="http://schemas.openxmlformats.org/officeDocument/2006/relationships/hyperlink" Target="https://www.cre.vc/" TargetMode="External"/><Relationship Id="rId2084" Type="http://schemas.openxmlformats.org/officeDocument/2006/relationships/hyperlink" Target="https://www.linkedin.com/company/moonshot-ventures-org/about/" TargetMode="External"/><Relationship Id="rId263" Type="http://schemas.openxmlformats.org/officeDocument/2006/relationships/hyperlink" Target="https://www.linkedin.com/company/flat6labs/" TargetMode="External"/><Relationship Id="rId470" Type="http://schemas.openxmlformats.org/officeDocument/2006/relationships/hyperlink" Target="https://www.linkedin.com/company/prelude-ventures/" TargetMode="External"/><Relationship Id="rId123" Type="http://schemas.openxmlformats.org/officeDocument/2006/relationships/hyperlink" Target="https://twitter.com/betterventures" TargetMode="External"/><Relationship Id="rId330" Type="http://schemas.openxmlformats.org/officeDocument/2006/relationships/hyperlink" Target="http://www.hevafund.com/" TargetMode="External"/><Relationship Id="rId568" Type="http://schemas.openxmlformats.org/officeDocument/2006/relationships/hyperlink" Target="https://www.tencent.com/en-us/" TargetMode="External"/><Relationship Id="rId775" Type="http://schemas.openxmlformats.org/officeDocument/2006/relationships/hyperlink" Target="https://twitter.com/StandardBankZA" TargetMode="External"/><Relationship Id="rId982" Type="http://schemas.openxmlformats.org/officeDocument/2006/relationships/hyperlink" Target="https://www.pernod-ricard.com/en" TargetMode="External"/><Relationship Id="rId1198" Type="http://schemas.openxmlformats.org/officeDocument/2006/relationships/hyperlink" Target="https://www.linkedin.com/company/finca-international/" TargetMode="External"/><Relationship Id="rId2011" Type="http://schemas.openxmlformats.org/officeDocument/2006/relationships/hyperlink" Target="https://www.linkedin.com/company/dn-capital/about/" TargetMode="External"/><Relationship Id="rId428" Type="http://schemas.openxmlformats.org/officeDocument/2006/relationships/hyperlink" Target="https://www.linkedin.com/company/newtown-partners/" TargetMode="External"/><Relationship Id="rId635" Type="http://schemas.openxmlformats.org/officeDocument/2006/relationships/hyperlink" Target="http://www.zmlp.com/zephyr-acorn/" TargetMode="External"/><Relationship Id="rId842" Type="http://schemas.openxmlformats.org/officeDocument/2006/relationships/hyperlink" Target="https://www.linkedin.com/showcase/doen-participaties/about/" TargetMode="External"/><Relationship Id="rId1058" Type="http://schemas.openxmlformats.org/officeDocument/2006/relationships/hyperlink" Target="https://www.facebook.com/blockchaincapital/" TargetMode="External"/><Relationship Id="rId1265" Type="http://schemas.openxmlformats.org/officeDocument/2006/relationships/hyperlink" Target="https://www.linkedin.com/company/uncap-unconventional-capital" TargetMode="External"/><Relationship Id="rId1472" Type="http://schemas.openxmlformats.org/officeDocument/2006/relationships/hyperlink" Target="https://twitter.com/The97Fund" TargetMode="External"/><Relationship Id="rId702" Type="http://schemas.openxmlformats.org/officeDocument/2006/relationships/hyperlink" Target="https://repp.energy/about/" TargetMode="External"/><Relationship Id="rId1125" Type="http://schemas.openxmlformats.org/officeDocument/2006/relationships/hyperlink" Target="https://www.linkedin.com/company/innovateuk/" TargetMode="External"/><Relationship Id="rId1332" Type="http://schemas.openxmlformats.org/officeDocument/2006/relationships/hyperlink" Target="https://twitter.com/fiveelms" TargetMode="External"/><Relationship Id="rId1777" Type="http://schemas.openxmlformats.org/officeDocument/2006/relationships/hyperlink" Target="https://www.kairosangels.com/" TargetMode="External"/><Relationship Id="rId1984" Type="http://schemas.openxmlformats.org/officeDocument/2006/relationships/hyperlink" Target="https://www.linkedin.com/company/runacapital" TargetMode="External"/><Relationship Id="rId69" Type="http://schemas.openxmlformats.org/officeDocument/2006/relationships/hyperlink" Target="http://agis-holdings.co.za/" TargetMode="External"/><Relationship Id="rId1637" Type="http://schemas.openxmlformats.org/officeDocument/2006/relationships/hyperlink" Target="https://www.facebook.com/Social-Investment-Managers-Advisors-SIMA-1092688787450436/" TargetMode="External"/><Relationship Id="rId1844" Type="http://schemas.openxmlformats.org/officeDocument/2006/relationships/hyperlink" Target="https://v8cappartners.com/" TargetMode="External"/><Relationship Id="rId1704" Type="http://schemas.openxmlformats.org/officeDocument/2006/relationships/hyperlink" Target="https://twitter.com/anafricanfuture" TargetMode="External"/><Relationship Id="rId285" Type="http://schemas.openxmlformats.org/officeDocument/2006/relationships/hyperlink" Target="https://goldfishfund.com/" TargetMode="External"/><Relationship Id="rId1911" Type="http://schemas.openxmlformats.org/officeDocument/2006/relationships/hyperlink" Target="https://www.linkedin.com/company/next-billion-ventures/about/" TargetMode="External"/><Relationship Id="rId492" Type="http://schemas.openxmlformats.org/officeDocument/2006/relationships/hyperlink" Target="https://www.twitter.com/raedvc" TargetMode="External"/><Relationship Id="rId797" Type="http://schemas.openxmlformats.org/officeDocument/2006/relationships/hyperlink" Target="https://itanna.co/" TargetMode="External"/><Relationship Id="rId145" Type="http://schemas.openxmlformats.org/officeDocument/2006/relationships/hyperlink" Target="https://www.linkedin.com/company/caleo-capital/" TargetMode="External"/><Relationship Id="rId352" Type="http://schemas.openxmlformats.org/officeDocument/2006/relationships/hyperlink" Target="https://www.linkedin.com/company/i&amp;p-etudes-et-conseils/" TargetMode="External"/><Relationship Id="rId1287" Type="http://schemas.openxmlformats.org/officeDocument/2006/relationships/hyperlink" Target="https://www.linkedin.com/company/capsa-capital-partners/" TargetMode="External"/><Relationship Id="rId2033" Type="http://schemas.openxmlformats.org/officeDocument/2006/relationships/hyperlink" Target="https://www.linkedin.com/company/minderoo/about/" TargetMode="External"/><Relationship Id="rId212" Type="http://schemas.openxmlformats.org/officeDocument/2006/relationships/hyperlink" Target="https://www.linkedin.com/company/ddf-capital/" TargetMode="External"/><Relationship Id="rId657" Type="http://schemas.openxmlformats.org/officeDocument/2006/relationships/hyperlink" Target="https://accelerated.ventures/" TargetMode="External"/><Relationship Id="rId864" Type="http://schemas.openxmlformats.org/officeDocument/2006/relationships/hyperlink" Target="http://www.mkbandco.com/" TargetMode="External"/><Relationship Id="rId1494" Type="http://schemas.openxmlformats.org/officeDocument/2006/relationships/hyperlink" Target="https://www.arm.com.ng/" TargetMode="External"/><Relationship Id="rId1799" Type="http://schemas.openxmlformats.org/officeDocument/2006/relationships/hyperlink" Target="https://www.skaleupventures.com/" TargetMode="External"/><Relationship Id="rId517" Type="http://schemas.openxmlformats.org/officeDocument/2006/relationships/hyperlink" Target="https://www.linkedin.com/company/saviuventures/" TargetMode="External"/><Relationship Id="rId724" Type="http://schemas.openxmlformats.org/officeDocument/2006/relationships/hyperlink" Target="https://www.linkedin.com/company/innoventures/" TargetMode="External"/><Relationship Id="rId931" Type="http://schemas.openxmlformats.org/officeDocument/2006/relationships/hyperlink" Target="https://www.axa.com/en/" TargetMode="External"/><Relationship Id="rId1147" Type="http://schemas.openxmlformats.org/officeDocument/2006/relationships/hyperlink" Target="https://www.linkedin.com/company/showroomprive-com/people/" TargetMode="External"/><Relationship Id="rId1354" Type="http://schemas.openxmlformats.org/officeDocument/2006/relationships/hyperlink" Target="https://www.sifem.ch/" TargetMode="External"/><Relationship Id="rId1561" Type="http://schemas.openxmlformats.org/officeDocument/2006/relationships/hyperlink" Target="https://www.ghanatechlab.com/" TargetMode="External"/><Relationship Id="rId60" Type="http://schemas.openxmlformats.org/officeDocument/2006/relationships/hyperlink" Target="https://aiimafrica.com/" TargetMode="External"/><Relationship Id="rId1007" Type="http://schemas.openxmlformats.org/officeDocument/2006/relationships/hyperlink" Target="http://twitter.com/dcvc" TargetMode="External"/><Relationship Id="rId1214" Type="http://schemas.openxmlformats.org/officeDocument/2006/relationships/hyperlink" Target="https://twitter.com/luminategroup" TargetMode="External"/><Relationship Id="rId1421" Type="http://schemas.openxmlformats.org/officeDocument/2006/relationships/hyperlink" Target="https://www.linkedin.com/company/polychain-capital/" TargetMode="External"/><Relationship Id="rId1659" Type="http://schemas.openxmlformats.org/officeDocument/2006/relationships/hyperlink" Target="https://www.facebook.com/USADF/" TargetMode="External"/><Relationship Id="rId1866" Type="http://schemas.openxmlformats.org/officeDocument/2006/relationships/hyperlink" Target="https://www.linkedin.com/company/the-raine-group/about/" TargetMode="External"/><Relationship Id="rId1519" Type="http://schemas.openxmlformats.org/officeDocument/2006/relationships/hyperlink" Target="http://www.ietp.com/en" TargetMode="External"/><Relationship Id="rId1726" Type="http://schemas.openxmlformats.org/officeDocument/2006/relationships/hyperlink" Target="https://twitter.com/tbdangels" TargetMode="External"/><Relationship Id="rId1933" Type="http://schemas.openxmlformats.org/officeDocument/2006/relationships/hyperlink" Target="https://www.linkedin.com/company/speedinvest" TargetMode="External"/><Relationship Id="rId18" Type="http://schemas.openxmlformats.org/officeDocument/2006/relationships/hyperlink" Target="https://www.linkedin.com/company/a15/" TargetMode="External"/><Relationship Id="rId167" Type="http://schemas.openxmlformats.org/officeDocument/2006/relationships/hyperlink" Target="https://www.linkedin.com/company/chan-zuckerberg-initiative/" TargetMode="External"/><Relationship Id="rId374" Type="http://schemas.openxmlformats.org/officeDocument/2006/relationships/hyperlink" Target="https://www.linkedin.com/company/kukula-capital/" TargetMode="External"/><Relationship Id="rId581" Type="http://schemas.openxmlformats.org/officeDocument/2006/relationships/hyperlink" Target="https://www.tpg.com/platforms/tpggrowth" TargetMode="External"/><Relationship Id="rId2055" Type="http://schemas.openxmlformats.org/officeDocument/2006/relationships/hyperlink" Target="https://www.yaragrowthventures.com/" TargetMode="External"/><Relationship Id="rId234" Type="http://schemas.openxmlformats.org/officeDocument/2006/relationships/hyperlink" Target="https://endeavor.org/" TargetMode="External"/><Relationship Id="rId679" Type="http://schemas.openxmlformats.org/officeDocument/2006/relationships/hyperlink" Target="https://www.facebook.com/trueventures/" TargetMode="External"/><Relationship Id="rId886" Type="http://schemas.openxmlformats.org/officeDocument/2006/relationships/hyperlink" Target="https://www.revolution.com/" TargetMode="External"/><Relationship Id="rId2" Type="http://schemas.openxmlformats.org/officeDocument/2006/relationships/hyperlink" Target="https://www.10x.co.za/" TargetMode="External"/><Relationship Id="rId441" Type="http://schemas.openxmlformats.org/officeDocument/2006/relationships/hyperlink" Target="http://www.omidyar.com/" TargetMode="External"/><Relationship Id="rId539" Type="http://schemas.openxmlformats.org/officeDocument/2006/relationships/hyperlink" Target="http://spark.ng/" TargetMode="External"/><Relationship Id="rId746" Type="http://schemas.openxmlformats.org/officeDocument/2006/relationships/hyperlink" Target="https://p.facebook.com/drkfoundation/" TargetMode="External"/><Relationship Id="rId1071" Type="http://schemas.openxmlformats.org/officeDocument/2006/relationships/hyperlink" Target="https://www.facebook.com/pages/Deciens-Capital/326442878302189" TargetMode="External"/><Relationship Id="rId1169" Type="http://schemas.openxmlformats.org/officeDocument/2006/relationships/hyperlink" Target="https://twitter.com/aucfan" TargetMode="External"/><Relationship Id="rId1376" Type="http://schemas.openxmlformats.org/officeDocument/2006/relationships/hyperlink" Target="https://www.linkedin.com/company/kasada-capital-management" TargetMode="External"/><Relationship Id="rId1583" Type="http://schemas.openxmlformats.org/officeDocument/2006/relationships/hyperlink" Target="https://twitter.com/EEP_Africa" TargetMode="External"/><Relationship Id="rId301" Type="http://schemas.openxmlformats.org/officeDocument/2006/relationships/hyperlink" Target="http://greenhouse.capital/" TargetMode="External"/><Relationship Id="rId953" Type="http://schemas.openxmlformats.org/officeDocument/2006/relationships/hyperlink" Target="https://twitter.com/GE_Ventures" TargetMode="External"/><Relationship Id="rId1029" Type="http://schemas.openxmlformats.org/officeDocument/2006/relationships/hyperlink" Target="https://www.linkedin.com/company/accion/" TargetMode="External"/><Relationship Id="rId1236" Type="http://schemas.openxmlformats.org/officeDocument/2006/relationships/hyperlink" Target="https://leaps.bayer.com/" TargetMode="External"/><Relationship Id="rId1790" Type="http://schemas.openxmlformats.org/officeDocument/2006/relationships/hyperlink" Target="https://valar.com/" TargetMode="External"/><Relationship Id="rId1888" Type="http://schemas.openxmlformats.org/officeDocument/2006/relationships/hyperlink" Target="https://www.facebook.com/khwarizmivc/" TargetMode="External"/><Relationship Id="rId82" Type="http://schemas.openxmlformats.org/officeDocument/2006/relationships/hyperlink" Target="https://www.linkedin.com/company/alex-angels/" TargetMode="External"/><Relationship Id="rId606" Type="http://schemas.openxmlformats.org/officeDocument/2006/relationships/hyperlink" Target="http://www.vostokemergingfinance.com/" TargetMode="External"/><Relationship Id="rId813" Type="http://schemas.openxmlformats.org/officeDocument/2006/relationships/hyperlink" Target="https://www.linkedin.com/company/gsrventures/about/" TargetMode="External"/><Relationship Id="rId1443" Type="http://schemas.openxmlformats.org/officeDocument/2006/relationships/hyperlink" Target="https://twitter.com/tsvcap" TargetMode="External"/><Relationship Id="rId1650" Type="http://schemas.openxmlformats.org/officeDocument/2006/relationships/hyperlink" Target="https://www.linkedin.com/company/disruptech-ventures/" TargetMode="External"/><Relationship Id="rId1748" Type="http://schemas.openxmlformats.org/officeDocument/2006/relationships/hyperlink" Target="https://www.ndf.int/" TargetMode="External"/><Relationship Id="rId1303" Type="http://schemas.openxmlformats.org/officeDocument/2006/relationships/hyperlink" Target="http://niisp.ict.go.ug/" TargetMode="External"/><Relationship Id="rId1510" Type="http://schemas.openxmlformats.org/officeDocument/2006/relationships/hyperlink" Target="https://www.efgev.com/" TargetMode="External"/><Relationship Id="rId1955" Type="http://schemas.openxmlformats.org/officeDocument/2006/relationships/hyperlink" Target="https://www.dpi-llp.com/" TargetMode="External"/><Relationship Id="rId1608" Type="http://schemas.openxmlformats.org/officeDocument/2006/relationships/hyperlink" Target="https://infracoafrica.com/" TargetMode="External"/><Relationship Id="rId1815" Type="http://schemas.openxmlformats.org/officeDocument/2006/relationships/hyperlink" Target="https://www.linkedin.com/company/tcv-previously-tanmiya-capital-ventures" TargetMode="External"/><Relationship Id="rId189" Type="http://schemas.openxmlformats.org/officeDocument/2006/relationships/hyperlink" Target="https://www.consonanceinvest.com/" TargetMode="External"/><Relationship Id="rId396" Type="http://schemas.openxmlformats.org/officeDocument/2006/relationships/hyperlink" Target="http://lendablemarketplace.com/" TargetMode="External"/><Relationship Id="rId2077" Type="http://schemas.openxmlformats.org/officeDocument/2006/relationships/hyperlink" Target="https://www.fedhacapital.com/" TargetMode="External"/><Relationship Id="rId256" Type="http://schemas.openxmlformats.org/officeDocument/2006/relationships/hyperlink" Target="https://fbnquest.com/" TargetMode="External"/><Relationship Id="rId463" Type="http://schemas.openxmlformats.org/officeDocument/2006/relationships/hyperlink" Target="https://www.linkedin.com/company/playfair-capital/" TargetMode="External"/><Relationship Id="rId670" Type="http://schemas.openxmlformats.org/officeDocument/2006/relationships/hyperlink" Target="https://www.linkedin.com/company/junefund/about/" TargetMode="External"/><Relationship Id="rId1093" Type="http://schemas.openxmlformats.org/officeDocument/2006/relationships/hyperlink" Target="https://www.frontiercargroup.com/" TargetMode="External"/><Relationship Id="rId116" Type="http://schemas.openxmlformats.org/officeDocument/2006/relationships/hyperlink" Target="https://becocapital.com/" TargetMode="External"/><Relationship Id="rId323" Type="http://schemas.openxmlformats.org/officeDocument/2006/relationships/hyperlink" Target="http://www.hbd.com/" TargetMode="External"/><Relationship Id="rId530" Type="http://schemas.openxmlformats.org/officeDocument/2006/relationships/hyperlink" Target="https://silvertree.holdings/" TargetMode="External"/><Relationship Id="rId768" Type="http://schemas.openxmlformats.org/officeDocument/2006/relationships/hyperlink" Target="https://twitter.com/InnoJustice" TargetMode="External"/><Relationship Id="rId975" Type="http://schemas.openxmlformats.org/officeDocument/2006/relationships/hyperlink" Target="https://www.linkedin.com/company/symbiotics/about/" TargetMode="External"/><Relationship Id="rId1160" Type="http://schemas.openxmlformats.org/officeDocument/2006/relationships/hyperlink" Target="https://www.sparkmind.vc/" TargetMode="External"/><Relationship Id="rId1398" Type="http://schemas.openxmlformats.org/officeDocument/2006/relationships/hyperlink" Target="https://twitter.com/cordaid" TargetMode="External"/><Relationship Id="rId2004" Type="http://schemas.openxmlformats.org/officeDocument/2006/relationships/hyperlink" Target="https://twitter.com/goodwatercap" TargetMode="External"/><Relationship Id="rId628" Type="http://schemas.openxmlformats.org/officeDocument/2006/relationships/hyperlink" Target="http://www.ywood.co.za/" TargetMode="External"/><Relationship Id="rId835" Type="http://schemas.openxmlformats.org/officeDocument/2006/relationships/hyperlink" Target="https://twitter.com/mitsubishicorp1" TargetMode="External"/><Relationship Id="rId1258" Type="http://schemas.openxmlformats.org/officeDocument/2006/relationships/hyperlink" Target="https://www.mirova.com/en" TargetMode="External"/><Relationship Id="rId1465" Type="http://schemas.openxmlformats.org/officeDocument/2006/relationships/hyperlink" Target="https://www.vital-capital.com/" TargetMode="External"/><Relationship Id="rId1672" Type="http://schemas.openxmlformats.org/officeDocument/2006/relationships/hyperlink" Target="https://www.facebook.com/passionincubator/" TargetMode="External"/><Relationship Id="rId1020" Type="http://schemas.openxmlformats.org/officeDocument/2006/relationships/hyperlink" Target="https://xseedcap.com/about-us/" TargetMode="External"/><Relationship Id="rId1118" Type="http://schemas.openxmlformats.org/officeDocument/2006/relationships/hyperlink" Target="https://www.vertexventures.com/" TargetMode="External"/><Relationship Id="rId1325" Type="http://schemas.openxmlformats.org/officeDocument/2006/relationships/hyperlink" Target="https://kain.co.ug/" TargetMode="External"/><Relationship Id="rId1532" Type="http://schemas.openxmlformats.org/officeDocument/2006/relationships/hyperlink" Target="https://www.linkedin.com/company/swedfund-international/" TargetMode="External"/><Relationship Id="rId1977" Type="http://schemas.openxmlformats.org/officeDocument/2006/relationships/hyperlink" Target="https://www.facebook.com/ftx.official" TargetMode="External"/><Relationship Id="rId902" Type="http://schemas.openxmlformats.org/officeDocument/2006/relationships/hyperlink" Target="https://www.facebook.com/SEEK/" TargetMode="External"/><Relationship Id="rId1837" Type="http://schemas.openxmlformats.org/officeDocument/2006/relationships/hyperlink" Target="https://maif-avenir.fr/" TargetMode="External"/><Relationship Id="rId31" Type="http://schemas.openxmlformats.org/officeDocument/2006/relationships/hyperlink" Target="http://acorn.co.za/" TargetMode="External"/><Relationship Id="rId180" Type="http://schemas.openxmlformats.org/officeDocument/2006/relationships/hyperlink" Target="https://www.comcastventures.com/" TargetMode="External"/><Relationship Id="rId278" Type="http://schemas.openxmlformats.org/officeDocument/2006/relationships/hyperlink" Target="https://www.linkedin.com/company/generation-investment-management/" TargetMode="External"/><Relationship Id="rId1904" Type="http://schemas.openxmlformats.org/officeDocument/2006/relationships/hyperlink" Target="https://www.africarena.com/" TargetMode="External"/><Relationship Id="rId485" Type="http://schemas.openxmlformats.org/officeDocument/2006/relationships/hyperlink" Target="https://www.linkedin.com/company/quona-capital/" TargetMode="External"/><Relationship Id="rId692" Type="http://schemas.openxmlformats.org/officeDocument/2006/relationships/hyperlink" Target="https://twitter.com/Edge_Growth" TargetMode="External"/><Relationship Id="rId138" Type="http://schemas.openxmlformats.org/officeDocument/2006/relationships/hyperlink" Target="https://www.linkedin.com/company/boost-vc/" TargetMode="External"/><Relationship Id="rId345" Type="http://schemas.openxmlformats.org/officeDocument/2006/relationships/hyperlink" Target="http://injini.co.za/" TargetMode="External"/><Relationship Id="rId552" Type="http://schemas.openxmlformats.org/officeDocument/2006/relationships/hyperlink" Target="https://www.startupbootcamp.org/" TargetMode="External"/><Relationship Id="rId997" Type="http://schemas.openxmlformats.org/officeDocument/2006/relationships/hyperlink" Target="https://www.zillionize.com/" TargetMode="External"/><Relationship Id="rId1182" Type="http://schemas.openxmlformats.org/officeDocument/2006/relationships/hyperlink" Target="https://www.facebook.com/Halaventures/?ref=py_c" TargetMode="External"/><Relationship Id="rId2026" Type="http://schemas.openxmlformats.org/officeDocument/2006/relationships/hyperlink" Target="https://www.prosus.com/ventures" TargetMode="External"/><Relationship Id="rId205" Type="http://schemas.openxmlformats.org/officeDocument/2006/relationships/hyperlink" Target="https://www.linkedin.com/company/dash-ventures" TargetMode="External"/><Relationship Id="rId412" Type="http://schemas.openxmlformats.org/officeDocument/2006/relationships/hyperlink" Target="https://www.linkedin.com/school/mestafrica/" TargetMode="External"/><Relationship Id="rId857" Type="http://schemas.openxmlformats.org/officeDocument/2006/relationships/hyperlink" Target="https://www.elmaphilanthropies.org/" TargetMode="External"/><Relationship Id="rId1042" Type="http://schemas.openxmlformats.org/officeDocument/2006/relationships/hyperlink" Target="https://www.linkedin.com/company/firestartr/about/" TargetMode="External"/><Relationship Id="rId1487" Type="http://schemas.openxmlformats.org/officeDocument/2006/relationships/hyperlink" Target="http://www.athaal.co/" TargetMode="External"/><Relationship Id="rId1694" Type="http://schemas.openxmlformats.org/officeDocument/2006/relationships/hyperlink" Target="https://www.linkedin.com/company/imperial-logistics" TargetMode="External"/><Relationship Id="rId717" Type="http://schemas.openxmlformats.org/officeDocument/2006/relationships/hyperlink" Target="https://twitter.com/ct_innovate" TargetMode="External"/><Relationship Id="rId924" Type="http://schemas.openxmlformats.org/officeDocument/2006/relationships/hyperlink" Target="http://khoslaimpact.com/" TargetMode="External"/><Relationship Id="rId1347" Type="http://schemas.openxmlformats.org/officeDocument/2006/relationships/hyperlink" Target="https://www.linkedin.com/company/axel-johnson-inc-/" TargetMode="External"/><Relationship Id="rId1554" Type="http://schemas.openxmlformats.org/officeDocument/2006/relationships/hyperlink" Target="https://acceleprise.vc/" TargetMode="External"/><Relationship Id="rId1761" Type="http://schemas.openxmlformats.org/officeDocument/2006/relationships/hyperlink" Target="https://www.linkedin.com/company/mckinsey" TargetMode="External"/><Relationship Id="rId1999" Type="http://schemas.openxmlformats.org/officeDocument/2006/relationships/hyperlink" Target="https://commerzventures.com/" TargetMode="External"/><Relationship Id="rId53" Type="http://schemas.openxmlformats.org/officeDocument/2006/relationships/hyperlink" Target="https://www.linkedin.com/company/adv3nture-capital/" TargetMode="External"/><Relationship Id="rId1207" Type="http://schemas.openxmlformats.org/officeDocument/2006/relationships/hyperlink" Target="https://www.facebook.com/moduscapital/" TargetMode="External"/><Relationship Id="rId1414" Type="http://schemas.openxmlformats.org/officeDocument/2006/relationships/hyperlink" Target="https://www.mushaventures.com/" TargetMode="External"/><Relationship Id="rId1621" Type="http://schemas.openxmlformats.org/officeDocument/2006/relationships/hyperlink" Target="https://www.linkedin.com/company/emerson-collective" TargetMode="External"/><Relationship Id="rId1859" Type="http://schemas.openxmlformats.org/officeDocument/2006/relationships/hyperlink" Target="https://twitter.com/riotgames?lang=en" TargetMode="External"/><Relationship Id="rId1719" Type="http://schemas.openxmlformats.org/officeDocument/2006/relationships/hyperlink" Target="https://www.goodsoilvc.com/" TargetMode="External"/><Relationship Id="rId1926" Type="http://schemas.openxmlformats.org/officeDocument/2006/relationships/hyperlink" Target="https://www.linkedin.com/company/maersk-growth" TargetMode="External"/><Relationship Id="rId367" Type="http://schemas.openxmlformats.org/officeDocument/2006/relationships/hyperlink" Target="https://www.linkedin.com/company/investment-ab-kinnevik/" TargetMode="External"/><Relationship Id="rId574" Type="http://schemas.openxmlformats.org/officeDocument/2006/relationships/hyperlink" Target="http://www.tlcomcapital.com/" TargetMode="External"/><Relationship Id="rId2048" Type="http://schemas.openxmlformats.org/officeDocument/2006/relationships/hyperlink" Target="https://kabnouryventures.com/" TargetMode="External"/><Relationship Id="rId227" Type="http://schemas.openxmlformats.org/officeDocument/2006/relationships/hyperlink" Target="http://www.egyptventures.com/" TargetMode="External"/><Relationship Id="rId781" Type="http://schemas.openxmlformats.org/officeDocument/2006/relationships/hyperlink" Target="http://www.eva-fund.com/investments" TargetMode="External"/><Relationship Id="rId879" Type="http://schemas.openxmlformats.org/officeDocument/2006/relationships/hyperlink" Target="https://atlanticaventures.com/" TargetMode="External"/><Relationship Id="rId434" Type="http://schemas.openxmlformats.org/officeDocument/2006/relationships/hyperlink" Target="https://www.linkedin.com/company/north-base-media/" TargetMode="External"/><Relationship Id="rId641" Type="http://schemas.openxmlformats.org/officeDocument/2006/relationships/hyperlink" Target="https://twitter.com/Visa" TargetMode="External"/><Relationship Id="rId739" Type="http://schemas.openxmlformats.org/officeDocument/2006/relationships/hyperlink" Target="https://twitter.com/ewb" TargetMode="External"/><Relationship Id="rId1064" Type="http://schemas.openxmlformats.org/officeDocument/2006/relationships/hyperlink" Target="http://www.thawerlp.com/" TargetMode="External"/><Relationship Id="rId1271" Type="http://schemas.openxmlformats.org/officeDocument/2006/relationships/hyperlink" Target="https://www.linkedin.com/company/antlerglobal" TargetMode="External"/><Relationship Id="rId1369" Type="http://schemas.openxmlformats.org/officeDocument/2006/relationships/hyperlink" Target="http://falakstartups.com/" TargetMode="External"/><Relationship Id="rId1576" Type="http://schemas.openxmlformats.org/officeDocument/2006/relationships/hyperlink" Target="https://www.facebook.com/USAIDD" TargetMode="External"/><Relationship Id="rId501" Type="http://schemas.openxmlformats.org/officeDocument/2006/relationships/hyperlink" Target="https://www.linkedin.com/company/rocket-internet-ag/" TargetMode="External"/><Relationship Id="rId946" Type="http://schemas.openxmlformats.org/officeDocument/2006/relationships/hyperlink" Target="https://www.glynncapital.com/" TargetMode="External"/><Relationship Id="rId1131" Type="http://schemas.openxmlformats.org/officeDocument/2006/relationships/hyperlink" Target="https://www.linkedin.com/company/stventures/about/" TargetMode="External"/><Relationship Id="rId1229" Type="http://schemas.openxmlformats.org/officeDocument/2006/relationships/hyperlink" Target="https://www.linkedin.com/company/the-chrysalis-capital/" TargetMode="External"/><Relationship Id="rId1783" Type="http://schemas.openxmlformats.org/officeDocument/2006/relationships/hyperlink" Target="https://twitter.com/namaventures" TargetMode="External"/><Relationship Id="rId1990" Type="http://schemas.openxmlformats.org/officeDocument/2006/relationships/hyperlink" Target="https://www.toddandrahulangelfund.com/" TargetMode="External"/><Relationship Id="rId75" Type="http://schemas.openxmlformats.org/officeDocument/2006/relationships/hyperlink" Target="http://www.akacapital.co.za/" TargetMode="External"/><Relationship Id="rId806" Type="http://schemas.openxmlformats.org/officeDocument/2006/relationships/hyperlink" Target="https://www.gaorongvc.com/" TargetMode="External"/><Relationship Id="rId1436" Type="http://schemas.openxmlformats.org/officeDocument/2006/relationships/hyperlink" Target="https://www.facebook.com/SequoiaCap/" TargetMode="External"/><Relationship Id="rId1643" Type="http://schemas.openxmlformats.org/officeDocument/2006/relationships/hyperlink" Target="https://twitter.com/villageglobal" TargetMode="External"/><Relationship Id="rId1850" Type="http://schemas.openxmlformats.org/officeDocument/2006/relationships/hyperlink" Target="https://www.linkedin.com/company/resiliance-io" TargetMode="External"/><Relationship Id="rId1503" Type="http://schemas.openxmlformats.org/officeDocument/2006/relationships/hyperlink" Target="https://twitter.com/denaliimpact" TargetMode="External"/><Relationship Id="rId1710" Type="http://schemas.openxmlformats.org/officeDocument/2006/relationships/hyperlink" Target="https://www.innlife.tech/" TargetMode="External"/><Relationship Id="rId1948" Type="http://schemas.openxmlformats.org/officeDocument/2006/relationships/hyperlink" Target="https://www.firstcheck.africa/" TargetMode="External"/><Relationship Id="rId291" Type="http://schemas.openxmlformats.org/officeDocument/2006/relationships/hyperlink" Target="http://www.goodwell.nl/" TargetMode="External"/><Relationship Id="rId1808" Type="http://schemas.openxmlformats.org/officeDocument/2006/relationships/hyperlink" Target="https://www.linkedin.com/company/dstglobal" TargetMode="External"/><Relationship Id="rId151" Type="http://schemas.openxmlformats.org/officeDocument/2006/relationships/hyperlink" Target="https://www.linkedin.com/company/capsa-capital-partners/" TargetMode="External"/><Relationship Id="rId389" Type="http://schemas.openxmlformats.org/officeDocument/2006/relationships/hyperlink" Target="https://www.leapfroginvest.com/" TargetMode="External"/><Relationship Id="rId596" Type="http://schemas.openxmlformats.org/officeDocument/2006/relationships/hyperlink" Target="http://twitter.com/VestedWorld" TargetMode="External"/><Relationship Id="rId249" Type="http://schemas.openxmlformats.org/officeDocument/2006/relationships/hyperlink" Target="http://www.ezdehar.com/" TargetMode="External"/><Relationship Id="rId456" Type="http://schemas.openxmlformats.org/officeDocument/2006/relationships/hyperlink" Target="https://partechpartners.com/" TargetMode="External"/><Relationship Id="rId663" Type="http://schemas.openxmlformats.org/officeDocument/2006/relationships/hyperlink" Target="https://twitter.com/localglobevc" TargetMode="External"/><Relationship Id="rId870" Type="http://schemas.openxmlformats.org/officeDocument/2006/relationships/hyperlink" Target="https://www.global.vc/" TargetMode="External"/><Relationship Id="rId1086" Type="http://schemas.openxmlformats.org/officeDocument/2006/relationships/hyperlink" Target="https://www.crescententerprises.com/" TargetMode="External"/><Relationship Id="rId1293" Type="http://schemas.openxmlformats.org/officeDocument/2006/relationships/hyperlink" Target="https://www.linkedin.com/company/bittrex" TargetMode="External"/><Relationship Id="rId109" Type="http://schemas.openxmlformats.org/officeDocument/2006/relationships/hyperlink" Target="http://www.athenacapital.co.za/" TargetMode="External"/><Relationship Id="rId316" Type="http://schemas.openxmlformats.org/officeDocument/2006/relationships/hyperlink" Target="http://www.gv.com/" TargetMode="External"/><Relationship Id="rId523" Type="http://schemas.openxmlformats.org/officeDocument/2006/relationships/hyperlink" Target="https://www.twitter.com/sechacapital" TargetMode="External"/><Relationship Id="rId968" Type="http://schemas.openxmlformats.org/officeDocument/2006/relationships/hyperlink" Target="https://www.facebook.com/Opera/" TargetMode="External"/><Relationship Id="rId1153" Type="http://schemas.openxmlformats.org/officeDocument/2006/relationships/hyperlink" Target="https://www.linkedin.com/company/hollard-insurance/about/" TargetMode="External"/><Relationship Id="rId1598" Type="http://schemas.openxmlformats.org/officeDocument/2006/relationships/hyperlink" Target="https://www.linkedin.com/company/ludlow-ventures/" TargetMode="External"/><Relationship Id="rId97" Type="http://schemas.openxmlformats.org/officeDocument/2006/relationships/hyperlink" Target="https://www.ashburtoninvestments.com/int/individual/home" TargetMode="External"/><Relationship Id="rId730" Type="http://schemas.openxmlformats.org/officeDocument/2006/relationships/hyperlink" Target="https://twitter.com/triplejumpnl?lang=en" TargetMode="External"/><Relationship Id="rId828" Type="http://schemas.openxmlformats.org/officeDocument/2006/relationships/hyperlink" Target="http://www.softbank.co.kr/en/" TargetMode="External"/><Relationship Id="rId1013" Type="http://schemas.openxmlformats.org/officeDocument/2006/relationships/hyperlink" Target="https://www.linkedin.com/company/first-ally-capital/about/" TargetMode="External"/><Relationship Id="rId1360" Type="http://schemas.openxmlformats.org/officeDocument/2006/relationships/hyperlink" Target="https://www.acceleratorcentre.com/" TargetMode="External"/><Relationship Id="rId1458" Type="http://schemas.openxmlformats.org/officeDocument/2006/relationships/hyperlink" Target="https://www.facebook.com/RAEngineering/" TargetMode="External"/><Relationship Id="rId1665" Type="http://schemas.openxmlformats.org/officeDocument/2006/relationships/hyperlink" Target="https://www.cre-africa.com/" TargetMode="External"/><Relationship Id="rId1872" Type="http://schemas.openxmlformats.org/officeDocument/2006/relationships/hyperlink" Target="https://www.linkedin.com/company/alter-global" TargetMode="External"/><Relationship Id="rId1220" Type="http://schemas.openxmlformats.org/officeDocument/2006/relationships/hyperlink" Target="https://www.linkedin.com/company/212-founders/" TargetMode="External"/><Relationship Id="rId1318" Type="http://schemas.openxmlformats.org/officeDocument/2006/relationships/hyperlink" Target="https://www.facebook.com/gojekindonesia/" TargetMode="External"/><Relationship Id="rId1525" Type="http://schemas.openxmlformats.org/officeDocument/2006/relationships/hyperlink" Target="https://twitter.com/au21capital" TargetMode="External"/><Relationship Id="rId1732" Type="http://schemas.openxmlformats.org/officeDocument/2006/relationships/hyperlink" Target="https://www.linkedin.com/company/luqman-weise-capital/" TargetMode="External"/><Relationship Id="rId24" Type="http://schemas.openxmlformats.org/officeDocument/2006/relationships/hyperlink" Target="https://accessventures.org/" TargetMode="External"/><Relationship Id="rId173" Type="http://schemas.openxmlformats.org/officeDocument/2006/relationships/hyperlink" Target="http://www.chanzocapital.com/" TargetMode="External"/><Relationship Id="rId380" Type="http://schemas.openxmlformats.org/officeDocument/2006/relationships/hyperlink" Target="http://larix.vc/" TargetMode="External"/><Relationship Id="rId2061" Type="http://schemas.openxmlformats.org/officeDocument/2006/relationships/hyperlink" Target="https://www.linkedin.com/company/j-ventures" TargetMode="External"/><Relationship Id="rId240" Type="http://schemas.openxmlformats.org/officeDocument/2006/relationships/hyperlink" Target="https://www.ebrd.com/home" TargetMode="External"/><Relationship Id="rId478" Type="http://schemas.openxmlformats.org/officeDocument/2006/relationships/hyperlink" Target="https://www.pic.gov.za/" TargetMode="External"/><Relationship Id="rId685" Type="http://schemas.openxmlformats.org/officeDocument/2006/relationships/hyperlink" Target="https://www.linkedin.com/company/mizizi-capital-partners/about/" TargetMode="External"/><Relationship Id="rId892" Type="http://schemas.openxmlformats.org/officeDocument/2006/relationships/hyperlink" Target="https://www.facebook.com/virgin" TargetMode="External"/><Relationship Id="rId100" Type="http://schemas.openxmlformats.org/officeDocument/2006/relationships/hyperlink" Target="http://www.asocapital.com/" TargetMode="External"/><Relationship Id="rId338" Type="http://schemas.openxmlformats.org/officeDocument/2006/relationships/hyperlink" Target="https://www.hofvc.com/" TargetMode="External"/><Relationship Id="rId545" Type="http://schemas.openxmlformats.org/officeDocument/2006/relationships/hyperlink" Target="https://www.avgfunds.com/" TargetMode="External"/><Relationship Id="rId752" Type="http://schemas.openxmlformats.org/officeDocument/2006/relationships/hyperlink" Target="https://twitter.com/agritechaccel?lang=en" TargetMode="External"/><Relationship Id="rId1175" Type="http://schemas.openxmlformats.org/officeDocument/2006/relationships/hyperlink" Target="https://www.enygmaventures.com/" TargetMode="External"/><Relationship Id="rId1382" Type="http://schemas.openxmlformats.org/officeDocument/2006/relationships/hyperlink" Target="https://twitter.com/nigeriacic" TargetMode="External"/><Relationship Id="rId2019" Type="http://schemas.openxmlformats.org/officeDocument/2006/relationships/hyperlink" Target="https://www.linkedin.com/company/asia-pacific-land/about/" TargetMode="External"/><Relationship Id="rId405" Type="http://schemas.openxmlformats.org/officeDocument/2006/relationships/hyperlink" Target="https://www.linkedin.com/company/lunpartners/" TargetMode="External"/><Relationship Id="rId612" Type="http://schemas.openxmlformats.org/officeDocument/2006/relationships/hyperlink" Target="http://vumelafund.com/" TargetMode="External"/><Relationship Id="rId1035" Type="http://schemas.openxmlformats.org/officeDocument/2006/relationships/hyperlink" Target="https://gsvaccelerate.com/" TargetMode="External"/><Relationship Id="rId1242" Type="http://schemas.openxmlformats.org/officeDocument/2006/relationships/hyperlink" Target="https://twitter.com/FlourishVC" TargetMode="External"/><Relationship Id="rId1687" Type="http://schemas.openxmlformats.org/officeDocument/2006/relationships/hyperlink" Target="https://twitter.com/Expert_Dojo" TargetMode="External"/><Relationship Id="rId1894" Type="http://schemas.openxmlformats.org/officeDocument/2006/relationships/hyperlink" Target="https://twitter.com/invenfin" TargetMode="External"/><Relationship Id="rId917" Type="http://schemas.openxmlformats.org/officeDocument/2006/relationships/hyperlink" Target="https://twitter.com/wamdacapital?lang=en" TargetMode="External"/><Relationship Id="rId1102" Type="http://schemas.openxmlformats.org/officeDocument/2006/relationships/hyperlink" Target="https://twitter.com/ShellFoundation" TargetMode="External"/><Relationship Id="rId1547" Type="http://schemas.openxmlformats.org/officeDocument/2006/relationships/hyperlink" Target="http://macventurecapital.com/mac-portfolio/" TargetMode="External"/><Relationship Id="rId1754" Type="http://schemas.openxmlformats.org/officeDocument/2006/relationships/hyperlink" Target="https://twitter.com/hemandspire" TargetMode="External"/><Relationship Id="rId1961" Type="http://schemas.openxmlformats.org/officeDocument/2006/relationships/hyperlink" Target="https://www.linkedin.com/company/third-deriv" TargetMode="External"/><Relationship Id="rId46" Type="http://schemas.openxmlformats.org/officeDocument/2006/relationships/hyperlink" Target="http://www.adiwale.com/" TargetMode="External"/><Relationship Id="rId1407" Type="http://schemas.openxmlformats.org/officeDocument/2006/relationships/hyperlink" Target="https://www.facebook.com/EMFATOHoldings/" TargetMode="External"/><Relationship Id="rId1614" Type="http://schemas.openxmlformats.org/officeDocument/2006/relationships/hyperlink" Target="https://sasmefund.co.za/" TargetMode="External"/><Relationship Id="rId1821" Type="http://schemas.openxmlformats.org/officeDocument/2006/relationships/hyperlink" Target="https://www.linkedin.com/company/data-collective/" TargetMode="External"/><Relationship Id="rId195" Type="http://schemas.openxmlformats.org/officeDocument/2006/relationships/hyperlink" Target="https://www.cre.vc/" TargetMode="External"/><Relationship Id="rId1919" Type="http://schemas.openxmlformats.org/officeDocument/2006/relationships/hyperlink" Target="https://www.linkedin.com/company/lightspeed-venture-partners" TargetMode="External"/><Relationship Id="rId2083" Type="http://schemas.openxmlformats.org/officeDocument/2006/relationships/hyperlink" Target="https://www.moonshotventures.org/" TargetMode="External"/><Relationship Id="rId262" Type="http://schemas.openxmlformats.org/officeDocument/2006/relationships/hyperlink" Target="https://www.flat6labs.com/" TargetMode="External"/><Relationship Id="rId567" Type="http://schemas.openxmlformats.org/officeDocument/2006/relationships/hyperlink" Target="https://www.linkedin.com/company/techstars/" TargetMode="External"/><Relationship Id="rId1197" Type="http://schemas.openxmlformats.org/officeDocument/2006/relationships/hyperlink" Target="https://www.fincaventures.com/" TargetMode="External"/><Relationship Id="rId122" Type="http://schemas.openxmlformats.org/officeDocument/2006/relationships/hyperlink" Target="https://www.linkedin.com/company/hub-ventures/" TargetMode="External"/><Relationship Id="rId774" Type="http://schemas.openxmlformats.org/officeDocument/2006/relationships/hyperlink" Target="https://www.linkedin.com/company/standard-bank-south-africa/about/" TargetMode="External"/><Relationship Id="rId981" Type="http://schemas.openxmlformats.org/officeDocument/2006/relationships/hyperlink" Target="https://www.linkedin.com/company/canal-/about/" TargetMode="External"/><Relationship Id="rId1057" Type="http://schemas.openxmlformats.org/officeDocument/2006/relationships/hyperlink" Target="https://twitter.com/blockchaincap" TargetMode="External"/><Relationship Id="rId2010" Type="http://schemas.openxmlformats.org/officeDocument/2006/relationships/hyperlink" Target="https://www.dncapital.com/" TargetMode="External"/><Relationship Id="rId427" Type="http://schemas.openxmlformats.org/officeDocument/2006/relationships/hyperlink" Target="https://www.newtownpartners.com/" TargetMode="External"/><Relationship Id="rId634" Type="http://schemas.openxmlformats.org/officeDocument/2006/relationships/hyperlink" Target="http://www.zmlp.com/zephyr-acorn/" TargetMode="External"/><Relationship Id="rId841" Type="http://schemas.openxmlformats.org/officeDocument/2006/relationships/hyperlink" Target="https://www.doen.nl/doen-participaties-bv/over.htm" TargetMode="External"/><Relationship Id="rId1264" Type="http://schemas.openxmlformats.org/officeDocument/2006/relationships/hyperlink" Target="https://www.unconventional.capital/" TargetMode="External"/><Relationship Id="rId1471" Type="http://schemas.openxmlformats.org/officeDocument/2006/relationships/hyperlink" Target="https://the97.fund/" TargetMode="External"/><Relationship Id="rId1569" Type="http://schemas.openxmlformats.org/officeDocument/2006/relationships/hyperlink" Target="https://www.uncdf.org/" TargetMode="External"/><Relationship Id="rId701" Type="http://schemas.openxmlformats.org/officeDocument/2006/relationships/hyperlink" Target="https://www.facebook.com/Shell/" TargetMode="External"/><Relationship Id="rId939" Type="http://schemas.openxmlformats.org/officeDocument/2006/relationships/hyperlink" Target="https://www.futuregrowth.co.za/" TargetMode="External"/><Relationship Id="rId1124" Type="http://schemas.openxmlformats.org/officeDocument/2006/relationships/hyperlink" Target="https://www.gov.uk/government/organisations/innovate-uk" TargetMode="External"/><Relationship Id="rId1331" Type="http://schemas.openxmlformats.org/officeDocument/2006/relationships/hyperlink" Target="https://www.linkedin.com/company/five-elms-capital/" TargetMode="External"/><Relationship Id="rId1776" Type="http://schemas.openxmlformats.org/officeDocument/2006/relationships/hyperlink" Target="https://www.linkedin.com/company/brightstone-venture-capital" TargetMode="External"/><Relationship Id="rId1983" Type="http://schemas.openxmlformats.org/officeDocument/2006/relationships/hyperlink" Target="https://runacap.com/" TargetMode="External"/><Relationship Id="rId68" Type="http://schemas.openxmlformats.org/officeDocument/2006/relationships/hyperlink" Target="http://agis-holdings.co.za/" TargetMode="External"/><Relationship Id="rId1429" Type="http://schemas.openxmlformats.org/officeDocument/2006/relationships/hyperlink" Target="https://www.i7v.com/" TargetMode="External"/><Relationship Id="rId1636" Type="http://schemas.openxmlformats.org/officeDocument/2006/relationships/hyperlink" Target="https://twitter.com/sima_funds" TargetMode="External"/><Relationship Id="rId1843" Type="http://schemas.openxmlformats.org/officeDocument/2006/relationships/hyperlink" Target="https://www.linkedin.com/company/ecosystem-integrity-fund/about/" TargetMode="External"/><Relationship Id="rId1703" Type="http://schemas.openxmlformats.org/officeDocument/2006/relationships/hyperlink" Target="https://www.linkedin.com/company/anafricanfuture/" TargetMode="External"/><Relationship Id="rId1910" Type="http://schemas.openxmlformats.org/officeDocument/2006/relationships/hyperlink" Target="https://www.nextbillionvc.com/" TargetMode="External"/><Relationship Id="rId284" Type="http://schemas.openxmlformats.org/officeDocument/2006/relationships/hyperlink" Target="https://www.linkedin.com/company/golden-palm-investments/" TargetMode="External"/><Relationship Id="rId491" Type="http://schemas.openxmlformats.org/officeDocument/2006/relationships/hyperlink" Target="https://www.linkedin.com/company/raedvc" TargetMode="External"/><Relationship Id="rId144" Type="http://schemas.openxmlformats.org/officeDocument/2006/relationships/hyperlink" Target="http://www.caleocapital.com/" TargetMode="External"/><Relationship Id="rId589" Type="http://schemas.openxmlformats.org/officeDocument/2006/relationships/hyperlink" Target="https://www.linkedin.com/company/university-ventures/" TargetMode="External"/><Relationship Id="rId796" Type="http://schemas.openxmlformats.org/officeDocument/2006/relationships/hyperlink" Target="https://twitter.com/AfricaAngels" TargetMode="External"/><Relationship Id="rId351" Type="http://schemas.openxmlformats.org/officeDocument/2006/relationships/hyperlink" Target="http://www.ietp.com/" TargetMode="External"/><Relationship Id="rId449" Type="http://schemas.openxmlformats.org/officeDocument/2006/relationships/hyperlink" Target="https://digitalventures.orange.com/" TargetMode="External"/><Relationship Id="rId656" Type="http://schemas.openxmlformats.org/officeDocument/2006/relationships/hyperlink" Target="https://www.facebook.com/pages/category/Product-Service/Smollan-Group-1178842188856200/" TargetMode="External"/><Relationship Id="rId863" Type="http://schemas.openxmlformats.org/officeDocument/2006/relationships/hyperlink" Target="https://www.facebook.com/pages/Asia-Africa-Investment-Consulting-Pte-Ltd/833144640078026" TargetMode="External"/><Relationship Id="rId1079" Type="http://schemas.openxmlformats.org/officeDocument/2006/relationships/hyperlink" Target="http://www.arzanvc.com/team/" TargetMode="External"/><Relationship Id="rId1286" Type="http://schemas.openxmlformats.org/officeDocument/2006/relationships/hyperlink" Target="http://www.capsa-capital.com/" TargetMode="External"/><Relationship Id="rId1493" Type="http://schemas.openxmlformats.org/officeDocument/2006/relationships/hyperlink" Target="https://www.facebook.com/globalpartnerships" TargetMode="External"/><Relationship Id="rId2032" Type="http://schemas.openxmlformats.org/officeDocument/2006/relationships/hyperlink" Target="https://www.minderoo.org/" TargetMode="External"/><Relationship Id="rId211" Type="http://schemas.openxmlformats.org/officeDocument/2006/relationships/hyperlink" Target="https://www.ddf.capital/" TargetMode="External"/><Relationship Id="rId309" Type="http://schemas.openxmlformats.org/officeDocument/2006/relationships/hyperlink" Target="https://www.linkedin.com/company/greycroft-partners/" TargetMode="External"/><Relationship Id="rId516" Type="http://schemas.openxmlformats.org/officeDocument/2006/relationships/hyperlink" Target="https://www.saviu.vc/" TargetMode="External"/><Relationship Id="rId1146" Type="http://schemas.openxmlformats.org/officeDocument/2006/relationships/hyperlink" Target="https://www.showroomprive.com/" TargetMode="External"/><Relationship Id="rId1798" Type="http://schemas.openxmlformats.org/officeDocument/2006/relationships/hyperlink" Target="https://www.facebook.com/RisingTideAfricaNG/" TargetMode="External"/><Relationship Id="rId723" Type="http://schemas.openxmlformats.org/officeDocument/2006/relationships/hyperlink" Target="http://www.innoventures.me/company/about" TargetMode="External"/><Relationship Id="rId930" Type="http://schemas.openxmlformats.org/officeDocument/2006/relationships/hyperlink" Target="https://twitter.com/flatworldx?lang=en" TargetMode="External"/><Relationship Id="rId1006" Type="http://schemas.openxmlformats.org/officeDocument/2006/relationships/hyperlink" Target="https://www.linkedin.com/company/data-collective" TargetMode="External"/><Relationship Id="rId1353" Type="http://schemas.openxmlformats.org/officeDocument/2006/relationships/hyperlink" Target="https://english.dggf.nl/" TargetMode="External"/><Relationship Id="rId1560" Type="http://schemas.openxmlformats.org/officeDocument/2006/relationships/hyperlink" Target="https://www.linkedin.com/company/ghana-oracle-digital-enterprise-program-godep/" TargetMode="External"/><Relationship Id="rId1658" Type="http://schemas.openxmlformats.org/officeDocument/2006/relationships/hyperlink" Target="https://twitter.com/USADF" TargetMode="External"/><Relationship Id="rId1865" Type="http://schemas.openxmlformats.org/officeDocument/2006/relationships/hyperlink" Target="https://raine.com/about/" TargetMode="External"/><Relationship Id="rId1213" Type="http://schemas.openxmlformats.org/officeDocument/2006/relationships/hyperlink" Target="https://www.linkedin.com/company/luminategroup/about/" TargetMode="External"/><Relationship Id="rId1420" Type="http://schemas.openxmlformats.org/officeDocument/2006/relationships/hyperlink" Target="https://polychain.capital/" TargetMode="External"/><Relationship Id="rId1518" Type="http://schemas.openxmlformats.org/officeDocument/2006/relationships/hyperlink" Target="https://www.linkedin.com/company/olive-tree-ventures/" TargetMode="External"/><Relationship Id="rId1725" Type="http://schemas.openxmlformats.org/officeDocument/2006/relationships/hyperlink" Target="https://www.linkedin.com/company/tbdangels" TargetMode="External"/><Relationship Id="rId1932" Type="http://schemas.openxmlformats.org/officeDocument/2006/relationships/hyperlink" Target="https://www.speedinvest.com/" TargetMode="External"/><Relationship Id="rId17" Type="http://schemas.openxmlformats.org/officeDocument/2006/relationships/hyperlink" Target="http://www.a15.com/" TargetMode="External"/><Relationship Id="rId166" Type="http://schemas.openxmlformats.org/officeDocument/2006/relationships/hyperlink" Target="https://chanzuckerberg.com/" TargetMode="External"/><Relationship Id="rId373" Type="http://schemas.openxmlformats.org/officeDocument/2006/relationships/hyperlink" Target="http://kukulacapital.com/" TargetMode="External"/><Relationship Id="rId580" Type="http://schemas.openxmlformats.org/officeDocument/2006/relationships/hyperlink" Target="https://www.linkedin.com/company/tony-elumelu-foundation/" TargetMode="External"/><Relationship Id="rId2054" Type="http://schemas.openxmlformats.org/officeDocument/2006/relationships/hyperlink" Target="https://www.linkedin.com/company/lightrock/about/" TargetMode="External"/><Relationship Id="rId1" Type="http://schemas.openxmlformats.org/officeDocument/2006/relationships/hyperlink" Target="https://www.10x.co.za/" TargetMode="External"/><Relationship Id="rId233" Type="http://schemas.openxmlformats.org/officeDocument/2006/relationships/hyperlink" Target="https://endeavor.org/" TargetMode="External"/><Relationship Id="rId440" Type="http://schemas.openxmlformats.org/officeDocument/2006/relationships/hyperlink" Target="https://www.linkedin.com/company/oikocredit/" TargetMode="External"/><Relationship Id="rId678" Type="http://schemas.openxmlformats.org/officeDocument/2006/relationships/hyperlink" Target="https://twitter.com/trueventures" TargetMode="External"/><Relationship Id="rId885" Type="http://schemas.openxmlformats.org/officeDocument/2006/relationships/hyperlink" Target="http://seriouschangeinv.com/" TargetMode="External"/><Relationship Id="rId1070" Type="http://schemas.openxmlformats.org/officeDocument/2006/relationships/hyperlink" Target="https://twitter.com/deciens?lang=en" TargetMode="External"/><Relationship Id="rId300" Type="http://schemas.openxmlformats.org/officeDocument/2006/relationships/hyperlink" Target="http://greenhouse.capital/" TargetMode="External"/><Relationship Id="rId538" Type="http://schemas.openxmlformats.org/officeDocument/2006/relationships/hyperlink" Target="https://www.linkedin.com/company/social-capital-lp/" TargetMode="External"/><Relationship Id="rId745" Type="http://schemas.openxmlformats.org/officeDocument/2006/relationships/hyperlink" Target="https://twitter.com/drkfoundation?lang=en" TargetMode="External"/><Relationship Id="rId952" Type="http://schemas.openxmlformats.org/officeDocument/2006/relationships/hyperlink" Target="https://www.linkedin.com/company/ge_ventures" TargetMode="External"/><Relationship Id="rId1168" Type="http://schemas.openxmlformats.org/officeDocument/2006/relationships/hyperlink" Target="https://www.linkedin.com/company/aucfan" TargetMode="External"/><Relationship Id="rId1375" Type="http://schemas.openxmlformats.org/officeDocument/2006/relationships/hyperlink" Target="https://www.kasada.com/" TargetMode="External"/><Relationship Id="rId1582" Type="http://schemas.openxmlformats.org/officeDocument/2006/relationships/hyperlink" Target="https://www.linkedin.com/company/eepafrica" TargetMode="External"/><Relationship Id="rId81" Type="http://schemas.openxmlformats.org/officeDocument/2006/relationships/hyperlink" Target="http://www.alexandriaangels.com/" TargetMode="External"/><Relationship Id="rId605" Type="http://schemas.openxmlformats.org/officeDocument/2006/relationships/hyperlink" Target="https://www.linkedin.com/company/vision-ventures-capital/" TargetMode="External"/><Relationship Id="rId812" Type="http://schemas.openxmlformats.org/officeDocument/2006/relationships/hyperlink" Target="http://www.gsrventures.com/en" TargetMode="External"/><Relationship Id="rId1028" Type="http://schemas.openxmlformats.org/officeDocument/2006/relationships/hyperlink" Target="https://www.accion.org/" TargetMode="External"/><Relationship Id="rId1235" Type="http://schemas.openxmlformats.org/officeDocument/2006/relationships/hyperlink" Target="https://www.facebook.com/anthemisgroup/" TargetMode="External"/><Relationship Id="rId1442" Type="http://schemas.openxmlformats.org/officeDocument/2006/relationships/hyperlink" Target="https://www.linkedin.com/company/tsvcap" TargetMode="External"/><Relationship Id="rId1887" Type="http://schemas.openxmlformats.org/officeDocument/2006/relationships/hyperlink" Target="https://twitter.com/khwarizmivc?lang=en" TargetMode="External"/><Relationship Id="rId1302" Type="http://schemas.openxmlformats.org/officeDocument/2006/relationships/hyperlink" Target="https://www.linkedin.com/company/pg-impact-investments-ag/about/" TargetMode="External"/><Relationship Id="rId1747" Type="http://schemas.openxmlformats.org/officeDocument/2006/relationships/hyperlink" Target="https://www.linkedin.com/showcase/bose-ventures" TargetMode="External"/><Relationship Id="rId1954" Type="http://schemas.openxmlformats.org/officeDocument/2006/relationships/hyperlink" Target="https://www.linkedin.com/company/whale-rock-capital-management-llc" TargetMode="External"/><Relationship Id="rId39" Type="http://schemas.openxmlformats.org/officeDocument/2006/relationships/hyperlink" Target="https://www.linkedin.com/company/acumen-fund/" TargetMode="External"/><Relationship Id="rId1607" Type="http://schemas.openxmlformats.org/officeDocument/2006/relationships/hyperlink" Target="https://www.linkedin.com/company/inside-capital-partners-ltd" TargetMode="External"/><Relationship Id="rId1814" Type="http://schemas.openxmlformats.org/officeDocument/2006/relationships/hyperlink" Target="http://tanmiyaventures.com/" TargetMode="External"/><Relationship Id="rId188" Type="http://schemas.openxmlformats.org/officeDocument/2006/relationships/hyperlink" Target="https://twitter.com/concentricmrkt" TargetMode="External"/><Relationship Id="rId395" Type="http://schemas.openxmlformats.org/officeDocument/2006/relationships/hyperlink" Target="https://www.linkedin.com/company/learn-capital/" TargetMode="External"/><Relationship Id="rId2076" Type="http://schemas.openxmlformats.org/officeDocument/2006/relationships/hyperlink" Target="https://www.linkedin.com/company/metaprop/about/" TargetMode="External"/><Relationship Id="rId255" Type="http://schemas.openxmlformats.org/officeDocument/2006/relationships/hyperlink" Target="https://fbnquest.com/" TargetMode="External"/><Relationship Id="rId462" Type="http://schemas.openxmlformats.org/officeDocument/2006/relationships/hyperlink" Target="https://playfaircapital.com/" TargetMode="External"/><Relationship Id="rId1092" Type="http://schemas.openxmlformats.org/officeDocument/2006/relationships/hyperlink" Target="https://www.facebook.com/NEAvc" TargetMode="External"/><Relationship Id="rId1397" Type="http://schemas.openxmlformats.org/officeDocument/2006/relationships/hyperlink" Target="https://www.linkedin.com/company/cordaid-investment-management-b.v./" TargetMode="External"/><Relationship Id="rId115" Type="http://schemas.openxmlformats.org/officeDocument/2006/relationships/hyperlink" Target="https://becocapital.com/" TargetMode="External"/><Relationship Id="rId322" Type="http://schemas.openxmlformats.org/officeDocument/2006/relationships/hyperlink" Target="http://www.hbd.com/" TargetMode="External"/><Relationship Id="rId767" Type="http://schemas.openxmlformats.org/officeDocument/2006/relationships/hyperlink" Target="https://www.linkedin.com/company/hiil-userfriendlyjustice/" TargetMode="External"/><Relationship Id="rId974" Type="http://schemas.openxmlformats.org/officeDocument/2006/relationships/hyperlink" Target="https://symbioticsgroup.com/" TargetMode="External"/><Relationship Id="rId2003" Type="http://schemas.openxmlformats.org/officeDocument/2006/relationships/hyperlink" Target="https://www.linkedin.com/company/goodwater-capital" TargetMode="External"/><Relationship Id="rId627" Type="http://schemas.openxmlformats.org/officeDocument/2006/relationships/hyperlink" Target="http://www.ywood.co.za/" TargetMode="External"/><Relationship Id="rId834" Type="http://schemas.openxmlformats.org/officeDocument/2006/relationships/hyperlink" Target="https://www.linkedin.com/company/mitsubishi-corporation" TargetMode="External"/><Relationship Id="rId1257" Type="http://schemas.openxmlformats.org/officeDocument/2006/relationships/hyperlink" Target="https://www.facebook.com/raisefrance/" TargetMode="External"/><Relationship Id="rId1464" Type="http://schemas.openxmlformats.org/officeDocument/2006/relationships/hyperlink" Target="https://twitter.com/GrowthAfrica" TargetMode="External"/><Relationship Id="rId1671" Type="http://schemas.openxmlformats.org/officeDocument/2006/relationships/hyperlink" Target="https://www.linkedin.com/company/passion-incubator/" TargetMode="External"/><Relationship Id="rId901" Type="http://schemas.openxmlformats.org/officeDocument/2006/relationships/hyperlink" Target="https://www.linkedin.com/company/seek/about/" TargetMode="External"/><Relationship Id="rId1117" Type="http://schemas.openxmlformats.org/officeDocument/2006/relationships/hyperlink" Target="https://twitter.com/amplovc?lang=en" TargetMode="External"/><Relationship Id="rId1324" Type="http://schemas.openxmlformats.org/officeDocument/2006/relationships/hyperlink" Target="https://twitter.com/allianzx" TargetMode="External"/><Relationship Id="rId1531" Type="http://schemas.openxmlformats.org/officeDocument/2006/relationships/hyperlink" Target="https://www.swedfund.se/en" TargetMode="External"/><Relationship Id="rId1769" Type="http://schemas.openxmlformats.org/officeDocument/2006/relationships/hyperlink" Target="https://www.jnjfoundation.com/" TargetMode="External"/><Relationship Id="rId1976" Type="http://schemas.openxmlformats.org/officeDocument/2006/relationships/hyperlink" Target="https://twitter.com/ftx_official" TargetMode="External"/><Relationship Id="rId30" Type="http://schemas.openxmlformats.org/officeDocument/2006/relationships/hyperlink" Target="http://acorn.co.za/" TargetMode="External"/><Relationship Id="rId1629" Type="http://schemas.openxmlformats.org/officeDocument/2006/relationships/hyperlink" Target="https://www.linkedin.com/company/generation-africa/" TargetMode="External"/><Relationship Id="rId1836" Type="http://schemas.openxmlformats.org/officeDocument/2006/relationships/hyperlink" Target="https://www.facebook.com/KosmosInnovationCenter/" TargetMode="External"/><Relationship Id="rId1903" Type="http://schemas.openxmlformats.org/officeDocument/2006/relationships/hyperlink" Target="https://www.linkedin.com/company/tribe-capital-partners/" TargetMode="External"/><Relationship Id="rId277" Type="http://schemas.openxmlformats.org/officeDocument/2006/relationships/hyperlink" Target="https://www.generationim.com/" TargetMode="External"/><Relationship Id="rId484" Type="http://schemas.openxmlformats.org/officeDocument/2006/relationships/hyperlink" Target="https://quona.com/" TargetMode="External"/><Relationship Id="rId137" Type="http://schemas.openxmlformats.org/officeDocument/2006/relationships/hyperlink" Target="https://www.boost.vc/" TargetMode="External"/><Relationship Id="rId344" Type="http://schemas.openxmlformats.org/officeDocument/2006/relationships/hyperlink" Target="http://injini.co.za/" TargetMode="External"/><Relationship Id="rId691" Type="http://schemas.openxmlformats.org/officeDocument/2006/relationships/hyperlink" Target="https://www.linkedin.com/company/edge-growth/about/" TargetMode="External"/><Relationship Id="rId789" Type="http://schemas.openxmlformats.org/officeDocument/2006/relationships/hyperlink" Target="http://www.equatorcap.ne/" TargetMode="External"/><Relationship Id="rId996" Type="http://schemas.openxmlformats.org/officeDocument/2006/relationships/hyperlink" Target="https://twitter.com/fintech_io" TargetMode="External"/><Relationship Id="rId2025" Type="http://schemas.openxmlformats.org/officeDocument/2006/relationships/hyperlink" Target="https://www.linkedin.com/company/bestseller-foundation/" TargetMode="External"/><Relationship Id="rId551" Type="http://schemas.openxmlformats.org/officeDocument/2006/relationships/hyperlink" Target="https://www.startupbootcamp.org/" TargetMode="External"/><Relationship Id="rId649" Type="http://schemas.openxmlformats.org/officeDocument/2006/relationships/hyperlink" Target="https://www.facebook.com/dellfoundation" TargetMode="External"/><Relationship Id="rId856" Type="http://schemas.openxmlformats.org/officeDocument/2006/relationships/hyperlink" Target="https://www.elmaphilanthropies.org/" TargetMode="External"/><Relationship Id="rId1181" Type="http://schemas.openxmlformats.org/officeDocument/2006/relationships/hyperlink" Target="https://twitter.com/halaventures" TargetMode="External"/><Relationship Id="rId1279" Type="http://schemas.openxmlformats.org/officeDocument/2006/relationships/hyperlink" Target="https://www.linkedin.com/company/theplatformcapital/about/" TargetMode="External"/><Relationship Id="rId1486" Type="http://schemas.openxmlformats.org/officeDocument/2006/relationships/hyperlink" Target="https://www.facebook.com/betatronhk" TargetMode="External"/><Relationship Id="rId204" Type="http://schemas.openxmlformats.org/officeDocument/2006/relationships/hyperlink" Target="http://dashventures.com/" TargetMode="External"/><Relationship Id="rId411" Type="http://schemas.openxmlformats.org/officeDocument/2006/relationships/hyperlink" Target="https://meltwater.org/" TargetMode="External"/><Relationship Id="rId509" Type="http://schemas.openxmlformats.org/officeDocument/2006/relationships/hyperlink" Target="https://www.satyacapital.com/" TargetMode="External"/><Relationship Id="rId1041" Type="http://schemas.openxmlformats.org/officeDocument/2006/relationships/hyperlink" Target="http://www.firestartr.co/" TargetMode="External"/><Relationship Id="rId1139" Type="http://schemas.openxmlformats.org/officeDocument/2006/relationships/hyperlink" Target="https://www.nedbank.co.za/content/nedbank/desktop/gt/en/personal.html" TargetMode="External"/><Relationship Id="rId1346" Type="http://schemas.openxmlformats.org/officeDocument/2006/relationships/hyperlink" Target="https://axeljohnson.com/" TargetMode="External"/><Relationship Id="rId1693" Type="http://schemas.openxmlformats.org/officeDocument/2006/relationships/hyperlink" Target="https://www.imperiallogistics.com/" TargetMode="External"/><Relationship Id="rId1998" Type="http://schemas.openxmlformats.org/officeDocument/2006/relationships/hyperlink" Target="https://www.kingswaycap.com/" TargetMode="External"/><Relationship Id="rId716" Type="http://schemas.openxmlformats.org/officeDocument/2006/relationships/hyperlink" Target="https://www.linkedin.com/company/connecticut-innovations/about/" TargetMode="External"/><Relationship Id="rId923" Type="http://schemas.openxmlformats.org/officeDocument/2006/relationships/hyperlink" Target="https://www.linkedin.com/company/finnfund/about/" TargetMode="External"/><Relationship Id="rId1553" Type="http://schemas.openxmlformats.org/officeDocument/2006/relationships/hyperlink" Target="https://twitter.com/Backstage_Cap" TargetMode="External"/><Relationship Id="rId1760" Type="http://schemas.openxmlformats.org/officeDocument/2006/relationships/hyperlink" Target="https://www.mckinsey.com/" TargetMode="External"/><Relationship Id="rId1858" Type="http://schemas.openxmlformats.org/officeDocument/2006/relationships/hyperlink" Target="https://www.linkedin.com/company/riot-games/about/" TargetMode="External"/><Relationship Id="rId52" Type="http://schemas.openxmlformats.org/officeDocument/2006/relationships/hyperlink" Target="http://www.ad.capital/" TargetMode="External"/><Relationship Id="rId1206" Type="http://schemas.openxmlformats.org/officeDocument/2006/relationships/hyperlink" Target="https://twitter.com/moduscapital?lang=en" TargetMode="External"/><Relationship Id="rId1413" Type="http://schemas.openxmlformats.org/officeDocument/2006/relationships/hyperlink" Target="https://www.facebook.com/IDCSouthAfrica/" TargetMode="External"/><Relationship Id="rId1620" Type="http://schemas.openxmlformats.org/officeDocument/2006/relationships/hyperlink" Target="https://www.emersoncollective.com/" TargetMode="External"/><Relationship Id="rId1718" Type="http://schemas.openxmlformats.org/officeDocument/2006/relationships/hyperlink" Target="https://www.facebook.com/acuityvc" TargetMode="External"/><Relationship Id="rId1925" Type="http://schemas.openxmlformats.org/officeDocument/2006/relationships/hyperlink" Target="https://www.maersk.com/growth" TargetMode="External"/><Relationship Id="rId299" Type="http://schemas.openxmlformats.org/officeDocument/2006/relationships/hyperlink" Target="https://www.linkedin.com/company/gray-matters-capital-foundation/" TargetMode="External"/><Relationship Id="rId159" Type="http://schemas.openxmlformats.org/officeDocument/2006/relationships/hyperlink" Target="https://www.cdcgroup.com/" TargetMode="External"/><Relationship Id="rId366" Type="http://schemas.openxmlformats.org/officeDocument/2006/relationships/hyperlink" Target="https://www.kinnevik.com/" TargetMode="External"/><Relationship Id="rId573" Type="http://schemas.openxmlformats.org/officeDocument/2006/relationships/hyperlink" Target="http://www.tlcomcapital.com/" TargetMode="External"/><Relationship Id="rId780" Type="http://schemas.openxmlformats.org/officeDocument/2006/relationships/hyperlink" Target="https://www.facebook.com/IDCSouthAfrica/" TargetMode="External"/><Relationship Id="rId2047" Type="http://schemas.openxmlformats.org/officeDocument/2006/relationships/hyperlink" Target="https://twitter.com/sbxdotxyz" TargetMode="External"/><Relationship Id="rId226" Type="http://schemas.openxmlformats.org/officeDocument/2006/relationships/hyperlink" Target="http://www.echovc.com/" TargetMode="External"/><Relationship Id="rId433" Type="http://schemas.openxmlformats.org/officeDocument/2006/relationships/hyperlink" Target="http://northbasemedia.com/" TargetMode="External"/><Relationship Id="rId878" Type="http://schemas.openxmlformats.org/officeDocument/2006/relationships/hyperlink" Target="https://www.linkedin.com/company/oman-tech-fund" TargetMode="External"/><Relationship Id="rId1063" Type="http://schemas.openxmlformats.org/officeDocument/2006/relationships/hyperlink" Target="https://www.linkedin.com/company/breyer-capital/about/" TargetMode="External"/><Relationship Id="rId1270" Type="http://schemas.openxmlformats.org/officeDocument/2006/relationships/hyperlink" Target="https://www.antler.co/" TargetMode="External"/><Relationship Id="rId640" Type="http://schemas.openxmlformats.org/officeDocument/2006/relationships/hyperlink" Target="https://www.linkedin.com/company/visa/about/" TargetMode="External"/><Relationship Id="rId738" Type="http://schemas.openxmlformats.org/officeDocument/2006/relationships/hyperlink" Target="https://www.linkedin.com/company/engineers-without-borders-canada/about/" TargetMode="External"/><Relationship Id="rId945" Type="http://schemas.openxmlformats.org/officeDocument/2006/relationships/hyperlink" Target="https://www.facebook.com/plugandplaytechcenter" TargetMode="External"/><Relationship Id="rId1368" Type="http://schemas.openxmlformats.org/officeDocument/2006/relationships/hyperlink" Target="https://twitter.com/OuiCapital" TargetMode="External"/><Relationship Id="rId1575" Type="http://schemas.openxmlformats.org/officeDocument/2006/relationships/hyperlink" Target="https://twitter.com/usaid" TargetMode="External"/><Relationship Id="rId1782" Type="http://schemas.openxmlformats.org/officeDocument/2006/relationships/hyperlink" Target="https://www.linkedin.com/company/namaventures" TargetMode="External"/><Relationship Id="rId74" Type="http://schemas.openxmlformats.org/officeDocument/2006/relationships/hyperlink" Target="http://www.akacapital.co.za/" TargetMode="External"/><Relationship Id="rId500" Type="http://schemas.openxmlformats.org/officeDocument/2006/relationships/hyperlink" Target="https://www.rocket-internet.com/" TargetMode="External"/><Relationship Id="rId805" Type="http://schemas.openxmlformats.org/officeDocument/2006/relationships/hyperlink" Target="https://www.facebook.com/meituandianping/" TargetMode="External"/><Relationship Id="rId1130" Type="http://schemas.openxmlformats.org/officeDocument/2006/relationships/hyperlink" Target="https://stv.vc/" TargetMode="External"/><Relationship Id="rId1228" Type="http://schemas.openxmlformats.org/officeDocument/2006/relationships/hyperlink" Target="https://www.thechrysaliscapital.com/" TargetMode="External"/><Relationship Id="rId1435" Type="http://schemas.openxmlformats.org/officeDocument/2006/relationships/hyperlink" Target="https://twitter.com/sequoia" TargetMode="External"/><Relationship Id="rId1642" Type="http://schemas.openxmlformats.org/officeDocument/2006/relationships/hyperlink" Target="https://www.linkedin.com/company/villageglobal" TargetMode="External"/><Relationship Id="rId1947" Type="http://schemas.openxmlformats.org/officeDocument/2006/relationships/hyperlink" Target="https://www.tekedia.com/tekedia-capital/" TargetMode="External"/><Relationship Id="rId1502" Type="http://schemas.openxmlformats.org/officeDocument/2006/relationships/hyperlink" Target="https://www.linkedin.com/company/denali-venture-philanthropy-llc" TargetMode="External"/><Relationship Id="rId1807" Type="http://schemas.openxmlformats.org/officeDocument/2006/relationships/hyperlink" Target="https://dst-global.com/" TargetMode="External"/><Relationship Id="rId290" Type="http://schemas.openxmlformats.org/officeDocument/2006/relationships/hyperlink" Target="https://www.linkedin.com/company/goldman-sachs/" TargetMode="External"/><Relationship Id="rId388" Type="http://schemas.openxmlformats.org/officeDocument/2006/relationships/hyperlink" Target="https://www.leapfroginvest.com/" TargetMode="External"/><Relationship Id="rId2069" Type="http://schemas.openxmlformats.org/officeDocument/2006/relationships/hyperlink" Target="https://www.broadcreekcap.com/" TargetMode="External"/><Relationship Id="rId150" Type="http://schemas.openxmlformats.org/officeDocument/2006/relationships/hyperlink" Target="http://www.capsa-capital.com/" TargetMode="External"/><Relationship Id="rId595" Type="http://schemas.openxmlformats.org/officeDocument/2006/relationships/hyperlink" Target="http://www.linkedin.com/company/vestedworld" TargetMode="External"/><Relationship Id="rId248" Type="http://schemas.openxmlformats.org/officeDocument/2006/relationships/hyperlink" Target="https://www.linkedin.com/company/engineers-without-borders-canada/" TargetMode="External"/><Relationship Id="rId455" Type="http://schemas.openxmlformats.org/officeDocument/2006/relationships/hyperlink" Target="https://partechpartners.com/" TargetMode="External"/><Relationship Id="rId662" Type="http://schemas.openxmlformats.org/officeDocument/2006/relationships/hyperlink" Target="https://www.linkedin.com/company/localglobe" TargetMode="External"/><Relationship Id="rId1085" Type="http://schemas.openxmlformats.org/officeDocument/2006/relationships/hyperlink" Target="https://twitter.com/CrescentEnterp" TargetMode="External"/><Relationship Id="rId1292" Type="http://schemas.openxmlformats.org/officeDocument/2006/relationships/hyperlink" Target="https://global.bittrex.com/" TargetMode="External"/><Relationship Id="rId108" Type="http://schemas.openxmlformats.org/officeDocument/2006/relationships/hyperlink" Target="http://www.athenacapital.co.za/" TargetMode="External"/><Relationship Id="rId315" Type="http://schemas.openxmlformats.org/officeDocument/2006/relationships/hyperlink" Target="https://twitter.com/nextgenfund" TargetMode="External"/><Relationship Id="rId522" Type="http://schemas.openxmlformats.org/officeDocument/2006/relationships/hyperlink" Target="https://www.linkedin.com/in/brendanmullen" TargetMode="External"/><Relationship Id="rId967" Type="http://schemas.openxmlformats.org/officeDocument/2006/relationships/hyperlink" Target="https://twitter.com/opera" TargetMode="External"/><Relationship Id="rId1152" Type="http://schemas.openxmlformats.org/officeDocument/2006/relationships/hyperlink" Target="https://www.hollard.co.za/" TargetMode="External"/><Relationship Id="rId1597" Type="http://schemas.openxmlformats.org/officeDocument/2006/relationships/hyperlink" Target="https://www.ludlowventures.com/" TargetMode="External"/><Relationship Id="rId96" Type="http://schemas.openxmlformats.org/officeDocument/2006/relationships/hyperlink" Target="http://ascent-africa.com/" TargetMode="External"/><Relationship Id="rId827" Type="http://schemas.openxmlformats.org/officeDocument/2006/relationships/hyperlink" Target="https://www.linkedin.com/company/%E4%BC%A0%E9%9F%B3%E6%8E%A7%E8%82%A1%E9%9B%86%E5%9B%A2/" TargetMode="External"/><Relationship Id="rId1012" Type="http://schemas.openxmlformats.org/officeDocument/2006/relationships/hyperlink" Target="https://www.first-ally.com/" TargetMode="External"/><Relationship Id="rId1457" Type="http://schemas.openxmlformats.org/officeDocument/2006/relationships/hyperlink" Target="https://twitter.com/RAEngNews" TargetMode="External"/><Relationship Id="rId1664" Type="http://schemas.openxmlformats.org/officeDocument/2006/relationships/hyperlink" Target="https://www.sbs.ox.ac.uk/research/centres-and-initiatives/skoll-centre-social-entrepreneurship" TargetMode="External"/><Relationship Id="rId1871" Type="http://schemas.openxmlformats.org/officeDocument/2006/relationships/hyperlink" Target="https://alter.vc/https:/www.linkedin.com/company/alter-global" TargetMode="External"/><Relationship Id="rId1317" Type="http://schemas.openxmlformats.org/officeDocument/2006/relationships/hyperlink" Target="https://twitter.com/gojekindonesia" TargetMode="External"/><Relationship Id="rId1524" Type="http://schemas.openxmlformats.org/officeDocument/2006/relationships/hyperlink" Target="https://www.linkedin.com/company/au21capital/" TargetMode="External"/><Relationship Id="rId1731" Type="http://schemas.openxmlformats.org/officeDocument/2006/relationships/hyperlink" Target="http://luqmanweise.com/" TargetMode="External"/><Relationship Id="rId1969" Type="http://schemas.openxmlformats.org/officeDocument/2006/relationships/hyperlink" Target="https://twitter.com/flexport" TargetMode="External"/><Relationship Id="rId23" Type="http://schemas.openxmlformats.org/officeDocument/2006/relationships/hyperlink" Target="https://accessventures.org/" TargetMode="External"/><Relationship Id="rId1829" Type="http://schemas.openxmlformats.org/officeDocument/2006/relationships/hyperlink" Target="https://www.facebook.com/ispacegh/" TargetMode="External"/><Relationship Id="rId172" Type="http://schemas.openxmlformats.org/officeDocument/2006/relationships/hyperlink" Target="http://www.chanzocapital.com/" TargetMode="External"/><Relationship Id="rId477" Type="http://schemas.openxmlformats.org/officeDocument/2006/relationships/hyperlink" Target="https://www.pic.gov.za/" TargetMode="External"/><Relationship Id="rId684" Type="http://schemas.openxmlformats.org/officeDocument/2006/relationships/hyperlink" Target="https://www.linkedin.com/company/mizizi-capital-partners/about/" TargetMode="External"/><Relationship Id="rId2060" Type="http://schemas.openxmlformats.org/officeDocument/2006/relationships/hyperlink" Target="https://www.jventures.com/" TargetMode="External"/><Relationship Id="rId337" Type="http://schemas.openxmlformats.org/officeDocument/2006/relationships/hyperlink" Target="https://www.hofvc.com/" TargetMode="External"/><Relationship Id="rId891" Type="http://schemas.openxmlformats.org/officeDocument/2006/relationships/hyperlink" Target="https://twitter.com/virgin" TargetMode="External"/><Relationship Id="rId989" Type="http://schemas.openxmlformats.org/officeDocument/2006/relationships/hyperlink" Target="https://www.linkedin.com/company/e-ventures/" TargetMode="External"/><Relationship Id="rId2018" Type="http://schemas.openxmlformats.org/officeDocument/2006/relationships/hyperlink" Target="https://www.asialand.com/about-us/" TargetMode="External"/><Relationship Id="rId544" Type="http://schemas.openxmlformats.org/officeDocument/2006/relationships/hyperlink" Target="https://www.linkedin.com/company/spark-capital-llc/" TargetMode="External"/><Relationship Id="rId751" Type="http://schemas.openxmlformats.org/officeDocument/2006/relationships/hyperlink" Target="https://www.linkedin.com/company/iowa-agritech-accelerator/about/" TargetMode="External"/><Relationship Id="rId849" Type="http://schemas.openxmlformats.org/officeDocument/2006/relationships/hyperlink" Target="https://www.linkedin.com/company/valor-capital-group/about/" TargetMode="External"/><Relationship Id="rId1174" Type="http://schemas.openxmlformats.org/officeDocument/2006/relationships/hyperlink" Target="https://www.facebook.com/Google" TargetMode="External"/><Relationship Id="rId1381" Type="http://schemas.openxmlformats.org/officeDocument/2006/relationships/hyperlink" Target="https://www.linkedin.com/company/nigeria-climate-innovation-center" TargetMode="External"/><Relationship Id="rId1479" Type="http://schemas.openxmlformats.org/officeDocument/2006/relationships/hyperlink" Target="https://www.facebook.com/katapultaccelerator/" TargetMode="External"/><Relationship Id="rId1686" Type="http://schemas.openxmlformats.org/officeDocument/2006/relationships/hyperlink" Target="https://www.linkedin.com/company/expert-dojo" TargetMode="External"/><Relationship Id="rId404" Type="http://schemas.openxmlformats.org/officeDocument/2006/relationships/hyperlink" Target="http://lunpartners.com/" TargetMode="External"/><Relationship Id="rId611" Type="http://schemas.openxmlformats.org/officeDocument/2006/relationships/hyperlink" Target="https://twitter.com/vulcaninc" TargetMode="External"/><Relationship Id="rId1034" Type="http://schemas.openxmlformats.org/officeDocument/2006/relationships/hyperlink" Target="https://twitter.com/arenavc" TargetMode="External"/><Relationship Id="rId1241" Type="http://schemas.openxmlformats.org/officeDocument/2006/relationships/hyperlink" Target="https://www.linkedin.com/company/flourishvc/about/" TargetMode="External"/><Relationship Id="rId1339" Type="http://schemas.openxmlformats.org/officeDocument/2006/relationships/hyperlink" Target="https://www.linkedin.com/company/the-roddenberry-foundation" TargetMode="External"/><Relationship Id="rId1893" Type="http://schemas.openxmlformats.org/officeDocument/2006/relationships/hyperlink" Target="https://www.linkedin.com/company/invenfin" TargetMode="External"/><Relationship Id="rId709" Type="http://schemas.openxmlformats.org/officeDocument/2006/relationships/hyperlink" Target="https://www.linkedin.com/showcase/electrifi---the-electrification-financing-initiative/" TargetMode="External"/><Relationship Id="rId916" Type="http://schemas.openxmlformats.org/officeDocument/2006/relationships/hyperlink" Target="https://www.linkedin.com/company/wamda-capital/about/" TargetMode="External"/><Relationship Id="rId1101" Type="http://schemas.openxmlformats.org/officeDocument/2006/relationships/hyperlink" Target="https://www.linkedin.com/company/shell-foundation/about/" TargetMode="External"/><Relationship Id="rId1546" Type="http://schemas.openxmlformats.org/officeDocument/2006/relationships/hyperlink" Target="https://www.linkedin.com/company/ganconnect/" TargetMode="External"/><Relationship Id="rId1753" Type="http://schemas.openxmlformats.org/officeDocument/2006/relationships/hyperlink" Target="https://www.linkedin.com/company/hemandspire" TargetMode="External"/><Relationship Id="rId1960" Type="http://schemas.openxmlformats.org/officeDocument/2006/relationships/hyperlink" Target="https://third-derivative.org/" TargetMode="External"/><Relationship Id="rId45" Type="http://schemas.openxmlformats.org/officeDocument/2006/relationships/hyperlink" Target="http://www.adiwale.com/" TargetMode="External"/><Relationship Id="rId1406" Type="http://schemas.openxmlformats.org/officeDocument/2006/relationships/hyperlink" Target="https://www.emfatoholdings.com/" TargetMode="External"/><Relationship Id="rId1613" Type="http://schemas.openxmlformats.org/officeDocument/2006/relationships/hyperlink" Target="https://www.facebook.com/globalpartnerships" TargetMode="External"/><Relationship Id="rId1820" Type="http://schemas.openxmlformats.org/officeDocument/2006/relationships/hyperlink" Target="https://www.dcvc.com/" TargetMode="External"/><Relationship Id="rId194" Type="http://schemas.openxmlformats.org/officeDocument/2006/relationships/hyperlink" Target="https://twitter.com/convergence_" TargetMode="External"/><Relationship Id="rId1918" Type="http://schemas.openxmlformats.org/officeDocument/2006/relationships/hyperlink" Target="https://lsvp.com/" TargetMode="External"/><Relationship Id="rId2082" Type="http://schemas.openxmlformats.org/officeDocument/2006/relationships/hyperlink" Target="https://twitter.com/VFDGroup" TargetMode="External"/><Relationship Id="rId261" Type="http://schemas.openxmlformats.org/officeDocument/2006/relationships/hyperlink" Target="https://www.flat6labs.com/" TargetMode="External"/><Relationship Id="rId499" Type="http://schemas.openxmlformats.org/officeDocument/2006/relationships/hyperlink" Target="https://www.rocket-internet.com/" TargetMode="External"/><Relationship Id="rId359" Type="http://schemas.openxmlformats.org/officeDocument/2006/relationships/hyperlink" Target="https://www.kimaventures.com/" TargetMode="External"/><Relationship Id="rId566" Type="http://schemas.openxmlformats.org/officeDocument/2006/relationships/hyperlink" Target="https://www.techstars.com/" TargetMode="External"/><Relationship Id="rId773" Type="http://schemas.openxmlformats.org/officeDocument/2006/relationships/hyperlink" Target="https://www.standardbank.com/pages/StandardBankGroup/web/index.html" TargetMode="External"/><Relationship Id="rId1196" Type="http://schemas.openxmlformats.org/officeDocument/2006/relationships/hyperlink" Target="https://www.facebook.com/InnovationVillageKampala/" TargetMode="External"/><Relationship Id="rId121" Type="http://schemas.openxmlformats.org/officeDocument/2006/relationships/hyperlink" Target="http://www.better.vc/" TargetMode="External"/><Relationship Id="rId219" Type="http://schemas.openxmlformats.org/officeDocument/2006/relationships/hyperlink" Target="http://dsventures.com/" TargetMode="External"/><Relationship Id="rId426" Type="http://schemas.openxmlformats.org/officeDocument/2006/relationships/hyperlink" Target="https://www.newtownpartners.com/" TargetMode="External"/><Relationship Id="rId633" Type="http://schemas.openxmlformats.org/officeDocument/2006/relationships/hyperlink" Target="https://www.twitter.com/zenithbank" TargetMode="External"/><Relationship Id="rId980" Type="http://schemas.openxmlformats.org/officeDocument/2006/relationships/hyperlink" Target="https://www.vivendi.com/en/activities/canal-group/" TargetMode="External"/><Relationship Id="rId1056" Type="http://schemas.openxmlformats.org/officeDocument/2006/relationships/hyperlink" Target="https://www.linkedin.com/company/crypto-currency-partners-lp/about/" TargetMode="External"/><Relationship Id="rId1263" Type="http://schemas.openxmlformats.org/officeDocument/2006/relationships/hyperlink" Target="https://www.facebook.com/aptivecapital" TargetMode="External"/><Relationship Id="rId840" Type="http://schemas.openxmlformats.org/officeDocument/2006/relationships/hyperlink" Target="https://www.facebook.com/bamboocap/" TargetMode="External"/><Relationship Id="rId938" Type="http://schemas.openxmlformats.org/officeDocument/2006/relationships/hyperlink" Target="https://www.linkedin.com/company/brdven/about/" TargetMode="External"/><Relationship Id="rId1470" Type="http://schemas.openxmlformats.org/officeDocument/2006/relationships/hyperlink" Target="https://www.linkedin.com/company/equalifecapital/" TargetMode="External"/><Relationship Id="rId1568" Type="http://schemas.openxmlformats.org/officeDocument/2006/relationships/hyperlink" Target="https://www.facebook.com/hacklabfdn/" TargetMode="External"/><Relationship Id="rId1775" Type="http://schemas.openxmlformats.org/officeDocument/2006/relationships/hyperlink" Target="https://brightstonevc.com/" TargetMode="External"/><Relationship Id="rId67" Type="http://schemas.openxmlformats.org/officeDocument/2006/relationships/hyperlink" Target="http://www.agilecapital.co.za/" TargetMode="External"/><Relationship Id="rId700" Type="http://schemas.openxmlformats.org/officeDocument/2006/relationships/hyperlink" Target="https://twitter.com/shell" TargetMode="External"/><Relationship Id="rId1123" Type="http://schemas.openxmlformats.org/officeDocument/2006/relationships/hyperlink" Target="https://twitter.com/SantamInsurance" TargetMode="External"/><Relationship Id="rId1330" Type="http://schemas.openxmlformats.org/officeDocument/2006/relationships/hyperlink" Target="https://www.fiveelms.com/" TargetMode="External"/><Relationship Id="rId1428" Type="http://schemas.openxmlformats.org/officeDocument/2006/relationships/hyperlink" Target="https://www.facebook.com/celohq/" TargetMode="External"/><Relationship Id="rId1635" Type="http://schemas.openxmlformats.org/officeDocument/2006/relationships/hyperlink" Target="https://www.linkedin.com/company/social-investment-managers-&amp;-advisors-sima-" TargetMode="External"/><Relationship Id="rId1982" Type="http://schemas.openxmlformats.org/officeDocument/2006/relationships/hyperlink" Target="https://www.juven.africa/" TargetMode="External"/><Relationship Id="rId1842" Type="http://schemas.openxmlformats.org/officeDocument/2006/relationships/hyperlink" Target="https://ecosystemintegrity.com/" TargetMode="External"/><Relationship Id="rId1702" Type="http://schemas.openxmlformats.org/officeDocument/2006/relationships/hyperlink" Target="https://www.future.africa/" TargetMode="External"/><Relationship Id="rId283" Type="http://schemas.openxmlformats.org/officeDocument/2006/relationships/hyperlink" Target="https://gpalminvestments.com/" TargetMode="External"/><Relationship Id="rId490" Type="http://schemas.openxmlformats.org/officeDocument/2006/relationships/hyperlink" Target="http://raed.vc/" TargetMode="External"/><Relationship Id="rId143" Type="http://schemas.openxmlformats.org/officeDocument/2006/relationships/hyperlink" Target="http://www.caleocapital.com/" TargetMode="External"/><Relationship Id="rId350" Type="http://schemas.openxmlformats.org/officeDocument/2006/relationships/hyperlink" Target="http://www.ietp.com/" TargetMode="External"/><Relationship Id="rId588" Type="http://schemas.openxmlformats.org/officeDocument/2006/relationships/hyperlink" Target="http://universityventures.com/" TargetMode="External"/><Relationship Id="rId795" Type="http://schemas.openxmlformats.org/officeDocument/2006/relationships/hyperlink" Target="http://africaangelsnetwork.com/portfolio" TargetMode="External"/><Relationship Id="rId2031" Type="http://schemas.openxmlformats.org/officeDocument/2006/relationships/hyperlink" Target="https://www.wellersimpact.com/water-unite-impact" TargetMode="External"/><Relationship Id="rId9" Type="http://schemas.openxmlformats.org/officeDocument/2006/relationships/hyperlink" Target="https://www.4dxventures.com/" TargetMode="External"/><Relationship Id="rId210" Type="http://schemas.openxmlformats.org/officeDocument/2006/relationships/hyperlink" Target="https://www.ddf.capital/" TargetMode="External"/><Relationship Id="rId448" Type="http://schemas.openxmlformats.org/officeDocument/2006/relationships/hyperlink" Target="https://digitalventures.orange.com/" TargetMode="External"/><Relationship Id="rId655" Type="http://schemas.openxmlformats.org/officeDocument/2006/relationships/hyperlink" Target="https://twitter.com/SmollanGroup" TargetMode="External"/><Relationship Id="rId862" Type="http://schemas.openxmlformats.org/officeDocument/2006/relationships/hyperlink" Target="https://www.linkedin.com/company/asiaafricainvestment&amp;consulting/about/" TargetMode="External"/><Relationship Id="rId1078" Type="http://schemas.openxmlformats.org/officeDocument/2006/relationships/hyperlink" Target="http://www.facebook.com/BaldertonCapital" TargetMode="External"/><Relationship Id="rId1285" Type="http://schemas.openxmlformats.org/officeDocument/2006/relationships/hyperlink" Target="https://www.linkedin.com/company/arch-emerging-markets-partners" TargetMode="External"/><Relationship Id="rId1492" Type="http://schemas.openxmlformats.org/officeDocument/2006/relationships/hyperlink" Target="https://www.linkedin.com/company/globalpartnerships" TargetMode="External"/><Relationship Id="rId308" Type="http://schemas.openxmlformats.org/officeDocument/2006/relationships/hyperlink" Target="https://www.greycroft.com/" TargetMode="External"/><Relationship Id="rId515" Type="http://schemas.openxmlformats.org/officeDocument/2006/relationships/hyperlink" Target="https://www.saviu.vc/" TargetMode="External"/><Relationship Id="rId722" Type="http://schemas.openxmlformats.org/officeDocument/2006/relationships/hyperlink" Target="https://www.facebook.com/MiskInnovation/" TargetMode="External"/><Relationship Id="rId1145" Type="http://schemas.openxmlformats.org/officeDocument/2006/relationships/hyperlink" Target="https://twitter.com/id4vc?lang=en" TargetMode="External"/><Relationship Id="rId1352" Type="http://schemas.openxmlformats.org/officeDocument/2006/relationships/hyperlink" Target="https://www.facebook.com/PearlCapitalPartners/" TargetMode="External"/><Relationship Id="rId1797" Type="http://schemas.openxmlformats.org/officeDocument/2006/relationships/hyperlink" Target="https://twitter.com/RisinTideAfrica" TargetMode="External"/><Relationship Id="rId89" Type="http://schemas.openxmlformats.org/officeDocument/2006/relationships/hyperlink" Target="https://www.amayacap.com/" TargetMode="External"/><Relationship Id="rId1005" Type="http://schemas.openxmlformats.org/officeDocument/2006/relationships/hyperlink" Target="http://www.dcvc.com/" TargetMode="External"/><Relationship Id="rId1212" Type="http://schemas.openxmlformats.org/officeDocument/2006/relationships/hyperlink" Target="https://luminategroup.com/" TargetMode="External"/><Relationship Id="rId1657" Type="http://schemas.openxmlformats.org/officeDocument/2006/relationships/hyperlink" Target="https://www.usadf.gov/" TargetMode="External"/><Relationship Id="rId1864" Type="http://schemas.openxmlformats.org/officeDocument/2006/relationships/hyperlink" Target="https://aet.fund/" TargetMode="External"/><Relationship Id="rId1517" Type="http://schemas.openxmlformats.org/officeDocument/2006/relationships/hyperlink" Target="https://www.olivetree.vc/" TargetMode="External"/><Relationship Id="rId1724" Type="http://schemas.openxmlformats.org/officeDocument/2006/relationships/hyperlink" Target="https://tbdangels.com/" TargetMode="External"/><Relationship Id="rId16" Type="http://schemas.openxmlformats.org/officeDocument/2006/relationships/hyperlink" Target="http://www.a15.com/" TargetMode="External"/><Relationship Id="rId1931" Type="http://schemas.openxmlformats.org/officeDocument/2006/relationships/hyperlink" Target="https://www.linkedin.com/company/toorg" TargetMode="External"/><Relationship Id="rId165" Type="http://schemas.openxmlformats.org/officeDocument/2006/relationships/hyperlink" Target="https://chanzuckerberg.com/" TargetMode="External"/><Relationship Id="rId372" Type="http://schemas.openxmlformats.org/officeDocument/2006/relationships/hyperlink" Target="http://kukulacapital.com/" TargetMode="External"/><Relationship Id="rId677" Type="http://schemas.openxmlformats.org/officeDocument/2006/relationships/hyperlink" Target="https://www.linkedin.com/company/true-ventures/" TargetMode="External"/><Relationship Id="rId2053" Type="http://schemas.openxmlformats.org/officeDocument/2006/relationships/hyperlink" Target="https://www.lightrock.com/about" TargetMode="External"/><Relationship Id="rId232" Type="http://schemas.openxmlformats.org/officeDocument/2006/relationships/hyperlink" Target="https://www.linkedin.com/company/emerging-capital-partners/" TargetMode="External"/><Relationship Id="rId884" Type="http://schemas.openxmlformats.org/officeDocument/2006/relationships/hyperlink" Target="https://twitter.com/enzacapital?lang=en" TargetMode="External"/><Relationship Id="rId537" Type="http://schemas.openxmlformats.org/officeDocument/2006/relationships/hyperlink" Target="https://www.socialcapital.com/" TargetMode="External"/><Relationship Id="rId744" Type="http://schemas.openxmlformats.org/officeDocument/2006/relationships/hyperlink" Target="https://www.linkedin.com/company/draper-richards-kaplan-foundation/about/" TargetMode="External"/><Relationship Id="rId951" Type="http://schemas.openxmlformats.org/officeDocument/2006/relationships/hyperlink" Target="http://www.geventures.com/" TargetMode="External"/><Relationship Id="rId1167" Type="http://schemas.openxmlformats.org/officeDocument/2006/relationships/hyperlink" Target="https://aucfan.co.jp/en/business/solution/" TargetMode="External"/><Relationship Id="rId1374" Type="http://schemas.openxmlformats.org/officeDocument/2006/relationships/hyperlink" Target="http://expatinvestmentgroup.com/" TargetMode="External"/><Relationship Id="rId1581" Type="http://schemas.openxmlformats.org/officeDocument/2006/relationships/hyperlink" Target="https://eepafrica.org/" TargetMode="External"/><Relationship Id="rId1679" Type="http://schemas.openxmlformats.org/officeDocument/2006/relationships/hyperlink" Target="https://www.amanocapital.com/" TargetMode="External"/><Relationship Id="rId80" Type="http://schemas.openxmlformats.org/officeDocument/2006/relationships/hyperlink" Target="http://www.alexandriaangels.com/" TargetMode="External"/><Relationship Id="rId604" Type="http://schemas.openxmlformats.org/officeDocument/2006/relationships/hyperlink" Target="https://visionvc.co/" TargetMode="External"/><Relationship Id="rId811" Type="http://schemas.openxmlformats.org/officeDocument/2006/relationships/hyperlink" Target="https://www.linkedin.com/company/sequoia-capital-china/about/" TargetMode="External"/><Relationship Id="rId1027" Type="http://schemas.openxmlformats.org/officeDocument/2006/relationships/hyperlink" Target="https://www.facebook.com/pg/GreenHouseCap/about/" TargetMode="External"/><Relationship Id="rId1234" Type="http://schemas.openxmlformats.org/officeDocument/2006/relationships/hyperlink" Target="https://twitter.com/anthemis" TargetMode="External"/><Relationship Id="rId1441" Type="http://schemas.openxmlformats.org/officeDocument/2006/relationships/hyperlink" Target="https://www.tsvcap.com/" TargetMode="External"/><Relationship Id="rId1886" Type="http://schemas.openxmlformats.org/officeDocument/2006/relationships/hyperlink" Target="https://www.linkedin.com/company/khwarizmivc" TargetMode="External"/><Relationship Id="rId909" Type="http://schemas.openxmlformats.org/officeDocument/2006/relationships/hyperlink" Target="https://www.marisafrica.com/about" TargetMode="External"/><Relationship Id="rId1301" Type="http://schemas.openxmlformats.org/officeDocument/2006/relationships/hyperlink" Target="http://pg-impact.com/" TargetMode="External"/><Relationship Id="rId1539" Type="http://schemas.openxmlformats.org/officeDocument/2006/relationships/hyperlink" Target="https://www.linkedin.com/company/ribbit-capital" TargetMode="External"/><Relationship Id="rId1746" Type="http://schemas.openxmlformats.org/officeDocument/2006/relationships/hyperlink" Target="https://bose.ventures/" TargetMode="External"/><Relationship Id="rId1953" Type="http://schemas.openxmlformats.org/officeDocument/2006/relationships/hyperlink" Target="https://www.whalerockcapital.com/" TargetMode="External"/><Relationship Id="rId38" Type="http://schemas.openxmlformats.org/officeDocument/2006/relationships/hyperlink" Target="https://acumen.org/" TargetMode="External"/><Relationship Id="rId1606" Type="http://schemas.openxmlformats.org/officeDocument/2006/relationships/hyperlink" Target="https://www.insidecapital.net/" TargetMode="External"/><Relationship Id="rId1813" Type="http://schemas.openxmlformats.org/officeDocument/2006/relationships/hyperlink" Target="https://twitter.com/kindredventures" TargetMode="External"/><Relationship Id="rId187" Type="http://schemas.openxmlformats.org/officeDocument/2006/relationships/hyperlink" Target="https://www.linkedin.com/company/concentric-market" TargetMode="External"/><Relationship Id="rId394" Type="http://schemas.openxmlformats.org/officeDocument/2006/relationships/hyperlink" Target="http://learncapital.com/" TargetMode="External"/><Relationship Id="rId2075" Type="http://schemas.openxmlformats.org/officeDocument/2006/relationships/hyperlink" Target="https://www.metaprop.vc/about" TargetMode="External"/><Relationship Id="rId254" Type="http://schemas.openxmlformats.org/officeDocument/2006/relationships/hyperlink" Target="https://www.linkedin.com/company/factor-e-ventures/" TargetMode="External"/><Relationship Id="rId699" Type="http://schemas.openxmlformats.org/officeDocument/2006/relationships/hyperlink" Target="https://www.linkedin.com/company/shell/about/" TargetMode="External"/><Relationship Id="rId1091" Type="http://schemas.openxmlformats.org/officeDocument/2006/relationships/hyperlink" Target="https://twitter.com/NEA" TargetMode="External"/><Relationship Id="rId114" Type="http://schemas.openxmlformats.org/officeDocument/2006/relationships/hyperlink" Target="http://schools.aucegypt.edu/business/aucvlab/Pages/default.aspx" TargetMode="External"/><Relationship Id="rId461" Type="http://schemas.openxmlformats.org/officeDocument/2006/relationships/hyperlink" Target="https://playfaircapital.com/" TargetMode="External"/><Relationship Id="rId559" Type="http://schemas.openxmlformats.org/officeDocument/2006/relationships/hyperlink" Target="https://www.linkedin.com/company/summit-partners/" TargetMode="External"/><Relationship Id="rId766" Type="http://schemas.openxmlformats.org/officeDocument/2006/relationships/hyperlink" Target="https://www.hiil.org/what-we-do/the-justice-accelerator/innovators/" TargetMode="External"/><Relationship Id="rId1189" Type="http://schemas.openxmlformats.org/officeDocument/2006/relationships/hyperlink" Target="https://twitter.com/adjcap?lang=en" TargetMode="External"/><Relationship Id="rId1396" Type="http://schemas.openxmlformats.org/officeDocument/2006/relationships/hyperlink" Target="https://www.cordaid.org/en/topic/investments/" TargetMode="External"/><Relationship Id="rId321" Type="http://schemas.openxmlformats.org/officeDocument/2006/relationships/hyperlink" Target="https://www.linkedin.com/company/havaic/" TargetMode="External"/><Relationship Id="rId419" Type="http://schemas.openxmlformats.org/officeDocument/2006/relationships/hyperlink" Target="http://nailab.co.ke/" TargetMode="External"/><Relationship Id="rId626" Type="http://schemas.openxmlformats.org/officeDocument/2006/relationships/hyperlink" Target="http://twitter.com/ycombinator" TargetMode="External"/><Relationship Id="rId973" Type="http://schemas.openxmlformats.org/officeDocument/2006/relationships/hyperlink" Target="https://www.pi-investments.com/" TargetMode="External"/><Relationship Id="rId1049" Type="http://schemas.openxmlformats.org/officeDocument/2006/relationships/hyperlink" Target="https://www.panteracapital.com/" TargetMode="External"/><Relationship Id="rId1256" Type="http://schemas.openxmlformats.org/officeDocument/2006/relationships/hyperlink" Target="https://twitter.com/RAISE_France" TargetMode="External"/><Relationship Id="rId2002" Type="http://schemas.openxmlformats.org/officeDocument/2006/relationships/hyperlink" Target="https://www.goodwatercap.com/about" TargetMode="External"/><Relationship Id="rId833" Type="http://schemas.openxmlformats.org/officeDocument/2006/relationships/hyperlink" Target="https://www.mitsubishicorp.com/jp/en/index.html" TargetMode="External"/><Relationship Id="rId1116" Type="http://schemas.openxmlformats.org/officeDocument/2006/relationships/hyperlink" Target="https://www.linkedin.com/company/amplovc/about/" TargetMode="External"/><Relationship Id="rId1463" Type="http://schemas.openxmlformats.org/officeDocument/2006/relationships/hyperlink" Target="https://www.linkedin.com/company/growthafrica/" TargetMode="External"/><Relationship Id="rId1670" Type="http://schemas.openxmlformats.org/officeDocument/2006/relationships/hyperlink" Target="http://www.passionincubator.ng/" TargetMode="External"/><Relationship Id="rId1768" Type="http://schemas.openxmlformats.org/officeDocument/2006/relationships/hyperlink" Target="https://www.linkedin.com/company/africa-platform-capital/" TargetMode="External"/><Relationship Id="rId900" Type="http://schemas.openxmlformats.org/officeDocument/2006/relationships/hyperlink" Target="https://www.seek.com.au/about/" TargetMode="External"/><Relationship Id="rId1323" Type="http://schemas.openxmlformats.org/officeDocument/2006/relationships/hyperlink" Target="https://www.linkedin.com/company/allianzx" TargetMode="External"/><Relationship Id="rId1530" Type="http://schemas.openxmlformats.org/officeDocument/2006/relationships/hyperlink" Target="https://www.linkedin.com/company/subtropico-limited" TargetMode="External"/><Relationship Id="rId1628" Type="http://schemas.openxmlformats.org/officeDocument/2006/relationships/hyperlink" Target="https://genafrica.org/gogettaz/about-gogettaz/" TargetMode="External"/><Relationship Id="rId1975" Type="http://schemas.openxmlformats.org/officeDocument/2006/relationships/hyperlink" Target="https://ftx.com/en" TargetMode="External"/><Relationship Id="rId1835" Type="http://schemas.openxmlformats.org/officeDocument/2006/relationships/hyperlink" Target="https://twitter.com/kosmos_kic" TargetMode="External"/><Relationship Id="rId1902" Type="http://schemas.openxmlformats.org/officeDocument/2006/relationships/hyperlink" Target="https://tribecap.co/" TargetMode="External"/><Relationship Id="rId276" Type="http://schemas.openxmlformats.org/officeDocument/2006/relationships/hyperlink" Target="https://www.generationim.com/" TargetMode="External"/><Relationship Id="rId483" Type="http://schemas.openxmlformats.org/officeDocument/2006/relationships/hyperlink" Target="https://quona.com/" TargetMode="External"/><Relationship Id="rId690" Type="http://schemas.openxmlformats.org/officeDocument/2006/relationships/hyperlink" Target="https://www.edgegrowth.com/" TargetMode="External"/><Relationship Id="rId136" Type="http://schemas.openxmlformats.org/officeDocument/2006/relationships/hyperlink" Target="https://www.boost.vc/" TargetMode="External"/><Relationship Id="rId343" Type="http://schemas.openxmlformats.org/officeDocument/2006/relationships/hyperlink" Target="https://twitter.com/ingressivecap" TargetMode="External"/><Relationship Id="rId550" Type="http://schemas.openxmlformats.org/officeDocument/2006/relationships/hyperlink" Target="https://www.linkedin.com/company/spring-accelerator/" TargetMode="External"/><Relationship Id="rId788" Type="http://schemas.openxmlformats.org/officeDocument/2006/relationships/hyperlink" Target="https://www.facebook.com/liilventures/" TargetMode="External"/><Relationship Id="rId995" Type="http://schemas.openxmlformats.org/officeDocument/2006/relationships/hyperlink" Target="https://www.linkedin.com/company/fintech-collective/about/" TargetMode="External"/><Relationship Id="rId1180" Type="http://schemas.openxmlformats.org/officeDocument/2006/relationships/hyperlink" Target="https://www.linkedin.com/company/halavc/" TargetMode="External"/><Relationship Id="rId2024" Type="http://schemas.openxmlformats.org/officeDocument/2006/relationships/hyperlink" Target="https://bestseller.org/about" TargetMode="External"/><Relationship Id="rId203" Type="http://schemas.openxmlformats.org/officeDocument/2006/relationships/hyperlink" Target="http://dashventures.com/" TargetMode="External"/><Relationship Id="rId648" Type="http://schemas.openxmlformats.org/officeDocument/2006/relationships/hyperlink" Target="https://twitter.com/DellFdn" TargetMode="External"/><Relationship Id="rId855" Type="http://schemas.openxmlformats.org/officeDocument/2006/relationships/hyperlink" Target="https://www.facebook.com/pharmaccessgroup" TargetMode="External"/><Relationship Id="rId1040" Type="http://schemas.openxmlformats.org/officeDocument/2006/relationships/hyperlink" Target="https://www.facebook.com/Bitfury/" TargetMode="External"/><Relationship Id="rId1278" Type="http://schemas.openxmlformats.org/officeDocument/2006/relationships/hyperlink" Target="https://theplatformcapital.com/" TargetMode="External"/><Relationship Id="rId1485" Type="http://schemas.openxmlformats.org/officeDocument/2006/relationships/hyperlink" Target="https://twitter.com/betatronhk" TargetMode="External"/><Relationship Id="rId1692" Type="http://schemas.openxmlformats.org/officeDocument/2006/relationships/hyperlink" Target="https://www.facebook.com/ShEquity/" TargetMode="External"/><Relationship Id="rId410" Type="http://schemas.openxmlformats.org/officeDocument/2006/relationships/hyperlink" Target="https://meltwater.org/" TargetMode="External"/><Relationship Id="rId508" Type="http://schemas.openxmlformats.org/officeDocument/2006/relationships/hyperlink" Target="https://twitter.com/samsungnext/" TargetMode="External"/><Relationship Id="rId715" Type="http://schemas.openxmlformats.org/officeDocument/2006/relationships/hyperlink" Target="https://ctinnovations.com/" TargetMode="External"/><Relationship Id="rId922" Type="http://schemas.openxmlformats.org/officeDocument/2006/relationships/hyperlink" Target="https://www.finnfund.fi/en" TargetMode="External"/><Relationship Id="rId1138" Type="http://schemas.openxmlformats.org/officeDocument/2006/relationships/hyperlink" Target="https://www.linkedin.com/showcase/investec-private-capital/about/" TargetMode="External"/><Relationship Id="rId1345" Type="http://schemas.openxmlformats.org/officeDocument/2006/relationships/hyperlink" Target="https://www.facebook.com/FundforRuralProsperity" TargetMode="External"/><Relationship Id="rId1552" Type="http://schemas.openxmlformats.org/officeDocument/2006/relationships/hyperlink" Target="https://www.linkedin.com/company/backstage-capital" TargetMode="External"/><Relationship Id="rId1997" Type="http://schemas.openxmlformats.org/officeDocument/2006/relationships/hyperlink" Target="https://twitter.com/Fidelity" TargetMode="External"/><Relationship Id="rId1205" Type="http://schemas.openxmlformats.org/officeDocument/2006/relationships/hyperlink" Target="https://www.linkedin.com/company/modus-capital" TargetMode="External"/><Relationship Id="rId1857" Type="http://schemas.openxmlformats.org/officeDocument/2006/relationships/hyperlink" Target="https://www.riotgames.com/" TargetMode="External"/><Relationship Id="rId51" Type="http://schemas.openxmlformats.org/officeDocument/2006/relationships/hyperlink" Target="http://www.ad.capital/" TargetMode="External"/><Relationship Id="rId1412" Type="http://schemas.openxmlformats.org/officeDocument/2006/relationships/hyperlink" Target="https://twitter.com/idcsouthafrica" TargetMode="External"/><Relationship Id="rId1717" Type="http://schemas.openxmlformats.org/officeDocument/2006/relationships/hyperlink" Target="https://twitter.com/acuityventures" TargetMode="External"/><Relationship Id="rId1924" Type="http://schemas.openxmlformats.org/officeDocument/2006/relationships/hyperlink" Target="https://twitter.com/SANAD_MSME" TargetMode="External"/><Relationship Id="rId298" Type="http://schemas.openxmlformats.org/officeDocument/2006/relationships/hyperlink" Target="http://graymatterscap.com/" TargetMode="External"/><Relationship Id="rId158" Type="http://schemas.openxmlformats.org/officeDocument/2006/relationships/hyperlink" Target="https://www.cdcgroup.com/" TargetMode="External"/><Relationship Id="rId365" Type="http://schemas.openxmlformats.org/officeDocument/2006/relationships/hyperlink" Target="https://www.kinnevik.com/" TargetMode="External"/><Relationship Id="rId572" Type="http://schemas.openxmlformats.org/officeDocument/2006/relationships/hyperlink" Target="https://www.linkedin.com/company/tiger-global-management/about/" TargetMode="External"/><Relationship Id="rId2046" Type="http://schemas.openxmlformats.org/officeDocument/2006/relationships/hyperlink" Target="https://sbx.xyz/" TargetMode="External"/><Relationship Id="rId225" Type="http://schemas.openxmlformats.org/officeDocument/2006/relationships/hyperlink" Target="http://www.echovc.com/" TargetMode="External"/><Relationship Id="rId432" Type="http://schemas.openxmlformats.org/officeDocument/2006/relationships/hyperlink" Target="http://northbasemedia.com/" TargetMode="External"/><Relationship Id="rId877" Type="http://schemas.openxmlformats.org/officeDocument/2006/relationships/hyperlink" Target="https://www.otf.om/" TargetMode="External"/><Relationship Id="rId1062" Type="http://schemas.openxmlformats.org/officeDocument/2006/relationships/hyperlink" Target="https://breyercapital.com/" TargetMode="External"/><Relationship Id="rId737" Type="http://schemas.openxmlformats.org/officeDocument/2006/relationships/hyperlink" Target="https://www.ewb.ca/en/about-us/strategy-vision/" TargetMode="External"/><Relationship Id="rId944" Type="http://schemas.openxmlformats.org/officeDocument/2006/relationships/hyperlink" Target="https://twitter.com/PlugandPlayTC" TargetMode="External"/><Relationship Id="rId1367" Type="http://schemas.openxmlformats.org/officeDocument/2006/relationships/hyperlink" Target="https://www.linkedin.com/company/oui-capital/about/" TargetMode="External"/><Relationship Id="rId1574" Type="http://schemas.openxmlformats.org/officeDocument/2006/relationships/hyperlink" Target="https://www.linkedin.com/company/usaid/" TargetMode="External"/><Relationship Id="rId1781" Type="http://schemas.openxmlformats.org/officeDocument/2006/relationships/hyperlink" Target="https://www.namaventures.com/" TargetMode="External"/><Relationship Id="rId73" Type="http://schemas.openxmlformats.org/officeDocument/2006/relationships/hyperlink" Target="https://www.linkedin.com/company/ahl-venture-partners/" TargetMode="External"/><Relationship Id="rId804" Type="http://schemas.openxmlformats.org/officeDocument/2006/relationships/hyperlink" Target="https://www.linkedin.com/company/meituan-dianping/about/" TargetMode="External"/><Relationship Id="rId1227" Type="http://schemas.openxmlformats.org/officeDocument/2006/relationships/hyperlink" Target="https://www.facebook.com/DFCgov/" TargetMode="External"/><Relationship Id="rId1434" Type="http://schemas.openxmlformats.org/officeDocument/2006/relationships/hyperlink" Target="https://www.linkedin.com/company/sequoia" TargetMode="External"/><Relationship Id="rId1641" Type="http://schemas.openxmlformats.org/officeDocument/2006/relationships/hyperlink" Target="https://www.villageglobal.vc/" TargetMode="External"/><Relationship Id="rId1879" Type="http://schemas.openxmlformats.org/officeDocument/2006/relationships/hyperlink" Target="https://www.linkedin.com/company/b&amp;y-venture-partners/about/" TargetMode="External"/><Relationship Id="rId1501" Type="http://schemas.openxmlformats.org/officeDocument/2006/relationships/hyperlink" Target="https://www.denaliventurephilanthropy.com/" TargetMode="External"/><Relationship Id="rId1739" Type="http://schemas.openxmlformats.org/officeDocument/2006/relationships/hyperlink" Target="https://www.linkedin.com/company/imvelo-ventures" TargetMode="External"/><Relationship Id="rId1946" Type="http://schemas.openxmlformats.org/officeDocument/2006/relationships/hyperlink" Target="https://www.facebook.com/CostanoaVC/" TargetMode="External"/><Relationship Id="rId1806" Type="http://schemas.openxmlformats.org/officeDocument/2006/relationships/hyperlink" Target="https://www.linkedin.com/company/avenir-growth-capital" TargetMode="External"/><Relationship Id="rId387" Type="http://schemas.openxmlformats.org/officeDocument/2006/relationships/hyperlink" Target="http://leadpath.com.ng/" TargetMode="External"/><Relationship Id="rId594" Type="http://schemas.openxmlformats.org/officeDocument/2006/relationships/hyperlink" Target="http://www.vestedworld.com/" TargetMode="External"/><Relationship Id="rId2068" Type="http://schemas.openxmlformats.org/officeDocument/2006/relationships/hyperlink" Target="https://www.linkedin.com/company/daybreak-partners/about/" TargetMode="External"/><Relationship Id="rId247" Type="http://schemas.openxmlformats.org/officeDocument/2006/relationships/hyperlink" Target="http://www.ewb.ca/" TargetMode="External"/><Relationship Id="rId899" Type="http://schemas.openxmlformats.org/officeDocument/2006/relationships/hyperlink" Target="https://twitter.com/futurepvc?lang=en" TargetMode="External"/><Relationship Id="rId1084" Type="http://schemas.openxmlformats.org/officeDocument/2006/relationships/hyperlink" Target="https://www.linkedin.com/company/crescent-enterprises/" TargetMode="External"/><Relationship Id="rId107" Type="http://schemas.openxmlformats.org/officeDocument/2006/relationships/hyperlink" Target="https://www.linkedin.com/company/ata-capital/" TargetMode="External"/><Relationship Id="rId454" Type="http://schemas.openxmlformats.org/officeDocument/2006/relationships/hyperlink" Target="https://www.linkedin.com/company/overseas-private-investment-corporation/" TargetMode="External"/><Relationship Id="rId661" Type="http://schemas.openxmlformats.org/officeDocument/2006/relationships/hyperlink" Target="http://www.localglobe.vc/" TargetMode="External"/><Relationship Id="rId759" Type="http://schemas.openxmlformats.org/officeDocument/2006/relationships/hyperlink" Target="https://www.linkedin.com/company/hillhouse-capital-management/about/" TargetMode="External"/><Relationship Id="rId966" Type="http://schemas.openxmlformats.org/officeDocument/2006/relationships/hyperlink" Target="https://www.linkedin.com/company/opera-software/" TargetMode="External"/><Relationship Id="rId1291" Type="http://schemas.openxmlformats.org/officeDocument/2006/relationships/hyperlink" Target="https://www.linkedin.com/company/100x-vc" TargetMode="External"/><Relationship Id="rId1389" Type="http://schemas.openxmlformats.org/officeDocument/2006/relationships/hyperlink" Target="https://www.linkedin.com/company/sanari-capital/about/" TargetMode="External"/><Relationship Id="rId1596" Type="http://schemas.openxmlformats.org/officeDocument/2006/relationships/hyperlink" Target="https://www.linkedin.com/company/rpglobal" TargetMode="External"/><Relationship Id="rId314" Type="http://schemas.openxmlformats.org/officeDocument/2006/relationships/hyperlink" Target="https://www.linkedin.com/company/growth-capital-by-cchub/" TargetMode="External"/><Relationship Id="rId521" Type="http://schemas.openxmlformats.org/officeDocument/2006/relationships/hyperlink" Target="http://www.sechacapital.com/" TargetMode="External"/><Relationship Id="rId619" Type="http://schemas.openxmlformats.org/officeDocument/2006/relationships/hyperlink" Target="https://twitter.com/@WDBinvestments/" TargetMode="External"/><Relationship Id="rId1151" Type="http://schemas.openxmlformats.org/officeDocument/2006/relationships/hyperlink" Target="https://www.linkedin.com/company/dubai-angel-investors/about/" TargetMode="External"/><Relationship Id="rId1249" Type="http://schemas.openxmlformats.org/officeDocument/2006/relationships/hyperlink" Target="https://www.linkedin.com/company/dompe" TargetMode="External"/><Relationship Id="rId95" Type="http://schemas.openxmlformats.org/officeDocument/2006/relationships/hyperlink" Target="http://ascent-africa.com/" TargetMode="External"/><Relationship Id="rId826" Type="http://schemas.openxmlformats.org/officeDocument/2006/relationships/hyperlink" Target="http://www.transsion.com/en" TargetMode="External"/><Relationship Id="rId1011" Type="http://schemas.openxmlformats.org/officeDocument/2006/relationships/hyperlink" Target="https://twitter.com/arabangelfund?lang=en" TargetMode="External"/><Relationship Id="rId1109" Type="http://schemas.openxmlformats.org/officeDocument/2006/relationships/hyperlink" Target="https://twitter.com/SavannahFund" TargetMode="External"/><Relationship Id="rId1456" Type="http://schemas.openxmlformats.org/officeDocument/2006/relationships/hyperlink" Target="https://www.linkedin.com/company/the-royal-academy-of-engineering" TargetMode="External"/><Relationship Id="rId1663" Type="http://schemas.openxmlformats.org/officeDocument/2006/relationships/hyperlink" Target="http://www.constantcap.com/" TargetMode="External"/><Relationship Id="rId1870" Type="http://schemas.openxmlformats.org/officeDocument/2006/relationships/hyperlink" Target="https://www.tcvp.co/" TargetMode="External"/><Relationship Id="rId1968" Type="http://schemas.openxmlformats.org/officeDocument/2006/relationships/hyperlink" Target="https://www.linkedin.com/company/flexport/" TargetMode="External"/><Relationship Id="rId1316" Type="http://schemas.openxmlformats.org/officeDocument/2006/relationships/hyperlink" Target="https://www.linkedin.com/company/gojek/" TargetMode="External"/><Relationship Id="rId1523" Type="http://schemas.openxmlformats.org/officeDocument/2006/relationships/hyperlink" Target="https://au21.capital/" TargetMode="External"/><Relationship Id="rId1730" Type="http://schemas.openxmlformats.org/officeDocument/2006/relationships/hyperlink" Target="https://twitter.com/firstminutecap" TargetMode="External"/><Relationship Id="rId22" Type="http://schemas.openxmlformats.org/officeDocument/2006/relationships/hyperlink" Target="https://www.linkedin.com/company/accel-vc/" TargetMode="External"/><Relationship Id="rId1828" Type="http://schemas.openxmlformats.org/officeDocument/2006/relationships/hyperlink" Target="https://twitter.com/iSpaceGh" TargetMode="External"/><Relationship Id="rId171" Type="http://schemas.openxmlformats.org/officeDocument/2006/relationships/hyperlink" Target="https://twitter.com/chandcapitalke?lang=en" TargetMode="External"/><Relationship Id="rId269" Type="http://schemas.openxmlformats.org/officeDocument/2006/relationships/hyperlink" Target="https://www.linkedin.com/company/foundersfactoryafrica/" TargetMode="External"/><Relationship Id="rId476" Type="http://schemas.openxmlformats.org/officeDocument/2006/relationships/hyperlink" Target="https://www.linkedin.com/company/proparco/" TargetMode="External"/><Relationship Id="rId683" Type="http://schemas.openxmlformats.org/officeDocument/2006/relationships/hyperlink" Target="https://www.facebook.com/AgFunder/" TargetMode="External"/><Relationship Id="rId890" Type="http://schemas.openxmlformats.org/officeDocument/2006/relationships/hyperlink" Target="https://www.linkedin.com/company/virgin/about/" TargetMode="External"/><Relationship Id="rId129" Type="http://schemas.openxmlformats.org/officeDocument/2006/relationships/hyperlink" Target="http://www.blakeney.com/" TargetMode="External"/><Relationship Id="rId336" Type="http://schemas.openxmlformats.org/officeDocument/2006/relationships/hyperlink" Target="https://www.linkedin.com/company/himangel/" TargetMode="External"/><Relationship Id="rId543" Type="http://schemas.openxmlformats.org/officeDocument/2006/relationships/hyperlink" Target="http://www.sparkcapital.com/" TargetMode="External"/><Relationship Id="rId988" Type="http://schemas.openxmlformats.org/officeDocument/2006/relationships/hyperlink" Target="https://www.eventures.vc/" TargetMode="External"/><Relationship Id="rId1173" Type="http://schemas.openxmlformats.org/officeDocument/2006/relationships/hyperlink" Target="https://twitter.com/Google" TargetMode="External"/><Relationship Id="rId1380" Type="http://schemas.openxmlformats.org/officeDocument/2006/relationships/hyperlink" Target="https://nigeriacic.org/" TargetMode="External"/><Relationship Id="rId2017" Type="http://schemas.openxmlformats.org/officeDocument/2006/relationships/hyperlink" Target="https://www.ycombinator.com/continuity/" TargetMode="External"/><Relationship Id="rId403" Type="http://schemas.openxmlformats.org/officeDocument/2006/relationships/hyperlink" Target="http://lunpartners.com/" TargetMode="External"/><Relationship Id="rId750" Type="http://schemas.openxmlformats.org/officeDocument/2006/relationships/hyperlink" Target="https://agiowa.com/" TargetMode="External"/><Relationship Id="rId848" Type="http://schemas.openxmlformats.org/officeDocument/2006/relationships/hyperlink" Target="http://valorcapitalgroup.com/" TargetMode="External"/><Relationship Id="rId1033" Type="http://schemas.openxmlformats.org/officeDocument/2006/relationships/hyperlink" Target="https://www.linkedin.com/company/arena-ventures/about/" TargetMode="External"/><Relationship Id="rId1478" Type="http://schemas.openxmlformats.org/officeDocument/2006/relationships/hyperlink" Target="https://twitter.com/katapultimpact" TargetMode="External"/><Relationship Id="rId1685" Type="http://schemas.openxmlformats.org/officeDocument/2006/relationships/hyperlink" Target="https://expertdojo.com/" TargetMode="External"/><Relationship Id="rId1892" Type="http://schemas.openxmlformats.org/officeDocument/2006/relationships/hyperlink" Target="https://www.invenfin.com/" TargetMode="External"/><Relationship Id="rId610" Type="http://schemas.openxmlformats.org/officeDocument/2006/relationships/hyperlink" Target="http://capital.vulcan.com/" TargetMode="External"/><Relationship Id="rId708" Type="http://schemas.openxmlformats.org/officeDocument/2006/relationships/hyperlink" Target="https://www.electrifi.eu/" TargetMode="External"/><Relationship Id="rId915" Type="http://schemas.openxmlformats.org/officeDocument/2006/relationships/hyperlink" Target="http://wamdacapital.com/" TargetMode="External"/><Relationship Id="rId1240" Type="http://schemas.openxmlformats.org/officeDocument/2006/relationships/hyperlink" Target="https://flourishventures.com/" TargetMode="External"/><Relationship Id="rId1338" Type="http://schemas.openxmlformats.org/officeDocument/2006/relationships/hyperlink" Target="https://roddenberryfoundation.org/" TargetMode="External"/><Relationship Id="rId1545" Type="http://schemas.openxmlformats.org/officeDocument/2006/relationships/hyperlink" Target="https://www.gan.co/engage/ventures/" TargetMode="External"/><Relationship Id="rId1100" Type="http://schemas.openxmlformats.org/officeDocument/2006/relationships/hyperlink" Target="https://shellfoundation.org/" TargetMode="External"/><Relationship Id="rId1405" Type="http://schemas.openxmlformats.org/officeDocument/2006/relationships/hyperlink" Target="https://twitter.com/niche_capital" TargetMode="External"/><Relationship Id="rId1752" Type="http://schemas.openxmlformats.org/officeDocument/2006/relationships/hyperlink" Target="https://hemandspire.com/" TargetMode="External"/><Relationship Id="rId44" Type="http://schemas.openxmlformats.org/officeDocument/2006/relationships/hyperlink" Target="https://adinah.com/" TargetMode="External"/><Relationship Id="rId1612" Type="http://schemas.openxmlformats.org/officeDocument/2006/relationships/hyperlink" Target="https://www.linkedin.com/company/globalpartnerships" TargetMode="External"/><Relationship Id="rId1917" Type="http://schemas.openxmlformats.org/officeDocument/2006/relationships/hyperlink" Target="http://www.kskangel.com/" TargetMode="External"/><Relationship Id="rId193" Type="http://schemas.openxmlformats.org/officeDocument/2006/relationships/hyperlink" Target="http://www.convergencepartners.com/" TargetMode="External"/><Relationship Id="rId498" Type="http://schemas.openxmlformats.org/officeDocument/2006/relationships/hyperlink" Target="https://www.linkedin.com/company/rise-capital/" TargetMode="External"/><Relationship Id="rId2081" Type="http://schemas.openxmlformats.org/officeDocument/2006/relationships/hyperlink" Target="https://www.linkedin.com/company/vfdgroup/about/" TargetMode="External"/><Relationship Id="rId260" Type="http://schemas.openxmlformats.org/officeDocument/2006/relationships/hyperlink" Target="https://www.linkedin.com/company/fj-labs/" TargetMode="External"/><Relationship Id="rId120" Type="http://schemas.openxmlformats.org/officeDocument/2006/relationships/hyperlink" Target="http://www.better.vc/" TargetMode="External"/><Relationship Id="rId358" Type="http://schemas.openxmlformats.org/officeDocument/2006/relationships/hyperlink" Target="https://www.linkedin.com/company/kalonvp/" TargetMode="External"/><Relationship Id="rId565" Type="http://schemas.openxmlformats.org/officeDocument/2006/relationships/hyperlink" Target="https://www.techstars.com/" TargetMode="External"/><Relationship Id="rId772" Type="http://schemas.openxmlformats.org/officeDocument/2006/relationships/hyperlink" Target="https://web.facebook.com/alphacodeclub" TargetMode="External"/><Relationship Id="rId1195" Type="http://schemas.openxmlformats.org/officeDocument/2006/relationships/hyperlink" Target="https://twitter.com/thevillageug" TargetMode="External"/><Relationship Id="rId2039" Type="http://schemas.openxmlformats.org/officeDocument/2006/relationships/hyperlink" Target="https://www.linkedin.com/company/moxxie-ventures/about/" TargetMode="External"/><Relationship Id="rId218" Type="http://schemas.openxmlformats.org/officeDocument/2006/relationships/hyperlink" Target="https://www.linkedin.com/company/digame-investment-company/" TargetMode="External"/><Relationship Id="rId425" Type="http://schemas.openxmlformats.org/officeDocument/2006/relationships/hyperlink" Target="https://neon.ventures/" TargetMode="External"/><Relationship Id="rId632" Type="http://schemas.openxmlformats.org/officeDocument/2006/relationships/hyperlink" Target="https://www.linkedin.com/company/zenith-bank-group" TargetMode="External"/><Relationship Id="rId1055" Type="http://schemas.openxmlformats.org/officeDocument/2006/relationships/hyperlink" Target="https://blockchain.capital/" TargetMode="External"/><Relationship Id="rId1262" Type="http://schemas.openxmlformats.org/officeDocument/2006/relationships/hyperlink" Target="https://twitter.com/aptivecapital" TargetMode="External"/><Relationship Id="rId937" Type="http://schemas.openxmlformats.org/officeDocument/2006/relationships/hyperlink" Target="https://www.brdven.com/" TargetMode="External"/><Relationship Id="rId1122" Type="http://schemas.openxmlformats.org/officeDocument/2006/relationships/hyperlink" Target="https://www.linkedin.com/company/santam/about/" TargetMode="External"/><Relationship Id="rId1567" Type="http://schemas.openxmlformats.org/officeDocument/2006/relationships/hyperlink" Target="https://twitter.com/hacklabfdn" TargetMode="External"/><Relationship Id="rId1774" Type="http://schemas.openxmlformats.org/officeDocument/2006/relationships/hyperlink" Target="https://www.linkedin.com/company/sb-opportunity-fund" TargetMode="External"/><Relationship Id="rId1981" Type="http://schemas.openxmlformats.org/officeDocument/2006/relationships/hyperlink" Target="https://www.linkedin.com/company/ambo-ventures/about/" TargetMode="External"/><Relationship Id="rId66" Type="http://schemas.openxmlformats.org/officeDocument/2006/relationships/hyperlink" Target="http://www.agilecapital.co.za/" TargetMode="External"/><Relationship Id="rId1427" Type="http://schemas.openxmlformats.org/officeDocument/2006/relationships/hyperlink" Target="https://twitter.com/celoorg" TargetMode="External"/><Relationship Id="rId1634" Type="http://schemas.openxmlformats.org/officeDocument/2006/relationships/hyperlink" Target="https://simafunds.com/" TargetMode="External"/><Relationship Id="rId1841" Type="http://schemas.openxmlformats.org/officeDocument/2006/relationships/hyperlink" Target="https://www.linkedin.com/company/lion's-head-global-partners/about/" TargetMode="External"/><Relationship Id="rId1939" Type="http://schemas.openxmlformats.org/officeDocument/2006/relationships/hyperlink" Target="https://www.linkedin.com/company/marakez" TargetMode="External"/><Relationship Id="rId1701" Type="http://schemas.openxmlformats.org/officeDocument/2006/relationships/hyperlink" Target="https://www.facebook.com/KhulaLula/" TargetMode="External"/><Relationship Id="rId282" Type="http://schemas.openxmlformats.org/officeDocument/2006/relationships/hyperlink" Target="https://gpalminvestments.com/" TargetMode="External"/><Relationship Id="rId587" Type="http://schemas.openxmlformats.org/officeDocument/2006/relationships/hyperlink" Target="http://universityventures.com/" TargetMode="External"/><Relationship Id="rId8" Type="http://schemas.openxmlformats.org/officeDocument/2006/relationships/hyperlink" Target="https://www.linkedin.com/company/4di-capital/" TargetMode="External"/><Relationship Id="rId142" Type="http://schemas.openxmlformats.org/officeDocument/2006/relationships/hyperlink" Target="https://twitter.com/cairoangels" TargetMode="External"/><Relationship Id="rId447" Type="http://schemas.openxmlformats.org/officeDocument/2006/relationships/hyperlink" Target="https://twitter.com/optimizerfound" TargetMode="External"/><Relationship Id="rId794" Type="http://schemas.openxmlformats.org/officeDocument/2006/relationships/hyperlink" Target="https://www.linkedin.com/company/jozi-angels/" TargetMode="External"/><Relationship Id="rId1077" Type="http://schemas.openxmlformats.org/officeDocument/2006/relationships/hyperlink" Target="http://twitter.com/balderton" TargetMode="External"/><Relationship Id="rId2030" Type="http://schemas.openxmlformats.org/officeDocument/2006/relationships/hyperlink" Target="https://www.linkedin.com/company/jimco-jameel-investment-management-co/about/" TargetMode="External"/><Relationship Id="rId654" Type="http://schemas.openxmlformats.org/officeDocument/2006/relationships/hyperlink" Target="https://www.linkedin.com/company/smollan-group/about/" TargetMode="External"/><Relationship Id="rId861" Type="http://schemas.openxmlformats.org/officeDocument/2006/relationships/hyperlink" Target="http://aaicinvestment.com/home/about/" TargetMode="External"/><Relationship Id="rId959" Type="http://schemas.openxmlformats.org/officeDocument/2006/relationships/hyperlink" Target="https://www.edf.fr/en/the-edf-group" TargetMode="External"/><Relationship Id="rId1284" Type="http://schemas.openxmlformats.org/officeDocument/2006/relationships/hyperlink" Target="https://www.archempartners.com/" TargetMode="External"/><Relationship Id="rId1491" Type="http://schemas.openxmlformats.org/officeDocument/2006/relationships/hyperlink" Target="https://globalpartnerships.org/our-funds/social-venture-fund/" TargetMode="External"/><Relationship Id="rId1589" Type="http://schemas.openxmlformats.org/officeDocument/2006/relationships/hyperlink" Target="https://dpigroup.org/" TargetMode="External"/><Relationship Id="rId307" Type="http://schemas.openxmlformats.org/officeDocument/2006/relationships/hyperlink" Target="https://www.greycroft.com/" TargetMode="External"/><Relationship Id="rId514" Type="http://schemas.openxmlformats.org/officeDocument/2006/relationships/hyperlink" Target="https://www.linkedin.com/company/savannah-fund" TargetMode="External"/><Relationship Id="rId721" Type="http://schemas.openxmlformats.org/officeDocument/2006/relationships/hyperlink" Target="https://twitter.com/miskinnovation?lang=en" TargetMode="External"/><Relationship Id="rId1144" Type="http://schemas.openxmlformats.org/officeDocument/2006/relationships/hyperlink" Target="https://www.linkedin.com/company/id4ventures/" TargetMode="External"/><Relationship Id="rId1351" Type="http://schemas.openxmlformats.org/officeDocument/2006/relationships/hyperlink" Target="https://twitter.com/pearlca_pital" TargetMode="External"/><Relationship Id="rId1449" Type="http://schemas.openxmlformats.org/officeDocument/2006/relationships/hyperlink" Target="https://www.linkedin.com/company/capitorialtd" TargetMode="External"/><Relationship Id="rId1796" Type="http://schemas.openxmlformats.org/officeDocument/2006/relationships/hyperlink" Target="https://www.linkedin.com/company/risingtideafrica" TargetMode="External"/><Relationship Id="rId88" Type="http://schemas.openxmlformats.org/officeDocument/2006/relationships/hyperlink" Target="https://www.linkedin.com/company/amadeus-capital-partners/" TargetMode="External"/><Relationship Id="rId819" Type="http://schemas.openxmlformats.org/officeDocument/2006/relationships/hyperlink" Target="http://asiventures.com/about-us/" TargetMode="External"/><Relationship Id="rId1004" Type="http://schemas.openxmlformats.org/officeDocument/2006/relationships/hyperlink" Target="https://www.linkedin.com/company/palm-drive-ventures" TargetMode="External"/><Relationship Id="rId1211" Type="http://schemas.openxmlformats.org/officeDocument/2006/relationships/hyperlink" Target="https://www.linkedin.com/company/nordicimpactfunds/" TargetMode="External"/><Relationship Id="rId1656" Type="http://schemas.openxmlformats.org/officeDocument/2006/relationships/hyperlink" Target="https://dgiksa.com/" TargetMode="External"/><Relationship Id="rId1863" Type="http://schemas.openxmlformats.org/officeDocument/2006/relationships/hyperlink" Target="https://twitter.com/konvoyventures?lang=en" TargetMode="External"/><Relationship Id="rId1309" Type="http://schemas.openxmlformats.org/officeDocument/2006/relationships/hyperlink" Target="https://twitter.com/hivecolab" TargetMode="External"/><Relationship Id="rId1516" Type="http://schemas.openxmlformats.org/officeDocument/2006/relationships/hyperlink" Target="https://www.linkedin.com/company/un-bound" TargetMode="External"/><Relationship Id="rId1723" Type="http://schemas.openxmlformats.org/officeDocument/2006/relationships/hyperlink" Target="https://www.linkedin.com/company/good-and-well" TargetMode="External"/><Relationship Id="rId1930" Type="http://schemas.openxmlformats.org/officeDocument/2006/relationships/hyperlink" Target="https://to.org/ventures/" TargetMode="External"/><Relationship Id="rId15" Type="http://schemas.openxmlformats.org/officeDocument/2006/relationships/hyperlink" Target="https://twitter.com/500startups" TargetMode="External"/><Relationship Id="rId164" Type="http://schemas.openxmlformats.org/officeDocument/2006/relationships/hyperlink" Target="https://twitter.com/ceniarth" TargetMode="External"/><Relationship Id="rId371" Type="http://schemas.openxmlformats.org/officeDocument/2006/relationships/hyperlink" Target="https://twitter.com/KnifeCap" TargetMode="External"/><Relationship Id="rId2052" Type="http://schemas.openxmlformats.org/officeDocument/2006/relationships/hyperlink" Target="https://www.linkedin.com/company/contact-financial-holding/about/" TargetMode="External"/><Relationship Id="rId469" Type="http://schemas.openxmlformats.org/officeDocument/2006/relationships/hyperlink" Target="https://www.preludeventures.com/" TargetMode="External"/><Relationship Id="rId676" Type="http://schemas.openxmlformats.org/officeDocument/2006/relationships/hyperlink" Target="https://trueventures.com/" TargetMode="External"/><Relationship Id="rId883" Type="http://schemas.openxmlformats.org/officeDocument/2006/relationships/hyperlink" Target="https://www.linkedin.com/company/enza-capital/about/" TargetMode="External"/><Relationship Id="rId1099" Type="http://schemas.openxmlformats.org/officeDocument/2006/relationships/hyperlink" Target="https://touch.facebook.com/tektonventures/" TargetMode="External"/><Relationship Id="rId231" Type="http://schemas.openxmlformats.org/officeDocument/2006/relationships/hyperlink" Target="https://www.ecpinvestments.com/" TargetMode="External"/><Relationship Id="rId329" Type="http://schemas.openxmlformats.org/officeDocument/2006/relationships/hyperlink" Target="https://www.linkedin.com/company/helios-investment-partners/" TargetMode="External"/><Relationship Id="rId536" Type="http://schemas.openxmlformats.org/officeDocument/2006/relationships/hyperlink" Target="https://www.socialcapital.com/" TargetMode="External"/><Relationship Id="rId1166" Type="http://schemas.openxmlformats.org/officeDocument/2006/relationships/hyperlink" Target="https://www.linkedin.com/company/keppleafrica/about/" TargetMode="External"/><Relationship Id="rId1373" Type="http://schemas.openxmlformats.org/officeDocument/2006/relationships/hyperlink" Target="https://twitter.com/fcollective" TargetMode="External"/><Relationship Id="rId743" Type="http://schemas.openxmlformats.org/officeDocument/2006/relationships/hyperlink" Target="https://www.drkfoundation.org/" TargetMode="External"/><Relationship Id="rId950" Type="http://schemas.openxmlformats.org/officeDocument/2006/relationships/hyperlink" Target="https://twitter.com/SanlamInvest" TargetMode="External"/><Relationship Id="rId1026" Type="http://schemas.openxmlformats.org/officeDocument/2006/relationships/hyperlink" Target="https://twitter.com/greenhousecap_?lang=en" TargetMode="External"/><Relationship Id="rId1580" Type="http://schemas.openxmlformats.org/officeDocument/2006/relationships/hyperlink" Target="https://www.facebook.com/bgfafrica" TargetMode="External"/><Relationship Id="rId1678" Type="http://schemas.openxmlformats.org/officeDocument/2006/relationships/hyperlink" Target="https://www.linkedin.com/company/foundationventures" TargetMode="External"/><Relationship Id="rId1885" Type="http://schemas.openxmlformats.org/officeDocument/2006/relationships/hyperlink" Target="https://khwarizmivc.com/" TargetMode="External"/><Relationship Id="rId603" Type="http://schemas.openxmlformats.org/officeDocument/2006/relationships/hyperlink" Target="https://visionvc.co/" TargetMode="External"/><Relationship Id="rId810" Type="http://schemas.openxmlformats.org/officeDocument/2006/relationships/hyperlink" Target="https://www.sequoiacap.com/china" TargetMode="External"/><Relationship Id="rId908" Type="http://schemas.openxmlformats.org/officeDocument/2006/relationships/hyperlink" Target="https://www.linkedin.com/company/tao-capital-partners/about/" TargetMode="External"/><Relationship Id="rId1233" Type="http://schemas.openxmlformats.org/officeDocument/2006/relationships/hyperlink" Target="https://www.linkedin.com/company/anthemis-group-sa/about/" TargetMode="External"/><Relationship Id="rId1440" Type="http://schemas.openxmlformats.org/officeDocument/2006/relationships/hyperlink" Target="https://www.facebook.com/SVBFinancialGroup/" TargetMode="External"/><Relationship Id="rId1538" Type="http://schemas.openxmlformats.org/officeDocument/2006/relationships/hyperlink" Target="https://ribbitcap.com/" TargetMode="External"/><Relationship Id="rId1300" Type="http://schemas.openxmlformats.org/officeDocument/2006/relationships/hyperlink" Target="http://www.hi-innovator.ug/" TargetMode="External"/><Relationship Id="rId1745" Type="http://schemas.openxmlformats.org/officeDocument/2006/relationships/hyperlink" Target="https://www.linkedin.com/company/sphere-holdings/" TargetMode="External"/><Relationship Id="rId1952" Type="http://schemas.openxmlformats.org/officeDocument/2006/relationships/hyperlink" Target="https://dragonballcapital.net/" TargetMode="External"/><Relationship Id="rId37" Type="http://schemas.openxmlformats.org/officeDocument/2006/relationships/hyperlink" Target="https://acumen.org/" TargetMode="External"/><Relationship Id="rId1605" Type="http://schemas.openxmlformats.org/officeDocument/2006/relationships/hyperlink" Target="https://twitter.com/actvc" TargetMode="External"/><Relationship Id="rId1812" Type="http://schemas.openxmlformats.org/officeDocument/2006/relationships/hyperlink" Target="https://www.linkedin.com/company/kindredventures" TargetMode="External"/><Relationship Id="rId186" Type="http://schemas.openxmlformats.org/officeDocument/2006/relationships/hyperlink" Target="https://concentricmarket.com/" TargetMode="External"/><Relationship Id="rId393" Type="http://schemas.openxmlformats.org/officeDocument/2006/relationships/hyperlink" Target="http://learncapital.com/" TargetMode="External"/><Relationship Id="rId2074" Type="http://schemas.openxmlformats.org/officeDocument/2006/relationships/hyperlink" Target="https://ui-investments.net/" TargetMode="External"/><Relationship Id="rId253" Type="http://schemas.openxmlformats.org/officeDocument/2006/relationships/hyperlink" Target="http://www.factore.com/" TargetMode="External"/><Relationship Id="rId460" Type="http://schemas.openxmlformats.org/officeDocument/2006/relationships/hyperlink" Target="https://www.linkedin.com/company/persistentnrg" TargetMode="External"/><Relationship Id="rId698" Type="http://schemas.openxmlformats.org/officeDocument/2006/relationships/hyperlink" Target="https://www.shell.com/energy-and-innovation/new-energies.html" TargetMode="External"/><Relationship Id="rId1090" Type="http://schemas.openxmlformats.org/officeDocument/2006/relationships/hyperlink" Target="https://www.linkedin.com/company/new-enterprise-associates/" TargetMode="External"/><Relationship Id="rId113" Type="http://schemas.openxmlformats.org/officeDocument/2006/relationships/hyperlink" Target="http://schools.aucegypt.edu/business/aucvlab/Pages/default.aspx" TargetMode="External"/><Relationship Id="rId320" Type="http://schemas.openxmlformats.org/officeDocument/2006/relationships/hyperlink" Target="https://www.havaic.com/" TargetMode="External"/><Relationship Id="rId558" Type="http://schemas.openxmlformats.org/officeDocument/2006/relationships/hyperlink" Target="https://www.summitpartners.com/" TargetMode="External"/><Relationship Id="rId765" Type="http://schemas.openxmlformats.org/officeDocument/2006/relationships/hyperlink" Target="https://twitter.com/timoncap?lang=en" TargetMode="External"/><Relationship Id="rId972" Type="http://schemas.openxmlformats.org/officeDocument/2006/relationships/hyperlink" Target="https://www.linkedin.com/company/bertelsmann-asia-investments/about/" TargetMode="External"/><Relationship Id="rId1188" Type="http://schemas.openxmlformats.org/officeDocument/2006/relationships/hyperlink" Target="https://www.linkedin.com/company/adjuvant-capital/" TargetMode="External"/><Relationship Id="rId1395" Type="http://schemas.openxmlformats.org/officeDocument/2006/relationships/hyperlink" Target="https://www.facebook.com/VentureBuilderAfrica/" TargetMode="External"/><Relationship Id="rId2001" Type="http://schemas.openxmlformats.org/officeDocument/2006/relationships/hyperlink" Target="https://twitter.com/commerzventures" TargetMode="External"/><Relationship Id="rId418" Type="http://schemas.openxmlformats.org/officeDocument/2006/relationships/hyperlink" Target="https://www.linkedin.com/company/mtn/" TargetMode="External"/><Relationship Id="rId625" Type="http://schemas.openxmlformats.org/officeDocument/2006/relationships/hyperlink" Target="https://www.linkedin.com/company/y-combinator/" TargetMode="External"/><Relationship Id="rId832" Type="http://schemas.openxmlformats.org/officeDocument/2006/relationships/hyperlink" Target="https://gmccolabs.com/" TargetMode="External"/><Relationship Id="rId1048" Type="http://schemas.openxmlformats.org/officeDocument/2006/relationships/hyperlink" Target="https://www.stephensimg.com/" TargetMode="External"/><Relationship Id="rId1255" Type="http://schemas.openxmlformats.org/officeDocument/2006/relationships/hyperlink" Target="https://www.linkedin.com/company/raise-france/about/" TargetMode="External"/><Relationship Id="rId1462" Type="http://schemas.openxmlformats.org/officeDocument/2006/relationships/hyperlink" Target="https://growthafrica.com/" TargetMode="External"/><Relationship Id="rId1115" Type="http://schemas.openxmlformats.org/officeDocument/2006/relationships/hyperlink" Target="http://amplovc.com/" TargetMode="External"/><Relationship Id="rId1322" Type="http://schemas.openxmlformats.org/officeDocument/2006/relationships/hyperlink" Target="https://www.allianzx.com/" TargetMode="External"/><Relationship Id="rId1767" Type="http://schemas.openxmlformats.org/officeDocument/2006/relationships/hyperlink" Target="http://www.africaplatforms.com/" TargetMode="External"/><Relationship Id="rId1974" Type="http://schemas.openxmlformats.org/officeDocument/2006/relationships/hyperlink" Target="https://www.linkedin.com/company/themagicfund/" TargetMode="External"/><Relationship Id="rId59" Type="http://schemas.openxmlformats.org/officeDocument/2006/relationships/hyperlink" Target="https://aiimafrica.com/" TargetMode="External"/><Relationship Id="rId1627" Type="http://schemas.openxmlformats.org/officeDocument/2006/relationships/hyperlink" Target="https://www.linkedin.com/showcase/sdg-frontier-fund/" TargetMode="External"/><Relationship Id="rId1834" Type="http://schemas.openxmlformats.org/officeDocument/2006/relationships/hyperlink" Target="https://www.kosmosinnovationcenter.com/" TargetMode="External"/><Relationship Id="rId1901" Type="http://schemas.openxmlformats.org/officeDocument/2006/relationships/hyperlink" Target="https://www.facebook.com/onewayvc/" TargetMode="External"/><Relationship Id="rId275" Type="http://schemas.openxmlformats.org/officeDocument/2006/relationships/hyperlink" Target="https://www.linkedin.com/company/ga%C3%AFaimpactfund/" TargetMode="External"/><Relationship Id="rId482" Type="http://schemas.openxmlformats.org/officeDocument/2006/relationships/hyperlink" Target="https://www.linkedin.com/company/quantumcapitalpartnersgmbh/" TargetMode="External"/><Relationship Id="rId135" Type="http://schemas.openxmlformats.org/officeDocument/2006/relationships/hyperlink" Target="http://www.v8cap.com/" TargetMode="External"/><Relationship Id="rId342" Type="http://schemas.openxmlformats.org/officeDocument/2006/relationships/hyperlink" Target="https://www.linkedin.com/company/ingressive-capital/" TargetMode="External"/><Relationship Id="rId787" Type="http://schemas.openxmlformats.org/officeDocument/2006/relationships/hyperlink" Target="https://twitter.com/liil_ventures?lang=en" TargetMode="External"/><Relationship Id="rId994" Type="http://schemas.openxmlformats.org/officeDocument/2006/relationships/hyperlink" Target="https://www.fintech.io/about" TargetMode="External"/><Relationship Id="rId2023" Type="http://schemas.openxmlformats.org/officeDocument/2006/relationships/hyperlink" Target="https://www.linkedin.com/company/myasiavc/about/" TargetMode="External"/><Relationship Id="rId202" Type="http://schemas.openxmlformats.org/officeDocument/2006/relationships/hyperlink" Target="http://twitter.com/cventures" TargetMode="External"/><Relationship Id="rId647" Type="http://schemas.openxmlformats.org/officeDocument/2006/relationships/hyperlink" Target="https://www.linkedin.com/company/dellfoundation/about/" TargetMode="External"/><Relationship Id="rId854" Type="http://schemas.openxmlformats.org/officeDocument/2006/relationships/hyperlink" Target="https://twitter.com/PharmAccessOrg" TargetMode="External"/><Relationship Id="rId1277" Type="http://schemas.openxmlformats.org/officeDocument/2006/relationships/hyperlink" Target="https://www.linkedin.com/company/crusis-venture-capital" TargetMode="External"/><Relationship Id="rId1484" Type="http://schemas.openxmlformats.org/officeDocument/2006/relationships/hyperlink" Target="https://www.betatron.co/" TargetMode="External"/><Relationship Id="rId1691" Type="http://schemas.openxmlformats.org/officeDocument/2006/relationships/hyperlink" Target="https://www.linkedin.com/company/shequity" TargetMode="External"/><Relationship Id="rId507" Type="http://schemas.openxmlformats.org/officeDocument/2006/relationships/hyperlink" Target="https://www.linkedin.com/company/samsung-next/" TargetMode="External"/><Relationship Id="rId714" Type="http://schemas.openxmlformats.org/officeDocument/2006/relationships/hyperlink" Target="https://www.e4eafrica.com/" TargetMode="External"/><Relationship Id="rId921" Type="http://schemas.openxmlformats.org/officeDocument/2006/relationships/hyperlink" Target="https://twitter.com/SalesforceVC" TargetMode="External"/><Relationship Id="rId1137" Type="http://schemas.openxmlformats.org/officeDocument/2006/relationships/hyperlink" Target="https://www.investec.com/en_za/borrow/private-capital.html" TargetMode="External"/><Relationship Id="rId1344" Type="http://schemas.openxmlformats.org/officeDocument/2006/relationships/hyperlink" Target="https://twitter.com/MCFoundationFRP" TargetMode="External"/><Relationship Id="rId1551" Type="http://schemas.openxmlformats.org/officeDocument/2006/relationships/hyperlink" Target="https://backstagecapital.com/" TargetMode="External"/><Relationship Id="rId1789" Type="http://schemas.openxmlformats.org/officeDocument/2006/relationships/hyperlink" Target="https://twitter.com/remappedrv" TargetMode="External"/><Relationship Id="rId1996" Type="http://schemas.openxmlformats.org/officeDocument/2006/relationships/hyperlink" Target="https://www.linkedin.com/company/fidelity-investments/about/" TargetMode="External"/><Relationship Id="rId50" Type="http://schemas.openxmlformats.org/officeDocument/2006/relationships/hyperlink" Target="https://www.linkedin.com/company/adlevo-capital/" TargetMode="External"/><Relationship Id="rId1204" Type="http://schemas.openxmlformats.org/officeDocument/2006/relationships/hyperlink" Target="https://modus.vc/" TargetMode="External"/><Relationship Id="rId1411" Type="http://schemas.openxmlformats.org/officeDocument/2006/relationships/hyperlink" Target="https://www.linkedin.com/company/idc-sa" TargetMode="External"/><Relationship Id="rId1649" Type="http://schemas.openxmlformats.org/officeDocument/2006/relationships/hyperlink" Target="https://www.disruptechventures.com/" TargetMode="External"/><Relationship Id="rId1856" Type="http://schemas.openxmlformats.org/officeDocument/2006/relationships/hyperlink" Target="https://www.facebook.com/fca.investments/" TargetMode="External"/><Relationship Id="rId1509" Type="http://schemas.openxmlformats.org/officeDocument/2006/relationships/hyperlink" Target="https://www.linkedin.com/company/meninx-holding1/" TargetMode="External"/><Relationship Id="rId1716" Type="http://schemas.openxmlformats.org/officeDocument/2006/relationships/hyperlink" Target="https://www.linkedin.com/company/acuity-venture-partners" TargetMode="External"/><Relationship Id="rId1923" Type="http://schemas.openxmlformats.org/officeDocument/2006/relationships/hyperlink" Target="https://sanad.lu/" TargetMode="External"/><Relationship Id="rId297" Type="http://schemas.openxmlformats.org/officeDocument/2006/relationships/hyperlink" Target="http://graymatterscap.com/" TargetMode="External"/><Relationship Id="rId157" Type="http://schemas.openxmlformats.org/officeDocument/2006/relationships/hyperlink" Target="https://twitter.com/CF_BFA" TargetMode="External"/><Relationship Id="rId364" Type="http://schemas.openxmlformats.org/officeDocument/2006/relationships/hyperlink" Target="https://www.linkedin.com/company/kingsoncapital/" TargetMode="External"/><Relationship Id="rId2045" Type="http://schemas.openxmlformats.org/officeDocument/2006/relationships/hyperlink" Target="https://www.linkedin.com/company/mentors-fund/about/" TargetMode="External"/><Relationship Id="rId571" Type="http://schemas.openxmlformats.org/officeDocument/2006/relationships/hyperlink" Target="https://www.tigerglobal.com/" TargetMode="External"/><Relationship Id="rId669" Type="http://schemas.openxmlformats.org/officeDocument/2006/relationships/hyperlink" Target="https://june.fund/" TargetMode="External"/><Relationship Id="rId876" Type="http://schemas.openxmlformats.org/officeDocument/2006/relationships/hyperlink" Target="https://twitter.com/msacapital?lang=en" TargetMode="External"/><Relationship Id="rId1299" Type="http://schemas.openxmlformats.org/officeDocument/2006/relationships/hyperlink" Target="https://www.facebook.com/USADF/" TargetMode="External"/><Relationship Id="rId224" Type="http://schemas.openxmlformats.org/officeDocument/2006/relationships/hyperlink" Target="https://www.linkedin.com/company/dob-foundation/" TargetMode="External"/><Relationship Id="rId431" Type="http://schemas.openxmlformats.org/officeDocument/2006/relationships/hyperlink" Target="https://www.linkedin.com/company/norfund/" TargetMode="External"/><Relationship Id="rId529" Type="http://schemas.openxmlformats.org/officeDocument/2006/relationships/hyperlink" Target="https://www.linkedin.com/company/silicon-badia/" TargetMode="External"/><Relationship Id="rId736" Type="http://schemas.openxmlformats.org/officeDocument/2006/relationships/hyperlink" Target="https://web.facebook.com/jordansynergists/?_rdc=1&amp;_rdr" TargetMode="External"/><Relationship Id="rId1061" Type="http://schemas.openxmlformats.org/officeDocument/2006/relationships/hyperlink" Target="https://twitter.com/FSDAfrica" TargetMode="External"/><Relationship Id="rId1159" Type="http://schemas.openxmlformats.org/officeDocument/2006/relationships/hyperlink" Target="http://sparkmind.vc/" TargetMode="External"/><Relationship Id="rId1366" Type="http://schemas.openxmlformats.org/officeDocument/2006/relationships/hyperlink" Target="http://ouicapital.vc/" TargetMode="External"/><Relationship Id="rId943" Type="http://schemas.openxmlformats.org/officeDocument/2006/relationships/hyperlink" Target="https://www.linkedin.com/company/plug-and-play-tech-center" TargetMode="External"/><Relationship Id="rId1019" Type="http://schemas.openxmlformats.org/officeDocument/2006/relationships/hyperlink" Target="http://trans-sahara.com/" TargetMode="External"/><Relationship Id="rId1573" Type="http://schemas.openxmlformats.org/officeDocument/2006/relationships/hyperlink" Target="https://www.usaid.gov/" TargetMode="External"/><Relationship Id="rId1780" Type="http://schemas.openxmlformats.org/officeDocument/2006/relationships/hyperlink" Target="https://www.linkedin.com/company/assemblycapitalpartners/" TargetMode="External"/><Relationship Id="rId1878" Type="http://schemas.openxmlformats.org/officeDocument/2006/relationships/hyperlink" Target="https://byvp.com/" TargetMode="External"/><Relationship Id="rId72" Type="http://schemas.openxmlformats.org/officeDocument/2006/relationships/hyperlink" Target="http://www.ahlventurepartners.com/" TargetMode="External"/><Relationship Id="rId803" Type="http://schemas.openxmlformats.org/officeDocument/2006/relationships/hyperlink" Target="https://about.meituan.com/en" TargetMode="External"/><Relationship Id="rId1226" Type="http://schemas.openxmlformats.org/officeDocument/2006/relationships/hyperlink" Target="https://twitter.com/DFCgov" TargetMode="External"/><Relationship Id="rId1433" Type="http://schemas.openxmlformats.org/officeDocument/2006/relationships/hyperlink" Target="https://www.sequoiacap.com/" TargetMode="External"/><Relationship Id="rId1640" Type="http://schemas.openxmlformats.org/officeDocument/2006/relationships/hyperlink" Target="https://twitter.com/ZedcrestCapital" TargetMode="External"/><Relationship Id="rId1738" Type="http://schemas.openxmlformats.org/officeDocument/2006/relationships/hyperlink" Target="https://imvelo.ventures/" TargetMode="External"/><Relationship Id="rId1500" Type="http://schemas.openxmlformats.org/officeDocument/2006/relationships/hyperlink" Target="https://twitter.com/total" TargetMode="External"/><Relationship Id="rId1945" Type="http://schemas.openxmlformats.org/officeDocument/2006/relationships/hyperlink" Target="https://twitter.com/costanoavc" TargetMode="External"/><Relationship Id="rId1805" Type="http://schemas.openxmlformats.org/officeDocument/2006/relationships/hyperlink" Target="https://www.avenirgrowth.com/" TargetMode="External"/><Relationship Id="rId179" Type="http://schemas.openxmlformats.org/officeDocument/2006/relationships/hyperlink" Target="https://www.comcastventures.com/" TargetMode="External"/><Relationship Id="rId386" Type="http://schemas.openxmlformats.org/officeDocument/2006/relationships/hyperlink" Target="http://leadpath.com.ng/" TargetMode="External"/><Relationship Id="rId593" Type="http://schemas.openxmlformats.org/officeDocument/2006/relationships/hyperlink" Target="http://www.vestedworld.com/" TargetMode="External"/><Relationship Id="rId2067" Type="http://schemas.openxmlformats.org/officeDocument/2006/relationships/hyperlink" Target="https://daybreakpartners.com/" TargetMode="External"/><Relationship Id="rId246" Type="http://schemas.openxmlformats.org/officeDocument/2006/relationships/hyperlink" Target="http://www.ewb.ca/" TargetMode="External"/><Relationship Id="rId453" Type="http://schemas.openxmlformats.org/officeDocument/2006/relationships/hyperlink" Target="https://www.opic.gov/" TargetMode="External"/><Relationship Id="rId660" Type="http://schemas.openxmlformats.org/officeDocument/2006/relationships/hyperlink" Target="https://www.facebook.com/AcceleratedDV/" TargetMode="External"/><Relationship Id="rId898" Type="http://schemas.openxmlformats.org/officeDocument/2006/relationships/hyperlink" Target="https://www.linkedin.com/company/future-perfect-ventures/about/" TargetMode="External"/><Relationship Id="rId1083" Type="http://schemas.openxmlformats.org/officeDocument/2006/relationships/hyperlink" Target="https://www.crescententerprises.com/" TargetMode="External"/><Relationship Id="rId1290" Type="http://schemas.openxmlformats.org/officeDocument/2006/relationships/hyperlink" Target="https://www.100x.vc/" TargetMode="External"/><Relationship Id="rId106" Type="http://schemas.openxmlformats.org/officeDocument/2006/relationships/hyperlink" Target="http://atacapital.co.za/" TargetMode="External"/><Relationship Id="rId313" Type="http://schemas.openxmlformats.org/officeDocument/2006/relationships/hyperlink" Target="https://gc.fund/" TargetMode="External"/><Relationship Id="rId758" Type="http://schemas.openxmlformats.org/officeDocument/2006/relationships/hyperlink" Target="http://www.hillhousecap.com/" TargetMode="External"/><Relationship Id="rId965" Type="http://schemas.openxmlformats.org/officeDocument/2006/relationships/hyperlink" Target="https://investor.opera.com/" TargetMode="External"/><Relationship Id="rId1150" Type="http://schemas.openxmlformats.org/officeDocument/2006/relationships/hyperlink" Target="https://www.dubaiangelinvestors.me/" TargetMode="External"/><Relationship Id="rId1388" Type="http://schemas.openxmlformats.org/officeDocument/2006/relationships/hyperlink" Target="https://www.sanari.co.za/" TargetMode="External"/><Relationship Id="rId1595" Type="http://schemas.openxmlformats.org/officeDocument/2006/relationships/hyperlink" Target="https://www.rp-global.com/" TargetMode="External"/><Relationship Id="rId94" Type="http://schemas.openxmlformats.org/officeDocument/2006/relationships/hyperlink" Target="https://twitter.com/angelhubza" TargetMode="External"/><Relationship Id="rId520" Type="http://schemas.openxmlformats.org/officeDocument/2006/relationships/hyperlink" Target="http://www.sechacapital.com/" TargetMode="External"/><Relationship Id="rId618" Type="http://schemas.openxmlformats.org/officeDocument/2006/relationships/hyperlink" Target="https://www.linkedin.com/company/wdb-investment-holdings/about/" TargetMode="External"/><Relationship Id="rId825" Type="http://schemas.openxmlformats.org/officeDocument/2006/relationships/hyperlink" Target="https://www.facebook.com/mediatekaf" TargetMode="External"/><Relationship Id="rId1248" Type="http://schemas.openxmlformats.org/officeDocument/2006/relationships/hyperlink" Target="https://www.dompe.com/en/who-we-are/holdings" TargetMode="External"/><Relationship Id="rId1455" Type="http://schemas.openxmlformats.org/officeDocument/2006/relationships/hyperlink" Target="https://www.raeng.org.uk/" TargetMode="External"/><Relationship Id="rId1662" Type="http://schemas.openxmlformats.org/officeDocument/2006/relationships/hyperlink" Target="https://twitter.com/radicalvcfund" TargetMode="External"/><Relationship Id="rId1010" Type="http://schemas.openxmlformats.org/officeDocument/2006/relationships/hyperlink" Target="https://www.linkedin.com/company/arab-angel-fund/about/" TargetMode="External"/><Relationship Id="rId1108" Type="http://schemas.openxmlformats.org/officeDocument/2006/relationships/hyperlink" Target="https://www.linkedin.com/company/savannah-fund" TargetMode="External"/><Relationship Id="rId1315" Type="http://schemas.openxmlformats.org/officeDocument/2006/relationships/hyperlink" Target="https://www.gojek.com/" TargetMode="External"/><Relationship Id="rId1967" Type="http://schemas.openxmlformats.org/officeDocument/2006/relationships/hyperlink" Target="https://www.flexport.com/" TargetMode="External"/><Relationship Id="rId1522" Type="http://schemas.openxmlformats.org/officeDocument/2006/relationships/hyperlink" Target="https://www.facebook.com/ietp.afrique/" TargetMode="External"/><Relationship Id="rId21" Type="http://schemas.openxmlformats.org/officeDocument/2006/relationships/hyperlink" Target="https://www.accel.com/" TargetMode="External"/><Relationship Id="rId268" Type="http://schemas.openxmlformats.org/officeDocument/2006/relationships/hyperlink" Target="https://foundersfactory.com/africa/" TargetMode="External"/><Relationship Id="rId475" Type="http://schemas.openxmlformats.org/officeDocument/2006/relationships/hyperlink" Target="https://www.proparco.fr/fr/" TargetMode="External"/><Relationship Id="rId682" Type="http://schemas.openxmlformats.org/officeDocument/2006/relationships/hyperlink" Target="https://twitter.com/AgFunder" TargetMode="External"/><Relationship Id="rId128" Type="http://schemas.openxmlformats.org/officeDocument/2006/relationships/hyperlink" Target="http://www.blakeney.com/" TargetMode="External"/><Relationship Id="rId335" Type="http://schemas.openxmlformats.org/officeDocument/2006/relationships/hyperlink" Target="https://www.himangel.com/" TargetMode="External"/><Relationship Id="rId542" Type="http://schemas.openxmlformats.org/officeDocument/2006/relationships/hyperlink" Target="http://www.sparkcapital.com/" TargetMode="External"/><Relationship Id="rId1172" Type="http://schemas.openxmlformats.org/officeDocument/2006/relationships/hyperlink" Target="https://www.linkedin.com/company/google" TargetMode="External"/><Relationship Id="rId2016" Type="http://schemas.openxmlformats.org/officeDocument/2006/relationships/hyperlink" Target="https://trbadvisors.com/" TargetMode="External"/><Relationship Id="rId402" Type="http://schemas.openxmlformats.org/officeDocument/2006/relationships/hyperlink" Target="https://www.linkedin.com/company/lgtvp/" TargetMode="External"/><Relationship Id="rId1032" Type="http://schemas.openxmlformats.org/officeDocument/2006/relationships/hyperlink" Target="https://arenavc.com/" TargetMode="External"/><Relationship Id="rId1989" Type="http://schemas.openxmlformats.org/officeDocument/2006/relationships/hyperlink" Target="https://www.facebook.com/aceandcompany/" TargetMode="External"/><Relationship Id="rId1849" Type="http://schemas.openxmlformats.org/officeDocument/2006/relationships/hyperlink" Target="http://resiliance.io/" TargetMode="External"/><Relationship Id="rId192" Type="http://schemas.openxmlformats.org/officeDocument/2006/relationships/hyperlink" Target="http://www.convergencepartners.com/" TargetMode="External"/><Relationship Id="rId1709" Type="http://schemas.openxmlformats.org/officeDocument/2006/relationships/hyperlink" Target="https://www.facebook.com/ESquaredInvestments/" TargetMode="External"/><Relationship Id="rId1916" Type="http://schemas.openxmlformats.org/officeDocument/2006/relationships/hyperlink" Target="https://twitter.com/uncoveredfun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N3953"/>
  <sheetViews>
    <sheetView tabSelected="1" workbookViewId="0">
      <pane xSplit="3" ySplit="1" topLeftCell="H2" activePane="bottomRight" state="frozen"/>
      <selection pane="topRight" activeCell="C1" sqref="C1"/>
      <selection pane="bottomLeft" activeCell="A2" sqref="A2"/>
      <selection pane="bottomRight" activeCell="C7" sqref="C7"/>
    </sheetView>
  </sheetViews>
  <sheetFormatPr defaultColWidth="14.453125" defaultRowHeight="15.75" customHeight="1"/>
  <cols>
    <col min="2" max="2" width="13.54296875" customWidth="1"/>
    <col min="3" max="3" width="34.7265625" customWidth="1"/>
    <col min="4" max="5" width="15.26953125" customWidth="1"/>
    <col min="6" max="6" width="21" customWidth="1"/>
    <col min="7" max="7" width="50.54296875" customWidth="1"/>
    <col min="8" max="8" width="50" customWidth="1"/>
  </cols>
  <sheetData>
    <row r="1" spans="1:14" ht="15.75" customHeight="1">
      <c r="A1" s="131" t="s">
        <v>33857</v>
      </c>
      <c r="B1" s="129" t="s">
        <v>925</v>
      </c>
      <c r="C1" s="129" t="s">
        <v>923</v>
      </c>
      <c r="D1" s="130" t="s">
        <v>949</v>
      </c>
      <c r="E1" s="129" t="s">
        <v>950</v>
      </c>
      <c r="F1" s="129" t="s">
        <v>924</v>
      </c>
      <c r="G1" s="129" t="s">
        <v>5</v>
      </c>
      <c r="H1" s="129" t="s">
        <v>951</v>
      </c>
      <c r="I1" s="97"/>
      <c r="J1" s="97"/>
      <c r="K1" s="97"/>
      <c r="L1" s="97"/>
      <c r="M1" s="58"/>
      <c r="N1" s="97"/>
    </row>
    <row r="2" spans="1:14" ht="15.75" customHeight="1">
      <c r="A2">
        <v>1</v>
      </c>
      <c r="B2" s="11">
        <v>39692</v>
      </c>
      <c r="C2" s="2" t="s">
        <v>965</v>
      </c>
      <c r="D2" s="12">
        <v>600000</v>
      </c>
      <c r="E2" s="3"/>
      <c r="F2" s="2" t="s">
        <v>880</v>
      </c>
      <c r="G2" s="2" t="s">
        <v>966</v>
      </c>
      <c r="H2" s="62" t="s">
        <v>967</v>
      </c>
      <c r="I2" s="2"/>
      <c r="J2" s="2"/>
      <c r="K2" s="2"/>
      <c r="L2" s="2"/>
      <c r="N2" s="2"/>
    </row>
    <row r="3" spans="1:14" ht="15.75" customHeight="1">
      <c r="A3">
        <v>2</v>
      </c>
      <c r="B3" s="11">
        <v>39753</v>
      </c>
      <c r="C3" s="2" t="s">
        <v>965</v>
      </c>
      <c r="D3" s="12">
        <v>400000</v>
      </c>
      <c r="E3" s="3"/>
      <c r="F3" s="2" t="s">
        <v>894</v>
      </c>
      <c r="G3" s="2" t="s">
        <v>794</v>
      </c>
      <c r="H3" s="62" t="s">
        <v>967</v>
      </c>
      <c r="I3" s="2"/>
      <c r="J3" s="2"/>
      <c r="K3" s="2"/>
      <c r="L3" s="2"/>
      <c r="N3" s="2"/>
    </row>
    <row r="4" spans="1:14" ht="15.75" customHeight="1">
      <c r="A4">
        <v>3</v>
      </c>
      <c r="B4" s="11">
        <v>40150</v>
      </c>
      <c r="C4" s="2" t="s">
        <v>968</v>
      </c>
      <c r="D4" s="12">
        <v>6000000</v>
      </c>
      <c r="E4" s="3"/>
      <c r="F4" s="2" t="s">
        <v>887</v>
      </c>
      <c r="G4" s="2" t="s">
        <v>969</v>
      </c>
      <c r="H4" s="13" t="s">
        <v>970</v>
      </c>
      <c r="I4" s="2"/>
      <c r="J4" s="2"/>
      <c r="K4" s="2"/>
      <c r="L4" s="2"/>
      <c r="N4" s="2"/>
    </row>
    <row r="5" spans="1:14" ht="15.75" customHeight="1">
      <c r="A5">
        <v>4</v>
      </c>
      <c r="B5" s="11">
        <v>40158</v>
      </c>
      <c r="C5" s="2" t="s">
        <v>971</v>
      </c>
      <c r="D5" s="12">
        <v>1800000</v>
      </c>
      <c r="E5" s="3"/>
      <c r="F5" s="2" t="s">
        <v>900</v>
      </c>
      <c r="G5" s="2" t="s">
        <v>59</v>
      </c>
      <c r="H5" s="13" t="s">
        <v>972</v>
      </c>
      <c r="I5" s="2"/>
      <c r="J5" s="2"/>
      <c r="K5" s="2"/>
      <c r="L5" s="2"/>
      <c r="N5" s="2"/>
    </row>
    <row r="6" spans="1:14" ht="15.75" customHeight="1">
      <c r="A6">
        <v>5</v>
      </c>
      <c r="B6" s="11">
        <v>40269</v>
      </c>
      <c r="C6" s="2" t="s">
        <v>965</v>
      </c>
      <c r="D6" s="12">
        <v>320000</v>
      </c>
      <c r="E6" s="3"/>
      <c r="F6" s="2" t="s">
        <v>894</v>
      </c>
      <c r="G6" s="2" t="s">
        <v>794</v>
      </c>
      <c r="H6" s="62" t="s">
        <v>967</v>
      </c>
      <c r="I6" s="2"/>
      <c r="J6" s="2"/>
      <c r="K6" s="2"/>
      <c r="L6" s="2"/>
      <c r="N6" s="2"/>
    </row>
    <row r="7" spans="1:14" ht="15.75" customHeight="1">
      <c r="A7">
        <v>6</v>
      </c>
      <c r="B7" s="9">
        <v>40410</v>
      </c>
      <c r="C7" s="6" t="s">
        <v>173</v>
      </c>
      <c r="D7" s="8">
        <v>75000</v>
      </c>
      <c r="E7" s="8"/>
      <c r="F7" s="6" t="s">
        <v>880</v>
      </c>
      <c r="G7" s="14" t="s">
        <v>973</v>
      </c>
      <c r="H7" s="15" t="s">
        <v>974</v>
      </c>
      <c r="I7" s="2"/>
      <c r="J7" s="2"/>
      <c r="K7" s="2"/>
      <c r="L7" s="2"/>
      <c r="N7" s="2"/>
    </row>
    <row r="8" spans="1:14" ht="15.75" customHeight="1">
      <c r="A8">
        <v>7</v>
      </c>
      <c r="B8" s="11">
        <v>40451</v>
      </c>
      <c r="C8" s="2" t="s">
        <v>124</v>
      </c>
      <c r="D8" s="12">
        <v>700000</v>
      </c>
      <c r="E8" s="3"/>
      <c r="F8" s="6" t="s">
        <v>880</v>
      </c>
      <c r="G8" s="2" t="s">
        <v>975</v>
      </c>
      <c r="H8" s="13" t="s">
        <v>976</v>
      </c>
      <c r="I8" s="2"/>
      <c r="J8" s="2"/>
      <c r="K8" s="2"/>
      <c r="L8" s="2"/>
      <c r="N8" s="2"/>
    </row>
    <row r="9" spans="1:14" ht="15.75" customHeight="1">
      <c r="A9">
        <v>8</v>
      </c>
      <c r="B9" s="11">
        <v>40513</v>
      </c>
      <c r="C9" s="2" t="s">
        <v>114</v>
      </c>
      <c r="D9" s="12">
        <v>150000</v>
      </c>
      <c r="E9" s="3"/>
      <c r="F9" s="2" t="s">
        <v>900</v>
      </c>
      <c r="G9" s="2" t="s">
        <v>794</v>
      </c>
      <c r="H9" s="13" t="s">
        <v>977</v>
      </c>
      <c r="I9" s="2"/>
      <c r="J9" s="2"/>
      <c r="K9" s="2"/>
      <c r="L9" s="2"/>
      <c r="N9" s="2"/>
    </row>
    <row r="10" spans="1:14" ht="15.75" customHeight="1">
      <c r="A10">
        <v>9</v>
      </c>
      <c r="B10" s="16">
        <v>40664</v>
      </c>
      <c r="C10" s="5" t="s">
        <v>117</v>
      </c>
      <c r="D10" s="8">
        <v>1500000</v>
      </c>
      <c r="E10" s="17"/>
      <c r="F10" s="5" t="s">
        <v>900</v>
      </c>
      <c r="G10" s="5" t="s">
        <v>59</v>
      </c>
      <c r="H10" s="18" t="s">
        <v>979</v>
      </c>
      <c r="I10" s="2"/>
      <c r="J10" s="2"/>
      <c r="K10" s="2"/>
      <c r="L10" s="2"/>
      <c r="N10" s="2"/>
    </row>
    <row r="11" spans="1:14" ht="15.75" customHeight="1">
      <c r="A11">
        <v>10</v>
      </c>
      <c r="B11" s="11">
        <v>40817</v>
      </c>
      <c r="C11" s="2" t="s">
        <v>980</v>
      </c>
      <c r="D11" s="12" t="s">
        <v>794</v>
      </c>
      <c r="E11" s="3"/>
      <c r="F11" s="2" t="s">
        <v>881</v>
      </c>
      <c r="G11" s="2" t="s">
        <v>794</v>
      </c>
      <c r="H11" s="13" t="s">
        <v>981</v>
      </c>
      <c r="I11" s="2"/>
      <c r="J11" s="2"/>
      <c r="K11" s="2"/>
      <c r="L11" s="2"/>
      <c r="N11" s="2"/>
    </row>
    <row r="12" spans="1:14" ht="15.75" customHeight="1">
      <c r="A12">
        <v>11</v>
      </c>
      <c r="B12" s="9">
        <v>40817</v>
      </c>
      <c r="C12" s="6" t="s">
        <v>111</v>
      </c>
      <c r="D12" s="8">
        <v>1500000</v>
      </c>
      <c r="E12" s="8"/>
      <c r="F12" s="6" t="s">
        <v>881</v>
      </c>
      <c r="G12" s="6" t="s">
        <v>982</v>
      </c>
      <c r="H12" s="15" t="s">
        <v>983</v>
      </c>
      <c r="I12" s="2"/>
      <c r="J12" s="2"/>
      <c r="K12" s="2"/>
      <c r="L12" s="2"/>
      <c r="N12" s="2"/>
    </row>
    <row r="13" spans="1:14" ht="15.75" customHeight="1">
      <c r="A13">
        <v>12</v>
      </c>
      <c r="B13" s="9">
        <v>40864</v>
      </c>
      <c r="C13" s="6" t="s">
        <v>173</v>
      </c>
      <c r="D13" s="8">
        <v>865000</v>
      </c>
      <c r="E13" s="8"/>
      <c r="F13" s="6" t="s">
        <v>880</v>
      </c>
      <c r="G13" s="6" t="s">
        <v>794</v>
      </c>
      <c r="H13" s="62" t="s">
        <v>984</v>
      </c>
      <c r="I13" s="2"/>
      <c r="J13" s="2"/>
      <c r="K13" s="2"/>
      <c r="L13" s="2"/>
      <c r="N13" s="2"/>
    </row>
    <row r="14" spans="1:14" ht="15.75" customHeight="1">
      <c r="A14">
        <v>13</v>
      </c>
      <c r="B14" s="9">
        <v>40864</v>
      </c>
      <c r="C14" s="6" t="s">
        <v>173</v>
      </c>
      <c r="D14" s="8">
        <v>864900</v>
      </c>
      <c r="E14" s="8"/>
      <c r="F14" s="6" t="s">
        <v>880</v>
      </c>
      <c r="G14" s="6" t="s">
        <v>794</v>
      </c>
      <c r="H14" s="15" t="s">
        <v>974</v>
      </c>
      <c r="I14" s="2"/>
      <c r="J14" s="2"/>
      <c r="K14" s="2"/>
      <c r="L14" s="2"/>
      <c r="N14" s="2"/>
    </row>
    <row r="15" spans="1:14" ht="15.75" customHeight="1">
      <c r="A15">
        <v>14</v>
      </c>
      <c r="B15" s="11">
        <v>40878</v>
      </c>
      <c r="C15" s="2" t="s">
        <v>132</v>
      </c>
      <c r="D15" s="12">
        <v>3000000</v>
      </c>
      <c r="E15" s="3"/>
      <c r="F15" s="2" t="s">
        <v>881</v>
      </c>
      <c r="G15" s="2" t="s">
        <v>46</v>
      </c>
      <c r="H15" s="13" t="s">
        <v>985</v>
      </c>
      <c r="I15" s="2"/>
      <c r="J15" s="2"/>
      <c r="K15" s="2"/>
      <c r="L15" s="2"/>
      <c r="N15" s="2"/>
    </row>
    <row r="16" spans="1:14" ht="15.75" customHeight="1">
      <c r="A16">
        <v>15</v>
      </c>
      <c r="B16" s="9">
        <v>40909</v>
      </c>
      <c r="C16" s="6" t="s">
        <v>102</v>
      </c>
      <c r="D16" s="8">
        <v>45000000</v>
      </c>
      <c r="E16" s="8"/>
      <c r="F16" s="6" t="s">
        <v>881</v>
      </c>
      <c r="G16" s="6" t="s">
        <v>987</v>
      </c>
      <c r="H16" s="15" t="s">
        <v>988</v>
      </c>
      <c r="I16" s="2"/>
      <c r="J16" s="2"/>
      <c r="K16" s="2"/>
      <c r="L16" s="2"/>
      <c r="N16" s="2"/>
    </row>
    <row r="17" spans="1:14" ht="15.75" customHeight="1">
      <c r="A17">
        <v>16</v>
      </c>
      <c r="B17" s="9">
        <v>40909</v>
      </c>
      <c r="C17" s="6" t="s">
        <v>110</v>
      </c>
      <c r="D17" s="8">
        <v>3500000</v>
      </c>
      <c r="E17" s="8"/>
      <c r="F17" s="6" t="s">
        <v>880</v>
      </c>
      <c r="G17" s="14" t="s">
        <v>65</v>
      </c>
      <c r="H17" s="15" t="s">
        <v>989</v>
      </c>
      <c r="I17" s="2"/>
      <c r="J17" s="2"/>
      <c r="K17" s="2"/>
      <c r="L17" s="2"/>
      <c r="N17" s="2"/>
    </row>
    <row r="18" spans="1:14" ht="15.75" customHeight="1">
      <c r="A18">
        <v>17</v>
      </c>
      <c r="B18" s="11">
        <v>40910</v>
      </c>
      <c r="C18" s="2" t="s">
        <v>971</v>
      </c>
      <c r="D18" s="12" t="s">
        <v>794</v>
      </c>
      <c r="E18" s="3"/>
      <c r="F18" s="2" t="s">
        <v>889</v>
      </c>
      <c r="G18" s="2" t="s">
        <v>990</v>
      </c>
      <c r="H18" s="2"/>
      <c r="I18" s="2"/>
      <c r="J18" s="2"/>
      <c r="K18" s="2"/>
      <c r="L18" s="2"/>
      <c r="N18" s="2"/>
    </row>
    <row r="19" spans="1:14" ht="15.75" customHeight="1">
      <c r="A19">
        <v>18</v>
      </c>
      <c r="B19" s="11">
        <v>40940</v>
      </c>
      <c r="C19" s="2" t="s">
        <v>991</v>
      </c>
      <c r="D19" s="12" t="s">
        <v>794</v>
      </c>
      <c r="E19" s="3"/>
      <c r="F19" s="2" t="s">
        <v>894</v>
      </c>
      <c r="G19" s="2" t="s">
        <v>794</v>
      </c>
      <c r="H19" s="13" t="s">
        <v>992</v>
      </c>
      <c r="I19" s="2"/>
      <c r="J19" s="2"/>
      <c r="K19" s="2"/>
      <c r="L19" s="2"/>
      <c r="N19" s="2"/>
    </row>
    <row r="20" spans="1:14" ht="15.75" customHeight="1">
      <c r="A20">
        <v>19</v>
      </c>
      <c r="B20" s="9">
        <v>40968</v>
      </c>
      <c r="C20" s="6" t="s">
        <v>146</v>
      </c>
      <c r="D20" s="8">
        <v>4000000</v>
      </c>
      <c r="E20" s="8"/>
      <c r="F20" s="6" t="s">
        <v>881</v>
      </c>
      <c r="G20" s="14" t="s">
        <v>993</v>
      </c>
      <c r="H20" s="15" t="s">
        <v>994</v>
      </c>
      <c r="I20" s="2"/>
      <c r="J20" s="2"/>
      <c r="K20" s="2"/>
      <c r="L20" s="2"/>
      <c r="N20" s="2"/>
    </row>
    <row r="21" spans="1:14" ht="15.75" customHeight="1">
      <c r="A21">
        <v>20</v>
      </c>
      <c r="B21" s="9">
        <v>40968</v>
      </c>
      <c r="C21" s="6" t="s">
        <v>146</v>
      </c>
      <c r="D21" s="8">
        <v>500000</v>
      </c>
      <c r="E21" s="8"/>
      <c r="F21" s="6" t="s">
        <v>884</v>
      </c>
      <c r="G21" s="98" t="s">
        <v>995</v>
      </c>
      <c r="H21" s="15" t="s">
        <v>994</v>
      </c>
      <c r="I21" s="2"/>
      <c r="J21" s="2"/>
      <c r="K21" s="2"/>
      <c r="L21" s="2"/>
      <c r="N21" s="2"/>
    </row>
    <row r="22" spans="1:14" ht="15.75" customHeight="1">
      <c r="A22">
        <v>21</v>
      </c>
      <c r="B22" s="16">
        <v>41000</v>
      </c>
      <c r="C22" s="5" t="s">
        <v>162</v>
      </c>
      <c r="D22" s="8">
        <v>20000</v>
      </c>
      <c r="E22" s="17"/>
      <c r="F22" s="6" t="s">
        <v>880</v>
      </c>
      <c r="G22" s="5" t="s">
        <v>36</v>
      </c>
      <c r="H22" s="18" t="s">
        <v>996</v>
      </c>
      <c r="I22" s="2"/>
      <c r="J22" s="2"/>
      <c r="K22" s="2"/>
      <c r="L22" s="2"/>
      <c r="N22" s="2"/>
    </row>
    <row r="23" spans="1:14" ht="15.75" customHeight="1">
      <c r="A23">
        <v>22</v>
      </c>
      <c r="B23" s="11">
        <v>41081</v>
      </c>
      <c r="C23" s="2" t="s">
        <v>124</v>
      </c>
      <c r="D23" s="12">
        <v>9000000</v>
      </c>
      <c r="E23" s="3"/>
      <c r="F23" s="2" t="s">
        <v>881</v>
      </c>
      <c r="G23" s="2" t="s">
        <v>997</v>
      </c>
      <c r="H23" s="13" t="s">
        <v>998</v>
      </c>
      <c r="I23" s="2"/>
      <c r="J23" s="2"/>
      <c r="K23" s="2"/>
      <c r="L23" s="2"/>
      <c r="N23" s="2"/>
    </row>
    <row r="24" spans="1:14" ht="15.75" customHeight="1">
      <c r="A24">
        <v>23</v>
      </c>
      <c r="B24" s="11">
        <v>41136</v>
      </c>
      <c r="C24" s="2" t="s">
        <v>965</v>
      </c>
      <c r="D24" s="12">
        <v>2000000</v>
      </c>
      <c r="E24" s="3"/>
      <c r="F24" s="2" t="s">
        <v>881</v>
      </c>
      <c r="G24" s="2" t="s">
        <v>999</v>
      </c>
      <c r="H24" s="13" t="s">
        <v>1000</v>
      </c>
      <c r="I24" s="2"/>
      <c r="J24" s="2"/>
      <c r="K24" s="2"/>
      <c r="L24" s="2"/>
      <c r="N24" s="2"/>
    </row>
    <row r="25" spans="1:14" ht="12.5">
      <c r="A25">
        <v>24</v>
      </c>
      <c r="B25" s="9">
        <v>41180</v>
      </c>
      <c r="C25" s="6" t="s">
        <v>139</v>
      </c>
      <c r="D25" s="8" t="s">
        <v>794</v>
      </c>
      <c r="E25" s="7"/>
      <c r="F25" s="6" t="s">
        <v>881</v>
      </c>
      <c r="G25" s="6" t="s">
        <v>1001</v>
      </c>
      <c r="H25" s="15" t="s">
        <v>1002</v>
      </c>
      <c r="I25" s="2"/>
      <c r="J25" s="2"/>
      <c r="K25" s="2"/>
      <c r="L25" s="2"/>
      <c r="N25" s="2"/>
    </row>
    <row r="26" spans="1:14" ht="12.5">
      <c r="A26">
        <v>25</v>
      </c>
      <c r="B26" s="11">
        <v>41183</v>
      </c>
      <c r="C26" s="2" t="s">
        <v>244</v>
      </c>
      <c r="D26" s="12" t="s">
        <v>794</v>
      </c>
      <c r="E26" s="3"/>
      <c r="F26" s="2" t="s">
        <v>894</v>
      </c>
      <c r="G26" s="2" t="s">
        <v>1003</v>
      </c>
      <c r="H26" s="13" t="s">
        <v>1004</v>
      </c>
      <c r="I26" s="2"/>
      <c r="J26" s="2"/>
      <c r="K26" s="2"/>
      <c r="L26" s="2"/>
      <c r="N26" s="2"/>
    </row>
    <row r="27" spans="1:14" ht="12.5">
      <c r="A27">
        <v>26</v>
      </c>
      <c r="B27" s="9">
        <v>41183</v>
      </c>
      <c r="C27" s="6" t="s">
        <v>283</v>
      </c>
      <c r="D27" s="8">
        <v>600000</v>
      </c>
      <c r="E27" s="8"/>
      <c r="F27" s="6" t="s">
        <v>881</v>
      </c>
      <c r="G27" s="6" t="s">
        <v>1005</v>
      </c>
      <c r="H27" s="15" t="s">
        <v>1006</v>
      </c>
      <c r="I27" s="2"/>
      <c r="J27" s="2"/>
      <c r="K27" s="2"/>
      <c r="L27" s="2"/>
      <c r="N27" s="2"/>
    </row>
    <row r="28" spans="1:14" ht="12.5">
      <c r="A28">
        <v>27</v>
      </c>
      <c r="B28" s="11">
        <v>41183</v>
      </c>
      <c r="C28" s="2" t="s">
        <v>265</v>
      </c>
      <c r="D28" s="12">
        <v>10000</v>
      </c>
      <c r="E28" s="3"/>
      <c r="F28" s="2" t="s">
        <v>880</v>
      </c>
      <c r="G28" s="2" t="s">
        <v>30</v>
      </c>
      <c r="H28" s="62" t="s">
        <v>1007</v>
      </c>
      <c r="I28" s="2"/>
      <c r="J28" s="2"/>
      <c r="K28" s="2"/>
      <c r="L28" s="2"/>
      <c r="N28" s="2"/>
    </row>
    <row r="29" spans="1:14" ht="12.5">
      <c r="A29">
        <v>28</v>
      </c>
      <c r="B29" s="9">
        <v>41215</v>
      </c>
      <c r="C29" s="6" t="s">
        <v>139</v>
      </c>
      <c r="D29" s="8">
        <v>23000000</v>
      </c>
      <c r="E29" s="8"/>
      <c r="F29" s="6" t="s">
        <v>883</v>
      </c>
      <c r="G29" s="6" t="s">
        <v>48</v>
      </c>
      <c r="H29" s="15" t="s">
        <v>1008</v>
      </c>
      <c r="I29" s="2"/>
      <c r="J29" s="2"/>
      <c r="K29" s="2"/>
      <c r="L29" s="2"/>
      <c r="N29" s="2"/>
    </row>
    <row r="30" spans="1:14" ht="12.5">
      <c r="A30">
        <v>29</v>
      </c>
      <c r="B30" s="11">
        <v>41234</v>
      </c>
      <c r="C30" s="2" t="s">
        <v>965</v>
      </c>
      <c r="D30" s="12">
        <v>4300000</v>
      </c>
      <c r="E30" s="3"/>
      <c r="F30" s="2" t="s">
        <v>882</v>
      </c>
      <c r="G30" s="2" t="s">
        <v>1009</v>
      </c>
      <c r="H30" s="13" t="s">
        <v>1010</v>
      </c>
      <c r="I30" s="2"/>
      <c r="J30" s="2"/>
      <c r="K30" s="2"/>
      <c r="L30" s="2"/>
      <c r="N30" s="2"/>
    </row>
    <row r="31" spans="1:14" ht="12.5">
      <c r="A31">
        <v>30</v>
      </c>
      <c r="B31" s="11">
        <v>41244</v>
      </c>
      <c r="C31" s="2" t="s">
        <v>980</v>
      </c>
      <c r="D31" s="12" t="s">
        <v>794</v>
      </c>
      <c r="E31" s="3"/>
      <c r="F31" s="2" t="s">
        <v>883</v>
      </c>
      <c r="G31" s="2" t="s">
        <v>794</v>
      </c>
      <c r="H31" s="13" t="s">
        <v>1011</v>
      </c>
      <c r="I31" s="2"/>
      <c r="J31" s="2"/>
      <c r="K31" s="2"/>
      <c r="L31" s="2"/>
      <c r="N31" s="2"/>
    </row>
    <row r="32" spans="1:14" ht="12.5">
      <c r="A32">
        <v>31</v>
      </c>
      <c r="B32" s="16">
        <v>41275</v>
      </c>
      <c r="C32" s="5" t="s">
        <v>148</v>
      </c>
      <c r="D32" s="8" t="s">
        <v>794</v>
      </c>
      <c r="E32" s="17"/>
      <c r="F32" s="6" t="s">
        <v>880</v>
      </c>
      <c r="G32" s="5" t="s">
        <v>1012</v>
      </c>
      <c r="H32" s="18" t="s">
        <v>1013</v>
      </c>
      <c r="I32" s="2"/>
      <c r="J32" s="2"/>
      <c r="K32" s="2"/>
      <c r="L32" s="2"/>
      <c r="N32" s="2"/>
    </row>
    <row r="33" spans="1:14" ht="12.5">
      <c r="A33">
        <v>32</v>
      </c>
      <c r="B33" s="11">
        <v>41275</v>
      </c>
      <c r="C33" s="2" t="s">
        <v>244</v>
      </c>
      <c r="D33" s="12" t="s">
        <v>794</v>
      </c>
      <c r="E33" s="3"/>
      <c r="F33" s="2" t="s">
        <v>881</v>
      </c>
      <c r="G33" s="2" t="s">
        <v>1014</v>
      </c>
      <c r="H33" s="13" t="s">
        <v>1015</v>
      </c>
      <c r="I33" s="2"/>
      <c r="J33" s="2"/>
      <c r="K33" s="2"/>
      <c r="L33" s="2"/>
      <c r="N33" s="2"/>
    </row>
    <row r="34" spans="1:14" ht="12.5">
      <c r="A34">
        <v>33</v>
      </c>
      <c r="B34" s="9">
        <v>41275</v>
      </c>
      <c r="C34" s="6" t="s">
        <v>102</v>
      </c>
      <c r="D34" s="8">
        <v>150000000</v>
      </c>
      <c r="E34" s="8"/>
      <c r="F34" s="6" t="s">
        <v>883</v>
      </c>
      <c r="G34" s="6" t="s">
        <v>1016</v>
      </c>
      <c r="H34" s="15" t="s">
        <v>1017</v>
      </c>
      <c r="I34" s="2"/>
      <c r="J34" s="2"/>
      <c r="K34" s="2"/>
      <c r="L34" s="2"/>
      <c r="N34" s="2"/>
    </row>
    <row r="35" spans="1:14" ht="12.5">
      <c r="A35">
        <v>34</v>
      </c>
      <c r="B35" s="9">
        <v>41275</v>
      </c>
      <c r="C35" s="6" t="s">
        <v>110</v>
      </c>
      <c r="D35" s="8">
        <v>10000000</v>
      </c>
      <c r="E35" s="8"/>
      <c r="F35" s="6" t="s">
        <v>881</v>
      </c>
      <c r="G35" s="6" t="s">
        <v>1018</v>
      </c>
      <c r="H35" s="15" t="s">
        <v>989</v>
      </c>
      <c r="I35" s="2"/>
      <c r="J35" s="2"/>
      <c r="K35" s="2"/>
      <c r="L35" s="2"/>
      <c r="N35" s="2"/>
    </row>
    <row r="36" spans="1:14" ht="12.5">
      <c r="A36">
        <v>35</v>
      </c>
      <c r="B36" s="11">
        <v>41307</v>
      </c>
      <c r="C36" s="2" t="s">
        <v>248</v>
      </c>
      <c r="D36" s="12">
        <v>240000</v>
      </c>
      <c r="E36" s="3"/>
      <c r="F36" s="2" t="s">
        <v>880</v>
      </c>
      <c r="G36" s="2" t="s">
        <v>50</v>
      </c>
      <c r="H36" s="13" t="s">
        <v>1019</v>
      </c>
      <c r="I36" s="2"/>
      <c r="J36" s="2"/>
      <c r="K36" s="2"/>
      <c r="L36" s="2"/>
      <c r="N36" s="2"/>
    </row>
    <row r="37" spans="1:14" ht="12.5">
      <c r="A37">
        <v>36</v>
      </c>
      <c r="B37" s="11">
        <v>41314</v>
      </c>
      <c r="C37" s="2" t="s">
        <v>635</v>
      </c>
      <c r="D37" s="12" t="s">
        <v>794</v>
      </c>
      <c r="E37" s="3"/>
      <c r="F37" s="2" t="s">
        <v>880</v>
      </c>
      <c r="G37" s="2" t="s">
        <v>55</v>
      </c>
      <c r="H37" s="13" t="s">
        <v>1020</v>
      </c>
      <c r="I37" s="2"/>
      <c r="J37" s="2"/>
      <c r="K37" s="2"/>
      <c r="L37" s="2"/>
      <c r="N37" s="2"/>
    </row>
    <row r="38" spans="1:14" ht="12.5">
      <c r="A38">
        <v>37</v>
      </c>
      <c r="B38" s="9">
        <v>41445</v>
      </c>
      <c r="C38" s="6" t="s">
        <v>127</v>
      </c>
      <c r="D38" s="8">
        <v>20000000</v>
      </c>
      <c r="E38" s="8"/>
      <c r="F38" s="6" t="s">
        <v>881</v>
      </c>
      <c r="G38" s="6" t="s">
        <v>909</v>
      </c>
      <c r="H38" s="15" t="s">
        <v>1021</v>
      </c>
      <c r="I38" s="2"/>
      <c r="J38" s="2"/>
      <c r="K38" s="2"/>
      <c r="L38" s="2"/>
      <c r="N38" s="2"/>
    </row>
    <row r="39" spans="1:14" ht="12.5">
      <c r="A39">
        <v>38</v>
      </c>
      <c r="B39" s="11">
        <v>41456</v>
      </c>
      <c r="C39" s="2" t="s">
        <v>1022</v>
      </c>
      <c r="D39" s="12">
        <v>1100000</v>
      </c>
      <c r="E39" s="3"/>
      <c r="F39" s="2" t="s">
        <v>880</v>
      </c>
      <c r="G39" s="62" t="s">
        <v>1023</v>
      </c>
      <c r="H39" s="2"/>
      <c r="I39" s="2"/>
      <c r="J39" s="2"/>
      <c r="K39" s="2"/>
      <c r="L39" s="2"/>
      <c r="N39" s="2"/>
    </row>
    <row r="40" spans="1:14" ht="12.5">
      <c r="A40">
        <v>39</v>
      </c>
      <c r="B40" s="11">
        <v>41466</v>
      </c>
      <c r="C40" s="2" t="s">
        <v>611</v>
      </c>
      <c r="D40" s="12">
        <v>120000</v>
      </c>
      <c r="E40" s="3"/>
      <c r="F40" s="2" t="s">
        <v>880</v>
      </c>
      <c r="G40" s="2" t="s">
        <v>944</v>
      </c>
      <c r="H40" s="2"/>
      <c r="I40" s="2"/>
      <c r="J40" s="2"/>
      <c r="K40" s="2"/>
      <c r="L40" s="2"/>
      <c r="N40" s="2"/>
    </row>
    <row r="41" spans="1:14" ht="12.5">
      <c r="A41">
        <v>40</v>
      </c>
      <c r="B41" s="11">
        <v>41498</v>
      </c>
      <c r="C41" s="2" t="s">
        <v>189</v>
      </c>
      <c r="D41" s="12" t="s">
        <v>794</v>
      </c>
      <c r="E41" s="3"/>
      <c r="F41" s="2" t="s">
        <v>880</v>
      </c>
      <c r="G41" s="2" t="s">
        <v>47</v>
      </c>
      <c r="H41" s="62" t="s">
        <v>1024</v>
      </c>
      <c r="I41" s="2"/>
      <c r="J41" s="2"/>
      <c r="K41" s="2"/>
      <c r="L41" s="2"/>
      <c r="N41" s="2"/>
    </row>
    <row r="42" spans="1:14" ht="12.5">
      <c r="A42">
        <v>41</v>
      </c>
      <c r="B42" s="11">
        <v>41542</v>
      </c>
      <c r="C42" s="2" t="s">
        <v>353</v>
      </c>
      <c r="D42" s="12">
        <v>20000</v>
      </c>
      <c r="E42" s="3"/>
      <c r="F42" s="2" t="s">
        <v>880</v>
      </c>
      <c r="G42" s="2" t="s">
        <v>30</v>
      </c>
      <c r="H42" s="62" t="s">
        <v>1025</v>
      </c>
      <c r="I42" s="2"/>
      <c r="J42" s="2"/>
      <c r="K42" s="2"/>
      <c r="L42" s="2"/>
      <c r="N42" s="2"/>
    </row>
    <row r="43" spans="1:14" ht="12.5">
      <c r="A43">
        <v>42</v>
      </c>
      <c r="B43" s="11">
        <v>41544</v>
      </c>
      <c r="C43" s="2" t="s">
        <v>143</v>
      </c>
      <c r="D43" s="12">
        <v>175000</v>
      </c>
      <c r="E43" s="3"/>
      <c r="F43" s="2" t="s">
        <v>880</v>
      </c>
      <c r="G43" s="2" t="s">
        <v>1026</v>
      </c>
      <c r="H43" s="62" t="s">
        <v>1027</v>
      </c>
      <c r="I43" s="2"/>
      <c r="J43" s="2"/>
      <c r="K43" s="2"/>
      <c r="L43" s="2"/>
      <c r="N43" s="2"/>
    </row>
    <row r="44" spans="1:14" ht="12.5">
      <c r="A44">
        <v>43</v>
      </c>
      <c r="B44" s="9">
        <v>41590</v>
      </c>
      <c r="C44" s="6" t="s">
        <v>173</v>
      </c>
      <c r="D44" s="8">
        <v>2600000</v>
      </c>
      <c r="E44" s="8"/>
      <c r="F44" s="6" t="s">
        <v>881</v>
      </c>
      <c r="G44" s="14" t="s">
        <v>1028</v>
      </c>
      <c r="H44" s="15" t="s">
        <v>1029</v>
      </c>
      <c r="I44" s="2"/>
      <c r="J44" s="2"/>
      <c r="K44" s="2"/>
      <c r="L44" s="2"/>
      <c r="N44" s="2"/>
    </row>
    <row r="45" spans="1:14" ht="12.5">
      <c r="A45">
        <v>44</v>
      </c>
      <c r="B45" s="11">
        <v>41591</v>
      </c>
      <c r="C45" s="2" t="s">
        <v>114</v>
      </c>
      <c r="D45" s="12" t="s">
        <v>794</v>
      </c>
      <c r="E45" s="3"/>
      <c r="F45" s="6" t="s">
        <v>880</v>
      </c>
      <c r="G45" s="2" t="s">
        <v>1030</v>
      </c>
      <c r="H45" s="13" t="s">
        <v>1031</v>
      </c>
      <c r="I45" s="2"/>
      <c r="J45" s="2"/>
      <c r="K45" s="2"/>
      <c r="L45" s="2"/>
      <c r="N45" s="2"/>
    </row>
    <row r="46" spans="1:14" ht="12.5">
      <c r="A46">
        <v>45</v>
      </c>
      <c r="B46" s="11">
        <v>41599</v>
      </c>
      <c r="C46" s="2" t="s">
        <v>337</v>
      </c>
      <c r="D46" s="12">
        <v>25000</v>
      </c>
      <c r="E46" s="3"/>
      <c r="F46" s="2" t="s">
        <v>880</v>
      </c>
      <c r="G46" s="2" t="s">
        <v>55</v>
      </c>
      <c r="H46" s="62" t="s">
        <v>1032</v>
      </c>
      <c r="I46" s="2"/>
      <c r="J46" s="2"/>
      <c r="K46" s="2"/>
      <c r="L46" s="2"/>
      <c r="N46" s="2"/>
    </row>
    <row r="47" spans="1:14" ht="12.5">
      <c r="A47">
        <v>46</v>
      </c>
      <c r="B47" s="11">
        <v>41609</v>
      </c>
      <c r="C47" s="2" t="s">
        <v>150</v>
      </c>
      <c r="D47" s="12">
        <v>300000</v>
      </c>
      <c r="E47" s="3"/>
      <c r="F47" s="6" t="s">
        <v>880</v>
      </c>
      <c r="G47" s="2" t="s">
        <v>1033</v>
      </c>
      <c r="H47" s="13" t="s">
        <v>1034</v>
      </c>
      <c r="I47" s="2"/>
      <c r="J47" s="2"/>
      <c r="K47" s="2"/>
      <c r="L47" s="2"/>
      <c r="N47" s="2"/>
    </row>
    <row r="48" spans="1:14" ht="12.5">
      <c r="A48">
        <v>47</v>
      </c>
      <c r="B48" s="11">
        <v>41618</v>
      </c>
      <c r="C48" s="2" t="s">
        <v>316</v>
      </c>
      <c r="D48" s="12">
        <v>300000</v>
      </c>
      <c r="E48" s="3"/>
      <c r="F48" s="2" t="s">
        <v>894</v>
      </c>
      <c r="G48" s="2" t="s">
        <v>794</v>
      </c>
      <c r="H48" s="13" t="s">
        <v>1035</v>
      </c>
      <c r="I48" s="2"/>
      <c r="J48" s="2"/>
      <c r="K48" s="2"/>
      <c r="L48" s="2"/>
      <c r="N48" s="2"/>
    </row>
    <row r="49" spans="1:14" ht="12.5">
      <c r="A49">
        <v>48</v>
      </c>
      <c r="B49" s="9">
        <v>41621</v>
      </c>
      <c r="C49" s="6" t="s">
        <v>680</v>
      </c>
      <c r="D49" s="8">
        <v>169000</v>
      </c>
      <c r="E49" s="8"/>
      <c r="F49" s="6" t="s">
        <v>880</v>
      </c>
      <c r="G49" s="6" t="s">
        <v>794</v>
      </c>
      <c r="H49" s="19" t="s">
        <v>1036</v>
      </c>
      <c r="I49" s="2"/>
      <c r="J49" s="2"/>
      <c r="K49" s="2"/>
      <c r="L49" s="2"/>
      <c r="N49" s="2"/>
    </row>
    <row r="50" spans="1:14" ht="12.5">
      <c r="A50">
        <v>49</v>
      </c>
      <c r="B50" s="11">
        <v>41625</v>
      </c>
      <c r="C50" s="2" t="s">
        <v>132</v>
      </c>
      <c r="D50" s="12">
        <v>8000000</v>
      </c>
      <c r="E50" s="3"/>
      <c r="F50" s="2" t="s">
        <v>885</v>
      </c>
      <c r="G50" s="2" t="s">
        <v>1037</v>
      </c>
      <c r="H50" s="13" t="s">
        <v>1038</v>
      </c>
      <c r="I50" s="2"/>
      <c r="J50" s="2"/>
      <c r="K50" s="2"/>
      <c r="L50" s="2"/>
      <c r="N50" s="2"/>
    </row>
    <row r="51" spans="1:14" ht="12.5">
      <c r="A51">
        <v>50</v>
      </c>
      <c r="B51" s="9">
        <v>41642</v>
      </c>
      <c r="C51" s="6" t="s">
        <v>110</v>
      </c>
      <c r="D51" s="8">
        <v>25000000</v>
      </c>
      <c r="E51" s="8"/>
      <c r="F51" s="6" t="s">
        <v>883</v>
      </c>
      <c r="G51" s="6" t="s">
        <v>1018</v>
      </c>
      <c r="H51" s="15" t="s">
        <v>989</v>
      </c>
      <c r="I51" s="2"/>
      <c r="J51" s="2"/>
      <c r="K51" s="2"/>
      <c r="L51" s="2"/>
      <c r="N51" s="2"/>
    </row>
    <row r="52" spans="1:14" ht="12.5">
      <c r="A52">
        <v>51</v>
      </c>
      <c r="B52" s="9">
        <v>41654</v>
      </c>
      <c r="C52" s="6" t="s">
        <v>160</v>
      </c>
      <c r="D52" s="8">
        <v>715000</v>
      </c>
      <c r="E52" s="8"/>
      <c r="F52" s="6" t="s">
        <v>880</v>
      </c>
      <c r="G52" s="6" t="s">
        <v>794</v>
      </c>
      <c r="H52" s="20" t="s">
        <v>1039</v>
      </c>
      <c r="I52" s="2"/>
      <c r="J52" s="2"/>
      <c r="K52" s="2"/>
      <c r="L52" s="2"/>
      <c r="N52" s="2"/>
    </row>
    <row r="53" spans="1:14" ht="12.5">
      <c r="A53">
        <v>52</v>
      </c>
      <c r="B53" s="9">
        <v>41659</v>
      </c>
      <c r="C53" s="6" t="s">
        <v>106</v>
      </c>
      <c r="D53" s="8" t="s">
        <v>794</v>
      </c>
      <c r="E53" s="7"/>
      <c r="F53" s="6" t="s">
        <v>881</v>
      </c>
      <c r="G53" s="6" t="s">
        <v>87</v>
      </c>
      <c r="H53" s="15" t="s">
        <v>1040</v>
      </c>
      <c r="I53" s="2"/>
      <c r="J53" s="2"/>
      <c r="K53" s="2"/>
      <c r="L53" s="2"/>
      <c r="N53" s="2"/>
    </row>
    <row r="54" spans="1:14" ht="12.5">
      <c r="A54">
        <v>53</v>
      </c>
      <c r="B54" s="11">
        <v>41660</v>
      </c>
      <c r="C54" s="2" t="s">
        <v>971</v>
      </c>
      <c r="D54" s="12">
        <v>16000000</v>
      </c>
      <c r="E54" s="3"/>
      <c r="F54" s="2" t="s">
        <v>1041</v>
      </c>
      <c r="G54" s="2" t="s">
        <v>1042</v>
      </c>
      <c r="H54" s="13" t="s">
        <v>1043</v>
      </c>
      <c r="I54" s="2"/>
      <c r="J54" s="2"/>
      <c r="K54" s="2"/>
      <c r="L54" s="2"/>
      <c r="N54" s="2"/>
    </row>
    <row r="55" spans="1:14" ht="12.5">
      <c r="A55">
        <v>54</v>
      </c>
      <c r="B55" s="11">
        <v>41674</v>
      </c>
      <c r="C55" s="2" t="s">
        <v>942</v>
      </c>
      <c r="D55" s="12">
        <v>8400</v>
      </c>
      <c r="E55" s="3"/>
      <c r="F55" s="2" t="s">
        <v>880</v>
      </c>
      <c r="G55" s="2" t="s">
        <v>1044</v>
      </c>
      <c r="H55" s="13" t="s">
        <v>1045</v>
      </c>
      <c r="I55" s="2"/>
      <c r="J55" s="2"/>
      <c r="K55" s="2"/>
      <c r="L55" s="2"/>
      <c r="N55" s="2"/>
    </row>
    <row r="56" spans="1:14" ht="12.5">
      <c r="A56">
        <v>55</v>
      </c>
      <c r="B56" s="11">
        <v>41676</v>
      </c>
      <c r="C56" s="2" t="s">
        <v>980</v>
      </c>
      <c r="D56" s="12">
        <v>20000000</v>
      </c>
      <c r="E56" s="3"/>
      <c r="F56" s="2" t="s">
        <v>884</v>
      </c>
      <c r="G56" s="2" t="s">
        <v>1046</v>
      </c>
      <c r="H56" s="13" t="s">
        <v>1047</v>
      </c>
      <c r="I56" s="2"/>
      <c r="J56" s="2"/>
      <c r="K56" s="2"/>
      <c r="L56" s="2"/>
      <c r="N56" s="2"/>
    </row>
    <row r="57" spans="1:14" ht="12.5">
      <c r="A57">
        <v>56</v>
      </c>
      <c r="B57" s="11">
        <v>41676</v>
      </c>
      <c r="C57" s="2" t="s">
        <v>980</v>
      </c>
      <c r="D57" s="12">
        <v>10000000</v>
      </c>
      <c r="E57" s="3"/>
      <c r="F57" s="2" t="s">
        <v>889</v>
      </c>
      <c r="G57" s="2" t="s">
        <v>794</v>
      </c>
      <c r="H57" s="13" t="s">
        <v>1048</v>
      </c>
      <c r="I57" s="2"/>
      <c r="J57" s="2"/>
      <c r="K57" s="2"/>
      <c r="L57" s="2"/>
      <c r="N57" s="2"/>
    </row>
    <row r="58" spans="1:14" ht="12.5">
      <c r="A58">
        <v>57</v>
      </c>
      <c r="B58" s="11">
        <v>41683</v>
      </c>
      <c r="C58" s="2" t="s">
        <v>1049</v>
      </c>
      <c r="D58" s="12" t="s">
        <v>794</v>
      </c>
      <c r="E58" s="3"/>
      <c r="F58" s="2" t="s">
        <v>887</v>
      </c>
      <c r="G58" s="2" t="s">
        <v>1050</v>
      </c>
      <c r="H58" s="62" t="s">
        <v>1051</v>
      </c>
      <c r="I58" s="2"/>
      <c r="J58" s="2"/>
      <c r="K58" s="2"/>
      <c r="L58" s="2"/>
      <c r="N58" s="2"/>
    </row>
    <row r="59" spans="1:14" ht="12.5">
      <c r="A59">
        <v>58</v>
      </c>
      <c r="B59" s="9">
        <v>41687</v>
      </c>
      <c r="C59" s="6" t="s">
        <v>111</v>
      </c>
      <c r="D59" s="8">
        <v>5500000</v>
      </c>
      <c r="E59" s="8"/>
      <c r="F59" s="6" t="s">
        <v>883</v>
      </c>
      <c r="G59" s="6" t="s">
        <v>1052</v>
      </c>
      <c r="H59" s="15" t="s">
        <v>1053</v>
      </c>
      <c r="I59" s="2"/>
      <c r="J59" s="2"/>
      <c r="K59" s="2"/>
      <c r="L59" s="2"/>
      <c r="N59" s="2"/>
    </row>
    <row r="60" spans="1:14" ht="12.5">
      <c r="A60">
        <v>59</v>
      </c>
      <c r="B60" s="11">
        <v>41695</v>
      </c>
      <c r="C60" s="2" t="s">
        <v>104</v>
      </c>
      <c r="D60" s="12">
        <v>11000000</v>
      </c>
      <c r="E60" s="3"/>
      <c r="F60" s="2" t="s">
        <v>889</v>
      </c>
      <c r="G60" s="2" t="s">
        <v>1054</v>
      </c>
      <c r="H60" s="13" t="s">
        <v>1055</v>
      </c>
      <c r="I60" s="2"/>
      <c r="J60" s="2"/>
      <c r="K60" s="2"/>
      <c r="L60" s="2"/>
      <c r="N60" s="2"/>
    </row>
    <row r="61" spans="1:14" ht="12.5">
      <c r="A61">
        <v>60</v>
      </c>
      <c r="B61" s="9">
        <v>41719</v>
      </c>
      <c r="C61" s="6" t="s">
        <v>121</v>
      </c>
      <c r="D61" s="8">
        <v>7000000</v>
      </c>
      <c r="E61" s="8"/>
      <c r="F61" s="6" t="s">
        <v>881</v>
      </c>
      <c r="G61" s="6" t="s">
        <v>1056</v>
      </c>
      <c r="H61" s="15" t="s">
        <v>1057</v>
      </c>
      <c r="I61" s="2"/>
      <c r="J61" s="2"/>
      <c r="K61" s="2"/>
      <c r="L61" s="2"/>
      <c r="N61" s="2"/>
    </row>
    <row r="62" spans="1:14" ht="12.5">
      <c r="A62">
        <v>61</v>
      </c>
      <c r="B62" s="11">
        <v>41726</v>
      </c>
      <c r="C62" s="2" t="s">
        <v>296</v>
      </c>
      <c r="D62" s="12">
        <v>750000</v>
      </c>
      <c r="E62" s="3"/>
      <c r="F62" s="6" t="s">
        <v>880</v>
      </c>
      <c r="G62" s="2" t="s">
        <v>794</v>
      </c>
      <c r="H62" s="13" t="s">
        <v>1059</v>
      </c>
      <c r="I62" s="2"/>
      <c r="J62" s="2"/>
      <c r="K62" s="2"/>
      <c r="L62" s="2"/>
      <c r="N62" s="2"/>
    </row>
    <row r="63" spans="1:14" ht="12.5">
      <c r="A63">
        <v>62</v>
      </c>
      <c r="B63" s="11">
        <v>41730</v>
      </c>
      <c r="C63" s="2" t="s">
        <v>142</v>
      </c>
      <c r="D63" s="12">
        <v>250000</v>
      </c>
      <c r="E63" s="3"/>
      <c r="F63" s="2" t="s">
        <v>880</v>
      </c>
      <c r="G63" s="2" t="s">
        <v>794</v>
      </c>
      <c r="H63" s="13" t="s">
        <v>1060</v>
      </c>
      <c r="I63" s="2"/>
      <c r="J63" s="2"/>
      <c r="K63" s="2"/>
      <c r="L63" s="2"/>
      <c r="N63" s="2"/>
    </row>
    <row r="64" spans="1:14" ht="12.5">
      <c r="A64">
        <v>63</v>
      </c>
      <c r="B64" s="11">
        <v>41739</v>
      </c>
      <c r="C64" s="2" t="s">
        <v>144</v>
      </c>
      <c r="D64" s="12">
        <v>938000</v>
      </c>
      <c r="E64" s="3"/>
      <c r="F64" s="6" t="s">
        <v>880</v>
      </c>
      <c r="G64" s="2" t="s">
        <v>1061</v>
      </c>
      <c r="H64" s="21" t="s">
        <v>1062</v>
      </c>
      <c r="I64" s="2"/>
      <c r="J64" s="2"/>
      <c r="K64" s="2"/>
      <c r="L64" s="2"/>
      <c r="N64" s="2"/>
    </row>
    <row r="65" spans="1:14" ht="12.5">
      <c r="A65">
        <v>64</v>
      </c>
      <c r="B65" s="9">
        <v>41760</v>
      </c>
      <c r="C65" s="6" t="s">
        <v>425</v>
      </c>
      <c r="D65" s="8" t="s">
        <v>794</v>
      </c>
      <c r="E65" s="7"/>
      <c r="F65" s="6" t="s">
        <v>880</v>
      </c>
      <c r="G65" s="6" t="s">
        <v>91</v>
      </c>
      <c r="H65" s="22" t="s">
        <v>1063</v>
      </c>
      <c r="I65" s="2"/>
      <c r="J65" s="2"/>
      <c r="K65" s="2"/>
      <c r="L65" s="2"/>
      <c r="N65" s="2"/>
    </row>
    <row r="66" spans="1:14" ht="12.5">
      <c r="A66">
        <v>65</v>
      </c>
      <c r="B66" s="11">
        <v>41779</v>
      </c>
      <c r="C66" s="2" t="s">
        <v>1064</v>
      </c>
      <c r="D66" s="12">
        <v>2700000</v>
      </c>
      <c r="E66" s="3"/>
      <c r="F66" s="2" t="s">
        <v>881</v>
      </c>
      <c r="G66" s="2" t="s">
        <v>1065</v>
      </c>
      <c r="H66" s="89" t="s">
        <v>1066</v>
      </c>
      <c r="I66" s="2"/>
      <c r="J66" s="2"/>
      <c r="K66" s="2"/>
      <c r="L66" s="2"/>
      <c r="N66" s="2"/>
    </row>
    <row r="67" spans="1:14" ht="12.5">
      <c r="A67">
        <v>66</v>
      </c>
      <c r="B67" s="9">
        <v>41782</v>
      </c>
      <c r="C67" s="6" t="s">
        <v>105</v>
      </c>
      <c r="D67" s="8">
        <v>100000000</v>
      </c>
      <c r="E67" s="8"/>
      <c r="F67" s="6" t="s">
        <v>889</v>
      </c>
      <c r="G67" s="6" t="s">
        <v>46</v>
      </c>
      <c r="H67" s="22" t="s">
        <v>1067</v>
      </c>
      <c r="I67" s="2"/>
      <c r="J67" s="2"/>
      <c r="K67" s="2"/>
      <c r="L67" s="2"/>
      <c r="N67" s="2"/>
    </row>
    <row r="68" spans="1:14" ht="12.5">
      <c r="A68">
        <v>67</v>
      </c>
      <c r="B68" s="11">
        <v>41788</v>
      </c>
      <c r="C68" s="2" t="s">
        <v>905</v>
      </c>
      <c r="D68" s="12">
        <v>650000</v>
      </c>
      <c r="E68" s="3"/>
      <c r="F68" s="10" t="s">
        <v>880</v>
      </c>
      <c r="G68" s="23" t="s">
        <v>1069</v>
      </c>
      <c r="H68" s="21" t="s">
        <v>1070</v>
      </c>
      <c r="I68" s="2"/>
      <c r="J68" s="2"/>
      <c r="K68" s="2"/>
      <c r="L68" s="2"/>
      <c r="N68" s="2"/>
    </row>
    <row r="69" spans="1:14" ht="12.5">
      <c r="A69">
        <v>68</v>
      </c>
      <c r="B69" s="11">
        <v>41801</v>
      </c>
      <c r="C69" s="2" t="s">
        <v>1071</v>
      </c>
      <c r="D69" s="12">
        <v>120000</v>
      </c>
      <c r="E69" s="3"/>
      <c r="F69" s="2" t="s">
        <v>880</v>
      </c>
      <c r="G69" s="2" t="s">
        <v>1072</v>
      </c>
      <c r="H69" s="21" t="s">
        <v>1073</v>
      </c>
      <c r="I69" s="2"/>
      <c r="J69" s="2"/>
      <c r="K69" s="2"/>
      <c r="L69" s="2"/>
      <c r="N69" s="2"/>
    </row>
    <row r="70" spans="1:14" ht="12.5">
      <c r="A70">
        <v>69</v>
      </c>
      <c r="B70" s="11">
        <v>41806</v>
      </c>
      <c r="C70" s="2" t="s">
        <v>639</v>
      </c>
      <c r="D70" s="12">
        <v>115000</v>
      </c>
      <c r="E70" s="3"/>
      <c r="F70" s="6" t="s">
        <v>880</v>
      </c>
      <c r="G70" s="4" t="s">
        <v>794</v>
      </c>
      <c r="H70" s="21" t="s">
        <v>1074</v>
      </c>
      <c r="I70" s="2"/>
      <c r="J70" s="2"/>
      <c r="K70" s="2"/>
      <c r="L70" s="2"/>
      <c r="N70" s="2"/>
    </row>
    <row r="71" spans="1:14" ht="12.5">
      <c r="A71">
        <v>70</v>
      </c>
      <c r="B71" s="9">
        <v>41821</v>
      </c>
      <c r="C71" s="6" t="s">
        <v>145</v>
      </c>
      <c r="D71" s="8">
        <v>1700000</v>
      </c>
      <c r="E71" s="8"/>
      <c r="F71" s="6" t="s">
        <v>880</v>
      </c>
      <c r="G71" s="6" t="s">
        <v>33</v>
      </c>
      <c r="H71" s="62" t="s">
        <v>1075</v>
      </c>
      <c r="I71" s="2"/>
      <c r="J71" s="2"/>
      <c r="K71" s="2"/>
      <c r="L71" s="2"/>
      <c r="N71" s="2"/>
    </row>
    <row r="72" spans="1:14" ht="12.5">
      <c r="A72">
        <v>71</v>
      </c>
      <c r="B72" s="16">
        <v>41828</v>
      </c>
      <c r="C72" s="5" t="s">
        <v>1076</v>
      </c>
      <c r="D72" s="8">
        <v>1200000</v>
      </c>
      <c r="E72" s="17"/>
      <c r="F72" s="6" t="s">
        <v>880</v>
      </c>
      <c r="G72" s="5" t="s">
        <v>1077</v>
      </c>
      <c r="H72" s="18" t="s">
        <v>1078</v>
      </c>
      <c r="I72" s="2"/>
      <c r="J72" s="2"/>
      <c r="K72" s="2"/>
      <c r="L72" s="2"/>
      <c r="N72" s="2"/>
    </row>
    <row r="73" spans="1:14" ht="12.5">
      <c r="A73">
        <v>72</v>
      </c>
      <c r="B73" s="9">
        <v>41855</v>
      </c>
      <c r="C73" s="6" t="s">
        <v>283</v>
      </c>
      <c r="D73" s="8">
        <v>450000</v>
      </c>
      <c r="E73" s="8"/>
      <c r="F73" s="6" t="s">
        <v>883</v>
      </c>
      <c r="G73" s="6" t="s">
        <v>1079</v>
      </c>
      <c r="H73" s="15" t="s">
        <v>1006</v>
      </c>
      <c r="I73" s="2"/>
      <c r="J73" s="2"/>
      <c r="K73" s="2"/>
      <c r="L73" s="2"/>
      <c r="N73" s="2"/>
    </row>
    <row r="74" spans="1:14" ht="12.5">
      <c r="A74">
        <v>73</v>
      </c>
      <c r="B74" s="11">
        <v>41905</v>
      </c>
      <c r="C74" s="2" t="s">
        <v>108</v>
      </c>
      <c r="D74" s="12">
        <v>3000000</v>
      </c>
      <c r="E74" s="3"/>
      <c r="F74" s="6" t="s">
        <v>880</v>
      </c>
      <c r="G74" s="2" t="s">
        <v>1080</v>
      </c>
      <c r="H74" s="13" t="s">
        <v>1081</v>
      </c>
      <c r="I74" s="2"/>
      <c r="J74" s="2"/>
      <c r="K74" s="2"/>
      <c r="L74" s="2"/>
      <c r="N74" s="2"/>
    </row>
    <row r="75" spans="1:14" ht="12.5">
      <c r="A75">
        <v>74</v>
      </c>
      <c r="B75" s="9">
        <v>41913</v>
      </c>
      <c r="C75" s="6" t="s">
        <v>109</v>
      </c>
      <c r="D75" s="8">
        <v>4000000</v>
      </c>
      <c r="E75" s="8"/>
      <c r="F75" s="6" t="s">
        <v>881</v>
      </c>
      <c r="G75" s="6" t="s">
        <v>53</v>
      </c>
      <c r="H75" s="24"/>
      <c r="I75" s="2"/>
      <c r="J75" s="2"/>
      <c r="K75" s="2"/>
      <c r="L75" s="2"/>
      <c r="N75" s="2"/>
    </row>
    <row r="76" spans="1:14" ht="12.5">
      <c r="A76">
        <v>75</v>
      </c>
      <c r="B76" s="11">
        <v>41913</v>
      </c>
      <c r="C76" s="2" t="s">
        <v>1022</v>
      </c>
      <c r="D76" s="12">
        <v>1400000</v>
      </c>
      <c r="E76" s="3"/>
      <c r="F76" s="2" t="s">
        <v>880</v>
      </c>
      <c r="G76" s="62" t="s">
        <v>1023</v>
      </c>
      <c r="H76" s="4"/>
      <c r="I76" s="2"/>
      <c r="J76" s="2"/>
      <c r="K76" s="2"/>
      <c r="L76" s="2"/>
      <c r="N76" s="2"/>
    </row>
    <row r="77" spans="1:14" ht="12.5">
      <c r="A77">
        <v>76</v>
      </c>
      <c r="B77" s="11">
        <v>41944</v>
      </c>
      <c r="C77" s="2" t="s">
        <v>137</v>
      </c>
      <c r="D77" s="12">
        <v>50000</v>
      </c>
      <c r="E77" s="3"/>
      <c r="F77" s="2" t="s">
        <v>894</v>
      </c>
      <c r="G77" s="2" t="s">
        <v>794</v>
      </c>
      <c r="H77" s="13" t="s">
        <v>1082</v>
      </c>
      <c r="I77" s="2"/>
      <c r="J77" s="2"/>
      <c r="K77" s="2"/>
      <c r="L77" s="2"/>
      <c r="N77" s="2"/>
    </row>
    <row r="78" spans="1:14" ht="12.5">
      <c r="A78">
        <v>77</v>
      </c>
      <c r="B78" s="11">
        <v>41948</v>
      </c>
      <c r="C78" s="2" t="s">
        <v>337</v>
      </c>
      <c r="D78" s="12">
        <v>80000</v>
      </c>
      <c r="E78" s="3"/>
      <c r="F78" s="2" t="s">
        <v>880</v>
      </c>
      <c r="G78" s="2" t="s">
        <v>838</v>
      </c>
      <c r="H78" s="89" t="s">
        <v>1083</v>
      </c>
      <c r="I78" s="2"/>
      <c r="J78" s="2"/>
      <c r="K78" s="2"/>
      <c r="L78" s="2"/>
      <c r="N78" s="2"/>
    </row>
    <row r="79" spans="1:14" ht="12.5">
      <c r="A79">
        <v>78</v>
      </c>
      <c r="B79" s="11">
        <v>41948</v>
      </c>
      <c r="C79" s="2" t="s">
        <v>353</v>
      </c>
      <c r="D79" s="12">
        <v>80000</v>
      </c>
      <c r="E79" s="3"/>
      <c r="F79" s="2" t="s">
        <v>880</v>
      </c>
      <c r="G79" s="2" t="s">
        <v>838</v>
      </c>
      <c r="H79" s="89" t="s">
        <v>1083</v>
      </c>
      <c r="I79" s="2"/>
      <c r="J79" s="2"/>
      <c r="K79" s="2"/>
      <c r="L79" s="2"/>
      <c r="N79" s="2"/>
    </row>
    <row r="80" spans="1:14" ht="12.5">
      <c r="A80">
        <v>79</v>
      </c>
      <c r="B80" s="9">
        <v>41969</v>
      </c>
      <c r="C80" s="6" t="s">
        <v>102</v>
      </c>
      <c r="D80" s="8">
        <v>150000000</v>
      </c>
      <c r="E80" s="8"/>
      <c r="F80" s="6" t="s">
        <v>883</v>
      </c>
      <c r="G80" s="6" t="s">
        <v>1084</v>
      </c>
      <c r="H80" s="22" t="s">
        <v>1085</v>
      </c>
      <c r="I80" s="2"/>
      <c r="J80" s="2"/>
      <c r="K80" s="2"/>
      <c r="L80" s="2"/>
      <c r="N80" s="2"/>
    </row>
    <row r="81" spans="1:14" ht="12.5">
      <c r="A81">
        <v>80</v>
      </c>
      <c r="B81" s="9">
        <v>41981</v>
      </c>
      <c r="C81" s="6" t="s">
        <v>121</v>
      </c>
      <c r="D81" s="8">
        <v>16000000</v>
      </c>
      <c r="E81" s="8"/>
      <c r="F81" s="6" t="s">
        <v>883</v>
      </c>
      <c r="G81" s="6" t="s">
        <v>1086</v>
      </c>
      <c r="H81" s="22" t="s">
        <v>1087</v>
      </c>
      <c r="I81" s="2"/>
      <c r="J81" s="2"/>
      <c r="K81" s="2"/>
      <c r="L81" s="2"/>
      <c r="N81" s="2"/>
    </row>
    <row r="82" spans="1:14" ht="12.5">
      <c r="A82">
        <v>81</v>
      </c>
      <c r="B82" s="11">
        <v>42005</v>
      </c>
      <c r="C82" s="2" t="s">
        <v>265</v>
      </c>
      <c r="D82" s="12" t="s">
        <v>794</v>
      </c>
      <c r="E82" s="3"/>
      <c r="F82" s="2" t="s">
        <v>880</v>
      </c>
      <c r="G82" s="2" t="s">
        <v>83</v>
      </c>
      <c r="H82" s="89" t="s">
        <v>1007</v>
      </c>
      <c r="I82" s="2"/>
      <c r="J82" s="2"/>
      <c r="K82" s="2"/>
      <c r="L82" s="2"/>
      <c r="N82" s="2"/>
    </row>
    <row r="83" spans="1:14" ht="12.5">
      <c r="A83">
        <v>82</v>
      </c>
      <c r="B83" s="11">
        <v>42005</v>
      </c>
      <c r="C83" s="2" t="s">
        <v>211</v>
      </c>
      <c r="D83" s="12">
        <v>330000</v>
      </c>
      <c r="E83" s="3"/>
      <c r="F83" s="2" t="s">
        <v>891</v>
      </c>
      <c r="G83" s="2" t="s">
        <v>794</v>
      </c>
      <c r="H83" s="89" t="s">
        <v>1088</v>
      </c>
      <c r="I83" s="2"/>
      <c r="J83" s="2"/>
      <c r="K83" s="2"/>
      <c r="L83" s="2"/>
      <c r="N83" s="2"/>
    </row>
    <row r="84" spans="1:14" ht="12.5">
      <c r="A84">
        <v>83</v>
      </c>
      <c r="B84" s="16">
        <v>42005</v>
      </c>
      <c r="C84" s="5" t="s">
        <v>148</v>
      </c>
      <c r="D84" s="8">
        <v>4000000</v>
      </c>
      <c r="E84" s="17"/>
      <c r="F84" s="10" t="s">
        <v>880</v>
      </c>
      <c r="G84" s="99" t="s">
        <v>76</v>
      </c>
      <c r="H84" s="25" t="s">
        <v>1089</v>
      </c>
      <c r="I84" s="2"/>
      <c r="J84" s="2"/>
      <c r="K84" s="2"/>
      <c r="L84" s="2"/>
      <c r="N84" s="2"/>
    </row>
    <row r="85" spans="1:14" ht="12.5">
      <c r="A85">
        <v>84</v>
      </c>
      <c r="B85" s="11">
        <v>42007</v>
      </c>
      <c r="C85" s="2" t="s">
        <v>220</v>
      </c>
      <c r="D85" s="12">
        <v>200000</v>
      </c>
      <c r="E85" s="3"/>
      <c r="F85" s="2" t="s">
        <v>880</v>
      </c>
      <c r="G85" s="2" t="s">
        <v>221</v>
      </c>
      <c r="H85" s="21" t="s">
        <v>1090</v>
      </c>
      <c r="I85" s="2"/>
      <c r="J85" s="2"/>
      <c r="K85" s="2"/>
      <c r="L85" s="2"/>
      <c r="N85" s="2"/>
    </row>
    <row r="86" spans="1:14" ht="12.5">
      <c r="A86">
        <v>85</v>
      </c>
      <c r="B86" s="9">
        <v>42010</v>
      </c>
      <c r="C86" s="6" t="s">
        <v>505</v>
      </c>
      <c r="D86" s="8">
        <v>50000000</v>
      </c>
      <c r="E86" s="8"/>
      <c r="F86" s="2" t="s">
        <v>884</v>
      </c>
      <c r="G86" s="6" t="s">
        <v>1091</v>
      </c>
      <c r="H86" s="22" t="s">
        <v>1092</v>
      </c>
      <c r="I86" s="2"/>
      <c r="J86" s="2"/>
      <c r="K86" s="2"/>
      <c r="L86" s="2"/>
      <c r="N86" s="2"/>
    </row>
    <row r="87" spans="1:14" ht="12.5">
      <c r="A87">
        <v>86</v>
      </c>
      <c r="B87" s="11">
        <v>42019</v>
      </c>
      <c r="C87" s="2" t="s">
        <v>294</v>
      </c>
      <c r="D87" s="12" t="s">
        <v>794</v>
      </c>
      <c r="E87" s="3"/>
      <c r="F87" s="2" t="s">
        <v>880</v>
      </c>
      <c r="G87" s="2" t="s">
        <v>1093</v>
      </c>
      <c r="H87" s="21" t="s">
        <v>1094</v>
      </c>
      <c r="I87" s="2"/>
      <c r="J87" s="2"/>
      <c r="K87" s="2"/>
      <c r="L87" s="2"/>
      <c r="N87" s="2"/>
    </row>
    <row r="88" spans="1:14" ht="12.5">
      <c r="A88">
        <v>87</v>
      </c>
      <c r="B88" s="9">
        <v>42019</v>
      </c>
      <c r="C88" s="6" t="s">
        <v>912</v>
      </c>
      <c r="D88" s="8">
        <v>1100000</v>
      </c>
      <c r="E88" s="8"/>
      <c r="F88" s="6" t="s">
        <v>881</v>
      </c>
      <c r="G88" s="6" t="s">
        <v>1095</v>
      </c>
      <c r="H88" s="62" t="s">
        <v>1096</v>
      </c>
      <c r="I88" s="2"/>
      <c r="J88" s="2"/>
      <c r="K88" s="2"/>
      <c r="L88" s="2"/>
      <c r="N88" s="2"/>
    </row>
    <row r="89" spans="1:14" ht="12.5">
      <c r="A89">
        <v>88</v>
      </c>
      <c r="B89" s="11">
        <v>42033</v>
      </c>
      <c r="C89" s="2" t="s">
        <v>611</v>
      </c>
      <c r="D89" s="12">
        <v>2260000</v>
      </c>
      <c r="E89" s="3"/>
      <c r="F89" s="2" t="s">
        <v>881</v>
      </c>
      <c r="G89" s="2" t="s">
        <v>1097</v>
      </c>
      <c r="H89" s="21" t="s">
        <v>1098</v>
      </c>
      <c r="I89" s="2"/>
      <c r="J89" s="2"/>
      <c r="K89" s="2"/>
      <c r="L89" s="2"/>
      <c r="N89" s="2"/>
    </row>
    <row r="90" spans="1:14" ht="12.5">
      <c r="A90">
        <v>89</v>
      </c>
      <c r="B90" s="11">
        <v>42034</v>
      </c>
      <c r="C90" s="2" t="s">
        <v>316</v>
      </c>
      <c r="D90" s="12">
        <v>780000</v>
      </c>
      <c r="E90" s="3"/>
      <c r="F90" s="2" t="s">
        <v>880</v>
      </c>
      <c r="G90" s="2" t="s">
        <v>794</v>
      </c>
      <c r="H90" s="21" t="s">
        <v>1099</v>
      </c>
      <c r="I90" s="2"/>
      <c r="J90" s="2"/>
      <c r="K90" s="2"/>
      <c r="L90" s="2"/>
      <c r="N90" s="2"/>
    </row>
    <row r="91" spans="1:14" ht="12.5">
      <c r="A91">
        <v>90</v>
      </c>
      <c r="B91" s="11">
        <v>42037</v>
      </c>
      <c r="C91" s="2" t="s">
        <v>980</v>
      </c>
      <c r="D91" s="12">
        <v>12500000</v>
      </c>
      <c r="E91" s="3"/>
      <c r="F91" s="2" t="s">
        <v>885</v>
      </c>
      <c r="G91" s="2" t="s">
        <v>1100</v>
      </c>
      <c r="H91" s="21" t="s">
        <v>1101</v>
      </c>
      <c r="I91" s="2"/>
      <c r="J91" s="2"/>
      <c r="K91" s="2"/>
      <c r="L91" s="2"/>
      <c r="N91" s="2"/>
    </row>
    <row r="92" spans="1:14" ht="12.5">
      <c r="A92">
        <v>91</v>
      </c>
      <c r="B92" s="11">
        <v>42044</v>
      </c>
      <c r="C92" s="2" t="s">
        <v>905</v>
      </c>
      <c r="D92" s="12">
        <v>1100000</v>
      </c>
      <c r="E92" s="3"/>
      <c r="F92" s="6" t="s">
        <v>880</v>
      </c>
      <c r="G92" s="2" t="s">
        <v>1102</v>
      </c>
      <c r="H92" s="21" t="s">
        <v>1103</v>
      </c>
      <c r="I92" s="2"/>
      <c r="J92" s="2"/>
      <c r="K92" s="2"/>
      <c r="L92" s="2"/>
      <c r="N92" s="2"/>
    </row>
    <row r="93" spans="1:14" ht="12.5">
      <c r="A93">
        <v>92</v>
      </c>
      <c r="B93" s="9">
        <v>42051</v>
      </c>
      <c r="C93" s="6" t="s">
        <v>160</v>
      </c>
      <c r="D93" s="8">
        <v>2600000</v>
      </c>
      <c r="E93" s="8"/>
      <c r="F93" s="6" t="s">
        <v>880</v>
      </c>
      <c r="G93" s="26" t="s">
        <v>1104</v>
      </c>
      <c r="H93" s="89" t="s">
        <v>1105</v>
      </c>
      <c r="I93" s="2"/>
      <c r="J93" s="2"/>
      <c r="K93" s="2"/>
      <c r="L93" s="2"/>
      <c r="N93" s="2"/>
    </row>
    <row r="94" spans="1:14" ht="12.5">
      <c r="A94">
        <v>93</v>
      </c>
      <c r="B94" s="11">
        <v>42054</v>
      </c>
      <c r="C94" s="2" t="s">
        <v>153</v>
      </c>
      <c r="D94" s="12">
        <v>5000000</v>
      </c>
      <c r="E94" s="3"/>
      <c r="F94" s="2" t="s">
        <v>883</v>
      </c>
      <c r="G94" s="23" t="s">
        <v>1106</v>
      </c>
      <c r="H94" s="21" t="s">
        <v>1107</v>
      </c>
      <c r="I94" s="2"/>
      <c r="J94" s="2"/>
      <c r="K94" s="2"/>
      <c r="L94" s="2"/>
      <c r="N94" s="2"/>
    </row>
    <row r="95" spans="1:14" ht="12.5">
      <c r="A95">
        <v>94</v>
      </c>
      <c r="B95" s="11">
        <v>42055</v>
      </c>
      <c r="C95" s="2" t="s">
        <v>636</v>
      </c>
      <c r="D95" s="12" t="s">
        <v>794</v>
      </c>
      <c r="E95" s="3"/>
      <c r="F95" s="2" t="s">
        <v>887</v>
      </c>
      <c r="G95" s="2" t="s">
        <v>1108</v>
      </c>
      <c r="H95" s="13" t="s">
        <v>1109</v>
      </c>
      <c r="I95" s="2"/>
      <c r="J95" s="2"/>
      <c r="K95" s="2"/>
      <c r="L95" s="2"/>
      <c r="N95" s="2"/>
    </row>
    <row r="96" spans="1:14" ht="12.5">
      <c r="A96">
        <v>95</v>
      </c>
      <c r="B96" s="11">
        <v>42076</v>
      </c>
      <c r="C96" s="2" t="s">
        <v>167</v>
      </c>
      <c r="D96" s="12" t="s">
        <v>794</v>
      </c>
      <c r="E96" s="3"/>
      <c r="F96" s="6" t="s">
        <v>880</v>
      </c>
      <c r="G96" s="2" t="s">
        <v>811</v>
      </c>
      <c r="H96" s="21" t="s">
        <v>1110</v>
      </c>
      <c r="I96" s="2"/>
      <c r="J96" s="2"/>
      <c r="K96" s="2"/>
      <c r="L96" s="2"/>
      <c r="N96" s="2"/>
    </row>
    <row r="97" spans="1:14" ht="12.5">
      <c r="A97">
        <v>96</v>
      </c>
      <c r="B97" s="11">
        <v>42081</v>
      </c>
      <c r="C97" s="2" t="s">
        <v>971</v>
      </c>
      <c r="D97" s="12">
        <v>10000000</v>
      </c>
      <c r="E97" s="3"/>
      <c r="F97" s="2" t="s">
        <v>885</v>
      </c>
      <c r="G97" s="2" t="s">
        <v>1111</v>
      </c>
      <c r="H97" s="21" t="s">
        <v>1112</v>
      </c>
      <c r="I97" s="2"/>
      <c r="J97" s="2"/>
      <c r="K97" s="2"/>
      <c r="L97" s="2"/>
      <c r="N97" s="2"/>
    </row>
    <row r="98" spans="1:14" ht="12.5">
      <c r="A98">
        <v>97</v>
      </c>
      <c r="B98" s="9">
        <v>42102</v>
      </c>
      <c r="C98" s="6" t="s">
        <v>110</v>
      </c>
      <c r="D98" s="8">
        <v>41000000</v>
      </c>
      <c r="E98" s="8"/>
      <c r="F98" s="6" t="s">
        <v>889</v>
      </c>
      <c r="G98" s="6" t="s">
        <v>1113</v>
      </c>
      <c r="H98" s="22" t="s">
        <v>989</v>
      </c>
      <c r="I98" s="2"/>
      <c r="J98" s="2"/>
      <c r="K98" s="2"/>
      <c r="L98" s="2"/>
      <c r="N98" s="2"/>
    </row>
    <row r="99" spans="1:14" ht="12.5">
      <c r="A99">
        <v>98</v>
      </c>
      <c r="B99" s="9">
        <v>42104</v>
      </c>
      <c r="C99" s="6" t="s">
        <v>127</v>
      </c>
      <c r="D99" s="8">
        <v>10000000</v>
      </c>
      <c r="E99" s="8"/>
      <c r="F99" s="6" t="s">
        <v>895</v>
      </c>
      <c r="G99" s="6" t="s">
        <v>909</v>
      </c>
      <c r="H99" s="15" t="s">
        <v>1114</v>
      </c>
      <c r="I99" s="2"/>
      <c r="J99" s="2"/>
      <c r="K99" s="2"/>
      <c r="L99" s="2"/>
      <c r="N99" s="2"/>
    </row>
    <row r="100" spans="1:14" ht="12.5">
      <c r="A100">
        <v>99</v>
      </c>
      <c r="B100" s="11">
        <v>42124</v>
      </c>
      <c r="C100" s="2" t="s">
        <v>1071</v>
      </c>
      <c r="D100" s="12">
        <v>2000000</v>
      </c>
      <c r="E100" s="3"/>
      <c r="F100" s="2" t="s">
        <v>880</v>
      </c>
      <c r="G100" s="2" t="s">
        <v>90</v>
      </c>
      <c r="H100" s="13" t="s">
        <v>1115</v>
      </c>
      <c r="I100" s="2"/>
      <c r="J100" s="2"/>
      <c r="K100" s="2"/>
      <c r="L100" s="2"/>
      <c r="N100" s="2"/>
    </row>
    <row r="101" spans="1:14" ht="12.5">
      <c r="A101">
        <v>100</v>
      </c>
      <c r="B101" s="11">
        <v>42125</v>
      </c>
      <c r="C101" s="2" t="s">
        <v>279</v>
      </c>
      <c r="D101" s="12">
        <v>175000</v>
      </c>
      <c r="E101" s="3"/>
      <c r="F101" s="2" t="s">
        <v>880</v>
      </c>
      <c r="G101" s="2" t="s">
        <v>81</v>
      </c>
      <c r="H101" s="21" t="s">
        <v>1116</v>
      </c>
      <c r="I101" s="2"/>
      <c r="J101" s="2"/>
      <c r="K101" s="2"/>
      <c r="L101" s="2"/>
      <c r="N101" s="2"/>
    </row>
    <row r="102" spans="1:14" ht="12.5">
      <c r="A102">
        <v>101</v>
      </c>
      <c r="B102" s="11">
        <v>42130</v>
      </c>
      <c r="C102" s="2" t="s">
        <v>218</v>
      </c>
      <c r="D102" s="12" t="s">
        <v>794</v>
      </c>
      <c r="E102" s="3"/>
      <c r="F102" s="2" t="s">
        <v>880</v>
      </c>
      <c r="G102" s="2" t="s">
        <v>1117</v>
      </c>
      <c r="H102" s="21" t="s">
        <v>1118</v>
      </c>
      <c r="I102" s="2"/>
      <c r="J102" s="2"/>
      <c r="K102" s="2"/>
      <c r="L102" s="2"/>
      <c r="N102" s="2"/>
    </row>
    <row r="103" spans="1:14" ht="12.5">
      <c r="A103">
        <v>102</v>
      </c>
      <c r="B103" s="100">
        <v>42136</v>
      </c>
      <c r="C103" s="23" t="s">
        <v>639</v>
      </c>
      <c r="D103" s="12">
        <v>240000</v>
      </c>
      <c r="E103" s="3"/>
      <c r="F103" s="6" t="s">
        <v>880</v>
      </c>
      <c r="G103" s="2" t="s">
        <v>794</v>
      </c>
      <c r="H103" s="21" t="s">
        <v>1119</v>
      </c>
      <c r="I103" s="2"/>
      <c r="J103" s="2"/>
      <c r="K103" s="2"/>
      <c r="L103" s="2"/>
      <c r="N103" s="2"/>
    </row>
    <row r="104" spans="1:14" ht="12.5">
      <c r="A104">
        <v>103</v>
      </c>
      <c r="B104" s="11">
        <v>42142</v>
      </c>
      <c r="C104" s="2" t="s">
        <v>270</v>
      </c>
      <c r="D104" s="12">
        <v>300000</v>
      </c>
      <c r="E104" s="3"/>
      <c r="F104" s="2" t="s">
        <v>880</v>
      </c>
      <c r="G104" s="2" t="s">
        <v>1120</v>
      </c>
      <c r="H104" s="89" t="s">
        <v>1121</v>
      </c>
      <c r="I104" s="2"/>
      <c r="J104" s="2"/>
      <c r="K104" s="2"/>
      <c r="L104" s="2"/>
      <c r="N104" s="2"/>
    </row>
    <row r="105" spans="1:14" ht="12.5">
      <c r="A105">
        <v>104</v>
      </c>
      <c r="B105" s="11">
        <v>42156</v>
      </c>
      <c r="C105" s="2" t="s">
        <v>137</v>
      </c>
      <c r="D105" s="12">
        <v>400000</v>
      </c>
      <c r="E105" s="3"/>
      <c r="F105" s="6" t="s">
        <v>880</v>
      </c>
      <c r="G105" s="2" t="s">
        <v>794</v>
      </c>
      <c r="H105" s="13" t="s">
        <v>1122</v>
      </c>
      <c r="I105" s="2"/>
      <c r="J105" s="2"/>
      <c r="K105" s="2"/>
      <c r="L105" s="2"/>
      <c r="N105" s="2"/>
    </row>
    <row r="106" spans="1:14" ht="12.5">
      <c r="A106">
        <v>105</v>
      </c>
      <c r="B106" s="11">
        <v>42164</v>
      </c>
      <c r="C106" s="2" t="s">
        <v>119</v>
      </c>
      <c r="D106" s="12">
        <v>500000</v>
      </c>
      <c r="E106" s="3"/>
      <c r="F106" s="2" t="s">
        <v>888</v>
      </c>
      <c r="G106" s="2" t="s">
        <v>1123</v>
      </c>
      <c r="H106" s="21" t="s">
        <v>1124</v>
      </c>
      <c r="I106" s="2"/>
      <c r="J106" s="2"/>
      <c r="K106" s="2"/>
      <c r="L106" s="2"/>
      <c r="N106" s="2"/>
    </row>
    <row r="107" spans="1:14" ht="12.5">
      <c r="A107">
        <v>106</v>
      </c>
      <c r="B107" s="11">
        <v>42166</v>
      </c>
      <c r="C107" s="2" t="s">
        <v>296</v>
      </c>
      <c r="D107" s="12">
        <v>10000000</v>
      </c>
      <c r="E107" s="3"/>
      <c r="F107" s="2" t="s">
        <v>884</v>
      </c>
      <c r="G107" s="2" t="s">
        <v>1125</v>
      </c>
      <c r="H107" s="21" t="s">
        <v>1126</v>
      </c>
      <c r="I107" s="2"/>
      <c r="J107" s="2"/>
      <c r="K107" s="2"/>
      <c r="L107" s="2"/>
      <c r="N107" s="2"/>
    </row>
    <row r="108" spans="1:14" ht="12.5">
      <c r="A108">
        <v>107</v>
      </c>
      <c r="B108" s="11">
        <v>42170</v>
      </c>
      <c r="C108" s="2" t="s">
        <v>744</v>
      </c>
      <c r="D108" s="12">
        <v>680000</v>
      </c>
      <c r="E108" s="3"/>
      <c r="F108" s="2" t="s">
        <v>880</v>
      </c>
      <c r="G108" s="2" t="s">
        <v>794</v>
      </c>
      <c r="H108" s="4" t="s">
        <v>744</v>
      </c>
      <c r="I108" s="2"/>
      <c r="J108" s="2"/>
      <c r="K108" s="2"/>
      <c r="L108" s="2"/>
      <c r="N108" s="2"/>
    </row>
    <row r="109" spans="1:14" ht="12.5">
      <c r="A109">
        <v>108</v>
      </c>
      <c r="B109" s="9">
        <v>42180</v>
      </c>
      <c r="C109" s="6" t="s">
        <v>108</v>
      </c>
      <c r="D109" s="8">
        <v>14000000</v>
      </c>
      <c r="E109" s="8"/>
      <c r="F109" s="6" t="s">
        <v>881</v>
      </c>
      <c r="G109" s="6" t="s">
        <v>1127</v>
      </c>
      <c r="H109" s="22" t="s">
        <v>1128</v>
      </c>
      <c r="I109" s="2"/>
      <c r="J109" s="2"/>
      <c r="K109" s="2"/>
      <c r="L109" s="2"/>
      <c r="N109" s="2"/>
    </row>
    <row r="110" spans="1:14" ht="12.5">
      <c r="A110">
        <v>109</v>
      </c>
      <c r="B110" s="11">
        <v>42204</v>
      </c>
      <c r="C110" s="2" t="s">
        <v>1129</v>
      </c>
      <c r="D110" s="12">
        <v>20000</v>
      </c>
      <c r="E110" s="3"/>
      <c r="F110" s="2" t="s">
        <v>880</v>
      </c>
      <c r="G110" s="2" t="s">
        <v>1130</v>
      </c>
      <c r="H110" s="21" t="s">
        <v>1131</v>
      </c>
      <c r="I110" s="2"/>
      <c r="J110" s="2"/>
      <c r="K110" s="2"/>
      <c r="L110" s="2"/>
      <c r="N110" s="2"/>
    </row>
    <row r="111" spans="1:14" ht="12.5">
      <c r="A111">
        <v>110</v>
      </c>
      <c r="B111" s="16">
        <v>42217</v>
      </c>
      <c r="C111" s="5" t="s">
        <v>185</v>
      </c>
      <c r="D111" s="8">
        <v>142000</v>
      </c>
      <c r="E111" s="17"/>
      <c r="F111" s="6" t="s">
        <v>891</v>
      </c>
      <c r="G111" s="5" t="s">
        <v>186</v>
      </c>
      <c r="H111" s="25" t="s">
        <v>1132</v>
      </c>
      <c r="I111" s="2"/>
      <c r="J111" s="2"/>
      <c r="K111" s="2"/>
      <c r="L111" s="2"/>
      <c r="N111" s="2"/>
    </row>
    <row r="112" spans="1:14" ht="12.5">
      <c r="A112">
        <v>111</v>
      </c>
      <c r="B112" s="11">
        <v>42217</v>
      </c>
      <c r="C112" s="2" t="s">
        <v>1022</v>
      </c>
      <c r="D112" s="12">
        <v>1700000</v>
      </c>
      <c r="E112" s="3"/>
      <c r="F112" s="2" t="s">
        <v>880</v>
      </c>
      <c r="G112" s="62" t="s">
        <v>1023</v>
      </c>
      <c r="H112" s="2"/>
      <c r="I112" s="2"/>
      <c r="J112" s="2"/>
      <c r="K112" s="2"/>
      <c r="L112" s="2"/>
      <c r="N112" s="2"/>
    </row>
    <row r="113" spans="1:14" ht="12.5">
      <c r="A113">
        <v>112</v>
      </c>
      <c r="B113" s="11">
        <v>42234</v>
      </c>
      <c r="C113" s="2" t="s">
        <v>366</v>
      </c>
      <c r="D113" s="12">
        <v>1000000</v>
      </c>
      <c r="E113" s="3"/>
      <c r="F113" s="2" t="s">
        <v>880</v>
      </c>
      <c r="G113" s="2" t="s">
        <v>1133</v>
      </c>
      <c r="H113" s="21" t="s">
        <v>1134</v>
      </c>
      <c r="I113" s="2"/>
      <c r="J113" s="2"/>
      <c r="K113" s="2"/>
      <c r="L113" s="2"/>
      <c r="N113" s="2"/>
    </row>
    <row r="114" spans="1:14" ht="12.5">
      <c r="A114">
        <v>113</v>
      </c>
      <c r="B114" s="11">
        <v>42234</v>
      </c>
      <c r="C114" s="2" t="s">
        <v>701</v>
      </c>
      <c r="D114" s="12">
        <v>120000</v>
      </c>
      <c r="E114" s="3"/>
      <c r="F114" s="6" t="s">
        <v>880</v>
      </c>
      <c r="G114" s="2" t="s">
        <v>836</v>
      </c>
      <c r="H114" s="21" t="s">
        <v>1135</v>
      </c>
      <c r="I114" s="2"/>
      <c r="J114" s="2"/>
      <c r="K114" s="2"/>
      <c r="L114" s="2"/>
      <c r="N114" s="2"/>
    </row>
    <row r="115" spans="1:14" ht="12.5">
      <c r="A115">
        <v>114</v>
      </c>
      <c r="B115" s="11">
        <v>42242</v>
      </c>
      <c r="C115" s="2" t="s">
        <v>114</v>
      </c>
      <c r="D115" s="12">
        <v>1700000</v>
      </c>
      <c r="E115" s="3"/>
      <c r="F115" s="2" t="s">
        <v>881</v>
      </c>
      <c r="G115" s="2" t="s">
        <v>1136</v>
      </c>
      <c r="H115" s="89" t="s">
        <v>1137</v>
      </c>
      <c r="I115" s="2"/>
      <c r="J115" s="2"/>
      <c r="K115" s="2"/>
      <c r="L115" s="2"/>
      <c r="N115" s="2"/>
    </row>
    <row r="116" spans="1:14" ht="12.5">
      <c r="A116">
        <v>115</v>
      </c>
      <c r="B116" s="11">
        <v>42248</v>
      </c>
      <c r="C116" s="2" t="s">
        <v>135</v>
      </c>
      <c r="D116" s="12" t="s">
        <v>794</v>
      </c>
      <c r="E116" s="3"/>
      <c r="F116" s="2" t="s">
        <v>880</v>
      </c>
      <c r="G116" s="2" t="s">
        <v>1138</v>
      </c>
      <c r="H116" s="21" t="s">
        <v>1139</v>
      </c>
      <c r="I116" s="2"/>
      <c r="J116" s="2"/>
      <c r="K116" s="2"/>
      <c r="L116" s="2"/>
      <c r="N116" s="2"/>
    </row>
    <row r="117" spans="1:14" ht="12.5">
      <c r="A117">
        <v>116</v>
      </c>
      <c r="B117" s="11">
        <v>42248</v>
      </c>
      <c r="C117" s="2" t="s">
        <v>149</v>
      </c>
      <c r="D117" s="12">
        <v>900000</v>
      </c>
      <c r="E117" s="3"/>
      <c r="F117" s="2" t="s">
        <v>880</v>
      </c>
      <c r="G117" s="2" t="s">
        <v>68</v>
      </c>
      <c r="H117" s="62" t="s">
        <v>1140</v>
      </c>
      <c r="I117" s="2"/>
      <c r="J117" s="2"/>
      <c r="K117" s="2"/>
      <c r="L117" s="2"/>
      <c r="N117" s="2"/>
    </row>
    <row r="118" spans="1:14" ht="12.5">
      <c r="A118">
        <v>117</v>
      </c>
      <c r="B118" s="11">
        <v>42248</v>
      </c>
      <c r="C118" s="2" t="s">
        <v>323</v>
      </c>
      <c r="D118" s="12">
        <v>180000</v>
      </c>
      <c r="E118" s="3"/>
      <c r="F118" s="2" t="s">
        <v>880</v>
      </c>
      <c r="G118" s="2" t="s">
        <v>732</v>
      </c>
      <c r="H118" s="89" t="s">
        <v>1141</v>
      </c>
      <c r="I118" s="2"/>
      <c r="J118" s="2"/>
      <c r="K118" s="2"/>
      <c r="L118" s="2"/>
      <c r="N118" s="2"/>
    </row>
    <row r="119" spans="1:14" ht="12.5">
      <c r="A119">
        <v>118</v>
      </c>
      <c r="B119" s="11">
        <v>42266</v>
      </c>
      <c r="C119" s="2" t="s">
        <v>202</v>
      </c>
      <c r="D119" s="12" t="s">
        <v>794</v>
      </c>
      <c r="E119" s="3"/>
      <c r="F119" s="6" t="s">
        <v>880</v>
      </c>
      <c r="G119" s="2" t="s">
        <v>1142</v>
      </c>
      <c r="H119" s="21" t="s">
        <v>1143</v>
      </c>
      <c r="I119" s="2"/>
      <c r="J119" s="2"/>
      <c r="K119" s="2"/>
      <c r="L119" s="2"/>
      <c r="N119" s="2"/>
    </row>
    <row r="120" spans="1:14" ht="12.5">
      <c r="A120">
        <v>119</v>
      </c>
      <c r="B120" s="11">
        <v>42276</v>
      </c>
      <c r="C120" s="2" t="s">
        <v>135</v>
      </c>
      <c r="D120" s="12">
        <v>100000</v>
      </c>
      <c r="E120" s="3"/>
      <c r="F120" s="2" t="s">
        <v>891</v>
      </c>
      <c r="G120" s="2" t="s">
        <v>1145</v>
      </c>
      <c r="H120" s="21" t="s">
        <v>1146</v>
      </c>
      <c r="I120" s="2"/>
      <c r="J120" s="2"/>
      <c r="K120" s="2"/>
      <c r="L120" s="2"/>
      <c r="N120" s="2"/>
    </row>
    <row r="121" spans="1:14" ht="12.5">
      <c r="A121">
        <v>120</v>
      </c>
      <c r="B121" s="9">
        <v>42277</v>
      </c>
      <c r="C121" s="6" t="s">
        <v>145</v>
      </c>
      <c r="D121" s="8">
        <v>2400000</v>
      </c>
      <c r="E121" s="8"/>
      <c r="F121" s="6" t="s">
        <v>948</v>
      </c>
      <c r="G121" s="6" t="s">
        <v>1147</v>
      </c>
      <c r="H121" s="89" t="s">
        <v>1148</v>
      </c>
      <c r="I121" s="2"/>
      <c r="J121" s="2"/>
      <c r="K121" s="2"/>
      <c r="L121" s="2"/>
      <c r="N121" s="2"/>
    </row>
    <row r="122" spans="1:14" ht="12.5">
      <c r="A122">
        <v>121</v>
      </c>
      <c r="B122" s="11">
        <v>42283</v>
      </c>
      <c r="C122" s="2" t="s">
        <v>124</v>
      </c>
      <c r="D122" s="12">
        <v>13000000</v>
      </c>
      <c r="E122" s="3"/>
      <c r="F122" s="2" t="s">
        <v>883</v>
      </c>
      <c r="G122" s="2" t="s">
        <v>1149</v>
      </c>
      <c r="H122" s="13" t="s">
        <v>1150</v>
      </c>
      <c r="I122" s="2"/>
      <c r="J122" s="2"/>
      <c r="K122" s="2"/>
      <c r="L122" s="2"/>
      <c r="N122" s="2"/>
    </row>
    <row r="123" spans="1:14" ht="12.5">
      <c r="A123">
        <v>122</v>
      </c>
      <c r="B123" s="11">
        <v>42284</v>
      </c>
      <c r="C123" s="2" t="s">
        <v>701</v>
      </c>
      <c r="D123" s="12" t="s">
        <v>794</v>
      </c>
      <c r="E123" s="3"/>
      <c r="F123" s="2" t="s">
        <v>890</v>
      </c>
      <c r="G123" s="2" t="s">
        <v>1151</v>
      </c>
      <c r="H123" s="13" t="s">
        <v>1152</v>
      </c>
      <c r="I123" s="2"/>
      <c r="J123" s="2"/>
      <c r="K123" s="2"/>
      <c r="L123" s="2"/>
      <c r="N123" s="2"/>
    </row>
    <row r="124" spans="1:14" ht="12.5">
      <c r="A124">
        <v>123</v>
      </c>
      <c r="B124" s="9">
        <v>42291</v>
      </c>
      <c r="C124" s="6" t="s">
        <v>173</v>
      </c>
      <c r="D124" s="8">
        <v>2100000</v>
      </c>
      <c r="E124" s="8"/>
      <c r="F124" s="6" t="s">
        <v>883</v>
      </c>
      <c r="G124" s="6" t="s">
        <v>1153</v>
      </c>
      <c r="H124" s="15" t="s">
        <v>974</v>
      </c>
      <c r="I124" s="2"/>
      <c r="J124" s="2"/>
      <c r="K124" s="2"/>
      <c r="L124" s="2"/>
      <c r="N124" s="2"/>
    </row>
    <row r="125" spans="1:14" ht="12.5">
      <c r="A125">
        <v>124</v>
      </c>
      <c r="B125" s="9">
        <v>42298</v>
      </c>
      <c r="C125" s="6" t="s">
        <v>283</v>
      </c>
      <c r="D125" s="8" t="s">
        <v>794</v>
      </c>
      <c r="E125" s="7"/>
      <c r="F125" s="6" t="s">
        <v>889</v>
      </c>
      <c r="G125" s="6" t="s">
        <v>794</v>
      </c>
      <c r="H125" s="15" t="s">
        <v>1006</v>
      </c>
      <c r="I125" s="2"/>
      <c r="J125" s="2"/>
      <c r="K125" s="2"/>
      <c r="L125" s="2"/>
      <c r="N125" s="2"/>
    </row>
    <row r="126" spans="1:14" ht="12.5">
      <c r="A126">
        <v>125</v>
      </c>
      <c r="B126" s="9">
        <v>42299</v>
      </c>
      <c r="C126" s="6" t="s">
        <v>121</v>
      </c>
      <c r="D126" s="8">
        <v>25000000</v>
      </c>
      <c r="E126" s="8"/>
      <c r="F126" s="6" t="s">
        <v>889</v>
      </c>
      <c r="G126" s="6" t="s">
        <v>1154</v>
      </c>
      <c r="H126" s="15" t="s">
        <v>1155</v>
      </c>
      <c r="I126" s="2"/>
      <c r="J126" s="2"/>
      <c r="K126" s="2"/>
      <c r="L126" s="2"/>
      <c r="N126" s="2"/>
    </row>
    <row r="127" spans="1:14" ht="12.5">
      <c r="A127">
        <v>126</v>
      </c>
      <c r="B127" s="9">
        <v>42307</v>
      </c>
      <c r="C127" s="6" t="s">
        <v>425</v>
      </c>
      <c r="D127" s="8" t="s">
        <v>794</v>
      </c>
      <c r="E127" s="7"/>
      <c r="F127" s="6" t="s">
        <v>881</v>
      </c>
      <c r="G127" s="6" t="s">
        <v>1156</v>
      </c>
      <c r="H127" s="15" t="s">
        <v>1157</v>
      </c>
      <c r="I127" s="2"/>
      <c r="J127" s="2"/>
      <c r="K127" s="2"/>
      <c r="L127" s="2"/>
      <c r="N127" s="2"/>
    </row>
    <row r="128" spans="1:14" ht="12.5">
      <c r="A128">
        <v>127</v>
      </c>
      <c r="B128" s="9">
        <v>42310</v>
      </c>
      <c r="C128" s="6" t="s">
        <v>585</v>
      </c>
      <c r="D128" s="8">
        <v>1500000</v>
      </c>
      <c r="E128" s="8"/>
      <c r="F128" s="2" t="s">
        <v>900</v>
      </c>
      <c r="G128" s="6" t="s">
        <v>1158</v>
      </c>
      <c r="H128" s="89" t="s">
        <v>1159</v>
      </c>
      <c r="I128" s="2"/>
      <c r="J128" s="2"/>
      <c r="K128" s="2"/>
      <c r="L128" s="2"/>
      <c r="N128" s="2"/>
    </row>
    <row r="129" spans="1:14" ht="12.5">
      <c r="A129">
        <v>128</v>
      </c>
      <c r="B129" s="11">
        <v>42312</v>
      </c>
      <c r="C129" s="2" t="s">
        <v>119</v>
      </c>
      <c r="D129" s="12">
        <v>1000000</v>
      </c>
      <c r="E129" s="3"/>
      <c r="F129" s="6" t="s">
        <v>880</v>
      </c>
      <c r="G129" s="2" t="s">
        <v>55</v>
      </c>
      <c r="H129" s="4" t="s">
        <v>1160</v>
      </c>
      <c r="I129" s="2"/>
      <c r="J129" s="2"/>
      <c r="K129" s="2"/>
      <c r="L129" s="2"/>
      <c r="N129" s="2"/>
    </row>
    <row r="130" spans="1:14" ht="12.5">
      <c r="A130">
        <v>129</v>
      </c>
      <c r="B130" s="16">
        <v>42325</v>
      </c>
      <c r="C130" s="5" t="s">
        <v>167</v>
      </c>
      <c r="D130" s="8">
        <v>1400000</v>
      </c>
      <c r="E130" s="17"/>
      <c r="F130" s="6" t="s">
        <v>880</v>
      </c>
      <c r="G130" s="5" t="s">
        <v>1161</v>
      </c>
      <c r="H130" s="25" t="s">
        <v>1162</v>
      </c>
      <c r="I130" s="2"/>
      <c r="J130" s="2"/>
      <c r="K130" s="2"/>
      <c r="L130" s="2"/>
      <c r="N130" s="2"/>
    </row>
    <row r="131" spans="1:14" ht="12.5">
      <c r="A131">
        <v>130</v>
      </c>
      <c r="B131" s="11">
        <v>42326</v>
      </c>
      <c r="C131" s="2" t="s">
        <v>188</v>
      </c>
      <c r="D131" s="12">
        <v>2000000</v>
      </c>
      <c r="E131" s="3"/>
      <c r="F131" s="2" t="s">
        <v>880</v>
      </c>
      <c r="G131" s="2" t="s">
        <v>794</v>
      </c>
      <c r="H131" s="21" t="s">
        <v>1163</v>
      </c>
      <c r="I131" s="2"/>
      <c r="J131" s="2"/>
      <c r="K131" s="2"/>
      <c r="L131" s="2"/>
      <c r="N131" s="2"/>
    </row>
    <row r="132" spans="1:14" ht="12.5">
      <c r="A132">
        <v>131</v>
      </c>
      <c r="B132" s="16">
        <v>42326</v>
      </c>
      <c r="C132" s="5" t="s">
        <v>185</v>
      </c>
      <c r="D132" s="8">
        <v>355000</v>
      </c>
      <c r="E132" s="17"/>
      <c r="F132" s="6" t="s">
        <v>880</v>
      </c>
      <c r="G132" s="5" t="s">
        <v>1164</v>
      </c>
      <c r="H132" s="18" t="s">
        <v>1165</v>
      </c>
      <c r="I132" s="2"/>
      <c r="J132" s="2"/>
      <c r="K132" s="2"/>
      <c r="L132" s="2"/>
      <c r="N132" s="2"/>
    </row>
    <row r="133" spans="1:14" ht="12.5">
      <c r="A133">
        <v>132</v>
      </c>
      <c r="B133" s="16">
        <v>42339</v>
      </c>
      <c r="C133" s="6" t="s">
        <v>421</v>
      </c>
      <c r="D133" s="8" t="s">
        <v>794</v>
      </c>
      <c r="E133" s="17"/>
      <c r="F133" s="6" t="s">
        <v>900</v>
      </c>
      <c r="G133" s="5" t="s">
        <v>1166</v>
      </c>
      <c r="H133" s="25" t="s">
        <v>1167</v>
      </c>
      <c r="I133" s="2"/>
      <c r="J133" s="2"/>
      <c r="K133" s="2"/>
      <c r="L133" s="2"/>
      <c r="N133" s="2"/>
    </row>
    <row r="134" spans="1:14" ht="12.5">
      <c r="A134">
        <v>133</v>
      </c>
      <c r="B134" s="11">
        <v>42340</v>
      </c>
      <c r="C134" s="2" t="s">
        <v>980</v>
      </c>
      <c r="D134" s="12">
        <v>19000000</v>
      </c>
      <c r="E134" s="3"/>
      <c r="F134" s="2" t="s">
        <v>890</v>
      </c>
      <c r="G134" s="2" t="s">
        <v>1168</v>
      </c>
      <c r="H134" s="21" t="s">
        <v>1169</v>
      </c>
      <c r="I134" s="2"/>
      <c r="J134" s="2"/>
      <c r="K134" s="2"/>
      <c r="L134" s="2"/>
      <c r="N134" s="2"/>
    </row>
    <row r="135" spans="1:14" ht="12.5">
      <c r="A135">
        <v>134</v>
      </c>
      <c r="B135" s="11">
        <v>42347</v>
      </c>
      <c r="C135" s="2" t="s">
        <v>131</v>
      </c>
      <c r="D135" s="12">
        <v>12000000</v>
      </c>
      <c r="E135" s="3"/>
      <c r="F135" s="2" t="s">
        <v>890</v>
      </c>
      <c r="G135" s="2" t="s">
        <v>1170</v>
      </c>
      <c r="H135" s="21" t="s">
        <v>1171</v>
      </c>
      <c r="I135" s="2"/>
      <c r="J135" s="2"/>
      <c r="K135" s="2"/>
      <c r="L135" s="2"/>
      <c r="N135" s="2"/>
    </row>
    <row r="136" spans="1:14" ht="12.5">
      <c r="A136">
        <v>135</v>
      </c>
      <c r="B136" s="11">
        <v>42352</v>
      </c>
      <c r="C136" s="2" t="s">
        <v>591</v>
      </c>
      <c r="D136" s="12" t="s">
        <v>794</v>
      </c>
      <c r="E136" s="3"/>
      <c r="F136" s="2" t="s">
        <v>900</v>
      </c>
      <c r="G136" s="2" t="s">
        <v>1172</v>
      </c>
      <c r="H136" s="62" t="s">
        <v>1173</v>
      </c>
      <c r="I136" s="2"/>
      <c r="J136" s="2"/>
      <c r="K136" s="2"/>
      <c r="L136" s="2"/>
      <c r="N136" s="2"/>
    </row>
    <row r="137" spans="1:14" ht="12.5">
      <c r="A137">
        <v>136</v>
      </c>
      <c r="B137" s="9">
        <v>42354</v>
      </c>
      <c r="C137" s="6" t="s">
        <v>285</v>
      </c>
      <c r="D137" s="8">
        <v>400000</v>
      </c>
      <c r="E137" s="8"/>
      <c r="F137" s="6" t="s">
        <v>880</v>
      </c>
      <c r="G137" s="6" t="s">
        <v>794</v>
      </c>
      <c r="H137" s="15" t="s">
        <v>1174</v>
      </c>
      <c r="I137" s="2"/>
      <c r="J137" s="2"/>
      <c r="K137" s="2"/>
      <c r="L137" s="2"/>
      <c r="N137" s="2"/>
    </row>
    <row r="138" spans="1:14" ht="12.5">
      <c r="A138">
        <v>137</v>
      </c>
      <c r="B138" s="9">
        <v>42355</v>
      </c>
      <c r="C138" s="6" t="s">
        <v>211</v>
      </c>
      <c r="D138" s="8">
        <v>750000</v>
      </c>
      <c r="E138" s="8"/>
      <c r="F138" s="6" t="s">
        <v>880</v>
      </c>
      <c r="G138" s="14" t="s">
        <v>1175</v>
      </c>
      <c r="H138" s="22" t="s">
        <v>1176</v>
      </c>
      <c r="I138" s="2"/>
      <c r="J138" s="2"/>
      <c r="K138" s="2"/>
      <c r="L138" s="2"/>
      <c r="N138" s="2"/>
    </row>
    <row r="139" spans="1:14" ht="12.5">
      <c r="A139">
        <v>138</v>
      </c>
      <c r="B139" s="9">
        <v>42360</v>
      </c>
      <c r="C139" s="6" t="s">
        <v>747</v>
      </c>
      <c r="D139" s="8">
        <v>5000000</v>
      </c>
      <c r="E139" s="8"/>
      <c r="F139" s="6" t="s">
        <v>900</v>
      </c>
      <c r="G139" s="14" t="s">
        <v>1177</v>
      </c>
      <c r="H139" s="22" t="s">
        <v>1178</v>
      </c>
      <c r="I139" s="2"/>
      <c r="J139" s="2"/>
      <c r="K139" s="2"/>
      <c r="L139" s="2"/>
      <c r="N139" s="2"/>
    </row>
    <row r="140" spans="1:14" ht="12.5">
      <c r="A140">
        <v>139</v>
      </c>
      <c r="B140" s="11">
        <v>42370</v>
      </c>
      <c r="C140" s="2" t="s">
        <v>166</v>
      </c>
      <c r="D140" s="12">
        <v>300000</v>
      </c>
      <c r="E140" s="3"/>
      <c r="F140" s="6" t="s">
        <v>880</v>
      </c>
      <c r="G140" s="2" t="s">
        <v>1179</v>
      </c>
      <c r="H140" s="21" t="s">
        <v>1180</v>
      </c>
      <c r="I140" s="2"/>
      <c r="J140" s="2"/>
      <c r="K140" s="2"/>
      <c r="L140" s="2"/>
      <c r="N140" s="2"/>
    </row>
    <row r="141" spans="1:14" ht="12.5">
      <c r="A141">
        <v>140</v>
      </c>
      <c r="B141" s="11">
        <v>42370</v>
      </c>
      <c r="C141" s="2" t="s">
        <v>338</v>
      </c>
      <c r="D141" s="12">
        <v>30000</v>
      </c>
      <c r="E141" s="3"/>
      <c r="F141" s="2" t="s">
        <v>880</v>
      </c>
      <c r="G141" s="2" t="s">
        <v>1181</v>
      </c>
      <c r="H141" s="13" t="s">
        <v>1182</v>
      </c>
      <c r="I141" s="2"/>
      <c r="J141" s="2"/>
      <c r="K141" s="2"/>
      <c r="L141" s="2"/>
      <c r="N141" s="2"/>
    </row>
    <row r="142" spans="1:14" ht="12.5">
      <c r="A142">
        <v>141</v>
      </c>
      <c r="B142" s="9">
        <v>42377</v>
      </c>
      <c r="C142" s="6" t="s">
        <v>1076</v>
      </c>
      <c r="D142" s="8">
        <v>3000000</v>
      </c>
      <c r="E142" s="8"/>
      <c r="F142" s="2" t="s">
        <v>890</v>
      </c>
      <c r="G142" s="14" t="s">
        <v>1183</v>
      </c>
      <c r="H142" s="22" t="s">
        <v>1184</v>
      </c>
      <c r="I142" s="2"/>
      <c r="J142" s="2"/>
      <c r="K142" s="2"/>
      <c r="L142" s="2"/>
      <c r="N142" s="2"/>
    </row>
    <row r="143" spans="1:14" ht="12.5">
      <c r="A143">
        <v>142</v>
      </c>
      <c r="B143" s="11">
        <v>42379</v>
      </c>
      <c r="C143" s="2" t="s">
        <v>184</v>
      </c>
      <c r="D143" s="12" t="s">
        <v>794</v>
      </c>
      <c r="E143" s="3"/>
      <c r="F143" s="2" t="s">
        <v>900</v>
      </c>
      <c r="G143" s="2" t="s">
        <v>1185</v>
      </c>
      <c r="H143" s="21" t="s">
        <v>1186</v>
      </c>
      <c r="I143" s="2"/>
      <c r="J143" s="2"/>
      <c r="K143" s="2"/>
      <c r="L143" s="2"/>
      <c r="N143" s="2"/>
    </row>
    <row r="144" spans="1:14" ht="12.5">
      <c r="A144">
        <v>143</v>
      </c>
      <c r="B144" s="11">
        <v>42382</v>
      </c>
      <c r="C144" s="2" t="s">
        <v>144</v>
      </c>
      <c r="D144" s="12">
        <v>2200000</v>
      </c>
      <c r="E144" s="3"/>
      <c r="F144" s="6" t="s">
        <v>880</v>
      </c>
      <c r="G144" s="2" t="s">
        <v>1187</v>
      </c>
      <c r="H144" s="21" t="s">
        <v>1188</v>
      </c>
      <c r="I144" s="2"/>
      <c r="J144" s="2"/>
      <c r="K144" s="2"/>
      <c r="L144" s="2"/>
      <c r="N144" s="2"/>
    </row>
    <row r="145" spans="1:14" ht="12.5">
      <c r="A145">
        <v>144</v>
      </c>
      <c r="B145" s="11">
        <v>42389</v>
      </c>
      <c r="C145" s="6" t="s">
        <v>916</v>
      </c>
      <c r="D145" s="12" t="s">
        <v>794</v>
      </c>
      <c r="E145" s="3"/>
      <c r="F145" s="2" t="s">
        <v>880</v>
      </c>
      <c r="G145" s="2" t="s">
        <v>836</v>
      </c>
      <c r="H145" s="21" t="s">
        <v>1189</v>
      </c>
      <c r="I145" s="2"/>
      <c r="J145" s="2"/>
      <c r="K145" s="2"/>
      <c r="L145" s="2"/>
      <c r="N145" s="2"/>
    </row>
    <row r="146" spans="1:14" ht="12.5">
      <c r="A146">
        <v>145</v>
      </c>
      <c r="B146" s="9">
        <v>42394</v>
      </c>
      <c r="C146" s="6" t="s">
        <v>1190</v>
      </c>
      <c r="D146" s="8">
        <v>600000</v>
      </c>
      <c r="E146" s="8"/>
      <c r="F146" s="6" t="s">
        <v>880</v>
      </c>
      <c r="G146" s="14" t="s">
        <v>1191</v>
      </c>
      <c r="H146" s="22" t="s">
        <v>1192</v>
      </c>
      <c r="I146" s="2"/>
      <c r="J146" s="2"/>
      <c r="K146" s="2"/>
      <c r="L146" s="2"/>
      <c r="N146" s="2"/>
    </row>
    <row r="147" spans="1:14" ht="12.5">
      <c r="A147">
        <v>146</v>
      </c>
      <c r="B147" s="9">
        <v>42395</v>
      </c>
      <c r="C147" s="6" t="s">
        <v>131</v>
      </c>
      <c r="D147" s="8">
        <v>20000000</v>
      </c>
      <c r="E147" s="8"/>
      <c r="F147" s="6" t="s">
        <v>881</v>
      </c>
      <c r="G147" s="6" t="s">
        <v>1193</v>
      </c>
      <c r="H147" s="22" t="s">
        <v>1194</v>
      </c>
      <c r="I147" s="2"/>
      <c r="J147" s="2"/>
      <c r="K147" s="2"/>
      <c r="L147" s="2"/>
      <c r="N147" s="2"/>
    </row>
    <row r="148" spans="1:14" ht="12.5">
      <c r="A148">
        <v>147</v>
      </c>
      <c r="B148" s="9">
        <v>42395</v>
      </c>
      <c r="C148" s="6" t="s">
        <v>132</v>
      </c>
      <c r="D148" s="8">
        <v>19000000</v>
      </c>
      <c r="E148" s="8"/>
      <c r="F148" s="6" t="s">
        <v>896</v>
      </c>
      <c r="G148" s="14" t="s">
        <v>1195</v>
      </c>
      <c r="H148" s="22" t="s">
        <v>1196</v>
      </c>
      <c r="I148" s="2"/>
      <c r="J148" s="2"/>
      <c r="K148" s="2"/>
      <c r="L148" s="2"/>
      <c r="N148" s="2"/>
    </row>
    <row r="149" spans="1:14" ht="12.5">
      <c r="A149">
        <v>148</v>
      </c>
      <c r="B149" s="9">
        <v>42397</v>
      </c>
      <c r="C149" s="6" t="s">
        <v>107</v>
      </c>
      <c r="D149" s="8">
        <v>5000000</v>
      </c>
      <c r="E149" s="8"/>
      <c r="F149" s="6" t="s">
        <v>880</v>
      </c>
      <c r="G149" s="6" t="s">
        <v>1197</v>
      </c>
      <c r="H149" s="22" t="s">
        <v>1198</v>
      </c>
      <c r="I149" s="2"/>
      <c r="J149" s="2"/>
      <c r="K149" s="2"/>
      <c r="L149" s="2"/>
      <c r="N149" s="2"/>
    </row>
    <row r="150" spans="1:14" ht="12.5">
      <c r="A150">
        <v>149</v>
      </c>
      <c r="B150" s="11">
        <v>42398</v>
      </c>
      <c r="C150" s="2" t="s">
        <v>1071</v>
      </c>
      <c r="D150" s="12">
        <v>2400000</v>
      </c>
      <c r="E150" s="3"/>
      <c r="F150" s="2" t="s">
        <v>1199</v>
      </c>
      <c r="G150" s="2" t="s">
        <v>1200</v>
      </c>
      <c r="H150" s="21" t="s">
        <v>1201</v>
      </c>
      <c r="I150" s="2"/>
      <c r="J150" s="2"/>
      <c r="K150" s="2"/>
      <c r="L150" s="2"/>
      <c r="N150" s="2"/>
    </row>
    <row r="151" spans="1:14" ht="12.5">
      <c r="A151">
        <v>150</v>
      </c>
      <c r="B151" s="9">
        <v>42403</v>
      </c>
      <c r="C151" s="6" t="s">
        <v>1203</v>
      </c>
      <c r="D151" s="8">
        <v>40000000</v>
      </c>
      <c r="E151" s="8"/>
      <c r="F151" s="6" t="s">
        <v>881</v>
      </c>
      <c r="G151" s="6" t="s">
        <v>1204</v>
      </c>
      <c r="H151" s="22" t="s">
        <v>1205</v>
      </c>
      <c r="I151" s="2"/>
      <c r="J151" s="2"/>
      <c r="K151" s="2"/>
      <c r="L151" s="2"/>
      <c r="N151" s="2"/>
    </row>
    <row r="152" spans="1:14" ht="12.5">
      <c r="A152">
        <v>151</v>
      </c>
      <c r="B152" s="9">
        <v>42424</v>
      </c>
      <c r="C152" s="6" t="s">
        <v>239</v>
      </c>
      <c r="D152" s="8">
        <v>2000000</v>
      </c>
      <c r="E152" s="8"/>
      <c r="F152" s="6" t="s">
        <v>880</v>
      </c>
      <c r="G152" s="14" t="s">
        <v>89</v>
      </c>
      <c r="H152" s="22" t="s">
        <v>1206</v>
      </c>
      <c r="I152" s="2"/>
      <c r="J152" s="2"/>
      <c r="K152" s="2"/>
      <c r="L152" s="2"/>
      <c r="N152" s="2"/>
    </row>
    <row r="153" spans="1:14" ht="12.5">
      <c r="A153">
        <v>152</v>
      </c>
      <c r="B153" s="11">
        <v>42424</v>
      </c>
      <c r="C153" s="2" t="s">
        <v>134</v>
      </c>
      <c r="D153" s="12">
        <v>1000000</v>
      </c>
      <c r="E153" s="3"/>
      <c r="F153" s="2" t="s">
        <v>888</v>
      </c>
      <c r="G153" s="2" t="s">
        <v>1207</v>
      </c>
      <c r="H153" s="21" t="s">
        <v>1208</v>
      </c>
      <c r="I153" s="2"/>
      <c r="J153" s="2"/>
      <c r="K153" s="2"/>
      <c r="L153" s="2"/>
      <c r="N153" s="2"/>
    </row>
    <row r="154" spans="1:14" ht="12.5">
      <c r="A154">
        <v>153</v>
      </c>
      <c r="B154" s="11">
        <v>42429</v>
      </c>
      <c r="C154" s="2" t="s">
        <v>905</v>
      </c>
      <c r="D154" s="12">
        <v>1500000</v>
      </c>
      <c r="E154" s="3"/>
      <c r="F154" s="2" t="s">
        <v>890</v>
      </c>
      <c r="G154" s="2" t="s">
        <v>84</v>
      </c>
      <c r="H154" s="21" t="s">
        <v>1209</v>
      </c>
      <c r="I154" s="2"/>
      <c r="J154" s="2"/>
      <c r="K154" s="2"/>
      <c r="L154" s="2"/>
      <c r="N154" s="2"/>
    </row>
    <row r="155" spans="1:14" ht="12.5">
      <c r="A155">
        <v>154</v>
      </c>
      <c r="B155" s="11">
        <v>42430</v>
      </c>
      <c r="C155" s="2" t="s">
        <v>143</v>
      </c>
      <c r="D155" s="12">
        <v>450000</v>
      </c>
      <c r="E155" s="3"/>
      <c r="F155" s="2" t="s">
        <v>880</v>
      </c>
      <c r="G155" s="2" t="s">
        <v>1210</v>
      </c>
      <c r="H155" s="89" t="s">
        <v>1027</v>
      </c>
      <c r="I155" s="2"/>
      <c r="J155" s="2"/>
      <c r="K155" s="2"/>
      <c r="L155" s="2"/>
      <c r="N155" s="2"/>
    </row>
    <row r="156" spans="1:14" ht="12.5">
      <c r="A156">
        <v>155</v>
      </c>
      <c r="B156" s="9">
        <v>42432</v>
      </c>
      <c r="C156" s="6" t="s">
        <v>102</v>
      </c>
      <c r="D156" s="8">
        <v>400000000</v>
      </c>
      <c r="E156" s="8"/>
      <c r="F156" s="6" t="s">
        <v>889</v>
      </c>
      <c r="G156" s="6" t="s">
        <v>1211</v>
      </c>
      <c r="H156" s="22" t="s">
        <v>1212</v>
      </c>
      <c r="I156" s="2"/>
      <c r="J156" s="2"/>
      <c r="K156" s="2"/>
      <c r="L156" s="2"/>
      <c r="N156" s="2"/>
    </row>
    <row r="157" spans="1:14" ht="12.5">
      <c r="A157">
        <v>156</v>
      </c>
      <c r="B157" s="9">
        <v>42433</v>
      </c>
      <c r="C157" s="6" t="s">
        <v>355</v>
      </c>
      <c r="D157" s="8">
        <v>500000</v>
      </c>
      <c r="E157" s="8"/>
      <c r="F157" s="6" t="s">
        <v>880</v>
      </c>
      <c r="G157" s="14" t="s">
        <v>9</v>
      </c>
      <c r="H157" s="22" t="s">
        <v>1213</v>
      </c>
      <c r="I157" s="2"/>
      <c r="J157" s="2"/>
      <c r="K157" s="2"/>
      <c r="L157" s="2"/>
      <c r="N157" s="2"/>
    </row>
    <row r="158" spans="1:14" ht="12.5">
      <c r="A158">
        <v>157</v>
      </c>
      <c r="B158" s="9">
        <v>42438</v>
      </c>
      <c r="C158" s="14" t="s">
        <v>372</v>
      </c>
      <c r="D158" s="8">
        <v>25000</v>
      </c>
      <c r="E158" s="8"/>
      <c r="F158" s="6" t="s">
        <v>880</v>
      </c>
      <c r="G158" s="6" t="s">
        <v>1214</v>
      </c>
      <c r="H158" s="22" t="s">
        <v>1215</v>
      </c>
      <c r="I158" s="2"/>
      <c r="J158" s="2"/>
      <c r="K158" s="2"/>
      <c r="L158" s="2"/>
      <c r="N158" s="2"/>
    </row>
    <row r="159" spans="1:14" ht="12.5">
      <c r="A159">
        <v>158</v>
      </c>
      <c r="B159" s="11">
        <v>42444</v>
      </c>
      <c r="C159" s="2" t="s">
        <v>184</v>
      </c>
      <c r="D159" s="12" t="s">
        <v>794</v>
      </c>
      <c r="E159" s="3"/>
      <c r="F159" s="2" t="s">
        <v>888</v>
      </c>
      <c r="G159" s="2" t="s">
        <v>43</v>
      </c>
      <c r="H159" s="21" t="s">
        <v>1216</v>
      </c>
      <c r="I159" s="2"/>
      <c r="J159" s="2"/>
      <c r="K159" s="2"/>
      <c r="L159" s="2"/>
      <c r="N159" s="2"/>
    </row>
    <row r="160" spans="1:14" ht="12.5">
      <c r="A160">
        <v>159</v>
      </c>
      <c r="B160" s="9">
        <v>42446</v>
      </c>
      <c r="C160" s="14" t="s">
        <v>282</v>
      </c>
      <c r="D160" s="8">
        <v>1000000</v>
      </c>
      <c r="E160" s="8"/>
      <c r="F160" s="6" t="s">
        <v>880</v>
      </c>
      <c r="G160" s="14" t="s">
        <v>1214</v>
      </c>
      <c r="H160" s="22" t="s">
        <v>1217</v>
      </c>
      <c r="I160" s="2"/>
      <c r="J160" s="2"/>
      <c r="K160" s="2"/>
      <c r="L160" s="2"/>
      <c r="N160" s="2"/>
    </row>
    <row r="161" spans="1:14" ht="12.5">
      <c r="A161">
        <v>160</v>
      </c>
      <c r="B161" s="9">
        <v>42446</v>
      </c>
      <c r="C161" s="6" t="s">
        <v>717</v>
      </c>
      <c r="D161" s="8">
        <v>57000</v>
      </c>
      <c r="E161" s="8"/>
      <c r="F161" s="2" t="s">
        <v>894</v>
      </c>
      <c r="G161" s="14" t="s">
        <v>794</v>
      </c>
      <c r="H161" s="22" t="s">
        <v>1218</v>
      </c>
      <c r="I161" s="2"/>
      <c r="J161" s="2"/>
      <c r="K161" s="2"/>
      <c r="L161" s="2"/>
      <c r="N161" s="2"/>
    </row>
    <row r="162" spans="1:14" ht="12.5">
      <c r="A162">
        <v>161</v>
      </c>
      <c r="B162" s="11">
        <v>42451</v>
      </c>
      <c r="C162" s="2" t="s">
        <v>150</v>
      </c>
      <c r="D162" s="12">
        <v>120000</v>
      </c>
      <c r="E162" s="3"/>
      <c r="F162" s="6" t="s">
        <v>880</v>
      </c>
      <c r="G162" s="2" t="s">
        <v>836</v>
      </c>
      <c r="H162" s="21" t="s">
        <v>1219</v>
      </c>
      <c r="I162" s="2"/>
      <c r="J162" s="2"/>
      <c r="K162" s="2"/>
      <c r="L162" s="2"/>
      <c r="N162" s="2"/>
    </row>
    <row r="163" spans="1:14" ht="12.5">
      <c r="A163">
        <v>162</v>
      </c>
      <c r="B163" s="11">
        <v>42458</v>
      </c>
      <c r="C163" s="2" t="s">
        <v>135</v>
      </c>
      <c r="D163" s="12">
        <v>1000000</v>
      </c>
      <c r="E163" s="3"/>
      <c r="F163" s="2" t="s">
        <v>880</v>
      </c>
      <c r="G163" s="2" t="s">
        <v>794</v>
      </c>
      <c r="H163" s="21" t="s">
        <v>1220</v>
      </c>
      <c r="I163" s="2"/>
      <c r="J163" s="2"/>
      <c r="K163" s="2"/>
      <c r="L163" s="2"/>
      <c r="N163" s="2"/>
    </row>
    <row r="164" spans="1:14" ht="12.5">
      <c r="A164">
        <v>163</v>
      </c>
      <c r="B164" s="9">
        <v>42464</v>
      </c>
      <c r="C164" s="6" t="s">
        <v>842</v>
      </c>
      <c r="D164" s="8">
        <v>227000</v>
      </c>
      <c r="E164" s="8"/>
      <c r="F164" s="6" t="s">
        <v>888</v>
      </c>
      <c r="G164" s="14" t="s">
        <v>1221</v>
      </c>
      <c r="H164" s="22" t="s">
        <v>1222</v>
      </c>
      <c r="I164" s="2"/>
      <c r="J164" s="2"/>
      <c r="K164" s="2"/>
      <c r="L164" s="2"/>
      <c r="N164" s="2"/>
    </row>
    <row r="165" spans="1:14" ht="12.5">
      <c r="A165">
        <v>164</v>
      </c>
      <c r="B165" s="9">
        <v>42468</v>
      </c>
      <c r="C165" s="14" t="s">
        <v>342</v>
      </c>
      <c r="D165" s="8">
        <v>265000</v>
      </c>
      <c r="E165" s="8"/>
      <c r="F165" s="2" t="s">
        <v>890</v>
      </c>
      <c r="G165" s="101" t="s">
        <v>1223</v>
      </c>
      <c r="H165" s="22" t="s">
        <v>1224</v>
      </c>
      <c r="I165" s="2"/>
      <c r="J165" s="2"/>
      <c r="K165" s="2"/>
      <c r="L165" s="2"/>
      <c r="N165" s="2"/>
    </row>
    <row r="166" spans="1:14" ht="12.5">
      <c r="A166">
        <v>165</v>
      </c>
      <c r="B166" s="11">
        <v>42471</v>
      </c>
      <c r="C166" s="2" t="s">
        <v>220</v>
      </c>
      <c r="D166" s="12">
        <v>150000</v>
      </c>
      <c r="E166" s="3"/>
      <c r="F166" s="2" t="s">
        <v>880</v>
      </c>
      <c r="G166" s="2" t="s">
        <v>794</v>
      </c>
      <c r="H166" s="21" t="s">
        <v>1225</v>
      </c>
      <c r="I166" s="2"/>
      <c r="J166" s="2"/>
      <c r="K166" s="2"/>
      <c r="L166" s="2"/>
      <c r="N166" s="2"/>
    </row>
    <row r="167" spans="1:14" ht="12.5">
      <c r="A167">
        <v>166</v>
      </c>
      <c r="B167" s="9">
        <v>42488</v>
      </c>
      <c r="C167" s="6" t="s">
        <v>117</v>
      </c>
      <c r="D167" s="8">
        <v>23500000</v>
      </c>
      <c r="E167" s="8"/>
      <c r="F167" s="6" t="s">
        <v>881</v>
      </c>
      <c r="G167" s="6" t="s">
        <v>794</v>
      </c>
      <c r="H167" s="22" t="s">
        <v>1226</v>
      </c>
      <c r="I167" s="2"/>
      <c r="J167" s="2"/>
      <c r="K167" s="2"/>
      <c r="L167" s="2"/>
      <c r="N167" s="2"/>
    </row>
    <row r="168" spans="1:14" ht="12.5">
      <c r="A168">
        <v>167</v>
      </c>
      <c r="B168" s="11">
        <v>42489</v>
      </c>
      <c r="C168" s="6" t="s">
        <v>916</v>
      </c>
      <c r="D168" s="12">
        <v>120000</v>
      </c>
      <c r="E168" s="3"/>
      <c r="F168" s="2" t="s">
        <v>880</v>
      </c>
      <c r="G168" s="2" t="s">
        <v>836</v>
      </c>
      <c r="H168" s="21" t="s">
        <v>1227</v>
      </c>
      <c r="I168" s="2"/>
      <c r="J168" s="2"/>
      <c r="K168" s="2"/>
      <c r="L168" s="2"/>
      <c r="N168" s="2"/>
    </row>
    <row r="169" spans="1:14" ht="12.5">
      <c r="A169">
        <v>168</v>
      </c>
      <c r="B169" s="11">
        <v>42491</v>
      </c>
      <c r="C169" s="2" t="s">
        <v>184</v>
      </c>
      <c r="D169" s="12" t="s">
        <v>794</v>
      </c>
      <c r="E169" s="3"/>
      <c r="F169" s="2" t="s">
        <v>900</v>
      </c>
      <c r="G169" s="2" t="s">
        <v>14</v>
      </c>
      <c r="H169" s="21" t="s">
        <v>1228</v>
      </c>
      <c r="I169" s="2"/>
      <c r="J169" s="2"/>
      <c r="K169" s="2"/>
      <c r="L169" s="2"/>
      <c r="N169" s="2"/>
    </row>
    <row r="170" spans="1:14" ht="12.5">
      <c r="A170">
        <v>169</v>
      </c>
      <c r="B170" s="11">
        <v>42494</v>
      </c>
      <c r="C170" s="2" t="s">
        <v>106</v>
      </c>
      <c r="D170" s="12" t="s">
        <v>794</v>
      </c>
      <c r="E170" s="3"/>
      <c r="F170" s="2" t="s">
        <v>887</v>
      </c>
      <c r="G170" s="2" t="s">
        <v>969</v>
      </c>
      <c r="H170" s="21" t="s">
        <v>1229</v>
      </c>
      <c r="I170" s="2"/>
      <c r="J170" s="2"/>
      <c r="K170" s="2"/>
      <c r="L170" s="2"/>
      <c r="N170" s="2"/>
    </row>
    <row r="171" spans="1:14" ht="12.5">
      <c r="A171">
        <v>170</v>
      </c>
      <c r="B171" s="9">
        <v>42501</v>
      </c>
      <c r="C171" s="6" t="s">
        <v>1230</v>
      </c>
      <c r="D171" s="8">
        <v>2500000</v>
      </c>
      <c r="E171" s="8"/>
      <c r="F171" s="2" t="s">
        <v>890</v>
      </c>
      <c r="G171" s="6" t="s">
        <v>794</v>
      </c>
      <c r="H171" s="22" t="s">
        <v>1231</v>
      </c>
      <c r="I171" s="2"/>
      <c r="J171" s="2"/>
      <c r="K171" s="2"/>
      <c r="L171" s="2"/>
      <c r="N171" s="2"/>
    </row>
    <row r="172" spans="1:14" ht="12.5">
      <c r="A172">
        <v>171</v>
      </c>
      <c r="B172" s="11">
        <v>42507</v>
      </c>
      <c r="C172" s="2" t="s">
        <v>980</v>
      </c>
      <c r="D172" s="12">
        <v>4000000</v>
      </c>
      <c r="E172" s="3"/>
      <c r="F172" s="2" t="s">
        <v>884</v>
      </c>
      <c r="G172" s="2" t="s">
        <v>794</v>
      </c>
      <c r="H172" s="21" t="s">
        <v>1232</v>
      </c>
      <c r="I172" s="2"/>
      <c r="J172" s="2"/>
      <c r="K172" s="2"/>
      <c r="L172" s="2"/>
      <c r="N172" s="2"/>
    </row>
    <row r="173" spans="1:14" ht="12.5">
      <c r="A173">
        <v>172</v>
      </c>
      <c r="B173" s="9">
        <v>42514</v>
      </c>
      <c r="C173" s="6" t="s">
        <v>1233</v>
      </c>
      <c r="D173" s="8">
        <v>2000000</v>
      </c>
      <c r="E173" s="8"/>
      <c r="F173" s="2" t="s">
        <v>884</v>
      </c>
      <c r="G173" s="14" t="s">
        <v>97</v>
      </c>
      <c r="H173" s="22" t="s">
        <v>1234</v>
      </c>
      <c r="I173" s="2"/>
      <c r="J173" s="2"/>
      <c r="K173" s="2"/>
      <c r="L173" s="2"/>
      <c r="N173" s="2"/>
    </row>
    <row r="174" spans="1:14" ht="12.5">
      <c r="A174">
        <v>173</v>
      </c>
      <c r="B174" s="9">
        <v>42514</v>
      </c>
      <c r="C174" s="102" t="s">
        <v>1235</v>
      </c>
      <c r="D174" s="103">
        <v>127000</v>
      </c>
      <c r="E174" s="8"/>
      <c r="F174" s="6" t="s">
        <v>880</v>
      </c>
      <c r="G174" s="14" t="s">
        <v>1236</v>
      </c>
      <c r="H174" s="22" t="s">
        <v>1237</v>
      </c>
      <c r="I174" s="2"/>
      <c r="J174" s="2"/>
      <c r="K174" s="2"/>
      <c r="L174" s="2"/>
      <c r="N174" s="2"/>
    </row>
    <row r="175" spans="1:14" ht="12.5">
      <c r="A175">
        <v>174</v>
      </c>
      <c r="B175" s="16">
        <v>42515</v>
      </c>
      <c r="C175" s="5" t="s">
        <v>214</v>
      </c>
      <c r="D175" s="27" t="s">
        <v>794</v>
      </c>
      <c r="E175" s="17"/>
      <c r="F175" s="6" t="s">
        <v>880</v>
      </c>
      <c r="G175" s="5" t="s">
        <v>794</v>
      </c>
      <c r="H175" s="25" t="s">
        <v>1238</v>
      </c>
      <c r="I175" s="2"/>
      <c r="J175" s="2"/>
      <c r="K175" s="2"/>
      <c r="L175" s="2"/>
      <c r="N175" s="2"/>
    </row>
    <row r="176" spans="1:14" ht="12.5">
      <c r="A176">
        <v>175</v>
      </c>
      <c r="B176" s="11">
        <v>42520</v>
      </c>
      <c r="C176" s="2" t="s">
        <v>942</v>
      </c>
      <c r="D176" s="28">
        <v>37000</v>
      </c>
      <c r="E176" s="3"/>
      <c r="F176" s="2" t="s">
        <v>891</v>
      </c>
      <c r="G176" s="2" t="s">
        <v>794</v>
      </c>
      <c r="H176" s="21" t="s">
        <v>1239</v>
      </c>
      <c r="I176" s="2"/>
      <c r="J176" s="2"/>
      <c r="K176" s="2"/>
      <c r="L176" s="2"/>
      <c r="N176" s="2"/>
    </row>
    <row r="177" spans="1:14" ht="12.5">
      <c r="A177">
        <v>176</v>
      </c>
      <c r="B177" s="9">
        <v>42522</v>
      </c>
      <c r="C177" s="6" t="s">
        <v>191</v>
      </c>
      <c r="D177" s="27">
        <v>1000000</v>
      </c>
      <c r="E177" s="8"/>
      <c r="F177" s="6" t="s">
        <v>880</v>
      </c>
      <c r="G177" s="14" t="s">
        <v>79</v>
      </c>
      <c r="H177" s="22" t="s">
        <v>1240</v>
      </c>
      <c r="I177" s="2"/>
      <c r="J177" s="2"/>
      <c r="K177" s="2"/>
      <c r="L177" s="2"/>
      <c r="N177" s="2"/>
    </row>
    <row r="178" spans="1:14" ht="12.5">
      <c r="A178">
        <v>177</v>
      </c>
      <c r="B178" s="11">
        <v>42522</v>
      </c>
      <c r="C178" s="2" t="s">
        <v>137</v>
      </c>
      <c r="D178" s="28">
        <v>500000</v>
      </c>
      <c r="E178" s="3"/>
      <c r="F178" s="6" t="s">
        <v>880</v>
      </c>
      <c r="G178" s="2" t="s">
        <v>1241</v>
      </c>
      <c r="H178" s="21" t="s">
        <v>1242</v>
      </c>
      <c r="I178" s="2"/>
      <c r="J178" s="2"/>
      <c r="K178" s="2"/>
      <c r="L178" s="2"/>
      <c r="N178" s="2"/>
    </row>
    <row r="179" spans="1:14" ht="12.5">
      <c r="A179">
        <v>178</v>
      </c>
      <c r="B179" s="11">
        <v>42526</v>
      </c>
      <c r="C179" s="2" t="s">
        <v>942</v>
      </c>
      <c r="D179" s="28">
        <v>20000</v>
      </c>
      <c r="E179" s="3"/>
      <c r="F179" s="2" t="s">
        <v>891</v>
      </c>
      <c r="G179" s="2" t="s">
        <v>74</v>
      </c>
      <c r="H179" s="21" t="s">
        <v>1243</v>
      </c>
      <c r="I179" s="2"/>
      <c r="J179" s="2"/>
      <c r="K179" s="2"/>
      <c r="L179" s="2"/>
      <c r="N179" s="2"/>
    </row>
    <row r="180" spans="1:14" ht="12.5">
      <c r="A180">
        <v>179</v>
      </c>
      <c r="B180" s="11">
        <v>42527</v>
      </c>
      <c r="C180" s="2" t="s">
        <v>150</v>
      </c>
      <c r="D180" s="28">
        <v>1700000</v>
      </c>
      <c r="E180" s="3"/>
      <c r="F180" s="6" t="s">
        <v>880</v>
      </c>
      <c r="G180" s="2" t="s">
        <v>1244</v>
      </c>
      <c r="H180" s="89" t="s">
        <v>1245</v>
      </c>
      <c r="I180" s="2"/>
      <c r="J180" s="2"/>
      <c r="K180" s="2"/>
      <c r="L180" s="2"/>
      <c r="N180" s="2"/>
    </row>
    <row r="181" spans="1:14" ht="12.5">
      <c r="A181">
        <v>180</v>
      </c>
      <c r="B181" s="11">
        <v>42528</v>
      </c>
      <c r="C181" s="2" t="s">
        <v>170</v>
      </c>
      <c r="D181" s="28" t="s">
        <v>794</v>
      </c>
      <c r="E181" s="3"/>
      <c r="F181" s="6" t="s">
        <v>900</v>
      </c>
      <c r="G181" s="2" t="s">
        <v>1246</v>
      </c>
      <c r="H181" s="21" t="s">
        <v>1247</v>
      </c>
      <c r="I181" s="2"/>
      <c r="J181" s="2"/>
      <c r="K181" s="2"/>
      <c r="L181" s="2"/>
      <c r="N181" s="2"/>
    </row>
    <row r="182" spans="1:14" ht="12.5">
      <c r="A182">
        <v>181</v>
      </c>
      <c r="B182" s="9">
        <v>42528</v>
      </c>
      <c r="C182" s="6" t="s">
        <v>627</v>
      </c>
      <c r="D182" s="8" t="s">
        <v>794</v>
      </c>
      <c r="E182" s="8"/>
      <c r="F182" s="6" t="s">
        <v>900</v>
      </c>
      <c r="G182" s="6" t="s">
        <v>1248</v>
      </c>
      <c r="H182" s="22" t="s">
        <v>1249</v>
      </c>
      <c r="I182" s="2"/>
      <c r="J182" s="2"/>
      <c r="K182" s="2"/>
      <c r="L182" s="2"/>
      <c r="N182" s="2"/>
    </row>
    <row r="183" spans="1:14" ht="12.5">
      <c r="A183">
        <v>182</v>
      </c>
      <c r="B183" s="9">
        <v>42530</v>
      </c>
      <c r="C183" s="14" t="s">
        <v>930</v>
      </c>
      <c r="D183" s="8">
        <v>1200000</v>
      </c>
      <c r="E183" s="8"/>
      <c r="F183" s="6" t="s">
        <v>880</v>
      </c>
      <c r="G183" s="6" t="s">
        <v>794</v>
      </c>
      <c r="H183" s="22" t="s">
        <v>1250</v>
      </c>
      <c r="I183" s="2"/>
      <c r="J183" s="2"/>
      <c r="K183" s="2"/>
      <c r="L183" s="2"/>
      <c r="N183" s="2"/>
    </row>
    <row r="184" spans="1:14" ht="12.5">
      <c r="A184">
        <v>183</v>
      </c>
      <c r="B184" s="9">
        <v>42541</v>
      </c>
      <c r="C184" s="6" t="s">
        <v>108</v>
      </c>
      <c r="D184" s="8">
        <v>24000000</v>
      </c>
      <c r="E184" s="8"/>
      <c r="F184" s="6" t="s">
        <v>883</v>
      </c>
      <c r="G184" s="14" t="s">
        <v>1251</v>
      </c>
      <c r="H184" s="22" t="s">
        <v>1252</v>
      </c>
      <c r="I184" s="2"/>
      <c r="J184" s="2"/>
      <c r="K184" s="2"/>
      <c r="L184" s="2"/>
      <c r="N184" s="2"/>
    </row>
    <row r="185" spans="1:14" ht="12.5">
      <c r="A185">
        <v>184</v>
      </c>
      <c r="B185" s="9">
        <v>42542</v>
      </c>
      <c r="C185" s="14" t="s">
        <v>194</v>
      </c>
      <c r="D185" s="8">
        <v>7500000</v>
      </c>
      <c r="E185" s="8"/>
      <c r="F185" s="6" t="s">
        <v>881</v>
      </c>
      <c r="G185" s="6" t="s">
        <v>1253</v>
      </c>
      <c r="H185" s="22" t="s">
        <v>1254</v>
      </c>
      <c r="I185" s="2"/>
      <c r="J185" s="2"/>
      <c r="K185" s="2"/>
      <c r="L185" s="2"/>
      <c r="N185" s="2"/>
    </row>
    <row r="186" spans="1:14" ht="12.5">
      <c r="A186">
        <v>185</v>
      </c>
      <c r="B186" s="11">
        <v>42548</v>
      </c>
      <c r="C186" s="2" t="s">
        <v>294</v>
      </c>
      <c r="D186" s="12" t="s">
        <v>794</v>
      </c>
      <c r="E186" s="3"/>
      <c r="F186" s="6" t="s">
        <v>900</v>
      </c>
      <c r="G186" s="2" t="s">
        <v>1246</v>
      </c>
      <c r="H186" s="29" t="s">
        <v>1255</v>
      </c>
      <c r="I186" s="2"/>
      <c r="J186" s="2"/>
      <c r="K186" s="2"/>
      <c r="L186" s="2"/>
      <c r="N186" s="2"/>
    </row>
    <row r="187" spans="1:14" ht="12.5">
      <c r="A187">
        <v>186</v>
      </c>
      <c r="B187" s="11">
        <v>42552</v>
      </c>
      <c r="C187" s="2" t="s">
        <v>161</v>
      </c>
      <c r="D187" s="12">
        <v>150000</v>
      </c>
      <c r="E187" s="3"/>
      <c r="F187" s="2" t="s">
        <v>880</v>
      </c>
      <c r="G187" s="4" t="s">
        <v>1256</v>
      </c>
      <c r="H187" s="104" t="s">
        <v>1257</v>
      </c>
      <c r="I187" s="2"/>
      <c r="J187" s="2"/>
      <c r="K187" s="2"/>
      <c r="L187" s="2"/>
      <c r="N187" s="2"/>
    </row>
    <row r="188" spans="1:14" ht="12.5">
      <c r="A188">
        <v>187</v>
      </c>
      <c r="B188" s="9">
        <v>42558</v>
      </c>
      <c r="C188" s="6" t="s">
        <v>694</v>
      </c>
      <c r="D188" s="8" t="s">
        <v>794</v>
      </c>
      <c r="E188" s="8"/>
      <c r="F188" s="6" t="s">
        <v>880</v>
      </c>
      <c r="G188" s="6" t="s">
        <v>28</v>
      </c>
      <c r="H188" s="22" t="s">
        <v>1258</v>
      </c>
      <c r="I188" s="2"/>
      <c r="J188" s="2"/>
      <c r="K188" s="2"/>
      <c r="L188" s="2"/>
      <c r="N188" s="2"/>
    </row>
    <row r="189" spans="1:14" ht="12.5">
      <c r="A189">
        <v>188</v>
      </c>
      <c r="B189" s="11">
        <v>42564</v>
      </c>
      <c r="C189" s="2" t="s">
        <v>401</v>
      </c>
      <c r="D189" s="12">
        <v>20000</v>
      </c>
      <c r="E189" s="3"/>
      <c r="F189" s="2" t="s">
        <v>880</v>
      </c>
      <c r="G189" s="2" t="s">
        <v>1259</v>
      </c>
      <c r="H189" s="89" t="s">
        <v>1260</v>
      </c>
      <c r="I189" s="2"/>
      <c r="J189" s="2"/>
      <c r="K189" s="2"/>
      <c r="L189" s="2"/>
      <c r="N189" s="2"/>
    </row>
    <row r="190" spans="1:14" ht="12.5">
      <c r="A190">
        <v>189</v>
      </c>
      <c r="B190" s="11">
        <v>42572</v>
      </c>
      <c r="C190" s="2" t="s">
        <v>232</v>
      </c>
      <c r="D190" s="12" t="s">
        <v>794</v>
      </c>
      <c r="E190" s="3"/>
      <c r="F190" s="2" t="s">
        <v>894</v>
      </c>
      <c r="G190" s="2" t="s">
        <v>1261</v>
      </c>
      <c r="H190" s="21" t="s">
        <v>1262</v>
      </c>
      <c r="I190" s="2"/>
      <c r="J190" s="2"/>
      <c r="K190" s="2"/>
      <c r="L190" s="2"/>
      <c r="N190" s="2"/>
    </row>
    <row r="191" spans="1:14" ht="12.5">
      <c r="A191">
        <v>190</v>
      </c>
      <c r="B191" s="11">
        <v>42583</v>
      </c>
      <c r="C191" s="2" t="s">
        <v>205</v>
      </c>
      <c r="D191" s="12">
        <v>274700</v>
      </c>
      <c r="E191" s="3"/>
      <c r="F191" s="2" t="s">
        <v>888</v>
      </c>
      <c r="G191" s="2" t="s">
        <v>794</v>
      </c>
      <c r="H191" s="21" t="s">
        <v>1263</v>
      </c>
      <c r="I191" s="2"/>
      <c r="J191" s="2"/>
      <c r="K191" s="2"/>
      <c r="L191" s="2"/>
      <c r="N191" s="2"/>
    </row>
    <row r="192" spans="1:14" ht="12.5">
      <c r="A192">
        <v>191</v>
      </c>
      <c r="B192" s="11">
        <v>42583</v>
      </c>
      <c r="C192" s="2" t="s">
        <v>280</v>
      </c>
      <c r="D192" s="12">
        <v>100000</v>
      </c>
      <c r="E192" s="3"/>
      <c r="F192" s="2" t="s">
        <v>880</v>
      </c>
      <c r="G192" s="2" t="s">
        <v>92</v>
      </c>
      <c r="H192" s="21" t="s">
        <v>1264</v>
      </c>
      <c r="I192" s="2"/>
      <c r="J192" s="2"/>
      <c r="K192" s="2"/>
      <c r="L192" s="2"/>
      <c r="N192" s="2"/>
    </row>
    <row r="193" spans="1:14" ht="12.5">
      <c r="A193">
        <v>192</v>
      </c>
      <c r="B193" s="11">
        <v>42583</v>
      </c>
      <c r="C193" s="2" t="s">
        <v>271</v>
      </c>
      <c r="D193" s="12">
        <v>40000</v>
      </c>
      <c r="E193" s="3"/>
      <c r="F193" s="2" t="s">
        <v>880</v>
      </c>
      <c r="G193" s="30" t="s">
        <v>794</v>
      </c>
      <c r="H193" s="21" t="s">
        <v>1265</v>
      </c>
      <c r="I193" s="2"/>
      <c r="J193" s="2"/>
      <c r="K193" s="2"/>
      <c r="L193" s="2"/>
      <c r="N193" s="2"/>
    </row>
    <row r="194" spans="1:14" ht="12.5">
      <c r="A194">
        <v>193</v>
      </c>
      <c r="B194" s="11">
        <v>42587</v>
      </c>
      <c r="C194" s="2" t="s">
        <v>635</v>
      </c>
      <c r="D194" s="12" t="s">
        <v>794</v>
      </c>
      <c r="E194" s="3"/>
      <c r="F194" s="4" t="s">
        <v>887</v>
      </c>
      <c r="G194" s="23" t="s">
        <v>1266</v>
      </c>
      <c r="H194" s="21" t="s">
        <v>1267</v>
      </c>
      <c r="I194" s="2"/>
      <c r="J194" s="2"/>
      <c r="K194" s="2"/>
      <c r="L194" s="2"/>
      <c r="N194" s="2"/>
    </row>
    <row r="195" spans="1:14" ht="12.5">
      <c r="A195">
        <v>194</v>
      </c>
      <c r="B195" s="9">
        <v>42592</v>
      </c>
      <c r="C195" s="6" t="s">
        <v>121</v>
      </c>
      <c r="D195" s="8">
        <v>10000000</v>
      </c>
      <c r="E195" s="8"/>
      <c r="F195" s="6" t="s">
        <v>885</v>
      </c>
      <c r="G195" s="6" t="s">
        <v>1268</v>
      </c>
      <c r="H195" s="22" t="s">
        <v>1269</v>
      </c>
      <c r="I195" s="2"/>
      <c r="J195" s="2"/>
      <c r="K195" s="2"/>
      <c r="L195" s="2"/>
      <c r="N195" s="2"/>
    </row>
    <row r="196" spans="1:14" ht="12.5">
      <c r="A196">
        <v>195</v>
      </c>
      <c r="B196" s="11">
        <v>42597</v>
      </c>
      <c r="C196" s="2" t="s">
        <v>140</v>
      </c>
      <c r="D196" s="12" t="s">
        <v>794</v>
      </c>
      <c r="E196" s="3"/>
      <c r="F196" s="6" t="s">
        <v>880</v>
      </c>
      <c r="G196" s="30" t="s">
        <v>1270</v>
      </c>
      <c r="H196" s="21" t="s">
        <v>1271</v>
      </c>
      <c r="I196" s="2"/>
      <c r="J196" s="2"/>
      <c r="K196" s="2"/>
      <c r="L196" s="2"/>
      <c r="N196" s="2"/>
    </row>
    <row r="197" spans="1:14" ht="12.5">
      <c r="A197">
        <v>196</v>
      </c>
      <c r="B197" s="9">
        <v>42600</v>
      </c>
      <c r="C197" s="6" t="s">
        <v>146</v>
      </c>
      <c r="D197" s="8">
        <v>15000000</v>
      </c>
      <c r="E197" s="8"/>
      <c r="F197" s="10" t="s">
        <v>883</v>
      </c>
      <c r="G197" s="101" t="s">
        <v>1272</v>
      </c>
      <c r="H197" s="22" t="s">
        <v>1273</v>
      </c>
      <c r="I197" s="2"/>
      <c r="J197" s="2"/>
      <c r="K197" s="2"/>
      <c r="L197" s="2"/>
      <c r="N197" s="2"/>
    </row>
    <row r="198" spans="1:14" ht="12.5">
      <c r="A198">
        <v>197</v>
      </c>
      <c r="B198" s="9">
        <v>42601</v>
      </c>
      <c r="C198" s="14" t="s">
        <v>1274</v>
      </c>
      <c r="D198" s="8">
        <v>45000</v>
      </c>
      <c r="E198" s="8"/>
      <c r="F198" s="6" t="s">
        <v>880</v>
      </c>
      <c r="G198" s="14" t="s">
        <v>1275</v>
      </c>
      <c r="H198" s="15" t="s">
        <v>1276</v>
      </c>
      <c r="I198" s="2"/>
      <c r="J198" s="2"/>
      <c r="K198" s="2"/>
      <c r="L198" s="2"/>
      <c r="N198" s="2"/>
    </row>
    <row r="199" spans="1:14" ht="12.5">
      <c r="A199">
        <v>198</v>
      </c>
      <c r="B199" s="11">
        <v>42604</v>
      </c>
      <c r="C199" s="6" t="s">
        <v>916</v>
      </c>
      <c r="D199" s="12" t="s">
        <v>794</v>
      </c>
      <c r="E199" s="3"/>
      <c r="F199" s="2" t="s">
        <v>880</v>
      </c>
      <c r="G199" s="2" t="s">
        <v>1277</v>
      </c>
      <c r="H199" s="21" t="s">
        <v>1278</v>
      </c>
      <c r="I199" s="2"/>
      <c r="J199" s="2"/>
      <c r="K199" s="2"/>
      <c r="L199" s="2"/>
      <c r="N199" s="2"/>
    </row>
    <row r="200" spans="1:14" ht="12.5">
      <c r="A200">
        <v>199</v>
      </c>
      <c r="B200" s="11">
        <v>42608</v>
      </c>
      <c r="C200" s="2" t="s">
        <v>202</v>
      </c>
      <c r="D200" s="12" t="s">
        <v>794</v>
      </c>
      <c r="E200" s="3"/>
      <c r="F200" s="6" t="s">
        <v>880</v>
      </c>
      <c r="G200" s="2" t="s">
        <v>1279</v>
      </c>
      <c r="H200" s="21" t="s">
        <v>1280</v>
      </c>
      <c r="I200" s="2"/>
      <c r="J200" s="2"/>
      <c r="K200" s="2"/>
      <c r="L200" s="2"/>
      <c r="N200" s="2"/>
    </row>
    <row r="201" spans="1:14" ht="12.5">
      <c r="A201">
        <v>200</v>
      </c>
      <c r="B201" s="9">
        <v>42608</v>
      </c>
      <c r="C201" s="14" t="s">
        <v>342</v>
      </c>
      <c r="D201" s="8">
        <v>420000</v>
      </c>
      <c r="E201" s="8"/>
      <c r="F201" s="6" t="s">
        <v>880</v>
      </c>
      <c r="G201" s="6" t="s">
        <v>1281</v>
      </c>
      <c r="H201" s="22" t="s">
        <v>1282</v>
      </c>
      <c r="I201" s="2"/>
      <c r="J201" s="2"/>
      <c r="K201" s="2"/>
      <c r="L201" s="2"/>
      <c r="N201" s="2"/>
    </row>
    <row r="202" spans="1:14" ht="12.5">
      <c r="A202">
        <v>201</v>
      </c>
      <c r="B202" s="11">
        <v>42612</v>
      </c>
      <c r="C202" s="2" t="s">
        <v>134</v>
      </c>
      <c r="D202" s="12" t="s">
        <v>794</v>
      </c>
      <c r="E202" s="3"/>
      <c r="F202" s="2" t="s">
        <v>887</v>
      </c>
      <c r="G202" s="2" t="s">
        <v>76</v>
      </c>
      <c r="H202" s="21" t="s">
        <v>1283</v>
      </c>
      <c r="I202" s="2"/>
      <c r="J202" s="2"/>
      <c r="K202" s="2"/>
      <c r="L202" s="2"/>
      <c r="N202" s="2"/>
    </row>
    <row r="203" spans="1:14" ht="12.5">
      <c r="A203">
        <v>202</v>
      </c>
      <c r="B203" s="9">
        <v>42612</v>
      </c>
      <c r="C203" s="14" t="s">
        <v>166</v>
      </c>
      <c r="D203" s="8">
        <v>1250000</v>
      </c>
      <c r="E203" s="8"/>
      <c r="F203" s="2" t="s">
        <v>894</v>
      </c>
      <c r="G203" s="6" t="s">
        <v>794</v>
      </c>
      <c r="H203" s="15" t="s">
        <v>1284</v>
      </c>
      <c r="I203" s="2"/>
      <c r="J203" s="2"/>
      <c r="K203" s="2"/>
      <c r="L203" s="2"/>
      <c r="N203" s="2"/>
    </row>
    <row r="204" spans="1:14" ht="12.5">
      <c r="A204">
        <v>203</v>
      </c>
      <c r="B204" s="9">
        <v>42613</v>
      </c>
      <c r="C204" s="6" t="s">
        <v>149</v>
      </c>
      <c r="D204" s="8">
        <v>1500000</v>
      </c>
      <c r="E204" s="8"/>
      <c r="F204" s="6" t="s">
        <v>880</v>
      </c>
      <c r="G204" s="14" t="s">
        <v>1285</v>
      </c>
      <c r="H204" s="22" t="s">
        <v>1286</v>
      </c>
      <c r="I204" s="2"/>
      <c r="J204" s="2"/>
      <c r="K204" s="2"/>
      <c r="L204" s="2"/>
      <c r="N204" s="2"/>
    </row>
    <row r="205" spans="1:14" ht="12.5">
      <c r="A205">
        <v>204</v>
      </c>
      <c r="B205" s="11">
        <v>42618</v>
      </c>
      <c r="C205" s="2" t="s">
        <v>611</v>
      </c>
      <c r="D205" s="12">
        <v>11500000</v>
      </c>
      <c r="E205" s="3"/>
      <c r="F205" s="2" t="s">
        <v>883</v>
      </c>
      <c r="G205" s="2" t="s">
        <v>1287</v>
      </c>
      <c r="H205" s="21" t="s">
        <v>1288</v>
      </c>
      <c r="I205" s="2"/>
      <c r="J205" s="2"/>
      <c r="K205" s="2"/>
      <c r="L205" s="2"/>
      <c r="N205" s="2"/>
    </row>
    <row r="206" spans="1:14" ht="12.5">
      <c r="A206">
        <v>205</v>
      </c>
      <c r="B206" s="11">
        <v>42622</v>
      </c>
      <c r="C206" s="2" t="s">
        <v>270</v>
      </c>
      <c r="D206" s="12">
        <v>125000</v>
      </c>
      <c r="E206" s="3"/>
      <c r="F206" s="2" t="s">
        <v>880</v>
      </c>
      <c r="G206" s="2" t="s">
        <v>838</v>
      </c>
      <c r="H206" s="89" t="s">
        <v>1121</v>
      </c>
      <c r="I206" s="2"/>
      <c r="J206" s="2"/>
      <c r="K206" s="2"/>
      <c r="L206" s="2"/>
      <c r="N206" s="2"/>
    </row>
    <row r="207" spans="1:14" ht="12.5">
      <c r="A207">
        <v>206</v>
      </c>
      <c r="B207" s="9">
        <v>42629</v>
      </c>
      <c r="C207" s="6" t="s">
        <v>216</v>
      </c>
      <c r="D207" s="8">
        <v>150000</v>
      </c>
      <c r="E207" s="8"/>
      <c r="F207" s="6" t="s">
        <v>880</v>
      </c>
      <c r="G207" s="6" t="s">
        <v>794</v>
      </c>
      <c r="H207" s="22" t="s">
        <v>1289</v>
      </c>
      <c r="I207" s="2"/>
      <c r="J207" s="2"/>
      <c r="K207" s="2"/>
      <c r="L207" s="2"/>
      <c r="N207" s="2"/>
    </row>
    <row r="208" spans="1:14" ht="12.5">
      <c r="A208">
        <v>207</v>
      </c>
      <c r="B208" s="11">
        <v>42629</v>
      </c>
      <c r="C208" s="2" t="s">
        <v>261</v>
      </c>
      <c r="D208" s="12">
        <v>15000</v>
      </c>
      <c r="E208" s="3"/>
      <c r="F208" s="2" t="s">
        <v>880</v>
      </c>
      <c r="G208" s="2" t="s">
        <v>794</v>
      </c>
      <c r="H208" s="21" t="s">
        <v>1290</v>
      </c>
      <c r="I208" s="2"/>
      <c r="J208" s="2"/>
      <c r="K208" s="2"/>
      <c r="L208" s="2"/>
      <c r="N208" s="2"/>
    </row>
    <row r="209" spans="1:14" ht="12.5">
      <c r="A209">
        <v>208</v>
      </c>
      <c r="B209" s="11">
        <v>42632</v>
      </c>
      <c r="C209" s="13" t="s">
        <v>504</v>
      </c>
      <c r="D209" s="12">
        <v>20000</v>
      </c>
      <c r="E209" s="3"/>
      <c r="F209" s="2" t="s">
        <v>880</v>
      </c>
      <c r="G209" s="2" t="s">
        <v>18</v>
      </c>
      <c r="H209" s="89" t="s">
        <v>1291</v>
      </c>
      <c r="I209" s="2"/>
      <c r="J209" s="2"/>
      <c r="K209" s="2"/>
      <c r="L209" s="2"/>
      <c r="N209" s="2"/>
    </row>
    <row r="210" spans="1:14" ht="12.5">
      <c r="A210">
        <v>209</v>
      </c>
      <c r="B210" s="9">
        <v>42634</v>
      </c>
      <c r="C210" s="14" t="s">
        <v>104</v>
      </c>
      <c r="D210" s="8">
        <v>15000000</v>
      </c>
      <c r="E210" s="8"/>
      <c r="F210" s="6" t="s">
        <v>885</v>
      </c>
      <c r="G210" s="6" t="s">
        <v>1292</v>
      </c>
      <c r="H210" s="22" t="s">
        <v>1293</v>
      </c>
      <c r="I210" s="2"/>
      <c r="J210" s="2"/>
      <c r="K210" s="2"/>
      <c r="L210" s="2"/>
      <c r="N210" s="2"/>
    </row>
    <row r="211" spans="1:14" ht="12.5">
      <c r="A211">
        <v>210</v>
      </c>
      <c r="B211" s="9">
        <v>42634</v>
      </c>
      <c r="C211" s="14" t="s">
        <v>104</v>
      </c>
      <c r="D211" s="8">
        <v>5000000</v>
      </c>
      <c r="E211" s="8"/>
      <c r="F211" s="6" t="s">
        <v>900</v>
      </c>
      <c r="G211" s="26" t="s">
        <v>1294</v>
      </c>
      <c r="H211" s="22" t="s">
        <v>1295</v>
      </c>
      <c r="I211" s="2"/>
      <c r="J211" s="2"/>
      <c r="K211" s="2"/>
      <c r="L211" s="2"/>
      <c r="N211" s="2"/>
    </row>
    <row r="212" spans="1:14" ht="12.5">
      <c r="A212">
        <v>211</v>
      </c>
      <c r="B212" s="9">
        <v>42634</v>
      </c>
      <c r="C212" s="14" t="s">
        <v>104</v>
      </c>
      <c r="D212" s="8">
        <v>2500000</v>
      </c>
      <c r="E212" s="8"/>
      <c r="F212" s="2" t="s">
        <v>884</v>
      </c>
      <c r="G212" s="31" t="s">
        <v>97</v>
      </c>
      <c r="H212" s="22" t="s">
        <v>1296</v>
      </c>
      <c r="I212" s="2"/>
      <c r="J212" s="2"/>
      <c r="K212" s="2"/>
      <c r="L212" s="2"/>
      <c r="N212" s="2"/>
    </row>
    <row r="213" spans="1:14" ht="12.5">
      <c r="A213">
        <v>212</v>
      </c>
      <c r="B213" s="9">
        <v>42634</v>
      </c>
      <c r="C213" s="6" t="s">
        <v>248</v>
      </c>
      <c r="D213" s="8">
        <v>1200000</v>
      </c>
      <c r="E213" s="8"/>
      <c r="F213" s="6" t="s">
        <v>881</v>
      </c>
      <c r="G213" s="14" t="s">
        <v>72</v>
      </c>
      <c r="H213" s="22" t="s">
        <v>1297</v>
      </c>
      <c r="I213" s="2"/>
      <c r="J213" s="2"/>
      <c r="K213" s="2"/>
      <c r="L213" s="2"/>
      <c r="N213" s="2"/>
    </row>
    <row r="214" spans="1:14" ht="12.5">
      <c r="A214">
        <v>213</v>
      </c>
      <c r="B214" s="11">
        <v>42634</v>
      </c>
      <c r="C214" s="2" t="s">
        <v>1298</v>
      </c>
      <c r="D214" s="12" t="s">
        <v>794</v>
      </c>
      <c r="E214" s="3"/>
      <c r="F214" s="2" t="s">
        <v>880</v>
      </c>
      <c r="G214" s="2" t="s">
        <v>794</v>
      </c>
      <c r="H214" s="89" t="s">
        <v>1299</v>
      </c>
      <c r="I214" s="2"/>
      <c r="J214" s="2"/>
      <c r="K214" s="2"/>
      <c r="L214" s="2"/>
      <c r="N214" s="2"/>
    </row>
    <row r="215" spans="1:14" ht="12.5">
      <c r="A215">
        <v>214</v>
      </c>
      <c r="B215" s="9">
        <v>42635</v>
      </c>
      <c r="C215" s="6" t="s">
        <v>519</v>
      </c>
      <c r="D215" s="8">
        <v>1000000</v>
      </c>
      <c r="E215" s="8"/>
      <c r="F215" s="6" t="s">
        <v>900</v>
      </c>
      <c r="G215" s="14" t="s">
        <v>1300</v>
      </c>
      <c r="H215" s="89" t="s">
        <v>1301</v>
      </c>
      <c r="I215" s="2"/>
      <c r="J215" s="2"/>
      <c r="K215" s="2"/>
      <c r="L215" s="2"/>
      <c r="N215" s="2"/>
    </row>
    <row r="216" spans="1:14" ht="12.5">
      <c r="A216">
        <v>215</v>
      </c>
      <c r="B216" s="9">
        <v>42636</v>
      </c>
      <c r="C216" s="6" t="s">
        <v>213</v>
      </c>
      <c r="D216" s="8">
        <v>60000</v>
      </c>
      <c r="E216" s="8"/>
      <c r="F216" s="6" t="s">
        <v>891</v>
      </c>
      <c r="G216" s="6" t="s">
        <v>1303</v>
      </c>
      <c r="H216" s="22" t="s">
        <v>1304</v>
      </c>
      <c r="I216" s="2"/>
      <c r="J216" s="2"/>
      <c r="K216" s="2"/>
      <c r="L216" s="2"/>
      <c r="N216" s="2"/>
    </row>
    <row r="217" spans="1:14" ht="12.5">
      <c r="A217">
        <v>216</v>
      </c>
      <c r="B217" s="16">
        <v>42641</v>
      </c>
      <c r="C217" s="5" t="s">
        <v>497</v>
      </c>
      <c r="D217" s="8" t="s">
        <v>794</v>
      </c>
      <c r="E217" s="17"/>
      <c r="F217" s="6" t="s">
        <v>880</v>
      </c>
      <c r="G217" s="5" t="s">
        <v>1305</v>
      </c>
      <c r="H217" s="25" t="s">
        <v>1306</v>
      </c>
      <c r="I217" s="2"/>
      <c r="J217" s="2"/>
      <c r="K217" s="2"/>
      <c r="L217" s="2"/>
      <c r="N217" s="2"/>
    </row>
    <row r="218" spans="1:14" ht="12.5">
      <c r="A218">
        <v>217</v>
      </c>
      <c r="B218" s="9">
        <v>42641</v>
      </c>
      <c r="C218" s="6" t="s">
        <v>580</v>
      </c>
      <c r="D218" s="8">
        <v>4100000</v>
      </c>
      <c r="E218" s="8"/>
      <c r="F218" s="2" t="s">
        <v>884</v>
      </c>
      <c r="G218" s="14" t="s">
        <v>1307</v>
      </c>
      <c r="H218" s="22" t="s">
        <v>1308</v>
      </c>
      <c r="I218" s="2"/>
      <c r="J218" s="2"/>
      <c r="K218" s="2"/>
      <c r="L218" s="2"/>
      <c r="N218" s="2"/>
    </row>
    <row r="219" spans="1:14" ht="12.5">
      <c r="A219">
        <v>218</v>
      </c>
      <c r="B219" s="11">
        <v>42642</v>
      </c>
      <c r="C219" s="2" t="s">
        <v>980</v>
      </c>
      <c r="D219" s="12">
        <v>6300000</v>
      </c>
      <c r="E219" s="3"/>
      <c r="F219" s="2" t="s">
        <v>890</v>
      </c>
      <c r="G219" s="2" t="s">
        <v>794</v>
      </c>
      <c r="H219" s="21" t="s">
        <v>1309</v>
      </c>
      <c r="I219" s="2"/>
      <c r="J219" s="2"/>
      <c r="K219" s="2"/>
      <c r="L219" s="2"/>
      <c r="N219" s="2"/>
    </row>
    <row r="220" spans="1:14" ht="12.5">
      <c r="A220">
        <v>219</v>
      </c>
      <c r="B220" s="9">
        <v>42643</v>
      </c>
      <c r="C220" s="6" t="s">
        <v>276</v>
      </c>
      <c r="D220" s="8">
        <v>750000</v>
      </c>
      <c r="E220" s="8"/>
      <c r="F220" s="6" t="s">
        <v>880</v>
      </c>
      <c r="G220" s="6" t="s">
        <v>1310</v>
      </c>
      <c r="H220" s="89" t="s">
        <v>1311</v>
      </c>
      <c r="I220" s="2"/>
      <c r="J220" s="2"/>
      <c r="K220" s="2"/>
      <c r="L220" s="2"/>
      <c r="N220" s="2"/>
    </row>
    <row r="221" spans="1:14" ht="12.5">
      <c r="A221">
        <v>220</v>
      </c>
      <c r="B221" s="9">
        <v>42648</v>
      </c>
      <c r="C221" s="6" t="s">
        <v>1312</v>
      </c>
      <c r="D221" s="8">
        <v>50000</v>
      </c>
      <c r="E221" s="8"/>
      <c r="F221" s="6" t="s">
        <v>880</v>
      </c>
      <c r="G221" s="14" t="s">
        <v>1313</v>
      </c>
      <c r="H221" s="22" t="s">
        <v>1314</v>
      </c>
      <c r="I221" s="2"/>
      <c r="J221" s="2"/>
      <c r="K221" s="2"/>
      <c r="L221" s="2"/>
      <c r="N221" s="2"/>
    </row>
    <row r="222" spans="1:14" ht="12.5">
      <c r="A222">
        <v>221</v>
      </c>
      <c r="B222" s="11">
        <v>42649</v>
      </c>
      <c r="C222" s="2" t="s">
        <v>164</v>
      </c>
      <c r="D222" s="12" t="s">
        <v>794</v>
      </c>
      <c r="E222" s="3"/>
      <c r="F222" s="6" t="s">
        <v>880</v>
      </c>
      <c r="G222" s="2" t="s">
        <v>1315</v>
      </c>
      <c r="H222" s="21" t="s">
        <v>1316</v>
      </c>
      <c r="I222" s="2"/>
      <c r="J222" s="2"/>
      <c r="K222" s="2"/>
      <c r="L222" s="2"/>
      <c r="N222" s="2"/>
    </row>
    <row r="223" spans="1:14" ht="12.5">
      <c r="A223">
        <v>222</v>
      </c>
      <c r="B223" s="11">
        <v>42652</v>
      </c>
      <c r="C223" s="2" t="s">
        <v>1317</v>
      </c>
      <c r="D223" s="12" t="s">
        <v>794</v>
      </c>
      <c r="E223" s="3"/>
      <c r="F223" s="2" t="s">
        <v>894</v>
      </c>
      <c r="G223" s="2" t="s">
        <v>83</v>
      </c>
      <c r="H223" s="21" t="s">
        <v>1318</v>
      </c>
      <c r="I223" s="2"/>
      <c r="J223" s="2"/>
      <c r="K223" s="2"/>
      <c r="L223" s="2"/>
      <c r="N223" s="2"/>
    </row>
    <row r="224" spans="1:14" ht="12.5">
      <c r="A224">
        <v>223</v>
      </c>
      <c r="B224" s="11">
        <v>42659</v>
      </c>
      <c r="C224" s="2" t="s">
        <v>294</v>
      </c>
      <c r="D224" s="12">
        <v>131000</v>
      </c>
      <c r="E224" s="3"/>
      <c r="F224" s="2" t="s">
        <v>880</v>
      </c>
      <c r="G224" s="2" t="s">
        <v>794</v>
      </c>
      <c r="H224" s="21" t="s">
        <v>1319</v>
      </c>
      <c r="I224" s="2"/>
      <c r="J224" s="2"/>
      <c r="K224" s="2"/>
      <c r="L224" s="2"/>
      <c r="N224" s="2"/>
    </row>
    <row r="225" spans="1:14" ht="12.5">
      <c r="A225">
        <v>224</v>
      </c>
      <c r="B225" s="9">
        <v>42661</v>
      </c>
      <c r="C225" s="14" t="s">
        <v>1320</v>
      </c>
      <c r="D225" s="8">
        <v>1000000</v>
      </c>
      <c r="E225" s="8"/>
      <c r="F225" s="6" t="s">
        <v>880</v>
      </c>
      <c r="G225" s="6" t="s">
        <v>1321</v>
      </c>
      <c r="H225" s="22" t="s">
        <v>1322</v>
      </c>
      <c r="I225" s="2"/>
      <c r="J225" s="2"/>
      <c r="K225" s="2"/>
      <c r="L225" s="2"/>
      <c r="N225" s="2"/>
    </row>
    <row r="226" spans="1:14" ht="12.5">
      <c r="A226">
        <v>225</v>
      </c>
      <c r="B226" s="11">
        <v>42661</v>
      </c>
      <c r="C226" s="2" t="s">
        <v>1064</v>
      </c>
      <c r="D226" s="12">
        <v>9000000</v>
      </c>
      <c r="E226" s="3"/>
      <c r="F226" s="2" t="s">
        <v>883</v>
      </c>
      <c r="G226" s="2" t="s">
        <v>59</v>
      </c>
      <c r="H226" s="89" t="s">
        <v>1323</v>
      </c>
      <c r="I226" s="2"/>
      <c r="J226" s="2"/>
      <c r="K226" s="2"/>
      <c r="L226" s="2"/>
      <c r="N226" s="2"/>
    </row>
    <row r="227" spans="1:14" ht="12.5">
      <c r="A227">
        <v>226</v>
      </c>
      <c r="B227" s="9">
        <v>42663</v>
      </c>
      <c r="C227" s="6" t="s">
        <v>379</v>
      </c>
      <c r="D227" s="8">
        <v>300000</v>
      </c>
      <c r="E227" s="8"/>
      <c r="F227" s="2" t="s">
        <v>894</v>
      </c>
      <c r="G227" s="14" t="s">
        <v>1324</v>
      </c>
      <c r="H227" s="22" t="s">
        <v>1325</v>
      </c>
      <c r="I227" s="2"/>
      <c r="J227" s="2"/>
      <c r="K227" s="2"/>
      <c r="L227" s="2"/>
      <c r="N227" s="2"/>
    </row>
    <row r="228" spans="1:14" ht="12.5">
      <c r="A228">
        <v>227</v>
      </c>
      <c r="B228" s="11">
        <v>42674</v>
      </c>
      <c r="C228" s="2" t="s">
        <v>104</v>
      </c>
      <c r="D228" s="12">
        <v>7500000</v>
      </c>
      <c r="E228" s="3"/>
      <c r="F228" s="2" t="s">
        <v>884</v>
      </c>
      <c r="G228" s="2" t="s">
        <v>1326</v>
      </c>
      <c r="H228" s="21" t="s">
        <v>1327</v>
      </c>
      <c r="I228" s="2"/>
      <c r="J228" s="2"/>
      <c r="K228" s="2"/>
      <c r="L228" s="2"/>
      <c r="N228" s="2"/>
    </row>
    <row r="229" spans="1:14" ht="12.5">
      <c r="A229">
        <v>228</v>
      </c>
      <c r="B229" s="9">
        <v>42675</v>
      </c>
      <c r="C229" s="6" t="s">
        <v>502</v>
      </c>
      <c r="D229" s="8">
        <v>70000</v>
      </c>
      <c r="E229" s="8"/>
      <c r="F229" s="6" t="s">
        <v>794</v>
      </c>
      <c r="G229" s="6" t="s">
        <v>794</v>
      </c>
      <c r="H229" s="22" t="s">
        <v>1328</v>
      </c>
      <c r="I229" s="2"/>
      <c r="J229" s="2"/>
      <c r="K229" s="2"/>
      <c r="L229" s="2"/>
      <c r="N229" s="2"/>
    </row>
    <row r="230" spans="1:14" ht="12.5">
      <c r="A230">
        <v>229</v>
      </c>
      <c r="B230" s="11">
        <v>42688</v>
      </c>
      <c r="C230" s="2" t="s">
        <v>727</v>
      </c>
      <c r="D230" s="12">
        <v>100000</v>
      </c>
      <c r="E230" s="3"/>
      <c r="F230" s="6" t="s">
        <v>886</v>
      </c>
      <c r="G230" s="2" t="s">
        <v>794</v>
      </c>
      <c r="H230" s="21" t="s">
        <v>1329</v>
      </c>
      <c r="I230" s="2"/>
      <c r="J230" s="2"/>
      <c r="K230" s="2"/>
      <c r="L230" s="2"/>
      <c r="N230" s="2"/>
    </row>
    <row r="231" spans="1:14" ht="12.5">
      <c r="A231">
        <v>230</v>
      </c>
      <c r="B231" s="9">
        <v>42691</v>
      </c>
      <c r="C231" s="6" t="s">
        <v>913</v>
      </c>
      <c r="D231" s="8">
        <v>1600000</v>
      </c>
      <c r="E231" s="8"/>
      <c r="F231" s="6" t="s">
        <v>880</v>
      </c>
      <c r="G231" s="14" t="s">
        <v>1330</v>
      </c>
      <c r="H231" s="22" t="s">
        <v>1331</v>
      </c>
      <c r="I231" s="2"/>
      <c r="J231" s="2"/>
      <c r="K231" s="2"/>
      <c r="L231" s="2"/>
      <c r="N231" s="2"/>
    </row>
    <row r="232" spans="1:14" ht="12.5">
      <c r="A232">
        <v>231</v>
      </c>
      <c r="B232" s="9">
        <v>42691</v>
      </c>
      <c r="C232" s="15" t="s">
        <v>1332</v>
      </c>
      <c r="D232" s="8">
        <v>175000</v>
      </c>
      <c r="E232" s="8"/>
      <c r="F232" s="6" t="s">
        <v>880</v>
      </c>
      <c r="G232" s="14" t="s">
        <v>1333</v>
      </c>
      <c r="H232" s="22" t="s">
        <v>1334</v>
      </c>
      <c r="I232" s="2"/>
      <c r="J232" s="2"/>
      <c r="K232" s="2"/>
      <c r="L232" s="2"/>
      <c r="N232" s="2"/>
    </row>
    <row r="233" spans="1:14" ht="12.5">
      <c r="A233">
        <v>232</v>
      </c>
      <c r="B233" s="11">
        <v>42695</v>
      </c>
      <c r="C233" s="2" t="s">
        <v>323</v>
      </c>
      <c r="D233" s="12">
        <v>150000</v>
      </c>
      <c r="E233" s="3"/>
      <c r="F233" s="2" t="s">
        <v>880</v>
      </c>
      <c r="G233" s="2" t="s">
        <v>838</v>
      </c>
      <c r="H233" s="89" t="s">
        <v>1335</v>
      </c>
      <c r="I233" s="2"/>
      <c r="J233" s="2"/>
      <c r="K233" s="2"/>
      <c r="L233" s="2"/>
      <c r="N233" s="2"/>
    </row>
    <row r="234" spans="1:14" ht="12.5">
      <c r="A234">
        <v>233</v>
      </c>
      <c r="B234" s="9">
        <v>42695</v>
      </c>
      <c r="C234" s="6" t="s">
        <v>334</v>
      </c>
      <c r="D234" s="8">
        <v>150000</v>
      </c>
      <c r="E234" s="8"/>
      <c r="F234" s="6" t="s">
        <v>880</v>
      </c>
      <c r="G234" s="6" t="s">
        <v>838</v>
      </c>
      <c r="H234" s="25" t="s">
        <v>1336</v>
      </c>
      <c r="I234" s="2"/>
      <c r="J234" s="2"/>
      <c r="K234" s="2"/>
      <c r="L234" s="2"/>
      <c r="N234" s="2"/>
    </row>
    <row r="235" spans="1:14" ht="12.5">
      <c r="A235">
        <v>234</v>
      </c>
      <c r="B235" s="9">
        <v>42696</v>
      </c>
      <c r="C235" s="15" t="s">
        <v>1235</v>
      </c>
      <c r="D235" s="8">
        <v>457000</v>
      </c>
      <c r="E235" s="8"/>
      <c r="F235" s="2" t="s">
        <v>890</v>
      </c>
      <c r="G235" s="14" t="s">
        <v>1236</v>
      </c>
      <c r="H235" s="22" t="s">
        <v>1337</v>
      </c>
      <c r="I235" s="2"/>
      <c r="J235" s="2"/>
      <c r="K235" s="2"/>
      <c r="L235" s="2"/>
      <c r="N235" s="2"/>
    </row>
    <row r="236" spans="1:14" ht="12.5">
      <c r="A236">
        <v>235</v>
      </c>
      <c r="B236" s="9">
        <v>42698</v>
      </c>
      <c r="C236" s="14" t="s">
        <v>314</v>
      </c>
      <c r="D236" s="8">
        <v>250000</v>
      </c>
      <c r="E236" s="8"/>
      <c r="F236" s="6" t="s">
        <v>880</v>
      </c>
      <c r="G236" s="14" t="s">
        <v>915</v>
      </c>
      <c r="H236" s="22" t="s">
        <v>1338</v>
      </c>
      <c r="I236" s="2"/>
      <c r="J236" s="2"/>
      <c r="K236" s="2"/>
      <c r="L236" s="2"/>
      <c r="N236" s="2"/>
    </row>
    <row r="237" spans="1:14" ht="12.5">
      <c r="A237">
        <v>236</v>
      </c>
      <c r="B237" s="16">
        <v>42705</v>
      </c>
      <c r="C237" s="5" t="s">
        <v>185</v>
      </c>
      <c r="D237" s="103">
        <v>1300000</v>
      </c>
      <c r="E237" s="17"/>
      <c r="F237" s="5" t="s">
        <v>881</v>
      </c>
      <c r="G237" s="5" t="s">
        <v>794</v>
      </c>
      <c r="H237" s="25" t="s">
        <v>1339</v>
      </c>
      <c r="I237" s="2"/>
      <c r="J237" s="2"/>
      <c r="K237" s="2"/>
      <c r="L237" s="2"/>
      <c r="N237" s="2"/>
    </row>
    <row r="238" spans="1:14" ht="12.5">
      <c r="A238">
        <v>237</v>
      </c>
      <c r="B238" s="9">
        <v>42711</v>
      </c>
      <c r="C238" s="14" t="s">
        <v>478</v>
      </c>
      <c r="D238" s="27">
        <v>21500000</v>
      </c>
      <c r="E238" s="8"/>
      <c r="F238" s="2" t="s">
        <v>887</v>
      </c>
      <c r="G238" s="14" t="s">
        <v>1340</v>
      </c>
      <c r="H238" s="22" t="s">
        <v>1341</v>
      </c>
      <c r="I238" s="2"/>
      <c r="J238" s="2"/>
      <c r="K238" s="2"/>
      <c r="L238" s="2"/>
      <c r="N238" s="2"/>
    </row>
    <row r="239" spans="1:14" ht="12.5">
      <c r="A239">
        <v>238</v>
      </c>
      <c r="B239" s="11">
        <v>42714</v>
      </c>
      <c r="C239" s="2" t="s">
        <v>183</v>
      </c>
      <c r="D239" s="12" t="s">
        <v>794</v>
      </c>
      <c r="E239" s="3"/>
      <c r="F239" s="6" t="s">
        <v>900</v>
      </c>
      <c r="G239" s="2" t="s">
        <v>1342</v>
      </c>
      <c r="H239" s="21" t="s">
        <v>1343</v>
      </c>
      <c r="I239" s="2"/>
      <c r="J239" s="2"/>
      <c r="K239" s="2"/>
      <c r="L239" s="2"/>
      <c r="N239" s="2"/>
    </row>
    <row r="240" spans="1:14" ht="12.5">
      <c r="A240">
        <v>239</v>
      </c>
      <c r="B240" s="11">
        <v>42718</v>
      </c>
      <c r="C240" s="2" t="s">
        <v>535</v>
      </c>
      <c r="D240" s="12">
        <v>3500</v>
      </c>
      <c r="E240" s="3"/>
      <c r="F240" s="2" t="s">
        <v>880</v>
      </c>
      <c r="G240" s="2" t="s">
        <v>794</v>
      </c>
      <c r="H240" s="21" t="s">
        <v>1344</v>
      </c>
      <c r="I240" s="2"/>
      <c r="J240" s="2"/>
      <c r="K240" s="2"/>
      <c r="L240" s="2"/>
      <c r="N240" s="2"/>
    </row>
    <row r="241" spans="1:14" ht="12.5">
      <c r="A241">
        <v>240</v>
      </c>
      <c r="B241" s="9">
        <v>42734</v>
      </c>
      <c r="C241" s="6" t="s">
        <v>109</v>
      </c>
      <c r="D241" s="8">
        <v>5000000</v>
      </c>
      <c r="E241" s="8"/>
      <c r="F241" s="6" t="s">
        <v>883</v>
      </c>
      <c r="G241" s="6" t="s">
        <v>1345</v>
      </c>
      <c r="H241" s="89" t="s">
        <v>1346</v>
      </c>
      <c r="I241" s="2"/>
      <c r="J241" s="2"/>
      <c r="K241" s="2"/>
      <c r="L241" s="2"/>
      <c r="N241" s="2"/>
    </row>
    <row r="242" spans="1:14" ht="12.5">
      <c r="A242">
        <v>241</v>
      </c>
      <c r="B242" s="11">
        <v>42734</v>
      </c>
      <c r="C242" s="2" t="s">
        <v>1022</v>
      </c>
      <c r="D242" s="12">
        <v>1500000</v>
      </c>
      <c r="E242" s="3"/>
      <c r="F242" s="2" t="s">
        <v>880</v>
      </c>
      <c r="H242" s="62" t="s">
        <v>1023</v>
      </c>
      <c r="I242" s="2"/>
      <c r="J242" s="2"/>
      <c r="K242" s="2"/>
      <c r="L242" s="2"/>
      <c r="N242" s="2"/>
    </row>
    <row r="243" spans="1:14" ht="12.5">
      <c r="A243">
        <v>242</v>
      </c>
      <c r="B243" s="11">
        <v>42736</v>
      </c>
      <c r="C243" s="2" t="s">
        <v>1347</v>
      </c>
      <c r="D243" s="12">
        <v>5000</v>
      </c>
      <c r="E243" s="3"/>
      <c r="F243" s="2" t="s">
        <v>880</v>
      </c>
      <c r="G243" s="2" t="s">
        <v>1348</v>
      </c>
      <c r="H243" s="4" t="s">
        <v>1347</v>
      </c>
      <c r="I243" s="2"/>
      <c r="J243" s="2"/>
      <c r="K243" s="2"/>
      <c r="L243" s="2"/>
      <c r="N243" s="2"/>
    </row>
    <row r="244" spans="1:14" ht="12.5">
      <c r="A244">
        <v>243</v>
      </c>
      <c r="B244" s="11">
        <v>42751</v>
      </c>
      <c r="C244" s="2" t="s">
        <v>104</v>
      </c>
      <c r="D244" s="12">
        <v>5500000</v>
      </c>
      <c r="E244" s="3"/>
      <c r="F244" s="2" t="s">
        <v>900</v>
      </c>
      <c r="G244" s="2" t="s">
        <v>1349</v>
      </c>
      <c r="H244" s="21" t="s">
        <v>1350</v>
      </c>
      <c r="I244" s="2"/>
      <c r="J244" s="2"/>
      <c r="K244" s="2"/>
      <c r="L244" s="2"/>
      <c r="N244" s="2"/>
    </row>
    <row r="245" spans="1:14" ht="12.5">
      <c r="A245">
        <v>244</v>
      </c>
      <c r="B245" s="11">
        <v>42751</v>
      </c>
      <c r="C245" s="2" t="s">
        <v>104</v>
      </c>
      <c r="D245" s="12">
        <v>5000000</v>
      </c>
      <c r="E245" s="3"/>
      <c r="F245" s="2" t="s">
        <v>900</v>
      </c>
      <c r="G245" s="30" t="s">
        <v>60</v>
      </c>
      <c r="H245" s="21" t="s">
        <v>1351</v>
      </c>
      <c r="I245" s="2"/>
      <c r="J245" s="2"/>
      <c r="K245" s="2"/>
      <c r="L245" s="2"/>
      <c r="N245" s="2"/>
    </row>
    <row r="246" spans="1:14" ht="12.5">
      <c r="A246">
        <v>245</v>
      </c>
      <c r="B246" s="11">
        <v>42752</v>
      </c>
      <c r="C246" s="2" t="s">
        <v>141</v>
      </c>
      <c r="D246" s="12" t="s">
        <v>794</v>
      </c>
      <c r="E246" s="3"/>
      <c r="F246" s="2" t="s">
        <v>880</v>
      </c>
      <c r="G246" s="30" t="s">
        <v>75</v>
      </c>
      <c r="H246" s="21" t="s">
        <v>1352</v>
      </c>
      <c r="I246" s="2"/>
      <c r="J246" s="2"/>
      <c r="K246" s="2"/>
      <c r="L246" s="2"/>
      <c r="N246" s="2"/>
    </row>
    <row r="247" spans="1:14" ht="12.5">
      <c r="A247">
        <v>246</v>
      </c>
      <c r="B247" s="11">
        <v>42765</v>
      </c>
      <c r="C247" s="2" t="s">
        <v>338</v>
      </c>
      <c r="D247" s="12">
        <v>23400</v>
      </c>
      <c r="E247" s="3"/>
      <c r="F247" s="4" t="s">
        <v>900</v>
      </c>
      <c r="G247" s="23" t="s">
        <v>1353</v>
      </c>
      <c r="H247" s="21" t="s">
        <v>1354</v>
      </c>
      <c r="I247" s="2"/>
      <c r="J247" s="2"/>
      <c r="K247" s="2"/>
      <c r="L247" s="2"/>
      <c r="N247" s="2"/>
    </row>
    <row r="248" spans="1:14" ht="12.5">
      <c r="A248">
        <v>247</v>
      </c>
      <c r="B248" s="16">
        <v>42767</v>
      </c>
      <c r="C248" s="5" t="s">
        <v>260</v>
      </c>
      <c r="D248" s="8" t="s">
        <v>794</v>
      </c>
      <c r="E248" s="17"/>
      <c r="F248" s="6" t="s">
        <v>880</v>
      </c>
      <c r="G248" s="5" t="s">
        <v>1355</v>
      </c>
      <c r="H248" s="25" t="s">
        <v>1356</v>
      </c>
      <c r="I248" s="2"/>
      <c r="J248" s="2"/>
      <c r="K248" s="2"/>
      <c r="L248" s="2"/>
      <c r="N248" s="2"/>
    </row>
    <row r="249" spans="1:14" ht="12.5">
      <c r="A249">
        <v>248</v>
      </c>
      <c r="B249" s="11">
        <v>42767</v>
      </c>
      <c r="C249" s="2" t="s">
        <v>386</v>
      </c>
      <c r="D249" s="12">
        <v>100000</v>
      </c>
      <c r="E249" s="3"/>
      <c r="F249" s="6" t="s">
        <v>891</v>
      </c>
      <c r="G249" s="2" t="s">
        <v>1357</v>
      </c>
      <c r="H249" s="21" t="s">
        <v>1358</v>
      </c>
      <c r="I249" s="2"/>
      <c r="J249" s="2"/>
      <c r="K249" s="2"/>
      <c r="L249" s="2"/>
      <c r="N249" s="2"/>
    </row>
    <row r="250" spans="1:14" ht="12.5">
      <c r="A250">
        <v>249</v>
      </c>
      <c r="B250" s="11">
        <v>42770</v>
      </c>
      <c r="C250" s="2" t="s">
        <v>263</v>
      </c>
      <c r="D250" s="12">
        <v>180000</v>
      </c>
      <c r="E250" s="3"/>
      <c r="F250" s="2" t="s">
        <v>880</v>
      </c>
      <c r="G250" s="2" t="s">
        <v>794</v>
      </c>
      <c r="H250" s="21" t="s">
        <v>1359</v>
      </c>
      <c r="I250" s="2"/>
      <c r="J250" s="2"/>
      <c r="K250" s="2"/>
      <c r="L250" s="2"/>
      <c r="N250" s="2"/>
    </row>
    <row r="251" spans="1:14" ht="12.5">
      <c r="A251">
        <v>250</v>
      </c>
      <c r="B251" s="11">
        <v>42771</v>
      </c>
      <c r="C251" s="2" t="s">
        <v>189</v>
      </c>
      <c r="D251" s="12">
        <v>1000000</v>
      </c>
      <c r="E251" s="3"/>
      <c r="F251" s="2" t="s">
        <v>883</v>
      </c>
      <c r="G251" s="2" t="s">
        <v>1360</v>
      </c>
      <c r="H251" s="89" t="s">
        <v>1361</v>
      </c>
      <c r="I251" s="2"/>
      <c r="J251" s="2"/>
      <c r="K251" s="2"/>
      <c r="L251" s="2"/>
      <c r="N251" s="2"/>
    </row>
    <row r="252" spans="1:14" ht="12.5">
      <c r="A252">
        <v>251</v>
      </c>
      <c r="B252" s="11">
        <v>42774</v>
      </c>
      <c r="C252" s="13" t="s">
        <v>369</v>
      </c>
      <c r="D252" s="12">
        <v>112000</v>
      </c>
      <c r="E252" s="3"/>
      <c r="F252" s="2" t="s">
        <v>880</v>
      </c>
      <c r="G252" s="2" t="s">
        <v>838</v>
      </c>
      <c r="H252" s="89" t="s">
        <v>1362</v>
      </c>
      <c r="I252" s="2"/>
      <c r="J252" s="2"/>
      <c r="K252" s="2"/>
      <c r="L252" s="2"/>
      <c r="N252" s="2"/>
    </row>
    <row r="253" spans="1:14" ht="12.5">
      <c r="A253">
        <v>252</v>
      </c>
      <c r="B253" s="11">
        <v>42781</v>
      </c>
      <c r="C253" s="2" t="s">
        <v>744</v>
      </c>
      <c r="D253" s="12">
        <v>1280000</v>
      </c>
      <c r="E253" s="3"/>
      <c r="F253" s="2" t="s">
        <v>881</v>
      </c>
      <c r="G253" s="2" t="s">
        <v>1363</v>
      </c>
      <c r="H253" s="4" t="s">
        <v>744</v>
      </c>
      <c r="I253" s="2"/>
      <c r="J253" s="2"/>
      <c r="K253" s="2"/>
      <c r="L253" s="2"/>
      <c r="N253" s="2"/>
    </row>
    <row r="254" spans="1:14" ht="12.5">
      <c r="A254">
        <v>253</v>
      </c>
      <c r="B254" s="9">
        <v>42788</v>
      </c>
      <c r="C254" s="6" t="s">
        <v>200</v>
      </c>
      <c r="D254" s="8">
        <v>5000000</v>
      </c>
      <c r="E254" s="8"/>
      <c r="F254" s="6" t="s">
        <v>884</v>
      </c>
      <c r="G254" s="6" t="s">
        <v>1364</v>
      </c>
      <c r="H254" s="24" t="s">
        <v>1365</v>
      </c>
      <c r="I254" s="2"/>
      <c r="J254" s="2"/>
      <c r="K254" s="2"/>
      <c r="L254" s="2"/>
      <c r="N254" s="2"/>
    </row>
    <row r="255" spans="1:14" ht="12.5">
      <c r="A255">
        <v>254</v>
      </c>
      <c r="B255" s="11">
        <v>42789</v>
      </c>
      <c r="C255" s="2" t="s">
        <v>219</v>
      </c>
      <c r="D255" s="12">
        <v>224000</v>
      </c>
      <c r="E255" s="3"/>
      <c r="F255" s="2" t="s">
        <v>894</v>
      </c>
      <c r="G255" s="2" t="s">
        <v>1366</v>
      </c>
      <c r="H255" s="21" t="s">
        <v>1367</v>
      </c>
      <c r="I255" s="2"/>
      <c r="J255" s="2"/>
      <c r="K255" s="2"/>
      <c r="L255" s="2"/>
      <c r="N255" s="2"/>
    </row>
    <row r="256" spans="1:14" ht="12.5">
      <c r="A256">
        <v>255</v>
      </c>
      <c r="B256" s="11">
        <v>42800</v>
      </c>
      <c r="C256" s="2" t="s">
        <v>631</v>
      </c>
      <c r="D256" s="12" t="s">
        <v>794</v>
      </c>
      <c r="E256" s="3"/>
      <c r="F256" s="2" t="s">
        <v>887</v>
      </c>
      <c r="G256" s="2" t="s">
        <v>1368</v>
      </c>
      <c r="H256" s="89" t="s">
        <v>1369</v>
      </c>
      <c r="I256" s="2"/>
      <c r="J256" s="2"/>
      <c r="K256" s="2"/>
      <c r="L256" s="2"/>
      <c r="N256" s="2"/>
    </row>
    <row r="257" spans="1:14" ht="12.5">
      <c r="A257">
        <v>256</v>
      </c>
      <c r="B257" s="11">
        <v>42808</v>
      </c>
      <c r="C257" s="2" t="s">
        <v>253</v>
      </c>
      <c r="D257" s="12" t="s">
        <v>794</v>
      </c>
      <c r="E257" s="3"/>
      <c r="F257" s="2" t="s">
        <v>880</v>
      </c>
      <c r="G257" s="23" t="s">
        <v>1370</v>
      </c>
      <c r="H257" s="21" t="s">
        <v>1371</v>
      </c>
      <c r="I257" s="2"/>
      <c r="J257" s="2"/>
      <c r="K257" s="2"/>
      <c r="L257" s="2"/>
      <c r="N257" s="2"/>
    </row>
    <row r="258" spans="1:14" ht="12.5">
      <c r="A258">
        <v>257</v>
      </c>
      <c r="B258" s="9">
        <v>42809</v>
      </c>
      <c r="C258" s="6" t="s">
        <v>681</v>
      </c>
      <c r="D258" s="8">
        <v>48000000</v>
      </c>
      <c r="E258" s="8"/>
      <c r="F258" s="6" t="s">
        <v>887</v>
      </c>
      <c r="G258" s="6" t="s">
        <v>1372</v>
      </c>
      <c r="H258" s="22" t="s">
        <v>1373</v>
      </c>
      <c r="I258" s="2"/>
      <c r="J258" s="2"/>
      <c r="K258" s="2"/>
      <c r="L258" s="2"/>
      <c r="N258" s="2"/>
    </row>
    <row r="259" spans="1:14" ht="12.5">
      <c r="A259">
        <v>258</v>
      </c>
      <c r="B259" s="11">
        <v>42814</v>
      </c>
      <c r="C259" s="2" t="s">
        <v>169</v>
      </c>
      <c r="D259" s="12">
        <v>120000</v>
      </c>
      <c r="E259" s="3"/>
      <c r="F259" s="2" t="s">
        <v>880</v>
      </c>
      <c r="G259" s="2" t="s">
        <v>836</v>
      </c>
      <c r="H259" s="21" t="s">
        <v>1374</v>
      </c>
      <c r="I259" s="2"/>
      <c r="J259" s="2"/>
      <c r="K259" s="2"/>
      <c r="L259" s="2"/>
      <c r="N259" s="2"/>
    </row>
    <row r="260" spans="1:14" ht="12.5">
      <c r="A260">
        <v>259</v>
      </c>
      <c r="B260" s="9">
        <v>42814</v>
      </c>
      <c r="C260" s="6" t="s">
        <v>334</v>
      </c>
      <c r="D260" s="8">
        <v>120000</v>
      </c>
      <c r="E260" s="8"/>
      <c r="F260" s="6" t="s">
        <v>880</v>
      </c>
      <c r="G260" s="6" t="s">
        <v>836</v>
      </c>
      <c r="H260" s="25" t="s">
        <v>1375</v>
      </c>
      <c r="I260" s="2"/>
      <c r="J260" s="2"/>
      <c r="K260" s="2"/>
      <c r="L260" s="2"/>
      <c r="N260" s="2"/>
    </row>
    <row r="261" spans="1:14" ht="12.5">
      <c r="A261">
        <v>260</v>
      </c>
      <c r="B261" s="11">
        <v>42815</v>
      </c>
      <c r="C261" s="2" t="s">
        <v>196</v>
      </c>
      <c r="D261" s="12">
        <v>120000</v>
      </c>
      <c r="E261" s="3"/>
      <c r="F261" s="6" t="s">
        <v>880</v>
      </c>
      <c r="G261" s="2" t="s">
        <v>836</v>
      </c>
      <c r="H261" s="21" t="s">
        <v>1376</v>
      </c>
      <c r="I261" s="2"/>
      <c r="J261" s="2"/>
      <c r="K261" s="2"/>
      <c r="L261" s="2"/>
      <c r="N261" s="2"/>
    </row>
    <row r="262" spans="1:14" ht="12.5">
      <c r="A262">
        <v>261</v>
      </c>
      <c r="B262" s="11">
        <v>42821</v>
      </c>
      <c r="C262" s="2" t="s">
        <v>104</v>
      </c>
      <c r="D262" s="12">
        <v>25000000</v>
      </c>
      <c r="E262" s="3"/>
      <c r="F262" s="2" t="s">
        <v>890</v>
      </c>
      <c r="G262" s="2" t="s">
        <v>1377</v>
      </c>
      <c r="H262" s="21" t="s">
        <v>1378</v>
      </c>
      <c r="I262" s="2"/>
      <c r="J262" s="2"/>
      <c r="K262" s="2"/>
      <c r="L262" s="2"/>
      <c r="N262" s="2"/>
    </row>
    <row r="263" spans="1:14" ht="12.5">
      <c r="A263">
        <v>262</v>
      </c>
      <c r="B263" s="11">
        <v>42822</v>
      </c>
      <c r="C263" s="2" t="s">
        <v>129</v>
      </c>
      <c r="D263" s="12">
        <v>5000000</v>
      </c>
      <c r="E263" s="3"/>
      <c r="F263" s="2" t="s">
        <v>887</v>
      </c>
      <c r="G263" s="2" t="s">
        <v>1379</v>
      </c>
      <c r="H263" s="89" t="s">
        <v>1380</v>
      </c>
      <c r="I263" s="2"/>
      <c r="J263" s="2"/>
      <c r="K263" s="2"/>
      <c r="L263" s="2"/>
      <c r="N263" s="2"/>
    </row>
    <row r="264" spans="1:14" ht="12.5">
      <c r="A264">
        <v>263</v>
      </c>
      <c r="B264" s="11">
        <v>42823</v>
      </c>
      <c r="C264" s="2" t="s">
        <v>163</v>
      </c>
      <c r="D264" s="12">
        <v>1286000</v>
      </c>
      <c r="E264" s="3"/>
      <c r="F264" s="6" t="s">
        <v>880</v>
      </c>
      <c r="G264" s="2" t="s">
        <v>55</v>
      </c>
      <c r="H264" s="21" t="s">
        <v>1382</v>
      </c>
      <c r="I264" s="2"/>
      <c r="J264" s="2"/>
      <c r="K264" s="2"/>
      <c r="L264" s="2"/>
      <c r="N264" s="2"/>
    </row>
    <row r="265" spans="1:14" ht="12.5">
      <c r="A265">
        <v>264</v>
      </c>
      <c r="B265" s="11">
        <v>42826</v>
      </c>
      <c r="C265" s="2" t="s">
        <v>144</v>
      </c>
      <c r="D265" s="12">
        <v>1000000</v>
      </c>
      <c r="E265" s="3"/>
      <c r="F265" s="2" t="s">
        <v>884</v>
      </c>
      <c r="G265" s="2" t="s">
        <v>39</v>
      </c>
      <c r="H265" s="21" t="s">
        <v>1383</v>
      </c>
      <c r="I265" s="2"/>
      <c r="J265" s="2"/>
      <c r="K265" s="2"/>
      <c r="L265" s="2"/>
      <c r="N265" s="2"/>
    </row>
    <row r="266" spans="1:14" ht="12.5">
      <c r="A266">
        <v>265</v>
      </c>
      <c r="B266" s="9">
        <v>42828</v>
      </c>
      <c r="C266" s="6" t="s">
        <v>255</v>
      </c>
      <c r="D266" s="8">
        <v>1100000</v>
      </c>
      <c r="E266" s="8"/>
      <c r="F266" s="6" t="s">
        <v>880</v>
      </c>
      <c r="G266" s="6" t="s">
        <v>1384</v>
      </c>
      <c r="H266" s="22" t="s">
        <v>1385</v>
      </c>
      <c r="I266" s="2"/>
      <c r="J266" s="2"/>
      <c r="K266" s="2"/>
      <c r="L266" s="2"/>
      <c r="N266" s="2"/>
    </row>
    <row r="267" spans="1:14" ht="12.5">
      <c r="A267">
        <v>266</v>
      </c>
      <c r="B267" s="11">
        <v>42830</v>
      </c>
      <c r="C267" s="2" t="s">
        <v>140</v>
      </c>
      <c r="D267" s="12">
        <v>250000</v>
      </c>
      <c r="E267" s="3"/>
      <c r="F267" s="2" t="s">
        <v>881</v>
      </c>
      <c r="G267" s="2" t="s">
        <v>1386</v>
      </c>
      <c r="H267" s="21" t="s">
        <v>1387</v>
      </c>
      <c r="I267" s="2"/>
      <c r="J267" s="2"/>
      <c r="K267" s="2"/>
      <c r="L267" s="2"/>
      <c r="N267" s="2"/>
    </row>
    <row r="268" spans="1:14" ht="12.5">
      <c r="A268">
        <v>267</v>
      </c>
      <c r="B268" s="11">
        <v>42831</v>
      </c>
      <c r="C268" s="2" t="s">
        <v>398</v>
      </c>
      <c r="D268" s="12">
        <v>21500</v>
      </c>
      <c r="E268" s="3"/>
      <c r="F268" s="2" t="s">
        <v>900</v>
      </c>
      <c r="G268" s="2" t="s">
        <v>794</v>
      </c>
      <c r="H268" s="21" t="s">
        <v>1388</v>
      </c>
      <c r="I268" s="2"/>
      <c r="J268" s="2"/>
      <c r="K268" s="2"/>
      <c r="L268" s="2"/>
      <c r="N268" s="2"/>
    </row>
    <row r="269" spans="1:14" ht="12.5">
      <c r="A269">
        <v>268</v>
      </c>
      <c r="B269" s="11">
        <v>42834</v>
      </c>
      <c r="C269" s="2" t="s">
        <v>172</v>
      </c>
      <c r="D269" s="12">
        <v>1500000</v>
      </c>
      <c r="E269" s="3"/>
      <c r="F269" s="2" t="s">
        <v>881</v>
      </c>
      <c r="G269" s="2" t="s">
        <v>6</v>
      </c>
      <c r="H269" s="21" t="s">
        <v>1389</v>
      </c>
      <c r="I269" s="2"/>
      <c r="J269" s="2"/>
      <c r="K269" s="2"/>
      <c r="L269" s="2"/>
      <c r="N269" s="2"/>
    </row>
    <row r="270" spans="1:14" ht="12.5">
      <c r="A270">
        <v>269</v>
      </c>
      <c r="B270" s="9">
        <v>42836</v>
      </c>
      <c r="C270" s="6" t="s">
        <v>105</v>
      </c>
      <c r="D270" s="8">
        <v>69000000</v>
      </c>
      <c r="E270" s="8"/>
      <c r="F270" s="6" t="s">
        <v>893</v>
      </c>
      <c r="G270" s="26" t="s">
        <v>61</v>
      </c>
      <c r="H270" s="22" t="s">
        <v>1390</v>
      </c>
      <c r="I270" s="2"/>
      <c r="J270" s="2"/>
      <c r="K270" s="2"/>
      <c r="L270" s="2"/>
      <c r="N270" s="2"/>
    </row>
    <row r="271" spans="1:14" ht="12.5">
      <c r="A271">
        <v>270</v>
      </c>
      <c r="B271" s="11">
        <v>42838</v>
      </c>
      <c r="C271" s="2" t="s">
        <v>745</v>
      </c>
      <c r="D271" s="12" t="s">
        <v>794</v>
      </c>
      <c r="E271" s="3"/>
      <c r="F271" s="6" t="s">
        <v>900</v>
      </c>
      <c r="G271" s="23" t="s">
        <v>1391</v>
      </c>
      <c r="H271" s="21" t="s">
        <v>1392</v>
      </c>
      <c r="I271" s="2"/>
      <c r="J271" s="2"/>
      <c r="K271" s="2"/>
      <c r="L271" s="2"/>
      <c r="N271" s="2"/>
    </row>
    <row r="272" spans="1:14" ht="12.5">
      <c r="A272">
        <v>271</v>
      </c>
      <c r="B272" s="11">
        <v>42838</v>
      </c>
      <c r="C272" s="2" t="s">
        <v>965</v>
      </c>
      <c r="D272" s="12">
        <v>3600000</v>
      </c>
      <c r="E272" s="3"/>
      <c r="F272" s="2" t="s">
        <v>887</v>
      </c>
      <c r="G272" s="2" t="s">
        <v>1393</v>
      </c>
      <c r="H272" s="89" t="s">
        <v>967</v>
      </c>
      <c r="I272" s="2"/>
      <c r="J272" s="2"/>
      <c r="K272" s="2"/>
      <c r="L272" s="2"/>
      <c r="N272" s="2"/>
    </row>
    <row r="273" spans="1:14" ht="12.5">
      <c r="A273">
        <v>272</v>
      </c>
      <c r="B273" s="11">
        <v>42846</v>
      </c>
      <c r="C273" s="2" t="s">
        <v>184</v>
      </c>
      <c r="D273" s="12">
        <v>1400000</v>
      </c>
      <c r="E273" s="3"/>
      <c r="F273" s="6" t="s">
        <v>880</v>
      </c>
      <c r="G273" s="2" t="s">
        <v>1394</v>
      </c>
      <c r="H273" s="21" t="s">
        <v>1395</v>
      </c>
      <c r="I273" s="2"/>
      <c r="J273" s="2"/>
      <c r="K273" s="2"/>
      <c r="L273" s="2"/>
      <c r="N273" s="2"/>
    </row>
    <row r="274" spans="1:14" ht="12.5">
      <c r="A274">
        <v>273</v>
      </c>
      <c r="B274" s="16">
        <v>42851</v>
      </c>
      <c r="C274" s="5" t="s">
        <v>174</v>
      </c>
      <c r="D274" s="8">
        <v>17000</v>
      </c>
      <c r="E274" s="17"/>
      <c r="F274" s="6" t="s">
        <v>880</v>
      </c>
      <c r="G274" s="5" t="s">
        <v>1396</v>
      </c>
      <c r="H274" s="25" t="s">
        <v>1397</v>
      </c>
      <c r="I274" s="2"/>
      <c r="J274" s="2"/>
      <c r="K274" s="2"/>
      <c r="L274" s="2"/>
      <c r="N274" s="2"/>
    </row>
    <row r="275" spans="1:14" ht="12.5">
      <c r="A275">
        <v>274</v>
      </c>
      <c r="B275" s="11">
        <v>42852</v>
      </c>
      <c r="C275" s="2" t="s">
        <v>294</v>
      </c>
      <c r="D275" s="12" t="s">
        <v>794</v>
      </c>
      <c r="E275" s="3"/>
      <c r="F275" s="2" t="s">
        <v>900</v>
      </c>
      <c r="G275" s="2" t="s">
        <v>920</v>
      </c>
      <c r="H275" s="21" t="s">
        <v>1398</v>
      </c>
      <c r="I275" s="2"/>
      <c r="J275" s="2"/>
      <c r="K275" s="2"/>
      <c r="L275" s="2"/>
      <c r="N275" s="2"/>
    </row>
    <row r="276" spans="1:14" ht="12.5">
      <c r="A276">
        <v>275</v>
      </c>
      <c r="B276" s="11">
        <v>42852</v>
      </c>
      <c r="C276" s="2" t="s">
        <v>134</v>
      </c>
      <c r="D276" s="12" t="s">
        <v>794</v>
      </c>
      <c r="E276" s="3"/>
      <c r="F276" s="2" t="s">
        <v>900</v>
      </c>
      <c r="G276" s="2" t="s">
        <v>920</v>
      </c>
      <c r="H276" s="21" t="s">
        <v>1399</v>
      </c>
      <c r="I276" s="2"/>
      <c r="J276" s="2"/>
      <c r="K276" s="2"/>
      <c r="L276" s="2"/>
      <c r="N276" s="2"/>
    </row>
    <row r="277" spans="1:14" ht="12.5">
      <c r="A277">
        <v>276</v>
      </c>
      <c r="B277" s="11">
        <v>42856</v>
      </c>
      <c r="C277" s="2" t="s">
        <v>232</v>
      </c>
      <c r="D277" s="12" t="s">
        <v>794</v>
      </c>
      <c r="E277" s="3"/>
      <c r="F277" s="2" t="s">
        <v>891</v>
      </c>
      <c r="G277" s="2" t="s">
        <v>83</v>
      </c>
      <c r="H277" s="21" t="s">
        <v>1400</v>
      </c>
      <c r="I277" s="2"/>
      <c r="J277" s="2"/>
      <c r="K277" s="2"/>
      <c r="L277" s="2"/>
      <c r="N277" s="2"/>
    </row>
    <row r="278" spans="1:14" ht="12.5">
      <c r="A278">
        <v>277</v>
      </c>
      <c r="B278" s="9">
        <v>42856</v>
      </c>
      <c r="C278" s="6" t="s">
        <v>159</v>
      </c>
      <c r="D278" s="8">
        <v>5000000</v>
      </c>
      <c r="E278" s="8"/>
      <c r="F278" s="6" t="s">
        <v>881</v>
      </c>
      <c r="G278" s="14" t="s">
        <v>1401</v>
      </c>
      <c r="H278" s="22" t="s">
        <v>1402</v>
      </c>
      <c r="I278" s="2"/>
      <c r="J278" s="2"/>
      <c r="K278" s="2"/>
      <c r="L278" s="2"/>
      <c r="N278" s="2"/>
    </row>
    <row r="279" spans="1:14" ht="12.5">
      <c r="A279">
        <v>278</v>
      </c>
      <c r="B279" s="11">
        <v>42857</v>
      </c>
      <c r="C279" s="2" t="s">
        <v>1129</v>
      </c>
      <c r="D279" s="12">
        <v>50000</v>
      </c>
      <c r="E279" s="3"/>
      <c r="F279" s="2" t="s">
        <v>900</v>
      </c>
      <c r="G279" s="2" t="s">
        <v>1403</v>
      </c>
      <c r="H279" s="89" t="s">
        <v>1404</v>
      </c>
      <c r="I279" s="2"/>
      <c r="J279" s="2"/>
      <c r="K279" s="2"/>
      <c r="L279" s="2"/>
      <c r="N279" s="2"/>
    </row>
    <row r="280" spans="1:14" ht="12.5">
      <c r="A280">
        <v>279</v>
      </c>
      <c r="B280" s="9">
        <v>42858</v>
      </c>
      <c r="C280" s="6" t="s">
        <v>849</v>
      </c>
      <c r="D280" s="8">
        <v>750000</v>
      </c>
      <c r="E280" s="8"/>
      <c r="F280" s="6" t="s">
        <v>881</v>
      </c>
      <c r="G280" s="6" t="s">
        <v>6</v>
      </c>
      <c r="H280" s="22" t="s">
        <v>1405</v>
      </c>
      <c r="I280" s="2"/>
      <c r="J280" s="2"/>
      <c r="K280" s="2"/>
      <c r="L280" s="2"/>
      <c r="N280" s="2"/>
    </row>
    <row r="281" spans="1:14" ht="12.5">
      <c r="A281">
        <v>280</v>
      </c>
      <c r="B281" s="11">
        <v>42858</v>
      </c>
      <c r="C281" s="2" t="s">
        <v>386</v>
      </c>
      <c r="D281" s="12">
        <v>705000</v>
      </c>
      <c r="E281" s="3"/>
      <c r="F281" s="2" t="s">
        <v>894</v>
      </c>
      <c r="G281" s="2" t="s">
        <v>1406</v>
      </c>
      <c r="H281" s="21" t="s">
        <v>1407</v>
      </c>
      <c r="I281" s="2"/>
      <c r="J281" s="2"/>
      <c r="K281" s="2"/>
      <c r="L281" s="2"/>
      <c r="N281" s="2"/>
    </row>
    <row r="282" spans="1:14" ht="12.5">
      <c r="A282">
        <v>281</v>
      </c>
      <c r="B282" s="11">
        <v>42858</v>
      </c>
      <c r="C282" s="2" t="s">
        <v>968</v>
      </c>
      <c r="D282" s="12">
        <v>6700000</v>
      </c>
      <c r="E282" s="3"/>
      <c r="F282" s="2" t="s">
        <v>881</v>
      </c>
      <c r="G282" s="2" t="s">
        <v>1409</v>
      </c>
      <c r="H282" s="89" t="s">
        <v>1410</v>
      </c>
      <c r="I282" s="2"/>
      <c r="J282" s="2"/>
      <c r="K282" s="2"/>
      <c r="L282" s="2"/>
      <c r="N282" s="2"/>
    </row>
    <row r="283" spans="1:14" ht="12.5">
      <c r="A283">
        <v>282</v>
      </c>
      <c r="B283" s="11">
        <v>42865</v>
      </c>
      <c r="C283" s="13" t="s">
        <v>369</v>
      </c>
      <c r="D283" s="12">
        <v>50000</v>
      </c>
      <c r="E283" s="3"/>
      <c r="F283" s="2" t="s">
        <v>880</v>
      </c>
      <c r="G283" s="2" t="s">
        <v>1386</v>
      </c>
      <c r="H283" s="89" t="s">
        <v>1411</v>
      </c>
      <c r="I283" s="2"/>
      <c r="J283" s="2"/>
      <c r="K283" s="2"/>
      <c r="L283" s="2"/>
      <c r="N283" s="2"/>
    </row>
    <row r="284" spans="1:14" ht="12.5">
      <c r="A284">
        <v>283</v>
      </c>
      <c r="B284" s="11">
        <v>42866</v>
      </c>
      <c r="C284" s="2" t="s">
        <v>681</v>
      </c>
      <c r="D284" s="12">
        <v>4000000</v>
      </c>
      <c r="E284" s="3"/>
      <c r="F284" s="2" t="s">
        <v>887</v>
      </c>
      <c r="G284" s="2" t="s">
        <v>76</v>
      </c>
      <c r="H284" s="21" t="s">
        <v>1412</v>
      </c>
      <c r="I284" s="2"/>
      <c r="J284" s="2"/>
      <c r="K284" s="2"/>
      <c r="L284" s="2"/>
      <c r="N284" s="2"/>
    </row>
    <row r="285" spans="1:14" ht="12.5">
      <c r="A285">
        <v>284</v>
      </c>
      <c r="B285" s="11">
        <v>42870</v>
      </c>
      <c r="C285" s="2" t="s">
        <v>147</v>
      </c>
      <c r="D285" s="12">
        <v>20000</v>
      </c>
      <c r="E285" s="3"/>
      <c r="F285" s="6" t="s">
        <v>880</v>
      </c>
      <c r="G285" s="2" t="s">
        <v>18</v>
      </c>
      <c r="H285" s="21" t="s">
        <v>1413</v>
      </c>
      <c r="I285" s="2"/>
      <c r="J285" s="2"/>
      <c r="K285" s="2"/>
      <c r="L285" s="2"/>
      <c r="N285" s="2"/>
    </row>
    <row r="286" spans="1:14" ht="12.5">
      <c r="A286">
        <v>285</v>
      </c>
      <c r="B286" s="9">
        <v>42871</v>
      </c>
      <c r="C286" s="6" t="s">
        <v>109</v>
      </c>
      <c r="D286" s="8">
        <v>1500000</v>
      </c>
      <c r="E286" s="8"/>
      <c r="F286" s="6" t="s">
        <v>883</v>
      </c>
      <c r="G286" s="6" t="s">
        <v>1414</v>
      </c>
      <c r="H286" s="24" t="s">
        <v>1415</v>
      </c>
      <c r="I286" s="2"/>
      <c r="J286" s="2"/>
      <c r="K286" s="2"/>
      <c r="L286" s="2"/>
      <c r="N286" s="2"/>
    </row>
    <row r="287" spans="1:14" ht="12.5">
      <c r="A287">
        <v>286</v>
      </c>
      <c r="B287" s="11">
        <v>42877</v>
      </c>
      <c r="C287" s="2" t="s">
        <v>203</v>
      </c>
      <c r="D287" s="12">
        <v>2100000</v>
      </c>
      <c r="E287" s="3"/>
      <c r="F287" s="6" t="s">
        <v>880</v>
      </c>
      <c r="G287" s="2" t="s">
        <v>1416</v>
      </c>
      <c r="H287" s="21" t="s">
        <v>1417</v>
      </c>
      <c r="I287" s="2"/>
      <c r="J287" s="2"/>
      <c r="K287" s="2"/>
      <c r="L287" s="2"/>
      <c r="N287" s="2"/>
    </row>
    <row r="288" spans="1:14" ht="12.5">
      <c r="A288">
        <v>287</v>
      </c>
      <c r="B288" s="11">
        <v>42878</v>
      </c>
      <c r="C288" s="2" t="s">
        <v>140</v>
      </c>
      <c r="D288" s="12">
        <v>50000</v>
      </c>
      <c r="E288" s="3"/>
      <c r="F288" s="6" t="s">
        <v>900</v>
      </c>
      <c r="G288" s="2" t="s">
        <v>927</v>
      </c>
      <c r="H288" s="21" t="s">
        <v>1418</v>
      </c>
      <c r="I288" s="2"/>
      <c r="J288" s="2"/>
      <c r="K288" s="2"/>
      <c r="L288" s="2"/>
      <c r="N288" s="2"/>
    </row>
    <row r="289" spans="1:14" ht="12.5">
      <c r="A289">
        <v>288</v>
      </c>
      <c r="B289" s="11">
        <v>42878</v>
      </c>
      <c r="C289" s="2" t="s">
        <v>106</v>
      </c>
      <c r="D289" s="12">
        <v>50000</v>
      </c>
      <c r="E289" s="3"/>
      <c r="F289" s="6" t="s">
        <v>900</v>
      </c>
      <c r="G289" s="2" t="s">
        <v>927</v>
      </c>
      <c r="H289" s="21" t="s">
        <v>1419</v>
      </c>
      <c r="I289" s="2"/>
      <c r="J289" s="2"/>
      <c r="K289" s="2"/>
      <c r="L289" s="2"/>
      <c r="N289" s="2"/>
    </row>
    <row r="290" spans="1:14" ht="12.5">
      <c r="A290">
        <v>289</v>
      </c>
      <c r="B290" s="11">
        <v>42878</v>
      </c>
      <c r="C290" s="2" t="s">
        <v>134</v>
      </c>
      <c r="D290" s="12">
        <v>50000</v>
      </c>
      <c r="E290" s="3"/>
      <c r="F290" s="6" t="s">
        <v>900</v>
      </c>
      <c r="G290" s="2" t="s">
        <v>927</v>
      </c>
      <c r="H290" s="21" t="s">
        <v>1420</v>
      </c>
      <c r="I290" s="2"/>
      <c r="J290" s="2"/>
      <c r="K290" s="2"/>
      <c r="L290" s="2"/>
      <c r="N290" s="2"/>
    </row>
    <row r="291" spans="1:14" ht="12.5">
      <c r="A291">
        <v>290</v>
      </c>
      <c r="B291" s="11">
        <v>42887</v>
      </c>
      <c r="C291" s="2" t="s">
        <v>303</v>
      </c>
      <c r="D291" s="12">
        <v>50000</v>
      </c>
      <c r="E291" s="3"/>
      <c r="F291" s="2" t="s">
        <v>891</v>
      </c>
      <c r="G291" s="2" t="s">
        <v>794</v>
      </c>
      <c r="H291" s="89" t="s">
        <v>1421</v>
      </c>
      <c r="I291" s="2"/>
      <c r="J291" s="2"/>
      <c r="K291" s="2"/>
      <c r="L291" s="2"/>
      <c r="N291" s="2"/>
    </row>
    <row r="292" spans="1:14" ht="12.5">
      <c r="A292">
        <v>291</v>
      </c>
      <c r="B292" s="11">
        <v>42890</v>
      </c>
      <c r="C292" s="2" t="s">
        <v>475</v>
      </c>
      <c r="D292" s="12">
        <v>3000</v>
      </c>
      <c r="E292" s="3"/>
      <c r="F292" s="2" t="s">
        <v>880</v>
      </c>
      <c r="G292" s="2" t="s">
        <v>66</v>
      </c>
      <c r="H292" s="21" t="s">
        <v>1422</v>
      </c>
      <c r="I292" s="2"/>
      <c r="J292" s="2"/>
      <c r="K292" s="2"/>
      <c r="L292" s="2"/>
      <c r="N292" s="2"/>
    </row>
    <row r="293" spans="1:14" ht="12.5">
      <c r="A293">
        <v>292</v>
      </c>
      <c r="B293" s="11">
        <v>42892</v>
      </c>
      <c r="C293" s="2" t="s">
        <v>169</v>
      </c>
      <c r="D293" s="12">
        <v>3000000</v>
      </c>
      <c r="E293" s="3"/>
      <c r="F293" s="2" t="s">
        <v>880</v>
      </c>
      <c r="G293" s="2" t="s">
        <v>1423</v>
      </c>
      <c r="H293" s="21" t="s">
        <v>1424</v>
      </c>
      <c r="I293" s="2"/>
      <c r="J293" s="2"/>
      <c r="K293" s="2"/>
      <c r="L293" s="2"/>
      <c r="N293" s="2"/>
    </row>
    <row r="294" spans="1:14" ht="12.5">
      <c r="A294">
        <v>293</v>
      </c>
      <c r="B294" s="9">
        <v>42894</v>
      </c>
      <c r="C294" s="6" t="s">
        <v>562</v>
      </c>
      <c r="D294" s="8" t="s">
        <v>794</v>
      </c>
      <c r="E294" s="7"/>
      <c r="F294" s="6" t="s">
        <v>880</v>
      </c>
      <c r="G294" s="6" t="s">
        <v>794</v>
      </c>
      <c r="H294" s="22" t="s">
        <v>1425</v>
      </c>
      <c r="I294" s="2"/>
      <c r="J294" s="2"/>
      <c r="K294" s="2"/>
      <c r="L294" s="2"/>
      <c r="N294" s="2"/>
    </row>
    <row r="295" spans="1:14" ht="12.5">
      <c r="A295">
        <v>294</v>
      </c>
      <c r="B295" s="9">
        <v>42898</v>
      </c>
      <c r="C295" s="6" t="s">
        <v>678</v>
      </c>
      <c r="D295" s="8" t="s">
        <v>794</v>
      </c>
      <c r="E295" s="8"/>
      <c r="F295" s="6" t="s">
        <v>900</v>
      </c>
      <c r="G295" s="6" t="s">
        <v>794</v>
      </c>
      <c r="H295" s="22" t="s">
        <v>1426</v>
      </c>
      <c r="I295" s="2"/>
      <c r="J295" s="2"/>
      <c r="K295" s="2"/>
      <c r="L295" s="2"/>
      <c r="N295" s="2"/>
    </row>
    <row r="296" spans="1:14" ht="12.5">
      <c r="A296">
        <v>295</v>
      </c>
      <c r="B296" s="11">
        <v>42902</v>
      </c>
      <c r="C296" s="2" t="s">
        <v>184</v>
      </c>
      <c r="D296" s="12" t="s">
        <v>794</v>
      </c>
      <c r="E296" s="3"/>
      <c r="F296" s="6" t="s">
        <v>900</v>
      </c>
      <c r="G296" s="2" t="s">
        <v>1427</v>
      </c>
      <c r="H296" s="21" t="s">
        <v>1428</v>
      </c>
      <c r="I296" s="2"/>
      <c r="J296" s="2"/>
      <c r="K296" s="2"/>
      <c r="L296" s="2"/>
      <c r="N296" s="2"/>
    </row>
    <row r="297" spans="1:14" ht="12.5">
      <c r="A297">
        <v>296</v>
      </c>
      <c r="B297" s="11">
        <v>42902</v>
      </c>
      <c r="C297" s="2" t="s">
        <v>577</v>
      </c>
      <c r="D297" s="12" t="s">
        <v>794</v>
      </c>
      <c r="E297" s="3"/>
      <c r="F297" s="6" t="s">
        <v>900</v>
      </c>
      <c r="G297" s="2" t="s">
        <v>1427</v>
      </c>
      <c r="H297" s="21" t="s">
        <v>1429</v>
      </c>
      <c r="I297" s="2"/>
      <c r="J297" s="2"/>
      <c r="K297" s="2"/>
      <c r="L297" s="2"/>
      <c r="N297" s="2"/>
    </row>
    <row r="298" spans="1:14" ht="12.5">
      <c r="A298">
        <v>297</v>
      </c>
      <c r="B298" s="9">
        <v>42902</v>
      </c>
      <c r="C298" s="6" t="s">
        <v>361</v>
      </c>
      <c r="D298" s="8">
        <v>200000</v>
      </c>
      <c r="E298" s="8"/>
      <c r="F298" s="6" t="s">
        <v>900</v>
      </c>
      <c r="G298" s="6" t="s">
        <v>1430</v>
      </c>
      <c r="H298" s="22" t="s">
        <v>1431</v>
      </c>
      <c r="I298" s="2"/>
      <c r="J298" s="2"/>
      <c r="K298" s="2"/>
      <c r="L298" s="2"/>
      <c r="N298" s="2"/>
    </row>
    <row r="299" spans="1:14" ht="12.5">
      <c r="A299">
        <v>298</v>
      </c>
      <c r="B299" s="11">
        <v>42903</v>
      </c>
      <c r="C299" s="2" t="s">
        <v>558</v>
      </c>
      <c r="D299" s="12" t="s">
        <v>794</v>
      </c>
      <c r="E299" s="3"/>
      <c r="F299" s="6" t="s">
        <v>880</v>
      </c>
      <c r="G299" s="2" t="s">
        <v>69</v>
      </c>
      <c r="H299" s="21" t="s">
        <v>1432</v>
      </c>
      <c r="I299" s="2"/>
      <c r="J299" s="2"/>
      <c r="K299" s="2"/>
      <c r="L299" s="2"/>
      <c r="N299" s="2"/>
    </row>
    <row r="300" spans="1:14" ht="12.5">
      <c r="A300">
        <v>299</v>
      </c>
      <c r="B300" s="11">
        <v>42903</v>
      </c>
      <c r="C300" s="2" t="s">
        <v>475</v>
      </c>
      <c r="D300" s="12">
        <v>3000</v>
      </c>
      <c r="E300" s="3"/>
      <c r="F300" s="2" t="s">
        <v>900</v>
      </c>
      <c r="G300" s="2" t="s">
        <v>1433</v>
      </c>
      <c r="H300" s="21" t="s">
        <v>1434</v>
      </c>
      <c r="I300" s="2"/>
      <c r="J300" s="2"/>
      <c r="K300" s="2"/>
      <c r="L300" s="2"/>
      <c r="N300" s="2"/>
    </row>
    <row r="301" spans="1:14" ht="12.5">
      <c r="A301">
        <v>300</v>
      </c>
      <c r="B301" s="9">
        <v>42905</v>
      </c>
      <c r="C301" s="6" t="s">
        <v>1435</v>
      </c>
      <c r="D301" s="8">
        <v>500000</v>
      </c>
      <c r="E301" s="8"/>
      <c r="F301" s="6" t="s">
        <v>880</v>
      </c>
      <c r="G301" s="6" t="s">
        <v>1436</v>
      </c>
      <c r="H301" s="22" t="s">
        <v>1437</v>
      </c>
      <c r="I301" s="2"/>
      <c r="J301" s="2"/>
      <c r="K301" s="2"/>
      <c r="L301" s="2"/>
      <c r="N301" s="2"/>
    </row>
    <row r="302" spans="1:14" ht="12.5">
      <c r="A302">
        <v>301</v>
      </c>
      <c r="B302" s="9">
        <v>42907</v>
      </c>
      <c r="C302" s="6" t="s">
        <v>204</v>
      </c>
      <c r="D302" s="8">
        <v>2000000</v>
      </c>
      <c r="E302" s="8"/>
      <c r="F302" s="6" t="s">
        <v>880</v>
      </c>
      <c r="G302" s="6" t="s">
        <v>1438</v>
      </c>
      <c r="H302" s="22" t="s">
        <v>1439</v>
      </c>
      <c r="I302" s="2"/>
      <c r="J302" s="2"/>
      <c r="K302" s="2"/>
      <c r="L302" s="2"/>
      <c r="N302" s="2"/>
    </row>
    <row r="303" spans="1:14" ht="12.5">
      <c r="A303">
        <v>302</v>
      </c>
      <c r="B303" s="9">
        <v>42909</v>
      </c>
      <c r="C303" s="6" t="s">
        <v>149</v>
      </c>
      <c r="D303" s="8">
        <v>1520000</v>
      </c>
      <c r="E303" s="8"/>
      <c r="F303" s="6" t="s">
        <v>880</v>
      </c>
      <c r="G303" s="6" t="s">
        <v>1440</v>
      </c>
      <c r="H303" s="22" t="s">
        <v>1441</v>
      </c>
      <c r="I303" s="2"/>
      <c r="J303" s="2"/>
      <c r="K303" s="2"/>
      <c r="L303" s="2"/>
      <c r="N303" s="2"/>
    </row>
    <row r="304" spans="1:14" ht="12.5">
      <c r="A304">
        <v>303</v>
      </c>
      <c r="B304" s="9">
        <v>42913</v>
      </c>
      <c r="C304" s="14" t="s">
        <v>609</v>
      </c>
      <c r="D304" s="8">
        <v>600000</v>
      </c>
      <c r="E304" s="8"/>
      <c r="F304" s="6" t="s">
        <v>880</v>
      </c>
      <c r="G304" s="6" t="s">
        <v>1442</v>
      </c>
      <c r="H304" s="22" t="s">
        <v>1443</v>
      </c>
      <c r="I304" s="2"/>
      <c r="J304" s="2"/>
      <c r="K304" s="2"/>
      <c r="L304" s="2"/>
      <c r="N304" s="2"/>
    </row>
    <row r="305" spans="1:14" ht="12.5">
      <c r="A305">
        <v>304</v>
      </c>
      <c r="B305" s="9">
        <v>42914</v>
      </c>
      <c r="C305" s="6" t="s">
        <v>916</v>
      </c>
      <c r="D305" s="8">
        <v>1100000</v>
      </c>
      <c r="E305" s="8"/>
      <c r="F305" s="6" t="s">
        <v>880</v>
      </c>
      <c r="G305" s="6" t="s">
        <v>1444</v>
      </c>
      <c r="H305" s="22" t="s">
        <v>1445</v>
      </c>
      <c r="I305" s="2"/>
      <c r="J305" s="2"/>
      <c r="K305" s="2"/>
      <c r="L305" s="2"/>
      <c r="N305" s="2"/>
    </row>
    <row r="306" spans="1:14" ht="12.5">
      <c r="A306">
        <v>305</v>
      </c>
      <c r="B306" s="11">
        <v>42917</v>
      </c>
      <c r="C306" s="2" t="s">
        <v>265</v>
      </c>
      <c r="D306" s="12">
        <v>200000</v>
      </c>
      <c r="E306" s="3"/>
      <c r="F306" s="2" t="s">
        <v>880</v>
      </c>
      <c r="G306" s="2" t="s">
        <v>838</v>
      </c>
      <c r="H306" s="89" t="s">
        <v>1007</v>
      </c>
      <c r="I306" s="2"/>
      <c r="J306" s="2"/>
      <c r="K306" s="2"/>
      <c r="L306" s="2"/>
      <c r="N306" s="2"/>
    </row>
    <row r="307" spans="1:14" ht="12.5">
      <c r="A307">
        <v>306</v>
      </c>
      <c r="B307" s="11">
        <v>42926</v>
      </c>
      <c r="C307" s="2" t="s">
        <v>196</v>
      </c>
      <c r="D307" s="12" t="s">
        <v>794</v>
      </c>
      <c r="E307" s="3"/>
      <c r="F307" s="6" t="s">
        <v>880</v>
      </c>
      <c r="G307" s="2" t="s">
        <v>1446</v>
      </c>
      <c r="H307" s="21" t="s">
        <v>1447</v>
      </c>
      <c r="I307" s="2"/>
      <c r="J307" s="2"/>
      <c r="K307" s="2"/>
      <c r="L307" s="2"/>
      <c r="N307" s="2"/>
    </row>
    <row r="308" spans="1:14" ht="12.5">
      <c r="A308">
        <v>307</v>
      </c>
      <c r="B308" s="11">
        <v>42933</v>
      </c>
      <c r="C308" s="2" t="s">
        <v>253</v>
      </c>
      <c r="D308" s="12" t="s">
        <v>794</v>
      </c>
      <c r="E308" s="3"/>
      <c r="F308" s="2" t="s">
        <v>880</v>
      </c>
      <c r="G308" s="2" t="s">
        <v>83</v>
      </c>
      <c r="H308" s="21" t="s">
        <v>1448</v>
      </c>
      <c r="I308" s="2"/>
      <c r="J308" s="2"/>
      <c r="K308" s="2"/>
      <c r="L308" s="2"/>
      <c r="N308" s="2"/>
    </row>
    <row r="309" spans="1:14" ht="12.5">
      <c r="A309">
        <v>308</v>
      </c>
      <c r="B309" s="11">
        <v>42941</v>
      </c>
      <c r="C309" s="2" t="s">
        <v>136</v>
      </c>
      <c r="D309" s="12">
        <v>2200000</v>
      </c>
      <c r="E309" s="3"/>
      <c r="F309" s="6" t="s">
        <v>880</v>
      </c>
      <c r="G309" s="32" t="s">
        <v>794</v>
      </c>
      <c r="H309" s="21" t="s">
        <v>1449</v>
      </c>
      <c r="I309" s="2"/>
      <c r="J309" s="2"/>
      <c r="K309" s="2"/>
      <c r="L309" s="2"/>
      <c r="N309" s="2"/>
    </row>
    <row r="310" spans="1:14" ht="12.5">
      <c r="A310">
        <v>309</v>
      </c>
      <c r="B310" s="11">
        <v>42941</v>
      </c>
      <c r="C310" s="2" t="s">
        <v>136</v>
      </c>
      <c r="D310" s="12">
        <v>500000</v>
      </c>
      <c r="E310" s="3"/>
      <c r="F310" s="2" t="s">
        <v>900</v>
      </c>
      <c r="G310" s="32" t="s">
        <v>794</v>
      </c>
      <c r="H310" s="21" t="s">
        <v>1450</v>
      </c>
      <c r="I310" s="2"/>
      <c r="J310" s="2"/>
      <c r="K310" s="2"/>
      <c r="L310" s="2"/>
      <c r="N310" s="2"/>
    </row>
    <row r="311" spans="1:14" ht="12.5">
      <c r="A311">
        <v>310</v>
      </c>
      <c r="B311" s="11">
        <v>42946</v>
      </c>
      <c r="C311" s="2" t="s">
        <v>134</v>
      </c>
      <c r="D311" s="12">
        <v>2000000</v>
      </c>
      <c r="E311" s="3"/>
      <c r="F311" s="2" t="s">
        <v>900</v>
      </c>
      <c r="G311" s="2" t="s">
        <v>1451</v>
      </c>
      <c r="H311" s="21" t="s">
        <v>1452</v>
      </c>
      <c r="I311" s="2"/>
      <c r="J311" s="2"/>
      <c r="K311" s="2"/>
      <c r="L311" s="2"/>
      <c r="N311" s="2"/>
    </row>
    <row r="312" spans="1:14" ht="12.5">
      <c r="A312">
        <v>311</v>
      </c>
      <c r="B312" s="9">
        <v>42947</v>
      </c>
      <c r="C312" s="6" t="s">
        <v>134</v>
      </c>
      <c r="D312" s="8">
        <v>10300000</v>
      </c>
      <c r="E312" s="8"/>
      <c r="F312" s="6" t="s">
        <v>881</v>
      </c>
      <c r="G312" s="14" t="s">
        <v>1453</v>
      </c>
      <c r="H312" s="22" t="s">
        <v>1454</v>
      </c>
      <c r="I312" s="2"/>
      <c r="J312" s="2"/>
      <c r="K312" s="2"/>
      <c r="L312" s="2"/>
      <c r="N312" s="2"/>
    </row>
    <row r="313" spans="1:14" ht="12.5">
      <c r="A313">
        <v>312</v>
      </c>
      <c r="B313" s="9">
        <v>42947</v>
      </c>
      <c r="C313" s="6" t="s">
        <v>627</v>
      </c>
      <c r="D313" s="8">
        <v>227000</v>
      </c>
      <c r="E313" s="8"/>
      <c r="F313" s="6" t="s">
        <v>880</v>
      </c>
      <c r="G313" s="6" t="s">
        <v>1455</v>
      </c>
      <c r="H313" s="22" t="s">
        <v>1456</v>
      </c>
      <c r="I313" s="2"/>
      <c r="J313" s="2"/>
      <c r="K313" s="2"/>
      <c r="L313" s="2"/>
      <c r="N313" s="2"/>
    </row>
    <row r="314" spans="1:14" ht="12.5">
      <c r="A314">
        <v>313</v>
      </c>
      <c r="B314" s="11">
        <v>42947</v>
      </c>
      <c r="C314" s="2" t="s">
        <v>205</v>
      </c>
      <c r="D314" s="12">
        <v>150000</v>
      </c>
      <c r="E314" s="3"/>
      <c r="F314" s="2" t="s">
        <v>891</v>
      </c>
      <c r="G314" s="2" t="s">
        <v>943</v>
      </c>
      <c r="H314" s="21" t="s">
        <v>1457</v>
      </c>
      <c r="I314" s="2"/>
      <c r="J314" s="2"/>
      <c r="K314" s="2"/>
      <c r="L314" s="2"/>
      <c r="N314" s="2"/>
    </row>
    <row r="315" spans="1:14" ht="12.5">
      <c r="A315">
        <v>314</v>
      </c>
      <c r="B315" s="9">
        <v>42948</v>
      </c>
      <c r="C315" s="6" t="s">
        <v>140</v>
      </c>
      <c r="D315" s="8">
        <v>10000000</v>
      </c>
      <c r="E315" s="8"/>
      <c r="F315" s="6" t="s">
        <v>881</v>
      </c>
      <c r="G315" s="14" t="s">
        <v>1458</v>
      </c>
      <c r="H315" s="22" t="s">
        <v>1459</v>
      </c>
      <c r="I315" s="2"/>
      <c r="J315" s="2"/>
      <c r="K315" s="2"/>
      <c r="L315" s="2"/>
      <c r="N315" s="2"/>
    </row>
    <row r="316" spans="1:14" ht="12.5">
      <c r="A316">
        <v>315</v>
      </c>
      <c r="B316" s="9">
        <v>42948</v>
      </c>
      <c r="C316" s="6" t="s">
        <v>280</v>
      </c>
      <c r="D316" s="8">
        <v>200000</v>
      </c>
      <c r="E316" s="8"/>
      <c r="F316" s="6" t="s">
        <v>880</v>
      </c>
      <c r="G316" s="6" t="s">
        <v>838</v>
      </c>
      <c r="H316" s="22" t="s">
        <v>1460</v>
      </c>
      <c r="I316" s="2"/>
      <c r="J316" s="2"/>
      <c r="K316" s="2"/>
      <c r="L316" s="2"/>
      <c r="N316" s="2"/>
    </row>
    <row r="317" spans="1:14" ht="12.5">
      <c r="A317">
        <v>316</v>
      </c>
      <c r="B317" s="16">
        <v>42948</v>
      </c>
      <c r="C317" s="5" t="s">
        <v>238</v>
      </c>
      <c r="D317" s="8">
        <v>100000</v>
      </c>
      <c r="E317" s="17"/>
      <c r="F317" s="5" t="s">
        <v>891</v>
      </c>
      <c r="G317" s="5" t="s">
        <v>1461</v>
      </c>
      <c r="H317" s="18" t="s">
        <v>1462</v>
      </c>
      <c r="I317" s="2"/>
      <c r="J317" s="2"/>
      <c r="K317" s="2"/>
      <c r="L317" s="2"/>
      <c r="N317" s="2"/>
    </row>
    <row r="318" spans="1:14" ht="12.5">
      <c r="A318">
        <v>317</v>
      </c>
      <c r="B318" s="9">
        <v>42950</v>
      </c>
      <c r="C318" s="6" t="s">
        <v>174</v>
      </c>
      <c r="D318" s="8">
        <v>600000</v>
      </c>
      <c r="E318" s="8"/>
      <c r="F318" s="6" t="s">
        <v>880</v>
      </c>
      <c r="G318" s="6" t="s">
        <v>1463</v>
      </c>
      <c r="H318" s="22" t="s">
        <v>1464</v>
      </c>
      <c r="I318" s="2"/>
      <c r="J318" s="2"/>
      <c r="K318" s="2"/>
      <c r="L318" s="2"/>
      <c r="N318" s="2"/>
    </row>
    <row r="319" spans="1:14" ht="12.5">
      <c r="A319">
        <v>318</v>
      </c>
      <c r="B319" s="9">
        <v>42951</v>
      </c>
      <c r="C319" s="6" t="s">
        <v>627</v>
      </c>
      <c r="D319" s="8">
        <v>237000</v>
      </c>
      <c r="E319" s="8"/>
      <c r="F319" s="6" t="s">
        <v>880</v>
      </c>
      <c r="G319" s="6" t="s">
        <v>1455</v>
      </c>
      <c r="H319" s="22" t="s">
        <v>1465</v>
      </c>
      <c r="I319" s="2"/>
      <c r="J319" s="2"/>
      <c r="K319" s="2"/>
      <c r="L319" s="2"/>
      <c r="N319" s="2"/>
    </row>
    <row r="320" spans="1:14" ht="12.5">
      <c r="A320">
        <v>319</v>
      </c>
      <c r="B320" s="11">
        <v>42951</v>
      </c>
      <c r="C320" s="30" t="s">
        <v>205</v>
      </c>
      <c r="D320" s="12">
        <v>100000</v>
      </c>
      <c r="E320" s="3"/>
      <c r="F320" s="2" t="s">
        <v>891</v>
      </c>
      <c r="G320" s="30" t="s">
        <v>943</v>
      </c>
      <c r="H320" s="21" t="s">
        <v>1466</v>
      </c>
      <c r="I320" s="2"/>
      <c r="J320" s="2"/>
      <c r="K320" s="2"/>
      <c r="L320" s="2"/>
      <c r="N320" s="2"/>
    </row>
    <row r="321" spans="1:14" ht="12.5">
      <c r="A321">
        <v>320</v>
      </c>
      <c r="B321" s="33">
        <v>42954</v>
      </c>
      <c r="C321" s="6" t="s">
        <v>321</v>
      </c>
      <c r="D321" s="8">
        <v>120000</v>
      </c>
      <c r="E321" s="8"/>
      <c r="F321" s="6" t="s">
        <v>880</v>
      </c>
      <c r="G321" s="31" t="s">
        <v>1467</v>
      </c>
      <c r="H321" s="22" t="s">
        <v>1468</v>
      </c>
      <c r="I321" s="2"/>
      <c r="J321" s="2"/>
      <c r="K321" s="2"/>
      <c r="L321" s="2"/>
      <c r="N321" s="2"/>
    </row>
    <row r="322" spans="1:14" ht="12.5">
      <c r="A322">
        <v>321</v>
      </c>
      <c r="B322" s="11">
        <v>42955</v>
      </c>
      <c r="C322" s="2" t="s">
        <v>401</v>
      </c>
      <c r="D322" s="12">
        <v>150000</v>
      </c>
      <c r="E322" s="3"/>
      <c r="F322" s="2" t="s">
        <v>880</v>
      </c>
      <c r="G322" s="2" t="s">
        <v>838</v>
      </c>
      <c r="H322" s="21" t="s">
        <v>1469</v>
      </c>
      <c r="I322" s="2"/>
      <c r="J322" s="2"/>
      <c r="K322" s="2"/>
      <c r="L322" s="2"/>
      <c r="N322" s="2"/>
    </row>
    <row r="323" spans="1:14" ht="12.5">
      <c r="A323">
        <v>322</v>
      </c>
      <c r="B323" s="11">
        <v>42955</v>
      </c>
      <c r="C323" s="2" t="s">
        <v>1470</v>
      </c>
      <c r="D323" s="12">
        <v>17000</v>
      </c>
      <c r="E323" s="3"/>
      <c r="F323" s="2" t="s">
        <v>880</v>
      </c>
      <c r="G323" s="2" t="s">
        <v>1471</v>
      </c>
      <c r="H323" s="21" t="s">
        <v>1472</v>
      </c>
      <c r="I323" s="2"/>
      <c r="J323" s="2"/>
      <c r="K323" s="2"/>
      <c r="L323" s="2"/>
      <c r="N323" s="2"/>
    </row>
    <row r="324" spans="1:14" ht="12.5">
      <c r="A324">
        <v>323</v>
      </c>
      <c r="B324" s="9">
        <v>42961</v>
      </c>
      <c r="C324" s="6" t="s">
        <v>1473</v>
      </c>
      <c r="D324" s="8">
        <v>7150000</v>
      </c>
      <c r="E324" s="8"/>
      <c r="F324" s="6" t="s">
        <v>887</v>
      </c>
      <c r="G324" s="6" t="s">
        <v>1474</v>
      </c>
      <c r="H324" s="24" t="s">
        <v>1475</v>
      </c>
      <c r="I324" s="2"/>
      <c r="J324" s="2"/>
      <c r="K324" s="2"/>
      <c r="L324" s="2"/>
      <c r="N324" s="2"/>
    </row>
    <row r="325" spans="1:14" ht="12.5">
      <c r="A325">
        <v>324</v>
      </c>
      <c r="B325" s="9">
        <v>42961</v>
      </c>
      <c r="C325" s="6" t="s">
        <v>1476</v>
      </c>
      <c r="D325" s="8">
        <v>1380000</v>
      </c>
      <c r="E325" s="8"/>
      <c r="F325" s="2" t="s">
        <v>890</v>
      </c>
      <c r="G325" s="6" t="s">
        <v>794</v>
      </c>
      <c r="H325" s="22" t="s">
        <v>1478</v>
      </c>
      <c r="I325" s="2"/>
      <c r="J325" s="2"/>
      <c r="K325" s="2"/>
      <c r="L325" s="2"/>
      <c r="N325" s="2"/>
    </row>
    <row r="326" spans="1:14" ht="12.5">
      <c r="A326">
        <v>325</v>
      </c>
      <c r="B326" s="11">
        <v>42961</v>
      </c>
      <c r="C326" s="2" t="s">
        <v>137</v>
      </c>
      <c r="D326" s="12">
        <v>200000</v>
      </c>
      <c r="E326" s="3"/>
      <c r="F326" s="1" t="s">
        <v>880</v>
      </c>
      <c r="G326" s="2" t="s">
        <v>1479</v>
      </c>
      <c r="H326" s="21" t="s">
        <v>1480</v>
      </c>
      <c r="I326" s="2"/>
      <c r="J326" s="2"/>
      <c r="K326" s="2"/>
      <c r="L326" s="2"/>
      <c r="N326" s="2"/>
    </row>
    <row r="327" spans="1:14" ht="12.5">
      <c r="A327">
        <v>326</v>
      </c>
      <c r="B327" s="11">
        <v>42962</v>
      </c>
      <c r="C327" s="2" t="s">
        <v>184</v>
      </c>
      <c r="D327" s="12" t="s">
        <v>794</v>
      </c>
      <c r="E327" s="3"/>
      <c r="F327" s="2" t="s">
        <v>900</v>
      </c>
      <c r="G327" s="2" t="s">
        <v>1451</v>
      </c>
      <c r="H327" s="21" t="s">
        <v>1481</v>
      </c>
      <c r="I327" s="2"/>
      <c r="J327" s="2"/>
      <c r="K327" s="2"/>
      <c r="L327" s="2"/>
      <c r="N327" s="2"/>
    </row>
    <row r="328" spans="1:14" ht="12.5">
      <c r="A328">
        <v>327</v>
      </c>
      <c r="B328" s="9">
        <v>42962</v>
      </c>
      <c r="C328" s="6" t="s">
        <v>1482</v>
      </c>
      <c r="D328" s="8">
        <v>1000000</v>
      </c>
      <c r="E328" s="8"/>
      <c r="F328" s="2" t="s">
        <v>890</v>
      </c>
      <c r="G328" s="6" t="s">
        <v>1483</v>
      </c>
      <c r="H328" s="22" t="s">
        <v>1484</v>
      </c>
      <c r="I328" s="2"/>
      <c r="J328" s="2"/>
      <c r="K328" s="2"/>
      <c r="L328" s="2"/>
      <c r="N328" s="2"/>
    </row>
    <row r="329" spans="1:14" ht="12.5">
      <c r="A329">
        <v>328</v>
      </c>
      <c r="B329" s="11">
        <v>42977</v>
      </c>
      <c r="C329" s="2" t="s">
        <v>420</v>
      </c>
      <c r="D329" s="12">
        <v>64200</v>
      </c>
      <c r="E329" s="3"/>
      <c r="F329" s="2" t="s">
        <v>900</v>
      </c>
      <c r="G329" s="2" t="s">
        <v>1485</v>
      </c>
      <c r="H329" s="21" t="s">
        <v>1486</v>
      </c>
      <c r="I329" s="2"/>
      <c r="J329" s="2"/>
      <c r="K329" s="2"/>
      <c r="L329" s="2"/>
      <c r="N329" s="2"/>
    </row>
    <row r="330" spans="1:14" ht="12.5">
      <c r="A330">
        <v>329</v>
      </c>
      <c r="B330" s="9">
        <v>42978</v>
      </c>
      <c r="C330" s="6" t="s">
        <v>905</v>
      </c>
      <c r="D330" s="8">
        <v>6700000</v>
      </c>
      <c r="E330" s="8"/>
      <c r="F330" s="6" t="s">
        <v>881</v>
      </c>
      <c r="G330" s="6" t="s">
        <v>1487</v>
      </c>
      <c r="H330" s="22" t="s">
        <v>1488</v>
      </c>
      <c r="I330" s="2"/>
      <c r="J330" s="2"/>
      <c r="K330" s="2"/>
      <c r="L330" s="2"/>
      <c r="N330" s="2"/>
    </row>
    <row r="331" spans="1:14" ht="12.5">
      <c r="A331">
        <v>330</v>
      </c>
      <c r="B331" s="9">
        <v>42978</v>
      </c>
      <c r="C331" s="6" t="s">
        <v>615</v>
      </c>
      <c r="D331" s="8">
        <v>60000</v>
      </c>
      <c r="E331" s="7"/>
      <c r="F331" s="2" t="s">
        <v>900</v>
      </c>
      <c r="G331" s="6" t="s">
        <v>1489</v>
      </c>
      <c r="H331" s="89" t="s">
        <v>1490</v>
      </c>
      <c r="I331" s="2"/>
      <c r="J331" s="2"/>
      <c r="K331" s="2"/>
      <c r="L331" s="2"/>
      <c r="N331" s="2"/>
    </row>
    <row r="332" spans="1:14" ht="12.5">
      <c r="A332">
        <v>331</v>
      </c>
      <c r="B332" s="9">
        <v>42979</v>
      </c>
      <c r="C332" s="6" t="s">
        <v>362</v>
      </c>
      <c r="D332" s="8">
        <v>400000</v>
      </c>
      <c r="E332" s="8"/>
      <c r="F332" s="6" t="s">
        <v>880</v>
      </c>
      <c r="G332" s="6" t="s">
        <v>1491</v>
      </c>
      <c r="H332" s="22" t="s">
        <v>1492</v>
      </c>
      <c r="I332" s="2"/>
      <c r="J332" s="2"/>
      <c r="K332" s="2"/>
      <c r="L332" s="2"/>
      <c r="N332" s="2"/>
    </row>
    <row r="333" spans="1:14" ht="12.5">
      <c r="A333">
        <v>332</v>
      </c>
      <c r="B333" s="9">
        <v>42986</v>
      </c>
      <c r="C333" s="6" t="s">
        <v>485</v>
      </c>
      <c r="D333" s="8">
        <v>150000</v>
      </c>
      <c r="E333" s="8"/>
      <c r="F333" s="6" t="s">
        <v>880</v>
      </c>
      <c r="G333" s="6" t="s">
        <v>1266</v>
      </c>
      <c r="H333" s="89" t="s">
        <v>1493</v>
      </c>
      <c r="I333" s="2"/>
      <c r="J333" s="2"/>
      <c r="K333" s="2"/>
      <c r="L333" s="2"/>
      <c r="N333" s="2"/>
    </row>
    <row r="334" spans="1:14" ht="12.5">
      <c r="A334">
        <v>333</v>
      </c>
      <c r="B334" s="11">
        <v>42992</v>
      </c>
      <c r="C334" s="2" t="s">
        <v>261</v>
      </c>
      <c r="D334" s="12">
        <v>250000</v>
      </c>
      <c r="E334" s="3"/>
      <c r="F334" s="2" t="s">
        <v>880</v>
      </c>
      <c r="G334" s="2" t="s">
        <v>1494</v>
      </c>
      <c r="H334" s="89" t="s">
        <v>1495</v>
      </c>
      <c r="I334" s="2"/>
      <c r="J334" s="2"/>
      <c r="K334" s="2"/>
      <c r="L334" s="2"/>
      <c r="N334" s="2"/>
    </row>
    <row r="335" spans="1:14" ht="12.5">
      <c r="A335">
        <v>334</v>
      </c>
      <c r="B335" s="9">
        <v>42997</v>
      </c>
      <c r="C335" s="6" t="s">
        <v>208</v>
      </c>
      <c r="D335" s="8">
        <v>1000000</v>
      </c>
      <c r="E335" s="8"/>
      <c r="F335" s="6" t="s">
        <v>880</v>
      </c>
      <c r="G335" s="6" t="s">
        <v>1496</v>
      </c>
      <c r="H335" s="22" t="s">
        <v>1497</v>
      </c>
      <c r="I335" s="2"/>
      <c r="J335" s="2"/>
      <c r="K335" s="2"/>
      <c r="L335" s="2"/>
      <c r="N335" s="2"/>
    </row>
    <row r="336" spans="1:14" ht="12.5">
      <c r="A336">
        <v>335</v>
      </c>
      <c r="B336" s="9">
        <v>43004</v>
      </c>
      <c r="C336" s="6" t="s">
        <v>418</v>
      </c>
      <c r="D336" s="8">
        <v>1500000</v>
      </c>
      <c r="E336" s="8"/>
      <c r="F336" s="2" t="s">
        <v>884</v>
      </c>
      <c r="G336" s="6" t="s">
        <v>1498</v>
      </c>
      <c r="H336" s="22" t="s">
        <v>1499</v>
      </c>
      <c r="I336" s="2"/>
      <c r="J336" s="2"/>
      <c r="K336" s="2"/>
      <c r="L336" s="2"/>
      <c r="N336" s="2"/>
    </row>
    <row r="337" spans="1:14" ht="12.5">
      <c r="A337">
        <v>336</v>
      </c>
      <c r="B337" s="11">
        <v>43009</v>
      </c>
      <c r="C337" s="2" t="s">
        <v>241</v>
      </c>
      <c r="D337" s="12">
        <v>300000</v>
      </c>
      <c r="E337" s="3"/>
      <c r="F337" s="6" t="s">
        <v>880</v>
      </c>
      <c r="G337" s="2" t="s">
        <v>794</v>
      </c>
      <c r="H337" s="21" t="s">
        <v>1500</v>
      </c>
      <c r="I337" s="2"/>
      <c r="J337" s="2"/>
      <c r="K337" s="2"/>
      <c r="L337" s="2"/>
      <c r="N337" s="2"/>
    </row>
    <row r="338" spans="1:14" ht="12.5">
      <c r="A338">
        <v>337</v>
      </c>
      <c r="B338" s="63">
        <v>43011</v>
      </c>
      <c r="C338" s="1" t="s">
        <v>648</v>
      </c>
      <c r="D338" s="84" t="s">
        <v>794</v>
      </c>
      <c r="F338" s="1" t="s">
        <v>887</v>
      </c>
      <c r="G338" s="1" t="s">
        <v>1502</v>
      </c>
      <c r="H338" s="89" t="s">
        <v>1503</v>
      </c>
      <c r="I338" s="2"/>
      <c r="J338" s="2"/>
      <c r="K338" s="2"/>
      <c r="L338" s="2"/>
      <c r="N338" s="2"/>
    </row>
    <row r="339" spans="1:14" ht="12.5">
      <c r="A339">
        <v>338</v>
      </c>
      <c r="B339" s="11">
        <v>43012</v>
      </c>
      <c r="C339" s="2" t="s">
        <v>354</v>
      </c>
      <c r="D339" s="12">
        <v>73000</v>
      </c>
      <c r="E339" s="3"/>
      <c r="F339" s="2" t="s">
        <v>880</v>
      </c>
      <c r="G339" s="2" t="s">
        <v>915</v>
      </c>
      <c r="H339" s="21" t="s">
        <v>1504</v>
      </c>
      <c r="I339" s="2"/>
      <c r="J339" s="2"/>
      <c r="K339" s="2"/>
      <c r="L339" s="2"/>
      <c r="N339" s="2"/>
    </row>
    <row r="340" spans="1:14" ht="12.5">
      <c r="A340">
        <v>339</v>
      </c>
      <c r="B340" s="9">
        <v>43014</v>
      </c>
      <c r="C340" s="6" t="s">
        <v>304</v>
      </c>
      <c r="D340" s="8">
        <v>250000</v>
      </c>
      <c r="E340" s="8"/>
      <c r="F340" s="6" t="s">
        <v>880</v>
      </c>
      <c r="G340" s="6" t="s">
        <v>1505</v>
      </c>
      <c r="H340" s="22" t="s">
        <v>1506</v>
      </c>
      <c r="I340" s="2"/>
      <c r="J340" s="2"/>
      <c r="K340" s="2"/>
      <c r="L340" s="2"/>
      <c r="N340" s="2"/>
    </row>
    <row r="341" spans="1:14" ht="12.5">
      <c r="A341">
        <v>340</v>
      </c>
      <c r="B341" s="9">
        <v>43017</v>
      </c>
      <c r="C341" s="6" t="s">
        <v>366</v>
      </c>
      <c r="D341" s="8">
        <v>3200000</v>
      </c>
      <c r="E341" s="8"/>
      <c r="F341" s="6" t="s">
        <v>881</v>
      </c>
      <c r="G341" s="6" t="s">
        <v>1507</v>
      </c>
      <c r="H341" s="22" t="s">
        <v>1508</v>
      </c>
      <c r="I341" s="2"/>
      <c r="J341" s="2"/>
      <c r="K341" s="2"/>
      <c r="L341" s="2"/>
      <c r="N341" s="2"/>
    </row>
    <row r="342" spans="1:14" ht="12.5">
      <c r="A342">
        <v>341</v>
      </c>
      <c r="B342" s="11">
        <v>43018</v>
      </c>
      <c r="C342" s="2" t="s">
        <v>170</v>
      </c>
      <c r="D342" s="12" t="s">
        <v>794</v>
      </c>
      <c r="E342" s="3"/>
      <c r="F342" s="2" t="s">
        <v>893</v>
      </c>
      <c r="G342" s="2" t="s">
        <v>1509</v>
      </c>
      <c r="H342" s="21" t="s">
        <v>1510</v>
      </c>
      <c r="I342" s="2"/>
      <c r="J342" s="2"/>
      <c r="K342" s="2"/>
      <c r="L342" s="2"/>
      <c r="N342" s="2"/>
    </row>
    <row r="343" spans="1:14" ht="12.5">
      <c r="A343">
        <v>342</v>
      </c>
      <c r="B343" s="11">
        <v>43018</v>
      </c>
      <c r="C343" s="2" t="s">
        <v>980</v>
      </c>
      <c r="D343" s="12">
        <v>80000000</v>
      </c>
      <c r="E343" s="3"/>
      <c r="F343" s="2" t="s">
        <v>884</v>
      </c>
      <c r="G343" s="30" t="s">
        <v>794</v>
      </c>
      <c r="H343" s="21" t="s">
        <v>1511</v>
      </c>
      <c r="I343" s="2"/>
      <c r="J343" s="2"/>
      <c r="K343" s="2"/>
      <c r="L343" s="2"/>
      <c r="N343" s="2"/>
    </row>
    <row r="344" spans="1:14" ht="12.5">
      <c r="A344">
        <v>343</v>
      </c>
      <c r="B344" s="11">
        <v>43019</v>
      </c>
      <c r="C344" s="2" t="s">
        <v>113</v>
      </c>
      <c r="D344" s="12">
        <v>25000</v>
      </c>
      <c r="E344" s="3"/>
      <c r="F344" s="4" t="s">
        <v>900</v>
      </c>
      <c r="G344" s="23" t="s">
        <v>1512</v>
      </c>
      <c r="H344" s="89" t="s">
        <v>1513</v>
      </c>
      <c r="I344" s="2"/>
      <c r="J344" s="2"/>
      <c r="K344" s="2"/>
      <c r="L344" s="2"/>
      <c r="N344" s="2"/>
    </row>
    <row r="345" spans="1:14" ht="12.5">
      <c r="A345">
        <v>344</v>
      </c>
      <c r="B345" s="9">
        <v>43022</v>
      </c>
      <c r="C345" s="6" t="s">
        <v>200</v>
      </c>
      <c r="D345" s="8">
        <v>131500</v>
      </c>
      <c r="E345" s="8"/>
      <c r="F345" s="6" t="s">
        <v>886</v>
      </c>
      <c r="G345" s="31" t="s">
        <v>794</v>
      </c>
      <c r="H345" s="24" t="s">
        <v>1514</v>
      </c>
      <c r="I345" s="2"/>
      <c r="J345" s="2"/>
      <c r="K345" s="2"/>
      <c r="L345" s="2"/>
      <c r="N345" s="2"/>
    </row>
    <row r="346" spans="1:14" ht="12.5">
      <c r="A346">
        <v>345</v>
      </c>
      <c r="B346" s="11">
        <v>43024</v>
      </c>
      <c r="C346" s="2" t="s">
        <v>1470</v>
      </c>
      <c r="D346" s="12">
        <v>100000</v>
      </c>
      <c r="E346" s="3"/>
      <c r="F346" s="2" t="s">
        <v>900</v>
      </c>
      <c r="G346" s="2" t="s">
        <v>1515</v>
      </c>
      <c r="H346" s="89" t="s">
        <v>1516</v>
      </c>
      <c r="I346" s="2"/>
      <c r="J346" s="2"/>
      <c r="K346" s="2"/>
      <c r="L346" s="2"/>
      <c r="N346" s="2"/>
    </row>
    <row r="347" spans="1:14" ht="12.5">
      <c r="A347">
        <v>346</v>
      </c>
      <c r="B347" s="9">
        <v>43027</v>
      </c>
      <c r="C347" s="26" t="s">
        <v>334</v>
      </c>
      <c r="D347" s="8" t="s">
        <v>794</v>
      </c>
      <c r="E347" s="8"/>
      <c r="F347" s="6" t="s">
        <v>880</v>
      </c>
      <c r="G347" s="6" t="s">
        <v>1517</v>
      </c>
      <c r="H347" s="22" t="s">
        <v>1518</v>
      </c>
      <c r="I347" s="2"/>
      <c r="J347" s="2"/>
      <c r="K347" s="2"/>
      <c r="L347" s="2"/>
      <c r="N347" s="2"/>
    </row>
    <row r="348" spans="1:14" ht="12.5">
      <c r="A348">
        <v>347</v>
      </c>
      <c r="B348" s="9">
        <v>43027</v>
      </c>
      <c r="C348" s="6" t="s">
        <v>213</v>
      </c>
      <c r="D348" s="8">
        <v>1600000</v>
      </c>
      <c r="E348" s="8"/>
      <c r="F348" s="6" t="s">
        <v>880</v>
      </c>
      <c r="G348" s="14" t="s">
        <v>1519</v>
      </c>
      <c r="H348" s="22" t="s">
        <v>1520</v>
      </c>
      <c r="I348" s="2"/>
      <c r="J348" s="2"/>
      <c r="K348" s="2"/>
      <c r="L348" s="2"/>
      <c r="N348" s="2"/>
    </row>
    <row r="349" spans="1:14" ht="12.5">
      <c r="A349">
        <v>348</v>
      </c>
      <c r="B349" s="9">
        <v>43031</v>
      </c>
      <c r="C349" s="6" t="s">
        <v>1233</v>
      </c>
      <c r="D349" s="8">
        <v>6000000</v>
      </c>
      <c r="E349" s="8"/>
      <c r="F349" s="2" t="s">
        <v>884</v>
      </c>
      <c r="G349" s="14" t="s">
        <v>1521</v>
      </c>
      <c r="H349" s="15" t="s">
        <v>1522</v>
      </c>
      <c r="I349" s="2"/>
      <c r="J349" s="2"/>
      <c r="K349" s="2"/>
      <c r="L349" s="2"/>
      <c r="N349" s="2"/>
    </row>
    <row r="350" spans="1:14" ht="12.5">
      <c r="A350">
        <v>349</v>
      </c>
      <c r="B350" s="9">
        <v>43032</v>
      </c>
      <c r="C350" s="6" t="s">
        <v>1523</v>
      </c>
      <c r="D350" s="8">
        <v>499000</v>
      </c>
      <c r="E350" s="8"/>
      <c r="F350" s="6" t="s">
        <v>880</v>
      </c>
      <c r="G350" s="14" t="s">
        <v>1524</v>
      </c>
      <c r="H350" s="22" t="s">
        <v>1525</v>
      </c>
      <c r="I350" s="2"/>
      <c r="J350" s="2"/>
      <c r="K350" s="2"/>
      <c r="L350" s="2"/>
      <c r="N350" s="2"/>
    </row>
    <row r="351" spans="1:14" ht="12.5">
      <c r="A351">
        <v>350</v>
      </c>
      <c r="B351" s="11">
        <v>43034</v>
      </c>
      <c r="C351" s="2" t="s">
        <v>294</v>
      </c>
      <c r="D351" s="12" t="s">
        <v>794</v>
      </c>
      <c r="E351" s="3"/>
      <c r="F351" s="2" t="s">
        <v>880</v>
      </c>
      <c r="G351" s="2" t="s">
        <v>1526</v>
      </c>
      <c r="H351" s="21" t="s">
        <v>1527</v>
      </c>
      <c r="I351" s="2"/>
      <c r="J351" s="2"/>
      <c r="K351" s="2"/>
      <c r="L351" s="2"/>
      <c r="N351" s="2"/>
    </row>
    <row r="352" spans="1:14" ht="12.5">
      <c r="A352">
        <v>351</v>
      </c>
      <c r="B352" s="11">
        <v>43034</v>
      </c>
      <c r="C352" s="2" t="s">
        <v>242</v>
      </c>
      <c r="D352" s="12">
        <v>17000</v>
      </c>
      <c r="E352" s="3"/>
      <c r="F352" s="2" t="s">
        <v>880</v>
      </c>
      <c r="G352" s="2" t="s">
        <v>978</v>
      </c>
      <c r="H352" s="89" t="s">
        <v>1528</v>
      </c>
      <c r="I352" s="2"/>
      <c r="J352" s="2"/>
      <c r="K352" s="2"/>
      <c r="L352" s="2"/>
      <c r="N352" s="2"/>
    </row>
    <row r="353" spans="1:14" ht="12.5">
      <c r="A353">
        <v>352</v>
      </c>
      <c r="B353" s="9">
        <v>43035</v>
      </c>
      <c r="C353" s="6" t="s">
        <v>194</v>
      </c>
      <c r="D353" s="8">
        <v>13500000</v>
      </c>
      <c r="E353" s="8"/>
      <c r="F353" s="6" t="s">
        <v>883</v>
      </c>
      <c r="G353" s="14" t="s">
        <v>1529</v>
      </c>
      <c r="H353" s="22" t="s">
        <v>1530</v>
      </c>
      <c r="I353" s="2"/>
      <c r="J353" s="2"/>
      <c r="K353" s="2"/>
      <c r="L353" s="2"/>
      <c r="N353" s="2"/>
    </row>
    <row r="354" spans="1:14" ht="12.5">
      <c r="A354">
        <v>353</v>
      </c>
      <c r="B354" s="9">
        <v>43038</v>
      </c>
      <c r="C354" s="6" t="s">
        <v>197</v>
      </c>
      <c r="D354" s="8">
        <v>1400000</v>
      </c>
      <c r="E354" s="8"/>
      <c r="F354" s="2" t="s">
        <v>892</v>
      </c>
      <c r="G354" s="14" t="s">
        <v>1531</v>
      </c>
      <c r="H354" s="22" t="s">
        <v>1532</v>
      </c>
      <c r="I354" s="2"/>
      <c r="J354" s="2"/>
      <c r="K354" s="2"/>
      <c r="L354" s="2"/>
      <c r="N354" s="2"/>
    </row>
    <row r="355" spans="1:14" ht="12.5">
      <c r="A355">
        <v>354</v>
      </c>
      <c r="B355" s="9">
        <v>43040</v>
      </c>
      <c r="C355" s="6" t="s">
        <v>268</v>
      </c>
      <c r="D355" s="8">
        <v>1500000</v>
      </c>
      <c r="E355" s="8"/>
      <c r="F355" s="6" t="s">
        <v>880</v>
      </c>
      <c r="G355" s="6" t="s">
        <v>1533</v>
      </c>
      <c r="H355" s="22" t="s">
        <v>1534</v>
      </c>
      <c r="I355" s="2"/>
      <c r="J355" s="2"/>
      <c r="K355" s="2"/>
      <c r="L355" s="2"/>
      <c r="N355" s="2"/>
    </row>
    <row r="356" spans="1:14" ht="12.5">
      <c r="A356">
        <v>355</v>
      </c>
      <c r="B356" s="11">
        <v>43040</v>
      </c>
      <c r="C356" s="2" t="s">
        <v>429</v>
      </c>
      <c r="D356" s="12">
        <v>8000</v>
      </c>
      <c r="E356" s="3"/>
      <c r="F356" s="2" t="s">
        <v>880</v>
      </c>
      <c r="G356" s="2" t="s">
        <v>794</v>
      </c>
      <c r="H356" s="21" t="s">
        <v>1535</v>
      </c>
      <c r="I356" s="2"/>
      <c r="J356" s="2"/>
      <c r="K356" s="2"/>
      <c r="L356" s="2"/>
      <c r="N356" s="2"/>
    </row>
    <row r="357" spans="1:14" ht="12.5">
      <c r="A357">
        <v>356</v>
      </c>
      <c r="B357" s="11">
        <v>43041</v>
      </c>
      <c r="C357" s="2" t="s">
        <v>386</v>
      </c>
      <c r="D357" s="8">
        <v>100000</v>
      </c>
      <c r="E357" s="3"/>
      <c r="F357" s="2" t="s">
        <v>900</v>
      </c>
      <c r="G357" s="2" t="s">
        <v>945</v>
      </c>
      <c r="H357" s="21" t="s">
        <v>1536</v>
      </c>
      <c r="I357" s="2"/>
      <c r="J357" s="2"/>
      <c r="K357" s="2"/>
      <c r="L357" s="2"/>
      <c r="N357" s="2"/>
    </row>
    <row r="358" spans="1:14" ht="12.5">
      <c r="A358">
        <v>357</v>
      </c>
      <c r="B358" s="11">
        <v>43045</v>
      </c>
      <c r="C358" s="2" t="s">
        <v>1049</v>
      </c>
      <c r="D358" s="12">
        <v>6000000</v>
      </c>
      <c r="E358" s="3"/>
      <c r="F358" s="2" t="s">
        <v>887</v>
      </c>
      <c r="G358" s="2" t="s">
        <v>1537</v>
      </c>
      <c r="H358" s="89" t="s">
        <v>1538</v>
      </c>
      <c r="I358" s="2"/>
      <c r="J358" s="2"/>
      <c r="K358" s="2"/>
      <c r="L358" s="2"/>
      <c r="N358" s="2"/>
    </row>
    <row r="359" spans="1:14" ht="12.5">
      <c r="A359">
        <v>358</v>
      </c>
      <c r="B359" s="11">
        <v>43046</v>
      </c>
      <c r="C359" s="2" t="s">
        <v>106</v>
      </c>
      <c r="D359" s="12">
        <v>24000000</v>
      </c>
      <c r="E359" s="3"/>
      <c r="F359" s="2" t="s">
        <v>884</v>
      </c>
      <c r="G359" s="2" t="s">
        <v>1539</v>
      </c>
      <c r="H359" s="21" t="s">
        <v>1540</v>
      </c>
      <c r="I359" s="2"/>
      <c r="J359" s="2"/>
      <c r="K359" s="2"/>
      <c r="L359" s="2"/>
      <c r="N359" s="2"/>
    </row>
    <row r="360" spans="1:14" ht="12.5">
      <c r="A360">
        <v>359</v>
      </c>
      <c r="B360" s="9">
        <v>43049</v>
      </c>
      <c r="C360" s="6" t="s">
        <v>108</v>
      </c>
      <c r="D360" s="8">
        <v>40000000</v>
      </c>
      <c r="E360" s="8"/>
      <c r="F360" s="6" t="s">
        <v>889</v>
      </c>
      <c r="G360" s="6" t="s">
        <v>1541</v>
      </c>
      <c r="H360" s="22" t="s">
        <v>1542</v>
      </c>
      <c r="I360" s="2"/>
      <c r="J360" s="2"/>
      <c r="K360" s="2"/>
      <c r="L360" s="2"/>
      <c r="N360" s="2"/>
    </row>
    <row r="361" spans="1:14" ht="12.5">
      <c r="A361">
        <v>360</v>
      </c>
      <c r="B361" s="11">
        <v>43050</v>
      </c>
      <c r="C361" s="2" t="s">
        <v>150</v>
      </c>
      <c r="D361" s="12" t="s">
        <v>794</v>
      </c>
      <c r="E361" s="3"/>
      <c r="F361" s="2" t="s">
        <v>890</v>
      </c>
      <c r="G361" s="2" t="s">
        <v>44</v>
      </c>
      <c r="H361" s="21" t="s">
        <v>1543</v>
      </c>
      <c r="I361" s="2"/>
      <c r="J361" s="2"/>
      <c r="K361" s="2"/>
      <c r="L361" s="2"/>
      <c r="N361" s="2"/>
    </row>
    <row r="362" spans="1:14" ht="12.5">
      <c r="A362">
        <v>361</v>
      </c>
      <c r="B362" s="11">
        <v>43050</v>
      </c>
      <c r="C362" s="2" t="s">
        <v>106</v>
      </c>
      <c r="D362" s="12">
        <v>150000</v>
      </c>
      <c r="E362" s="3"/>
      <c r="F362" s="2" t="s">
        <v>900</v>
      </c>
      <c r="G362" s="2" t="s">
        <v>1544</v>
      </c>
      <c r="H362" s="21" t="s">
        <v>1545</v>
      </c>
      <c r="I362" s="2"/>
      <c r="J362" s="2"/>
      <c r="K362" s="2"/>
      <c r="L362" s="2"/>
      <c r="N362" s="2"/>
    </row>
    <row r="363" spans="1:14" ht="12.5">
      <c r="A363">
        <v>362</v>
      </c>
      <c r="B363" s="16">
        <v>43054</v>
      </c>
      <c r="C363" s="34" t="s">
        <v>167</v>
      </c>
      <c r="D363" s="8">
        <v>3000000</v>
      </c>
      <c r="E363" s="17"/>
      <c r="F363" s="6" t="s">
        <v>880</v>
      </c>
      <c r="G363" s="5" t="s">
        <v>52</v>
      </c>
      <c r="H363" s="25" t="s">
        <v>1546</v>
      </c>
      <c r="I363" s="2"/>
      <c r="J363" s="2"/>
      <c r="K363" s="2"/>
      <c r="L363" s="2"/>
      <c r="N363" s="2"/>
    </row>
    <row r="364" spans="1:14" ht="12.5">
      <c r="A364">
        <v>363</v>
      </c>
      <c r="B364" s="11">
        <v>43055</v>
      </c>
      <c r="C364" s="2" t="s">
        <v>143</v>
      </c>
      <c r="D364" s="12">
        <v>2000000</v>
      </c>
      <c r="E364" s="3"/>
      <c r="F364" s="2" t="s">
        <v>881</v>
      </c>
      <c r="G364" s="2" t="s">
        <v>1548</v>
      </c>
      <c r="H364" s="89" t="s">
        <v>1027</v>
      </c>
      <c r="I364" s="2"/>
      <c r="J364" s="2"/>
      <c r="K364" s="2"/>
      <c r="L364" s="2"/>
      <c r="N364" s="2"/>
    </row>
    <row r="365" spans="1:14" ht="12.5">
      <c r="A365">
        <v>364</v>
      </c>
      <c r="B365" s="11">
        <v>43056</v>
      </c>
      <c r="C365" s="2" t="s">
        <v>119</v>
      </c>
      <c r="D365" s="12">
        <v>2000000</v>
      </c>
      <c r="E365" s="3"/>
      <c r="F365" s="2" t="s">
        <v>881</v>
      </c>
      <c r="G365" s="2" t="s">
        <v>76</v>
      </c>
      <c r="H365" s="89" t="s">
        <v>1549</v>
      </c>
      <c r="I365" s="2"/>
      <c r="J365" s="2"/>
      <c r="K365" s="2"/>
      <c r="L365" s="2"/>
      <c r="N365" s="2"/>
    </row>
    <row r="366" spans="1:14" ht="12.5">
      <c r="A366">
        <v>365</v>
      </c>
      <c r="B366" s="11">
        <v>43056</v>
      </c>
      <c r="C366" s="2" t="s">
        <v>324</v>
      </c>
      <c r="D366" s="12">
        <v>710000</v>
      </c>
      <c r="E366" s="3"/>
      <c r="F366" s="2" t="s">
        <v>880</v>
      </c>
      <c r="G366" s="2" t="s">
        <v>825</v>
      </c>
      <c r="H366" s="89" t="s">
        <v>1550</v>
      </c>
      <c r="I366" s="2"/>
      <c r="J366" s="2"/>
      <c r="K366" s="2"/>
      <c r="L366" s="2"/>
      <c r="N366" s="2"/>
    </row>
    <row r="367" spans="1:14" ht="12.5">
      <c r="A367">
        <v>366</v>
      </c>
      <c r="B367" s="16">
        <v>43068</v>
      </c>
      <c r="C367" s="5" t="s">
        <v>174</v>
      </c>
      <c r="D367" s="12">
        <v>50000</v>
      </c>
      <c r="E367" s="17"/>
      <c r="F367" s="6" t="s">
        <v>900</v>
      </c>
      <c r="G367" s="5" t="s">
        <v>927</v>
      </c>
      <c r="H367" s="25" t="s">
        <v>1551</v>
      </c>
      <c r="I367" s="2"/>
      <c r="J367" s="2"/>
      <c r="K367" s="2"/>
      <c r="L367" s="2"/>
      <c r="N367" s="2"/>
    </row>
    <row r="368" spans="1:14" ht="12.5">
      <c r="A368">
        <v>367</v>
      </c>
      <c r="B368" s="11">
        <v>43068</v>
      </c>
      <c r="C368" s="2" t="s">
        <v>296</v>
      </c>
      <c r="D368" s="12">
        <v>50000</v>
      </c>
      <c r="E368" s="3"/>
      <c r="F368" s="6" t="s">
        <v>900</v>
      </c>
      <c r="G368" s="2" t="s">
        <v>927</v>
      </c>
      <c r="H368" s="13" t="s">
        <v>1552</v>
      </c>
      <c r="I368" s="2"/>
      <c r="J368" s="2"/>
      <c r="K368" s="2"/>
      <c r="L368" s="2"/>
      <c r="N368" s="2"/>
    </row>
    <row r="369" spans="1:14" ht="12.5">
      <c r="A369">
        <v>368</v>
      </c>
      <c r="B369" s="11">
        <v>43069</v>
      </c>
      <c r="C369" s="2" t="s">
        <v>385</v>
      </c>
      <c r="D369" s="12">
        <v>5000</v>
      </c>
      <c r="E369" s="3"/>
      <c r="F369" s="6" t="s">
        <v>891</v>
      </c>
      <c r="G369" s="2" t="s">
        <v>794</v>
      </c>
      <c r="H369" s="21" t="s">
        <v>1553</v>
      </c>
      <c r="I369" s="2"/>
      <c r="J369" s="2"/>
      <c r="K369" s="2"/>
      <c r="L369" s="2"/>
      <c r="N369" s="2"/>
    </row>
    <row r="370" spans="1:14" ht="12.5">
      <c r="A370">
        <v>369</v>
      </c>
      <c r="B370" s="16">
        <v>43070</v>
      </c>
      <c r="C370" s="5" t="s">
        <v>260</v>
      </c>
      <c r="D370" s="8" t="s">
        <v>794</v>
      </c>
      <c r="E370" s="17"/>
      <c r="F370" s="6" t="s">
        <v>880</v>
      </c>
      <c r="G370" s="34" t="s">
        <v>1554</v>
      </c>
      <c r="H370" s="25" t="s">
        <v>1555</v>
      </c>
      <c r="I370" s="2"/>
      <c r="J370" s="2"/>
      <c r="K370" s="2"/>
      <c r="L370" s="2"/>
      <c r="N370" s="2"/>
    </row>
    <row r="371" spans="1:14" ht="12.5">
      <c r="A371">
        <v>370</v>
      </c>
      <c r="B371" s="11">
        <v>43070</v>
      </c>
      <c r="C371" s="2" t="s">
        <v>535</v>
      </c>
      <c r="D371" s="12" t="s">
        <v>794</v>
      </c>
      <c r="E371" s="3"/>
      <c r="F371" s="2" t="s">
        <v>880</v>
      </c>
      <c r="G371" s="2" t="s">
        <v>794</v>
      </c>
      <c r="H371" s="21" t="s">
        <v>1556</v>
      </c>
      <c r="I371" s="2"/>
      <c r="J371" s="2"/>
      <c r="K371" s="2"/>
      <c r="L371" s="2"/>
      <c r="N371" s="2"/>
    </row>
    <row r="372" spans="1:14" ht="12.5">
      <c r="A372">
        <v>371</v>
      </c>
      <c r="B372" s="11">
        <v>43070</v>
      </c>
      <c r="C372" s="2" t="s">
        <v>253</v>
      </c>
      <c r="D372" s="12">
        <v>300000</v>
      </c>
      <c r="E372" s="3"/>
      <c r="F372" s="2" t="s">
        <v>880</v>
      </c>
      <c r="G372" s="2" t="s">
        <v>794</v>
      </c>
      <c r="H372" s="21" t="s">
        <v>1557</v>
      </c>
      <c r="I372" s="2"/>
      <c r="J372" s="2"/>
      <c r="K372" s="2"/>
      <c r="L372" s="2"/>
      <c r="N372" s="2"/>
    </row>
    <row r="373" spans="1:14" ht="12.5">
      <c r="A373">
        <v>372</v>
      </c>
      <c r="B373" s="11">
        <v>43070</v>
      </c>
      <c r="C373" s="2" t="s">
        <v>624</v>
      </c>
      <c r="D373" s="12">
        <v>15700</v>
      </c>
      <c r="E373" s="3"/>
      <c r="F373" s="2" t="s">
        <v>900</v>
      </c>
      <c r="G373" s="2" t="s">
        <v>1348</v>
      </c>
      <c r="H373" s="21" t="s">
        <v>1558</v>
      </c>
      <c r="I373" s="2"/>
      <c r="J373" s="2"/>
      <c r="K373" s="2"/>
      <c r="L373" s="2"/>
      <c r="N373" s="2"/>
    </row>
    <row r="374" spans="1:14" ht="12.5">
      <c r="A374">
        <v>373</v>
      </c>
      <c r="B374" s="11">
        <v>43074</v>
      </c>
      <c r="C374" s="2" t="s">
        <v>1560</v>
      </c>
      <c r="D374" s="12">
        <v>1100000</v>
      </c>
      <c r="E374" s="3"/>
      <c r="F374" s="2" t="s">
        <v>884</v>
      </c>
      <c r="G374" s="2" t="s">
        <v>1561</v>
      </c>
      <c r="H374" s="89" t="s">
        <v>1562</v>
      </c>
      <c r="I374" s="2"/>
      <c r="J374" s="2"/>
      <c r="K374" s="2"/>
      <c r="L374" s="2"/>
      <c r="N374" s="2"/>
    </row>
    <row r="375" spans="1:14" ht="12.5">
      <c r="A375">
        <v>374</v>
      </c>
      <c r="B375" s="11">
        <v>43074</v>
      </c>
      <c r="C375" s="2" t="s">
        <v>475</v>
      </c>
      <c r="D375" s="12">
        <v>1200</v>
      </c>
      <c r="E375" s="3"/>
      <c r="F375" s="2" t="s">
        <v>900</v>
      </c>
      <c r="G375" s="2" t="s">
        <v>1563</v>
      </c>
      <c r="H375" s="21" t="s">
        <v>1564</v>
      </c>
      <c r="I375" s="2"/>
      <c r="J375" s="2"/>
      <c r="K375" s="2"/>
      <c r="L375" s="2"/>
      <c r="N375" s="2"/>
    </row>
    <row r="376" spans="1:14" ht="12.5">
      <c r="A376">
        <v>375</v>
      </c>
      <c r="B376" s="11">
        <v>43076</v>
      </c>
      <c r="C376" s="2" t="s">
        <v>246</v>
      </c>
      <c r="D376" s="12">
        <v>400000</v>
      </c>
      <c r="E376" s="3"/>
      <c r="F376" s="2" t="s">
        <v>880</v>
      </c>
      <c r="G376" s="2" t="s">
        <v>794</v>
      </c>
      <c r="H376" s="21" t="s">
        <v>1565</v>
      </c>
      <c r="I376" s="2"/>
      <c r="J376" s="2"/>
      <c r="K376" s="2"/>
      <c r="L376" s="2"/>
      <c r="N376" s="2"/>
    </row>
    <row r="377" spans="1:14" ht="12.5">
      <c r="A377">
        <v>376</v>
      </c>
      <c r="B377" s="9">
        <v>43077</v>
      </c>
      <c r="C377" s="6" t="s">
        <v>156</v>
      </c>
      <c r="D377" s="8">
        <v>2000000</v>
      </c>
      <c r="E377" s="8"/>
      <c r="F377" s="6" t="s">
        <v>880</v>
      </c>
      <c r="G377" s="6" t="s">
        <v>1566</v>
      </c>
      <c r="H377" s="22" t="s">
        <v>1567</v>
      </c>
      <c r="I377" s="2"/>
      <c r="J377" s="2"/>
      <c r="K377" s="2"/>
      <c r="L377" s="2"/>
      <c r="N377" s="2"/>
    </row>
    <row r="378" spans="1:14" ht="12.5">
      <c r="A378">
        <v>377</v>
      </c>
      <c r="B378" s="11">
        <v>43079</v>
      </c>
      <c r="C378" s="2" t="s">
        <v>420</v>
      </c>
      <c r="D378" s="12">
        <v>33800</v>
      </c>
      <c r="E378" s="3"/>
      <c r="F378" s="2" t="s">
        <v>884</v>
      </c>
      <c r="G378" s="2" t="s">
        <v>1568</v>
      </c>
      <c r="H378" s="21" t="s">
        <v>1569</v>
      </c>
      <c r="I378" s="2"/>
      <c r="J378" s="2"/>
      <c r="K378" s="2"/>
      <c r="L378" s="2"/>
      <c r="N378" s="2"/>
    </row>
    <row r="379" spans="1:14" ht="12.5">
      <c r="A379">
        <v>378</v>
      </c>
      <c r="B379" s="11">
        <v>43079</v>
      </c>
      <c r="C379" s="2" t="s">
        <v>420</v>
      </c>
      <c r="D379" s="12">
        <v>25000</v>
      </c>
      <c r="E379" s="3"/>
      <c r="F379" s="2" t="s">
        <v>891</v>
      </c>
      <c r="G379" s="2" t="s">
        <v>846</v>
      </c>
      <c r="H379" s="21" t="s">
        <v>1570</v>
      </c>
      <c r="I379" s="2"/>
      <c r="J379" s="2"/>
      <c r="K379" s="2"/>
      <c r="L379" s="2"/>
      <c r="N379" s="2"/>
    </row>
    <row r="380" spans="1:14" ht="12.5">
      <c r="A380">
        <v>379</v>
      </c>
      <c r="B380" s="11">
        <v>43080</v>
      </c>
      <c r="C380" s="2" t="s">
        <v>374</v>
      </c>
      <c r="D380" s="12">
        <v>167800</v>
      </c>
      <c r="E380" s="3"/>
      <c r="F380" s="2" t="s">
        <v>880</v>
      </c>
      <c r="G380" s="2" t="s">
        <v>794</v>
      </c>
      <c r="H380" s="21" t="s">
        <v>1571</v>
      </c>
      <c r="I380" s="2"/>
      <c r="J380" s="2"/>
      <c r="K380" s="2"/>
      <c r="L380" s="2"/>
      <c r="N380" s="2"/>
    </row>
    <row r="381" spans="1:14" ht="12.5">
      <c r="A381">
        <v>380</v>
      </c>
      <c r="B381" s="11">
        <v>43080</v>
      </c>
      <c r="C381" s="2" t="s">
        <v>1129</v>
      </c>
      <c r="D381" s="12">
        <v>50000</v>
      </c>
      <c r="E381" s="3"/>
      <c r="F381" s="2" t="s">
        <v>900</v>
      </c>
      <c r="G381" s="2" t="s">
        <v>1572</v>
      </c>
      <c r="H381" s="89" t="s">
        <v>1573</v>
      </c>
      <c r="I381" s="2"/>
      <c r="J381" s="2"/>
      <c r="K381" s="2"/>
      <c r="L381" s="2"/>
      <c r="N381" s="2"/>
    </row>
    <row r="382" spans="1:14" ht="12.5">
      <c r="A382">
        <v>381</v>
      </c>
      <c r="B382" s="9">
        <v>43081</v>
      </c>
      <c r="C382" s="6" t="s">
        <v>374</v>
      </c>
      <c r="D382" s="8">
        <v>176000</v>
      </c>
      <c r="E382" s="8"/>
      <c r="F382" s="6" t="s">
        <v>880</v>
      </c>
      <c r="G382" s="26" t="s">
        <v>794</v>
      </c>
      <c r="H382" s="22" t="s">
        <v>1574</v>
      </c>
      <c r="I382" s="2"/>
      <c r="J382" s="2"/>
      <c r="K382" s="2"/>
      <c r="L382" s="2"/>
      <c r="N382" s="2"/>
    </row>
    <row r="383" spans="1:14" ht="12.5">
      <c r="A383">
        <v>382</v>
      </c>
      <c r="B383" s="11">
        <v>43084</v>
      </c>
      <c r="C383" s="2" t="s">
        <v>171</v>
      </c>
      <c r="D383" s="12">
        <v>25000</v>
      </c>
      <c r="E383" s="3"/>
      <c r="F383" s="2" t="s">
        <v>900</v>
      </c>
      <c r="G383" s="23" t="s">
        <v>1575</v>
      </c>
      <c r="H383" s="89" t="s">
        <v>1576</v>
      </c>
      <c r="I383" s="2"/>
      <c r="J383" s="2"/>
      <c r="K383" s="2"/>
      <c r="L383" s="2"/>
      <c r="N383" s="2"/>
    </row>
    <row r="384" spans="1:14" ht="12.5">
      <c r="A384">
        <v>383</v>
      </c>
      <c r="B384" s="16">
        <v>43087</v>
      </c>
      <c r="C384" s="5" t="s">
        <v>238</v>
      </c>
      <c r="D384" s="8">
        <v>1000000</v>
      </c>
      <c r="E384" s="17"/>
      <c r="F384" s="6" t="s">
        <v>880</v>
      </c>
      <c r="G384" s="5" t="s">
        <v>1577</v>
      </c>
      <c r="H384" s="25" t="s">
        <v>1578</v>
      </c>
      <c r="I384" s="2"/>
      <c r="J384" s="2"/>
      <c r="K384" s="2"/>
      <c r="L384" s="2"/>
      <c r="N384" s="2"/>
    </row>
    <row r="385" spans="1:14" ht="12.5">
      <c r="A385">
        <v>384</v>
      </c>
      <c r="B385" s="16">
        <v>43087</v>
      </c>
      <c r="C385" s="5" t="s">
        <v>253</v>
      </c>
      <c r="D385" s="8" t="s">
        <v>794</v>
      </c>
      <c r="E385" s="17"/>
      <c r="F385" s="6" t="s">
        <v>880</v>
      </c>
      <c r="G385" s="5" t="s">
        <v>648</v>
      </c>
      <c r="H385" s="89" t="s">
        <v>1579</v>
      </c>
      <c r="I385" s="2"/>
      <c r="J385" s="2"/>
      <c r="K385" s="2"/>
      <c r="L385" s="2"/>
      <c r="N385" s="2"/>
    </row>
    <row r="386" spans="1:14" ht="12.5">
      <c r="A386">
        <v>385</v>
      </c>
      <c r="B386" s="11">
        <v>43089</v>
      </c>
      <c r="C386" s="2" t="s">
        <v>327</v>
      </c>
      <c r="D386" s="12" t="s">
        <v>794</v>
      </c>
      <c r="E386" s="3"/>
      <c r="F386" s="2" t="s">
        <v>880</v>
      </c>
      <c r="G386" s="2" t="s">
        <v>870</v>
      </c>
      <c r="H386" s="21" t="s">
        <v>1580</v>
      </c>
      <c r="I386" s="2"/>
      <c r="J386" s="2"/>
      <c r="K386" s="2"/>
      <c r="L386" s="2"/>
      <c r="N386" s="2"/>
    </row>
    <row r="387" spans="1:14" ht="12.5">
      <c r="A387">
        <v>386</v>
      </c>
      <c r="B387" s="11">
        <v>43089</v>
      </c>
      <c r="C387" s="2" t="s">
        <v>599</v>
      </c>
      <c r="D387" s="12" t="s">
        <v>794</v>
      </c>
      <c r="E387" s="3"/>
      <c r="F387" s="2" t="s">
        <v>880</v>
      </c>
      <c r="G387" s="2" t="s">
        <v>870</v>
      </c>
      <c r="H387" s="21" t="s">
        <v>1581</v>
      </c>
      <c r="I387" s="2"/>
      <c r="J387" s="2"/>
      <c r="K387" s="2"/>
      <c r="L387" s="2"/>
      <c r="N387" s="2"/>
    </row>
    <row r="388" spans="1:14" ht="12.5">
      <c r="A388">
        <v>387</v>
      </c>
      <c r="B388" s="11">
        <v>43089</v>
      </c>
      <c r="C388" s="2" t="s">
        <v>1332</v>
      </c>
      <c r="D388" s="12">
        <v>279600</v>
      </c>
      <c r="E388" s="3"/>
      <c r="F388" s="2" t="s">
        <v>880</v>
      </c>
      <c r="G388" s="2" t="s">
        <v>1333</v>
      </c>
      <c r="H388" s="21" t="s">
        <v>1582</v>
      </c>
      <c r="I388" s="2"/>
      <c r="J388" s="2"/>
      <c r="K388" s="2"/>
      <c r="L388" s="2"/>
      <c r="N388" s="2"/>
    </row>
    <row r="389" spans="1:14" ht="12.5">
      <c r="A389">
        <v>388</v>
      </c>
      <c r="B389" s="11">
        <v>43089</v>
      </c>
      <c r="C389" s="2" t="s">
        <v>367</v>
      </c>
      <c r="D389" s="12">
        <v>50000</v>
      </c>
      <c r="E389" s="3"/>
      <c r="F389" s="2" t="s">
        <v>880</v>
      </c>
      <c r="G389" s="2" t="s">
        <v>794</v>
      </c>
      <c r="H389" s="21" t="s">
        <v>1583</v>
      </c>
      <c r="I389" s="2"/>
      <c r="J389" s="2"/>
      <c r="K389" s="2"/>
      <c r="L389" s="2"/>
      <c r="N389" s="2"/>
    </row>
    <row r="390" spans="1:14" ht="12.5">
      <c r="A390">
        <v>389</v>
      </c>
      <c r="B390" s="11">
        <v>43089</v>
      </c>
      <c r="C390" s="2" t="s">
        <v>582</v>
      </c>
      <c r="D390" s="12">
        <v>9000</v>
      </c>
      <c r="E390" s="3"/>
      <c r="F390" s="2" t="s">
        <v>900</v>
      </c>
      <c r="G390" s="30" t="s">
        <v>794</v>
      </c>
      <c r="H390" s="21" t="s">
        <v>1584</v>
      </c>
      <c r="I390" s="2"/>
      <c r="J390" s="2"/>
      <c r="K390" s="2"/>
      <c r="L390" s="2"/>
      <c r="N390" s="2"/>
    </row>
    <row r="391" spans="1:14" ht="12.5">
      <c r="A391">
        <v>390</v>
      </c>
      <c r="B391" s="9">
        <v>43092</v>
      </c>
      <c r="C391" s="6" t="s">
        <v>107</v>
      </c>
      <c r="D391" s="8">
        <v>6600000</v>
      </c>
      <c r="E391" s="8"/>
      <c r="F391" s="6" t="s">
        <v>881</v>
      </c>
      <c r="G391" s="31" t="s">
        <v>1585</v>
      </c>
      <c r="H391" s="22" t="s">
        <v>1586</v>
      </c>
      <c r="I391" s="2"/>
      <c r="J391" s="2"/>
      <c r="K391" s="2"/>
      <c r="L391" s="2"/>
      <c r="N391" s="2"/>
    </row>
    <row r="392" spans="1:14" ht="12.5">
      <c r="A392">
        <v>391</v>
      </c>
      <c r="B392" s="11">
        <v>43097</v>
      </c>
      <c r="C392" s="2" t="s">
        <v>122</v>
      </c>
      <c r="D392" s="12">
        <v>525000</v>
      </c>
      <c r="E392" s="3"/>
      <c r="F392" s="2" t="s">
        <v>880</v>
      </c>
      <c r="G392" s="2" t="s">
        <v>85</v>
      </c>
      <c r="H392" s="89" t="s">
        <v>1587</v>
      </c>
      <c r="I392" s="2"/>
      <c r="J392" s="2"/>
      <c r="K392" s="2"/>
      <c r="L392" s="2"/>
      <c r="N392" s="2"/>
    </row>
    <row r="393" spans="1:14" ht="12.5">
      <c r="A393">
        <v>392</v>
      </c>
      <c r="B393" s="11">
        <v>43099</v>
      </c>
      <c r="C393" s="2" t="s">
        <v>195</v>
      </c>
      <c r="D393" s="105">
        <v>1300000</v>
      </c>
      <c r="E393" s="2"/>
      <c r="F393" s="2" t="s">
        <v>880</v>
      </c>
      <c r="G393" s="2" t="s">
        <v>1588</v>
      </c>
      <c r="H393" s="4"/>
      <c r="I393" s="2"/>
      <c r="J393" s="2"/>
      <c r="K393" s="2"/>
      <c r="L393" s="2"/>
      <c r="N393" s="2"/>
    </row>
    <row r="394" spans="1:14" ht="12.5">
      <c r="A394">
        <v>393</v>
      </c>
      <c r="B394" s="9">
        <v>43101</v>
      </c>
      <c r="C394" s="6" t="s">
        <v>680</v>
      </c>
      <c r="D394" s="8" t="s">
        <v>794</v>
      </c>
      <c r="E394" s="8"/>
      <c r="F394" s="6" t="s">
        <v>880</v>
      </c>
      <c r="G394" s="6" t="s">
        <v>1589</v>
      </c>
      <c r="H394" s="35" t="s">
        <v>1590</v>
      </c>
      <c r="I394" s="2"/>
      <c r="J394" s="2"/>
      <c r="K394" s="2"/>
      <c r="L394" s="2"/>
      <c r="N394" s="2"/>
    </row>
    <row r="395" spans="1:14" ht="12.5">
      <c r="A395">
        <v>394</v>
      </c>
      <c r="B395" s="9">
        <v>43101</v>
      </c>
      <c r="C395" s="6" t="s">
        <v>707</v>
      </c>
      <c r="D395" s="8" t="s">
        <v>794</v>
      </c>
      <c r="E395" s="8"/>
      <c r="F395" s="6" t="s">
        <v>880</v>
      </c>
      <c r="G395" s="6" t="s">
        <v>92</v>
      </c>
      <c r="H395" s="35" t="s">
        <v>1591</v>
      </c>
      <c r="I395" s="2"/>
      <c r="J395" s="2"/>
      <c r="K395" s="2"/>
      <c r="L395" s="2"/>
      <c r="N395" s="2"/>
    </row>
    <row r="396" spans="1:14" ht="12.5">
      <c r="A396">
        <v>395</v>
      </c>
      <c r="B396" s="9">
        <v>43101</v>
      </c>
      <c r="C396" s="6" t="s">
        <v>643</v>
      </c>
      <c r="D396" s="8">
        <v>300000</v>
      </c>
      <c r="E396" s="8"/>
      <c r="F396" s="6" t="s">
        <v>880</v>
      </c>
      <c r="G396" s="6" t="s">
        <v>794</v>
      </c>
      <c r="H396" s="35" t="s">
        <v>1592</v>
      </c>
      <c r="I396" s="2"/>
      <c r="J396" s="2"/>
      <c r="K396" s="2"/>
      <c r="L396" s="2"/>
      <c r="N396" s="2"/>
    </row>
    <row r="397" spans="1:14" ht="12.5">
      <c r="A397">
        <v>396</v>
      </c>
      <c r="B397" s="9">
        <v>43101</v>
      </c>
      <c r="C397" s="6" t="s">
        <v>272</v>
      </c>
      <c r="D397" s="8">
        <v>250000</v>
      </c>
      <c r="E397" s="8"/>
      <c r="F397" s="6" t="s">
        <v>880</v>
      </c>
      <c r="G397" s="6" t="s">
        <v>1593</v>
      </c>
      <c r="H397" s="35" t="s">
        <v>1594</v>
      </c>
      <c r="I397" s="2"/>
      <c r="J397" s="2"/>
      <c r="K397" s="2"/>
      <c r="L397" s="2"/>
      <c r="N397" s="2"/>
    </row>
    <row r="398" spans="1:14" ht="12.5">
      <c r="A398">
        <v>397</v>
      </c>
      <c r="B398" s="11">
        <v>43101</v>
      </c>
      <c r="C398" s="2" t="s">
        <v>330</v>
      </c>
      <c r="D398" s="12">
        <v>75000</v>
      </c>
      <c r="E398" s="3"/>
      <c r="F398" s="2" t="s">
        <v>880</v>
      </c>
      <c r="G398" s="2" t="s">
        <v>794</v>
      </c>
      <c r="H398" s="21" t="s">
        <v>1595</v>
      </c>
      <c r="I398" s="2"/>
      <c r="J398" s="2"/>
      <c r="K398" s="2"/>
      <c r="L398" s="2"/>
      <c r="N398" s="2"/>
    </row>
    <row r="399" spans="1:14" ht="12.5">
      <c r="A399">
        <v>398</v>
      </c>
      <c r="B399" s="9">
        <v>43101</v>
      </c>
      <c r="C399" s="6" t="s">
        <v>335</v>
      </c>
      <c r="D399" s="8">
        <v>70000</v>
      </c>
      <c r="E399" s="8"/>
      <c r="F399" s="6" t="s">
        <v>880</v>
      </c>
      <c r="G399" s="6" t="s">
        <v>1596</v>
      </c>
      <c r="H399" s="35" t="s">
        <v>1597</v>
      </c>
      <c r="I399" s="2"/>
      <c r="J399" s="2"/>
      <c r="K399" s="2"/>
      <c r="L399" s="2"/>
      <c r="N399" s="2"/>
    </row>
    <row r="400" spans="1:14" ht="12.5">
      <c r="A400">
        <v>399</v>
      </c>
      <c r="B400" s="9">
        <v>43101</v>
      </c>
      <c r="C400" s="6" t="s">
        <v>298</v>
      </c>
      <c r="D400" s="8">
        <v>35000</v>
      </c>
      <c r="E400" s="8"/>
      <c r="F400" s="6" t="s">
        <v>880</v>
      </c>
      <c r="G400" s="6" t="s">
        <v>1598</v>
      </c>
      <c r="H400" s="35" t="s">
        <v>1599</v>
      </c>
      <c r="I400" s="2"/>
      <c r="J400" s="2"/>
      <c r="K400" s="2"/>
      <c r="L400" s="2"/>
      <c r="N400" s="2"/>
    </row>
    <row r="401" spans="1:14" ht="12.5">
      <c r="A401">
        <v>400</v>
      </c>
      <c r="B401" s="9">
        <v>43101</v>
      </c>
      <c r="C401" s="6" t="s">
        <v>387</v>
      </c>
      <c r="D401" s="8">
        <v>30000</v>
      </c>
      <c r="E401" s="8"/>
      <c r="F401" s="6" t="s">
        <v>880</v>
      </c>
      <c r="G401" s="6" t="s">
        <v>794</v>
      </c>
      <c r="H401" s="35" t="s">
        <v>1600</v>
      </c>
      <c r="I401" s="2"/>
      <c r="J401" s="2"/>
      <c r="K401" s="2"/>
      <c r="L401" s="2"/>
      <c r="N401" s="2"/>
    </row>
    <row r="402" spans="1:14" ht="12.5">
      <c r="A402">
        <v>401</v>
      </c>
      <c r="B402" s="11">
        <v>43101</v>
      </c>
      <c r="C402" s="2" t="s">
        <v>339</v>
      </c>
      <c r="D402" s="12">
        <v>18000</v>
      </c>
      <c r="E402" s="3"/>
      <c r="F402" s="2" t="s">
        <v>880</v>
      </c>
      <c r="G402" s="2" t="s">
        <v>794</v>
      </c>
      <c r="H402" s="21" t="s">
        <v>1601</v>
      </c>
      <c r="I402" s="2"/>
      <c r="J402" s="2"/>
      <c r="K402" s="2"/>
      <c r="L402" s="2"/>
      <c r="N402" s="2"/>
    </row>
    <row r="403" spans="1:14" ht="12.5">
      <c r="A403">
        <v>402</v>
      </c>
      <c r="B403" s="11">
        <v>43101</v>
      </c>
      <c r="C403" s="2" t="s">
        <v>1347</v>
      </c>
      <c r="D403" s="12">
        <v>10000</v>
      </c>
      <c r="E403" s="3"/>
      <c r="F403" s="2" t="s">
        <v>880</v>
      </c>
      <c r="G403" s="2" t="s">
        <v>1602</v>
      </c>
      <c r="H403" s="2" t="s">
        <v>1347</v>
      </c>
      <c r="I403" s="2"/>
      <c r="J403" s="2"/>
      <c r="K403" s="2"/>
      <c r="L403" s="2"/>
      <c r="N403" s="2"/>
    </row>
    <row r="404" spans="1:14" ht="12.5">
      <c r="A404">
        <v>403</v>
      </c>
      <c r="B404" s="9">
        <v>43101</v>
      </c>
      <c r="C404" s="6" t="s">
        <v>842</v>
      </c>
      <c r="D404" s="8">
        <v>1100000</v>
      </c>
      <c r="E404" s="8"/>
      <c r="F404" s="6" t="s">
        <v>881</v>
      </c>
      <c r="G404" s="31" t="s">
        <v>794</v>
      </c>
      <c r="H404" s="35" t="s">
        <v>1603</v>
      </c>
      <c r="I404" s="2"/>
      <c r="J404" s="2"/>
      <c r="K404" s="2"/>
      <c r="L404" s="2"/>
      <c r="N404" s="2"/>
    </row>
    <row r="405" spans="1:14" ht="12.5">
      <c r="A405">
        <v>404</v>
      </c>
      <c r="B405" s="9">
        <v>43102</v>
      </c>
      <c r="C405" s="6" t="s">
        <v>495</v>
      </c>
      <c r="D405" s="8">
        <v>1700000</v>
      </c>
      <c r="E405" s="8"/>
      <c r="F405" s="6" t="s">
        <v>881</v>
      </c>
      <c r="G405" s="6" t="s">
        <v>16</v>
      </c>
      <c r="H405" s="35" t="s">
        <v>1604</v>
      </c>
      <c r="I405" s="2"/>
      <c r="J405" s="2"/>
      <c r="K405" s="2"/>
      <c r="L405" s="2"/>
      <c r="N405" s="2"/>
    </row>
    <row r="406" spans="1:14" ht="12.5">
      <c r="A406">
        <v>405</v>
      </c>
      <c r="B406" s="9">
        <v>43102</v>
      </c>
      <c r="C406" s="6" t="s">
        <v>291</v>
      </c>
      <c r="D406" s="8">
        <v>1000000</v>
      </c>
      <c r="E406" s="8"/>
      <c r="F406" s="6" t="s">
        <v>880</v>
      </c>
      <c r="G406" s="6" t="s">
        <v>794</v>
      </c>
      <c r="H406" s="35" t="s">
        <v>1605</v>
      </c>
      <c r="I406" s="2"/>
      <c r="J406" s="2"/>
      <c r="K406" s="2"/>
      <c r="L406" s="2"/>
      <c r="N406" s="2"/>
    </row>
    <row r="407" spans="1:14" ht="12.5">
      <c r="A407">
        <v>406</v>
      </c>
      <c r="B407" s="9">
        <v>43104</v>
      </c>
      <c r="C407" s="6" t="s">
        <v>297</v>
      </c>
      <c r="D407" s="8">
        <v>120000</v>
      </c>
      <c r="E407" s="8"/>
      <c r="F407" s="6" t="s">
        <v>880</v>
      </c>
      <c r="G407" s="6" t="s">
        <v>836</v>
      </c>
      <c r="H407" s="35" t="s">
        <v>1606</v>
      </c>
      <c r="I407" s="2"/>
      <c r="J407" s="2"/>
      <c r="K407" s="2"/>
      <c r="L407" s="2"/>
      <c r="N407" s="2"/>
    </row>
    <row r="408" spans="1:14" ht="12.5">
      <c r="A408">
        <v>407</v>
      </c>
      <c r="B408" s="9">
        <v>43104</v>
      </c>
      <c r="C408" s="6" t="s">
        <v>113</v>
      </c>
      <c r="D408" s="8">
        <v>6170000</v>
      </c>
      <c r="E408" s="8"/>
      <c r="F408" s="6" t="s">
        <v>880</v>
      </c>
      <c r="G408" s="6" t="s">
        <v>73</v>
      </c>
      <c r="H408" s="35" t="s">
        <v>1608</v>
      </c>
      <c r="I408" s="2"/>
      <c r="J408" s="2"/>
      <c r="K408" s="2"/>
      <c r="L408" s="2"/>
      <c r="N408" s="2"/>
    </row>
    <row r="409" spans="1:14" ht="12.5">
      <c r="A409">
        <v>408</v>
      </c>
      <c r="B409" s="9">
        <v>43104</v>
      </c>
      <c r="C409" s="6" t="s">
        <v>256</v>
      </c>
      <c r="D409" s="8">
        <v>1300000</v>
      </c>
      <c r="E409" s="8"/>
      <c r="F409" s="6" t="s">
        <v>881</v>
      </c>
      <c r="G409" s="6" t="s">
        <v>1609</v>
      </c>
      <c r="H409" s="36" t="s">
        <v>1610</v>
      </c>
      <c r="I409" s="2"/>
      <c r="J409" s="2"/>
      <c r="K409" s="2"/>
      <c r="L409" s="2"/>
      <c r="N409" s="2"/>
    </row>
    <row r="410" spans="1:14" ht="12.5">
      <c r="A410">
        <v>409</v>
      </c>
      <c r="B410" s="9">
        <v>43108</v>
      </c>
      <c r="C410" s="6" t="s">
        <v>646</v>
      </c>
      <c r="D410" s="8" t="s">
        <v>794</v>
      </c>
      <c r="E410" s="8"/>
      <c r="F410" s="6" t="s">
        <v>880</v>
      </c>
      <c r="G410" s="6" t="s">
        <v>81</v>
      </c>
      <c r="H410" s="35" t="s">
        <v>1611</v>
      </c>
      <c r="I410" s="2"/>
      <c r="J410" s="2"/>
      <c r="K410" s="2"/>
      <c r="L410" s="2"/>
      <c r="N410" s="2"/>
    </row>
    <row r="411" spans="1:14" ht="12.5">
      <c r="A411">
        <v>410</v>
      </c>
      <c r="B411" s="9">
        <v>43108</v>
      </c>
      <c r="C411" s="6" t="s">
        <v>445</v>
      </c>
      <c r="D411" s="8">
        <v>35000</v>
      </c>
      <c r="E411" s="8"/>
      <c r="F411" s="2" t="s">
        <v>894</v>
      </c>
      <c r="G411" s="6" t="s">
        <v>794</v>
      </c>
      <c r="H411" s="24" t="s">
        <v>445</v>
      </c>
      <c r="I411" s="2"/>
      <c r="J411" s="2"/>
      <c r="K411" s="2"/>
      <c r="L411" s="2"/>
      <c r="N411" s="2"/>
    </row>
    <row r="412" spans="1:14" ht="12.5">
      <c r="A412">
        <v>411</v>
      </c>
      <c r="B412" s="11">
        <v>43109</v>
      </c>
      <c r="C412" s="2" t="s">
        <v>1129</v>
      </c>
      <c r="D412" s="12">
        <v>600000</v>
      </c>
      <c r="E412" s="3"/>
      <c r="F412" s="2" t="s">
        <v>880</v>
      </c>
      <c r="G412" s="2" t="s">
        <v>1612</v>
      </c>
      <c r="H412" s="89" t="s">
        <v>1613</v>
      </c>
      <c r="I412" s="2"/>
      <c r="J412" s="2"/>
      <c r="K412" s="2"/>
      <c r="L412" s="2"/>
      <c r="N412" s="2"/>
    </row>
    <row r="413" spans="1:14" ht="12.5">
      <c r="A413">
        <v>412</v>
      </c>
      <c r="B413" s="11">
        <v>43110</v>
      </c>
      <c r="C413" s="2" t="s">
        <v>142</v>
      </c>
      <c r="D413" s="12">
        <v>650000</v>
      </c>
      <c r="E413" s="3"/>
      <c r="F413" s="2" t="s">
        <v>880</v>
      </c>
      <c r="G413" s="2" t="s">
        <v>1614</v>
      </c>
      <c r="H413" s="21" t="s">
        <v>1615</v>
      </c>
      <c r="I413" s="2"/>
      <c r="J413" s="2"/>
      <c r="K413" s="2"/>
      <c r="L413" s="2"/>
      <c r="N413" s="2"/>
    </row>
    <row r="414" spans="1:14" ht="12.5">
      <c r="A414">
        <v>413</v>
      </c>
      <c r="B414" s="9">
        <v>43110</v>
      </c>
      <c r="C414" s="6" t="s">
        <v>227</v>
      </c>
      <c r="D414" s="8">
        <v>227000</v>
      </c>
      <c r="E414" s="8"/>
      <c r="F414" s="6" t="s">
        <v>891</v>
      </c>
      <c r="G414" s="6" t="s">
        <v>7</v>
      </c>
      <c r="H414" s="35" t="s">
        <v>1616</v>
      </c>
      <c r="I414" s="2"/>
      <c r="J414" s="2"/>
      <c r="K414" s="2"/>
      <c r="L414" s="2"/>
      <c r="N414" s="2"/>
    </row>
    <row r="415" spans="1:14" ht="12.5">
      <c r="A415">
        <v>414</v>
      </c>
      <c r="B415" s="9">
        <v>43115</v>
      </c>
      <c r="C415" s="6" t="s">
        <v>728</v>
      </c>
      <c r="D415" s="8">
        <v>50000</v>
      </c>
      <c r="E415" s="8"/>
      <c r="F415" s="6" t="s">
        <v>900</v>
      </c>
      <c r="G415" s="6" t="s">
        <v>1617</v>
      </c>
      <c r="H415" s="35" t="s">
        <v>1618</v>
      </c>
      <c r="I415" s="2"/>
      <c r="J415" s="2"/>
      <c r="K415" s="2"/>
      <c r="L415" s="2"/>
      <c r="N415" s="2"/>
    </row>
    <row r="416" spans="1:14" ht="12.5">
      <c r="A416">
        <v>415</v>
      </c>
      <c r="B416" s="63">
        <v>43116</v>
      </c>
      <c r="C416" s="54" t="s">
        <v>1619</v>
      </c>
      <c r="D416" s="79">
        <v>7000000</v>
      </c>
      <c r="E416" s="1"/>
      <c r="F416" s="1" t="s">
        <v>1620</v>
      </c>
      <c r="G416" s="1" t="s">
        <v>116</v>
      </c>
      <c r="H416" s="106" t="s">
        <v>1621</v>
      </c>
      <c r="I416" s="2"/>
      <c r="J416" s="2"/>
      <c r="K416" s="2"/>
      <c r="L416" s="2"/>
      <c r="N416" s="2"/>
    </row>
    <row r="417" spans="1:14" ht="12.5">
      <c r="A417">
        <v>416</v>
      </c>
      <c r="B417" s="9">
        <v>43118</v>
      </c>
      <c r="C417" s="6" t="s">
        <v>121</v>
      </c>
      <c r="D417" s="8">
        <v>55000000</v>
      </c>
      <c r="E417" s="8"/>
      <c r="F417" s="6" t="s">
        <v>885</v>
      </c>
      <c r="G417" s="6" t="s">
        <v>1622</v>
      </c>
      <c r="H417" s="20" t="s">
        <v>1623</v>
      </c>
      <c r="I417" s="2"/>
      <c r="J417" s="2"/>
      <c r="K417" s="2"/>
      <c r="L417" s="2"/>
      <c r="N417" s="2"/>
    </row>
    <row r="418" spans="1:14" ht="12.5">
      <c r="A418">
        <v>417</v>
      </c>
      <c r="B418" s="9">
        <v>43119</v>
      </c>
      <c r="C418" s="6" t="s">
        <v>544</v>
      </c>
      <c r="D418" s="8">
        <v>100000</v>
      </c>
      <c r="E418" s="8"/>
      <c r="F418" s="6" t="s">
        <v>900</v>
      </c>
      <c r="G418" s="6" t="s">
        <v>906</v>
      </c>
      <c r="H418" s="35" t="s">
        <v>1624</v>
      </c>
      <c r="I418" s="2"/>
      <c r="J418" s="2"/>
      <c r="K418" s="2"/>
      <c r="L418" s="2"/>
      <c r="N418" s="2"/>
    </row>
    <row r="419" spans="1:14" ht="12.5">
      <c r="A419">
        <v>418</v>
      </c>
      <c r="B419" s="9">
        <v>43120</v>
      </c>
      <c r="C419" s="6" t="s">
        <v>601</v>
      </c>
      <c r="D419" s="8" t="s">
        <v>794</v>
      </c>
      <c r="E419" s="8"/>
      <c r="F419" s="6" t="s">
        <v>880</v>
      </c>
      <c r="G419" s="6" t="s">
        <v>1625</v>
      </c>
      <c r="H419" s="35" t="s">
        <v>1626</v>
      </c>
      <c r="I419" s="2"/>
      <c r="J419" s="2"/>
      <c r="K419" s="2"/>
      <c r="L419" s="2"/>
      <c r="N419" s="2"/>
    </row>
    <row r="420" spans="1:14" ht="12.5">
      <c r="A420">
        <v>419</v>
      </c>
      <c r="B420" s="9">
        <v>43122</v>
      </c>
      <c r="C420" s="6" t="s">
        <v>200</v>
      </c>
      <c r="D420" s="8">
        <v>20000000</v>
      </c>
      <c r="E420" s="8"/>
      <c r="F420" s="2" t="s">
        <v>884</v>
      </c>
      <c r="G420" s="6" t="s">
        <v>1627</v>
      </c>
      <c r="H420" s="35" t="s">
        <v>1628</v>
      </c>
      <c r="I420" s="2"/>
      <c r="J420" s="2"/>
      <c r="K420" s="2"/>
      <c r="L420" s="2"/>
      <c r="N420" s="2"/>
    </row>
    <row r="421" spans="1:14" ht="12.5">
      <c r="A421">
        <v>420</v>
      </c>
      <c r="B421" s="9">
        <v>43124</v>
      </c>
      <c r="C421" s="6" t="s">
        <v>467</v>
      </c>
      <c r="D421" s="8" t="s">
        <v>794</v>
      </c>
      <c r="E421" s="8"/>
      <c r="F421" s="6" t="s">
        <v>880</v>
      </c>
      <c r="G421" s="6" t="s">
        <v>1629</v>
      </c>
      <c r="H421" s="35" t="s">
        <v>1630</v>
      </c>
      <c r="I421" s="2"/>
      <c r="J421" s="2"/>
      <c r="K421" s="2"/>
      <c r="L421" s="2"/>
      <c r="N421" s="2"/>
    </row>
    <row r="422" spans="1:14" ht="12.5">
      <c r="A422">
        <v>421</v>
      </c>
      <c r="B422" s="9">
        <v>43125</v>
      </c>
      <c r="C422" s="6" t="s">
        <v>679</v>
      </c>
      <c r="D422" s="8">
        <v>70000</v>
      </c>
      <c r="E422" s="8"/>
      <c r="F422" s="6" t="s">
        <v>880</v>
      </c>
      <c r="G422" s="6" t="s">
        <v>1631</v>
      </c>
      <c r="H422" s="35" t="s">
        <v>1632</v>
      </c>
      <c r="I422" s="2"/>
      <c r="J422" s="2"/>
      <c r="K422" s="2"/>
      <c r="L422" s="2"/>
      <c r="N422" s="2"/>
    </row>
    <row r="423" spans="1:14" ht="12.5">
      <c r="A423">
        <v>422</v>
      </c>
      <c r="B423" s="9">
        <v>43126</v>
      </c>
      <c r="C423" s="6" t="s">
        <v>484</v>
      </c>
      <c r="D423" s="8" t="s">
        <v>794</v>
      </c>
      <c r="E423" s="8"/>
      <c r="F423" s="6" t="s">
        <v>880</v>
      </c>
      <c r="G423" s="6" t="s">
        <v>56</v>
      </c>
      <c r="H423" s="35" t="s">
        <v>1633</v>
      </c>
      <c r="I423" s="2"/>
      <c r="J423" s="2"/>
      <c r="K423" s="2"/>
      <c r="L423" s="2"/>
      <c r="N423" s="2"/>
    </row>
    <row r="424" spans="1:14" ht="12.5">
      <c r="A424">
        <v>423</v>
      </c>
      <c r="B424" s="9">
        <v>43129</v>
      </c>
      <c r="C424" s="6" t="s">
        <v>267</v>
      </c>
      <c r="D424" s="8" t="s">
        <v>794</v>
      </c>
      <c r="E424" s="8"/>
      <c r="F424" s="6" t="s">
        <v>880</v>
      </c>
      <c r="G424" s="6" t="s">
        <v>1634</v>
      </c>
      <c r="H424" s="35" t="s">
        <v>1635</v>
      </c>
      <c r="I424" s="2"/>
      <c r="J424" s="2"/>
      <c r="K424" s="2"/>
      <c r="L424" s="2"/>
      <c r="N424" s="2"/>
    </row>
    <row r="425" spans="1:14" ht="12.5">
      <c r="A425">
        <v>424</v>
      </c>
      <c r="B425" s="9">
        <v>43130</v>
      </c>
      <c r="C425" s="6" t="s">
        <v>509</v>
      </c>
      <c r="D425" s="8" t="s">
        <v>794</v>
      </c>
      <c r="E425" s="8"/>
      <c r="F425" s="6" t="s">
        <v>881</v>
      </c>
      <c r="G425" s="6" t="s">
        <v>1636</v>
      </c>
      <c r="H425" s="35" t="s">
        <v>1637</v>
      </c>
      <c r="I425" s="2"/>
      <c r="J425" s="2"/>
      <c r="K425" s="2"/>
      <c r="L425" s="2"/>
      <c r="N425" s="2"/>
    </row>
    <row r="426" spans="1:14" ht="12.5">
      <c r="A426">
        <v>425</v>
      </c>
      <c r="B426" s="9">
        <v>43131</v>
      </c>
      <c r="C426" s="6" t="s">
        <v>177</v>
      </c>
      <c r="D426" s="8">
        <v>2000000</v>
      </c>
      <c r="E426" s="8"/>
      <c r="F426" s="6" t="s">
        <v>881</v>
      </c>
      <c r="G426" s="6" t="s">
        <v>794</v>
      </c>
      <c r="H426" s="35" t="s">
        <v>1638</v>
      </c>
      <c r="I426" s="2"/>
      <c r="J426" s="2"/>
      <c r="K426" s="2"/>
      <c r="L426" s="2"/>
      <c r="N426" s="2"/>
    </row>
    <row r="427" spans="1:14" ht="12.5">
      <c r="A427">
        <v>426</v>
      </c>
      <c r="B427" s="9">
        <v>43132</v>
      </c>
      <c r="C427" s="6" t="s">
        <v>912</v>
      </c>
      <c r="D427" s="8">
        <v>7000000</v>
      </c>
      <c r="E427" s="8"/>
      <c r="F427" s="6" t="s">
        <v>883</v>
      </c>
      <c r="G427" s="6" t="s">
        <v>1639</v>
      </c>
      <c r="H427" s="35" t="s">
        <v>1640</v>
      </c>
      <c r="I427" s="2"/>
      <c r="J427" s="2"/>
      <c r="K427" s="2"/>
      <c r="L427" s="2"/>
      <c r="N427" s="2"/>
    </row>
    <row r="428" spans="1:14" ht="12.5">
      <c r="A428">
        <v>427</v>
      </c>
      <c r="B428" s="11">
        <v>43132</v>
      </c>
      <c r="C428" s="2" t="s">
        <v>205</v>
      </c>
      <c r="D428" s="12" t="s">
        <v>794</v>
      </c>
      <c r="E428" s="3"/>
      <c r="F428" s="6" t="s">
        <v>880</v>
      </c>
      <c r="G428" s="13" t="s">
        <v>1641</v>
      </c>
      <c r="H428" s="21" t="s">
        <v>1642</v>
      </c>
      <c r="I428" s="2"/>
      <c r="J428" s="2"/>
      <c r="K428" s="2"/>
      <c r="L428" s="2"/>
      <c r="N428" s="2"/>
    </row>
    <row r="429" spans="1:14" ht="12.5">
      <c r="A429">
        <v>428</v>
      </c>
      <c r="B429" s="9">
        <v>43132</v>
      </c>
      <c r="C429" s="5" t="s">
        <v>500</v>
      </c>
      <c r="D429" s="8" t="s">
        <v>794</v>
      </c>
      <c r="E429" s="7"/>
      <c r="F429" s="6" t="s">
        <v>881</v>
      </c>
      <c r="G429" s="6" t="s">
        <v>26</v>
      </c>
      <c r="H429" s="22" t="s">
        <v>1643</v>
      </c>
      <c r="I429" s="2"/>
      <c r="J429" s="2"/>
      <c r="K429" s="2"/>
      <c r="L429" s="2"/>
      <c r="N429" s="2"/>
    </row>
    <row r="430" spans="1:14" ht="12.5">
      <c r="A430">
        <v>429</v>
      </c>
      <c r="B430" s="9">
        <v>43132</v>
      </c>
      <c r="C430" s="107" t="s">
        <v>934</v>
      </c>
      <c r="D430" s="8">
        <v>284000</v>
      </c>
      <c r="E430" s="8"/>
      <c r="F430" s="6" t="s">
        <v>880</v>
      </c>
      <c r="G430" s="6" t="s">
        <v>80</v>
      </c>
      <c r="H430" s="35" t="s">
        <v>1644</v>
      </c>
      <c r="I430" s="2"/>
      <c r="J430" s="2"/>
      <c r="K430" s="2"/>
      <c r="L430" s="2"/>
      <c r="N430" s="2"/>
    </row>
    <row r="431" spans="1:14" ht="12.5">
      <c r="A431">
        <v>430</v>
      </c>
      <c r="B431" s="9">
        <v>43132</v>
      </c>
      <c r="C431" s="6" t="s">
        <v>220</v>
      </c>
      <c r="D431" s="8">
        <v>150000</v>
      </c>
      <c r="E431" s="8"/>
      <c r="F431" s="6" t="s">
        <v>880</v>
      </c>
      <c r="G431" s="6" t="s">
        <v>794</v>
      </c>
      <c r="H431" s="35" t="s">
        <v>1646</v>
      </c>
      <c r="I431" s="2"/>
      <c r="J431" s="2"/>
      <c r="K431" s="2"/>
      <c r="L431" s="2"/>
      <c r="N431" s="2"/>
    </row>
    <row r="432" spans="1:14" ht="12.5">
      <c r="A432">
        <v>431</v>
      </c>
      <c r="B432" s="9">
        <v>43132</v>
      </c>
      <c r="C432" s="6" t="s">
        <v>338</v>
      </c>
      <c r="D432" s="8">
        <v>30000</v>
      </c>
      <c r="E432" s="8"/>
      <c r="F432" s="6" t="s">
        <v>894</v>
      </c>
      <c r="G432" s="6" t="s">
        <v>1647</v>
      </c>
      <c r="H432" s="35" t="s">
        <v>1648</v>
      </c>
      <c r="I432" s="2"/>
      <c r="J432" s="2"/>
      <c r="K432" s="2"/>
      <c r="L432" s="2"/>
      <c r="N432" s="2"/>
    </row>
    <row r="433" spans="1:14" ht="12.5">
      <c r="A433">
        <v>432</v>
      </c>
      <c r="B433" s="9">
        <v>43132</v>
      </c>
      <c r="C433" s="6" t="s">
        <v>429</v>
      </c>
      <c r="D433" s="8">
        <v>30000</v>
      </c>
      <c r="E433" s="8"/>
      <c r="F433" s="6" t="s">
        <v>880</v>
      </c>
      <c r="G433" s="6" t="s">
        <v>794</v>
      </c>
      <c r="H433" s="35" t="s">
        <v>1649</v>
      </c>
      <c r="I433" s="2"/>
      <c r="J433" s="2"/>
      <c r="K433" s="2"/>
      <c r="L433" s="2"/>
      <c r="N433" s="2"/>
    </row>
    <row r="434" spans="1:14" ht="12.5">
      <c r="A434">
        <v>433</v>
      </c>
      <c r="B434" s="11">
        <v>43132</v>
      </c>
      <c r="C434" s="2" t="s">
        <v>486</v>
      </c>
      <c r="D434" s="12">
        <v>10000</v>
      </c>
      <c r="E434" s="3"/>
      <c r="F434" s="2" t="s">
        <v>880</v>
      </c>
      <c r="G434" s="2" t="s">
        <v>763</v>
      </c>
      <c r="H434" s="4" t="s">
        <v>486</v>
      </c>
      <c r="I434" s="2"/>
      <c r="J434" s="2"/>
      <c r="K434" s="2"/>
      <c r="L434" s="2"/>
      <c r="N434" s="2"/>
    </row>
    <row r="435" spans="1:14" ht="12.5">
      <c r="A435">
        <v>434</v>
      </c>
      <c r="B435" s="9">
        <v>43133</v>
      </c>
      <c r="C435" s="6" t="s">
        <v>603</v>
      </c>
      <c r="D435" s="8" t="s">
        <v>794</v>
      </c>
      <c r="E435" s="8"/>
      <c r="F435" s="6" t="s">
        <v>880</v>
      </c>
      <c r="G435" s="6" t="s">
        <v>1650</v>
      </c>
      <c r="H435" s="35" t="s">
        <v>1651</v>
      </c>
      <c r="I435" s="2"/>
      <c r="J435" s="2"/>
      <c r="K435" s="2"/>
      <c r="L435" s="2"/>
      <c r="N435" s="2"/>
    </row>
    <row r="436" spans="1:14" ht="12.5">
      <c r="A436">
        <v>435</v>
      </c>
      <c r="B436" s="9">
        <v>43133</v>
      </c>
      <c r="C436" s="6" t="s">
        <v>1652</v>
      </c>
      <c r="D436" s="8">
        <v>100000</v>
      </c>
      <c r="E436" s="8"/>
      <c r="F436" s="6" t="s">
        <v>900</v>
      </c>
      <c r="G436" s="6" t="s">
        <v>1653</v>
      </c>
      <c r="H436" s="20" t="s">
        <v>1654</v>
      </c>
      <c r="I436" s="2"/>
      <c r="J436" s="2"/>
      <c r="K436" s="2"/>
      <c r="L436" s="2"/>
      <c r="N436" s="2"/>
    </row>
    <row r="437" spans="1:14" ht="12.5">
      <c r="A437">
        <v>436</v>
      </c>
      <c r="B437" s="9">
        <v>43136</v>
      </c>
      <c r="C437" s="6" t="s">
        <v>119</v>
      </c>
      <c r="D437" s="8">
        <v>7000000</v>
      </c>
      <c r="E437" s="8"/>
      <c r="F437" s="6" t="s">
        <v>882</v>
      </c>
      <c r="G437" s="6" t="s">
        <v>1655</v>
      </c>
      <c r="H437" s="19" t="s">
        <v>1160</v>
      </c>
      <c r="I437" s="2"/>
      <c r="J437" s="2"/>
      <c r="K437" s="2"/>
      <c r="L437" s="2"/>
      <c r="N437" s="2"/>
    </row>
    <row r="438" spans="1:14" ht="12.5">
      <c r="A438">
        <v>437</v>
      </c>
      <c r="B438" s="9">
        <v>43137</v>
      </c>
      <c r="C438" s="6" t="s">
        <v>205</v>
      </c>
      <c r="D438" s="8">
        <v>1200000</v>
      </c>
      <c r="E438" s="8"/>
      <c r="F438" s="6" t="s">
        <v>881</v>
      </c>
      <c r="G438" s="6" t="s">
        <v>1656</v>
      </c>
      <c r="H438" s="35" t="s">
        <v>1657</v>
      </c>
      <c r="I438" s="2"/>
      <c r="J438" s="2"/>
      <c r="K438" s="2"/>
      <c r="L438" s="2"/>
      <c r="N438" s="2"/>
    </row>
    <row r="439" spans="1:14" ht="12.5">
      <c r="A439">
        <v>438</v>
      </c>
      <c r="B439" s="9">
        <v>43138</v>
      </c>
      <c r="C439" s="6" t="s">
        <v>207</v>
      </c>
      <c r="D439" s="8">
        <v>200000</v>
      </c>
      <c r="E439" s="8"/>
      <c r="F439" s="6" t="s">
        <v>880</v>
      </c>
      <c r="G439" s="6" t="s">
        <v>1658</v>
      </c>
      <c r="H439" s="35" t="s">
        <v>1659</v>
      </c>
      <c r="I439" s="2"/>
      <c r="J439" s="2"/>
      <c r="K439" s="2"/>
      <c r="L439" s="2"/>
      <c r="N439" s="2"/>
    </row>
    <row r="440" spans="1:14" ht="12.5">
      <c r="A440">
        <v>439</v>
      </c>
      <c r="B440" s="9">
        <v>43147</v>
      </c>
      <c r="C440" s="6" t="s">
        <v>679</v>
      </c>
      <c r="D440" s="8">
        <v>100000</v>
      </c>
      <c r="E440" s="8"/>
      <c r="F440" s="6" t="s">
        <v>880</v>
      </c>
      <c r="G440" s="6" t="s">
        <v>1660</v>
      </c>
      <c r="H440" s="35" t="s">
        <v>1661</v>
      </c>
      <c r="I440" s="2"/>
      <c r="J440" s="2"/>
      <c r="K440" s="2"/>
      <c r="L440" s="2"/>
      <c r="N440" s="2"/>
    </row>
    <row r="441" spans="1:14" ht="12.5">
      <c r="A441">
        <v>440</v>
      </c>
      <c r="B441" s="9">
        <v>43157</v>
      </c>
      <c r="C441" s="6" t="s">
        <v>195</v>
      </c>
      <c r="D441" s="8" t="s">
        <v>794</v>
      </c>
      <c r="E441" s="8"/>
      <c r="F441" s="6" t="s">
        <v>900</v>
      </c>
      <c r="G441" s="6" t="s">
        <v>920</v>
      </c>
      <c r="H441" s="35" t="s">
        <v>1662</v>
      </c>
      <c r="I441" s="2"/>
      <c r="J441" s="2"/>
      <c r="K441" s="2"/>
      <c r="L441" s="2"/>
      <c r="N441" s="2"/>
    </row>
    <row r="442" spans="1:14" ht="12.5">
      <c r="A442">
        <v>441</v>
      </c>
      <c r="B442" s="9">
        <v>43157</v>
      </c>
      <c r="C442" s="6" t="s">
        <v>716</v>
      </c>
      <c r="D442" s="8">
        <v>350000</v>
      </c>
      <c r="E442" s="8"/>
      <c r="F442" s="6" t="s">
        <v>900</v>
      </c>
      <c r="G442" s="6" t="s">
        <v>920</v>
      </c>
      <c r="H442" s="35" t="s">
        <v>1663</v>
      </c>
      <c r="I442" s="2"/>
      <c r="J442" s="2"/>
      <c r="K442" s="2"/>
      <c r="L442" s="2"/>
      <c r="N442" s="2"/>
    </row>
    <row r="443" spans="1:14" ht="12.5">
      <c r="A443">
        <v>442</v>
      </c>
      <c r="B443" s="9">
        <v>43157</v>
      </c>
      <c r="C443" s="6" t="s">
        <v>238</v>
      </c>
      <c r="D443" s="8">
        <v>350000</v>
      </c>
      <c r="E443" s="8"/>
      <c r="F443" s="6" t="s">
        <v>900</v>
      </c>
      <c r="G443" s="6" t="s">
        <v>920</v>
      </c>
      <c r="H443" s="35" t="s">
        <v>1664</v>
      </c>
      <c r="I443" s="2"/>
      <c r="J443" s="2"/>
      <c r="K443" s="2"/>
      <c r="L443" s="2"/>
      <c r="N443" s="2"/>
    </row>
    <row r="444" spans="1:14" ht="12.5">
      <c r="A444">
        <v>443</v>
      </c>
      <c r="B444" s="9">
        <v>43157</v>
      </c>
      <c r="C444" s="6" t="s">
        <v>674</v>
      </c>
      <c r="D444" s="8">
        <v>340000</v>
      </c>
      <c r="E444" s="8"/>
      <c r="F444" s="6" t="s">
        <v>900</v>
      </c>
      <c r="G444" s="6" t="s">
        <v>920</v>
      </c>
      <c r="H444" s="35" t="s">
        <v>1665</v>
      </c>
      <c r="I444" s="2"/>
      <c r="J444" s="2"/>
      <c r="K444" s="2"/>
      <c r="L444" s="2"/>
      <c r="N444" s="2"/>
    </row>
    <row r="445" spans="1:14" ht="12.5">
      <c r="A445">
        <v>444</v>
      </c>
      <c r="B445" s="9">
        <v>43157</v>
      </c>
      <c r="C445" s="6" t="s">
        <v>258</v>
      </c>
      <c r="D445" s="8">
        <v>266000</v>
      </c>
      <c r="E445" s="8"/>
      <c r="F445" s="6" t="s">
        <v>880</v>
      </c>
      <c r="G445" s="6" t="s">
        <v>920</v>
      </c>
      <c r="H445" s="35" t="s">
        <v>1666</v>
      </c>
      <c r="I445" s="2"/>
      <c r="J445" s="2"/>
      <c r="K445" s="2"/>
      <c r="L445" s="2"/>
      <c r="M445" s="1"/>
      <c r="N445" s="2"/>
    </row>
    <row r="446" spans="1:14" ht="12.5">
      <c r="A446">
        <v>445</v>
      </c>
      <c r="B446" s="9">
        <v>43157</v>
      </c>
      <c r="C446" s="6" t="s">
        <v>254</v>
      </c>
      <c r="D446" s="8">
        <v>15000</v>
      </c>
      <c r="E446" s="8"/>
      <c r="F446" s="6" t="s">
        <v>880</v>
      </c>
      <c r="G446" s="6" t="s">
        <v>794</v>
      </c>
      <c r="H446" s="35" t="s">
        <v>1667</v>
      </c>
      <c r="I446" s="2"/>
      <c r="J446" s="2"/>
      <c r="K446" s="2"/>
      <c r="L446" s="2"/>
      <c r="N446" s="2"/>
    </row>
    <row r="447" spans="1:14" ht="12.5">
      <c r="A447">
        <v>446</v>
      </c>
      <c r="B447" s="9">
        <v>43158</v>
      </c>
      <c r="C447" s="6" t="s">
        <v>1668</v>
      </c>
      <c r="D447" s="8">
        <v>320000</v>
      </c>
      <c r="E447" s="8"/>
      <c r="F447" s="6" t="s">
        <v>900</v>
      </c>
      <c r="G447" s="6" t="s">
        <v>920</v>
      </c>
      <c r="H447" s="35" t="s">
        <v>1669</v>
      </c>
      <c r="I447" s="2"/>
      <c r="J447" s="2"/>
      <c r="K447" s="2"/>
      <c r="L447" s="2"/>
      <c r="N447" s="2"/>
    </row>
    <row r="448" spans="1:14" ht="12.5">
      <c r="A448">
        <v>447</v>
      </c>
      <c r="B448" s="9">
        <v>43159</v>
      </c>
      <c r="C448" s="6" t="s">
        <v>1670</v>
      </c>
      <c r="D448" s="8" t="s">
        <v>794</v>
      </c>
      <c r="E448" s="8"/>
      <c r="F448" s="6" t="s">
        <v>880</v>
      </c>
      <c r="G448" s="6" t="s">
        <v>1342</v>
      </c>
      <c r="H448" s="35" t="s">
        <v>1671</v>
      </c>
      <c r="I448" s="2"/>
      <c r="J448" s="2"/>
      <c r="K448" s="2"/>
      <c r="L448" s="2"/>
      <c r="N448" s="2"/>
    </row>
    <row r="449" spans="1:14" ht="12.5">
      <c r="A449">
        <v>448</v>
      </c>
      <c r="B449" s="9">
        <v>43161</v>
      </c>
      <c r="C449" s="6" t="s">
        <v>1672</v>
      </c>
      <c r="D449" s="8">
        <v>1500000</v>
      </c>
      <c r="E449" s="8"/>
      <c r="F449" s="6" t="s">
        <v>881</v>
      </c>
      <c r="G449" s="6" t="s">
        <v>1609</v>
      </c>
      <c r="H449" s="10"/>
      <c r="I449" s="2"/>
      <c r="J449" s="2"/>
      <c r="K449" s="2"/>
      <c r="L449" s="2"/>
      <c r="N449" s="2"/>
    </row>
    <row r="450" spans="1:14" ht="12.5">
      <c r="A450">
        <v>449</v>
      </c>
      <c r="B450" s="9">
        <v>43165</v>
      </c>
      <c r="C450" s="6" t="s">
        <v>560</v>
      </c>
      <c r="D450" s="8" t="s">
        <v>794</v>
      </c>
      <c r="E450" s="8"/>
      <c r="F450" s="6" t="s">
        <v>880</v>
      </c>
      <c r="G450" s="6" t="s">
        <v>794</v>
      </c>
      <c r="H450" s="35" t="s">
        <v>1674</v>
      </c>
      <c r="I450" s="2"/>
      <c r="J450" s="2"/>
      <c r="K450" s="2"/>
      <c r="L450" s="2"/>
      <c r="N450" s="2"/>
    </row>
    <row r="451" spans="1:14" ht="12.5">
      <c r="A451">
        <v>450</v>
      </c>
      <c r="B451" s="11">
        <v>43171</v>
      </c>
      <c r="C451" s="2" t="s">
        <v>219</v>
      </c>
      <c r="D451" s="12">
        <v>127000</v>
      </c>
      <c r="E451" s="3"/>
      <c r="F451" s="2" t="s">
        <v>880</v>
      </c>
      <c r="G451" s="2" t="s">
        <v>1366</v>
      </c>
      <c r="H451" s="13" t="s">
        <v>1675</v>
      </c>
      <c r="I451" s="2"/>
      <c r="J451" s="2"/>
      <c r="K451" s="2"/>
      <c r="L451" s="2"/>
      <c r="N451" s="2"/>
    </row>
    <row r="452" spans="1:14" ht="12.5">
      <c r="A452">
        <v>451</v>
      </c>
      <c r="B452" s="9">
        <v>43171</v>
      </c>
      <c r="C452" s="6" t="s">
        <v>237</v>
      </c>
      <c r="D452" s="8">
        <v>2000000</v>
      </c>
      <c r="E452" s="8"/>
      <c r="F452" s="6" t="s">
        <v>880</v>
      </c>
      <c r="G452" s="6" t="s">
        <v>794</v>
      </c>
      <c r="H452" s="35" t="s">
        <v>1676</v>
      </c>
      <c r="I452" s="2"/>
      <c r="J452" s="2"/>
      <c r="K452" s="2"/>
      <c r="L452" s="2"/>
      <c r="N452" s="2"/>
    </row>
    <row r="453" spans="1:14" ht="12.5">
      <c r="A453">
        <v>452</v>
      </c>
      <c r="B453" s="9">
        <v>43172</v>
      </c>
      <c r="C453" s="6" t="s">
        <v>394</v>
      </c>
      <c r="D453" s="8">
        <v>180000</v>
      </c>
      <c r="E453" s="8"/>
      <c r="F453" s="6" t="s">
        <v>880</v>
      </c>
      <c r="G453" s="6" t="s">
        <v>1677</v>
      </c>
      <c r="H453" s="35" t="s">
        <v>1678</v>
      </c>
      <c r="I453" s="2"/>
      <c r="J453" s="2"/>
      <c r="K453" s="2"/>
      <c r="L453" s="2"/>
      <c r="N453" s="2"/>
    </row>
    <row r="454" spans="1:14" ht="12.5">
      <c r="A454">
        <v>453</v>
      </c>
      <c r="B454" s="9">
        <v>43172</v>
      </c>
      <c r="C454" s="6" t="s">
        <v>137</v>
      </c>
      <c r="D454" s="8">
        <v>100000</v>
      </c>
      <c r="E454" s="8"/>
      <c r="F454" s="1" t="s">
        <v>880</v>
      </c>
      <c r="G454" s="6" t="s">
        <v>1679</v>
      </c>
      <c r="H454" s="35" t="s">
        <v>1680</v>
      </c>
      <c r="I454" s="2"/>
      <c r="J454" s="2"/>
      <c r="K454" s="2"/>
      <c r="L454" s="2"/>
      <c r="N454" s="2"/>
    </row>
    <row r="455" spans="1:14" ht="12.5">
      <c r="A455">
        <v>454</v>
      </c>
      <c r="B455" s="9">
        <v>43172</v>
      </c>
      <c r="C455" s="6" t="s">
        <v>913</v>
      </c>
      <c r="D455" s="8">
        <v>5000000</v>
      </c>
      <c r="E455" s="8"/>
      <c r="F455" s="6" t="s">
        <v>880</v>
      </c>
      <c r="G455" s="6" t="s">
        <v>1681</v>
      </c>
      <c r="H455" s="35" t="s">
        <v>1682</v>
      </c>
      <c r="I455" s="2"/>
      <c r="J455" s="2"/>
      <c r="K455" s="2"/>
      <c r="L455" s="2"/>
      <c r="N455" s="2"/>
    </row>
    <row r="456" spans="1:14" ht="12.5">
      <c r="A456">
        <v>455</v>
      </c>
      <c r="B456" s="11">
        <v>43174</v>
      </c>
      <c r="C456" s="2" t="s">
        <v>980</v>
      </c>
      <c r="D456" s="12">
        <v>10000000</v>
      </c>
      <c r="E456" s="3"/>
      <c r="F456" s="2" t="s">
        <v>890</v>
      </c>
      <c r="G456" s="2" t="s">
        <v>1683</v>
      </c>
      <c r="H456" s="21" t="s">
        <v>1684</v>
      </c>
      <c r="I456" s="2"/>
      <c r="J456" s="2"/>
      <c r="K456" s="2"/>
      <c r="L456" s="2"/>
      <c r="N456" s="2"/>
    </row>
    <row r="457" spans="1:14" ht="12.5">
      <c r="A457">
        <v>456</v>
      </c>
      <c r="B457" s="9">
        <v>43174</v>
      </c>
      <c r="C457" s="6" t="s">
        <v>613</v>
      </c>
      <c r="D457" s="8" t="s">
        <v>794</v>
      </c>
      <c r="E457" s="8"/>
      <c r="F457" s="6" t="s">
        <v>880</v>
      </c>
      <c r="G457" s="6" t="s">
        <v>1214</v>
      </c>
      <c r="H457" s="35" t="s">
        <v>1685</v>
      </c>
      <c r="I457" s="2"/>
      <c r="J457" s="2"/>
      <c r="K457" s="2"/>
      <c r="L457" s="2"/>
      <c r="N457" s="2"/>
    </row>
    <row r="458" spans="1:14" ht="12.5">
      <c r="A458">
        <v>457</v>
      </c>
      <c r="B458" s="9">
        <v>43174</v>
      </c>
      <c r="C458" s="6" t="s">
        <v>207</v>
      </c>
      <c r="D458" s="8">
        <v>62033</v>
      </c>
      <c r="E458" s="8"/>
      <c r="F458" s="6" t="s">
        <v>900</v>
      </c>
      <c r="G458" s="6" t="s">
        <v>1686</v>
      </c>
      <c r="H458" s="35" t="s">
        <v>1687</v>
      </c>
      <c r="I458" s="2"/>
      <c r="J458" s="2"/>
      <c r="K458" s="2"/>
      <c r="L458" s="2"/>
      <c r="N458" s="2"/>
    </row>
    <row r="459" spans="1:14" ht="12.5">
      <c r="A459">
        <v>458</v>
      </c>
      <c r="B459" s="9">
        <v>43174</v>
      </c>
      <c r="C459" s="6" t="s">
        <v>419</v>
      </c>
      <c r="D459" s="8">
        <v>50000</v>
      </c>
      <c r="E459" s="8"/>
      <c r="F459" s="6" t="s">
        <v>880</v>
      </c>
      <c r="G459" s="6" t="s">
        <v>1688</v>
      </c>
      <c r="H459" s="35" t="s">
        <v>1689</v>
      </c>
      <c r="I459" s="2"/>
      <c r="J459" s="2"/>
      <c r="K459" s="2"/>
      <c r="L459" s="2"/>
      <c r="N459" s="2"/>
    </row>
    <row r="460" spans="1:14" ht="12.5">
      <c r="A460">
        <v>459</v>
      </c>
      <c r="B460" s="9">
        <v>43174</v>
      </c>
      <c r="C460" s="5" t="s">
        <v>666</v>
      </c>
      <c r="D460" s="8">
        <v>30000</v>
      </c>
      <c r="E460" s="8"/>
      <c r="F460" s="6" t="s">
        <v>900</v>
      </c>
      <c r="G460" s="6" t="s">
        <v>1690</v>
      </c>
      <c r="H460" s="35" t="s">
        <v>1691</v>
      </c>
      <c r="I460" s="2"/>
      <c r="J460" s="2"/>
      <c r="K460" s="2"/>
      <c r="L460" s="2"/>
      <c r="N460" s="2"/>
    </row>
    <row r="461" spans="1:14" ht="12.5">
      <c r="A461">
        <v>460</v>
      </c>
      <c r="B461" s="9">
        <v>43175</v>
      </c>
      <c r="C461" s="6" t="s">
        <v>518</v>
      </c>
      <c r="D461" s="8">
        <v>20000</v>
      </c>
      <c r="E461" s="8"/>
      <c r="F461" s="6" t="s">
        <v>900</v>
      </c>
      <c r="G461" s="6" t="s">
        <v>1690</v>
      </c>
      <c r="H461" s="35" t="s">
        <v>1692</v>
      </c>
      <c r="I461" s="2"/>
      <c r="J461" s="2"/>
      <c r="K461" s="2"/>
      <c r="L461" s="2"/>
      <c r="N461" s="2"/>
    </row>
    <row r="462" spans="1:14" ht="12.5">
      <c r="A462">
        <v>461</v>
      </c>
      <c r="B462" s="9">
        <v>43179</v>
      </c>
      <c r="C462" s="6" t="s">
        <v>757</v>
      </c>
      <c r="D462" s="8">
        <v>9870000</v>
      </c>
      <c r="E462" s="8"/>
      <c r="F462" s="6" t="s">
        <v>887</v>
      </c>
      <c r="G462" s="6" t="s">
        <v>1693</v>
      </c>
      <c r="H462" s="35" t="s">
        <v>1694</v>
      </c>
      <c r="I462" s="2"/>
      <c r="J462" s="2"/>
      <c r="K462" s="2"/>
      <c r="L462" s="2"/>
      <c r="N462" s="2"/>
    </row>
    <row r="463" spans="1:14" ht="12.5">
      <c r="A463">
        <v>462</v>
      </c>
      <c r="B463" s="9">
        <v>43180</v>
      </c>
      <c r="C463" s="6" t="s">
        <v>1695</v>
      </c>
      <c r="D463" s="8" t="s">
        <v>794</v>
      </c>
      <c r="E463" s="8"/>
      <c r="F463" s="6" t="s">
        <v>880</v>
      </c>
      <c r="G463" s="6" t="s">
        <v>26</v>
      </c>
      <c r="H463" s="35" t="s">
        <v>1696</v>
      </c>
      <c r="I463" s="2"/>
      <c r="J463" s="2"/>
      <c r="K463" s="2"/>
      <c r="L463" s="2"/>
      <c r="N463" s="2"/>
    </row>
    <row r="464" spans="1:14" ht="12.5">
      <c r="A464">
        <v>463</v>
      </c>
      <c r="B464" s="9">
        <v>43182</v>
      </c>
      <c r="C464" s="6" t="s">
        <v>1697</v>
      </c>
      <c r="D464" s="8">
        <v>300000</v>
      </c>
      <c r="E464" s="8"/>
      <c r="F464" s="6" t="s">
        <v>881</v>
      </c>
      <c r="G464" s="6" t="s">
        <v>88</v>
      </c>
      <c r="H464" s="35" t="s">
        <v>1698</v>
      </c>
      <c r="I464" s="2"/>
      <c r="J464" s="2"/>
      <c r="K464" s="2"/>
      <c r="L464" s="2"/>
      <c r="N464" s="2"/>
    </row>
    <row r="465" spans="1:14" ht="12.5">
      <c r="A465">
        <v>464</v>
      </c>
      <c r="B465" s="11">
        <v>43184</v>
      </c>
      <c r="C465" s="2" t="s">
        <v>122</v>
      </c>
      <c r="D465" s="12">
        <v>2000000</v>
      </c>
      <c r="E465" s="3"/>
      <c r="F465" s="2" t="s">
        <v>880</v>
      </c>
      <c r="G465" s="2" t="s">
        <v>794</v>
      </c>
      <c r="H465" s="89" t="s">
        <v>1699</v>
      </c>
      <c r="I465" s="2"/>
      <c r="J465" s="2"/>
      <c r="K465" s="2"/>
      <c r="L465" s="2"/>
      <c r="N465" s="2"/>
    </row>
    <row r="466" spans="1:14" ht="12.5">
      <c r="A466">
        <v>465</v>
      </c>
      <c r="B466" s="9">
        <v>43185</v>
      </c>
      <c r="C466" s="6" t="s">
        <v>326</v>
      </c>
      <c r="D466" s="8">
        <v>60000</v>
      </c>
      <c r="E466" s="8"/>
      <c r="F466" s="6" t="s">
        <v>880</v>
      </c>
      <c r="G466" s="6" t="s">
        <v>794</v>
      </c>
      <c r="H466" s="20" t="s">
        <v>1700</v>
      </c>
      <c r="I466" s="2"/>
      <c r="J466" s="2"/>
      <c r="K466" s="2"/>
      <c r="L466" s="2"/>
      <c r="N466" s="2"/>
    </row>
    <row r="467" spans="1:14" ht="12.5">
      <c r="A467">
        <v>466</v>
      </c>
      <c r="B467" s="9">
        <v>43187</v>
      </c>
      <c r="C467" s="6" t="s">
        <v>154</v>
      </c>
      <c r="D467" s="8">
        <v>337300</v>
      </c>
      <c r="E467" s="8"/>
      <c r="F467" s="6" t="s">
        <v>880</v>
      </c>
      <c r="G467" s="6" t="s">
        <v>1701</v>
      </c>
      <c r="H467" s="35" t="s">
        <v>1702</v>
      </c>
      <c r="I467" s="2"/>
      <c r="J467" s="2"/>
      <c r="K467" s="2"/>
      <c r="L467" s="2"/>
      <c r="N467" s="2"/>
    </row>
    <row r="468" spans="1:14" ht="12.5">
      <c r="A468">
        <v>467</v>
      </c>
      <c r="B468" s="9">
        <v>43187</v>
      </c>
      <c r="C468" s="6" t="s">
        <v>530</v>
      </c>
      <c r="D468" s="8">
        <v>100000</v>
      </c>
      <c r="E468" s="8"/>
      <c r="F468" s="6" t="s">
        <v>894</v>
      </c>
      <c r="G468" s="6" t="s">
        <v>1703</v>
      </c>
      <c r="H468" s="89" t="s">
        <v>1704</v>
      </c>
      <c r="I468" s="2"/>
      <c r="J468" s="2"/>
      <c r="K468" s="2"/>
      <c r="L468" s="2"/>
      <c r="N468" s="2"/>
    </row>
    <row r="469" spans="1:14" ht="12.5">
      <c r="A469">
        <v>468</v>
      </c>
      <c r="B469" s="9">
        <v>43188</v>
      </c>
      <c r="C469" s="6" t="s">
        <v>209</v>
      </c>
      <c r="D469" s="8">
        <v>5000000</v>
      </c>
      <c r="E469" s="8"/>
      <c r="F469" s="6" t="s">
        <v>881</v>
      </c>
      <c r="G469" s="6" t="s">
        <v>1705</v>
      </c>
      <c r="H469" s="35" t="s">
        <v>1706</v>
      </c>
      <c r="I469" s="2"/>
      <c r="J469" s="2"/>
      <c r="K469" s="2"/>
      <c r="L469" s="2"/>
      <c r="N469" s="2"/>
    </row>
    <row r="470" spans="1:14" ht="12.5">
      <c r="A470">
        <v>469</v>
      </c>
      <c r="B470" s="9">
        <v>43188</v>
      </c>
      <c r="C470" s="6" t="s">
        <v>231</v>
      </c>
      <c r="D470" s="8">
        <v>35000</v>
      </c>
      <c r="E470" s="8"/>
      <c r="F470" s="6" t="s">
        <v>880</v>
      </c>
      <c r="G470" s="6" t="s">
        <v>794</v>
      </c>
      <c r="H470" s="20" t="s">
        <v>1707</v>
      </c>
      <c r="I470" s="2"/>
      <c r="J470" s="2"/>
      <c r="K470" s="2"/>
      <c r="L470" s="2"/>
      <c r="N470" s="2"/>
    </row>
    <row r="471" spans="1:14" ht="12.5">
      <c r="A471">
        <v>470</v>
      </c>
      <c r="B471" s="9">
        <v>43191</v>
      </c>
      <c r="C471" s="6" t="s">
        <v>489</v>
      </c>
      <c r="D471" s="8">
        <v>10000</v>
      </c>
      <c r="E471" s="8"/>
      <c r="F471" s="6" t="s">
        <v>900</v>
      </c>
      <c r="G471" s="6" t="s">
        <v>42</v>
      </c>
      <c r="H471" s="20" t="s">
        <v>1708</v>
      </c>
      <c r="I471" s="2"/>
      <c r="J471" s="2"/>
      <c r="K471" s="2"/>
      <c r="L471" s="2"/>
      <c r="N471" s="2"/>
    </row>
    <row r="472" spans="1:14" ht="12.5">
      <c r="A472">
        <v>471</v>
      </c>
      <c r="B472" s="9">
        <v>43194</v>
      </c>
      <c r="C472" s="6" t="s">
        <v>200</v>
      </c>
      <c r="D472" s="8">
        <v>2380000</v>
      </c>
      <c r="E472" s="8"/>
      <c r="F472" s="6" t="s">
        <v>886</v>
      </c>
      <c r="G472" s="6" t="s">
        <v>794</v>
      </c>
      <c r="H472" s="20" t="s">
        <v>1709</v>
      </c>
      <c r="I472" s="2"/>
      <c r="J472" s="2"/>
      <c r="K472" s="2"/>
      <c r="L472" s="2"/>
      <c r="N472" s="2"/>
    </row>
    <row r="473" spans="1:14" ht="12.5">
      <c r="A473">
        <v>472</v>
      </c>
      <c r="B473" s="9">
        <v>43195</v>
      </c>
      <c r="C473" s="6" t="s">
        <v>106</v>
      </c>
      <c r="D473" s="8">
        <v>3000000</v>
      </c>
      <c r="E473" s="8"/>
      <c r="F473" s="6" t="s">
        <v>881</v>
      </c>
      <c r="G473" s="6" t="s">
        <v>1710</v>
      </c>
      <c r="H473" s="20" t="s">
        <v>1711</v>
      </c>
      <c r="I473" s="2"/>
      <c r="J473" s="2"/>
      <c r="K473" s="2"/>
      <c r="L473" s="2"/>
      <c r="N473" s="2"/>
    </row>
    <row r="474" spans="1:14" ht="12.5">
      <c r="A474">
        <v>473</v>
      </c>
      <c r="B474" s="9">
        <v>43196</v>
      </c>
      <c r="C474" s="6" t="s">
        <v>167</v>
      </c>
      <c r="D474" s="8">
        <v>3600000</v>
      </c>
      <c r="E474" s="8"/>
      <c r="F474" s="6" t="s">
        <v>881</v>
      </c>
      <c r="G474" s="6" t="s">
        <v>1712</v>
      </c>
      <c r="H474" s="20" t="s">
        <v>1713</v>
      </c>
      <c r="I474" s="2"/>
      <c r="J474" s="2"/>
      <c r="K474" s="2"/>
      <c r="L474" s="2"/>
      <c r="N474" s="2"/>
    </row>
    <row r="475" spans="1:14" ht="12.5">
      <c r="A475">
        <v>474</v>
      </c>
      <c r="B475" s="9">
        <v>43199</v>
      </c>
      <c r="C475" s="6" t="s">
        <v>940</v>
      </c>
      <c r="D475" s="8" t="s">
        <v>794</v>
      </c>
      <c r="E475" s="8"/>
      <c r="F475" s="6" t="s">
        <v>880</v>
      </c>
      <c r="G475" s="6" t="s">
        <v>811</v>
      </c>
      <c r="H475" s="20" t="s">
        <v>1714</v>
      </c>
      <c r="I475" s="2"/>
      <c r="J475" s="2"/>
      <c r="K475" s="2"/>
      <c r="L475" s="2"/>
      <c r="N475" s="2"/>
    </row>
    <row r="476" spans="1:14" ht="12.5">
      <c r="A476">
        <v>475</v>
      </c>
      <c r="B476" s="11">
        <v>43296</v>
      </c>
      <c r="C476" s="6" t="s">
        <v>743</v>
      </c>
      <c r="D476" s="12">
        <v>515000</v>
      </c>
      <c r="E476" s="3"/>
      <c r="F476" s="2" t="s">
        <v>891</v>
      </c>
      <c r="G476" s="2" t="s">
        <v>1715</v>
      </c>
      <c r="H476" s="2" t="s">
        <v>1716</v>
      </c>
      <c r="I476" s="2"/>
      <c r="J476" s="2"/>
      <c r="K476" s="2"/>
      <c r="L476" s="2"/>
      <c r="N476" s="2"/>
    </row>
    <row r="477" spans="1:14" ht="12.5">
      <c r="A477">
        <v>476</v>
      </c>
      <c r="B477" s="9">
        <v>43200</v>
      </c>
      <c r="C477" s="6" t="s">
        <v>228</v>
      </c>
      <c r="D477" s="8">
        <v>70000</v>
      </c>
      <c r="E477" s="8"/>
      <c r="F477" s="6" t="s">
        <v>880</v>
      </c>
      <c r="G477" s="6" t="s">
        <v>28</v>
      </c>
      <c r="H477" s="20" t="s">
        <v>1717</v>
      </c>
      <c r="I477" s="2"/>
      <c r="J477" s="2"/>
      <c r="K477" s="2"/>
      <c r="L477" s="2"/>
      <c r="N477" s="2"/>
    </row>
    <row r="478" spans="1:14" ht="12.5">
      <c r="A478">
        <v>477</v>
      </c>
      <c r="B478" s="11">
        <v>43201</v>
      </c>
      <c r="C478" s="2" t="s">
        <v>395</v>
      </c>
      <c r="D478" s="12">
        <v>50000</v>
      </c>
      <c r="E478" s="3"/>
      <c r="F478" s="2" t="s">
        <v>891</v>
      </c>
      <c r="G478" s="2" t="s">
        <v>1718</v>
      </c>
      <c r="H478" s="62" t="s">
        <v>1719</v>
      </c>
      <c r="I478" s="2"/>
      <c r="J478" s="2"/>
      <c r="K478" s="2"/>
      <c r="L478" s="2"/>
      <c r="N478" s="2"/>
    </row>
    <row r="479" spans="1:14" ht="12.5">
      <c r="A479">
        <v>478</v>
      </c>
      <c r="B479" s="9">
        <v>43202</v>
      </c>
      <c r="C479" s="6" t="s">
        <v>126</v>
      </c>
      <c r="D479" s="8">
        <v>500000</v>
      </c>
      <c r="E479" s="8"/>
      <c r="F479" s="6" t="s">
        <v>880</v>
      </c>
      <c r="G479" s="6" t="s">
        <v>9</v>
      </c>
      <c r="H479" s="20" t="s">
        <v>1720</v>
      </c>
      <c r="I479" s="2"/>
      <c r="J479" s="2"/>
      <c r="K479" s="2"/>
      <c r="L479" s="2"/>
      <c r="N479" s="2"/>
    </row>
    <row r="480" spans="1:14" ht="12.5">
      <c r="A480">
        <v>479</v>
      </c>
      <c r="B480" s="9">
        <v>43202</v>
      </c>
      <c r="C480" s="6" t="s">
        <v>1722</v>
      </c>
      <c r="D480" s="8">
        <v>10000</v>
      </c>
      <c r="E480" s="8"/>
      <c r="F480" s="6" t="s">
        <v>900</v>
      </c>
      <c r="G480" s="6" t="s">
        <v>1723</v>
      </c>
      <c r="H480" s="20" t="s">
        <v>1724</v>
      </c>
      <c r="I480" s="2"/>
      <c r="J480" s="2"/>
      <c r="K480" s="2"/>
      <c r="L480" s="2"/>
      <c r="N480" s="2"/>
    </row>
    <row r="481" spans="1:14" ht="12.5">
      <c r="A481">
        <v>480</v>
      </c>
      <c r="B481" s="11">
        <v>43204</v>
      </c>
      <c r="C481" s="2" t="s">
        <v>104</v>
      </c>
      <c r="D481" s="12">
        <v>50000000</v>
      </c>
      <c r="E481" s="3"/>
      <c r="F481" s="2" t="s">
        <v>884</v>
      </c>
      <c r="G481" s="2" t="s">
        <v>1725</v>
      </c>
      <c r="H481" s="13" t="s">
        <v>1726</v>
      </c>
      <c r="I481" s="2"/>
      <c r="J481" s="2"/>
      <c r="K481" s="2"/>
      <c r="L481" s="2"/>
      <c r="N481" s="2"/>
    </row>
    <row r="482" spans="1:14" ht="12.5">
      <c r="A482">
        <v>481</v>
      </c>
      <c r="B482" s="9">
        <v>43204</v>
      </c>
      <c r="C482" s="6" t="s">
        <v>398</v>
      </c>
      <c r="D482" s="8">
        <v>50000</v>
      </c>
      <c r="E482" s="8"/>
      <c r="F482" s="6" t="s">
        <v>900</v>
      </c>
      <c r="G482" s="6" t="s">
        <v>9</v>
      </c>
      <c r="H482" s="19" t="s">
        <v>1727</v>
      </c>
      <c r="I482" s="2"/>
      <c r="J482" s="2"/>
      <c r="K482" s="2"/>
      <c r="L482" s="2"/>
      <c r="N482" s="2"/>
    </row>
    <row r="483" spans="1:14" ht="12.5">
      <c r="A483">
        <v>482</v>
      </c>
      <c r="B483" s="9">
        <v>43206</v>
      </c>
      <c r="C483" s="6" t="s">
        <v>389</v>
      </c>
      <c r="D483" s="8">
        <v>200000</v>
      </c>
      <c r="E483" s="8"/>
      <c r="F483" s="6" t="s">
        <v>880</v>
      </c>
      <c r="G483" s="6" t="s">
        <v>77</v>
      </c>
      <c r="H483" s="20" t="s">
        <v>1728</v>
      </c>
      <c r="I483" s="2"/>
      <c r="J483" s="2"/>
      <c r="K483" s="2"/>
      <c r="L483" s="2"/>
      <c r="N483" s="2"/>
    </row>
    <row r="484" spans="1:14" ht="12.5">
      <c r="A484">
        <v>483</v>
      </c>
      <c r="B484" s="9">
        <v>43206</v>
      </c>
      <c r="C484" s="6" t="s">
        <v>361</v>
      </c>
      <c r="D484" s="8">
        <v>50000</v>
      </c>
      <c r="E484" s="8"/>
      <c r="F484" s="6" t="s">
        <v>880</v>
      </c>
      <c r="G484" s="6" t="s">
        <v>77</v>
      </c>
      <c r="H484" s="20" t="s">
        <v>1729</v>
      </c>
      <c r="I484" s="2"/>
      <c r="J484" s="2"/>
      <c r="K484" s="2"/>
      <c r="L484" s="2"/>
      <c r="N484" s="2"/>
    </row>
    <row r="485" spans="1:14" ht="12.5">
      <c r="A485">
        <v>484</v>
      </c>
      <c r="B485" s="9">
        <v>43206</v>
      </c>
      <c r="C485" s="6" t="s">
        <v>395</v>
      </c>
      <c r="D485" s="8">
        <v>50000</v>
      </c>
      <c r="E485" s="8"/>
      <c r="F485" s="6" t="s">
        <v>880</v>
      </c>
      <c r="G485" s="6" t="s">
        <v>77</v>
      </c>
      <c r="H485" s="20" t="s">
        <v>1730</v>
      </c>
      <c r="I485" s="2"/>
      <c r="J485" s="2"/>
      <c r="K485" s="2"/>
      <c r="L485" s="2"/>
      <c r="N485" s="2"/>
    </row>
    <row r="486" spans="1:14" ht="12.5">
      <c r="A486">
        <v>485</v>
      </c>
      <c r="B486" s="9">
        <v>43206</v>
      </c>
      <c r="C486" s="6" t="s">
        <v>608</v>
      </c>
      <c r="D486" s="8">
        <v>12000</v>
      </c>
      <c r="E486" s="8"/>
      <c r="F486" s="6" t="s">
        <v>900</v>
      </c>
      <c r="G486" s="6" t="s">
        <v>1353</v>
      </c>
      <c r="H486" s="20" t="s">
        <v>1731</v>
      </c>
      <c r="I486" s="2"/>
      <c r="J486" s="2"/>
      <c r="K486" s="2"/>
      <c r="L486" s="2"/>
      <c r="N486" s="2"/>
    </row>
    <row r="487" spans="1:14" ht="12.5">
      <c r="A487">
        <v>486</v>
      </c>
      <c r="B487" s="9">
        <v>43207</v>
      </c>
      <c r="C487" s="6" t="s">
        <v>355</v>
      </c>
      <c r="D487" s="8" t="s">
        <v>794</v>
      </c>
      <c r="E487" s="8"/>
      <c r="F487" s="6" t="s">
        <v>881</v>
      </c>
      <c r="G487" s="6" t="s">
        <v>1732</v>
      </c>
      <c r="H487" s="20" t="s">
        <v>1733</v>
      </c>
      <c r="I487" s="2"/>
      <c r="J487" s="2"/>
      <c r="K487" s="2"/>
      <c r="L487" s="2"/>
      <c r="N487" s="2"/>
    </row>
    <row r="488" spans="1:14" ht="12.5">
      <c r="A488">
        <v>487</v>
      </c>
      <c r="B488" s="9">
        <v>43208</v>
      </c>
      <c r="C488" s="6" t="s">
        <v>537</v>
      </c>
      <c r="D488" s="8" t="s">
        <v>794</v>
      </c>
      <c r="E488" s="8"/>
      <c r="F488" s="6" t="s">
        <v>880</v>
      </c>
      <c r="G488" s="6" t="s">
        <v>57</v>
      </c>
      <c r="H488" s="20" t="s">
        <v>1735</v>
      </c>
      <c r="I488" s="2"/>
      <c r="J488" s="2"/>
      <c r="K488" s="2"/>
      <c r="L488" s="2"/>
      <c r="N488" s="2"/>
    </row>
    <row r="489" spans="1:14" ht="12.5">
      <c r="A489">
        <v>488</v>
      </c>
      <c r="B489" s="9">
        <v>43209</v>
      </c>
      <c r="C489" s="6" t="s">
        <v>202</v>
      </c>
      <c r="D489" s="8">
        <v>3500000</v>
      </c>
      <c r="E489" s="8"/>
      <c r="F489" s="6" t="s">
        <v>881</v>
      </c>
      <c r="G489" s="6" t="s">
        <v>1736</v>
      </c>
      <c r="H489" s="20" t="s">
        <v>1737</v>
      </c>
      <c r="I489" s="2"/>
      <c r="J489" s="2"/>
      <c r="K489" s="2"/>
      <c r="L489" s="2"/>
      <c r="N489" s="2"/>
    </row>
    <row r="490" spans="1:14" ht="12.5">
      <c r="A490">
        <v>489</v>
      </c>
      <c r="B490" s="11">
        <v>43209</v>
      </c>
      <c r="C490" s="2" t="s">
        <v>161</v>
      </c>
      <c r="D490" s="12">
        <v>350000</v>
      </c>
      <c r="E490" s="3"/>
      <c r="F490" s="2" t="s">
        <v>880</v>
      </c>
      <c r="G490" s="2" t="s">
        <v>1738</v>
      </c>
      <c r="H490" s="62" t="s">
        <v>1739</v>
      </c>
      <c r="I490" s="2"/>
      <c r="J490" s="2"/>
      <c r="K490" s="2"/>
      <c r="L490" s="2"/>
      <c r="N490" s="2"/>
    </row>
    <row r="491" spans="1:14" ht="12.5">
      <c r="A491">
        <v>490</v>
      </c>
      <c r="B491" s="9">
        <v>43209</v>
      </c>
      <c r="C491" s="6" t="s">
        <v>161</v>
      </c>
      <c r="D491" s="8">
        <v>350000</v>
      </c>
      <c r="E491" s="8"/>
      <c r="F491" s="6" t="s">
        <v>880</v>
      </c>
      <c r="G491" s="6" t="s">
        <v>1738</v>
      </c>
      <c r="H491" s="20" t="s">
        <v>1739</v>
      </c>
      <c r="I491" s="2"/>
      <c r="J491" s="2"/>
      <c r="K491" s="2"/>
      <c r="L491" s="2"/>
      <c r="N491" s="2"/>
    </row>
    <row r="492" spans="1:14" ht="12.5">
      <c r="A492">
        <v>491</v>
      </c>
      <c r="B492" s="9">
        <v>43212</v>
      </c>
      <c r="C492" s="107" t="s">
        <v>264</v>
      </c>
      <c r="D492" s="8">
        <v>217000</v>
      </c>
      <c r="E492" s="8"/>
      <c r="F492" s="6" t="s">
        <v>880</v>
      </c>
      <c r="G492" s="6" t="s">
        <v>794</v>
      </c>
      <c r="H492" s="20" t="s">
        <v>1740</v>
      </c>
      <c r="I492" s="2"/>
      <c r="J492" s="2"/>
      <c r="K492" s="2"/>
      <c r="L492" s="2"/>
      <c r="N492" s="2"/>
    </row>
    <row r="493" spans="1:14" ht="12.5">
      <c r="A493">
        <v>492</v>
      </c>
      <c r="B493" s="9">
        <v>43213</v>
      </c>
      <c r="C493" s="6" t="s">
        <v>1435</v>
      </c>
      <c r="D493" s="8">
        <v>8000000</v>
      </c>
      <c r="E493" s="8"/>
      <c r="F493" s="6" t="s">
        <v>881</v>
      </c>
      <c r="G493" s="6" t="s">
        <v>1741</v>
      </c>
      <c r="H493" s="20" t="s">
        <v>1742</v>
      </c>
      <c r="I493" s="2"/>
      <c r="J493" s="2"/>
      <c r="K493" s="2"/>
      <c r="L493" s="2"/>
      <c r="N493" s="2"/>
    </row>
    <row r="494" spans="1:14" ht="12.5">
      <c r="A494">
        <v>493</v>
      </c>
      <c r="B494" s="9">
        <v>43213</v>
      </c>
      <c r="C494" s="6" t="s">
        <v>1743</v>
      </c>
      <c r="D494" s="8" t="s">
        <v>794</v>
      </c>
      <c r="E494" s="8"/>
      <c r="F494" s="6" t="s">
        <v>880</v>
      </c>
      <c r="G494" s="6" t="s">
        <v>1744</v>
      </c>
      <c r="H494" s="20" t="s">
        <v>1745</v>
      </c>
      <c r="I494" s="2"/>
      <c r="J494" s="2"/>
      <c r="K494" s="2"/>
      <c r="L494" s="2"/>
      <c r="N494" s="2"/>
    </row>
    <row r="495" spans="1:14" ht="12.5">
      <c r="A495">
        <v>494</v>
      </c>
      <c r="B495" s="9">
        <v>43213</v>
      </c>
      <c r="C495" s="6" t="s">
        <v>572</v>
      </c>
      <c r="D495" s="8" t="s">
        <v>794</v>
      </c>
      <c r="E495" s="8"/>
      <c r="F495" s="6" t="s">
        <v>881</v>
      </c>
      <c r="G495" s="6" t="s">
        <v>1746</v>
      </c>
      <c r="H495" s="20" t="s">
        <v>1747</v>
      </c>
      <c r="I495" s="2"/>
      <c r="J495" s="2"/>
      <c r="K495" s="2"/>
      <c r="L495" s="2"/>
      <c r="N495" s="2"/>
    </row>
    <row r="496" spans="1:14" ht="12.5">
      <c r="A496">
        <v>495</v>
      </c>
      <c r="B496" s="9">
        <v>43214</v>
      </c>
      <c r="C496" s="6" t="s">
        <v>1748</v>
      </c>
      <c r="D496" s="8">
        <v>3100000</v>
      </c>
      <c r="E496" s="8"/>
      <c r="F496" s="6" t="s">
        <v>881</v>
      </c>
      <c r="G496" s="6" t="s">
        <v>1749</v>
      </c>
      <c r="H496" s="20" t="s">
        <v>1750</v>
      </c>
      <c r="I496" s="2"/>
      <c r="J496" s="2"/>
      <c r="K496" s="2"/>
      <c r="L496" s="2"/>
      <c r="N496" s="2"/>
    </row>
    <row r="497" spans="1:14" ht="12.5">
      <c r="A497">
        <v>496</v>
      </c>
      <c r="B497" s="9">
        <v>43215</v>
      </c>
      <c r="C497" s="6" t="s">
        <v>162</v>
      </c>
      <c r="D497" s="8">
        <v>8600000</v>
      </c>
      <c r="E497" s="8"/>
      <c r="F497" s="6" t="s">
        <v>881</v>
      </c>
      <c r="G497" s="6" t="s">
        <v>1751</v>
      </c>
      <c r="H497" s="20" t="s">
        <v>1752</v>
      </c>
      <c r="I497" s="2"/>
      <c r="J497" s="2"/>
      <c r="K497" s="2"/>
      <c r="L497" s="2"/>
      <c r="N497" s="2"/>
    </row>
    <row r="498" spans="1:14" ht="12.5">
      <c r="A498">
        <v>497</v>
      </c>
      <c r="B498" s="9">
        <v>43216</v>
      </c>
      <c r="C498" s="6" t="s">
        <v>233</v>
      </c>
      <c r="D498" s="8">
        <v>3000000</v>
      </c>
      <c r="E498" s="8"/>
      <c r="F498" s="6" t="s">
        <v>881</v>
      </c>
      <c r="G498" s="6" t="s">
        <v>23</v>
      </c>
      <c r="H498" s="20" t="s">
        <v>1753</v>
      </c>
      <c r="I498" s="2"/>
      <c r="J498" s="2"/>
      <c r="K498" s="2"/>
      <c r="L498" s="2"/>
      <c r="N498" s="2"/>
    </row>
    <row r="499" spans="1:14" ht="12.5">
      <c r="A499">
        <v>498</v>
      </c>
      <c r="B499" s="9">
        <v>43216</v>
      </c>
      <c r="C499" s="6" t="s">
        <v>575</v>
      </c>
      <c r="D499" s="8">
        <v>5000000</v>
      </c>
      <c r="E499" s="8"/>
      <c r="F499" s="2" t="s">
        <v>884</v>
      </c>
      <c r="G499" s="6" t="s">
        <v>1754</v>
      </c>
      <c r="H499" s="20" t="s">
        <v>1755</v>
      </c>
      <c r="I499" s="2"/>
      <c r="J499" s="2"/>
      <c r="K499" s="2"/>
      <c r="L499" s="2"/>
      <c r="N499" s="2"/>
    </row>
    <row r="500" spans="1:14" ht="12.5">
      <c r="A500">
        <v>499</v>
      </c>
      <c r="B500" s="9">
        <v>43216</v>
      </c>
      <c r="C500" s="6" t="s">
        <v>198</v>
      </c>
      <c r="D500" s="8">
        <v>1000000</v>
      </c>
      <c r="E500" s="8"/>
      <c r="F500" s="6" t="s">
        <v>881</v>
      </c>
      <c r="G500" s="6" t="s">
        <v>1609</v>
      </c>
      <c r="H500" s="6" t="s">
        <v>34</v>
      </c>
      <c r="I500" s="2"/>
      <c r="J500" s="2"/>
      <c r="K500" s="2"/>
      <c r="L500" s="2"/>
      <c r="N500" s="2"/>
    </row>
    <row r="501" spans="1:14" ht="12.5">
      <c r="A501">
        <v>500</v>
      </c>
      <c r="B501" s="9">
        <v>43217</v>
      </c>
      <c r="C501" s="6" t="s">
        <v>328</v>
      </c>
      <c r="D501" s="8">
        <v>150000</v>
      </c>
      <c r="E501" s="8"/>
      <c r="F501" s="6" t="s">
        <v>880</v>
      </c>
      <c r="G501" s="6" t="s">
        <v>1756</v>
      </c>
      <c r="H501" s="20" t="s">
        <v>1757</v>
      </c>
      <c r="I501" s="2"/>
      <c r="J501" s="2"/>
      <c r="K501" s="2"/>
      <c r="L501" s="2"/>
      <c r="N501" s="2"/>
    </row>
    <row r="502" spans="1:14" ht="12.5">
      <c r="A502">
        <v>501</v>
      </c>
      <c r="B502" s="9">
        <v>43218</v>
      </c>
      <c r="C502" s="6" t="s">
        <v>274</v>
      </c>
      <c r="D502" s="8">
        <v>50000</v>
      </c>
      <c r="E502" s="8"/>
      <c r="F502" s="6" t="s">
        <v>880</v>
      </c>
      <c r="G502" s="6" t="s">
        <v>1758</v>
      </c>
      <c r="H502" s="20" t="s">
        <v>1759</v>
      </c>
      <c r="I502" s="2"/>
      <c r="J502" s="2"/>
      <c r="K502" s="2"/>
      <c r="L502" s="2"/>
      <c r="N502" s="2"/>
    </row>
    <row r="503" spans="1:14" ht="12.5">
      <c r="A503">
        <v>502</v>
      </c>
      <c r="B503" s="9">
        <v>43220</v>
      </c>
      <c r="C503" s="6" t="s">
        <v>584</v>
      </c>
      <c r="D503" s="8" t="s">
        <v>794</v>
      </c>
      <c r="E503" s="8"/>
      <c r="F503" s="6" t="s">
        <v>880</v>
      </c>
      <c r="G503" s="6" t="s">
        <v>1214</v>
      </c>
      <c r="H503" s="20" t="s">
        <v>1760</v>
      </c>
      <c r="I503" s="2"/>
      <c r="J503" s="2"/>
      <c r="K503" s="2"/>
      <c r="L503" s="2"/>
      <c r="N503" s="2"/>
    </row>
    <row r="504" spans="1:14" ht="12.5">
      <c r="A504">
        <v>503</v>
      </c>
      <c r="B504" s="9">
        <v>43220</v>
      </c>
      <c r="C504" s="6" t="s">
        <v>942</v>
      </c>
      <c r="D504" s="8">
        <v>500000</v>
      </c>
      <c r="E504" s="8"/>
      <c r="F504" s="6" t="s">
        <v>880</v>
      </c>
      <c r="G504" s="6" t="s">
        <v>74</v>
      </c>
      <c r="H504" s="20" t="s">
        <v>1761</v>
      </c>
      <c r="I504" s="2"/>
      <c r="J504" s="2"/>
      <c r="K504" s="2"/>
      <c r="L504" s="2"/>
      <c r="N504" s="2"/>
    </row>
    <row r="505" spans="1:14" ht="12.5">
      <c r="A505">
        <v>504</v>
      </c>
      <c r="B505" s="9">
        <v>43220</v>
      </c>
      <c r="C505" s="6" t="s">
        <v>344</v>
      </c>
      <c r="D505" s="8">
        <v>100000</v>
      </c>
      <c r="E505" s="8"/>
      <c r="F505" s="6" t="s">
        <v>880</v>
      </c>
      <c r="G505" s="6" t="s">
        <v>1762</v>
      </c>
      <c r="H505" s="20" t="s">
        <v>1763</v>
      </c>
      <c r="I505" s="2"/>
      <c r="J505" s="2"/>
      <c r="K505" s="2"/>
      <c r="L505" s="2"/>
      <c r="N505" s="2"/>
    </row>
    <row r="506" spans="1:14" ht="12.5">
      <c r="A506">
        <v>505</v>
      </c>
      <c r="B506" s="11">
        <v>43220</v>
      </c>
      <c r="C506" s="2" t="s">
        <v>183</v>
      </c>
      <c r="D506" s="12">
        <v>1000000</v>
      </c>
      <c r="E506" s="3"/>
      <c r="F506" s="2" t="s">
        <v>881</v>
      </c>
      <c r="G506" s="2" t="s">
        <v>1764</v>
      </c>
      <c r="H506" s="62" t="s">
        <v>1765</v>
      </c>
      <c r="I506" s="2"/>
      <c r="J506" s="2"/>
      <c r="K506" s="2"/>
      <c r="L506" s="2"/>
      <c r="N506" s="2"/>
    </row>
    <row r="507" spans="1:14" ht="12.5">
      <c r="A507">
        <v>506</v>
      </c>
      <c r="B507" s="9">
        <v>43221</v>
      </c>
      <c r="C507" s="6" t="s">
        <v>142</v>
      </c>
      <c r="D507" s="8">
        <v>250000</v>
      </c>
      <c r="E507" s="8"/>
      <c r="F507" s="2" t="s">
        <v>884</v>
      </c>
      <c r="G507" s="6" t="s">
        <v>794</v>
      </c>
      <c r="H507" s="20" t="s">
        <v>1766</v>
      </c>
      <c r="I507" s="2"/>
      <c r="J507" s="2"/>
      <c r="K507" s="2"/>
      <c r="L507" s="2"/>
      <c r="N507" s="2"/>
    </row>
    <row r="508" spans="1:14" ht="12.5">
      <c r="A508">
        <v>507</v>
      </c>
      <c r="B508" s="9">
        <v>43221</v>
      </c>
      <c r="C508" s="6" t="s">
        <v>280</v>
      </c>
      <c r="D508" s="8">
        <v>150000</v>
      </c>
      <c r="E508" s="8"/>
      <c r="F508" s="6" t="s">
        <v>900</v>
      </c>
      <c r="G508" s="6" t="s">
        <v>1767</v>
      </c>
      <c r="H508" s="20" t="s">
        <v>1768</v>
      </c>
      <c r="I508" s="2"/>
      <c r="J508" s="2"/>
      <c r="K508" s="2"/>
      <c r="L508" s="2"/>
      <c r="N508" s="2"/>
    </row>
    <row r="509" spans="1:14" ht="12.5">
      <c r="A509">
        <v>508</v>
      </c>
      <c r="B509" s="9">
        <v>43221</v>
      </c>
      <c r="C509" s="6" t="s">
        <v>322</v>
      </c>
      <c r="D509" s="8">
        <v>60000</v>
      </c>
      <c r="E509" s="8"/>
      <c r="F509" s="6" t="s">
        <v>880</v>
      </c>
      <c r="G509" s="6" t="s">
        <v>794</v>
      </c>
      <c r="H509" s="20" t="s">
        <v>1769</v>
      </c>
      <c r="I509" s="2"/>
      <c r="J509" s="2"/>
      <c r="K509" s="2"/>
      <c r="L509" s="2"/>
      <c r="N509" s="2"/>
    </row>
    <row r="510" spans="1:14" ht="12.5">
      <c r="A510">
        <v>509</v>
      </c>
      <c r="B510" s="9">
        <v>43221</v>
      </c>
      <c r="C510" s="6" t="s">
        <v>417</v>
      </c>
      <c r="D510" s="8">
        <v>35000</v>
      </c>
      <c r="E510" s="8"/>
      <c r="F510" s="6" t="s">
        <v>880</v>
      </c>
      <c r="G510" s="6" t="s">
        <v>1058</v>
      </c>
      <c r="H510" s="20" t="s">
        <v>1770</v>
      </c>
      <c r="I510" s="2"/>
      <c r="J510" s="2"/>
      <c r="K510" s="2"/>
      <c r="L510" s="2"/>
      <c r="N510" s="2"/>
    </row>
    <row r="511" spans="1:14" ht="12.5">
      <c r="A511">
        <v>510</v>
      </c>
      <c r="B511" s="11">
        <v>43221</v>
      </c>
      <c r="C511" s="2" t="s">
        <v>414</v>
      </c>
      <c r="D511" s="12">
        <v>35000</v>
      </c>
      <c r="E511" s="3"/>
      <c r="F511" s="6" t="s">
        <v>880</v>
      </c>
      <c r="G511" s="2" t="s">
        <v>81</v>
      </c>
      <c r="H511" s="13" t="s">
        <v>1771</v>
      </c>
      <c r="I511" s="2"/>
      <c r="J511" s="2"/>
      <c r="K511" s="2"/>
      <c r="L511" s="2"/>
      <c r="N511" s="2"/>
    </row>
    <row r="512" spans="1:14" ht="12.5">
      <c r="A512">
        <v>511</v>
      </c>
      <c r="B512" s="9">
        <v>43222</v>
      </c>
      <c r="C512" s="6" t="s">
        <v>114</v>
      </c>
      <c r="D512" s="8">
        <v>6000000</v>
      </c>
      <c r="E512" s="8"/>
      <c r="F512" s="6" t="s">
        <v>883</v>
      </c>
      <c r="G512" s="6" t="s">
        <v>1772</v>
      </c>
      <c r="H512" s="20" t="s">
        <v>1773</v>
      </c>
      <c r="I512" s="2"/>
      <c r="J512" s="2"/>
      <c r="K512" s="2"/>
      <c r="L512" s="2"/>
      <c r="N512" s="2"/>
    </row>
    <row r="513" spans="1:14" ht="12.5">
      <c r="A513">
        <v>512</v>
      </c>
      <c r="B513" s="9">
        <v>43223</v>
      </c>
      <c r="C513" s="6" t="s">
        <v>182</v>
      </c>
      <c r="D513" s="8">
        <v>330000</v>
      </c>
      <c r="E513" s="8"/>
      <c r="F513" s="6" t="s">
        <v>880</v>
      </c>
      <c r="G513" s="6" t="s">
        <v>811</v>
      </c>
      <c r="H513" s="20" t="s">
        <v>1774</v>
      </c>
      <c r="I513" s="2"/>
      <c r="J513" s="2"/>
      <c r="K513" s="2"/>
      <c r="L513" s="2"/>
      <c r="N513" s="2"/>
    </row>
    <row r="514" spans="1:14" ht="12.5">
      <c r="A514">
        <v>513</v>
      </c>
      <c r="B514" s="9">
        <v>43224</v>
      </c>
      <c r="C514" s="6" t="s">
        <v>479</v>
      </c>
      <c r="D514" s="8">
        <v>40000</v>
      </c>
      <c r="E514" s="8"/>
      <c r="F514" s="6" t="s">
        <v>880</v>
      </c>
      <c r="G514" s="6" t="s">
        <v>49</v>
      </c>
      <c r="H514" s="20" t="s">
        <v>1775</v>
      </c>
      <c r="I514" s="2"/>
      <c r="J514" s="2"/>
      <c r="K514" s="2"/>
      <c r="L514" s="2"/>
      <c r="N514" s="2"/>
    </row>
    <row r="515" spans="1:14" ht="12.5">
      <c r="A515">
        <v>514</v>
      </c>
      <c r="B515" s="9">
        <v>43224</v>
      </c>
      <c r="C515" s="6" t="s">
        <v>767</v>
      </c>
      <c r="D515" s="8">
        <v>1200000</v>
      </c>
      <c r="E515" s="8"/>
      <c r="F515" s="6" t="s">
        <v>888</v>
      </c>
      <c r="G515" s="6" t="s">
        <v>1202</v>
      </c>
      <c r="H515" s="20" t="s">
        <v>1776</v>
      </c>
      <c r="I515" s="2"/>
      <c r="J515" s="2"/>
      <c r="K515" s="2"/>
      <c r="L515" s="2"/>
      <c r="N515" s="2"/>
    </row>
    <row r="516" spans="1:14" ht="12.5">
      <c r="A516">
        <v>515</v>
      </c>
      <c r="B516" s="11">
        <v>43228</v>
      </c>
      <c r="C516" s="2" t="s">
        <v>218</v>
      </c>
      <c r="D516" s="12" t="s">
        <v>794</v>
      </c>
      <c r="E516" s="3"/>
      <c r="F516" s="2" t="s">
        <v>881</v>
      </c>
      <c r="G516" s="2" t="s">
        <v>1777</v>
      </c>
      <c r="H516" s="13" t="s">
        <v>1778</v>
      </c>
      <c r="I516" s="2"/>
      <c r="J516" s="2"/>
      <c r="K516" s="2"/>
      <c r="L516" s="2"/>
      <c r="N516" s="2"/>
    </row>
    <row r="517" spans="1:14" ht="12.5">
      <c r="A517">
        <v>516</v>
      </c>
      <c r="B517" s="9">
        <v>43229</v>
      </c>
      <c r="C517" s="6" t="s">
        <v>292</v>
      </c>
      <c r="D517" s="8">
        <v>1030000</v>
      </c>
      <c r="E517" s="8"/>
      <c r="F517" s="6" t="s">
        <v>883</v>
      </c>
      <c r="G517" s="6" t="s">
        <v>1779</v>
      </c>
      <c r="H517" s="20" t="s">
        <v>1780</v>
      </c>
      <c r="I517" s="2"/>
      <c r="J517" s="2"/>
      <c r="K517" s="2"/>
      <c r="L517" s="2"/>
      <c r="N517" s="2"/>
    </row>
    <row r="518" spans="1:14" ht="12.5">
      <c r="A518">
        <v>517</v>
      </c>
      <c r="B518" s="9">
        <v>43230</v>
      </c>
      <c r="C518" s="6" t="s">
        <v>1781</v>
      </c>
      <c r="D518" s="8">
        <v>40000</v>
      </c>
      <c r="E518" s="8"/>
      <c r="F518" s="6" t="s">
        <v>880</v>
      </c>
      <c r="G518" s="6" t="s">
        <v>1302</v>
      </c>
      <c r="H518" s="20" t="s">
        <v>1782</v>
      </c>
      <c r="I518" s="2"/>
      <c r="J518" s="2"/>
      <c r="K518" s="2"/>
      <c r="L518" s="2"/>
      <c r="N518" s="2"/>
    </row>
    <row r="519" spans="1:14" ht="12.5">
      <c r="A519">
        <v>518</v>
      </c>
      <c r="B519" s="9">
        <v>43231</v>
      </c>
      <c r="C519" s="6" t="s">
        <v>414</v>
      </c>
      <c r="D519" s="8">
        <v>25000</v>
      </c>
      <c r="E519" s="8"/>
      <c r="F519" s="6" t="s">
        <v>880</v>
      </c>
      <c r="G519" s="6" t="s">
        <v>81</v>
      </c>
      <c r="H519" s="20" t="s">
        <v>1783</v>
      </c>
      <c r="I519" s="2"/>
      <c r="J519" s="2"/>
      <c r="K519" s="2"/>
      <c r="L519" s="2"/>
      <c r="N519" s="2"/>
    </row>
    <row r="520" spans="1:14" ht="12.5">
      <c r="A520">
        <v>519</v>
      </c>
      <c r="B520" s="9">
        <v>43231</v>
      </c>
      <c r="C520" s="6" t="s">
        <v>721</v>
      </c>
      <c r="D520" s="8">
        <v>25000</v>
      </c>
      <c r="E520" s="8"/>
      <c r="F520" s="6" t="s">
        <v>880</v>
      </c>
      <c r="G520" s="6" t="s">
        <v>81</v>
      </c>
      <c r="H520" s="20" t="s">
        <v>1783</v>
      </c>
      <c r="I520" s="2"/>
      <c r="J520" s="2"/>
      <c r="K520" s="2"/>
      <c r="L520" s="2"/>
      <c r="N520" s="2"/>
    </row>
    <row r="521" spans="1:14" ht="12.5">
      <c r="A521">
        <v>520</v>
      </c>
      <c r="B521" s="9">
        <v>43232</v>
      </c>
      <c r="C521" s="6" t="s">
        <v>375</v>
      </c>
      <c r="D521" s="8">
        <v>20000</v>
      </c>
      <c r="E521" s="8"/>
      <c r="F521" s="6" t="s">
        <v>880</v>
      </c>
      <c r="G521" s="6" t="s">
        <v>1477</v>
      </c>
      <c r="H521" s="20" t="s">
        <v>1784</v>
      </c>
      <c r="I521" s="2"/>
      <c r="J521" s="2"/>
      <c r="K521" s="2"/>
      <c r="L521" s="2"/>
      <c r="N521" s="2"/>
    </row>
    <row r="522" spans="1:14" ht="12.5">
      <c r="A522">
        <v>521</v>
      </c>
      <c r="B522" s="9">
        <v>43234</v>
      </c>
      <c r="C522" s="6" t="s">
        <v>111</v>
      </c>
      <c r="D522" s="8">
        <v>47500000</v>
      </c>
      <c r="E522" s="8"/>
      <c r="F522" s="6" t="s">
        <v>889</v>
      </c>
      <c r="G522" s="6" t="s">
        <v>1785</v>
      </c>
      <c r="H522" s="20" t="s">
        <v>1786</v>
      </c>
      <c r="I522" s="2"/>
      <c r="J522" s="2"/>
      <c r="K522" s="2"/>
      <c r="L522" s="2"/>
      <c r="N522" s="2"/>
    </row>
    <row r="523" spans="1:14" ht="12.5">
      <c r="A523">
        <v>522</v>
      </c>
      <c r="B523" s="9">
        <v>43234</v>
      </c>
      <c r="C523" s="6" t="s">
        <v>377</v>
      </c>
      <c r="D523" s="8">
        <v>25000</v>
      </c>
      <c r="E523" s="8"/>
      <c r="F523" s="6" t="s">
        <v>880</v>
      </c>
      <c r="G523" s="6" t="s">
        <v>1787</v>
      </c>
      <c r="H523" s="20" t="s">
        <v>1788</v>
      </c>
      <c r="I523" s="2"/>
      <c r="J523" s="2"/>
      <c r="K523" s="2"/>
      <c r="L523" s="2"/>
      <c r="N523" s="2"/>
    </row>
    <row r="524" spans="1:14" ht="12.5">
      <c r="A524">
        <v>523</v>
      </c>
      <c r="B524" s="9">
        <v>43235</v>
      </c>
      <c r="C524" s="6" t="s">
        <v>490</v>
      </c>
      <c r="D524" s="8">
        <v>1700000</v>
      </c>
      <c r="E524" s="8"/>
      <c r="F524" s="6" t="s">
        <v>881</v>
      </c>
      <c r="G524" s="6" t="s">
        <v>794</v>
      </c>
      <c r="H524" s="20" t="s">
        <v>1789</v>
      </c>
      <c r="I524" s="2"/>
      <c r="J524" s="2"/>
      <c r="K524" s="2"/>
      <c r="L524" s="2"/>
      <c r="N524" s="2"/>
    </row>
    <row r="525" spans="1:14" ht="12.5">
      <c r="A525">
        <v>524</v>
      </c>
      <c r="B525" s="9">
        <v>43235</v>
      </c>
      <c r="C525" s="6" t="s">
        <v>262</v>
      </c>
      <c r="D525" s="8">
        <v>100000</v>
      </c>
      <c r="E525" s="8"/>
      <c r="F525" s="6" t="s">
        <v>900</v>
      </c>
      <c r="G525" s="6" t="s">
        <v>1790</v>
      </c>
      <c r="H525" s="20" t="s">
        <v>1791</v>
      </c>
      <c r="I525" s="2"/>
      <c r="J525" s="2"/>
      <c r="K525" s="2"/>
      <c r="L525" s="2"/>
      <c r="N525" s="2"/>
    </row>
    <row r="526" spans="1:14" ht="12.5">
      <c r="A526">
        <v>525</v>
      </c>
      <c r="B526" s="9">
        <v>43235</v>
      </c>
      <c r="C526" s="6" t="s">
        <v>406</v>
      </c>
      <c r="D526" s="8">
        <v>28000</v>
      </c>
      <c r="E526" s="8"/>
      <c r="F526" s="6" t="s">
        <v>880</v>
      </c>
      <c r="G526" s="6" t="s">
        <v>30</v>
      </c>
      <c r="H526" s="20" t="s">
        <v>1792</v>
      </c>
      <c r="I526" s="2"/>
      <c r="J526" s="2"/>
      <c r="K526" s="2"/>
      <c r="L526" s="2"/>
      <c r="N526" s="2"/>
    </row>
    <row r="527" spans="1:14" ht="12.5">
      <c r="A527">
        <v>526</v>
      </c>
      <c r="B527" s="9">
        <v>43235</v>
      </c>
      <c r="C527" s="6" t="s">
        <v>358</v>
      </c>
      <c r="D527" s="8">
        <v>28000</v>
      </c>
      <c r="E527" s="8"/>
      <c r="F527" s="6" t="s">
        <v>880</v>
      </c>
      <c r="G527" s="6" t="s">
        <v>30</v>
      </c>
      <c r="H527" s="20" t="s">
        <v>1792</v>
      </c>
      <c r="I527" s="2"/>
      <c r="J527" s="2"/>
      <c r="K527" s="2"/>
      <c r="L527" s="2"/>
      <c r="N527" s="2"/>
    </row>
    <row r="528" spans="1:14" ht="12.5">
      <c r="A528">
        <v>527</v>
      </c>
      <c r="B528" s="9">
        <v>43235</v>
      </c>
      <c r="C528" s="6" t="s">
        <v>937</v>
      </c>
      <c r="D528" s="8">
        <v>28000</v>
      </c>
      <c r="E528" s="108">
        <v>0.1</v>
      </c>
      <c r="F528" s="6" t="s">
        <v>880</v>
      </c>
      <c r="G528" s="6" t="s">
        <v>30</v>
      </c>
      <c r="H528" s="20" t="s">
        <v>1792</v>
      </c>
      <c r="I528" s="2"/>
      <c r="J528" s="2"/>
      <c r="K528" s="2"/>
      <c r="L528" s="2"/>
      <c r="N528" s="2"/>
    </row>
    <row r="529" spans="1:14" ht="12.5">
      <c r="A529">
        <v>528</v>
      </c>
      <c r="B529" s="9">
        <v>43235</v>
      </c>
      <c r="C529" s="6" t="s">
        <v>422</v>
      </c>
      <c r="D529" s="8">
        <v>28000</v>
      </c>
      <c r="E529" s="8"/>
      <c r="F529" s="6" t="s">
        <v>880</v>
      </c>
      <c r="G529" s="6" t="s">
        <v>30</v>
      </c>
      <c r="H529" s="20" t="s">
        <v>1792</v>
      </c>
      <c r="I529" s="2"/>
      <c r="J529" s="2"/>
      <c r="K529" s="2"/>
      <c r="L529" s="2"/>
      <c r="N529" s="2"/>
    </row>
    <row r="530" spans="1:14" ht="12.5">
      <c r="A530">
        <v>529</v>
      </c>
      <c r="B530" s="9">
        <v>43235</v>
      </c>
      <c r="C530" s="6" t="s">
        <v>247</v>
      </c>
      <c r="D530" s="8">
        <v>28000</v>
      </c>
      <c r="E530" s="8"/>
      <c r="F530" s="6" t="s">
        <v>880</v>
      </c>
      <c r="G530" s="6" t="s">
        <v>30</v>
      </c>
      <c r="H530" s="20" t="s">
        <v>1792</v>
      </c>
      <c r="I530" s="2"/>
      <c r="J530" s="2"/>
      <c r="K530" s="2"/>
      <c r="L530" s="2"/>
      <c r="N530" s="2"/>
    </row>
    <row r="531" spans="1:14" ht="12.5">
      <c r="A531">
        <v>530</v>
      </c>
      <c r="B531" s="9">
        <v>43235</v>
      </c>
      <c r="C531" s="6" t="s">
        <v>1793</v>
      </c>
      <c r="D531" s="8">
        <v>28000</v>
      </c>
      <c r="E531" s="8"/>
      <c r="F531" s="6" t="s">
        <v>880</v>
      </c>
      <c r="G531" s="6" t="s">
        <v>30</v>
      </c>
      <c r="H531" s="20" t="s">
        <v>1792</v>
      </c>
      <c r="I531" s="2"/>
      <c r="J531" s="2"/>
      <c r="K531" s="2"/>
      <c r="L531" s="2"/>
      <c r="N531" s="2"/>
    </row>
    <row r="532" spans="1:14" ht="12.5">
      <c r="A532">
        <v>531</v>
      </c>
      <c r="B532" s="9">
        <v>43235</v>
      </c>
      <c r="C532" s="6" t="s">
        <v>1794</v>
      </c>
      <c r="D532" s="8">
        <v>28000</v>
      </c>
      <c r="E532" s="8"/>
      <c r="F532" s="6" t="s">
        <v>880</v>
      </c>
      <c r="G532" s="6" t="s">
        <v>30</v>
      </c>
      <c r="H532" s="20" t="s">
        <v>1792</v>
      </c>
      <c r="I532" s="2"/>
      <c r="J532" s="2"/>
      <c r="K532" s="2"/>
      <c r="L532" s="2"/>
      <c r="N532" s="2"/>
    </row>
    <row r="533" spans="1:14" ht="12.5">
      <c r="A533">
        <v>532</v>
      </c>
      <c r="B533" s="9">
        <v>43235</v>
      </c>
      <c r="C533" s="6" t="s">
        <v>356</v>
      </c>
      <c r="D533" s="8">
        <v>28000</v>
      </c>
      <c r="E533" s="8"/>
      <c r="F533" s="6" t="s">
        <v>880</v>
      </c>
      <c r="G533" s="6" t="s">
        <v>30</v>
      </c>
      <c r="H533" s="20" t="s">
        <v>1792</v>
      </c>
      <c r="I533" s="2"/>
      <c r="J533" s="2"/>
      <c r="K533" s="2"/>
      <c r="L533" s="2"/>
      <c r="N533" s="2"/>
    </row>
    <row r="534" spans="1:14" ht="12.5">
      <c r="A534">
        <v>533</v>
      </c>
      <c r="B534" s="9">
        <v>43235</v>
      </c>
      <c r="C534" s="6" t="s">
        <v>331</v>
      </c>
      <c r="D534" s="8">
        <v>28000</v>
      </c>
      <c r="E534" s="8"/>
      <c r="F534" s="6" t="s">
        <v>880</v>
      </c>
      <c r="G534" s="6" t="s">
        <v>30</v>
      </c>
      <c r="H534" s="20" t="s">
        <v>1792</v>
      </c>
      <c r="I534" s="2"/>
      <c r="J534" s="2"/>
      <c r="K534" s="2"/>
      <c r="L534" s="2"/>
      <c r="N534" s="2"/>
    </row>
    <row r="535" spans="1:14" ht="12.5">
      <c r="A535">
        <v>534</v>
      </c>
      <c r="B535" s="9">
        <v>43235</v>
      </c>
      <c r="C535" s="6" t="s">
        <v>336</v>
      </c>
      <c r="D535" s="8">
        <v>28000</v>
      </c>
      <c r="E535" s="8"/>
      <c r="F535" s="6" t="s">
        <v>880</v>
      </c>
      <c r="G535" s="6" t="s">
        <v>30</v>
      </c>
      <c r="H535" s="20" t="s">
        <v>1792</v>
      </c>
      <c r="I535" s="2"/>
      <c r="J535" s="2"/>
      <c r="K535" s="2"/>
      <c r="L535" s="2"/>
      <c r="N535" s="2"/>
    </row>
    <row r="536" spans="1:14" ht="12.5">
      <c r="A536">
        <v>535</v>
      </c>
      <c r="B536" s="9">
        <v>43241</v>
      </c>
      <c r="C536" s="6" t="s">
        <v>552</v>
      </c>
      <c r="D536" s="8" t="s">
        <v>794</v>
      </c>
      <c r="E536" s="8"/>
      <c r="F536" s="6" t="s">
        <v>880</v>
      </c>
      <c r="G536" s="6" t="s">
        <v>1795</v>
      </c>
      <c r="H536" s="20" t="s">
        <v>1796</v>
      </c>
      <c r="I536" s="2"/>
      <c r="J536" s="2"/>
      <c r="K536" s="2"/>
      <c r="L536" s="2"/>
      <c r="N536" s="2"/>
    </row>
    <row r="537" spans="1:14" ht="12.5">
      <c r="A537">
        <v>536</v>
      </c>
      <c r="B537" s="9">
        <v>43242</v>
      </c>
      <c r="C537" s="6" t="s">
        <v>546</v>
      </c>
      <c r="D537" s="8">
        <v>1138350</v>
      </c>
      <c r="E537" s="8"/>
      <c r="F537" s="6" t="s">
        <v>880</v>
      </c>
      <c r="G537" s="6" t="s">
        <v>1797</v>
      </c>
      <c r="H537" s="20" t="s">
        <v>1798</v>
      </c>
      <c r="I537" s="2"/>
      <c r="J537" s="2"/>
      <c r="K537" s="2"/>
      <c r="L537" s="2"/>
      <c r="N537" s="2"/>
    </row>
    <row r="538" spans="1:14" ht="12.5">
      <c r="A538">
        <v>537</v>
      </c>
      <c r="B538" s="9">
        <v>43243</v>
      </c>
      <c r="C538" s="6" t="s">
        <v>163</v>
      </c>
      <c r="D538" s="8">
        <v>6900000</v>
      </c>
      <c r="E538" s="8"/>
      <c r="F538" s="6" t="s">
        <v>881</v>
      </c>
      <c r="G538" s="6" t="s">
        <v>1799</v>
      </c>
      <c r="H538" s="20" t="s">
        <v>1800</v>
      </c>
      <c r="I538" s="2"/>
      <c r="J538" s="2"/>
      <c r="K538" s="2"/>
      <c r="L538" s="2"/>
      <c r="N538" s="2"/>
    </row>
    <row r="539" spans="1:14" ht="12.5">
      <c r="A539">
        <v>538</v>
      </c>
      <c r="B539" s="9">
        <v>43243</v>
      </c>
      <c r="C539" s="6" t="s">
        <v>237</v>
      </c>
      <c r="D539" s="8">
        <v>543000</v>
      </c>
      <c r="E539" s="8"/>
      <c r="F539" s="6" t="s">
        <v>886</v>
      </c>
      <c r="G539" s="6" t="s">
        <v>1801</v>
      </c>
      <c r="H539" s="20" t="s">
        <v>1802</v>
      </c>
      <c r="I539" s="2"/>
      <c r="J539" s="2"/>
      <c r="K539" s="2"/>
      <c r="L539" s="2"/>
      <c r="N539" s="2"/>
    </row>
    <row r="540" spans="1:14" ht="12.5">
      <c r="A540">
        <v>539</v>
      </c>
      <c r="B540" s="9">
        <v>43244</v>
      </c>
      <c r="C540" s="6" t="s">
        <v>215</v>
      </c>
      <c r="D540" s="8">
        <v>700000</v>
      </c>
      <c r="E540" s="8"/>
      <c r="F540" s="6" t="s">
        <v>880</v>
      </c>
      <c r="G540" s="6" t="s">
        <v>1803</v>
      </c>
      <c r="H540" s="20" t="s">
        <v>1804</v>
      </c>
      <c r="I540" s="2"/>
      <c r="J540" s="2"/>
      <c r="K540" s="2"/>
      <c r="L540" s="2"/>
      <c r="N540" s="2"/>
    </row>
    <row r="541" spans="1:14" ht="12.5">
      <c r="A541">
        <v>540</v>
      </c>
      <c r="B541" s="9">
        <v>43244</v>
      </c>
      <c r="C541" s="6" t="s">
        <v>289</v>
      </c>
      <c r="D541" s="8">
        <v>300000</v>
      </c>
      <c r="E541" s="8"/>
      <c r="F541" s="6" t="s">
        <v>880</v>
      </c>
      <c r="G541" s="6" t="s">
        <v>1805</v>
      </c>
      <c r="H541" s="20" t="s">
        <v>1806</v>
      </c>
      <c r="I541" s="2"/>
      <c r="J541" s="2"/>
      <c r="K541" s="2"/>
      <c r="L541" s="2"/>
      <c r="N541" s="2"/>
    </row>
    <row r="542" spans="1:14" ht="12.5">
      <c r="A542">
        <v>541</v>
      </c>
      <c r="B542" s="9">
        <v>43244</v>
      </c>
      <c r="C542" s="15" t="s">
        <v>662</v>
      </c>
      <c r="D542" s="8">
        <v>150000</v>
      </c>
      <c r="E542" s="8"/>
      <c r="F542" s="6" t="s">
        <v>900</v>
      </c>
      <c r="G542" s="6" t="s">
        <v>1807</v>
      </c>
      <c r="H542" s="109" t="s">
        <v>1808</v>
      </c>
      <c r="I542" s="2"/>
      <c r="J542" s="2"/>
      <c r="K542" s="2"/>
      <c r="L542" s="2"/>
      <c r="N542" s="2"/>
    </row>
    <row r="543" spans="1:14" ht="12.5">
      <c r="A543">
        <v>542</v>
      </c>
      <c r="B543" s="9">
        <v>43246</v>
      </c>
      <c r="C543" s="6" t="s">
        <v>432</v>
      </c>
      <c r="D543" s="8">
        <v>100000</v>
      </c>
      <c r="E543" s="8"/>
      <c r="F543" s="6" t="s">
        <v>900</v>
      </c>
      <c r="G543" s="6" t="s">
        <v>859</v>
      </c>
      <c r="H543" s="20" t="s">
        <v>1809</v>
      </c>
      <c r="I543" s="2"/>
      <c r="J543" s="2"/>
      <c r="K543" s="2"/>
      <c r="L543" s="2"/>
      <c r="N543" s="2"/>
    </row>
    <row r="544" spans="1:14" ht="12.5">
      <c r="A544">
        <v>543</v>
      </c>
      <c r="B544" s="9">
        <v>43249</v>
      </c>
      <c r="C544" s="6" t="s">
        <v>480</v>
      </c>
      <c r="D544" s="8" t="s">
        <v>794</v>
      </c>
      <c r="E544" s="8"/>
      <c r="F544" s="6" t="s">
        <v>880</v>
      </c>
      <c r="G544" s="6" t="s">
        <v>1625</v>
      </c>
      <c r="H544" s="20" t="s">
        <v>1811</v>
      </c>
      <c r="I544" s="2"/>
      <c r="J544" s="2"/>
      <c r="K544" s="2"/>
      <c r="L544" s="2"/>
      <c r="N544" s="2"/>
    </row>
    <row r="545" spans="1:14" ht="12.5">
      <c r="A545">
        <v>544</v>
      </c>
      <c r="B545" s="9">
        <v>43249</v>
      </c>
      <c r="C545" s="6" t="s">
        <v>405</v>
      </c>
      <c r="D545" s="8">
        <v>160000</v>
      </c>
      <c r="E545" s="8"/>
      <c r="F545" s="6" t="s">
        <v>880</v>
      </c>
      <c r="G545" s="6" t="s">
        <v>28</v>
      </c>
      <c r="H545" s="20" t="s">
        <v>1812</v>
      </c>
      <c r="I545" s="2"/>
      <c r="J545" s="2"/>
      <c r="K545" s="2"/>
      <c r="L545" s="2"/>
      <c r="N545" s="2"/>
    </row>
    <row r="546" spans="1:14" ht="12.5">
      <c r="A546">
        <v>545</v>
      </c>
      <c r="B546" s="11">
        <v>43249</v>
      </c>
      <c r="C546" s="2" t="s">
        <v>178</v>
      </c>
      <c r="D546" s="12">
        <v>1200000</v>
      </c>
      <c r="E546" s="3"/>
      <c r="F546" s="6" t="s">
        <v>880</v>
      </c>
      <c r="G546" s="2" t="s">
        <v>1813</v>
      </c>
      <c r="H546" s="13" t="s">
        <v>1814</v>
      </c>
      <c r="I546" s="2"/>
      <c r="J546" s="2"/>
      <c r="K546" s="2"/>
      <c r="L546" s="2"/>
      <c r="N546" s="2"/>
    </row>
    <row r="547" spans="1:14" ht="12.5">
      <c r="A547">
        <v>546</v>
      </c>
      <c r="B547" s="9">
        <v>43251</v>
      </c>
      <c r="C547" s="6" t="s">
        <v>748</v>
      </c>
      <c r="D547" s="8">
        <v>10000000</v>
      </c>
      <c r="E547" s="8"/>
      <c r="F547" s="6" t="s">
        <v>900</v>
      </c>
      <c r="G547" s="6" t="s">
        <v>1815</v>
      </c>
      <c r="H547" s="20" t="s">
        <v>1816</v>
      </c>
      <c r="I547" s="2"/>
      <c r="J547" s="2"/>
      <c r="K547" s="2"/>
      <c r="L547" s="2"/>
      <c r="N547" s="2"/>
    </row>
    <row r="548" spans="1:14" ht="12.5">
      <c r="A548">
        <v>547</v>
      </c>
      <c r="B548" s="9">
        <v>43251</v>
      </c>
      <c r="C548" s="6" t="s">
        <v>676</v>
      </c>
      <c r="D548" s="8">
        <v>13900</v>
      </c>
      <c r="E548" s="8"/>
      <c r="F548" s="6" t="s">
        <v>900</v>
      </c>
      <c r="G548" s="6" t="s">
        <v>1817</v>
      </c>
      <c r="H548" s="20" t="s">
        <v>1727</v>
      </c>
      <c r="I548" s="2"/>
      <c r="J548" s="2"/>
      <c r="K548" s="2"/>
      <c r="L548" s="2"/>
      <c r="N548" s="2"/>
    </row>
    <row r="549" spans="1:14" ht="12.5">
      <c r="A549">
        <v>548</v>
      </c>
      <c r="B549" s="9">
        <v>43251</v>
      </c>
      <c r="C549" s="6" t="s">
        <v>274</v>
      </c>
      <c r="D549" s="8">
        <v>1100000</v>
      </c>
      <c r="E549" s="8"/>
      <c r="F549" s="6" t="s">
        <v>880</v>
      </c>
      <c r="G549" s="6" t="s">
        <v>1818</v>
      </c>
      <c r="H549" s="20" t="s">
        <v>1819</v>
      </c>
      <c r="I549" s="2"/>
      <c r="J549" s="2"/>
      <c r="K549" s="2"/>
      <c r="L549" s="2"/>
      <c r="N549" s="2"/>
    </row>
    <row r="550" spans="1:14" ht="12.5">
      <c r="A550">
        <v>549</v>
      </c>
      <c r="B550" s="11">
        <v>43252</v>
      </c>
      <c r="C550" s="2" t="s">
        <v>169</v>
      </c>
      <c r="D550" s="12" t="s">
        <v>794</v>
      </c>
      <c r="E550" s="3"/>
      <c r="F550" s="2" t="s">
        <v>880</v>
      </c>
      <c r="G550" s="2" t="s">
        <v>1820</v>
      </c>
      <c r="H550" s="13" t="s">
        <v>1821</v>
      </c>
      <c r="I550" s="2"/>
      <c r="J550" s="2"/>
      <c r="K550" s="2"/>
      <c r="L550" s="2"/>
      <c r="N550" s="2"/>
    </row>
    <row r="551" spans="1:14" ht="12.5">
      <c r="A551">
        <v>550</v>
      </c>
      <c r="B551" s="11">
        <v>43252</v>
      </c>
      <c r="C551" s="2" t="s">
        <v>536</v>
      </c>
      <c r="D551" s="12" t="s">
        <v>794</v>
      </c>
      <c r="E551" s="3"/>
      <c r="F551" s="2" t="s">
        <v>880</v>
      </c>
      <c r="G551" s="2" t="s">
        <v>1820</v>
      </c>
      <c r="H551" s="13" t="s">
        <v>1822</v>
      </c>
      <c r="I551" s="2"/>
      <c r="J551" s="2"/>
      <c r="K551" s="2"/>
      <c r="L551" s="2"/>
      <c r="N551" s="2"/>
    </row>
    <row r="552" spans="1:14" ht="12.5">
      <c r="A552">
        <v>551</v>
      </c>
      <c r="B552" s="9">
        <v>43252</v>
      </c>
      <c r="C552" s="6" t="s">
        <v>615</v>
      </c>
      <c r="D552" s="8">
        <v>500000</v>
      </c>
      <c r="E552" s="7"/>
      <c r="F552" s="2" t="s">
        <v>880</v>
      </c>
      <c r="G552" s="6" t="s">
        <v>943</v>
      </c>
      <c r="H552" s="62" t="s">
        <v>1490</v>
      </c>
      <c r="I552" s="2"/>
      <c r="J552" s="2"/>
      <c r="K552" s="2"/>
      <c r="L552" s="2"/>
      <c r="N552" s="2"/>
    </row>
    <row r="553" spans="1:14" ht="12.5">
      <c r="A553">
        <v>552</v>
      </c>
      <c r="B553" s="9">
        <v>43252</v>
      </c>
      <c r="C553" s="6" t="s">
        <v>241</v>
      </c>
      <c r="D553" s="8">
        <v>250000</v>
      </c>
      <c r="E553" s="8"/>
      <c r="F553" s="6" t="s">
        <v>880</v>
      </c>
      <c r="G553" s="6" t="s">
        <v>794</v>
      </c>
      <c r="H553" s="20" t="s">
        <v>1823</v>
      </c>
      <c r="I553" s="2"/>
      <c r="J553" s="2"/>
      <c r="K553" s="2"/>
      <c r="L553" s="2"/>
      <c r="N553" s="2"/>
    </row>
    <row r="554" spans="1:14" ht="12.5">
      <c r="A554">
        <v>553</v>
      </c>
      <c r="B554" s="11">
        <v>43252</v>
      </c>
      <c r="C554" s="2" t="s">
        <v>317</v>
      </c>
      <c r="D554" s="12">
        <v>120000</v>
      </c>
      <c r="E554" s="3"/>
      <c r="F554" s="6" t="s">
        <v>891</v>
      </c>
      <c r="G554" s="2" t="s">
        <v>794</v>
      </c>
      <c r="H554" s="13" t="s">
        <v>1824</v>
      </c>
      <c r="I554" s="2"/>
      <c r="J554" s="2"/>
      <c r="K554" s="2"/>
      <c r="L554" s="2"/>
      <c r="N554" s="2"/>
    </row>
    <row r="555" spans="1:14" ht="12.5">
      <c r="A555">
        <v>554</v>
      </c>
      <c r="B555" s="11">
        <v>43252</v>
      </c>
      <c r="C555" s="2" t="s">
        <v>621</v>
      </c>
      <c r="D555" s="12">
        <v>10000</v>
      </c>
      <c r="E555" s="3"/>
      <c r="F555" s="6" t="s">
        <v>900</v>
      </c>
      <c r="G555" s="2" t="s">
        <v>794</v>
      </c>
      <c r="H555" s="13" t="s">
        <v>1825</v>
      </c>
      <c r="I555" s="2"/>
      <c r="J555" s="2"/>
      <c r="K555" s="2"/>
      <c r="L555" s="2"/>
      <c r="N555" s="2"/>
    </row>
    <row r="556" spans="1:14" ht="12.5">
      <c r="A556">
        <v>555</v>
      </c>
      <c r="B556" s="9">
        <v>43255</v>
      </c>
      <c r="C556" s="6" t="s">
        <v>454</v>
      </c>
      <c r="D556" s="8" t="s">
        <v>794</v>
      </c>
      <c r="E556" s="8"/>
      <c r="F556" s="6" t="s">
        <v>880</v>
      </c>
      <c r="G556" s="6" t="s">
        <v>1826</v>
      </c>
      <c r="H556" s="20" t="s">
        <v>1827</v>
      </c>
      <c r="I556" s="2"/>
      <c r="J556" s="2"/>
      <c r="K556" s="2"/>
      <c r="L556" s="2"/>
      <c r="N556" s="2"/>
    </row>
    <row r="557" spans="1:14" ht="12.5">
      <c r="A557">
        <v>556</v>
      </c>
      <c r="B557" s="63">
        <v>43255</v>
      </c>
      <c r="C557" s="51" t="s">
        <v>711</v>
      </c>
      <c r="D557" s="79">
        <v>23000000</v>
      </c>
      <c r="E557" s="1"/>
      <c r="F557" s="1" t="s">
        <v>1620</v>
      </c>
      <c r="G557" s="1" t="s">
        <v>116</v>
      </c>
      <c r="H557" s="81" t="s">
        <v>1828</v>
      </c>
      <c r="I557" s="2"/>
      <c r="J557" s="2"/>
      <c r="K557" s="2"/>
      <c r="L557" s="2"/>
      <c r="N557" s="2"/>
    </row>
    <row r="558" spans="1:14" ht="12.5">
      <c r="A558">
        <v>557</v>
      </c>
      <c r="B558" s="9">
        <v>43256</v>
      </c>
      <c r="C558" s="6" t="s">
        <v>1829</v>
      </c>
      <c r="D558" s="8">
        <v>50000</v>
      </c>
      <c r="E558" s="8"/>
      <c r="F558" s="6" t="s">
        <v>880</v>
      </c>
      <c r="G558" s="6" t="s">
        <v>58</v>
      </c>
      <c r="H558" s="20" t="s">
        <v>1830</v>
      </c>
      <c r="I558" s="2"/>
      <c r="J558" s="2"/>
      <c r="K558" s="2"/>
      <c r="L558" s="2"/>
      <c r="N558" s="2"/>
    </row>
    <row r="559" spans="1:14" ht="12.5">
      <c r="A559">
        <v>558</v>
      </c>
      <c r="B559" s="9">
        <v>43256</v>
      </c>
      <c r="C559" s="6" t="s">
        <v>348</v>
      </c>
      <c r="D559" s="8">
        <v>50000</v>
      </c>
      <c r="E559" s="37"/>
      <c r="F559" s="6" t="s">
        <v>880</v>
      </c>
      <c r="G559" s="6" t="s">
        <v>58</v>
      </c>
      <c r="H559" s="20" t="s">
        <v>1830</v>
      </c>
      <c r="I559" s="2"/>
      <c r="J559" s="2"/>
      <c r="K559" s="2"/>
      <c r="L559" s="2"/>
      <c r="N559" s="2"/>
    </row>
    <row r="560" spans="1:14" ht="12.5">
      <c r="A560">
        <v>559</v>
      </c>
      <c r="B560" s="11">
        <v>43256</v>
      </c>
      <c r="C560" s="2" t="s">
        <v>348</v>
      </c>
      <c r="D560" s="12">
        <v>50000</v>
      </c>
      <c r="E560" s="3"/>
      <c r="F560" s="2" t="s">
        <v>880</v>
      </c>
      <c r="G560" s="2" t="s">
        <v>58</v>
      </c>
      <c r="H560" s="62" t="s">
        <v>1830</v>
      </c>
      <c r="I560" s="2"/>
      <c r="J560" s="2"/>
      <c r="K560" s="2"/>
      <c r="L560" s="2"/>
      <c r="N560" s="2"/>
    </row>
    <row r="561" spans="1:14" ht="12.5">
      <c r="A561">
        <v>560</v>
      </c>
      <c r="B561" s="9">
        <v>43256</v>
      </c>
      <c r="C561" s="6" t="s">
        <v>1831</v>
      </c>
      <c r="D561" s="8">
        <v>50000</v>
      </c>
      <c r="E561" s="37"/>
      <c r="F561" s="6" t="s">
        <v>880</v>
      </c>
      <c r="G561" s="6" t="s">
        <v>58</v>
      </c>
      <c r="H561" s="20" t="s">
        <v>1830</v>
      </c>
      <c r="I561" s="2"/>
      <c r="J561" s="2"/>
      <c r="K561" s="2"/>
      <c r="L561" s="2"/>
      <c r="N561" s="2"/>
    </row>
    <row r="562" spans="1:14" ht="12.5">
      <c r="A562">
        <v>561</v>
      </c>
      <c r="B562" s="9">
        <v>43257</v>
      </c>
      <c r="C562" s="6" t="s">
        <v>1832</v>
      </c>
      <c r="D562" s="8">
        <v>120000</v>
      </c>
      <c r="E562" s="8"/>
      <c r="F562" s="6" t="s">
        <v>880</v>
      </c>
      <c r="G562" s="6" t="s">
        <v>846</v>
      </c>
      <c r="H562" s="20" t="s">
        <v>1833</v>
      </c>
      <c r="I562" s="2"/>
      <c r="J562" s="2"/>
      <c r="K562" s="2"/>
      <c r="L562" s="2"/>
      <c r="N562" s="2"/>
    </row>
    <row r="563" spans="1:14" ht="12.5">
      <c r="A563">
        <v>562</v>
      </c>
      <c r="B563" s="9">
        <v>43258</v>
      </c>
      <c r="C563" s="6" t="s">
        <v>165</v>
      </c>
      <c r="D563" s="8">
        <v>3000000</v>
      </c>
      <c r="E563" s="8"/>
      <c r="F563" s="6" t="s">
        <v>881</v>
      </c>
      <c r="G563" s="6" t="s">
        <v>794</v>
      </c>
      <c r="H563" s="20" t="s">
        <v>1834</v>
      </c>
      <c r="I563" s="2"/>
      <c r="J563" s="2"/>
      <c r="K563" s="2"/>
      <c r="L563" s="2"/>
      <c r="N563" s="2"/>
    </row>
    <row r="564" spans="1:14" ht="12.5">
      <c r="A564">
        <v>563</v>
      </c>
      <c r="B564" s="9">
        <v>43259</v>
      </c>
      <c r="C564" s="6" t="s">
        <v>258</v>
      </c>
      <c r="D564" s="8" t="s">
        <v>794</v>
      </c>
      <c r="E564" s="8"/>
      <c r="F564" s="6" t="s">
        <v>880</v>
      </c>
      <c r="G564" s="6" t="s">
        <v>1835</v>
      </c>
      <c r="H564" s="20" t="s">
        <v>1836</v>
      </c>
      <c r="I564" s="2"/>
      <c r="J564" s="2"/>
      <c r="K564" s="2"/>
      <c r="L564" s="2"/>
      <c r="N564" s="2"/>
    </row>
    <row r="565" spans="1:14" ht="12.5">
      <c r="A565">
        <v>564</v>
      </c>
      <c r="B565" s="9">
        <v>43259</v>
      </c>
      <c r="C565" s="6" t="s">
        <v>638</v>
      </c>
      <c r="D565" s="8" t="s">
        <v>794</v>
      </c>
      <c r="E565" s="8"/>
      <c r="F565" s="6" t="s">
        <v>880</v>
      </c>
      <c r="G565" s="6" t="s">
        <v>1837</v>
      </c>
      <c r="H565" s="20" t="s">
        <v>1838</v>
      </c>
      <c r="I565" s="2"/>
      <c r="J565" s="2"/>
      <c r="K565" s="2"/>
      <c r="L565" s="2"/>
      <c r="N565" s="2"/>
    </row>
    <row r="566" spans="1:14" ht="12.5">
      <c r="A566">
        <v>565</v>
      </c>
      <c r="B566" s="9">
        <v>43259</v>
      </c>
      <c r="C566" s="6" t="s">
        <v>540</v>
      </c>
      <c r="D566" s="8">
        <v>1200000</v>
      </c>
      <c r="E566" s="38"/>
      <c r="F566" s="2" t="s">
        <v>884</v>
      </c>
      <c r="G566" s="6" t="s">
        <v>97</v>
      </c>
      <c r="H566" s="20" t="s">
        <v>1839</v>
      </c>
      <c r="I566" s="2"/>
      <c r="J566" s="2"/>
      <c r="K566" s="2"/>
      <c r="L566" s="2"/>
      <c r="N566" s="2"/>
    </row>
    <row r="567" spans="1:14" ht="12.5">
      <c r="A567">
        <v>566</v>
      </c>
      <c r="B567" s="9">
        <v>43265</v>
      </c>
      <c r="C567" s="6" t="s">
        <v>935</v>
      </c>
      <c r="D567" s="8">
        <v>15000</v>
      </c>
      <c r="E567" s="8"/>
      <c r="F567" s="6" t="s">
        <v>880</v>
      </c>
      <c r="G567" s="6" t="s">
        <v>841</v>
      </c>
      <c r="H567" s="20" t="s">
        <v>1840</v>
      </c>
      <c r="I567" s="2"/>
      <c r="J567" s="2"/>
      <c r="K567" s="2"/>
      <c r="L567" s="2"/>
      <c r="N567" s="2"/>
    </row>
    <row r="568" spans="1:14" ht="12.5">
      <c r="A568">
        <v>567</v>
      </c>
      <c r="B568" s="9">
        <v>43266</v>
      </c>
      <c r="C568" s="6" t="s">
        <v>382</v>
      </c>
      <c r="D568" s="8">
        <v>33000</v>
      </c>
      <c r="E568" s="8"/>
      <c r="F568" s="6" t="s">
        <v>900</v>
      </c>
      <c r="G568" s="6" t="s">
        <v>1841</v>
      </c>
      <c r="H568" s="20" t="s">
        <v>1842</v>
      </c>
      <c r="I568" s="2"/>
      <c r="J568" s="2"/>
      <c r="K568" s="2"/>
      <c r="L568" s="2"/>
      <c r="N568" s="2"/>
    </row>
    <row r="569" spans="1:14" ht="12.5">
      <c r="A569">
        <v>568</v>
      </c>
      <c r="B569" s="9">
        <v>43269</v>
      </c>
      <c r="C569" s="6" t="s">
        <v>1843</v>
      </c>
      <c r="D569" s="8" t="s">
        <v>794</v>
      </c>
      <c r="E569" s="8"/>
      <c r="F569" s="6" t="s">
        <v>881</v>
      </c>
      <c r="G569" s="6" t="s">
        <v>794</v>
      </c>
      <c r="H569" s="20" t="s">
        <v>1844</v>
      </c>
      <c r="I569" s="2"/>
      <c r="J569" s="2"/>
      <c r="K569" s="2"/>
      <c r="L569" s="2"/>
      <c r="N569" s="2"/>
    </row>
    <row r="570" spans="1:14" ht="12.5">
      <c r="A570">
        <v>569</v>
      </c>
      <c r="B570" s="9">
        <v>43270</v>
      </c>
      <c r="C570" s="6" t="s">
        <v>555</v>
      </c>
      <c r="D570" s="8" t="s">
        <v>794</v>
      </c>
      <c r="E570" s="8"/>
      <c r="F570" s="6" t="s">
        <v>880</v>
      </c>
      <c r="G570" s="6" t="s">
        <v>86</v>
      </c>
      <c r="H570" s="20" t="s">
        <v>1845</v>
      </c>
      <c r="I570" s="5"/>
      <c r="J570" s="5"/>
      <c r="K570" s="5"/>
      <c r="L570" s="5"/>
      <c r="M570" s="83"/>
      <c r="N570" s="5"/>
    </row>
    <row r="571" spans="1:14" ht="12.5">
      <c r="A571">
        <v>570</v>
      </c>
      <c r="B571" s="11">
        <v>43271</v>
      </c>
      <c r="C571" s="2" t="s">
        <v>141</v>
      </c>
      <c r="D571" s="12">
        <v>1000000</v>
      </c>
      <c r="E571" s="3"/>
      <c r="F571" s="2" t="s">
        <v>881</v>
      </c>
      <c r="G571" s="2" t="s">
        <v>1846</v>
      </c>
      <c r="H571" s="62" t="s">
        <v>1847</v>
      </c>
      <c r="I571" s="2"/>
      <c r="J571" s="2"/>
      <c r="K571" s="2"/>
      <c r="L571" s="2"/>
      <c r="N571" s="2"/>
    </row>
    <row r="572" spans="1:14" ht="12.5">
      <c r="A572">
        <v>571</v>
      </c>
      <c r="B572" s="9">
        <v>43273</v>
      </c>
      <c r="C572" s="6" t="s">
        <v>411</v>
      </c>
      <c r="D572" s="8">
        <v>50000</v>
      </c>
      <c r="E572" s="8"/>
      <c r="F572" s="6" t="s">
        <v>880</v>
      </c>
      <c r="G572" s="6" t="s">
        <v>62</v>
      </c>
      <c r="H572" s="20" t="s">
        <v>1727</v>
      </c>
      <c r="I572" s="2"/>
      <c r="J572" s="2"/>
      <c r="K572" s="2"/>
      <c r="L572" s="2"/>
      <c r="N572" s="2"/>
    </row>
    <row r="573" spans="1:14" ht="12.5">
      <c r="A573">
        <v>572</v>
      </c>
      <c r="B573" s="9">
        <v>43278</v>
      </c>
      <c r="C573" s="6" t="s">
        <v>1848</v>
      </c>
      <c r="D573" s="8" t="s">
        <v>794</v>
      </c>
      <c r="E573" s="8"/>
      <c r="F573" s="6" t="s">
        <v>880</v>
      </c>
      <c r="G573" s="6" t="s">
        <v>42</v>
      </c>
      <c r="H573" s="20" t="s">
        <v>1849</v>
      </c>
      <c r="I573" s="2"/>
      <c r="J573" s="2"/>
      <c r="K573" s="2"/>
      <c r="L573" s="2"/>
      <c r="N573" s="2"/>
    </row>
    <row r="574" spans="1:14" ht="12.5">
      <c r="A574">
        <v>573</v>
      </c>
      <c r="B574" s="11">
        <v>43278</v>
      </c>
      <c r="C574" s="2" t="s">
        <v>512</v>
      </c>
      <c r="D574" s="12" t="s">
        <v>794</v>
      </c>
      <c r="E574" s="3"/>
      <c r="F574" s="2" t="s">
        <v>880</v>
      </c>
      <c r="G574" s="2" t="s">
        <v>794</v>
      </c>
      <c r="H574" s="13" t="s">
        <v>1850</v>
      </c>
      <c r="I574" s="2"/>
      <c r="J574" s="2"/>
      <c r="K574" s="2"/>
      <c r="L574" s="2"/>
      <c r="N574" s="2"/>
    </row>
    <row r="575" spans="1:14" ht="12.5">
      <c r="A575">
        <v>574</v>
      </c>
      <c r="B575" s="9">
        <v>43278</v>
      </c>
      <c r="C575" s="6" t="s">
        <v>1851</v>
      </c>
      <c r="D575" s="8" t="s">
        <v>794</v>
      </c>
      <c r="E575" s="8"/>
      <c r="F575" s="6" t="s">
        <v>880</v>
      </c>
      <c r="G575" s="6" t="s">
        <v>42</v>
      </c>
      <c r="H575" s="20" t="s">
        <v>1852</v>
      </c>
      <c r="I575" s="2"/>
      <c r="J575" s="2"/>
      <c r="K575" s="2"/>
      <c r="L575" s="2"/>
      <c r="N575" s="2"/>
    </row>
    <row r="576" spans="1:14" ht="12.5">
      <c r="A576">
        <v>575</v>
      </c>
      <c r="B576" s="9">
        <v>43278</v>
      </c>
      <c r="C576" s="6" t="s">
        <v>1853</v>
      </c>
      <c r="D576" s="8">
        <v>15000</v>
      </c>
      <c r="E576" s="8"/>
      <c r="F576" s="6" t="s">
        <v>880</v>
      </c>
      <c r="G576" s="6" t="s">
        <v>841</v>
      </c>
      <c r="H576" s="20" t="s">
        <v>1727</v>
      </c>
      <c r="I576" s="2"/>
      <c r="J576" s="2"/>
      <c r="K576" s="2"/>
      <c r="L576" s="2"/>
      <c r="N576" s="2"/>
    </row>
    <row r="577" spans="1:14" ht="12.5">
      <c r="A577">
        <v>576</v>
      </c>
      <c r="B577" s="9">
        <v>43278</v>
      </c>
      <c r="C577" s="6" t="s">
        <v>402</v>
      </c>
      <c r="D577" s="8">
        <v>13903</v>
      </c>
      <c r="E577" s="8"/>
      <c r="F577" s="6" t="s">
        <v>900</v>
      </c>
      <c r="G577" s="6" t="s">
        <v>1854</v>
      </c>
      <c r="H577" s="19" t="s">
        <v>1855</v>
      </c>
      <c r="I577" s="2"/>
      <c r="J577" s="2"/>
      <c r="K577" s="2"/>
      <c r="L577" s="2"/>
      <c r="N577" s="2"/>
    </row>
    <row r="578" spans="1:14" ht="12.5">
      <c r="A578">
        <v>577</v>
      </c>
      <c r="B578" s="9">
        <v>43279</v>
      </c>
      <c r="C578" s="6" t="s">
        <v>128</v>
      </c>
      <c r="D578" s="8">
        <v>1200000</v>
      </c>
      <c r="E578" s="8"/>
      <c r="F578" s="6" t="s">
        <v>880</v>
      </c>
      <c r="G578" s="6" t="s">
        <v>1856</v>
      </c>
      <c r="H578" s="20" t="s">
        <v>1857</v>
      </c>
      <c r="I578" s="2"/>
      <c r="J578" s="2"/>
      <c r="K578" s="2"/>
      <c r="L578" s="2"/>
      <c r="N578" s="2"/>
    </row>
    <row r="579" spans="1:14" ht="12.5">
      <c r="A579">
        <v>578</v>
      </c>
      <c r="B579" s="9">
        <v>43280</v>
      </c>
      <c r="C579" s="6" t="s">
        <v>541</v>
      </c>
      <c r="D579" s="8" t="s">
        <v>794</v>
      </c>
      <c r="E579" s="8"/>
      <c r="F579" s="6" t="s">
        <v>880</v>
      </c>
      <c r="G579" s="6" t="s">
        <v>1835</v>
      </c>
      <c r="H579" s="20" t="s">
        <v>1858</v>
      </c>
      <c r="I579" s="2"/>
      <c r="J579" s="2"/>
      <c r="K579" s="2"/>
      <c r="L579" s="2"/>
      <c r="N579" s="2"/>
    </row>
    <row r="580" spans="1:14" ht="12.5">
      <c r="A580">
        <v>579</v>
      </c>
      <c r="B580" s="11">
        <v>43280</v>
      </c>
      <c r="C580" s="2" t="s">
        <v>745</v>
      </c>
      <c r="D580" s="12" t="s">
        <v>794</v>
      </c>
      <c r="E580" s="3"/>
      <c r="F580" s="2" t="s">
        <v>880</v>
      </c>
      <c r="G580" s="2" t="s">
        <v>1835</v>
      </c>
      <c r="H580" s="13" t="s">
        <v>1859</v>
      </c>
      <c r="I580" s="2"/>
      <c r="J580" s="2"/>
      <c r="K580" s="2"/>
      <c r="L580" s="2"/>
      <c r="N580" s="2"/>
    </row>
    <row r="581" spans="1:14" ht="12.5">
      <c r="A581">
        <v>580</v>
      </c>
      <c r="B581" s="9">
        <v>43280</v>
      </c>
      <c r="C581" s="6" t="s">
        <v>128</v>
      </c>
      <c r="D581" s="8">
        <v>120000</v>
      </c>
      <c r="E581" s="8"/>
      <c r="F581" s="6" t="s">
        <v>891</v>
      </c>
      <c r="G581" s="6" t="s">
        <v>836</v>
      </c>
      <c r="H581" s="20" t="s">
        <v>1860</v>
      </c>
      <c r="I581" s="2"/>
      <c r="J581" s="2"/>
      <c r="K581" s="2"/>
      <c r="L581" s="2"/>
      <c r="N581" s="2"/>
    </row>
    <row r="582" spans="1:14" ht="12.5">
      <c r="A582">
        <v>581</v>
      </c>
      <c r="B582" s="9">
        <v>43281</v>
      </c>
      <c r="C582" s="6" t="s">
        <v>742</v>
      </c>
      <c r="D582" s="8">
        <v>25000</v>
      </c>
      <c r="E582" s="8"/>
      <c r="F582" s="6" t="s">
        <v>900</v>
      </c>
      <c r="G582" s="6" t="s">
        <v>1861</v>
      </c>
      <c r="H582" s="20" t="s">
        <v>1862</v>
      </c>
      <c r="I582" s="2"/>
      <c r="J582" s="2"/>
      <c r="K582" s="2"/>
      <c r="L582" s="2"/>
      <c r="N582" s="2"/>
    </row>
    <row r="583" spans="1:14" ht="12.5">
      <c r="A583">
        <v>582</v>
      </c>
      <c r="B583" s="11">
        <v>43281</v>
      </c>
      <c r="C583" s="2" t="s">
        <v>384</v>
      </c>
      <c r="D583" s="12">
        <v>20000</v>
      </c>
      <c r="E583" s="3"/>
      <c r="F583" s="2" t="s">
        <v>880</v>
      </c>
      <c r="G583" s="2" t="s">
        <v>58</v>
      </c>
      <c r="H583" s="13" t="s">
        <v>1863</v>
      </c>
      <c r="I583" s="2"/>
      <c r="J583" s="2"/>
      <c r="K583" s="2"/>
      <c r="L583" s="2"/>
      <c r="N583" s="2"/>
    </row>
    <row r="584" spans="1:14" ht="12.5">
      <c r="A584">
        <v>583</v>
      </c>
      <c r="B584" s="9">
        <v>43282</v>
      </c>
      <c r="C584" s="6" t="s">
        <v>429</v>
      </c>
      <c r="D584" s="8">
        <v>20000</v>
      </c>
      <c r="E584" s="8"/>
      <c r="F584" s="6" t="s">
        <v>880</v>
      </c>
      <c r="G584" s="6" t="s">
        <v>794</v>
      </c>
      <c r="H584" s="20" t="s">
        <v>1865</v>
      </c>
      <c r="I584" s="2"/>
      <c r="J584" s="2"/>
      <c r="K584" s="2"/>
      <c r="L584" s="2"/>
      <c r="N584" s="2"/>
    </row>
    <row r="585" spans="1:14" ht="12.5">
      <c r="A585">
        <v>584</v>
      </c>
      <c r="B585" s="11">
        <v>43283</v>
      </c>
      <c r="C585" s="2" t="s">
        <v>520</v>
      </c>
      <c r="D585" s="12">
        <v>5000</v>
      </c>
      <c r="E585" s="3"/>
      <c r="F585" s="2" t="s">
        <v>880</v>
      </c>
      <c r="G585" s="2" t="s">
        <v>794</v>
      </c>
      <c r="H585" s="13" t="s">
        <v>1866</v>
      </c>
      <c r="I585" s="2"/>
      <c r="J585" s="2"/>
      <c r="K585" s="2"/>
      <c r="L585" s="2"/>
      <c r="N585" s="2"/>
    </row>
    <row r="586" spans="1:14" ht="12.5">
      <c r="A586">
        <v>585</v>
      </c>
      <c r="B586" s="11">
        <v>43284</v>
      </c>
      <c r="C586" s="2" t="s">
        <v>134</v>
      </c>
      <c r="D586" s="12">
        <v>7000000</v>
      </c>
      <c r="E586" s="3"/>
      <c r="F586" s="2" t="s">
        <v>890</v>
      </c>
      <c r="G586" s="2" t="s">
        <v>1867</v>
      </c>
      <c r="H586" s="13" t="s">
        <v>1868</v>
      </c>
      <c r="I586" s="2"/>
      <c r="J586" s="2"/>
      <c r="K586" s="2"/>
      <c r="L586" s="2"/>
      <c r="N586" s="2"/>
    </row>
    <row r="587" spans="1:14" ht="12.5">
      <c r="A587">
        <v>586</v>
      </c>
      <c r="B587" s="9">
        <v>43286</v>
      </c>
      <c r="C587" s="6" t="s">
        <v>117</v>
      </c>
      <c r="D587" s="8">
        <v>30800000</v>
      </c>
      <c r="E587" s="8"/>
      <c r="F587" s="6" t="s">
        <v>883</v>
      </c>
      <c r="G587" s="6" t="s">
        <v>1869</v>
      </c>
      <c r="H587" s="15" t="s">
        <v>1870</v>
      </c>
      <c r="I587" s="2"/>
      <c r="J587" s="2"/>
      <c r="K587" s="2"/>
      <c r="L587" s="2"/>
      <c r="N587" s="2"/>
    </row>
    <row r="588" spans="1:14" ht="12.5">
      <c r="A588">
        <v>587</v>
      </c>
      <c r="B588" s="9">
        <v>43286</v>
      </c>
      <c r="C588" s="6" t="s">
        <v>664</v>
      </c>
      <c r="D588" s="8" t="s">
        <v>794</v>
      </c>
      <c r="E588" s="8"/>
      <c r="F588" s="6" t="s">
        <v>880</v>
      </c>
      <c r="G588" s="6" t="s">
        <v>11</v>
      </c>
      <c r="H588" s="20" t="s">
        <v>1871</v>
      </c>
      <c r="I588" s="2"/>
      <c r="J588" s="2"/>
      <c r="K588" s="2"/>
      <c r="L588" s="2"/>
      <c r="N588" s="2"/>
    </row>
    <row r="589" spans="1:14" ht="12.5">
      <c r="A589">
        <v>588</v>
      </c>
      <c r="B589" s="9">
        <v>43286</v>
      </c>
      <c r="C589" s="6" t="s">
        <v>235</v>
      </c>
      <c r="D589" s="8">
        <v>50000</v>
      </c>
      <c r="E589" s="8"/>
      <c r="F589" s="6" t="s">
        <v>891</v>
      </c>
      <c r="G589" s="6" t="s">
        <v>794</v>
      </c>
      <c r="H589" s="62" t="s">
        <v>1872</v>
      </c>
      <c r="I589" s="2"/>
      <c r="J589" s="2"/>
      <c r="K589" s="2"/>
      <c r="L589" s="2"/>
      <c r="N589" s="2"/>
    </row>
    <row r="590" spans="1:14" ht="12.5">
      <c r="A590">
        <v>589</v>
      </c>
      <c r="B590" s="9">
        <v>43287</v>
      </c>
      <c r="C590" s="6" t="s">
        <v>295</v>
      </c>
      <c r="D590" s="8">
        <v>450000</v>
      </c>
      <c r="E590" s="8"/>
      <c r="F590" s="6" t="s">
        <v>880</v>
      </c>
      <c r="G590" s="6" t="s">
        <v>794</v>
      </c>
      <c r="H590" s="20" t="s">
        <v>1873</v>
      </c>
      <c r="I590" s="2"/>
      <c r="J590" s="2"/>
      <c r="K590" s="2"/>
      <c r="L590" s="2"/>
      <c r="N590" s="2"/>
    </row>
    <row r="591" spans="1:14" ht="12.5">
      <c r="A591">
        <v>590</v>
      </c>
      <c r="B591" s="9">
        <v>43287</v>
      </c>
      <c r="C591" s="6" t="s">
        <v>340</v>
      </c>
      <c r="D591" s="8">
        <v>100000</v>
      </c>
      <c r="E591" s="8"/>
      <c r="F591" s="6" t="s">
        <v>880</v>
      </c>
      <c r="G591" s="6" t="s">
        <v>794</v>
      </c>
      <c r="H591" s="20" t="s">
        <v>1874</v>
      </c>
      <c r="I591" s="2"/>
      <c r="J591" s="2"/>
      <c r="K591" s="2"/>
      <c r="L591" s="2"/>
      <c r="N591" s="2"/>
    </row>
    <row r="592" spans="1:14" ht="12.5">
      <c r="A592">
        <v>591</v>
      </c>
      <c r="B592" s="9">
        <v>43288</v>
      </c>
      <c r="C592" s="6" t="s">
        <v>1875</v>
      </c>
      <c r="D592" s="8">
        <v>1100000</v>
      </c>
      <c r="E592" s="8"/>
      <c r="F592" s="6" t="s">
        <v>900</v>
      </c>
      <c r="G592" s="6" t="s">
        <v>1876</v>
      </c>
      <c r="H592" s="20" t="s">
        <v>1877</v>
      </c>
      <c r="I592" s="2"/>
      <c r="J592" s="2"/>
      <c r="K592" s="2"/>
      <c r="L592" s="2"/>
      <c r="N592" s="2"/>
    </row>
    <row r="593" spans="1:14" ht="12.5">
      <c r="A593">
        <v>592</v>
      </c>
      <c r="B593" s="9">
        <v>43290</v>
      </c>
      <c r="C593" s="6" t="s">
        <v>366</v>
      </c>
      <c r="D593" s="8" t="s">
        <v>794</v>
      </c>
      <c r="E593" s="8"/>
      <c r="F593" s="6" t="s">
        <v>883</v>
      </c>
      <c r="G593" s="6" t="s">
        <v>71</v>
      </c>
      <c r="H593" s="20" t="s">
        <v>1878</v>
      </c>
      <c r="I593" s="2"/>
      <c r="J593" s="2"/>
      <c r="K593" s="2"/>
      <c r="L593" s="2"/>
      <c r="N593" s="2"/>
    </row>
    <row r="594" spans="1:14" ht="12.5">
      <c r="A594">
        <v>593</v>
      </c>
      <c r="B594" s="9">
        <v>43292</v>
      </c>
      <c r="C594" s="6" t="s">
        <v>497</v>
      </c>
      <c r="D594" s="8">
        <v>500000</v>
      </c>
      <c r="E594" s="8"/>
      <c r="F594" s="2" t="s">
        <v>884</v>
      </c>
      <c r="G594" s="6" t="s">
        <v>1879</v>
      </c>
      <c r="H594" s="20" t="s">
        <v>1880</v>
      </c>
      <c r="I594" s="2"/>
      <c r="J594" s="2"/>
      <c r="K594" s="2"/>
      <c r="L594" s="2"/>
      <c r="N594" s="2"/>
    </row>
    <row r="595" spans="1:14" ht="12.5">
      <c r="A595">
        <v>594</v>
      </c>
      <c r="B595" s="9">
        <v>43292</v>
      </c>
      <c r="C595" s="6" t="s">
        <v>193</v>
      </c>
      <c r="D595" s="8">
        <v>250000</v>
      </c>
      <c r="E595" s="8"/>
      <c r="F595" s="6" t="s">
        <v>881</v>
      </c>
      <c r="G595" s="6" t="s">
        <v>29</v>
      </c>
      <c r="H595" s="20" t="s">
        <v>1881</v>
      </c>
      <c r="I595" s="2"/>
      <c r="J595" s="2"/>
      <c r="K595" s="2"/>
      <c r="L595" s="2"/>
      <c r="N595" s="2"/>
    </row>
    <row r="596" spans="1:14" ht="12.5">
      <c r="A596">
        <v>595</v>
      </c>
      <c r="B596" s="9">
        <v>43293</v>
      </c>
      <c r="C596" s="6" t="s">
        <v>430</v>
      </c>
      <c r="D596" s="8">
        <v>40000</v>
      </c>
      <c r="E596" s="8"/>
      <c r="F596" s="6" t="s">
        <v>880</v>
      </c>
      <c r="G596" s="6" t="s">
        <v>1058</v>
      </c>
      <c r="H596" s="20" t="s">
        <v>1882</v>
      </c>
      <c r="I596" s="2"/>
      <c r="J596" s="2"/>
      <c r="K596" s="2"/>
      <c r="L596" s="2"/>
      <c r="N596" s="2"/>
    </row>
    <row r="597" spans="1:14" ht="12.5">
      <c r="A597">
        <v>596</v>
      </c>
      <c r="B597" s="9">
        <v>43293</v>
      </c>
      <c r="C597" s="6" t="s">
        <v>368</v>
      </c>
      <c r="D597" s="8">
        <v>40000</v>
      </c>
      <c r="E597" s="8"/>
      <c r="F597" s="6" t="s">
        <v>880</v>
      </c>
      <c r="G597" s="6" t="s">
        <v>1058</v>
      </c>
      <c r="H597" s="20" t="s">
        <v>1882</v>
      </c>
      <c r="I597" s="2"/>
      <c r="J597" s="2"/>
      <c r="K597" s="2"/>
      <c r="L597" s="2"/>
      <c r="N597" s="2"/>
    </row>
    <row r="598" spans="1:14" ht="12.5">
      <c r="A598">
        <v>597</v>
      </c>
      <c r="B598" s="9">
        <v>43293</v>
      </c>
      <c r="C598" s="6" t="s">
        <v>1883</v>
      </c>
      <c r="D598" s="8">
        <v>40000</v>
      </c>
      <c r="E598" s="8"/>
      <c r="F598" s="6" t="s">
        <v>880</v>
      </c>
      <c r="G598" s="6" t="s">
        <v>1058</v>
      </c>
      <c r="H598" s="20" t="s">
        <v>1882</v>
      </c>
      <c r="I598" s="2"/>
      <c r="J598" s="2"/>
      <c r="K598" s="2"/>
      <c r="L598" s="2"/>
      <c r="N598" s="2"/>
    </row>
    <row r="599" spans="1:14" ht="12.5">
      <c r="A599">
        <v>598</v>
      </c>
      <c r="B599" s="9">
        <v>43293</v>
      </c>
      <c r="C599" s="6" t="s">
        <v>435</v>
      </c>
      <c r="D599" s="8">
        <v>40000</v>
      </c>
      <c r="E599" s="8"/>
      <c r="F599" s="6" t="s">
        <v>880</v>
      </c>
      <c r="G599" s="6" t="s">
        <v>1058</v>
      </c>
      <c r="H599" s="20" t="s">
        <v>1882</v>
      </c>
      <c r="I599" s="2"/>
      <c r="J599" s="2"/>
      <c r="K599" s="2"/>
      <c r="L599" s="2"/>
      <c r="N599" s="2"/>
    </row>
    <row r="600" spans="1:14" ht="12.5">
      <c r="A600">
        <v>599</v>
      </c>
      <c r="B600" s="9">
        <v>43294</v>
      </c>
      <c r="C600" s="6" t="s">
        <v>174</v>
      </c>
      <c r="D600" s="8">
        <v>2000000</v>
      </c>
      <c r="E600" s="8"/>
      <c r="F600" s="6" t="s">
        <v>881</v>
      </c>
      <c r="G600" s="6" t="s">
        <v>1884</v>
      </c>
      <c r="H600" s="20" t="s">
        <v>1885</v>
      </c>
      <c r="I600" s="2"/>
      <c r="J600" s="2"/>
      <c r="K600" s="2"/>
      <c r="L600" s="2"/>
      <c r="N600" s="2"/>
    </row>
    <row r="601" spans="1:14" ht="12.5">
      <c r="A601">
        <v>600</v>
      </c>
      <c r="B601" s="9">
        <v>43294</v>
      </c>
      <c r="C601" s="6" t="s">
        <v>784</v>
      </c>
      <c r="D601" s="8">
        <v>250000</v>
      </c>
      <c r="E601" s="8"/>
      <c r="F601" s="6" t="s">
        <v>886</v>
      </c>
      <c r="G601" s="6" t="s">
        <v>794</v>
      </c>
      <c r="H601" s="20" t="s">
        <v>1886</v>
      </c>
      <c r="I601" s="2"/>
      <c r="J601" s="2"/>
      <c r="K601" s="2"/>
      <c r="L601" s="2"/>
      <c r="N601" s="2"/>
    </row>
    <row r="602" spans="1:14" ht="12.5">
      <c r="A602">
        <v>601</v>
      </c>
      <c r="B602" s="11">
        <v>43294</v>
      </c>
      <c r="C602" s="2" t="s">
        <v>346</v>
      </c>
      <c r="D602" s="12">
        <v>50000</v>
      </c>
      <c r="E602" s="3"/>
      <c r="F602" s="2" t="s">
        <v>880</v>
      </c>
      <c r="G602" s="2" t="s">
        <v>1058</v>
      </c>
      <c r="H602" s="62" t="s">
        <v>1882</v>
      </c>
      <c r="I602" s="2"/>
      <c r="J602" s="2"/>
      <c r="K602" s="2"/>
      <c r="L602" s="2"/>
      <c r="N602" s="2"/>
    </row>
    <row r="603" spans="1:14" ht="12.5">
      <c r="A603">
        <v>602</v>
      </c>
      <c r="B603" s="9">
        <v>43294</v>
      </c>
      <c r="C603" s="6" t="s">
        <v>431</v>
      </c>
      <c r="D603" s="8">
        <v>40000</v>
      </c>
      <c r="E603" s="8"/>
      <c r="F603" s="6" t="s">
        <v>880</v>
      </c>
      <c r="G603" s="6" t="s">
        <v>1058</v>
      </c>
      <c r="H603" s="20" t="s">
        <v>1887</v>
      </c>
      <c r="I603" s="2"/>
      <c r="J603" s="2"/>
      <c r="K603" s="2"/>
      <c r="L603" s="2"/>
      <c r="N603" s="2"/>
    </row>
    <row r="604" spans="1:14" ht="12.5">
      <c r="A604">
        <v>603</v>
      </c>
      <c r="B604" s="9">
        <v>43294</v>
      </c>
      <c r="C604" s="6" t="s">
        <v>850</v>
      </c>
      <c r="D604" s="8">
        <v>17000</v>
      </c>
      <c r="E604" s="8"/>
      <c r="F604" s="6" t="s">
        <v>880</v>
      </c>
      <c r="G604" s="6" t="s">
        <v>978</v>
      </c>
      <c r="H604" s="20" t="s">
        <v>1888</v>
      </c>
      <c r="I604" s="2"/>
      <c r="J604" s="2"/>
      <c r="K604" s="2"/>
      <c r="L604" s="2"/>
      <c r="N604" s="2"/>
    </row>
    <row r="605" spans="1:14" ht="12.5">
      <c r="A605">
        <v>604</v>
      </c>
      <c r="B605" s="9">
        <v>43294</v>
      </c>
      <c r="C605" s="6" t="s">
        <v>725</v>
      </c>
      <c r="D605" s="8">
        <v>17000</v>
      </c>
      <c r="E605" s="8"/>
      <c r="F605" s="6" t="s">
        <v>880</v>
      </c>
      <c r="G605" s="6" t="s">
        <v>978</v>
      </c>
      <c r="H605" s="20" t="s">
        <v>1888</v>
      </c>
      <c r="I605" s="2"/>
      <c r="J605" s="2"/>
      <c r="K605" s="2"/>
      <c r="L605" s="2"/>
      <c r="N605" s="2"/>
    </row>
    <row r="606" spans="1:14" ht="12.5">
      <c r="A606">
        <v>605</v>
      </c>
      <c r="B606" s="9">
        <v>43294</v>
      </c>
      <c r="C606" s="6" t="s">
        <v>460</v>
      </c>
      <c r="D606" s="8">
        <v>17000</v>
      </c>
      <c r="E606" s="8"/>
      <c r="F606" s="6" t="s">
        <v>880</v>
      </c>
      <c r="G606" s="6" t="s">
        <v>978</v>
      </c>
      <c r="H606" s="20" t="s">
        <v>1888</v>
      </c>
      <c r="I606" s="2"/>
      <c r="J606" s="2"/>
      <c r="K606" s="2"/>
      <c r="L606" s="2"/>
      <c r="N606" s="2"/>
    </row>
    <row r="607" spans="1:14" ht="12.5">
      <c r="A607">
        <v>606</v>
      </c>
      <c r="B607" s="9">
        <v>43294</v>
      </c>
      <c r="C607" s="6" t="s">
        <v>477</v>
      </c>
      <c r="D607" s="8">
        <v>17000</v>
      </c>
      <c r="E607" s="8"/>
      <c r="F607" s="6" t="s">
        <v>880</v>
      </c>
      <c r="G607" s="6" t="s">
        <v>978</v>
      </c>
      <c r="H607" s="20" t="s">
        <v>1888</v>
      </c>
      <c r="I607" s="2"/>
      <c r="J607" s="2"/>
      <c r="K607" s="2"/>
      <c r="L607" s="2"/>
      <c r="N607" s="2"/>
    </row>
    <row r="608" spans="1:14" ht="12.5">
      <c r="A608">
        <v>607</v>
      </c>
      <c r="B608" s="9">
        <v>43294</v>
      </c>
      <c r="C608" s="6" t="s">
        <v>455</v>
      </c>
      <c r="D608" s="8">
        <v>17000</v>
      </c>
      <c r="E608" s="8"/>
      <c r="F608" s="6" t="s">
        <v>880</v>
      </c>
      <c r="G608" s="6" t="s">
        <v>978</v>
      </c>
      <c r="H608" s="20" t="s">
        <v>1888</v>
      </c>
      <c r="I608" s="2"/>
      <c r="J608" s="2"/>
      <c r="K608" s="2"/>
      <c r="L608" s="2"/>
      <c r="N608" s="2"/>
    </row>
    <row r="609" spans="1:14" ht="12.5">
      <c r="A609">
        <v>608</v>
      </c>
      <c r="B609" s="9">
        <v>43294</v>
      </c>
      <c r="C609" s="6" t="s">
        <v>521</v>
      </c>
      <c r="D609" s="8">
        <v>17000</v>
      </c>
      <c r="E609" s="8"/>
      <c r="F609" s="6" t="s">
        <v>880</v>
      </c>
      <c r="G609" s="6" t="s">
        <v>978</v>
      </c>
      <c r="H609" s="20" t="s">
        <v>1888</v>
      </c>
      <c r="I609" s="2"/>
      <c r="J609" s="2"/>
      <c r="K609" s="2"/>
      <c r="L609" s="2"/>
      <c r="N609" s="2"/>
    </row>
    <row r="610" spans="1:14" ht="12.5">
      <c r="A610">
        <v>609</v>
      </c>
      <c r="B610" s="9">
        <v>43294</v>
      </c>
      <c r="C610" s="6" t="s">
        <v>472</v>
      </c>
      <c r="D610" s="8">
        <v>17000</v>
      </c>
      <c r="E610" s="8"/>
      <c r="F610" s="6" t="s">
        <v>880</v>
      </c>
      <c r="G610" s="6" t="s">
        <v>978</v>
      </c>
      <c r="H610" s="20" t="s">
        <v>1888</v>
      </c>
      <c r="I610" s="2"/>
      <c r="J610" s="2"/>
      <c r="K610" s="2"/>
      <c r="L610" s="2"/>
      <c r="N610" s="2"/>
    </row>
    <row r="611" spans="1:14" ht="12.5">
      <c r="A611">
        <v>610</v>
      </c>
      <c r="B611" s="9">
        <v>43294</v>
      </c>
      <c r="C611" s="6" t="s">
        <v>392</v>
      </c>
      <c r="D611" s="8">
        <v>17000</v>
      </c>
      <c r="E611" s="8"/>
      <c r="F611" s="6" t="s">
        <v>880</v>
      </c>
      <c r="G611" s="6" t="s">
        <v>978</v>
      </c>
      <c r="H611" s="20" t="s">
        <v>1888</v>
      </c>
      <c r="I611" s="2"/>
      <c r="J611" s="2"/>
      <c r="K611" s="2"/>
      <c r="L611" s="2"/>
      <c r="N611" s="2"/>
    </row>
    <row r="612" spans="1:14" ht="12.5">
      <c r="A612">
        <v>611</v>
      </c>
      <c r="B612" s="9">
        <v>43294</v>
      </c>
      <c r="C612" s="6" t="s">
        <v>451</v>
      </c>
      <c r="D612" s="8">
        <v>17000</v>
      </c>
      <c r="E612" s="8"/>
      <c r="F612" s="6" t="s">
        <v>880</v>
      </c>
      <c r="G612" s="6" t="s">
        <v>978</v>
      </c>
      <c r="H612" s="20" t="s">
        <v>1888</v>
      </c>
      <c r="I612" s="2"/>
      <c r="J612" s="2"/>
      <c r="K612" s="2"/>
      <c r="L612" s="2"/>
      <c r="N612" s="2"/>
    </row>
    <row r="613" spans="1:14" ht="12.5">
      <c r="A613">
        <v>612</v>
      </c>
      <c r="B613" s="9">
        <v>43296</v>
      </c>
      <c r="C613" s="6" t="s">
        <v>263</v>
      </c>
      <c r="D613" s="8">
        <v>340000</v>
      </c>
      <c r="E613" s="8"/>
      <c r="F613" s="6" t="s">
        <v>880</v>
      </c>
      <c r="G613" s="6" t="s">
        <v>794</v>
      </c>
      <c r="H613" s="20" t="s">
        <v>1889</v>
      </c>
      <c r="I613" s="2"/>
      <c r="J613" s="2"/>
      <c r="K613" s="2"/>
      <c r="L613" s="2"/>
      <c r="N613" s="2"/>
    </row>
    <row r="614" spans="1:14" ht="12.5">
      <c r="A614">
        <v>613</v>
      </c>
      <c r="B614" s="9">
        <v>43296</v>
      </c>
      <c r="C614" s="6" t="s">
        <v>426</v>
      </c>
      <c r="D614" s="8">
        <v>53000</v>
      </c>
      <c r="E614" s="8"/>
      <c r="F614" s="2" t="s">
        <v>894</v>
      </c>
      <c r="G614" s="6" t="s">
        <v>1890</v>
      </c>
      <c r="H614" s="20" t="s">
        <v>1891</v>
      </c>
      <c r="I614" s="2"/>
      <c r="J614" s="2"/>
      <c r="K614" s="2"/>
      <c r="L614" s="2"/>
      <c r="N614" s="2"/>
    </row>
    <row r="615" spans="1:14" ht="12.5">
      <c r="A615">
        <v>614</v>
      </c>
      <c r="B615" s="9">
        <v>43297</v>
      </c>
      <c r="C615" s="6" t="s">
        <v>578</v>
      </c>
      <c r="D615" s="8" t="s">
        <v>794</v>
      </c>
      <c r="E615" s="8"/>
      <c r="F615" s="6" t="s">
        <v>880</v>
      </c>
      <c r="G615" s="6" t="s">
        <v>1892</v>
      </c>
      <c r="H615" s="20" t="s">
        <v>1893</v>
      </c>
      <c r="I615" s="2"/>
      <c r="J615" s="2"/>
      <c r="K615" s="2"/>
      <c r="L615" s="2"/>
      <c r="N615" s="2"/>
    </row>
    <row r="616" spans="1:14" ht="12.5">
      <c r="A616">
        <v>615</v>
      </c>
      <c r="B616" s="9">
        <v>43297</v>
      </c>
      <c r="C616" s="6" t="s">
        <v>155</v>
      </c>
      <c r="D616" s="8">
        <v>120000</v>
      </c>
      <c r="E616" s="8"/>
      <c r="F616" s="6" t="s">
        <v>880</v>
      </c>
      <c r="G616" s="6" t="s">
        <v>846</v>
      </c>
      <c r="H616" s="20" t="s">
        <v>1894</v>
      </c>
      <c r="I616" s="2"/>
      <c r="J616" s="2"/>
      <c r="K616" s="2"/>
      <c r="L616" s="2"/>
      <c r="N616" s="2"/>
    </row>
    <row r="617" spans="1:14" ht="12.5">
      <c r="A617">
        <v>616</v>
      </c>
      <c r="B617" s="11">
        <v>43299</v>
      </c>
      <c r="C617" s="2" t="s">
        <v>427</v>
      </c>
      <c r="D617" s="12">
        <v>128900</v>
      </c>
      <c r="E617" s="3"/>
      <c r="F617" s="6" t="s">
        <v>891</v>
      </c>
      <c r="G617" s="2" t="s">
        <v>1068</v>
      </c>
      <c r="H617" s="13" t="s">
        <v>1895</v>
      </c>
      <c r="I617" s="2"/>
      <c r="J617" s="2"/>
      <c r="K617" s="2"/>
      <c r="L617" s="2"/>
      <c r="N617" s="2"/>
    </row>
    <row r="618" spans="1:14" ht="12.5">
      <c r="A618">
        <v>617</v>
      </c>
      <c r="B618" s="9">
        <v>43300</v>
      </c>
      <c r="C618" s="6" t="s">
        <v>1743</v>
      </c>
      <c r="D618" s="8">
        <v>250000</v>
      </c>
      <c r="E618" s="8"/>
      <c r="F618" s="6" t="s">
        <v>880</v>
      </c>
      <c r="G618" s="6" t="s">
        <v>1896</v>
      </c>
      <c r="H618" s="20" t="s">
        <v>1897</v>
      </c>
      <c r="I618" s="2"/>
      <c r="J618" s="2"/>
      <c r="K618" s="2"/>
      <c r="L618" s="2"/>
      <c r="N618" s="2"/>
    </row>
    <row r="619" spans="1:14" ht="12.5">
      <c r="A619">
        <v>618</v>
      </c>
      <c r="B619" s="9">
        <v>43300</v>
      </c>
      <c r="C619" s="6" t="s">
        <v>942</v>
      </c>
      <c r="D619" s="8">
        <v>125000</v>
      </c>
      <c r="E619" s="8"/>
      <c r="F619" s="6" t="s">
        <v>900</v>
      </c>
      <c r="G619" s="6" t="s">
        <v>1898</v>
      </c>
      <c r="H619" s="20" t="s">
        <v>1899</v>
      </c>
      <c r="I619" s="2"/>
      <c r="J619" s="2"/>
      <c r="K619" s="2"/>
      <c r="L619" s="2"/>
      <c r="N619" s="2"/>
    </row>
    <row r="620" spans="1:14" ht="12.5">
      <c r="A620">
        <v>619</v>
      </c>
      <c r="B620" s="9">
        <v>43304</v>
      </c>
      <c r="C620" s="6" t="s">
        <v>234</v>
      </c>
      <c r="D620" s="8" t="s">
        <v>794</v>
      </c>
      <c r="E620" s="8"/>
      <c r="F620" s="2" t="s">
        <v>893</v>
      </c>
      <c r="G620" s="6" t="s">
        <v>1900</v>
      </c>
      <c r="H620" s="20" t="s">
        <v>1901</v>
      </c>
      <c r="I620" s="2"/>
      <c r="J620" s="2"/>
      <c r="K620" s="2"/>
      <c r="L620" s="2"/>
      <c r="N620" s="2"/>
    </row>
    <row r="621" spans="1:14" ht="12.5">
      <c r="A621">
        <v>620</v>
      </c>
      <c r="B621" s="9">
        <v>43304</v>
      </c>
      <c r="C621" s="6" t="s">
        <v>281</v>
      </c>
      <c r="D621" s="8">
        <v>627000</v>
      </c>
      <c r="E621" s="8"/>
      <c r="F621" s="6" t="s">
        <v>880</v>
      </c>
      <c r="G621" s="6" t="s">
        <v>37</v>
      </c>
      <c r="H621" s="20" t="s">
        <v>1902</v>
      </c>
      <c r="I621" s="2"/>
      <c r="J621" s="2"/>
      <c r="K621" s="2"/>
      <c r="L621" s="2"/>
      <c r="N621" s="2"/>
    </row>
    <row r="622" spans="1:14" ht="12.5">
      <c r="A622">
        <v>621</v>
      </c>
      <c r="B622" s="9">
        <v>43307</v>
      </c>
      <c r="C622" s="6" t="s">
        <v>170</v>
      </c>
      <c r="D622" s="8">
        <v>2000000</v>
      </c>
      <c r="E622" s="8"/>
      <c r="F622" s="6" t="s">
        <v>880</v>
      </c>
      <c r="G622" s="6" t="s">
        <v>1903</v>
      </c>
      <c r="H622" s="20" t="s">
        <v>1904</v>
      </c>
      <c r="I622" s="2"/>
      <c r="J622" s="2"/>
      <c r="K622" s="2"/>
      <c r="L622" s="2"/>
      <c r="N622" s="2"/>
    </row>
    <row r="623" spans="1:14" ht="12.5">
      <c r="A623">
        <v>622</v>
      </c>
      <c r="B623" s="9">
        <v>43307</v>
      </c>
      <c r="C623" s="6" t="s">
        <v>570</v>
      </c>
      <c r="D623" s="8">
        <v>50000</v>
      </c>
      <c r="E623" s="8"/>
      <c r="F623" s="6" t="s">
        <v>900</v>
      </c>
      <c r="G623" s="6" t="s">
        <v>1905</v>
      </c>
      <c r="H623" s="20" t="s">
        <v>1906</v>
      </c>
      <c r="I623" s="2"/>
      <c r="J623" s="2"/>
      <c r="K623" s="2"/>
      <c r="L623" s="2"/>
      <c r="N623" s="2"/>
    </row>
    <row r="624" spans="1:14" ht="12.5">
      <c r="A624">
        <v>623</v>
      </c>
      <c r="B624" s="9">
        <v>43307</v>
      </c>
      <c r="C624" s="6" t="s">
        <v>850</v>
      </c>
      <c r="D624" s="8">
        <v>25000</v>
      </c>
      <c r="E624" s="8"/>
      <c r="F624" s="6" t="s">
        <v>900</v>
      </c>
      <c r="G624" s="6" t="s">
        <v>1907</v>
      </c>
      <c r="H624" s="20" t="s">
        <v>1908</v>
      </c>
      <c r="I624" s="2"/>
      <c r="J624" s="2"/>
      <c r="K624" s="2"/>
      <c r="L624" s="2"/>
      <c r="N624" s="2"/>
    </row>
    <row r="625" spans="1:14" ht="12.5">
      <c r="A625">
        <v>624</v>
      </c>
      <c r="B625" s="9">
        <v>43308</v>
      </c>
      <c r="C625" s="6" t="s">
        <v>121</v>
      </c>
      <c r="D625" s="8">
        <v>20000000</v>
      </c>
      <c r="E625" s="8"/>
      <c r="F625" s="2" t="s">
        <v>884</v>
      </c>
      <c r="G625" s="6" t="s">
        <v>97</v>
      </c>
      <c r="H625" s="20" t="s">
        <v>1909</v>
      </c>
      <c r="I625" s="2"/>
      <c r="J625" s="2"/>
      <c r="K625" s="2"/>
      <c r="L625" s="2"/>
      <c r="N625" s="2"/>
    </row>
    <row r="626" spans="1:14" ht="12.5">
      <c r="A626">
        <v>625</v>
      </c>
      <c r="B626" s="9">
        <v>43308</v>
      </c>
      <c r="C626" s="6" t="s">
        <v>271</v>
      </c>
      <c r="D626" s="8">
        <v>137000</v>
      </c>
      <c r="E626" s="8"/>
      <c r="F626" s="6" t="s">
        <v>880</v>
      </c>
      <c r="G626" s="6" t="s">
        <v>794</v>
      </c>
      <c r="H626" s="20" t="s">
        <v>1910</v>
      </c>
      <c r="I626" s="2"/>
      <c r="J626" s="2"/>
      <c r="K626" s="2"/>
      <c r="L626" s="2"/>
      <c r="N626" s="2"/>
    </row>
    <row r="627" spans="1:14" ht="12.5">
      <c r="A627">
        <v>626</v>
      </c>
      <c r="B627" s="9">
        <v>43310</v>
      </c>
      <c r="C627" s="6" t="s">
        <v>181</v>
      </c>
      <c r="D627" s="8">
        <v>1700000</v>
      </c>
      <c r="E627" s="8"/>
      <c r="F627" s="6" t="s">
        <v>880</v>
      </c>
      <c r="G627" s="6" t="s">
        <v>794</v>
      </c>
      <c r="H627" s="20" t="s">
        <v>1911</v>
      </c>
      <c r="I627" s="2"/>
      <c r="J627" s="2"/>
      <c r="K627" s="2"/>
      <c r="L627" s="2"/>
      <c r="N627" s="2"/>
    </row>
    <row r="628" spans="1:14" ht="12.5">
      <c r="A628">
        <v>627</v>
      </c>
      <c r="B628" s="9">
        <v>43312</v>
      </c>
      <c r="C628" s="6" t="s">
        <v>316</v>
      </c>
      <c r="D628" s="8">
        <v>5000000</v>
      </c>
      <c r="E628" s="8"/>
      <c r="F628" s="2" t="s">
        <v>884</v>
      </c>
      <c r="G628" s="6" t="s">
        <v>1912</v>
      </c>
      <c r="H628" s="20" t="s">
        <v>1913</v>
      </c>
      <c r="I628" s="2"/>
      <c r="J628" s="2"/>
      <c r="K628" s="2"/>
      <c r="L628" s="2"/>
      <c r="N628" s="2"/>
    </row>
    <row r="629" spans="1:14" ht="12.5">
      <c r="A629">
        <v>628</v>
      </c>
      <c r="B629" s="9">
        <v>43312</v>
      </c>
      <c r="C629" s="6" t="s">
        <v>291</v>
      </c>
      <c r="D629" s="8">
        <v>580000</v>
      </c>
      <c r="E629" s="8"/>
      <c r="F629" s="6" t="s">
        <v>886</v>
      </c>
      <c r="G629" s="6" t="s">
        <v>1801</v>
      </c>
      <c r="H629" s="20" t="s">
        <v>1914</v>
      </c>
      <c r="I629" s="2"/>
      <c r="J629" s="2"/>
      <c r="K629" s="2"/>
      <c r="L629" s="2"/>
      <c r="N629" s="2"/>
    </row>
    <row r="630" spans="1:14" ht="12.5">
      <c r="A630">
        <v>629</v>
      </c>
      <c r="B630" s="9">
        <v>43312</v>
      </c>
      <c r="C630" s="6" t="s">
        <v>378</v>
      </c>
      <c r="D630" s="8">
        <v>40000</v>
      </c>
      <c r="E630" s="8"/>
      <c r="F630" s="6" t="s">
        <v>880</v>
      </c>
      <c r="G630" s="6" t="s">
        <v>1058</v>
      </c>
      <c r="H630" s="20" t="s">
        <v>1915</v>
      </c>
      <c r="I630" s="2"/>
      <c r="J630" s="2"/>
      <c r="K630" s="2"/>
      <c r="L630" s="2"/>
      <c r="N630" s="2"/>
    </row>
    <row r="631" spans="1:14" ht="12.5">
      <c r="A631">
        <v>630</v>
      </c>
      <c r="B631" s="9">
        <v>43312</v>
      </c>
      <c r="C631" s="6" t="s">
        <v>440</v>
      </c>
      <c r="D631" s="8">
        <v>40000</v>
      </c>
      <c r="E631" s="8"/>
      <c r="F631" s="6" t="s">
        <v>880</v>
      </c>
      <c r="G631" s="6" t="s">
        <v>1058</v>
      </c>
      <c r="H631" s="20" t="s">
        <v>1915</v>
      </c>
      <c r="I631" s="2"/>
      <c r="J631" s="2"/>
      <c r="K631" s="2"/>
      <c r="L631" s="2"/>
      <c r="N631" s="2"/>
    </row>
    <row r="632" spans="1:14" ht="12.5">
      <c r="A632">
        <v>631</v>
      </c>
      <c r="B632" s="9">
        <v>43312</v>
      </c>
      <c r="C632" s="6" t="s">
        <v>1916</v>
      </c>
      <c r="D632" s="8">
        <v>40000</v>
      </c>
      <c r="E632" s="8"/>
      <c r="F632" s="6" t="s">
        <v>880</v>
      </c>
      <c r="G632" s="6" t="s">
        <v>1058</v>
      </c>
      <c r="H632" s="20" t="s">
        <v>1915</v>
      </c>
      <c r="I632" s="2"/>
      <c r="J632" s="2"/>
      <c r="K632" s="2"/>
      <c r="L632" s="2"/>
      <c r="N632" s="2"/>
    </row>
    <row r="633" spans="1:14" ht="12.5">
      <c r="A633">
        <v>632</v>
      </c>
      <c r="B633" s="9">
        <v>43312</v>
      </c>
      <c r="C633" s="6" t="s">
        <v>641</v>
      </c>
      <c r="D633" s="8">
        <v>25000</v>
      </c>
      <c r="E633" s="8"/>
      <c r="F633" s="6" t="s">
        <v>900</v>
      </c>
      <c r="G633" s="6" t="s">
        <v>1907</v>
      </c>
      <c r="H633" s="20" t="s">
        <v>1917</v>
      </c>
      <c r="I633" s="2"/>
      <c r="J633" s="2"/>
      <c r="K633" s="2"/>
      <c r="L633" s="2"/>
      <c r="N633" s="2"/>
    </row>
    <row r="634" spans="1:14" ht="12.5">
      <c r="A634">
        <v>633</v>
      </c>
      <c r="B634" s="9">
        <v>43312</v>
      </c>
      <c r="C634" s="6" t="s">
        <v>506</v>
      </c>
      <c r="D634" s="8">
        <v>10000</v>
      </c>
      <c r="E634" s="8"/>
      <c r="F634" s="6" t="s">
        <v>891</v>
      </c>
      <c r="G634" s="6" t="s">
        <v>1918</v>
      </c>
      <c r="H634" s="20" t="s">
        <v>1919</v>
      </c>
      <c r="I634" s="2"/>
      <c r="J634" s="2"/>
      <c r="K634" s="2"/>
      <c r="L634" s="2"/>
      <c r="N634" s="2"/>
    </row>
    <row r="635" spans="1:14" ht="12.5">
      <c r="A635">
        <v>634</v>
      </c>
      <c r="B635" s="9">
        <v>43312</v>
      </c>
      <c r="C635" s="6" t="s">
        <v>503</v>
      </c>
      <c r="D635" s="8">
        <v>10000</v>
      </c>
      <c r="E635" s="8"/>
      <c r="F635" s="6" t="s">
        <v>891</v>
      </c>
      <c r="G635" s="6" t="s">
        <v>1918</v>
      </c>
      <c r="H635" s="20" t="s">
        <v>1919</v>
      </c>
      <c r="I635" s="2"/>
      <c r="J635" s="2"/>
      <c r="K635" s="2"/>
      <c r="L635" s="2"/>
      <c r="N635" s="2"/>
    </row>
    <row r="636" spans="1:14" ht="12.5">
      <c r="A636">
        <v>635</v>
      </c>
      <c r="B636" s="9">
        <v>43312</v>
      </c>
      <c r="C636" s="6" t="s">
        <v>508</v>
      </c>
      <c r="D636" s="8">
        <v>10000</v>
      </c>
      <c r="E636" s="8"/>
      <c r="F636" s="6" t="s">
        <v>880</v>
      </c>
      <c r="G636" s="6" t="s">
        <v>81</v>
      </c>
      <c r="H636" s="20" t="s">
        <v>1915</v>
      </c>
      <c r="I636" s="2"/>
      <c r="J636" s="2"/>
      <c r="K636" s="2"/>
      <c r="L636" s="2"/>
      <c r="N636" s="2"/>
    </row>
    <row r="637" spans="1:14" ht="12.5">
      <c r="A637">
        <v>636</v>
      </c>
      <c r="B637" s="9">
        <v>43312</v>
      </c>
      <c r="C637" s="6" t="s">
        <v>496</v>
      </c>
      <c r="D637" s="8">
        <v>10000</v>
      </c>
      <c r="E637" s="8"/>
      <c r="F637" s="6" t="s">
        <v>880</v>
      </c>
      <c r="G637" s="6" t="s">
        <v>1918</v>
      </c>
      <c r="H637" s="20" t="s">
        <v>1915</v>
      </c>
      <c r="I637" s="2"/>
      <c r="J637" s="2"/>
      <c r="K637" s="2"/>
      <c r="L637" s="2"/>
      <c r="N637" s="2"/>
    </row>
    <row r="638" spans="1:14" ht="12.5">
      <c r="A638">
        <v>637</v>
      </c>
      <c r="B638" s="9">
        <v>43313</v>
      </c>
      <c r="C638" s="6" t="s">
        <v>263</v>
      </c>
      <c r="D638" s="8" t="s">
        <v>794</v>
      </c>
      <c r="E638" s="8"/>
      <c r="F638" s="6" t="s">
        <v>881</v>
      </c>
      <c r="G638" s="6" t="s">
        <v>794</v>
      </c>
      <c r="H638" s="20" t="s">
        <v>1920</v>
      </c>
      <c r="I638" s="2"/>
      <c r="J638" s="2"/>
      <c r="K638" s="2"/>
      <c r="L638" s="2"/>
      <c r="N638" s="2"/>
    </row>
    <row r="639" spans="1:14" ht="12.5">
      <c r="A639">
        <v>638</v>
      </c>
      <c r="B639" s="9">
        <v>43313</v>
      </c>
      <c r="C639" s="6" t="s">
        <v>234</v>
      </c>
      <c r="D639" s="8" t="s">
        <v>794</v>
      </c>
      <c r="E639" s="7"/>
      <c r="F639" s="2" t="s">
        <v>893</v>
      </c>
      <c r="G639" s="6" t="s">
        <v>1900</v>
      </c>
      <c r="H639" s="15" t="s">
        <v>1901</v>
      </c>
      <c r="I639" s="2"/>
      <c r="J639" s="2"/>
      <c r="K639" s="2"/>
      <c r="L639" s="2"/>
      <c r="N639" s="2"/>
    </row>
    <row r="640" spans="1:14" ht="12.5">
      <c r="A640">
        <v>639</v>
      </c>
      <c r="B640" s="11">
        <v>43313</v>
      </c>
      <c r="C640" s="2" t="s">
        <v>265</v>
      </c>
      <c r="D640" s="12">
        <v>200000</v>
      </c>
      <c r="E640" s="3"/>
      <c r="F640" s="2" t="s">
        <v>880</v>
      </c>
      <c r="G640" s="2" t="s">
        <v>83</v>
      </c>
      <c r="H640" s="62" t="s">
        <v>1007</v>
      </c>
      <c r="I640" s="2"/>
      <c r="J640" s="2"/>
      <c r="K640" s="2"/>
      <c r="L640" s="2"/>
      <c r="N640" s="2"/>
    </row>
    <row r="641" spans="1:14" ht="12.5">
      <c r="A641">
        <v>640</v>
      </c>
      <c r="B641" s="9">
        <v>43313</v>
      </c>
      <c r="C641" s="15" t="s">
        <v>1921</v>
      </c>
      <c r="D641" s="8">
        <v>200000</v>
      </c>
      <c r="E641" s="8"/>
      <c r="F641" s="6" t="s">
        <v>880</v>
      </c>
      <c r="G641" s="6" t="s">
        <v>794</v>
      </c>
      <c r="H641" s="15" t="s">
        <v>1922</v>
      </c>
      <c r="I641" s="2"/>
      <c r="J641" s="2"/>
      <c r="K641" s="2"/>
      <c r="L641" s="2"/>
      <c r="N641" s="2"/>
    </row>
    <row r="642" spans="1:14" ht="12.5">
      <c r="A642">
        <v>641</v>
      </c>
      <c r="B642" s="11">
        <v>43313</v>
      </c>
      <c r="C642" s="2" t="s">
        <v>303</v>
      </c>
      <c r="D642" s="12">
        <v>55000</v>
      </c>
      <c r="E642" s="3"/>
      <c r="F642" s="2" t="s">
        <v>891</v>
      </c>
      <c r="G642" s="2" t="s">
        <v>794</v>
      </c>
      <c r="H642" s="62" t="s">
        <v>1421</v>
      </c>
      <c r="I642" s="2"/>
      <c r="J642" s="2"/>
      <c r="K642" s="2"/>
      <c r="L642" s="2"/>
      <c r="N642" s="2"/>
    </row>
    <row r="643" spans="1:14" ht="12.5">
      <c r="A643">
        <v>642</v>
      </c>
      <c r="B643" s="9">
        <v>43313</v>
      </c>
      <c r="C643" s="6" t="s">
        <v>381</v>
      </c>
      <c r="D643" s="8">
        <v>10000</v>
      </c>
      <c r="E643" s="8"/>
      <c r="F643" s="6" t="s">
        <v>880</v>
      </c>
      <c r="G643" s="6" t="s">
        <v>794</v>
      </c>
      <c r="H643" s="20" t="s">
        <v>1923</v>
      </c>
      <c r="I643" s="2"/>
      <c r="J643" s="2"/>
      <c r="K643" s="2"/>
      <c r="L643" s="2"/>
      <c r="N643" s="2"/>
    </row>
    <row r="644" spans="1:14" ht="12.5">
      <c r="A644">
        <v>643</v>
      </c>
      <c r="B644" s="11">
        <v>43313</v>
      </c>
      <c r="C644" s="2" t="s">
        <v>524</v>
      </c>
      <c r="D644" s="12">
        <v>5000</v>
      </c>
      <c r="E644" s="3"/>
      <c r="F644" s="2" t="s">
        <v>880</v>
      </c>
      <c r="G644" s="2" t="s">
        <v>81</v>
      </c>
      <c r="H644" s="13" t="s">
        <v>1924</v>
      </c>
      <c r="I644" s="2"/>
      <c r="J644" s="2"/>
      <c r="K644" s="2"/>
      <c r="L644" s="2"/>
      <c r="N644" s="2"/>
    </row>
    <row r="645" spans="1:14" ht="12.5">
      <c r="A645">
        <v>644</v>
      </c>
      <c r="B645" s="11">
        <v>43313</v>
      </c>
      <c r="C645" s="2" t="s">
        <v>513</v>
      </c>
      <c r="D645" s="12">
        <v>5000</v>
      </c>
      <c r="E645" s="3"/>
      <c r="F645" s="2" t="s">
        <v>880</v>
      </c>
      <c r="G645" s="2" t="s">
        <v>81</v>
      </c>
      <c r="H645" s="13" t="s">
        <v>1925</v>
      </c>
      <c r="I645" s="2"/>
      <c r="J645" s="2"/>
      <c r="K645" s="2"/>
      <c r="L645" s="2"/>
      <c r="N645" s="2"/>
    </row>
    <row r="646" spans="1:14" ht="12.5">
      <c r="A646">
        <v>645</v>
      </c>
      <c r="B646" s="11">
        <v>43313</v>
      </c>
      <c r="C646" s="13" t="s">
        <v>548</v>
      </c>
      <c r="D646" s="12">
        <v>556</v>
      </c>
      <c r="E646" s="3"/>
      <c r="F646" s="2" t="s">
        <v>880</v>
      </c>
      <c r="G646" s="2" t="s">
        <v>794</v>
      </c>
      <c r="H646" s="13" t="s">
        <v>1926</v>
      </c>
      <c r="I646" s="2"/>
      <c r="J646" s="2"/>
      <c r="K646" s="2"/>
      <c r="L646" s="2"/>
      <c r="N646" s="2"/>
    </row>
    <row r="647" spans="1:14" ht="12.5">
      <c r="A647">
        <v>646</v>
      </c>
      <c r="B647" s="11">
        <v>43314</v>
      </c>
      <c r="C647" s="2" t="s">
        <v>1560</v>
      </c>
      <c r="D647" s="12">
        <v>2200000</v>
      </c>
      <c r="E647" s="3"/>
      <c r="F647" s="2" t="s">
        <v>881</v>
      </c>
      <c r="G647" s="2" t="s">
        <v>1927</v>
      </c>
      <c r="H647" s="62" t="s">
        <v>1928</v>
      </c>
      <c r="I647" s="2"/>
      <c r="J647" s="2"/>
      <c r="K647" s="2"/>
      <c r="L647" s="2"/>
      <c r="N647" s="2"/>
    </row>
    <row r="648" spans="1:14" ht="12.5">
      <c r="A648">
        <v>647</v>
      </c>
      <c r="B648" s="9">
        <v>43315</v>
      </c>
      <c r="C648" s="6" t="s">
        <v>388</v>
      </c>
      <c r="D648" s="8">
        <v>17500</v>
      </c>
      <c r="E648" s="8"/>
      <c r="F648" s="6" t="s">
        <v>891</v>
      </c>
      <c r="G648" s="6" t="s">
        <v>978</v>
      </c>
      <c r="H648" s="20" t="s">
        <v>1929</v>
      </c>
      <c r="I648" s="2"/>
      <c r="J648" s="2"/>
      <c r="K648" s="2"/>
      <c r="L648" s="2"/>
      <c r="N648" s="2"/>
    </row>
    <row r="649" spans="1:14" ht="12.5">
      <c r="A649">
        <v>648</v>
      </c>
      <c r="B649" s="11">
        <v>43317</v>
      </c>
      <c r="C649" s="2" t="s">
        <v>287</v>
      </c>
      <c r="D649" s="12" t="s">
        <v>794</v>
      </c>
      <c r="E649" s="3"/>
      <c r="F649" s="2" t="s">
        <v>881</v>
      </c>
      <c r="G649" s="2" t="s">
        <v>794</v>
      </c>
      <c r="H649" s="13" t="s">
        <v>1930</v>
      </c>
      <c r="I649" s="2"/>
      <c r="J649" s="2"/>
      <c r="K649" s="2"/>
      <c r="L649" s="2"/>
      <c r="N649" s="2"/>
    </row>
    <row r="650" spans="1:14" ht="12.5">
      <c r="A650">
        <v>649</v>
      </c>
      <c r="B650" s="9">
        <v>43318</v>
      </c>
      <c r="C650" s="6" t="s">
        <v>663</v>
      </c>
      <c r="D650" s="8" t="s">
        <v>794</v>
      </c>
      <c r="E650" s="8"/>
      <c r="F650" s="6" t="s">
        <v>900</v>
      </c>
      <c r="G650" s="6" t="s">
        <v>1931</v>
      </c>
      <c r="H650" s="20" t="s">
        <v>1932</v>
      </c>
      <c r="I650" s="2"/>
      <c r="J650" s="2"/>
      <c r="K650" s="2"/>
      <c r="L650" s="2"/>
      <c r="N650" s="2"/>
    </row>
    <row r="651" spans="1:14" ht="12.5">
      <c r="A651">
        <v>650</v>
      </c>
      <c r="B651" s="9">
        <v>43318</v>
      </c>
      <c r="C651" s="6" t="s">
        <v>602</v>
      </c>
      <c r="D651" s="8">
        <v>300000</v>
      </c>
      <c r="E651" s="8"/>
      <c r="F651" s="2" t="s">
        <v>893</v>
      </c>
      <c r="G651" s="6" t="s">
        <v>22</v>
      </c>
      <c r="H651" s="15" t="s">
        <v>1933</v>
      </c>
      <c r="I651" s="2"/>
      <c r="J651" s="2"/>
      <c r="K651" s="2"/>
      <c r="L651" s="2"/>
      <c r="N651" s="2"/>
    </row>
    <row r="652" spans="1:14" ht="12.5">
      <c r="A652">
        <v>651</v>
      </c>
      <c r="B652" s="9">
        <v>43318</v>
      </c>
      <c r="C652" s="6" t="s">
        <v>199</v>
      </c>
      <c r="D652" s="8">
        <v>200000</v>
      </c>
      <c r="E652" s="8"/>
      <c r="F652" s="6" t="s">
        <v>880</v>
      </c>
      <c r="G652" s="6" t="s">
        <v>1095</v>
      </c>
      <c r="H652" s="20" t="s">
        <v>1934</v>
      </c>
      <c r="I652" s="2"/>
      <c r="J652" s="2"/>
      <c r="K652" s="2"/>
      <c r="L652" s="2"/>
      <c r="N652" s="2"/>
    </row>
    <row r="653" spans="1:14" ht="12.5">
      <c r="A653">
        <v>652</v>
      </c>
      <c r="B653" s="9">
        <v>43319</v>
      </c>
      <c r="C653" s="6" t="s">
        <v>510</v>
      </c>
      <c r="D653" s="8" t="s">
        <v>794</v>
      </c>
      <c r="E653" s="8"/>
      <c r="F653" s="6" t="s">
        <v>900</v>
      </c>
      <c r="G653" s="6" t="s">
        <v>1931</v>
      </c>
      <c r="H653" s="20" t="s">
        <v>1935</v>
      </c>
      <c r="I653" s="2"/>
      <c r="J653" s="2"/>
      <c r="K653" s="2"/>
      <c r="L653" s="2"/>
      <c r="N653" s="2"/>
    </row>
    <row r="654" spans="1:14" ht="12.5">
      <c r="A654">
        <v>653</v>
      </c>
      <c r="B654" s="9">
        <v>43319</v>
      </c>
      <c r="C654" s="6" t="s">
        <v>753</v>
      </c>
      <c r="D654" s="8" t="s">
        <v>794</v>
      </c>
      <c r="E654" s="8"/>
      <c r="F654" s="6" t="s">
        <v>900</v>
      </c>
      <c r="G654" s="6" t="s">
        <v>1931</v>
      </c>
      <c r="H654" s="20" t="s">
        <v>1935</v>
      </c>
      <c r="I654" s="2"/>
      <c r="J654" s="2"/>
      <c r="K654" s="2"/>
      <c r="L654" s="2"/>
      <c r="N654" s="2"/>
    </row>
    <row r="655" spans="1:14" ht="12.5">
      <c r="A655">
        <v>654</v>
      </c>
      <c r="B655" s="9">
        <v>43319</v>
      </c>
      <c r="C655" s="6" t="s">
        <v>290</v>
      </c>
      <c r="D655" s="8">
        <v>550000</v>
      </c>
      <c r="E655" s="8"/>
      <c r="F655" s="6" t="s">
        <v>880</v>
      </c>
      <c r="G655" s="6" t="s">
        <v>1609</v>
      </c>
      <c r="H655" s="20" t="s">
        <v>1936</v>
      </c>
      <c r="I655" s="2"/>
      <c r="J655" s="2"/>
      <c r="K655" s="2"/>
      <c r="L655" s="2"/>
      <c r="N655" s="2"/>
    </row>
    <row r="656" spans="1:14" ht="12.5">
      <c r="A656">
        <v>655</v>
      </c>
      <c r="B656" s="9">
        <v>43319</v>
      </c>
      <c r="C656" s="6" t="s">
        <v>276</v>
      </c>
      <c r="D656" s="8">
        <v>500000</v>
      </c>
      <c r="E656" s="8"/>
      <c r="F656" s="6" t="s">
        <v>881</v>
      </c>
      <c r="G656" s="6" t="s">
        <v>1937</v>
      </c>
      <c r="H656" s="20" t="s">
        <v>1938</v>
      </c>
      <c r="I656" s="2"/>
      <c r="J656" s="2"/>
      <c r="K656" s="2"/>
      <c r="L656" s="2"/>
      <c r="N656" s="2"/>
    </row>
    <row r="657" spans="1:14" ht="12.5">
      <c r="A657">
        <v>656</v>
      </c>
      <c r="B657" s="11">
        <v>43320</v>
      </c>
      <c r="C657" s="2" t="s">
        <v>549</v>
      </c>
      <c r="D657" s="12" t="s">
        <v>794</v>
      </c>
      <c r="E657" s="3"/>
      <c r="F657" s="2" t="s">
        <v>884</v>
      </c>
      <c r="G657" s="2" t="s">
        <v>838</v>
      </c>
      <c r="H657" s="62" t="s">
        <v>1939</v>
      </c>
      <c r="I657" s="2"/>
      <c r="J657" s="2"/>
      <c r="K657" s="2"/>
      <c r="L657" s="2"/>
      <c r="N657" s="2"/>
    </row>
    <row r="658" spans="1:14" ht="12.5">
      <c r="A658">
        <v>657</v>
      </c>
      <c r="B658" s="9">
        <v>43321</v>
      </c>
      <c r="C658" s="6" t="s">
        <v>764</v>
      </c>
      <c r="D658" s="8">
        <v>1600000</v>
      </c>
      <c r="E658" s="8"/>
      <c r="F658" s="6" t="s">
        <v>900</v>
      </c>
      <c r="G658" s="6" t="s">
        <v>1940</v>
      </c>
      <c r="H658" s="20" t="s">
        <v>1941</v>
      </c>
      <c r="I658" s="2"/>
      <c r="J658" s="2"/>
      <c r="K658" s="2"/>
      <c r="L658" s="2"/>
      <c r="N658" s="2"/>
    </row>
    <row r="659" spans="1:14" ht="12.5">
      <c r="A659">
        <v>658</v>
      </c>
      <c r="B659" s="9">
        <v>43322</v>
      </c>
      <c r="C659" s="6" t="s">
        <v>144</v>
      </c>
      <c r="D659" s="8">
        <v>13000000</v>
      </c>
      <c r="E659" s="8"/>
      <c r="F659" s="6" t="s">
        <v>881</v>
      </c>
      <c r="G659" s="6" t="s">
        <v>1942</v>
      </c>
      <c r="H659" s="20" t="s">
        <v>1943</v>
      </c>
      <c r="I659" s="2"/>
      <c r="J659" s="2"/>
      <c r="K659" s="2"/>
      <c r="L659" s="2"/>
      <c r="N659" s="2"/>
    </row>
    <row r="660" spans="1:14" ht="12.5">
      <c r="A660">
        <v>659</v>
      </c>
      <c r="B660" s="11">
        <v>43324</v>
      </c>
      <c r="C660" s="2" t="s">
        <v>539</v>
      </c>
      <c r="D660" s="12">
        <v>1000</v>
      </c>
      <c r="E660" s="3"/>
      <c r="F660" s="2" t="s">
        <v>880</v>
      </c>
      <c r="G660" s="2" t="s">
        <v>794</v>
      </c>
      <c r="H660" s="13" t="s">
        <v>1944</v>
      </c>
      <c r="I660" s="2"/>
      <c r="J660" s="2"/>
      <c r="K660" s="2"/>
      <c r="L660" s="2"/>
      <c r="N660" s="2"/>
    </row>
    <row r="661" spans="1:14" ht="12.5">
      <c r="A661">
        <v>660</v>
      </c>
      <c r="B661" s="9">
        <v>43325</v>
      </c>
      <c r="C661" s="6" t="s">
        <v>461</v>
      </c>
      <c r="D661" s="8">
        <v>50000</v>
      </c>
      <c r="E661" s="8"/>
      <c r="F661" s="6" t="s">
        <v>880</v>
      </c>
      <c r="G661" s="6" t="s">
        <v>1945</v>
      </c>
      <c r="H661" s="20" t="s">
        <v>1946</v>
      </c>
      <c r="I661" s="2"/>
      <c r="J661" s="2"/>
      <c r="K661" s="2"/>
      <c r="L661" s="2"/>
      <c r="N661" s="2"/>
    </row>
    <row r="662" spans="1:14" ht="12.5">
      <c r="A662">
        <v>661</v>
      </c>
      <c r="B662" s="9">
        <v>43325</v>
      </c>
      <c r="C662" s="6" t="s">
        <v>426</v>
      </c>
      <c r="D662" s="8">
        <v>17000</v>
      </c>
      <c r="E662" s="8"/>
      <c r="F662" s="6" t="s">
        <v>880</v>
      </c>
      <c r="G662" s="6" t="s">
        <v>978</v>
      </c>
      <c r="H662" s="20" t="s">
        <v>1947</v>
      </c>
      <c r="I662" s="2"/>
      <c r="J662" s="2"/>
      <c r="K662" s="2"/>
      <c r="L662" s="2"/>
      <c r="N662" s="2"/>
    </row>
    <row r="663" spans="1:14" ht="12.5">
      <c r="A663">
        <v>662</v>
      </c>
      <c r="B663" s="11">
        <v>43326</v>
      </c>
      <c r="C663" s="2" t="s">
        <v>1317</v>
      </c>
      <c r="D663" s="12" t="s">
        <v>794</v>
      </c>
      <c r="E663" s="3"/>
      <c r="F663" s="2" t="s">
        <v>880</v>
      </c>
      <c r="G663" s="2" t="s">
        <v>978</v>
      </c>
      <c r="H663" s="13" t="s">
        <v>1948</v>
      </c>
      <c r="I663" s="2"/>
      <c r="J663" s="2"/>
      <c r="K663" s="2"/>
      <c r="L663" s="2"/>
      <c r="N663" s="2"/>
    </row>
    <row r="664" spans="1:14" ht="12.5">
      <c r="A664">
        <v>663</v>
      </c>
      <c r="B664" s="9">
        <v>43327</v>
      </c>
      <c r="C664" s="6" t="s">
        <v>566</v>
      </c>
      <c r="D664" s="8">
        <v>1000000</v>
      </c>
      <c r="E664" s="8"/>
      <c r="F664" s="6" t="s">
        <v>881</v>
      </c>
      <c r="G664" s="6" t="s">
        <v>794</v>
      </c>
      <c r="H664" s="6" t="s">
        <v>1949</v>
      </c>
      <c r="I664" s="2"/>
      <c r="J664" s="2"/>
      <c r="K664" s="2"/>
      <c r="L664" s="2"/>
      <c r="N664" s="2"/>
    </row>
    <row r="665" spans="1:14" ht="12.5">
      <c r="A665">
        <v>664</v>
      </c>
      <c r="B665" s="9">
        <v>43327</v>
      </c>
      <c r="C665" s="6" t="s">
        <v>409</v>
      </c>
      <c r="D665" s="8">
        <v>65000</v>
      </c>
      <c r="E665" s="8"/>
      <c r="F665" s="6" t="s">
        <v>900</v>
      </c>
      <c r="G665" s="6" t="s">
        <v>1950</v>
      </c>
      <c r="H665" s="20" t="s">
        <v>1951</v>
      </c>
      <c r="I665" s="2"/>
      <c r="J665" s="2"/>
      <c r="K665" s="2"/>
      <c r="L665" s="2"/>
      <c r="N665" s="2"/>
    </row>
    <row r="666" spans="1:14" ht="12.5">
      <c r="A666">
        <v>665</v>
      </c>
      <c r="B666" s="9">
        <v>43327</v>
      </c>
      <c r="C666" s="6" t="s">
        <v>458</v>
      </c>
      <c r="D666" s="8">
        <v>20000</v>
      </c>
      <c r="E666" s="8"/>
      <c r="F666" s="6" t="s">
        <v>880</v>
      </c>
      <c r="G666" s="6" t="s">
        <v>1952</v>
      </c>
      <c r="H666" s="15" t="s">
        <v>1953</v>
      </c>
      <c r="I666" s="2"/>
      <c r="J666" s="2"/>
      <c r="K666" s="2"/>
      <c r="L666" s="2"/>
      <c r="N666" s="2"/>
    </row>
    <row r="667" spans="1:14" ht="12.5">
      <c r="A667">
        <v>666</v>
      </c>
      <c r="B667" s="11">
        <v>43327</v>
      </c>
      <c r="C667" s="2" t="s">
        <v>471</v>
      </c>
      <c r="D667" s="12">
        <v>5500</v>
      </c>
      <c r="E667" s="3"/>
      <c r="F667" s="2" t="s">
        <v>880</v>
      </c>
      <c r="G667" s="2" t="s">
        <v>794</v>
      </c>
      <c r="H667" s="13" t="s">
        <v>1954</v>
      </c>
      <c r="I667" s="2"/>
      <c r="J667" s="2"/>
      <c r="K667" s="2"/>
      <c r="L667" s="2"/>
      <c r="N667" s="2"/>
    </row>
    <row r="668" spans="1:14" ht="12.5">
      <c r="A668">
        <v>667</v>
      </c>
      <c r="B668" s="9">
        <v>43328</v>
      </c>
      <c r="C668" s="110" t="s">
        <v>364</v>
      </c>
      <c r="D668" s="8">
        <v>15000</v>
      </c>
      <c r="E668" s="8"/>
      <c r="F668" s="6" t="s">
        <v>880</v>
      </c>
      <c r="G668" s="6" t="s">
        <v>841</v>
      </c>
      <c r="H668" s="20" t="s">
        <v>1915</v>
      </c>
      <c r="I668" s="2"/>
      <c r="J668" s="2"/>
      <c r="K668" s="2"/>
      <c r="L668" s="2"/>
      <c r="N668" s="2"/>
    </row>
    <row r="669" spans="1:14" ht="12.5">
      <c r="A669">
        <v>668</v>
      </c>
      <c r="B669" s="9">
        <v>43328</v>
      </c>
      <c r="C669" s="6" t="s">
        <v>491</v>
      </c>
      <c r="D669" s="8">
        <v>15000</v>
      </c>
      <c r="E669" s="8"/>
      <c r="F669" s="6" t="s">
        <v>880</v>
      </c>
      <c r="G669" s="6" t="s">
        <v>841</v>
      </c>
      <c r="H669" s="20" t="s">
        <v>1915</v>
      </c>
      <c r="I669" s="2"/>
      <c r="J669" s="2"/>
      <c r="K669" s="2"/>
      <c r="L669" s="2"/>
      <c r="N669" s="2"/>
    </row>
    <row r="670" spans="1:14" ht="12.5">
      <c r="A670">
        <v>669</v>
      </c>
      <c r="B670" s="9">
        <v>43332</v>
      </c>
      <c r="C670" s="6" t="s">
        <v>1853</v>
      </c>
      <c r="D670" s="8">
        <v>120000</v>
      </c>
      <c r="E670" s="8"/>
      <c r="F670" s="6" t="s">
        <v>880</v>
      </c>
      <c r="G670" s="6" t="s">
        <v>836</v>
      </c>
      <c r="H670" s="20" t="s">
        <v>1955</v>
      </c>
      <c r="I670" s="2"/>
      <c r="J670" s="2"/>
      <c r="K670" s="2"/>
      <c r="L670" s="2"/>
      <c r="N670" s="2"/>
    </row>
    <row r="671" spans="1:14" ht="12.5">
      <c r="A671">
        <v>670</v>
      </c>
      <c r="B671" s="9">
        <v>43332</v>
      </c>
      <c r="C671" s="6" t="s">
        <v>935</v>
      </c>
      <c r="D671" s="8">
        <v>120000</v>
      </c>
      <c r="E671" s="8"/>
      <c r="F671" s="6" t="s">
        <v>880</v>
      </c>
      <c r="G671" s="6" t="s">
        <v>836</v>
      </c>
      <c r="H671" s="20" t="s">
        <v>1956</v>
      </c>
      <c r="I671" s="2"/>
      <c r="J671" s="2"/>
      <c r="K671" s="2"/>
      <c r="L671" s="2"/>
      <c r="N671" s="2"/>
    </row>
    <row r="672" spans="1:14" ht="12.5">
      <c r="A672">
        <v>671</v>
      </c>
      <c r="B672" s="9">
        <v>43333</v>
      </c>
      <c r="C672" s="6" t="s">
        <v>210</v>
      </c>
      <c r="D672" s="8">
        <v>120000</v>
      </c>
      <c r="E672" s="8"/>
      <c r="F672" s="6" t="s">
        <v>880</v>
      </c>
      <c r="G672" s="6" t="s">
        <v>836</v>
      </c>
      <c r="H672" s="20" t="s">
        <v>1957</v>
      </c>
      <c r="I672" s="2"/>
      <c r="J672" s="2"/>
      <c r="K672" s="2"/>
      <c r="L672" s="2"/>
      <c r="N672" s="2"/>
    </row>
    <row r="673" spans="1:14" ht="12.5">
      <c r="A673">
        <v>672</v>
      </c>
      <c r="B673" s="9">
        <v>43334</v>
      </c>
      <c r="C673" s="6" t="s">
        <v>722</v>
      </c>
      <c r="D673" s="8" t="s">
        <v>794</v>
      </c>
      <c r="E673" s="8"/>
      <c r="F673" s="6" t="s">
        <v>880</v>
      </c>
      <c r="G673" s="6" t="s">
        <v>1958</v>
      </c>
      <c r="H673" s="20" t="s">
        <v>1959</v>
      </c>
      <c r="I673" s="2"/>
      <c r="J673" s="2"/>
      <c r="K673" s="2"/>
      <c r="L673" s="2"/>
      <c r="N673" s="2"/>
    </row>
    <row r="674" spans="1:14" ht="12.5">
      <c r="A674">
        <v>673</v>
      </c>
      <c r="B674" s="11">
        <v>43334</v>
      </c>
      <c r="C674" s="2" t="s">
        <v>468</v>
      </c>
      <c r="D674" s="12">
        <v>20000</v>
      </c>
      <c r="E674" s="3"/>
      <c r="F674" s="2" t="s">
        <v>880</v>
      </c>
      <c r="G674" s="2" t="s">
        <v>1960</v>
      </c>
      <c r="H674" s="13" t="s">
        <v>1961</v>
      </c>
      <c r="I674" s="2"/>
      <c r="J674" s="2"/>
      <c r="K674" s="2"/>
      <c r="L674" s="2"/>
      <c r="N674" s="2"/>
    </row>
    <row r="675" spans="1:14" ht="12.5">
      <c r="A675">
        <v>674</v>
      </c>
      <c r="B675" s="9">
        <v>43335</v>
      </c>
      <c r="C675" s="6" t="s">
        <v>595</v>
      </c>
      <c r="D675" s="8">
        <v>450000</v>
      </c>
      <c r="E675" s="8"/>
      <c r="F675" s="6" t="s">
        <v>900</v>
      </c>
      <c r="G675" s="6" t="s">
        <v>1962</v>
      </c>
      <c r="H675" s="20" t="s">
        <v>1963</v>
      </c>
      <c r="I675" s="2"/>
      <c r="J675" s="2"/>
      <c r="K675" s="2"/>
      <c r="L675" s="2"/>
      <c r="N675" s="2"/>
    </row>
    <row r="676" spans="1:14" ht="12.5">
      <c r="A676">
        <v>675</v>
      </c>
      <c r="B676" s="9">
        <v>43335</v>
      </c>
      <c r="C676" s="6" t="s">
        <v>345</v>
      </c>
      <c r="D676" s="8">
        <v>200000</v>
      </c>
      <c r="E676" s="8"/>
      <c r="F676" s="6" t="s">
        <v>880</v>
      </c>
      <c r="G676" s="6" t="s">
        <v>1964</v>
      </c>
      <c r="H676" s="20" t="s">
        <v>1965</v>
      </c>
      <c r="I676" s="2"/>
      <c r="J676" s="2"/>
      <c r="K676" s="2"/>
      <c r="L676" s="2"/>
      <c r="N676" s="2"/>
    </row>
    <row r="677" spans="1:14" ht="12.5">
      <c r="A677">
        <v>676</v>
      </c>
      <c r="B677" s="11">
        <v>43337</v>
      </c>
      <c r="C677" s="2" t="s">
        <v>576</v>
      </c>
      <c r="D677" s="12" t="s">
        <v>794</v>
      </c>
      <c r="E677" s="3"/>
      <c r="F677" s="2" t="s">
        <v>883</v>
      </c>
      <c r="G677" s="2" t="s">
        <v>794</v>
      </c>
      <c r="H677" s="13" t="s">
        <v>1966</v>
      </c>
      <c r="I677" s="2"/>
      <c r="J677" s="2"/>
      <c r="K677" s="2"/>
      <c r="L677" s="2"/>
      <c r="N677" s="2"/>
    </row>
    <row r="678" spans="1:14" ht="12.5">
      <c r="A678">
        <v>677</v>
      </c>
      <c r="B678" s="9">
        <v>43339</v>
      </c>
      <c r="C678" s="6" t="s">
        <v>1668</v>
      </c>
      <c r="D678" s="8">
        <v>300000</v>
      </c>
      <c r="E678" s="8"/>
      <c r="F678" s="6" t="s">
        <v>881</v>
      </c>
      <c r="G678" s="6" t="s">
        <v>1810</v>
      </c>
      <c r="H678" s="20" t="s">
        <v>1967</v>
      </c>
      <c r="I678" s="2"/>
      <c r="J678" s="2"/>
      <c r="K678" s="2"/>
      <c r="L678" s="2"/>
      <c r="N678" s="2"/>
    </row>
    <row r="679" spans="1:14" ht="12.5">
      <c r="A679">
        <v>678</v>
      </c>
      <c r="B679" s="9">
        <v>43339</v>
      </c>
      <c r="C679" s="6" t="s">
        <v>1829</v>
      </c>
      <c r="D679" s="8">
        <v>50000</v>
      </c>
      <c r="E679" s="8"/>
      <c r="F679" s="6" t="s">
        <v>880</v>
      </c>
      <c r="G679" s="6" t="s">
        <v>63</v>
      </c>
      <c r="H679" s="20" t="s">
        <v>1968</v>
      </c>
      <c r="I679" s="2"/>
      <c r="J679" s="2"/>
      <c r="K679" s="2"/>
      <c r="L679" s="2"/>
      <c r="N679" s="2"/>
    </row>
    <row r="680" spans="1:14" ht="12.5">
      <c r="A680">
        <v>679</v>
      </c>
      <c r="B680" s="9">
        <v>43339</v>
      </c>
      <c r="C680" s="6" t="s">
        <v>345</v>
      </c>
      <c r="D680" s="8">
        <v>10000</v>
      </c>
      <c r="E680" s="8"/>
      <c r="F680" s="6" t="s">
        <v>891</v>
      </c>
      <c r="G680" s="6" t="s">
        <v>927</v>
      </c>
      <c r="H680" s="20" t="s">
        <v>1969</v>
      </c>
      <c r="I680" s="2"/>
      <c r="J680" s="2"/>
      <c r="K680" s="2"/>
      <c r="L680" s="2"/>
      <c r="N680" s="2"/>
    </row>
    <row r="681" spans="1:14" ht="12.5">
      <c r="A681">
        <v>680</v>
      </c>
      <c r="B681" s="9">
        <v>43340</v>
      </c>
      <c r="C681" s="6" t="s">
        <v>151</v>
      </c>
      <c r="D681" s="8">
        <v>10205000</v>
      </c>
      <c r="E681" s="8"/>
      <c r="F681" s="6" t="s">
        <v>881</v>
      </c>
      <c r="G681" s="6" t="s">
        <v>1970</v>
      </c>
      <c r="H681" s="62" t="s">
        <v>1971</v>
      </c>
      <c r="I681" s="2"/>
      <c r="J681" s="2"/>
      <c r="K681" s="2"/>
      <c r="L681" s="2"/>
      <c r="N681" s="2"/>
    </row>
    <row r="682" spans="1:14" ht="12.5">
      <c r="A682">
        <v>681</v>
      </c>
      <c r="B682" s="9">
        <v>42723</v>
      </c>
      <c r="C682" s="6" t="s">
        <v>151</v>
      </c>
      <c r="D682" s="8">
        <v>1300000</v>
      </c>
      <c r="E682" s="8"/>
      <c r="F682" s="2" t="s">
        <v>880</v>
      </c>
      <c r="G682" s="6" t="s">
        <v>1972</v>
      </c>
      <c r="H682" s="62" t="s">
        <v>1973</v>
      </c>
      <c r="I682" s="2"/>
      <c r="J682" s="2"/>
      <c r="K682" s="2"/>
      <c r="L682" s="2"/>
      <c r="N682" s="2"/>
    </row>
    <row r="683" spans="1:14" ht="12.5">
      <c r="A683">
        <v>682</v>
      </c>
      <c r="B683" s="9">
        <v>42453</v>
      </c>
      <c r="C683" s="6" t="s">
        <v>151</v>
      </c>
      <c r="D683" s="8">
        <v>120000</v>
      </c>
      <c r="E683" s="8"/>
      <c r="F683" s="2" t="s">
        <v>880</v>
      </c>
      <c r="G683" s="6" t="s">
        <v>836</v>
      </c>
      <c r="H683" s="62" t="s">
        <v>1974</v>
      </c>
      <c r="I683" s="2"/>
      <c r="J683" s="2"/>
      <c r="K683" s="2"/>
      <c r="L683" s="2"/>
      <c r="N683" s="2"/>
    </row>
    <row r="684" spans="1:14" ht="12.5">
      <c r="A684">
        <v>683</v>
      </c>
      <c r="B684" s="9">
        <v>43340</v>
      </c>
      <c r="C684" s="6" t="s">
        <v>134</v>
      </c>
      <c r="D684" s="8">
        <v>5000000</v>
      </c>
      <c r="E684" s="8"/>
      <c r="F684" s="2" t="s">
        <v>884</v>
      </c>
      <c r="G684" s="6" t="s">
        <v>1754</v>
      </c>
      <c r="H684" s="20" t="s">
        <v>1975</v>
      </c>
      <c r="I684" s="2"/>
      <c r="J684" s="2"/>
      <c r="K684" s="2"/>
      <c r="L684" s="2"/>
      <c r="N684" s="2"/>
    </row>
    <row r="685" spans="1:14" ht="12.5">
      <c r="A685">
        <v>684</v>
      </c>
      <c r="B685" s="9">
        <v>43341</v>
      </c>
      <c r="C685" s="6" t="s">
        <v>184</v>
      </c>
      <c r="D685" s="8">
        <v>3500000</v>
      </c>
      <c r="E685" s="8"/>
      <c r="F685" s="6" t="s">
        <v>881</v>
      </c>
      <c r="G685" s="6" t="s">
        <v>794</v>
      </c>
      <c r="H685" s="20" t="s">
        <v>1976</v>
      </c>
      <c r="I685" s="2"/>
      <c r="J685" s="2"/>
      <c r="K685" s="2"/>
      <c r="L685" s="2"/>
      <c r="N685" s="2"/>
    </row>
    <row r="686" spans="1:14" ht="12.5">
      <c r="A686">
        <v>685</v>
      </c>
      <c r="B686" s="9">
        <v>43341</v>
      </c>
      <c r="C686" s="6" t="s">
        <v>118</v>
      </c>
      <c r="D686" s="8">
        <v>1200000</v>
      </c>
      <c r="E686" s="8"/>
      <c r="F686" s="6" t="s">
        <v>881</v>
      </c>
      <c r="G686" s="6" t="s">
        <v>1609</v>
      </c>
      <c r="H686" s="6"/>
      <c r="I686" s="2"/>
      <c r="J686" s="2"/>
      <c r="K686" s="2"/>
      <c r="L686" s="2"/>
      <c r="N686" s="2"/>
    </row>
    <row r="687" spans="1:14" ht="12.5">
      <c r="A687">
        <v>686</v>
      </c>
      <c r="B687" s="9">
        <v>43341</v>
      </c>
      <c r="C687" s="6" t="s">
        <v>436</v>
      </c>
      <c r="D687" s="8">
        <v>100000</v>
      </c>
      <c r="E687" s="8"/>
      <c r="F687" s="6" t="s">
        <v>891</v>
      </c>
      <c r="G687" s="6" t="s">
        <v>63</v>
      </c>
      <c r="H687" s="20" t="s">
        <v>1977</v>
      </c>
      <c r="I687" s="2"/>
      <c r="J687" s="2"/>
      <c r="K687" s="2"/>
      <c r="L687" s="2"/>
      <c r="N687" s="2"/>
    </row>
    <row r="688" spans="1:14" ht="12.5">
      <c r="A688">
        <v>687</v>
      </c>
      <c r="B688" s="9">
        <v>43341</v>
      </c>
      <c r="C688" s="6" t="s">
        <v>1978</v>
      </c>
      <c r="D688" s="8">
        <v>50000</v>
      </c>
      <c r="E688" s="8"/>
      <c r="F688" s="6" t="s">
        <v>880</v>
      </c>
      <c r="G688" s="6" t="s">
        <v>63</v>
      </c>
      <c r="H688" s="20" t="s">
        <v>1979</v>
      </c>
      <c r="I688" s="2"/>
      <c r="J688" s="2"/>
      <c r="K688" s="2"/>
      <c r="L688" s="2"/>
      <c r="N688" s="2"/>
    </row>
    <row r="689" spans="1:14" ht="12.5">
      <c r="A689">
        <v>688</v>
      </c>
      <c r="B689" s="9">
        <v>43341</v>
      </c>
      <c r="C689" s="6" t="s">
        <v>473</v>
      </c>
      <c r="D689" s="8">
        <v>40000</v>
      </c>
      <c r="E689" s="8"/>
      <c r="F689" s="6" t="s">
        <v>880</v>
      </c>
      <c r="G689" s="6" t="s">
        <v>63</v>
      </c>
      <c r="H689" s="20" t="s">
        <v>1980</v>
      </c>
      <c r="I689" s="2"/>
      <c r="J689" s="2"/>
      <c r="K689" s="2"/>
      <c r="L689" s="2"/>
      <c r="N689" s="2"/>
    </row>
    <row r="690" spans="1:14" ht="12.5">
      <c r="A690">
        <v>689</v>
      </c>
      <c r="B690" s="9">
        <v>43342</v>
      </c>
      <c r="C690" s="6" t="s">
        <v>281</v>
      </c>
      <c r="D690" s="8">
        <v>30000</v>
      </c>
      <c r="E690" s="8"/>
      <c r="F690" s="6" t="s">
        <v>900</v>
      </c>
      <c r="G690" s="6" t="s">
        <v>1981</v>
      </c>
      <c r="H690" s="20" t="s">
        <v>1982</v>
      </c>
      <c r="I690" s="2"/>
      <c r="J690" s="2"/>
      <c r="K690" s="2"/>
      <c r="L690" s="2"/>
      <c r="N690" s="2"/>
    </row>
    <row r="691" spans="1:14" ht="12.5">
      <c r="A691">
        <v>690</v>
      </c>
      <c r="B691" s="9">
        <v>43342</v>
      </c>
      <c r="C691" s="6" t="s">
        <v>598</v>
      </c>
      <c r="D691" s="8">
        <v>30000</v>
      </c>
      <c r="E691" s="8"/>
      <c r="F691" s="6" t="s">
        <v>900</v>
      </c>
      <c r="G691" s="6" t="s">
        <v>1983</v>
      </c>
      <c r="H691" s="20" t="s">
        <v>1982</v>
      </c>
      <c r="I691" s="2"/>
      <c r="J691" s="2"/>
      <c r="K691" s="2"/>
      <c r="L691" s="2"/>
      <c r="N691" s="2"/>
    </row>
    <row r="692" spans="1:14" ht="12.5">
      <c r="A692">
        <v>691</v>
      </c>
      <c r="B692" s="9">
        <v>43342</v>
      </c>
      <c r="C692" s="6" t="s">
        <v>155</v>
      </c>
      <c r="D692" s="8">
        <v>20000</v>
      </c>
      <c r="E692" s="8"/>
      <c r="F692" s="6" t="s">
        <v>880</v>
      </c>
      <c r="G692" s="6" t="s">
        <v>794</v>
      </c>
      <c r="H692" s="20" t="s">
        <v>1984</v>
      </c>
      <c r="I692" s="2"/>
      <c r="J692" s="2"/>
      <c r="K692" s="2"/>
      <c r="L692" s="2"/>
      <c r="N692" s="2"/>
    </row>
    <row r="693" spans="1:14" ht="12.5">
      <c r="A693">
        <v>692</v>
      </c>
      <c r="B693" s="9">
        <v>43343</v>
      </c>
      <c r="C693" s="6" t="s">
        <v>442</v>
      </c>
      <c r="D693" s="8">
        <v>100000</v>
      </c>
      <c r="E693" s="8"/>
      <c r="F693" s="6" t="s">
        <v>880</v>
      </c>
      <c r="G693" s="6" t="s">
        <v>62</v>
      </c>
      <c r="H693" s="20" t="s">
        <v>1985</v>
      </c>
      <c r="I693" s="2"/>
      <c r="J693" s="2"/>
      <c r="K693" s="2"/>
      <c r="L693" s="2"/>
      <c r="N693" s="2"/>
    </row>
    <row r="694" spans="1:14" ht="12.5">
      <c r="A694">
        <v>693</v>
      </c>
      <c r="B694" s="9">
        <v>43343</v>
      </c>
      <c r="C694" s="6" t="s">
        <v>939</v>
      </c>
      <c r="D694" s="8">
        <v>15000</v>
      </c>
      <c r="E694" s="8"/>
      <c r="F694" s="6" t="s">
        <v>880</v>
      </c>
      <c r="G694" s="6" t="s">
        <v>794</v>
      </c>
      <c r="H694" s="20" t="s">
        <v>1986</v>
      </c>
      <c r="I694" s="2"/>
      <c r="J694" s="2"/>
      <c r="K694" s="2"/>
      <c r="L694" s="2"/>
      <c r="N694" s="2"/>
    </row>
    <row r="695" spans="1:14" ht="12.5">
      <c r="A695">
        <v>694</v>
      </c>
      <c r="B695" s="11">
        <v>43344</v>
      </c>
      <c r="C695" s="2" t="s">
        <v>339</v>
      </c>
      <c r="D695" s="12" t="s">
        <v>794</v>
      </c>
      <c r="E695" s="3"/>
      <c r="F695" s="2" t="s">
        <v>880</v>
      </c>
      <c r="G695" s="2" t="s">
        <v>794</v>
      </c>
      <c r="H695" s="13" t="s">
        <v>1987</v>
      </c>
      <c r="I695" s="2"/>
      <c r="J695" s="2"/>
      <c r="K695" s="2"/>
      <c r="L695" s="2"/>
      <c r="N695" s="2"/>
    </row>
    <row r="696" spans="1:14" ht="12.5">
      <c r="A696">
        <v>695</v>
      </c>
      <c r="B696" s="9">
        <v>43344</v>
      </c>
      <c r="C696" s="6" t="s">
        <v>697</v>
      </c>
      <c r="D696" s="8">
        <v>120000</v>
      </c>
      <c r="E696" s="8"/>
      <c r="F696" s="6" t="s">
        <v>891</v>
      </c>
      <c r="G696" s="6" t="s">
        <v>1988</v>
      </c>
      <c r="H696" s="20" t="s">
        <v>1989</v>
      </c>
      <c r="I696" s="2"/>
      <c r="J696" s="2"/>
      <c r="K696" s="2"/>
      <c r="L696" s="2"/>
      <c r="N696" s="2"/>
    </row>
    <row r="697" spans="1:14" ht="12.5">
      <c r="A697">
        <v>696</v>
      </c>
      <c r="B697" s="11">
        <v>43344</v>
      </c>
      <c r="C697" s="2" t="s">
        <v>423</v>
      </c>
      <c r="D697" s="12">
        <v>50000</v>
      </c>
      <c r="E697" s="3"/>
      <c r="F697" s="6" t="s">
        <v>891</v>
      </c>
      <c r="G697" s="2" t="s">
        <v>794</v>
      </c>
      <c r="H697" s="13" t="s">
        <v>1990</v>
      </c>
      <c r="I697" s="2"/>
      <c r="J697" s="2"/>
      <c r="K697" s="2"/>
      <c r="L697" s="2"/>
      <c r="N697" s="2"/>
    </row>
    <row r="698" spans="1:14" ht="12.5">
      <c r="A698">
        <v>697</v>
      </c>
      <c r="B698" s="9">
        <v>43344</v>
      </c>
      <c r="C698" s="6" t="s">
        <v>243</v>
      </c>
      <c r="D698" s="8">
        <v>28000</v>
      </c>
      <c r="E698" s="8"/>
      <c r="F698" s="6" t="s">
        <v>880</v>
      </c>
      <c r="G698" s="6" t="s">
        <v>854</v>
      </c>
      <c r="H698" s="20" t="s">
        <v>1991</v>
      </c>
      <c r="I698" s="2"/>
      <c r="J698" s="2"/>
      <c r="K698" s="2"/>
      <c r="L698" s="2"/>
      <c r="N698" s="2"/>
    </row>
    <row r="699" spans="1:14" ht="12.5">
      <c r="A699">
        <v>698</v>
      </c>
      <c r="B699" s="11">
        <v>43344</v>
      </c>
      <c r="C699" s="2" t="s">
        <v>529</v>
      </c>
      <c r="D699" s="12">
        <v>5000</v>
      </c>
      <c r="E699" s="3"/>
      <c r="F699" s="6" t="s">
        <v>891</v>
      </c>
      <c r="G699" s="2" t="s">
        <v>1992</v>
      </c>
      <c r="H699" s="13" t="s">
        <v>1993</v>
      </c>
      <c r="I699" s="2"/>
      <c r="J699" s="2"/>
      <c r="K699" s="2"/>
      <c r="L699" s="2"/>
      <c r="N699" s="2"/>
    </row>
    <row r="700" spans="1:14" ht="12.5">
      <c r="A700">
        <v>699</v>
      </c>
      <c r="B700" s="11">
        <v>43344</v>
      </c>
      <c r="C700" s="2" t="s">
        <v>443</v>
      </c>
      <c r="D700" s="12">
        <v>250000</v>
      </c>
      <c r="E700" s="3"/>
      <c r="F700" s="2" t="s">
        <v>880</v>
      </c>
      <c r="G700" s="2" t="s">
        <v>794</v>
      </c>
      <c r="H700" s="62" t="s">
        <v>1994</v>
      </c>
      <c r="I700" s="2"/>
      <c r="J700" s="2"/>
      <c r="K700" s="2"/>
      <c r="L700" s="2"/>
      <c r="N700" s="2"/>
    </row>
    <row r="701" spans="1:14" ht="12.5">
      <c r="A701">
        <v>700</v>
      </c>
      <c r="B701" s="11">
        <v>43346</v>
      </c>
      <c r="C701" s="2" t="s">
        <v>573</v>
      </c>
      <c r="D701" s="12" t="s">
        <v>794</v>
      </c>
      <c r="E701" s="3"/>
      <c r="F701" s="2" t="s">
        <v>880</v>
      </c>
      <c r="G701" s="2" t="s">
        <v>1835</v>
      </c>
      <c r="H701" s="13" t="s">
        <v>1995</v>
      </c>
      <c r="I701" s="2"/>
      <c r="J701" s="2"/>
      <c r="K701" s="2"/>
      <c r="L701" s="2"/>
      <c r="N701" s="2"/>
    </row>
    <row r="702" spans="1:14" ht="12.5">
      <c r="A702">
        <v>701</v>
      </c>
      <c r="B702" s="9">
        <v>43346</v>
      </c>
      <c r="C702" s="6" t="s">
        <v>273</v>
      </c>
      <c r="D702" s="8">
        <v>720000</v>
      </c>
      <c r="E702" s="8"/>
      <c r="F702" s="6" t="s">
        <v>880</v>
      </c>
      <c r="G702" s="6" t="s">
        <v>928</v>
      </c>
      <c r="H702" s="20" t="s">
        <v>1996</v>
      </c>
      <c r="I702" s="2"/>
      <c r="J702" s="2"/>
      <c r="K702" s="2"/>
      <c r="L702" s="2"/>
      <c r="N702" s="2"/>
    </row>
    <row r="703" spans="1:14" ht="12.5">
      <c r="A703">
        <v>702</v>
      </c>
      <c r="B703" s="9">
        <v>43347</v>
      </c>
      <c r="C703" s="6" t="s">
        <v>604</v>
      </c>
      <c r="D703" s="8" t="s">
        <v>794</v>
      </c>
      <c r="E703" s="8"/>
      <c r="F703" s="6" t="s">
        <v>881</v>
      </c>
      <c r="G703" s="6" t="s">
        <v>1997</v>
      </c>
      <c r="H703" s="20" t="s">
        <v>1998</v>
      </c>
      <c r="I703" s="2"/>
      <c r="J703" s="2"/>
      <c r="K703" s="2"/>
      <c r="L703" s="2"/>
      <c r="N703" s="2"/>
    </row>
    <row r="704" spans="1:14" ht="12.5">
      <c r="A704">
        <v>703</v>
      </c>
      <c r="B704" s="9">
        <v>43347</v>
      </c>
      <c r="C704" s="6" t="s">
        <v>515</v>
      </c>
      <c r="D704" s="8">
        <v>238000</v>
      </c>
      <c r="E704" s="8"/>
      <c r="F704" s="2" t="s">
        <v>884</v>
      </c>
      <c r="G704" s="6" t="s">
        <v>1999</v>
      </c>
      <c r="H704" s="20" t="s">
        <v>2000</v>
      </c>
      <c r="I704" s="2"/>
      <c r="J704" s="2"/>
      <c r="K704" s="2"/>
      <c r="L704" s="2"/>
      <c r="N704" s="2"/>
    </row>
    <row r="705" spans="1:14" ht="12.5">
      <c r="A705">
        <v>704</v>
      </c>
      <c r="B705" s="9">
        <v>43347</v>
      </c>
      <c r="C705" s="6" t="s">
        <v>2001</v>
      </c>
      <c r="D705" s="8">
        <v>100000</v>
      </c>
      <c r="E705" s="8"/>
      <c r="F705" s="6" t="s">
        <v>880</v>
      </c>
      <c r="G705" s="6" t="s">
        <v>18</v>
      </c>
      <c r="H705" s="20" t="s">
        <v>2002</v>
      </c>
      <c r="I705" s="2"/>
      <c r="J705" s="2"/>
      <c r="K705" s="2"/>
      <c r="L705" s="2"/>
      <c r="N705" s="2"/>
    </row>
    <row r="706" spans="1:14" ht="12.5">
      <c r="A706">
        <v>705</v>
      </c>
      <c r="B706" s="9">
        <v>43348</v>
      </c>
      <c r="C706" s="6" t="s">
        <v>2003</v>
      </c>
      <c r="D706" s="8" t="s">
        <v>794</v>
      </c>
      <c r="E706" s="8"/>
      <c r="F706" s="6" t="s">
        <v>880</v>
      </c>
      <c r="G706" s="6" t="s">
        <v>2004</v>
      </c>
      <c r="H706" s="20" t="s">
        <v>2005</v>
      </c>
      <c r="I706" s="2"/>
      <c r="J706" s="2"/>
      <c r="K706" s="2"/>
      <c r="L706" s="2"/>
      <c r="M706" s="2"/>
      <c r="N706" s="2"/>
    </row>
    <row r="707" spans="1:14" ht="12.5">
      <c r="A707">
        <v>706</v>
      </c>
      <c r="B707" s="9">
        <v>43348</v>
      </c>
      <c r="C707" s="6" t="s">
        <v>203</v>
      </c>
      <c r="D707" s="8">
        <v>3000000</v>
      </c>
      <c r="E707" s="8"/>
      <c r="F707" s="6" t="s">
        <v>881</v>
      </c>
      <c r="G707" s="6" t="s">
        <v>2006</v>
      </c>
      <c r="H707" s="20" t="s">
        <v>2007</v>
      </c>
      <c r="I707" s="2"/>
      <c r="J707" s="2"/>
      <c r="K707" s="2"/>
      <c r="L707" s="2"/>
      <c r="N707" s="2"/>
    </row>
    <row r="708" spans="1:14" ht="12.5">
      <c r="A708">
        <v>707</v>
      </c>
      <c r="B708" s="9">
        <v>43348</v>
      </c>
      <c r="C708" s="6" t="s">
        <v>395</v>
      </c>
      <c r="D708" s="8">
        <v>10000</v>
      </c>
      <c r="E708" s="8"/>
      <c r="F708" s="6" t="s">
        <v>880</v>
      </c>
      <c r="G708" s="6" t="s">
        <v>2008</v>
      </c>
      <c r="H708" s="20" t="s">
        <v>2009</v>
      </c>
      <c r="I708" s="2"/>
      <c r="J708" s="2"/>
      <c r="K708" s="2"/>
      <c r="L708" s="2"/>
      <c r="N708" s="2"/>
    </row>
    <row r="709" spans="1:14" ht="12.5">
      <c r="A709">
        <v>708</v>
      </c>
      <c r="B709" s="11">
        <v>43348</v>
      </c>
      <c r="C709" s="2" t="s">
        <v>395</v>
      </c>
      <c r="D709" s="12">
        <v>10000</v>
      </c>
      <c r="E709" s="3"/>
      <c r="F709" s="2" t="s">
        <v>900</v>
      </c>
      <c r="G709" s="2" t="s">
        <v>2008</v>
      </c>
      <c r="H709" s="62" t="s">
        <v>2010</v>
      </c>
      <c r="I709" s="2"/>
      <c r="J709" s="2"/>
      <c r="K709" s="2"/>
      <c r="L709" s="2"/>
      <c r="N709" s="2"/>
    </row>
    <row r="710" spans="1:14" ht="12.5">
      <c r="A710">
        <v>709</v>
      </c>
      <c r="B710" s="9">
        <v>43349</v>
      </c>
      <c r="C710" s="6" t="s">
        <v>399</v>
      </c>
      <c r="D710" s="8" t="s">
        <v>794</v>
      </c>
      <c r="E710" s="8"/>
      <c r="F710" s="2" t="s">
        <v>894</v>
      </c>
      <c r="G710" s="6" t="s">
        <v>870</v>
      </c>
      <c r="H710" s="20" t="s">
        <v>2011</v>
      </c>
      <c r="I710" s="2"/>
      <c r="J710" s="2"/>
      <c r="K710" s="2"/>
      <c r="L710" s="2"/>
      <c r="N710" s="2"/>
    </row>
    <row r="711" spans="1:14" ht="12.5">
      <c r="A711">
        <v>710</v>
      </c>
      <c r="B711" s="9">
        <v>43349</v>
      </c>
      <c r="C711" s="6" t="s">
        <v>145</v>
      </c>
      <c r="D711" s="8">
        <v>16000000</v>
      </c>
      <c r="E711" s="8"/>
      <c r="F711" s="6" t="s">
        <v>883</v>
      </c>
      <c r="G711" s="6" t="s">
        <v>2013</v>
      </c>
      <c r="H711" s="19" t="s">
        <v>2014</v>
      </c>
      <c r="I711" s="2"/>
      <c r="J711" s="2"/>
      <c r="K711" s="2"/>
      <c r="L711" s="2"/>
      <c r="N711" s="2"/>
    </row>
    <row r="712" spans="1:14" ht="12.5">
      <c r="A712">
        <v>711</v>
      </c>
      <c r="B712" s="9">
        <v>43349</v>
      </c>
      <c r="C712" s="6" t="s">
        <v>124</v>
      </c>
      <c r="D712" s="8">
        <v>10000000</v>
      </c>
      <c r="E712" s="8"/>
      <c r="F712" s="6" t="s">
        <v>883</v>
      </c>
      <c r="G712" s="6" t="s">
        <v>2015</v>
      </c>
      <c r="H712" s="19" t="s">
        <v>2016</v>
      </c>
      <c r="I712" s="2"/>
      <c r="J712" s="2"/>
      <c r="K712" s="2"/>
      <c r="L712" s="2"/>
      <c r="N712" s="2"/>
    </row>
    <row r="713" spans="1:14" ht="12.5">
      <c r="A713">
        <v>712</v>
      </c>
      <c r="B713" s="11">
        <v>43349</v>
      </c>
      <c r="C713" s="2" t="s">
        <v>543</v>
      </c>
      <c r="D713" s="12">
        <v>2000</v>
      </c>
      <c r="E713" s="3"/>
      <c r="F713" s="6" t="s">
        <v>891</v>
      </c>
      <c r="G713" s="2" t="s">
        <v>794</v>
      </c>
      <c r="H713" s="13" t="s">
        <v>2017</v>
      </c>
      <c r="I713" s="2"/>
      <c r="J713" s="2"/>
      <c r="K713" s="2"/>
      <c r="L713" s="2"/>
      <c r="N713" s="2"/>
    </row>
    <row r="714" spans="1:14" ht="12.5">
      <c r="A714">
        <v>713</v>
      </c>
      <c r="B714" s="9">
        <v>43351</v>
      </c>
      <c r="C714" s="6" t="s">
        <v>272</v>
      </c>
      <c r="D714" s="8">
        <v>75000</v>
      </c>
      <c r="E714" s="8"/>
      <c r="F714" s="6" t="s">
        <v>880</v>
      </c>
      <c r="G714" s="6" t="s">
        <v>2018</v>
      </c>
      <c r="H714" s="20" t="s">
        <v>2019</v>
      </c>
      <c r="I714" s="2"/>
      <c r="J714" s="2"/>
      <c r="K714" s="2"/>
      <c r="L714" s="2"/>
      <c r="N714" s="2"/>
    </row>
    <row r="715" spans="1:14" ht="12.5">
      <c r="A715">
        <v>714</v>
      </c>
      <c r="B715" s="11">
        <v>43352</v>
      </c>
      <c r="C715" s="2" t="s">
        <v>148</v>
      </c>
      <c r="D715" s="12">
        <v>16000000</v>
      </c>
      <c r="E715" s="3"/>
      <c r="F715" s="2" t="s">
        <v>887</v>
      </c>
      <c r="G715" s="2" t="s">
        <v>2020</v>
      </c>
      <c r="H715" s="13" t="s">
        <v>2021</v>
      </c>
      <c r="I715" s="2"/>
      <c r="J715" s="2"/>
      <c r="K715" s="2"/>
      <c r="L715" s="2"/>
      <c r="N715" s="2"/>
    </row>
    <row r="716" spans="1:14" ht="12.5">
      <c r="A716">
        <v>715</v>
      </c>
      <c r="B716" s="11">
        <v>43352</v>
      </c>
      <c r="C716" s="2" t="s">
        <v>318</v>
      </c>
      <c r="D716" s="12">
        <v>100000</v>
      </c>
      <c r="E716" s="3"/>
      <c r="F716" s="2" t="s">
        <v>880</v>
      </c>
      <c r="G716" s="2" t="s">
        <v>794</v>
      </c>
      <c r="H716" s="13" t="s">
        <v>2022</v>
      </c>
      <c r="I716" s="2"/>
      <c r="J716" s="2"/>
      <c r="K716" s="2"/>
      <c r="L716" s="2"/>
      <c r="N716" s="2"/>
    </row>
    <row r="717" spans="1:14" ht="12.5">
      <c r="A717">
        <v>716</v>
      </c>
      <c r="B717" s="9">
        <v>43353</v>
      </c>
      <c r="C717" s="6" t="s">
        <v>412</v>
      </c>
      <c r="D717" s="8">
        <v>167000</v>
      </c>
      <c r="E717" s="8"/>
      <c r="F717" s="6" t="s">
        <v>880</v>
      </c>
      <c r="G717" s="6" t="s">
        <v>2023</v>
      </c>
      <c r="H717" s="20" t="s">
        <v>2024</v>
      </c>
      <c r="I717" s="2"/>
      <c r="J717" s="2"/>
      <c r="K717" s="2"/>
      <c r="L717" s="2"/>
      <c r="N717" s="2"/>
    </row>
    <row r="718" spans="1:14" ht="12.5">
      <c r="A718">
        <v>717</v>
      </c>
      <c r="B718" s="9">
        <v>43353</v>
      </c>
      <c r="C718" s="6" t="s">
        <v>333</v>
      </c>
      <c r="D718" s="8">
        <v>150000</v>
      </c>
      <c r="E718" s="8"/>
      <c r="F718" s="6" t="s">
        <v>880</v>
      </c>
      <c r="G718" s="6" t="s">
        <v>943</v>
      </c>
      <c r="H718" s="20" t="s">
        <v>2025</v>
      </c>
      <c r="I718" s="2"/>
      <c r="J718" s="2"/>
      <c r="K718" s="2"/>
      <c r="L718" s="2"/>
      <c r="N718" s="2"/>
    </row>
    <row r="719" spans="1:14" ht="12.5">
      <c r="A719">
        <v>718</v>
      </c>
      <c r="B719" s="9">
        <v>43353</v>
      </c>
      <c r="C719" s="107" t="s">
        <v>688</v>
      </c>
      <c r="D719" s="8">
        <v>150000</v>
      </c>
      <c r="E719" s="8"/>
      <c r="F719" s="6" t="s">
        <v>880</v>
      </c>
      <c r="G719" s="6" t="s">
        <v>943</v>
      </c>
      <c r="H719" s="20" t="s">
        <v>2025</v>
      </c>
      <c r="I719" s="2"/>
      <c r="J719" s="2"/>
      <c r="K719" s="2"/>
      <c r="L719" s="2"/>
      <c r="N719" s="2"/>
    </row>
    <row r="720" spans="1:14" ht="12.5">
      <c r="A720">
        <v>719</v>
      </c>
      <c r="B720" s="9">
        <v>43353</v>
      </c>
      <c r="C720" s="6" t="s">
        <v>2026</v>
      </c>
      <c r="D720" s="8">
        <v>150000</v>
      </c>
      <c r="E720" s="8"/>
      <c r="F720" s="6" t="s">
        <v>880</v>
      </c>
      <c r="G720" s="6" t="s">
        <v>943</v>
      </c>
      <c r="H720" s="20" t="s">
        <v>2025</v>
      </c>
      <c r="I720" s="2"/>
      <c r="J720" s="2"/>
      <c r="K720" s="2"/>
      <c r="L720" s="2"/>
      <c r="N720" s="2"/>
    </row>
    <row r="721" spans="1:14" ht="12.5">
      <c r="A721">
        <v>720</v>
      </c>
      <c r="B721" s="9">
        <v>43354</v>
      </c>
      <c r="C721" s="6" t="s">
        <v>408</v>
      </c>
      <c r="D721" s="8">
        <v>150000</v>
      </c>
      <c r="E721" s="8"/>
      <c r="F721" s="6" t="s">
        <v>880</v>
      </c>
      <c r="G721" s="6" t="s">
        <v>2027</v>
      </c>
      <c r="H721" s="20" t="s">
        <v>2028</v>
      </c>
      <c r="I721" s="2"/>
      <c r="J721" s="2"/>
      <c r="K721" s="2"/>
      <c r="L721" s="2"/>
      <c r="N721" s="2"/>
    </row>
    <row r="722" spans="1:14" ht="12.5">
      <c r="A722">
        <v>721</v>
      </c>
      <c r="B722" s="11">
        <v>43354</v>
      </c>
      <c r="C722" s="6" t="s">
        <v>743</v>
      </c>
      <c r="D722" s="12">
        <v>210000</v>
      </c>
      <c r="E722" s="3"/>
      <c r="F722" s="2" t="s">
        <v>884</v>
      </c>
      <c r="G722" s="2" t="s">
        <v>794</v>
      </c>
      <c r="H722" s="13" t="s">
        <v>2029</v>
      </c>
      <c r="I722" s="2"/>
      <c r="J722" s="2"/>
      <c r="K722" s="2"/>
      <c r="L722" s="2"/>
      <c r="N722" s="2"/>
    </row>
    <row r="723" spans="1:14" ht="12.5">
      <c r="A723">
        <v>722</v>
      </c>
      <c r="B723" s="9">
        <v>43355</v>
      </c>
      <c r="C723" s="6" t="s">
        <v>2030</v>
      </c>
      <c r="D723" s="8" t="s">
        <v>794</v>
      </c>
      <c r="E723" s="8"/>
      <c r="F723" s="6" t="s">
        <v>880</v>
      </c>
      <c r="G723" s="6" t="s">
        <v>2031</v>
      </c>
      <c r="H723" s="20" t="s">
        <v>2032</v>
      </c>
      <c r="I723" s="2"/>
      <c r="J723" s="2"/>
      <c r="K723" s="2"/>
      <c r="L723" s="2"/>
      <c r="N723" s="2"/>
    </row>
    <row r="724" spans="1:14" ht="12.5">
      <c r="A724">
        <v>723</v>
      </c>
      <c r="B724" s="9">
        <v>43355</v>
      </c>
      <c r="C724" s="6" t="s">
        <v>712</v>
      </c>
      <c r="D724" s="8">
        <v>100000</v>
      </c>
      <c r="E724" s="8"/>
      <c r="F724" s="6" t="s">
        <v>880</v>
      </c>
      <c r="G724" s="6" t="s">
        <v>62</v>
      </c>
      <c r="H724" s="20" t="s">
        <v>2033</v>
      </c>
      <c r="I724" s="2"/>
      <c r="J724" s="2"/>
      <c r="K724" s="2"/>
      <c r="L724" s="2"/>
      <c r="N724" s="2"/>
    </row>
    <row r="725" spans="1:14" ht="12.5">
      <c r="A725">
        <v>724</v>
      </c>
      <c r="B725" s="9">
        <v>43355</v>
      </c>
      <c r="C725" s="6" t="s">
        <v>936</v>
      </c>
      <c r="D725" s="8">
        <v>100000</v>
      </c>
      <c r="E725" s="8"/>
      <c r="F725" s="6" t="s">
        <v>880</v>
      </c>
      <c r="G725" s="6" t="s">
        <v>62</v>
      </c>
      <c r="H725" s="20" t="s">
        <v>2033</v>
      </c>
      <c r="I725" s="2"/>
      <c r="J725" s="2"/>
      <c r="K725" s="2"/>
      <c r="L725" s="2"/>
      <c r="N725" s="2"/>
    </row>
    <row r="726" spans="1:14" ht="12.5">
      <c r="A726">
        <v>725</v>
      </c>
      <c r="B726" s="9">
        <v>43355</v>
      </c>
      <c r="C726" s="6" t="s">
        <v>713</v>
      </c>
      <c r="D726" s="8">
        <v>100000</v>
      </c>
      <c r="E726" s="8"/>
      <c r="F726" s="6" t="s">
        <v>880</v>
      </c>
      <c r="G726" s="6" t="s">
        <v>62</v>
      </c>
      <c r="H726" s="20" t="s">
        <v>2033</v>
      </c>
      <c r="I726" s="2"/>
      <c r="J726" s="2"/>
      <c r="K726" s="2"/>
      <c r="L726" s="2"/>
      <c r="N726" s="2"/>
    </row>
    <row r="727" spans="1:14" ht="12.5">
      <c r="A727">
        <v>726</v>
      </c>
      <c r="B727" s="9">
        <v>43355</v>
      </c>
      <c r="C727" s="6" t="s">
        <v>404</v>
      </c>
      <c r="D727" s="8">
        <v>100000</v>
      </c>
      <c r="E727" s="8"/>
      <c r="F727" s="6" t="s">
        <v>880</v>
      </c>
      <c r="G727" s="6" t="s">
        <v>62</v>
      </c>
      <c r="H727" s="20" t="s">
        <v>2033</v>
      </c>
      <c r="I727" s="2"/>
      <c r="J727" s="2"/>
      <c r="K727" s="2"/>
      <c r="L727" s="2"/>
      <c r="N727" s="2"/>
    </row>
    <row r="728" spans="1:14" ht="12.5">
      <c r="A728">
        <v>727</v>
      </c>
      <c r="B728" s="9">
        <v>43355</v>
      </c>
      <c r="C728" s="6" t="s">
        <v>307</v>
      </c>
      <c r="D728" s="8">
        <v>100000</v>
      </c>
      <c r="E728" s="8"/>
      <c r="F728" s="6" t="s">
        <v>880</v>
      </c>
      <c r="G728" s="6" t="s">
        <v>62</v>
      </c>
      <c r="H728" s="20" t="s">
        <v>2034</v>
      </c>
      <c r="I728" s="2"/>
      <c r="J728" s="2"/>
      <c r="K728" s="2"/>
      <c r="L728" s="2"/>
      <c r="N728" s="2"/>
    </row>
    <row r="729" spans="1:14" ht="12.5">
      <c r="A729">
        <v>728</v>
      </c>
      <c r="B729" s="9">
        <v>43355</v>
      </c>
      <c r="C729" s="6" t="s">
        <v>302</v>
      </c>
      <c r="D729" s="8">
        <v>100000</v>
      </c>
      <c r="E729" s="8"/>
      <c r="F729" s="6" t="s">
        <v>880</v>
      </c>
      <c r="G729" s="6" t="s">
        <v>62</v>
      </c>
      <c r="H729" s="20" t="s">
        <v>2035</v>
      </c>
      <c r="I729" s="2"/>
      <c r="J729" s="2"/>
      <c r="K729" s="2"/>
      <c r="L729" s="2"/>
      <c r="N729" s="2"/>
    </row>
    <row r="730" spans="1:14" ht="12.5">
      <c r="A730">
        <v>729</v>
      </c>
      <c r="B730" s="9">
        <v>43355</v>
      </c>
      <c r="C730" s="6" t="s">
        <v>180</v>
      </c>
      <c r="D730" s="8">
        <v>3700</v>
      </c>
      <c r="E730" s="8"/>
      <c r="F730" s="6" t="s">
        <v>891</v>
      </c>
      <c r="G730" s="6" t="s">
        <v>40</v>
      </c>
      <c r="H730" s="15" t="s">
        <v>1547</v>
      </c>
      <c r="I730" s="2"/>
      <c r="J730" s="2"/>
      <c r="K730" s="2"/>
      <c r="L730" s="2"/>
      <c r="N730" s="2"/>
    </row>
    <row r="731" spans="1:14" ht="12.5">
      <c r="A731">
        <v>730</v>
      </c>
      <c r="B731" s="9">
        <v>43355</v>
      </c>
      <c r="C731" s="6" t="s">
        <v>187</v>
      </c>
      <c r="D731" s="8">
        <v>2790</v>
      </c>
      <c r="E731" s="8"/>
      <c r="F731" s="6" t="s">
        <v>891</v>
      </c>
      <c r="G731" s="6" t="s">
        <v>40</v>
      </c>
      <c r="H731" s="15" t="s">
        <v>1559</v>
      </c>
      <c r="I731" s="2"/>
      <c r="J731" s="2"/>
      <c r="K731" s="2"/>
      <c r="L731" s="2"/>
      <c r="N731" s="2"/>
    </row>
    <row r="732" spans="1:14" ht="12.5">
      <c r="A732">
        <v>731</v>
      </c>
      <c r="B732" s="9">
        <v>43356</v>
      </c>
      <c r="C732" s="107" t="s">
        <v>2036</v>
      </c>
      <c r="D732" s="8">
        <v>18000</v>
      </c>
      <c r="E732" s="8"/>
      <c r="F732" s="6" t="s">
        <v>880</v>
      </c>
      <c r="G732" s="6" t="s">
        <v>846</v>
      </c>
      <c r="H732" s="20" t="s">
        <v>2037</v>
      </c>
      <c r="I732" s="2"/>
      <c r="J732" s="2"/>
      <c r="K732" s="2"/>
      <c r="L732" s="2"/>
      <c r="N732" s="2"/>
    </row>
    <row r="733" spans="1:14" ht="12.5">
      <c r="A733">
        <v>732</v>
      </c>
      <c r="B733" s="9">
        <v>43357</v>
      </c>
      <c r="C733" s="6" t="s">
        <v>715</v>
      </c>
      <c r="D733" s="8" t="s">
        <v>794</v>
      </c>
      <c r="E733" s="8"/>
      <c r="F733" s="6" t="s">
        <v>881</v>
      </c>
      <c r="G733" s="6" t="s">
        <v>2038</v>
      </c>
      <c r="H733" s="20" t="s">
        <v>2039</v>
      </c>
      <c r="I733" s="2"/>
      <c r="J733" s="2"/>
      <c r="K733" s="2"/>
      <c r="L733" s="2"/>
      <c r="N733" s="2"/>
    </row>
    <row r="734" spans="1:14" ht="12.5">
      <c r="A734">
        <v>733</v>
      </c>
      <c r="B734" s="9">
        <v>43358</v>
      </c>
      <c r="C734" s="6" t="s">
        <v>2040</v>
      </c>
      <c r="D734" s="8" t="s">
        <v>794</v>
      </c>
      <c r="E734" s="8"/>
      <c r="F734" s="6" t="s">
        <v>880</v>
      </c>
      <c r="G734" s="6" t="s">
        <v>2041</v>
      </c>
      <c r="H734" s="20" t="s">
        <v>2042</v>
      </c>
      <c r="I734" s="2"/>
      <c r="J734" s="2"/>
      <c r="K734" s="2"/>
      <c r="L734" s="2"/>
      <c r="N734" s="2"/>
    </row>
    <row r="735" spans="1:14" ht="12.5">
      <c r="A735">
        <v>734</v>
      </c>
      <c r="B735" s="9">
        <v>43358</v>
      </c>
      <c r="C735" s="6" t="s">
        <v>452</v>
      </c>
      <c r="D735" s="8">
        <v>65000</v>
      </c>
      <c r="E735" s="8"/>
      <c r="F735" s="6" t="s">
        <v>880</v>
      </c>
      <c r="G735" s="6" t="s">
        <v>794</v>
      </c>
      <c r="H735" s="6" t="s">
        <v>1949</v>
      </c>
      <c r="I735" s="2"/>
      <c r="J735" s="2"/>
      <c r="K735" s="2"/>
      <c r="L735" s="2"/>
      <c r="N735" s="2"/>
    </row>
    <row r="736" spans="1:14" ht="12.5">
      <c r="A736">
        <v>735</v>
      </c>
      <c r="B736" s="9">
        <v>43360</v>
      </c>
      <c r="C736" s="6" t="s">
        <v>498</v>
      </c>
      <c r="D736" s="8">
        <v>1600000</v>
      </c>
      <c r="E736" s="8"/>
      <c r="F736" s="6" t="s">
        <v>881</v>
      </c>
      <c r="G736" s="6" t="s">
        <v>82</v>
      </c>
      <c r="H736" s="20" t="s">
        <v>2043</v>
      </c>
      <c r="I736" s="2"/>
      <c r="J736" s="2"/>
      <c r="K736" s="2"/>
      <c r="L736" s="2"/>
      <c r="N736" s="2"/>
    </row>
    <row r="737" spans="1:14" ht="12.5">
      <c r="A737">
        <v>736</v>
      </c>
      <c r="B737" s="9">
        <v>43361</v>
      </c>
      <c r="C737" s="6" t="s">
        <v>106</v>
      </c>
      <c r="D737" s="8">
        <v>52000000</v>
      </c>
      <c r="E737" s="8"/>
      <c r="F737" s="6" t="s">
        <v>883</v>
      </c>
      <c r="G737" s="6" t="s">
        <v>2044</v>
      </c>
      <c r="H737" s="20" t="s">
        <v>2045</v>
      </c>
      <c r="I737" s="2"/>
      <c r="J737" s="2"/>
      <c r="K737" s="2"/>
      <c r="L737" s="2"/>
      <c r="N737" s="2"/>
    </row>
    <row r="738" spans="1:14" ht="12.5">
      <c r="A738">
        <v>737</v>
      </c>
      <c r="B738" s="9">
        <v>43362</v>
      </c>
      <c r="C738" s="6" t="s">
        <v>109</v>
      </c>
      <c r="D738" s="8">
        <v>12000000</v>
      </c>
      <c r="E738" s="8"/>
      <c r="F738" s="6" t="s">
        <v>889</v>
      </c>
      <c r="G738" s="6" t="s">
        <v>2046</v>
      </c>
      <c r="H738" s="62" t="s">
        <v>2047</v>
      </c>
      <c r="I738" s="2"/>
      <c r="J738" s="2"/>
      <c r="K738" s="2"/>
      <c r="L738" s="2"/>
      <c r="N738" s="2"/>
    </row>
    <row r="739" spans="1:14" ht="12.5">
      <c r="A739">
        <v>738</v>
      </c>
      <c r="B739" s="9">
        <v>43363</v>
      </c>
      <c r="C739" s="6" t="s">
        <v>352</v>
      </c>
      <c r="D739" s="8">
        <v>35000</v>
      </c>
      <c r="E739" s="8"/>
      <c r="F739" s="6" t="s">
        <v>880</v>
      </c>
      <c r="G739" s="6" t="s">
        <v>2048</v>
      </c>
      <c r="H739" s="20" t="s">
        <v>2049</v>
      </c>
      <c r="I739" s="2"/>
      <c r="J739" s="2"/>
      <c r="K739" s="2"/>
      <c r="L739" s="2"/>
      <c r="N739" s="2"/>
    </row>
    <row r="740" spans="1:14" ht="12.5">
      <c r="A740">
        <v>739</v>
      </c>
      <c r="B740" s="9">
        <v>43363</v>
      </c>
      <c r="C740" s="6" t="s">
        <v>383</v>
      </c>
      <c r="D740" s="8">
        <v>20000</v>
      </c>
      <c r="E740" s="8"/>
      <c r="F740" s="6" t="s">
        <v>880</v>
      </c>
      <c r="G740" s="6" t="s">
        <v>2050</v>
      </c>
      <c r="H740" s="20" t="s">
        <v>2051</v>
      </c>
      <c r="I740" s="2"/>
      <c r="J740" s="2"/>
      <c r="K740" s="2"/>
      <c r="L740" s="2"/>
      <c r="N740" s="2"/>
    </row>
    <row r="741" spans="1:14" ht="12.5">
      <c r="A741">
        <v>740</v>
      </c>
      <c r="B741" s="9">
        <v>43364</v>
      </c>
      <c r="C741" s="6" t="s">
        <v>341</v>
      </c>
      <c r="D741" s="8">
        <v>250000</v>
      </c>
      <c r="E741" s="8"/>
      <c r="F741" s="6" t="s">
        <v>891</v>
      </c>
      <c r="G741" s="6" t="s">
        <v>2052</v>
      </c>
      <c r="H741" s="20" t="s">
        <v>2053</v>
      </c>
      <c r="I741" s="2"/>
      <c r="J741" s="2"/>
      <c r="K741" s="2"/>
      <c r="L741" s="2"/>
      <c r="N741" s="2"/>
    </row>
    <row r="742" spans="1:14" ht="12.5">
      <c r="A742">
        <v>741</v>
      </c>
      <c r="B742" s="11">
        <v>43365</v>
      </c>
      <c r="C742" s="2" t="s">
        <v>2054</v>
      </c>
      <c r="D742" s="12">
        <v>4200</v>
      </c>
      <c r="E742" s="3"/>
      <c r="F742" s="2" t="s">
        <v>880</v>
      </c>
      <c r="G742" s="2" t="s">
        <v>531</v>
      </c>
      <c r="H742" s="13" t="s">
        <v>2055</v>
      </c>
      <c r="I742" s="2"/>
      <c r="J742" s="2"/>
      <c r="K742" s="2"/>
      <c r="L742" s="2"/>
      <c r="N742" s="2"/>
    </row>
    <row r="743" spans="1:14" ht="12.5">
      <c r="A743">
        <v>742</v>
      </c>
      <c r="B743" s="9">
        <v>43367</v>
      </c>
      <c r="C743" s="6" t="s">
        <v>933</v>
      </c>
      <c r="D743" s="8">
        <v>150000</v>
      </c>
      <c r="E743" s="8"/>
      <c r="F743" s="6" t="s">
        <v>880</v>
      </c>
      <c r="G743" s="6" t="s">
        <v>794</v>
      </c>
      <c r="H743" s="20" t="s">
        <v>2056</v>
      </c>
      <c r="I743" s="2"/>
      <c r="J743" s="2"/>
      <c r="K743" s="2"/>
      <c r="L743" s="2"/>
      <c r="N743" s="2"/>
    </row>
    <row r="744" spans="1:14" ht="12.5">
      <c r="A744">
        <v>743</v>
      </c>
      <c r="B744" s="9">
        <v>43368</v>
      </c>
      <c r="C744" s="6" t="s">
        <v>309</v>
      </c>
      <c r="D744" s="8">
        <v>500000</v>
      </c>
      <c r="E744" s="8"/>
      <c r="F744" s="6" t="s">
        <v>880</v>
      </c>
      <c r="G744" s="6" t="s">
        <v>1609</v>
      </c>
      <c r="H744" s="6" t="s">
        <v>34</v>
      </c>
      <c r="I744" s="2"/>
      <c r="J744" s="2"/>
      <c r="K744" s="2"/>
      <c r="L744" s="2"/>
      <c r="N744" s="2"/>
    </row>
    <row r="745" spans="1:14" ht="12.5">
      <c r="A745">
        <v>744</v>
      </c>
      <c r="B745" s="9">
        <v>43368</v>
      </c>
      <c r="C745" s="6" t="s">
        <v>242</v>
      </c>
      <c r="D745" s="8">
        <v>250000</v>
      </c>
      <c r="E745" s="8"/>
      <c r="F745" s="6" t="s">
        <v>880</v>
      </c>
      <c r="G745" s="6" t="s">
        <v>2057</v>
      </c>
      <c r="H745" s="62" t="s">
        <v>2058</v>
      </c>
      <c r="I745" s="2"/>
      <c r="J745" s="2"/>
      <c r="K745" s="2"/>
      <c r="L745" s="2"/>
      <c r="N745" s="2"/>
    </row>
    <row r="746" spans="1:14" ht="12.5">
      <c r="A746">
        <v>745</v>
      </c>
      <c r="B746" s="9">
        <v>43370</v>
      </c>
      <c r="C746" s="6" t="s">
        <v>210</v>
      </c>
      <c r="D746" s="8">
        <v>3100000</v>
      </c>
      <c r="E746" s="8"/>
      <c r="F746" s="6" t="s">
        <v>881</v>
      </c>
      <c r="G746" s="6" t="s">
        <v>794</v>
      </c>
      <c r="H746" s="20" t="s">
        <v>2059</v>
      </c>
      <c r="I746" s="2"/>
      <c r="J746" s="2"/>
      <c r="K746" s="2"/>
      <c r="L746" s="2"/>
      <c r="N746" s="2"/>
    </row>
    <row r="747" spans="1:14" ht="12.5">
      <c r="A747">
        <v>746</v>
      </c>
      <c r="B747" s="9">
        <v>43373</v>
      </c>
      <c r="C747" s="6" t="s">
        <v>380</v>
      </c>
      <c r="D747" s="8">
        <v>250000</v>
      </c>
      <c r="E747" s="8"/>
      <c r="F747" s="6" t="s">
        <v>880</v>
      </c>
      <c r="G747" s="6" t="s">
        <v>1609</v>
      </c>
      <c r="H747" s="6" t="s">
        <v>34</v>
      </c>
      <c r="I747" s="2"/>
      <c r="J747" s="2"/>
      <c r="K747" s="2"/>
      <c r="L747" s="2"/>
      <c r="N747" s="2"/>
    </row>
    <row r="748" spans="1:14" ht="12.5">
      <c r="A748">
        <v>747</v>
      </c>
      <c r="B748" s="9">
        <v>43373</v>
      </c>
      <c r="C748" s="6" t="s">
        <v>2060</v>
      </c>
      <c r="D748" s="8">
        <v>50000</v>
      </c>
      <c r="E748" s="8"/>
      <c r="F748" s="6" t="s">
        <v>900</v>
      </c>
      <c r="G748" s="6" t="s">
        <v>2061</v>
      </c>
      <c r="H748" s="20" t="s">
        <v>2062</v>
      </c>
      <c r="I748" s="2"/>
      <c r="J748" s="2"/>
      <c r="K748" s="2"/>
      <c r="L748" s="2"/>
      <c r="N748" s="2"/>
    </row>
    <row r="749" spans="1:14" ht="12.5">
      <c r="A749">
        <v>748</v>
      </c>
      <c r="B749" s="9">
        <v>43373</v>
      </c>
      <c r="C749" s="6" t="s">
        <v>2063</v>
      </c>
      <c r="D749" s="8">
        <v>30000</v>
      </c>
      <c r="E749" s="8"/>
      <c r="F749" s="6" t="s">
        <v>880</v>
      </c>
      <c r="G749" s="6" t="s">
        <v>794</v>
      </c>
      <c r="H749" s="20" t="s">
        <v>2064</v>
      </c>
      <c r="I749" s="2"/>
      <c r="J749" s="2"/>
      <c r="K749" s="2"/>
      <c r="L749" s="2"/>
      <c r="N749" s="2"/>
    </row>
    <row r="750" spans="1:14" ht="12.5">
      <c r="A750">
        <v>749</v>
      </c>
      <c r="B750" s="11">
        <v>43374</v>
      </c>
      <c r="C750" s="2" t="s">
        <v>525</v>
      </c>
      <c r="D750" s="12" t="s">
        <v>794</v>
      </c>
      <c r="E750" s="3"/>
      <c r="F750" s="2" t="s">
        <v>880</v>
      </c>
      <c r="G750" s="2" t="s">
        <v>1835</v>
      </c>
      <c r="H750" s="13" t="s">
        <v>2065</v>
      </c>
      <c r="I750" s="2"/>
      <c r="J750" s="2"/>
      <c r="K750" s="2"/>
      <c r="L750" s="2"/>
      <c r="N750" s="2"/>
    </row>
    <row r="751" spans="1:14" ht="12.5">
      <c r="A751">
        <v>750</v>
      </c>
      <c r="B751" s="9">
        <v>43374</v>
      </c>
      <c r="C751" s="6" t="s">
        <v>229</v>
      </c>
      <c r="D751" s="8">
        <v>2270000</v>
      </c>
      <c r="E751" s="8"/>
      <c r="F751" s="6" t="s">
        <v>881</v>
      </c>
      <c r="G751" s="6" t="s">
        <v>2066</v>
      </c>
      <c r="H751" s="20" t="s">
        <v>2067</v>
      </c>
      <c r="I751" s="2"/>
      <c r="J751" s="2"/>
      <c r="K751" s="2"/>
      <c r="L751" s="2"/>
      <c r="N751" s="2"/>
    </row>
    <row r="752" spans="1:14" ht="12.5">
      <c r="A752">
        <v>751</v>
      </c>
      <c r="B752" s="11">
        <v>43374</v>
      </c>
      <c r="C752" s="2" t="s">
        <v>386</v>
      </c>
      <c r="D752" s="12">
        <v>1200000</v>
      </c>
      <c r="E752" s="3"/>
      <c r="F752" s="6" t="s">
        <v>880</v>
      </c>
      <c r="G752" s="2" t="s">
        <v>2068</v>
      </c>
      <c r="H752" s="13" t="s">
        <v>2069</v>
      </c>
      <c r="I752" s="2"/>
      <c r="J752" s="2"/>
      <c r="K752" s="2"/>
      <c r="L752" s="2"/>
      <c r="N752" s="2"/>
    </row>
    <row r="753" spans="1:14" ht="12.5">
      <c r="A753">
        <v>752</v>
      </c>
      <c r="B753" s="9">
        <v>43374</v>
      </c>
      <c r="C753" s="6" t="s">
        <v>305</v>
      </c>
      <c r="D753" s="8">
        <v>980000</v>
      </c>
      <c r="E753" s="8"/>
      <c r="F753" s="6" t="s">
        <v>880</v>
      </c>
      <c r="G753" s="6" t="s">
        <v>2070</v>
      </c>
      <c r="H753" s="20" t="s">
        <v>2071</v>
      </c>
      <c r="I753" s="2"/>
      <c r="J753" s="2"/>
      <c r="K753" s="2"/>
      <c r="L753" s="2"/>
      <c r="N753" s="2"/>
    </row>
    <row r="754" spans="1:14" ht="12.5">
      <c r="A754">
        <v>753</v>
      </c>
      <c r="B754" s="9">
        <v>43374</v>
      </c>
      <c r="C754" s="6" t="s">
        <v>278</v>
      </c>
      <c r="D754" s="8">
        <v>408000</v>
      </c>
      <c r="E754" s="8"/>
      <c r="F754" s="6" t="s">
        <v>880</v>
      </c>
      <c r="G754" s="6" t="s">
        <v>2072</v>
      </c>
      <c r="H754" s="20" t="s">
        <v>2073</v>
      </c>
      <c r="I754" s="2"/>
      <c r="J754" s="2"/>
      <c r="K754" s="2"/>
      <c r="L754" s="2"/>
      <c r="N754" s="2"/>
    </row>
    <row r="755" spans="1:14" ht="12.5">
      <c r="A755">
        <v>754</v>
      </c>
      <c r="B755" s="9">
        <v>43374</v>
      </c>
      <c r="C755" s="6" t="s">
        <v>212</v>
      </c>
      <c r="D755" s="8">
        <v>200000</v>
      </c>
      <c r="E755" s="8"/>
      <c r="F755" s="6" t="s">
        <v>880</v>
      </c>
      <c r="G755" s="6" t="s">
        <v>7</v>
      </c>
      <c r="H755" s="6"/>
      <c r="I755" s="2"/>
      <c r="J755" s="2"/>
      <c r="K755" s="2"/>
      <c r="L755" s="2"/>
      <c r="N755" s="2"/>
    </row>
    <row r="756" spans="1:14" ht="12.5">
      <c r="A756">
        <v>755</v>
      </c>
      <c r="B756" s="11">
        <v>43374</v>
      </c>
      <c r="C756" s="2" t="s">
        <v>325</v>
      </c>
      <c r="D756" s="12">
        <v>100000</v>
      </c>
      <c r="E756" s="3"/>
      <c r="F756" s="2" t="s">
        <v>880</v>
      </c>
      <c r="G756" s="2" t="s">
        <v>54</v>
      </c>
      <c r="H756" s="13" t="s">
        <v>2074</v>
      </c>
      <c r="I756" s="2"/>
      <c r="J756" s="2"/>
      <c r="K756" s="2"/>
      <c r="L756" s="2"/>
      <c r="N756" s="2"/>
    </row>
    <row r="757" spans="1:14" ht="12.5">
      <c r="A757">
        <v>756</v>
      </c>
      <c r="B757" s="11">
        <v>43374</v>
      </c>
      <c r="C757" s="2" t="s">
        <v>182</v>
      </c>
      <c r="D757" s="12">
        <v>1100000</v>
      </c>
      <c r="E757" s="3"/>
      <c r="F757" s="6" t="s">
        <v>880</v>
      </c>
      <c r="G757" s="2" t="s">
        <v>794</v>
      </c>
      <c r="H757" s="62" t="s">
        <v>2075</v>
      </c>
      <c r="I757" s="2"/>
      <c r="J757" s="2"/>
      <c r="K757" s="2"/>
      <c r="L757" s="2"/>
      <c r="N757" s="2"/>
    </row>
    <row r="758" spans="1:14" ht="12.5">
      <c r="A758">
        <v>757</v>
      </c>
      <c r="B758" s="9">
        <v>43375</v>
      </c>
      <c r="C758" s="6" t="s">
        <v>2076</v>
      </c>
      <c r="D758" s="8">
        <v>600000</v>
      </c>
      <c r="E758" s="8"/>
      <c r="F758" s="6" t="s">
        <v>881</v>
      </c>
      <c r="G758" s="6" t="s">
        <v>6</v>
      </c>
      <c r="H758" s="20" t="s">
        <v>2077</v>
      </c>
      <c r="I758" s="2"/>
      <c r="J758" s="2"/>
      <c r="K758" s="2"/>
      <c r="L758" s="2"/>
      <c r="N758" s="2"/>
    </row>
    <row r="759" spans="1:14" ht="12.5">
      <c r="A759">
        <v>758</v>
      </c>
      <c r="B759" s="11">
        <v>43377</v>
      </c>
      <c r="C759" s="2" t="s">
        <v>704</v>
      </c>
      <c r="D759" s="12" t="s">
        <v>794</v>
      </c>
      <c r="E759" s="3"/>
      <c r="F759" s="2" t="s">
        <v>880</v>
      </c>
      <c r="G759" s="2" t="s">
        <v>794</v>
      </c>
      <c r="H759" s="13" t="s">
        <v>2078</v>
      </c>
      <c r="I759" s="2"/>
      <c r="J759" s="2"/>
      <c r="K759" s="2"/>
      <c r="L759" s="2"/>
      <c r="N759" s="2"/>
    </row>
    <row r="760" spans="1:14" ht="12.5">
      <c r="A760">
        <v>759</v>
      </c>
      <c r="B760" s="11">
        <v>43378</v>
      </c>
      <c r="C760" s="2" t="s">
        <v>481</v>
      </c>
      <c r="D760" s="12" t="s">
        <v>794</v>
      </c>
      <c r="E760" s="3"/>
      <c r="F760" s="2" t="s">
        <v>880</v>
      </c>
      <c r="G760" s="2" t="s">
        <v>57</v>
      </c>
      <c r="H760" s="13" t="s">
        <v>2079</v>
      </c>
      <c r="I760" s="2"/>
      <c r="J760" s="2"/>
      <c r="K760" s="2"/>
      <c r="L760" s="2"/>
      <c r="N760" s="2"/>
    </row>
    <row r="761" spans="1:14" ht="12.5">
      <c r="A761">
        <v>760</v>
      </c>
      <c r="B761" s="9">
        <v>43379</v>
      </c>
      <c r="C761" s="6" t="s">
        <v>220</v>
      </c>
      <c r="D761" s="8">
        <v>200000</v>
      </c>
      <c r="E761" s="8"/>
      <c r="F761" s="6" t="s">
        <v>880</v>
      </c>
      <c r="G761" s="6" t="s">
        <v>794</v>
      </c>
      <c r="H761" s="20" t="s">
        <v>1646</v>
      </c>
      <c r="I761" s="2"/>
      <c r="J761" s="2"/>
      <c r="K761" s="2"/>
      <c r="L761" s="2"/>
      <c r="N761" s="2"/>
    </row>
    <row r="762" spans="1:14" ht="12.5">
      <c r="A762">
        <v>761</v>
      </c>
      <c r="B762" s="9">
        <v>43379</v>
      </c>
      <c r="C762" s="6" t="s">
        <v>155</v>
      </c>
      <c r="D762" s="8">
        <v>30000</v>
      </c>
      <c r="E762" s="8"/>
      <c r="F762" s="6" t="s">
        <v>900</v>
      </c>
      <c r="G762" s="6" t="s">
        <v>2080</v>
      </c>
      <c r="H762" s="20" t="s">
        <v>2081</v>
      </c>
      <c r="I762" s="2"/>
      <c r="J762" s="2"/>
      <c r="K762" s="2"/>
      <c r="L762" s="2"/>
      <c r="N762" s="2"/>
    </row>
    <row r="763" spans="1:14" ht="12.5">
      <c r="A763">
        <v>762</v>
      </c>
      <c r="B763" s="9">
        <v>43380</v>
      </c>
      <c r="C763" s="6" t="s">
        <v>300</v>
      </c>
      <c r="D763" s="8">
        <v>1000000</v>
      </c>
      <c r="E763" s="8"/>
      <c r="F763" s="6" t="s">
        <v>880</v>
      </c>
      <c r="G763" s="6" t="s">
        <v>1721</v>
      </c>
      <c r="H763" s="20" t="s">
        <v>2082</v>
      </c>
      <c r="I763" s="2"/>
      <c r="J763" s="2"/>
      <c r="K763" s="2"/>
      <c r="L763" s="2"/>
      <c r="N763" s="2"/>
    </row>
    <row r="764" spans="1:14" ht="12.5">
      <c r="A764">
        <v>763</v>
      </c>
      <c r="B764" s="9">
        <v>43381</v>
      </c>
      <c r="C764" s="6" t="s">
        <v>411</v>
      </c>
      <c r="D764" s="8" t="s">
        <v>794</v>
      </c>
      <c r="E764" s="8"/>
      <c r="F764" s="6" t="s">
        <v>880</v>
      </c>
      <c r="G764" s="6" t="s">
        <v>841</v>
      </c>
      <c r="H764" s="20" t="s">
        <v>2083</v>
      </c>
      <c r="I764" s="2"/>
      <c r="J764" s="2"/>
      <c r="K764" s="2"/>
      <c r="L764" s="2"/>
      <c r="N764" s="2"/>
    </row>
    <row r="765" spans="1:14" ht="12.5">
      <c r="A765">
        <v>764</v>
      </c>
      <c r="B765" s="9">
        <v>43381</v>
      </c>
      <c r="C765" s="6" t="s">
        <v>424</v>
      </c>
      <c r="D765" s="8" t="s">
        <v>794</v>
      </c>
      <c r="E765" s="8"/>
      <c r="F765" s="6" t="s">
        <v>880</v>
      </c>
      <c r="G765" s="6" t="s">
        <v>11</v>
      </c>
      <c r="H765" s="20" t="s">
        <v>2084</v>
      </c>
      <c r="I765" s="2"/>
      <c r="J765" s="2"/>
      <c r="K765" s="2"/>
      <c r="L765" s="2"/>
      <c r="N765" s="2"/>
    </row>
    <row r="766" spans="1:14" ht="12.5">
      <c r="A766">
        <v>765</v>
      </c>
      <c r="B766" s="9">
        <v>43384</v>
      </c>
      <c r="C766" s="6" t="s">
        <v>213</v>
      </c>
      <c r="D766" s="8">
        <v>500000</v>
      </c>
      <c r="E766" s="8"/>
      <c r="F766" s="6" t="s">
        <v>880</v>
      </c>
      <c r="G766" s="6" t="s">
        <v>2085</v>
      </c>
      <c r="H766" s="20" t="s">
        <v>2086</v>
      </c>
      <c r="I766" s="2"/>
      <c r="J766" s="2"/>
      <c r="K766" s="2"/>
      <c r="L766" s="2"/>
      <c r="N766" s="2"/>
    </row>
    <row r="767" spans="1:14" ht="12.5">
      <c r="A767">
        <v>766</v>
      </c>
      <c r="B767" s="9">
        <v>43384</v>
      </c>
      <c r="C767" s="6" t="s">
        <v>501</v>
      </c>
      <c r="D767" s="8">
        <v>20000</v>
      </c>
      <c r="E767" s="8"/>
      <c r="F767" s="6" t="s">
        <v>900</v>
      </c>
      <c r="G767" s="6" t="s">
        <v>70</v>
      </c>
      <c r="H767" s="20" t="s">
        <v>2087</v>
      </c>
      <c r="I767" s="2"/>
      <c r="J767" s="2"/>
      <c r="K767" s="2"/>
      <c r="L767" s="2"/>
      <c r="N767" s="2"/>
    </row>
    <row r="768" spans="1:14" ht="12.5">
      <c r="A768">
        <v>767</v>
      </c>
      <c r="B768" s="9">
        <v>43385</v>
      </c>
      <c r="C768" s="6" t="s">
        <v>146</v>
      </c>
      <c r="D768" s="8" t="s">
        <v>794</v>
      </c>
      <c r="E768" s="8"/>
      <c r="F768" s="2" t="s">
        <v>893</v>
      </c>
      <c r="G768" s="6" t="s">
        <v>2088</v>
      </c>
      <c r="H768" s="20" t="s">
        <v>2089</v>
      </c>
      <c r="I768" s="2"/>
      <c r="J768" s="2"/>
      <c r="K768" s="2"/>
      <c r="L768" s="2"/>
      <c r="N768" s="2"/>
    </row>
    <row r="769" spans="1:14" ht="12.5">
      <c r="A769">
        <v>768</v>
      </c>
      <c r="B769" s="11">
        <v>43385</v>
      </c>
      <c r="C769" s="2" t="s">
        <v>345</v>
      </c>
      <c r="D769" s="12" t="s">
        <v>794</v>
      </c>
      <c r="E769" s="3"/>
      <c r="F769" s="2" t="s">
        <v>890</v>
      </c>
      <c r="G769" s="2" t="s">
        <v>18</v>
      </c>
      <c r="H769" s="13" t="s">
        <v>2090</v>
      </c>
      <c r="I769" s="2"/>
      <c r="J769" s="2"/>
      <c r="K769" s="2"/>
      <c r="L769" s="2"/>
      <c r="N769" s="2"/>
    </row>
    <row r="770" spans="1:14" ht="12.5">
      <c r="A770">
        <v>769</v>
      </c>
      <c r="B770" s="9">
        <v>43387</v>
      </c>
      <c r="C770" s="6" t="s">
        <v>1748</v>
      </c>
      <c r="D770" s="12" t="s">
        <v>794</v>
      </c>
      <c r="E770" s="111">
        <v>0.15</v>
      </c>
      <c r="F770" s="2" t="s">
        <v>892</v>
      </c>
      <c r="G770" s="2" t="s">
        <v>2091</v>
      </c>
      <c r="H770" s="20" t="s">
        <v>2092</v>
      </c>
      <c r="I770" s="2"/>
      <c r="J770" s="2"/>
      <c r="K770" s="2"/>
      <c r="L770" s="2"/>
      <c r="N770" s="2"/>
    </row>
    <row r="771" spans="1:14" ht="12.5">
      <c r="A771">
        <v>770</v>
      </c>
      <c r="B771" s="9">
        <v>43388</v>
      </c>
      <c r="C771" s="6" t="s">
        <v>140</v>
      </c>
      <c r="D771" s="8">
        <v>10000000</v>
      </c>
      <c r="E771" s="8"/>
      <c r="F771" s="6" t="s">
        <v>881</v>
      </c>
      <c r="G771" s="6" t="s">
        <v>2093</v>
      </c>
      <c r="H771" s="20" t="s">
        <v>2094</v>
      </c>
      <c r="I771" s="2"/>
      <c r="J771" s="2"/>
      <c r="K771" s="2"/>
      <c r="L771" s="2"/>
      <c r="N771" s="2"/>
    </row>
    <row r="772" spans="1:14" ht="12.5">
      <c r="A772">
        <v>771</v>
      </c>
      <c r="B772" s="9">
        <v>43388</v>
      </c>
      <c r="C772" s="6" t="s">
        <v>661</v>
      </c>
      <c r="D772" s="8">
        <v>890000</v>
      </c>
      <c r="E772" s="8"/>
      <c r="F772" s="6" t="s">
        <v>900</v>
      </c>
      <c r="G772" s="6" t="s">
        <v>1950</v>
      </c>
      <c r="H772" s="20" t="s">
        <v>2095</v>
      </c>
      <c r="I772" s="2"/>
      <c r="J772" s="2"/>
      <c r="K772" s="2"/>
      <c r="L772" s="2"/>
      <c r="N772" s="2"/>
    </row>
    <row r="773" spans="1:14" ht="12.5">
      <c r="A773">
        <v>772</v>
      </c>
      <c r="B773" s="9">
        <v>43388</v>
      </c>
      <c r="C773" s="6" t="s">
        <v>2096</v>
      </c>
      <c r="D773" s="8">
        <v>53000</v>
      </c>
      <c r="E773" s="8"/>
      <c r="F773" s="6" t="s">
        <v>900</v>
      </c>
      <c r="G773" s="6" t="s">
        <v>1950</v>
      </c>
      <c r="H773" s="20" t="s">
        <v>2097</v>
      </c>
      <c r="I773" s="2"/>
      <c r="J773" s="2"/>
      <c r="K773" s="2"/>
      <c r="L773" s="2"/>
      <c r="N773" s="2"/>
    </row>
    <row r="774" spans="1:14" ht="12.5">
      <c r="A774">
        <v>773</v>
      </c>
      <c r="B774" s="9">
        <v>43389</v>
      </c>
      <c r="C774" s="6" t="s">
        <v>658</v>
      </c>
      <c r="D774" s="8" t="s">
        <v>794</v>
      </c>
      <c r="E774" s="8"/>
      <c r="F774" s="6" t="s">
        <v>880</v>
      </c>
      <c r="G774" s="6" t="s">
        <v>28</v>
      </c>
      <c r="H774" s="20" t="s">
        <v>2098</v>
      </c>
      <c r="I774" s="2"/>
      <c r="J774" s="2"/>
      <c r="K774" s="2"/>
      <c r="L774" s="2"/>
      <c r="N774" s="2"/>
    </row>
    <row r="775" spans="1:14" ht="12.5">
      <c r="A775">
        <v>774</v>
      </c>
      <c r="B775" s="9">
        <v>43389</v>
      </c>
      <c r="C775" s="6" t="s">
        <v>581</v>
      </c>
      <c r="D775" s="8" t="s">
        <v>794</v>
      </c>
      <c r="E775" s="8"/>
      <c r="F775" s="6" t="s">
        <v>880</v>
      </c>
      <c r="G775" s="6" t="s">
        <v>2099</v>
      </c>
      <c r="H775" s="20" t="s">
        <v>2100</v>
      </c>
      <c r="I775" s="2"/>
      <c r="J775" s="2"/>
      <c r="K775" s="2"/>
      <c r="L775" s="2"/>
      <c r="N775" s="2"/>
    </row>
    <row r="776" spans="1:14" ht="12.5">
      <c r="A776">
        <v>775</v>
      </c>
      <c r="B776" s="9">
        <v>43389</v>
      </c>
      <c r="C776" s="6" t="s">
        <v>929</v>
      </c>
      <c r="D776" s="8">
        <v>200000</v>
      </c>
      <c r="E776" s="8"/>
      <c r="F776" s="6" t="s">
        <v>891</v>
      </c>
      <c r="G776" s="6" t="s">
        <v>794</v>
      </c>
      <c r="H776" s="20" t="s">
        <v>2101</v>
      </c>
      <c r="I776" s="2"/>
      <c r="J776" s="2"/>
      <c r="K776" s="2"/>
      <c r="L776" s="2"/>
      <c r="N776" s="2"/>
    </row>
    <row r="777" spans="1:14" ht="12.5">
      <c r="A777">
        <v>776</v>
      </c>
      <c r="B777" s="9">
        <v>43390</v>
      </c>
      <c r="C777" s="6" t="s">
        <v>706</v>
      </c>
      <c r="D777" s="8" t="s">
        <v>794</v>
      </c>
      <c r="E777" s="8"/>
      <c r="F777" s="6" t="s">
        <v>881</v>
      </c>
      <c r="G777" s="6" t="s">
        <v>2012</v>
      </c>
      <c r="H777" s="20" t="s">
        <v>2102</v>
      </c>
      <c r="I777" s="2"/>
      <c r="J777" s="2"/>
      <c r="K777" s="2"/>
      <c r="L777" s="2"/>
      <c r="N777" s="2"/>
    </row>
    <row r="778" spans="1:14" ht="12.5">
      <c r="A778">
        <v>777</v>
      </c>
      <c r="B778" s="11">
        <v>43392</v>
      </c>
      <c r="C778" s="2" t="s">
        <v>294</v>
      </c>
      <c r="D778" s="12" t="s">
        <v>794</v>
      </c>
      <c r="E778" s="3"/>
      <c r="F778" s="2" t="s">
        <v>880</v>
      </c>
      <c r="G778" s="2" t="s">
        <v>1526</v>
      </c>
      <c r="H778" s="13" t="s">
        <v>2103</v>
      </c>
      <c r="I778" s="2"/>
      <c r="J778" s="2"/>
      <c r="K778" s="2"/>
      <c r="L778" s="2"/>
      <c r="N778" s="2"/>
    </row>
    <row r="779" spans="1:14" ht="12.5">
      <c r="A779">
        <v>778</v>
      </c>
      <c r="B779" s="9">
        <v>43396</v>
      </c>
      <c r="C779" s="6" t="s">
        <v>2104</v>
      </c>
      <c r="D779" s="8" t="s">
        <v>794</v>
      </c>
      <c r="E779" s="8"/>
      <c r="F779" s="6" t="s">
        <v>880</v>
      </c>
      <c r="G779" s="6" t="s">
        <v>11</v>
      </c>
      <c r="H779" s="20" t="s">
        <v>2105</v>
      </c>
      <c r="I779" s="2"/>
      <c r="J779" s="2"/>
      <c r="K779" s="2"/>
      <c r="L779" s="2"/>
      <c r="N779" s="2"/>
    </row>
    <row r="780" spans="1:14" ht="12.5">
      <c r="A780">
        <v>779</v>
      </c>
      <c r="B780" s="9">
        <v>43397</v>
      </c>
      <c r="C780" s="6" t="s">
        <v>532</v>
      </c>
      <c r="D780" s="8" t="s">
        <v>794</v>
      </c>
      <c r="E780" s="8"/>
      <c r="F780" s="6" t="s">
        <v>880</v>
      </c>
      <c r="G780" s="6" t="s">
        <v>2106</v>
      </c>
      <c r="H780" s="20" t="s">
        <v>2107</v>
      </c>
      <c r="I780" s="2"/>
      <c r="J780" s="2"/>
      <c r="K780" s="2"/>
      <c r="L780" s="2"/>
      <c r="N780" s="2"/>
    </row>
    <row r="781" spans="1:14" ht="12.5">
      <c r="A781">
        <v>780</v>
      </c>
      <c r="B781" s="9">
        <v>43403</v>
      </c>
      <c r="C781" s="6" t="s">
        <v>2108</v>
      </c>
      <c r="D781" s="8">
        <v>1400000</v>
      </c>
      <c r="E781" s="8"/>
      <c r="F781" s="6" t="s">
        <v>900</v>
      </c>
      <c r="G781" s="6" t="s">
        <v>1898</v>
      </c>
      <c r="H781" s="20" t="s">
        <v>2109</v>
      </c>
      <c r="I781" s="2"/>
      <c r="J781" s="2"/>
      <c r="K781" s="2"/>
      <c r="L781" s="2"/>
      <c r="N781" s="2"/>
    </row>
    <row r="782" spans="1:14" ht="12.5">
      <c r="A782">
        <v>781</v>
      </c>
      <c r="B782" s="9">
        <v>43403</v>
      </c>
      <c r="C782" s="6" t="s">
        <v>497</v>
      </c>
      <c r="D782" s="8">
        <v>1100000</v>
      </c>
      <c r="E782" s="8"/>
      <c r="F782" s="6" t="s">
        <v>900</v>
      </c>
      <c r="G782" s="6" t="s">
        <v>2110</v>
      </c>
      <c r="H782" s="20" t="s">
        <v>2111</v>
      </c>
      <c r="I782" s="2"/>
      <c r="J782" s="2"/>
      <c r="K782" s="2"/>
      <c r="L782" s="2"/>
      <c r="N782" s="2"/>
    </row>
    <row r="783" spans="1:14" ht="12.5">
      <c r="A783">
        <v>782</v>
      </c>
      <c r="B783" s="9">
        <v>43403</v>
      </c>
      <c r="C783" s="6" t="s">
        <v>1233</v>
      </c>
      <c r="D783" s="8">
        <v>740000</v>
      </c>
      <c r="E783" s="8"/>
      <c r="F783" s="6" t="s">
        <v>900</v>
      </c>
      <c r="G783" s="6" t="s">
        <v>2110</v>
      </c>
      <c r="H783" s="20" t="s">
        <v>2111</v>
      </c>
      <c r="I783" s="2"/>
      <c r="J783" s="2"/>
      <c r="K783" s="2"/>
      <c r="L783" s="2"/>
      <c r="N783" s="2"/>
    </row>
    <row r="784" spans="1:14" ht="12.5">
      <c r="A784">
        <v>783</v>
      </c>
      <c r="B784" s="9">
        <v>43403</v>
      </c>
      <c r="C784" s="6" t="s">
        <v>421</v>
      </c>
      <c r="D784" s="8">
        <v>692000</v>
      </c>
      <c r="E784" s="8"/>
      <c r="F784" s="6" t="s">
        <v>900</v>
      </c>
      <c r="G784" s="6" t="s">
        <v>2110</v>
      </c>
      <c r="H784" s="20" t="s">
        <v>2111</v>
      </c>
      <c r="I784" s="2"/>
      <c r="J784" s="2"/>
      <c r="K784" s="2"/>
      <c r="L784" s="2"/>
      <c r="N784" s="2"/>
    </row>
    <row r="785" spans="1:14" ht="12.5">
      <c r="A785">
        <v>784</v>
      </c>
      <c r="B785" s="9">
        <v>43403</v>
      </c>
      <c r="C785" s="6" t="s">
        <v>483</v>
      </c>
      <c r="D785" s="8">
        <v>15000</v>
      </c>
      <c r="E785" s="8"/>
      <c r="F785" s="6" t="s">
        <v>880</v>
      </c>
      <c r="G785" s="6" t="s">
        <v>841</v>
      </c>
      <c r="H785" s="20" t="s">
        <v>2113</v>
      </c>
      <c r="I785" s="2"/>
      <c r="J785" s="2"/>
      <c r="K785" s="2"/>
      <c r="L785" s="2"/>
      <c r="N785" s="2"/>
    </row>
    <row r="786" spans="1:14" ht="12.5">
      <c r="A786">
        <v>785</v>
      </c>
      <c r="B786" s="9">
        <v>43404</v>
      </c>
      <c r="C786" s="6" t="s">
        <v>152</v>
      </c>
      <c r="D786" s="8">
        <v>14000000</v>
      </c>
      <c r="E786" s="8"/>
      <c r="F786" s="6" t="s">
        <v>883</v>
      </c>
      <c r="G786" s="6" t="s">
        <v>2114</v>
      </c>
      <c r="H786" s="20" t="s">
        <v>2115</v>
      </c>
      <c r="I786" s="2"/>
      <c r="J786" s="2"/>
      <c r="K786" s="2"/>
      <c r="L786" s="2"/>
      <c r="N786" s="2"/>
    </row>
    <row r="787" spans="1:14" ht="12.5">
      <c r="A787">
        <v>786</v>
      </c>
      <c r="B787" s="11">
        <v>43404</v>
      </c>
      <c r="C787" s="2" t="s">
        <v>147</v>
      </c>
      <c r="D787" s="12">
        <v>150000</v>
      </c>
      <c r="E787" s="3"/>
      <c r="F787" s="2" t="s">
        <v>880</v>
      </c>
      <c r="G787" s="2" t="s">
        <v>838</v>
      </c>
      <c r="H787" s="62" t="s">
        <v>2116</v>
      </c>
      <c r="I787" s="2"/>
      <c r="J787" s="2"/>
      <c r="K787" s="2"/>
      <c r="L787" s="2"/>
      <c r="N787" s="2"/>
    </row>
    <row r="788" spans="1:14" ht="12.5">
      <c r="A788">
        <v>787</v>
      </c>
      <c r="B788" s="9">
        <v>43405</v>
      </c>
      <c r="C788" s="6" t="s">
        <v>941</v>
      </c>
      <c r="D788" s="8" t="s">
        <v>794</v>
      </c>
      <c r="E788" s="7"/>
      <c r="F788" s="6" t="s">
        <v>900</v>
      </c>
      <c r="G788" s="6" t="s">
        <v>911</v>
      </c>
      <c r="H788" s="15" t="s">
        <v>2117</v>
      </c>
      <c r="I788" s="2"/>
      <c r="J788" s="2"/>
      <c r="K788" s="2"/>
      <c r="L788" s="2"/>
      <c r="N788" s="2"/>
    </row>
    <row r="789" spans="1:14" ht="12.5">
      <c r="A789">
        <v>788</v>
      </c>
      <c r="B789" s="9">
        <v>43405</v>
      </c>
      <c r="C789" s="6" t="s">
        <v>635</v>
      </c>
      <c r="D789" s="8" t="s">
        <v>794</v>
      </c>
      <c r="E789" s="7"/>
      <c r="F789" s="6" t="s">
        <v>900</v>
      </c>
      <c r="G789" s="6" t="s">
        <v>920</v>
      </c>
      <c r="H789" s="15" t="s">
        <v>2118</v>
      </c>
      <c r="I789" s="2"/>
      <c r="J789" s="2"/>
      <c r="K789" s="2"/>
      <c r="L789" s="2"/>
      <c r="N789" s="2"/>
    </row>
    <row r="790" spans="1:14" ht="12.5">
      <c r="A790">
        <v>789</v>
      </c>
      <c r="B790" s="9">
        <v>43405</v>
      </c>
      <c r="C790" s="6" t="s">
        <v>448</v>
      </c>
      <c r="D790" s="8" t="s">
        <v>794</v>
      </c>
      <c r="E790" s="7"/>
      <c r="F790" s="6" t="s">
        <v>900</v>
      </c>
      <c r="G790" s="6" t="s">
        <v>920</v>
      </c>
      <c r="H790" s="15" t="s">
        <v>2119</v>
      </c>
      <c r="I790" s="2"/>
      <c r="J790" s="2"/>
      <c r="K790" s="2"/>
      <c r="L790" s="2"/>
      <c r="N790" s="2"/>
    </row>
    <row r="791" spans="1:14" ht="12.5">
      <c r="A791">
        <v>790</v>
      </c>
      <c r="B791" s="9">
        <v>43405</v>
      </c>
      <c r="C791" s="6" t="s">
        <v>410</v>
      </c>
      <c r="D791" s="8" t="s">
        <v>794</v>
      </c>
      <c r="E791" s="7"/>
      <c r="F791" s="6" t="s">
        <v>900</v>
      </c>
      <c r="G791" s="6" t="s">
        <v>920</v>
      </c>
      <c r="H791" s="15" t="s">
        <v>2120</v>
      </c>
      <c r="I791" s="2"/>
      <c r="J791" s="2"/>
      <c r="K791" s="2"/>
      <c r="L791" s="2"/>
      <c r="N791" s="2"/>
    </row>
    <row r="792" spans="1:14" ht="12.5">
      <c r="A792">
        <v>791</v>
      </c>
      <c r="B792" s="11">
        <v>43405</v>
      </c>
      <c r="C792" s="2" t="s">
        <v>492</v>
      </c>
      <c r="D792" s="12" t="s">
        <v>794</v>
      </c>
      <c r="E792" s="3"/>
      <c r="F792" s="6" t="s">
        <v>891</v>
      </c>
      <c r="G792" s="2" t="s">
        <v>794</v>
      </c>
      <c r="H792" s="13" t="s">
        <v>2121</v>
      </c>
      <c r="I792" s="2"/>
      <c r="J792" s="2"/>
      <c r="K792" s="2"/>
      <c r="L792" s="2"/>
      <c r="N792" s="2"/>
    </row>
    <row r="793" spans="1:14" ht="12.5">
      <c r="A793">
        <v>792</v>
      </c>
      <c r="B793" s="11">
        <v>43405</v>
      </c>
      <c r="C793" s="2" t="s">
        <v>179</v>
      </c>
      <c r="D793" s="12">
        <v>4300000</v>
      </c>
      <c r="E793" s="3"/>
      <c r="F793" s="2" t="s">
        <v>880</v>
      </c>
      <c r="G793" s="2" t="s">
        <v>51</v>
      </c>
      <c r="H793" s="13" t="s">
        <v>2122</v>
      </c>
      <c r="I793" s="2"/>
      <c r="J793" s="2"/>
      <c r="K793" s="2"/>
      <c r="L793" s="2"/>
      <c r="N793" s="2"/>
    </row>
    <row r="794" spans="1:14" ht="12.5">
      <c r="A794">
        <v>793</v>
      </c>
      <c r="B794" s="9">
        <v>43405</v>
      </c>
      <c r="C794" s="6" t="s">
        <v>194</v>
      </c>
      <c r="D794" s="8">
        <v>1500000</v>
      </c>
      <c r="E794" s="8"/>
      <c r="F794" s="2" t="s">
        <v>884</v>
      </c>
      <c r="G794" s="6" t="s">
        <v>2123</v>
      </c>
      <c r="H794" s="20" t="s">
        <v>2124</v>
      </c>
      <c r="I794" s="2"/>
      <c r="J794" s="2"/>
      <c r="K794" s="2"/>
      <c r="L794" s="2"/>
      <c r="N794" s="2"/>
    </row>
    <row r="795" spans="1:14" ht="12.5">
      <c r="A795">
        <v>794</v>
      </c>
      <c r="B795" s="11">
        <v>43405</v>
      </c>
      <c r="C795" s="2" t="s">
        <v>219</v>
      </c>
      <c r="D795" s="12">
        <v>168000</v>
      </c>
      <c r="E795" s="3"/>
      <c r="F795" s="2" t="s">
        <v>880</v>
      </c>
      <c r="G795" s="2" t="s">
        <v>1366</v>
      </c>
      <c r="H795" s="13" t="s">
        <v>2125</v>
      </c>
      <c r="I795" s="2"/>
      <c r="J795" s="2"/>
      <c r="K795" s="2"/>
      <c r="L795" s="2"/>
      <c r="N795" s="2"/>
    </row>
    <row r="796" spans="1:14" ht="12.5">
      <c r="A796">
        <v>795</v>
      </c>
      <c r="B796" s="9">
        <v>43405</v>
      </c>
      <c r="C796" s="6" t="s">
        <v>683</v>
      </c>
      <c r="D796" s="8">
        <v>167000</v>
      </c>
      <c r="E796" s="8"/>
      <c r="F796" s="6" t="s">
        <v>880</v>
      </c>
      <c r="G796" s="6" t="s">
        <v>794</v>
      </c>
      <c r="H796" s="15" t="s">
        <v>2126</v>
      </c>
      <c r="I796" s="2"/>
      <c r="J796" s="2"/>
      <c r="K796" s="2"/>
      <c r="L796" s="2"/>
      <c r="N796" s="2"/>
    </row>
    <row r="797" spans="1:14" ht="12.5">
      <c r="A797">
        <v>796</v>
      </c>
      <c r="B797" s="9">
        <v>43406</v>
      </c>
      <c r="C797" s="6" t="s">
        <v>398</v>
      </c>
      <c r="D797" s="8">
        <v>120000</v>
      </c>
      <c r="E797" s="8"/>
      <c r="F797" s="6" t="s">
        <v>880</v>
      </c>
      <c r="G797" s="6" t="s">
        <v>2127</v>
      </c>
      <c r="H797" s="19" t="s">
        <v>2128</v>
      </c>
      <c r="I797" s="2"/>
      <c r="J797" s="2"/>
      <c r="K797" s="2"/>
      <c r="L797" s="2"/>
      <c r="N797" s="2"/>
    </row>
    <row r="798" spans="1:14" ht="12.5">
      <c r="A798">
        <v>797</v>
      </c>
      <c r="B798" s="9">
        <v>43407</v>
      </c>
      <c r="C798" s="6" t="s">
        <v>147</v>
      </c>
      <c r="D798" s="8">
        <v>150000</v>
      </c>
      <c r="E798" s="8"/>
      <c r="F798" s="6" t="s">
        <v>880</v>
      </c>
      <c r="G798" s="6" t="s">
        <v>838</v>
      </c>
      <c r="H798" s="20" t="s">
        <v>2116</v>
      </c>
      <c r="I798" s="2"/>
      <c r="J798" s="2"/>
      <c r="K798" s="2"/>
      <c r="L798" s="2"/>
      <c r="N798" s="2"/>
    </row>
    <row r="799" spans="1:14" ht="12.5">
      <c r="A799">
        <v>798</v>
      </c>
      <c r="B799" s="9">
        <v>43409</v>
      </c>
      <c r="C799" s="6" t="s">
        <v>563</v>
      </c>
      <c r="D799" s="8" t="s">
        <v>794</v>
      </c>
      <c r="E799" s="8"/>
      <c r="F799" s="6" t="s">
        <v>880</v>
      </c>
      <c r="G799" s="6" t="s">
        <v>11</v>
      </c>
      <c r="H799" s="20" t="s">
        <v>2129</v>
      </c>
      <c r="I799" s="2"/>
      <c r="J799" s="2"/>
      <c r="K799" s="2"/>
      <c r="L799" s="2"/>
      <c r="N799" s="2"/>
    </row>
    <row r="800" spans="1:14" ht="12.5">
      <c r="A800">
        <v>799</v>
      </c>
      <c r="B800" s="9">
        <v>43411</v>
      </c>
      <c r="C800" s="6" t="s">
        <v>2130</v>
      </c>
      <c r="D800" s="8" t="s">
        <v>794</v>
      </c>
      <c r="E800" s="8"/>
      <c r="F800" s="6" t="s">
        <v>881</v>
      </c>
      <c r="G800" s="6" t="s">
        <v>26</v>
      </c>
      <c r="H800" s="20" t="s">
        <v>2131</v>
      </c>
      <c r="I800" s="2"/>
      <c r="J800" s="2"/>
      <c r="K800" s="2"/>
      <c r="L800" s="2"/>
      <c r="N800" s="2"/>
    </row>
    <row r="801" spans="1:14" ht="12.5">
      <c r="A801">
        <v>800</v>
      </c>
      <c r="B801" s="9">
        <v>43412</v>
      </c>
      <c r="C801" s="6" t="s">
        <v>931</v>
      </c>
      <c r="D801" s="8" t="s">
        <v>794</v>
      </c>
      <c r="E801" s="7"/>
      <c r="F801" s="6" t="s">
        <v>891</v>
      </c>
      <c r="G801" s="6" t="s">
        <v>67</v>
      </c>
      <c r="H801" s="20" t="s">
        <v>2132</v>
      </c>
      <c r="I801" s="2"/>
      <c r="J801" s="2"/>
      <c r="K801" s="2"/>
      <c r="L801" s="2"/>
      <c r="N801" s="2"/>
    </row>
    <row r="802" spans="1:14" ht="12.5">
      <c r="A802">
        <v>801</v>
      </c>
      <c r="B802" s="9">
        <v>43412</v>
      </c>
      <c r="C802" s="6" t="s">
        <v>224</v>
      </c>
      <c r="D802" s="8">
        <v>2510000</v>
      </c>
      <c r="E802" s="8"/>
      <c r="F802" s="6" t="s">
        <v>880</v>
      </c>
      <c r="G802" s="6" t="s">
        <v>2133</v>
      </c>
      <c r="H802" s="20" t="s">
        <v>2134</v>
      </c>
      <c r="I802" s="2"/>
      <c r="J802" s="2"/>
      <c r="K802" s="2"/>
      <c r="L802" s="2"/>
      <c r="N802" s="2"/>
    </row>
    <row r="803" spans="1:14" ht="12.5">
      <c r="A803">
        <v>802</v>
      </c>
      <c r="B803" s="9">
        <v>43413</v>
      </c>
      <c r="C803" s="6" t="s">
        <v>403</v>
      </c>
      <c r="D803" s="8" t="s">
        <v>794</v>
      </c>
      <c r="E803" s="8"/>
      <c r="F803" s="6" t="s">
        <v>880</v>
      </c>
      <c r="G803" s="6" t="s">
        <v>11</v>
      </c>
      <c r="H803" s="20" t="s">
        <v>2135</v>
      </c>
      <c r="I803" s="2"/>
      <c r="J803" s="2"/>
      <c r="K803" s="2"/>
      <c r="L803" s="2"/>
      <c r="N803" s="2"/>
    </row>
    <row r="804" spans="1:14" ht="12.5">
      <c r="A804">
        <v>803</v>
      </c>
      <c r="B804" s="9">
        <v>43413</v>
      </c>
      <c r="C804" s="6" t="s">
        <v>2136</v>
      </c>
      <c r="D804" s="8">
        <v>300000</v>
      </c>
      <c r="E804" s="8"/>
      <c r="F804" s="6" t="s">
        <v>880</v>
      </c>
      <c r="G804" s="6" t="s">
        <v>2137</v>
      </c>
      <c r="H804" s="20" t="s">
        <v>2138</v>
      </c>
      <c r="I804" s="2"/>
      <c r="J804" s="2"/>
      <c r="K804" s="2"/>
      <c r="L804" s="2"/>
      <c r="N804" s="2"/>
    </row>
    <row r="805" spans="1:14" ht="12.5">
      <c r="A805">
        <v>804</v>
      </c>
      <c r="B805" s="11">
        <v>43416</v>
      </c>
      <c r="C805" s="2" t="s">
        <v>545</v>
      </c>
      <c r="D805" s="12">
        <v>1400</v>
      </c>
      <c r="E805" s="3"/>
      <c r="F805" s="6" t="s">
        <v>891</v>
      </c>
      <c r="G805" s="2" t="s">
        <v>794</v>
      </c>
      <c r="H805" s="13" t="s">
        <v>2139</v>
      </c>
      <c r="I805" s="2"/>
      <c r="J805" s="2"/>
      <c r="K805" s="2"/>
      <c r="L805" s="2"/>
      <c r="N805" s="2"/>
    </row>
    <row r="806" spans="1:14" ht="12.5">
      <c r="A806">
        <v>805</v>
      </c>
      <c r="B806" s="9">
        <v>43417</v>
      </c>
      <c r="C806" s="6" t="s">
        <v>905</v>
      </c>
      <c r="D806" s="8">
        <v>5020000</v>
      </c>
      <c r="E806" s="8"/>
      <c r="F806" s="6" t="s">
        <v>883</v>
      </c>
      <c r="G806" s="6" t="s">
        <v>2140</v>
      </c>
      <c r="H806" s="20" t="s">
        <v>2141</v>
      </c>
      <c r="I806" s="2"/>
      <c r="J806" s="2"/>
      <c r="K806" s="2"/>
      <c r="L806" s="2"/>
      <c r="N806" s="2"/>
    </row>
    <row r="807" spans="1:14" ht="12.5">
      <c r="A807">
        <v>806</v>
      </c>
      <c r="B807" s="9">
        <v>43418</v>
      </c>
      <c r="C807" s="6" t="s">
        <v>1748</v>
      </c>
      <c r="D807" s="8" t="s">
        <v>794</v>
      </c>
      <c r="E807" s="8"/>
      <c r="F807" s="2" t="s">
        <v>893</v>
      </c>
      <c r="G807" s="6" t="s">
        <v>2091</v>
      </c>
      <c r="H807" s="20" t="s">
        <v>2092</v>
      </c>
      <c r="I807" s="2"/>
      <c r="J807" s="2"/>
      <c r="K807" s="2"/>
      <c r="L807" s="2"/>
      <c r="N807" s="2"/>
    </row>
    <row r="808" spans="1:14" ht="12.5">
      <c r="A808">
        <v>807</v>
      </c>
      <c r="B808" s="9">
        <v>43419</v>
      </c>
      <c r="C808" s="6" t="s">
        <v>134</v>
      </c>
      <c r="D808" s="8">
        <v>10000000</v>
      </c>
      <c r="E808" s="8"/>
      <c r="F808" s="6" t="s">
        <v>883</v>
      </c>
      <c r="G808" s="6" t="s">
        <v>2142</v>
      </c>
      <c r="H808" s="20" t="s">
        <v>2143</v>
      </c>
      <c r="I808" s="2"/>
      <c r="J808" s="2"/>
      <c r="K808" s="2"/>
      <c r="L808" s="2"/>
      <c r="N808" s="2"/>
    </row>
    <row r="809" spans="1:14" ht="12.5">
      <c r="A809">
        <v>808</v>
      </c>
      <c r="B809" s="9">
        <v>43419</v>
      </c>
      <c r="C809" s="6" t="s">
        <v>217</v>
      </c>
      <c r="D809" s="8">
        <v>700000</v>
      </c>
      <c r="E809" s="8"/>
      <c r="F809" s="6" t="s">
        <v>880</v>
      </c>
      <c r="G809" s="6" t="s">
        <v>31</v>
      </c>
      <c r="H809" s="20" t="s">
        <v>2144</v>
      </c>
      <c r="I809" s="2"/>
      <c r="J809" s="2"/>
      <c r="K809" s="2"/>
      <c r="L809" s="2"/>
      <c r="N809" s="2"/>
    </row>
    <row r="810" spans="1:14" ht="12.5">
      <c r="A810">
        <v>809</v>
      </c>
      <c r="B810" s="9">
        <v>43419</v>
      </c>
      <c r="C810" s="6" t="s">
        <v>932</v>
      </c>
      <c r="D810" s="8">
        <v>563000</v>
      </c>
      <c r="E810" s="8"/>
      <c r="F810" s="6" t="s">
        <v>880</v>
      </c>
      <c r="G810" s="6" t="s">
        <v>2145</v>
      </c>
      <c r="H810" s="20" t="s">
        <v>2146</v>
      </c>
      <c r="I810" s="2"/>
      <c r="J810" s="2"/>
      <c r="K810" s="2"/>
      <c r="L810" s="2"/>
      <c r="N810" s="2"/>
    </row>
    <row r="811" spans="1:14" ht="12.5">
      <c r="A811">
        <v>810</v>
      </c>
      <c r="B811" s="9">
        <v>43419</v>
      </c>
      <c r="C811" s="6" t="s">
        <v>2147</v>
      </c>
      <c r="D811" s="8">
        <v>150000</v>
      </c>
      <c r="E811" s="8"/>
      <c r="F811" s="6" t="s">
        <v>900</v>
      </c>
      <c r="G811" s="6" t="s">
        <v>2148</v>
      </c>
      <c r="H811" s="20" t="s">
        <v>2149</v>
      </c>
      <c r="I811" s="2"/>
      <c r="J811" s="2"/>
      <c r="K811" s="2"/>
      <c r="L811" s="2"/>
      <c r="N811" s="2"/>
    </row>
    <row r="812" spans="1:14" ht="12.5">
      <c r="A812">
        <v>811</v>
      </c>
      <c r="B812" s="9">
        <v>43420</v>
      </c>
      <c r="C812" s="6" t="s">
        <v>407</v>
      </c>
      <c r="D812" s="8">
        <v>15000</v>
      </c>
      <c r="E812" s="8"/>
      <c r="F812" s="6" t="s">
        <v>880</v>
      </c>
      <c r="G812" s="6" t="s">
        <v>1477</v>
      </c>
      <c r="H812" s="20" t="s">
        <v>2150</v>
      </c>
      <c r="I812" s="2"/>
      <c r="J812" s="2"/>
      <c r="K812" s="2"/>
      <c r="L812" s="2"/>
      <c r="N812" s="2"/>
    </row>
    <row r="813" spans="1:14" ht="12.5">
      <c r="A813">
        <v>812</v>
      </c>
      <c r="B813" s="9">
        <v>43420</v>
      </c>
      <c r="C813" s="6" t="s">
        <v>2151</v>
      </c>
      <c r="D813" s="8">
        <v>15000</v>
      </c>
      <c r="E813" s="8"/>
      <c r="F813" s="6" t="s">
        <v>880</v>
      </c>
      <c r="G813" s="6" t="s">
        <v>1477</v>
      </c>
      <c r="H813" s="20" t="s">
        <v>2150</v>
      </c>
      <c r="I813" s="2"/>
      <c r="J813" s="2"/>
      <c r="K813" s="2"/>
      <c r="L813" s="2"/>
      <c r="N813" s="2"/>
    </row>
    <row r="814" spans="1:14" ht="12.5">
      <c r="A814">
        <v>813</v>
      </c>
      <c r="B814" s="9">
        <v>43423</v>
      </c>
      <c r="C814" s="6" t="s">
        <v>768</v>
      </c>
      <c r="D814" s="8">
        <v>50000</v>
      </c>
      <c r="E814" s="8"/>
      <c r="F814" s="6" t="s">
        <v>900</v>
      </c>
      <c r="G814" s="6" t="s">
        <v>2148</v>
      </c>
      <c r="H814" s="20" t="s">
        <v>2152</v>
      </c>
      <c r="I814" s="2"/>
      <c r="J814" s="2"/>
      <c r="K814" s="2"/>
      <c r="L814" s="2"/>
      <c r="N814" s="2"/>
    </row>
    <row r="815" spans="1:14" ht="12.5">
      <c r="A815">
        <v>814</v>
      </c>
      <c r="B815" s="9">
        <v>43423</v>
      </c>
      <c r="C815" s="6" t="s">
        <v>652</v>
      </c>
      <c r="D815" s="8">
        <v>50000</v>
      </c>
      <c r="E815" s="8"/>
      <c r="F815" s="6" t="s">
        <v>900</v>
      </c>
      <c r="G815" s="6" t="s">
        <v>2148</v>
      </c>
      <c r="H815" s="20" t="s">
        <v>2152</v>
      </c>
      <c r="I815" s="2"/>
      <c r="J815" s="2"/>
      <c r="K815" s="2"/>
      <c r="L815" s="2"/>
      <c r="N815" s="2"/>
    </row>
    <row r="816" spans="1:14" ht="12.5">
      <c r="A816">
        <v>815</v>
      </c>
      <c r="B816" s="9">
        <v>43423</v>
      </c>
      <c r="C816" s="6" t="s">
        <v>421</v>
      </c>
      <c r="D816" s="8">
        <v>50000</v>
      </c>
      <c r="E816" s="8"/>
      <c r="F816" s="6" t="s">
        <v>900</v>
      </c>
      <c r="G816" s="6" t="s">
        <v>2148</v>
      </c>
      <c r="H816" s="20" t="s">
        <v>2152</v>
      </c>
      <c r="I816" s="2"/>
      <c r="J816" s="2"/>
      <c r="K816" s="2"/>
      <c r="L816" s="2"/>
      <c r="N816" s="2"/>
    </row>
    <row r="817" spans="1:14" ht="12.5">
      <c r="A817">
        <v>816</v>
      </c>
      <c r="B817" s="9">
        <v>43424</v>
      </c>
      <c r="C817" s="6" t="s">
        <v>869</v>
      </c>
      <c r="D817" s="8">
        <v>100000</v>
      </c>
      <c r="E817" s="8"/>
      <c r="F817" s="6" t="s">
        <v>880</v>
      </c>
      <c r="G817" s="6" t="s">
        <v>1625</v>
      </c>
      <c r="H817" s="20" t="s">
        <v>2154</v>
      </c>
      <c r="I817" s="2"/>
      <c r="J817" s="2"/>
      <c r="K817" s="2"/>
      <c r="L817" s="2"/>
      <c r="N817" s="2"/>
    </row>
    <row r="818" spans="1:14" ht="12.5">
      <c r="A818">
        <v>817</v>
      </c>
      <c r="B818" s="9">
        <v>43424</v>
      </c>
      <c r="C818" s="6" t="s">
        <v>507</v>
      </c>
      <c r="D818" s="8">
        <v>75000</v>
      </c>
      <c r="E818" s="8"/>
      <c r="F818" s="6" t="s">
        <v>900</v>
      </c>
      <c r="G818" s="6" t="s">
        <v>2148</v>
      </c>
      <c r="H818" s="20" t="s">
        <v>2155</v>
      </c>
      <c r="I818" s="2"/>
      <c r="J818" s="2"/>
      <c r="K818" s="2"/>
      <c r="L818" s="2"/>
      <c r="N818" s="2"/>
    </row>
    <row r="819" spans="1:14" ht="12.5">
      <c r="A819">
        <v>818</v>
      </c>
      <c r="B819" s="9">
        <v>43424</v>
      </c>
      <c r="C819" s="6" t="s">
        <v>685</v>
      </c>
      <c r="D819" s="8">
        <v>34000</v>
      </c>
      <c r="E819" s="8"/>
      <c r="F819" s="6" t="s">
        <v>900</v>
      </c>
      <c r="G819" s="6" t="s">
        <v>2156</v>
      </c>
      <c r="H819" s="20" t="s">
        <v>2157</v>
      </c>
      <c r="I819" s="2"/>
      <c r="J819" s="2"/>
      <c r="K819" s="2"/>
      <c r="L819" s="2"/>
      <c r="N819" s="2"/>
    </row>
    <row r="820" spans="1:14" ht="12.5">
      <c r="A820">
        <v>819</v>
      </c>
      <c r="B820" s="9">
        <v>43426</v>
      </c>
      <c r="C820" s="6" t="s">
        <v>1435</v>
      </c>
      <c r="D820" s="8">
        <v>30000000</v>
      </c>
      <c r="E820" s="8"/>
      <c r="F820" s="6" t="s">
        <v>883</v>
      </c>
      <c r="G820" s="6" t="s">
        <v>2158</v>
      </c>
      <c r="H820" s="20" t="s">
        <v>2159</v>
      </c>
      <c r="I820" s="2"/>
      <c r="J820" s="2"/>
      <c r="K820" s="2"/>
      <c r="L820" s="2"/>
      <c r="N820" s="2"/>
    </row>
    <row r="821" spans="1:14" ht="12.5">
      <c r="A821">
        <v>820</v>
      </c>
      <c r="B821" s="9">
        <v>43426</v>
      </c>
      <c r="C821" s="6" t="s">
        <v>2160</v>
      </c>
      <c r="D821" s="8">
        <v>250000</v>
      </c>
      <c r="E821" s="8"/>
      <c r="F821" s="6" t="s">
        <v>880</v>
      </c>
      <c r="G821" s="6" t="s">
        <v>29</v>
      </c>
      <c r="H821" s="20" t="s">
        <v>2161</v>
      </c>
      <c r="I821" s="2"/>
      <c r="J821" s="2"/>
      <c r="K821" s="2"/>
      <c r="L821" s="2"/>
      <c r="N821" s="2"/>
    </row>
    <row r="822" spans="1:14" ht="12.5">
      <c r="A822">
        <v>821</v>
      </c>
      <c r="B822" s="9">
        <v>43426</v>
      </c>
      <c r="C822" s="6" t="s">
        <v>417</v>
      </c>
      <c r="D822" s="8">
        <v>35000</v>
      </c>
      <c r="E822" s="8"/>
      <c r="F822" s="6" t="s">
        <v>880</v>
      </c>
      <c r="G822" s="6" t="s">
        <v>2162</v>
      </c>
      <c r="H822" s="20" t="s">
        <v>1770</v>
      </c>
      <c r="I822" s="2"/>
      <c r="J822" s="2"/>
      <c r="K822" s="2"/>
      <c r="L822" s="2"/>
      <c r="N822" s="2"/>
    </row>
    <row r="823" spans="1:14" ht="12.5">
      <c r="A823">
        <v>822</v>
      </c>
      <c r="B823" s="9">
        <v>43427</v>
      </c>
      <c r="C823" s="6" t="s">
        <v>450</v>
      </c>
      <c r="D823" s="8">
        <v>40000000</v>
      </c>
      <c r="E823" s="8"/>
      <c r="F823" s="2" t="s">
        <v>884</v>
      </c>
      <c r="G823" s="6" t="s">
        <v>1501</v>
      </c>
      <c r="H823" s="15" t="s">
        <v>2163</v>
      </c>
      <c r="I823" s="2"/>
      <c r="J823" s="2"/>
      <c r="K823" s="2"/>
      <c r="L823" s="2"/>
      <c r="N823" s="2"/>
    </row>
    <row r="824" spans="1:14" ht="12.5">
      <c r="A824">
        <v>823</v>
      </c>
      <c r="B824" s="9">
        <v>43427</v>
      </c>
      <c r="C824" s="6" t="s">
        <v>718</v>
      </c>
      <c r="D824" s="8">
        <v>51000</v>
      </c>
      <c r="E824" s="8"/>
      <c r="F824" s="6" t="s">
        <v>880</v>
      </c>
      <c r="G824" s="6" t="s">
        <v>30</v>
      </c>
      <c r="H824" s="20" t="s">
        <v>2164</v>
      </c>
      <c r="I824" s="2"/>
      <c r="J824" s="2"/>
      <c r="K824" s="2"/>
      <c r="L824" s="2"/>
      <c r="N824" s="2"/>
    </row>
    <row r="825" spans="1:14" ht="12.5">
      <c r="A825">
        <v>824</v>
      </c>
      <c r="B825" s="9">
        <v>43430</v>
      </c>
      <c r="C825" s="6" t="s">
        <v>2165</v>
      </c>
      <c r="D825" s="8">
        <v>51000000</v>
      </c>
      <c r="E825" s="8"/>
      <c r="F825" s="2" t="s">
        <v>884</v>
      </c>
      <c r="G825" s="6" t="s">
        <v>2166</v>
      </c>
      <c r="H825" s="15" t="s">
        <v>2167</v>
      </c>
      <c r="I825" s="2"/>
      <c r="J825" s="2"/>
      <c r="K825" s="2"/>
      <c r="L825" s="2"/>
      <c r="N825" s="2"/>
    </row>
    <row r="826" spans="1:14" ht="12.5">
      <c r="A826">
        <v>825</v>
      </c>
      <c r="B826" s="9">
        <v>43431</v>
      </c>
      <c r="C826" s="6" t="s">
        <v>306</v>
      </c>
      <c r="D826" s="8">
        <v>150000</v>
      </c>
      <c r="E826" s="8"/>
      <c r="F826" s="6" t="s">
        <v>880</v>
      </c>
      <c r="G826" s="6" t="s">
        <v>1144</v>
      </c>
      <c r="H826" s="35" t="s">
        <v>2168</v>
      </c>
      <c r="I826" s="2"/>
      <c r="J826" s="2"/>
      <c r="K826" s="2"/>
      <c r="L826" s="2"/>
      <c r="N826" s="2"/>
    </row>
    <row r="827" spans="1:14" ht="12.5">
      <c r="A827">
        <v>826</v>
      </c>
      <c r="B827" s="9">
        <v>43431</v>
      </c>
      <c r="C827" s="6" t="s">
        <v>350</v>
      </c>
      <c r="D827" s="8">
        <v>100000</v>
      </c>
      <c r="E827" s="8"/>
      <c r="F827" s="6" t="s">
        <v>880</v>
      </c>
      <c r="G827" s="6" t="s">
        <v>1144</v>
      </c>
      <c r="H827" s="20" t="s">
        <v>2169</v>
      </c>
      <c r="I827" s="2"/>
      <c r="J827" s="2"/>
      <c r="K827" s="2"/>
      <c r="L827" s="2"/>
      <c r="N827" s="2"/>
    </row>
    <row r="828" spans="1:14" ht="12.5">
      <c r="A828">
        <v>827</v>
      </c>
      <c r="B828" s="9">
        <v>43432</v>
      </c>
      <c r="C828" s="6" t="s">
        <v>2170</v>
      </c>
      <c r="D828" s="8" t="s">
        <v>794</v>
      </c>
      <c r="E828" s="8"/>
      <c r="F828" s="6" t="s">
        <v>900</v>
      </c>
      <c r="G828" s="6" t="s">
        <v>2171</v>
      </c>
      <c r="H828" s="20" t="s">
        <v>2172</v>
      </c>
      <c r="I828" s="2"/>
      <c r="J828" s="2"/>
      <c r="K828" s="2"/>
      <c r="L828" s="2"/>
      <c r="N828" s="2"/>
    </row>
    <row r="829" spans="1:14" ht="12.5">
      <c r="A829">
        <v>828</v>
      </c>
      <c r="B829" s="9">
        <v>43432</v>
      </c>
      <c r="C829" s="6" t="s">
        <v>602</v>
      </c>
      <c r="D829" s="8">
        <v>300000</v>
      </c>
      <c r="E829" s="8"/>
      <c r="F829" s="6" t="s">
        <v>880</v>
      </c>
      <c r="G829" s="6" t="s">
        <v>2173</v>
      </c>
      <c r="H829" s="20" t="s">
        <v>2174</v>
      </c>
      <c r="I829" s="2"/>
      <c r="J829" s="2"/>
      <c r="K829" s="2"/>
      <c r="L829" s="2"/>
      <c r="N829" s="2"/>
    </row>
    <row r="830" spans="1:14" ht="12.5">
      <c r="A830">
        <v>829</v>
      </c>
      <c r="B830" s="9">
        <v>43433</v>
      </c>
      <c r="C830" s="6" t="s">
        <v>758</v>
      </c>
      <c r="D830" s="8" t="s">
        <v>794</v>
      </c>
      <c r="E830" s="8"/>
      <c r="F830" s="6" t="s">
        <v>880</v>
      </c>
      <c r="G830" s="6" t="s">
        <v>11</v>
      </c>
      <c r="H830" s="20" t="s">
        <v>2175</v>
      </c>
      <c r="I830" s="2"/>
      <c r="J830" s="2"/>
      <c r="K830" s="2"/>
      <c r="L830" s="2"/>
      <c r="N830" s="2"/>
    </row>
    <row r="831" spans="1:14" ht="12.5">
      <c r="A831">
        <v>830</v>
      </c>
      <c r="B831" s="9">
        <v>43433</v>
      </c>
      <c r="C831" s="6" t="s">
        <v>320</v>
      </c>
      <c r="D831" s="8">
        <v>720000</v>
      </c>
      <c r="E831" s="8"/>
      <c r="F831" s="6" t="s">
        <v>880</v>
      </c>
      <c r="G831" s="6" t="s">
        <v>2176</v>
      </c>
      <c r="H831" s="20" t="s">
        <v>2177</v>
      </c>
      <c r="I831" s="2"/>
      <c r="J831" s="2"/>
      <c r="K831" s="2"/>
      <c r="L831" s="2"/>
      <c r="N831" s="2"/>
    </row>
    <row r="832" spans="1:14" ht="12.5">
      <c r="A832">
        <v>831</v>
      </c>
      <c r="B832" s="9">
        <v>43433</v>
      </c>
      <c r="C832" s="6" t="s">
        <v>2178</v>
      </c>
      <c r="D832" s="8">
        <v>250000</v>
      </c>
      <c r="E832" s="8"/>
      <c r="F832" s="6" t="s">
        <v>900</v>
      </c>
      <c r="G832" s="6" t="s">
        <v>2179</v>
      </c>
      <c r="H832" s="20" t="s">
        <v>2180</v>
      </c>
      <c r="I832" s="2"/>
      <c r="J832" s="2"/>
      <c r="K832" s="2"/>
      <c r="L832" s="2"/>
      <c r="N832" s="2"/>
    </row>
    <row r="833" spans="1:14" ht="12.5">
      <c r="A833">
        <v>832</v>
      </c>
      <c r="B833" s="9">
        <v>43433</v>
      </c>
      <c r="C833" s="6" t="s">
        <v>2181</v>
      </c>
      <c r="D833" s="8">
        <v>250000</v>
      </c>
      <c r="E833" s="8"/>
      <c r="F833" s="6" t="s">
        <v>900</v>
      </c>
      <c r="G833" s="6" t="s">
        <v>2182</v>
      </c>
      <c r="H833" s="20" t="s">
        <v>2183</v>
      </c>
      <c r="I833" s="2"/>
      <c r="J833" s="2"/>
      <c r="K833" s="2"/>
      <c r="L833" s="2"/>
      <c r="N833" s="2"/>
    </row>
    <row r="834" spans="1:14" ht="12.5">
      <c r="A834">
        <v>833</v>
      </c>
      <c r="B834" s="9">
        <v>43433</v>
      </c>
      <c r="C834" s="6" t="s">
        <v>286</v>
      </c>
      <c r="D834" s="8">
        <v>150000</v>
      </c>
      <c r="E834" s="8"/>
      <c r="F834" s="6" t="s">
        <v>880</v>
      </c>
      <c r="G834" s="6" t="s">
        <v>794</v>
      </c>
      <c r="H834" s="20" t="s">
        <v>2185</v>
      </c>
      <c r="I834" s="2"/>
      <c r="J834" s="2"/>
      <c r="K834" s="2"/>
      <c r="L834" s="2"/>
      <c r="N834" s="2"/>
    </row>
    <row r="835" spans="1:14" ht="12.5">
      <c r="A835">
        <v>834</v>
      </c>
      <c r="B835" s="9">
        <v>43433</v>
      </c>
      <c r="C835" s="6" t="s">
        <v>430</v>
      </c>
      <c r="D835" s="8">
        <v>125000</v>
      </c>
      <c r="E835" s="8"/>
      <c r="F835" s="6" t="s">
        <v>900</v>
      </c>
      <c r="G835" s="6" t="s">
        <v>2179</v>
      </c>
      <c r="H835" s="20" t="s">
        <v>2180</v>
      </c>
      <c r="I835" s="2"/>
      <c r="J835" s="2"/>
      <c r="K835" s="2"/>
      <c r="L835" s="2"/>
      <c r="N835" s="2"/>
    </row>
    <row r="836" spans="1:14" ht="12.5">
      <c r="A836">
        <v>835</v>
      </c>
      <c r="B836" s="9">
        <v>43433</v>
      </c>
      <c r="C836" s="6" t="s">
        <v>587</v>
      </c>
      <c r="D836" s="8">
        <v>125000</v>
      </c>
      <c r="E836" s="8"/>
      <c r="F836" s="6" t="s">
        <v>900</v>
      </c>
      <c r="G836" s="6" t="s">
        <v>2182</v>
      </c>
      <c r="H836" s="20" t="s">
        <v>2183</v>
      </c>
      <c r="I836" s="2"/>
      <c r="J836" s="2"/>
      <c r="K836" s="2"/>
      <c r="L836" s="2"/>
      <c r="N836" s="2"/>
    </row>
    <row r="837" spans="1:14" ht="12.5">
      <c r="A837">
        <v>836</v>
      </c>
      <c r="B837" s="9">
        <v>43433</v>
      </c>
      <c r="C837" s="6" t="s">
        <v>269</v>
      </c>
      <c r="D837" s="8">
        <v>125000</v>
      </c>
      <c r="E837" s="8"/>
      <c r="F837" s="6" t="s">
        <v>900</v>
      </c>
      <c r="G837" s="6" t="s">
        <v>2182</v>
      </c>
      <c r="H837" s="20" t="s">
        <v>2183</v>
      </c>
      <c r="I837" s="2"/>
      <c r="J837" s="2"/>
      <c r="K837" s="2"/>
      <c r="L837" s="2"/>
      <c r="N837" s="2"/>
    </row>
    <row r="838" spans="1:14" ht="12.5">
      <c r="A838">
        <v>837</v>
      </c>
      <c r="B838" s="9">
        <v>43433</v>
      </c>
      <c r="C838" s="6" t="s">
        <v>2187</v>
      </c>
      <c r="D838" s="8">
        <v>125000</v>
      </c>
      <c r="E838" s="8"/>
      <c r="F838" s="6" t="s">
        <v>900</v>
      </c>
      <c r="G838" s="6" t="s">
        <v>2179</v>
      </c>
      <c r="H838" s="20" t="s">
        <v>2180</v>
      </c>
      <c r="I838" s="2"/>
      <c r="J838" s="2"/>
      <c r="K838" s="2"/>
      <c r="L838" s="2"/>
      <c r="M838" s="2"/>
      <c r="N838" s="2"/>
    </row>
    <row r="839" spans="1:14" ht="12.5">
      <c r="A839">
        <v>838</v>
      </c>
      <c r="B839" s="9">
        <v>43434</v>
      </c>
      <c r="C839" s="6" t="s">
        <v>411</v>
      </c>
      <c r="D839" s="8">
        <v>25000</v>
      </c>
      <c r="E839" s="8"/>
      <c r="F839" s="6" t="s">
        <v>880</v>
      </c>
      <c r="G839" s="6" t="s">
        <v>1408</v>
      </c>
      <c r="H839" s="20" t="s">
        <v>2188</v>
      </c>
      <c r="I839" s="2"/>
      <c r="J839" s="2"/>
      <c r="K839" s="2"/>
      <c r="L839" s="2"/>
      <c r="N839" s="2"/>
    </row>
    <row r="840" spans="1:14" ht="12.5">
      <c r="A840">
        <v>839</v>
      </c>
      <c r="B840" s="9">
        <v>43434</v>
      </c>
      <c r="C840" s="6" t="s">
        <v>938</v>
      </c>
      <c r="D840" s="8">
        <v>25000</v>
      </c>
      <c r="E840" s="8"/>
      <c r="F840" s="6" t="s">
        <v>880</v>
      </c>
      <c r="G840" s="6" t="s">
        <v>1408</v>
      </c>
      <c r="H840" s="20" t="s">
        <v>2188</v>
      </c>
      <c r="I840" s="2"/>
      <c r="J840" s="2"/>
      <c r="K840" s="2"/>
      <c r="L840" s="2"/>
      <c r="N840" s="2"/>
    </row>
    <row r="841" spans="1:14" ht="12.5">
      <c r="A841">
        <v>840</v>
      </c>
      <c r="B841" s="9">
        <v>43434</v>
      </c>
      <c r="C841" s="6" t="s">
        <v>2189</v>
      </c>
      <c r="D841" s="8">
        <v>25000</v>
      </c>
      <c r="E841" s="8"/>
      <c r="F841" s="6" t="s">
        <v>880</v>
      </c>
      <c r="G841" s="6" t="s">
        <v>1408</v>
      </c>
      <c r="H841" s="20" t="s">
        <v>2188</v>
      </c>
      <c r="I841" s="2"/>
      <c r="J841" s="2"/>
      <c r="K841" s="2"/>
      <c r="L841" s="2"/>
      <c r="N841" s="2"/>
    </row>
    <row r="842" spans="1:14" ht="12.5">
      <c r="A842">
        <v>841</v>
      </c>
      <c r="B842" s="9">
        <v>43434</v>
      </c>
      <c r="C842" s="6" t="s">
        <v>2190</v>
      </c>
      <c r="D842" s="8">
        <v>25000</v>
      </c>
      <c r="E842" s="8"/>
      <c r="F842" s="6" t="s">
        <v>880</v>
      </c>
      <c r="G842" s="6" t="s">
        <v>1408</v>
      </c>
      <c r="H842" s="20" t="s">
        <v>2188</v>
      </c>
      <c r="I842" s="2"/>
      <c r="J842" s="2"/>
      <c r="K842" s="2"/>
      <c r="L842" s="2"/>
      <c r="N842" s="2"/>
    </row>
    <row r="843" spans="1:14" ht="12.5">
      <c r="A843">
        <v>842</v>
      </c>
      <c r="B843" s="9">
        <v>43435</v>
      </c>
      <c r="C843" s="6" t="s">
        <v>499</v>
      </c>
      <c r="D843" s="8">
        <v>10000</v>
      </c>
      <c r="E843" s="8"/>
      <c r="F843" s="6" t="s">
        <v>891</v>
      </c>
      <c r="G843" s="6" t="s">
        <v>794</v>
      </c>
      <c r="H843" s="15" t="s">
        <v>2192</v>
      </c>
      <c r="I843" s="2"/>
      <c r="J843" s="2"/>
      <c r="K843" s="2"/>
      <c r="L843" s="2"/>
      <c r="N843" s="2"/>
    </row>
    <row r="844" spans="1:14" ht="12.5">
      <c r="A844">
        <v>843</v>
      </c>
      <c r="B844" s="9">
        <v>43435</v>
      </c>
      <c r="C844" s="6" t="s">
        <v>396</v>
      </c>
      <c r="D844" s="8">
        <v>2132</v>
      </c>
      <c r="E844" s="8"/>
      <c r="F844" s="6" t="s">
        <v>891</v>
      </c>
      <c r="G844" s="6" t="s">
        <v>252</v>
      </c>
      <c r="H844" s="15" t="s">
        <v>2193</v>
      </c>
      <c r="I844" s="2"/>
      <c r="J844" s="2"/>
      <c r="K844" s="2"/>
      <c r="L844" s="2"/>
      <c r="N844" s="2"/>
    </row>
    <row r="845" spans="1:14" ht="12.5">
      <c r="A845">
        <v>844</v>
      </c>
      <c r="B845" s="9">
        <v>43436</v>
      </c>
      <c r="C845" s="6" t="s">
        <v>538</v>
      </c>
      <c r="D845" s="8">
        <v>3424</v>
      </c>
      <c r="E845" s="8"/>
      <c r="F845" s="6" t="s">
        <v>891</v>
      </c>
      <c r="G845" s="6" t="s">
        <v>794</v>
      </c>
      <c r="H845" s="15" t="s">
        <v>2194</v>
      </c>
      <c r="I845" s="2"/>
      <c r="J845" s="2"/>
      <c r="K845" s="2"/>
      <c r="L845" s="2"/>
      <c r="N845" s="2"/>
    </row>
    <row r="846" spans="1:14" ht="12.5">
      <c r="A846">
        <v>845</v>
      </c>
      <c r="B846" s="9">
        <v>43437</v>
      </c>
      <c r="C846" s="6" t="s">
        <v>122</v>
      </c>
      <c r="D846" s="8">
        <v>4384000</v>
      </c>
      <c r="E846" s="8"/>
      <c r="F846" s="6" t="s">
        <v>881</v>
      </c>
      <c r="G846" s="6" t="s">
        <v>2195</v>
      </c>
      <c r="H846" s="20" t="s">
        <v>2196</v>
      </c>
      <c r="I846" s="2"/>
      <c r="J846" s="2"/>
      <c r="K846" s="2"/>
      <c r="L846" s="2"/>
      <c r="N846" s="2"/>
    </row>
    <row r="847" spans="1:14" ht="12.5">
      <c r="A847">
        <v>846</v>
      </c>
      <c r="B847" s="9">
        <v>43438</v>
      </c>
      <c r="C847" s="6" t="s">
        <v>197</v>
      </c>
      <c r="D847" s="8">
        <v>2200000</v>
      </c>
      <c r="E847" s="8"/>
      <c r="F847" s="6" t="s">
        <v>881</v>
      </c>
      <c r="G847" s="6" t="s">
        <v>2197</v>
      </c>
      <c r="H847" s="20" t="s">
        <v>2198</v>
      </c>
      <c r="I847" s="2"/>
      <c r="J847" s="2"/>
      <c r="K847" s="2"/>
      <c r="L847" s="2"/>
      <c r="N847" s="2"/>
    </row>
    <row r="848" spans="1:14" ht="12.5">
      <c r="A848">
        <v>847</v>
      </c>
      <c r="B848" s="9">
        <v>43439</v>
      </c>
      <c r="C848" s="6" t="s">
        <v>290</v>
      </c>
      <c r="D848" s="8" t="s">
        <v>794</v>
      </c>
      <c r="E848" s="8"/>
      <c r="F848" s="6" t="s">
        <v>881</v>
      </c>
      <c r="G848" s="6" t="s">
        <v>64</v>
      </c>
      <c r="H848" s="20" t="s">
        <v>2199</v>
      </c>
      <c r="I848" s="2"/>
      <c r="J848" s="2"/>
      <c r="K848" s="2"/>
      <c r="L848" s="2"/>
      <c r="N848" s="2"/>
    </row>
    <row r="849" spans="1:14" ht="12.5">
      <c r="A849">
        <v>848</v>
      </c>
      <c r="B849" s="9">
        <v>43440</v>
      </c>
      <c r="C849" s="6" t="s">
        <v>242</v>
      </c>
      <c r="D849" s="8" t="s">
        <v>794</v>
      </c>
      <c r="E849" s="8"/>
      <c r="F849" s="6" t="s">
        <v>880</v>
      </c>
      <c r="G849" s="6" t="s">
        <v>41</v>
      </c>
      <c r="H849" s="20" t="s">
        <v>2200</v>
      </c>
      <c r="I849" s="2"/>
      <c r="J849" s="2"/>
      <c r="K849" s="2"/>
      <c r="L849" s="2"/>
      <c r="N849" s="2"/>
    </row>
    <row r="850" spans="1:14" ht="12.5">
      <c r="A850">
        <v>849</v>
      </c>
      <c r="B850" s="9">
        <v>43440</v>
      </c>
      <c r="C850" s="6" t="s">
        <v>191</v>
      </c>
      <c r="D850" s="8">
        <v>3000000</v>
      </c>
      <c r="E850" s="8"/>
      <c r="F850" s="6" t="s">
        <v>881</v>
      </c>
      <c r="G850" s="6" t="s">
        <v>2201</v>
      </c>
      <c r="H850" s="20" t="s">
        <v>2202</v>
      </c>
      <c r="I850" s="2"/>
      <c r="J850" s="2"/>
      <c r="K850" s="2"/>
      <c r="L850" s="2"/>
      <c r="N850" s="2"/>
    </row>
    <row r="851" spans="1:14" ht="12.5">
      <c r="A851">
        <v>850</v>
      </c>
      <c r="B851" s="9">
        <v>43441</v>
      </c>
      <c r="C851" s="6" t="s">
        <v>128</v>
      </c>
      <c r="D851" s="8">
        <v>6000000</v>
      </c>
      <c r="E851" s="8"/>
      <c r="F851" s="6" t="s">
        <v>881</v>
      </c>
      <c r="G851" s="6" t="s">
        <v>2203</v>
      </c>
      <c r="H851" s="20" t="s">
        <v>2204</v>
      </c>
      <c r="I851" s="2"/>
      <c r="J851" s="2"/>
      <c r="K851" s="2"/>
      <c r="L851" s="2"/>
      <c r="N851" s="2"/>
    </row>
    <row r="852" spans="1:14" ht="12.5">
      <c r="A852">
        <v>851</v>
      </c>
      <c r="B852" s="9">
        <v>43441</v>
      </c>
      <c r="C852" s="6" t="s">
        <v>109</v>
      </c>
      <c r="D852" s="8">
        <v>1000000</v>
      </c>
      <c r="E852" s="8"/>
      <c r="F852" s="6" t="s">
        <v>889</v>
      </c>
      <c r="G852" s="6" t="s">
        <v>2205</v>
      </c>
      <c r="H852" s="62" t="s">
        <v>2206</v>
      </c>
      <c r="I852" s="2"/>
      <c r="J852" s="2"/>
      <c r="K852" s="2"/>
      <c r="L852" s="2"/>
      <c r="N852" s="2"/>
    </row>
    <row r="853" spans="1:14" ht="12.5">
      <c r="A853">
        <v>852</v>
      </c>
      <c r="B853" s="9">
        <v>43441</v>
      </c>
      <c r="C853" s="6" t="s">
        <v>690</v>
      </c>
      <c r="D853" s="8">
        <v>46000</v>
      </c>
      <c r="E853" s="8"/>
      <c r="F853" s="6" t="s">
        <v>900</v>
      </c>
      <c r="G853" s="6" t="s">
        <v>2207</v>
      </c>
      <c r="H853" s="20" t="s">
        <v>2208</v>
      </c>
      <c r="I853" s="2"/>
      <c r="J853" s="2"/>
      <c r="K853" s="2"/>
      <c r="L853" s="2"/>
      <c r="N853" s="2"/>
    </row>
    <row r="854" spans="1:14" ht="12.5">
      <c r="A854">
        <v>853</v>
      </c>
      <c r="B854" s="9">
        <v>43441</v>
      </c>
      <c r="C854" s="6" t="s">
        <v>673</v>
      </c>
      <c r="D854" s="8">
        <v>45000</v>
      </c>
      <c r="E854" s="8"/>
      <c r="F854" s="6" t="s">
        <v>900</v>
      </c>
      <c r="G854" s="6" t="s">
        <v>2207</v>
      </c>
      <c r="H854" s="20" t="s">
        <v>2208</v>
      </c>
      <c r="I854" s="2"/>
      <c r="J854" s="2"/>
      <c r="K854" s="2"/>
      <c r="L854" s="2"/>
      <c r="N854" s="2"/>
    </row>
    <row r="855" spans="1:14" ht="12.5">
      <c r="A855">
        <v>854</v>
      </c>
      <c r="B855" s="9">
        <v>43441</v>
      </c>
      <c r="C855" s="6" t="s">
        <v>651</v>
      </c>
      <c r="D855" s="8">
        <v>45000</v>
      </c>
      <c r="E855" s="8"/>
      <c r="F855" s="6" t="s">
        <v>900</v>
      </c>
      <c r="G855" s="6" t="s">
        <v>2207</v>
      </c>
      <c r="H855" s="20" t="s">
        <v>2208</v>
      </c>
      <c r="I855" s="2"/>
      <c r="J855" s="2"/>
      <c r="K855" s="2"/>
      <c r="L855" s="2"/>
      <c r="N855" s="2"/>
    </row>
    <row r="856" spans="1:14" ht="12.5">
      <c r="A856">
        <v>855</v>
      </c>
      <c r="B856" s="9">
        <v>43441</v>
      </c>
      <c r="C856" s="6" t="s">
        <v>2209</v>
      </c>
      <c r="D856" s="8">
        <v>41000</v>
      </c>
      <c r="E856" s="8"/>
      <c r="F856" s="6" t="s">
        <v>900</v>
      </c>
      <c r="G856" s="6" t="s">
        <v>2207</v>
      </c>
      <c r="H856" s="20" t="s">
        <v>2208</v>
      </c>
      <c r="I856" s="2"/>
      <c r="J856" s="2"/>
      <c r="K856" s="2"/>
      <c r="L856" s="2"/>
      <c r="N856" s="2"/>
    </row>
    <row r="857" spans="1:14" ht="12.5">
      <c r="A857">
        <v>856</v>
      </c>
      <c r="B857" s="9">
        <v>43443</v>
      </c>
      <c r="C857" s="6" t="s">
        <v>574</v>
      </c>
      <c r="D857" s="8" t="s">
        <v>794</v>
      </c>
      <c r="E857" s="8"/>
      <c r="F857" s="6" t="s">
        <v>880</v>
      </c>
      <c r="G857" s="6" t="s">
        <v>2210</v>
      </c>
      <c r="H857" s="20" t="s">
        <v>2211</v>
      </c>
      <c r="I857" s="2"/>
      <c r="J857" s="2"/>
      <c r="K857" s="2"/>
      <c r="L857" s="2"/>
      <c r="N857" s="2"/>
    </row>
    <row r="858" spans="1:14" ht="12.5">
      <c r="A858">
        <v>857</v>
      </c>
      <c r="B858" s="11">
        <v>43443</v>
      </c>
      <c r="C858" s="2" t="s">
        <v>574</v>
      </c>
      <c r="D858" s="12" t="s">
        <v>794</v>
      </c>
      <c r="E858" s="3"/>
      <c r="F858" s="2" t="s">
        <v>880</v>
      </c>
      <c r="G858" s="2" t="s">
        <v>2212</v>
      </c>
      <c r="H858" s="13" t="s">
        <v>2211</v>
      </c>
      <c r="I858" s="2"/>
      <c r="J858" s="2"/>
      <c r="K858" s="2"/>
      <c r="L858" s="2"/>
      <c r="N858" s="2"/>
    </row>
    <row r="859" spans="1:14" ht="12.5">
      <c r="A859">
        <v>858</v>
      </c>
      <c r="B859" s="11">
        <v>43444</v>
      </c>
      <c r="C859" s="2" t="s">
        <v>142</v>
      </c>
      <c r="D859" s="12">
        <v>1000000</v>
      </c>
      <c r="E859" s="3"/>
      <c r="F859" s="2" t="s">
        <v>880</v>
      </c>
      <c r="G859" s="2" t="s">
        <v>2213</v>
      </c>
      <c r="H859" s="62" t="s">
        <v>2214</v>
      </c>
      <c r="I859" s="2"/>
      <c r="J859" s="2"/>
      <c r="K859" s="2"/>
      <c r="L859" s="2"/>
      <c r="N859" s="2"/>
    </row>
    <row r="860" spans="1:14" ht="12.5">
      <c r="A860">
        <v>859</v>
      </c>
      <c r="B860" s="9">
        <v>43444</v>
      </c>
      <c r="C860" s="6" t="s">
        <v>733</v>
      </c>
      <c r="D860" s="8">
        <v>100000</v>
      </c>
      <c r="E860" s="8"/>
      <c r="F860" s="6" t="s">
        <v>900</v>
      </c>
      <c r="G860" s="6" t="s">
        <v>2216</v>
      </c>
      <c r="H860" s="20" t="s">
        <v>2217</v>
      </c>
      <c r="I860" s="2"/>
      <c r="J860" s="2"/>
      <c r="K860" s="2"/>
      <c r="L860" s="2"/>
      <c r="N860" s="2"/>
    </row>
    <row r="861" spans="1:14" ht="12.5">
      <c r="A861">
        <v>860</v>
      </c>
      <c r="B861" s="11">
        <v>43444</v>
      </c>
      <c r="C861" s="2" t="s">
        <v>2218</v>
      </c>
      <c r="D861" s="12">
        <v>1000</v>
      </c>
      <c r="E861" s="3"/>
      <c r="F861" s="2" t="s">
        <v>891</v>
      </c>
      <c r="G861" s="2" t="s">
        <v>794</v>
      </c>
      <c r="H861" s="2" t="s">
        <v>2218</v>
      </c>
      <c r="I861" s="2"/>
      <c r="J861" s="2"/>
      <c r="K861" s="2"/>
      <c r="L861" s="2"/>
      <c r="N861" s="2"/>
    </row>
    <row r="862" spans="1:14" ht="12.5">
      <c r="A862">
        <v>861</v>
      </c>
      <c r="B862" s="9">
        <v>43445</v>
      </c>
      <c r="C862" s="6" t="s">
        <v>121</v>
      </c>
      <c r="D862" s="8">
        <v>32500000</v>
      </c>
      <c r="E862" s="8"/>
      <c r="F862" s="2" t="s">
        <v>884</v>
      </c>
      <c r="G862" s="6" t="s">
        <v>2219</v>
      </c>
      <c r="H862" s="20" t="s">
        <v>2220</v>
      </c>
      <c r="I862" s="2"/>
      <c r="J862" s="2"/>
      <c r="K862" s="2"/>
      <c r="L862" s="2"/>
      <c r="N862" s="2"/>
    </row>
    <row r="863" spans="1:14" ht="12.5">
      <c r="A863">
        <v>862</v>
      </c>
      <c r="B863" s="9">
        <v>43445</v>
      </c>
      <c r="C863" s="6" t="s">
        <v>395</v>
      </c>
      <c r="D863" s="8">
        <v>150000</v>
      </c>
      <c r="E863" s="8"/>
      <c r="F863" s="6" t="s">
        <v>880</v>
      </c>
      <c r="G863" s="6" t="s">
        <v>836</v>
      </c>
      <c r="H863" s="20" t="s">
        <v>2221</v>
      </c>
      <c r="I863" s="2"/>
      <c r="J863" s="2"/>
      <c r="K863" s="2"/>
      <c r="L863" s="2"/>
      <c r="N863" s="2"/>
    </row>
    <row r="864" spans="1:14" ht="12.5">
      <c r="A864">
        <v>863</v>
      </c>
      <c r="B864" s="9">
        <v>43445</v>
      </c>
      <c r="C864" s="6" t="s">
        <v>2222</v>
      </c>
      <c r="D864" s="8">
        <v>25000</v>
      </c>
      <c r="E864" s="8"/>
      <c r="F864" s="6" t="s">
        <v>900</v>
      </c>
      <c r="G864" s="6" t="s">
        <v>2223</v>
      </c>
      <c r="H864" s="20" t="s">
        <v>2224</v>
      </c>
      <c r="I864" s="2"/>
      <c r="J864" s="2"/>
      <c r="K864" s="2"/>
      <c r="L864" s="2"/>
      <c r="N864" s="2"/>
    </row>
    <row r="865" spans="1:14" ht="12.5">
      <c r="A865">
        <v>864</v>
      </c>
      <c r="B865" s="11">
        <v>43445</v>
      </c>
      <c r="C865" s="2" t="s">
        <v>395</v>
      </c>
      <c r="D865" s="12">
        <v>150000</v>
      </c>
      <c r="E865" s="3"/>
      <c r="F865" s="2" t="s">
        <v>880</v>
      </c>
      <c r="G865" s="2" t="s">
        <v>836</v>
      </c>
      <c r="H865" s="62" t="s">
        <v>2225</v>
      </c>
      <c r="I865" s="2"/>
      <c r="J865" s="2"/>
      <c r="K865" s="2"/>
      <c r="L865" s="2"/>
      <c r="N865" s="2"/>
    </row>
    <row r="866" spans="1:14" ht="12.5">
      <c r="A866">
        <v>865</v>
      </c>
      <c r="B866" s="9">
        <v>43446</v>
      </c>
      <c r="C866" s="6" t="s">
        <v>106</v>
      </c>
      <c r="D866" s="8">
        <v>12500000</v>
      </c>
      <c r="E866" s="8"/>
      <c r="F866" s="6" t="s">
        <v>883</v>
      </c>
      <c r="G866" s="6" t="s">
        <v>2226</v>
      </c>
      <c r="H866" s="19" t="s">
        <v>2227</v>
      </c>
      <c r="I866" s="2"/>
      <c r="J866" s="2"/>
      <c r="K866" s="2"/>
      <c r="L866" s="2"/>
      <c r="N866" s="2"/>
    </row>
    <row r="867" spans="1:14" ht="12.5">
      <c r="A867">
        <v>866</v>
      </c>
      <c r="B867" s="9">
        <v>43446</v>
      </c>
      <c r="C867" s="6" t="s">
        <v>313</v>
      </c>
      <c r="D867" s="8">
        <v>180000</v>
      </c>
      <c r="E867" s="8"/>
      <c r="F867" s="6" t="s">
        <v>880</v>
      </c>
      <c r="G867" s="6" t="s">
        <v>2228</v>
      </c>
      <c r="H867" s="20" t="s">
        <v>2229</v>
      </c>
      <c r="I867" s="2"/>
      <c r="J867" s="2"/>
      <c r="K867" s="2"/>
      <c r="L867" s="2"/>
      <c r="N867" s="2"/>
    </row>
    <row r="868" spans="1:14" ht="12.5">
      <c r="A868">
        <v>867</v>
      </c>
      <c r="B868" s="9">
        <v>43446</v>
      </c>
      <c r="C868" s="6" t="s">
        <v>741</v>
      </c>
      <c r="D868" s="8">
        <v>150000</v>
      </c>
      <c r="E868" s="8"/>
      <c r="F868" s="6" t="s">
        <v>900</v>
      </c>
      <c r="G868" s="6" t="s">
        <v>2230</v>
      </c>
      <c r="H868" s="20" t="s">
        <v>2231</v>
      </c>
      <c r="I868" s="2"/>
      <c r="J868" s="2"/>
      <c r="K868" s="2"/>
      <c r="L868" s="2"/>
      <c r="N868" s="2"/>
    </row>
    <row r="869" spans="1:14" ht="12.5">
      <c r="A869">
        <v>868</v>
      </c>
      <c r="B869" s="9">
        <v>43446</v>
      </c>
      <c r="C869" s="6" t="s">
        <v>610</v>
      </c>
      <c r="D869" s="8">
        <v>150000</v>
      </c>
      <c r="E869" s="8"/>
      <c r="F869" s="6" t="s">
        <v>900</v>
      </c>
      <c r="G869" s="6" t="s">
        <v>2230</v>
      </c>
      <c r="H869" s="20" t="s">
        <v>2231</v>
      </c>
      <c r="I869" s="2"/>
      <c r="J869" s="2"/>
      <c r="K869" s="2"/>
      <c r="L869" s="2"/>
      <c r="N869" s="2"/>
    </row>
    <row r="870" spans="1:14" ht="12.5">
      <c r="A870">
        <v>869</v>
      </c>
      <c r="B870" s="9">
        <v>43446</v>
      </c>
      <c r="C870" s="6" t="s">
        <v>456</v>
      </c>
      <c r="D870" s="8">
        <v>100000</v>
      </c>
      <c r="E870" s="8"/>
      <c r="F870" s="6" t="s">
        <v>900</v>
      </c>
      <c r="G870" s="6" t="s">
        <v>2230</v>
      </c>
      <c r="H870" s="20" t="s">
        <v>2231</v>
      </c>
      <c r="I870" s="2"/>
      <c r="J870" s="2"/>
      <c r="K870" s="2"/>
      <c r="L870" s="2"/>
      <c r="N870" s="2"/>
    </row>
    <row r="871" spans="1:14" ht="12.5">
      <c r="A871">
        <v>870</v>
      </c>
      <c r="B871" s="9">
        <v>43446</v>
      </c>
      <c r="C871" s="6" t="s">
        <v>359</v>
      </c>
      <c r="D871" s="8">
        <v>100000</v>
      </c>
      <c r="E871" s="8"/>
      <c r="F871" s="6" t="s">
        <v>900</v>
      </c>
      <c r="G871" s="6" t="s">
        <v>2230</v>
      </c>
      <c r="H871" s="20" t="s">
        <v>2231</v>
      </c>
      <c r="I871" s="2"/>
      <c r="J871" s="2"/>
      <c r="K871" s="2"/>
      <c r="L871" s="2"/>
      <c r="N871" s="2"/>
    </row>
    <row r="872" spans="1:14" ht="12.5">
      <c r="A872">
        <v>871</v>
      </c>
      <c r="B872" s="9">
        <v>43446</v>
      </c>
      <c r="C872" s="6" t="s">
        <v>235</v>
      </c>
      <c r="D872" s="8">
        <v>50000</v>
      </c>
      <c r="E872" s="8"/>
      <c r="F872" s="6" t="s">
        <v>880</v>
      </c>
      <c r="G872" s="6" t="s">
        <v>794</v>
      </c>
      <c r="H872" s="15" t="s">
        <v>2232</v>
      </c>
      <c r="I872" s="2"/>
      <c r="J872" s="2"/>
      <c r="K872" s="2"/>
      <c r="L872" s="2"/>
      <c r="N872" s="2"/>
    </row>
    <row r="873" spans="1:14" ht="12.5">
      <c r="A873">
        <v>872</v>
      </c>
      <c r="B873" s="9">
        <v>43446</v>
      </c>
      <c r="C873" s="6" t="s">
        <v>752</v>
      </c>
      <c r="D873" s="8">
        <v>50000</v>
      </c>
      <c r="E873" s="8"/>
      <c r="F873" s="6" t="s">
        <v>900</v>
      </c>
      <c r="G873" s="6" t="s">
        <v>2230</v>
      </c>
      <c r="H873" s="20" t="s">
        <v>2231</v>
      </c>
      <c r="I873" s="2"/>
      <c r="J873" s="2"/>
      <c r="K873" s="2"/>
      <c r="L873" s="2"/>
      <c r="N873" s="2"/>
    </row>
    <row r="874" spans="1:14" ht="12.5">
      <c r="A874">
        <v>873</v>
      </c>
      <c r="B874" s="9">
        <v>43446</v>
      </c>
      <c r="C874" s="6" t="s">
        <v>365</v>
      </c>
      <c r="D874" s="8">
        <v>25000</v>
      </c>
      <c r="E874" s="8"/>
      <c r="F874" s="6" t="s">
        <v>900</v>
      </c>
      <c r="G874" s="6" t="s">
        <v>2230</v>
      </c>
      <c r="H874" s="20" t="s">
        <v>2231</v>
      </c>
      <c r="I874" s="2"/>
      <c r="J874" s="2"/>
      <c r="K874" s="2"/>
      <c r="L874" s="2"/>
      <c r="N874" s="2"/>
    </row>
    <row r="875" spans="1:14" ht="12.5">
      <c r="A875">
        <v>874</v>
      </c>
      <c r="B875" s="9">
        <v>43446</v>
      </c>
      <c r="C875" s="6" t="s">
        <v>769</v>
      </c>
      <c r="D875" s="8">
        <v>25000</v>
      </c>
      <c r="E875" s="8"/>
      <c r="F875" s="6" t="s">
        <v>900</v>
      </c>
      <c r="G875" s="6" t="s">
        <v>2230</v>
      </c>
      <c r="H875" s="20" t="s">
        <v>2231</v>
      </c>
      <c r="I875" s="2"/>
      <c r="J875" s="2"/>
      <c r="K875" s="2"/>
      <c r="L875" s="2"/>
      <c r="M875" s="2"/>
      <c r="N875" s="2"/>
    </row>
    <row r="876" spans="1:14" ht="12.5">
      <c r="A876">
        <v>875</v>
      </c>
      <c r="B876" s="9">
        <v>43446</v>
      </c>
      <c r="C876" s="6" t="s">
        <v>2233</v>
      </c>
      <c r="D876" s="8">
        <v>25000</v>
      </c>
      <c r="E876" s="8"/>
      <c r="F876" s="6" t="s">
        <v>900</v>
      </c>
      <c r="G876" s="6" t="s">
        <v>2230</v>
      </c>
      <c r="H876" s="20" t="s">
        <v>2231</v>
      </c>
      <c r="I876" s="2"/>
      <c r="J876" s="2"/>
      <c r="K876" s="2"/>
      <c r="L876" s="2"/>
      <c r="N876" s="2"/>
    </row>
    <row r="877" spans="1:14" ht="12.5">
      <c r="A877">
        <v>876</v>
      </c>
      <c r="B877" s="9">
        <v>43447</v>
      </c>
      <c r="C877" s="6" t="s">
        <v>493</v>
      </c>
      <c r="D877" s="8">
        <v>900000</v>
      </c>
      <c r="E877" s="8"/>
      <c r="F877" s="6" t="s">
        <v>880</v>
      </c>
      <c r="G877" s="6" t="s">
        <v>2234</v>
      </c>
      <c r="H877" s="62" t="s">
        <v>2235</v>
      </c>
      <c r="I877" s="2"/>
      <c r="J877" s="2"/>
      <c r="K877" s="2"/>
      <c r="L877" s="2"/>
      <c r="N877" s="2"/>
    </row>
    <row r="878" spans="1:14" ht="12.5">
      <c r="A878">
        <v>877</v>
      </c>
      <c r="B878" s="9">
        <v>43447</v>
      </c>
      <c r="C878" s="6" t="s">
        <v>214</v>
      </c>
      <c r="D878" s="8">
        <v>4500000</v>
      </c>
      <c r="E878" s="8"/>
      <c r="F878" s="6" t="s">
        <v>881</v>
      </c>
      <c r="G878" s="6" t="s">
        <v>914</v>
      </c>
      <c r="H878" s="20" t="s">
        <v>2236</v>
      </c>
      <c r="I878" s="2"/>
      <c r="J878" s="2"/>
      <c r="K878" s="2"/>
      <c r="L878" s="2"/>
      <c r="N878" s="2"/>
    </row>
    <row r="879" spans="1:14" ht="12.5">
      <c r="A879">
        <v>878</v>
      </c>
      <c r="B879" s="9">
        <v>43447</v>
      </c>
      <c r="C879" s="6" t="s">
        <v>386</v>
      </c>
      <c r="D879" s="8">
        <v>1600000</v>
      </c>
      <c r="E879" s="8"/>
      <c r="F879" s="6" t="s">
        <v>880</v>
      </c>
      <c r="G879" s="6" t="s">
        <v>2237</v>
      </c>
      <c r="H879" s="20" t="s">
        <v>2238</v>
      </c>
      <c r="I879" s="2"/>
      <c r="J879" s="2"/>
      <c r="K879" s="2"/>
      <c r="L879" s="2"/>
      <c r="N879" s="2"/>
    </row>
    <row r="880" spans="1:14" ht="12.5">
      <c r="A880">
        <v>879</v>
      </c>
      <c r="B880" s="9">
        <v>43448</v>
      </c>
      <c r="C880" s="6" t="s">
        <v>133</v>
      </c>
      <c r="D880" s="8">
        <v>1050000</v>
      </c>
      <c r="E880" s="8"/>
      <c r="F880" s="6" t="s">
        <v>880</v>
      </c>
      <c r="G880" s="6" t="s">
        <v>921</v>
      </c>
      <c r="H880" s="20" t="s">
        <v>2239</v>
      </c>
      <c r="I880" s="2"/>
      <c r="J880" s="2"/>
      <c r="K880" s="2"/>
      <c r="L880" s="2"/>
      <c r="N880" s="2"/>
    </row>
    <row r="881" spans="1:14" ht="12.5">
      <c r="A881">
        <v>880</v>
      </c>
      <c r="B881" s="9">
        <v>43448</v>
      </c>
      <c r="C881" s="6" t="s">
        <v>126</v>
      </c>
      <c r="D881" s="8">
        <v>650000</v>
      </c>
      <c r="E881" s="8"/>
      <c r="F881" s="6" t="s">
        <v>880</v>
      </c>
      <c r="G881" s="6" t="s">
        <v>919</v>
      </c>
      <c r="H881" s="20" t="s">
        <v>2240</v>
      </c>
      <c r="I881" s="2"/>
      <c r="J881" s="2"/>
      <c r="K881" s="2"/>
      <c r="L881" s="2"/>
      <c r="N881" s="2"/>
    </row>
    <row r="882" spans="1:14" ht="12.5">
      <c r="A882">
        <v>881</v>
      </c>
      <c r="B882" s="16">
        <v>43449</v>
      </c>
      <c r="C882" s="5" t="s">
        <v>185</v>
      </c>
      <c r="D882" s="8">
        <v>2500000</v>
      </c>
      <c r="E882" s="17"/>
      <c r="F882" s="5" t="s">
        <v>883</v>
      </c>
      <c r="G882" s="5" t="s">
        <v>2241</v>
      </c>
      <c r="H882" s="62" t="s">
        <v>2242</v>
      </c>
      <c r="I882" s="2"/>
      <c r="J882" s="2"/>
      <c r="K882" s="2"/>
      <c r="L882" s="2"/>
      <c r="N882" s="2"/>
    </row>
    <row r="883" spans="1:14" ht="12.5">
      <c r="A883">
        <v>882</v>
      </c>
      <c r="B883" s="16">
        <v>43449</v>
      </c>
      <c r="C883" s="5" t="s">
        <v>185</v>
      </c>
      <c r="D883" s="8">
        <v>2100000</v>
      </c>
      <c r="E883" s="17"/>
      <c r="F883" s="6" t="s">
        <v>900</v>
      </c>
      <c r="G883" s="5" t="s">
        <v>2243</v>
      </c>
      <c r="H883" s="18" t="s">
        <v>2244</v>
      </c>
      <c r="I883" s="2"/>
      <c r="J883" s="2"/>
      <c r="K883" s="2"/>
      <c r="L883" s="2"/>
      <c r="N883" s="2"/>
    </row>
    <row r="884" spans="1:14" ht="12.5">
      <c r="A884">
        <v>883</v>
      </c>
      <c r="B884" s="9">
        <v>43449</v>
      </c>
      <c r="C884" s="6" t="s">
        <v>2245</v>
      </c>
      <c r="D884" s="8">
        <v>126480</v>
      </c>
      <c r="E884" s="8"/>
      <c r="F884" s="6" t="s">
        <v>900</v>
      </c>
      <c r="G884" s="6" t="s">
        <v>794</v>
      </c>
      <c r="H884" s="112" t="s">
        <v>2246</v>
      </c>
      <c r="I884" s="2"/>
      <c r="J884" s="2"/>
      <c r="K884" s="2"/>
      <c r="L884" s="2"/>
      <c r="N884" s="2"/>
    </row>
    <row r="885" spans="1:14" ht="12.5">
      <c r="A885">
        <v>884</v>
      </c>
      <c r="B885" s="9">
        <v>43450</v>
      </c>
      <c r="C885" s="6" t="s">
        <v>1652</v>
      </c>
      <c r="D885" s="8">
        <v>100000</v>
      </c>
      <c r="E885" s="8"/>
      <c r="F885" s="6" t="s">
        <v>900</v>
      </c>
      <c r="G885" s="6" t="s">
        <v>794</v>
      </c>
      <c r="H885" s="6" t="s">
        <v>1949</v>
      </c>
      <c r="I885" s="2"/>
      <c r="J885" s="2"/>
      <c r="K885" s="2"/>
      <c r="L885" s="2"/>
      <c r="N885" s="2"/>
    </row>
    <row r="886" spans="1:14" ht="12.5">
      <c r="A886">
        <v>885</v>
      </c>
      <c r="B886" s="9">
        <v>43451</v>
      </c>
      <c r="C886" s="6" t="s">
        <v>1843</v>
      </c>
      <c r="D886" s="8" t="s">
        <v>794</v>
      </c>
      <c r="E886" s="8"/>
      <c r="F886" s="6" t="s">
        <v>880</v>
      </c>
      <c r="G886" s="6" t="s">
        <v>794</v>
      </c>
      <c r="H886" s="20" t="s">
        <v>2247</v>
      </c>
      <c r="I886" s="2"/>
      <c r="J886" s="2"/>
      <c r="K886" s="2"/>
      <c r="L886" s="2"/>
      <c r="N886" s="2"/>
    </row>
    <row r="887" spans="1:14" ht="12.5">
      <c r="A887">
        <v>886</v>
      </c>
      <c r="B887" s="9">
        <v>43451</v>
      </c>
      <c r="C887" s="6" t="s">
        <v>2248</v>
      </c>
      <c r="D887" s="8">
        <v>2400000</v>
      </c>
      <c r="E887" s="8"/>
      <c r="F887" s="6" t="s">
        <v>881</v>
      </c>
      <c r="G887" s="6" t="s">
        <v>794</v>
      </c>
      <c r="H887" s="20" t="s">
        <v>2249</v>
      </c>
      <c r="I887" s="2"/>
      <c r="J887" s="2"/>
      <c r="K887" s="2"/>
      <c r="L887" s="2"/>
      <c r="N887" s="2"/>
    </row>
    <row r="888" spans="1:14" ht="12.5">
      <c r="A888">
        <v>887</v>
      </c>
      <c r="B888" s="9">
        <v>43451</v>
      </c>
      <c r="C888" s="6" t="s">
        <v>542</v>
      </c>
      <c r="D888" s="8">
        <v>2777</v>
      </c>
      <c r="E888" s="8"/>
      <c r="F888" s="6" t="s">
        <v>891</v>
      </c>
      <c r="G888" s="6" t="s">
        <v>794</v>
      </c>
      <c r="H888" s="15" t="s">
        <v>2250</v>
      </c>
      <c r="I888" s="2"/>
      <c r="J888" s="2"/>
      <c r="K888" s="2"/>
      <c r="L888" s="2"/>
      <c r="N888" s="2"/>
    </row>
    <row r="889" spans="1:14" ht="12.5">
      <c r="A889">
        <v>888</v>
      </c>
      <c r="B889" s="9">
        <v>43452</v>
      </c>
      <c r="C889" s="6" t="s">
        <v>980</v>
      </c>
      <c r="D889" s="8" t="s">
        <v>794</v>
      </c>
      <c r="E889" s="7"/>
      <c r="F889" s="2" t="s">
        <v>893</v>
      </c>
      <c r="G889" s="6" t="s">
        <v>2251</v>
      </c>
      <c r="H889" s="20" t="s">
        <v>2252</v>
      </c>
      <c r="I889" s="2"/>
      <c r="J889" s="2"/>
      <c r="K889" s="2"/>
      <c r="L889" s="2"/>
      <c r="N889" s="2"/>
    </row>
    <row r="890" spans="1:14" ht="12.5">
      <c r="A890">
        <v>889</v>
      </c>
      <c r="B890" s="9">
        <v>43452</v>
      </c>
      <c r="C890" s="6" t="s">
        <v>102</v>
      </c>
      <c r="D890" s="8">
        <v>84400000</v>
      </c>
      <c r="E890" s="7"/>
      <c r="F890" s="2" t="s">
        <v>892</v>
      </c>
      <c r="G890" s="6" t="s">
        <v>2253</v>
      </c>
      <c r="H890" s="20" t="s">
        <v>2254</v>
      </c>
      <c r="I890" s="2"/>
      <c r="J890" s="2"/>
      <c r="K890" s="2"/>
      <c r="L890" s="2"/>
      <c r="N890" s="2"/>
    </row>
    <row r="891" spans="1:14" ht="12.5">
      <c r="A891">
        <v>890</v>
      </c>
      <c r="B891" s="11">
        <v>43452</v>
      </c>
      <c r="C891" s="2" t="s">
        <v>104</v>
      </c>
      <c r="D891" s="12">
        <v>41000000</v>
      </c>
      <c r="E891" s="3"/>
      <c r="F891" s="2" t="s">
        <v>890</v>
      </c>
      <c r="G891" s="2" t="s">
        <v>2255</v>
      </c>
      <c r="H891" s="13" t="s">
        <v>2256</v>
      </c>
      <c r="I891" s="2"/>
      <c r="J891" s="2"/>
      <c r="K891" s="2"/>
      <c r="L891" s="2"/>
      <c r="N891" s="2"/>
    </row>
    <row r="892" spans="1:14" ht="12.5">
      <c r="A892">
        <v>891</v>
      </c>
      <c r="B892" s="9">
        <v>43452</v>
      </c>
      <c r="C892" s="6" t="s">
        <v>935</v>
      </c>
      <c r="D892" s="8">
        <v>50000</v>
      </c>
      <c r="E892" s="37"/>
      <c r="F892" s="6" t="s">
        <v>880</v>
      </c>
      <c r="G892" s="6" t="s">
        <v>2257</v>
      </c>
      <c r="H892" s="20" t="s">
        <v>2258</v>
      </c>
      <c r="I892" s="2"/>
      <c r="J892" s="2"/>
      <c r="K892" s="2"/>
      <c r="L892" s="2"/>
      <c r="N892" s="2"/>
    </row>
    <row r="893" spans="1:14" ht="12.5">
      <c r="A893">
        <v>892</v>
      </c>
      <c r="B893" s="9">
        <v>43453</v>
      </c>
      <c r="C893" s="6" t="s">
        <v>284</v>
      </c>
      <c r="D893" s="8">
        <v>1158000</v>
      </c>
      <c r="E893" s="8"/>
      <c r="F893" s="6" t="s">
        <v>900</v>
      </c>
      <c r="G893" s="6" t="s">
        <v>2110</v>
      </c>
      <c r="H893" s="20" t="s">
        <v>2259</v>
      </c>
      <c r="I893" s="2"/>
      <c r="J893" s="2"/>
      <c r="K893" s="2"/>
      <c r="L893" s="2"/>
      <c r="N893" s="2"/>
    </row>
    <row r="894" spans="1:14" ht="12.5">
      <c r="A894">
        <v>893</v>
      </c>
      <c r="B894" s="9">
        <v>43453</v>
      </c>
      <c r="C894" s="6" t="s">
        <v>293</v>
      </c>
      <c r="D894" s="8">
        <v>800000</v>
      </c>
      <c r="E894" s="8"/>
      <c r="F894" s="6" t="s">
        <v>900</v>
      </c>
      <c r="G894" s="6" t="s">
        <v>2110</v>
      </c>
      <c r="H894" s="20" t="s">
        <v>2259</v>
      </c>
      <c r="I894" s="2"/>
      <c r="J894" s="2"/>
      <c r="K894" s="2"/>
      <c r="L894" s="2"/>
      <c r="N894" s="2"/>
    </row>
    <row r="895" spans="1:14" ht="12.5">
      <c r="A895">
        <v>894</v>
      </c>
      <c r="B895" s="9">
        <v>43453</v>
      </c>
      <c r="C895" s="6" t="s">
        <v>2260</v>
      </c>
      <c r="D895" s="8">
        <v>800000</v>
      </c>
      <c r="E895" s="8"/>
      <c r="F895" s="6" t="s">
        <v>900</v>
      </c>
      <c r="G895" s="6" t="s">
        <v>2110</v>
      </c>
      <c r="H895" s="20" t="s">
        <v>2259</v>
      </c>
      <c r="I895" s="2"/>
      <c r="J895" s="2"/>
      <c r="K895" s="2"/>
      <c r="L895" s="2"/>
      <c r="N895" s="2"/>
    </row>
    <row r="896" spans="1:14" ht="12.5">
      <c r="A896">
        <v>895</v>
      </c>
      <c r="B896" s="9">
        <v>43453</v>
      </c>
      <c r="C896" s="6" t="s">
        <v>420</v>
      </c>
      <c r="D896" s="8">
        <v>12000</v>
      </c>
      <c r="E896" s="8"/>
      <c r="F896" s="6" t="s">
        <v>891</v>
      </c>
      <c r="G896" s="6" t="s">
        <v>2261</v>
      </c>
      <c r="H896" s="20" t="s">
        <v>2262</v>
      </c>
      <c r="I896" s="2"/>
      <c r="J896" s="2"/>
      <c r="K896" s="2"/>
      <c r="L896" s="2"/>
      <c r="N896" s="2"/>
    </row>
    <row r="897" spans="1:14" ht="12.5">
      <c r="A897">
        <v>896</v>
      </c>
      <c r="B897" s="9">
        <v>43454</v>
      </c>
      <c r="C897" s="6" t="s">
        <v>553</v>
      </c>
      <c r="D897" s="8">
        <v>40000000</v>
      </c>
      <c r="E897" s="8"/>
      <c r="F897" s="6" t="s">
        <v>887</v>
      </c>
      <c r="G897" s="6" t="s">
        <v>986</v>
      </c>
      <c r="H897" s="20" t="s">
        <v>2263</v>
      </c>
      <c r="I897" s="2"/>
      <c r="J897" s="2"/>
      <c r="K897" s="2"/>
      <c r="L897" s="2"/>
      <c r="N897" s="2"/>
    </row>
    <row r="898" spans="1:14" ht="12.5">
      <c r="A898">
        <v>897</v>
      </c>
      <c r="B898" s="9">
        <v>43454</v>
      </c>
      <c r="C898" s="6" t="s">
        <v>391</v>
      </c>
      <c r="D898" s="8">
        <v>40000</v>
      </c>
      <c r="E898" s="8"/>
      <c r="F898" s="6" t="s">
        <v>900</v>
      </c>
      <c r="G898" s="6" t="s">
        <v>42</v>
      </c>
      <c r="H898" s="20" t="s">
        <v>2264</v>
      </c>
      <c r="I898" s="2"/>
      <c r="J898" s="2"/>
      <c r="K898" s="2"/>
      <c r="L898" s="2"/>
      <c r="N898" s="2"/>
    </row>
    <row r="899" spans="1:14" ht="12.5">
      <c r="A899">
        <v>898</v>
      </c>
      <c r="B899" s="9">
        <v>43454</v>
      </c>
      <c r="C899" s="6" t="s">
        <v>439</v>
      </c>
      <c r="D899" s="8">
        <v>40000</v>
      </c>
      <c r="E899" s="8"/>
      <c r="F899" s="6" t="s">
        <v>900</v>
      </c>
      <c r="G899" s="6" t="s">
        <v>42</v>
      </c>
      <c r="H899" s="20" t="s">
        <v>2264</v>
      </c>
      <c r="I899" s="2"/>
      <c r="J899" s="2"/>
      <c r="K899" s="2"/>
      <c r="L899" s="2"/>
      <c r="N899" s="2"/>
    </row>
    <row r="900" spans="1:14" ht="12.5">
      <c r="A900">
        <v>899</v>
      </c>
      <c r="B900" s="9">
        <v>43455</v>
      </c>
      <c r="C900" s="6" t="s">
        <v>910</v>
      </c>
      <c r="D900" s="8" t="s">
        <v>794</v>
      </c>
      <c r="E900" s="7"/>
      <c r="F900" s="6" t="s">
        <v>880</v>
      </c>
      <c r="G900" s="6" t="s">
        <v>78</v>
      </c>
      <c r="H900" s="20" t="s">
        <v>2265</v>
      </c>
      <c r="I900" s="2"/>
      <c r="J900" s="2"/>
      <c r="K900" s="2"/>
      <c r="L900" s="2"/>
      <c r="N900" s="2"/>
    </row>
    <row r="901" spans="1:14" ht="12.5">
      <c r="A901">
        <v>900</v>
      </c>
      <c r="B901" s="9">
        <v>43456</v>
      </c>
      <c r="C901" s="6" t="s">
        <v>2266</v>
      </c>
      <c r="D901" s="8">
        <v>450000</v>
      </c>
      <c r="E901" s="8"/>
      <c r="F901" s="6" t="s">
        <v>880</v>
      </c>
      <c r="G901" s="6" t="s">
        <v>2267</v>
      </c>
      <c r="H901" s="20" t="s">
        <v>2268</v>
      </c>
      <c r="I901" s="2"/>
      <c r="J901" s="2"/>
      <c r="K901" s="2"/>
      <c r="L901" s="2"/>
      <c r="N901" s="2"/>
    </row>
    <row r="902" spans="1:14" ht="12.5">
      <c r="A902">
        <v>901</v>
      </c>
      <c r="B902" s="9">
        <v>43460</v>
      </c>
      <c r="C902" s="6" t="s">
        <v>933</v>
      </c>
      <c r="D902" s="8">
        <v>400000</v>
      </c>
      <c r="E902" s="8"/>
      <c r="F902" s="6" t="s">
        <v>880</v>
      </c>
      <c r="G902" s="6" t="s">
        <v>2269</v>
      </c>
      <c r="H902" s="20" t="s">
        <v>2249</v>
      </c>
      <c r="I902" s="2"/>
      <c r="J902" s="2"/>
      <c r="K902" s="2"/>
      <c r="L902" s="2"/>
      <c r="N902" s="2"/>
    </row>
    <row r="903" spans="1:14" ht="12.5">
      <c r="A903">
        <v>902</v>
      </c>
      <c r="B903" s="9">
        <v>43461</v>
      </c>
      <c r="C903" s="6" t="s">
        <v>130</v>
      </c>
      <c r="D903" s="8">
        <v>4000000</v>
      </c>
      <c r="E903" s="8"/>
      <c r="F903" s="6" t="s">
        <v>881</v>
      </c>
      <c r="G903" s="6" t="s">
        <v>794</v>
      </c>
      <c r="H903" s="15" t="s">
        <v>2270</v>
      </c>
      <c r="I903" s="2"/>
      <c r="J903" s="2"/>
      <c r="K903" s="2"/>
      <c r="L903" s="2"/>
      <c r="N903" s="2"/>
    </row>
    <row r="904" spans="1:14" ht="12.5">
      <c r="A904">
        <v>903</v>
      </c>
      <c r="B904" s="9">
        <v>43464</v>
      </c>
      <c r="C904" s="6" t="s">
        <v>726</v>
      </c>
      <c r="D904" s="8" t="s">
        <v>794</v>
      </c>
      <c r="E904" s="7"/>
      <c r="F904" s="6" t="s">
        <v>881</v>
      </c>
      <c r="G904" s="6" t="s">
        <v>794</v>
      </c>
      <c r="H904" s="15" t="s">
        <v>2271</v>
      </c>
      <c r="I904" s="2"/>
      <c r="J904" s="2"/>
      <c r="K904" s="2"/>
      <c r="L904" s="2"/>
      <c r="N904" s="2"/>
    </row>
    <row r="905" spans="1:14" ht="12.5">
      <c r="A905">
        <v>904</v>
      </c>
      <c r="B905" s="9">
        <v>43466</v>
      </c>
      <c r="C905" s="6" t="s">
        <v>779</v>
      </c>
      <c r="D905" s="8" t="s">
        <v>794</v>
      </c>
      <c r="E905" s="7"/>
      <c r="F905" s="6" t="s">
        <v>880</v>
      </c>
      <c r="G905" s="6" t="s">
        <v>794</v>
      </c>
      <c r="H905" s="15" t="s">
        <v>2272</v>
      </c>
      <c r="I905" s="2"/>
      <c r="J905" s="2"/>
      <c r="K905" s="2"/>
      <c r="L905" s="2"/>
      <c r="N905" s="2"/>
    </row>
    <row r="906" spans="1:14" ht="12.5">
      <c r="A906">
        <v>905</v>
      </c>
      <c r="B906" s="9">
        <v>43466</v>
      </c>
      <c r="C906" s="6" t="s">
        <v>942</v>
      </c>
      <c r="D906" s="8">
        <v>215000</v>
      </c>
      <c r="E906" s="8"/>
      <c r="F906" s="6" t="s">
        <v>900</v>
      </c>
      <c r="G906" s="6" t="s">
        <v>2273</v>
      </c>
      <c r="H906" s="15" t="s">
        <v>2274</v>
      </c>
      <c r="I906" s="2"/>
      <c r="J906" s="2"/>
      <c r="K906" s="2"/>
      <c r="L906" s="2"/>
      <c r="N906" s="2"/>
    </row>
    <row r="907" spans="1:14" ht="12.5">
      <c r="A907">
        <v>906</v>
      </c>
      <c r="B907" s="9">
        <v>43466</v>
      </c>
      <c r="C907" s="6" t="s">
        <v>376</v>
      </c>
      <c r="D907" s="8">
        <v>50000</v>
      </c>
      <c r="E907" s="8"/>
      <c r="F907" s="6" t="s">
        <v>891</v>
      </c>
      <c r="G907" s="6" t="s">
        <v>794</v>
      </c>
      <c r="H907" s="15" t="s">
        <v>2275</v>
      </c>
      <c r="I907" s="2"/>
      <c r="J907" s="2"/>
      <c r="K907" s="2"/>
      <c r="L907" s="2"/>
      <c r="N907" s="2"/>
    </row>
    <row r="908" spans="1:14" ht="12.5">
      <c r="A908">
        <v>907</v>
      </c>
      <c r="B908" s="9">
        <v>43466</v>
      </c>
      <c r="C908" s="6" t="s">
        <v>383</v>
      </c>
      <c r="D908" s="8">
        <v>28000</v>
      </c>
      <c r="E908" s="8"/>
      <c r="F908" s="6" t="s">
        <v>891</v>
      </c>
      <c r="G908" s="6" t="s">
        <v>854</v>
      </c>
      <c r="H908" s="15" t="s">
        <v>2276</v>
      </c>
      <c r="I908" s="2"/>
      <c r="J908" s="2"/>
      <c r="K908" s="2"/>
      <c r="L908" s="2"/>
      <c r="N908" s="2"/>
    </row>
    <row r="909" spans="1:14" ht="12.5">
      <c r="A909">
        <v>908</v>
      </c>
      <c r="B909" s="9">
        <v>43473</v>
      </c>
      <c r="C909" s="6" t="s">
        <v>926</v>
      </c>
      <c r="D909" s="8">
        <v>50100000</v>
      </c>
      <c r="E909" s="8"/>
      <c r="F909" s="6" t="s">
        <v>887</v>
      </c>
      <c r="G909" s="6" t="s">
        <v>2277</v>
      </c>
      <c r="H909" s="15" t="s">
        <v>2278</v>
      </c>
      <c r="I909" s="2"/>
      <c r="J909" s="2"/>
      <c r="K909" s="2"/>
      <c r="L909" s="2"/>
      <c r="N909" s="2"/>
    </row>
    <row r="910" spans="1:14" ht="12.5">
      <c r="A910">
        <v>909</v>
      </c>
      <c r="B910" s="9">
        <v>43473</v>
      </c>
      <c r="C910" s="6" t="s">
        <v>1233</v>
      </c>
      <c r="D910" s="8">
        <v>9000000</v>
      </c>
      <c r="E910" s="8"/>
      <c r="F910" s="2" t="s">
        <v>884</v>
      </c>
      <c r="G910" s="6" t="s">
        <v>2279</v>
      </c>
      <c r="H910" s="15" t="s">
        <v>2280</v>
      </c>
      <c r="I910" s="2"/>
      <c r="J910" s="2"/>
      <c r="K910" s="2"/>
      <c r="L910" s="2"/>
      <c r="N910" s="2"/>
    </row>
    <row r="911" spans="1:14" ht="12.5">
      <c r="A911">
        <v>910</v>
      </c>
      <c r="B911" s="9">
        <v>43473</v>
      </c>
      <c r="C911" s="6" t="s">
        <v>464</v>
      </c>
      <c r="D911" s="8">
        <v>20000</v>
      </c>
      <c r="E911" s="8"/>
      <c r="F911" s="6" t="s">
        <v>880</v>
      </c>
      <c r="G911" s="6" t="s">
        <v>862</v>
      </c>
      <c r="H911" s="15" t="s">
        <v>2281</v>
      </c>
      <c r="I911" s="2"/>
      <c r="J911" s="2"/>
      <c r="K911" s="2"/>
      <c r="L911" s="2"/>
      <c r="N911" s="2"/>
    </row>
    <row r="912" spans="1:14" ht="12.5">
      <c r="A912">
        <v>911</v>
      </c>
      <c r="B912" s="9">
        <v>43475</v>
      </c>
      <c r="C912" s="6" t="s">
        <v>568</v>
      </c>
      <c r="D912" s="8" t="s">
        <v>794</v>
      </c>
      <c r="E912" s="7"/>
      <c r="F912" s="6" t="s">
        <v>887</v>
      </c>
      <c r="G912" s="6" t="s">
        <v>2282</v>
      </c>
      <c r="H912" s="15" t="s">
        <v>2283</v>
      </c>
      <c r="I912" s="2"/>
      <c r="J912" s="2"/>
      <c r="K912" s="2"/>
      <c r="L912" s="2"/>
      <c r="N912" s="2"/>
    </row>
    <row r="913" spans="1:14" ht="12.5">
      <c r="A913">
        <v>912</v>
      </c>
      <c r="B913" s="9">
        <v>43475</v>
      </c>
      <c r="C913" s="6" t="s">
        <v>149</v>
      </c>
      <c r="D913" s="8">
        <v>1850000</v>
      </c>
      <c r="E913" s="8"/>
      <c r="F913" s="6" t="s">
        <v>881</v>
      </c>
      <c r="G913" s="6" t="s">
        <v>804</v>
      </c>
      <c r="H913" s="15" t="s">
        <v>2284</v>
      </c>
      <c r="I913" s="2"/>
      <c r="J913" s="2"/>
      <c r="K913" s="2"/>
      <c r="L913" s="2"/>
      <c r="N913" s="2"/>
    </row>
    <row r="914" spans="1:14" ht="12.5">
      <c r="A914">
        <v>913</v>
      </c>
      <c r="B914" s="9">
        <v>43479</v>
      </c>
      <c r="C914" s="6" t="s">
        <v>782</v>
      </c>
      <c r="D914" s="8">
        <v>31000000</v>
      </c>
      <c r="E914" s="8"/>
      <c r="F914" s="6" t="s">
        <v>887</v>
      </c>
      <c r="G914" s="6" t="s">
        <v>2285</v>
      </c>
      <c r="H914" s="15" t="s">
        <v>2286</v>
      </c>
      <c r="I914" s="2"/>
      <c r="J914" s="2"/>
      <c r="K914" s="2"/>
      <c r="L914" s="2"/>
      <c r="N914" s="2"/>
    </row>
    <row r="915" spans="1:14" ht="12.5">
      <c r="A915">
        <v>914</v>
      </c>
      <c r="B915" s="9">
        <v>43479</v>
      </c>
      <c r="C915" s="6" t="s">
        <v>219</v>
      </c>
      <c r="D915" s="8">
        <v>550000</v>
      </c>
      <c r="E915" s="8"/>
      <c r="F915" s="6" t="s">
        <v>880</v>
      </c>
      <c r="G915" s="6" t="s">
        <v>7</v>
      </c>
      <c r="H915" s="15" t="s">
        <v>2287</v>
      </c>
      <c r="I915" s="2"/>
      <c r="J915" s="2"/>
      <c r="K915" s="2"/>
      <c r="L915" s="2"/>
      <c r="N915" s="2"/>
    </row>
    <row r="916" spans="1:14" ht="12.5">
      <c r="A916">
        <v>915</v>
      </c>
      <c r="B916" s="9">
        <v>43480</v>
      </c>
      <c r="C916" s="6" t="s">
        <v>227</v>
      </c>
      <c r="D916" s="8">
        <v>470000</v>
      </c>
      <c r="E916" s="8"/>
      <c r="F916" s="6" t="s">
        <v>880</v>
      </c>
      <c r="G916" s="6" t="s">
        <v>7</v>
      </c>
      <c r="H916" s="15" t="s">
        <v>2288</v>
      </c>
      <c r="I916" s="2"/>
      <c r="J916" s="2"/>
      <c r="K916" s="2"/>
      <c r="L916" s="2"/>
      <c r="N916" s="2"/>
    </row>
    <row r="917" spans="1:14" ht="12.5">
      <c r="A917">
        <v>916</v>
      </c>
      <c r="B917" s="9">
        <v>43480</v>
      </c>
      <c r="C917" s="6" t="s">
        <v>441</v>
      </c>
      <c r="D917" s="8">
        <v>35300</v>
      </c>
      <c r="E917" s="8"/>
      <c r="F917" s="6" t="s">
        <v>880</v>
      </c>
      <c r="G917" s="6" t="s">
        <v>857</v>
      </c>
      <c r="H917" s="15" t="s">
        <v>2289</v>
      </c>
      <c r="I917" s="2"/>
      <c r="J917" s="2"/>
      <c r="K917" s="2"/>
      <c r="L917" s="2"/>
      <c r="N917" s="2"/>
    </row>
    <row r="918" spans="1:14" ht="12.5">
      <c r="A918">
        <v>917</v>
      </c>
      <c r="B918" s="11">
        <v>43482</v>
      </c>
      <c r="C918" s="2" t="s">
        <v>727</v>
      </c>
      <c r="D918" s="12" t="s">
        <v>794</v>
      </c>
      <c r="E918" s="3"/>
      <c r="F918" s="2" t="s">
        <v>880</v>
      </c>
      <c r="G918" s="2" t="s">
        <v>794</v>
      </c>
      <c r="H918" s="13" t="s">
        <v>2290</v>
      </c>
      <c r="I918" s="2"/>
      <c r="J918" s="2"/>
      <c r="K918" s="2"/>
      <c r="L918" s="2"/>
      <c r="N918" s="2"/>
    </row>
    <row r="919" spans="1:14" ht="12.5">
      <c r="A919">
        <v>918</v>
      </c>
      <c r="B919" s="9">
        <v>43482</v>
      </c>
      <c r="C919" s="6" t="s">
        <v>2291</v>
      </c>
      <c r="D919" s="8">
        <v>2000000</v>
      </c>
      <c r="E919" s="8"/>
      <c r="F919" s="2" t="s">
        <v>884</v>
      </c>
      <c r="G919" s="6" t="s">
        <v>2292</v>
      </c>
      <c r="H919" s="15" t="s">
        <v>2293</v>
      </c>
      <c r="I919" s="2"/>
      <c r="J919" s="2"/>
      <c r="K919" s="2"/>
      <c r="L919" s="2"/>
      <c r="N919" s="2"/>
    </row>
    <row r="920" spans="1:14" ht="12.5">
      <c r="A920">
        <v>919</v>
      </c>
      <c r="B920" s="9">
        <v>43482</v>
      </c>
      <c r="C920" s="6" t="s">
        <v>585</v>
      </c>
      <c r="D920" s="8">
        <v>1475000</v>
      </c>
      <c r="E920" s="8"/>
      <c r="F920" s="2" t="s">
        <v>884</v>
      </c>
      <c r="G920" s="6" t="s">
        <v>2295</v>
      </c>
      <c r="H920" s="62" t="s">
        <v>2296</v>
      </c>
      <c r="I920" s="2"/>
      <c r="J920" s="2"/>
      <c r="K920" s="2"/>
      <c r="L920" s="2"/>
      <c r="N920" s="2"/>
    </row>
    <row r="921" spans="1:14" ht="12.5">
      <c r="A921">
        <v>920</v>
      </c>
      <c r="B921" s="11">
        <v>43482</v>
      </c>
      <c r="C921" s="2" t="s">
        <v>244</v>
      </c>
      <c r="D921" s="12">
        <v>500000</v>
      </c>
      <c r="E921" s="3"/>
      <c r="F921" s="2" t="s">
        <v>883</v>
      </c>
      <c r="G921" s="2" t="s">
        <v>826</v>
      </c>
      <c r="H921" s="13" t="s">
        <v>2297</v>
      </c>
      <c r="I921" s="2"/>
      <c r="J921" s="2"/>
      <c r="K921" s="2"/>
      <c r="L921" s="2"/>
      <c r="N921" s="2"/>
    </row>
    <row r="922" spans="1:14" ht="12.5">
      <c r="A922">
        <v>921</v>
      </c>
      <c r="B922" s="9">
        <v>43483</v>
      </c>
      <c r="C922" s="6" t="s">
        <v>557</v>
      </c>
      <c r="D922" s="8">
        <v>1000000</v>
      </c>
      <c r="E922" s="8"/>
      <c r="F922" s="6" t="s">
        <v>880</v>
      </c>
      <c r="G922" s="6" t="s">
        <v>7</v>
      </c>
      <c r="H922" s="15" t="s">
        <v>2298</v>
      </c>
      <c r="I922" s="2"/>
      <c r="J922" s="2"/>
      <c r="K922" s="2"/>
      <c r="L922" s="2"/>
      <c r="N922" s="2"/>
    </row>
    <row r="923" spans="1:14" ht="12.5">
      <c r="A923">
        <v>922</v>
      </c>
      <c r="B923" s="9">
        <v>43484</v>
      </c>
      <c r="C923" s="6" t="s">
        <v>155</v>
      </c>
      <c r="D923" s="8">
        <v>300000</v>
      </c>
      <c r="E923" s="8"/>
      <c r="F923" s="6" t="s">
        <v>886</v>
      </c>
      <c r="G923" s="6" t="s">
        <v>794</v>
      </c>
      <c r="H923" s="15" t="s">
        <v>2299</v>
      </c>
      <c r="I923" s="2"/>
      <c r="J923" s="2"/>
      <c r="K923" s="2"/>
      <c r="L923" s="2"/>
      <c r="N923" s="2"/>
    </row>
    <row r="924" spans="1:14" ht="12.5">
      <c r="A924">
        <v>923</v>
      </c>
      <c r="B924" s="9">
        <v>43486</v>
      </c>
      <c r="C924" s="6" t="s">
        <v>931</v>
      </c>
      <c r="D924" s="8" t="s">
        <v>794</v>
      </c>
      <c r="E924" s="7"/>
      <c r="F924" s="6" t="s">
        <v>880</v>
      </c>
      <c r="G924" s="6" t="s">
        <v>25</v>
      </c>
      <c r="H924" s="62" t="s">
        <v>2300</v>
      </c>
      <c r="I924" s="2"/>
      <c r="J924" s="2"/>
      <c r="K924" s="2"/>
      <c r="L924" s="2"/>
      <c r="N924" s="2"/>
    </row>
    <row r="925" spans="1:14" ht="12.5">
      <c r="A925">
        <v>924</v>
      </c>
      <c r="B925" s="9">
        <v>43486</v>
      </c>
      <c r="C925" s="6" t="s">
        <v>148</v>
      </c>
      <c r="D925" s="8">
        <v>2000000</v>
      </c>
      <c r="E925" s="8"/>
      <c r="F925" s="6" t="s">
        <v>883</v>
      </c>
      <c r="G925" s="6" t="s">
        <v>8</v>
      </c>
      <c r="H925" s="15" t="s">
        <v>2301</v>
      </c>
      <c r="I925" s="2"/>
      <c r="J925" s="2"/>
      <c r="K925" s="2"/>
      <c r="L925" s="2"/>
      <c r="N925" s="2"/>
    </row>
    <row r="926" spans="1:14" ht="12.5">
      <c r="A926">
        <v>925</v>
      </c>
      <c r="B926" s="9">
        <v>43486</v>
      </c>
      <c r="C926" s="15" t="s">
        <v>830</v>
      </c>
      <c r="D926" s="8">
        <v>660000</v>
      </c>
      <c r="E926" s="8"/>
      <c r="F926" s="6" t="s">
        <v>880</v>
      </c>
      <c r="G926" s="6" t="s">
        <v>831</v>
      </c>
      <c r="H926" s="15" t="s">
        <v>2302</v>
      </c>
      <c r="I926" s="2"/>
      <c r="J926" s="2"/>
      <c r="K926" s="2"/>
      <c r="L926" s="2"/>
      <c r="N926" s="2"/>
    </row>
    <row r="927" spans="1:14" ht="12.5">
      <c r="A927">
        <v>926</v>
      </c>
      <c r="B927" s="9">
        <v>43487</v>
      </c>
      <c r="C927" s="6" t="s">
        <v>476</v>
      </c>
      <c r="D927" s="8" t="s">
        <v>794</v>
      </c>
      <c r="E927" s="7"/>
      <c r="F927" s="6" t="s">
        <v>881</v>
      </c>
      <c r="G927" s="6" t="s">
        <v>11</v>
      </c>
      <c r="H927" s="15" t="s">
        <v>2303</v>
      </c>
      <c r="I927" s="2"/>
      <c r="J927" s="2"/>
      <c r="K927" s="2"/>
      <c r="L927" s="2"/>
      <c r="N927" s="2"/>
    </row>
    <row r="928" spans="1:14" ht="12.5">
      <c r="A928">
        <v>927</v>
      </c>
      <c r="B928" s="9">
        <v>43487</v>
      </c>
      <c r="C928" s="6" t="s">
        <v>457</v>
      </c>
      <c r="D928" s="8">
        <v>2065760</v>
      </c>
      <c r="E928" s="8"/>
      <c r="F928" s="6" t="s">
        <v>881</v>
      </c>
      <c r="G928" s="6" t="s">
        <v>13</v>
      </c>
      <c r="H928" s="15" t="s">
        <v>2304</v>
      </c>
      <c r="I928" s="2"/>
      <c r="J928" s="2"/>
      <c r="K928" s="2"/>
      <c r="L928" s="2"/>
      <c r="N928" s="2"/>
    </row>
    <row r="929" spans="1:14" ht="12.5">
      <c r="A929">
        <v>928</v>
      </c>
      <c r="B929" s="9">
        <v>43488</v>
      </c>
      <c r="C929" s="6" t="s">
        <v>479</v>
      </c>
      <c r="D929" s="8" t="s">
        <v>794</v>
      </c>
      <c r="E929" s="7"/>
      <c r="F929" s="6" t="s">
        <v>880</v>
      </c>
      <c r="G929" s="6" t="s">
        <v>860</v>
      </c>
      <c r="H929" s="15" t="s">
        <v>2305</v>
      </c>
      <c r="I929" s="2"/>
      <c r="J929" s="2"/>
      <c r="K929" s="2"/>
      <c r="L929" s="2"/>
      <c r="N929" s="2"/>
    </row>
    <row r="930" spans="1:14" ht="12.5">
      <c r="A930">
        <v>929</v>
      </c>
      <c r="B930" s="9">
        <v>43488</v>
      </c>
      <c r="C930" s="6" t="s">
        <v>108</v>
      </c>
      <c r="D930" s="8">
        <v>100000000</v>
      </c>
      <c r="E930" s="8"/>
      <c r="F930" s="6" t="s">
        <v>885</v>
      </c>
      <c r="G930" s="6" t="s">
        <v>2306</v>
      </c>
      <c r="H930" s="15" t="s">
        <v>2307</v>
      </c>
      <c r="I930" s="2"/>
      <c r="J930" s="2"/>
      <c r="K930" s="2"/>
      <c r="L930" s="2"/>
      <c r="N930" s="2"/>
    </row>
    <row r="931" spans="1:14" ht="12.5">
      <c r="A931">
        <v>930</v>
      </c>
      <c r="B931" s="11">
        <v>43489</v>
      </c>
      <c r="C931" s="45" t="s">
        <v>213</v>
      </c>
      <c r="D931" s="12">
        <v>1000000</v>
      </c>
      <c r="E931" s="45"/>
      <c r="F931" s="45" t="s">
        <v>1620</v>
      </c>
      <c r="G931" s="45" t="s">
        <v>116</v>
      </c>
      <c r="H931" s="62" t="s">
        <v>2308</v>
      </c>
      <c r="I931" s="2"/>
      <c r="J931" s="2"/>
      <c r="K931" s="2"/>
      <c r="L931" s="2"/>
      <c r="N931" s="2"/>
    </row>
    <row r="932" spans="1:14" ht="12.5">
      <c r="A932">
        <v>931</v>
      </c>
      <c r="B932" s="9">
        <v>43491</v>
      </c>
      <c r="C932" s="6" t="s">
        <v>649</v>
      </c>
      <c r="D932" s="8">
        <v>10000</v>
      </c>
      <c r="E932" s="8"/>
      <c r="F932" s="2" t="s">
        <v>900</v>
      </c>
      <c r="G932" s="6" t="s">
        <v>2309</v>
      </c>
      <c r="H932" s="15" t="s">
        <v>2310</v>
      </c>
      <c r="I932" s="2"/>
      <c r="J932" s="2"/>
      <c r="K932" s="2"/>
      <c r="L932" s="2"/>
      <c r="N932" s="2"/>
    </row>
    <row r="933" spans="1:14" ht="12.5">
      <c r="A933">
        <v>932</v>
      </c>
      <c r="B933" s="9">
        <v>43492</v>
      </c>
      <c r="C933" s="6" t="s">
        <v>400</v>
      </c>
      <c r="D933" s="8">
        <v>1000</v>
      </c>
      <c r="E933" s="8"/>
      <c r="F933" s="6" t="s">
        <v>891</v>
      </c>
      <c r="G933" s="6" t="s">
        <v>839</v>
      </c>
      <c r="H933" s="15" t="s">
        <v>2311</v>
      </c>
      <c r="I933" s="2"/>
      <c r="J933" s="2"/>
      <c r="K933" s="2"/>
      <c r="L933" s="2"/>
      <c r="N933" s="2"/>
    </row>
    <row r="934" spans="1:14" ht="12.5">
      <c r="A934">
        <v>933</v>
      </c>
      <c r="B934" s="9">
        <v>43493</v>
      </c>
      <c r="C934" s="6" t="s">
        <v>308</v>
      </c>
      <c r="D934" s="8" t="s">
        <v>794</v>
      </c>
      <c r="E934" s="7"/>
      <c r="F934" s="6" t="s">
        <v>880</v>
      </c>
      <c r="G934" s="6" t="s">
        <v>841</v>
      </c>
      <c r="H934" s="15" t="s">
        <v>2312</v>
      </c>
      <c r="I934" s="2"/>
      <c r="J934" s="2"/>
      <c r="K934" s="2"/>
      <c r="L934" s="2"/>
      <c r="N934" s="2"/>
    </row>
    <row r="935" spans="1:14" ht="12.5">
      <c r="A935">
        <v>934</v>
      </c>
      <c r="B935" s="9">
        <v>43493</v>
      </c>
      <c r="C935" s="6" t="s">
        <v>257</v>
      </c>
      <c r="D935" s="8">
        <v>1500000</v>
      </c>
      <c r="E935" s="8"/>
      <c r="F935" s="6" t="s">
        <v>881</v>
      </c>
      <c r="G935" s="6" t="s">
        <v>825</v>
      </c>
      <c r="H935" s="15" t="s">
        <v>2313</v>
      </c>
      <c r="I935" s="2"/>
      <c r="J935" s="2"/>
      <c r="K935" s="2"/>
      <c r="L935" s="2"/>
      <c r="N935" s="2"/>
    </row>
    <row r="936" spans="1:14" ht="12.5">
      <c r="A936">
        <v>935</v>
      </c>
      <c r="B936" s="9">
        <v>43494</v>
      </c>
      <c r="C936" s="6" t="s">
        <v>208</v>
      </c>
      <c r="D936" s="8">
        <v>2000000</v>
      </c>
      <c r="E936" s="8"/>
      <c r="F936" s="6" t="s">
        <v>881</v>
      </c>
      <c r="G936" s="6" t="s">
        <v>819</v>
      </c>
      <c r="H936" s="15" t="s">
        <v>2314</v>
      </c>
      <c r="I936" s="2"/>
      <c r="J936" s="2"/>
      <c r="K936" s="2"/>
      <c r="L936" s="2"/>
      <c r="N936" s="2"/>
    </row>
    <row r="937" spans="1:14" ht="12.5">
      <c r="A937">
        <v>936</v>
      </c>
      <c r="B937" s="9">
        <v>43495</v>
      </c>
      <c r="C937" s="6" t="s">
        <v>619</v>
      </c>
      <c r="D937" s="8" t="s">
        <v>794</v>
      </c>
      <c r="E937" s="7"/>
      <c r="F937" s="2" t="s">
        <v>887</v>
      </c>
      <c r="G937" s="6" t="s">
        <v>2315</v>
      </c>
      <c r="H937" s="15" t="s">
        <v>2316</v>
      </c>
      <c r="I937" s="2"/>
      <c r="J937" s="2"/>
      <c r="K937" s="2"/>
      <c r="L937" s="2"/>
      <c r="N937" s="2"/>
    </row>
    <row r="938" spans="1:14" ht="12.5">
      <c r="A938">
        <v>937</v>
      </c>
      <c r="B938" s="9">
        <v>43495</v>
      </c>
      <c r="C938" s="6" t="s">
        <v>785</v>
      </c>
      <c r="D938" s="8">
        <v>200000000</v>
      </c>
      <c r="E938" s="8"/>
      <c r="F938" s="2" t="s">
        <v>887</v>
      </c>
      <c r="G938" s="6" t="s">
        <v>2317</v>
      </c>
      <c r="H938" s="15" t="s">
        <v>2318</v>
      </c>
      <c r="I938" s="2"/>
      <c r="J938" s="2"/>
      <c r="K938" s="2"/>
      <c r="L938" s="2"/>
      <c r="N938" s="2"/>
    </row>
    <row r="939" spans="1:14" ht="12.5">
      <c r="A939">
        <v>938</v>
      </c>
      <c r="B939" s="9">
        <v>43496</v>
      </c>
      <c r="C939" s="6" t="s">
        <v>695</v>
      </c>
      <c r="D939" s="8" t="s">
        <v>794</v>
      </c>
      <c r="E939" s="7"/>
      <c r="F939" s="6" t="s">
        <v>880</v>
      </c>
      <c r="G939" s="6" t="s">
        <v>875</v>
      </c>
      <c r="H939" s="15" t="s">
        <v>2319</v>
      </c>
      <c r="I939" s="2"/>
      <c r="J939" s="2"/>
      <c r="K939" s="2"/>
      <c r="L939" s="2"/>
      <c r="N939" s="2"/>
    </row>
    <row r="940" spans="1:14" ht="12.5">
      <c r="A940">
        <v>939</v>
      </c>
      <c r="B940" s="9">
        <v>43497</v>
      </c>
      <c r="C940" s="6" t="s">
        <v>371</v>
      </c>
      <c r="D940" s="8" t="s">
        <v>794</v>
      </c>
      <c r="E940" s="7"/>
      <c r="F940" s="6" t="s">
        <v>880</v>
      </c>
      <c r="G940" s="6" t="s">
        <v>863</v>
      </c>
      <c r="H940" s="15" t="s">
        <v>2320</v>
      </c>
      <c r="I940" s="2"/>
      <c r="J940" s="2"/>
      <c r="K940" s="2"/>
      <c r="L940" s="2"/>
      <c r="N940" s="2"/>
    </row>
    <row r="941" spans="1:14" ht="12.5">
      <c r="A941">
        <v>940</v>
      </c>
      <c r="B941" s="9">
        <v>43497</v>
      </c>
      <c r="C941" s="6" t="s">
        <v>872</v>
      </c>
      <c r="D941" s="8" t="s">
        <v>794</v>
      </c>
      <c r="E941" s="7"/>
      <c r="F941" s="6" t="s">
        <v>880</v>
      </c>
      <c r="G941" s="6" t="s">
        <v>873</v>
      </c>
      <c r="H941" s="15" t="s">
        <v>2321</v>
      </c>
      <c r="I941" s="2"/>
      <c r="J941" s="2"/>
      <c r="K941" s="2"/>
      <c r="L941" s="2"/>
      <c r="N941" s="2"/>
    </row>
    <row r="942" spans="1:14" ht="12.5">
      <c r="A942">
        <v>941</v>
      </c>
      <c r="B942" s="9">
        <v>43497</v>
      </c>
      <c r="C942" s="6" t="s">
        <v>660</v>
      </c>
      <c r="D942" s="8" t="s">
        <v>794</v>
      </c>
      <c r="E942" s="7"/>
      <c r="F942" s="6" t="s">
        <v>891</v>
      </c>
      <c r="G942" s="6" t="s">
        <v>794</v>
      </c>
      <c r="H942" s="15" t="s">
        <v>2322</v>
      </c>
      <c r="I942" s="2"/>
      <c r="J942" s="2"/>
      <c r="K942" s="2"/>
      <c r="L942" s="2"/>
      <c r="N942" s="2"/>
    </row>
    <row r="943" spans="1:14" ht="12.5">
      <c r="A943">
        <v>942</v>
      </c>
      <c r="B943" s="9">
        <v>43497</v>
      </c>
      <c r="C943" s="6" t="s">
        <v>2323</v>
      </c>
      <c r="D943" s="8">
        <v>1086610000</v>
      </c>
      <c r="E943" s="8"/>
      <c r="F943" s="2" t="s">
        <v>884</v>
      </c>
      <c r="G943" s="6" t="s">
        <v>794</v>
      </c>
      <c r="H943" s="15" t="s">
        <v>2324</v>
      </c>
      <c r="I943" s="2"/>
      <c r="J943" s="2"/>
      <c r="K943" s="2"/>
      <c r="L943" s="2"/>
      <c r="N943" s="2"/>
    </row>
    <row r="944" spans="1:14" ht="12.5">
      <c r="A944">
        <v>943</v>
      </c>
      <c r="B944" s="9">
        <v>43497</v>
      </c>
      <c r="C944" s="6" t="s">
        <v>251</v>
      </c>
      <c r="D944" s="8">
        <v>707000</v>
      </c>
      <c r="E944" s="8"/>
      <c r="F944" s="6" t="s">
        <v>891</v>
      </c>
      <c r="G944" s="6" t="s">
        <v>809</v>
      </c>
      <c r="H944" s="15" t="s">
        <v>2325</v>
      </c>
      <c r="I944" s="2"/>
      <c r="J944" s="2"/>
      <c r="K944" s="2"/>
      <c r="L944" s="2"/>
      <c r="N944" s="2"/>
    </row>
    <row r="945" spans="1:14" ht="12.5">
      <c r="A945">
        <v>944</v>
      </c>
      <c r="B945" s="11">
        <v>43497</v>
      </c>
      <c r="C945" s="2" t="s">
        <v>453</v>
      </c>
      <c r="D945" s="12">
        <v>25000</v>
      </c>
      <c r="E945" s="3"/>
      <c r="F945" s="6" t="s">
        <v>891</v>
      </c>
      <c r="G945" s="2" t="s">
        <v>832</v>
      </c>
      <c r="H945" s="13" t="s">
        <v>2326</v>
      </c>
      <c r="I945" s="2"/>
      <c r="J945" s="2"/>
      <c r="K945" s="2"/>
      <c r="L945" s="2"/>
      <c r="N945" s="2"/>
    </row>
    <row r="946" spans="1:14" ht="12.5">
      <c r="A946">
        <v>945</v>
      </c>
      <c r="B946" s="9">
        <v>43500</v>
      </c>
      <c r="C946" s="6" t="s">
        <v>306</v>
      </c>
      <c r="D946" s="8" t="s">
        <v>794</v>
      </c>
      <c r="E946" s="7"/>
      <c r="F946" s="6" t="s">
        <v>881</v>
      </c>
      <c r="G946" s="6" t="s">
        <v>17</v>
      </c>
      <c r="H946" s="15" t="s">
        <v>2327</v>
      </c>
      <c r="I946" s="2"/>
      <c r="J946" s="2"/>
      <c r="K946" s="2"/>
      <c r="L946" s="2"/>
      <c r="N946" s="2"/>
    </row>
    <row r="947" spans="1:14" ht="12.5">
      <c r="A947">
        <v>946</v>
      </c>
      <c r="B947" s="9">
        <v>43500</v>
      </c>
      <c r="C947" s="6" t="s">
        <v>393</v>
      </c>
      <c r="D947" s="8">
        <v>120000</v>
      </c>
      <c r="E947" s="8"/>
      <c r="F947" s="6" t="s">
        <v>880</v>
      </c>
      <c r="G947" s="6" t="s">
        <v>846</v>
      </c>
      <c r="H947" s="15" t="s">
        <v>2328</v>
      </c>
      <c r="I947" s="2"/>
      <c r="J947" s="2"/>
      <c r="K947" s="2"/>
      <c r="L947" s="2"/>
      <c r="N947" s="2"/>
    </row>
    <row r="948" spans="1:14" ht="12.5">
      <c r="A948">
        <v>947</v>
      </c>
      <c r="B948" s="9">
        <v>43501</v>
      </c>
      <c r="C948" s="6" t="s">
        <v>700</v>
      </c>
      <c r="D948" s="8" t="s">
        <v>794</v>
      </c>
      <c r="E948" s="7"/>
      <c r="F948" s="6" t="s">
        <v>881</v>
      </c>
      <c r="G948" s="6" t="s">
        <v>794</v>
      </c>
      <c r="H948" s="15" t="s">
        <v>2329</v>
      </c>
      <c r="I948" s="2"/>
      <c r="J948" s="2"/>
      <c r="K948" s="2"/>
      <c r="L948" s="2"/>
      <c r="N948" s="2"/>
    </row>
    <row r="949" spans="1:14" ht="12.5">
      <c r="A949">
        <v>948</v>
      </c>
      <c r="B949" s="9">
        <v>43504</v>
      </c>
      <c r="C949" s="6" t="s">
        <v>316</v>
      </c>
      <c r="D949" s="8">
        <v>5000000</v>
      </c>
      <c r="E949" s="8"/>
      <c r="F949" s="2" t="s">
        <v>884</v>
      </c>
      <c r="G949" s="6" t="s">
        <v>2330</v>
      </c>
      <c r="H949" s="15" t="s">
        <v>2331</v>
      </c>
      <c r="I949" s="2"/>
      <c r="J949" s="2"/>
      <c r="K949" s="2"/>
      <c r="L949" s="2"/>
      <c r="N949" s="2"/>
    </row>
    <row r="950" spans="1:14" ht="12.5">
      <c r="A950">
        <v>949</v>
      </c>
      <c r="B950" s="11">
        <v>43505</v>
      </c>
      <c r="C950" s="2" t="s">
        <v>1022</v>
      </c>
      <c r="D950" s="12">
        <v>1700000</v>
      </c>
      <c r="E950" s="3"/>
      <c r="F950" s="2" t="s">
        <v>897</v>
      </c>
      <c r="H950" s="62" t="s">
        <v>1023</v>
      </c>
      <c r="I950" s="2"/>
      <c r="J950" s="2"/>
      <c r="K950" s="2"/>
      <c r="L950" s="2"/>
      <c r="N950" s="2"/>
    </row>
    <row r="951" spans="1:14" ht="12.5">
      <c r="A951">
        <v>950</v>
      </c>
      <c r="B951" s="9">
        <v>43507</v>
      </c>
      <c r="C951" s="6" t="s">
        <v>778</v>
      </c>
      <c r="D951" s="8">
        <v>100000</v>
      </c>
      <c r="E951" s="8"/>
      <c r="F951" s="2" t="s">
        <v>900</v>
      </c>
      <c r="G951" s="6" t="s">
        <v>2191</v>
      </c>
      <c r="H951" s="15" t="s">
        <v>2332</v>
      </c>
      <c r="I951" s="2"/>
      <c r="J951" s="2"/>
      <c r="K951" s="2"/>
      <c r="L951" s="2"/>
      <c r="N951" s="2"/>
    </row>
    <row r="952" spans="1:14" ht="12.5">
      <c r="A952">
        <v>951</v>
      </c>
      <c r="B952" s="9">
        <v>43507</v>
      </c>
      <c r="C952" s="15" t="s">
        <v>533</v>
      </c>
      <c r="D952" s="8">
        <v>70000</v>
      </c>
      <c r="E952" s="8"/>
      <c r="F952" s="2" t="s">
        <v>900</v>
      </c>
      <c r="G952" s="6" t="s">
        <v>2191</v>
      </c>
      <c r="H952" s="15" t="s">
        <v>2332</v>
      </c>
      <c r="I952" s="2"/>
      <c r="J952" s="2"/>
      <c r="K952" s="2"/>
      <c r="L952" s="2"/>
      <c r="N952" s="2"/>
    </row>
    <row r="953" spans="1:14" ht="12.5">
      <c r="A953">
        <v>952</v>
      </c>
      <c r="B953" s="9">
        <v>43507</v>
      </c>
      <c r="C953" s="6" t="s">
        <v>774</v>
      </c>
      <c r="D953" s="8">
        <v>70000</v>
      </c>
      <c r="E953" s="8"/>
      <c r="F953" s="2" t="s">
        <v>900</v>
      </c>
      <c r="G953" s="6" t="s">
        <v>2191</v>
      </c>
      <c r="H953" s="15" t="s">
        <v>2332</v>
      </c>
      <c r="I953" s="2"/>
      <c r="J953" s="2"/>
      <c r="K953" s="2"/>
      <c r="L953" s="2"/>
      <c r="N953" s="2"/>
    </row>
    <row r="954" spans="1:14" ht="12.5">
      <c r="A954">
        <v>953</v>
      </c>
      <c r="B954" s="9">
        <v>43507</v>
      </c>
      <c r="C954" s="6" t="s">
        <v>783</v>
      </c>
      <c r="D954" s="8">
        <v>50000</v>
      </c>
      <c r="E954" s="8"/>
      <c r="F954" s="2" t="s">
        <v>900</v>
      </c>
      <c r="G954" s="6" t="s">
        <v>2191</v>
      </c>
      <c r="H954" s="15" t="s">
        <v>2332</v>
      </c>
      <c r="I954" s="2"/>
      <c r="J954" s="2"/>
      <c r="K954" s="2"/>
      <c r="L954" s="2"/>
      <c r="N954" s="2"/>
    </row>
    <row r="955" spans="1:14" ht="12.5">
      <c r="A955">
        <v>954</v>
      </c>
      <c r="B955" s="9">
        <v>43507</v>
      </c>
      <c r="C955" s="6" t="s">
        <v>730</v>
      </c>
      <c r="D955" s="8">
        <v>50000</v>
      </c>
      <c r="E955" s="8"/>
      <c r="F955" s="2" t="s">
        <v>900</v>
      </c>
      <c r="G955" s="6" t="s">
        <v>2191</v>
      </c>
      <c r="H955" s="15" t="s">
        <v>2332</v>
      </c>
      <c r="I955" s="2"/>
      <c r="J955" s="2"/>
      <c r="K955" s="2"/>
      <c r="L955" s="2"/>
      <c r="N955" s="2"/>
    </row>
    <row r="956" spans="1:14" ht="12.5">
      <c r="A956">
        <v>955</v>
      </c>
      <c r="B956" s="9">
        <v>43509</v>
      </c>
      <c r="C956" s="6" t="s">
        <v>637</v>
      </c>
      <c r="D956" s="8" t="s">
        <v>794</v>
      </c>
      <c r="E956" s="7"/>
      <c r="F956" s="6" t="s">
        <v>880</v>
      </c>
      <c r="G956" s="6" t="s">
        <v>794</v>
      </c>
      <c r="H956" s="15" t="s">
        <v>2333</v>
      </c>
      <c r="I956" s="2"/>
      <c r="J956" s="2"/>
      <c r="K956" s="2"/>
      <c r="L956" s="2"/>
      <c r="N956" s="2"/>
    </row>
    <row r="957" spans="1:14" ht="12.5">
      <c r="A957">
        <v>956</v>
      </c>
      <c r="B957" s="9">
        <v>43509</v>
      </c>
      <c r="C957" s="6" t="s">
        <v>158</v>
      </c>
      <c r="D957" s="8">
        <v>12000000</v>
      </c>
      <c r="E957" s="8"/>
      <c r="F957" s="6" t="s">
        <v>881</v>
      </c>
      <c r="G957" s="6" t="s">
        <v>791</v>
      </c>
      <c r="H957" s="15" t="s">
        <v>2334</v>
      </c>
      <c r="I957" s="2"/>
      <c r="J957" s="2"/>
      <c r="K957" s="2"/>
      <c r="L957" s="2"/>
      <c r="N957" s="2"/>
    </row>
    <row r="958" spans="1:14" ht="12.5">
      <c r="A958">
        <v>957</v>
      </c>
      <c r="B958" s="9">
        <v>43510</v>
      </c>
      <c r="C958" s="6" t="s">
        <v>204</v>
      </c>
      <c r="D958" s="8">
        <v>1500000</v>
      </c>
      <c r="E958" s="8"/>
      <c r="F958" s="6" t="s">
        <v>880</v>
      </c>
      <c r="G958" s="6" t="s">
        <v>814</v>
      </c>
      <c r="H958" s="15" t="s">
        <v>2335</v>
      </c>
      <c r="I958" s="2"/>
      <c r="J958" s="2"/>
      <c r="K958" s="2"/>
      <c r="L958" s="2"/>
      <c r="N958" s="2"/>
    </row>
    <row r="959" spans="1:14" ht="12.5">
      <c r="A959">
        <v>958</v>
      </c>
      <c r="B959" s="9">
        <v>43512</v>
      </c>
      <c r="C959" s="6" t="s">
        <v>515</v>
      </c>
      <c r="D959" s="8" t="s">
        <v>794</v>
      </c>
      <c r="E959" s="7"/>
      <c r="F959" s="6" t="s">
        <v>891</v>
      </c>
      <c r="G959" s="6" t="s">
        <v>847</v>
      </c>
      <c r="H959" s="15" t="s">
        <v>2336</v>
      </c>
      <c r="I959" s="2"/>
      <c r="J959" s="2"/>
      <c r="K959" s="2"/>
      <c r="L959" s="2"/>
      <c r="N959" s="2"/>
    </row>
    <row r="960" spans="1:14" ht="12.5">
      <c r="A960">
        <v>959</v>
      </c>
      <c r="B960" s="9">
        <v>43514</v>
      </c>
      <c r="C960" s="6" t="s">
        <v>202</v>
      </c>
      <c r="D960" s="8" t="s">
        <v>794</v>
      </c>
      <c r="E960" s="7"/>
      <c r="F960" s="6" t="s">
        <v>881</v>
      </c>
      <c r="G960" s="6" t="s">
        <v>878</v>
      </c>
      <c r="H960" s="15" t="s">
        <v>2337</v>
      </c>
      <c r="I960" s="2"/>
      <c r="J960" s="2"/>
      <c r="K960" s="2"/>
      <c r="L960" s="2"/>
      <c r="N960" s="2"/>
    </row>
    <row r="961" spans="1:14" ht="12.5">
      <c r="A961">
        <v>960</v>
      </c>
      <c r="B961" s="9">
        <v>43514</v>
      </c>
      <c r="C961" s="6" t="s">
        <v>849</v>
      </c>
      <c r="D961" s="8" t="s">
        <v>794</v>
      </c>
      <c r="E961" s="7"/>
      <c r="F961" s="6" t="s">
        <v>881</v>
      </c>
      <c r="G961" s="6" t="s">
        <v>6</v>
      </c>
      <c r="H961" s="15" t="s">
        <v>2338</v>
      </c>
      <c r="I961" s="2"/>
      <c r="J961" s="2"/>
      <c r="K961" s="2"/>
      <c r="L961" s="2"/>
      <c r="N961" s="2"/>
    </row>
    <row r="962" spans="1:14" ht="12.5">
      <c r="A962">
        <v>961</v>
      </c>
      <c r="B962" s="11">
        <v>43514</v>
      </c>
      <c r="C962" s="2" t="s">
        <v>420</v>
      </c>
      <c r="D962" s="12">
        <v>100000</v>
      </c>
      <c r="E962" s="3"/>
      <c r="F962" s="2" t="s">
        <v>891</v>
      </c>
      <c r="G962" s="2" t="s">
        <v>846</v>
      </c>
      <c r="H962" s="13" t="s">
        <v>2339</v>
      </c>
      <c r="I962" s="2"/>
      <c r="J962" s="2"/>
      <c r="K962" s="2"/>
      <c r="L962" s="2"/>
      <c r="N962" s="2"/>
    </row>
    <row r="963" spans="1:14" ht="12.5">
      <c r="A963">
        <v>962</v>
      </c>
      <c r="B963" s="11">
        <v>43514</v>
      </c>
      <c r="C963" s="2" t="s">
        <v>420</v>
      </c>
      <c r="D963" s="12">
        <v>20000</v>
      </c>
      <c r="E963" s="3"/>
      <c r="F963" s="6" t="s">
        <v>891</v>
      </c>
      <c r="G963" s="2" t="s">
        <v>846</v>
      </c>
      <c r="H963" s="13" t="s">
        <v>2340</v>
      </c>
      <c r="I963" s="2"/>
      <c r="J963" s="2"/>
      <c r="K963" s="2"/>
      <c r="L963" s="2"/>
      <c r="N963" s="2"/>
    </row>
    <row r="964" spans="1:14" ht="12.5">
      <c r="A964">
        <v>963</v>
      </c>
      <c r="B964" s="9">
        <v>43515</v>
      </c>
      <c r="C964" s="6" t="s">
        <v>735</v>
      </c>
      <c r="D964" s="8" t="s">
        <v>794</v>
      </c>
      <c r="E964" s="7"/>
      <c r="F964" s="2" t="s">
        <v>893</v>
      </c>
      <c r="G964" s="6" t="s">
        <v>856</v>
      </c>
      <c r="H964" s="15" t="s">
        <v>2341</v>
      </c>
      <c r="I964" s="2"/>
      <c r="J964" s="2"/>
      <c r="K964" s="2"/>
      <c r="L964" s="2"/>
      <c r="N964" s="2"/>
    </row>
    <row r="965" spans="1:14" ht="12.5">
      <c r="A965">
        <v>964</v>
      </c>
      <c r="B965" s="9">
        <v>43517</v>
      </c>
      <c r="C965" s="6" t="s">
        <v>614</v>
      </c>
      <c r="D965" s="8" t="s">
        <v>794</v>
      </c>
      <c r="E965" s="7"/>
      <c r="F965" s="2" t="s">
        <v>893</v>
      </c>
      <c r="G965" s="6" t="s">
        <v>867</v>
      </c>
      <c r="H965" s="15" t="s">
        <v>2342</v>
      </c>
      <c r="I965" s="2"/>
      <c r="J965" s="2"/>
      <c r="K965" s="2"/>
      <c r="L965" s="2"/>
      <c r="N965" s="2"/>
    </row>
    <row r="966" spans="1:14" ht="12.5">
      <c r="A966">
        <v>965</v>
      </c>
      <c r="B966" s="9">
        <v>43517</v>
      </c>
      <c r="C966" s="6" t="s">
        <v>275</v>
      </c>
      <c r="D966" s="8">
        <v>1135000</v>
      </c>
      <c r="E966" s="8"/>
      <c r="F966" s="6" t="s">
        <v>880</v>
      </c>
      <c r="G966" s="6" t="s">
        <v>837</v>
      </c>
      <c r="H966" s="15" t="s">
        <v>2343</v>
      </c>
      <c r="I966" s="2"/>
      <c r="J966" s="2"/>
      <c r="K966" s="2"/>
      <c r="L966" s="2"/>
      <c r="N966" s="2"/>
    </row>
    <row r="967" spans="1:14" ht="12.5">
      <c r="A967">
        <v>966</v>
      </c>
      <c r="B967" s="9">
        <v>43518</v>
      </c>
      <c r="C967" s="6" t="s">
        <v>170</v>
      </c>
      <c r="D967" s="8">
        <v>2500000</v>
      </c>
      <c r="E967" s="8"/>
      <c r="F967" s="6" t="s">
        <v>880</v>
      </c>
      <c r="G967" s="6" t="s">
        <v>794</v>
      </c>
      <c r="H967" s="62" t="s">
        <v>2344</v>
      </c>
      <c r="I967" s="2"/>
      <c r="J967" s="2"/>
      <c r="K967" s="2"/>
      <c r="L967" s="2"/>
      <c r="N967" s="2"/>
    </row>
    <row r="968" spans="1:14" ht="12.5">
      <c r="A968">
        <v>967</v>
      </c>
      <c r="B968" s="9">
        <v>43520</v>
      </c>
      <c r="C968" s="6" t="s">
        <v>223</v>
      </c>
      <c r="D968" s="8">
        <v>600000</v>
      </c>
      <c r="E968" s="8"/>
      <c r="F968" s="6" t="s">
        <v>891</v>
      </c>
      <c r="G968" s="6" t="s">
        <v>812</v>
      </c>
      <c r="H968" s="15" t="s">
        <v>2345</v>
      </c>
      <c r="I968" s="2"/>
      <c r="J968" s="2"/>
      <c r="K968" s="2"/>
      <c r="L968" s="2"/>
      <c r="N968" s="2"/>
    </row>
    <row r="969" spans="1:14" ht="12.5">
      <c r="A969">
        <v>968</v>
      </c>
      <c r="B969" s="9">
        <v>43522</v>
      </c>
      <c r="C969" s="6" t="s">
        <v>315</v>
      </c>
      <c r="D969" s="8">
        <v>768000</v>
      </c>
      <c r="E969" s="8"/>
      <c r="F969" s="6" t="s">
        <v>880</v>
      </c>
      <c r="G969" s="6" t="s">
        <v>794</v>
      </c>
      <c r="H969" s="15" t="s">
        <v>2346</v>
      </c>
      <c r="I969" s="2"/>
      <c r="J969" s="2"/>
      <c r="K969" s="2"/>
      <c r="L969" s="2"/>
      <c r="N969" s="2"/>
    </row>
    <row r="970" spans="1:14" ht="12.5">
      <c r="A970">
        <v>969</v>
      </c>
      <c r="B970" s="9">
        <v>43523</v>
      </c>
      <c r="C970" s="6" t="s">
        <v>174</v>
      </c>
      <c r="D970" s="8">
        <v>2000000</v>
      </c>
      <c r="E970" s="8"/>
      <c r="F970" s="6" t="s">
        <v>881</v>
      </c>
      <c r="G970" s="6" t="s">
        <v>24</v>
      </c>
      <c r="H970" s="15" t="s">
        <v>2347</v>
      </c>
      <c r="I970" s="2"/>
      <c r="J970" s="2"/>
      <c r="K970" s="2"/>
      <c r="L970" s="2"/>
      <c r="N970" s="2"/>
    </row>
    <row r="971" spans="1:14" ht="12.5">
      <c r="A971">
        <v>970</v>
      </c>
      <c r="B971" s="9">
        <v>43524</v>
      </c>
      <c r="C971" s="6" t="s">
        <v>782</v>
      </c>
      <c r="D971" s="8">
        <v>6800000</v>
      </c>
      <c r="E971" s="8"/>
      <c r="F971" s="6" t="s">
        <v>886</v>
      </c>
      <c r="G971" s="6" t="s">
        <v>2153</v>
      </c>
      <c r="H971" s="15" t="s">
        <v>2348</v>
      </c>
      <c r="I971" s="2"/>
      <c r="J971" s="2"/>
      <c r="K971" s="2"/>
      <c r="L971" s="2"/>
      <c r="N971" s="2"/>
    </row>
    <row r="972" spans="1:14" ht="12.5">
      <c r="A972">
        <v>971</v>
      </c>
      <c r="B972" s="9">
        <v>43524</v>
      </c>
      <c r="C972" s="6" t="s">
        <v>190</v>
      </c>
      <c r="D972" s="8">
        <v>5500000</v>
      </c>
      <c r="E972" s="8"/>
      <c r="F972" s="6" t="s">
        <v>881</v>
      </c>
      <c r="G972" s="6" t="s">
        <v>803</v>
      </c>
      <c r="H972" s="15" t="s">
        <v>2349</v>
      </c>
      <c r="I972" s="2"/>
      <c r="J972" s="2"/>
      <c r="K972" s="2"/>
      <c r="L972" s="2"/>
      <c r="N972" s="2"/>
    </row>
    <row r="973" spans="1:14" ht="12.5">
      <c r="A973">
        <v>972</v>
      </c>
      <c r="B973" s="9">
        <v>43524</v>
      </c>
      <c r="C973" s="6" t="s">
        <v>249</v>
      </c>
      <c r="D973" s="8">
        <v>1500000</v>
      </c>
      <c r="E973" s="8"/>
      <c r="F973" s="6" t="s">
        <v>880</v>
      </c>
      <c r="G973" s="6" t="s">
        <v>818</v>
      </c>
      <c r="H973" s="15" t="s">
        <v>2350</v>
      </c>
      <c r="I973" s="2"/>
      <c r="J973" s="2"/>
      <c r="K973" s="2"/>
      <c r="L973" s="2"/>
      <c r="N973" s="2"/>
    </row>
    <row r="974" spans="1:14" ht="12.5">
      <c r="A974">
        <v>973</v>
      </c>
      <c r="B974" s="11">
        <v>43525</v>
      </c>
      <c r="C974" s="2" t="s">
        <v>338</v>
      </c>
      <c r="D974" s="12">
        <v>20500</v>
      </c>
      <c r="E974" s="3"/>
      <c r="F974" s="2" t="s">
        <v>900</v>
      </c>
      <c r="G974" s="2" t="s">
        <v>2351</v>
      </c>
      <c r="H974" s="13" t="s">
        <v>2352</v>
      </c>
      <c r="I974" s="2"/>
      <c r="J974" s="2"/>
      <c r="K974" s="2"/>
      <c r="L974" s="2"/>
      <c r="N974" s="2"/>
    </row>
    <row r="975" spans="1:14" ht="12.5">
      <c r="A975">
        <v>974</v>
      </c>
      <c r="B975" s="11">
        <v>43525</v>
      </c>
      <c r="C975" s="2" t="s">
        <v>486</v>
      </c>
      <c r="D975" s="12">
        <v>40000</v>
      </c>
      <c r="E975" s="3"/>
      <c r="F975" s="2" t="s">
        <v>884</v>
      </c>
      <c r="G975" s="2" t="s">
        <v>2353</v>
      </c>
      <c r="H975" s="2" t="s">
        <v>486</v>
      </c>
      <c r="I975" s="2"/>
      <c r="J975" s="2"/>
      <c r="K975" s="2"/>
      <c r="L975" s="2"/>
      <c r="N975" s="2"/>
    </row>
    <row r="976" spans="1:14" ht="12.5">
      <c r="A976">
        <v>975</v>
      </c>
      <c r="B976" s="9">
        <v>43527</v>
      </c>
      <c r="C976" s="6" t="s">
        <v>877</v>
      </c>
      <c r="D976" s="8" t="s">
        <v>794</v>
      </c>
      <c r="E976" s="7"/>
      <c r="F976" s="6" t="s">
        <v>881</v>
      </c>
      <c r="G976" s="6" t="s">
        <v>32</v>
      </c>
      <c r="H976" s="15" t="s">
        <v>2354</v>
      </c>
      <c r="I976" s="2"/>
      <c r="J976" s="2"/>
      <c r="K976" s="2"/>
      <c r="L976" s="2"/>
      <c r="N976" s="2"/>
    </row>
    <row r="977" spans="1:14" ht="12.5">
      <c r="A977">
        <v>976</v>
      </c>
      <c r="B977" s="9">
        <v>43529</v>
      </c>
      <c r="C977" s="6" t="s">
        <v>851</v>
      </c>
      <c r="D977" s="8">
        <v>685000</v>
      </c>
      <c r="E977" s="8"/>
      <c r="F977" s="6" t="s">
        <v>880</v>
      </c>
      <c r="G977" s="6" t="s">
        <v>852</v>
      </c>
      <c r="H977" s="15" t="s">
        <v>2355</v>
      </c>
      <c r="I977" s="2"/>
      <c r="J977" s="2"/>
      <c r="K977" s="2"/>
      <c r="L977" s="2"/>
      <c r="N977" s="2"/>
    </row>
    <row r="978" spans="1:14" ht="12.5">
      <c r="A978">
        <v>977</v>
      </c>
      <c r="B978" s="11">
        <v>43530</v>
      </c>
      <c r="C978" s="2" t="s">
        <v>593</v>
      </c>
      <c r="D978" s="12" t="s">
        <v>794</v>
      </c>
      <c r="E978" s="3"/>
      <c r="F978" s="2" t="s">
        <v>887</v>
      </c>
      <c r="G978" s="2" t="s">
        <v>2356</v>
      </c>
      <c r="H978" s="13" t="s">
        <v>2357</v>
      </c>
      <c r="I978" s="2"/>
      <c r="J978" s="2"/>
      <c r="K978" s="2"/>
      <c r="L978" s="2"/>
      <c r="N978" s="2"/>
    </row>
    <row r="979" spans="1:14" ht="12.5">
      <c r="A979">
        <v>978</v>
      </c>
      <c r="B979" s="9">
        <v>43531</v>
      </c>
      <c r="C979" s="6" t="s">
        <v>594</v>
      </c>
      <c r="D979" s="8" t="s">
        <v>794</v>
      </c>
      <c r="E979" s="7"/>
      <c r="F979" s="6" t="s">
        <v>900</v>
      </c>
      <c r="G979" s="6" t="s">
        <v>2110</v>
      </c>
      <c r="H979" s="15" t="s">
        <v>2358</v>
      </c>
      <c r="I979" s="2"/>
      <c r="J979" s="2"/>
      <c r="K979" s="2"/>
      <c r="L979" s="2"/>
      <c r="N979" s="2"/>
    </row>
    <row r="980" spans="1:14" ht="12.5">
      <c r="A980">
        <v>979</v>
      </c>
      <c r="B980" s="9">
        <v>43531</v>
      </c>
      <c r="C980" s="6" t="s">
        <v>403</v>
      </c>
      <c r="D980" s="8">
        <v>250000</v>
      </c>
      <c r="E980" s="8"/>
      <c r="F980" s="6" t="s">
        <v>900</v>
      </c>
      <c r="G980" s="6" t="s">
        <v>15</v>
      </c>
      <c r="H980" s="15" t="s">
        <v>2359</v>
      </c>
      <c r="I980" s="2"/>
      <c r="J980" s="2"/>
      <c r="K980" s="2"/>
      <c r="L980" s="2"/>
      <c r="N980" s="2"/>
    </row>
    <row r="981" spans="1:14" ht="12.5">
      <c r="A981">
        <v>980</v>
      </c>
      <c r="B981" s="11">
        <v>43534</v>
      </c>
      <c r="C981" s="2" t="s">
        <v>241</v>
      </c>
      <c r="D981" s="12">
        <v>445000</v>
      </c>
      <c r="E981" s="3"/>
      <c r="F981" s="6" t="s">
        <v>880</v>
      </c>
      <c r="G981" s="2" t="s">
        <v>794</v>
      </c>
      <c r="H981" s="13" t="s">
        <v>2360</v>
      </c>
      <c r="I981" s="2"/>
      <c r="J981" s="2"/>
      <c r="K981" s="2"/>
      <c r="L981" s="2"/>
      <c r="N981" s="2"/>
    </row>
    <row r="982" spans="1:14" ht="12.5">
      <c r="A982">
        <v>981</v>
      </c>
      <c r="B982" s="9">
        <v>43535</v>
      </c>
      <c r="C982" s="6" t="s">
        <v>296</v>
      </c>
      <c r="D982" s="8">
        <v>5000000</v>
      </c>
      <c r="E982" s="8"/>
      <c r="F982" s="2" t="s">
        <v>884</v>
      </c>
      <c r="G982" s="6" t="s">
        <v>595</v>
      </c>
      <c r="H982" s="15" t="s">
        <v>2361</v>
      </c>
      <c r="I982" s="2"/>
      <c r="J982" s="2"/>
      <c r="K982" s="2"/>
      <c r="L982" s="2"/>
      <c r="N982" s="2"/>
    </row>
    <row r="983" spans="1:14" ht="12.5">
      <c r="A983">
        <v>982</v>
      </c>
      <c r="B983" s="9">
        <v>43535</v>
      </c>
      <c r="C983" s="6" t="s">
        <v>617</v>
      </c>
      <c r="D983" s="8">
        <v>2000000</v>
      </c>
      <c r="E983" s="8"/>
      <c r="F983" s="6" t="s">
        <v>886</v>
      </c>
      <c r="G983" s="6" t="s">
        <v>2153</v>
      </c>
      <c r="H983" s="15" t="s">
        <v>2362</v>
      </c>
      <c r="I983" s="2"/>
      <c r="J983" s="2"/>
      <c r="K983" s="2"/>
      <c r="L983" s="2"/>
      <c r="N983" s="2"/>
    </row>
    <row r="984" spans="1:14" ht="12.5">
      <c r="A984">
        <v>983</v>
      </c>
      <c r="B984" s="9">
        <v>43535</v>
      </c>
      <c r="C984" s="6" t="s">
        <v>360</v>
      </c>
      <c r="D984" s="8">
        <v>22000</v>
      </c>
      <c r="E984" s="8"/>
      <c r="F984" s="2" t="s">
        <v>900</v>
      </c>
      <c r="G984" s="6" t="s">
        <v>2363</v>
      </c>
      <c r="H984" s="15" t="s">
        <v>2364</v>
      </c>
      <c r="I984" s="2"/>
      <c r="J984" s="2"/>
      <c r="K984" s="2"/>
      <c r="L984" s="2"/>
      <c r="N984" s="2"/>
    </row>
    <row r="985" spans="1:14" ht="12.5">
      <c r="A985">
        <v>984</v>
      </c>
      <c r="B985" s="9">
        <v>43536</v>
      </c>
      <c r="C985" s="6" t="s">
        <v>670</v>
      </c>
      <c r="D985" s="8" t="s">
        <v>794</v>
      </c>
      <c r="E985" s="7"/>
      <c r="F985" s="6" t="s">
        <v>881</v>
      </c>
      <c r="G985" s="6" t="s">
        <v>874</v>
      </c>
      <c r="H985" s="15" t="s">
        <v>2365</v>
      </c>
      <c r="I985" s="2"/>
      <c r="J985" s="2"/>
      <c r="K985" s="2"/>
      <c r="L985" s="2"/>
      <c r="N985" s="2"/>
    </row>
    <row r="986" spans="1:14" ht="12.5">
      <c r="A986">
        <v>985</v>
      </c>
      <c r="B986" s="11">
        <v>43536</v>
      </c>
      <c r="C986" s="2" t="s">
        <v>1071</v>
      </c>
      <c r="D986" s="12">
        <v>1130000</v>
      </c>
      <c r="E986" s="3"/>
      <c r="F986" s="2" t="s">
        <v>884</v>
      </c>
      <c r="G986" s="2" t="s">
        <v>1962</v>
      </c>
      <c r="H986" s="13" t="s">
        <v>2366</v>
      </c>
      <c r="I986" s="2"/>
      <c r="J986" s="2"/>
      <c r="K986" s="2"/>
      <c r="L986" s="2"/>
      <c r="N986" s="2"/>
    </row>
    <row r="987" spans="1:14" ht="12.5">
      <c r="A987">
        <v>986</v>
      </c>
      <c r="B987" s="9">
        <v>43537</v>
      </c>
      <c r="C987" s="6" t="s">
        <v>95</v>
      </c>
      <c r="D987" s="8" t="s">
        <v>794</v>
      </c>
      <c r="E987" s="7"/>
      <c r="F987" s="6" t="s">
        <v>880</v>
      </c>
      <c r="G987" s="6" t="s">
        <v>96</v>
      </c>
      <c r="H987" s="15" t="s">
        <v>2367</v>
      </c>
      <c r="I987" s="2"/>
      <c r="J987" s="2"/>
      <c r="K987" s="2"/>
      <c r="L987" s="2"/>
      <c r="N987" s="2"/>
    </row>
    <row r="988" spans="1:14" ht="12.5">
      <c r="A988">
        <v>987</v>
      </c>
      <c r="B988" s="9">
        <v>43537</v>
      </c>
      <c r="C988" s="6" t="s">
        <v>855</v>
      </c>
      <c r="D988" s="8">
        <v>100000</v>
      </c>
      <c r="E988" s="8"/>
      <c r="F988" s="6" t="s">
        <v>880</v>
      </c>
      <c r="G988" s="6" t="s">
        <v>19</v>
      </c>
      <c r="H988" s="15" t="s">
        <v>2368</v>
      </c>
      <c r="I988" s="2"/>
      <c r="J988" s="2"/>
      <c r="K988" s="2"/>
      <c r="L988" s="2"/>
      <c r="N988" s="2"/>
    </row>
    <row r="989" spans="1:14" ht="12.5">
      <c r="A989">
        <v>988</v>
      </c>
      <c r="B989" s="9">
        <v>43539</v>
      </c>
      <c r="C989" s="6" t="s">
        <v>310</v>
      </c>
      <c r="D989" s="8">
        <v>830000</v>
      </c>
      <c r="E989" s="8"/>
      <c r="F989" s="6" t="s">
        <v>880</v>
      </c>
      <c r="G989" s="6" t="s">
        <v>794</v>
      </c>
      <c r="H989" s="15" t="s">
        <v>2369</v>
      </c>
      <c r="I989" s="2"/>
      <c r="J989" s="2"/>
      <c r="K989" s="2"/>
      <c r="L989" s="2"/>
      <c r="N989" s="2"/>
    </row>
    <row r="990" spans="1:14" ht="12.5">
      <c r="A990">
        <v>989</v>
      </c>
      <c r="B990" s="11">
        <v>43539</v>
      </c>
      <c r="C990" s="2" t="s">
        <v>147</v>
      </c>
      <c r="D990" s="12">
        <v>150000</v>
      </c>
      <c r="E990" s="3"/>
      <c r="F990" s="2" t="s">
        <v>880</v>
      </c>
      <c r="G990" s="2" t="s">
        <v>836</v>
      </c>
      <c r="H990" s="62" t="s">
        <v>2370</v>
      </c>
      <c r="I990" s="2"/>
      <c r="J990" s="2"/>
      <c r="K990" s="2"/>
      <c r="L990" s="2"/>
      <c r="N990" s="2"/>
    </row>
    <row r="991" spans="1:14" ht="12.5">
      <c r="A991">
        <v>990</v>
      </c>
      <c r="B991" s="9">
        <v>43539</v>
      </c>
      <c r="C991" s="6" t="s">
        <v>222</v>
      </c>
      <c r="D991" s="8">
        <v>100000</v>
      </c>
      <c r="E991" s="8"/>
      <c r="F991" s="6" t="s">
        <v>880</v>
      </c>
      <c r="G991" s="6" t="s">
        <v>835</v>
      </c>
      <c r="H991" s="15" t="s">
        <v>2371</v>
      </c>
      <c r="I991" s="2"/>
      <c r="J991" s="2"/>
      <c r="K991" s="2"/>
      <c r="L991" s="2"/>
      <c r="N991" s="2"/>
    </row>
    <row r="992" spans="1:14" ht="12.5">
      <c r="A992">
        <v>991</v>
      </c>
      <c r="B992" s="9">
        <v>43540</v>
      </c>
      <c r="C992" s="6" t="s">
        <v>390</v>
      </c>
      <c r="D992" s="8">
        <v>5000</v>
      </c>
      <c r="E992" s="8"/>
      <c r="F992" s="6" t="s">
        <v>891</v>
      </c>
      <c r="G992" s="6" t="s">
        <v>794</v>
      </c>
      <c r="H992" s="15" t="s">
        <v>2372</v>
      </c>
      <c r="I992" s="2"/>
      <c r="J992" s="2"/>
      <c r="K992" s="2"/>
      <c r="L992" s="2"/>
      <c r="N992" s="2"/>
    </row>
    <row r="993" spans="1:14" ht="12.5">
      <c r="A993">
        <v>992</v>
      </c>
      <c r="B993" s="9">
        <v>43541</v>
      </c>
      <c r="C993" s="6" t="s">
        <v>526</v>
      </c>
      <c r="D993" s="8" t="s">
        <v>794</v>
      </c>
      <c r="E993" s="7"/>
      <c r="F993" s="6" t="s">
        <v>881</v>
      </c>
      <c r="G993" s="6" t="s">
        <v>861</v>
      </c>
      <c r="H993" s="15" t="s">
        <v>2373</v>
      </c>
      <c r="I993" s="2"/>
      <c r="J993" s="2"/>
      <c r="K993" s="2"/>
      <c r="L993" s="2"/>
      <c r="N993" s="2"/>
    </row>
    <row r="994" spans="1:14" ht="12.5">
      <c r="A994">
        <v>993</v>
      </c>
      <c r="B994" s="9">
        <v>43542</v>
      </c>
      <c r="C994" s="6" t="s">
        <v>147</v>
      </c>
      <c r="D994" s="8">
        <v>150000</v>
      </c>
      <c r="E994" s="8"/>
      <c r="F994" s="6" t="s">
        <v>880</v>
      </c>
      <c r="G994" s="6" t="s">
        <v>836</v>
      </c>
      <c r="H994" s="15" t="s">
        <v>2374</v>
      </c>
      <c r="I994" s="2"/>
      <c r="J994" s="2"/>
      <c r="K994" s="2"/>
      <c r="L994" s="2"/>
      <c r="N994" s="2"/>
    </row>
    <row r="995" spans="1:14" ht="12.5">
      <c r="A995">
        <v>994</v>
      </c>
      <c r="B995" s="11">
        <v>43542</v>
      </c>
      <c r="C995" s="2" t="s">
        <v>850</v>
      </c>
      <c r="D995" s="12">
        <v>150000</v>
      </c>
      <c r="E995" s="3"/>
      <c r="F995" s="6" t="s">
        <v>880</v>
      </c>
      <c r="G995" s="2" t="s">
        <v>836</v>
      </c>
      <c r="H995" s="13" t="s">
        <v>2375</v>
      </c>
      <c r="I995" s="2"/>
      <c r="J995" s="2"/>
      <c r="K995" s="2"/>
      <c r="L995" s="2"/>
      <c r="N995" s="2"/>
    </row>
    <row r="996" spans="1:14" ht="12.5">
      <c r="A996">
        <v>995</v>
      </c>
      <c r="B996" s="9">
        <v>43542</v>
      </c>
      <c r="C996" s="6" t="s">
        <v>351</v>
      </c>
      <c r="D996" s="8">
        <v>150000</v>
      </c>
      <c r="E996" s="8"/>
      <c r="F996" s="6" t="s">
        <v>880</v>
      </c>
      <c r="G996" s="6" t="s">
        <v>836</v>
      </c>
      <c r="H996" s="15" t="s">
        <v>2376</v>
      </c>
      <c r="I996" s="2"/>
      <c r="J996" s="2"/>
      <c r="K996" s="2"/>
      <c r="L996" s="2"/>
      <c r="N996" s="2"/>
    </row>
    <row r="997" spans="1:14" ht="12.5">
      <c r="A997">
        <v>996</v>
      </c>
      <c r="B997" s="9">
        <v>43542</v>
      </c>
      <c r="C997" s="6" t="s">
        <v>364</v>
      </c>
      <c r="D997" s="8">
        <v>150000</v>
      </c>
      <c r="E997" s="8"/>
      <c r="F997" s="6" t="s">
        <v>880</v>
      </c>
      <c r="G997" s="6" t="s">
        <v>836</v>
      </c>
      <c r="H997" s="15" t="s">
        <v>2377</v>
      </c>
      <c r="I997" s="2"/>
      <c r="J997" s="2"/>
      <c r="K997" s="2"/>
      <c r="L997" s="2"/>
      <c r="N997" s="2"/>
    </row>
    <row r="998" spans="1:14" ht="12.5">
      <c r="A998">
        <v>997</v>
      </c>
      <c r="B998" s="11">
        <v>43542</v>
      </c>
      <c r="C998" s="2" t="s">
        <v>371</v>
      </c>
      <c r="D998" s="12">
        <v>50000</v>
      </c>
      <c r="E998" s="3"/>
      <c r="F998" s="2" t="s">
        <v>880</v>
      </c>
      <c r="G998" s="2" t="s">
        <v>838</v>
      </c>
      <c r="H998" s="62" t="s">
        <v>2378</v>
      </c>
      <c r="I998" s="2"/>
      <c r="J998" s="2"/>
      <c r="K998" s="2"/>
      <c r="L998" s="2"/>
      <c r="N998" s="2"/>
    </row>
    <row r="999" spans="1:14" ht="12.5">
      <c r="A999">
        <v>998</v>
      </c>
      <c r="B999" s="11">
        <v>43543</v>
      </c>
      <c r="C999" s="2" t="s">
        <v>795</v>
      </c>
      <c r="D999" s="12">
        <v>5500000</v>
      </c>
      <c r="E999" s="3"/>
      <c r="F999" s="6" t="s">
        <v>880</v>
      </c>
      <c r="G999" s="2" t="s">
        <v>794</v>
      </c>
      <c r="H999" s="13" t="s">
        <v>2379</v>
      </c>
      <c r="I999" s="2"/>
      <c r="J999" s="2"/>
      <c r="K999" s="2"/>
      <c r="L999" s="2"/>
      <c r="N999" s="2"/>
    </row>
    <row r="1000" spans="1:14" ht="12.5">
      <c r="A1000">
        <v>999</v>
      </c>
      <c r="B1000" s="9">
        <v>43543</v>
      </c>
      <c r="C1000" s="6" t="s">
        <v>834</v>
      </c>
      <c r="D1000" s="8">
        <v>1200000</v>
      </c>
      <c r="E1000" s="8"/>
      <c r="F1000" s="6" t="s">
        <v>880</v>
      </c>
      <c r="G1000" s="6" t="s">
        <v>33</v>
      </c>
      <c r="H1000" s="15" t="s">
        <v>2380</v>
      </c>
      <c r="I1000" s="2"/>
      <c r="J1000" s="2"/>
      <c r="K1000" s="2"/>
      <c r="L1000" s="2"/>
      <c r="N1000" s="2"/>
    </row>
    <row r="1001" spans="1:14" ht="12.5">
      <c r="A1001">
        <v>1000</v>
      </c>
      <c r="B1001" s="9">
        <v>43544</v>
      </c>
      <c r="C1001" s="6" t="s">
        <v>194</v>
      </c>
      <c r="D1001" s="8">
        <v>20000000</v>
      </c>
      <c r="E1001" s="37"/>
      <c r="F1001" s="2" t="s">
        <v>884</v>
      </c>
      <c r="G1001" s="6" t="s">
        <v>2381</v>
      </c>
      <c r="H1001" s="15" t="s">
        <v>2382</v>
      </c>
      <c r="I1001" s="2"/>
      <c r="J1001" s="2"/>
      <c r="K1001" s="2"/>
      <c r="L1001" s="2"/>
      <c r="N1001" s="2"/>
    </row>
    <row r="1002" spans="1:14" ht="12.5">
      <c r="A1002">
        <v>1001</v>
      </c>
      <c r="B1002" s="11">
        <v>43544</v>
      </c>
      <c r="C1002" s="6" t="s">
        <v>194</v>
      </c>
      <c r="D1002" s="12">
        <v>5000000</v>
      </c>
      <c r="E1002" s="3"/>
      <c r="F1002" s="2" t="s">
        <v>889</v>
      </c>
      <c r="G1002" s="2" t="s">
        <v>813</v>
      </c>
      <c r="H1002" s="15" t="s">
        <v>2382</v>
      </c>
      <c r="I1002" s="2"/>
      <c r="J1002" s="2"/>
      <c r="K1002" s="2"/>
      <c r="L1002" s="2"/>
      <c r="N1002" s="2"/>
    </row>
    <row r="1003" spans="1:14" ht="12.5">
      <c r="A1003">
        <v>1002</v>
      </c>
      <c r="B1003" s="11">
        <v>43544</v>
      </c>
      <c r="C1003" s="2" t="s">
        <v>120</v>
      </c>
      <c r="D1003" s="12">
        <v>150000</v>
      </c>
      <c r="E1003" s="3"/>
      <c r="F1003" s="2" t="s">
        <v>880</v>
      </c>
      <c r="G1003" s="2" t="s">
        <v>836</v>
      </c>
      <c r="H1003" s="62" t="s">
        <v>2383</v>
      </c>
      <c r="I1003" s="2"/>
      <c r="J1003" s="2"/>
      <c r="K1003" s="2"/>
      <c r="L1003" s="2"/>
      <c r="N1003" s="2"/>
    </row>
    <row r="1004" spans="1:14" ht="12.5">
      <c r="A1004">
        <v>1003</v>
      </c>
      <c r="B1004" s="9">
        <v>43545</v>
      </c>
      <c r="C1004" s="6" t="s">
        <v>474</v>
      </c>
      <c r="D1004" s="8" t="s">
        <v>794</v>
      </c>
      <c r="E1004" s="7"/>
      <c r="F1004" s="6" t="s">
        <v>880</v>
      </c>
      <c r="G1004" s="6" t="s">
        <v>841</v>
      </c>
      <c r="H1004" s="15" t="s">
        <v>2384</v>
      </c>
      <c r="I1004" s="2"/>
      <c r="J1004" s="2"/>
      <c r="K1004" s="2"/>
      <c r="L1004" s="2"/>
      <c r="N1004" s="2"/>
    </row>
    <row r="1005" spans="1:14" ht="12.5">
      <c r="A1005">
        <v>1004</v>
      </c>
      <c r="B1005" s="9">
        <v>43545</v>
      </c>
      <c r="C1005" s="6" t="s">
        <v>260</v>
      </c>
      <c r="D1005" s="8">
        <v>16000000</v>
      </c>
      <c r="E1005" s="8"/>
      <c r="F1005" s="2" t="s">
        <v>884</v>
      </c>
      <c r="G1005" s="6" t="s">
        <v>794</v>
      </c>
      <c r="H1005" s="15" t="s">
        <v>2385</v>
      </c>
      <c r="I1005" s="2"/>
      <c r="J1005" s="2"/>
      <c r="K1005" s="2"/>
      <c r="L1005" s="2"/>
      <c r="N1005" s="2"/>
    </row>
    <row r="1006" spans="1:14" ht="12.5">
      <c r="A1006">
        <v>1005</v>
      </c>
      <c r="B1006" s="9">
        <v>43545</v>
      </c>
      <c r="C1006" s="6" t="s">
        <v>260</v>
      </c>
      <c r="D1006" s="8">
        <v>10000000</v>
      </c>
      <c r="E1006" s="8"/>
      <c r="F1006" s="6" t="s">
        <v>881</v>
      </c>
      <c r="G1006" s="6" t="s">
        <v>807</v>
      </c>
      <c r="H1006" s="15" t="s">
        <v>2386</v>
      </c>
      <c r="I1006" s="2"/>
      <c r="J1006" s="2"/>
      <c r="K1006" s="2"/>
      <c r="L1006" s="2"/>
      <c r="N1006" s="2"/>
    </row>
    <row r="1007" spans="1:14" ht="12.5">
      <c r="A1007">
        <v>1006</v>
      </c>
      <c r="B1007" s="9">
        <v>43545</v>
      </c>
      <c r="C1007" s="6" t="s">
        <v>823</v>
      </c>
      <c r="D1007" s="8">
        <v>1000000</v>
      </c>
      <c r="E1007" s="8"/>
      <c r="F1007" s="6" t="s">
        <v>880</v>
      </c>
      <c r="G1007" s="6" t="s">
        <v>824</v>
      </c>
      <c r="H1007" s="15" t="s">
        <v>2387</v>
      </c>
      <c r="I1007" s="2"/>
      <c r="J1007" s="2"/>
      <c r="K1007" s="2"/>
      <c r="L1007" s="2"/>
      <c r="N1007" s="2"/>
    </row>
    <row r="1008" spans="1:14" ht="12.5">
      <c r="A1008">
        <v>1007</v>
      </c>
      <c r="B1008" s="9">
        <v>43545</v>
      </c>
      <c r="C1008" s="6" t="s">
        <v>550</v>
      </c>
      <c r="D1008" s="8">
        <v>227000</v>
      </c>
      <c r="E1008" s="38"/>
      <c r="F1008" s="2" t="s">
        <v>900</v>
      </c>
      <c r="G1008" s="6" t="s">
        <v>2388</v>
      </c>
      <c r="H1008" s="15" t="s">
        <v>2389</v>
      </c>
      <c r="I1008" s="2"/>
      <c r="J1008" s="2"/>
      <c r="K1008" s="2"/>
      <c r="L1008" s="2"/>
      <c r="N1008" s="2"/>
    </row>
    <row r="1009" spans="1:14" ht="12.5">
      <c r="A1009">
        <v>1008</v>
      </c>
      <c r="B1009" s="9">
        <v>43548</v>
      </c>
      <c r="C1009" s="6" t="s">
        <v>735</v>
      </c>
      <c r="D1009" s="8">
        <v>25000</v>
      </c>
      <c r="E1009" s="8"/>
      <c r="F1009" s="2" t="s">
        <v>900</v>
      </c>
      <c r="G1009" s="6" t="s">
        <v>2294</v>
      </c>
      <c r="H1009" s="15" t="s">
        <v>2390</v>
      </c>
      <c r="I1009" s="2"/>
      <c r="J1009" s="2"/>
      <c r="K1009" s="2"/>
      <c r="L1009" s="2"/>
      <c r="N1009" s="2"/>
    </row>
    <row r="1010" spans="1:14" ht="12.5">
      <c r="A1010">
        <v>1009</v>
      </c>
      <c r="B1010" s="9">
        <v>43549</v>
      </c>
      <c r="C1010" s="6" t="s">
        <v>266</v>
      </c>
      <c r="D1010" s="8">
        <v>1100000</v>
      </c>
      <c r="E1010" s="8"/>
      <c r="F1010" s="6" t="s">
        <v>880</v>
      </c>
      <c r="G1010" s="6" t="s">
        <v>794</v>
      </c>
      <c r="H1010" s="15" t="s">
        <v>2391</v>
      </c>
      <c r="I1010" s="2"/>
      <c r="J1010" s="2"/>
      <c r="K1010" s="2"/>
      <c r="L1010" s="2"/>
      <c r="N1010" s="2"/>
    </row>
    <row r="1011" spans="1:14" ht="12.5">
      <c r="A1011">
        <v>1010</v>
      </c>
      <c r="B1011" s="9">
        <v>43549</v>
      </c>
      <c r="C1011" s="6" t="s">
        <v>373</v>
      </c>
      <c r="D1011" s="8">
        <v>150000</v>
      </c>
      <c r="E1011" s="8"/>
      <c r="F1011" s="6" t="s">
        <v>880</v>
      </c>
      <c r="G1011" s="6" t="s">
        <v>848</v>
      </c>
      <c r="H1011" s="15" t="s">
        <v>2392</v>
      </c>
      <c r="I1011" s="2"/>
      <c r="J1011" s="2"/>
      <c r="K1011" s="2"/>
      <c r="L1011" s="2"/>
      <c r="N1011" s="2"/>
    </row>
    <row r="1012" spans="1:14" ht="12.5">
      <c r="A1012">
        <v>1011</v>
      </c>
      <c r="B1012" s="9">
        <v>43550</v>
      </c>
      <c r="C1012" s="6" t="s">
        <v>869</v>
      </c>
      <c r="D1012" s="8" t="s">
        <v>794</v>
      </c>
      <c r="E1012" s="7"/>
      <c r="F1012" s="6" t="s">
        <v>880</v>
      </c>
      <c r="G1012" s="6" t="s">
        <v>870</v>
      </c>
      <c r="H1012" s="15" t="s">
        <v>2393</v>
      </c>
      <c r="I1012" s="2"/>
      <c r="J1012" s="2"/>
      <c r="K1012" s="2"/>
      <c r="L1012" s="2"/>
      <c r="N1012" s="2"/>
    </row>
    <row r="1013" spans="1:14" ht="12.5">
      <c r="A1013">
        <v>1012</v>
      </c>
      <c r="B1013" s="9">
        <v>43551</v>
      </c>
      <c r="C1013" s="6" t="s">
        <v>615</v>
      </c>
      <c r="D1013" s="8">
        <v>112000</v>
      </c>
      <c r="E1013" s="8"/>
      <c r="F1013" s="2" t="s">
        <v>900</v>
      </c>
      <c r="G1013" s="6" t="s">
        <v>2394</v>
      </c>
      <c r="H1013" s="15" t="s">
        <v>2395</v>
      </c>
      <c r="I1013" s="2"/>
      <c r="J1013" s="2"/>
      <c r="K1013" s="2"/>
      <c r="L1013" s="2"/>
      <c r="N1013" s="2"/>
    </row>
    <row r="1014" spans="1:14" ht="12.5">
      <c r="A1014">
        <v>1013</v>
      </c>
      <c r="B1014" s="9">
        <v>43552</v>
      </c>
      <c r="C1014" s="6" t="s">
        <v>668</v>
      </c>
      <c r="D1014" s="8" t="s">
        <v>794</v>
      </c>
      <c r="E1014" s="7"/>
      <c r="F1014" s="2" t="s">
        <v>893</v>
      </c>
      <c r="G1014" s="6" t="s">
        <v>876</v>
      </c>
      <c r="H1014" s="15" t="s">
        <v>2396</v>
      </c>
      <c r="I1014" s="2"/>
      <c r="J1014" s="2"/>
      <c r="K1014" s="2"/>
      <c r="L1014" s="2"/>
      <c r="N1014" s="2"/>
    </row>
    <row r="1015" spans="1:14" ht="12.5">
      <c r="A1015">
        <v>1014</v>
      </c>
      <c r="B1015" s="9">
        <v>43552</v>
      </c>
      <c r="C1015" s="6" t="s">
        <v>107</v>
      </c>
      <c r="D1015" s="8">
        <v>12000000</v>
      </c>
      <c r="E1015" s="8"/>
      <c r="F1015" s="6" t="s">
        <v>883</v>
      </c>
      <c r="G1015" s="6" t="s">
        <v>799</v>
      </c>
      <c r="H1015" s="15" t="s">
        <v>2397</v>
      </c>
      <c r="I1015" s="2"/>
      <c r="J1015" s="2"/>
      <c r="K1015" s="2"/>
      <c r="L1015" s="2"/>
      <c r="N1015" s="2"/>
    </row>
    <row r="1016" spans="1:14" ht="12.5">
      <c r="A1016">
        <v>1015</v>
      </c>
      <c r="B1016" s="9">
        <v>43552</v>
      </c>
      <c r="C1016" s="6" t="s">
        <v>723</v>
      </c>
      <c r="D1016" s="8">
        <v>25000</v>
      </c>
      <c r="E1016" s="8"/>
      <c r="F1016" s="6" t="s">
        <v>880</v>
      </c>
      <c r="G1016" s="6" t="s">
        <v>853</v>
      </c>
      <c r="H1016" s="15" t="s">
        <v>2398</v>
      </c>
      <c r="I1016" s="2"/>
      <c r="J1016" s="2"/>
      <c r="K1016" s="2"/>
      <c r="L1016" s="2"/>
      <c r="N1016" s="2"/>
    </row>
    <row r="1017" spans="1:14" ht="12.5">
      <c r="A1017">
        <v>1016</v>
      </c>
      <c r="B1017" s="11">
        <v>43553</v>
      </c>
      <c r="C1017" s="2" t="s">
        <v>235</v>
      </c>
      <c r="D1017" s="12">
        <v>230000</v>
      </c>
      <c r="E1017" s="3"/>
      <c r="F1017" s="2" t="s">
        <v>880</v>
      </c>
      <c r="G1017" s="2" t="s">
        <v>828</v>
      </c>
      <c r="H1017" s="13" t="s">
        <v>2399</v>
      </c>
      <c r="I1017" s="2"/>
      <c r="J1017" s="2"/>
      <c r="K1017" s="2"/>
      <c r="L1017" s="2"/>
      <c r="N1017" s="2"/>
    </row>
    <row r="1018" spans="1:14" ht="12.5">
      <c r="A1018">
        <v>1017</v>
      </c>
      <c r="B1018" s="9">
        <v>43557</v>
      </c>
      <c r="C1018" s="6" t="s">
        <v>620</v>
      </c>
      <c r="D1018" s="8" t="s">
        <v>794</v>
      </c>
      <c r="E1018" s="7"/>
      <c r="F1018" s="6" t="s">
        <v>880</v>
      </c>
      <c r="G1018" s="6" t="s">
        <v>868</v>
      </c>
      <c r="H1018" s="15" t="s">
        <v>2400</v>
      </c>
      <c r="I1018" s="2"/>
      <c r="J1018" s="2"/>
      <c r="K1018" s="2"/>
      <c r="L1018" s="2"/>
      <c r="N1018" s="2"/>
    </row>
    <row r="1019" spans="1:14" ht="12.5">
      <c r="A1019">
        <v>1018</v>
      </c>
      <c r="B1019" s="9">
        <v>43557</v>
      </c>
      <c r="C1019" s="6" t="s">
        <v>107</v>
      </c>
      <c r="D1019" s="8">
        <v>1500000</v>
      </c>
      <c r="E1019" s="8"/>
      <c r="F1019" s="6" t="s">
        <v>900</v>
      </c>
      <c r="G1019" s="6" t="s">
        <v>2401</v>
      </c>
      <c r="H1019" s="15" t="s">
        <v>2402</v>
      </c>
      <c r="I1019" s="2"/>
      <c r="J1019" s="2"/>
      <c r="K1019" s="2"/>
      <c r="L1019" s="2"/>
      <c r="N1019" s="2"/>
    </row>
    <row r="1020" spans="1:14" ht="12.5">
      <c r="A1020">
        <v>1019</v>
      </c>
      <c r="B1020" s="9">
        <v>43557</v>
      </c>
      <c r="C1020" s="6" t="s">
        <v>206</v>
      </c>
      <c r="D1020" s="8">
        <v>800000</v>
      </c>
      <c r="E1020" s="8"/>
      <c r="F1020" s="6" t="s">
        <v>880</v>
      </c>
      <c r="G1020" s="6" t="s">
        <v>806</v>
      </c>
      <c r="H1020" s="15" t="s">
        <v>2403</v>
      </c>
      <c r="I1020" s="2"/>
      <c r="J1020" s="2"/>
      <c r="K1020" s="2"/>
      <c r="L1020" s="2"/>
      <c r="N1020" s="2"/>
    </row>
    <row r="1021" spans="1:14" ht="12.5">
      <c r="A1021">
        <v>1020</v>
      </c>
      <c r="B1021" s="9">
        <v>43560</v>
      </c>
      <c r="C1021" s="6" t="s">
        <v>138</v>
      </c>
      <c r="D1021" s="8">
        <v>20000000</v>
      </c>
      <c r="E1021" s="8"/>
      <c r="F1021" s="6" t="s">
        <v>881</v>
      </c>
      <c r="G1021" s="6" t="s">
        <v>790</v>
      </c>
      <c r="H1021" s="15" t="s">
        <v>2404</v>
      </c>
      <c r="I1021" s="2"/>
      <c r="J1021" s="2"/>
      <c r="K1021" s="2"/>
      <c r="L1021" s="2"/>
      <c r="N1021" s="2"/>
    </row>
    <row r="1022" spans="1:14" ht="12.5">
      <c r="A1022">
        <v>1021</v>
      </c>
      <c r="B1022" s="9">
        <v>43560</v>
      </c>
      <c r="C1022" s="6" t="s">
        <v>196</v>
      </c>
      <c r="D1022" s="8">
        <v>5000000</v>
      </c>
      <c r="E1022" s="8"/>
      <c r="F1022" s="6" t="s">
        <v>881</v>
      </c>
      <c r="G1022" s="6" t="s">
        <v>23</v>
      </c>
      <c r="H1022" s="15" t="s">
        <v>2405</v>
      </c>
      <c r="I1022" s="2"/>
      <c r="J1022" s="2"/>
      <c r="K1022" s="2"/>
      <c r="L1022" s="2"/>
      <c r="N1022" s="2"/>
    </row>
    <row r="1023" spans="1:14" ht="12.5">
      <c r="A1023">
        <v>1022</v>
      </c>
      <c r="B1023" s="11">
        <v>43561</v>
      </c>
      <c r="C1023" s="2" t="s">
        <v>182</v>
      </c>
      <c r="D1023" s="12">
        <v>10000</v>
      </c>
      <c r="E1023" s="3"/>
      <c r="F1023" s="6" t="s">
        <v>880</v>
      </c>
      <c r="G1023" s="2" t="s">
        <v>859</v>
      </c>
      <c r="H1023" s="13" t="s">
        <v>2406</v>
      </c>
      <c r="I1023" s="2"/>
      <c r="J1023" s="2"/>
      <c r="K1023" s="2"/>
      <c r="L1023" s="2"/>
      <c r="N1023" s="2"/>
    </row>
    <row r="1024" spans="1:14" ht="12.5">
      <c r="A1024">
        <v>1023</v>
      </c>
      <c r="B1024" s="11">
        <v>43561</v>
      </c>
      <c r="C1024" s="2" t="s">
        <v>259</v>
      </c>
      <c r="D1024" s="12">
        <v>10000</v>
      </c>
      <c r="E1024" s="3"/>
      <c r="F1024" s="6" t="s">
        <v>880</v>
      </c>
      <c r="G1024" s="2" t="s">
        <v>859</v>
      </c>
      <c r="H1024" s="13" t="s">
        <v>2406</v>
      </c>
      <c r="I1024" s="2"/>
      <c r="J1024" s="2"/>
      <c r="K1024" s="2"/>
      <c r="L1024" s="2"/>
      <c r="N1024" s="2"/>
    </row>
    <row r="1025" spans="1:14" ht="12.5">
      <c r="A1025">
        <v>1024</v>
      </c>
      <c r="B1025" s="11">
        <v>43564</v>
      </c>
      <c r="C1025" s="2" t="s">
        <v>112</v>
      </c>
      <c r="D1025" s="12">
        <v>2250000</v>
      </c>
      <c r="E1025" s="3"/>
      <c r="F1025" s="6" t="s">
        <v>881</v>
      </c>
      <c r="G1025" s="2" t="s">
        <v>815</v>
      </c>
      <c r="H1025" s="13" t="s">
        <v>2407</v>
      </c>
      <c r="I1025" s="2"/>
      <c r="J1025" s="2"/>
      <c r="K1025" s="2"/>
      <c r="L1025" s="2"/>
      <c r="N1025" s="2"/>
    </row>
    <row r="1026" spans="1:14" ht="12.5">
      <c r="A1026">
        <v>1025</v>
      </c>
      <c r="B1026" s="9">
        <v>43566</v>
      </c>
      <c r="C1026" s="6" t="s">
        <v>155</v>
      </c>
      <c r="D1026" s="8">
        <v>1040000</v>
      </c>
      <c r="E1026" s="8"/>
      <c r="F1026" s="6" t="s">
        <v>880</v>
      </c>
      <c r="G1026" s="6" t="s">
        <v>821</v>
      </c>
      <c r="H1026" s="62" t="s">
        <v>2408</v>
      </c>
      <c r="I1026" s="2"/>
      <c r="J1026" s="2"/>
      <c r="K1026" s="2"/>
      <c r="L1026" s="2"/>
      <c r="N1026" s="2"/>
    </row>
    <row r="1027" spans="1:14" ht="12.5">
      <c r="A1027">
        <v>1026</v>
      </c>
      <c r="B1027" s="9">
        <v>43567</v>
      </c>
      <c r="C1027" s="6" t="s">
        <v>709</v>
      </c>
      <c r="D1027" s="8">
        <v>1000</v>
      </c>
      <c r="E1027" s="7"/>
      <c r="F1027" s="2" t="s">
        <v>900</v>
      </c>
      <c r="G1027" s="6" t="s">
        <v>2112</v>
      </c>
      <c r="H1027" s="15" t="s">
        <v>2409</v>
      </c>
      <c r="I1027" s="2"/>
      <c r="J1027" s="2"/>
      <c r="K1027" s="2"/>
      <c r="L1027" s="2"/>
      <c r="N1027" s="2"/>
    </row>
    <row r="1028" spans="1:14" ht="12.5">
      <c r="A1028">
        <v>1027</v>
      </c>
      <c r="B1028" s="9">
        <v>43568</v>
      </c>
      <c r="C1028" s="6" t="s">
        <v>426</v>
      </c>
      <c r="D1028" s="8">
        <v>21400</v>
      </c>
      <c r="E1028" s="8"/>
      <c r="F1028" s="6" t="s">
        <v>886</v>
      </c>
      <c r="G1028" s="6" t="s">
        <v>794</v>
      </c>
      <c r="H1028" s="15" t="s">
        <v>2410</v>
      </c>
      <c r="I1028" s="2"/>
      <c r="J1028" s="2"/>
      <c r="K1028" s="2"/>
      <c r="L1028" s="2"/>
      <c r="N1028" s="2"/>
    </row>
    <row r="1029" spans="1:14" ht="12.5">
      <c r="A1029">
        <v>1028</v>
      </c>
      <c r="B1029" s="9">
        <v>43569</v>
      </c>
      <c r="C1029" s="6" t="s">
        <v>201</v>
      </c>
      <c r="D1029" s="8">
        <v>800000</v>
      </c>
      <c r="E1029" s="14"/>
      <c r="F1029" s="6" t="s">
        <v>880</v>
      </c>
      <c r="G1029" s="6" t="s">
        <v>798</v>
      </c>
      <c r="H1029" s="15" t="s">
        <v>2411</v>
      </c>
      <c r="I1029" s="2"/>
      <c r="J1029" s="2"/>
      <c r="K1029" s="2"/>
      <c r="L1029" s="2"/>
      <c r="N1029" s="2"/>
    </row>
    <row r="1030" spans="1:14" ht="12.5">
      <c r="A1030">
        <v>1029</v>
      </c>
      <c r="B1030" s="11">
        <v>43570</v>
      </c>
      <c r="C1030" s="2" t="s">
        <v>571</v>
      </c>
      <c r="D1030" s="12" t="s">
        <v>794</v>
      </c>
      <c r="E1030" s="3"/>
      <c r="F1030" s="2" t="s">
        <v>894</v>
      </c>
      <c r="G1030" s="2" t="s">
        <v>865</v>
      </c>
      <c r="H1030" s="13" t="s">
        <v>2412</v>
      </c>
      <c r="I1030" s="2"/>
      <c r="J1030" s="2"/>
      <c r="K1030" s="2"/>
      <c r="L1030" s="2"/>
      <c r="N1030" s="2"/>
    </row>
    <row r="1031" spans="1:14" ht="12.5">
      <c r="A1031">
        <v>1030</v>
      </c>
      <c r="B1031" s="11">
        <v>43571</v>
      </c>
      <c r="C1031" s="2" t="s">
        <v>315</v>
      </c>
      <c r="D1031" s="12" t="s">
        <v>794</v>
      </c>
      <c r="E1031" s="111">
        <v>0.3</v>
      </c>
      <c r="F1031" s="2" t="s">
        <v>887</v>
      </c>
      <c r="G1031" s="2" t="s">
        <v>2413</v>
      </c>
      <c r="H1031" s="13" t="s">
        <v>2414</v>
      </c>
      <c r="I1031" s="2"/>
      <c r="J1031" s="2"/>
      <c r="K1031" s="2"/>
      <c r="L1031" s="2"/>
      <c r="N1031" s="2"/>
    </row>
    <row r="1032" spans="1:14" ht="12.5">
      <c r="A1032">
        <v>1031</v>
      </c>
      <c r="B1032" s="11">
        <v>43571</v>
      </c>
      <c r="C1032" s="2" t="s">
        <v>612</v>
      </c>
      <c r="D1032" s="12" t="s">
        <v>794</v>
      </c>
      <c r="E1032" s="3"/>
      <c r="F1032" s="2" t="s">
        <v>880</v>
      </c>
      <c r="G1032" s="2" t="s">
        <v>866</v>
      </c>
      <c r="H1032" s="13" t="s">
        <v>2415</v>
      </c>
      <c r="I1032" s="2"/>
      <c r="J1032" s="2"/>
      <c r="K1032" s="2"/>
      <c r="L1032" s="2"/>
      <c r="N1032" s="2"/>
    </row>
    <row r="1033" spans="1:14" ht="12.5">
      <c r="A1033">
        <v>1032</v>
      </c>
      <c r="B1033" s="11">
        <v>43571</v>
      </c>
      <c r="C1033" s="2" t="s">
        <v>800</v>
      </c>
      <c r="D1033" s="12">
        <v>4000000</v>
      </c>
      <c r="E1033" s="3"/>
      <c r="F1033" s="6" t="s">
        <v>880</v>
      </c>
      <c r="G1033" s="2" t="s">
        <v>801</v>
      </c>
      <c r="H1033" s="13" t="s">
        <v>2416</v>
      </c>
      <c r="I1033" s="2"/>
      <c r="J1033" s="2"/>
      <c r="K1033" s="2"/>
      <c r="L1033" s="2"/>
      <c r="N1033" s="2"/>
    </row>
    <row r="1034" spans="1:14" ht="12.5">
      <c r="A1034">
        <v>1033</v>
      </c>
      <c r="B1034" s="11">
        <v>43571</v>
      </c>
      <c r="C1034" s="2" t="s">
        <v>626</v>
      </c>
      <c r="D1034" s="12">
        <v>40000</v>
      </c>
      <c r="E1034" s="3"/>
      <c r="F1034" s="6" t="s">
        <v>891</v>
      </c>
      <c r="G1034" s="2" t="s">
        <v>827</v>
      </c>
      <c r="H1034" s="13" t="s">
        <v>2417</v>
      </c>
      <c r="I1034" s="2"/>
      <c r="J1034" s="2"/>
      <c r="K1034" s="2"/>
      <c r="L1034" s="2"/>
      <c r="N1034" s="2"/>
    </row>
    <row r="1035" spans="1:14" ht="12.5">
      <c r="A1035">
        <v>1034</v>
      </c>
      <c r="B1035" s="11">
        <v>43571</v>
      </c>
      <c r="C1035" s="2" t="s">
        <v>351</v>
      </c>
      <c r="D1035" s="12">
        <v>40000</v>
      </c>
      <c r="E1035" s="3"/>
      <c r="F1035" s="6" t="s">
        <v>891</v>
      </c>
      <c r="G1035" s="2" t="s">
        <v>827</v>
      </c>
      <c r="H1035" s="13" t="s">
        <v>2417</v>
      </c>
      <c r="I1035" s="2"/>
      <c r="J1035" s="2"/>
      <c r="K1035" s="2"/>
      <c r="L1035" s="2"/>
      <c r="N1035" s="2"/>
    </row>
    <row r="1036" spans="1:14" ht="12.5">
      <c r="A1036">
        <v>1035</v>
      </c>
      <c r="B1036" s="11">
        <v>43571</v>
      </c>
      <c r="C1036" s="2" t="s">
        <v>363</v>
      </c>
      <c r="D1036" s="12">
        <v>40000</v>
      </c>
      <c r="E1036" s="3"/>
      <c r="F1036" s="6" t="s">
        <v>891</v>
      </c>
      <c r="G1036" s="2" t="s">
        <v>827</v>
      </c>
      <c r="H1036" s="13" t="s">
        <v>2417</v>
      </c>
      <c r="I1036" s="2"/>
      <c r="J1036" s="2"/>
      <c r="K1036" s="2"/>
      <c r="L1036" s="2"/>
      <c r="N1036" s="2"/>
    </row>
    <row r="1037" spans="1:14" ht="12.5">
      <c r="A1037">
        <v>1036</v>
      </c>
      <c r="B1037" s="11">
        <v>43571</v>
      </c>
      <c r="C1037" s="2" t="s">
        <v>349</v>
      </c>
      <c r="D1037" s="12">
        <v>40000</v>
      </c>
      <c r="E1037" s="3"/>
      <c r="F1037" s="6" t="s">
        <v>891</v>
      </c>
      <c r="G1037" s="2" t="s">
        <v>827</v>
      </c>
      <c r="H1037" s="13" t="s">
        <v>2417</v>
      </c>
      <c r="I1037" s="2"/>
      <c r="J1037" s="2"/>
      <c r="K1037" s="2"/>
      <c r="L1037" s="2"/>
      <c r="N1037" s="2"/>
    </row>
    <row r="1038" spans="1:14" ht="12.5">
      <c r="A1038">
        <v>1037</v>
      </c>
      <c r="B1038" s="11">
        <v>43571</v>
      </c>
      <c r="C1038" s="2" t="s">
        <v>720</v>
      </c>
      <c r="D1038" s="12">
        <v>40000</v>
      </c>
      <c r="E1038" s="3"/>
      <c r="F1038" s="6" t="s">
        <v>891</v>
      </c>
      <c r="G1038" s="2" t="s">
        <v>827</v>
      </c>
      <c r="H1038" s="13" t="s">
        <v>2417</v>
      </c>
      <c r="I1038" s="2"/>
      <c r="J1038" s="2"/>
      <c r="K1038" s="2"/>
      <c r="L1038" s="2"/>
      <c r="N1038" s="2"/>
    </row>
    <row r="1039" spans="1:14" ht="12.5">
      <c r="A1039">
        <v>1038</v>
      </c>
      <c r="B1039" s="11">
        <v>43571</v>
      </c>
      <c r="C1039" s="2" t="s">
        <v>407</v>
      </c>
      <c r="D1039" s="12">
        <v>20000</v>
      </c>
      <c r="E1039" s="3"/>
      <c r="F1039" s="6" t="s">
        <v>880</v>
      </c>
      <c r="G1039" s="2" t="s">
        <v>858</v>
      </c>
      <c r="H1039" s="13" t="s">
        <v>2418</v>
      </c>
      <c r="I1039" s="2"/>
      <c r="J1039" s="2"/>
      <c r="K1039" s="2"/>
      <c r="L1039" s="2"/>
      <c r="N1039" s="2"/>
    </row>
    <row r="1040" spans="1:14" ht="12.5">
      <c r="A1040">
        <v>1039</v>
      </c>
      <c r="B1040" s="11">
        <v>43571</v>
      </c>
      <c r="C1040" s="2" t="s">
        <v>724</v>
      </c>
      <c r="D1040" s="12">
        <v>10000</v>
      </c>
      <c r="E1040" s="3"/>
      <c r="F1040" s="2" t="s">
        <v>900</v>
      </c>
      <c r="G1040" s="2" t="s">
        <v>2186</v>
      </c>
      <c r="H1040" s="13" t="s">
        <v>2419</v>
      </c>
      <c r="I1040" s="2"/>
      <c r="J1040" s="2"/>
      <c r="K1040" s="2"/>
      <c r="L1040" s="2"/>
      <c r="N1040" s="2"/>
    </row>
    <row r="1041" spans="1:14" ht="12.5">
      <c r="A1041">
        <v>1040</v>
      </c>
      <c r="B1041" s="11">
        <v>43571</v>
      </c>
      <c r="C1041" s="2" t="s">
        <v>176</v>
      </c>
      <c r="D1041" s="12">
        <v>5500</v>
      </c>
      <c r="E1041" s="3"/>
      <c r="F1041" s="6" t="s">
        <v>880</v>
      </c>
      <c r="G1041" s="2" t="s">
        <v>864</v>
      </c>
      <c r="H1041" s="21" t="s">
        <v>2418</v>
      </c>
      <c r="I1041" s="2"/>
      <c r="J1041" s="2"/>
      <c r="K1041" s="2"/>
      <c r="L1041" s="2"/>
      <c r="N1041" s="2"/>
    </row>
    <row r="1042" spans="1:14" ht="12.5">
      <c r="A1042">
        <v>1041</v>
      </c>
      <c r="B1042" s="11">
        <v>43571</v>
      </c>
      <c r="C1042" s="2" t="s">
        <v>482</v>
      </c>
      <c r="D1042" s="12">
        <v>5000</v>
      </c>
      <c r="E1042" s="3"/>
      <c r="F1042" s="2" t="s">
        <v>900</v>
      </c>
      <c r="G1042" s="2" t="s">
        <v>2186</v>
      </c>
      <c r="H1042" s="13" t="s">
        <v>2419</v>
      </c>
      <c r="I1042" s="2"/>
      <c r="J1042" s="2"/>
      <c r="K1042" s="2"/>
      <c r="L1042" s="2"/>
      <c r="N1042" s="2"/>
    </row>
    <row r="1043" spans="1:14" ht="12.5">
      <c r="A1043">
        <v>1042</v>
      </c>
      <c r="B1043" s="11">
        <v>43571</v>
      </c>
      <c r="C1043" s="2" t="s">
        <v>565</v>
      </c>
      <c r="D1043" s="12">
        <v>5000</v>
      </c>
      <c r="E1043" s="3"/>
      <c r="F1043" s="2" t="s">
        <v>900</v>
      </c>
      <c r="G1043" s="2" t="s">
        <v>2186</v>
      </c>
      <c r="H1043" s="13" t="s">
        <v>2419</v>
      </c>
      <c r="I1043" s="2"/>
      <c r="J1043" s="2"/>
      <c r="K1043" s="2"/>
      <c r="L1043" s="2"/>
      <c r="N1043" s="2"/>
    </row>
    <row r="1044" spans="1:14" ht="12.5">
      <c r="A1044">
        <v>1043</v>
      </c>
      <c r="B1044" s="11">
        <v>43572</v>
      </c>
      <c r="C1044" s="2" t="s">
        <v>267</v>
      </c>
      <c r="D1044" s="12">
        <v>1300000</v>
      </c>
      <c r="E1044" s="3"/>
      <c r="F1044" s="2" t="s">
        <v>881</v>
      </c>
      <c r="G1044" s="2" t="s">
        <v>829</v>
      </c>
      <c r="H1044" s="13" t="s">
        <v>2420</v>
      </c>
      <c r="I1044" s="2"/>
      <c r="J1044" s="2"/>
      <c r="K1044" s="2"/>
      <c r="L1044" s="2"/>
      <c r="N1044" s="2"/>
    </row>
    <row r="1045" spans="1:14" ht="12.5">
      <c r="A1045">
        <v>1044</v>
      </c>
      <c r="B1045" s="11">
        <v>43573</v>
      </c>
      <c r="C1045" s="2" t="s">
        <v>626</v>
      </c>
      <c r="D1045" s="12">
        <v>450000</v>
      </c>
      <c r="E1045" s="3"/>
      <c r="F1045" s="6" t="s">
        <v>880</v>
      </c>
      <c r="G1045" s="2" t="s">
        <v>794</v>
      </c>
      <c r="H1045" s="13" t="s">
        <v>2421</v>
      </c>
      <c r="I1045" s="2"/>
      <c r="J1045" s="2"/>
      <c r="K1045" s="2"/>
      <c r="L1045" s="2"/>
      <c r="N1045" s="2"/>
    </row>
    <row r="1046" spans="1:14" ht="12.5">
      <c r="A1046">
        <v>1045</v>
      </c>
      <c r="B1046" s="11">
        <v>43574</v>
      </c>
      <c r="C1046" s="2" t="s">
        <v>483</v>
      </c>
      <c r="D1046" s="12" t="s">
        <v>794</v>
      </c>
      <c r="E1046" s="3"/>
      <c r="F1046" s="2" t="s">
        <v>900</v>
      </c>
      <c r="G1046" s="2" t="s">
        <v>794</v>
      </c>
      <c r="H1046" s="13" t="s">
        <v>2422</v>
      </c>
      <c r="I1046" s="2"/>
      <c r="J1046" s="2"/>
      <c r="K1046" s="2"/>
      <c r="L1046" s="2"/>
      <c r="N1046" s="2"/>
    </row>
    <row r="1047" spans="1:14" ht="12.5">
      <c r="A1047">
        <v>1046</v>
      </c>
      <c r="B1047" s="11">
        <v>43574</v>
      </c>
      <c r="C1047" s="2" t="s">
        <v>850</v>
      </c>
      <c r="D1047" s="12" t="s">
        <v>794</v>
      </c>
      <c r="E1047" s="3"/>
      <c r="F1047" s="2" t="s">
        <v>900</v>
      </c>
      <c r="G1047" s="2" t="s">
        <v>794</v>
      </c>
      <c r="H1047" s="13" t="s">
        <v>2422</v>
      </c>
      <c r="I1047" s="2"/>
      <c r="J1047" s="2"/>
      <c r="K1047" s="2"/>
      <c r="L1047" s="2"/>
      <c r="N1047" s="2"/>
    </row>
    <row r="1048" spans="1:14" ht="12.5">
      <c r="A1048">
        <v>1047</v>
      </c>
      <c r="B1048" s="11">
        <v>43574</v>
      </c>
      <c r="C1048" s="2" t="s">
        <v>647</v>
      </c>
      <c r="D1048" s="12" t="s">
        <v>794</v>
      </c>
      <c r="E1048" s="3"/>
      <c r="F1048" s="2" t="s">
        <v>900</v>
      </c>
      <c r="G1048" s="2" t="s">
        <v>794</v>
      </c>
      <c r="H1048" s="13" t="s">
        <v>2422</v>
      </c>
      <c r="I1048" s="2"/>
      <c r="J1048" s="2"/>
      <c r="K1048" s="2"/>
      <c r="L1048" s="2"/>
      <c r="N1048" s="2"/>
    </row>
    <row r="1049" spans="1:14" ht="12.5">
      <c r="A1049">
        <v>1048</v>
      </c>
      <c r="B1049" s="11">
        <v>43574</v>
      </c>
      <c r="C1049" s="2" t="s">
        <v>592</v>
      </c>
      <c r="D1049" s="12" t="s">
        <v>794</v>
      </c>
      <c r="E1049" s="3"/>
      <c r="F1049" s="2" t="s">
        <v>900</v>
      </c>
      <c r="G1049" s="2" t="s">
        <v>794</v>
      </c>
      <c r="H1049" s="13" t="s">
        <v>2422</v>
      </c>
      <c r="I1049" s="2"/>
      <c r="J1049" s="2"/>
      <c r="K1049" s="2"/>
      <c r="L1049" s="2"/>
      <c r="N1049" s="2"/>
    </row>
    <row r="1050" spans="1:14" ht="12.5">
      <c r="A1050">
        <v>1049</v>
      </c>
      <c r="B1050" s="11">
        <v>43574</v>
      </c>
      <c r="C1050" s="2" t="s">
        <v>596</v>
      </c>
      <c r="D1050" s="12" t="s">
        <v>794</v>
      </c>
      <c r="E1050" s="3"/>
      <c r="F1050" s="2" t="s">
        <v>900</v>
      </c>
      <c r="G1050" s="2" t="s">
        <v>794</v>
      </c>
      <c r="H1050" s="13" t="s">
        <v>2422</v>
      </c>
      <c r="I1050" s="2"/>
      <c r="J1050" s="2"/>
      <c r="K1050" s="2"/>
      <c r="L1050" s="2"/>
      <c r="N1050" s="2"/>
    </row>
    <row r="1051" spans="1:14" ht="12.5">
      <c r="A1051">
        <v>1050</v>
      </c>
      <c r="B1051" s="11">
        <v>43574</v>
      </c>
      <c r="C1051" s="2" t="s">
        <v>672</v>
      </c>
      <c r="D1051" s="12" t="s">
        <v>794</v>
      </c>
      <c r="E1051" s="3"/>
      <c r="F1051" s="2" t="s">
        <v>900</v>
      </c>
      <c r="G1051" s="2" t="s">
        <v>794</v>
      </c>
      <c r="H1051" s="13" t="s">
        <v>2422</v>
      </c>
      <c r="I1051" s="2"/>
      <c r="J1051" s="2"/>
      <c r="K1051" s="2"/>
      <c r="L1051" s="2"/>
      <c r="N1051" s="2"/>
    </row>
    <row r="1052" spans="1:14" ht="12.5">
      <c r="A1052">
        <v>1051</v>
      </c>
      <c r="B1052" s="11">
        <v>43576</v>
      </c>
      <c r="C1052" s="2" t="s">
        <v>463</v>
      </c>
      <c r="D1052" s="12" t="s">
        <v>794</v>
      </c>
      <c r="E1052" s="3"/>
      <c r="F1052" s="6" t="s">
        <v>891</v>
      </c>
      <c r="G1052" s="2" t="s">
        <v>794</v>
      </c>
      <c r="H1052" s="13" t="s">
        <v>2423</v>
      </c>
      <c r="I1052" s="2"/>
      <c r="J1052" s="2"/>
      <c r="K1052" s="2"/>
      <c r="L1052" s="2"/>
      <c r="N1052" s="2"/>
    </row>
    <row r="1053" spans="1:14" ht="12.5">
      <c r="A1053">
        <v>1052</v>
      </c>
      <c r="B1053" s="11">
        <v>43579</v>
      </c>
      <c r="C1053" s="2" t="s">
        <v>639</v>
      </c>
      <c r="D1053" s="12">
        <v>200000</v>
      </c>
      <c r="E1053" s="3"/>
      <c r="F1053" s="2" t="s">
        <v>886</v>
      </c>
      <c r="G1053" s="2" t="s">
        <v>794</v>
      </c>
      <c r="H1053" s="13" t="s">
        <v>2424</v>
      </c>
      <c r="I1053" s="2"/>
      <c r="J1053" s="2"/>
      <c r="K1053" s="2"/>
      <c r="L1053" s="2"/>
      <c r="N1053" s="2"/>
    </row>
    <row r="1054" spans="1:14" ht="12.5">
      <c r="A1054">
        <v>1053</v>
      </c>
      <c r="B1054" s="11">
        <v>43580</v>
      </c>
      <c r="C1054" s="2" t="s">
        <v>242</v>
      </c>
      <c r="D1054" s="12">
        <v>150000</v>
      </c>
      <c r="E1054" s="3"/>
      <c r="F1054" s="2" t="s">
        <v>880</v>
      </c>
      <c r="G1054" s="2" t="s">
        <v>838</v>
      </c>
      <c r="H1054" s="62" t="s">
        <v>2426</v>
      </c>
      <c r="I1054" s="2"/>
      <c r="J1054" s="2"/>
      <c r="K1054" s="2"/>
      <c r="L1054" s="2"/>
      <c r="N1054" s="2"/>
    </row>
    <row r="1055" spans="1:14" ht="12.5">
      <c r="A1055">
        <v>1054</v>
      </c>
      <c r="B1055" s="11">
        <v>43580</v>
      </c>
      <c r="C1055" s="2" t="s">
        <v>261</v>
      </c>
      <c r="D1055" s="12">
        <v>150000</v>
      </c>
      <c r="E1055" s="3"/>
      <c r="F1055" s="2" t="s">
        <v>880</v>
      </c>
      <c r="G1055" s="2" t="s">
        <v>838</v>
      </c>
      <c r="H1055" s="62" t="s">
        <v>2426</v>
      </c>
      <c r="I1055" s="2"/>
      <c r="J1055" s="2"/>
      <c r="K1055" s="2"/>
      <c r="L1055" s="2"/>
      <c r="N1055" s="2"/>
    </row>
    <row r="1056" spans="1:14" ht="12.5">
      <c r="A1056">
        <v>1055</v>
      </c>
      <c r="B1056" s="11">
        <v>43580</v>
      </c>
      <c r="C1056" s="2" t="s">
        <v>303</v>
      </c>
      <c r="D1056" s="12">
        <v>150000</v>
      </c>
      <c r="E1056" s="3"/>
      <c r="F1056" s="2" t="s">
        <v>880</v>
      </c>
      <c r="G1056" s="2" t="s">
        <v>838</v>
      </c>
      <c r="H1056" s="62" t="s">
        <v>2426</v>
      </c>
      <c r="I1056" s="2"/>
      <c r="J1056" s="2"/>
      <c r="K1056" s="2"/>
      <c r="L1056" s="2"/>
      <c r="N1056" s="2"/>
    </row>
    <row r="1057" spans="1:14" ht="12.5">
      <c r="A1057">
        <v>1056</v>
      </c>
      <c r="B1057" s="11">
        <v>43580</v>
      </c>
      <c r="C1057" s="2" t="s">
        <v>332</v>
      </c>
      <c r="D1057" s="12">
        <v>150000</v>
      </c>
      <c r="E1057" s="3"/>
      <c r="F1057" s="2" t="s">
        <v>880</v>
      </c>
      <c r="G1057" s="2" t="s">
        <v>838</v>
      </c>
      <c r="H1057" s="62" t="s">
        <v>2426</v>
      </c>
      <c r="I1057" s="2"/>
      <c r="J1057" s="2"/>
      <c r="K1057" s="2"/>
      <c r="L1057" s="2"/>
      <c r="N1057" s="2"/>
    </row>
    <row r="1058" spans="1:14" ht="12.5">
      <c r="A1058">
        <v>1057</v>
      </c>
      <c r="B1058" s="11">
        <v>43585</v>
      </c>
      <c r="C1058" s="2" t="s">
        <v>389</v>
      </c>
      <c r="D1058" s="12" t="s">
        <v>794</v>
      </c>
      <c r="E1058" s="3"/>
      <c r="F1058" s="2" t="s">
        <v>887</v>
      </c>
      <c r="G1058" s="2" t="s">
        <v>2427</v>
      </c>
      <c r="H1058" s="13" t="s">
        <v>2428</v>
      </c>
      <c r="I1058" s="2"/>
      <c r="J1058" s="2"/>
      <c r="K1058" s="2"/>
      <c r="L1058" s="2"/>
      <c r="N1058" s="2"/>
    </row>
    <row r="1059" spans="1:14" ht="12.5">
      <c r="A1059">
        <v>1058</v>
      </c>
      <c r="B1059" s="11">
        <v>43588</v>
      </c>
      <c r="C1059" s="2" t="s">
        <v>2429</v>
      </c>
      <c r="D1059" s="12" t="s">
        <v>794</v>
      </c>
      <c r="E1059" s="3"/>
      <c r="F1059" s="2" t="s">
        <v>900</v>
      </c>
      <c r="G1059" s="2" t="s">
        <v>2430</v>
      </c>
      <c r="H1059" s="13" t="s">
        <v>2431</v>
      </c>
      <c r="I1059" s="2"/>
      <c r="J1059" s="2"/>
      <c r="K1059" s="2"/>
      <c r="L1059" s="2"/>
      <c r="N1059" s="2"/>
    </row>
    <row r="1060" spans="1:14" ht="12.5">
      <c r="A1060">
        <v>1059</v>
      </c>
      <c r="B1060" s="11">
        <v>43588</v>
      </c>
      <c r="C1060" s="2" t="s">
        <v>2432</v>
      </c>
      <c r="D1060" s="12" t="s">
        <v>794</v>
      </c>
      <c r="E1060" s="3"/>
      <c r="F1060" s="2" t="s">
        <v>900</v>
      </c>
      <c r="G1060" s="2" t="s">
        <v>2430</v>
      </c>
      <c r="H1060" s="13" t="s">
        <v>2431</v>
      </c>
      <c r="I1060" s="2"/>
      <c r="J1060" s="2"/>
      <c r="K1060" s="2"/>
      <c r="L1060" s="2"/>
      <c r="N1060" s="2"/>
    </row>
    <row r="1061" spans="1:14" ht="12.5">
      <c r="A1061">
        <v>1060</v>
      </c>
      <c r="B1061" s="11">
        <v>43588</v>
      </c>
      <c r="C1061" s="2" t="s">
        <v>2433</v>
      </c>
      <c r="D1061" s="12" t="s">
        <v>794</v>
      </c>
      <c r="E1061" s="3"/>
      <c r="F1061" s="2" t="s">
        <v>900</v>
      </c>
      <c r="G1061" s="2" t="s">
        <v>2430</v>
      </c>
      <c r="H1061" s="13" t="s">
        <v>2431</v>
      </c>
      <c r="I1061" s="2"/>
      <c r="J1061" s="2"/>
      <c r="K1061" s="2"/>
      <c r="L1061" s="2"/>
      <c r="N1061" s="2"/>
    </row>
    <row r="1062" spans="1:14" ht="12.5">
      <c r="A1062">
        <v>1061</v>
      </c>
      <c r="B1062" s="11">
        <v>43588</v>
      </c>
      <c r="C1062" s="2" t="s">
        <v>446</v>
      </c>
      <c r="D1062" s="12" t="s">
        <v>794</v>
      </c>
      <c r="E1062" s="3"/>
      <c r="F1062" s="2" t="s">
        <v>900</v>
      </c>
      <c r="G1062" s="2" t="s">
        <v>2430</v>
      </c>
      <c r="H1062" s="13" t="s">
        <v>2431</v>
      </c>
      <c r="I1062" s="2"/>
      <c r="J1062" s="2"/>
      <c r="K1062" s="2"/>
      <c r="L1062" s="2"/>
      <c r="N1062" s="2"/>
    </row>
    <row r="1063" spans="1:14" ht="12.5">
      <c r="A1063">
        <v>1062</v>
      </c>
      <c r="B1063" s="11">
        <v>43588</v>
      </c>
      <c r="C1063" s="2" t="s">
        <v>556</v>
      </c>
      <c r="D1063" s="12" t="s">
        <v>794</v>
      </c>
      <c r="E1063" s="3"/>
      <c r="F1063" s="2" t="s">
        <v>900</v>
      </c>
      <c r="G1063" s="2" t="s">
        <v>2430</v>
      </c>
      <c r="H1063" s="13" t="s">
        <v>2431</v>
      </c>
      <c r="I1063" s="2"/>
      <c r="J1063" s="2"/>
      <c r="K1063" s="2"/>
      <c r="L1063" s="2"/>
      <c r="N1063" s="2"/>
    </row>
    <row r="1064" spans="1:14" ht="12.5">
      <c r="A1064">
        <v>1063</v>
      </c>
      <c r="B1064" s="11">
        <v>43588</v>
      </c>
      <c r="C1064" s="2" t="s">
        <v>2434</v>
      </c>
      <c r="D1064" s="12" t="s">
        <v>794</v>
      </c>
      <c r="E1064" s="3"/>
      <c r="F1064" s="2" t="s">
        <v>900</v>
      </c>
      <c r="G1064" s="2" t="s">
        <v>2430</v>
      </c>
      <c r="H1064" s="13" t="s">
        <v>2431</v>
      </c>
      <c r="I1064" s="2"/>
      <c r="J1064" s="2"/>
      <c r="K1064" s="2"/>
      <c r="L1064" s="2"/>
      <c r="N1064" s="2"/>
    </row>
    <row r="1065" spans="1:14" ht="12.5">
      <c r="A1065">
        <v>1064</v>
      </c>
      <c r="B1065" s="11">
        <v>43588</v>
      </c>
      <c r="C1065" s="2" t="s">
        <v>687</v>
      </c>
      <c r="D1065" s="12" t="s">
        <v>794</v>
      </c>
      <c r="E1065" s="3"/>
      <c r="F1065" s="2" t="s">
        <v>900</v>
      </c>
      <c r="G1065" s="2" t="s">
        <v>2430</v>
      </c>
      <c r="H1065" s="13" t="s">
        <v>2431</v>
      </c>
      <c r="I1065" s="2"/>
      <c r="J1065" s="2"/>
      <c r="K1065" s="2"/>
      <c r="L1065" s="2"/>
      <c r="N1065" s="2"/>
    </row>
    <row r="1066" spans="1:14" ht="12.5">
      <c r="A1066">
        <v>1065</v>
      </c>
      <c r="B1066" s="11">
        <v>43588</v>
      </c>
      <c r="C1066" s="2" t="s">
        <v>567</v>
      </c>
      <c r="D1066" s="12" t="s">
        <v>794</v>
      </c>
      <c r="E1066" s="3"/>
      <c r="F1066" s="2" t="s">
        <v>880</v>
      </c>
      <c r="G1066" s="2" t="s">
        <v>18</v>
      </c>
      <c r="H1066" s="13" t="s">
        <v>2435</v>
      </c>
      <c r="I1066" s="2"/>
      <c r="J1066" s="2"/>
      <c r="K1066" s="2"/>
      <c r="L1066" s="2"/>
      <c r="N1066" s="2"/>
    </row>
    <row r="1067" spans="1:14" ht="12.5">
      <c r="A1067">
        <v>1066</v>
      </c>
      <c r="B1067" s="11">
        <v>43588</v>
      </c>
      <c r="C1067" s="2" t="s">
        <v>288</v>
      </c>
      <c r="D1067" s="12">
        <v>7000000</v>
      </c>
      <c r="E1067" s="3"/>
      <c r="F1067" s="2" t="s">
        <v>881</v>
      </c>
      <c r="G1067" s="2" t="s">
        <v>2436</v>
      </c>
      <c r="H1067" s="13" t="s">
        <v>2437</v>
      </c>
      <c r="I1067" s="2"/>
      <c r="J1067" s="2"/>
      <c r="K1067" s="2"/>
      <c r="L1067" s="2"/>
      <c r="N1067" s="2"/>
    </row>
    <row r="1068" spans="1:14" ht="12.5">
      <c r="A1068">
        <v>1067</v>
      </c>
      <c r="B1068" s="11">
        <v>43588</v>
      </c>
      <c r="C1068" s="2" t="s">
        <v>2438</v>
      </c>
      <c r="D1068" s="12">
        <v>1500000</v>
      </c>
      <c r="E1068" s="3"/>
      <c r="F1068" s="2" t="s">
        <v>887</v>
      </c>
      <c r="G1068" s="2" t="s">
        <v>2439</v>
      </c>
      <c r="H1068" s="13" t="s">
        <v>2440</v>
      </c>
      <c r="I1068" s="2"/>
      <c r="J1068" s="2"/>
      <c r="K1068" s="2"/>
      <c r="L1068" s="2"/>
      <c r="N1068" s="2"/>
    </row>
    <row r="1069" spans="1:14" ht="12.5">
      <c r="A1069">
        <v>1068</v>
      </c>
      <c r="B1069" s="11">
        <v>43588</v>
      </c>
      <c r="C1069" s="2" t="s">
        <v>659</v>
      </c>
      <c r="D1069" s="12">
        <v>95000</v>
      </c>
      <c r="E1069" s="3"/>
      <c r="F1069" s="2" t="s">
        <v>900</v>
      </c>
      <c r="G1069" s="2" t="s">
        <v>2441</v>
      </c>
      <c r="H1069" s="13" t="s">
        <v>2442</v>
      </c>
      <c r="I1069" s="2"/>
      <c r="J1069" s="2"/>
      <c r="K1069" s="2"/>
      <c r="L1069" s="2"/>
      <c r="N1069" s="2"/>
    </row>
    <row r="1070" spans="1:14" ht="12.5">
      <c r="A1070">
        <v>1069</v>
      </c>
      <c r="B1070" s="11">
        <v>43588</v>
      </c>
      <c r="C1070" s="2" t="s">
        <v>225</v>
      </c>
      <c r="D1070" s="12">
        <v>95000</v>
      </c>
      <c r="E1070" s="3"/>
      <c r="F1070" s="2" t="s">
        <v>900</v>
      </c>
      <c r="G1070" s="2" t="s">
        <v>2441</v>
      </c>
      <c r="H1070" s="13" t="s">
        <v>2442</v>
      </c>
      <c r="I1070" s="2"/>
      <c r="J1070" s="2"/>
      <c r="K1070" s="2"/>
      <c r="L1070" s="2"/>
      <c r="N1070" s="2"/>
    </row>
    <row r="1071" spans="1:14" ht="12.5">
      <c r="A1071">
        <v>1070</v>
      </c>
      <c r="B1071" s="11">
        <v>43588</v>
      </c>
      <c r="C1071" s="2" t="s">
        <v>459</v>
      </c>
      <c r="D1071" s="12">
        <v>95000</v>
      </c>
      <c r="E1071" s="3"/>
      <c r="F1071" s="2" t="s">
        <v>900</v>
      </c>
      <c r="G1071" s="2" t="s">
        <v>2441</v>
      </c>
      <c r="H1071" s="13" t="s">
        <v>2442</v>
      </c>
      <c r="I1071" s="2"/>
      <c r="J1071" s="2"/>
      <c r="K1071" s="2"/>
      <c r="L1071" s="2"/>
      <c r="N1071" s="2"/>
    </row>
    <row r="1072" spans="1:14" ht="12.5">
      <c r="A1072">
        <v>1071</v>
      </c>
      <c r="B1072" s="11">
        <v>43588</v>
      </c>
      <c r="C1072" s="2" t="s">
        <v>2444</v>
      </c>
      <c r="D1072" s="12">
        <v>95000</v>
      </c>
      <c r="E1072" s="3"/>
      <c r="F1072" s="2" t="s">
        <v>900</v>
      </c>
      <c r="G1072" s="2" t="s">
        <v>2441</v>
      </c>
      <c r="H1072" s="13" t="s">
        <v>2442</v>
      </c>
      <c r="I1072" s="2"/>
      <c r="J1072" s="2"/>
      <c r="K1072" s="2"/>
      <c r="L1072" s="2"/>
      <c r="N1072" s="2"/>
    </row>
    <row r="1073" spans="1:14" ht="12.5">
      <c r="A1073">
        <v>1072</v>
      </c>
      <c r="B1073" s="11">
        <v>43588</v>
      </c>
      <c r="C1073" s="2" t="s">
        <v>755</v>
      </c>
      <c r="D1073" s="12">
        <v>3000</v>
      </c>
      <c r="E1073" s="3"/>
      <c r="F1073" s="2" t="s">
        <v>900</v>
      </c>
      <c r="G1073" s="2" t="s">
        <v>2430</v>
      </c>
      <c r="H1073" s="13" t="s">
        <v>2431</v>
      </c>
      <c r="I1073" s="2"/>
      <c r="J1073" s="2"/>
      <c r="K1073" s="2"/>
      <c r="L1073" s="2"/>
      <c r="N1073" s="2"/>
    </row>
    <row r="1074" spans="1:14" ht="12.5">
      <c r="A1074">
        <v>1073</v>
      </c>
      <c r="B1074" s="9">
        <v>43589</v>
      </c>
      <c r="C1074" s="6" t="s">
        <v>235</v>
      </c>
      <c r="D1074" s="8">
        <v>230000</v>
      </c>
      <c r="E1074" s="8"/>
      <c r="F1074" s="6" t="s">
        <v>880</v>
      </c>
      <c r="G1074" s="6" t="s">
        <v>833</v>
      </c>
      <c r="H1074" s="62" t="s">
        <v>2445</v>
      </c>
      <c r="I1074" s="2"/>
      <c r="J1074" s="2"/>
      <c r="K1074" s="2"/>
      <c r="L1074" s="2"/>
      <c r="N1074" s="2"/>
    </row>
    <row r="1075" spans="1:14" ht="12.5">
      <c r="A1075">
        <v>1074</v>
      </c>
      <c r="B1075" s="11">
        <v>43591</v>
      </c>
      <c r="C1075" s="2" t="s">
        <v>2446</v>
      </c>
      <c r="D1075" s="12" t="s">
        <v>794</v>
      </c>
      <c r="E1075" s="3"/>
      <c r="F1075" s="2" t="s">
        <v>880</v>
      </c>
      <c r="G1075" s="2" t="s">
        <v>2447</v>
      </c>
      <c r="H1075" s="62" t="s">
        <v>2448</v>
      </c>
      <c r="I1075" s="2"/>
      <c r="J1075" s="2"/>
      <c r="K1075" s="2"/>
      <c r="L1075" s="2"/>
      <c r="N1075" s="2"/>
    </row>
    <row r="1076" spans="1:14" ht="12.5">
      <c r="A1076">
        <v>1075</v>
      </c>
      <c r="B1076" s="11">
        <v>43592</v>
      </c>
      <c r="C1076" s="2" t="s">
        <v>842</v>
      </c>
      <c r="D1076" s="12" t="s">
        <v>794</v>
      </c>
      <c r="E1076" s="3"/>
      <c r="F1076" s="2" t="s">
        <v>883</v>
      </c>
      <c r="G1076" s="2" t="s">
        <v>843</v>
      </c>
      <c r="H1076" s="13" t="s">
        <v>2449</v>
      </c>
      <c r="I1076" s="2"/>
      <c r="J1076" s="2"/>
      <c r="K1076" s="2"/>
      <c r="L1076" s="2"/>
      <c r="N1076" s="2"/>
    </row>
    <row r="1077" spans="1:14" ht="12.5">
      <c r="A1077">
        <v>1076</v>
      </c>
      <c r="B1077" s="11">
        <v>43592</v>
      </c>
      <c r="C1077" s="2" t="s">
        <v>2450</v>
      </c>
      <c r="D1077" s="12" t="s">
        <v>794</v>
      </c>
      <c r="E1077" s="3"/>
      <c r="F1077" s="2" t="s">
        <v>900</v>
      </c>
      <c r="G1077" s="2" t="s">
        <v>2451</v>
      </c>
      <c r="H1077" s="13" t="s">
        <v>2452</v>
      </c>
      <c r="I1077" s="2"/>
      <c r="J1077" s="2"/>
      <c r="K1077" s="2"/>
      <c r="L1077" s="2"/>
      <c r="N1077" s="2"/>
    </row>
    <row r="1078" spans="1:14" ht="12.5">
      <c r="A1078">
        <v>1077</v>
      </c>
      <c r="B1078" s="11">
        <v>43592</v>
      </c>
      <c r="C1078" s="2" t="s">
        <v>175</v>
      </c>
      <c r="D1078" s="12">
        <v>13000000</v>
      </c>
      <c r="E1078" s="3"/>
      <c r="F1078" s="2" t="s">
        <v>881</v>
      </c>
      <c r="G1078" s="2" t="s">
        <v>793</v>
      </c>
      <c r="H1078" s="13" t="s">
        <v>2453</v>
      </c>
      <c r="I1078" s="2"/>
      <c r="J1078" s="2"/>
      <c r="K1078" s="2"/>
      <c r="L1078" s="2"/>
      <c r="N1078" s="2"/>
    </row>
    <row r="1079" spans="1:14" ht="12.5">
      <c r="A1079">
        <v>1078</v>
      </c>
      <c r="B1079" s="11">
        <v>43592</v>
      </c>
      <c r="C1079" s="2" t="s">
        <v>129</v>
      </c>
      <c r="D1079" s="12">
        <v>3000000</v>
      </c>
      <c r="E1079" s="3"/>
      <c r="F1079" s="2" t="s">
        <v>881</v>
      </c>
      <c r="G1079" s="2" t="s">
        <v>805</v>
      </c>
      <c r="H1079" s="13" t="s">
        <v>2454</v>
      </c>
      <c r="I1079" s="2"/>
      <c r="J1079" s="2"/>
      <c r="K1079" s="2"/>
      <c r="L1079" s="2"/>
      <c r="N1079" s="2"/>
    </row>
    <row r="1080" spans="1:14" ht="12.5">
      <c r="A1080">
        <v>1079</v>
      </c>
      <c r="B1080" s="11">
        <v>43592</v>
      </c>
      <c r="C1080" s="2" t="s">
        <v>301</v>
      </c>
      <c r="D1080" s="12">
        <v>180000</v>
      </c>
      <c r="E1080" s="3"/>
      <c r="F1080" s="2" t="s">
        <v>880</v>
      </c>
      <c r="G1080" s="2" t="s">
        <v>822</v>
      </c>
      <c r="H1080" s="13" t="s">
        <v>2455</v>
      </c>
      <c r="I1080" s="2"/>
      <c r="J1080" s="2"/>
      <c r="K1080" s="2"/>
      <c r="L1080" s="2"/>
      <c r="N1080" s="2"/>
    </row>
    <row r="1081" spans="1:14" ht="12.5">
      <c r="A1081">
        <v>1080</v>
      </c>
      <c r="B1081" s="11">
        <v>43593</v>
      </c>
      <c r="C1081" s="2" t="s">
        <v>786</v>
      </c>
      <c r="D1081" s="12">
        <v>1300000</v>
      </c>
      <c r="E1081" s="3"/>
      <c r="F1081" s="2" t="s">
        <v>900</v>
      </c>
      <c r="G1081" s="2" t="s">
        <v>2351</v>
      </c>
      <c r="H1081" s="13" t="s">
        <v>2456</v>
      </c>
      <c r="I1081" s="2"/>
      <c r="J1081" s="2"/>
      <c r="K1081" s="2"/>
      <c r="L1081" s="2"/>
      <c r="N1081" s="2"/>
    </row>
    <row r="1082" spans="1:14" ht="12.5">
      <c r="A1082">
        <v>1081</v>
      </c>
      <c r="B1082" s="11">
        <v>43593</v>
      </c>
      <c r="C1082" s="2" t="s">
        <v>260</v>
      </c>
      <c r="D1082" s="12">
        <v>560000</v>
      </c>
      <c r="E1082" s="3"/>
      <c r="F1082" s="2" t="s">
        <v>2457</v>
      </c>
      <c r="G1082" s="2" t="s">
        <v>2153</v>
      </c>
      <c r="H1082" s="13" t="s">
        <v>2458</v>
      </c>
      <c r="I1082" s="2"/>
      <c r="J1082" s="2"/>
      <c r="K1082" s="2"/>
      <c r="L1082" s="2"/>
      <c r="N1082" s="2"/>
    </row>
    <row r="1083" spans="1:14" ht="12.5">
      <c r="A1083">
        <v>1082</v>
      </c>
      <c r="B1083" s="11">
        <v>43594</v>
      </c>
      <c r="C1083" s="2" t="s">
        <v>240</v>
      </c>
      <c r="D1083" s="12">
        <v>2400000</v>
      </c>
      <c r="E1083" s="3"/>
      <c r="F1083" s="2" t="s">
        <v>880</v>
      </c>
      <c r="G1083" s="2" t="s">
        <v>2459</v>
      </c>
      <c r="H1083" s="13" t="s">
        <v>2460</v>
      </c>
      <c r="I1083" s="2"/>
      <c r="J1083" s="2"/>
      <c r="K1083" s="2"/>
      <c r="L1083" s="2"/>
      <c r="N1083" s="2"/>
    </row>
    <row r="1084" spans="1:14" ht="12.5">
      <c r="A1084">
        <v>1083</v>
      </c>
      <c r="B1084" s="11">
        <v>43598</v>
      </c>
      <c r="C1084" s="2" t="s">
        <v>195</v>
      </c>
      <c r="D1084" s="12">
        <v>95000</v>
      </c>
      <c r="E1084" s="3"/>
      <c r="F1084" s="2" t="s">
        <v>900</v>
      </c>
      <c r="G1084" s="2" t="s">
        <v>2441</v>
      </c>
      <c r="H1084" s="13" t="s">
        <v>2442</v>
      </c>
      <c r="I1084" s="2"/>
      <c r="J1084" s="2"/>
      <c r="K1084" s="2"/>
      <c r="L1084" s="2"/>
      <c r="N1084" s="2"/>
    </row>
    <row r="1085" spans="1:14" ht="12.5">
      <c r="A1085">
        <v>1084</v>
      </c>
      <c r="B1085" s="11">
        <v>43599</v>
      </c>
      <c r="C1085" s="2" t="s">
        <v>123</v>
      </c>
      <c r="D1085" s="12">
        <v>45000000</v>
      </c>
      <c r="E1085" s="3"/>
      <c r="F1085" s="2" t="s">
        <v>881</v>
      </c>
      <c r="G1085" s="2" t="s">
        <v>789</v>
      </c>
      <c r="H1085" s="13" t="s">
        <v>2461</v>
      </c>
      <c r="I1085" s="2"/>
      <c r="J1085" s="2"/>
      <c r="K1085" s="2"/>
      <c r="L1085" s="2"/>
      <c r="N1085" s="2"/>
    </row>
    <row r="1086" spans="1:14" ht="12.5">
      <c r="A1086">
        <v>1085</v>
      </c>
      <c r="B1086" s="11">
        <v>43601</v>
      </c>
      <c r="C1086" s="2" t="s">
        <v>623</v>
      </c>
      <c r="D1086" s="12" t="s">
        <v>794</v>
      </c>
      <c r="E1086" s="3"/>
      <c r="F1086" s="2" t="s">
        <v>880</v>
      </c>
      <c r="G1086" s="2" t="s">
        <v>871</v>
      </c>
      <c r="H1086" s="13" t="s">
        <v>2462</v>
      </c>
      <c r="I1086" s="2"/>
      <c r="J1086" s="2"/>
      <c r="K1086" s="2"/>
      <c r="L1086" s="2"/>
      <c r="N1086" s="2"/>
    </row>
    <row r="1087" spans="1:14" ht="12.5">
      <c r="A1087">
        <v>1086</v>
      </c>
      <c r="B1087" s="11">
        <v>43602</v>
      </c>
      <c r="C1087" s="2" t="s">
        <v>298</v>
      </c>
      <c r="D1087" s="12">
        <v>250000</v>
      </c>
      <c r="E1087" s="3"/>
      <c r="F1087" s="6" t="s">
        <v>891</v>
      </c>
      <c r="G1087" s="2" t="s">
        <v>794</v>
      </c>
      <c r="H1087" s="13" t="s">
        <v>2463</v>
      </c>
      <c r="I1087" s="2"/>
      <c r="J1087" s="2"/>
      <c r="K1087" s="2"/>
      <c r="L1087" s="2"/>
      <c r="N1087" s="2"/>
    </row>
    <row r="1088" spans="1:14" ht="12.5">
      <c r="A1088">
        <v>1087</v>
      </c>
      <c r="B1088" s="11">
        <v>43606</v>
      </c>
      <c r="C1088" s="2" t="s">
        <v>657</v>
      </c>
      <c r="D1088" s="12">
        <v>2000000</v>
      </c>
      <c r="E1088" s="3"/>
      <c r="F1088" s="2" t="s">
        <v>2457</v>
      </c>
      <c r="G1088" s="2" t="s">
        <v>794</v>
      </c>
      <c r="H1088" s="13" t="s">
        <v>2464</v>
      </c>
      <c r="I1088" s="2"/>
      <c r="J1088" s="2"/>
      <c r="K1088" s="2"/>
      <c r="L1088" s="2"/>
      <c r="N1088" s="2"/>
    </row>
    <row r="1089" spans="1:14" ht="12.5">
      <c r="A1089">
        <v>1088</v>
      </c>
      <c r="B1089" s="9">
        <v>43606</v>
      </c>
      <c r="C1089" s="6" t="s">
        <v>213</v>
      </c>
      <c r="D1089" s="8">
        <v>760000</v>
      </c>
      <c r="E1089" s="8"/>
      <c r="F1089" s="6" t="s">
        <v>880</v>
      </c>
      <c r="G1089" s="6" t="s">
        <v>794</v>
      </c>
      <c r="H1089" s="19" t="s">
        <v>2465</v>
      </c>
      <c r="I1089" s="2"/>
      <c r="J1089" s="2"/>
      <c r="K1089" s="2"/>
      <c r="L1089" s="2"/>
      <c r="N1089" s="2"/>
    </row>
    <row r="1090" spans="1:14" ht="12.5">
      <c r="A1090">
        <v>1089</v>
      </c>
      <c r="B1090" s="11">
        <v>43607</v>
      </c>
      <c r="C1090" s="2" t="s">
        <v>782</v>
      </c>
      <c r="D1090" s="12">
        <v>8000000</v>
      </c>
      <c r="E1090" s="3"/>
      <c r="F1090" s="2" t="s">
        <v>884</v>
      </c>
      <c r="G1090" s="2" t="s">
        <v>2466</v>
      </c>
      <c r="H1090" s="13" t="s">
        <v>2467</v>
      </c>
      <c r="I1090" s="2"/>
      <c r="J1090" s="2"/>
      <c r="K1090" s="2"/>
      <c r="L1090" s="2"/>
      <c r="N1090" s="2"/>
    </row>
    <row r="1091" spans="1:14" ht="12.5">
      <c r="A1091">
        <v>1090</v>
      </c>
      <c r="B1091" s="11">
        <v>43607</v>
      </c>
      <c r="C1091" s="2" t="s">
        <v>137</v>
      </c>
      <c r="D1091" s="12">
        <v>1500000</v>
      </c>
      <c r="E1091" s="3"/>
      <c r="F1091" s="1" t="s">
        <v>879</v>
      </c>
      <c r="G1091" s="2" t="s">
        <v>792</v>
      </c>
      <c r="H1091" s="13" t="s">
        <v>2468</v>
      </c>
      <c r="I1091" s="2"/>
      <c r="J1091" s="2"/>
      <c r="K1091" s="2"/>
      <c r="L1091" s="2"/>
      <c r="N1091" s="2"/>
    </row>
    <row r="1092" spans="1:14" ht="12.5">
      <c r="A1092">
        <v>1091</v>
      </c>
      <c r="B1092" s="11">
        <v>43608</v>
      </c>
      <c r="C1092" s="2" t="s">
        <v>280</v>
      </c>
      <c r="D1092" s="12" t="s">
        <v>794</v>
      </c>
      <c r="E1092" s="3"/>
      <c r="F1092" s="2" t="s">
        <v>880</v>
      </c>
      <c r="G1092" s="2" t="s">
        <v>844</v>
      </c>
      <c r="H1092" s="13" t="s">
        <v>2469</v>
      </c>
      <c r="I1092" s="2"/>
      <c r="J1092" s="2"/>
      <c r="K1092" s="2"/>
      <c r="L1092" s="2"/>
      <c r="N1092" s="2"/>
    </row>
    <row r="1093" spans="1:14" ht="12.5">
      <c r="A1093">
        <v>1092</v>
      </c>
      <c r="B1093" s="11">
        <v>43609</v>
      </c>
      <c r="C1093" s="2" t="s">
        <v>154</v>
      </c>
      <c r="D1093" s="12">
        <v>5300000</v>
      </c>
      <c r="E1093" s="3"/>
      <c r="F1093" s="2" t="s">
        <v>881</v>
      </c>
      <c r="G1093" s="2" t="s">
        <v>808</v>
      </c>
      <c r="H1093" s="13" t="s">
        <v>2470</v>
      </c>
      <c r="I1093" s="2"/>
      <c r="J1093" s="2"/>
      <c r="K1093" s="2"/>
      <c r="L1093" s="2"/>
      <c r="N1093" s="2"/>
    </row>
    <row r="1094" spans="1:14" ht="12.5">
      <c r="A1094">
        <v>1093</v>
      </c>
      <c r="B1094" s="11">
        <v>43609</v>
      </c>
      <c r="C1094" s="2" t="s">
        <v>168</v>
      </c>
      <c r="D1094" s="12">
        <v>10000</v>
      </c>
      <c r="E1094" s="3"/>
      <c r="F1094" s="6" t="s">
        <v>891</v>
      </c>
      <c r="G1094" s="2" t="s">
        <v>794</v>
      </c>
      <c r="H1094" s="13" t="s">
        <v>2471</v>
      </c>
      <c r="I1094" s="2"/>
      <c r="J1094" s="2"/>
      <c r="K1094" s="2"/>
      <c r="L1094" s="2"/>
      <c r="N1094" s="2"/>
    </row>
    <row r="1095" spans="1:14" ht="12.5">
      <c r="A1095">
        <v>1094</v>
      </c>
      <c r="B1095" s="11">
        <v>43612</v>
      </c>
      <c r="C1095" s="2" t="s">
        <v>236</v>
      </c>
      <c r="D1095" s="12">
        <v>500000</v>
      </c>
      <c r="E1095" s="3"/>
      <c r="F1095" s="2" t="s">
        <v>880</v>
      </c>
      <c r="G1095" s="2" t="s">
        <v>820</v>
      </c>
      <c r="H1095" s="13" t="s">
        <v>2472</v>
      </c>
      <c r="I1095" s="2"/>
      <c r="J1095" s="2"/>
      <c r="K1095" s="2"/>
      <c r="L1095" s="2"/>
      <c r="N1095" s="2"/>
    </row>
    <row r="1096" spans="1:14" ht="12.5">
      <c r="A1096">
        <v>1095</v>
      </c>
      <c r="B1096" s="11">
        <v>43612</v>
      </c>
      <c r="C1096" s="2" t="s">
        <v>312</v>
      </c>
      <c r="D1096" s="12">
        <v>100000</v>
      </c>
      <c r="E1096" s="3"/>
      <c r="F1096" s="6" t="s">
        <v>891</v>
      </c>
      <c r="G1096" s="2" t="s">
        <v>840</v>
      </c>
      <c r="H1096" s="13" t="s">
        <v>2473</v>
      </c>
      <c r="I1096" s="2"/>
      <c r="J1096" s="2"/>
      <c r="K1096" s="2"/>
      <c r="L1096" s="2"/>
      <c r="N1096" s="2"/>
    </row>
    <row r="1097" spans="1:14" ht="12.5">
      <c r="A1097">
        <v>1096</v>
      </c>
      <c r="B1097" s="11">
        <v>43613</v>
      </c>
      <c r="C1097" s="2" t="s">
        <v>125</v>
      </c>
      <c r="D1097" s="12" t="s">
        <v>794</v>
      </c>
      <c r="E1097" s="3"/>
      <c r="F1097" s="2" t="s">
        <v>884</v>
      </c>
      <c r="G1097" s="2" t="s">
        <v>2474</v>
      </c>
      <c r="H1097" s="13" t="s">
        <v>2475</v>
      </c>
      <c r="I1097" s="2"/>
      <c r="J1097" s="2"/>
      <c r="K1097" s="2"/>
      <c r="L1097" s="2"/>
      <c r="N1097" s="2"/>
    </row>
    <row r="1098" spans="1:14" ht="12.5">
      <c r="A1098">
        <v>1097</v>
      </c>
      <c r="B1098" s="11">
        <v>43613</v>
      </c>
      <c r="C1098" s="2" t="s">
        <v>669</v>
      </c>
      <c r="D1098" s="12">
        <v>1400000</v>
      </c>
      <c r="E1098" s="3"/>
      <c r="F1098" s="2" t="s">
        <v>884</v>
      </c>
      <c r="G1098" s="2" t="s">
        <v>2476</v>
      </c>
      <c r="H1098" s="13" t="s">
        <v>2477</v>
      </c>
      <c r="I1098" s="2"/>
      <c r="J1098" s="2"/>
      <c r="K1098" s="2"/>
      <c r="L1098" s="2"/>
      <c r="N1098" s="2"/>
    </row>
    <row r="1099" spans="1:14" ht="12.5">
      <c r="A1099">
        <v>1098</v>
      </c>
      <c r="B1099" s="11">
        <v>43614</v>
      </c>
      <c r="C1099" s="2" t="s">
        <v>113</v>
      </c>
      <c r="D1099" s="12">
        <v>8700000</v>
      </c>
      <c r="E1099" s="3"/>
      <c r="F1099" s="2" t="s">
        <v>881</v>
      </c>
      <c r="G1099" s="2" t="s">
        <v>794</v>
      </c>
      <c r="H1099" s="62" t="s">
        <v>2478</v>
      </c>
      <c r="I1099" s="2"/>
      <c r="J1099" s="2"/>
      <c r="K1099" s="2"/>
      <c r="L1099" s="2"/>
      <c r="N1099" s="2"/>
    </row>
    <row r="1100" spans="1:14" ht="12.5">
      <c r="A1100">
        <v>1099</v>
      </c>
      <c r="B1100" s="11">
        <v>43615</v>
      </c>
      <c r="C1100" s="2" t="s">
        <v>657</v>
      </c>
      <c r="D1100" s="12">
        <v>2190000</v>
      </c>
      <c r="E1100" s="3"/>
      <c r="F1100" s="6" t="s">
        <v>886</v>
      </c>
      <c r="G1100" s="2" t="s">
        <v>794</v>
      </c>
      <c r="H1100" s="13" t="s">
        <v>2479</v>
      </c>
      <c r="I1100" s="2"/>
      <c r="J1100" s="2"/>
      <c r="K1100" s="2"/>
      <c r="L1100" s="2"/>
      <c r="N1100" s="2"/>
    </row>
    <row r="1101" spans="1:14" ht="12.5">
      <c r="A1101">
        <v>1100</v>
      </c>
      <c r="B1101" s="11">
        <v>43615</v>
      </c>
      <c r="C1101" s="2" t="s">
        <v>447</v>
      </c>
      <c r="D1101" s="12">
        <v>25000</v>
      </c>
      <c r="E1101" s="3"/>
      <c r="F1101" s="6" t="s">
        <v>891</v>
      </c>
      <c r="G1101" s="2" t="s">
        <v>832</v>
      </c>
      <c r="H1101" s="13" t="s">
        <v>2480</v>
      </c>
      <c r="I1101" s="2"/>
      <c r="J1101" s="2"/>
      <c r="K1101" s="2"/>
      <c r="L1101" s="2"/>
      <c r="N1101" s="2"/>
    </row>
    <row r="1102" spans="1:14" ht="12.5">
      <c r="A1102">
        <v>1101</v>
      </c>
      <c r="B1102" s="11">
        <v>43615</v>
      </c>
      <c r="C1102" s="2" t="s">
        <v>449</v>
      </c>
      <c r="D1102" s="12">
        <v>25000</v>
      </c>
      <c r="E1102" s="3"/>
      <c r="F1102" s="6" t="s">
        <v>891</v>
      </c>
      <c r="G1102" s="2" t="s">
        <v>832</v>
      </c>
      <c r="H1102" s="13" t="s">
        <v>2480</v>
      </c>
      <c r="I1102" s="2"/>
      <c r="J1102" s="2"/>
      <c r="K1102" s="2"/>
      <c r="L1102" s="2"/>
      <c r="N1102" s="2"/>
    </row>
    <row r="1103" spans="1:14" ht="12.5">
      <c r="A1103">
        <v>1102</v>
      </c>
      <c r="B1103" s="11">
        <v>43615</v>
      </c>
      <c r="C1103" s="2" t="s">
        <v>444</v>
      </c>
      <c r="D1103" s="12">
        <v>25000</v>
      </c>
      <c r="E1103" s="3"/>
      <c r="F1103" s="6" t="s">
        <v>891</v>
      </c>
      <c r="G1103" s="2" t="s">
        <v>832</v>
      </c>
      <c r="H1103" s="13" t="s">
        <v>2480</v>
      </c>
      <c r="I1103" s="2"/>
      <c r="J1103" s="2"/>
      <c r="K1103" s="2"/>
      <c r="L1103" s="2"/>
      <c r="N1103" s="2"/>
    </row>
    <row r="1104" spans="1:14" ht="12.5">
      <c r="A1104">
        <v>1103</v>
      </c>
      <c r="B1104" s="11">
        <v>43615</v>
      </c>
      <c r="C1104" s="2" t="s">
        <v>438</v>
      </c>
      <c r="D1104" s="12">
        <v>25000</v>
      </c>
      <c r="E1104" s="3"/>
      <c r="F1104" s="6" t="s">
        <v>891</v>
      </c>
      <c r="G1104" s="2" t="s">
        <v>832</v>
      </c>
      <c r="H1104" s="13" t="s">
        <v>2480</v>
      </c>
      <c r="I1104" s="2"/>
      <c r="J1104" s="2"/>
      <c r="K1104" s="2"/>
      <c r="L1104" s="2"/>
      <c r="N1104" s="2"/>
    </row>
    <row r="1105" spans="1:14" ht="12.5">
      <c r="A1105">
        <v>1104</v>
      </c>
      <c r="B1105" s="11">
        <v>43615</v>
      </c>
      <c r="C1105" s="2" t="s">
        <v>434</v>
      </c>
      <c r="D1105" s="12">
        <v>25000</v>
      </c>
      <c r="E1105" s="3"/>
      <c r="F1105" s="6" t="s">
        <v>891</v>
      </c>
      <c r="G1105" s="2" t="s">
        <v>832</v>
      </c>
      <c r="H1105" s="13" t="s">
        <v>2480</v>
      </c>
      <c r="I1105" s="2"/>
      <c r="J1105" s="2"/>
      <c r="K1105" s="2"/>
      <c r="L1105" s="2"/>
      <c r="N1105" s="2"/>
    </row>
    <row r="1106" spans="1:14" ht="12.5">
      <c r="A1106">
        <v>1105</v>
      </c>
      <c r="B1106" s="11">
        <v>43615</v>
      </c>
      <c r="C1106" s="2" t="s">
        <v>370</v>
      </c>
      <c r="D1106" s="12">
        <v>25000</v>
      </c>
      <c r="E1106" s="3"/>
      <c r="F1106" s="6" t="s">
        <v>891</v>
      </c>
      <c r="G1106" s="2" t="s">
        <v>832</v>
      </c>
      <c r="H1106" s="13" t="s">
        <v>2480</v>
      </c>
      <c r="I1106" s="2"/>
      <c r="J1106" s="2"/>
      <c r="K1106" s="2"/>
      <c r="L1106" s="2"/>
      <c r="N1106" s="2"/>
    </row>
    <row r="1107" spans="1:14" ht="12.5">
      <c r="A1107">
        <v>1106</v>
      </c>
      <c r="B1107" s="11">
        <v>43615</v>
      </c>
      <c r="C1107" s="2" t="s">
        <v>428</v>
      </c>
      <c r="D1107" s="12">
        <v>25000</v>
      </c>
      <c r="E1107" s="3"/>
      <c r="F1107" s="6" t="s">
        <v>891</v>
      </c>
      <c r="G1107" s="2" t="s">
        <v>832</v>
      </c>
      <c r="H1107" s="13" t="s">
        <v>2480</v>
      </c>
      <c r="I1107" s="2"/>
      <c r="J1107" s="2"/>
      <c r="K1107" s="2"/>
      <c r="L1107" s="2"/>
      <c r="N1107" s="2"/>
    </row>
    <row r="1108" spans="1:14" ht="12.5">
      <c r="A1108">
        <v>1107</v>
      </c>
      <c r="B1108" s="11">
        <v>43619</v>
      </c>
      <c r="C1108" s="2" t="s">
        <v>407</v>
      </c>
      <c r="D1108" s="12">
        <v>57000</v>
      </c>
      <c r="E1108" s="3"/>
      <c r="F1108" s="2" t="s">
        <v>880</v>
      </c>
      <c r="G1108" s="2" t="s">
        <v>794</v>
      </c>
      <c r="H1108" s="13" t="s">
        <v>2481</v>
      </c>
      <c r="I1108" s="2"/>
      <c r="J1108" s="2"/>
      <c r="K1108" s="2"/>
      <c r="L1108" s="2"/>
      <c r="N1108" s="2"/>
    </row>
    <row r="1109" spans="1:14" ht="12.5">
      <c r="A1109">
        <v>1108</v>
      </c>
      <c r="B1109" s="9">
        <v>43620</v>
      </c>
      <c r="C1109" s="6" t="s">
        <v>200</v>
      </c>
      <c r="D1109" s="8">
        <v>26000000</v>
      </c>
      <c r="E1109" s="8"/>
      <c r="F1109" s="6" t="s">
        <v>893</v>
      </c>
      <c r="G1109" s="6" t="s">
        <v>2482</v>
      </c>
      <c r="H1109" s="19" t="s">
        <v>2483</v>
      </c>
      <c r="I1109" s="2"/>
      <c r="J1109" s="2"/>
      <c r="K1109" s="2"/>
      <c r="L1109" s="2"/>
      <c r="N1109" s="2"/>
    </row>
    <row r="1110" spans="1:14" ht="13">
      <c r="A1110">
        <v>1109</v>
      </c>
      <c r="B1110" s="11">
        <v>43622</v>
      </c>
      <c r="C1110" s="2" t="s">
        <v>171</v>
      </c>
      <c r="D1110" s="12">
        <v>640000</v>
      </c>
      <c r="E1110" s="3"/>
      <c r="F1110" s="2" t="s">
        <v>880</v>
      </c>
      <c r="G1110" s="2" t="s">
        <v>20</v>
      </c>
      <c r="H1110" s="113" t="s">
        <v>2484</v>
      </c>
      <c r="I1110" s="2"/>
      <c r="J1110" s="2"/>
      <c r="K1110" s="2"/>
      <c r="L1110" s="2"/>
      <c r="N1110" s="2"/>
    </row>
    <row r="1111" spans="1:14" ht="12.5">
      <c r="A1111">
        <v>1110</v>
      </c>
      <c r="B1111" s="11">
        <v>43622</v>
      </c>
      <c r="C1111" s="2" t="s">
        <v>347</v>
      </c>
      <c r="D1111" s="12">
        <v>32000</v>
      </c>
      <c r="E1111" s="3"/>
      <c r="F1111" s="2" t="s">
        <v>900</v>
      </c>
      <c r="G1111" s="2" t="s">
        <v>2485</v>
      </c>
      <c r="H1111" s="13" t="s">
        <v>2486</v>
      </c>
      <c r="I1111" s="2"/>
      <c r="J1111" s="2"/>
      <c r="K1111" s="2"/>
      <c r="L1111" s="2"/>
      <c r="N1111" s="2"/>
    </row>
    <row r="1112" spans="1:14" ht="12.5">
      <c r="A1112">
        <v>1111</v>
      </c>
      <c r="B1112" s="11">
        <v>43626</v>
      </c>
      <c r="C1112" s="2" t="s">
        <v>534</v>
      </c>
      <c r="D1112" s="12">
        <v>13630000</v>
      </c>
      <c r="E1112" s="3"/>
      <c r="F1112" s="2" t="s">
        <v>887</v>
      </c>
      <c r="G1112" s="2" t="s">
        <v>2487</v>
      </c>
      <c r="H1112" s="62" t="s">
        <v>2488</v>
      </c>
      <c r="I1112" s="2"/>
      <c r="J1112" s="2"/>
      <c r="K1112" s="2"/>
      <c r="L1112" s="2"/>
      <c r="N1112" s="2"/>
    </row>
    <row r="1113" spans="1:14" ht="12.5">
      <c r="A1113">
        <v>1112</v>
      </c>
      <c r="B1113" s="11">
        <v>43627</v>
      </c>
      <c r="C1113" s="2" t="s">
        <v>392</v>
      </c>
      <c r="D1113" s="12" t="s">
        <v>794</v>
      </c>
      <c r="E1113" s="3"/>
      <c r="F1113" s="2" t="s">
        <v>880</v>
      </c>
      <c r="G1113" s="2" t="s">
        <v>28</v>
      </c>
      <c r="H1113" s="13" t="s">
        <v>2489</v>
      </c>
      <c r="I1113" s="2"/>
      <c r="J1113" s="2"/>
      <c r="K1113" s="2"/>
      <c r="L1113" s="2"/>
      <c r="N1113" s="2"/>
    </row>
    <row r="1114" spans="1:14" ht="12.5">
      <c r="A1114">
        <v>1113</v>
      </c>
      <c r="B1114" s="11">
        <v>43627</v>
      </c>
      <c r="C1114" s="2" t="s">
        <v>232</v>
      </c>
      <c r="D1114" s="12">
        <v>500000</v>
      </c>
      <c r="E1114" s="3"/>
      <c r="F1114" s="2" t="s">
        <v>880</v>
      </c>
      <c r="G1114" s="2" t="s">
        <v>816</v>
      </c>
      <c r="H1114" s="13" t="s">
        <v>2490</v>
      </c>
      <c r="I1114" s="2"/>
      <c r="J1114" s="2"/>
      <c r="K1114" s="2"/>
      <c r="L1114" s="2"/>
      <c r="N1114" s="2"/>
    </row>
    <row r="1115" spans="1:14" ht="12.5">
      <c r="A1115">
        <v>1114</v>
      </c>
      <c r="B1115" s="11">
        <v>43628</v>
      </c>
      <c r="C1115" s="2" t="s">
        <v>134</v>
      </c>
      <c r="D1115" s="12">
        <v>5000000</v>
      </c>
      <c r="E1115" s="3"/>
      <c r="F1115" s="2" t="s">
        <v>887</v>
      </c>
      <c r="G1115" s="2" t="s">
        <v>2491</v>
      </c>
      <c r="H1115" s="46" t="s">
        <v>2492</v>
      </c>
      <c r="I1115" s="2"/>
      <c r="J1115" s="2"/>
      <c r="K1115" s="2"/>
      <c r="L1115" s="2"/>
      <c r="N1115" s="2"/>
    </row>
    <row r="1116" spans="1:14" ht="12.5">
      <c r="A1116">
        <v>1115</v>
      </c>
      <c r="B1116" s="11">
        <v>43628</v>
      </c>
      <c r="C1116" s="2" t="s">
        <v>195</v>
      </c>
      <c r="D1116" s="105">
        <v>2500000</v>
      </c>
      <c r="E1116" s="2"/>
      <c r="F1116" s="2" t="s">
        <v>881</v>
      </c>
      <c r="G1116" s="2" t="s">
        <v>811</v>
      </c>
      <c r="H1116" s="4" t="s">
        <v>2493</v>
      </c>
      <c r="I1116" s="2"/>
      <c r="J1116" s="2"/>
      <c r="K1116" s="2"/>
      <c r="L1116" s="2"/>
      <c r="N1116" s="2"/>
    </row>
    <row r="1117" spans="1:14" ht="12.5">
      <c r="A1117">
        <v>1116</v>
      </c>
      <c r="B1117" s="11">
        <v>43628</v>
      </c>
      <c r="C1117" s="2" t="s">
        <v>302</v>
      </c>
      <c r="D1117" s="12">
        <v>2700</v>
      </c>
      <c r="E1117" s="3"/>
      <c r="F1117" s="2" t="s">
        <v>900</v>
      </c>
      <c r="G1117" s="2" t="s">
        <v>1734</v>
      </c>
      <c r="H1117" s="13" t="s">
        <v>2494</v>
      </c>
      <c r="I1117" s="2"/>
      <c r="J1117" s="2"/>
      <c r="K1117" s="2"/>
      <c r="L1117" s="2"/>
      <c r="N1117" s="2"/>
    </row>
    <row r="1118" spans="1:14" ht="12.5">
      <c r="A1118">
        <v>1117</v>
      </c>
      <c r="B1118" s="11">
        <v>43629</v>
      </c>
      <c r="C1118" s="2" t="s">
        <v>245</v>
      </c>
      <c r="D1118" s="12">
        <v>1560000</v>
      </c>
      <c r="E1118" s="3"/>
      <c r="F1118" s="2" t="s">
        <v>881</v>
      </c>
      <c r="G1118" s="2" t="s">
        <v>810</v>
      </c>
      <c r="H1118" s="13" t="s">
        <v>2495</v>
      </c>
      <c r="I1118" s="2"/>
      <c r="J1118" s="2"/>
      <c r="K1118" s="2"/>
      <c r="L1118" s="2"/>
      <c r="N1118" s="2"/>
    </row>
    <row r="1119" spans="1:14" ht="12.5">
      <c r="A1119">
        <v>1118</v>
      </c>
      <c r="B1119" s="11">
        <v>43629</v>
      </c>
      <c r="C1119" s="2" t="s">
        <v>561</v>
      </c>
      <c r="D1119" s="12">
        <v>50000</v>
      </c>
      <c r="E1119" s="3"/>
      <c r="F1119" s="2" t="s">
        <v>900</v>
      </c>
      <c r="G1119" s="2" t="s">
        <v>2496</v>
      </c>
      <c r="H1119" s="13" t="s">
        <v>2497</v>
      </c>
      <c r="I1119" s="2"/>
      <c r="J1119" s="2"/>
      <c r="K1119" s="2"/>
      <c r="L1119" s="2"/>
      <c r="N1119" s="2"/>
    </row>
    <row r="1120" spans="1:14" ht="12.5">
      <c r="A1120">
        <v>1119</v>
      </c>
      <c r="B1120" s="11">
        <v>43629</v>
      </c>
      <c r="C1120" s="2" t="s">
        <v>416</v>
      </c>
      <c r="D1120" s="12">
        <v>50000</v>
      </c>
      <c r="E1120" s="3"/>
      <c r="F1120" s="2" t="s">
        <v>900</v>
      </c>
      <c r="G1120" s="2" t="s">
        <v>2496</v>
      </c>
      <c r="H1120" s="13" t="s">
        <v>2497</v>
      </c>
      <c r="I1120" s="2"/>
      <c r="J1120" s="2"/>
      <c r="K1120" s="2"/>
      <c r="L1120" s="2"/>
      <c r="N1120" s="2"/>
    </row>
    <row r="1121" spans="1:14" ht="12.5">
      <c r="A1121">
        <v>1120</v>
      </c>
      <c r="B1121" s="11">
        <v>43629</v>
      </c>
      <c r="C1121" s="2" t="s">
        <v>561</v>
      </c>
      <c r="D1121" s="12">
        <v>25000</v>
      </c>
      <c r="E1121" s="3"/>
      <c r="F1121" s="2" t="s">
        <v>884</v>
      </c>
      <c r="G1121" s="2" t="s">
        <v>946</v>
      </c>
      <c r="H1121" s="13" t="s">
        <v>2497</v>
      </c>
      <c r="I1121" s="2"/>
      <c r="J1121" s="2"/>
      <c r="K1121" s="2"/>
      <c r="L1121" s="2"/>
      <c r="N1121" s="2"/>
    </row>
    <row r="1122" spans="1:14" ht="12.5">
      <c r="A1122">
        <v>1121</v>
      </c>
      <c r="B1122" s="11">
        <v>43629</v>
      </c>
      <c r="C1122" s="2" t="s">
        <v>416</v>
      </c>
      <c r="D1122" s="12">
        <v>25000</v>
      </c>
      <c r="E1122" s="3"/>
      <c r="F1122" s="2" t="s">
        <v>884</v>
      </c>
      <c r="G1122" s="2" t="s">
        <v>946</v>
      </c>
      <c r="H1122" s="13" t="s">
        <v>2497</v>
      </c>
      <c r="I1122" s="2"/>
      <c r="J1122" s="2"/>
      <c r="K1122" s="2"/>
      <c r="L1122" s="2"/>
      <c r="N1122" s="2"/>
    </row>
    <row r="1123" spans="1:14" ht="12.5">
      <c r="A1123">
        <v>1122</v>
      </c>
      <c r="B1123" s="11">
        <v>43631</v>
      </c>
      <c r="C1123" s="2" t="s">
        <v>135</v>
      </c>
      <c r="D1123" s="12">
        <v>6000000</v>
      </c>
      <c r="E1123" s="3"/>
      <c r="F1123" s="2" t="s">
        <v>881</v>
      </c>
      <c r="G1123" s="2" t="s">
        <v>797</v>
      </c>
      <c r="H1123" s="62" t="s">
        <v>2498</v>
      </c>
      <c r="I1123" s="2"/>
      <c r="J1123" s="2"/>
      <c r="K1123" s="2"/>
      <c r="L1123" s="2"/>
      <c r="N1123" s="2"/>
    </row>
    <row r="1124" spans="1:14" ht="12.5">
      <c r="A1124">
        <v>1123</v>
      </c>
      <c r="B1124" s="11">
        <v>43631</v>
      </c>
      <c r="C1124" s="13" t="s">
        <v>135</v>
      </c>
      <c r="D1124" s="12">
        <v>1000000</v>
      </c>
      <c r="E1124" s="3"/>
      <c r="F1124" s="2" t="s">
        <v>900</v>
      </c>
      <c r="G1124" s="2" t="s">
        <v>797</v>
      </c>
      <c r="H1124" s="62" t="s">
        <v>2498</v>
      </c>
      <c r="I1124" s="2"/>
      <c r="J1124" s="2"/>
      <c r="K1124" s="2"/>
      <c r="L1124" s="2"/>
      <c r="N1124" s="2"/>
    </row>
    <row r="1125" spans="1:14" ht="12.5">
      <c r="A1125">
        <v>1124</v>
      </c>
      <c r="B1125" s="11">
        <v>43632</v>
      </c>
      <c r="C1125" s="2" t="s">
        <v>665</v>
      </c>
      <c r="D1125" s="12" t="s">
        <v>794</v>
      </c>
      <c r="E1125" s="3"/>
      <c r="F1125" s="2" t="s">
        <v>880</v>
      </c>
      <c r="G1125" s="2" t="s">
        <v>838</v>
      </c>
      <c r="H1125" s="13" t="s">
        <v>2499</v>
      </c>
      <c r="I1125" s="2"/>
      <c r="J1125" s="2"/>
      <c r="K1125" s="2"/>
      <c r="L1125" s="2"/>
      <c r="N1125" s="2"/>
    </row>
    <row r="1126" spans="1:14" ht="12.5">
      <c r="A1126">
        <v>1125</v>
      </c>
      <c r="B1126" s="11">
        <v>43633</v>
      </c>
      <c r="C1126" s="6" t="s">
        <v>421</v>
      </c>
      <c r="D1126" s="12" t="s">
        <v>794</v>
      </c>
      <c r="E1126" s="3"/>
      <c r="F1126" s="2" t="s">
        <v>900</v>
      </c>
      <c r="G1126" s="2" t="s">
        <v>2425</v>
      </c>
      <c r="H1126" s="21" t="s">
        <v>2500</v>
      </c>
      <c r="I1126" s="2"/>
      <c r="J1126" s="2"/>
      <c r="K1126" s="2"/>
      <c r="L1126" s="2"/>
      <c r="N1126" s="2"/>
    </row>
    <row r="1127" spans="1:14" ht="12.5">
      <c r="A1127">
        <v>1126</v>
      </c>
      <c r="B1127" s="11">
        <v>43634</v>
      </c>
      <c r="C1127" s="2" t="s">
        <v>2501</v>
      </c>
      <c r="D1127" s="12" t="s">
        <v>794</v>
      </c>
      <c r="E1127" s="3"/>
      <c r="F1127" s="2" t="s">
        <v>880</v>
      </c>
      <c r="G1127" s="2" t="s">
        <v>12</v>
      </c>
      <c r="H1127" s="13" t="s">
        <v>2502</v>
      </c>
      <c r="I1127" s="2"/>
      <c r="J1127" s="2"/>
      <c r="K1127" s="2"/>
      <c r="L1127" s="2"/>
      <c r="N1127" s="2"/>
    </row>
    <row r="1128" spans="1:14" ht="12.5">
      <c r="A1128">
        <v>1127</v>
      </c>
      <c r="B1128" s="11">
        <v>43634</v>
      </c>
      <c r="C1128" s="2" t="s">
        <v>597</v>
      </c>
      <c r="D1128" s="12">
        <v>20000</v>
      </c>
      <c r="E1128" s="3"/>
      <c r="F1128" s="2" t="s">
        <v>900</v>
      </c>
      <c r="G1128" s="2" t="s">
        <v>2503</v>
      </c>
      <c r="H1128" s="13" t="s">
        <v>2504</v>
      </c>
      <c r="I1128" s="2"/>
      <c r="J1128" s="2"/>
      <c r="K1128" s="2"/>
      <c r="L1128" s="2"/>
      <c r="N1128" s="2"/>
    </row>
    <row r="1129" spans="1:14" ht="12.5">
      <c r="A1129">
        <v>1128</v>
      </c>
      <c r="B1129" s="11">
        <v>43634</v>
      </c>
      <c r="C1129" s="2" t="s">
        <v>487</v>
      </c>
      <c r="D1129" s="12">
        <v>20000</v>
      </c>
      <c r="E1129" s="3"/>
      <c r="F1129" s="2" t="s">
        <v>900</v>
      </c>
      <c r="G1129" s="2" t="s">
        <v>2503</v>
      </c>
      <c r="H1129" s="13" t="s">
        <v>2504</v>
      </c>
      <c r="I1129" s="2"/>
      <c r="J1129" s="2"/>
      <c r="K1129" s="2"/>
      <c r="L1129" s="2"/>
      <c r="N1129" s="2"/>
    </row>
    <row r="1130" spans="1:14" ht="12.5">
      <c r="A1130">
        <v>1129</v>
      </c>
      <c r="B1130" s="11">
        <v>43634</v>
      </c>
      <c r="C1130" s="2" t="s">
        <v>773</v>
      </c>
      <c r="D1130" s="12">
        <v>20000</v>
      </c>
      <c r="E1130" s="3"/>
      <c r="F1130" s="2" t="s">
        <v>900</v>
      </c>
      <c r="G1130" s="2" t="s">
        <v>2503</v>
      </c>
      <c r="H1130" s="13" t="s">
        <v>2504</v>
      </c>
      <c r="I1130" s="2"/>
      <c r="J1130" s="2"/>
      <c r="K1130" s="2"/>
      <c r="L1130" s="2"/>
      <c r="N1130" s="2"/>
    </row>
    <row r="1131" spans="1:14" ht="12.5">
      <c r="A1131">
        <v>1130</v>
      </c>
      <c r="B1131" s="11">
        <v>43634</v>
      </c>
      <c r="C1131" s="2" t="s">
        <v>628</v>
      </c>
      <c r="D1131" s="12">
        <v>20000</v>
      </c>
      <c r="E1131" s="3"/>
      <c r="F1131" s="2" t="s">
        <v>900</v>
      </c>
      <c r="G1131" s="2" t="s">
        <v>2503</v>
      </c>
      <c r="H1131" s="13" t="s">
        <v>2504</v>
      </c>
      <c r="I1131" s="2"/>
      <c r="J1131" s="2"/>
      <c r="K1131" s="2"/>
      <c r="L1131" s="2"/>
      <c r="N1131" s="2"/>
    </row>
    <row r="1132" spans="1:14" ht="12.5">
      <c r="A1132">
        <v>1131</v>
      </c>
      <c r="B1132" s="11">
        <v>43634</v>
      </c>
      <c r="C1132" s="2" t="s">
        <v>719</v>
      </c>
      <c r="D1132" s="12">
        <v>20000</v>
      </c>
      <c r="E1132" s="3"/>
      <c r="F1132" s="2" t="s">
        <v>900</v>
      </c>
      <c r="G1132" s="2" t="s">
        <v>2503</v>
      </c>
      <c r="H1132" s="13" t="s">
        <v>2504</v>
      </c>
      <c r="I1132" s="2"/>
      <c r="J1132" s="2"/>
      <c r="K1132" s="2"/>
      <c r="L1132" s="2"/>
      <c r="N1132" s="2"/>
    </row>
    <row r="1133" spans="1:14" ht="12.5">
      <c r="A1133">
        <v>1132</v>
      </c>
      <c r="B1133" s="11">
        <v>43634</v>
      </c>
      <c r="C1133" s="2" t="s">
        <v>772</v>
      </c>
      <c r="D1133" s="12">
        <v>20000</v>
      </c>
      <c r="E1133" s="3"/>
      <c r="F1133" s="2" t="s">
        <v>900</v>
      </c>
      <c r="G1133" s="2" t="s">
        <v>2503</v>
      </c>
      <c r="H1133" s="13" t="s">
        <v>2504</v>
      </c>
      <c r="I1133" s="2"/>
      <c r="J1133" s="2"/>
      <c r="K1133" s="2"/>
      <c r="L1133" s="2"/>
      <c r="N1133" s="2"/>
    </row>
    <row r="1134" spans="1:14" ht="12.5">
      <c r="A1134">
        <v>1133</v>
      </c>
      <c r="B1134" s="11">
        <v>43635</v>
      </c>
      <c r="C1134" s="2" t="s">
        <v>665</v>
      </c>
      <c r="D1134" s="12" t="s">
        <v>794</v>
      </c>
      <c r="E1134" s="3"/>
      <c r="F1134" s="2" t="s">
        <v>880</v>
      </c>
      <c r="G1134" s="2" t="s">
        <v>838</v>
      </c>
      <c r="H1134" s="62" t="s">
        <v>2505</v>
      </c>
      <c r="I1134" s="2"/>
      <c r="J1134" s="2"/>
      <c r="K1134" s="2"/>
      <c r="L1134" s="2"/>
      <c r="N1134" s="2"/>
    </row>
    <row r="1135" spans="1:14" ht="12.5">
      <c r="A1135">
        <v>1134</v>
      </c>
      <c r="B1135" s="11">
        <v>43636</v>
      </c>
      <c r="C1135" s="2" t="s">
        <v>103</v>
      </c>
      <c r="D1135" s="12">
        <v>42000000</v>
      </c>
      <c r="E1135" s="3"/>
      <c r="F1135" s="2" t="s">
        <v>889</v>
      </c>
      <c r="G1135" s="2" t="s">
        <v>2506</v>
      </c>
      <c r="H1135" s="62" t="s">
        <v>2507</v>
      </c>
      <c r="I1135" s="2"/>
      <c r="J1135" s="2"/>
      <c r="K1135" s="2"/>
      <c r="L1135" s="2"/>
      <c r="N1135" s="2"/>
    </row>
    <row r="1136" spans="1:14" ht="12.5">
      <c r="A1136">
        <v>1135</v>
      </c>
      <c r="B1136" s="11">
        <v>43636</v>
      </c>
      <c r="C1136" s="2" t="s">
        <v>218</v>
      </c>
      <c r="D1136" s="12">
        <v>2100000</v>
      </c>
      <c r="E1136" s="3"/>
      <c r="F1136" s="2" t="s">
        <v>883</v>
      </c>
      <c r="G1136" s="2" t="s">
        <v>2508</v>
      </c>
      <c r="H1136" s="62" t="s">
        <v>2509</v>
      </c>
      <c r="I1136" s="2"/>
      <c r="J1136" s="2"/>
      <c r="K1136" s="2"/>
      <c r="L1136" s="2"/>
      <c r="N1136" s="2"/>
    </row>
    <row r="1137" spans="1:14" ht="12.5">
      <c r="A1137">
        <v>1136</v>
      </c>
      <c r="B1137" s="9">
        <v>43636</v>
      </c>
      <c r="C1137" s="6" t="s">
        <v>1832</v>
      </c>
      <c r="D1137" s="8">
        <v>1060000</v>
      </c>
      <c r="E1137" s="8"/>
      <c r="F1137" s="6" t="s">
        <v>880</v>
      </c>
      <c r="G1137" s="6" t="s">
        <v>2510</v>
      </c>
      <c r="H1137" s="15" t="s">
        <v>2511</v>
      </c>
      <c r="I1137" s="2"/>
      <c r="J1137" s="2"/>
      <c r="K1137" s="2"/>
      <c r="L1137" s="2"/>
      <c r="N1137" s="2"/>
    </row>
    <row r="1138" spans="1:14" ht="12.5">
      <c r="A1138">
        <v>1137</v>
      </c>
      <c r="B1138" s="11">
        <v>43636</v>
      </c>
      <c r="C1138" s="2" t="s">
        <v>589</v>
      </c>
      <c r="D1138" s="12">
        <v>50000</v>
      </c>
      <c r="E1138" s="3"/>
      <c r="F1138" s="2" t="s">
        <v>900</v>
      </c>
      <c r="G1138" s="2" t="s">
        <v>2512</v>
      </c>
      <c r="H1138" s="62" t="s">
        <v>2513</v>
      </c>
      <c r="I1138" s="2"/>
      <c r="J1138" s="2"/>
      <c r="K1138" s="2"/>
      <c r="L1138" s="2"/>
      <c r="N1138" s="2"/>
    </row>
    <row r="1139" spans="1:14" ht="12.5">
      <c r="A1139">
        <v>1138</v>
      </c>
      <c r="B1139" s="11">
        <v>43636</v>
      </c>
      <c r="C1139" s="2" t="s">
        <v>230</v>
      </c>
      <c r="D1139" s="105">
        <v>100000</v>
      </c>
      <c r="E1139" s="2"/>
      <c r="F1139" s="2" t="s">
        <v>880</v>
      </c>
      <c r="G1139" s="2" t="s">
        <v>29</v>
      </c>
      <c r="H1139" s="114" t="s">
        <v>2514</v>
      </c>
    </row>
    <row r="1140" spans="1:14" ht="12.5">
      <c r="A1140">
        <v>1139</v>
      </c>
      <c r="B1140" s="11">
        <v>43637</v>
      </c>
      <c r="C1140" s="2" t="s">
        <v>439</v>
      </c>
      <c r="D1140" s="12" t="s">
        <v>794</v>
      </c>
      <c r="E1140" s="3"/>
      <c r="F1140" s="2" t="s">
        <v>880</v>
      </c>
      <c r="G1140" s="2" t="s">
        <v>14</v>
      </c>
      <c r="H1140" s="13" t="s">
        <v>2515</v>
      </c>
      <c r="I1140" s="2"/>
      <c r="J1140" s="2"/>
      <c r="K1140" s="2"/>
      <c r="L1140" s="2"/>
      <c r="N1140" s="2"/>
    </row>
    <row r="1141" spans="1:14" ht="12.5">
      <c r="A1141">
        <v>1140</v>
      </c>
      <c r="B1141" s="11">
        <v>43637</v>
      </c>
      <c r="C1141" s="2" t="s">
        <v>650</v>
      </c>
      <c r="D1141" s="12" t="s">
        <v>794</v>
      </c>
      <c r="E1141" s="3"/>
      <c r="F1141" s="2" t="s">
        <v>880</v>
      </c>
      <c r="G1141" s="2" t="s">
        <v>794</v>
      </c>
      <c r="H1141" s="62" t="s">
        <v>2516</v>
      </c>
      <c r="I1141" s="2"/>
      <c r="J1141" s="2"/>
      <c r="K1141" s="2"/>
      <c r="L1141" s="2"/>
      <c r="N1141" s="2"/>
    </row>
    <row r="1142" spans="1:14" ht="12.5">
      <c r="A1142">
        <v>1141</v>
      </c>
      <c r="B1142" s="11">
        <v>43637</v>
      </c>
      <c r="C1142" s="2" t="s">
        <v>729</v>
      </c>
      <c r="D1142" s="12" t="s">
        <v>794</v>
      </c>
      <c r="E1142" s="3"/>
      <c r="F1142" s="2" t="s">
        <v>880</v>
      </c>
      <c r="G1142" s="2" t="s">
        <v>11</v>
      </c>
      <c r="H1142" s="62" t="s">
        <v>2517</v>
      </c>
      <c r="I1142" s="2"/>
      <c r="J1142" s="2"/>
      <c r="K1142" s="2"/>
      <c r="L1142" s="2"/>
      <c r="N1142" s="2"/>
    </row>
    <row r="1143" spans="1:14" ht="12.5">
      <c r="A1143">
        <v>1142</v>
      </c>
      <c r="B1143" s="11">
        <v>43640</v>
      </c>
      <c r="C1143" s="2" t="s">
        <v>324</v>
      </c>
      <c r="D1143" s="12" t="s">
        <v>794</v>
      </c>
      <c r="E1143" s="3"/>
      <c r="F1143" s="2" t="s">
        <v>881</v>
      </c>
      <c r="G1143" s="2" t="s">
        <v>825</v>
      </c>
      <c r="H1143" s="62" t="s">
        <v>2518</v>
      </c>
      <c r="I1143" s="2"/>
      <c r="J1143" s="2"/>
      <c r="K1143" s="2"/>
      <c r="L1143" s="2"/>
      <c r="N1143" s="2"/>
    </row>
    <row r="1144" spans="1:14" ht="12.5">
      <c r="A1144">
        <v>1143</v>
      </c>
      <c r="B1144" s="11">
        <v>43640</v>
      </c>
      <c r="C1144" s="2" t="s">
        <v>157</v>
      </c>
      <c r="D1144" s="12">
        <v>9000000</v>
      </c>
      <c r="E1144" s="3"/>
      <c r="F1144" s="2" t="s">
        <v>881</v>
      </c>
      <c r="G1144" s="2" t="s">
        <v>2519</v>
      </c>
      <c r="H1144" s="62" t="s">
        <v>2520</v>
      </c>
      <c r="I1144" s="2"/>
      <c r="J1144" s="2"/>
      <c r="K1144" s="2"/>
      <c r="L1144" s="2"/>
      <c r="N1144" s="2"/>
    </row>
    <row r="1145" spans="1:14" ht="12.5">
      <c r="A1145">
        <v>1144</v>
      </c>
      <c r="B1145" s="11">
        <v>43640</v>
      </c>
      <c r="C1145" s="2" t="s">
        <v>378</v>
      </c>
      <c r="D1145" s="12">
        <v>100000</v>
      </c>
      <c r="E1145" s="3"/>
      <c r="F1145" s="6" t="s">
        <v>891</v>
      </c>
      <c r="G1145" s="2" t="s">
        <v>794</v>
      </c>
      <c r="H1145" s="62" t="s">
        <v>2521</v>
      </c>
      <c r="I1145" s="2"/>
      <c r="J1145" s="2"/>
      <c r="K1145" s="2"/>
      <c r="L1145" s="2"/>
      <c r="N1145" s="2"/>
    </row>
    <row r="1146" spans="1:14" ht="12.5">
      <c r="A1146">
        <v>1145</v>
      </c>
      <c r="B1146" s="11">
        <v>43641</v>
      </c>
      <c r="C1146" s="2" t="s">
        <v>172</v>
      </c>
      <c r="D1146" s="12" t="s">
        <v>794</v>
      </c>
      <c r="E1146" s="3"/>
      <c r="F1146" s="2" t="s">
        <v>883</v>
      </c>
      <c r="G1146" s="2" t="s">
        <v>2522</v>
      </c>
      <c r="H1146" s="62" t="s">
        <v>2523</v>
      </c>
      <c r="I1146" s="2"/>
      <c r="J1146" s="2"/>
      <c r="K1146" s="2"/>
      <c r="L1146" s="2"/>
      <c r="N1146" s="2"/>
    </row>
    <row r="1147" spans="1:14" ht="12.5">
      <c r="A1147">
        <v>1146</v>
      </c>
      <c r="B1147" s="11">
        <v>43641</v>
      </c>
      <c r="C1147" s="2" t="s">
        <v>311</v>
      </c>
      <c r="D1147" s="12" t="s">
        <v>794</v>
      </c>
      <c r="E1147" s="3"/>
      <c r="F1147" s="2" t="s">
        <v>881</v>
      </c>
      <c r="G1147" s="2" t="s">
        <v>2524</v>
      </c>
      <c r="H1147" s="62" t="s">
        <v>2525</v>
      </c>
      <c r="I1147" s="2"/>
      <c r="J1147" s="2"/>
      <c r="K1147" s="2"/>
      <c r="L1147" s="2"/>
      <c r="N1147" s="2"/>
    </row>
    <row r="1148" spans="1:14" ht="12.5">
      <c r="A1148">
        <v>1147</v>
      </c>
      <c r="B1148" s="11">
        <v>43641</v>
      </c>
      <c r="C1148" s="2" t="s">
        <v>787</v>
      </c>
      <c r="D1148" s="12" t="s">
        <v>794</v>
      </c>
      <c r="E1148" s="3"/>
      <c r="F1148" s="2" t="s">
        <v>880</v>
      </c>
      <c r="G1148" s="2" t="s">
        <v>27</v>
      </c>
      <c r="H1148" s="62" t="s">
        <v>2526</v>
      </c>
      <c r="I1148" s="2"/>
      <c r="J1148" s="2"/>
      <c r="K1148" s="2"/>
      <c r="L1148" s="2"/>
      <c r="N1148" s="2"/>
    </row>
    <row r="1149" spans="1:14" ht="12.5">
      <c r="A1149">
        <v>1148</v>
      </c>
      <c r="B1149" s="11">
        <v>43641</v>
      </c>
      <c r="C1149" s="2" t="s">
        <v>311</v>
      </c>
      <c r="D1149" s="12">
        <v>150000</v>
      </c>
      <c r="E1149" s="111">
        <v>7.0000000000000007E-2</v>
      </c>
      <c r="F1149" s="2" t="s">
        <v>880</v>
      </c>
      <c r="G1149" s="2" t="s">
        <v>836</v>
      </c>
      <c r="H1149" s="62" t="s">
        <v>2527</v>
      </c>
      <c r="I1149" s="2"/>
      <c r="J1149" s="2"/>
      <c r="K1149" s="2"/>
      <c r="L1149" s="2"/>
      <c r="N1149" s="2"/>
    </row>
    <row r="1150" spans="1:14" ht="12.5">
      <c r="A1150">
        <v>1149</v>
      </c>
      <c r="B1150" s="11">
        <v>43641</v>
      </c>
      <c r="C1150" s="2" t="s">
        <v>487</v>
      </c>
      <c r="D1150" s="12">
        <v>75000</v>
      </c>
      <c r="E1150" s="3"/>
      <c r="F1150" s="2" t="s">
        <v>900</v>
      </c>
      <c r="G1150" s="2" t="s">
        <v>2528</v>
      </c>
      <c r="H1150" s="62" t="s">
        <v>2529</v>
      </c>
      <c r="I1150" s="2"/>
      <c r="J1150" s="2"/>
      <c r="K1150" s="2"/>
      <c r="L1150" s="2"/>
      <c r="N1150" s="2"/>
    </row>
    <row r="1151" spans="1:14" ht="12.5">
      <c r="A1151">
        <v>1150</v>
      </c>
      <c r="B1151" s="11">
        <v>43641</v>
      </c>
      <c r="C1151" s="2" t="s">
        <v>522</v>
      </c>
      <c r="D1151" s="12">
        <v>8300</v>
      </c>
      <c r="E1151" s="3"/>
      <c r="F1151" s="2" t="s">
        <v>900</v>
      </c>
      <c r="G1151" s="2" t="s">
        <v>2530</v>
      </c>
      <c r="H1151" s="13" t="s">
        <v>2531</v>
      </c>
      <c r="I1151" s="2"/>
      <c r="J1151" s="2"/>
      <c r="K1151" s="2"/>
      <c r="L1151" s="2"/>
      <c r="N1151" s="2"/>
    </row>
    <row r="1152" spans="1:14" ht="12.5">
      <c r="A1152">
        <v>1151</v>
      </c>
      <c r="B1152" s="11">
        <v>43641</v>
      </c>
      <c r="C1152" s="2" t="s">
        <v>644</v>
      </c>
      <c r="D1152" s="12">
        <v>8300</v>
      </c>
      <c r="E1152" s="3"/>
      <c r="F1152" s="2" t="s">
        <v>900</v>
      </c>
      <c r="G1152" s="2" t="s">
        <v>2530</v>
      </c>
      <c r="H1152" s="13" t="s">
        <v>2531</v>
      </c>
      <c r="I1152" s="2"/>
      <c r="J1152" s="2"/>
      <c r="K1152" s="2"/>
      <c r="L1152" s="2"/>
      <c r="N1152" s="2"/>
    </row>
    <row r="1153" spans="1:14" ht="12.5">
      <c r="A1153">
        <v>1152</v>
      </c>
      <c r="B1153" s="11">
        <v>43641</v>
      </c>
      <c r="C1153" s="2" t="s">
        <v>606</v>
      </c>
      <c r="D1153" s="12">
        <v>8300</v>
      </c>
      <c r="E1153" s="3"/>
      <c r="F1153" s="2" t="s">
        <v>900</v>
      </c>
      <c r="G1153" s="2" t="s">
        <v>2530</v>
      </c>
      <c r="H1153" s="13" t="s">
        <v>2531</v>
      </c>
      <c r="I1153" s="2"/>
      <c r="J1153" s="2"/>
      <c r="K1153" s="2"/>
      <c r="L1153" s="2"/>
      <c r="N1153" s="2"/>
    </row>
    <row r="1154" spans="1:14" ht="12.5">
      <c r="A1154">
        <v>1153</v>
      </c>
      <c r="B1154" s="11">
        <v>43641</v>
      </c>
      <c r="C1154" s="2" t="s">
        <v>564</v>
      </c>
      <c r="D1154" s="12">
        <v>8300</v>
      </c>
      <c r="E1154" s="3"/>
      <c r="F1154" s="2" t="s">
        <v>900</v>
      </c>
      <c r="G1154" s="2" t="s">
        <v>2530</v>
      </c>
      <c r="H1154" s="13" t="s">
        <v>2531</v>
      </c>
      <c r="I1154" s="2"/>
      <c r="J1154" s="2"/>
      <c r="K1154" s="2"/>
      <c r="L1154" s="2"/>
      <c r="N1154" s="2"/>
    </row>
    <row r="1155" spans="1:14" ht="12.5">
      <c r="A1155">
        <v>1154</v>
      </c>
      <c r="B1155" s="11">
        <v>43641</v>
      </c>
      <c r="C1155" s="2" t="s">
        <v>567</v>
      </c>
      <c r="D1155" s="12">
        <v>8300</v>
      </c>
      <c r="E1155" s="3"/>
      <c r="F1155" s="2" t="s">
        <v>900</v>
      </c>
      <c r="G1155" s="2" t="s">
        <v>2530</v>
      </c>
      <c r="H1155" s="13" t="s">
        <v>2531</v>
      </c>
      <c r="I1155" s="2"/>
      <c r="J1155" s="2"/>
      <c r="K1155" s="2"/>
      <c r="L1155" s="2"/>
      <c r="N1155" s="2"/>
    </row>
    <row r="1156" spans="1:14" ht="12.5">
      <c r="A1156">
        <v>1155</v>
      </c>
      <c r="B1156" s="11">
        <v>43641</v>
      </c>
      <c r="C1156" s="2" t="s">
        <v>682</v>
      </c>
      <c r="D1156" s="12">
        <v>8300</v>
      </c>
      <c r="E1156" s="3"/>
      <c r="F1156" s="2" t="s">
        <v>900</v>
      </c>
      <c r="G1156" s="2" t="s">
        <v>2530</v>
      </c>
      <c r="H1156" s="13" t="s">
        <v>2531</v>
      </c>
      <c r="I1156" s="2"/>
      <c r="J1156" s="2"/>
      <c r="K1156" s="2"/>
      <c r="L1156" s="2"/>
      <c r="N1156" s="2"/>
    </row>
    <row r="1157" spans="1:14" ht="12.5">
      <c r="A1157">
        <v>1156</v>
      </c>
      <c r="B1157" s="11">
        <v>43642</v>
      </c>
      <c r="C1157" s="2" t="s">
        <v>528</v>
      </c>
      <c r="D1157" s="12" t="s">
        <v>794</v>
      </c>
      <c r="E1157" s="111">
        <v>0.5</v>
      </c>
      <c r="F1157" s="2" t="s">
        <v>880</v>
      </c>
      <c r="G1157" s="2" t="s">
        <v>1645</v>
      </c>
      <c r="H1157" s="62" t="s">
        <v>2532</v>
      </c>
      <c r="I1157" s="2"/>
      <c r="J1157" s="2"/>
      <c r="K1157" s="2"/>
      <c r="L1157" s="2"/>
      <c r="N1157" s="2"/>
    </row>
    <row r="1158" spans="1:14" ht="12.5">
      <c r="A1158">
        <v>1157</v>
      </c>
      <c r="B1158" s="11">
        <v>43642</v>
      </c>
      <c r="C1158" s="2" t="s">
        <v>164</v>
      </c>
      <c r="D1158" s="12">
        <v>6500000</v>
      </c>
      <c r="E1158" s="3"/>
      <c r="F1158" s="2" t="s">
        <v>881</v>
      </c>
      <c r="G1158" s="2" t="s">
        <v>2533</v>
      </c>
      <c r="H1158" s="62" t="s">
        <v>2534</v>
      </c>
      <c r="I1158" s="2"/>
      <c r="J1158" s="2"/>
      <c r="K1158" s="2"/>
      <c r="L1158" s="2"/>
      <c r="N1158" s="2"/>
    </row>
    <row r="1159" spans="1:14" ht="12.5">
      <c r="A1159">
        <v>1158</v>
      </c>
      <c r="B1159" s="11">
        <v>43643</v>
      </c>
      <c r="C1159" s="2" t="s">
        <v>277</v>
      </c>
      <c r="D1159" s="12">
        <v>1055000</v>
      </c>
      <c r="E1159" s="3"/>
      <c r="F1159" s="2" t="s">
        <v>887</v>
      </c>
      <c r="G1159" s="2" t="s">
        <v>918</v>
      </c>
      <c r="H1159" s="62" t="s">
        <v>2535</v>
      </c>
      <c r="I1159" s="2"/>
      <c r="J1159" s="2"/>
      <c r="K1159" s="2"/>
      <c r="L1159" s="2"/>
      <c r="N1159" s="2"/>
    </row>
    <row r="1160" spans="1:14" ht="12.5">
      <c r="A1160">
        <v>1159</v>
      </c>
      <c r="B1160" s="11">
        <v>43643</v>
      </c>
      <c r="C1160" s="2" t="s">
        <v>439</v>
      </c>
      <c r="D1160" s="12">
        <v>60000</v>
      </c>
      <c r="E1160" s="3"/>
      <c r="F1160" s="2" t="s">
        <v>900</v>
      </c>
      <c r="G1160" s="2" t="s">
        <v>14</v>
      </c>
      <c r="H1160" s="62" t="s">
        <v>2536</v>
      </c>
      <c r="I1160" s="2"/>
      <c r="J1160" s="2"/>
      <c r="K1160" s="2"/>
      <c r="L1160" s="2"/>
      <c r="N1160" s="2"/>
    </row>
    <row r="1161" spans="1:14" ht="12.5">
      <c r="A1161">
        <v>1160</v>
      </c>
      <c r="B1161" s="11">
        <v>43644</v>
      </c>
      <c r="C1161" s="115" t="s">
        <v>466</v>
      </c>
      <c r="D1161" s="12" t="s">
        <v>794</v>
      </c>
      <c r="E1161" s="3"/>
      <c r="F1161" s="2" t="s">
        <v>880</v>
      </c>
      <c r="G1161" s="2" t="s">
        <v>2538</v>
      </c>
      <c r="H1161" s="116" t="s">
        <v>2539</v>
      </c>
      <c r="I1161" s="2"/>
      <c r="J1161" s="2"/>
      <c r="K1161" s="2"/>
      <c r="L1161" s="2"/>
      <c r="N1161" s="2"/>
    </row>
    <row r="1162" spans="1:14" ht="12.5">
      <c r="A1162">
        <v>1161</v>
      </c>
      <c r="B1162" s="11">
        <v>43644</v>
      </c>
      <c r="C1162" s="2" t="s">
        <v>154</v>
      </c>
      <c r="D1162" s="12">
        <v>6870000</v>
      </c>
      <c r="E1162" s="3"/>
      <c r="F1162" s="2" t="s">
        <v>882</v>
      </c>
      <c r="G1162" s="2" t="s">
        <v>794</v>
      </c>
      <c r="H1162" s="62" t="s">
        <v>2540</v>
      </c>
      <c r="I1162" s="2"/>
      <c r="J1162" s="2"/>
      <c r="K1162" s="2"/>
      <c r="L1162" s="2"/>
      <c r="N1162" s="2"/>
    </row>
    <row r="1163" spans="1:14" ht="12.5">
      <c r="A1163">
        <v>1162</v>
      </c>
      <c r="B1163" s="11">
        <v>43645</v>
      </c>
      <c r="C1163" s="2" t="s">
        <v>367</v>
      </c>
      <c r="D1163" s="12" t="s">
        <v>794</v>
      </c>
      <c r="E1163" s="3"/>
      <c r="F1163" s="2" t="s">
        <v>880</v>
      </c>
      <c r="G1163" s="2" t="s">
        <v>35</v>
      </c>
      <c r="H1163" s="62" t="s">
        <v>2541</v>
      </c>
      <c r="I1163" s="2"/>
      <c r="J1163" s="2"/>
      <c r="K1163" s="2"/>
      <c r="L1163" s="2"/>
      <c r="N1163" s="2"/>
    </row>
    <row r="1164" spans="1:14" ht="12.5">
      <c r="A1164">
        <v>1163</v>
      </c>
      <c r="B1164" s="11">
        <v>43648</v>
      </c>
      <c r="C1164" s="2" t="s">
        <v>675</v>
      </c>
      <c r="D1164" s="12" t="s">
        <v>794</v>
      </c>
      <c r="E1164" s="111">
        <v>0.15</v>
      </c>
      <c r="F1164" s="2" t="s">
        <v>880</v>
      </c>
      <c r="G1164" s="2" t="s">
        <v>794</v>
      </c>
      <c r="H1164" s="62" t="s">
        <v>2542</v>
      </c>
      <c r="I1164" s="2"/>
      <c r="J1164" s="2"/>
      <c r="K1164" s="2"/>
      <c r="L1164" s="2"/>
      <c r="N1164" s="2"/>
    </row>
    <row r="1165" spans="1:14" ht="12.5">
      <c r="A1165">
        <v>1164</v>
      </c>
      <c r="B1165" s="11">
        <v>43648</v>
      </c>
      <c r="C1165" s="2" t="s">
        <v>120</v>
      </c>
      <c r="D1165" s="12">
        <v>4500000</v>
      </c>
      <c r="E1165" s="3"/>
      <c r="F1165" s="2" t="s">
        <v>880</v>
      </c>
      <c r="G1165" s="2" t="s">
        <v>2543</v>
      </c>
      <c r="H1165" s="62" t="s">
        <v>2544</v>
      </c>
      <c r="I1165" s="2"/>
      <c r="J1165" s="2"/>
      <c r="K1165" s="2"/>
      <c r="L1165" s="2"/>
      <c r="N1165" s="2"/>
    </row>
    <row r="1166" spans="1:14" ht="12.5">
      <c r="A1166">
        <v>1165</v>
      </c>
      <c r="B1166" s="11">
        <v>43654</v>
      </c>
      <c r="C1166" s="2" t="s">
        <v>698</v>
      </c>
      <c r="D1166" s="12" t="s">
        <v>794</v>
      </c>
      <c r="E1166" s="3"/>
      <c r="F1166" s="2" t="s">
        <v>881</v>
      </c>
      <c r="G1166" s="2" t="s">
        <v>2545</v>
      </c>
      <c r="H1166" s="62" t="s">
        <v>2546</v>
      </c>
      <c r="I1166" s="2"/>
      <c r="J1166" s="2"/>
      <c r="K1166" s="2"/>
      <c r="L1166" s="2"/>
      <c r="N1166" s="2"/>
    </row>
    <row r="1167" spans="1:14" ht="12.5">
      <c r="A1167">
        <v>1166</v>
      </c>
      <c r="B1167" s="11">
        <v>43654</v>
      </c>
      <c r="C1167" s="2" t="s">
        <v>133</v>
      </c>
      <c r="D1167" s="105">
        <v>1120000</v>
      </c>
      <c r="E1167" s="117"/>
      <c r="F1167" s="2" t="s">
        <v>887</v>
      </c>
      <c r="G1167" s="2" t="s">
        <v>2547</v>
      </c>
      <c r="H1167" s="114" t="s">
        <v>2548</v>
      </c>
      <c r="I1167" s="2"/>
      <c r="J1167" s="2"/>
      <c r="K1167" s="2"/>
      <c r="L1167" s="2"/>
      <c r="N1167" s="2"/>
    </row>
    <row r="1168" spans="1:14" ht="12.5">
      <c r="A1168">
        <v>1167</v>
      </c>
      <c r="B1168" s="11">
        <v>43654</v>
      </c>
      <c r="C1168" s="2" t="s">
        <v>2136</v>
      </c>
      <c r="D1168" s="12">
        <v>120000</v>
      </c>
      <c r="E1168" s="3"/>
      <c r="F1168" s="2" t="s">
        <v>880</v>
      </c>
      <c r="G1168" s="2" t="s">
        <v>2549</v>
      </c>
      <c r="H1168" s="62" t="s">
        <v>2550</v>
      </c>
      <c r="I1168" s="2"/>
      <c r="J1168" s="2"/>
      <c r="K1168" s="2"/>
      <c r="L1168" s="2"/>
      <c r="N1168" s="2"/>
    </row>
    <row r="1169" spans="1:14" ht="12.5">
      <c r="A1169">
        <v>1168</v>
      </c>
      <c r="B1169" s="11">
        <v>43654</v>
      </c>
      <c r="C1169" s="2" t="s">
        <v>2551</v>
      </c>
      <c r="D1169" s="12">
        <v>120000</v>
      </c>
      <c r="E1169" s="3"/>
      <c r="F1169" s="2" t="s">
        <v>880</v>
      </c>
      <c r="G1169" s="2" t="s">
        <v>2549</v>
      </c>
      <c r="H1169" s="62" t="s">
        <v>2550</v>
      </c>
      <c r="I1169" s="2"/>
      <c r="J1169" s="2"/>
      <c r="K1169" s="2"/>
      <c r="L1169" s="2"/>
      <c r="N1169" s="2"/>
    </row>
    <row r="1170" spans="1:14" ht="12.5">
      <c r="A1170">
        <v>1169</v>
      </c>
      <c r="B1170" s="9">
        <v>43655</v>
      </c>
      <c r="C1170" s="6" t="s">
        <v>2552</v>
      </c>
      <c r="D1170" s="8" t="s">
        <v>794</v>
      </c>
      <c r="E1170" s="8"/>
      <c r="F1170" s="6" t="s">
        <v>887</v>
      </c>
      <c r="G1170" s="6" t="s">
        <v>2553</v>
      </c>
      <c r="H1170" s="62" t="s">
        <v>2554</v>
      </c>
      <c r="I1170" s="2"/>
      <c r="J1170" s="2"/>
      <c r="K1170" s="2"/>
      <c r="L1170" s="2"/>
      <c r="N1170" s="2"/>
    </row>
    <row r="1171" spans="1:14" ht="12.5">
      <c r="A1171">
        <v>1170</v>
      </c>
      <c r="B1171" s="9">
        <v>43655</v>
      </c>
      <c r="C1171" s="6" t="s">
        <v>131</v>
      </c>
      <c r="D1171" s="8">
        <v>9300000</v>
      </c>
      <c r="E1171" s="8"/>
      <c r="F1171" s="6" t="s">
        <v>883</v>
      </c>
      <c r="G1171" s="6" t="s">
        <v>2555</v>
      </c>
      <c r="H1171" s="62" t="s">
        <v>2556</v>
      </c>
      <c r="I1171" s="2"/>
      <c r="J1171" s="2"/>
      <c r="K1171" s="2"/>
      <c r="L1171" s="2"/>
      <c r="N1171" s="2"/>
    </row>
    <row r="1172" spans="1:14" ht="12.5">
      <c r="A1172">
        <v>1171</v>
      </c>
      <c r="B1172" s="11">
        <v>43656</v>
      </c>
      <c r="C1172" s="115" t="s">
        <v>115</v>
      </c>
      <c r="D1172" s="12">
        <v>50000000</v>
      </c>
      <c r="E1172" s="3"/>
      <c r="F1172" s="2" t="s">
        <v>881</v>
      </c>
      <c r="G1172" s="2" t="s">
        <v>908</v>
      </c>
      <c r="H1172" s="62" t="s">
        <v>2557</v>
      </c>
      <c r="I1172" s="2"/>
      <c r="J1172" s="2"/>
      <c r="K1172" s="2"/>
      <c r="L1172" s="2"/>
      <c r="N1172" s="2"/>
    </row>
    <row r="1173" spans="1:14" ht="12.5">
      <c r="A1173">
        <v>1172</v>
      </c>
      <c r="B1173" s="11">
        <v>43657</v>
      </c>
      <c r="C1173" s="2" t="s">
        <v>299</v>
      </c>
      <c r="D1173" s="12">
        <v>320000</v>
      </c>
      <c r="E1173" s="3"/>
      <c r="F1173" s="2" t="s">
        <v>880</v>
      </c>
      <c r="G1173" s="2" t="s">
        <v>2558</v>
      </c>
      <c r="H1173" s="62" t="s">
        <v>2559</v>
      </c>
      <c r="I1173" s="2"/>
      <c r="J1173" s="2"/>
      <c r="K1173" s="2"/>
      <c r="L1173" s="2"/>
      <c r="N1173" s="2"/>
    </row>
    <row r="1174" spans="1:14" ht="12.5">
      <c r="A1174">
        <v>1173</v>
      </c>
      <c r="B1174" s="118">
        <v>43657</v>
      </c>
      <c r="C1174" s="2" t="s">
        <v>2560</v>
      </c>
      <c r="D1174" s="105" t="s">
        <v>794</v>
      </c>
      <c r="E1174" s="2"/>
      <c r="F1174" s="2" t="s">
        <v>900</v>
      </c>
      <c r="G1174" s="2" t="s">
        <v>2561</v>
      </c>
      <c r="H1174" s="62" t="s">
        <v>2562</v>
      </c>
      <c r="I1174" s="2"/>
      <c r="J1174" s="2"/>
      <c r="K1174" s="2"/>
      <c r="L1174" s="2"/>
      <c r="M1174" s="2"/>
      <c r="N1174" s="2"/>
    </row>
    <row r="1175" spans="1:14" ht="12.5">
      <c r="A1175">
        <v>1174</v>
      </c>
      <c r="B1175" s="11">
        <v>43659</v>
      </c>
      <c r="C1175" s="2" t="s">
        <v>630</v>
      </c>
      <c r="D1175" s="12">
        <v>500000</v>
      </c>
      <c r="E1175" s="3"/>
      <c r="F1175" s="2" t="s">
        <v>880</v>
      </c>
      <c r="G1175" s="2" t="s">
        <v>2563</v>
      </c>
      <c r="H1175" s="62" t="s">
        <v>2564</v>
      </c>
      <c r="I1175" s="2"/>
      <c r="J1175" s="2"/>
      <c r="K1175" s="2"/>
      <c r="L1175" s="2"/>
      <c r="N1175" s="2"/>
    </row>
    <row r="1176" spans="1:14" ht="12.5">
      <c r="A1176">
        <v>1175</v>
      </c>
      <c r="B1176" s="11">
        <v>43661</v>
      </c>
      <c r="C1176" s="2" t="s">
        <v>2565</v>
      </c>
      <c r="D1176" s="12" t="s">
        <v>794</v>
      </c>
      <c r="E1176" s="3"/>
      <c r="F1176" s="2" t="s">
        <v>880</v>
      </c>
      <c r="G1176" s="2" t="s">
        <v>38</v>
      </c>
      <c r="H1176" s="13" t="s">
        <v>2566</v>
      </c>
      <c r="I1176" s="2"/>
      <c r="J1176" s="2"/>
      <c r="K1176" s="2"/>
      <c r="L1176" s="2"/>
      <c r="N1176" s="2"/>
    </row>
    <row r="1177" spans="1:14" ht="12.5">
      <c r="A1177">
        <v>1176</v>
      </c>
      <c r="B1177" s="11">
        <v>43661</v>
      </c>
      <c r="C1177" s="2" t="s">
        <v>684</v>
      </c>
      <c r="D1177" s="12">
        <v>100000</v>
      </c>
      <c r="E1177" s="3"/>
      <c r="F1177" s="2" t="s">
        <v>880</v>
      </c>
      <c r="G1177" s="2" t="s">
        <v>2567</v>
      </c>
      <c r="H1177" s="62" t="s">
        <v>2568</v>
      </c>
      <c r="I1177" s="2"/>
      <c r="J1177" s="2"/>
      <c r="K1177" s="2"/>
      <c r="L1177" s="2"/>
      <c r="N1177" s="2"/>
    </row>
    <row r="1178" spans="1:14" ht="12.5">
      <c r="A1178">
        <v>1177</v>
      </c>
      <c r="B1178" s="11">
        <v>43662</v>
      </c>
      <c r="C1178" s="2" t="s">
        <v>775</v>
      </c>
      <c r="D1178" s="12" t="s">
        <v>794</v>
      </c>
      <c r="E1178" s="3"/>
      <c r="F1178" s="2" t="s">
        <v>880</v>
      </c>
      <c r="G1178" s="2" t="s">
        <v>2569</v>
      </c>
      <c r="H1178" s="62" t="s">
        <v>2570</v>
      </c>
      <c r="I1178" s="2"/>
      <c r="J1178" s="2"/>
      <c r="K1178" s="2"/>
      <c r="L1178" s="2"/>
      <c r="N1178" s="2"/>
    </row>
    <row r="1179" spans="1:14" ht="12.5">
      <c r="A1179">
        <v>1178</v>
      </c>
      <c r="B1179" s="11">
        <v>43663</v>
      </c>
      <c r="C1179" s="2" t="s">
        <v>2571</v>
      </c>
      <c r="D1179" s="12" t="s">
        <v>794</v>
      </c>
      <c r="E1179" s="3"/>
      <c r="F1179" s="2" t="s">
        <v>887</v>
      </c>
      <c r="G1179" s="2" t="s">
        <v>2572</v>
      </c>
      <c r="H1179" s="13" t="s">
        <v>2573</v>
      </c>
      <c r="I1179" s="2"/>
      <c r="J1179" s="2"/>
      <c r="K1179" s="2"/>
      <c r="L1179" s="2"/>
      <c r="N1179" s="2"/>
    </row>
    <row r="1180" spans="1:14" ht="12.5">
      <c r="A1180">
        <v>1179</v>
      </c>
      <c r="B1180" s="11">
        <v>43663</v>
      </c>
      <c r="C1180" s="2" t="s">
        <v>2574</v>
      </c>
      <c r="D1180" s="12" t="s">
        <v>794</v>
      </c>
      <c r="E1180" s="3"/>
      <c r="F1180" s="2" t="s">
        <v>887</v>
      </c>
      <c r="G1180" s="2" t="s">
        <v>922</v>
      </c>
      <c r="H1180" s="62" t="s">
        <v>2575</v>
      </c>
      <c r="I1180" s="2"/>
      <c r="J1180" s="2"/>
      <c r="K1180" s="2"/>
      <c r="L1180" s="2"/>
      <c r="N1180" s="2"/>
    </row>
    <row r="1181" spans="1:14" ht="12.5">
      <c r="A1181">
        <v>1180</v>
      </c>
      <c r="B1181" s="11">
        <v>43663</v>
      </c>
      <c r="C1181" s="115" t="s">
        <v>1560</v>
      </c>
      <c r="D1181" s="12">
        <v>1400000</v>
      </c>
      <c r="E1181" s="3"/>
      <c r="F1181" s="2" t="s">
        <v>895</v>
      </c>
      <c r="G1181" s="2" t="s">
        <v>794</v>
      </c>
      <c r="H1181" s="62" t="s">
        <v>2576</v>
      </c>
      <c r="I1181" s="2"/>
      <c r="J1181" s="2"/>
      <c r="K1181" s="2"/>
      <c r="L1181" s="2"/>
      <c r="N1181" s="2"/>
    </row>
    <row r="1182" spans="1:14" ht="12.5">
      <c r="A1182">
        <v>1181</v>
      </c>
      <c r="B1182" s="63">
        <v>43669</v>
      </c>
      <c r="C1182" s="1" t="s">
        <v>343</v>
      </c>
      <c r="D1182" s="79">
        <v>60000</v>
      </c>
      <c r="F1182" s="1" t="s">
        <v>880</v>
      </c>
      <c r="G1182" s="1" t="s">
        <v>21</v>
      </c>
      <c r="H1182" s="62" t="s">
        <v>2577</v>
      </c>
      <c r="I1182" s="2"/>
      <c r="J1182" s="2"/>
      <c r="K1182" s="2"/>
      <c r="L1182" s="2"/>
      <c r="M1182" s="2"/>
      <c r="N1182" s="2"/>
    </row>
    <row r="1183" spans="1:14" ht="12.5">
      <c r="A1183">
        <v>1182</v>
      </c>
      <c r="B1183" s="11">
        <v>43671</v>
      </c>
      <c r="C1183" s="2" t="s">
        <v>437</v>
      </c>
      <c r="D1183" s="12">
        <v>330000</v>
      </c>
      <c r="E1183" s="3"/>
      <c r="F1183" s="2" t="s">
        <v>884</v>
      </c>
      <c r="G1183" s="2" t="s">
        <v>794</v>
      </c>
      <c r="H1183" s="62" t="s">
        <v>2578</v>
      </c>
    </row>
    <row r="1184" spans="1:14" ht="12.5">
      <c r="A1184">
        <v>1183</v>
      </c>
      <c r="B1184" s="11">
        <v>43676</v>
      </c>
      <c r="C1184" s="2" t="s">
        <v>2579</v>
      </c>
      <c r="D1184" s="12" t="s">
        <v>794</v>
      </c>
      <c r="E1184" s="111">
        <v>0.26</v>
      </c>
      <c r="F1184" s="2" t="s">
        <v>887</v>
      </c>
      <c r="G1184" s="2" t="s">
        <v>2580</v>
      </c>
      <c r="H1184" s="62" t="s">
        <v>2581</v>
      </c>
      <c r="I1184" s="2"/>
      <c r="J1184" s="2"/>
      <c r="K1184" s="2"/>
      <c r="L1184" s="2"/>
      <c r="N1184" s="2"/>
    </row>
    <row r="1185" spans="1:14" ht="12.5">
      <c r="A1185">
        <v>1184</v>
      </c>
      <c r="B1185" s="11">
        <v>43676</v>
      </c>
      <c r="C1185" s="2" t="s">
        <v>2582</v>
      </c>
      <c r="D1185" s="12">
        <v>562000</v>
      </c>
      <c r="E1185" s="3"/>
      <c r="F1185" s="2" t="s">
        <v>884</v>
      </c>
      <c r="G1185" s="2" t="s">
        <v>2583</v>
      </c>
      <c r="H1185" s="62" t="s">
        <v>2584</v>
      </c>
      <c r="I1185" s="2"/>
      <c r="J1185" s="2"/>
      <c r="K1185" s="2"/>
      <c r="L1185" s="2"/>
      <c r="N1185" s="2"/>
    </row>
    <row r="1186" spans="1:14" ht="12.5">
      <c r="A1186">
        <v>1185</v>
      </c>
      <c r="B1186" s="11">
        <v>43677</v>
      </c>
      <c r="C1186" s="2" t="s">
        <v>2585</v>
      </c>
      <c r="D1186" s="12" t="s">
        <v>794</v>
      </c>
      <c r="E1186" s="3"/>
      <c r="F1186" s="2" t="s">
        <v>881</v>
      </c>
      <c r="G1186" s="2" t="s">
        <v>2586</v>
      </c>
      <c r="H1186" s="62" t="s">
        <v>2587</v>
      </c>
      <c r="I1186" s="2"/>
      <c r="J1186" s="2"/>
      <c r="K1186" s="2"/>
      <c r="L1186" s="2"/>
      <c r="N1186" s="2"/>
    </row>
    <row r="1187" spans="1:14" ht="12.5">
      <c r="A1187">
        <v>1186</v>
      </c>
      <c r="B1187" s="11">
        <v>43679</v>
      </c>
      <c r="C1187" s="2" t="s">
        <v>2588</v>
      </c>
      <c r="D1187" s="12" t="s">
        <v>794</v>
      </c>
      <c r="E1187" s="3"/>
      <c r="F1187" s="2" t="s">
        <v>879</v>
      </c>
      <c r="G1187" s="2" t="s">
        <v>2589</v>
      </c>
      <c r="H1187" s="62" t="s">
        <v>2590</v>
      </c>
      <c r="I1187" s="2"/>
      <c r="J1187" s="2"/>
      <c r="K1187" s="2"/>
      <c r="L1187" s="2"/>
      <c r="N1187" s="2"/>
    </row>
    <row r="1188" spans="1:14" ht="12.5">
      <c r="A1188">
        <v>1187</v>
      </c>
      <c r="B1188" s="11">
        <v>43681</v>
      </c>
      <c r="C1188" s="2" t="s">
        <v>1129</v>
      </c>
      <c r="D1188" s="12">
        <v>1000000</v>
      </c>
      <c r="E1188" s="3"/>
      <c r="F1188" s="2" t="s">
        <v>879</v>
      </c>
      <c r="G1188" s="2" t="s">
        <v>1612</v>
      </c>
      <c r="H1188" s="62" t="s">
        <v>2591</v>
      </c>
      <c r="I1188" s="2"/>
      <c r="J1188" s="2"/>
      <c r="K1188" s="2"/>
      <c r="L1188" s="2"/>
      <c r="N1188" s="2"/>
    </row>
    <row r="1189" spans="1:14" ht="12.5">
      <c r="A1189">
        <v>1188</v>
      </c>
      <c r="B1189" s="11">
        <v>43683</v>
      </c>
      <c r="C1189" s="2" t="s">
        <v>605</v>
      </c>
      <c r="D1189" s="12">
        <v>25000</v>
      </c>
      <c r="E1189" s="111">
        <v>0.1</v>
      </c>
      <c r="F1189" s="2" t="s">
        <v>880</v>
      </c>
      <c r="G1189" s="2" t="s">
        <v>1864</v>
      </c>
      <c r="H1189" s="62" t="s">
        <v>2592</v>
      </c>
      <c r="I1189" s="2"/>
      <c r="J1189" s="2"/>
      <c r="K1189" s="2"/>
      <c r="L1189" s="2"/>
      <c r="N1189" s="2"/>
    </row>
    <row r="1190" spans="1:14" ht="12.5">
      <c r="A1190">
        <v>1189</v>
      </c>
      <c r="B1190" s="11">
        <v>43683</v>
      </c>
      <c r="C1190" s="2" t="s">
        <v>2593</v>
      </c>
      <c r="D1190" s="12">
        <v>25000</v>
      </c>
      <c r="E1190" s="111">
        <v>0.1</v>
      </c>
      <c r="F1190" s="2" t="s">
        <v>880</v>
      </c>
      <c r="G1190" s="2" t="s">
        <v>1864</v>
      </c>
      <c r="H1190" s="62" t="s">
        <v>2592</v>
      </c>
      <c r="I1190" s="2"/>
      <c r="J1190" s="2"/>
      <c r="K1190" s="2"/>
      <c r="L1190" s="2"/>
      <c r="N1190" s="2"/>
    </row>
    <row r="1191" spans="1:14" ht="12.5">
      <c r="A1191">
        <v>1190</v>
      </c>
      <c r="B1191" s="11">
        <v>43683</v>
      </c>
      <c r="C1191" s="2" t="s">
        <v>470</v>
      </c>
      <c r="D1191" s="12">
        <v>25000</v>
      </c>
      <c r="E1191" s="111">
        <v>0.1</v>
      </c>
      <c r="F1191" s="2" t="s">
        <v>880</v>
      </c>
      <c r="G1191" s="2" t="s">
        <v>1864</v>
      </c>
      <c r="H1191" s="62" t="s">
        <v>2592</v>
      </c>
      <c r="I1191" s="2"/>
      <c r="J1191" s="2"/>
      <c r="K1191" s="2"/>
      <c r="L1191" s="2"/>
      <c r="N1191" s="2"/>
    </row>
    <row r="1192" spans="1:14" ht="12.5">
      <c r="A1192">
        <v>1191</v>
      </c>
      <c r="B1192" s="11">
        <v>43683</v>
      </c>
      <c r="C1192" s="2" t="s">
        <v>2595</v>
      </c>
      <c r="D1192" s="12">
        <v>25000</v>
      </c>
      <c r="E1192" s="111">
        <v>0.1</v>
      </c>
      <c r="F1192" s="2" t="s">
        <v>880</v>
      </c>
      <c r="G1192" s="2" t="s">
        <v>1864</v>
      </c>
      <c r="H1192" s="62" t="s">
        <v>2592</v>
      </c>
      <c r="I1192" s="2"/>
      <c r="J1192" s="2"/>
      <c r="K1192" s="2"/>
      <c r="L1192" s="2"/>
      <c r="N1192" s="2"/>
    </row>
    <row r="1193" spans="1:14" ht="12.5">
      <c r="A1193">
        <v>1192</v>
      </c>
      <c r="B1193" s="11">
        <v>43683</v>
      </c>
      <c r="C1193" s="2" t="s">
        <v>2596</v>
      </c>
      <c r="D1193" s="12">
        <v>25000</v>
      </c>
      <c r="E1193" s="111">
        <v>0.1</v>
      </c>
      <c r="F1193" s="2" t="s">
        <v>880</v>
      </c>
      <c r="G1193" s="2" t="s">
        <v>1864</v>
      </c>
      <c r="H1193" s="62" t="s">
        <v>2592</v>
      </c>
      <c r="I1193" s="2"/>
      <c r="J1193" s="2"/>
      <c r="K1193" s="2"/>
      <c r="L1193" s="2"/>
      <c r="N1193" s="2"/>
    </row>
    <row r="1194" spans="1:14" ht="12.5">
      <c r="A1194">
        <v>1193</v>
      </c>
      <c r="B1194" s="11">
        <v>43684</v>
      </c>
      <c r="C1194" s="2" t="s">
        <v>2597</v>
      </c>
      <c r="D1194" s="12">
        <v>735000</v>
      </c>
      <c r="E1194" s="3"/>
      <c r="F1194" s="2" t="s">
        <v>880</v>
      </c>
      <c r="G1194" s="2" t="s">
        <v>2598</v>
      </c>
      <c r="H1194" s="62" t="s">
        <v>2599</v>
      </c>
      <c r="I1194" s="2"/>
      <c r="J1194" s="2"/>
      <c r="K1194" s="2"/>
      <c r="L1194" s="2"/>
      <c r="N1194" s="2"/>
    </row>
    <row r="1195" spans="1:14" ht="12.5">
      <c r="A1195">
        <v>1194</v>
      </c>
      <c r="B1195" s="11">
        <v>43669</v>
      </c>
      <c r="C1195" s="2" t="s">
        <v>965</v>
      </c>
      <c r="D1195" s="12">
        <v>3000000</v>
      </c>
      <c r="E1195" s="3"/>
      <c r="F1195" s="2" t="s">
        <v>887</v>
      </c>
      <c r="G1195" s="2" t="s">
        <v>1393</v>
      </c>
      <c r="H1195" s="1" t="s">
        <v>965</v>
      </c>
      <c r="I1195" s="2"/>
      <c r="J1195" s="2"/>
      <c r="K1195" s="2"/>
      <c r="L1195" s="2"/>
      <c r="N1195" s="2"/>
    </row>
    <row r="1196" spans="1:14" ht="12.5">
      <c r="A1196">
        <v>1195</v>
      </c>
      <c r="B1196" s="11">
        <v>43685</v>
      </c>
      <c r="C1196" s="2" t="s">
        <v>1298</v>
      </c>
      <c r="D1196" s="12">
        <v>2000000</v>
      </c>
      <c r="E1196" s="3"/>
      <c r="F1196" s="2" t="s">
        <v>892</v>
      </c>
      <c r="G1196" s="2" t="s">
        <v>2600</v>
      </c>
      <c r="H1196" s="62" t="s">
        <v>2601</v>
      </c>
      <c r="I1196" s="2"/>
      <c r="J1196" s="2"/>
      <c r="K1196" s="2"/>
      <c r="L1196" s="2"/>
      <c r="N1196" s="2"/>
    </row>
    <row r="1197" spans="1:14" ht="12.5">
      <c r="A1197">
        <v>1196</v>
      </c>
      <c r="B1197" s="11">
        <v>43685</v>
      </c>
      <c r="C1197" s="2" t="s">
        <v>2602</v>
      </c>
      <c r="D1197" s="12">
        <v>1000000</v>
      </c>
      <c r="E1197" s="3"/>
      <c r="F1197" s="2" t="s">
        <v>892</v>
      </c>
      <c r="G1197" s="2" t="s">
        <v>2603</v>
      </c>
      <c r="H1197" s="62" t="s">
        <v>2604</v>
      </c>
      <c r="I1197" s="2"/>
      <c r="J1197" s="2"/>
      <c r="K1197" s="2"/>
      <c r="L1197" s="2"/>
      <c r="N1197" s="2"/>
    </row>
    <row r="1198" spans="1:14" ht="12.5">
      <c r="A1198">
        <v>1197</v>
      </c>
      <c r="B1198" s="11"/>
      <c r="C1198" s="2" t="s">
        <v>357</v>
      </c>
      <c r="D1198" s="12">
        <v>30000</v>
      </c>
      <c r="E1198" s="3"/>
      <c r="F1198" s="2" t="s">
        <v>894</v>
      </c>
      <c r="G1198" s="2" t="s">
        <v>794</v>
      </c>
      <c r="H1198" s="2" t="s">
        <v>357</v>
      </c>
      <c r="I1198" s="2"/>
      <c r="J1198" s="2"/>
      <c r="K1198" s="2"/>
      <c r="L1198" s="2"/>
      <c r="N1198" s="2"/>
    </row>
    <row r="1199" spans="1:14" ht="12.5">
      <c r="A1199">
        <v>1198</v>
      </c>
      <c r="B1199" s="11">
        <v>43685</v>
      </c>
      <c r="C1199" s="2" t="s">
        <v>2605</v>
      </c>
      <c r="D1199" s="12" t="s">
        <v>794</v>
      </c>
      <c r="E1199" s="3"/>
      <c r="F1199" s="2" t="s">
        <v>894</v>
      </c>
      <c r="G1199" s="2" t="s">
        <v>192</v>
      </c>
      <c r="H1199" s="62" t="s">
        <v>2606</v>
      </c>
      <c r="I1199" s="2"/>
      <c r="J1199" s="2"/>
      <c r="K1199" s="2"/>
      <c r="L1199" s="2"/>
      <c r="N1199" s="2"/>
    </row>
    <row r="1200" spans="1:14" ht="12.5">
      <c r="A1200">
        <v>1199</v>
      </c>
      <c r="B1200" s="11">
        <v>43658</v>
      </c>
      <c r="C1200" s="2" t="s">
        <v>629</v>
      </c>
      <c r="D1200" s="12">
        <v>1300000</v>
      </c>
      <c r="E1200" s="3"/>
      <c r="F1200" s="2" t="s">
        <v>880</v>
      </c>
      <c r="G1200" s="2" t="s">
        <v>2607</v>
      </c>
      <c r="H1200" s="62" t="s">
        <v>2608</v>
      </c>
      <c r="I1200" s="2"/>
      <c r="J1200" s="2"/>
      <c r="K1200" s="2"/>
      <c r="L1200" s="2"/>
      <c r="N1200" s="2"/>
    </row>
    <row r="1201" spans="1:14" ht="12.5">
      <c r="A1201">
        <v>1200</v>
      </c>
      <c r="B1201" s="11">
        <v>43689</v>
      </c>
      <c r="C1201" s="2" t="s">
        <v>2609</v>
      </c>
      <c r="D1201" s="12">
        <v>100000</v>
      </c>
      <c r="E1201" s="3"/>
      <c r="F1201" s="2" t="s">
        <v>880</v>
      </c>
      <c r="G1201" s="2" t="s">
        <v>2610</v>
      </c>
      <c r="H1201" s="62" t="s">
        <v>2611</v>
      </c>
      <c r="I1201" s="2"/>
      <c r="J1201" s="2"/>
      <c r="K1201" s="2"/>
      <c r="L1201" s="2"/>
      <c r="N1201" s="2"/>
    </row>
    <row r="1202" spans="1:14" ht="12.5">
      <c r="A1202">
        <v>1201</v>
      </c>
      <c r="B1202" s="11">
        <v>43690</v>
      </c>
      <c r="C1202" s="2" t="s">
        <v>247</v>
      </c>
      <c r="D1202" s="12" t="s">
        <v>794</v>
      </c>
      <c r="E1202" s="3"/>
      <c r="F1202" s="2" t="s">
        <v>880</v>
      </c>
      <c r="G1202" s="2" t="s">
        <v>2612</v>
      </c>
      <c r="H1202" s="13" t="s">
        <v>2613</v>
      </c>
      <c r="I1202" s="2"/>
      <c r="J1202" s="2"/>
      <c r="K1202" s="2"/>
      <c r="L1202" s="2"/>
      <c r="N1202" s="2"/>
    </row>
    <row r="1203" spans="1:14" ht="12.5">
      <c r="A1203">
        <v>1202</v>
      </c>
      <c r="B1203" s="11">
        <v>43691</v>
      </c>
      <c r="C1203" s="2" t="s">
        <v>128</v>
      </c>
      <c r="D1203" s="12">
        <v>20000000</v>
      </c>
      <c r="E1203" s="3"/>
      <c r="F1203" s="2" t="s">
        <v>881</v>
      </c>
      <c r="G1203" s="2" t="s">
        <v>2614</v>
      </c>
      <c r="H1203" s="62" t="s">
        <v>2615</v>
      </c>
      <c r="I1203" s="2"/>
      <c r="J1203" s="2"/>
      <c r="K1203" s="2"/>
      <c r="L1203" s="2"/>
      <c r="N1203" s="2"/>
    </row>
    <row r="1204" spans="1:14" ht="12.5">
      <c r="A1204">
        <v>1203</v>
      </c>
      <c r="B1204" s="11">
        <v>43689</v>
      </c>
      <c r="C1204" s="2" t="s">
        <v>2616</v>
      </c>
      <c r="D1204" s="12">
        <v>150000</v>
      </c>
      <c r="E1204" s="3"/>
      <c r="F1204" s="2" t="s">
        <v>880</v>
      </c>
      <c r="G1204" s="2" t="s">
        <v>836</v>
      </c>
      <c r="H1204" s="13" t="s">
        <v>2617</v>
      </c>
      <c r="I1204" s="2"/>
      <c r="J1204" s="2"/>
      <c r="K1204" s="2"/>
      <c r="L1204" s="2"/>
      <c r="N1204" s="2"/>
    </row>
    <row r="1205" spans="1:14" ht="12.5">
      <c r="A1205">
        <v>1204</v>
      </c>
      <c r="B1205" s="11">
        <v>43691</v>
      </c>
      <c r="C1205" s="2" t="s">
        <v>128</v>
      </c>
      <c r="D1205" s="12">
        <v>10000000</v>
      </c>
      <c r="E1205" s="3"/>
      <c r="F1205" s="2" t="s">
        <v>884</v>
      </c>
      <c r="G1205" s="2" t="s">
        <v>794</v>
      </c>
      <c r="H1205" s="62" t="s">
        <v>2618</v>
      </c>
      <c r="I1205" s="2"/>
      <c r="J1205" s="2"/>
      <c r="K1205" s="2"/>
      <c r="L1205" s="2"/>
      <c r="N1205" s="2"/>
    </row>
    <row r="1206" spans="1:14" ht="12.5">
      <c r="A1206">
        <v>1205</v>
      </c>
      <c r="B1206" s="11">
        <v>43692</v>
      </c>
      <c r="C1206" s="2" t="s">
        <v>2619</v>
      </c>
      <c r="D1206" s="12">
        <v>500000</v>
      </c>
      <c r="E1206" s="3"/>
      <c r="F1206" s="2" t="s">
        <v>880</v>
      </c>
      <c r="G1206" s="2" t="s">
        <v>2620</v>
      </c>
      <c r="H1206" s="62" t="s">
        <v>2621</v>
      </c>
      <c r="I1206" s="2"/>
      <c r="J1206" s="2"/>
      <c r="K1206" s="2"/>
      <c r="L1206" s="2"/>
      <c r="N1206" s="2"/>
    </row>
    <row r="1207" spans="1:14" ht="12.5">
      <c r="A1207">
        <v>1206</v>
      </c>
      <c r="B1207" s="11">
        <v>43685</v>
      </c>
      <c r="C1207" s="2" t="s">
        <v>651</v>
      </c>
      <c r="D1207" s="12" t="s">
        <v>794</v>
      </c>
      <c r="E1207" s="3"/>
      <c r="F1207" s="2" t="s">
        <v>880</v>
      </c>
      <c r="G1207" s="2" t="s">
        <v>2622</v>
      </c>
      <c r="H1207" s="62" t="s">
        <v>2623</v>
      </c>
      <c r="I1207" s="2"/>
      <c r="J1207" s="2"/>
      <c r="K1207" s="2"/>
      <c r="L1207" s="2"/>
      <c r="N1207" s="2"/>
    </row>
    <row r="1208" spans="1:14" ht="12.5">
      <c r="A1208">
        <v>1207</v>
      </c>
      <c r="B1208" s="11">
        <v>42527</v>
      </c>
      <c r="C1208" s="2" t="s">
        <v>651</v>
      </c>
      <c r="D1208" s="12">
        <v>25000</v>
      </c>
      <c r="E1208" s="3"/>
      <c r="F1208" s="2" t="s">
        <v>900</v>
      </c>
      <c r="G1208" s="2" t="s">
        <v>2207</v>
      </c>
      <c r="H1208" s="13" t="s">
        <v>2624</v>
      </c>
      <c r="I1208" s="2"/>
      <c r="J1208" s="2"/>
      <c r="K1208" s="2"/>
      <c r="L1208" s="2"/>
      <c r="N1208" s="2"/>
    </row>
    <row r="1209" spans="1:14" ht="12.5">
      <c r="A1209">
        <v>1208</v>
      </c>
      <c r="B1209" s="11"/>
      <c r="C1209" s="2" t="s">
        <v>651</v>
      </c>
      <c r="D1209" s="12">
        <v>60000</v>
      </c>
      <c r="E1209" s="3"/>
      <c r="F1209" s="2" t="s">
        <v>894</v>
      </c>
      <c r="G1209" s="2" t="s">
        <v>2625</v>
      </c>
      <c r="H1209" s="13" t="s">
        <v>2624</v>
      </c>
      <c r="I1209" s="2"/>
      <c r="J1209" s="2"/>
      <c r="K1209" s="2"/>
      <c r="L1209" s="2"/>
      <c r="N1209" s="2"/>
    </row>
    <row r="1210" spans="1:14" ht="12.5">
      <c r="A1210">
        <v>1209</v>
      </c>
      <c r="B1210" s="11">
        <v>43321</v>
      </c>
      <c r="C1210" s="2" t="s">
        <v>651</v>
      </c>
      <c r="D1210" s="12">
        <v>10000</v>
      </c>
      <c r="E1210" s="3"/>
      <c r="F1210" s="2" t="s">
        <v>900</v>
      </c>
      <c r="G1210" s="2" t="s">
        <v>1950</v>
      </c>
      <c r="H1210" s="13" t="s">
        <v>2626</v>
      </c>
      <c r="I1210" s="2"/>
      <c r="J1210" s="2"/>
      <c r="K1210" s="2"/>
      <c r="L1210" s="2"/>
      <c r="N1210" s="2"/>
    </row>
    <row r="1211" spans="1:14" ht="12.5">
      <c r="A1211">
        <v>1210</v>
      </c>
      <c r="B1211" s="11">
        <v>42961</v>
      </c>
      <c r="C1211" s="2" t="s">
        <v>651</v>
      </c>
      <c r="D1211" s="12">
        <v>10000</v>
      </c>
      <c r="E1211" s="3"/>
      <c r="F1211" s="2" t="s">
        <v>900</v>
      </c>
      <c r="G1211" s="2" t="s">
        <v>875</v>
      </c>
      <c r="H1211" s="13" t="s">
        <v>2624</v>
      </c>
      <c r="I1211" s="2"/>
      <c r="J1211" s="2"/>
      <c r="K1211" s="2"/>
      <c r="L1211" s="2"/>
      <c r="N1211" s="2"/>
    </row>
    <row r="1212" spans="1:14" ht="12.5">
      <c r="A1212">
        <v>1211</v>
      </c>
      <c r="B1212" s="11">
        <v>42527</v>
      </c>
      <c r="C1212" s="2" t="s">
        <v>651</v>
      </c>
      <c r="D1212" s="12">
        <v>2000</v>
      </c>
      <c r="E1212" s="3"/>
      <c r="F1212" s="2" t="s">
        <v>900</v>
      </c>
      <c r="G1212" s="2" t="s">
        <v>2627</v>
      </c>
      <c r="H1212" s="2"/>
      <c r="I1212" s="2"/>
      <c r="J1212" s="2"/>
      <c r="K1212" s="2"/>
      <c r="L1212" s="2"/>
      <c r="N1212" s="2"/>
    </row>
    <row r="1213" spans="1:14" ht="12.5">
      <c r="A1213">
        <v>1212</v>
      </c>
      <c r="B1213" s="63">
        <v>43023</v>
      </c>
      <c r="C1213" s="119" t="s">
        <v>433</v>
      </c>
      <c r="D1213" s="12">
        <v>2000000</v>
      </c>
      <c r="E1213" s="3"/>
      <c r="F1213" s="2" t="s">
        <v>880</v>
      </c>
      <c r="G1213" s="2" t="s">
        <v>2628</v>
      </c>
      <c r="H1213" s="2" t="s">
        <v>2629</v>
      </c>
      <c r="I1213" s="2"/>
      <c r="J1213" s="2"/>
      <c r="K1213" s="2"/>
      <c r="L1213" s="2"/>
      <c r="N1213" s="2"/>
    </row>
    <row r="1214" spans="1:14" ht="12.5">
      <c r="A1214">
        <v>1213</v>
      </c>
      <c r="B1214" s="60">
        <v>42168</v>
      </c>
      <c r="C1214" s="45" t="s">
        <v>2630</v>
      </c>
      <c r="D1214" s="65" t="s">
        <v>794</v>
      </c>
      <c r="E1214" s="85">
        <v>0.25</v>
      </c>
      <c r="F1214" s="45" t="s">
        <v>887</v>
      </c>
      <c r="G1214" s="45" t="s">
        <v>1125</v>
      </c>
      <c r="H1214" s="62" t="s">
        <v>2631</v>
      </c>
      <c r="I1214" s="2"/>
      <c r="J1214" s="2"/>
      <c r="K1214" s="2"/>
      <c r="L1214" s="2"/>
      <c r="N1214" s="2"/>
    </row>
    <row r="1215" spans="1:14" ht="12.5">
      <c r="A1215">
        <v>1214</v>
      </c>
      <c r="B1215" s="11">
        <v>39097</v>
      </c>
      <c r="C1215" s="2" t="s">
        <v>2632</v>
      </c>
      <c r="D1215" s="12">
        <v>3700000</v>
      </c>
      <c r="E1215" s="3"/>
      <c r="F1215" s="2" t="s">
        <v>881</v>
      </c>
      <c r="G1215" s="2" t="s">
        <v>26</v>
      </c>
      <c r="H1215" s="62" t="s">
        <v>2633</v>
      </c>
      <c r="I1215" s="2"/>
      <c r="J1215" s="2"/>
      <c r="K1215" s="2"/>
      <c r="L1215" s="2"/>
      <c r="N1215" s="2"/>
    </row>
    <row r="1216" spans="1:14" ht="12.5">
      <c r="A1216">
        <v>1215</v>
      </c>
      <c r="B1216" s="11">
        <v>43696</v>
      </c>
      <c r="C1216" s="2" t="s">
        <v>2634</v>
      </c>
      <c r="D1216" s="12" t="s">
        <v>794</v>
      </c>
      <c r="F1216" s="119" t="s">
        <v>887</v>
      </c>
      <c r="G1216" s="2" t="s">
        <v>2635</v>
      </c>
      <c r="H1216" s="62" t="s">
        <v>2636</v>
      </c>
      <c r="I1216" s="2"/>
      <c r="J1216" s="2"/>
      <c r="K1216" s="2"/>
      <c r="L1216" s="2"/>
      <c r="N1216" s="2"/>
    </row>
    <row r="1217" spans="1:14" ht="12.5">
      <c r="A1217">
        <v>1216</v>
      </c>
      <c r="B1217" s="11">
        <v>43693</v>
      </c>
      <c r="C1217" s="2" t="s">
        <v>2637</v>
      </c>
      <c r="D1217" s="12" t="s">
        <v>794</v>
      </c>
      <c r="E1217" s="111">
        <v>0.25</v>
      </c>
      <c r="F1217" s="2" t="s">
        <v>892</v>
      </c>
      <c r="G1217" s="2" t="s">
        <v>2638</v>
      </c>
      <c r="H1217" s="62" t="s">
        <v>2639</v>
      </c>
      <c r="I1217" s="2"/>
      <c r="J1217" s="2"/>
      <c r="K1217" s="2"/>
      <c r="L1217" s="2"/>
      <c r="N1217" s="2"/>
    </row>
    <row r="1218" spans="1:14" ht="12.5">
      <c r="A1218">
        <v>1217</v>
      </c>
      <c r="B1218" s="120">
        <v>43697</v>
      </c>
      <c r="C1218" s="45" t="s">
        <v>559</v>
      </c>
      <c r="D1218" s="12">
        <v>65000</v>
      </c>
      <c r="E1218" s="45"/>
      <c r="F1218" s="45" t="s">
        <v>900</v>
      </c>
      <c r="G1218" s="93" t="s">
        <v>2640</v>
      </c>
      <c r="H1218" s="121" t="s">
        <v>2641</v>
      </c>
      <c r="I1218" s="2"/>
      <c r="J1218" s="2"/>
      <c r="K1218" s="2"/>
      <c r="L1218" s="2"/>
      <c r="N1218" s="2"/>
    </row>
    <row r="1219" spans="1:14" ht="12.5">
      <c r="A1219">
        <v>1218</v>
      </c>
      <c r="B1219" s="120">
        <v>43697</v>
      </c>
      <c r="C1219" s="45" t="s">
        <v>2642</v>
      </c>
      <c r="D1219" s="12">
        <v>65000</v>
      </c>
      <c r="E1219" s="45"/>
      <c r="F1219" s="45" t="s">
        <v>900</v>
      </c>
      <c r="G1219" s="93" t="s">
        <v>2640</v>
      </c>
      <c r="H1219" s="121" t="s">
        <v>2641</v>
      </c>
      <c r="I1219" s="2"/>
      <c r="J1219" s="2"/>
      <c r="K1219" s="2"/>
      <c r="L1219" s="2"/>
      <c r="N1219" s="2"/>
    </row>
    <row r="1220" spans="1:14" ht="12.5">
      <c r="A1220">
        <v>1219</v>
      </c>
      <c r="B1220" s="120">
        <v>43697</v>
      </c>
      <c r="C1220" s="45" t="s">
        <v>2643</v>
      </c>
      <c r="D1220" s="12">
        <v>65000</v>
      </c>
      <c r="E1220" s="45"/>
      <c r="F1220" s="45" t="s">
        <v>900</v>
      </c>
      <c r="G1220" s="93" t="s">
        <v>2640</v>
      </c>
      <c r="H1220" s="121" t="s">
        <v>2641</v>
      </c>
      <c r="I1220" s="2"/>
      <c r="J1220" s="2"/>
      <c r="K1220" s="2"/>
      <c r="L1220" s="2"/>
      <c r="N1220" s="2"/>
    </row>
    <row r="1221" spans="1:14" ht="12.5">
      <c r="A1221">
        <v>1220</v>
      </c>
      <c r="B1221" s="120">
        <v>43697</v>
      </c>
      <c r="C1221" s="45" t="s">
        <v>2644</v>
      </c>
      <c r="D1221" s="12">
        <v>65000</v>
      </c>
      <c r="E1221" s="45"/>
      <c r="F1221" s="45" t="s">
        <v>900</v>
      </c>
      <c r="G1221" s="93" t="s">
        <v>2640</v>
      </c>
      <c r="H1221" s="121" t="s">
        <v>2641</v>
      </c>
      <c r="I1221" s="2"/>
      <c r="J1221" s="2"/>
      <c r="K1221" s="2"/>
      <c r="L1221" s="2"/>
      <c r="N1221" s="2"/>
    </row>
    <row r="1222" spans="1:14" ht="12.5">
      <c r="A1222">
        <v>1221</v>
      </c>
      <c r="B1222" s="120">
        <v>43697</v>
      </c>
      <c r="C1222" s="45" t="s">
        <v>2645</v>
      </c>
      <c r="D1222" s="12">
        <v>65000</v>
      </c>
      <c r="E1222" s="45"/>
      <c r="F1222" s="45" t="s">
        <v>900</v>
      </c>
      <c r="G1222" s="93" t="s">
        <v>2640</v>
      </c>
      <c r="H1222" s="121" t="s">
        <v>2641</v>
      </c>
      <c r="I1222" s="2"/>
      <c r="J1222" s="2"/>
      <c r="K1222" s="2"/>
      <c r="L1222" s="2"/>
      <c r="N1222" s="2"/>
    </row>
    <row r="1223" spans="1:14" ht="12.5">
      <c r="A1223">
        <v>1222</v>
      </c>
      <c r="B1223" s="120">
        <v>43697</v>
      </c>
      <c r="C1223" s="45" t="s">
        <v>2646</v>
      </c>
      <c r="D1223" s="12">
        <v>65000</v>
      </c>
      <c r="E1223" s="45"/>
      <c r="F1223" s="45" t="s">
        <v>900</v>
      </c>
      <c r="G1223" s="93" t="s">
        <v>2640</v>
      </c>
      <c r="H1223" s="121" t="s">
        <v>2641</v>
      </c>
      <c r="I1223" s="2"/>
      <c r="J1223" s="2"/>
      <c r="K1223" s="2"/>
      <c r="L1223" s="2"/>
      <c r="N1223" s="2"/>
    </row>
    <row r="1224" spans="1:14" ht="12.5">
      <c r="A1224">
        <v>1223</v>
      </c>
      <c r="B1224" s="120">
        <v>43697</v>
      </c>
      <c r="C1224" s="45" t="s">
        <v>2647</v>
      </c>
      <c r="D1224" s="12">
        <v>65000</v>
      </c>
      <c r="E1224" s="45"/>
      <c r="F1224" s="45" t="s">
        <v>900</v>
      </c>
      <c r="G1224" s="93" t="s">
        <v>2640</v>
      </c>
      <c r="H1224" s="121" t="s">
        <v>2641</v>
      </c>
      <c r="I1224" s="2"/>
      <c r="J1224" s="2"/>
      <c r="K1224" s="2"/>
      <c r="L1224" s="2"/>
      <c r="N1224" s="2"/>
    </row>
    <row r="1225" spans="1:14" ht="12.5">
      <c r="A1225">
        <v>1224</v>
      </c>
      <c r="B1225" s="11">
        <v>43697</v>
      </c>
      <c r="C1225" s="2" t="s">
        <v>2648</v>
      </c>
      <c r="D1225" s="12">
        <v>65000</v>
      </c>
      <c r="E1225" s="3"/>
      <c r="F1225" s="45" t="s">
        <v>900</v>
      </c>
      <c r="G1225" s="93" t="s">
        <v>2640</v>
      </c>
      <c r="H1225" s="121" t="s">
        <v>2641</v>
      </c>
      <c r="I1225" s="2"/>
      <c r="J1225" s="2"/>
      <c r="K1225" s="2"/>
      <c r="L1225" s="2"/>
      <c r="N1225" s="2"/>
    </row>
    <row r="1226" spans="1:14" ht="12.5">
      <c r="A1226">
        <v>1225</v>
      </c>
      <c r="B1226" s="11">
        <v>43698</v>
      </c>
      <c r="C1226" s="2" t="s">
        <v>2649</v>
      </c>
      <c r="D1226" s="12">
        <v>100000</v>
      </c>
      <c r="E1226" s="3"/>
      <c r="F1226" s="45" t="s">
        <v>891</v>
      </c>
      <c r="G1226" s="2" t="s">
        <v>2496</v>
      </c>
      <c r="H1226" s="62" t="s">
        <v>2650</v>
      </c>
      <c r="I1226" s="2"/>
      <c r="J1226" s="2"/>
      <c r="K1226" s="2"/>
      <c r="L1226" s="2"/>
      <c r="N1226" s="2"/>
    </row>
    <row r="1227" spans="1:14" ht="12.5">
      <c r="A1227">
        <v>1226</v>
      </c>
      <c r="B1227" s="11">
        <v>43698</v>
      </c>
      <c r="C1227" s="2" t="s">
        <v>781</v>
      </c>
      <c r="D1227" s="12">
        <v>100000</v>
      </c>
      <c r="E1227" s="3"/>
      <c r="F1227" s="45" t="s">
        <v>891</v>
      </c>
      <c r="G1227" s="2" t="s">
        <v>2496</v>
      </c>
      <c r="H1227" s="62" t="s">
        <v>2650</v>
      </c>
      <c r="I1227" s="2"/>
      <c r="J1227" s="2"/>
      <c r="K1227" s="2"/>
      <c r="L1227" s="2"/>
      <c r="N1227" s="2"/>
    </row>
    <row r="1228" spans="1:14" ht="12.5">
      <c r="A1228">
        <v>1227</v>
      </c>
      <c r="B1228" s="11">
        <v>43698</v>
      </c>
      <c r="C1228" s="2" t="s">
        <v>2651</v>
      </c>
      <c r="D1228" s="12">
        <v>100000</v>
      </c>
      <c r="E1228" s="3"/>
      <c r="F1228" s="45" t="s">
        <v>891</v>
      </c>
      <c r="G1228" s="2" t="s">
        <v>2496</v>
      </c>
      <c r="H1228" s="62" t="s">
        <v>2650</v>
      </c>
      <c r="I1228" s="2"/>
      <c r="J1228" s="2"/>
      <c r="K1228" s="2"/>
      <c r="L1228" s="2"/>
      <c r="N1228" s="2"/>
    </row>
    <row r="1229" spans="1:14" ht="12.5">
      <c r="A1229">
        <v>1228</v>
      </c>
      <c r="B1229" s="11">
        <v>43698</v>
      </c>
      <c r="C1229" s="2" t="s">
        <v>754</v>
      </c>
      <c r="D1229" s="12">
        <v>100000</v>
      </c>
      <c r="E1229" s="3"/>
      <c r="F1229" s="45" t="s">
        <v>891</v>
      </c>
      <c r="G1229" s="2" t="s">
        <v>2496</v>
      </c>
      <c r="H1229" s="62" t="s">
        <v>2650</v>
      </c>
      <c r="I1229" s="2"/>
      <c r="J1229" s="2"/>
      <c r="K1229" s="2"/>
      <c r="L1229" s="2"/>
      <c r="N1229" s="2"/>
    </row>
    <row r="1230" spans="1:14" ht="12.5">
      <c r="A1230">
        <v>1229</v>
      </c>
      <c r="B1230" s="11">
        <v>43698</v>
      </c>
      <c r="C1230" s="2" t="s">
        <v>777</v>
      </c>
      <c r="D1230" s="12">
        <v>100000</v>
      </c>
      <c r="E1230" s="3"/>
      <c r="F1230" s="45" t="s">
        <v>891</v>
      </c>
      <c r="G1230" s="2" t="s">
        <v>2496</v>
      </c>
      <c r="H1230" s="62" t="s">
        <v>2650</v>
      </c>
      <c r="I1230" s="2"/>
      <c r="J1230" s="2"/>
      <c r="K1230" s="2"/>
      <c r="L1230" s="2"/>
      <c r="N1230" s="2"/>
    </row>
    <row r="1231" spans="1:14" ht="12.5">
      <c r="A1231">
        <v>1230</v>
      </c>
      <c r="B1231" s="11">
        <v>43698</v>
      </c>
      <c r="C1231" s="2" t="s">
        <v>750</v>
      </c>
      <c r="D1231" s="12">
        <v>100000</v>
      </c>
      <c r="E1231" s="3"/>
      <c r="F1231" s="45" t="s">
        <v>891</v>
      </c>
      <c r="G1231" s="2" t="s">
        <v>2496</v>
      </c>
      <c r="H1231" s="62" t="s">
        <v>2650</v>
      </c>
      <c r="I1231" s="2"/>
      <c r="J1231" s="2"/>
      <c r="K1231" s="2"/>
      <c r="L1231" s="2"/>
      <c r="N1231" s="2"/>
    </row>
    <row r="1232" spans="1:14" ht="12.5">
      <c r="A1232">
        <v>1231</v>
      </c>
      <c r="B1232" s="11">
        <v>43698</v>
      </c>
      <c r="C1232" s="2" t="s">
        <v>2652</v>
      </c>
      <c r="D1232" s="12">
        <v>100000</v>
      </c>
      <c r="E1232" s="3"/>
      <c r="F1232" s="45" t="s">
        <v>891</v>
      </c>
      <c r="G1232" s="2" t="s">
        <v>2496</v>
      </c>
      <c r="H1232" s="62" t="s">
        <v>2650</v>
      </c>
      <c r="I1232" s="2"/>
      <c r="J1232" s="2"/>
      <c r="K1232" s="2"/>
      <c r="L1232" s="2"/>
      <c r="N1232" s="2"/>
    </row>
    <row r="1233" spans="1:14" ht="12.5">
      <c r="A1233">
        <v>1232</v>
      </c>
      <c r="B1233" s="11">
        <v>43698</v>
      </c>
      <c r="C1233" s="2" t="s">
        <v>2653</v>
      </c>
      <c r="D1233" s="12">
        <v>100000</v>
      </c>
      <c r="E1233" s="3"/>
      <c r="F1233" s="45" t="s">
        <v>891</v>
      </c>
      <c r="G1233" s="2" t="s">
        <v>2496</v>
      </c>
      <c r="H1233" s="62" t="s">
        <v>2650</v>
      </c>
      <c r="I1233" s="2"/>
      <c r="J1233" s="2"/>
      <c r="K1233" s="2"/>
      <c r="L1233" s="2"/>
      <c r="N1233" s="2"/>
    </row>
    <row r="1234" spans="1:14" ht="12.5">
      <c r="A1234">
        <v>1233</v>
      </c>
      <c r="B1234" s="11">
        <v>43698</v>
      </c>
      <c r="C1234" s="2" t="s">
        <v>2654</v>
      </c>
      <c r="D1234" s="12">
        <v>100000</v>
      </c>
      <c r="E1234" s="3"/>
      <c r="F1234" s="45" t="s">
        <v>891</v>
      </c>
      <c r="G1234" s="2" t="s">
        <v>2496</v>
      </c>
      <c r="H1234" s="62" t="s">
        <v>2650</v>
      </c>
      <c r="I1234" s="2"/>
      <c r="J1234" s="2"/>
      <c r="K1234" s="2"/>
      <c r="L1234" s="2"/>
      <c r="N1234" s="2"/>
    </row>
    <row r="1235" spans="1:14" ht="12.5">
      <c r="A1235">
        <v>1234</v>
      </c>
      <c r="B1235" s="11">
        <v>43698</v>
      </c>
      <c r="C1235" s="2" t="s">
        <v>788</v>
      </c>
      <c r="D1235" s="12">
        <v>100000</v>
      </c>
      <c r="E1235" s="3"/>
      <c r="F1235" s="45" t="s">
        <v>891</v>
      </c>
      <c r="G1235" s="2" t="s">
        <v>2496</v>
      </c>
      <c r="H1235" s="62" t="s">
        <v>2650</v>
      </c>
      <c r="I1235" s="2"/>
      <c r="J1235" s="2"/>
      <c r="K1235" s="2"/>
      <c r="L1235" s="2"/>
      <c r="N1235" s="2"/>
    </row>
    <row r="1236" spans="1:14" ht="12.5">
      <c r="A1236">
        <v>1235</v>
      </c>
      <c r="B1236" s="11">
        <v>43698</v>
      </c>
      <c r="C1236" s="2" t="s">
        <v>2655</v>
      </c>
      <c r="D1236" s="12">
        <v>100000</v>
      </c>
      <c r="E1236" s="3"/>
      <c r="F1236" s="45" t="s">
        <v>891</v>
      </c>
      <c r="G1236" s="2" t="s">
        <v>2496</v>
      </c>
      <c r="H1236" s="62" t="s">
        <v>2650</v>
      </c>
      <c r="I1236" s="2"/>
      <c r="J1236" s="2"/>
      <c r="K1236" s="2"/>
      <c r="L1236" s="2"/>
      <c r="N1236" s="2"/>
    </row>
    <row r="1237" spans="1:14" ht="12.5">
      <c r="A1237">
        <v>1236</v>
      </c>
      <c r="B1237" s="11">
        <v>43704</v>
      </c>
      <c r="C1237" s="2" t="s">
        <v>283</v>
      </c>
      <c r="D1237" s="12">
        <v>4000000</v>
      </c>
      <c r="E1237" s="3"/>
      <c r="F1237" s="2" t="s">
        <v>885</v>
      </c>
      <c r="G1237" s="2" t="s">
        <v>2656</v>
      </c>
      <c r="H1237" s="13" t="s">
        <v>2657</v>
      </c>
      <c r="I1237" s="2"/>
      <c r="J1237" s="2"/>
      <c r="K1237" s="2"/>
      <c r="L1237" s="2"/>
      <c r="N1237" s="2"/>
    </row>
    <row r="1238" spans="1:14" ht="12.5">
      <c r="A1238">
        <v>1237</v>
      </c>
      <c r="B1238" s="11">
        <v>43703</v>
      </c>
      <c r="C1238" s="2" t="s">
        <v>2658</v>
      </c>
      <c r="D1238" s="12" t="s">
        <v>794</v>
      </c>
      <c r="E1238" s="3"/>
      <c r="F1238" s="2" t="s">
        <v>892</v>
      </c>
      <c r="G1238" s="2" t="s">
        <v>2659</v>
      </c>
      <c r="H1238" s="62" t="s">
        <v>2660</v>
      </c>
      <c r="I1238" s="2"/>
      <c r="J1238" s="2"/>
      <c r="K1238" s="2"/>
      <c r="L1238" s="2"/>
      <c r="N1238" s="2"/>
    </row>
    <row r="1239" spans="1:14" ht="12.5">
      <c r="A1239">
        <v>1238</v>
      </c>
      <c r="B1239" s="11">
        <v>43704</v>
      </c>
      <c r="C1239" s="2" t="s">
        <v>523</v>
      </c>
      <c r="D1239" s="12">
        <v>200000</v>
      </c>
      <c r="E1239" s="3"/>
      <c r="F1239" s="2" t="s">
        <v>898</v>
      </c>
      <c r="G1239" s="2" t="s">
        <v>794</v>
      </c>
      <c r="H1239" s="62" t="s">
        <v>2661</v>
      </c>
      <c r="I1239" s="2"/>
      <c r="J1239" s="2"/>
      <c r="K1239" s="2"/>
      <c r="L1239" s="2"/>
      <c r="N1239" s="2"/>
    </row>
    <row r="1240" spans="1:14" ht="12.5">
      <c r="A1240">
        <v>1239</v>
      </c>
      <c r="B1240" s="11">
        <v>43326</v>
      </c>
      <c r="C1240" s="2" t="s">
        <v>2662</v>
      </c>
      <c r="D1240" s="12" t="s">
        <v>794</v>
      </c>
      <c r="E1240" s="3"/>
      <c r="F1240" s="2" t="s">
        <v>884</v>
      </c>
      <c r="G1240" s="2" t="s">
        <v>2663</v>
      </c>
      <c r="H1240" s="62" t="s">
        <v>2664</v>
      </c>
      <c r="I1240" s="2"/>
      <c r="J1240" s="2"/>
      <c r="K1240" s="2"/>
      <c r="L1240" s="2"/>
      <c r="N1240" s="2"/>
    </row>
    <row r="1241" spans="1:14" ht="12.5">
      <c r="A1241">
        <v>1240</v>
      </c>
      <c r="B1241" s="11">
        <v>43705</v>
      </c>
      <c r="C1241" s="2" t="s">
        <v>782</v>
      </c>
      <c r="D1241" s="12">
        <v>50000000</v>
      </c>
      <c r="E1241" s="3"/>
      <c r="F1241" s="2" t="s">
        <v>885</v>
      </c>
      <c r="G1241" s="2" t="s">
        <v>2665</v>
      </c>
      <c r="H1241" s="62" t="s">
        <v>2666</v>
      </c>
      <c r="I1241" s="2"/>
      <c r="J1241" s="2"/>
      <c r="K1241" s="2"/>
      <c r="L1241" s="2"/>
      <c r="N1241" s="2"/>
    </row>
    <row r="1242" spans="1:14" ht="12.5">
      <c r="A1242">
        <v>1241</v>
      </c>
      <c r="B1242" s="11">
        <v>41591</v>
      </c>
      <c r="C1242" s="2" t="s">
        <v>782</v>
      </c>
      <c r="D1242" s="12">
        <v>1900000</v>
      </c>
      <c r="E1242" s="3"/>
      <c r="F1242" s="2" t="s">
        <v>881</v>
      </c>
      <c r="G1242" s="2" t="s">
        <v>2667</v>
      </c>
      <c r="H1242" s="62" t="s">
        <v>2668</v>
      </c>
      <c r="I1242" s="2"/>
      <c r="J1242" s="2"/>
      <c r="K1242" s="2"/>
      <c r="L1242" s="2"/>
      <c r="N1242" s="2"/>
    </row>
    <row r="1243" spans="1:14" ht="12.5">
      <c r="A1243">
        <v>1242</v>
      </c>
      <c r="B1243" s="11">
        <v>42075</v>
      </c>
      <c r="C1243" s="2" t="s">
        <v>782</v>
      </c>
      <c r="D1243" s="12">
        <v>3000000</v>
      </c>
      <c r="E1243" s="3"/>
      <c r="F1243" s="2" t="s">
        <v>883</v>
      </c>
      <c r="G1243" s="2" t="s">
        <v>2669</v>
      </c>
      <c r="H1243" s="62" t="s">
        <v>2670</v>
      </c>
      <c r="I1243" s="2"/>
      <c r="J1243" s="2"/>
      <c r="K1243" s="2"/>
      <c r="L1243" s="2"/>
      <c r="N1243" s="2"/>
    </row>
    <row r="1244" spans="1:14" ht="12.5">
      <c r="A1244">
        <v>1243</v>
      </c>
      <c r="B1244" s="11">
        <v>42612</v>
      </c>
      <c r="C1244" s="2" t="s">
        <v>782</v>
      </c>
      <c r="D1244" s="12">
        <v>20000000</v>
      </c>
      <c r="E1244" s="3"/>
      <c r="F1244" s="2" t="s">
        <v>889</v>
      </c>
      <c r="G1244" s="2" t="s">
        <v>2671</v>
      </c>
      <c r="H1244" s="62" t="s">
        <v>2672</v>
      </c>
      <c r="I1244" s="2"/>
      <c r="J1244" s="2"/>
      <c r="K1244" s="2"/>
      <c r="L1244" s="2"/>
      <c r="N1244" s="2"/>
    </row>
    <row r="1245" spans="1:14" ht="12.5">
      <c r="A1245">
        <v>1244</v>
      </c>
      <c r="B1245" s="11">
        <v>43706</v>
      </c>
      <c r="C1245" s="2" t="s">
        <v>634</v>
      </c>
      <c r="D1245" s="12">
        <v>30000</v>
      </c>
      <c r="E1245" s="3"/>
      <c r="F1245" s="2" t="s">
        <v>900</v>
      </c>
      <c r="G1245" s="2" t="s">
        <v>2673</v>
      </c>
      <c r="H1245" s="62" t="s">
        <v>2674</v>
      </c>
      <c r="I1245" s="2"/>
      <c r="J1245" s="2"/>
      <c r="K1245" s="2"/>
      <c r="L1245" s="2"/>
      <c r="N1245" s="2"/>
    </row>
    <row r="1246" spans="1:14" ht="12.5">
      <c r="A1246">
        <v>1245</v>
      </c>
      <c r="B1246" s="11">
        <v>43706</v>
      </c>
      <c r="C1246" s="2" t="s">
        <v>586</v>
      </c>
      <c r="D1246" s="12">
        <v>90000</v>
      </c>
      <c r="E1246" s="3"/>
      <c r="F1246" s="2" t="s">
        <v>900</v>
      </c>
      <c r="G1246" s="2" t="s">
        <v>2673</v>
      </c>
      <c r="H1246" s="62" t="s">
        <v>2674</v>
      </c>
      <c r="I1246" s="2"/>
      <c r="J1246" s="2"/>
      <c r="K1246" s="2"/>
      <c r="L1246" s="2"/>
      <c r="N1246" s="2"/>
    </row>
    <row r="1247" spans="1:14" ht="12.5">
      <c r="A1247">
        <v>1246</v>
      </c>
      <c r="B1247" s="11">
        <v>43480</v>
      </c>
      <c r="C1247" s="2" t="s">
        <v>749</v>
      </c>
      <c r="D1247" s="12">
        <v>600000</v>
      </c>
      <c r="E1247" s="3"/>
      <c r="F1247" s="2" t="s">
        <v>880</v>
      </c>
      <c r="G1247" s="2" t="s">
        <v>2675</v>
      </c>
      <c r="H1247" s="62" t="s">
        <v>2676</v>
      </c>
      <c r="I1247" s="2"/>
      <c r="J1247" s="2"/>
      <c r="K1247" s="2"/>
      <c r="L1247" s="2"/>
      <c r="N1247" s="2"/>
    </row>
    <row r="1248" spans="1:14" ht="12.5">
      <c r="A1248">
        <v>1247</v>
      </c>
      <c r="B1248" s="11">
        <v>43556</v>
      </c>
      <c r="C1248" s="2" t="s">
        <v>102</v>
      </c>
      <c r="D1248" s="12">
        <v>56000000</v>
      </c>
      <c r="E1248" s="3"/>
      <c r="F1248" s="2" t="s">
        <v>892</v>
      </c>
      <c r="G1248" s="2" t="s">
        <v>2677</v>
      </c>
      <c r="H1248" s="62" t="s">
        <v>2678</v>
      </c>
      <c r="I1248" s="2"/>
      <c r="J1248" s="2"/>
      <c r="K1248" s="2"/>
      <c r="L1248" s="2"/>
      <c r="N1248" s="2"/>
    </row>
    <row r="1249" spans="1:14" ht="12.5">
      <c r="A1249">
        <v>1248</v>
      </c>
      <c r="B1249" s="11">
        <v>43449</v>
      </c>
      <c r="C1249" s="2" t="s">
        <v>392</v>
      </c>
      <c r="D1249" s="12">
        <v>100000</v>
      </c>
      <c r="E1249" s="3"/>
      <c r="F1249" s="2" t="s">
        <v>880</v>
      </c>
      <c r="G1249" s="2" t="s">
        <v>2679</v>
      </c>
      <c r="H1249" s="13" t="s">
        <v>2680</v>
      </c>
      <c r="I1249" s="2"/>
      <c r="J1249" s="2"/>
      <c r="K1249" s="2"/>
      <c r="L1249" s="2"/>
      <c r="N1249" s="2"/>
    </row>
    <row r="1250" spans="1:14" ht="12.5">
      <c r="A1250">
        <v>1249</v>
      </c>
      <c r="B1250" s="11">
        <v>43710</v>
      </c>
      <c r="C1250" s="2" t="s">
        <v>640</v>
      </c>
      <c r="D1250" s="12">
        <v>131000</v>
      </c>
      <c r="E1250" s="3"/>
      <c r="F1250" s="2" t="s">
        <v>884</v>
      </c>
      <c r="G1250" s="2" t="s">
        <v>2640</v>
      </c>
      <c r="H1250" s="62" t="s">
        <v>2681</v>
      </c>
      <c r="I1250" s="2"/>
      <c r="J1250" s="2"/>
      <c r="K1250" s="2"/>
      <c r="L1250" s="2"/>
      <c r="N1250" s="2"/>
    </row>
    <row r="1251" spans="1:14" ht="12.5">
      <c r="A1251">
        <v>1250</v>
      </c>
      <c r="B1251" s="11">
        <v>43710</v>
      </c>
      <c r="C1251" s="2" t="s">
        <v>488</v>
      </c>
      <c r="D1251" s="12">
        <v>654000</v>
      </c>
      <c r="E1251" s="3"/>
      <c r="F1251" s="2" t="s">
        <v>884</v>
      </c>
      <c r="G1251" s="2" t="s">
        <v>2640</v>
      </c>
      <c r="H1251" s="62" t="s">
        <v>2681</v>
      </c>
      <c r="I1251" s="2"/>
      <c r="J1251" s="2"/>
      <c r="K1251" s="2"/>
      <c r="L1251" s="2"/>
      <c r="N1251" s="2"/>
    </row>
    <row r="1252" spans="1:14" ht="12.5">
      <c r="A1252">
        <v>1251</v>
      </c>
      <c r="B1252" s="11">
        <v>43710</v>
      </c>
      <c r="C1252" s="2" t="s">
        <v>2682</v>
      </c>
      <c r="D1252" s="12">
        <v>654000</v>
      </c>
      <c r="E1252" s="3"/>
      <c r="F1252" s="2" t="s">
        <v>884</v>
      </c>
      <c r="G1252" s="2" t="s">
        <v>2640</v>
      </c>
      <c r="H1252" s="62" t="s">
        <v>2681</v>
      </c>
      <c r="I1252" s="2"/>
      <c r="J1252" s="2"/>
      <c r="K1252" s="2"/>
      <c r="L1252" s="2"/>
      <c r="N1252" s="2"/>
    </row>
    <row r="1253" spans="1:14" ht="12.5">
      <c r="A1253">
        <v>1252</v>
      </c>
      <c r="B1253" s="11">
        <v>43711</v>
      </c>
      <c r="C1253" s="2" t="s">
        <v>194</v>
      </c>
      <c r="D1253" s="12">
        <v>5000000</v>
      </c>
      <c r="E1253" s="3"/>
      <c r="F1253" s="2" t="s">
        <v>884</v>
      </c>
      <c r="G1253" s="2" t="s">
        <v>2683</v>
      </c>
      <c r="H1253" s="62" t="s">
        <v>2684</v>
      </c>
      <c r="I1253" s="2"/>
      <c r="J1253" s="2"/>
      <c r="K1253" s="2"/>
      <c r="L1253" s="2"/>
      <c r="N1253" s="2"/>
    </row>
    <row r="1254" spans="1:14" ht="12.5">
      <c r="A1254">
        <v>1253</v>
      </c>
      <c r="B1254" s="11">
        <v>43707</v>
      </c>
      <c r="C1254" s="2" t="s">
        <v>2685</v>
      </c>
      <c r="D1254" s="12">
        <v>317000</v>
      </c>
      <c r="E1254" s="3"/>
      <c r="F1254" s="2" t="s">
        <v>900</v>
      </c>
      <c r="G1254" s="2" t="s">
        <v>2686</v>
      </c>
      <c r="H1254" s="62" t="s">
        <v>2687</v>
      </c>
      <c r="I1254" s="2"/>
      <c r="J1254" s="2"/>
      <c r="K1254" s="2"/>
      <c r="L1254" s="2"/>
      <c r="N1254" s="2"/>
    </row>
    <row r="1255" spans="1:14" ht="12.5">
      <c r="A1255">
        <v>1254</v>
      </c>
      <c r="B1255" s="11">
        <v>43652</v>
      </c>
      <c r="C1255" s="2" t="s">
        <v>462</v>
      </c>
      <c r="D1255" s="12">
        <v>16900</v>
      </c>
      <c r="E1255" s="3"/>
      <c r="F1255" s="2" t="s">
        <v>894</v>
      </c>
      <c r="G1255" s="2" t="s">
        <v>794</v>
      </c>
      <c r="H1255" s="62" t="s">
        <v>2688</v>
      </c>
      <c r="I1255" s="2"/>
      <c r="J1255" s="2"/>
      <c r="K1255" s="2"/>
      <c r="L1255" s="2"/>
      <c r="N1255" s="2"/>
    </row>
    <row r="1256" spans="1:14" ht="12.5">
      <c r="A1256">
        <v>1255</v>
      </c>
      <c r="B1256" s="11">
        <v>43713</v>
      </c>
      <c r="C1256" s="2" t="s">
        <v>671</v>
      </c>
      <c r="D1256" s="12" t="s">
        <v>794</v>
      </c>
      <c r="E1256" s="3"/>
      <c r="F1256" s="2" t="s">
        <v>880</v>
      </c>
      <c r="G1256" s="2" t="s">
        <v>1370</v>
      </c>
      <c r="H1256" s="62" t="s">
        <v>2689</v>
      </c>
      <c r="I1256" s="2"/>
      <c r="J1256" s="2"/>
      <c r="K1256" s="2"/>
      <c r="L1256" s="2"/>
      <c r="N1256" s="2"/>
    </row>
    <row r="1257" spans="1:14" ht="12.5">
      <c r="A1257">
        <v>1256</v>
      </c>
      <c r="B1257" s="11">
        <v>43713</v>
      </c>
      <c r="C1257" s="2" t="s">
        <v>2690</v>
      </c>
      <c r="D1257" s="12">
        <v>50000</v>
      </c>
      <c r="E1257" s="3"/>
      <c r="F1257" s="2" t="s">
        <v>900</v>
      </c>
      <c r="G1257" s="2" t="s">
        <v>2691</v>
      </c>
      <c r="H1257" s="62" t="s">
        <v>2692</v>
      </c>
      <c r="I1257" s="2"/>
      <c r="J1257" s="2"/>
      <c r="K1257" s="2"/>
      <c r="L1257" s="2"/>
      <c r="N1257" s="2"/>
    </row>
    <row r="1258" spans="1:14" ht="12.5">
      <c r="A1258">
        <v>1257</v>
      </c>
      <c r="B1258" s="11">
        <v>43713</v>
      </c>
      <c r="C1258" s="2" t="s">
        <v>734</v>
      </c>
      <c r="D1258" s="12">
        <v>50000</v>
      </c>
      <c r="E1258" s="3"/>
      <c r="F1258" s="2" t="s">
        <v>900</v>
      </c>
      <c r="G1258" s="2" t="s">
        <v>2691</v>
      </c>
      <c r="H1258" s="62" t="s">
        <v>2692</v>
      </c>
      <c r="I1258" s="2"/>
      <c r="J1258" s="2"/>
      <c r="K1258" s="2"/>
      <c r="L1258" s="2"/>
      <c r="N1258" s="2"/>
    </row>
    <row r="1259" spans="1:14" ht="12.5">
      <c r="A1259">
        <v>1258</v>
      </c>
      <c r="B1259" s="11">
        <v>43713</v>
      </c>
      <c r="C1259" s="2" t="s">
        <v>397</v>
      </c>
      <c r="D1259" s="12">
        <v>50000</v>
      </c>
      <c r="E1259" s="3"/>
      <c r="F1259" s="2" t="s">
        <v>900</v>
      </c>
      <c r="G1259" s="2" t="s">
        <v>2691</v>
      </c>
      <c r="H1259" s="62" t="s">
        <v>2692</v>
      </c>
      <c r="I1259" s="2"/>
      <c r="J1259" s="2"/>
      <c r="K1259" s="2"/>
      <c r="L1259" s="2"/>
      <c r="N1259" s="2"/>
    </row>
    <row r="1260" spans="1:14" ht="12.5">
      <c r="A1260">
        <v>1259</v>
      </c>
      <c r="B1260" s="11">
        <v>43713</v>
      </c>
      <c r="C1260" s="2" t="s">
        <v>2693</v>
      </c>
      <c r="D1260" s="12">
        <v>50000</v>
      </c>
      <c r="E1260" s="3"/>
      <c r="F1260" s="2" t="s">
        <v>900</v>
      </c>
      <c r="G1260" s="2" t="s">
        <v>2691</v>
      </c>
      <c r="H1260" s="62" t="s">
        <v>2692</v>
      </c>
      <c r="I1260" s="2"/>
      <c r="J1260" s="2"/>
      <c r="K1260" s="2"/>
      <c r="L1260" s="2"/>
      <c r="N1260" s="2"/>
    </row>
    <row r="1261" spans="1:14" ht="12.5">
      <c r="A1261">
        <v>1260</v>
      </c>
      <c r="B1261" s="11">
        <v>43713</v>
      </c>
      <c r="C1261" s="2" t="s">
        <v>2694</v>
      </c>
      <c r="D1261" s="12">
        <v>50000</v>
      </c>
      <c r="E1261" s="3"/>
      <c r="F1261" s="2" t="s">
        <v>900</v>
      </c>
      <c r="G1261" s="2" t="s">
        <v>2691</v>
      </c>
      <c r="H1261" s="62" t="s">
        <v>2692</v>
      </c>
      <c r="I1261" s="2"/>
      <c r="J1261" s="2"/>
      <c r="K1261" s="2"/>
      <c r="L1261" s="2"/>
      <c r="N1261" s="2"/>
    </row>
    <row r="1262" spans="1:14" ht="12.5">
      <c r="A1262">
        <v>1261</v>
      </c>
      <c r="B1262" s="11">
        <v>43713</v>
      </c>
      <c r="C1262" s="2" t="s">
        <v>2695</v>
      </c>
      <c r="D1262" s="12">
        <v>50000</v>
      </c>
      <c r="E1262" s="3"/>
      <c r="F1262" s="2" t="s">
        <v>900</v>
      </c>
      <c r="G1262" s="2" t="s">
        <v>2691</v>
      </c>
      <c r="H1262" s="62" t="s">
        <v>2692</v>
      </c>
      <c r="I1262" s="2"/>
      <c r="J1262" s="2"/>
      <c r="K1262" s="2"/>
      <c r="L1262" s="2"/>
      <c r="N1262" s="2"/>
    </row>
    <row r="1263" spans="1:14" ht="12.5">
      <c r="A1263">
        <v>1262</v>
      </c>
      <c r="B1263" s="11">
        <v>43718</v>
      </c>
      <c r="C1263" s="2" t="s">
        <v>472</v>
      </c>
      <c r="D1263" s="12">
        <v>1600000</v>
      </c>
      <c r="E1263" s="3"/>
      <c r="F1263" s="2" t="s">
        <v>891</v>
      </c>
      <c r="G1263" s="2" t="s">
        <v>2696</v>
      </c>
      <c r="H1263" s="62" t="s">
        <v>2697</v>
      </c>
      <c r="I1263" s="2"/>
      <c r="J1263" s="2"/>
      <c r="K1263" s="2"/>
      <c r="L1263" s="2"/>
      <c r="N1263" s="2"/>
    </row>
    <row r="1264" spans="1:14" ht="12.5">
      <c r="A1264">
        <v>1263</v>
      </c>
      <c r="B1264" s="11">
        <v>43719</v>
      </c>
      <c r="C1264" s="2" t="s">
        <v>226</v>
      </c>
      <c r="D1264" s="12" t="s">
        <v>794</v>
      </c>
      <c r="E1264" s="3"/>
      <c r="F1264" s="2" t="s">
        <v>880</v>
      </c>
      <c r="G1264" s="2" t="s">
        <v>2698</v>
      </c>
      <c r="H1264" s="13" t="s">
        <v>2699</v>
      </c>
      <c r="I1264" s="2"/>
      <c r="J1264" s="2"/>
      <c r="K1264" s="2"/>
      <c r="L1264" s="2"/>
      <c r="N1264" s="2"/>
    </row>
    <row r="1265" spans="1:14" ht="12.5">
      <c r="A1265">
        <v>1264</v>
      </c>
      <c r="B1265" s="11">
        <v>43692</v>
      </c>
      <c r="C1265" s="2" t="s">
        <v>2700</v>
      </c>
      <c r="D1265" s="12">
        <v>68000</v>
      </c>
      <c r="E1265" s="3"/>
      <c r="F1265" s="2" t="s">
        <v>880</v>
      </c>
      <c r="G1265" s="2" t="s">
        <v>2701</v>
      </c>
      <c r="H1265" s="62" t="s">
        <v>2702</v>
      </c>
      <c r="I1265" s="2"/>
      <c r="J1265" s="2"/>
      <c r="K1265" s="2"/>
      <c r="L1265" s="2"/>
      <c r="N1265" s="2"/>
    </row>
    <row r="1266" spans="1:14" ht="12.5">
      <c r="A1266">
        <v>1265</v>
      </c>
      <c r="B1266" s="11">
        <v>43721</v>
      </c>
      <c r="C1266" s="2" t="s">
        <v>2703</v>
      </c>
      <c r="D1266" s="12">
        <v>8300</v>
      </c>
      <c r="E1266" s="3"/>
      <c r="F1266" s="2" t="s">
        <v>900</v>
      </c>
      <c r="G1266" s="2" t="s">
        <v>2704</v>
      </c>
      <c r="H1266" s="62" t="s">
        <v>2705</v>
      </c>
      <c r="I1266" s="2"/>
      <c r="J1266" s="2"/>
      <c r="K1266" s="2"/>
      <c r="L1266" s="2"/>
      <c r="N1266" s="2"/>
    </row>
    <row r="1267" spans="1:14" ht="12.5">
      <c r="A1267">
        <v>1266</v>
      </c>
      <c r="B1267" s="11">
        <v>43721</v>
      </c>
      <c r="C1267" s="2" t="s">
        <v>516</v>
      </c>
      <c r="D1267" s="12">
        <v>5500</v>
      </c>
      <c r="E1267" s="3"/>
      <c r="F1267" s="2" t="s">
        <v>900</v>
      </c>
      <c r="G1267" s="2" t="s">
        <v>2704</v>
      </c>
      <c r="H1267" s="62" t="s">
        <v>2705</v>
      </c>
      <c r="I1267" s="2"/>
      <c r="J1267" s="2"/>
      <c r="K1267" s="2"/>
      <c r="L1267" s="2"/>
      <c r="N1267" s="2"/>
    </row>
    <row r="1268" spans="1:14" ht="12.5">
      <c r="A1268">
        <v>1267</v>
      </c>
      <c r="B1268" s="11">
        <v>43721</v>
      </c>
      <c r="C1268" s="2" t="s">
        <v>765</v>
      </c>
      <c r="D1268" s="12">
        <v>16600</v>
      </c>
      <c r="E1268" s="3"/>
      <c r="F1268" s="2" t="s">
        <v>900</v>
      </c>
      <c r="G1268" s="2" t="s">
        <v>2704</v>
      </c>
      <c r="H1268" s="62" t="s">
        <v>2705</v>
      </c>
      <c r="I1268" s="2"/>
      <c r="J1268" s="2"/>
      <c r="K1268" s="2"/>
      <c r="L1268" s="2"/>
      <c r="N1268" s="2"/>
    </row>
    <row r="1269" spans="1:14" ht="12.5">
      <c r="A1269">
        <v>1268</v>
      </c>
      <c r="B1269" s="11">
        <v>43721</v>
      </c>
      <c r="C1269" s="2" t="s">
        <v>2706</v>
      </c>
      <c r="D1269" s="12">
        <v>13800</v>
      </c>
      <c r="E1269" s="3"/>
      <c r="F1269" s="2" t="s">
        <v>900</v>
      </c>
      <c r="G1269" s="2" t="s">
        <v>2704</v>
      </c>
      <c r="H1269" s="62" t="s">
        <v>2705</v>
      </c>
      <c r="I1269" s="2"/>
      <c r="J1269" s="2"/>
      <c r="K1269" s="2"/>
      <c r="L1269" s="2"/>
      <c r="N1269" s="2"/>
    </row>
    <row r="1270" spans="1:14" ht="12.5">
      <c r="A1270">
        <v>1269</v>
      </c>
      <c r="B1270" s="11">
        <v>43721</v>
      </c>
      <c r="C1270" s="2" t="s">
        <v>2707</v>
      </c>
      <c r="D1270" s="12">
        <v>5500</v>
      </c>
      <c r="E1270" s="3"/>
      <c r="F1270" s="2" t="s">
        <v>900</v>
      </c>
      <c r="G1270" s="2" t="s">
        <v>2704</v>
      </c>
      <c r="H1270" s="62" t="s">
        <v>2705</v>
      </c>
      <c r="I1270" s="2"/>
      <c r="J1270" s="2"/>
      <c r="K1270" s="2"/>
      <c r="L1270" s="2"/>
      <c r="N1270" s="2"/>
    </row>
    <row r="1271" spans="1:14" ht="12.5">
      <c r="A1271">
        <v>1270</v>
      </c>
      <c r="B1271" s="11">
        <v>43721</v>
      </c>
      <c r="C1271" s="2" t="s">
        <v>2708</v>
      </c>
      <c r="D1271" s="12">
        <v>11000</v>
      </c>
      <c r="E1271" s="3"/>
      <c r="F1271" s="2" t="s">
        <v>900</v>
      </c>
      <c r="G1271" s="2" t="s">
        <v>2704</v>
      </c>
      <c r="H1271" s="62" t="s">
        <v>2705</v>
      </c>
      <c r="I1271" s="2"/>
      <c r="J1271" s="2"/>
      <c r="K1271" s="2"/>
      <c r="L1271" s="2"/>
      <c r="N1271" s="2"/>
    </row>
    <row r="1272" spans="1:14" ht="12.5">
      <c r="A1272">
        <v>1271</v>
      </c>
      <c r="B1272" s="11">
        <v>43721</v>
      </c>
      <c r="C1272" s="2" t="s">
        <v>2709</v>
      </c>
      <c r="D1272" s="12">
        <v>5500</v>
      </c>
      <c r="E1272" s="3"/>
      <c r="F1272" s="2" t="s">
        <v>900</v>
      </c>
      <c r="G1272" s="2" t="s">
        <v>2704</v>
      </c>
      <c r="H1272" s="62" t="s">
        <v>2705</v>
      </c>
      <c r="I1272" s="2"/>
      <c r="J1272" s="2"/>
      <c r="K1272" s="2"/>
      <c r="L1272" s="2"/>
      <c r="N1272" s="2"/>
    </row>
    <row r="1273" spans="1:14" ht="12.5">
      <c r="A1273">
        <v>1272</v>
      </c>
      <c r="B1273" s="11">
        <v>43724</v>
      </c>
      <c r="C1273" s="2" t="s">
        <v>265</v>
      </c>
      <c r="D1273" s="12">
        <v>100000</v>
      </c>
      <c r="E1273" s="3"/>
      <c r="F1273" s="2" t="s">
        <v>880</v>
      </c>
      <c r="G1273" s="2" t="s">
        <v>2710</v>
      </c>
      <c r="H1273" s="62" t="s">
        <v>2711</v>
      </c>
      <c r="I1273" s="2"/>
      <c r="J1273" s="2"/>
      <c r="K1273" s="2"/>
      <c r="L1273" s="2"/>
      <c r="N1273" s="2"/>
    </row>
    <row r="1274" spans="1:14" ht="12.5">
      <c r="A1274">
        <v>1273</v>
      </c>
      <c r="B1274" s="11">
        <v>43724</v>
      </c>
      <c r="C1274" s="2" t="s">
        <v>161</v>
      </c>
      <c r="D1274" s="12">
        <v>100000</v>
      </c>
      <c r="E1274" s="3"/>
      <c r="F1274" s="2" t="s">
        <v>880</v>
      </c>
      <c r="G1274" s="2" t="s">
        <v>2710</v>
      </c>
      <c r="H1274" s="62" t="s">
        <v>2711</v>
      </c>
      <c r="I1274" s="2"/>
      <c r="J1274" s="2"/>
      <c r="K1274" s="2"/>
      <c r="L1274" s="2"/>
      <c r="N1274" s="2"/>
    </row>
    <row r="1275" spans="1:14" ht="12.5">
      <c r="A1275">
        <v>1274</v>
      </c>
      <c r="B1275" s="11">
        <v>43730</v>
      </c>
      <c r="C1275" s="2" t="s">
        <v>2712</v>
      </c>
      <c r="D1275" s="12">
        <v>100000</v>
      </c>
      <c r="E1275" s="3"/>
      <c r="F1275" s="2" t="s">
        <v>880</v>
      </c>
      <c r="G1275" s="2" t="s">
        <v>2567</v>
      </c>
      <c r="H1275" s="62" t="s">
        <v>2713</v>
      </c>
      <c r="I1275" s="2"/>
      <c r="J1275" s="2"/>
      <c r="K1275" s="2"/>
      <c r="L1275" s="2"/>
      <c r="N1275" s="2"/>
    </row>
    <row r="1276" spans="1:14" ht="12.5">
      <c r="A1276">
        <v>1275</v>
      </c>
      <c r="B1276" s="11">
        <v>43692</v>
      </c>
      <c r="C1276" s="2" t="s">
        <v>2714</v>
      </c>
      <c r="D1276" s="12" t="s">
        <v>794</v>
      </c>
      <c r="E1276" s="3"/>
      <c r="F1276" s="2" t="s">
        <v>898</v>
      </c>
      <c r="G1276" s="2" t="s">
        <v>2715</v>
      </c>
      <c r="H1276" s="62" t="s">
        <v>2716</v>
      </c>
      <c r="I1276" s="2"/>
      <c r="J1276" s="2"/>
      <c r="K1276" s="2"/>
      <c r="L1276" s="2"/>
      <c r="N1276" s="2"/>
    </row>
    <row r="1277" spans="1:14" ht="12.5">
      <c r="A1277">
        <v>1276</v>
      </c>
      <c r="B1277" s="11">
        <v>43731</v>
      </c>
      <c r="C1277" s="2" t="s">
        <v>590</v>
      </c>
      <c r="D1277" s="12">
        <v>300000</v>
      </c>
      <c r="E1277" s="3"/>
      <c r="F1277" s="2" t="s">
        <v>880</v>
      </c>
      <c r="G1277" s="2" t="s">
        <v>2594</v>
      </c>
      <c r="H1277" s="62" t="s">
        <v>2717</v>
      </c>
      <c r="I1277" s="2"/>
      <c r="J1277" s="2"/>
      <c r="K1277" s="2"/>
      <c r="L1277" s="2"/>
      <c r="N1277" s="2"/>
    </row>
    <row r="1278" spans="1:14" ht="12.5">
      <c r="A1278">
        <v>1277</v>
      </c>
      <c r="B1278" s="11">
        <v>43726</v>
      </c>
      <c r="C1278" s="6" t="s">
        <v>250</v>
      </c>
      <c r="D1278" s="12">
        <v>50000</v>
      </c>
      <c r="E1278" s="3"/>
      <c r="F1278" s="2" t="s">
        <v>900</v>
      </c>
      <c r="G1278" s="2" t="s">
        <v>2718</v>
      </c>
      <c r="H1278" s="62" t="s">
        <v>2719</v>
      </c>
      <c r="I1278" s="2"/>
      <c r="J1278" s="2"/>
      <c r="K1278" s="2"/>
      <c r="L1278" s="2"/>
      <c r="N1278" s="2"/>
    </row>
    <row r="1279" spans="1:14" ht="12.5">
      <c r="A1279">
        <v>1278</v>
      </c>
      <c r="B1279" s="11">
        <v>43726</v>
      </c>
      <c r="C1279" s="2" t="s">
        <v>2720</v>
      </c>
      <c r="D1279" s="12">
        <v>50000</v>
      </c>
      <c r="E1279" s="3"/>
      <c r="F1279" s="2" t="s">
        <v>900</v>
      </c>
      <c r="G1279" s="2" t="s">
        <v>2718</v>
      </c>
      <c r="H1279" s="62" t="s">
        <v>2719</v>
      </c>
      <c r="I1279" s="2"/>
      <c r="J1279" s="2"/>
      <c r="K1279" s="2"/>
      <c r="L1279" s="2"/>
      <c r="N1279" s="2"/>
    </row>
    <row r="1280" spans="1:14" ht="12.5">
      <c r="B1280" s="11"/>
      <c r="C1280" s="2"/>
      <c r="D1280" s="12"/>
      <c r="E1280" s="3"/>
      <c r="F1280" s="2"/>
      <c r="G1280" s="2"/>
      <c r="H1280" s="2"/>
      <c r="I1280" s="2"/>
      <c r="J1280" s="2"/>
      <c r="K1280" s="2"/>
      <c r="L1280" s="2"/>
      <c r="N1280" s="2"/>
    </row>
    <row r="1281" spans="2:14" ht="12.5">
      <c r="B1281" s="11"/>
      <c r="C1281" s="2"/>
      <c r="D1281" s="12"/>
      <c r="E1281" s="3"/>
      <c r="F1281" s="2"/>
      <c r="G1281" s="2"/>
      <c r="H1281" s="2"/>
      <c r="I1281" s="2"/>
      <c r="J1281" s="2"/>
      <c r="K1281" s="2"/>
      <c r="L1281" s="2"/>
      <c r="N1281" s="2"/>
    </row>
    <row r="1282" spans="2:14" ht="12.5">
      <c r="B1282" s="11"/>
      <c r="C1282" s="2"/>
      <c r="D1282" s="12"/>
      <c r="E1282" s="3"/>
      <c r="F1282" s="2"/>
      <c r="G1282" s="2"/>
      <c r="H1282" s="2"/>
      <c r="I1282" s="2"/>
      <c r="J1282" s="2"/>
      <c r="K1282" s="2"/>
      <c r="L1282" s="2"/>
      <c r="N1282" s="2"/>
    </row>
    <row r="1283" spans="2:14" ht="12.5">
      <c r="B1283" s="11"/>
      <c r="C1283" s="2"/>
      <c r="D1283" s="12"/>
      <c r="E1283" s="3"/>
      <c r="F1283" s="2"/>
      <c r="G1283" s="2"/>
      <c r="H1283" s="2"/>
      <c r="I1283" s="2"/>
      <c r="J1283" s="2"/>
      <c r="K1283" s="2"/>
      <c r="L1283" s="2"/>
      <c r="N1283" s="2"/>
    </row>
    <row r="1284" spans="2:14" ht="12.5">
      <c r="B1284" s="11"/>
      <c r="C1284" s="2"/>
      <c r="D1284" s="12"/>
      <c r="E1284" s="3"/>
      <c r="F1284" s="2"/>
      <c r="G1284" s="2"/>
      <c r="H1284" s="2"/>
      <c r="I1284" s="2"/>
      <c r="J1284" s="2"/>
      <c r="K1284" s="2"/>
      <c r="L1284" s="2"/>
      <c r="N1284" s="2"/>
    </row>
    <row r="1285" spans="2:14" ht="12.5">
      <c r="B1285" s="11"/>
      <c r="C1285" s="2"/>
      <c r="D1285" s="12"/>
      <c r="E1285" s="3"/>
      <c r="F1285" s="2"/>
      <c r="G1285" s="2"/>
      <c r="H1285" s="2"/>
      <c r="I1285" s="2"/>
      <c r="J1285" s="2"/>
      <c r="K1285" s="2"/>
      <c r="L1285" s="2"/>
      <c r="N1285" s="2"/>
    </row>
    <row r="1286" spans="2:14" ht="12.5">
      <c r="B1286" s="11"/>
      <c r="C1286" s="2"/>
      <c r="D1286" s="12"/>
      <c r="E1286" s="3"/>
      <c r="F1286" s="2"/>
      <c r="G1286" s="2"/>
      <c r="H1286" s="2"/>
      <c r="I1286" s="2"/>
      <c r="J1286" s="2"/>
      <c r="K1286" s="2"/>
      <c r="L1286" s="2"/>
      <c r="N1286" s="2"/>
    </row>
    <row r="1287" spans="2:14" ht="12.5">
      <c r="B1287" s="11"/>
      <c r="C1287" s="2"/>
      <c r="D1287" s="12"/>
      <c r="E1287" s="3"/>
      <c r="F1287" s="2"/>
      <c r="G1287" s="2"/>
      <c r="H1287" s="2"/>
      <c r="I1287" s="2"/>
      <c r="J1287" s="2"/>
      <c r="K1287" s="2"/>
      <c r="L1287" s="2"/>
      <c r="N1287" s="2"/>
    </row>
    <row r="1288" spans="2:14" ht="12.5">
      <c r="B1288" s="11"/>
      <c r="C1288" s="2"/>
      <c r="D1288" s="12"/>
      <c r="E1288" s="3"/>
      <c r="F1288" s="2"/>
      <c r="G1288" s="2"/>
      <c r="H1288" s="2"/>
      <c r="I1288" s="2"/>
      <c r="J1288" s="2"/>
      <c r="K1288" s="2"/>
      <c r="L1288" s="2"/>
      <c r="N1288" s="2"/>
    </row>
    <row r="1289" spans="2:14" ht="12.5">
      <c r="B1289" s="11"/>
      <c r="C1289" s="2"/>
      <c r="D1289" s="12"/>
      <c r="E1289" s="3"/>
      <c r="F1289" s="2"/>
      <c r="G1289" s="2"/>
      <c r="H1289" s="2"/>
      <c r="I1289" s="2"/>
      <c r="J1289" s="2"/>
      <c r="K1289" s="2"/>
      <c r="L1289" s="2"/>
      <c r="N1289" s="2"/>
    </row>
    <row r="1290" spans="2:14" ht="12.5">
      <c r="B1290" s="11"/>
      <c r="C1290" s="2"/>
      <c r="D1290" s="12"/>
      <c r="E1290" s="3"/>
      <c r="F1290" s="2"/>
      <c r="G1290" s="2"/>
      <c r="H1290" s="2"/>
      <c r="I1290" s="2"/>
      <c r="J1290" s="2"/>
      <c r="K1290" s="2"/>
      <c r="L1290" s="2"/>
      <c r="N1290" s="2"/>
    </row>
    <row r="1291" spans="2:14" ht="12.5">
      <c r="B1291" s="11"/>
      <c r="C1291" s="2"/>
      <c r="D1291" s="12"/>
      <c r="E1291" s="3"/>
      <c r="F1291" s="2"/>
      <c r="G1291" s="2"/>
      <c r="H1291" s="2"/>
      <c r="I1291" s="2"/>
      <c r="J1291" s="2"/>
      <c r="K1291" s="2"/>
      <c r="L1291" s="2"/>
      <c r="N1291" s="2"/>
    </row>
    <row r="1292" spans="2:14" ht="12.5">
      <c r="B1292" s="11"/>
      <c r="C1292" s="2"/>
      <c r="D1292" s="12"/>
      <c r="E1292" s="3"/>
      <c r="F1292" s="2"/>
      <c r="G1292" s="2"/>
      <c r="H1292" s="2"/>
      <c r="I1292" s="2"/>
      <c r="J1292" s="2"/>
      <c r="K1292" s="2"/>
      <c r="L1292" s="2"/>
      <c r="N1292" s="2"/>
    </row>
    <row r="1293" spans="2:14" ht="12.5">
      <c r="B1293" s="11"/>
      <c r="C1293" s="2"/>
      <c r="D1293" s="12"/>
      <c r="E1293" s="3"/>
      <c r="F1293" s="2"/>
      <c r="G1293" s="2"/>
      <c r="H1293" s="2"/>
      <c r="I1293" s="2"/>
      <c r="J1293" s="2"/>
      <c r="K1293" s="2"/>
      <c r="L1293" s="2"/>
      <c r="N1293" s="2"/>
    </row>
    <row r="1294" spans="2:14" ht="12.5">
      <c r="B1294" s="11"/>
      <c r="C1294" s="2"/>
      <c r="D1294" s="12"/>
      <c r="E1294" s="3"/>
      <c r="F1294" s="2"/>
      <c r="G1294" s="2"/>
      <c r="H1294" s="2"/>
      <c r="I1294" s="2"/>
      <c r="J1294" s="2"/>
      <c r="K1294" s="2"/>
      <c r="L1294" s="2"/>
      <c r="N1294" s="2"/>
    </row>
    <row r="1295" spans="2:14" ht="12.5">
      <c r="B1295" s="11"/>
      <c r="C1295" s="2"/>
      <c r="D1295" s="12"/>
      <c r="E1295" s="3"/>
      <c r="F1295" s="2"/>
      <c r="G1295" s="2"/>
      <c r="H1295" s="2"/>
      <c r="I1295" s="2"/>
      <c r="J1295" s="2"/>
      <c r="K1295" s="2"/>
      <c r="L1295" s="2"/>
      <c r="N1295" s="2"/>
    </row>
    <row r="1296" spans="2:14" ht="12.5">
      <c r="B1296" s="11"/>
      <c r="C1296" s="2"/>
      <c r="D1296" s="12"/>
      <c r="E1296" s="3"/>
      <c r="F1296" s="2"/>
      <c r="G1296" s="2"/>
      <c r="H1296" s="2"/>
      <c r="I1296" s="2"/>
      <c r="J1296" s="2"/>
      <c r="K1296" s="2"/>
      <c r="L1296" s="2"/>
      <c r="N1296" s="2"/>
    </row>
    <row r="1297" spans="2:14" ht="12.5">
      <c r="B1297" s="11"/>
      <c r="C1297" s="2"/>
      <c r="D1297" s="12"/>
      <c r="E1297" s="3"/>
      <c r="F1297" s="2"/>
      <c r="G1297" s="2"/>
      <c r="H1297" s="2"/>
      <c r="I1297" s="2"/>
      <c r="J1297" s="2"/>
      <c r="K1297" s="2"/>
      <c r="L1297" s="2"/>
      <c r="N1297" s="2"/>
    </row>
    <row r="1298" spans="2:14" ht="12.5">
      <c r="B1298" s="11"/>
      <c r="C1298" s="2"/>
      <c r="D1298" s="12"/>
      <c r="E1298" s="3"/>
      <c r="F1298" s="2"/>
      <c r="G1298" s="2"/>
      <c r="H1298" s="2"/>
      <c r="I1298" s="2"/>
      <c r="J1298" s="2"/>
      <c r="K1298" s="2"/>
      <c r="L1298" s="2"/>
      <c r="N1298" s="2"/>
    </row>
    <row r="1299" spans="2:14" ht="12.5">
      <c r="B1299" s="11"/>
      <c r="C1299" s="2"/>
      <c r="D1299" s="12"/>
      <c r="E1299" s="3"/>
      <c r="F1299" s="2"/>
      <c r="G1299" s="2"/>
      <c r="H1299" s="2"/>
      <c r="I1299" s="2"/>
      <c r="J1299" s="2"/>
      <c r="K1299" s="2"/>
      <c r="L1299" s="2"/>
      <c r="N1299" s="2"/>
    </row>
    <row r="1300" spans="2:14" ht="12.5">
      <c r="B1300" s="11"/>
      <c r="C1300" s="2"/>
      <c r="D1300" s="12"/>
      <c r="E1300" s="3"/>
      <c r="F1300" s="2"/>
      <c r="G1300" s="2"/>
      <c r="H1300" s="2"/>
      <c r="I1300" s="2"/>
      <c r="J1300" s="2"/>
      <c r="K1300" s="2"/>
      <c r="L1300" s="2"/>
      <c r="N1300" s="2"/>
    </row>
    <row r="1301" spans="2:14" ht="12.5">
      <c r="B1301" s="11"/>
      <c r="C1301" s="2"/>
      <c r="D1301" s="12"/>
      <c r="E1301" s="3"/>
      <c r="F1301" s="2"/>
      <c r="G1301" s="2"/>
      <c r="H1301" s="2"/>
      <c r="I1301" s="2"/>
      <c r="J1301" s="2"/>
      <c r="K1301" s="2"/>
      <c r="L1301" s="2"/>
      <c r="N1301" s="2"/>
    </row>
    <row r="1302" spans="2:14" ht="12.5">
      <c r="B1302" s="11"/>
      <c r="C1302" s="2"/>
      <c r="D1302" s="12"/>
      <c r="E1302" s="3"/>
      <c r="F1302" s="2"/>
      <c r="G1302" s="2"/>
      <c r="H1302" s="2"/>
      <c r="I1302" s="2"/>
      <c r="J1302" s="2"/>
      <c r="K1302" s="2"/>
      <c r="L1302" s="2"/>
      <c r="N1302" s="2"/>
    </row>
    <row r="1303" spans="2:14" ht="12.5">
      <c r="B1303" s="11"/>
      <c r="C1303" s="2"/>
      <c r="D1303" s="12"/>
      <c r="E1303" s="3"/>
      <c r="F1303" s="2"/>
      <c r="G1303" s="2"/>
      <c r="H1303" s="2"/>
      <c r="I1303" s="2"/>
      <c r="J1303" s="2"/>
      <c r="K1303" s="2"/>
      <c r="L1303" s="2"/>
      <c r="N1303" s="2"/>
    </row>
    <row r="1304" spans="2:14" ht="12.5">
      <c r="B1304" s="11"/>
      <c r="C1304" s="2"/>
      <c r="D1304" s="12"/>
      <c r="E1304" s="3"/>
      <c r="F1304" s="2"/>
      <c r="G1304" s="2"/>
      <c r="H1304" s="2"/>
      <c r="I1304" s="2"/>
      <c r="J1304" s="2"/>
      <c r="K1304" s="2"/>
      <c r="L1304" s="2"/>
      <c r="N1304" s="2"/>
    </row>
    <row r="1305" spans="2:14" ht="12.5">
      <c r="B1305" s="11"/>
      <c r="C1305" s="2"/>
      <c r="D1305" s="12"/>
      <c r="E1305" s="3"/>
      <c r="F1305" s="2"/>
      <c r="G1305" s="2"/>
      <c r="H1305" s="2"/>
      <c r="I1305" s="2"/>
      <c r="J1305" s="2"/>
      <c r="K1305" s="2"/>
      <c r="L1305" s="2"/>
      <c r="N1305" s="2"/>
    </row>
    <row r="1306" spans="2:14" ht="12.5">
      <c r="B1306" s="11"/>
      <c r="C1306" s="2"/>
      <c r="D1306" s="12"/>
      <c r="E1306" s="3"/>
      <c r="F1306" s="2"/>
      <c r="G1306" s="2"/>
      <c r="H1306" s="2"/>
      <c r="I1306" s="2"/>
      <c r="J1306" s="2"/>
      <c r="K1306" s="2"/>
      <c r="L1306" s="2"/>
      <c r="N1306" s="2"/>
    </row>
    <row r="1307" spans="2:14" ht="12.5">
      <c r="B1307" s="11"/>
      <c r="C1307" s="2"/>
      <c r="D1307" s="12"/>
      <c r="E1307" s="3"/>
      <c r="F1307" s="2"/>
      <c r="G1307" s="2"/>
      <c r="H1307" s="2"/>
      <c r="I1307" s="2"/>
      <c r="J1307" s="2"/>
      <c r="K1307" s="2"/>
      <c r="L1307" s="2"/>
      <c r="N1307" s="2"/>
    </row>
    <row r="1308" spans="2:14" ht="12.5">
      <c r="B1308" s="11"/>
      <c r="C1308" s="2"/>
      <c r="D1308" s="12"/>
      <c r="E1308" s="3"/>
      <c r="F1308" s="2"/>
      <c r="G1308" s="2"/>
      <c r="H1308" s="2"/>
      <c r="I1308" s="2"/>
      <c r="J1308" s="2"/>
      <c r="K1308" s="2"/>
      <c r="L1308" s="2"/>
      <c r="N1308" s="2"/>
    </row>
    <row r="1309" spans="2:14" ht="12.5">
      <c r="B1309" s="11"/>
      <c r="C1309" s="2"/>
      <c r="D1309" s="12"/>
      <c r="E1309" s="3"/>
      <c r="F1309" s="2"/>
      <c r="G1309" s="2"/>
      <c r="H1309" s="2"/>
      <c r="I1309" s="2"/>
      <c r="J1309" s="2"/>
      <c r="K1309" s="2"/>
      <c r="L1309" s="2"/>
      <c r="N1309" s="2"/>
    </row>
    <row r="1310" spans="2:14" ht="12.5">
      <c r="B1310" s="11"/>
      <c r="C1310" s="2"/>
      <c r="D1310" s="12"/>
      <c r="E1310" s="3"/>
      <c r="F1310" s="2"/>
      <c r="G1310" s="2"/>
      <c r="H1310" s="2"/>
      <c r="I1310" s="2"/>
      <c r="J1310" s="2"/>
      <c r="K1310" s="2"/>
      <c r="L1310" s="2"/>
      <c r="N1310" s="2"/>
    </row>
    <row r="1311" spans="2:14" ht="12.5">
      <c r="B1311" s="11"/>
      <c r="C1311" s="2"/>
      <c r="D1311" s="12"/>
      <c r="E1311" s="3"/>
      <c r="F1311" s="2"/>
      <c r="G1311" s="2"/>
      <c r="H1311" s="2"/>
      <c r="I1311" s="2"/>
      <c r="J1311" s="2"/>
      <c r="K1311" s="2"/>
      <c r="L1311" s="2"/>
      <c r="N1311" s="2"/>
    </row>
    <row r="1312" spans="2:14" ht="12.5">
      <c r="B1312" s="11"/>
      <c r="C1312" s="2"/>
      <c r="D1312" s="12"/>
      <c r="E1312" s="3"/>
      <c r="F1312" s="2"/>
      <c r="G1312" s="2"/>
      <c r="H1312" s="2"/>
      <c r="I1312" s="2"/>
      <c r="J1312" s="2"/>
      <c r="K1312" s="2"/>
      <c r="L1312" s="2"/>
      <c r="N1312" s="2"/>
    </row>
    <row r="1313" spans="2:14" ht="12.5">
      <c r="B1313" s="11"/>
      <c r="C1313" s="2"/>
      <c r="D1313" s="12"/>
      <c r="E1313" s="3"/>
      <c r="F1313" s="2"/>
      <c r="G1313" s="2"/>
      <c r="H1313" s="2"/>
      <c r="I1313" s="2"/>
      <c r="J1313" s="2"/>
      <c r="K1313" s="2"/>
      <c r="L1313" s="2"/>
      <c r="N1313" s="2"/>
    </row>
    <row r="1314" spans="2:14" ht="12.5">
      <c r="B1314" s="11"/>
      <c r="C1314" s="2"/>
      <c r="D1314" s="12"/>
      <c r="E1314" s="3"/>
      <c r="F1314" s="2"/>
      <c r="G1314" s="2"/>
      <c r="H1314" s="2"/>
      <c r="I1314" s="2"/>
      <c r="J1314" s="2"/>
      <c r="K1314" s="2"/>
      <c r="L1314" s="2"/>
      <c r="N1314" s="2"/>
    </row>
    <row r="1315" spans="2:14" ht="12.5">
      <c r="B1315" s="11"/>
      <c r="C1315" s="2"/>
      <c r="D1315" s="12"/>
      <c r="E1315" s="3"/>
      <c r="F1315" s="2"/>
      <c r="G1315" s="2"/>
      <c r="H1315" s="2"/>
      <c r="I1315" s="2"/>
      <c r="J1315" s="2"/>
      <c r="K1315" s="2"/>
      <c r="L1315" s="2"/>
      <c r="N1315" s="2"/>
    </row>
    <row r="1316" spans="2:14" ht="12.5">
      <c r="B1316" s="11"/>
      <c r="C1316" s="2"/>
      <c r="D1316" s="12"/>
      <c r="E1316" s="3"/>
      <c r="F1316" s="2"/>
      <c r="G1316" s="2"/>
      <c r="H1316" s="2"/>
      <c r="I1316" s="2"/>
      <c r="J1316" s="2"/>
      <c r="K1316" s="2"/>
      <c r="L1316" s="2"/>
      <c r="N1316" s="2"/>
    </row>
    <row r="1317" spans="2:14" ht="12.5">
      <c r="B1317" s="11"/>
      <c r="C1317" s="2"/>
      <c r="D1317" s="12"/>
      <c r="E1317" s="3"/>
      <c r="F1317" s="2"/>
      <c r="G1317" s="2"/>
      <c r="H1317" s="2"/>
      <c r="I1317" s="2"/>
      <c r="J1317" s="2"/>
      <c r="K1317" s="2"/>
      <c r="L1317" s="2"/>
      <c r="N1317" s="2"/>
    </row>
    <row r="1318" spans="2:14" ht="12.5">
      <c r="B1318" s="11"/>
      <c r="C1318" s="2"/>
      <c r="D1318" s="12"/>
      <c r="E1318" s="3"/>
      <c r="F1318" s="2"/>
      <c r="G1318" s="2"/>
      <c r="H1318" s="2"/>
      <c r="I1318" s="2"/>
      <c r="J1318" s="2"/>
      <c r="K1318" s="2"/>
      <c r="L1318" s="2"/>
      <c r="N1318" s="2"/>
    </row>
    <row r="1319" spans="2:14" ht="12.5">
      <c r="B1319" s="11"/>
      <c r="C1319" s="2"/>
      <c r="D1319" s="12"/>
      <c r="E1319" s="3"/>
      <c r="F1319" s="2"/>
      <c r="G1319" s="2"/>
      <c r="H1319" s="2"/>
      <c r="I1319" s="2"/>
      <c r="J1319" s="2"/>
      <c r="K1319" s="2"/>
      <c r="L1319" s="2"/>
      <c r="N1319" s="2"/>
    </row>
    <row r="1320" spans="2:14" ht="12.5">
      <c r="B1320" s="11"/>
      <c r="C1320" s="2"/>
      <c r="D1320" s="12"/>
      <c r="E1320" s="3"/>
      <c r="F1320" s="2"/>
      <c r="G1320" s="2"/>
      <c r="H1320" s="2"/>
      <c r="I1320" s="2"/>
      <c r="J1320" s="2"/>
      <c r="K1320" s="2"/>
      <c r="L1320" s="2"/>
      <c r="N1320" s="2"/>
    </row>
    <row r="1321" spans="2:14" ht="12.5">
      <c r="B1321" s="11"/>
      <c r="C1321" s="2"/>
      <c r="D1321" s="12"/>
      <c r="E1321" s="3"/>
      <c r="F1321" s="2"/>
      <c r="G1321" s="2"/>
      <c r="H1321" s="2"/>
      <c r="I1321" s="2"/>
      <c r="J1321" s="2"/>
      <c r="K1321" s="2"/>
      <c r="L1321" s="2"/>
      <c r="N1321" s="2"/>
    </row>
    <row r="1322" spans="2:14" ht="12.5">
      <c r="B1322" s="11"/>
      <c r="C1322" s="2"/>
      <c r="D1322" s="12"/>
      <c r="E1322" s="3"/>
      <c r="F1322" s="2"/>
      <c r="G1322" s="2"/>
      <c r="H1322" s="2"/>
      <c r="I1322" s="2"/>
      <c r="J1322" s="2"/>
      <c r="K1322" s="2"/>
      <c r="L1322" s="2"/>
      <c r="N1322" s="2"/>
    </row>
    <row r="1323" spans="2:14" ht="12.5">
      <c r="B1323" s="11"/>
      <c r="C1323" s="2"/>
      <c r="D1323" s="12"/>
      <c r="E1323" s="3"/>
      <c r="F1323" s="2"/>
      <c r="G1323" s="2"/>
      <c r="H1323" s="2"/>
      <c r="I1323" s="2"/>
      <c r="J1323" s="2"/>
      <c r="K1323" s="2"/>
      <c r="L1323" s="2"/>
      <c r="N1323" s="2"/>
    </row>
    <row r="1324" spans="2:14" ht="12.5">
      <c r="B1324" s="11"/>
      <c r="C1324" s="2"/>
      <c r="D1324" s="12"/>
      <c r="E1324" s="3"/>
      <c r="F1324" s="2"/>
      <c r="G1324" s="2"/>
      <c r="H1324" s="2"/>
      <c r="I1324" s="2"/>
      <c r="J1324" s="2"/>
      <c r="K1324" s="2"/>
      <c r="L1324" s="2"/>
      <c r="N1324" s="2"/>
    </row>
    <row r="1325" spans="2:14" ht="12.5">
      <c r="B1325" s="11"/>
      <c r="C1325" s="2"/>
      <c r="D1325" s="12"/>
      <c r="E1325" s="3"/>
      <c r="F1325" s="2"/>
      <c r="G1325" s="2"/>
      <c r="H1325" s="2"/>
      <c r="I1325" s="2"/>
      <c r="J1325" s="2"/>
      <c r="K1325" s="2"/>
      <c r="L1325" s="2"/>
      <c r="N1325" s="2"/>
    </row>
    <row r="1326" spans="2:14" ht="12.5">
      <c r="B1326" s="11"/>
      <c r="C1326" s="2"/>
      <c r="D1326" s="12"/>
      <c r="E1326" s="3"/>
      <c r="F1326" s="2"/>
      <c r="G1326" s="2"/>
      <c r="H1326" s="2"/>
      <c r="I1326" s="2"/>
      <c r="J1326" s="2"/>
      <c r="K1326" s="2"/>
      <c r="L1326" s="2"/>
      <c r="N1326" s="2"/>
    </row>
    <row r="1327" spans="2:14" ht="12.5">
      <c r="B1327" s="11"/>
      <c r="C1327" s="2"/>
      <c r="D1327" s="12"/>
      <c r="E1327" s="3"/>
      <c r="F1327" s="2"/>
      <c r="G1327" s="2"/>
      <c r="H1327" s="2"/>
      <c r="I1327" s="2"/>
      <c r="J1327" s="2"/>
      <c r="K1327" s="2"/>
      <c r="L1327" s="2"/>
      <c r="N1327" s="2"/>
    </row>
    <row r="1328" spans="2:14" ht="12.5">
      <c r="B1328" s="11"/>
      <c r="C1328" s="2"/>
      <c r="D1328" s="12"/>
      <c r="E1328" s="3"/>
      <c r="F1328" s="2"/>
      <c r="G1328" s="2"/>
      <c r="H1328" s="2"/>
      <c r="I1328" s="2"/>
      <c r="J1328" s="2"/>
      <c r="K1328" s="2"/>
      <c r="L1328" s="2"/>
      <c r="N1328" s="2"/>
    </row>
    <row r="1329" spans="2:14" ht="12.5">
      <c r="B1329" s="11"/>
      <c r="C1329" s="2"/>
      <c r="D1329" s="12"/>
      <c r="E1329" s="3"/>
      <c r="F1329" s="2"/>
      <c r="G1329" s="2"/>
      <c r="H1329" s="2"/>
      <c r="I1329" s="2"/>
      <c r="J1329" s="2"/>
      <c r="K1329" s="2"/>
      <c r="L1329" s="2"/>
      <c r="N1329" s="2"/>
    </row>
    <row r="1330" spans="2:14" ht="12.5">
      <c r="B1330" s="11"/>
      <c r="C1330" s="2"/>
      <c r="D1330" s="12"/>
      <c r="E1330" s="3"/>
      <c r="F1330" s="2"/>
      <c r="G1330" s="2"/>
      <c r="H1330" s="2"/>
      <c r="I1330" s="2"/>
      <c r="J1330" s="2"/>
      <c r="K1330" s="2"/>
      <c r="L1330" s="2"/>
      <c r="N1330" s="2"/>
    </row>
    <row r="1331" spans="2:14" ht="12.5">
      <c r="B1331" s="11"/>
      <c r="C1331" s="2"/>
      <c r="D1331" s="12"/>
      <c r="E1331" s="3"/>
      <c r="F1331" s="2"/>
      <c r="G1331" s="2"/>
      <c r="H1331" s="2"/>
      <c r="I1331" s="2"/>
      <c r="J1331" s="2"/>
      <c r="K1331" s="2"/>
      <c r="L1331" s="2"/>
      <c r="N1331" s="2"/>
    </row>
    <row r="1332" spans="2:14" ht="12.5">
      <c r="B1332" s="11"/>
      <c r="C1332" s="2"/>
      <c r="D1332" s="12"/>
      <c r="E1332" s="3"/>
      <c r="F1332" s="2"/>
      <c r="G1332" s="2"/>
      <c r="H1332" s="2"/>
      <c r="I1332" s="2"/>
      <c r="J1332" s="2"/>
      <c r="K1332" s="2"/>
      <c r="L1332" s="2"/>
      <c r="N1332" s="2"/>
    </row>
    <row r="1333" spans="2:14" ht="12.5">
      <c r="B1333" s="11"/>
      <c r="C1333" s="2"/>
      <c r="D1333" s="12"/>
      <c r="E1333" s="3"/>
      <c r="F1333" s="2"/>
      <c r="G1333" s="2"/>
      <c r="H1333" s="2"/>
      <c r="I1333" s="2"/>
      <c r="J1333" s="2"/>
      <c r="K1333" s="2"/>
      <c r="L1333" s="2"/>
      <c r="N1333" s="2"/>
    </row>
    <row r="1334" spans="2:14" ht="12.5">
      <c r="B1334" s="11"/>
      <c r="C1334" s="2"/>
      <c r="D1334" s="12"/>
      <c r="E1334" s="3"/>
      <c r="F1334" s="2"/>
      <c r="G1334" s="2"/>
      <c r="H1334" s="2"/>
      <c r="I1334" s="2"/>
      <c r="J1334" s="2"/>
      <c r="K1334" s="2"/>
      <c r="L1334" s="2"/>
      <c r="N1334" s="2"/>
    </row>
    <row r="1335" spans="2:14" ht="12.5">
      <c r="B1335" s="11"/>
      <c r="C1335" s="2"/>
      <c r="D1335" s="12"/>
      <c r="E1335" s="3"/>
      <c r="F1335" s="2"/>
      <c r="G1335" s="2"/>
      <c r="H1335" s="2"/>
      <c r="I1335" s="2"/>
      <c r="J1335" s="2"/>
      <c r="K1335" s="2"/>
      <c r="L1335" s="2"/>
      <c r="N1335" s="2"/>
    </row>
    <row r="1336" spans="2:14" ht="12.5">
      <c r="B1336" s="11"/>
      <c r="C1336" s="2"/>
      <c r="D1336" s="12"/>
      <c r="E1336" s="3"/>
      <c r="F1336" s="2"/>
      <c r="G1336" s="2"/>
      <c r="H1336" s="2"/>
      <c r="I1336" s="2"/>
      <c r="J1336" s="2"/>
      <c r="K1336" s="2"/>
      <c r="L1336" s="2"/>
      <c r="N1336" s="2"/>
    </row>
    <row r="1337" spans="2:14" ht="12.5">
      <c r="B1337" s="11"/>
      <c r="C1337" s="2"/>
      <c r="D1337" s="12"/>
      <c r="E1337" s="3"/>
      <c r="F1337" s="2"/>
      <c r="G1337" s="2"/>
      <c r="H1337" s="2"/>
      <c r="I1337" s="2"/>
      <c r="J1337" s="2"/>
      <c r="K1337" s="2"/>
      <c r="L1337" s="2"/>
      <c r="N1337" s="2"/>
    </row>
    <row r="1338" spans="2:14" ht="12.5">
      <c r="B1338" s="11"/>
      <c r="C1338" s="2"/>
      <c r="D1338" s="12"/>
      <c r="E1338" s="3"/>
      <c r="F1338" s="2"/>
      <c r="G1338" s="2"/>
      <c r="H1338" s="2"/>
      <c r="I1338" s="2"/>
      <c r="J1338" s="2"/>
      <c r="K1338" s="2"/>
      <c r="L1338" s="2"/>
      <c r="N1338" s="2"/>
    </row>
    <row r="1339" spans="2:14" ht="12.5">
      <c r="B1339" s="11"/>
      <c r="C1339" s="2"/>
      <c r="D1339" s="12"/>
      <c r="E1339" s="3"/>
      <c r="F1339" s="2"/>
      <c r="G1339" s="2"/>
      <c r="H1339" s="2"/>
      <c r="I1339" s="2"/>
      <c r="J1339" s="2"/>
      <c r="K1339" s="2"/>
      <c r="L1339" s="2"/>
      <c r="N1339" s="2"/>
    </row>
    <row r="1340" spans="2:14" ht="12.5">
      <c r="B1340" s="11"/>
      <c r="C1340" s="2"/>
      <c r="D1340" s="12"/>
      <c r="E1340" s="3"/>
      <c r="F1340" s="2"/>
      <c r="G1340" s="2"/>
      <c r="H1340" s="2"/>
      <c r="I1340" s="2"/>
      <c r="J1340" s="2"/>
      <c r="K1340" s="2"/>
      <c r="L1340" s="2"/>
      <c r="N1340" s="2"/>
    </row>
    <row r="1341" spans="2:14" ht="12.5">
      <c r="B1341" s="11"/>
      <c r="C1341" s="2"/>
      <c r="D1341" s="12"/>
      <c r="E1341" s="3"/>
      <c r="F1341" s="2"/>
      <c r="G1341" s="2"/>
      <c r="H1341" s="2"/>
      <c r="I1341" s="2"/>
      <c r="J1341" s="2"/>
      <c r="K1341" s="2"/>
      <c r="L1341" s="2"/>
      <c r="N1341" s="2"/>
    </row>
    <row r="1342" spans="2:14" ht="12.5">
      <c r="B1342" s="11"/>
      <c r="C1342" s="2"/>
      <c r="D1342" s="12"/>
      <c r="E1342" s="3"/>
      <c r="F1342" s="2"/>
      <c r="G1342" s="2"/>
      <c r="H1342" s="2"/>
      <c r="I1342" s="2"/>
      <c r="J1342" s="2"/>
      <c r="K1342" s="2"/>
      <c r="L1342" s="2"/>
      <c r="N1342" s="2"/>
    </row>
    <row r="1343" spans="2:14" ht="12.5">
      <c r="B1343" s="11"/>
      <c r="C1343" s="2"/>
      <c r="D1343" s="12"/>
      <c r="E1343" s="3"/>
      <c r="F1343" s="2"/>
      <c r="G1343" s="2"/>
      <c r="H1343" s="2"/>
      <c r="I1343" s="2"/>
      <c r="J1343" s="2"/>
      <c r="K1343" s="2"/>
      <c r="L1343" s="2"/>
      <c r="N1343" s="2"/>
    </row>
    <row r="1344" spans="2:14" ht="12.5">
      <c r="B1344" s="11"/>
      <c r="C1344" s="2"/>
      <c r="D1344" s="12"/>
      <c r="E1344" s="3"/>
      <c r="F1344" s="2"/>
      <c r="G1344" s="2"/>
      <c r="H1344" s="2"/>
      <c r="I1344" s="2"/>
      <c r="J1344" s="2"/>
      <c r="K1344" s="2"/>
      <c r="L1344" s="2"/>
      <c r="N1344" s="2"/>
    </row>
    <row r="1345" spans="2:14" ht="12.5">
      <c r="B1345" s="11"/>
      <c r="C1345" s="2"/>
      <c r="D1345" s="12"/>
      <c r="E1345" s="3"/>
      <c r="F1345" s="2"/>
      <c r="G1345" s="2"/>
      <c r="H1345" s="2"/>
      <c r="I1345" s="2"/>
      <c r="J1345" s="2"/>
      <c r="K1345" s="2"/>
      <c r="L1345" s="2"/>
      <c r="N1345" s="2"/>
    </row>
    <row r="1346" spans="2:14" ht="12.5">
      <c r="B1346" s="11"/>
      <c r="C1346" s="2"/>
      <c r="D1346" s="12"/>
      <c r="E1346" s="3"/>
      <c r="F1346" s="2"/>
      <c r="G1346" s="2"/>
      <c r="H1346" s="2"/>
      <c r="I1346" s="2"/>
      <c r="J1346" s="2"/>
      <c r="K1346" s="2"/>
      <c r="L1346" s="2"/>
      <c r="N1346" s="2"/>
    </row>
    <row r="1347" spans="2:14" ht="12.5">
      <c r="B1347" s="11"/>
      <c r="C1347" s="2"/>
      <c r="D1347" s="12"/>
      <c r="E1347" s="3"/>
      <c r="F1347" s="2"/>
      <c r="G1347" s="2"/>
      <c r="H1347" s="2"/>
      <c r="I1347" s="2"/>
      <c r="J1347" s="2"/>
      <c r="K1347" s="2"/>
      <c r="L1347" s="2"/>
      <c r="N1347" s="2"/>
    </row>
    <row r="1348" spans="2:14" ht="12.5">
      <c r="B1348" s="11"/>
      <c r="C1348" s="2"/>
      <c r="D1348" s="12"/>
      <c r="E1348" s="3"/>
      <c r="F1348" s="2"/>
      <c r="G1348" s="2"/>
      <c r="H1348" s="2"/>
      <c r="I1348" s="2"/>
      <c r="J1348" s="2"/>
      <c r="K1348" s="2"/>
      <c r="L1348" s="2"/>
      <c r="N1348" s="2"/>
    </row>
    <row r="1349" spans="2:14" ht="12.5">
      <c r="B1349" s="11"/>
      <c r="C1349" s="2"/>
      <c r="D1349" s="12"/>
      <c r="E1349" s="3"/>
      <c r="F1349" s="2"/>
      <c r="G1349" s="2"/>
      <c r="H1349" s="2"/>
      <c r="I1349" s="2"/>
      <c r="J1349" s="2"/>
      <c r="K1349" s="2"/>
      <c r="L1349" s="2"/>
      <c r="N1349" s="2"/>
    </row>
    <row r="1350" spans="2:14" ht="12.5">
      <c r="B1350" s="11"/>
      <c r="C1350" s="2"/>
      <c r="D1350" s="12"/>
      <c r="E1350" s="3"/>
      <c r="F1350" s="2"/>
      <c r="G1350" s="2"/>
      <c r="H1350" s="2"/>
      <c r="I1350" s="2"/>
      <c r="J1350" s="2"/>
      <c r="K1350" s="2"/>
      <c r="L1350" s="2"/>
      <c r="N1350" s="2"/>
    </row>
    <row r="1351" spans="2:14" ht="12.5">
      <c r="B1351" s="11"/>
      <c r="C1351" s="2"/>
      <c r="D1351" s="12"/>
      <c r="E1351" s="3"/>
      <c r="F1351" s="2"/>
      <c r="G1351" s="2"/>
      <c r="H1351" s="2"/>
      <c r="I1351" s="2"/>
      <c r="J1351" s="2"/>
      <c r="K1351" s="2"/>
      <c r="L1351" s="2"/>
      <c r="N1351" s="2"/>
    </row>
    <row r="1352" spans="2:14" ht="12.5">
      <c r="B1352" s="11"/>
      <c r="C1352" s="2"/>
      <c r="D1352" s="12"/>
      <c r="E1352" s="3"/>
      <c r="F1352" s="2"/>
      <c r="G1352" s="2"/>
      <c r="H1352" s="2"/>
      <c r="I1352" s="2"/>
      <c r="J1352" s="2"/>
      <c r="K1352" s="2"/>
      <c r="L1352" s="2"/>
      <c r="N1352" s="2"/>
    </row>
    <row r="1353" spans="2:14" ht="12.5">
      <c r="B1353" s="11"/>
      <c r="C1353" s="2"/>
      <c r="D1353" s="12"/>
      <c r="E1353" s="3"/>
      <c r="F1353" s="2"/>
      <c r="G1353" s="2"/>
      <c r="H1353" s="2"/>
      <c r="I1353" s="2"/>
      <c r="J1353" s="2"/>
      <c r="K1353" s="2"/>
      <c r="L1353" s="2"/>
      <c r="N1353" s="2"/>
    </row>
    <row r="1354" spans="2:14" ht="12.5">
      <c r="B1354" s="11"/>
      <c r="C1354" s="2"/>
      <c r="D1354" s="12"/>
      <c r="E1354" s="3"/>
      <c r="F1354" s="2"/>
      <c r="G1354" s="2"/>
      <c r="H1354" s="2"/>
      <c r="I1354" s="2"/>
      <c r="J1354" s="2"/>
      <c r="K1354" s="2"/>
      <c r="L1354" s="2"/>
      <c r="N1354" s="2"/>
    </row>
    <row r="1355" spans="2:14" ht="12.5">
      <c r="B1355" s="11"/>
      <c r="C1355" s="2"/>
      <c r="D1355" s="12"/>
      <c r="E1355" s="3"/>
      <c r="F1355" s="2"/>
      <c r="G1355" s="2"/>
      <c r="H1355" s="2"/>
      <c r="I1355" s="2"/>
      <c r="J1355" s="2"/>
      <c r="K1355" s="2"/>
      <c r="L1355" s="2"/>
      <c r="N1355" s="2"/>
    </row>
    <row r="1356" spans="2:14" ht="12.5">
      <c r="B1356" s="11"/>
      <c r="C1356" s="2"/>
      <c r="D1356" s="12"/>
      <c r="E1356" s="3"/>
      <c r="F1356" s="2"/>
      <c r="G1356" s="2"/>
      <c r="H1356" s="2"/>
      <c r="I1356" s="2"/>
      <c r="J1356" s="2"/>
      <c r="K1356" s="2"/>
      <c r="L1356" s="2"/>
      <c r="N1356" s="2"/>
    </row>
    <row r="1357" spans="2:14" ht="12.5">
      <c r="B1357" s="11"/>
      <c r="C1357" s="2"/>
      <c r="D1357" s="12"/>
      <c r="E1357" s="3"/>
      <c r="F1357" s="2"/>
      <c r="G1357" s="2"/>
      <c r="H1357" s="2"/>
      <c r="I1357" s="2"/>
      <c r="J1357" s="2"/>
      <c r="K1357" s="2"/>
      <c r="L1357" s="2"/>
      <c r="N1357" s="2"/>
    </row>
    <row r="1358" spans="2:14" ht="12.5">
      <c r="B1358" s="11"/>
      <c r="C1358" s="2"/>
      <c r="D1358" s="12"/>
      <c r="E1358" s="3"/>
      <c r="F1358" s="2"/>
      <c r="G1358" s="2"/>
      <c r="H1358" s="2"/>
      <c r="I1358" s="2"/>
      <c r="J1358" s="2"/>
      <c r="K1358" s="2"/>
      <c r="L1358" s="2"/>
      <c r="N1358" s="2"/>
    </row>
    <row r="1359" spans="2:14" ht="12.5">
      <c r="B1359" s="11"/>
      <c r="C1359" s="2"/>
      <c r="D1359" s="12"/>
      <c r="E1359" s="3"/>
      <c r="F1359" s="2"/>
      <c r="G1359" s="2"/>
      <c r="H1359" s="2"/>
      <c r="I1359" s="2"/>
      <c r="J1359" s="2"/>
      <c r="K1359" s="2"/>
      <c r="L1359" s="2"/>
      <c r="N1359" s="2"/>
    </row>
    <row r="1360" spans="2:14" ht="12.5">
      <c r="B1360" s="11"/>
      <c r="C1360" s="2"/>
      <c r="D1360" s="12"/>
      <c r="E1360" s="3"/>
      <c r="F1360" s="2"/>
      <c r="G1360" s="2"/>
      <c r="H1360" s="2"/>
      <c r="I1360" s="2"/>
      <c r="J1360" s="2"/>
      <c r="K1360" s="2"/>
      <c r="L1360" s="2"/>
      <c r="N1360" s="2"/>
    </row>
    <row r="1361" spans="2:14" ht="12.5">
      <c r="B1361" s="11"/>
      <c r="C1361" s="2"/>
      <c r="D1361" s="12"/>
      <c r="E1361" s="3"/>
      <c r="F1361" s="2"/>
      <c r="G1361" s="2"/>
      <c r="H1361" s="2"/>
      <c r="I1361" s="2"/>
      <c r="J1361" s="2"/>
      <c r="K1361" s="2"/>
      <c r="L1361" s="2"/>
      <c r="N1361" s="2"/>
    </row>
    <row r="1362" spans="2:14" ht="12.5">
      <c r="B1362" s="11"/>
      <c r="C1362" s="2"/>
      <c r="D1362" s="12"/>
      <c r="E1362" s="3"/>
      <c r="F1362" s="2"/>
      <c r="G1362" s="2"/>
      <c r="H1362" s="2"/>
      <c r="I1362" s="2"/>
      <c r="J1362" s="2"/>
      <c r="K1362" s="2"/>
      <c r="L1362" s="2"/>
      <c r="N1362" s="2"/>
    </row>
    <row r="1363" spans="2:14" ht="12.5">
      <c r="B1363" s="11"/>
      <c r="C1363" s="2"/>
      <c r="D1363" s="12"/>
      <c r="E1363" s="3"/>
      <c r="F1363" s="2"/>
      <c r="G1363" s="2"/>
      <c r="H1363" s="2"/>
      <c r="I1363" s="2"/>
      <c r="J1363" s="2"/>
      <c r="K1363" s="2"/>
      <c r="L1363" s="2"/>
      <c r="N1363" s="2"/>
    </row>
    <row r="1364" spans="2:14" ht="12.5">
      <c r="B1364" s="11"/>
      <c r="C1364" s="2"/>
      <c r="D1364" s="12"/>
      <c r="E1364" s="3"/>
      <c r="F1364" s="2"/>
      <c r="G1364" s="2"/>
      <c r="H1364" s="2"/>
      <c r="I1364" s="2"/>
      <c r="J1364" s="2"/>
      <c r="K1364" s="2"/>
      <c r="L1364" s="2"/>
      <c r="N1364" s="2"/>
    </row>
    <row r="1365" spans="2:14" ht="12.5">
      <c r="B1365" s="11"/>
      <c r="C1365" s="2"/>
      <c r="D1365" s="12"/>
      <c r="E1365" s="3"/>
      <c r="F1365" s="2"/>
      <c r="G1365" s="2"/>
      <c r="H1365" s="2"/>
      <c r="I1365" s="2"/>
      <c r="J1365" s="2"/>
      <c r="K1365" s="2"/>
      <c r="L1365" s="2"/>
      <c r="N1365" s="2"/>
    </row>
    <row r="1366" spans="2:14" ht="12.5">
      <c r="B1366" s="11"/>
      <c r="C1366" s="2"/>
      <c r="D1366" s="12"/>
      <c r="E1366" s="3"/>
      <c r="F1366" s="2"/>
      <c r="G1366" s="2"/>
      <c r="H1366" s="2"/>
      <c r="I1366" s="2"/>
      <c r="J1366" s="2"/>
      <c r="K1366" s="2"/>
      <c r="L1366" s="2"/>
      <c r="N1366" s="2"/>
    </row>
    <row r="1367" spans="2:14" ht="12.5">
      <c r="B1367" s="11"/>
      <c r="C1367" s="2"/>
      <c r="D1367" s="12"/>
      <c r="E1367" s="3"/>
      <c r="F1367" s="2"/>
      <c r="G1367" s="2"/>
      <c r="H1367" s="2"/>
      <c r="I1367" s="2"/>
      <c r="J1367" s="2"/>
      <c r="K1367" s="2"/>
      <c r="L1367" s="2"/>
      <c r="N1367" s="2"/>
    </row>
    <row r="1368" spans="2:14" ht="12.5">
      <c r="B1368" s="11"/>
      <c r="C1368" s="2"/>
      <c r="D1368" s="12"/>
      <c r="E1368" s="3"/>
      <c r="F1368" s="2"/>
      <c r="G1368" s="2"/>
      <c r="H1368" s="2"/>
      <c r="I1368" s="2"/>
      <c r="J1368" s="2"/>
      <c r="K1368" s="2"/>
      <c r="L1368" s="2"/>
      <c r="N1368" s="2"/>
    </row>
    <row r="1369" spans="2:14" ht="12.5">
      <c r="B1369" s="11"/>
      <c r="C1369" s="2"/>
      <c r="D1369" s="12"/>
      <c r="E1369" s="3"/>
      <c r="F1369" s="2"/>
      <c r="G1369" s="2"/>
      <c r="H1369" s="2"/>
      <c r="I1369" s="2"/>
      <c r="J1369" s="2"/>
      <c r="K1369" s="2"/>
      <c r="L1369" s="2"/>
      <c r="N1369" s="2"/>
    </row>
    <row r="1370" spans="2:14" ht="12.5">
      <c r="B1370" s="11"/>
      <c r="C1370" s="2"/>
      <c r="D1370" s="12"/>
      <c r="E1370" s="3"/>
      <c r="F1370" s="2"/>
      <c r="G1370" s="2"/>
      <c r="H1370" s="2"/>
      <c r="I1370" s="2"/>
      <c r="J1370" s="2"/>
      <c r="K1370" s="2"/>
      <c r="L1370" s="2"/>
      <c r="N1370" s="2"/>
    </row>
    <row r="1371" spans="2:14" ht="12.5">
      <c r="B1371" s="11"/>
      <c r="C1371" s="2"/>
      <c r="D1371" s="12"/>
      <c r="E1371" s="3"/>
      <c r="F1371" s="2"/>
      <c r="G1371" s="2"/>
      <c r="H1371" s="2"/>
      <c r="I1371" s="2"/>
      <c r="J1371" s="2"/>
      <c r="K1371" s="2"/>
      <c r="L1371" s="2"/>
      <c r="N1371" s="2"/>
    </row>
    <row r="1372" spans="2:14" ht="12.5">
      <c r="B1372" s="11"/>
      <c r="C1372" s="2"/>
      <c r="D1372" s="12"/>
      <c r="E1372" s="3"/>
      <c r="F1372" s="2"/>
      <c r="G1372" s="2"/>
      <c r="H1372" s="2"/>
      <c r="I1372" s="2"/>
      <c r="J1372" s="2"/>
      <c r="K1372" s="2"/>
      <c r="L1372" s="2"/>
      <c r="N1372" s="2"/>
    </row>
    <row r="1373" spans="2:14" ht="12.5">
      <c r="B1373" s="11"/>
      <c r="C1373" s="2"/>
      <c r="D1373" s="12"/>
      <c r="E1373" s="3"/>
      <c r="F1373" s="2"/>
      <c r="G1373" s="2"/>
      <c r="H1373" s="2"/>
      <c r="I1373" s="2"/>
      <c r="J1373" s="2"/>
      <c r="K1373" s="2"/>
      <c r="L1373" s="2"/>
      <c r="N1373" s="2"/>
    </row>
    <row r="1374" spans="2:14" ht="12.5">
      <c r="B1374" s="11"/>
      <c r="C1374" s="2"/>
      <c r="D1374" s="12"/>
      <c r="E1374" s="3"/>
      <c r="F1374" s="2"/>
      <c r="G1374" s="2"/>
      <c r="H1374" s="2"/>
      <c r="I1374" s="2"/>
      <c r="J1374" s="2"/>
      <c r="K1374" s="2"/>
      <c r="L1374" s="2"/>
      <c r="N1374" s="2"/>
    </row>
    <row r="1375" spans="2:14" ht="12.5">
      <c r="B1375" s="11"/>
      <c r="C1375" s="2"/>
      <c r="D1375" s="12"/>
      <c r="E1375" s="3"/>
      <c r="F1375" s="2"/>
      <c r="G1375" s="2"/>
      <c r="H1375" s="2"/>
      <c r="I1375" s="2"/>
      <c r="J1375" s="2"/>
      <c r="K1375" s="2"/>
      <c r="L1375" s="2"/>
      <c r="N1375" s="2"/>
    </row>
    <row r="1376" spans="2:14" ht="12.5">
      <c r="B1376" s="11"/>
      <c r="C1376" s="2"/>
      <c r="D1376" s="12"/>
      <c r="E1376" s="3"/>
      <c r="F1376" s="2"/>
      <c r="G1376" s="2"/>
      <c r="H1376" s="2"/>
      <c r="I1376" s="2"/>
      <c r="J1376" s="2"/>
      <c r="K1376" s="2"/>
      <c r="L1376" s="2"/>
      <c r="N1376" s="2"/>
    </row>
    <row r="1377" spans="2:14" ht="12.5">
      <c r="B1377" s="11"/>
      <c r="C1377" s="2"/>
      <c r="D1377" s="12"/>
      <c r="E1377" s="3"/>
      <c r="F1377" s="2"/>
      <c r="G1377" s="2"/>
      <c r="H1377" s="2"/>
      <c r="I1377" s="2"/>
      <c r="J1377" s="2"/>
      <c r="K1377" s="2"/>
      <c r="L1377" s="2"/>
      <c r="N1377" s="2"/>
    </row>
    <row r="1378" spans="2:14" ht="12.5">
      <c r="B1378" s="11"/>
      <c r="C1378" s="2"/>
      <c r="D1378" s="12"/>
      <c r="E1378" s="3"/>
      <c r="F1378" s="2"/>
      <c r="G1378" s="2"/>
      <c r="H1378" s="2"/>
      <c r="I1378" s="2"/>
      <c r="J1378" s="2"/>
      <c r="K1378" s="2"/>
      <c r="L1378" s="2"/>
      <c r="N1378" s="2"/>
    </row>
    <row r="1379" spans="2:14" ht="12.5">
      <c r="B1379" s="11"/>
      <c r="C1379" s="2"/>
      <c r="D1379" s="12"/>
      <c r="E1379" s="3"/>
      <c r="F1379" s="2"/>
      <c r="G1379" s="2"/>
      <c r="H1379" s="2"/>
      <c r="I1379" s="2"/>
      <c r="J1379" s="2"/>
      <c r="K1379" s="2"/>
      <c r="L1379" s="2"/>
      <c r="N1379" s="2"/>
    </row>
    <row r="1380" spans="2:14" ht="12.5">
      <c r="B1380" s="11"/>
      <c r="C1380" s="2"/>
      <c r="D1380" s="12"/>
      <c r="E1380" s="3"/>
      <c r="F1380" s="2"/>
      <c r="G1380" s="2"/>
      <c r="H1380" s="2"/>
      <c r="I1380" s="2"/>
      <c r="J1380" s="2"/>
      <c r="K1380" s="2"/>
      <c r="L1380" s="2"/>
      <c r="N1380" s="2"/>
    </row>
    <row r="1381" spans="2:14" ht="12.5">
      <c r="B1381" s="11"/>
      <c r="C1381" s="2"/>
      <c r="D1381" s="12"/>
      <c r="E1381" s="3"/>
      <c r="F1381" s="2"/>
      <c r="G1381" s="2"/>
      <c r="H1381" s="2"/>
      <c r="I1381" s="2"/>
      <c r="J1381" s="2"/>
      <c r="K1381" s="2"/>
      <c r="L1381" s="2"/>
      <c r="N1381" s="2"/>
    </row>
    <row r="1382" spans="2:14" ht="12.5">
      <c r="B1382" s="11"/>
      <c r="C1382" s="2"/>
      <c r="D1382" s="12"/>
      <c r="E1382" s="3"/>
      <c r="F1382" s="2"/>
      <c r="G1382" s="2"/>
      <c r="H1382" s="2"/>
      <c r="I1382" s="2"/>
      <c r="J1382" s="2"/>
      <c r="K1382" s="2"/>
      <c r="L1382" s="2"/>
      <c r="N1382" s="2"/>
    </row>
    <row r="1383" spans="2:14" ht="12.5">
      <c r="B1383" s="11"/>
      <c r="C1383" s="2"/>
      <c r="D1383" s="12"/>
      <c r="E1383" s="3"/>
      <c r="F1383" s="2"/>
      <c r="G1383" s="2"/>
      <c r="H1383" s="2"/>
      <c r="I1383" s="2"/>
      <c r="J1383" s="2"/>
      <c r="K1383" s="2"/>
      <c r="L1383" s="2"/>
      <c r="N1383" s="2"/>
    </row>
    <row r="1384" spans="2:14" ht="12.5">
      <c r="B1384" s="11"/>
      <c r="C1384" s="2"/>
      <c r="D1384" s="12"/>
      <c r="E1384" s="3"/>
      <c r="F1384" s="2"/>
      <c r="G1384" s="2"/>
      <c r="H1384" s="2"/>
      <c r="I1384" s="2"/>
      <c r="J1384" s="2"/>
      <c r="K1384" s="2"/>
      <c r="L1384" s="2"/>
      <c r="N1384" s="2"/>
    </row>
    <row r="1385" spans="2:14" ht="12.5">
      <c r="B1385" s="11"/>
      <c r="C1385" s="2"/>
      <c r="D1385" s="12"/>
      <c r="E1385" s="3"/>
      <c r="F1385" s="2"/>
      <c r="G1385" s="2"/>
      <c r="H1385" s="2"/>
      <c r="I1385" s="2"/>
      <c r="J1385" s="2"/>
      <c r="K1385" s="2"/>
      <c r="L1385" s="2"/>
      <c r="N1385" s="2"/>
    </row>
    <row r="1386" spans="2:14" ht="12.5">
      <c r="B1386" s="11"/>
      <c r="C1386" s="2"/>
      <c r="D1386" s="12"/>
      <c r="E1386" s="3"/>
      <c r="F1386" s="2"/>
      <c r="G1386" s="2"/>
      <c r="H1386" s="2"/>
      <c r="I1386" s="2"/>
      <c r="J1386" s="2"/>
      <c r="K1386" s="2"/>
      <c r="L1386" s="2"/>
      <c r="N1386" s="2"/>
    </row>
    <row r="1387" spans="2:14" ht="12.5">
      <c r="B1387" s="11"/>
      <c r="C1387" s="2"/>
      <c r="D1387" s="12"/>
      <c r="E1387" s="3"/>
      <c r="F1387" s="2"/>
      <c r="G1387" s="2"/>
      <c r="H1387" s="2"/>
      <c r="I1387" s="2"/>
      <c r="J1387" s="2"/>
      <c r="K1387" s="2"/>
      <c r="L1387" s="2"/>
      <c r="N1387" s="2"/>
    </row>
    <row r="1388" spans="2:14" ht="12.5">
      <c r="B1388" s="11"/>
      <c r="C1388" s="2"/>
      <c r="D1388" s="12"/>
      <c r="E1388" s="3"/>
      <c r="F1388" s="2"/>
      <c r="G1388" s="2"/>
      <c r="H1388" s="2"/>
      <c r="I1388" s="2"/>
      <c r="J1388" s="2"/>
      <c r="K1388" s="2"/>
      <c r="L1388" s="2"/>
      <c r="N1388" s="2"/>
    </row>
    <row r="1389" spans="2:14" ht="12.5">
      <c r="B1389" s="11"/>
      <c r="C1389" s="2"/>
      <c r="D1389" s="12"/>
      <c r="E1389" s="3"/>
      <c r="F1389" s="2"/>
      <c r="G1389" s="2"/>
      <c r="H1389" s="2"/>
      <c r="I1389" s="2"/>
      <c r="J1389" s="2"/>
      <c r="K1389" s="2"/>
      <c r="L1389" s="2"/>
      <c r="N1389" s="2"/>
    </row>
    <row r="1390" spans="2:14" ht="12.5">
      <c r="B1390" s="11"/>
      <c r="C1390" s="2"/>
      <c r="D1390" s="12"/>
      <c r="E1390" s="3"/>
      <c r="F1390" s="2"/>
      <c r="G1390" s="2"/>
      <c r="H1390" s="2"/>
      <c r="I1390" s="2"/>
      <c r="J1390" s="2"/>
      <c r="K1390" s="2"/>
      <c r="L1390" s="2"/>
      <c r="N1390" s="2"/>
    </row>
    <row r="1391" spans="2:14" ht="12.5">
      <c r="B1391" s="11"/>
      <c r="C1391" s="2"/>
      <c r="D1391" s="12"/>
      <c r="E1391" s="3"/>
      <c r="F1391" s="2"/>
      <c r="G1391" s="2"/>
      <c r="H1391" s="2"/>
      <c r="I1391" s="2"/>
      <c r="J1391" s="2"/>
      <c r="K1391" s="2"/>
      <c r="L1391" s="2"/>
      <c r="N1391" s="2"/>
    </row>
    <row r="1392" spans="2:14" ht="12.5">
      <c r="B1392" s="11"/>
      <c r="C1392" s="2"/>
      <c r="D1392" s="12"/>
      <c r="E1392" s="3"/>
      <c r="F1392" s="2"/>
      <c r="G1392" s="2"/>
      <c r="H1392" s="2"/>
      <c r="I1392" s="2"/>
      <c r="J1392" s="2"/>
      <c r="K1392" s="2"/>
      <c r="L1392" s="2"/>
      <c r="N1392" s="2"/>
    </row>
    <row r="1393" spans="2:14" ht="12.5">
      <c r="B1393" s="11"/>
      <c r="C1393" s="2"/>
      <c r="D1393" s="12"/>
      <c r="E1393" s="3"/>
      <c r="F1393" s="2"/>
      <c r="G1393" s="2"/>
      <c r="H1393" s="2"/>
      <c r="I1393" s="2"/>
      <c r="J1393" s="2"/>
      <c r="K1393" s="2"/>
      <c r="L1393" s="2"/>
      <c r="N1393" s="2"/>
    </row>
    <row r="1394" spans="2:14" ht="12.5">
      <c r="B1394" s="11"/>
      <c r="C1394" s="2"/>
      <c r="D1394" s="12"/>
      <c r="E1394" s="3"/>
      <c r="F1394" s="2"/>
      <c r="G1394" s="2"/>
      <c r="H1394" s="2"/>
      <c r="I1394" s="2"/>
      <c r="J1394" s="2"/>
      <c r="K1394" s="2"/>
      <c r="L1394" s="2"/>
      <c r="N1394" s="2"/>
    </row>
    <row r="1395" spans="2:14" ht="12.5">
      <c r="B1395" s="11"/>
      <c r="C1395" s="2"/>
      <c r="D1395" s="12"/>
      <c r="E1395" s="3"/>
      <c r="F1395" s="2"/>
      <c r="G1395" s="2"/>
      <c r="H1395" s="2"/>
      <c r="I1395" s="2"/>
      <c r="J1395" s="2"/>
      <c r="K1395" s="2"/>
      <c r="L1395" s="2"/>
      <c r="N1395" s="2"/>
    </row>
    <row r="1396" spans="2:14" ht="12.5">
      <c r="B1396" s="11"/>
      <c r="C1396" s="2"/>
      <c r="D1396" s="12"/>
      <c r="E1396" s="3"/>
      <c r="F1396" s="2"/>
      <c r="G1396" s="2"/>
      <c r="H1396" s="2"/>
      <c r="I1396" s="2"/>
      <c r="J1396" s="2"/>
      <c r="K1396" s="2"/>
      <c r="L1396" s="2"/>
      <c r="N1396" s="2"/>
    </row>
    <row r="1397" spans="2:14" ht="12.5">
      <c r="B1397" s="11"/>
      <c r="C1397" s="2"/>
      <c r="D1397" s="12"/>
      <c r="E1397" s="3"/>
      <c r="F1397" s="2"/>
      <c r="G1397" s="2"/>
      <c r="H1397" s="2"/>
      <c r="I1397" s="2"/>
      <c r="J1397" s="2"/>
      <c r="K1397" s="2"/>
      <c r="L1397" s="2"/>
      <c r="N1397" s="2"/>
    </row>
    <row r="1398" spans="2:14" ht="12.5">
      <c r="B1398" s="11"/>
      <c r="C1398" s="2"/>
      <c r="D1398" s="12"/>
      <c r="E1398" s="3"/>
      <c r="F1398" s="2"/>
      <c r="G1398" s="2"/>
      <c r="H1398" s="2"/>
      <c r="I1398" s="2"/>
      <c r="J1398" s="2"/>
      <c r="K1398" s="2"/>
      <c r="L1398" s="2"/>
      <c r="N1398" s="2"/>
    </row>
    <row r="1399" spans="2:14" ht="12.5">
      <c r="B1399" s="11"/>
      <c r="C1399" s="2"/>
      <c r="D1399" s="12"/>
      <c r="E1399" s="3"/>
      <c r="F1399" s="2"/>
      <c r="G1399" s="2"/>
      <c r="H1399" s="2"/>
      <c r="I1399" s="2"/>
      <c r="J1399" s="2"/>
      <c r="K1399" s="2"/>
      <c r="L1399" s="2"/>
      <c r="N1399" s="2"/>
    </row>
    <row r="1400" spans="2:14" ht="12.5">
      <c r="B1400" s="11"/>
      <c r="C1400" s="2"/>
      <c r="D1400" s="12"/>
      <c r="E1400" s="3"/>
      <c r="F1400" s="2"/>
      <c r="G1400" s="2"/>
      <c r="H1400" s="2"/>
      <c r="I1400" s="2"/>
      <c r="J1400" s="2"/>
      <c r="K1400" s="2"/>
      <c r="L1400" s="2"/>
      <c r="N1400" s="2"/>
    </row>
    <row r="1401" spans="2:14" ht="12.5">
      <c r="B1401" s="11"/>
      <c r="C1401" s="2"/>
      <c r="D1401" s="12"/>
      <c r="E1401" s="3"/>
      <c r="F1401" s="2"/>
      <c r="G1401" s="2"/>
      <c r="H1401" s="2"/>
      <c r="I1401" s="2"/>
      <c r="J1401" s="2"/>
      <c r="K1401" s="2"/>
      <c r="L1401" s="2"/>
      <c r="N1401" s="2"/>
    </row>
    <row r="1402" spans="2:14" ht="12.5">
      <c r="B1402" s="11"/>
      <c r="C1402" s="2"/>
      <c r="D1402" s="12"/>
      <c r="E1402" s="3"/>
      <c r="F1402" s="2"/>
      <c r="G1402" s="2"/>
      <c r="H1402" s="2"/>
      <c r="I1402" s="2"/>
      <c r="J1402" s="2"/>
      <c r="K1402" s="2"/>
      <c r="L1402" s="2"/>
      <c r="N1402" s="2"/>
    </row>
    <row r="1403" spans="2:14" ht="12.5">
      <c r="B1403" s="11"/>
      <c r="C1403" s="2"/>
      <c r="D1403" s="12"/>
      <c r="E1403" s="3"/>
      <c r="F1403" s="2"/>
      <c r="G1403" s="2"/>
      <c r="H1403" s="2"/>
      <c r="I1403" s="2"/>
      <c r="J1403" s="2"/>
      <c r="K1403" s="2"/>
      <c r="L1403" s="2"/>
      <c r="N1403" s="2"/>
    </row>
    <row r="1404" spans="2:14" ht="12.5">
      <c r="B1404" s="11"/>
      <c r="C1404" s="2"/>
      <c r="D1404" s="12"/>
      <c r="E1404" s="3"/>
      <c r="F1404" s="2"/>
      <c r="G1404" s="2"/>
      <c r="H1404" s="2"/>
      <c r="I1404" s="2"/>
      <c r="J1404" s="2"/>
      <c r="K1404" s="2"/>
      <c r="L1404" s="2"/>
      <c r="N1404" s="2"/>
    </row>
    <row r="1405" spans="2:14" ht="12.5">
      <c r="B1405" s="11"/>
      <c r="C1405" s="2"/>
      <c r="D1405" s="12"/>
      <c r="E1405" s="3"/>
      <c r="F1405" s="2"/>
      <c r="G1405" s="2"/>
      <c r="H1405" s="2"/>
      <c r="I1405" s="2"/>
      <c r="J1405" s="2"/>
      <c r="K1405" s="2"/>
      <c r="L1405" s="2"/>
      <c r="N1405" s="2"/>
    </row>
    <row r="1406" spans="2:14" ht="12.5">
      <c r="B1406" s="11"/>
      <c r="C1406" s="2"/>
      <c r="D1406" s="12"/>
      <c r="E1406" s="3"/>
      <c r="F1406" s="2"/>
      <c r="G1406" s="2"/>
      <c r="H1406" s="2"/>
      <c r="I1406" s="2"/>
      <c r="J1406" s="2"/>
      <c r="K1406" s="2"/>
      <c r="L1406" s="2"/>
      <c r="N1406" s="2"/>
    </row>
    <row r="1407" spans="2:14" ht="12.5">
      <c r="B1407" s="11"/>
      <c r="C1407" s="2"/>
      <c r="D1407" s="12"/>
      <c r="E1407" s="3"/>
      <c r="F1407" s="2"/>
      <c r="G1407" s="2"/>
      <c r="H1407" s="2"/>
      <c r="I1407" s="2"/>
      <c r="J1407" s="2"/>
      <c r="K1407" s="2"/>
      <c r="L1407" s="2"/>
      <c r="N1407" s="2"/>
    </row>
    <row r="1408" spans="2:14" ht="12.5">
      <c r="B1408" s="11"/>
      <c r="C1408" s="2"/>
      <c r="D1408" s="12"/>
      <c r="E1408" s="3"/>
      <c r="F1408" s="2"/>
      <c r="G1408" s="2"/>
      <c r="H1408" s="2"/>
      <c r="I1408" s="2"/>
      <c r="J1408" s="2"/>
      <c r="K1408" s="2"/>
      <c r="L1408" s="2"/>
      <c r="N1408" s="2"/>
    </row>
    <row r="1409" spans="2:14" ht="12.5">
      <c r="B1409" s="11"/>
      <c r="C1409" s="2"/>
      <c r="D1409" s="12"/>
      <c r="E1409" s="3"/>
      <c r="F1409" s="2"/>
      <c r="G1409" s="2"/>
      <c r="H1409" s="2"/>
      <c r="I1409" s="2"/>
      <c r="J1409" s="2"/>
      <c r="K1409" s="2"/>
      <c r="L1409" s="2"/>
      <c r="N1409" s="2"/>
    </row>
    <row r="1410" spans="2:14" ht="12.5">
      <c r="B1410" s="11"/>
      <c r="C1410" s="2"/>
      <c r="D1410" s="12"/>
      <c r="E1410" s="3"/>
      <c r="F1410" s="2"/>
      <c r="G1410" s="2"/>
      <c r="H1410" s="2"/>
      <c r="I1410" s="2"/>
      <c r="J1410" s="2"/>
      <c r="K1410" s="2"/>
      <c r="L1410" s="2"/>
      <c r="N1410" s="2"/>
    </row>
    <row r="1411" spans="2:14" ht="12.5">
      <c r="B1411" s="11"/>
      <c r="C1411" s="2"/>
      <c r="D1411" s="12"/>
      <c r="E1411" s="3"/>
      <c r="F1411" s="2"/>
      <c r="G1411" s="2"/>
      <c r="H1411" s="2"/>
      <c r="I1411" s="2"/>
      <c r="J1411" s="2"/>
      <c r="K1411" s="2"/>
      <c r="L1411" s="2"/>
      <c r="N1411" s="2"/>
    </row>
    <row r="1412" spans="2:14" ht="12.5">
      <c r="B1412" s="11"/>
      <c r="C1412" s="2"/>
      <c r="D1412" s="12"/>
      <c r="E1412" s="3"/>
      <c r="F1412" s="2"/>
      <c r="G1412" s="2"/>
      <c r="H1412" s="2"/>
      <c r="I1412" s="2"/>
      <c r="J1412" s="2"/>
      <c r="K1412" s="2"/>
      <c r="L1412" s="2"/>
      <c r="N1412" s="2"/>
    </row>
    <row r="1413" spans="2:14" ht="12.5">
      <c r="B1413" s="11"/>
      <c r="C1413" s="2"/>
      <c r="D1413" s="12"/>
      <c r="E1413" s="3"/>
      <c r="F1413" s="2"/>
      <c r="G1413" s="2"/>
      <c r="H1413" s="2"/>
      <c r="I1413" s="2"/>
      <c r="J1413" s="2"/>
      <c r="K1413" s="2"/>
      <c r="L1413" s="2"/>
      <c r="N1413" s="2"/>
    </row>
    <row r="1414" spans="2:14" ht="12.5">
      <c r="B1414" s="11"/>
      <c r="C1414" s="2"/>
      <c r="D1414" s="12"/>
      <c r="E1414" s="3"/>
      <c r="F1414" s="2"/>
      <c r="G1414" s="2"/>
      <c r="H1414" s="2"/>
      <c r="I1414" s="2"/>
      <c r="J1414" s="2"/>
      <c r="K1414" s="2"/>
      <c r="L1414" s="2"/>
      <c r="N1414" s="2"/>
    </row>
    <row r="1415" spans="2:14" ht="12.5">
      <c r="B1415" s="11"/>
      <c r="C1415" s="2"/>
      <c r="D1415" s="12"/>
      <c r="E1415" s="3"/>
      <c r="F1415" s="2"/>
      <c r="G1415" s="2"/>
      <c r="H1415" s="2"/>
      <c r="I1415" s="2"/>
      <c r="J1415" s="2"/>
      <c r="K1415" s="2"/>
      <c r="L1415" s="2"/>
      <c r="N1415" s="2"/>
    </row>
    <row r="1416" spans="2:14" ht="12.5">
      <c r="B1416" s="11"/>
      <c r="C1416" s="2"/>
      <c r="D1416" s="12"/>
      <c r="E1416" s="3"/>
      <c r="F1416" s="2"/>
      <c r="G1416" s="2"/>
      <c r="H1416" s="2"/>
      <c r="I1416" s="2"/>
      <c r="J1416" s="2"/>
      <c r="K1416" s="2"/>
      <c r="L1416" s="2"/>
      <c r="N1416" s="2"/>
    </row>
    <row r="1417" spans="2:14" ht="12.5">
      <c r="B1417" s="11"/>
      <c r="C1417" s="2"/>
      <c r="D1417" s="12"/>
      <c r="E1417" s="3"/>
      <c r="F1417" s="2"/>
      <c r="G1417" s="2"/>
      <c r="H1417" s="2"/>
      <c r="I1417" s="2"/>
      <c r="J1417" s="2"/>
      <c r="K1417" s="2"/>
      <c r="L1417" s="2"/>
      <c r="N1417" s="2"/>
    </row>
    <row r="1418" spans="2:14" ht="12.5">
      <c r="B1418" s="11"/>
      <c r="C1418" s="2"/>
      <c r="D1418" s="12"/>
      <c r="E1418" s="3"/>
      <c r="F1418" s="2"/>
      <c r="G1418" s="2"/>
      <c r="H1418" s="2"/>
      <c r="I1418" s="2"/>
      <c r="J1418" s="2"/>
      <c r="K1418" s="2"/>
      <c r="L1418" s="2"/>
      <c r="N1418" s="2"/>
    </row>
    <row r="1419" spans="2:14" ht="12.5">
      <c r="B1419" s="11"/>
      <c r="C1419" s="2"/>
      <c r="D1419" s="12"/>
      <c r="E1419" s="3"/>
      <c r="F1419" s="2"/>
      <c r="G1419" s="2"/>
      <c r="H1419" s="2"/>
      <c r="I1419" s="2"/>
      <c r="J1419" s="2"/>
      <c r="K1419" s="2"/>
      <c r="L1419" s="2"/>
      <c r="N1419" s="2"/>
    </row>
    <row r="1420" spans="2:14" ht="12.5">
      <c r="B1420" s="11"/>
      <c r="C1420" s="2"/>
      <c r="D1420" s="12"/>
      <c r="E1420" s="3"/>
      <c r="F1420" s="2"/>
      <c r="G1420" s="2"/>
      <c r="H1420" s="2"/>
      <c r="I1420" s="2"/>
      <c r="J1420" s="2"/>
      <c r="K1420" s="2"/>
      <c r="L1420" s="2"/>
      <c r="N1420" s="2"/>
    </row>
    <row r="1421" spans="2:14" ht="12.5">
      <c r="B1421" s="11"/>
      <c r="C1421" s="2"/>
      <c r="D1421" s="12"/>
      <c r="E1421" s="3"/>
      <c r="F1421" s="2"/>
      <c r="G1421" s="2"/>
      <c r="H1421" s="2"/>
      <c r="I1421" s="2"/>
      <c r="J1421" s="2"/>
      <c r="K1421" s="2"/>
      <c r="L1421" s="2"/>
      <c r="N1421" s="2"/>
    </row>
    <row r="1422" spans="2:14" ht="12.5">
      <c r="B1422" s="11"/>
      <c r="C1422" s="2"/>
      <c r="D1422" s="12"/>
      <c r="E1422" s="3"/>
      <c r="F1422" s="2"/>
      <c r="G1422" s="2"/>
      <c r="H1422" s="2"/>
      <c r="I1422" s="2"/>
      <c r="J1422" s="2"/>
      <c r="K1422" s="2"/>
      <c r="L1422" s="2"/>
      <c r="N1422" s="2"/>
    </row>
    <row r="1423" spans="2:14" ht="12.5">
      <c r="B1423" s="11"/>
      <c r="C1423" s="2"/>
      <c r="D1423" s="12"/>
      <c r="E1423" s="3"/>
      <c r="F1423" s="2"/>
      <c r="G1423" s="2"/>
      <c r="H1423" s="2"/>
      <c r="I1423" s="2"/>
      <c r="J1423" s="2"/>
      <c r="K1423" s="2"/>
      <c r="L1423" s="2"/>
      <c r="N1423" s="2"/>
    </row>
    <row r="1424" spans="2:14" ht="12.5">
      <c r="B1424" s="11"/>
      <c r="C1424" s="2"/>
      <c r="D1424" s="12"/>
      <c r="E1424" s="3"/>
      <c r="F1424" s="2"/>
      <c r="G1424" s="2"/>
      <c r="H1424" s="2"/>
      <c r="I1424" s="2"/>
      <c r="J1424" s="2"/>
      <c r="K1424" s="2"/>
      <c r="L1424" s="2"/>
      <c r="N1424" s="2"/>
    </row>
    <row r="1425" spans="2:14" ht="12.5">
      <c r="B1425" s="11"/>
      <c r="C1425" s="2"/>
      <c r="D1425" s="12"/>
      <c r="E1425" s="3"/>
      <c r="F1425" s="2"/>
      <c r="G1425" s="2"/>
      <c r="H1425" s="2"/>
      <c r="I1425" s="2"/>
      <c r="J1425" s="2"/>
      <c r="K1425" s="2"/>
      <c r="L1425" s="2"/>
      <c r="N1425" s="2"/>
    </row>
    <row r="1426" spans="2:14" ht="12.5">
      <c r="B1426" s="11"/>
      <c r="C1426" s="2"/>
      <c r="D1426" s="12"/>
      <c r="E1426" s="3"/>
      <c r="F1426" s="2"/>
      <c r="G1426" s="2"/>
      <c r="H1426" s="2"/>
      <c r="I1426" s="2"/>
      <c r="J1426" s="2"/>
      <c r="K1426" s="2"/>
      <c r="L1426" s="2"/>
      <c r="N1426" s="2"/>
    </row>
    <row r="1427" spans="2:14" ht="12.5">
      <c r="B1427" s="11"/>
      <c r="C1427" s="2"/>
      <c r="D1427" s="12"/>
      <c r="E1427" s="3"/>
      <c r="F1427" s="2"/>
      <c r="G1427" s="2"/>
      <c r="H1427" s="2"/>
      <c r="I1427" s="2"/>
      <c r="J1427" s="2"/>
      <c r="K1427" s="2"/>
      <c r="L1427" s="2"/>
      <c r="N1427" s="2"/>
    </row>
    <row r="1428" spans="2:14" ht="12.5">
      <c r="B1428" s="11"/>
      <c r="C1428" s="2"/>
      <c r="D1428" s="12"/>
      <c r="E1428" s="3"/>
      <c r="F1428" s="2"/>
      <c r="G1428" s="2"/>
      <c r="H1428" s="2"/>
      <c r="I1428" s="2"/>
      <c r="J1428" s="2"/>
      <c r="K1428" s="2"/>
      <c r="L1428" s="2"/>
      <c r="N1428" s="2"/>
    </row>
    <row r="1429" spans="2:14" ht="12.5">
      <c r="B1429" s="11"/>
      <c r="C1429" s="2"/>
      <c r="D1429" s="12"/>
      <c r="E1429" s="3"/>
      <c r="F1429" s="2"/>
      <c r="G1429" s="2"/>
      <c r="H1429" s="2"/>
      <c r="I1429" s="2"/>
      <c r="J1429" s="2"/>
      <c r="K1429" s="2"/>
      <c r="L1429" s="2"/>
      <c r="N1429" s="2"/>
    </row>
    <row r="1430" spans="2:14" ht="12.5">
      <c r="B1430" s="11"/>
      <c r="C1430" s="2"/>
      <c r="D1430" s="12"/>
      <c r="E1430" s="3"/>
      <c r="F1430" s="2"/>
      <c r="G1430" s="2"/>
      <c r="H1430" s="2"/>
      <c r="I1430" s="2"/>
      <c r="J1430" s="2"/>
      <c r="K1430" s="2"/>
      <c r="L1430" s="2"/>
      <c r="N1430" s="2"/>
    </row>
    <row r="1431" spans="2:14" ht="12.5">
      <c r="B1431" s="11"/>
      <c r="C1431" s="2"/>
      <c r="D1431" s="12"/>
      <c r="E1431" s="3"/>
      <c r="F1431" s="2"/>
      <c r="G1431" s="2"/>
      <c r="H1431" s="2"/>
      <c r="I1431" s="2"/>
      <c r="J1431" s="2"/>
      <c r="K1431" s="2"/>
      <c r="L1431" s="2"/>
      <c r="N1431" s="2"/>
    </row>
    <row r="1432" spans="2:14" ht="12.5">
      <c r="B1432" s="11"/>
      <c r="C1432" s="2"/>
      <c r="D1432" s="12"/>
      <c r="E1432" s="3"/>
      <c r="F1432" s="2"/>
      <c r="G1432" s="2"/>
      <c r="H1432" s="2"/>
      <c r="I1432" s="2"/>
      <c r="J1432" s="2"/>
      <c r="K1432" s="2"/>
      <c r="L1432" s="2"/>
      <c r="N1432" s="2"/>
    </row>
    <row r="1433" spans="2:14" ht="12.5">
      <c r="B1433" s="11"/>
      <c r="C1433" s="2"/>
      <c r="D1433" s="12"/>
      <c r="E1433" s="3"/>
      <c r="F1433" s="2"/>
      <c r="G1433" s="2"/>
      <c r="H1433" s="2"/>
      <c r="I1433" s="2"/>
      <c r="J1433" s="2"/>
      <c r="K1433" s="2"/>
      <c r="L1433" s="2"/>
      <c r="N1433" s="2"/>
    </row>
    <row r="1434" spans="2:14" ht="12.5">
      <c r="B1434" s="11"/>
      <c r="C1434" s="2"/>
      <c r="D1434" s="12"/>
      <c r="E1434" s="3"/>
      <c r="F1434" s="2"/>
      <c r="G1434" s="2"/>
      <c r="H1434" s="2"/>
      <c r="I1434" s="2"/>
      <c r="J1434" s="2"/>
      <c r="K1434" s="2"/>
      <c r="L1434" s="2"/>
      <c r="N1434" s="2"/>
    </row>
    <row r="1435" spans="2:14" ht="12.5">
      <c r="B1435" s="11"/>
      <c r="C1435" s="2"/>
      <c r="D1435" s="12"/>
      <c r="E1435" s="3"/>
      <c r="F1435" s="2"/>
      <c r="G1435" s="2"/>
      <c r="H1435" s="2"/>
      <c r="I1435" s="2"/>
      <c r="J1435" s="2"/>
      <c r="K1435" s="2"/>
      <c r="L1435" s="2"/>
      <c r="N1435" s="2"/>
    </row>
    <row r="1436" spans="2:14" ht="12.5">
      <c r="B1436" s="11"/>
      <c r="C1436" s="2"/>
      <c r="D1436" s="12"/>
      <c r="E1436" s="3"/>
      <c r="F1436" s="2"/>
      <c r="G1436" s="2"/>
      <c r="H1436" s="2"/>
      <c r="I1436" s="2"/>
      <c r="J1436" s="2"/>
      <c r="K1436" s="2"/>
      <c r="L1436" s="2"/>
      <c r="N1436" s="2"/>
    </row>
    <row r="1437" spans="2:14" ht="12.5">
      <c r="B1437" s="11"/>
      <c r="C1437" s="2"/>
      <c r="D1437" s="12"/>
      <c r="E1437" s="3"/>
      <c r="F1437" s="2"/>
      <c r="G1437" s="2"/>
      <c r="H1437" s="2"/>
      <c r="I1437" s="2"/>
      <c r="J1437" s="2"/>
      <c r="K1437" s="2"/>
      <c r="L1437" s="2"/>
      <c r="N1437" s="2"/>
    </row>
    <row r="1438" spans="2:14" ht="12.5">
      <c r="B1438" s="11"/>
      <c r="C1438" s="2"/>
      <c r="D1438" s="12"/>
      <c r="E1438" s="3"/>
      <c r="F1438" s="2"/>
      <c r="G1438" s="2"/>
      <c r="H1438" s="2"/>
      <c r="I1438" s="2"/>
      <c r="J1438" s="2"/>
      <c r="K1438" s="2"/>
      <c r="L1438" s="2"/>
      <c r="N1438" s="2"/>
    </row>
    <row r="1439" spans="2:14" ht="12.5">
      <c r="B1439" s="11"/>
      <c r="C1439" s="2"/>
      <c r="D1439" s="12"/>
      <c r="E1439" s="3"/>
      <c r="F1439" s="2"/>
      <c r="G1439" s="2"/>
      <c r="H1439" s="2"/>
      <c r="I1439" s="2"/>
      <c r="J1439" s="2"/>
      <c r="K1439" s="2"/>
      <c r="L1439" s="2"/>
      <c r="N1439" s="2"/>
    </row>
    <row r="1440" spans="2:14" ht="12.5">
      <c r="B1440" s="11"/>
      <c r="C1440" s="2"/>
      <c r="D1440" s="12"/>
      <c r="E1440" s="3"/>
      <c r="F1440" s="2"/>
      <c r="G1440" s="2"/>
      <c r="H1440" s="2"/>
      <c r="I1440" s="2"/>
      <c r="J1440" s="2"/>
      <c r="K1440" s="2"/>
      <c r="L1440" s="2"/>
      <c r="N1440" s="2"/>
    </row>
    <row r="1441" spans="2:14" ht="12.5">
      <c r="B1441" s="11"/>
      <c r="C1441" s="2"/>
      <c r="D1441" s="12"/>
      <c r="E1441" s="3"/>
      <c r="F1441" s="2"/>
      <c r="G1441" s="2"/>
      <c r="H1441" s="2"/>
      <c r="I1441" s="2"/>
      <c r="J1441" s="2"/>
      <c r="K1441" s="2"/>
      <c r="L1441" s="2"/>
      <c r="N1441" s="2"/>
    </row>
    <row r="1442" spans="2:14" ht="12.5">
      <c r="B1442" s="11"/>
      <c r="C1442" s="2"/>
      <c r="D1442" s="12"/>
      <c r="E1442" s="3"/>
      <c r="F1442" s="2"/>
      <c r="G1442" s="2"/>
      <c r="H1442" s="2"/>
      <c r="I1442" s="2"/>
      <c r="J1442" s="2"/>
      <c r="K1442" s="2"/>
      <c r="L1442" s="2"/>
      <c r="N1442" s="2"/>
    </row>
    <row r="1443" spans="2:14" ht="12.5">
      <c r="B1443" s="11"/>
      <c r="C1443" s="2"/>
      <c r="D1443" s="12"/>
      <c r="E1443" s="3"/>
      <c r="F1443" s="2"/>
      <c r="G1443" s="2"/>
      <c r="H1443" s="2"/>
      <c r="I1443" s="2"/>
      <c r="J1443" s="2"/>
      <c r="K1443" s="2"/>
      <c r="L1443" s="2"/>
      <c r="N1443" s="2"/>
    </row>
    <row r="1444" spans="2:14" ht="12.5">
      <c r="B1444" s="11"/>
      <c r="C1444" s="2"/>
      <c r="D1444" s="12"/>
      <c r="E1444" s="3"/>
      <c r="F1444" s="2"/>
      <c r="G1444" s="2"/>
      <c r="H1444" s="2"/>
      <c r="I1444" s="2"/>
      <c r="J1444" s="2"/>
      <c r="K1444" s="2"/>
      <c r="L1444" s="2"/>
      <c r="N1444" s="2"/>
    </row>
    <row r="1445" spans="2:14" ht="12.5">
      <c r="B1445" s="11"/>
      <c r="C1445" s="2"/>
      <c r="D1445" s="12"/>
      <c r="E1445" s="3"/>
      <c r="F1445" s="2"/>
      <c r="G1445" s="2"/>
      <c r="H1445" s="2"/>
      <c r="I1445" s="2"/>
      <c r="J1445" s="2"/>
      <c r="K1445" s="2"/>
      <c r="L1445" s="2"/>
      <c r="N1445" s="2"/>
    </row>
    <row r="1446" spans="2:14" ht="12.5">
      <c r="B1446" s="11"/>
      <c r="C1446" s="2"/>
      <c r="D1446" s="12"/>
      <c r="E1446" s="3"/>
      <c r="F1446" s="2"/>
      <c r="G1446" s="2"/>
      <c r="H1446" s="2"/>
      <c r="I1446" s="2"/>
      <c r="J1446" s="2"/>
      <c r="K1446" s="2"/>
      <c r="L1446" s="2"/>
      <c r="N1446" s="2"/>
    </row>
    <row r="1447" spans="2:14" ht="12.5">
      <c r="B1447" s="11"/>
      <c r="C1447" s="2"/>
      <c r="D1447" s="12"/>
      <c r="E1447" s="3"/>
      <c r="F1447" s="2"/>
      <c r="G1447" s="2"/>
      <c r="H1447" s="2"/>
      <c r="I1447" s="2"/>
      <c r="J1447" s="2"/>
      <c r="K1447" s="2"/>
      <c r="L1447" s="2"/>
      <c r="N1447" s="2"/>
    </row>
    <row r="1448" spans="2:14" ht="12.5">
      <c r="B1448" s="11"/>
      <c r="C1448" s="2"/>
      <c r="D1448" s="12"/>
      <c r="E1448" s="3"/>
      <c r="F1448" s="2"/>
      <c r="G1448" s="2"/>
      <c r="H1448" s="2"/>
      <c r="I1448" s="2"/>
      <c r="J1448" s="2"/>
      <c r="K1448" s="2"/>
      <c r="L1448" s="2"/>
      <c r="N1448" s="2"/>
    </row>
    <row r="1449" spans="2:14" ht="12.5">
      <c r="B1449" s="11"/>
      <c r="C1449" s="2"/>
      <c r="D1449" s="12"/>
      <c r="E1449" s="3"/>
      <c r="F1449" s="2"/>
      <c r="G1449" s="2"/>
      <c r="H1449" s="2"/>
      <c r="I1449" s="2"/>
      <c r="J1449" s="2"/>
      <c r="K1449" s="2"/>
      <c r="L1449" s="2"/>
      <c r="N1449" s="2"/>
    </row>
    <row r="1450" spans="2:14" ht="12.5">
      <c r="B1450" s="11"/>
      <c r="C1450" s="2"/>
      <c r="D1450" s="12"/>
      <c r="E1450" s="3"/>
      <c r="F1450" s="2"/>
      <c r="G1450" s="2"/>
      <c r="H1450" s="2"/>
      <c r="I1450" s="2"/>
      <c r="J1450" s="2"/>
      <c r="K1450" s="2"/>
      <c r="L1450" s="2"/>
      <c r="N1450" s="2"/>
    </row>
    <row r="1451" spans="2:14" ht="12.5">
      <c r="B1451" s="11"/>
      <c r="C1451" s="2"/>
      <c r="D1451" s="12"/>
      <c r="E1451" s="3"/>
      <c r="F1451" s="2"/>
      <c r="G1451" s="2"/>
      <c r="H1451" s="2"/>
      <c r="I1451" s="2"/>
      <c r="J1451" s="2"/>
      <c r="K1451" s="2"/>
      <c r="L1451" s="2"/>
      <c r="N1451" s="2"/>
    </row>
    <row r="1452" spans="2:14" ht="12.5">
      <c r="B1452" s="11"/>
      <c r="C1452" s="2"/>
      <c r="D1452" s="12"/>
      <c r="E1452" s="3"/>
      <c r="F1452" s="2"/>
      <c r="G1452" s="2"/>
      <c r="H1452" s="2"/>
      <c r="I1452" s="2"/>
      <c r="J1452" s="2"/>
      <c r="K1452" s="2"/>
      <c r="L1452" s="2"/>
      <c r="N1452" s="2"/>
    </row>
    <row r="1453" spans="2:14" ht="12.5">
      <c r="B1453" s="11"/>
      <c r="C1453" s="2"/>
      <c r="D1453" s="12"/>
      <c r="E1453" s="3"/>
      <c r="F1453" s="2"/>
      <c r="G1453" s="2"/>
      <c r="H1453" s="2"/>
      <c r="I1453" s="2"/>
      <c r="J1453" s="2"/>
      <c r="K1453" s="2"/>
      <c r="L1453" s="2"/>
      <c r="N1453" s="2"/>
    </row>
    <row r="1454" spans="2:14" ht="12.5">
      <c r="B1454" s="11"/>
      <c r="C1454" s="2"/>
      <c r="D1454" s="12"/>
      <c r="E1454" s="3"/>
      <c r="F1454" s="2"/>
      <c r="G1454" s="2"/>
      <c r="H1454" s="2"/>
      <c r="I1454" s="2"/>
      <c r="J1454" s="2"/>
      <c r="K1454" s="2"/>
      <c r="L1454" s="2"/>
      <c r="N1454" s="2"/>
    </row>
    <row r="1455" spans="2:14" ht="12.5">
      <c r="B1455" s="11"/>
      <c r="C1455" s="2"/>
      <c r="D1455" s="12"/>
      <c r="E1455" s="3"/>
      <c r="F1455" s="2"/>
      <c r="G1455" s="2"/>
      <c r="H1455" s="2"/>
      <c r="I1455" s="2"/>
      <c r="J1455" s="2"/>
      <c r="K1455" s="2"/>
      <c r="L1455" s="2"/>
      <c r="N1455" s="2"/>
    </row>
    <row r="1456" spans="2:14" ht="12.5">
      <c r="B1456" s="11"/>
      <c r="C1456" s="2"/>
      <c r="D1456" s="12"/>
      <c r="E1456" s="3"/>
      <c r="F1456" s="2"/>
      <c r="G1456" s="2"/>
      <c r="H1456" s="2"/>
      <c r="I1456" s="2"/>
      <c r="J1456" s="2"/>
      <c r="K1456" s="2"/>
      <c r="L1456" s="2"/>
      <c r="N1456" s="2"/>
    </row>
    <row r="1457" spans="2:14" ht="12.5">
      <c r="B1457" s="11"/>
      <c r="C1457" s="2"/>
      <c r="D1457" s="12"/>
      <c r="E1457" s="3"/>
      <c r="F1457" s="2"/>
      <c r="G1457" s="2"/>
      <c r="H1457" s="2"/>
      <c r="I1457" s="2"/>
      <c r="J1457" s="2"/>
      <c r="K1457" s="2"/>
      <c r="L1457" s="2"/>
      <c r="N1457" s="2"/>
    </row>
    <row r="1458" spans="2:14" ht="12.5">
      <c r="B1458" s="11"/>
      <c r="C1458" s="2"/>
      <c r="D1458" s="12"/>
      <c r="E1458" s="3"/>
      <c r="F1458" s="2"/>
      <c r="G1458" s="2"/>
      <c r="H1458" s="2"/>
      <c r="I1458" s="2"/>
      <c r="J1458" s="2"/>
      <c r="K1458" s="2"/>
      <c r="L1458" s="2"/>
      <c r="N1458" s="2"/>
    </row>
    <row r="1459" spans="2:14" ht="12.5">
      <c r="B1459" s="11"/>
      <c r="C1459" s="2"/>
      <c r="D1459" s="12"/>
      <c r="E1459" s="3"/>
      <c r="F1459" s="2"/>
      <c r="G1459" s="2"/>
      <c r="H1459" s="2"/>
      <c r="I1459" s="2"/>
      <c r="J1459" s="2"/>
      <c r="K1459" s="2"/>
      <c r="L1459" s="2"/>
      <c r="N1459" s="2"/>
    </row>
    <row r="1460" spans="2:14" ht="12.5">
      <c r="B1460" s="11"/>
      <c r="C1460" s="2"/>
      <c r="D1460" s="12"/>
      <c r="E1460" s="3"/>
      <c r="F1460" s="2"/>
      <c r="G1460" s="2"/>
      <c r="H1460" s="2"/>
      <c r="I1460" s="2"/>
      <c r="J1460" s="2"/>
      <c r="K1460" s="2"/>
      <c r="L1460" s="2"/>
      <c r="N1460" s="2"/>
    </row>
    <row r="1461" spans="2:14" ht="12.5">
      <c r="B1461" s="11"/>
      <c r="C1461" s="2"/>
      <c r="D1461" s="12"/>
      <c r="E1461" s="3"/>
      <c r="F1461" s="2"/>
      <c r="G1461" s="2"/>
      <c r="H1461" s="2"/>
      <c r="I1461" s="2"/>
      <c r="J1461" s="2"/>
      <c r="K1461" s="2"/>
      <c r="L1461" s="2"/>
      <c r="N1461" s="2"/>
    </row>
    <row r="1462" spans="2:14" ht="12.5">
      <c r="B1462" s="11"/>
      <c r="C1462" s="2"/>
      <c r="D1462" s="12"/>
      <c r="E1462" s="3"/>
      <c r="F1462" s="2"/>
      <c r="G1462" s="2"/>
      <c r="H1462" s="2"/>
      <c r="I1462" s="2"/>
      <c r="J1462" s="2"/>
      <c r="K1462" s="2"/>
      <c r="L1462" s="2"/>
      <c r="N1462" s="2"/>
    </row>
    <row r="1463" spans="2:14" ht="12.5">
      <c r="B1463" s="11"/>
      <c r="C1463" s="2"/>
      <c r="D1463" s="12"/>
      <c r="E1463" s="3"/>
      <c r="F1463" s="2"/>
      <c r="G1463" s="2"/>
      <c r="H1463" s="2"/>
      <c r="I1463" s="2"/>
      <c r="J1463" s="2"/>
      <c r="K1463" s="2"/>
      <c r="L1463" s="2"/>
      <c r="N1463" s="2"/>
    </row>
    <row r="1464" spans="2:14" ht="12.5">
      <c r="B1464" s="11"/>
      <c r="C1464" s="2"/>
      <c r="D1464" s="12"/>
      <c r="E1464" s="3"/>
      <c r="F1464" s="2"/>
      <c r="G1464" s="2"/>
      <c r="H1464" s="2"/>
      <c r="I1464" s="2"/>
      <c r="J1464" s="2"/>
      <c r="K1464" s="2"/>
      <c r="L1464" s="2"/>
      <c r="N1464" s="2"/>
    </row>
    <row r="1465" spans="2:14" ht="12.5">
      <c r="B1465" s="11"/>
      <c r="C1465" s="2"/>
      <c r="D1465" s="12"/>
      <c r="E1465" s="3"/>
      <c r="F1465" s="2"/>
      <c r="G1465" s="2"/>
      <c r="H1465" s="2"/>
      <c r="I1465" s="2"/>
      <c r="J1465" s="2"/>
      <c r="K1465" s="2"/>
      <c r="L1465" s="2"/>
      <c r="N1465" s="2"/>
    </row>
    <row r="1466" spans="2:14" ht="12.5">
      <c r="B1466" s="11"/>
      <c r="C1466" s="2"/>
      <c r="D1466" s="12"/>
      <c r="E1466" s="3"/>
      <c r="F1466" s="2"/>
      <c r="G1466" s="2"/>
      <c r="H1466" s="2"/>
      <c r="I1466" s="2"/>
      <c r="J1466" s="2"/>
      <c r="K1466" s="2"/>
      <c r="L1466" s="2"/>
      <c r="N1466" s="2"/>
    </row>
    <row r="1467" spans="2:14" ht="12.5">
      <c r="B1467" s="11"/>
      <c r="C1467" s="2"/>
      <c r="D1467" s="12"/>
      <c r="E1467" s="3"/>
      <c r="F1467" s="2"/>
      <c r="G1467" s="2"/>
      <c r="H1467" s="2"/>
      <c r="I1467" s="2"/>
      <c r="J1467" s="2"/>
      <c r="K1467" s="2"/>
      <c r="L1467" s="2"/>
      <c r="N1467" s="2"/>
    </row>
    <row r="1468" spans="2:14" ht="12.5">
      <c r="B1468" s="11"/>
      <c r="C1468" s="2"/>
      <c r="D1468" s="12"/>
      <c r="E1468" s="3"/>
      <c r="F1468" s="2"/>
      <c r="G1468" s="2"/>
      <c r="H1468" s="2"/>
      <c r="I1468" s="2"/>
      <c r="J1468" s="2"/>
      <c r="K1468" s="2"/>
      <c r="L1468" s="2"/>
      <c r="N1468" s="2"/>
    </row>
    <row r="1469" spans="2:14" ht="12.5">
      <c r="B1469" s="11"/>
      <c r="C1469" s="2"/>
      <c r="D1469" s="12"/>
      <c r="E1469" s="3"/>
      <c r="F1469" s="2"/>
      <c r="G1469" s="2"/>
      <c r="H1469" s="2"/>
      <c r="I1469" s="2"/>
      <c r="J1469" s="2"/>
      <c r="K1469" s="2"/>
      <c r="L1469" s="2"/>
      <c r="N1469" s="2"/>
    </row>
    <row r="1470" spans="2:14" ht="12.5">
      <c r="B1470" s="11"/>
      <c r="C1470" s="2"/>
      <c r="D1470" s="12"/>
      <c r="E1470" s="3"/>
      <c r="F1470" s="2"/>
      <c r="G1470" s="2"/>
      <c r="H1470" s="2"/>
      <c r="I1470" s="2"/>
      <c r="J1470" s="2"/>
      <c r="K1470" s="2"/>
      <c r="L1470" s="2"/>
      <c r="N1470" s="2"/>
    </row>
    <row r="1471" spans="2:14" ht="12.5">
      <c r="B1471" s="11"/>
      <c r="C1471" s="2"/>
      <c r="D1471" s="12"/>
      <c r="E1471" s="3"/>
      <c r="F1471" s="2"/>
      <c r="G1471" s="2"/>
      <c r="H1471" s="2"/>
      <c r="I1471" s="2"/>
      <c r="J1471" s="2"/>
      <c r="K1471" s="2"/>
      <c r="L1471" s="2"/>
      <c r="N1471" s="2"/>
    </row>
    <row r="1472" spans="2:14" ht="12.5">
      <c r="B1472" s="11"/>
      <c r="C1472" s="2"/>
      <c r="D1472" s="12"/>
      <c r="E1472" s="3"/>
      <c r="F1472" s="2"/>
      <c r="G1472" s="2"/>
      <c r="H1472" s="2"/>
      <c r="I1472" s="2"/>
      <c r="J1472" s="2"/>
      <c r="K1472" s="2"/>
      <c r="L1472" s="2"/>
      <c r="N1472" s="2"/>
    </row>
    <row r="1473" spans="2:14" ht="12.5">
      <c r="B1473" s="11"/>
      <c r="C1473" s="2"/>
      <c r="D1473" s="12"/>
      <c r="E1473" s="3"/>
      <c r="F1473" s="2"/>
      <c r="G1473" s="2"/>
      <c r="H1473" s="2"/>
      <c r="I1473" s="2"/>
      <c r="J1473" s="2"/>
      <c r="K1473" s="2"/>
      <c r="L1473" s="2"/>
      <c r="N1473" s="2"/>
    </row>
    <row r="1474" spans="2:14" ht="12.5">
      <c r="B1474" s="11"/>
      <c r="C1474" s="2"/>
      <c r="D1474" s="12"/>
      <c r="E1474" s="3"/>
      <c r="F1474" s="2"/>
      <c r="G1474" s="2"/>
      <c r="H1474" s="2"/>
      <c r="I1474" s="2"/>
      <c r="J1474" s="2"/>
      <c r="K1474" s="2"/>
      <c r="L1474" s="2"/>
      <c r="N1474" s="2"/>
    </row>
    <row r="1475" spans="2:14" ht="12.5">
      <c r="B1475" s="11"/>
      <c r="C1475" s="2"/>
      <c r="D1475" s="12"/>
      <c r="E1475" s="3"/>
      <c r="F1475" s="2"/>
      <c r="G1475" s="2"/>
      <c r="H1475" s="2"/>
      <c r="I1475" s="2"/>
      <c r="J1475" s="2"/>
      <c r="K1475" s="2"/>
      <c r="L1475" s="2"/>
      <c r="N1475" s="2"/>
    </row>
    <row r="1476" spans="2:14" ht="12.5">
      <c r="B1476" s="11"/>
      <c r="C1476" s="2"/>
      <c r="D1476" s="12"/>
      <c r="E1476" s="3"/>
      <c r="F1476" s="2"/>
      <c r="G1476" s="2"/>
      <c r="H1476" s="2"/>
      <c r="I1476" s="2"/>
      <c r="J1476" s="2"/>
      <c r="K1476" s="2"/>
      <c r="L1476" s="2"/>
      <c r="N1476" s="2"/>
    </row>
    <row r="1477" spans="2:14" ht="12.5">
      <c r="B1477" s="11"/>
      <c r="C1477" s="2"/>
      <c r="D1477" s="12"/>
      <c r="E1477" s="3"/>
      <c r="F1477" s="2"/>
      <c r="G1477" s="2"/>
      <c r="H1477" s="2"/>
      <c r="I1477" s="2"/>
      <c r="J1477" s="2"/>
      <c r="K1477" s="2"/>
      <c r="L1477" s="2"/>
      <c r="N1477" s="2"/>
    </row>
    <row r="1478" spans="2:14" ht="12.5">
      <c r="B1478" s="11"/>
      <c r="C1478" s="2"/>
      <c r="D1478" s="12"/>
      <c r="E1478" s="3"/>
      <c r="F1478" s="2"/>
      <c r="G1478" s="2"/>
      <c r="H1478" s="2"/>
      <c r="I1478" s="2"/>
      <c r="J1478" s="2"/>
      <c r="K1478" s="2"/>
      <c r="L1478" s="2"/>
      <c r="N1478" s="2"/>
    </row>
    <row r="1479" spans="2:14" ht="12.5">
      <c r="B1479" s="11"/>
      <c r="C1479" s="2"/>
      <c r="D1479" s="12"/>
      <c r="E1479" s="3"/>
      <c r="F1479" s="2"/>
      <c r="G1479" s="2"/>
      <c r="H1479" s="2"/>
      <c r="I1479" s="2"/>
      <c r="J1479" s="2"/>
      <c r="K1479" s="2"/>
      <c r="L1479" s="2"/>
      <c r="N1479" s="2"/>
    </row>
    <row r="1480" spans="2:14" ht="12.5">
      <c r="B1480" s="11"/>
      <c r="C1480" s="2"/>
      <c r="D1480" s="12"/>
      <c r="E1480" s="3"/>
      <c r="F1480" s="2"/>
      <c r="G1480" s="2"/>
      <c r="H1480" s="2"/>
      <c r="I1480" s="2"/>
      <c r="J1480" s="2"/>
      <c r="K1480" s="2"/>
      <c r="L1480" s="2"/>
      <c r="N1480" s="2"/>
    </row>
    <row r="1481" spans="2:14" ht="12.5">
      <c r="B1481" s="11"/>
      <c r="C1481" s="2"/>
      <c r="D1481" s="12"/>
      <c r="E1481" s="3"/>
      <c r="F1481" s="2"/>
      <c r="G1481" s="2"/>
      <c r="H1481" s="2"/>
      <c r="I1481" s="2"/>
      <c r="J1481" s="2"/>
      <c r="K1481" s="2"/>
      <c r="L1481" s="2"/>
      <c r="N1481" s="2"/>
    </row>
    <row r="1482" spans="2:14" ht="12.5">
      <c r="B1482" s="11"/>
      <c r="C1482" s="2"/>
      <c r="D1482" s="12"/>
      <c r="E1482" s="3"/>
      <c r="F1482" s="2"/>
      <c r="G1482" s="2"/>
      <c r="H1482" s="2"/>
      <c r="I1482" s="2"/>
      <c r="J1482" s="2"/>
      <c r="K1482" s="2"/>
      <c r="L1482" s="2"/>
      <c r="N1482" s="2"/>
    </row>
    <row r="1483" spans="2:14" ht="12.5">
      <c r="B1483" s="11"/>
      <c r="C1483" s="2"/>
      <c r="D1483" s="12"/>
      <c r="E1483" s="3"/>
      <c r="F1483" s="2"/>
      <c r="G1483" s="2"/>
      <c r="H1483" s="2"/>
      <c r="I1483" s="2"/>
      <c r="J1483" s="2"/>
      <c r="K1483" s="2"/>
      <c r="L1483" s="2"/>
      <c r="N1483" s="2"/>
    </row>
    <row r="1484" spans="2:14" ht="12.5">
      <c r="B1484" s="11"/>
      <c r="C1484" s="2"/>
      <c r="D1484" s="12"/>
      <c r="E1484" s="3"/>
      <c r="F1484" s="2"/>
      <c r="G1484" s="2"/>
      <c r="H1484" s="2"/>
      <c r="I1484" s="2"/>
      <c r="J1484" s="2"/>
      <c r="K1484" s="2"/>
      <c r="L1484" s="2"/>
      <c r="N1484" s="2"/>
    </row>
    <row r="1485" spans="2:14" ht="12.5">
      <c r="B1485" s="11"/>
      <c r="C1485" s="2"/>
      <c r="D1485" s="12"/>
      <c r="E1485" s="3"/>
      <c r="F1485" s="2"/>
      <c r="G1485" s="2"/>
      <c r="H1485" s="2"/>
      <c r="I1485" s="2"/>
      <c r="J1485" s="2"/>
      <c r="K1485" s="2"/>
      <c r="L1485" s="2"/>
      <c r="N1485" s="2"/>
    </row>
    <row r="1486" spans="2:14" ht="12.5">
      <c r="B1486" s="11"/>
      <c r="C1486" s="2"/>
      <c r="D1486" s="12"/>
      <c r="E1486" s="3"/>
      <c r="F1486" s="2"/>
      <c r="G1486" s="2"/>
      <c r="H1486" s="2"/>
      <c r="I1486" s="2"/>
      <c r="J1486" s="2"/>
      <c r="K1486" s="2"/>
      <c r="L1486" s="2"/>
      <c r="N1486" s="2"/>
    </row>
    <row r="1487" spans="2:14" ht="12.5">
      <c r="B1487" s="11"/>
      <c r="C1487" s="2"/>
      <c r="D1487" s="12"/>
      <c r="E1487" s="3"/>
      <c r="F1487" s="2"/>
      <c r="G1487" s="2"/>
      <c r="H1487" s="2"/>
      <c r="I1487" s="2"/>
      <c r="J1487" s="2"/>
      <c r="K1487" s="2"/>
      <c r="L1487" s="2"/>
      <c r="N1487" s="2"/>
    </row>
    <row r="1488" spans="2:14" ht="12.5">
      <c r="B1488" s="11"/>
      <c r="C1488" s="2"/>
      <c r="D1488" s="12"/>
      <c r="E1488" s="3"/>
      <c r="F1488" s="2"/>
      <c r="G1488" s="2"/>
      <c r="H1488" s="2"/>
      <c r="I1488" s="2"/>
      <c r="J1488" s="2"/>
      <c r="K1488" s="2"/>
      <c r="L1488" s="2"/>
      <c r="N1488" s="2"/>
    </row>
    <row r="1489" spans="2:14" ht="12.5">
      <c r="B1489" s="11"/>
      <c r="C1489" s="2"/>
      <c r="D1489" s="12"/>
      <c r="E1489" s="3"/>
      <c r="F1489" s="2"/>
      <c r="G1489" s="2"/>
      <c r="H1489" s="2"/>
      <c r="I1489" s="2"/>
      <c r="J1489" s="2"/>
      <c r="K1489" s="2"/>
      <c r="L1489" s="2"/>
      <c r="N1489" s="2"/>
    </row>
    <row r="1490" spans="2:14" ht="12.5">
      <c r="B1490" s="11"/>
      <c r="C1490" s="2"/>
      <c r="D1490" s="12"/>
      <c r="E1490" s="3"/>
      <c r="F1490" s="2"/>
      <c r="G1490" s="2"/>
      <c r="H1490" s="2"/>
      <c r="I1490" s="2"/>
      <c r="J1490" s="2"/>
      <c r="K1490" s="2"/>
      <c r="L1490" s="2"/>
      <c r="N1490" s="2"/>
    </row>
    <row r="1491" spans="2:14" ht="12.5">
      <c r="B1491" s="11"/>
      <c r="C1491" s="2"/>
      <c r="D1491" s="12"/>
      <c r="E1491" s="3"/>
      <c r="F1491" s="2"/>
      <c r="G1491" s="2"/>
      <c r="H1491" s="2"/>
      <c r="I1491" s="2"/>
      <c r="J1491" s="2"/>
      <c r="K1491" s="2"/>
      <c r="L1491" s="2"/>
      <c r="N1491" s="2"/>
    </row>
    <row r="1492" spans="2:14" ht="12.5">
      <c r="B1492" s="11"/>
      <c r="C1492" s="2"/>
      <c r="D1492" s="12"/>
      <c r="E1492" s="3"/>
      <c r="F1492" s="2"/>
      <c r="G1492" s="2"/>
      <c r="H1492" s="2"/>
      <c r="I1492" s="2"/>
      <c r="J1492" s="2"/>
      <c r="K1492" s="2"/>
      <c r="L1492" s="2"/>
      <c r="N1492" s="2"/>
    </row>
    <row r="1493" spans="2:14" ht="12.5">
      <c r="B1493" s="11"/>
      <c r="C1493" s="2"/>
      <c r="D1493" s="12"/>
      <c r="E1493" s="3"/>
      <c r="F1493" s="2"/>
      <c r="G1493" s="2"/>
      <c r="H1493" s="2"/>
      <c r="I1493" s="2"/>
      <c r="J1493" s="2"/>
      <c r="K1493" s="2"/>
      <c r="L1493" s="2"/>
      <c r="N1493" s="2"/>
    </row>
    <row r="1494" spans="2:14" ht="12.5">
      <c r="B1494" s="11"/>
      <c r="C1494" s="2"/>
      <c r="D1494" s="12"/>
      <c r="E1494" s="3"/>
      <c r="F1494" s="2"/>
      <c r="G1494" s="2"/>
      <c r="H1494" s="2"/>
      <c r="I1494" s="2"/>
      <c r="J1494" s="2"/>
      <c r="K1494" s="2"/>
      <c r="L1494" s="2"/>
      <c r="N1494" s="2"/>
    </row>
    <row r="1495" spans="2:14" ht="12.5">
      <c r="B1495" s="11"/>
      <c r="C1495" s="2"/>
      <c r="D1495" s="12"/>
      <c r="E1495" s="3"/>
      <c r="F1495" s="2"/>
      <c r="G1495" s="2"/>
      <c r="H1495" s="2"/>
      <c r="I1495" s="2"/>
      <c r="J1495" s="2"/>
      <c r="K1495" s="2"/>
      <c r="L1495" s="2"/>
      <c r="N1495" s="2"/>
    </row>
    <row r="1496" spans="2:14" ht="12.5">
      <c r="B1496" s="11"/>
      <c r="C1496" s="2"/>
      <c r="D1496" s="12"/>
      <c r="E1496" s="3"/>
      <c r="F1496" s="2"/>
      <c r="G1496" s="2"/>
      <c r="H1496" s="2"/>
      <c r="I1496" s="2"/>
      <c r="J1496" s="2"/>
      <c r="K1496" s="2"/>
      <c r="L1496" s="2"/>
      <c r="N1496" s="2"/>
    </row>
    <row r="1497" spans="2:14" ht="12.5">
      <c r="B1497" s="11"/>
      <c r="C1497" s="2"/>
      <c r="D1497" s="12"/>
      <c r="E1497" s="3"/>
      <c r="F1497" s="2"/>
      <c r="G1497" s="2"/>
      <c r="H1497" s="2"/>
      <c r="I1497" s="2"/>
      <c r="J1497" s="2"/>
      <c r="K1497" s="2"/>
      <c r="L1497" s="2"/>
      <c r="N1497" s="2"/>
    </row>
    <row r="1498" spans="2:14" ht="12.5">
      <c r="B1498" s="11"/>
      <c r="C1498" s="2"/>
      <c r="D1498" s="12"/>
      <c r="E1498" s="3"/>
      <c r="F1498" s="2"/>
      <c r="G1498" s="2"/>
      <c r="H1498" s="2"/>
      <c r="I1498" s="2"/>
      <c r="J1498" s="2"/>
      <c r="K1498" s="2"/>
      <c r="L1498" s="2"/>
      <c r="N1498" s="2"/>
    </row>
    <row r="1499" spans="2:14" ht="12.5">
      <c r="B1499" s="11"/>
      <c r="C1499" s="2"/>
      <c r="D1499" s="12"/>
      <c r="E1499" s="3"/>
      <c r="F1499" s="2"/>
      <c r="G1499" s="2"/>
      <c r="H1499" s="2"/>
      <c r="I1499" s="2"/>
      <c r="J1499" s="2"/>
      <c r="K1499" s="2"/>
      <c r="L1499" s="2"/>
      <c r="N1499" s="2"/>
    </row>
    <row r="1500" spans="2:14" ht="12.5">
      <c r="B1500" s="11"/>
      <c r="C1500" s="2"/>
      <c r="D1500" s="12"/>
      <c r="E1500" s="3"/>
      <c r="F1500" s="2"/>
      <c r="G1500" s="2"/>
      <c r="H1500" s="2"/>
      <c r="I1500" s="2"/>
      <c r="J1500" s="2"/>
      <c r="K1500" s="2"/>
      <c r="L1500" s="2"/>
      <c r="N1500" s="2"/>
    </row>
    <row r="1501" spans="2:14" ht="12.5">
      <c r="B1501" s="11"/>
      <c r="C1501" s="2"/>
      <c r="D1501" s="12"/>
      <c r="E1501" s="3"/>
      <c r="F1501" s="2"/>
      <c r="G1501" s="2"/>
      <c r="H1501" s="2"/>
      <c r="I1501" s="2"/>
      <c r="J1501" s="2"/>
      <c r="K1501" s="2"/>
      <c r="L1501" s="2"/>
      <c r="N1501" s="2"/>
    </row>
    <row r="1502" spans="2:14" ht="12.5">
      <c r="B1502" s="11"/>
      <c r="C1502" s="2"/>
      <c r="D1502" s="12"/>
      <c r="E1502" s="3"/>
      <c r="F1502" s="2"/>
      <c r="G1502" s="2"/>
      <c r="H1502" s="2"/>
      <c r="I1502" s="2"/>
      <c r="J1502" s="2"/>
      <c r="K1502" s="2"/>
      <c r="L1502" s="2"/>
      <c r="N1502" s="2"/>
    </row>
    <row r="1503" spans="2:14" ht="12.5">
      <c r="B1503" s="11"/>
      <c r="C1503" s="2"/>
      <c r="D1503" s="12"/>
      <c r="E1503" s="3"/>
      <c r="F1503" s="2"/>
      <c r="G1503" s="2"/>
      <c r="H1503" s="2"/>
      <c r="I1503" s="2"/>
      <c r="J1503" s="2"/>
      <c r="K1503" s="2"/>
      <c r="L1503" s="2"/>
      <c r="N1503" s="2"/>
    </row>
    <row r="1504" spans="2:14" ht="12.5">
      <c r="B1504" s="11"/>
      <c r="C1504" s="2"/>
      <c r="D1504" s="12"/>
      <c r="E1504" s="3"/>
      <c r="F1504" s="2"/>
      <c r="G1504" s="2"/>
      <c r="H1504" s="2"/>
      <c r="I1504" s="2"/>
      <c r="J1504" s="2"/>
      <c r="K1504" s="2"/>
      <c r="L1504" s="2"/>
      <c r="N1504" s="2"/>
    </row>
    <row r="1505" spans="2:14" ht="12.5">
      <c r="B1505" s="11"/>
      <c r="C1505" s="2"/>
      <c r="D1505" s="12"/>
      <c r="E1505" s="3"/>
      <c r="F1505" s="2"/>
      <c r="G1505" s="2"/>
      <c r="H1505" s="2"/>
      <c r="I1505" s="2"/>
      <c r="J1505" s="2"/>
      <c r="K1505" s="2"/>
      <c r="L1505" s="2"/>
      <c r="N1505" s="2"/>
    </row>
    <row r="1506" spans="2:14" ht="12.5">
      <c r="B1506" s="11"/>
      <c r="C1506" s="2"/>
      <c r="D1506" s="12"/>
      <c r="E1506" s="3"/>
      <c r="F1506" s="2"/>
      <c r="G1506" s="2"/>
      <c r="H1506" s="2"/>
      <c r="I1506" s="2"/>
      <c r="J1506" s="2"/>
      <c r="K1506" s="2"/>
      <c r="L1506" s="2"/>
      <c r="N1506" s="2"/>
    </row>
    <row r="1507" spans="2:14" ht="12.5">
      <c r="B1507" s="11"/>
      <c r="C1507" s="2"/>
      <c r="D1507" s="12"/>
      <c r="E1507" s="3"/>
      <c r="F1507" s="2"/>
      <c r="G1507" s="2"/>
      <c r="H1507" s="2"/>
      <c r="I1507" s="2"/>
      <c r="J1507" s="2"/>
      <c r="K1507" s="2"/>
      <c r="L1507" s="2"/>
      <c r="N1507" s="2"/>
    </row>
    <row r="1508" spans="2:14" ht="12.5">
      <c r="B1508" s="11"/>
      <c r="C1508" s="2"/>
      <c r="D1508" s="12"/>
      <c r="E1508" s="3"/>
      <c r="F1508" s="2"/>
      <c r="G1508" s="2"/>
      <c r="H1508" s="2"/>
      <c r="I1508" s="2"/>
      <c r="J1508" s="2"/>
      <c r="K1508" s="2"/>
      <c r="L1508" s="2"/>
      <c r="N1508" s="2"/>
    </row>
    <row r="1509" spans="2:14" ht="12.5">
      <c r="B1509" s="11"/>
      <c r="C1509" s="2"/>
      <c r="D1509" s="12"/>
      <c r="E1509" s="3"/>
      <c r="F1509" s="2"/>
      <c r="G1509" s="2"/>
      <c r="H1509" s="2"/>
      <c r="I1509" s="2"/>
      <c r="J1509" s="2"/>
      <c r="K1509" s="2"/>
      <c r="L1509" s="2"/>
      <c r="N1509" s="2"/>
    </row>
    <row r="1510" spans="2:14" ht="12.5">
      <c r="B1510" s="11"/>
      <c r="C1510" s="2"/>
      <c r="D1510" s="12"/>
      <c r="E1510" s="3"/>
      <c r="F1510" s="2"/>
      <c r="G1510" s="2"/>
      <c r="H1510" s="2"/>
      <c r="I1510" s="2"/>
      <c r="J1510" s="2"/>
      <c r="K1510" s="2"/>
      <c r="L1510" s="2"/>
      <c r="N1510" s="2"/>
    </row>
    <row r="1511" spans="2:14" ht="12.5">
      <c r="B1511" s="11"/>
      <c r="C1511" s="2"/>
      <c r="D1511" s="12"/>
      <c r="E1511" s="3"/>
      <c r="F1511" s="2"/>
      <c r="G1511" s="2"/>
      <c r="H1511" s="2"/>
      <c r="I1511" s="2"/>
      <c r="J1511" s="2"/>
      <c r="K1511" s="2"/>
      <c r="L1511" s="2"/>
      <c r="N1511" s="2"/>
    </row>
    <row r="1512" spans="2:14" ht="12.5">
      <c r="B1512" s="11"/>
      <c r="C1512" s="2"/>
      <c r="D1512" s="12"/>
      <c r="E1512" s="3"/>
      <c r="F1512" s="2"/>
      <c r="G1512" s="2"/>
      <c r="H1512" s="2"/>
      <c r="I1512" s="2"/>
      <c r="J1512" s="2"/>
      <c r="K1512" s="2"/>
      <c r="L1512" s="2"/>
      <c r="N1512" s="2"/>
    </row>
    <row r="1513" spans="2:14" ht="12.5">
      <c r="B1513" s="11"/>
      <c r="C1513" s="2"/>
      <c r="D1513" s="12"/>
      <c r="E1513" s="3"/>
      <c r="F1513" s="2"/>
      <c r="G1513" s="2"/>
      <c r="H1513" s="2"/>
      <c r="I1513" s="2"/>
      <c r="J1513" s="2"/>
      <c r="K1513" s="2"/>
      <c r="L1513" s="2"/>
      <c r="N1513" s="2"/>
    </row>
    <row r="1514" spans="2:14" ht="12.5">
      <c r="B1514" s="11"/>
      <c r="C1514" s="2"/>
      <c r="D1514" s="12"/>
      <c r="E1514" s="3"/>
      <c r="F1514" s="2"/>
      <c r="G1514" s="2"/>
      <c r="H1514" s="2"/>
      <c r="I1514" s="2"/>
      <c r="J1514" s="2"/>
      <c r="K1514" s="2"/>
      <c r="L1514" s="2"/>
      <c r="N1514" s="2"/>
    </row>
    <row r="1515" spans="2:14" ht="12.5">
      <c r="B1515" s="11"/>
      <c r="C1515" s="2"/>
      <c r="D1515" s="12"/>
      <c r="E1515" s="3"/>
      <c r="F1515" s="2"/>
      <c r="G1515" s="2"/>
      <c r="H1515" s="2"/>
      <c r="I1515" s="2"/>
      <c r="J1515" s="2"/>
      <c r="K1515" s="2"/>
      <c r="L1515" s="2"/>
      <c r="N1515" s="2"/>
    </row>
    <row r="1516" spans="2:14" ht="12.5">
      <c r="B1516" s="11"/>
      <c r="C1516" s="2"/>
      <c r="D1516" s="12"/>
      <c r="E1516" s="3"/>
      <c r="F1516" s="2"/>
      <c r="G1516" s="2"/>
      <c r="H1516" s="2"/>
      <c r="I1516" s="2"/>
      <c r="J1516" s="2"/>
      <c r="K1516" s="2"/>
      <c r="L1516" s="2"/>
      <c r="N1516" s="2"/>
    </row>
    <row r="1517" spans="2:14" ht="12.5">
      <c r="B1517" s="11"/>
      <c r="C1517" s="2"/>
      <c r="D1517" s="12"/>
      <c r="E1517" s="3"/>
      <c r="F1517" s="2"/>
      <c r="G1517" s="2"/>
      <c r="H1517" s="2"/>
      <c r="I1517" s="2"/>
      <c r="J1517" s="2"/>
      <c r="K1517" s="2"/>
      <c r="L1517" s="2"/>
      <c r="N1517" s="2"/>
    </row>
    <row r="1518" spans="2:14" ht="12.5">
      <c r="B1518" s="11"/>
      <c r="C1518" s="2"/>
      <c r="D1518" s="12"/>
      <c r="E1518" s="3"/>
      <c r="F1518" s="2"/>
      <c r="G1518" s="2"/>
      <c r="H1518" s="2"/>
      <c r="I1518" s="2"/>
      <c r="J1518" s="2"/>
      <c r="K1518" s="2"/>
      <c r="L1518" s="2"/>
      <c r="N1518" s="2"/>
    </row>
    <row r="1519" spans="2:14" ht="12.5">
      <c r="B1519" s="11"/>
      <c r="C1519" s="2"/>
      <c r="D1519" s="12"/>
      <c r="E1519" s="3"/>
      <c r="F1519" s="2"/>
      <c r="G1519" s="2"/>
      <c r="H1519" s="2"/>
      <c r="I1519" s="2"/>
      <c r="J1519" s="2"/>
      <c r="K1519" s="2"/>
      <c r="L1519" s="2"/>
      <c r="N1519" s="2"/>
    </row>
    <row r="1520" spans="2:14" ht="12.5">
      <c r="B1520" s="11"/>
      <c r="C1520" s="2"/>
      <c r="D1520" s="12"/>
      <c r="E1520" s="3"/>
      <c r="F1520" s="2"/>
      <c r="G1520" s="2"/>
      <c r="H1520" s="2"/>
      <c r="I1520" s="2"/>
      <c r="J1520" s="2"/>
      <c r="K1520" s="2"/>
      <c r="L1520" s="2"/>
      <c r="N1520" s="2"/>
    </row>
    <row r="1521" spans="2:14" ht="12.5">
      <c r="B1521" s="11"/>
      <c r="C1521" s="2"/>
      <c r="D1521" s="12"/>
      <c r="E1521" s="3"/>
      <c r="F1521" s="2"/>
      <c r="G1521" s="2"/>
      <c r="H1521" s="2"/>
      <c r="I1521" s="2"/>
      <c r="J1521" s="2"/>
      <c r="K1521" s="2"/>
      <c r="L1521" s="2"/>
      <c r="N1521" s="2"/>
    </row>
    <row r="1522" spans="2:14" ht="12.5">
      <c r="B1522" s="11"/>
      <c r="C1522" s="2"/>
      <c r="D1522" s="12"/>
      <c r="E1522" s="3"/>
      <c r="F1522" s="2"/>
      <c r="G1522" s="2"/>
      <c r="H1522" s="2"/>
      <c r="I1522" s="2"/>
      <c r="J1522" s="2"/>
      <c r="K1522" s="2"/>
      <c r="L1522" s="2"/>
      <c r="N1522" s="2"/>
    </row>
    <row r="1523" spans="2:14" ht="12.5">
      <c r="B1523" s="11"/>
      <c r="C1523" s="2"/>
      <c r="D1523" s="12"/>
      <c r="E1523" s="3"/>
      <c r="F1523" s="2"/>
      <c r="G1523" s="2"/>
      <c r="H1523" s="2"/>
      <c r="I1523" s="2"/>
      <c r="J1523" s="2"/>
      <c r="K1523" s="2"/>
      <c r="L1523" s="2"/>
      <c r="N1523" s="2"/>
    </row>
    <row r="1524" spans="2:14" ht="12.5">
      <c r="B1524" s="11"/>
      <c r="C1524" s="2"/>
      <c r="D1524" s="12"/>
      <c r="E1524" s="3"/>
      <c r="F1524" s="2"/>
      <c r="G1524" s="2"/>
      <c r="H1524" s="2"/>
      <c r="I1524" s="2"/>
      <c r="J1524" s="2"/>
      <c r="K1524" s="2"/>
      <c r="L1524" s="2"/>
      <c r="N1524" s="2"/>
    </row>
    <row r="1525" spans="2:14" ht="12.5">
      <c r="B1525" s="11"/>
      <c r="C1525" s="2"/>
      <c r="D1525" s="12"/>
      <c r="E1525" s="3"/>
      <c r="F1525" s="2"/>
      <c r="G1525" s="2"/>
      <c r="H1525" s="2"/>
      <c r="I1525" s="2"/>
      <c r="J1525" s="2"/>
      <c r="K1525" s="2"/>
      <c r="L1525" s="2"/>
      <c r="N1525" s="2"/>
    </row>
    <row r="1526" spans="2:14" ht="12.5">
      <c r="B1526" s="11"/>
      <c r="C1526" s="2"/>
      <c r="D1526" s="12"/>
      <c r="E1526" s="3"/>
      <c r="F1526" s="2"/>
      <c r="G1526" s="2"/>
      <c r="H1526" s="2"/>
      <c r="I1526" s="2"/>
      <c r="J1526" s="2"/>
      <c r="K1526" s="2"/>
      <c r="L1526" s="2"/>
      <c r="N1526" s="2"/>
    </row>
    <row r="1527" spans="2:14" ht="12.5">
      <c r="B1527" s="11"/>
      <c r="C1527" s="2"/>
      <c r="D1527" s="12"/>
      <c r="E1527" s="3"/>
      <c r="F1527" s="2"/>
      <c r="G1527" s="2"/>
      <c r="H1527" s="2"/>
      <c r="I1527" s="2"/>
      <c r="J1527" s="2"/>
      <c r="K1527" s="2"/>
      <c r="L1527" s="2"/>
      <c r="N1527" s="2"/>
    </row>
    <row r="1528" spans="2:14" ht="12.5">
      <c r="B1528" s="11"/>
      <c r="C1528" s="2"/>
      <c r="D1528" s="12"/>
      <c r="E1528" s="3"/>
      <c r="F1528" s="2"/>
      <c r="G1528" s="2"/>
      <c r="H1528" s="2"/>
      <c r="I1528" s="2"/>
      <c r="J1528" s="2"/>
      <c r="K1528" s="2"/>
      <c r="L1528" s="2"/>
      <c r="N1528" s="2"/>
    </row>
    <row r="1529" spans="2:14" ht="12.5">
      <c r="B1529" s="11"/>
      <c r="C1529" s="2"/>
      <c r="D1529" s="12"/>
      <c r="E1529" s="3"/>
      <c r="F1529" s="2"/>
      <c r="G1529" s="2"/>
      <c r="H1529" s="2"/>
      <c r="I1529" s="2"/>
      <c r="J1529" s="2"/>
      <c r="K1529" s="2"/>
      <c r="L1529" s="2"/>
      <c r="N1529" s="2"/>
    </row>
    <row r="1530" spans="2:14" ht="12.5">
      <c r="B1530" s="11"/>
      <c r="C1530" s="2"/>
      <c r="D1530" s="12"/>
      <c r="E1530" s="3"/>
      <c r="F1530" s="2"/>
      <c r="G1530" s="2"/>
      <c r="H1530" s="2"/>
      <c r="I1530" s="2"/>
      <c r="J1530" s="2"/>
      <c r="K1530" s="2"/>
      <c r="L1530" s="2"/>
      <c r="N1530" s="2"/>
    </row>
    <row r="1531" spans="2:14" ht="12.5">
      <c r="B1531" s="11"/>
      <c r="C1531" s="2"/>
      <c r="D1531" s="12"/>
      <c r="E1531" s="3"/>
      <c r="F1531" s="2"/>
      <c r="G1531" s="2"/>
      <c r="H1531" s="2"/>
      <c r="I1531" s="2"/>
      <c r="J1531" s="2"/>
      <c r="K1531" s="2"/>
      <c r="L1531" s="2"/>
      <c r="N1531" s="2"/>
    </row>
    <row r="1532" spans="2:14" ht="12.5">
      <c r="B1532" s="11"/>
      <c r="C1532" s="2"/>
      <c r="D1532" s="12"/>
      <c r="E1532" s="3"/>
      <c r="F1532" s="2"/>
      <c r="G1532" s="2"/>
      <c r="H1532" s="2"/>
      <c r="I1532" s="2"/>
      <c r="J1532" s="2"/>
      <c r="K1532" s="2"/>
      <c r="L1532" s="2"/>
      <c r="N1532" s="2"/>
    </row>
    <row r="1533" spans="2:14" ht="12.5">
      <c r="B1533" s="11"/>
      <c r="C1533" s="2"/>
      <c r="D1533" s="12"/>
      <c r="E1533" s="3"/>
      <c r="F1533" s="2"/>
      <c r="G1533" s="2"/>
      <c r="H1533" s="2"/>
      <c r="I1533" s="2"/>
      <c r="J1533" s="2"/>
      <c r="K1533" s="2"/>
      <c r="L1533" s="2"/>
      <c r="N1533" s="2"/>
    </row>
    <row r="1534" spans="2:14" ht="12.5">
      <c r="B1534" s="11"/>
      <c r="C1534" s="2"/>
      <c r="D1534" s="12"/>
      <c r="E1534" s="3"/>
      <c r="F1534" s="2"/>
      <c r="G1534" s="2"/>
      <c r="H1534" s="2"/>
      <c r="I1534" s="2"/>
      <c r="J1534" s="2"/>
      <c r="K1534" s="2"/>
      <c r="L1534" s="2"/>
      <c r="N1534" s="2"/>
    </row>
    <row r="1535" spans="2:14" ht="12.5">
      <c r="B1535" s="11"/>
      <c r="C1535" s="2"/>
      <c r="D1535" s="12"/>
      <c r="E1535" s="3"/>
      <c r="F1535" s="2"/>
      <c r="G1535" s="2"/>
      <c r="H1535" s="2"/>
      <c r="I1535" s="2"/>
      <c r="J1535" s="2"/>
      <c r="K1535" s="2"/>
      <c r="L1535" s="2"/>
      <c r="N1535" s="2"/>
    </row>
    <row r="1536" spans="2:14" ht="12.5">
      <c r="B1536" s="11"/>
      <c r="C1536" s="2"/>
      <c r="D1536" s="12"/>
      <c r="E1536" s="3"/>
      <c r="F1536" s="2"/>
      <c r="G1536" s="2"/>
      <c r="H1536" s="2"/>
      <c r="I1536" s="2"/>
      <c r="J1536" s="2"/>
      <c r="K1536" s="2"/>
      <c r="L1536" s="2"/>
      <c r="N1536" s="2"/>
    </row>
    <row r="1537" spans="2:14" ht="12.5">
      <c r="B1537" s="11"/>
      <c r="C1537" s="2"/>
      <c r="D1537" s="12"/>
      <c r="E1537" s="3"/>
      <c r="F1537" s="2"/>
      <c r="G1537" s="2"/>
      <c r="H1537" s="2"/>
      <c r="I1537" s="2"/>
      <c r="J1537" s="2"/>
      <c r="K1537" s="2"/>
      <c r="L1537" s="2"/>
      <c r="N1537" s="2"/>
    </row>
    <row r="1538" spans="2:14" ht="12.5">
      <c r="B1538" s="11"/>
      <c r="C1538" s="2"/>
      <c r="D1538" s="12"/>
      <c r="E1538" s="3"/>
      <c r="F1538" s="2"/>
      <c r="G1538" s="2"/>
      <c r="H1538" s="2"/>
      <c r="I1538" s="2"/>
      <c r="J1538" s="2"/>
      <c r="K1538" s="2"/>
      <c r="L1538" s="2"/>
      <c r="N1538" s="2"/>
    </row>
    <row r="1539" spans="2:14" ht="12.5">
      <c r="B1539" s="11"/>
      <c r="C1539" s="2"/>
      <c r="D1539" s="12"/>
      <c r="E1539" s="3"/>
      <c r="F1539" s="2"/>
      <c r="G1539" s="2"/>
      <c r="H1539" s="2"/>
      <c r="I1539" s="2"/>
      <c r="J1539" s="2"/>
      <c r="K1539" s="2"/>
      <c r="L1539" s="2"/>
      <c r="N1539" s="2"/>
    </row>
    <row r="1540" spans="2:14" ht="12.5">
      <c r="B1540" s="11"/>
      <c r="C1540" s="2"/>
      <c r="D1540" s="12"/>
      <c r="E1540" s="3"/>
      <c r="F1540" s="2"/>
      <c r="G1540" s="2"/>
      <c r="H1540" s="2"/>
      <c r="I1540" s="2"/>
      <c r="J1540" s="2"/>
      <c r="K1540" s="2"/>
      <c r="L1540" s="2"/>
      <c r="N1540" s="2"/>
    </row>
    <row r="1541" spans="2:14" ht="12.5">
      <c r="B1541" s="11"/>
      <c r="C1541" s="2"/>
      <c r="D1541" s="12"/>
      <c r="E1541" s="3"/>
      <c r="F1541" s="2"/>
      <c r="G1541" s="2"/>
      <c r="H1541" s="2"/>
      <c r="I1541" s="2"/>
      <c r="J1541" s="2"/>
      <c r="K1541" s="2"/>
      <c r="L1541" s="2"/>
      <c r="N1541" s="2"/>
    </row>
    <row r="1542" spans="2:14" ht="12.5">
      <c r="B1542" s="11"/>
      <c r="C1542" s="2"/>
      <c r="D1542" s="12"/>
      <c r="E1542" s="3"/>
      <c r="F1542" s="2"/>
      <c r="G1542" s="2"/>
      <c r="H1542" s="2"/>
      <c r="I1542" s="2"/>
      <c r="J1542" s="2"/>
      <c r="K1542" s="2"/>
      <c r="L1542" s="2"/>
      <c r="N1542" s="2"/>
    </row>
    <row r="1543" spans="2:14" ht="12.5">
      <c r="B1543" s="11"/>
      <c r="C1543" s="2"/>
      <c r="D1543" s="12"/>
      <c r="E1543" s="3"/>
      <c r="F1543" s="2"/>
      <c r="G1543" s="2"/>
      <c r="H1543" s="2"/>
      <c r="I1543" s="2"/>
      <c r="J1543" s="2"/>
      <c r="K1543" s="2"/>
      <c r="L1543" s="2"/>
      <c r="N1543" s="2"/>
    </row>
    <row r="1544" spans="2:14" ht="12.5">
      <c r="B1544" s="11"/>
      <c r="C1544" s="2"/>
      <c r="D1544" s="12"/>
      <c r="E1544" s="3"/>
      <c r="F1544" s="2"/>
      <c r="G1544" s="2"/>
      <c r="H1544" s="2"/>
      <c r="I1544" s="2"/>
      <c r="J1544" s="2"/>
      <c r="K1544" s="2"/>
      <c r="L1544" s="2"/>
      <c r="N1544" s="2"/>
    </row>
    <row r="1545" spans="2:14" ht="12.5">
      <c r="B1545" s="11"/>
      <c r="C1545" s="2"/>
      <c r="D1545" s="12"/>
      <c r="E1545" s="3"/>
      <c r="F1545" s="2"/>
      <c r="G1545" s="2"/>
      <c r="H1545" s="2"/>
      <c r="I1545" s="2"/>
      <c r="J1545" s="2"/>
      <c r="K1545" s="2"/>
      <c r="L1545" s="2"/>
      <c r="N1545" s="2"/>
    </row>
    <row r="1546" spans="2:14" ht="12.5">
      <c r="B1546" s="11"/>
      <c r="C1546" s="2"/>
      <c r="D1546" s="12"/>
      <c r="E1546" s="3"/>
      <c r="F1546" s="2"/>
      <c r="G1546" s="2"/>
      <c r="H1546" s="2"/>
      <c r="I1546" s="2"/>
      <c r="J1546" s="2"/>
      <c r="K1546" s="2"/>
      <c r="L1546" s="2"/>
      <c r="N1546" s="2"/>
    </row>
    <row r="1547" spans="2:14" ht="12.5">
      <c r="B1547" s="11"/>
      <c r="C1547" s="2"/>
      <c r="D1547" s="12"/>
      <c r="E1547" s="3"/>
      <c r="F1547" s="2"/>
      <c r="G1547" s="2"/>
      <c r="H1547" s="2"/>
      <c r="I1547" s="2"/>
      <c r="J1547" s="2"/>
      <c r="K1547" s="2"/>
      <c r="L1547" s="2"/>
      <c r="N1547" s="2"/>
    </row>
    <row r="1548" spans="2:14" ht="12.5">
      <c r="B1548" s="11"/>
      <c r="C1548" s="2"/>
      <c r="D1548" s="12"/>
      <c r="E1548" s="3"/>
      <c r="F1548" s="2"/>
      <c r="G1548" s="2"/>
      <c r="H1548" s="2"/>
      <c r="I1548" s="2"/>
      <c r="J1548" s="2"/>
      <c r="K1548" s="2"/>
      <c r="L1548" s="2"/>
      <c r="N1548" s="2"/>
    </row>
    <row r="1549" spans="2:14" ht="12.5">
      <c r="B1549" s="11"/>
      <c r="C1549" s="2"/>
      <c r="D1549" s="12"/>
      <c r="E1549" s="3"/>
      <c r="F1549" s="2"/>
      <c r="G1549" s="2"/>
      <c r="H1549" s="2"/>
      <c r="I1549" s="2"/>
      <c r="J1549" s="2"/>
      <c r="K1549" s="2"/>
      <c r="L1549" s="2"/>
      <c r="N1549" s="2"/>
    </row>
    <row r="1550" spans="2:14" ht="12.5">
      <c r="B1550" s="11"/>
      <c r="C1550" s="2"/>
      <c r="D1550" s="12"/>
      <c r="E1550" s="3"/>
      <c r="F1550" s="2"/>
      <c r="G1550" s="2"/>
      <c r="H1550" s="2"/>
      <c r="I1550" s="2"/>
      <c r="J1550" s="2"/>
      <c r="K1550" s="2"/>
      <c r="L1550" s="2"/>
      <c r="N1550" s="2"/>
    </row>
    <row r="1551" spans="2:14" ht="12.5">
      <c r="B1551" s="11"/>
      <c r="C1551" s="2"/>
      <c r="D1551" s="12"/>
      <c r="E1551" s="3"/>
      <c r="F1551" s="2"/>
      <c r="G1551" s="2"/>
      <c r="H1551" s="2"/>
      <c r="I1551" s="2"/>
      <c r="J1551" s="2"/>
      <c r="K1551" s="2"/>
      <c r="L1551" s="2"/>
      <c r="N1551" s="2"/>
    </row>
    <row r="1552" spans="2:14" ht="12.5">
      <c r="B1552" s="11"/>
      <c r="C1552" s="2"/>
      <c r="D1552" s="12"/>
      <c r="E1552" s="3"/>
      <c r="F1552" s="2"/>
      <c r="G1552" s="2"/>
      <c r="H1552" s="2"/>
      <c r="I1552" s="2"/>
      <c r="J1552" s="2"/>
      <c r="K1552" s="2"/>
      <c r="L1552" s="2"/>
      <c r="N1552" s="2"/>
    </row>
    <row r="1553" spans="2:14" ht="12.5">
      <c r="B1553" s="11"/>
      <c r="C1553" s="2"/>
      <c r="D1553" s="12"/>
      <c r="E1553" s="3"/>
      <c r="F1553" s="2"/>
      <c r="G1553" s="2"/>
      <c r="H1553" s="2"/>
      <c r="I1553" s="2"/>
      <c r="J1553" s="2"/>
      <c r="K1553" s="2"/>
      <c r="L1553" s="2"/>
      <c r="N1553" s="2"/>
    </row>
    <row r="1554" spans="2:14" ht="12.5">
      <c r="B1554" s="11"/>
      <c r="C1554" s="2"/>
      <c r="D1554" s="12"/>
      <c r="E1554" s="3"/>
      <c r="F1554" s="2"/>
      <c r="G1554" s="2"/>
      <c r="H1554" s="2"/>
      <c r="I1554" s="2"/>
      <c r="J1554" s="2"/>
      <c r="K1554" s="2"/>
      <c r="L1554" s="2"/>
      <c r="N1554" s="2"/>
    </row>
    <row r="1555" spans="2:14" ht="12.5">
      <c r="B1555" s="11"/>
      <c r="C1555" s="2"/>
      <c r="D1555" s="12"/>
      <c r="E1555" s="3"/>
      <c r="F1555" s="2"/>
      <c r="G1555" s="2"/>
      <c r="H1555" s="2"/>
      <c r="I1555" s="2"/>
      <c r="J1555" s="2"/>
      <c r="K1555" s="2"/>
      <c r="L1555" s="2"/>
      <c r="N1555" s="2"/>
    </row>
    <row r="1556" spans="2:14" ht="12.5">
      <c r="B1556" s="11"/>
      <c r="C1556" s="2"/>
      <c r="D1556" s="12"/>
      <c r="E1556" s="3"/>
      <c r="F1556" s="2"/>
      <c r="G1556" s="2"/>
      <c r="H1556" s="2"/>
      <c r="I1556" s="2"/>
      <c r="J1556" s="2"/>
      <c r="K1556" s="2"/>
      <c r="L1556" s="2"/>
      <c r="N1556" s="2"/>
    </row>
    <row r="1557" spans="2:14" ht="12.5">
      <c r="B1557" s="11"/>
      <c r="C1557" s="2"/>
      <c r="D1557" s="12"/>
      <c r="E1557" s="3"/>
      <c r="F1557" s="2"/>
      <c r="G1557" s="2"/>
      <c r="H1557" s="2"/>
      <c r="I1557" s="2"/>
      <c r="J1557" s="2"/>
      <c r="K1557" s="2"/>
      <c r="L1557" s="2"/>
      <c r="N1557" s="2"/>
    </row>
    <row r="1558" spans="2:14" ht="12.5">
      <c r="B1558" s="11"/>
      <c r="C1558" s="2"/>
      <c r="D1558" s="12"/>
      <c r="E1558" s="3"/>
      <c r="F1558" s="2"/>
      <c r="G1558" s="2"/>
      <c r="H1558" s="2"/>
      <c r="I1558" s="2"/>
      <c r="J1558" s="2"/>
      <c r="K1558" s="2"/>
      <c r="L1558" s="2"/>
      <c r="N1558" s="2"/>
    </row>
    <row r="1559" spans="2:14" ht="12.5">
      <c r="B1559" s="11"/>
      <c r="C1559" s="2"/>
      <c r="D1559" s="12"/>
      <c r="E1559" s="3"/>
      <c r="F1559" s="2"/>
      <c r="G1559" s="2"/>
      <c r="H1559" s="2"/>
      <c r="I1559" s="2"/>
      <c r="J1559" s="2"/>
      <c r="K1559" s="2"/>
      <c r="L1559" s="2"/>
      <c r="N1559" s="2"/>
    </row>
    <row r="1560" spans="2:14" ht="12.5">
      <c r="B1560" s="11"/>
      <c r="C1560" s="2"/>
      <c r="D1560" s="12"/>
      <c r="E1560" s="3"/>
      <c r="F1560" s="2"/>
      <c r="G1560" s="2"/>
      <c r="H1560" s="2"/>
      <c r="I1560" s="2"/>
      <c r="J1560" s="2"/>
      <c r="K1560" s="2"/>
      <c r="L1560" s="2"/>
      <c r="N1560" s="2"/>
    </row>
    <row r="1561" spans="2:14" ht="12.5">
      <c r="B1561" s="11"/>
      <c r="C1561" s="2"/>
      <c r="D1561" s="12"/>
      <c r="E1561" s="3"/>
      <c r="F1561" s="2"/>
      <c r="G1561" s="2"/>
      <c r="H1561" s="2"/>
      <c r="I1561" s="2"/>
      <c r="J1561" s="2"/>
      <c r="K1561" s="2"/>
      <c r="L1561" s="2"/>
      <c r="N1561" s="2"/>
    </row>
    <row r="1562" spans="2:14" ht="12.5">
      <c r="B1562" s="11"/>
      <c r="C1562" s="2"/>
      <c r="D1562" s="12"/>
      <c r="E1562" s="3"/>
      <c r="F1562" s="2"/>
      <c r="G1562" s="2"/>
      <c r="H1562" s="2"/>
      <c r="I1562" s="2"/>
      <c r="J1562" s="2"/>
      <c r="K1562" s="2"/>
      <c r="L1562" s="2"/>
      <c r="N1562" s="2"/>
    </row>
    <row r="1563" spans="2:14" ht="12.5">
      <c r="B1563" s="11"/>
      <c r="C1563" s="2"/>
      <c r="D1563" s="12"/>
      <c r="E1563" s="3"/>
      <c r="F1563" s="2"/>
      <c r="G1563" s="2"/>
      <c r="H1563" s="2"/>
      <c r="I1563" s="2"/>
      <c r="J1563" s="2"/>
      <c r="K1563" s="2"/>
      <c r="L1563" s="2"/>
      <c r="N1563" s="2"/>
    </row>
    <row r="1564" spans="2:14" ht="12.5">
      <c r="B1564" s="11"/>
      <c r="C1564" s="2"/>
      <c r="D1564" s="12"/>
      <c r="E1564" s="3"/>
      <c r="F1564" s="2"/>
      <c r="G1564" s="2"/>
      <c r="H1564" s="2"/>
      <c r="I1564" s="2"/>
      <c r="J1564" s="2"/>
      <c r="K1564" s="2"/>
      <c r="L1564" s="2"/>
      <c r="N1564" s="2"/>
    </row>
    <row r="1565" spans="2:14" ht="12.5">
      <c r="B1565" s="11"/>
      <c r="C1565" s="2"/>
      <c r="D1565" s="12"/>
      <c r="E1565" s="3"/>
      <c r="F1565" s="2"/>
      <c r="G1565" s="2"/>
      <c r="H1565" s="2"/>
      <c r="I1565" s="2"/>
      <c r="J1565" s="2"/>
      <c r="K1565" s="2"/>
      <c r="L1565" s="2"/>
      <c r="N1565" s="2"/>
    </row>
    <row r="1566" spans="2:14" ht="12.5">
      <c r="B1566" s="11"/>
      <c r="C1566" s="2"/>
      <c r="D1566" s="12"/>
      <c r="E1566" s="3"/>
      <c r="F1566" s="2"/>
      <c r="G1566" s="2"/>
      <c r="H1566" s="2"/>
      <c r="I1566" s="2"/>
      <c r="J1566" s="2"/>
      <c r="K1566" s="2"/>
      <c r="L1566" s="2"/>
      <c r="N1566" s="2"/>
    </row>
    <row r="1567" spans="2:14" ht="12.5">
      <c r="B1567" s="11"/>
      <c r="C1567" s="2"/>
      <c r="D1567" s="12"/>
      <c r="E1567" s="3"/>
      <c r="F1567" s="2"/>
      <c r="G1567" s="2"/>
      <c r="H1567" s="2"/>
      <c r="I1567" s="2"/>
      <c r="J1567" s="2"/>
      <c r="K1567" s="2"/>
      <c r="L1567" s="2"/>
      <c r="N1567" s="2"/>
    </row>
    <row r="1568" spans="2:14" ht="12.5">
      <c r="B1568" s="11"/>
      <c r="C1568" s="2"/>
      <c r="D1568" s="12"/>
      <c r="E1568" s="3"/>
      <c r="F1568" s="2"/>
      <c r="G1568" s="2"/>
      <c r="H1568" s="2"/>
      <c r="I1568" s="2"/>
      <c r="J1568" s="2"/>
      <c r="K1568" s="2"/>
      <c r="L1568" s="2"/>
      <c r="N1568" s="2"/>
    </row>
    <row r="1569" spans="2:14" ht="12.5">
      <c r="B1569" s="11"/>
      <c r="C1569" s="2"/>
      <c r="D1569" s="12"/>
      <c r="E1569" s="3"/>
      <c r="F1569" s="2"/>
      <c r="G1569" s="2"/>
      <c r="H1569" s="2"/>
      <c r="I1569" s="2"/>
      <c r="J1569" s="2"/>
      <c r="K1569" s="2"/>
      <c r="L1569" s="2"/>
      <c r="N1569" s="2"/>
    </row>
    <row r="1570" spans="2:14" ht="12.5">
      <c r="B1570" s="11"/>
      <c r="C1570" s="2"/>
      <c r="D1570" s="12"/>
      <c r="E1570" s="3"/>
      <c r="F1570" s="2"/>
      <c r="G1570" s="2"/>
      <c r="H1570" s="2"/>
      <c r="I1570" s="2"/>
      <c r="J1570" s="2"/>
      <c r="K1570" s="2"/>
      <c r="L1570" s="2"/>
      <c r="N1570" s="2"/>
    </row>
    <row r="1571" spans="2:14" ht="12.5">
      <c r="B1571" s="11"/>
      <c r="C1571" s="2"/>
      <c r="D1571" s="12"/>
      <c r="E1571" s="3"/>
      <c r="F1571" s="2"/>
      <c r="G1571" s="2"/>
      <c r="H1571" s="2"/>
      <c r="I1571" s="2"/>
      <c r="J1571" s="2"/>
      <c r="K1571" s="2"/>
      <c r="L1571" s="2"/>
      <c r="N1571" s="2"/>
    </row>
    <row r="1572" spans="2:14" ht="12.5">
      <c r="B1572" s="11"/>
      <c r="C1572" s="2"/>
      <c r="D1572" s="12"/>
      <c r="E1572" s="3"/>
      <c r="F1572" s="2"/>
      <c r="G1572" s="2"/>
      <c r="H1572" s="2"/>
      <c r="I1572" s="2"/>
      <c r="J1572" s="2"/>
      <c r="K1572" s="2"/>
      <c r="L1572" s="2"/>
      <c r="N1572" s="2"/>
    </row>
    <row r="1573" spans="2:14" ht="12.5">
      <c r="B1573" s="11"/>
      <c r="C1573" s="2"/>
      <c r="D1573" s="12"/>
      <c r="E1573" s="3"/>
      <c r="F1573" s="2"/>
      <c r="G1573" s="2"/>
      <c r="H1573" s="2"/>
      <c r="I1573" s="2"/>
      <c r="J1573" s="2"/>
      <c r="K1573" s="2"/>
      <c r="L1573" s="2"/>
      <c r="N1573" s="2"/>
    </row>
    <row r="1574" spans="2:14" ht="12.5">
      <c r="B1574" s="11"/>
      <c r="C1574" s="2"/>
      <c r="D1574" s="12"/>
      <c r="E1574" s="3"/>
      <c r="F1574" s="2"/>
      <c r="G1574" s="2"/>
      <c r="H1574" s="2"/>
      <c r="I1574" s="2"/>
      <c r="J1574" s="2"/>
      <c r="K1574" s="2"/>
      <c r="L1574" s="2"/>
      <c r="N1574" s="2"/>
    </row>
    <row r="1575" spans="2:14" ht="12.5">
      <c r="B1575" s="11"/>
      <c r="C1575" s="2"/>
      <c r="D1575" s="12"/>
      <c r="E1575" s="3"/>
      <c r="F1575" s="2"/>
      <c r="G1575" s="2"/>
      <c r="H1575" s="2"/>
      <c r="I1575" s="2"/>
      <c r="J1575" s="2"/>
      <c r="K1575" s="2"/>
      <c r="L1575" s="2"/>
      <c r="N1575" s="2"/>
    </row>
    <row r="1576" spans="2:14" ht="12.5">
      <c r="B1576" s="11"/>
      <c r="C1576" s="2"/>
      <c r="D1576" s="12"/>
      <c r="E1576" s="3"/>
      <c r="F1576" s="2"/>
      <c r="G1576" s="2"/>
      <c r="H1576" s="2"/>
      <c r="I1576" s="2"/>
      <c r="J1576" s="2"/>
      <c r="K1576" s="2"/>
      <c r="L1576" s="2"/>
      <c r="N1576" s="2"/>
    </row>
    <row r="1577" spans="2:14" ht="12.5">
      <c r="B1577" s="11"/>
      <c r="C1577" s="2"/>
      <c r="D1577" s="12"/>
      <c r="E1577" s="3"/>
      <c r="F1577" s="2"/>
      <c r="G1577" s="2"/>
      <c r="H1577" s="2"/>
      <c r="I1577" s="2"/>
      <c r="J1577" s="2"/>
      <c r="K1577" s="2"/>
      <c r="L1577" s="2"/>
      <c r="N1577" s="2"/>
    </row>
    <row r="1578" spans="2:14" ht="12.5">
      <c r="B1578" s="11"/>
      <c r="C1578" s="2"/>
      <c r="D1578" s="12"/>
      <c r="E1578" s="3"/>
      <c r="F1578" s="2"/>
      <c r="G1578" s="2"/>
      <c r="H1578" s="2"/>
      <c r="I1578" s="2"/>
      <c r="J1578" s="2"/>
      <c r="K1578" s="2"/>
      <c r="L1578" s="2"/>
      <c r="N1578" s="2"/>
    </row>
    <row r="1579" spans="2:14" ht="12.5">
      <c r="B1579" s="11"/>
      <c r="C1579" s="2"/>
      <c r="D1579" s="12"/>
      <c r="E1579" s="3"/>
      <c r="F1579" s="2"/>
      <c r="G1579" s="2"/>
      <c r="H1579" s="2"/>
      <c r="I1579" s="2"/>
      <c r="J1579" s="2"/>
      <c r="K1579" s="2"/>
      <c r="L1579" s="2"/>
      <c r="N1579" s="2"/>
    </row>
    <row r="1580" spans="2:14" ht="12.5">
      <c r="B1580" s="11"/>
      <c r="C1580" s="2"/>
      <c r="D1580" s="12"/>
      <c r="E1580" s="3"/>
      <c r="F1580" s="2"/>
      <c r="G1580" s="2"/>
      <c r="H1580" s="2"/>
      <c r="I1580" s="2"/>
      <c r="J1580" s="2"/>
      <c r="K1580" s="2"/>
      <c r="L1580" s="2"/>
      <c r="N1580" s="2"/>
    </row>
    <row r="1581" spans="2:14" ht="12.5">
      <c r="B1581" s="11"/>
      <c r="C1581" s="2"/>
      <c r="D1581" s="12"/>
      <c r="E1581" s="3"/>
      <c r="F1581" s="2"/>
      <c r="G1581" s="2"/>
      <c r="H1581" s="2"/>
      <c r="I1581" s="2"/>
      <c r="J1581" s="2"/>
      <c r="K1581" s="2"/>
      <c r="L1581" s="2"/>
      <c r="N1581" s="2"/>
    </row>
    <row r="1582" spans="2:14" ht="12.5">
      <c r="B1582" s="11"/>
      <c r="C1582" s="2"/>
      <c r="D1582" s="12"/>
      <c r="E1582" s="3"/>
      <c r="F1582" s="2"/>
      <c r="G1582" s="2"/>
      <c r="H1582" s="2"/>
      <c r="I1582" s="2"/>
      <c r="J1582" s="2"/>
      <c r="K1582" s="2"/>
      <c r="L1582" s="2"/>
      <c r="N1582" s="2"/>
    </row>
    <row r="1583" spans="2:14" ht="12.5">
      <c r="B1583" s="11"/>
      <c r="C1583" s="2"/>
      <c r="D1583" s="12"/>
      <c r="E1583" s="3"/>
      <c r="F1583" s="2"/>
      <c r="G1583" s="2"/>
      <c r="H1583" s="2"/>
      <c r="I1583" s="2"/>
      <c r="J1583" s="2"/>
      <c r="K1583" s="2"/>
      <c r="L1583" s="2"/>
      <c r="N1583" s="2"/>
    </row>
    <row r="1584" spans="2:14" ht="12.5">
      <c r="B1584" s="11"/>
      <c r="C1584" s="2"/>
      <c r="D1584" s="12"/>
      <c r="E1584" s="3"/>
      <c r="F1584" s="2"/>
      <c r="G1584" s="2"/>
      <c r="H1584" s="2"/>
      <c r="I1584" s="2"/>
      <c r="J1584" s="2"/>
      <c r="K1584" s="2"/>
      <c r="L1584" s="2"/>
      <c r="N1584" s="2"/>
    </row>
    <row r="1585" spans="2:14" ht="12.5">
      <c r="B1585" s="11"/>
      <c r="C1585" s="2"/>
      <c r="D1585" s="12"/>
      <c r="E1585" s="3"/>
      <c r="F1585" s="2"/>
      <c r="G1585" s="2"/>
      <c r="H1585" s="2"/>
      <c r="I1585" s="2"/>
      <c r="J1585" s="2"/>
      <c r="K1585" s="2"/>
      <c r="L1585" s="2"/>
      <c r="N1585" s="2"/>
    </row>
    <row r="1586" spans="2:14" ht="12.5">
      <c r="B1586" s="11"/>
      <c r="C1586" s="2"/>
      <c r="D1586" s="12"/>
      <c r="E1586" s="3"/>
      <c r="F1586" s="2"/>
      <c r="G1586" s="2"/>
      <c r="H1586" s="2"/>
      <c r="I1586" s="2"/>
      <c r="J1586" s="2"/>
      <c r="K1586" s="2"/>
      <c r="L1586" s="2"/>
      <c r="N1586" s="2"/>
    </row>
    <row r="1587" spans="2:14" ht="12.5">
      <c r="B1587" s="11"/>
      <c r="C1587" s="2"/>
      <c r="D1587" s="12"/>
      <c r="E1587" s="3"/>
      <c r="F1587" s="2"/>
      <c r="G1587" s="2"/>
      <c r="H1587" s="2"/>
      <c r="I1587" s="2"/>
      <c r="J1587" s="2"/>
      <c r="K1587" s="2"/>
      <c r="L1587" s="2"/>
      <c r="N1587" s="2"/>
    </row>
    <row r="1588" spans="2:14" ht="12.5">
      <c r="B1588" s="11"/>
      <c r="C1588" s="2"/>
      <c r="D1588" s="12"/>
      <c r="E1588" s="3"/>
      <c r="F1588" s="2"/>
      <c r="G1588" s="2"/>
      <c r="H1588" s="2"/>
      <c r="I1588" s="2"/>
      <c r="J1588" s="2"/>
      <c r="K1588" s="2"/>
      <c r="L1588" s="2"/>
      <c r="N1588" s="2"/>
    </row>
    <row r="1589" spans="2:14" ht="12.5">
      <c r="B1589" s="11"/>
      <c r="C1589" s="2"/>
      <c r="D1589" s="12"/>
      <c r="E1589" s="3"/>
      <c r="F1589" s="2"/>
      <c r="G1589" s="2"/>
      <c r="H1589" s="2"/>
      <c r="I1589" s="2"/>
      <c r="J1589" s="2"/>
      <c r="K1589" s="2"/>
      <c r="L1589" s="2"/>
      <c r="N1589" s="2"/>
    </row>
    <row r="1590" spans="2:14" ht="12.5">
      <c r="B1590" s="11"/>
      <c r="C1590" s="2"/>
      <c r="D1590" s="12"/>
      <c r="E1590" s="3"/>
      <c r="F1590" s="2"/>
      <c r="G1590" s="2"/>
      <c r="H1590" s="2"/>
      <c r="I1590" s="2"/>
      <c r="J1590" s="2"/>
      <c r="K1590" s="2"/>
      <c r="L1590" s="2"/>
      <c r="N1590" s="2"/>
    </row>
    <row r="1591" spans="2:14" ht="12.5">
      <c r="B1591" s="11"/>
      <c r="C1591" s="2"/>
      <c r="D1591" s="12"/>
      <c r="E1591" s="3"/>
      <c r="F1591" s="2"/>
      <c r="G1591" s="2"/>
      <c r="H1591" s="2"/>
      <c r="I1591" s="2"/>
      <c r="J1591" s="2"/>
      <c r="K1591" s="2"/>
      <c r="L1591" s="2"/>
      <c r="N1591" s="2"/>
    </row>
    <row r="1592" spans="2:14" ht="12.5">
      <c r="B1592" s="11"/>
      <c r="C1592" s="2"/>
      <c r="D1592" s="12"/>
      <c r="E1592" s="3"/>
      <c r="F1592" s="2"/>
      <c r="G1592" s="2"/>
      <c r="H1592" s="2"/>
      <c r="I1592" s="2"/>
      <c r="J1592" s="2"/>
      <c r="K1592" s="2"/>
      <c r="L1592" s="2"/>
      <c r="N1592" s="2"/>
    </row>
    <row r="1593" spans="2:14" ht="12.5">
      <c r="B1593" s="11"/>
      <c r="C1593" s="2"/>
      <c r="D1593" s="12"/>
      <c r="E1593" s="3"/>
      <c r="F1593" s="2"/>
      <c r="G1593" s="2"/>
      <c r="H1593" s="2"/>
      <c r="I1593" s="2"/>
      <c r="J1593" s="2"/>
      <c r="K1593" s="2"/>
      <c r="L1593" s="2"/>
      <c r="N1593" s="2"/>
    </row>
    <row r="1594" spans="2:14" ht="12.5">
      <c r="B1594" s="11"/>
      <c r="C1594" s="2"/>
      <c r="D1594" s="12"/>
      <c r="E1594" s="3"/>
      <c r="F1594" s="2"/>
      <c r="G1594" s="2"/>
      <c r="H1594" s="2"/>
      <c r="I1594" s="2"/>
      <c r="J1594" s="2"/>
      <c r="K1594" s="2"/>
      <c r="L1594" s="2"/>
      <c r="N1594" s="2"/>
    </row>
    <row r="1595" spans="2:14" ht="12.5">
      <c r="B1595" s="11"/>
      <c r="C1595" s="2"/>
      <c r="D1595" s="12"/>
      <c r="E1595" s="3"/>
      <c r="F1595" s="2"/>
      <c r="G1595" s="2"/>
      <c r="H1595" s="2"/>
      <c r="I1595" s="2"/>
      <c r="J1595" s="2"/>
      <c r="K1595" s="2"/>
      <c r="L1595" s="2"/>
      <c r="N1595" s="2"/>
    </row>
    <row r="1596" spans="2:14" ht="12.5">
      <c r="B1596" s="11"/>
      <c r="C1596" s="2"/>
      <c r="D1596" s="12"/>
      <c r="E1596" s="3"/>
      <c r="F1596" s="2"/>
      <c r="G1596" s="2"/>
      <c r="H1596" s="2"/>
      <c r="I1596" s="2"/>
      <c r="J1596" s="2"/>
      <c r="K1596" s="2"/>
      <c r="L1596" s="2"/>
      <c r="N1596" s="2"/>
    </row>
    <row r="1597" spans="2:14" ht="12.5">
      <c r="B1597" s="11"/>
      <c r="C1597" s="2"/>
      <c r="D1597" s="12"/>
      <c r="E1597" s="3"/>
      <c r="F1597" s="2"/>
      <c r="G1597" s="2"/>
      <c r="H1597" s="2"/>
      <c r="I1597" s="2"/>
      <c r="J1597" s="2"/>
      <c r="K1597" s="2"/>
      <c r="L1597" s="2"/>
      <c r="N1597" s="2"/>
    </row>
    <row r="1598" spans="2:14" ht="12.5">
      <c r="B1598" s="11"/>
      <c r="C1598" s="2"/>
      <c r="D1598" s="12"/>
      <c r="E1598" s="3"/>
      <c r="F1598" s="2"/>
      <c r="G1598" s="2"/>
      <c r="H1598" s="2"/>
      <c r="I1598" s="2"/>
      <c r="J1598" s="2"/>
      <c r="K1598" s="2"/>
      <c r="L1598" s="2"/>
      <c r="N1598" s="2"/>
    </row>
    <row r="1599" spans="2:14" ht="12.5">
      <c r="B1599" s="11"/>
      <c r="C1599" s="2"/>
      <c r="D1599" s="12"/>
      <c r="E1599" s="3"/>
      <c r="F1599" s="2"/>
      <c r="G1599" s="2"/>
      <c r="H1599" s="2"/>
      <c r="I1599" s="2"/>
      <c r="J1599" s="2"/>
      <c r="K1599" s="2"/>
      <c r="L1599" s="2"/>
      <c r="N1599" s="2"/>
    </row>
    <row r="1600" spans="2:14" ht="12.5">
      <c r="B1600" s="11"/>
      <c r="C1600" s="2"/>
      <c r="D1600" s="12"/>
      <c r="E1600" s="3"/>
      <c r="F1600" s="2"/>
      <c r="G1600" s="2"/>
      <c r="H1600" s="2"/>
      <c r="I1600" s="2"/>
      <c r="J1600" s="2"/>
      <c r="K1600" s="2"/>
      <c r="L1600" s="2"/>
      <c r="N1600" s="2"/>
    </row>
    <row r="1601" spans="2:14" ht="12.5">
      <c r="B1601" s="11"/>
      <c r="C1601" s="2"/>
      <c r="D1601" s="12"/>
      <c r="E1601" s="3"/>
      <c r="F1601" s="2"/>
      <c r="G1601" s="2"/>
      <c r="H1601" s="2"/>
      <c r="I1601" s="2"/>
      <c r="J1601" s="2"/>
      <c r="K1601" s="2"/>
      <c r="L1601" s="2"/>
      <c r="N1601" s="2"/>
    </row>
    <row r="1602" spans="2:14" ht="12.5">
      <c r="B1602" s="11"/>
      <c r="C1602" s="2"/>
      <c r="D1602" s="12"/>
      <c r="E1602" s="3"/>
      <c r="F1602" s="2"/>
      <c r="G1602" s="2"/>
      <c r="H1602" s="2"/>
      <c r="I1602" s="2"/>
      <c r="J1602" s="2"/>
      <c r="K1602" s="2"/>
      <c r="L1602" s="2"/>
      <c r="N1602" s="2"/>
    </row>
    <row r="1603" spans="2:14" ht="12.5">
      <c r="B1603" s="11"/>
      <c r="C1603" s="2"/>
      <c r="D1603" s="12"/>
      <c r="E1603" s="3"/>
      <c r="F1603" s="2"/>
      <c r="G1603" s="2"/>
      <c r="H1603" s="2"/>
      <c r="I1603" s="2"/>
      <c r="J1603" s="2"/>
      <c r="K1603" s="2"/>
      <c r="L1603" s="2"/>
      <c r="N1603" s="2"/>
    </row>
    <row r="1604" spans="2:14" ht="12.5">
      <c r="B1604" s="11"/>
      <c r="C1604" s="2"/>
      <c r="D1604" s="12"/>
      <c r="E1604" s="3"/>
      <c r="F1604" s="2"/>
      <c r="G1604" s="2"/>
      <c r="H1604" s="2"/>
      <c r="I1604" s="2"/>
      <c r="J1604" s="2"/>
      <c r="K1604" s="2"/>
      <c r="L1604" s="2"/>
      <c r="N1604" s="2"/>
    </row>
    <row r="1605" spans="2:14" ht="12.5">
      <c r="B1605" s="11"/>
      <c r="C1605" s="2"/>
      <c r="D1605" s="12"/>
      <c r="E1605" s="3"/>
      <c r="F1605" s="2"/>
      <c r="G1605" s="2"/>
      <c r="H1605" s="2"/>
      <c r="I1605" s="2"/>
      <c r="J1605" s="2"/>
      <c r="K1605" s="2"/>
      <c r="L1605" s="2"/>
      <c r="N1605" s="2"/>
    </row>
    <row r="1606" spans="2:14" ht="12.5">
      <c r="B1606" s="11"/>
      <c r="C1606" s="2"/>
      <c r="D1606" s="12"/>
      <c r="E1606" s="3"/>
      <c r="F1606" s="2"/>
      <c r="G1606" s="2"/>
      <c r="H1606" s="2"/>
      <c r="I1606" s="2"/>
      <c r="J1606" s="2"/>
      <c r="K1606" s="2"/>
      <c r="L1606" s="2"/>
      <c r="N1606" s="2"/>
    </row>
    <row r="1607" spans="2:14" ht="12.5">
      <c r="B1607" s="11"/>
      <c r="C1607" s="2"/>
      <c r="D1607" s="12"/>
      <c r="E1607" s="3"/>
      <c r="F1607" s="2"/>
      <c r="G1607" s="2"/>
      <c r="H1607" s="2"/>
      <c r="I1607" s="2"/>
      <c r="J1607" s="2"/>
      <c r="K1607" s="2"/>
      <c r="L1607" s="2"/>
      <c r="N1607" s="2"/>
    </row>
    <row r="1608" spans="2:14" ht="12.5">
      <c r="B1608" s="11"/>
      <c r="C1608" s="2"/>
      <c r="D1608" s="12"/>
      <c r="E1608" s="3"/>
      <c r="F1608" s="2"/>
      <c r="G1608" s="2"/>
      <c r="H1608" s="2"/>
      <c r="I1608" s="2"/>
      <c r="J1608" s="2"/>
      <c r="K1608" s="2"/>
      <c r="L1608" s="2"/>
      <c r="N1608" s="2"/>
    </row>
    <row r="1609" spans="2:14" ht="12.5">
      <c r="B1609" s="11"/>
      <c r="C1609" s="2"/>
      <c r="D1609" s="12"/>
      <c r="E1609" s="3"/>
      <c r="F1609" s="2"/>
      <c r="G1609" s="2"/>
      <c r="H1609" s="2"/>
      <c r="I1609" s="2"/>
      <c r="J1609" s="2"/>
      <c r="K1609" s="2"/>
      <c r="L1609" s="2"/>
      <c r="N1609" s="2"/>
    </row>
    <row r="1610" spans="2:14" ht="12.5">
      <c r="B1610" s="11"/>
      <c r="C1610" s="2"/>
      <c r="D1610" s="12"/>
      <c r="E1610" s="3"/>
      <c r="F1610" s="2"/>
      <c r="G1610" s="2"/>
      <c r="H1610" s="2"/>
      <c r="I1610" s="2"/>
      <c r="J1610" s="2"/>
      <c r="K1610" s="2"/>
      <c r="L1610" s="2"/>
      <c r="N1610" s="2"/>
    </row>
    <row r="1611" spans="2:14" ht="12.5">
      <c r="B1611" s="11"/>
      <c r="C1611" s="2"/>
      <c r="D1611" s="12"/>
      <c r="E1611" s="3"/>
      <c r="F1611" s="2"/>
      <c r="G1611" s="2"/>
      <c r="H1611" s="2"/>
      <c r="I1611" s="2"/>
      <c r="J1611" s="2"/>
      <c r="K1611" s="2"/>
      <c r="L1611" s="2"/>
      <c r="N1611" s="2"/>
    </row>
    <row r="1612" spans="2:14" ht="12.5">
      <c r="B1612" s="11"/>
      <c r="C1612" s="2"/>
      <c r="D1612" s="12"/>
      <c r="E1612" s="3"/>
      <c r="F1612" s="2"/>
      <c r="G1612" s="2"/>
      <c r="H1612" s="2"/>
      <c r="I1612" s="2"/>
      <c r="J1612" s="2"/>
      <c r="K1612" s="2"/>
      <c r="L1612" s="2"/>
      <c r="N1612" s="2"/>
    </row>
    <row r="1613" spans="2:14" ht="12.5">
      <c r="B1613" s="11"/>
      <c r="C1613" s="2"/>
      <c r="D1613" s="12"/>
      <c r="E1613" s="3"/>
      <c r="F1613" s="2"/>
      <c r="G1613" s="2"/>
      <c r="H1613" s="2"/>
      <c r="I1613" s="2"/>
      <c r="J1613" s="2"/>
      <c r="K1613" s="2"/>
      <c r="L1613" s="2"/>
      <c r="N1613" s="2"/>
    </row>
    <row r="1614" spans="2:14" ht="12.5">
      <c r="B1614" s="11"/>
      <c r="C1614" s="2"/>
      <c r="D1614" s="12"/>
      <c r="E1614" s="3"/>
      <c r="F1614" s="2"/>
      <c r="G1614" s="2"/>
      <c r="H1614" s="2"/>
      <c r="I1614" s="2"/>
      <c r="J1614" s="2"/>
      <c r="K1614" s="2"/>
      <c r="L1614" s="2"/>
      <c r="N1614" s="2"/>
    </row>
    <row r="1615" spans="2:14" ht="12.5">
      <c r="B1615" s="11"/>
      <c r="C1615" s="2"/>
      <c r="D1615" s="12"/>
      <c r="E1615" s="3"/>
      <c r="F1615" s="2"/>
      <c r="G1615" s="2"/>
      <c r="H1615" s="2"/>
      <c r="I1615" s="2"/>
      <c r="J1615" s="2"/>
      <c r="K1615" s="2"/>
      <c r="L1615" s="2"/>
      <c r="N1615" s="2"/>
    </row>
    <row r="1616" spans="2:14" ht="12.5">
      <c r="B1616" s="11"/>
      <c r="C1616" s="2"/>
      <c r="D1616" s="12"/>
      <c r="E1616" s="3"/>
      <c r="F1616" s="2"/>
      <c r="G1616" s="2"/>
      <c r="H1616" s="2"/>
      <c r="I1616" s="2"/>
      <c r="J1616" s="2"/>
      <c r="K1616" s="2"/>
      <c r="L1616" s="2"/>
      <c r="N1616" s="2"/>
    </row>
    <row r="1617" spans="2:14" ht="12.5">
      <c r="B1617" s="11"/>
      <c r="C1617" s="2"/>
      <c r="D1617" s="12"/>
      <c r="E1617" s="3"/>
      <c r="F1617" s="2"/>
      <c r="G1617" s="2"/>
      <c r="H1617" s="2"/>
      <c r="I1617" s="2"/>
      <c r="J1617" s="2"/>
      <c r="K1617" s="2"/>
      <c r="L1617" s="2"/>
      <c r="N1617" s="2"/>
    </row>
    <row r="1618" spans="2:14" ht="12.5">
      <c r="B1618" s="11"/>
      <c r="C1618" s="2"/>
      <c r="D1618" s="12"/>
      <c r="E1618" s="3"/>
      <c r="F1618" s="2"/>
      <c r="G1618" s="2"/>
      <c r="H1618" s="2"/>
      <c r="I1618" s="2"/>
      <c r="J1618" s="2"/>
      <c r="K1618" s="2"/>
      <c r="L1618" s="2"/>
      <c r="N1618" s="2"/>
    </row>
    <row r="1619" spans="2:14" ht="12.5">
      <c r="B1619" s="11"/>
      <c r="C1619" s="2"/>
      <c r="D1619" s="12"/>
      <c r="E1619" s="3"/>
      <c r="F1619" s="2"/>
      <c r="G1619" s="2"/>
      <c r="H1619" s="2"/>
      <c r="I1619" s="2"/>
      <c r="J1619" s="2"/>
      <c r="K1619" s="2"/>
      <c r="L1619" s="2"/>
      <c r="N1619" s="2"/>
    </row>
    <row r="1620" spans="2:14" ht="12.5">
      <c r="B1620" s="11"/>
      <c r="C1620" s="2"/>
      <c r="D1620" s="12"/>
      <c r="E1620" s="3"/>
      <c r="F1620" s="2"/>
      <c r="G1620" s="2"/>
      <c r="H1620" s="2"/>
      <c r="I1620" s="2"/>
      <c r="J1620" s="2"/>
      <c r="K1620" s="2"/>
      <c r="L1620" s="2"/>
      <c r="N1620" s="2"/>
    </row>
    <row r="1621" spans="2:14" ht="12.5">
      <c r="B1621" s="11"/>
      <c r="C1621" s="2"/>
      <c r="D1621" s="12"/>
      <c r="E1621" s="3"/>
      <c r="F1621" s="2"/>
      <c r="G1621" s="2"/>
      <c r="H1621" s="2"/>
      <c r="I1621" s="2"/>
      <c r="J1621" s="2"/>
      <c r="K1621" s="2"/>
      <c r="L1621" s="2"/>
      <c r="N1621" s="2"/>
    </row>
    <row r="1622" spans="2:14" ht="12.5">
      <c r="B1622" s="11"/>
      <c r="C1622" s="2"/>
      <c r="D1622" s="12"/>
      <c r="E1622" s="3"/>
      <c r="F1622" s="2"/>
      <c r="G1622" s="2"/>
      <c r="H1622" s="2"/>
      <c r="I1622" s="2"/>
      <c r="J1622" s="2"/>
      <c r="K1622" s="2"/>
      <c r="L1622" s="2"/>
      <c r="N1622" s="2"/>
    </row>
    <row r="1623" spans="2:14" ht="12.5">
      <c r="B1623" s="11"/>
      <c r="C1623" s="2"/>
      <c r="D1623" s="12"/>
      <c r="E1623" s="3"/>
      <c r="F1623" s="2"/>
      <c r="G1623" s="2"/>
      <c r="H1623" s="2"/>
      <c r="I1623" s="2"/>
      <c r="J1623" s="2"/>
      <c r="K1623" s="2"/>
      <c r="L1623" s="2"/>
      <c r="N1623" s="2"/>
    </row>
    <row r="1624" spans="2:14" ht="12.5">
      <c r="B1624" s="11"/>
      <c r="C1624" s="2"/>
      <c r="D1624" s="12"/>
      <c r="E1624" s="3"/>
      <c r="F1624" s="2"/>
      <c r="G1624" s="2"/>
      <c r="H1624" s="2"/>
      <c r="I1624" s="2"/>
      <c r="J1624" s="2"/>
      <c r="K1624" s="2"/>
      <c r="L1624" s="2"/>
      <c r="N1624" s="2"/>
    </row>
    <row r="1625" spans="2:14" ht="12.5">
      <c r="B1625" s="11"/>
      <c r="C1625" s="2"/>
      <c r="D1625" s="12"/>
      <c r="E1625" s="3"/>
      <c r="F1625" s="2"/>
      <c r="G1625" s="2"/>
      <c r="H1625" s="2"/>
      <c r="I1625" s="2"/>
      <c r="J1625" s="2"/>
      <c r="K1625" s="2"/>
      <c r="L1625" s="2"/>
      <c r="N1625" s="2"/>
    </row>
    <row r="1626" spans="2:14" ht="12.5">
      <c r="B1626" s="11"/>
      <c r="C1626" s="2"/>
      <c r="D1626" s="12"/>
      <c r="E1626" s="3"/>
      <c r="F1626" s="2"/>
      <c r="G1626" s="2"/>
      <c r="H1626" s="2"/>
      <c r="I1626" s="2"/>
      <c r="J1626" s="2"/>
      <c r="K1626" s="2"/>
      <c r="L1626" s="2"/>
      <c r="N1626" s="2"/>
    </row>
    <row r="1627" spans="2:14" ht="12.5">
      <c r="B1627" s="11"/>
      <c r="C1627" s="2"/>
      <c r="D1627" s="12"/>
      <c r="E1627" s="3"/>
      <c r="F1627" s="2"/>
      <c r="G1627" s="2"/>
      <c r="H1627" s="2"/>
      <c r="I1627" s="2"/>
      <c r="J1627" s="2"/>
      <c r="K1627" s="2"/>
      <c r="L1627" s="2"/>
      <c r="N1627" s="2"/>
    </row>
    <row r="1628" spans="2:14" ht="12.5">
      <c r="B1628" s="11"/>
      <c r="C1628" s="2"/>
      <c r="D1628" s="12"/>
      <c r="E1628" s="3"/>
      <c r="F1628" s="2"/>
      <c r="G1628" s="2"/>
      <c r="H1628" s="2"/>
      <c r="I1628" s="2"/>
      <c r="J1628" s="2"/>
      <c r="K1628" s="2"/>
      <c r="L1628" s="2"/>
      <c r="N1628" s="2"/>
    </row>
    <row r="1629" spans="2:14" ht="12.5">
      <c r="B1629" s="11"/>
      <c r="C1629" s="2"/>
      <c r="D1629" s="12"/>
      <c r="E1629" s="3"/>
      <c r="F1629" s="2"/>
      <c r="G1629" s="2"/>
      <c r="H1629" s="2"/>
      <c r="I1629" s="2"/>
      <c r="J1629" s="2"/>
      <c r="K1629" s="2"/>
      <c r="L1629" s="2"/>
      <c r="N1629" s="2"/>
    </row>
    <row r="1630" spans="2:14" ht="12.5">
      <c r="B1630" s="11"/>
      <c r="C1630" s="2"/>
      <c r="D1630" s="12"/>
      <c r="E1630" s="3"/>
      <c r="F1630" s="2"/>
      <c r="G1630" s="2"/>
      <c r="H1630" s="2"/>
      <c r="I1630" s="2"/>
      <c r="J1630" s="2"/>
      <c r="K1630" s="2"/>
      <c r="L1630" s="2"/>
      <c r="N1630" s="2"/>
    </row>
    <row r="1631" spans="2:14" ht="12.5">
      <c r="B1631" s="11"/>
      <c r="C1631" s="2"/>
      <c r="D1631" s="12"/>
      <c r="E1631" s="3"/>
      <c r="F1631" s="2"/>
      <c r="G1631" s="2"/>
      <c r="H1631" s="2"/>
      <c r="I1631" s="2"/>
      <c r="J1631" s="2"/>
      <c r="K1631" s="2"/>
      <c r="L1631" s="2"/>
      <c r="N1631" s="2"/>
    </row>
    <row r="1632" spans="2:14" ht="12.5">
      <c r="B1632" s="11"/>
      <c r="C1632" s="2"/>
      <c r="D1632" s="12"/>
      <c r="E1632" s="3"/>
      <c r="F1632" s="2"/>
      <c r="G1632" s="2"/>
      <c r="H1632" s="2"/>
      <c r="I1632" s="2"/>
      <c r="J1632" s="2"/>
      <c r="K1632" s="2"/>
      <c r="L1632" s="2"/>
      <c r="N1632" s="2"/>
    </row>
    <row r="1633" spans="2:14" ht="12.5">
      <c r="B1633" s="11"/>
      <c r="C1633" s="2"/>
      <c r="D1633" s="12"/>
      <c r="E1633" s="3"/>
      <c r="F1633" s="2"/>
      <c r="G1633" s="2"/>
      <c r="H1633" s="2"/>
      <c r="I1633" s="2"/>
      <c r="J1633" s="2"/>
      <c r="K1633" s="2"/>
      <c r="L1633" s="2"/>
      <c r="N1633" s="2"/>
    </row>
    <row r="1634" spans="2:14" ht="12.5">
      <c r="B1634" s="11"/>
      <c r="C1634" s="2"/>
      <c r="D1634" s="12"/>
      <c r="E1634" s="3"/>
      <c r="F1634" s="2"/>
      <c r="G1634" s="2"/>
      <c r="H1634" s="2"/>
      <c r="I1634" s="2"/>
      <c r="J1634" s="2"/>
      <c r="K1634" s="2"/>
      <c r="L1634" s="2"/>
      <c r="N1634" s="2"/>
    </row>
    <row r="1635" spans="2:14" ht="12.5">
      <c r="B1635" s="11"/>
      <c r="C1635" s="2"/>
      <c r="D1635" s="12"/>
      <c r="E1635" s="3"/>
      <c r="F1635" s="2"/>
      <c r="G1635" s="2"/>
      <c r="H1635" s="2"/>
      <c r="I1635" s="2"/>
      <c r="J1635" s="2"/>
      <c r="K1635" s="2"/>
      <c r="L1635" s="2"/>
      <c r="N1635" s="2"/>
    </row>
    <row r="1636" spans="2:14" ht="12.5">
      <c r="B1636" s="11"/>
      <c r="C1636" s="2"/>
      <c r="D1636" s="12"/>
      <c r="E1636" s="3"/>
      <c r="F1636" s="2"/>
      <c r="G1636" s="2"/>
      <c r="H1636" s="2"/>
      <c r="I1636" s="2"/>
      <c r="J1636" s="2"/>
      <c r="K1636" s="2"/>
      <c r="L1636" s="2"/>
      <c r="N1636" s="2"/>
    </row>
    <row r="1637" spans="2:14" ht="12.5">
      <c r="B1637" s="11"/>
      <c r="C1637" s="2"/>
      <c r="D1637" s="12"/>
      <c r="E1637" s="3"/>
      <c r="F1637" s="2"/>
      <c r="G1637" s="2"/>
      <c r="H1637" s="2"/>
      <c r="I1637" s="2"/>
      <c r="J1637" s="2"/>
      <c r="K1637" s="2"/>
      <c r="L1637" s="2"/>
      <c r="N1637" s="2"/>
    </row>
    <row r="1638" spans="2:14" ht="12.5">
      <c r="B1638" s="11"/>
      <c r="C1638" s="2"/>
      <c r="D1638" s="12"/>
      <c r="E1638" s="3"/>
      <c r="F1638" s="2"/>
      <c r="G1638" s="2"/>
      <c r="H1638" s="2"/>
      <c r="I1638" s="2"/>
      <c r="J1638" s="2"/>
      <c r="K1638" s="2"/>
      <c r="L1638" s="2"/>
      <c r="N1638" s="2"/>
    </row>
    <row r="1639" spans="2:14" ht="12.5">
      <c r="B1639" s="11"/>
      <c r="C1639" s="2"/>
      <c r="D1639" s="12"/>
      <c r="E1639" s="3"/>
      <c r="F1639" s="2"/>
      <c r="G1639" s="2"/>
      <c r="H1639" s="2"/>
      <c r="I1639" s="2"/>
      <c r="J1639" s="2"/>
      <c r="K1639" s="2"/>
      <c r="L1639" s="2"/>
      <c r="N1639" s="2"/>
    </row>
    <row r="1640" spans="2:14" ht="12.5">
      <c r="B1640" s="11"/>
      <c r="C1640" s="2"/>
      <c r="D1640" s="12"/>
      <c r="E1640" s="3"/>
      <c r="F1640" s="2"/>
      <c r="G1640" s="2"/>
      <c r="H1640" s="2"/>
      <c r="I1640" s="2"/>
      <c r="J1640" s="2"/>
      <c r="K1640" s="2"/>
      <c r="L1640" s="2"/>
      <c r="N1640" s="2"/>
    </row>
    <row r="1641" spans="2:14" ht="12.5">
      <c r="B1641" s="11"/>
      <c r="C1641" s="2"/>
      <c r="D1641" s="12"/>
      <c r="E1641" s="3"/>
      <c r="F1641" s="2"/>
      <c r="G1641" s="2"/>
      <c r="H1641" s="2"/>
      <c r="I1641" s="2"/>
      <c r="J1641" s="2"/>
      <c r="K1641" s="2"/>
      <c r="L1641" s="2"/>
      <c r="N1641" s="2"/>
    </row>
    <row r="1642" spans="2:14" ht="12.5">
      <c r="B1642" s="11"/>
      <c r="C1642" s="2"/>
      <c r="D1642" s="12"/>
      <c r="E1642" s="3"/>
      <c r="F1642" s="2"/>
      <c r="G1642" s="2"/>
      <c r="H1642" s="2"/>
      <c r="I1642" s="2"/>
      <c r="J1642" s="2"/>
      <c r="K1642" s="2"/>
      <c r="L1642" s="2"/>
      <c r="N1642" s="2"/>
    </row>
    <row r="1643" spans="2:14" ht="12.5">
      <c r="B1643" s="11"/>
      <c r="C1643" s="2"/>
      <c r="D1643" s="12"/>
      <c r="E1643" s="3"/>
      <c r="F1643" s="2"/>
      <c r="G1643" s="2"/>
      <c r="H1643" s="2"/>
      <c r="I1643" s="2"/>
      <c r="J1643" s="2"/>
      <c r="K1643" s="2"/>
      <c r="L1643" s="2"/>
      <c r="N1643" s="2"/>
    </row>
    <row r="1644" spans="2:14" ht="12.5">
      <c r="B1644" s="11"/>
      <c r="C1644" s="2"/>
      <c r="D1644" s="12"/>
      <c r="E1644" s="3"/>
      <c r="F1644" s="2"/>
      <c r="G1644" s="2"/>
      <c r="H1644" s="2"/>
      <c r="I1644" s="2"/>
      <c r="J1644" s="2"/>
      <c r="K1644" s="2"/>
      <c r="L1644" s="2"/>
      <c r="N1644" s="2"/>
    </row>
    <row r="1645" spans="2:14" ht="12.5">
      <c r="B1645" s="11"/>
      <c r="C1645" s="2"/>
      <c r="D1645" s="12"/>
      <c r="E1645" s="3"/>
      <c r="F1645" s="2"/>
      <c r="G1645" s="2"/>
      <c r="H1645" s="2"/>
      <c r="I1645" s="2"/>
      <c r="J1645" s="2"/>
      <c r="K1645" s="2"/>
      <c r="L1645" s="2"/>
      <c r="N1645" s="2"/>
    </row>
    <row r="1646" spans="2:14" ht="12.5">
      <c r="B1646" s="11"/>
      <c r="C1646" s="2"/>
      <c r="D1646" s="12"/>
      <c r="E1646" s="3"/>
      <c r="F1646" s="2"/>
      <c r="G1646" s="2"/>
      <c r="H1646" s="2"/>
      <c r="I1646" s="2"/>
      <c r="J1646" s="2"/>
      <c r="K1646" s="2"/>
      <c r="L1646" s="2"/>
      <c r="N1646" s="2"/>
    </row>
    <row r="1647" spans="2:14" ht="12.5">
      <c r="B1647" s="11"/>
      <c r="C1647" s="2"/>
      <c r="D1647" s="12"/>
      <c r="E1647" s="3"/>
      <c r="F1647" s="2"/>
      <c r="G1647" s="2"/>
      <c r="H1647" s="2"/>
      <c r="I1647" s="2"/>
      <c r="J1647" s="2"/>
      <c r="K1647" s="2"/>
      <c r="L1647" s="2"/>
      <c r="N1647" s="2"/>
    </row>
    <row r="1648" spans="2:14" ht="12.5">
      <c r="B1648" s="11"/>
      <c r="C1648" s="2"/>
      <c r="D1648" s="12"/>
      <c r="E1648" s="3"/>
      <c r="F1648" s="2"/>
      <c r="G1648" s="2"/>
      <c r="H1648" s="2"/>
      <c r="I1648" s="2"/>
      <c r="J1648" s="2"/>
      <c r="K1648" s="2"/>
      <c r="L1648" s="2"/>
      <c r="N1648" s="2"/>
    </row>
    <row r="1649" spans="2:14" ht="12.5">
      <c r="B1649" s="11"/>
      <c r="C1649" s="2"/>
      <c r="D1649" s="12"/>
      <c r="E1649" s="3"/>
      <c r="F1649" s="2"/>
      <c r="G1649" s="2"/>
      <c r="H1649" s="2"/>
      <c r="I1649" s="2"/>
      <c r="J1649" s="2"/>
      <c r="K1649" s="2"/>
      <c r="L1649" s="2"/>
      <c r="N1649" s="2"/>
    </row>
    <row r="1650" spans="2:14" ht="12.5">
      <c r="B1650" s="11"/>
      <c r="C1650" s="2"/>
      <c r="D1650" s="12"/>
      <c r="E1650" s="3"/>
      <c r="F1650" s="2"/>
      <c r="G1650" s="2"/>
      <c r="H1650" s="2"/>
      <c r="I1650" s="2"/>
      <c r="J1650" s="2"/>
      <c r="K1650" s="2"/>
      <c r="L1650" s="2"/>
      <c r="N1650" s="2"/>
    </row>
    <row r="1651" spans="2:14" ht="12.5">
      <c r="B1651" s="11"/>
      <c r="C1651" s="2"/>
      <c r="D1651" s="12"/>
      <c r="E1651" s="3"/>
      <c r="F1651" s="2"/>
      <c r="G1651" s="2"/>
      <c r="H1651" s="2"/>
      <c r="I1651" s="2"/>
      <c r="J1651" s="2"/>
      <c r="K1651" s="2"/>
      <c r="L1651" s="2"/>
      <c r="N1651" s="2"/>
    </row>
    <row r="1652" spans="2:14" ht="12.5">
      <c r="B1652" s="11"/>
      <c r="C1652" s="2"/>
      <c r="D1652" s="12"/>
      <c r="E1652" s="3"/>
      <c r="F1652" s="2"/>
      <c r="G1652" s="2"/>
      <c r="H1652" s="2"/>
      <c r="I1652" s="2"/>
      <c r="J1652" s="2"/>
      <c r="K1652" s="2"/>
      <c r="L1652" s="2"/>
      <c r="N1652" s="2"/>
    </row>
    <row r="1653" spans="2:14" ht="12.5">
      <c r="B1653" s="11"/>
      <c r="C1653" s="2"/>
      <c r="D1653" s="12"/>
      <c r="E1653" s="3"/>
      <c r="F1653" s="2"/>
      <c r="G1653" s="2"/>
      <c r="H1653" s="2"/>
      <c r="I1653" s="2"/>
      <c r="J1653" s="2"/>
      <c r="K1653" s="2"/>
      <c r="L1653" s="2"/>
      <c r="N1653" s="2"/>
    </row>
    <row r="1654" spans="2:14" ht="12.5">
      <c r="B1654" s="11"/>
      <c r="C1654" s="2"/>
      <c r="D1654" s="12"/>
      <c r="E1654" s="3"/>
      <c r="F1654" s="2"/>
      <c r="G1654" s="2"/>
      <c r="H1654" s="2"/>
      <c r="I1654" s="2"/>
      <c r="J1654" s="2"/>
      <c r="K1654" s="2"/>
      <c r="L1654" s="2"/>
      <c r="N1654" s="2"/>
    </row>
    <row r="1655" spans="2:14" ht="12.5">
      <c r="B1655" s="11"/>
      <c r="C1655" s="2"/>
      <c r="D1655" s="12"/>
      <c r="E1655" s="3"/>
      <c r="F1655" s="2"/>
      <c r="G1655" s="2"/>
      <c r="H1655" s="2"/>
      <c r="I1655" s="2"/>
      <c r="J1655" s="2"/>
      <c r="K1655" s="2"/>
      <c r="L1655" s="2"/>
      <c r="N1655" s="2"/>
    </row>
    <row r="1656" spans="2:14" ht="12.5">
      <c r="B1656" s="11"/>
      <c r="C1656" s="2"/>
      <c r="D1656" s="12"/>
      <c r="E1656" s="3"/>
      <c r="F1656" s="2"/>
      <c r="G1656" s="2"/>
      <c r="H1656" s="2"/>
      <c r="I1656" s="2"/>
      <c r="J1656" s="2"/>
      <c r="K1656" s="2"/>
      <c r="L1656" s="2"/>
      <c r="N1656" s="2"/>
    </row>
    <row r="1657" spans="2:14" ht="12.5">
      <c r="B1657" s="11"/>
      <c r="C1657" s="2"/>
      <c r="D1657" s="12"/>
      <c r="E1657" s="3"/>
      <c r="F1657" s="2"/>
      <c r="G1657" s="2"/>
      <c r="H1657" s="2"/>
      <c r="I1657" s="2"/>
      <c r="J1657" s="2"/>
      <c r="K1657" s="2"/>
      <c r="L1657" s="2"/>
      <c r="N1657" s="2"/>
    </row>
    <row r="1658" spans="2:14" ht="12.5">
      <c r="B1658" s="11"/>
      <c r="C1658" s="2"/>
      <c r="D1658" s="12"/>
      <c r="E1658" s="3"/>
      <c r="F1658" s="2"/>
      <c r="G1658" s="2"/>
      <c r="H1658" s="2"/>
      <c r="I1658" s="2"/>
      <c r="J1658" s="2"/>
      <c r="K1658" s="2"/>
      <c r="L1658" s="2"/>
      <c r="N1658" s="2"/>
    </row>
    <row r="1659" spans="2:14" ht="12.5">
      <c r="B1659" s="11"/>
      <c r="C1659" s="2"/>
      <c r="D1659" s="12"/>
      <c r="E1659" s="3"/>
      <c r="F1659" s="2"/>
      <c r="G1659" s="2"/>
      <c r="H1659" s="2"/>
      <c r="I1659" s="2"/>
      <c r="J1659" s="2"/>
      <c r="K1659" s="2"/>
      <c r="L1659" s="2"/>
      <c r="N1659" s="2"/>
    </row>
    <row r="1660" spans="2:14" ht="12.5">
      <c r="B1660" s="11"/>
      <c r="C1660" s="2"/>
      <c r="D1660" s="12"/>
      <c r="E1660" s="3"/>
      <c r="F1660" s="2"/>
      <c r="G1660" s="2"/>
      <c r="H1660" s="2"/>
      <c r="I1660" s="2"/>
      <c r="J1660" s="2"/>
      <c r="K1660" s="2"/>
      <c r="L1660" s="2"/>
      <c r="N1660" s="2"/>
    </row>
    <row r="1661" spans="2:14" ht="12.5">
      <c r="B1661" s="11"/>
      <c r="C1661" s="2"/>
      <c r="D1661" s="12"/>
      <c r="E1661" s="3"/>
      <c r="F1661" s="2"/>
      <c r="G1661" s="2"/>
      <c r="H1661" s="2"/>
      <c r="I1661" s="2"/>
      <c r="J1661" s="2"/>
      <c r="K1661" s="2"/>
      <c r="L1661" s="2"/>
      <c r="N1661" s="2"/>
    </row>
    <row r="1662" spans="2:14" ht="12.5">
      <c r="B1662" s="11"/>
      <c r="C1662" s="2"/>
      <c r="D1662" s="12"/>
      <c r="E1662" s="3"/>
      <c r="F1662" s="2"/>
      <c r="G1662" s="2"/>
      <c r="H1662" s="2"/>
      <c r="I1662" s="2"/>
      <c r="J1662" s="2"/>
      <c r="K1662" s="2"/>
      <c r="L1662" s="2"/>
      <c r="N1662" s="2"/>
    </row>
    <row r="1663" spans="2:14" ht="12.5">
      <c r="B1663" s="11"/>
      <c r="C1663" s="2"/>
      <c r="D1663" s="12"/>
      <c r="E1663" s="3"/>
      <c r="F1663" s="2"/>
      <c r="G1663" s="2"/>
      <c r="H1663" s="2"/>
      <c r="I1663" s="2"/>
      <c r="J1663" s="2"/>
      <c r="K1663" s="2"/>
      <c r="L1663" s="2"/>
      <c r="N1663" s="2"/>
    </row>
    <row r="1664" spans="2:14" ht="12.5">
      <c r="B1664" s="11"/>
      <c r="C1664" s="2"/>
      <c r="D1664" s="12"/>
      <c r="E1664" s="3"/>
      <c r="F1664" s="2"/>
      <c r="G1664" s="2"/>
      <c r="H1664" s="2"/>
      <c r="I1664" s="2"/>
      <c r="J1664" s="2"/>
      <c r="K1664" s="2"/>
      <c r="L1664" s="2"/>
      <c r="N1664" s="2"/>
    </row>
    <row r="1665" spans="2:14" ht="12.5">
      <c r="B1665" s="11"/>
      <c r="C1665" s="2"/>
      <c r="D1665" s="12"/>
      <c r="E1665" s="3"/>
      <c r="F1665" s="2"/>
      <c r="G1665" s="2"/>
      <c r="H1665" s="2"/>
      <c r="I1665" s="2"/>
      <c r="J1665" s="2"/>
      <c r="K1665" s="2"/>
      <c r="L1665" s="2"/>
      <c r="N1665" s="2"/>
    </row>
    <row r="1666" spans="2:14" ht="12.5">
      <c r="B1666" s="11"/>
      <c r="C1666" s="2"/>
      <c r="D1666" s="12"/>
      <c r="E1666" s="3"/>
      <c r="F1666" s="2"/>
      <c r="G1666" s="2"/>
      <c r="H1666" s="2"/>
      <c r="I1666" s="2"/>
      <c r="J1666" s="2"/>
      <c r="K1666" s="2"/>
      <c r="L1666" s="2"/>
      <c r="N1666" s="2"/>
    </row>
    <row r="1667" spans="2:14" ht="12.5">
      <c r="B1667" s="11"/>
      <c r="C1667" s="2"/>
      <c r="D1667" s="12"/>
      <c r="E1667" s="3"/>
      <c r="F1667" s="2"/>
      <c r="G1667" s="2"/>
      <c r="H1667" s="2"/>
      <c r="I1667" s="2"/>
      <c r="J1667" s="2"/>
      <c r="K1667" s="2"/>
      <c r="L1667" s="2"/>
      <c r="N1667" s="2"/>
    </row>
    <row r="1668" spans="2:14" ht="12.5">
      <c r="B1668" s="11"/>
      <c r="C1668" s="2"/>
      <c r="D1668" s="12"/>
      <c r="E1668" s="3"/>
      <c r="F1668" s="2"/>
      <c r="G1668" s="2"/>
      <c r="H1668" s="2"/>
      <c r="I1668" s="2"/>
      <c r="J1668" s="2"/>
      <c r="K1668" s="2"/>
      <c r="L1668" s="2"/>
      <c r="N1668" s="2"/>
    </row>
    <row r="1669" spans="2:14" ht="12.5">
      <c r="B1669" s="11"/>
      <c r="C1669" s="2"/>
      <c r="D1669" s="12"/>
      <c r="E1669" s="3"/>
      <c r="F1669" s="2"/>
      <c r="G1669" s="2"/>
      <c r="H1669" s="2"/>
      <c r="I1669" s="2"/>
      <c r="J1669" s="2"/>
      <c r="K1669" s="2"/>
      <c r="L1669" s="2"/>
      <c r="N1669" s="2"/>
    </row>
    <row r="1670" spans="2:14" ht="12.5">
      <c r="B1670" s="11"/>
      <c r="C1670" s="2"/>
      <c r="D1670" s="12"/>
      <c r="E1670" s="3"/>
      <c r="F1670" s="2"/>
      <c r="G1670" s="2"/>
      <c r="H1670" s="2"/>
      <c r="I1670" s="2"/>
      <c r="J1670" s="2"/>
      <c r="K1670" s="2"/>
      <c r="L1670" s="2"/>
      <c r="N1670" s="2"/>
    </row>
    <row r="1671" spans="2:14" ht="12.5">
      <c r="B1671" s="11"/>
      <c r="C1671" s="2"/>
      <c r="D1671" s="12"/>
      <c r="E1671" s="3"/>
      <c r="F1671" s="2"/>
      <c r="G1671" s="2"/>
      <c r="H1671" s="2"/>
      <c r="I1671" s="2"/>
      <c r="J1671" s="2"/>
      <c r="K1671" s="2"/>
      <c r="L1671" s="2"/>
      <c r="N1671" s="2"/>
    </row>
    <row r="1672" spans="2:14" ht="12.5">
      <c r="B1672" s="11"/>
      <c r="C1672" s="2"/>
      <c r="D1672" s="12"/>
      <c r="E1672" s="3"/>
      <c r="F1672" s="2"/>
      <c r="G1672" s="2"/>
      <c r="H1672" s="2"/>
      <c r="I1672" s="2"/>
      <c r="J1672" s="2"/>
      <c r="K1672" s="2"/>
      <c r="L1672" s="2"/>
      <c r="N1672" s="2"/>
    </row>
    <row r="1673" spans="2:14" ht="12.5">
      <c r="B1673" s="11"/>
      <c r="C1673" s="2"/>
      <c r="D1673" s="12"/>
      <c r="E1673" s="3"/>
      <c r="F1673" s="2"/>
      <c r="G1673" s="2"/>
      <c r="H1673" s="2"/>
      <c r="I1673" s="2"/>
      <c r="J1673" s="2"/>
      <c r="K1673" s="2"/>
      <c r="L1673" s="2"/>
      <c r="N1673" s="2"/>
    </row>
    <row r="1674" spans="2:14" ht="12.5">
      <c r="B1674" s="11"/>
      <c r="C1674" s="2"/>
      <c r="D1674" s="12"/>
      <c r="E1674" s="3"/>
      <c r="F1674" s="2"/>
      <c r="G1674" s="2"/>
      <c r="H1674" s="2"/>
      <c r="I1674" s="2"/>
      <c r="J1674" s="2"/>
      <c r="K1674" s="2"/>
      <c r="L1674" s="2"/>
      <c r="N1674" s="2"/>
    </row>
    <row r="1675" spans="2:14" ht="12.5">
      <c r="B1675" s="11"/>
      <c r="C1675" s="2"/>
      <c r="D1675" s="12"/>
      <c r="E1675" s="3"/>
      <c r="F1675" s="2"/>
      <c r="G1675" s="2"/>
      <c r="H1675" s="2"/>
      <c r="I1675" s="2"/>
      <c r="J1675" s="2"/>
      <c r="K1675" s="2"/>
      <c r="L1675" s="2"/>
      <c r="N1675" s="2"/>
    </row>
    <row r="1676" spans="2:14" ht="12.5">
      <c r="B1676" s="11"/>
      <c r="C1676" s="2"/>
      <c r="D1676" s="12"/>
      <c r="E1676" s="3"/>
      <c r="F1676" s="2"/>
      <c r="G1676" s="2"/>
      <c r="H1676" s="2"/>
      <c r="I1676" s="2"/>
      <c r="J1676" s="2"/>
      <c r="K1676" s="2"/>
      <c r="L1676" s="2"/>
      <c r="N1676" s="2"/>
    </row>
    <row r="1677" spans="2:14" ht="12.5">
      <c r="B1677" s="11"/>
      <c r="C1677" s="2"/>
      <c r="D1677" s="12"/>
      <c r="E1677" s="3"/>
      <c r="F1677" s="2"/>
      <c r="G1677" s="2"/>
      <c r="H1677" s="2"/>
      <c r="I1677" s="2"/>
      <c r="J1677" s="2"/>
      <c r="K1677" s="2"/>
      <c r="L1677" s="2"/>
      <c r="N1677" s="2"/>
    </row>
    <row r="1678" spans="2:14" ht="12.5">
      <c r="B1678" s="11"/>
      <c r="C1678" s="2"/>
      <c r="D1678" s="12"/>
      <c r="E1678" s="3"/>
      <c r="F1678" s="2"/>
      <c r="G1678" s="2"/>
      <c r="H1678" s="2"/>
      <c r="I1678" s="2"/>
      <c r="J1678" s="2"/>
      <c r="K1678" s="2"/>
      <c r="L1678" s="2"/>
      <c r="N1678" s="2"/>
    </row>
    <row r="1679" spans="2:14" ht="12.5">
      <c r="B1679" s="11"/>
      <c r="C1679" s="2"/>
      <c r="D1679" s="12"/>
      <c r="E1679" s="3"/>
      <c r="F1679" s="2"/>
      <c r="G1679" s="2"/>
      <c r="H1679" s="2"/>
      <c r="I1679" s="2"/>
      <c r="J1679" s="2"/>
      <c r="K1679" s="2"/>
      <c r="L1679" s="2"/>
      <c r="N1679" s="2"/>
    </row>
    <row r="1680" spans="2:14" ht="12.5">
      <c r="B1680" s="11"/>
      <c r="C1680" s="2"/>
      <c r="D1680" s="12"/>
      <c r="E1680" s="3"/>
      <c r="F1680" s="2"/>
      <c r="G1680" s="2"/>
      <c r="H1680" s="2"/>
      <c r="I1680" s="2"/>
      <c r="J1680" s="2"/>
      <c r="K1680" s="2"/>
      <c r="L1680" s="2"/>
      <c r="N1680" s="2"/>
    </row>
    <row r="1681" spans="2:14" ht="12.5">
      <c r="B1681" s="11"/>
      <c r="C1681" s="2"/>
      <c r="D1681" s="12"/>
      <c r="E1681" s="3"/>
      <c r="F1681" s="2"/>
      <c r="G1681" s="2"/>
      <c r="H1681" s="2"/>
      <c r="I1681" s="2"/>
      <c r="J1681" s="2"/>
      <c r="K1681" s="2"/>
      <c r="L1681" s="2"/>
      <c r="N1681" s="2"/>
    </row>
    <row r="1682" spans="2:14" ht="12.5">
      <c r="B1682" s="11"/>
      <c r="C1682" s="2"/>
      <c r="D1682" s="12"/>
      <c r="E1682" s="3"/>
      <c r="F1682" s="2"/>
      <c r="G1682" s="2"/>
      <c r="H1682" s="2"/>
      <c r="I1682" s="2"/>
      <c r="J1682" s="2"/>
      <c r="K1682" s="2"/>
      <c r="L1682" s="2"/>
      <c r="N1682" s="2"/>
    </row>
    <row r="1683" spans="2:14" ht="12.5">
      <c r="B1683" s="11"/>
      <c r="C1683" s="2"/>
      <c r="D1683" s="12"/>
      <c r="E1683" s="3"/>
      <c r="F1683" s="2"/>
      <c r="G1683" s="2"/>
      <c r="H1683" s="2"/>
      <c r="I1683" s="2"/>
      <c r="J1683" s="2"/>
      <c r="K1683" s="2"/>
      <c r="L1683" s="2"/>
      <c r="N1683" s="2"/>
    </row>
    <row r="1684" spans="2:14" ht="12.5">
      <c r="B1684" s="11"/>
      <c r="C1684" s="2"/>
      <c r="D1684" s="12"/>
      <c r="E1684" s="3"/>
      <c r="F1684" s="2"/>
      <c r="G1684" s="2"/>
      <c r="H1684" s="2"/>
      <c r="I1684" s="2"/>
      <c r="J1684" s="2"/>
      <c r="K1684" s="2"/>
      <c r="L1684" s="2"/>
      <c r="N1684" s="2"/>
    </row>
    <row r="1685" spans="2:14" ht="12.5">
      <c r="B1685" s="11"/>
      <c r="C1685" s="2"/>
      <c r="D1685" s="12"/>
      <c r="E1685" s="3"/>
      <c r="F1685" s="2"/>
      <c r="G1685" s="2"/>
      <c r="H1685" s="2"/>
      <c r="I1685" s="2"/>
      <c r="J1685" s="2"/>
      <c r="K1685" s="2"/>
      <c r="L1685" s="2"/>
      <c r="N1685" s="2"/>
    </row>
    <row r="1686" spans="2:14" ht="12.5">
      <c r="B1686" s="11"/>
      <c r="C1686" s="2"/>
      <c r="D1686" s="12"/>
      <c r="E1686" s="3"/>
      <c r="F1686" s="2"/>
      <c r="G1686" s="2"/>
      <c r="H1686" s="2"/>
      <c r="I1686" s="2"/>
      <c r="J1686" s="2"/>
      <c r="K1686" s="2"/>
      <c r="L1686" s="2"/>
      <c r="N1686" s="2"/>
    </row>
    <row r="1687" spans="2:14" ht="12.5">
      <c r="B1687" s="11"/>
      <c r="C1687" s="2"/>
      <c r="D1687" s="12"/>
      <c r="E1687" s="3"/>
      <c r="F1687" s="2"/>
      <c r="G1687" s="2"/>
      <c r="H1687" s="2"/>
      <c r="I1687" s="2"/>
      <c r="J1687" s="2"/>
      <c r="K1687" s="2"/>
      <c r="L1687" s="2"/>
      <c r="N1687" s="2"/>
    </row>
    <row r="1688" spans="2:14" ht="12.5">
      <c r="B1688" s="11"/>
      <c r="C1688" s="2"/>
      <c r="D1688" s="12"/>
      <c r="E1688" s="3"/>
      <c r="F1688" s="2"/>
      <c r="G1688" s="2"/>
      <c r="H1688" s="2"/>
      <c r="I1688" s="2"/>
      <c r="J1688" s="2"/>
      <c r="K1688" s="2"/>
      <c r="L1688" s="2"/>
      <c r="N1688" s="2"/>
    </row>
    <row r="1689" spans="2:14" ht="12.5">
      <c r="B1689" s="11"/>
      <c r="C1689" s="2"/>
      <c r="D1689" s="12"/>
      <c r="E1689" s="3"/>
      <c r="F1689" s="2"/>
      <c r="G1689" s="2"/>
      <c r="H1689" s="2"/>
      <c r="I1689" s="2"/>
      <c r="J1689" s="2"/>
      <c r="K1689" s="2"/>
      <c r="L1689" s="2"/>
      <c r="N1689" s="2"/>
    </row>
    <row r="1690" spans="2:14" ht="12.5">
      <c r="B1690" s="11"/>
      <c r="C1690" s="2"/>
      <c r="D1690" s="12"/>
      <c r="E1690" s="3"/>
      <c r="F1690" s="2"/>
      <c r="G1690" s="2"/>
      <c r="H1690" s="2"/>
      <c r="I1690" s="2"/>
      <c r="J1690" s="2"/>
      <c r="K1690" s="2"/>
      <c r="L1690" s="2"/>
      <c r="N1690" s="2"/>
    </row>
    <row r="1691" spans="2:14" ht="12.5">
      <c r="B1691" s="11"/>
      <c r="C1691" s="2"/>
      <c r="D1691" s="12"/>
      <c r="E1691" s="3"/>
      <c r="F1691" s="2"/>
      <c r="G1691" s="2"/>
      <c r="H1691" s="2"/>
      <c r="I1691" s="2"/>
      <c r="J1691" s="2"/>
      <c r="K1691" s="2"/>
      <c r="L1691" s="2"/>
      <c r="N1691" s="2"/>
    </row>
    <row r="1692" spans="2:14" ht="12.5">
      <c r="B1692" s="11"/>
      <c r="C1692" s="2"/>
      <c r="D1692" s="12"/>
      <c r="E1692" s="3"/>
      <c r="F1692" s="2"/>
      <c r="G1692" s="2"/>
      <c r="H1692" s="2"/>
      <c r="I1692" s="2"/>
      <c r="J1692" s="2"/>
      <c r="K1692" s="2"/>
      <c r="L1692" s="2"/>
      <c r="N1692" s="2"/>
    </row>
    <row r="1693" spans="2:14" ht="12.5">
      <c r="B1693" s="11"/>
      <c r="C1693" s="2"/>
      <c r="D1693" s="12"/>
      <c r="E1693" s="3"/>
      <c r="F1693" s="2"/>
      <c r="G1693" s="2"/>
      <c r="H1693" s="2"/>
      <c r="I1693" s="2"/>
      <c r="J1693" s="2"/>
      <c r="K1693" s="2"/>
      <c r="L1693" s="2"/>
      <c r="N1693" s="2"/>
    </row>
    <row r="1694" spans="2:14" ht="12.5">
      <c r="B1694" s="11"/>
      <c r="C1694" s="2"/>
      <c r="D1694" s="12"/>
      <c r="E1694" s="3"/>
      <c r="F1694" s="2"/>
      <c r="G1694" s="2"/>
      <c r="H1694" s="2"/>
      <c r="I1694" s="2"/>
      <c r="J1694" s="2"/>
      <c r="K1694" s="2"/>
      <c r="L1694" s="2"/>
      <c r="N1694" s="2"/>
    </row>
    <row r="1695" spans="2:14" ht="12.5">
      <c r="B1695" s="11"/>
      <c r="C1695" s="2"/>
      <c r="D1695" s="12"/>
      <c r="E1695" s="3"/>
      <c r="F1695" s="2"/>
      <c r="G1695" s="2"/>
      <c r="H1695" s="2"/>
      <c r="I1695" s="2"/>
      <c r="J1695" s="2"/>
      <c r="K1695" s="2"/>
      <c r="L1695" s="2"/>
      <c r="N1695" s="2"/>
    </row>
    <row r="1696" spans="2:14" ht="12.5">
      <c r="B1696" s="11"/>
      <c r="C1696" s="2"/>
      <c r="D1696" s="12"/>
      <c r="E1696" s="3"/>
      <c r="F1696" s="2"/>
      <c r="G1696" s="2"/>
      <c r="H1696" s="2"/>
      <c r="I1696" s="2"/>
      <c r="J1696" s="2"/>
      <c r="K1696" s="2"/>
      <c r="L1696" s="2"/>
      <c r="N1696" s="2"/>
    </row>
    <row r="1697" spans="2:14" ht="12.5">
      <c r="B1697" s="11"/>
      <c r="C1697" s="2"/>
      <c r="D1697" s="12"/>
      <c r="E1697" s="3"/>
      <c r="F1697" s="2"/>
      <c r="G1697" s="2"/>
      <c r="H1697" s="2"/>
      <c r="I1697" s="2"/>
      <c r="J1697" s="2"/>
      <c r="K1697" s="2"/>
      <c r="L1697" s="2"/>
      <c r="N1697" s="2"/>
    </row>
    <row r="1698" spans="2:14" ht="12.5">
      <c r="B1698" s="11"/>
      <c r="C1698" s="2"/>
      <c r="D1698" s="12"/>
      <c r="E1698" s="3"/>
      <c r="F1698" s="2"/>
      <c r="G1698" s="2"/>
      <c r="H1698" s="2"/>
      <c r="I1698" s="2"/>
      <c r="J1698" s="2"/>
      <c r="K1698" s="2"/>
      <c r="L1698" s="2"/>
      <c r="N1698" s="2"/>
    </row>
    <row r="1699" spans="2:14" ht="12.5">
      <c r="B1699" s="11"/>
      <c r="C1699" s="2"/>
      <c r="D1699" s="12"/>
      <c r="E1699" s="3"/>
      <c r="F1699" s="2"/>
      <c r="G1699" s="2"/>
      <c r="H1699" s="2"/>
      <c r="I1699" s="2"/>
      <c r="J1699" s="2"/>
      <c r="K1699" s="2"/>
      <c r="L1699" s="2"/>
      <c r="N1699" s="2"/>
    </row>
    <row r="1700" spans="2:14" ht="12.5">
      <c r="B1700" s="11"/>
      <c r="C1700" s="2"/>
      <c r="D1700" s="12"/>
      <c r="E1700" s="3"/>
      <c r="F1700" s="2"/>
      <c r="G1700" s="2"/>
      <c r="H1700" s="2"/>
      <c r="I1700" s="2"/>
      <c r="J1700" s="2"/>
      <c r="K1700" s="2"/>
      <c r="L1700" s="2"/>
      <c r="N1700" s="2"/>
    </row>
    <row r="1701" spans="2:14" ht="12.5">
      <c r="B1701" s="11"/>
      <c r="C1701" s="2"/>
      <c r="D1701" s="12"/>
      <c r="E1701" s="3"/>
      <c r="F1701" s="2"/>
      <c r="G1701" s="2"/>
      <c r="H1701" s="2"/>
      <c r="I1701" s="2"/>
      <c r="J1701" s="2"/>
      <c r="K1701" s="2"/>
      <c r="L1701" s="2"/>
      <c r="N1701" s="2"/>
    </row>
    <row r="1702" spans="2:14" ht="12.5">
      <c r="B1702" s="11"/>
      <c r="C1702" s="2"/>
      <c r="D1702" s="12"/>
      <c r="E1702" s="3"/>
      <c r="F1702" s="2"/>
      <c r="G1702" s="2"/>
      <c r="H1702" s="2"/>
      <c r="I1702" s="2"/>
      <c r="J1702" s="2"/>
      <c r="K1702" s="2"/>
      <c r="L1702" s="2"/>
      <c r="N1702" s="2"/>
    </row>
    <row r="1703" spans="2:14" ht="12.5">
      <c r="B1703" s="11"/>
      <c r="C1703" s="2"/>
      <c r="D1703" s="12"/>
      <c r="E1703" s="3"/>
      <c r="F1703" s="2"/>
      <c r="G1703" s="2"/>
      <c r="H1703" s="2"/>
      <c r="I1703" s="2"/>
      <c r="J1703" s="2"/>
      <c r="K1703" s="2"/>
      <c r="L1703" s="2"/>
      <c r="N1703" s="2"/>
    </row>
    <row r="1704" spans="2:14" ht="12.5">
      <c r="B1704" s="11"/>
      <c r="C1704" s="2"/>
      <c r="D1704" s="12"/>
      <c r="E1704" s="3"/>
      <c r="F1704" s="2"/>
      <c r="G1704" s="2"/>
      <c r="H1704" s="2"/>
      <c r="I1704" s="2"/>
      <c r="J1704" s="2"/>
      <c r="K1704" s="2"/>
      <c r="L1704" s="2"/>
      <c r="N1704" s="2"/>
    </row>
    <row r="1705" spans="2:14" ht="12.5">
      <c r="B1705" s="11"/>
      <c r="C1705" s="2"/>
      <c r="D1705" s="12"/>
      <c r="E1705" s="3"/>
      <c r="F1705" s="2"/>
      <c r="G1705" s="2"/>
      <c r="H1705" s="2"/>
      <c r="I1705" s="2"/>
      <c r="J1705" s="2"/>
      <c r="K1705" s="2"/>
      <c r="L1705" s="2"/>
      <c r="N1705" s="2"/>
    </row>
    <row r="1706" spans="2:14" ht="12.5">
      <c r="B1706" s="11"/>
      <c r="C1706" s="2"/>
      <c r="D1706" s="12"/>
      <c r="E1706" s="3"/>
      <c r="F1706" s="2"/>
      <c r="G1706" s="2"/>
      <c r="H1706" s="2"/>
      <c r="I1706" s="2"/>
      <c r="J1706" s="2"/>
      <c r="K1706" s="2"/>
      <c r="L1706" s="2"/>
      <c r="N1706" s="2"/>
    </row>
    <row r="1707" spans="2:14" ht="12.5">
      <c r="B1707" s="11"/>
      <c r="C1707" s="2"/>
      <c r="D1707" s="12"/>
      <c r="E1707" s="3"/>
      <c r="F1707" s="2"/>
      <c r="G1707" s="2"/>
      <c r="H1707" s="2"/>
      <c r="I1707" s="2"/>
      <c r="J1707" s="2"/>
      <c r="K1707" s="2"/>
      <c r="L1707" s="2"/>
      <c r="N1707" s="2"/>
    </row>
    <row r="1708" spans="2:14" ht="12.5">
      <c r="B1708" s="11"/>
      <c r="C1708" s="2"/>
      <c r="D1708" s="12"/>
      <c r="E1708" s="3"/>
      <c r="F1708" s="2"/>
      <c r="G1708" s="2"/>
      <c r="H1708" s="2"/>
      <c r="I1708" s="2"/>
      <c r="J1708" s="2"/>
      <c r="K1708" s="2"/>
      <c r="L1708" s="2"/>
      <c r="N1708" s="2"/>
    </row>
    <row r="1709" spans="2:14" ht="12.5">
      <c r="B1709" s="11"/>
      <c r="C1709" s="2"/>
      <c r="D1709" s="12"/>
      <c r="E1709" s="3"/>
      <c r="F1709" s="2"/>
      <c r="G1709" s="2"/>
      <c r="H1709" s="2"/>
      <c r="I1709" s="2"/>
      <c r="J1709" s="2"/>
      <c r="K1709" s="2"/>
      <c r="L1709" s="2"/>
      <c r="N1709" s="2"/>
    </row>
    <row r="1710" spans="2:14" ht="12.5">
      <c r="B1710" s="11"/>
      <c r="C1710" s="2"/>
      <c r="D1710" s="12"/>
      <c r="E1710" s="3"/>
      <c r="F1710" s="2"/>
      <c r="G1710" s="2"/>
      <c r="H1710" s="2"/>
      <c r="I1710" s="2"/>
      <c r="J1710" s="2"/>
      <c r="K1710" s="2"/>
      <c r="L1710" s="2"/>
      <c r="N1710" s="2"/>
    </row>
    <row r="1711" spans="2:14" ht="12.5">
      <c r="B1711" s="11"/>
      <c r="C1711" s="2"/>
      <c r="D1711" s="12"/>
      <c r="E1711" s="3"/>
      <c r="F1711" s="2"/>
      <c r="G1711" s="2"/>
      <c r="H1711" s="2"/>
      <c r="I1711" s="2"/>
      <c r="J1711" s="2"/>
      <c r="K1711" s="2"/>
      <c r="L1711" s="2"/>
      <c r="N1711" s="2"/>
    </row>
    <row r="1712" spans="2:14" ht="12.5">
      <c r="B1712" s="11"/>
      <c r="C1712" s="2"/>
      <c r="D1712" s="12"/>
      <c r="E1712" s="3"/>
      <c r="F1712" s="2"/>
      <c r="G1712" s="2"/>
      <c r="H1712" s="2"/>
      <c r="I1712" s="2"/>
      <c r="J1712" s="2"/>
      <c r="K1712" s="2"/>
      <c r="L1712" s="2"/>
      <c r="N1712" s="2"/>
    </row>
    <row r="1713" spans="2:14" ht="12.5">
      <c r="B1713" s="11"/>
      <c r="C1713" s="2"/>
      <c r="D1713" s="12"/>
      <c r="E1713" s="3"/>
      <c r="F1713" s="2"/>
      <c r="G1713" s="2"/>
      <c r="H1713" s="2"/>
      <c r="I1713" s="2"/>
      <c r="J1713" s="2"/>
      <c r="K1713" s="2"/>
      <c r="L1713" s="2"/>
      <c r="N1713" s="2"/>
    </row>
    <row r="1714" spans="2:14" ht="12.5">
      <c r="B1714" s="11"/>
      <c r="C1714" s="2"/>
      <c r="D1714" s="12"/>
      <c r="E1714" s="3"/>
      <c r="F1714" s="2"/>
      <c r="G1714" s="2"/>
      <c r="H1714" s="2"/>
      <c r="I1714" s="2"/>
      <c r="J1714" s="2"/>
      <c r="K1714" s="2"/>
      <c r="L1714" s="2"/>
      <c r="N1714" s="2"/>
    </row>
    <row r="1715" spans="2:14" ht="12.5">
      <c r="B1715" s="11"/>
      <c r="C1715" s="2"/>
      <c r="D1715" s="12"/>
      <c r="E1715" s="3"/>
      <c r="F1715" s="2"/>
      <c r="G1715" s="2"/>
      <c r="H1715" s="2"/>
      <c r="I1715" s="2"/>
      <c r="J1715" s="2"/>
      <c r="K1715" s="2"/>
      <c r="L1715" s="2"/>
      <c r="N1715" s="2"/>
    </row>
    <row r="1716" spans="2:14" ht="12.5">
      <c r="B1716" s="11"/>
      <c r="C1716" s="2"/>
      <c r="D1716" s="12"/>
      <c r="E1716" s="3"/>
      <c r="F1716" s="2"/>
      <c r="G1716" s="2"/>
      <c r="H1716" s="2"/>
      <c r="I1716" s="2"/>
      <c r="J1716" s="2"/>
      <c r="K1716" s="2"/>
      <c r="L1716" s="2"/>
      <c r="N1716" s="2"/>
    </row>
    <row r="1717" spans="2:14" ht="12.5">
      <c r="B1717" s="11"/>
      <c r="C1717" s="2"/>
      <c r="D1717" s="12"/>
      <c r="E1717" s="3"/>
      <c r="F1717" s="2"/>
      <c r="G1717" s="2"/>
      <c r="H1717" s="2"/>
      <c r="I1717" s="2"/>
      <c r="J1717" s="2"/>
      <c r="K1717" s="2"/>
      <c r="L1717" s="2"/>
      <c r="N1717" s="2"/>
    </row>
    <row r="1718" spans="2:14" ht="12.5">
      <c r="B1718" s="11"/>
      <c r="C1718" s="2"/>
      <c r="D1718" s="12"/>
      <c r="E1718" s="3"/>
      <c r="F1718" s="2"/>
      <c r="G1718" s="2"/>
      <c r="H1718" s="2"/>
      <c r="I1718" s="2"/>
      <c r="J1718" s="2"/>
      <c r="K1718" s="2"/>
      <c r="L1718" s="2"/>
      <c r="N1718" s="2"/>
    </row>
    <row r="1719" spans="2:14" ht="12.5">
      <c r="B1719" s="11"/>
      <c r="C1719" s="2"/>
      <c r="D1719" s="12"/>
      <c r="E1719" s="3"/>
      <c r="F1719" s="2"/>
      <c r="G1719" s="2"/>
      <c r="H1719" s="2"/>
      <c r="I1719" s="2"/>
      <c r="J1719" s="2"/>
      <c r="K1719" s="2"/>
      <c r="L1719" s="2"/>
      <c r="N1719" s="2"/>
    </row>
    <row r="1720" spans="2:14" ht="12.5">
      <c r="B1720" s="11"/>
      <c r="C1720" s="2"/>
      <c r="D1720" s="12"/>
      <c r="E1720" s="3"/>
      <c r="F1720" s="2"/>
      <c r="G1720" s="2"/>
      <c r="H1720" s="2"/>
      <c r="I1720" s="2"/>
      <c r="J1720" s="2"/>
      <c r="K1720" s="2"/>
      <c r="L1720" s="2"/>
      <c r="N1720" s="2"/>
    </row>
    <row r="1721" spans="2:14" ht="12.5">
      <c r="B1721" s="11"/>
      <c r="C1721" s="2"/>
      <c r="D1721" s="12"/>
      <c r="E1721" s="3"/>
      <c r="F1721" s="2"/>
      <c r="G1721" s="2"/>
      <c r="H1721" s="2"/>
      <c r="I1721" s="2"/>
      <c r="J1721" s="2"/>
      <c r="K1721" s="2"/>
      <c r="L1721" s="2"/>
      <c r="N1721" s="2"/>
    </row>
    <row r="1722" spans="2:14" ht="12.5">
      <c r="B1722" s="11"/>
      <c r="C1722" s="2"/>
      <c r="D1722" s="12"/>
      <c r="E1722" s="3"/>
      <c r="F1722" s="2"/>
      <c r="G1722" s="2"/>
      <c r="H1722" s="2"/>
      <c r="I1722" s="2"/>
      <c r="J1722" s="2"/>
      <c r="K1722" s="2"/>
      <c r="L1722" s="2"/>
      <c r="N1722" s="2"/>
    </row>
    <row r="1723" spans="2:14" ht="12.5">
      <c r="B1723" s="11"/>
      <c r="C1723" s="2"/>
      <c r="D1723" s="12"/>
      <c r="E1723" s="3"/>
      <c r="F1723" s="2"/>
      <c r="G1723" s="2"/>
      <c r="H1723" s="2"/>
      <c r="I1723" s="2"/>
      <c r="J1723" s="2"/>
      <c r="K1723" s="2"/>
      <c r="L1723" s="2"/>
      <c r="N1723" s="2"/>
    </row>
    <row r="1724" spans="2:14" ht="12.5">
      <c r="B1724" s="11"/>
      <c r="C1724" s="2"/>
      <c r="D1724" s="12"/>
      <c r="E1724" s="3"/>
      <c r="F1724" s="2"/>
      <c r="G1724" s="2"/>
      <c r="H1724" s="2"/>
      <c r="I1724" s="2"/>
      <c r="J1724" s="2"/>
      <c r="K1724" s="2"/>
      <c r="L1724" s="2"/>
      <c r="N1724" s="2"/>
    </row>
    <row r="1725" spans="2:14" ht="12.5">
      <c r="B1725" s="11"/>
      <c r="C1725" s="2"/>
      <c r="D1725" s="12"/>
      <c r="E1725" s="3"/>
      <c r="F1725" s="2"/>
      <c r="G1725" s="2"/>
      <c r="H1725" s="2"/>
      <c r="I1725" s="2"/>
      <c r="J1725" s="2"/>
      <c r="K1725" s="2"/>
      <c r="L1725" s="2"/>
      <c r="N1725" s="2"/>
    </row>
    <row r="1726" spans="2:14" ht="12.5">
      <c r="B1726" s="11"/>
      <c r="C1726" s="2"/>
      <c r="D1726" s="12"/>
      <c r="E1726" s="3"/>
      <c r="F1726" s="2"/>
      <c r="G1726" s="2"/>
      <c r="H1726" s="2"/>
      <c r="I1726" s="2"/>
      <c r="J1726" s="2"/>
      <c r="K1726" s="2"/>
      <c r="L1726" s="2"/>
      <c r="N1726" s="2"/>
    </row>
    <row r="1727" spans="2:14" ht="12.5">
      <c r="B1727" s="11"/>
      <c r="C1727" s="2"/>
      <c r="D1727" s="12"/>
      <c r="E1727" s="3"/>
      <c r="F1727" s="2"/>
      <c r="G1727" s="2"/>
      <c r="H1727" s="2"/>
      <c r="I1727" s="2"/>
      <c r="J1727" s="2"/>
      <c r="K1727" s="2"/>
      <c r="L1727" s="2"/>
      <c r="N1727" s="2"/>
    </row>
    <row r="1728" spans="2:14" ht="12.5">
      <c r="B1728" s="11"/>
      <c r="C1728" s="2"/>
      <c r="D1728" s="12"/>
      <c r="E1728" s="3"/>
      <c r="F1728" s="2"/>
      <c r="G1728" s="2"/>
      <c r="H1728" s="2"/>
      <c r="I1728" s="2"/>
      <c r="J1728" s="2"/>
      <c r="K1728" s="2"/>
      <c r="L1728" s="2"/>
      <c r="N1728" s="2"/>
    </row>
    <row r="1729" spans="2:14" ht="12.5">
      <c r="B1729" s="11"/>
      <c r="C1729" s="2"/>
      <c r="D1729" s="12"/>
      <c r="E1729" s="3"/>
      <c r="F1729" s="2"/>
      <c r="G1729" s="2"/>
      <c r="H1729" s="2"/>
      <c r="I1729" s="2"/>
      <c r="J1729" s="2"/>
      <c r="K1729" s="2"/>
      <c r="L1729" s="2"/>
      <c r="N1729" s="2"/>
    </row>
    <row r="1730" spans="2:14" ht="12.5">
      <c r="B1730" s="11"/>
      <c r="C1730" s="2"/>
      <c r="D1730" s="12"/>
      <c r="E1730" s="3"/>
      <c r="F1730" s="2"/>
      <c r="G1730" s="2"/>
      <c r="H1730" s="2"/>
      <c r="I1730" s="2"/>
      <c r="J1730" s="2"/>
      <c r="K1730" s="2"/>
      <c r="L1730" s="2"/>
      <c r="N1730" s="2"/>
    </row>
    <row r="1731" spans="2:14" ht="12.5">
      <c r="B1731" s="11"/>
      <c r="C1731" s="2"/>
      <c r="D1731" s="12"/>
      <c r="E1731" s="3"/>
      <c r="F1731" s="2"/>
      <c r="G1731" s="2"/>
      <c r="H1731" s="2"/>
      <c r="I1731" s="2"/>
      <c r="J1731" s="2"/>
      <c r="K1731" s="2"/>
      <c r="L1731" s="2"/>
      <c r="N1731" s="2"/>
    </row>
    <row r="1732" spans="2:14" ht="12.5">
      <c r="B1732" s="11"/>
      <c r="C1732" s="2"/>
      <c r="D1732" s="12"/>
      <c r="E1732" s="3"/>
      <c r="F1732" s="2"/>
      <c r="G1732" s="2"/>
      <c r="H1732" s="2"/>
      <c r="I1732" s="2"/>
      <c r="J1732" s="2"/>
      <c r="K1732" s="2"/>
      <c r="L1732" s="2"/>
      <c r="N1732" s="2"/>
    </row>
    <row r="1733" spans="2:14" ht="12.5">
      <c r="B1733" s="11"/>
      <c r="C1733" s="2"/>
      <c r="D1733" s="12"/>
      <c r="E1733" s="3"/>
      <c r="F1733" s="2"/>
      <c r="G1733" s="2"/>
      <c r="H1733" s="2"/>
      <c r="I1733" s="2"/>
      <c r="J1733" s="2"/>
      <c r="K1733" s="2"/>
      <c r="L1733" s="2"/>
      <c r="N1733" s="2"/>
    </row>
    <row r="1734" spans="2:14" ht="12.5">
      <c r="B1734" s="11"/>
      <c r="C1734" s="2"/>
      <c r="D1734" s="12"/>
      <c r="E1734" s="3"/>
      <c r="F1734" s="2"/>
      <c r="G1734" s="2"/>
      <c r="H1734" s="2"/>
      <c r="I1734" s="2"/>
      <c r="J1734" s="2"/>
      <c r="K1734" s="2"/>
      <c r="L1734" s="2"/>
      <c r="N1734" s="2"/>
    </row>
    <row r="1735" spans="2:14" ht="12.5">
      <c r="B1735" s="11"/>
      <c r="C1735" s="2"/>
      <c r="D1735" s="12"/>
      <c r="E1735" s="3"/>
      <c r="F1735" s="2"/>
      <c r="G1735" s="2"/>
      <c r="H1735" s="2"/>
      <c r="I1735" s="2"/>
      <c r="J1735" s="2"/>
      <c r="K1735" s="2"/>
      <c r="L1735" s="2"/>
      <c r="N1735" s="2"/>
    </row>
    <row r="1736" spans="2:14" ht="12.5">
      <c r="B1736" s="11"/>
      <c r="C1736" s="2"/>
      <c r="D1736" s="12"/>
      <c r="E1736" s="3"/>
      <c r="F1736" s="2"/>
      <c r="G1736" s="2"/>
      <c r="H1736" s="2"/>
      <c r="I1736" s="2"/>
      <c r="J1736" s="2"/>
      <c r="K1736" s="2"/>
      <c r="L1736" s="2"/>
      <c r="N1736" s="2"/>
    </row>
    <row r="1737" spans="2:14" ht="12.5">
      <c r="B1737" s="11"/>
      <c r="C1737" s="2"/>
      <c r="D1737" s="12"/>
      <c r="E1737" s="3"/>
      <c r="F1737" s="2"/>
      <c r="G1737" s="2"/>
      <c r="H1737" s="2"/>
      <c r="I1737" s="2"/>
      <c r="J1737" s="2"/>
      <c r="K1737" s="2"/>
      <c r="L1737" s="2"/>
      <c r="N1737" s="2"/>
    </row>
    <row r="1738" spans="2:14" ht="12.5">
      <c r="B1738" s="11"/>
      <c r="C1738" s="2"/>
      <c r="D1738" s="12"/>
      <c r="E1738" s="3"/>
      <c r="F1738" s="2"/>
      <c r="G1738" s="2"/>
      <c r="H1738" s="2"/>
      <c r="I1738" s="2"/>
      <c r="J1738" s="2"/>
      <c r="K1738" s="2"/>
      <c r="L1738" s="2"/>
      <c r="N1738" s="2"/>
    </row>
    <row r="1739" spans="2:14" ht="12.5">
      <c r="B1739" s="11"/>
      <c r="C1739" s="2"/>
      <c r="D1739" s="12"/>
      <c r="E1739" s="3"/>
      <c r="F1739" s="2"/>
      <c r="G1739" s="2"/>
      <c r="H1739" s="2"/>
      <c r="I1739" s="2"/>
      <c r="J1739" s="2"/>
      <c r="K1739" s="2"/>
      <c r="L1739" s="2"/>
      <c r="N1739" s="2"/>
    </row>
    <row r="1740" spans="2:14" ht="12.5">
      <c r="B1740" s="11"/>
      <c r="C1740" s="2"/>
      <c r="D1740" s="12"/>
      <c r="E1740" s="3"/>
      <c r="F1740" s="2"/>
      <c r="G1740" s="2"/>
      <c r="H1740" s="2"/>
      <c r="I1740" s="2"/>
      <c r="J1740" s="2"/>
      <c r="K1740" s="2"/>
      <c r="L1740" s="2"/>
      <c r="N1740" s="2"/>
    </row>
    <row r="1741" spans="2:14" ht="12.5">
      <c r="B1741" s="11"/>
      <c r="C1741" s="2"/>
      <c r="D1741" s="12"/>
      <c r="E1741" s="3"/>
      <c r="F1741" s="2"/>
      <c r="G1741" s="2"/>
      <c r="H1741" s="2"/>
      <c r="I1741" s="2"/>
      <c r="J1741" s="2"/>
      <c r="K1741" s="2"/>
      <c r="L1741" s="2"/>
      <c r="N1741" s="2"/>
    </row>
    <row r="1742" spans="2:14" ht="12.5">
      <c r="B1742" s="11"/>
      <c r="C1742" s="2"/>
      <c r="D1742" s="12"/>
      <c r="E1742" s="3"/>
      <c r="F1742" s="2"/>
      <c r="G1742" s="2"/>
      <c r="H1742" s="2"/>
      <c r="I1742" s="2"/>
      <c r="J1742" s="2"/>
      <c r="K1742" s="2"/>
      <c r="L1742" s="2"/>
      <c r="N1742" s="2"/>
    </row>
    <row r="1743" spans="2:14" ht="12.5">
      <c r="B1743" s="11"/>
      <c r="C1743" s="2"/>
      <c r="D1743" s="12"/>
      <c r="E1743" s="3"/>
      <c r="F1743" s="2"/>
      <c r="G1743" s="2"/>
      <c r="H1743" s="2"/>
      <c r="I1743" s="2"/>
      <c r="J1743" s="2"/>
      <c r="K1743" s="2"/>
      <c r="L1743" s="2"/>
      <c r="N1743" s="2"/>
    </row>
    <row r="1744" spans="2:14" ht="12.5">
      <c r="B1744" s="11"/>
      <c r="C1744" s="2"/>
      <c r="D1744" s="12"/>
      <c r="E1744" s="3"/>
      <c r="F1744" s="2"/>
      <c r="G1744" s="2"/>
      <c r="H1744" s="2"/>
      <c r="I1744" s="2"/>
      <c r="J1744" s="2"/>
      <c r="K1744" s="2"/>
      <c r="L1744" s="2"/>
      <c r="N1744" s="2"/>
    </row>
    <row r="1745" spans="2:14" ht="12.5">
      <c r="B1745" s="11"/>
      <c r="C1745" s="2"/>
      <c r="D1745" s="12"/>
      <c r="E1745" s="3"/>
      <c r="F1745" s="2"/>
      <c r="G1745" s="2"/>
      <c r="H1745" s="2"/>
      <c r="I1745" s="2"/>
      <c r="J1745" s="2"/>
      <c r="K1745" s="2"/>
      <c r="L1745" s="2"/>
      <c r="N1745" s="2"/>
    </row>
    <row r="1746" spans="2:14" ht="12.5">
      <c r="B1746" s="11"/>
      <c r="C1746" s="2"/>
      <c r="D1746" s="12"/>
      <c r="E1746" s="3"/>
      <c r="F1746" s="2"/>
      <c r="G1746" s="2"/>
      <c r="H1746" s="2"/>
      <c r="I1746" s="2"/>
      <c r="J1746" s="2"/>
      <c r="K1746" s="2"/>
      <c r="L1746" s="2"/>
      <c r="N1746" s="2"/>
    </row>
    <row r="1747" spans="2:14" ht="12.5">
      <c r="B1747" s="11"/>
      <c r="C1747" s="2"/>
      <c r="D1747" s="12"/>
      <c r="E1747" s="3"/>
      <c r="F1747" s="2"/>
      <c r="G1747" s="2"/>
      <c r="H1747" s="2"/>
      <c r="I1747" s="2"/>
      <c r="J1747" s="2"/>
      <c r="K1747" s="2"/>
      <c r="L1747" s="2"/>
      <c r="N1747" s="2"/>
    </row>
    <row r="1748" spans="2:14" ht="12.5">
      <c r="B1748" s="11"/>
      <c r="C1748" s="2"/>
      <c r="D1748" s="12"/>
      <c r="E1748" s="3"/>
      <c r="F1748" s="2"/>
      <c r="G1748" s="2"/>
      <c r="H1748" s="2"/>
      <c r="I1748" s="2"/>
      <c r="J1748" s="2"/>
      <c r="K1748" s="2"/>
      <c r="L1748" s="2"/>
      <c r="N1748" s="2"/>
    </row>
    <row r="1749" spans="2:14" ht="12.5">
      <c r="B1749" s="11"/>
      <c r="C1749" s="2"/>
      <c r="D1749" s="12"/>
      <c r="E1749" s="3"/>
      <c r="F1749" s="2"/>
      <c r="G1749" s="2"/>
      <c r="H1749" s="2"/>
      <c r="I1749" s="2"/>
      <c r="J1749" s="2"/>
      <c r="K1749" s="2"/>
      <c r="L1749" s="2"/>
      <c r="N1749" s="2"/>
    </row>
    <row r="1750" spans="2:14" ht="12.5">
      <c r="B1750" s="11"/>
      <c r="C1750" s="2"/>
      <c r="D1750" s="12"/>
      <c r="E1750" s="3"/>
      <c r="F1750" s="2"/>
      <c r="G1750" s="2"/>
      <c r="H1750" s="2"/>
      <c r="I1750" s="2"/>
      <c r="J1750" s="2"/>
      <c r="K1750" s="2"/>
      <c r="L1750" s="2"/>
      <c r="N1750" s="2"/>
    </row>
    <row r="1751" spans="2:14" ht="12.5">
      <c r="B1751" s="11"/>
      <c r="C1751" s="2"/>
      <c r="D1751" s="12"/>
      <c r="E1751" s="3"/>
      <c r="F1751" s="2"/>
      <c r="G1751" s="2"/>
      <c r="H1751" s="2"/>
      <c r="I1751" s="2"/>
      <c r="J1751" s="2"/>
      <c r="K1751" s="2"/>
      <c r="L1751" s="2"/>
      <c r="N1751" s="2"/>
    </row>
    <row r="1752" spans="2:14" ht="12.5">
      <c r="B1752" s="11"/>
      <c r="C1752" s="2"/>
      <c r="D1752" s="12"/>
      <c r="E1752" s="3"/>
      <c r="F1752" s="2"/>
      <c r="G1752" s="2"/>
      <c r="H1752" s="2"/>
      <c r="I1752" s="2"/>
      <c r="J1752" s="2"/>
      <c r="K1752" s="2"/>
      <c r="L1752" s="2"/>
      <c r="N1752" s="2"/>
    </row>
    <row r="1753" spans="2:14" ht="12.5">
      <c r="B1753" s="11"/>
      <c r="C1753" s="2"/>
      <c r="D1753" s="12"/>
      <c r="E1753" s="3"/>
      <c r="F1753" s="2"/>
      <c r="G1753" s="2"/>
      <c r="H1753" s="2"/>
      <c r="I1753" s="2"/>
      <c r="J1753" s="2"/>
      <c r="K1753" s="2"/>
      <c r="L1753" s="2"/>
      <c r="N1753" s="2"/>
    </row>
    <row r="1754" spans="2:14" ht="12.5">
      <c r="B1754" s="11"/>
      <c r="C1754" s="2"/>
      <c r="D1754" s="12"/>
      <c r="E1754" s="3"/>
      <c r="F1754" s="2"/>
      <c r="G1754" s="2"/>
      <c r="H1754" s="2"/>
      <c r="I1754" s="2"/>
      <c r="J1754" s="2"/>
      <c r="K1754" s="2"/>
      <c r="L1754" s="2"/>
      <c r="N1754" s="2"/>
    </row>
    <row r="1755" spans="2:14" ht="12.5">
      <c r="B1755" s="11"/>
      <c r="C1755" s="2"/>
      <c r="D1755" s="12"/>
      <c r="E1755" s="3"/>
      <c r="F1755" s="2"/>
      <c r="G1755" s="2"/>
      <c r="H1755" s="2"/>
      <c r="I1755" s="2"/>
      <c r="J1755" s="2"/>
      <c r="K1755" s="2"/>
      <c r="L1755" s="2"/>
      <c r="N1755" s="2"/>
    </row>
    <row r="1756" spans="2:14" ht="12.5">
      <c r="B1756" s="11"/>
      <c r="C1756" s="2"/>
      <c r="D1756" s="12"/>
      <c r="E1756" s="3"/>
      <c r="F1756" s="2"/>
      <c r="G1756" s="2"/>
      <c r="H1756" s="2"/>
      <c r="I1756" s="2"/>
      <c r="J1756" s="2"/>
      <c r="K1756" s="2"/>
      <c r="L1756" s="2"/>
      <c r="N1756" s="2"/>
    </row>
    <row r="1757" spans="2:14" ht="12.5">
      <c r="B1757" s="11"/>
      <c r="C1757" s="2"/>
      <c r="D1757" s="12"/>
      <c r="E1757" s="3"/>
      <c r="F1757" s="2"/>
      <c r="G1757" s="2"/>
      <c r="H1757" s="2"/>
      <c r="I1757" s="2"/>
      <c r="J1757" s="2"/>
      <c r="K1757" s="2"/>
      <c r="L1757" s="2"/>
      <c r="N1757" s="2"/>
    </row>
    <row r="1758" spans="2:14" ht="12.5">
      <c r="B1758" s="11"/>
      <c r="C1758" s="2"/>
      <c r="D1758" s="12"/>
      <c r="E1758" s="3"/>
      <c r="F1758" s="2"/>
      <c r="G1758" s="2"/>
      <c r="H1758" s="2"/>
      <c r="I1758" s="2"/>
      <c r="J1758" s="2"/>
      <c r="K1758" s="2"/>
      <c r="L1758" s="2"/>
      <c r="N1758" s="2"/>
    </row>
    <row r="1759" spans="2:14" ht="12.5">
      <c r="B1759" s="11"/>
      <c r="C1759" s="2"/>
      <c r="D1759" s="12"/>
      <c r="E1759" s="3"/>
      <c r="F1759" s="2"/>
      <c r="G1759" s="2"/>
      <c r="H1759" s="2"/>
      <c r="I1759" s="2"/>
      <c r="J1759" s="2"/>
      <c r="K1759" s="2"/>
      <c r="L1759" s="2"/>
      <c r="N1759" s="2"/>
    </row>
    <row r="1760" spans="2:14" ht="12.5">
      <c r="B1760" s="11"/>
      <c r="C1760" s="2"/>
      <c r="D1760" s="12"/>
      <c r="E1760" s="3"/>
      <c r="F1760" s="2"/>
      <c r="G1760" s="2"/>
      <c r="H1760" s="2"/>
      <c r="I1760" s="2"/>
      <c r="J1760" s="2"/>
      <c r="K1760" s="2"/>
      <c r="L1760" s="2"/>
      <c r="N1760" s="2"/>
    </row>
    <row r="1761" spans="2:14" ht="12.5">
      <c r="B1761" s="11"/>
      <c r="C1761" s="2"/>
      <c r="D1761" s="12"/>
      <c r="E1761" s="3"/>
      <c r="F1761" s="2"/>
      <c r="G1761" s="2"/>
      <c r="H1761" s="2"/>
      <c r="I1761" s="2"/>
      <c r="J1761" s="2"/>
      <c r="K1761" s="2"/>
      <c r="L1761" s="2"/>
      <c r="N1761" s="2"/>
    </row>
    <row r="1762" spans="2:14" ht="12.5">
      <c r="B1762" s="11"/>
      <c r="C1762" s="2"/>
      <c r="D1762" s="12"/>
      <c r="E1762" s="3"/>
      <c r="F1762" s="2"/>
      <c r="G1762" s="2"/>
      <c r="H1762" s="2"/>
      <c r="I1762" s="2"/>
      <c r="J1762" s="2"/>
      <c r="K1762" s="2"/>
      <c r="L1762" s="2"/>
      <c r="N1762" s="2"/>
    </row>
    <row r="1763" spans="2:14" ht="12.5">
      <c r="B1763" s="11"/>
      <c r="C1763" s="2"/>
      <c r="D1763" s="12"/>
      <c r="E1763" s="3"/>
      <c r="F1763" s="2"/>
      <c r="G1763" s="2"/>
      <c r="H1763" s="2"/>
      <c r="I1763" s="2"/>
      <c r="J1763" s="2"/>
      <c r="K1763" s="2"/>
      <c r="L1763" s="2"/>
      <c r="N1763" s="2"/>
    </row>
    <row r="1764" spans="2:14" ht="12.5">
      <c r="B1764" s="11"/>
      <c r="C1764" s="2"/>
      <c r="D1764" s="12"/>
      <c r="E1764" s="3"/>
      <c r="F1764" s="2"/>
      <c r="G1764" s="2"/>
      <c r="H1764" s="2"/>
      <c r="I1764" s="2"/>
      <c r="J1764" s="2"/>
      <c r="K1764" s="2"/>
      <c r="L1764" s="2"/>
      <c r="N1764" s="2"/>
    </row>
    <row r="1765" spans="2:14" ht="12.5">
      <c r="B1765" s="11"/>
      <c r="C1765" s="2"/>
      <c r="D1765" s="12"/>
      <c r="E1765" s="3"/>
      <c r="F1765" s="2"/>
      <c r="G1765" s="2"/>
      <c r="H1765" s="2"/>
      <c r="I1765" s="2"/>
      <c r="J1765" s="2"/>
      <c r="K1765" s="2"/>
      <c r="L1765" s="2"/>
      <c r="N1765" s="2"/>
    </row>
    <row r="1766" spans="2:14" ht="12.5">
      <c r="B1766" s="11"/>
      <c r="C1766" s="2"/>
      <c r="D1766" s="12"/>
      <c r="E1766" s="3"/>
      <c r="F1766" s="2"/>
      <c r="G1766" s="2"/>
      <c r="H1766" s="2"/>
      <c r="I1766" s="2"/>
      <c r="J1766" s="2"/>
      <c r="K1766" s="2"/>
      <c r="L1766" s="2"/>
      <c r="N1766" s="2"/>
    </row>
    <row r="1767" spans="2:14" ht="12.5">
      <c r="B1767" s="11"/>
      <c r="C1767" s="2"/>
      <c r="D1767" s="12"/>
      <c r="E1767" s="3"/>
      <c r="F1767" s="2"/>
      <c r="G1767" s="2"/>
      <c r="H1767" s="2"/>
      <c r="I1767" s="2"/>
      <c r="J1767" s="2"/>
      <c r="K1767" s="2"/>
      <c r="L1767" s="2"/>
      <c r="N1767" s="2"/>
    </row>
    <row r="1768" spans="2:14" ht="12.5">
      <c r="B1768" s="11"/>
      <c r="C1768" s="2"/>
      <c r="D1768" s="12"/>
      <c r="E1768" s="3"/>
      <c r="F1768" s="2"/>
      <c r="G1768" s="2"/>
      <c r="H1768" s="2"/>
      <c r="I1768" s="2"/>
      <c r="J1768" s="2"/>
      <c r="K1768" s="2"/>
      <c r="L1768" s="2"/>
      <c r="N1768" s="2"/>
    </row>
    <row r="1769" spans="2:14" ht="12.5">
      <c r="B1769" s="11"/>
      <c r="C1769" s="2"/>
      <c r="D1769" s="12"/>
      <c r="E1769" s="3"/>
      <c r="F1769" s="2"/>
      <c r="G1769" s="2"/>
      <c r="H1769" s="2"/>
      <c r="I1769" s="2"/>
      <c r="J1769" s="2"/>
      <c r="K1769" s="2"/>
      <c r="L1769" s="2"/>
      <c r="N1769" s="2"/>
    </row>
    <row r="1770" spans="2:14" ht="12.5">
      <c r="B1770" s="11"/>
      <c r="C1770" s="2"/>
      <c r="D1770" s="12"/>
      <c r="E1770" s="3"/>
      <c r="F1770" s="2"/>
      <c r="G1770" s="2"/>
      <c r="H1770" s="2"/>
      <c r="I1770" s="2"/>
      <c r="J1770" s="2"/>
      <c r="K1770" s="2"/>
      <c r="L1770" s="2"/>
      <c r="N1770" s="2"/>
    </row>
    <row r="1771" spans="2:14" ht="12.5">
      <c r="B1771" s="11"/>
      <c r="C1771" s="2"/>
      <c r="D1771" s="12"/>
      <c r="E1771" s="3"/>
      <c r="F1771" s="2"/>
      <c r="G1771" s="2"/>
      <c r="H1771" s="2"/>
      <c r="I1771" s="2"/>
      <c r="J1771" s="2"/>
      <c r="K1771" s="2"/>
      <c r="L1771" s="2"/>
      <c r="N1771" s="2"/>
    </row>
    <row r="1772" spans="2:14" ht="12.5">
      <c r="B1772" s="11"/>
      <c r="C1772" s="2"/>
      <c r="D1772" s="12"/>
      <c r="E1772" s="3"/>
      <c r="F1772" s="2"/>
      <c r="G1772" s="2"/>
      <c r="H1772" s="2"/>
      <c r="I1772" s="2"/>
      <c r="J1772" s="2"/>
      <c r="K1772" s="2"/>
      <c r="L1772" s="2"/>
      <c r="N1772" s="2"/>
    </row>
    <row r="1773" spans="2:14" ht="12.5">
      <c r="B1773" s="11"/>
      <c r="C1773" s="2"/>
      <c r="D1773" s="12"/>
      <c r="E1773" s="3"/>
      <c r="F1773" s="2"/>
      <c r="G1773" s="2"/>
      <c r="H1773" s="2"/>
      <c r="I1773" s="2"/>
      <c r="J1773" s="2"/>
      <c r="K1773" s="2"/>
      <c r="L1773" s="2"/>
      <c r="N1773" s="2"/>
    </row>
    <row r="1774" spans="2:14" ht="12.5">
      <c r="B1774" s="11"/>
      <c r="C1774" s="2"/>
      <c r="D1774" s="12"/>
      <c r="E1774" s="3"/>
      <c r="F1774" s="2"/>
      <c r="G1774" s="2"/>
      <c r="H1774" s="2"/>
      <c r="I1774" s="2"/>
      <c r="J1774" s="2"/>
      <c r="K1774" s="2"/>
      <c r="L1774" s="2"/>
      <c r="N1774" s="2"/>
    </row>
    <row r="1775" spans="2:14" ht="12.5">
      <c r="B1775" s="11"/>
      <c r="C1775" s="2"/>
      <c r="D1775" s="12"/>
      <c r="E1775" s="3"/>
      <c r="F1775" s="2"/>
      <c r="G1775" s="2"/>
      <c r="H1775" s="2"/>
      <c r="I1775" s="2"/>
      <c r="J1775" s="2"/>
      <c r="K1775" s="2"/>
      <c r="L1775" s="2"/>
      <c r="N1775" s="2"/>
    </row>
    <row r="1776" spans="2:14" ht="12.5">
      <c r="B1776" s="11"/>
      <c r="C1776" s="2"/>
      <c r="D1776" s="12"/>
      <c r="E1776" s="3"/>
      <c r="F1776" s="2"/>
      <c r="G1776" s="2"/>
      <c r="H1776" s="2"/>
      <c r="I1776" s="2"/>
      <c r="J1776" s="2"/>
      <c r="K1776" s="2"/>
      <c r="L1776" s="2"/>
      <c r="N1776" s="2"/>
    </row>
    <row r="1777" spans="2:14" ht="12.5">
      <c r="B1777" s="11"/>
      <c r="C1777" s="2"/>
      <c r="D1777" s="12"/>
      <c r="E1777" s="3"/>
      <c r="F1777" s="2"/>
      <c r="G1777" s="2"/>
      <c r="H1777" s="2"/>
      <c r="I1777" s="2"/>
      <c r="J1777" s="2"/>
      <c r="K1777" s="2"/>
      <c r="L1777" s="2"/>
      <c r="N1777" s="2"/>
    </row>
    <row r="1778" spans="2:14" ht="12.5">
      <c r="B1778" s="11"/>
      <c r="C1778" s="2"/>
      <c r="D1778" s="12"/>
      <c r="E1778" s="3"/>
      <c r="F1778" s="2"/>
      <c r="G1778" s="2"/>
      <c r="H1778" s="2"/>
      <c r="I1778" s="2"/>
      <c r="J1778" s="2"/>
      <c r="K1778" s="2"/>
      <c r="L1778" s="2"/>
      <c r="N1778" s="2"/>
    </row>
    <row r="1779" spans="2:14" ht="12.5">
      <c r="B1779" s="11"/>
      <c r="C1779" s="2"/>
      <c r="D1779" s="12"/>
      <c r="E1779" s="3"/>
      <c r="F1779" s="2"/>
      <c r="G1779" s="2"/>
      <c r="H1779" s="2"/>
      <c r="I1779" s="2"/>
      <c r="J1779" s="2"/>
      <c r="K1779" s="2"/>
      <c r="L1779" s="2"/>
      <c r="N1779" s="2"/>
    </row>
    <row r="1780" spans="2:14" ht="12.5">
      <c r="B1780" s="11"/>
      <c r="C1780" s="2"/>
      <c r="D1780" s="12"/>
      <c r="E1780" s="3"/>
      <c r="F1780" s="2"/>
      <c r="G1780" s="2"/>
      <c r="H1780" s="2"/>
      <c r="I1780" s="2"/>
      <c r="J1780" s="2"/>
      <c r="K1780" s="2"/>
      <c r="L1780" s="2"/>
      <c r="N1780" s="2"/>
    </row>
    <row r="1781" spans="2:14" ht="12.5">
      <c r="B1781" s="11"/>
      <c r="C1781" s="2"/>
      <c r="D1781" s="12"/>
      <c r="E1781" s="3"/>
      <c r="F1781" s="2"/>
      <c r="G1781" s="2"/>
      <c r="H1781" s="2"/>
      <c r="I1781" s="2"/>
      <c r="J1781" s="2"/>
      <c r="K1781" s="2"/>
      <c r="L1781" s="2"/>
      <c r="N1781" s="2"/>
    </row>
    <row r="1782" spans="2:14" ht="12.5">
      <c r="B1782" s="11"/>
      <c r="C1782" s="2"/>
      <c r="D1782" s="12"/>
      <c r="E1782" s="3"/>
      <c r="F1782" s="2"/>
      <c r="G1782" s="2"/>
      <c r="H1782" s="2"/>
      <c r="I1782" s="2"/>
      <c r="J1782" s="2"/>
      <c r="K1782" s="2"/>
      <c r="L1782" s="2"/>
      <c r="N1782" s="2"/>
    </row>
    <row r="1783" spans="2:14" ht="12.5">
      <c r="B1783" s="11"/>
      <c r="C1783" s="2"/>
      <c r="D1783" s="12"/>
      <c r="E1783" s="3"/>
      <c r="F1783" s="2"/>
      <c r="G1783" s="2"/>
      <c r="H1783" s="2"/>
      <c r="I1783" s="2"/>
      <c r="J1783" s="2"/>
      <c r="K1783" s="2"/>
      <c r="L1783" s="2"/>
      <c r="N1783" s="2"/>
    </row>
    <row r="1784" spans="2:14" ht="12.5">
      <c r="B1784" s="11"/>
      <c r="C1784" s="2"/>
      <c r="D1784" s="12"/>
      <c r="E1784" s="3"/>
      <c r="F1784" s="2"/>
      <c r="G1784" s="2"/>
      <c r="H1784" s="2"/>
      <c r="I1784" s="2"/>
      <c r="J1784" s="2"/>
      <c r="K1784" s="2"/>
      <c r="L1784" s="2"/>
      <c r="N1784" s="2"/>
    </row>
    <row r="1785" spans="2:14" ht="12.5">
      <c r="B1785" s="11"/>
      <c r="C1785" s="2"/>
      <c r="D1785" s="12"/>
      <c r="E1785" s="3"/>
      <c r="F1785" s="2"/>
      <c r="G1785" s="2"/>
      <c r="H1785" s="2"/>
      <c r="I1785" s="2"/>
      <c r="J1785" s="2"/>
      <c r="K1785" s="2"/>
      <c r="L1785" s="2"/>
      <c r="N1785" s="2"/>
    </row>
    <row r="1786" spans="2:14" ht="12.5">
      <c r="B1786" s="11"/>
      <c r="C1786" s="2"/>
      <c r="D1786" s="12"/>
      <c r="E1786" s="3"/>
      <c r="F1786" s="2"/>
      <c r="G1786" s="2"/>
      <c r="H1786" s="2"/>
      <c r="I1786" s="2"/>
      <c r="J1786" s="2"/>
      <c r="K1786" s="2"/>
      <c r="L1786" s="2"/>
      <c r="N1786" s="2"/>
    </row>
    <row r="1787" spans="2:14" ht="12.5">
      <c r="B1787" s="11"/>
      <c r="C1787" s="2"/>
      <c r="D1787" s="12"/>
      <c r="E1787" s="3"/>
      <c r="F1787" s="2"/>
      <c r="G1787" s="2"/>
      <c r="H1787" s="2"/>
      <c r="I1787" s="2"/>
      <c r="J1787" s="2"/>
      <c r="K1787" s="2"/>
      <c r="L1787" s="2"/>
      <c r="N1787" s="2"/>
    </row>
    <row r="1788" spans="2:14" ht="12.5">
      <c r="B1788" s="11"/>
      <c r="C1788" s="2"/>
      <c r="D1788" s="12"/>
      <c r="E1788" s="3"/>
      <c r="F1788" s="2"/>
      <c r="G1788" s="2"/>
      <c r="H1788" s="2"/>
      <c r="I1788" s="2"/>
      <c r="J1788" s="2"/>
      <c r="K1788" s="2"/>
      <c r="L1788" s="2"/>
      <c r="N1788" s="2"/>
    </row>
    <row r="1789" spans="2:14" ht="12.5">
      <c r="B1789" s="11"/>
      <c r="C1789" s="2"/>
      <c r="D1789" s="12"/>
      <c r="E1789" s="3"/>
      <c r="F1789" s="2"/>
      <c r="G1789" s="2"/>
      <c r="H1789" s="2"/>
      <c r="I1789" s="2"/>
      <c r="J1789" s="2"/>
      <c r="K1789" s="2"/>
      <c r="L1789" s="2"/>
      <c r="N1789" s="2"/>
    </row>
    <row r="1790" spans="2:14" ht="12.5">
      <c r="B1790" s="11"/>
      <c r="C1790" s="2"/>
      <c r="D1790" s="12"/>
      <c r="E1790" s="3"/>
      <c r="F1790" s="2"/>
      <c r="G1790" s="2"/>
      <c r="H1790" s="2"/>
      <c r="I1790" s="2"/>
      <c r="J1790" s="2"/>
      <c r="K1790" s="2"/>
      <c r="L1790" s="2"/>
      <c r="N1790" s="2"/>
    </row>
    <row r="1791" spans="2:14" ht="12.5">
      <c r="B1791" s="11"/>
      <c r="C1791" s="2"/>
      <c r="D1791" s="12"/>
      <c r="E1791" s="3"/>
      <c r="F1791" s="2"/>
      <c r="G1791" s="2"/>
      <c r="H1791" s="2"/>
      <c r="I1791" s="2"/>
      <c r="J1791" s="2"/>
      <c r="K1791" s="2"/>
      <c r="L1791" s="2"/>
      <c r="N1791" s="2"/>
    </row>
    <row r="1792" spans="2:14" ht="12.5">
      <c r="B1792" s="11"/>
      <c r="C1792" s="2"/>
      <c r="D1792" s="12"/>
      <c r="E1792" s="3"/>
      <c r="F1792" s="2"/>
      <c r="G1792" s="2"/>
      <c r="H1792" s="2"/>
      <c r="I1792" s="2"/>
      <c r="J1792" s="2"/>
      <c r="K1792" s="2"/>
      <c r="L1792" s="2"/>
      <c r="N1792" s="2"/>
    </row>
    <row r="1793" spans="2:14" ht="12.5">
      <c r="B1793" s="11"/>
      <c r="C1793" s="2"/>
      <c r="D1793" s="12"/>
      <c r="E1793" s="3"/>
      <c r="F1793" s="2"/>
      <c r="G1793" s="2"/>
      <c r="H1793" s="2"/>
      <c r="I1793" s="2"/>
      <c r="J1793" s="2"/>
      <c r="K1793" s="2"/>
      <c r="L1793" s="2"/>
      <c r="N1793" s="2"/>
    </row>
    <row r="1794" spans="2:14" ht="12.5">
      <c r="B1794" s="11"/>
      <c r="C1794" s="2"/>
      <c r="D1794" s="12"/>
      <c r="E1794" s="3"/>
      <c r="F1794" s="2"/>
      <c r="G1794" s="2"/>
      <c r="H1794" s="2"/>
      <c r="I1794" s="2"/>
      <c r="J1794" s="2"/>
      <c r="K1794" s="2"/>
      <c r="L1794" s="2"/>
      <c r="N1794" s="2"/>
    </row>
    <row r="1795" spans="2:14" ht="12.5">
      <c r="B1795" s="11"/>
      <c r="C1795" s="2"/>
      <c r="D1795" s="12"/>
      <c r="E1795" s="3"/>
      <c r="F1795" s="2"/>
      <c r="G1795" s="2"/>
      <c r="H1795" s="2"/>
      <c r="I1795" s="2"/>
      <c r="J1795" s="2"/>
      <c r="K1795" s="2"/>
      <c r="L1795" s="2"/>
      <c r="N1795" s="2"/>
    </row>
    <row r="1796" spans="2:14" ht="12.5">
      <c r="B1796" s="11"/>
      <c r="C1796" s="2"/>
      <c r="D1796" s="12"/>
      <c r="E1796" s="3"/>
      <c r="F1796" s="2"/>
      <c r="G1796" s="2"/>
      <c r="H1796" s="2"/>
      <c r="I1796" s="2"/>
      <c r="J1796" s="2"/>
      <c r="K1796" s="2"/>
      <c r="L1796" s="2"/>
      <c r="N1796" s="2"/>
    </row>
    <row r="1797" spans="2:14" ht="12.5">
      <c r="B1797" s="11"/>
      <c r="C1797" s="2"/>
      <c r="D1797" s="12"/>
      <c r="E1797" s="3"/>
      <c r="F1797" s="2"/>
      <c r="G1797" s="2"/>
      <c r="H1797" s="2"/>
      <c r="I1797" s="2"/>
      <c r="J1797" s="2"/>
      <c r="K1797" s="2"/>
      <c r="L1797" s="2"/>
      <c r="N1797" s="2"/>
    </row>
    <row r="1798" spans="2:14" ht="12.5">
      <c r="B1798" s="11"/>
      <c r="C1798" s="2"/>
      <c r="D1798" s="12"/>
      <c r="E1798" s="3"/>
      <c r="F1798" s="2"/>
      <c r="G1798" s="2"/>
      <c r="H1798" s="2"/>
      <c r="I1798" s="2"/>
      <c r="J1798" s="2"/>
      <c r="K1798" s="2"/>
      <c r="L1798" s="2"/>
      <c r="N1798" s="2"/>
    </row>
    <row r="1799" spans="2:14" ht="12.5">
      <c r="B1799" s="11"/>
      <c r="C1799" s="2"/>
      <c r="D1799" s="12"/>
      <c r="E1799" s="3"/>
      <c r="F1799" s="2"/>
      <c r="G1799" s="2"/>
      <c r="H1799" s="2"/>
      <c r="I1799" s="2"/>
      <c r="J1799" s="2"/>
      <c r="K1799" s="2"/>
      <c r="L1799" s="2"/>
      <c r="N1799" s="2"/>
    </row>
    <row r="1800" spans="2:14" ht="12.5">
      <c r="B1800" s="11"/>
      <c r="C1800" s="2"/>
      <c r="D1800" s="12"/>
      <c r="E1800" s="3"/>
      <c r="F1800" s="2"/>
      <c r="G1800" s="2"/>
      <c r="H1800" s="2"/>
      <c r="I1800" s="2"/>
      <c r="J1800" s="2"/>
      <c r="K1800" s="2"/>
      <c r="L1800" s="2"/>
      <c r="N1800" s="2"/>
    </row>
    <row r="1801" spans="2:14" ht="12.5">
      <c r="B1801" s="11"/>
      <c r="C1801" s="2"/>
      <c r="D1801" s="12"/>
      <c r="E1801" s="3"/>
      <c r="F1801" s="2"/>
      <c r="G1801" s="2"/>
      <c r="H1801" s="2"/>
      <c r="I1801" s="2"/>
      <c r="J1801" s="2"/>
      <c r="K1801" s="2"/>
      <c r="L1801" s="2"/>
      <c r="N1801" s="2"/>
    </row>
    <row r="1802" spans="2:14" ht="12.5">
      <c r="B1802" s="11"/>
      <c r="C1802" s="2"/>
      <c r="D1802" s="12"/>
      <c r="E1802" s="3"/>
      <c r="F1802" s="2"/>
      <c r="G1802" s="2"/>
      <c r="H1802" s="2"/>
      <c r="I1802" s="2"/>
      <c r="J1802" s="2"/>
      <c r="K1802" s="2"/>
      <c r="L1802" s="2"/>
      <c r="N1802" s="2"/>
    </row>
    <row r="1803" spans="2:14" ht="12.5">
      <c r="B1803" s="11"/>
      <c r="C1803" s="2"/>
      <c r="D1803" s="12"/>
      <c r="E1803" s="3"/>
      <c r="F1803" s="2"/>
      <c r="G1803" s="2"/>
      <c r="H1803" s="2"/>
      <c r="I1803" s="2"/>
      <c r="J1803" s="2"/>
      <c r="K1803" s="2"/>
      <c r="L1803" s="2"/>
      <c r="N1803" s="2"/>
    </row>
    <row r="1804" spans="2:14" ht="12.5">
      <c r="B1804" s="11"/>
      <c r="C1804" s="2"/>
      <c r="D1804" s="12"/>
      <c r="E1804" s="3"/>
      <c r="F1804" s="2"/>
      <c r="G1804" s="2"/>
      <c r="H1804" s="2"/>
      <c r="I1804" s="2"/>
      <c r="J1804" s="2"/>
      <c r="K1804" s="2"/>
      <c r="L1804" s="2"/>
      <c r="N1804" s="2"/>
    </row>
    <row r="1805" spans="2:14" ht="12.5">
      <c r="B1805" s="11"/>
      <c r="C1805" s="2"/>
      <c r="D1805" s="12"/>
      <c r="E1805" s="3"/>
      <c r="F1805" s="2"/>
      <c r="G1805" s="2"/>
      <c r="H1805" s="2"/>
      <c r="I1805" s="2"/>
      <c r="J1805" s="2"/>
      <c r="K1805" s="2"/>
      <c r="L1805" s="2"/>
      <c r="N1805" s="2"/>
    </row>
    <row r="1806" spans="2:14" ht="12.5">
      <c r="B1806" s="11"/>
      <c r="C1806" s="2"/>
      <c r="D1806" s="12"/>
      <c r="E1806" s="3"/>
      <c r="F1806" s="2"/>
      <c r="G1806" s="2"/>
      <c r="H1806" s="2"/>
      <c r="I1806" s="2"/>
      <c r="J1806" s="2"/>
      <c r="K1806" s="2"/>
      <c r="L1806" s="2"/>
      <c r="N1806" s="2"/>
    </row>
    <row r="1807" spans="2:14" ht="12.5">
      <c r="B1807" s="11"/>
      <c r="C1807" s="2"/>
      <c r="D1807" s="12"/>
      <c r="E1807" s="3"/>
      <c r="F1807" s="2"/>
      <c r="G1807" s="2"/>
      <c r="H1807" s="2"/>
      <c r="I1807" s="2"/>
      <c r="J1807" s="2"/>
      <c r="K1807" s="2"/>
      <c r="L1807" s="2"/>
      <c r="N1807" s="2"/>
    </row>
    <row r="1808" spans="2:14" ht="12.5">
      <c r="B1808" s="11"/>
      <c r="C1808" s="2"/>
      <c r="D1808" s="12"/>
      <c r="E1808" s="3"/>
      <c r="F1808" s="2"/>
      <c r="G1808" s="2"/>
      <c r="H1808" s="2"/>
      <c r="I1808" s="2"/>
      <c r="J1808" s="2"/>
      <c r="K1808" s="2"/>
      <c r="L1808" s="2"/>
      <c r="N1808" s="2"/>
    </row>
    <row r="1809" spans="2:14" ht="12.5">
      <c r="B1809" s="11"/>
      <c r="C1809" s="2"/>
      <c r="D1809" s="12"/>
      <c r="E1809" s="3"/>
      <c r="F1809" s="2"/>
      <c r="G1809" s="2"/>
      <c r="H1809" s="2"/>
      <c r="I1809" s="2"/>
      <c r="J1809" s="2"/>
      <c r="K1809" s="2"/>
      <c r="L1809" s="2"/>
      <c r="N1809" s="2"/>
    </row>
    <row r="1810" spans="2:14" ht="12.5">
      <c r="B1810" s="11"/>
      <c r="C1810" s="2"/>
      <c r="D1810" s="12"/>
      <c r="E1810" s="3"/>
      <c r="F1810" s="2"/>
      <c r="G1810" s="2"/>
      <c r="H1810" s="2"/>
      <c r="I1810" s="2"/>
      <c r="J1810" s="2"/>
      <c r="K1810" s="2"/>
      <c r="L1810" s="2"/>
      <c r="N1810" s="2"/>
    </row>
    <row r="1811" spans="2:14" ht="12.5">
      <c r="B1811" s="11"/>
      <c r="C1811" s="2"/>
      <c r="D1811" s="12"/>
      <c r="E1811" s="3"/>
      <c r="F1811" s="2"/>
      <c r="G1811" s="2"/>
      <c r="H1811" s="2"/>
      <c r="I1811" s="2"/>
      <c r="J1811" s="2"/>
      <c r="K1811" s="2"/>
      <c r="L1811" s="2"/>
      <c r="N1811" s="2"/>
    </row>
    <row r="1812" spans="2:14" ht="12.5">
      <c r="B1812" s="11"/>
      <c r="C1812" s="2"/>
      <c r="D1812" s="12"/>
      <c r="E1812" s="3"/>
      <c r="F1812" s="2"/>
      <c r="G1812" s="2"/>
      <c r="H1812" s="2"/>
      <c r="I1812" s="2"/>
      <c r="J1812" s="2"/>
      <c r="K1812" s="2"/>
      <c r="L1812" s="2"/>
      <c r="N1812" s="2"/>
    </row>
    <row r="1813" spans="2:14" ht="12.5">
      <c r="B1813" s="11"/>
      <c r="C1813" s="2"/>
      <c r="D1813" s="12"/>
      <c r="E1813" s="3"/>
      <c r="F1813" s="2"/>
      <c r="G1813" s="2"/>
      <c r="H1813" s="2"/>
      <c r="I1813" s="2"/>
      <c r="J1813" s="2"/>
      <c r="K1813" s="2"/>
      <c r="L1813" s="2"/>
      <c r="N1813" s="2"/>
    </row>
    <row r="1814" spans="2:14" ht="12.5">
      <c r="B1814" s="11"/>
      <c r="C1814" s="2"/>
      <c r="D1814" s="12"/>
      <c r="E1814" s="3"/>
      <c r="F1814" s="2"/>
      <c r="G1814" s="2"/>
      <c r="H1814" s="2"/>
      <c r="I1814" s="2"/>
      <c r="J1814" s="2"/>
      <c r="K1814" s="2"/>
      <c r="L1814" s="2"/>
      <c r="N1814" s="2"/>
    </row>
    <row r="1815" spans="2:14" ht="12.5">
      <c r="B1815" s="11"/>
      <c r="C1815" s="2"/>
      <c r="D1815" s="12"/>
      <c r="E1815" s="3"/>
      <c r="F1815" s="2"/>
      <c r="G1815" s="2"/>
      <c r="H1815" s="2"/>
      <c r="I1815" s="2"/>
      <c r="J1815" s="2"/>
      <c r="K1815" s="2"/>
      <c r="L1815" s="2"/>
      <c r="N1815" s="2"/>
    </row>
    <row r="1816" spans="2:14" ht="12.5">
      <c r="B1816" s="11"/>
      <c r="C1816" s="2"/>
      <c r="D1816" s="12"/>
      <c r="E1816" s="3"/>
      <c r="F1816" s="2"/>
      <c r="G1816" s="2"/>
      <c r="H1816" s="2"/>
      <c r="I1816" s="2"/>
      <c r="J1816" s="2"/>
      <c r="K1816" s="2"/>
      <c r="L1816" s="2"/>
      <c r="N1816" s="2"/>
    </row>
    <row r="1817" spans="2:14" ht="12.5">
      <c r="B1817" s="11"/>
      <c r="C1817" s="2"/>
      <c r="D1817" s="12"/>
      <c r="E1817" s="3"/>
      <c r="F1817" s="2"/>
      <c r="G1817" s="2"/>
      <c r="H1817" s="2"/>
      <c r="I1817" s="2"/>
      <c r="J1817" s="2"/>
      <c r="K1817" s="2"/>
      <c r="L1817" s="2"/>
      <c r="N1817" s="2"/>
    </row>
    <row r="1818" spans="2:14" ht="12.5">
      <c r="B1818" s="11"/>
      <c r="C1818" s="2"/>
      <c r="D1818" s="12"/>
      <c r="E1818" s="3"/>
      <c r="F1818" s="2"/>
      <c r="G1818" s="2"/>
      <c r="H1818" s="2"/>
      <c r="I1818" s="2"/>
      <c r="J1818" s="2"/>
      <c r="K1818" s="2"/>
      <c r="L1818" s="2"/>
      <c r="N1818" s="2"/>
    </row>
    <row r="1819" spans="2:14" ht="12.5">
      <c r="B1819" s="11"/>
      <c r="C1819" s="2"/>
      <c r="D1819" s="12"/>
      <c r="E1819" s="3"/>
      <c r="F1819" s="2"/>
      <c r="G1819" s="2"/>
      <c r="H1819" s="2"/>
      <c r="I1819" s="2"/>
      <c r="J1819" s="2"/>
      <c r="K1819" s="2"/>
      <c r="L1819" s="2"/>
      <c r="N1819" s="2"/>
    </row>
    <row r="1820" spans="2:14" ht="12.5">
      <c r="B1820" s="11"/>
      <c r="C1820" s="2"/>
      <c r="D1820" s="12"/>
      <c r="E1820" s="3"/>
      <c r="F1820" s="2"/>
      <c r="G1820" s="2"/>
      <c r="H1820" s="2"/>
      <c r="I1820" s="2"/>
      <c r="J1820" s="2"/>
      <c r="K1820" s="2"/>
      <c r="L1820" s="2"/>
      <c r="N1820" s="2"/>
    </row>
    <row r="1821" spans="2:14" ht="12.5">
      <c r="B1821" s="11"/>
      <c r="C1821" s="2"/>
      <c r="D1821" s="12"/>
      <c r="E1821" s="3"/>
      <c r="F1821" s="2"/>
      <c r="G1821" s="2"/>
      <c r="H1821" s="2"/>
      <c r="I1821" s="2"/>
      <c r="J1821" s="2"/>
      <c r="K1821" s="2"/>
      <c r="L1821" s="2"/>
      <c r="N1821" s="2"/>
    </row>
    <row r="1822" spans="2:14" ht="12.5">
      <c r="B1822" s="11"/>
      <c r="C1822" s="2"/>
      <c r="D1822" s="12"/>
      <c r="E1822" s="3"/>
      <c r="F1822" s="2"/>
      <c r="G1822" s="2"/>
      <c r="H1822" s="2"/>
      <c r="I1822" s="2"/>
      <c r="J1822" s="2"/>
      <c r="K1822" s="2"/>
      <c r="L1822" s="2"/>
      <c r="N1822" s="2"/>
    </row>
    <row r="1823" spans="2:14" ht="12.5">
      <c r="B1823" s="11"/>
      <c r="C1823" s="2"/>
      <c r="D1823" s="12"/>
      <c r="E1823" s="3"/>
      <c r="F1823" s="2"/>
      <c r="G1823" s="2"/>
      <c r="H1823" s="2"/>
      <c r="I1823" s="2"/>
      <c r="J1823" s="2"/>
      <c r="K1823" s="2"/>
      <c r="L1823" s="2"/>
      <c r="N1823" s="2"/>
    </row>
    <row r="1824" spans="2:14" ht="12.5">
      <c r="B1824" s="11"/>
      <c r="C1824" s="2"/>
      <c r="D1824" s="12"/>
      <c r="E1824" s="3"/>
      <c r="F1824" s="2"/>
      <c r="G1824" s="2"/>
      <c r="H1824" s="2"/>
      <c r="I1824" s="2"/>
      <c r="J1824" s="2"/>
      <c r="K1824" s="2"/>
      <c r="L1824" s="2"/>
      <c r="N1824" s="2"/>
    </row>
    <row r="1825" spans="2:14" ht="12.5">
      <c r="B1825" s="11"/>
      <c r="C1825" s="2"/>
      <c r="D1825" s="12"/>
      <c r="E1825" s="3"/>
      <c r="F1825" s="2"/>
      <c r="G1825" s="2"/>
      <c r="H1825" s="2"/>
      <c r="I1825" s="2"/>
      <c r="J1825" s="2"/>
      <c r="K1825" s="2"/>
      <c r="L1825" s="2"/>
      <c r="N1825" s="2"/>
    </row>
    <row r="1826" spans="2:14" ht="12.5">
      <c r="B1826" s="11"/>
      <c r="C1826" s="2"/>
      <c r="D1826" s="12"/>
      <c r="E1826" s="3"/>
      <c r="F1826" s="2"/>
      <c r="G1826" s="2"/>
      <c r="H1826" s="2"/>
      <c r="I1826" s="2"/>
      <c r="J1826" s="2"/>
      <c r="K1826" s="2"/>
      <c r="L1826" s="2"/>
      <c r="N1826" s="2"/>
    </row>
    <row r="1827" spans="2:14" ht="12.5">
      <c r="B1827" s="11"/>
      <c r="C1827" s="2"/>
      <c r="D1827" s="12"/>
      <c r="E1827" s="3"/>
      <c r="F1827" s="2"/>
      <c r="G1827" s="2"/>
      <c r="H1827" s="2"/>
      <c r="I1827" s="2"/>
      <c r="J1827" s="2"/>
      <c r="K1827" s="2"/>
      <c r="L1827" s="2"/>
      <c r="N1827" s="2"/>
    </row>
    <row r="1828" spans="2:14" ht="12.5">
      <c r="B1828" s="11"/>
      <c r="C1828" s="2"/>
      <c r="D1828" s="12"/>
      <c r="E1828" s="3"/>
      <c r="F1828" s="2"/>
      <c r="G1828" s="2"/>
      <c r="H1828" s="2"/>
      <c r="I1828" s="2"/>
      <c r="J1828" s="2"/>
      <c r="K1828" s="2"/>
      <c r="L1828" s="2"/>
      <c r="N1828" s="2"/>
    </row>
    <row r="1829" spans="2:14" ht="12.5">
      <c r="B1829" s="11"/>
      <c r="C1829" s="2"/>
      <c r="D1829" s="12"/>
      <c r="E1829" s="3"/>
      <c r="F1829" s="2"/>
      <c r="G1829" s="2"/>
      <c r="H1829" s="2"/>
      <c r="I1829" s="2"/>
      <c r="J1829" s="2"/>
      <c r="K1829" s="2"/>
      <c r="L1829" s="2"/>
      <c r="N1829" s="2"/>
    </row>
    <row r="1830" spans="2:14" ht="12.5">
      <c r="B1830" s="11"/>
      <c r="C1830" s="2"/>
      <c r="D1830" s="12"/>
      <c r="E1830" s="3"/>
      <c r="F1830" s="2"/>
      <c r="G1830" s="2"/>
      <c r="H1830" s="2"/>
      <c r="I1830" s="2"/>
      <c r="J1830" s="2"/>
      <c r="K1830" s="2"/>
      <c r="L1830" s="2"/>
      <c r="N1830" s="2"/>
    </row>
    <row r="1831" spans="2:14" ht="12.5">
      <c r="B1831" s="11"/>
      <c r="C1831" s="2"/>
      <c r="D1831" s="12"/>
      <c r="E1831" s="3"/>
      <c r="F1831" s="2"/>
      <c r="G1831" s="2"/>
      <c r="H1831" s="2"/>
      <c r="I1831" s="2"/>
      <c r="J1831" s="2"/>
      <c r="K1831" s="2"/>
      <c r="L1831" s="2"/>
      <c r="N1831" s="2"/>
    </row>
    <row r="1832" spans="2:14" ht="12.5">
      <c r="B1832" s="11"/>
      <c r="C1832" s="2"/>
      <c r="D1832" s="12"/>
      <c r="E1832" s="3"/>
      <c r="F1832" s="2"/>
      <c r="G1832" s="2"/>
      <c r="H1832" s="2"/>
      <c r="I1832" s="2"/>
      <c r="J1832" s="2"/>
      <c r="K1832" s="2"/>
      <c r="L1832" s="2"/>
      <c r="N1832" s="2"/>
    </row>
    <row r="1833" spans="2:14" ht="12.5">
      <c r="B1833" s="11"/>
      <c r="C1833" s="2"/>
      <c r="D1833" s="12"/>
      <c r="E1833" s="3"/>
      <c r="F1833" s="2"/>
      <c r="G1833" s="2"/>
      <c r="H1833" s="2"/>
      <c r="I1833" s="2"/>
      <c r="J1833" s="2"/>
      <c r="K1833" s="2"/>
      <c r="L1833" s="2"/>
      <c r="N1833" s="2"/>
    </row>
    <row r="1834" spans="2:14" ht="12.5">
      <c r="B1834" s="11"/>
      <c r="C1834" s="2"/>
      <c r="D1834" s="12"/>
      <c r="E1834" s="3"/>
      <c r="F1834" s="2"/>
      <c r="G1834" s="2"/>
      <c r="H1834" s="2"/>
      <c r="I1834" s="2"/>
      <c r="J1834" s="2"/>
      <c r="K1834" s="2"/>
      <c r="L1834" s="2"/>
      <c r="N1834" s="2"/>
    </row>
    <row r="1835" spans="2:14" ht="12.5">
      <c r="B1835" s="11"/>
      <c r="C1835" s="2"/>
      <c r="D1835" s="12"/>
      <c r="E1835" s="3"/>
      <c r="F1835" s="2"/>
      <c r="G1835" s="2"/>
      <c r="H1835" s="2"/>
      <c r="I1835" s="2"/>
      <c r="J1835" s="2"/>
      <c r="K1835" s="2"/>
      <c r="L1835" s="2"/>
      <c r="N1835" s="2"/>
    </row>
    <row r="1836" spans="2:14" ht="12.5">
      <c r="B1836" s="11"/>
      <c r="C1836" s="2"/>
      <c r="D1836" s="12"/>
      <c r="E1836" s="3"/>
      <c r="F1836" s="2"/>
      <c r="G1836" s="2"/>
      <c r="H1836" s="2"/>
      <c r="I1836" s="2"/>
      <c r="J1836" s="2"/>
      <c r="K1836" s="2"/>
      <c r="L1836" s="2"/>
      <c r="N1836" s="2"/>
    </row>
    <row r="1837" spans="2:14" ht="12.5">
      <c r="B1837" s="11"/>
      <c r="C1837" s="2"/>
      <c r="D1837" s="12"/>
      <c r="E1837" s="3"/>
      <c r="F1837" s="2"/>
      <c r="G1837" s="2"/>
      <c r="H1837" s="2"/>
      <c r="I1837" s="2"/>
      <c r="J1837" s="2"/>
      <c r="K1837" s="2"/>
      <c r="L1837" s="2"/>
      <c r="N1837" s="2"/>
    </row>
    <row r="1838" spans="2:14" ht="12.5">
      <c r="B1838" s="11"/>
      <c r="C1838" s="2"/>
      <c r="D1838" s="12"/>
      <c r="E1838" s="3"/>
      <c r="F1838" s="2"/>
      <c r="G1838" s="2"/>
      <c r="H1838" s="2"/>
      <c r="I1838" s="2"/>
      <c r="J1838" s="2"/>
      <c r="K1838" s="2"/>
      <c r="L1838" s="2"/>
      <c r="N1838" s="2"/>
    </row>
    <row r="1839" spans="2:14" ht="12.5">
      <c r="B1839" s="11"/>
      <c r="C1839" s="2"/>
      <c r="D1839" s="12"/>
      <c r="E1839" s="3"/>
      <c r="F1839" s="2"/>
      <c r="G1839" s="2"/>
      <c r="H1839" s="2"/>
      <c r="I1839" s="2"/>
      <c r="J1839" s="2"/>
      <c r="K1839" s="2"/>
      <c r="L1839" s="2"/>
      <c r="N1839" s="2"/>
    </row>
    <row r="1840" spans="2:14" ht="12.5">
      <c r="B1840" s="11"/>
      <c r="C1840" s="2"/>
      <c r="D1840" s="12"/>
      <c r="E1840" s="3"/>
      <c r="F1840" s="2"/>
      <c r="G1840" s="2"/>
      <c r="H1840" s="2"/>
      <c r="I1840" s="2"/>
      <c r="J1840" s="2"/>
      <c r="K1840" s="2"/>
      <c r="L1840" s="2"/>
      <c r="N1840" s="2"/>
    </row>
    <row r="1841" spans="2:14" ht="12.5">
      <c r="B1841" s="11"/>
      <c r="C1841" s="2"/>
      <c r="D1841" s="12"/>
      <c r="E1841" s="3"/>
      <c r="F1841" s="2"/>
      <c r="G1841" s="2"/>
      <c r="H1841" s="2"/>
      <c r="I1841" s="2"/>
      <c r="J1841" s="2"/>
      <c r="K1841" s="2"/>
      <c r="L1841" s="2"/>
      <c r="N1841" s="2"/>
    </row>
    <row r="1842" spans="2:14" ht="12.5">
      <c r="B1842" s="11"/>
      <c r="C1842" s="2"/>
      <c r="D1842" s="12"/>
      <c r="E1842" s="3"/>
      <c r="F1842" s="2"/>
      <c r="G1842" s="2"/>
      <c r="H1842" s="2"/>
      <c r="I1842" s="2"/>
      <c r="J1842" s="2"/>
      <c r="K1842" s="2"/>
      <c r="L1842" s="2"/>
      <c r="N1842" s="2"/>
    </row>
    <row r="1843" spans="2:14" ht="12.5">
      <c r="B1843" s="11"/>
      <c r="C1843" s="2"/>
      <c r="D1843" s="12"/>
      <c r="E1843" s="3"/>
      <c r="F1843" s="2"/>
      <c r="G1843" s="2"/>
      <c r="H1843" s="2"/>
      <c r="I1843" s="2"/>
      <c r="J1843" s="2"/>
      <c r="K1843" s="2"/>
      <c r="L1843" s="2"/>
      <c r="N1843" s="2"/>
    </row>
    <row r="1844" spans="2:14" ht="12.5">
      <c r="B1844" s="11"/>
      <c r="C1844" s="2"/>
      <c r="D1844" s="12"/>
      <c r="E1844" s="3"/>
      <c r="F1844" s="2"/>
      <c r="G1844" s="2"/>
      <c r="H1844" s="2"/>
      <c r="I1844" s="2"/>
      <c r="J1844" s="2"/>
      <c r="K1844" s="2"/>
      <c r="L1844" s="2"/>
      <c r="N1844" s="2"/>
    </row>
    <row r="1845" spans="2:14" ht="12.5">
      <c r="B1845" s="11"/>
      <c r="C1845" s="2"/>
      <c r="D1845" s="12"/>
      <c r="E1845" s="3"/>
      <c r="F1845" s="2"/>
      <c r="G1845" s="2"/>
      <c r="H1845" s="2"/>
      <c r="I1845" s="2"/>
      <c r="J1845" s="2"/>
      <c r="K1845" s="2"/>
      <c r="L1845" s="2"/>
      <c r="N1845" s="2"/>
    </row>
    <row r="1846" spans="2:14" ht="12.5">
      <c r="B1846" s="11"/>
      <c r="C1846" s="2"/>
      <c r="D1846" s="12"/>
      <c r="E1846" s="3"/>
      <c r="F1846" s="2"/>
      <c r="G1846" s="2"/>
      <c r="H1846" s="2"/>
      <c r="I1846" s="2"/>
      <c r="J1846" s="2"/>
      <c r="K1846" s="2"/>
      <c r="L1846" s="2"/>
      <c r="N1846" s="2"/>
    </row>
    <row r="1847" spans="2:14" ht="12.5">
      <c r="B1847" s="11"/>
      <c r="C1847" s="2"/>
      <c r="D1847" s="12"/>
      <c r="E1847" s="3"/>
      <c r="F1847" s="2"/>
      <c r="G1847" s="2"/>
      <c r="H1847" s="2"/>
      <c r="I1847" s="2"/>
      <c r="J1847" s="2"/>
      <c r="K1847" s="2"/>
      <c r="L1847" s="2"/>
      <c r="N1847" s="2"/>
    </row>
    <row r="1848" spans="2:14" ht="12.5">
      <c r="B1848" s="11"/>
      <c r="C1848" s="2"/>
      <c r="D1848" s="12"/>
      <c r="E1848" s="3"/>
      <c r="F1848" s="2"/>
      <c r="G1848" s="2"/>
      <c r="H1848" s="2"/>
      <c r="I1848" s="2"/>
      <c r="J1848" s="2"/>
      <c r="K1848" s="2"/>
      <c r="L1848" s="2"/>
      <c r="N1848" s="2"/>
    </row>
    <row r="1849" spans="2:14" ht="12.5">
      <c r="B1849" s="11"/>
      <c r="C1849" s="2"/>
      <c r="D1849" s="12"/>
      <c r="E1849" s="3"/>
      <c r="F1849" s="2"/>
      <c r="G1849" s="2"/>
      <c r="H1849" s="2"/>
      <c r="I1849" s="2"/>
      <c r="J1849" s="2"/>
      <c r="K1849" s="2"/>
      <c r="L1849" s="2"/>
      <c r="N1849" s="2"/>
    </row>
    <row r="1850" spans="2:14" ht="12.5">
      <c r="B1850" s="11"/>
      <c r="C1850" s="2"/>
      <c r="D1850" s="12"/>
      <c r="E1850" s="3"/>
      <c r="F1850" s="2"/>
      <c r="G1850" s="2"/>
      <c r="H1850" s="2"/>
      <c r="I1850" s="2"/>
      <c r="J1850" s="2"/>
      <c r="K1850" s="2"/>
      <c r="L1850" s="2"/>
      <c r="N1850" s="2"/>
    </row>
    <row r="1851" spans="2:14" ht="12.5">
      <c r="B1851" s="11"/>
      <c r="C1851" s="2"/>
      <c r="D1851" s="12"/>
      <c r="E1851" s="3"/>
      <c r="F1851" s="2"/>
      <c r="G1851" s="2"/>
      <c r="H1851" s="2"/>
      <c r="I1851" s="2"/>
      <c r="J1851" s="2"/>
      <c r="K1851" s="2"/>
      <c r="L1851" s="2"/>
      <c r="N1851" s="2"/>
    </row>
    <row r="1852" spans="2:14" ht="12.5">
      <c r="B1852" s="11"/>
      <c r="C1852" s="2"/>
      <c r="D1852" s="12"/>
      <c r="E1852" s="3"/>
      <c r="F1852" s="2"/>
      <c r="G1852" s="2"/>
      <c r="H1852" s="2"/>
      <c r="I1852" s="2"/>
      <c r="J1852" s="2"/>
      <c r="K1852" s="2"/>
      <c r="L1852" s="2"/>
      <c r="N1852" s="2"/>
    </row>
    <row r="1853" spans="2:14" ht="12.5">
      <c r="B1853" s="11"/>
      <c r="C1853" s="2"/>
      <c r="D1853" s="12"/>
      <c r="E1853" s="3"/>
      <c r="F1853" s="2"/>
      <c r="G1853" s="2"/>
      <c r="H1853" s="2"/>
      <c r="I1853" s="2"/>
      <c r="J1853" s="2"/>
      <c r="K1853" s="2"/>
      <c r="L1853" s="2"/>
      <c r="N1853" s="2"/>
    </row>
    <row r="1854" spans="2:14" ht="12.5">
      <c r="B1854" s="11"/>
      <c r="C1854" s="2"/>
      <c r="D1854" s="12"/>
      <c r="E1854" s="3"/>
      <c r="F1854" s="2"/>
      <c r="G1854" s="2"/>
      <c r="H1854" s="2"/>
      <c r="I1854" s="2"/>
      <c r="J1854" s="2"/>
      <c r="K1854" s="2"/>
      <c r="L1854" s="2"/>
      <c r="N1854" s="2"/>
    </row>
    <row r="1855" spans="2:14" ht="12.5">
      <c r="B1855" s="11"/>
      <c r="C1855" s="2"/>
      <c r="D1855" s="12"/>
      <c r="E1855" s="3"/>
      <c r="F1855" s="2"/>
      <c r="G1855" s="2"/>
      <c r="H1855" s="2"/>
      <c r="I1855" s="2"/>
      <c r="J1855" s="2"/>
      <c r="K1855" s="2"/>
      <c r="L1855" s="2"/>
      <c r="N1855" s="2"/>
    </row>
    <row r="1856" spans="2:14" ht="12.5">
      <c r="B1856" s="11"/>
      <c r="C1856" s="2"/>
      <c r="D1856" s="12"/>
      <c r="E1856" s="3"/>
      <c r="F1856" s="2"/>
      <c r="G1856" s="2"/>
      <c r="H1856" s="2"/>
      <c r="I1856" s="2"/>
      <c r="J1856" s="2"/>
      <c r="K1856" s="2"/>
      <c r="L1856" s="2"/>
      <c r="N1856" s="2"/>
    </row>
    <row r="1857" spans="2:14" ht="12.5">
      <c r="B1857" s="11"/>
      <c r="C1857" s="2"/>
      <c r="D1857" s="12"/>
      <c r="E1857" s="3"/>
      <c r="F1857" s="2"/>
      <c r="G1857" s="2"/>
      <c r="H1857" s="2"/>
      <c r="I1857" s="2"/>
      <c r="J1857" s="2"/>
      <c r="K1857" s="2"/>
      <c r="L1857" s="2"/>
      <c r="N1857" s="2"/>
    </row>
    <row r="1858" spans="2:14" ht="12.5">
      <c r="B1858" s="11"/>
      <c r="C1858" s="2"/>
      <c r="D1858" s="12"/>
      <c r="E1858" s="3"/>
      <c r="F1858" s="2"/>
      <c r="G1858" s="2"/>
      <c r="H1858" s="2"/>
      <c r="I1858" s="2"/>
      <c r="J1858" s="2"/>
      <c r="K1858" s="2"/>
      <c r="L1858" s="2"/>
      <c r="N1858" s="2"/>
    </row>
    <row r="1859" spans="2:14" ht="12.5">
      <c r="B1859" s="11"/>
      <c r="C1859" s="2"/>
      <c r="D1859" s="12"/>
      <c r="E1859" s="3"/>
      <c r="F1859" s="2"/>
      <c r="G1859" s="2"/>
      <c r="H1859" s="2"/>
      <c r="I1859" s="2"/>
      <c r="J1859" s="2"/>
      <c r="K1859" s="2"/>
      <c r="L1859" s="2"/>
      <c r="N1859" s="2"/>
    </row>
    <row r="1860" spans="2:14" ht="12.5">
      <c r="B1860" s="11"/>
      <c r="C1860" s="2"/>
      <c r="D1860" s="12"/>
      <c r="E1860" s="3"/>
      <c r="F1860" s="2"/>
      <c r="G1860" s="2"/>
      <c r="H1860" s="2"/>
      <c r="I1860" s="2"/>
      <c r="J1860" s="2"/>
      <c r="K1860" s="2"/>
      <c r="L1860" s="2"/>
      <c r="N1860" s="2"/>
    </row>
    <row r="1861" spans="2:14" ht="12.5">
      <c r="B1861" s="11"/>
      <c r="C1861" s="2"/>
      <c r="D1861" s="12"/>
      <c r="E1861" s="3"/>
      <c r="F1861" s="2"/>
      <c r="G1861" s="2"/>
      <c r="H1861" s="2"/>
      <c r="I1861" s="2"/>
      <c r="J1861" s="2"/>
      <c r="K1861" s="2"/>
      <c r="L1861" s="2"/>
      <c r="N1861" s="2"/>
    </row>
    <row r="1862" spans="2:14" ht="12.5">
      <c r="B1862" s="11"/>
      <c r="C1862" s="2"/>
      <c r="D1862" s="12"/>
      <c r="E1862" s="3"/>
      <c r="F1862" s="2"/>
      <c r="G1862" s="2"/>
      <c r="H1862" s="2"/>
      <c r="I1862" s="2"/>
      <c r="J1862" s="2"/>
      <c r="K1862" s="2"/>
      <c r="L1862" s="2"/>
      <c r="N1862" s="2"/>
    </row>
    <row r="1863" spans="2:14" ht="12.5">
      <c r="B1863" s="11"/>
      <c r="C1863" s="2"/>
      <c r="D1863" s="12"/>
      <c r="E1863" s="3"/>
      <c r="F1863" s="2"/>
      <c r="G1863" s="2"/>
      <c r="H1863" s="2"/>
      <c r="I1863" s="2"/>
      <c r="J1863" s="2"/>
      <c r="K1863" s="2"/>
      <c r="L1863" s="2"/>
      <c r="N1863" s="2"/>
    </row>
    <row r="1864" spans="2:14" ht="12.5">
      <c r="B1864" s="11"/>
      <c r="C1864" s="2"/>
      <c r="D1864" s="12"/>
      <c r="E1864" s="3"/>
      <c r="F1864" s="2"/>
      <c r="G1864" s="2"/>
      <c r="H1864" s="2"/>
      <c r="I1864" s="2"/>
      <c r="J1864" s="2"/>
      <c r="K1864" s="2"/>
      <c r="L1864" s="2"/>
      <c r="N1864" s="2"/>
    </row>
    <row r="1865" spans="2:14" ht="12.5">
      <c r="B1865" s="11"/>
      <c r="C1865" s="2"/>
      <c r="D1865" s="12"/>
      <c r="E1865" s="3"/>
      <c r="F1865" s="2"/>
      <c r="G1865" s="2"/>
      <c r="H1865" s="2"/>
      <c r="I1865" s="2"/>
      <c r="J1865" s="2"/>
      <c r="K1865" s="2"/>
      <c r="L1865" s="2"/>
      <c r="N1865" s="2"/>
    </row>
    <row r="1866" spans="2:14" ht="12.5">
      <c r="B1866" s="11"/>
      <c r="C1866" s="2"/>
      <c r="D1866" s="12"/>
      <c r="E1866" s="3"/>
      <c r="F1866" s="2"/>
      <c r="G1866" s="2"/>
      <c r="H1866" s="2"/>
      <c r="I1866" s="2"/>
      <c r="J1866" s="2"/>
      <c r="K1866" s="2"/>
      <c r="L1866" s="2"/>
      <c r="N1866" s="2"/>
    </row>
    <row r="1867" spans="2:14" ht="12.5">
      <c r="B1867" s="11"/>
      <c r="C1867" s="2"/>
      <c r="D1867" s="12"/>
      <c r="E1867" s="3"/>
      <c r="F1867" s="2"/>
      <c r="G1867" s="2"/>
      <c r="H1867" s="2"/>
      <c r="I1867" s="2"/>
      <c r="J1867" s="2"/>
      <c r="K1867" s="2"/>
      <c r="L1867" s="2"/>
      <c r="N1867" s="2"/>
    </row>
    <row r="1868" spans="2:14" ht="12.5">
      <c r="B1868" s="11"/>
      <c r="C1868" s="2"/>
      <c r="D1868" s="12"/>
      <c r="E1868" s="3"/>
      <c r="F1868" s="2"/>
      <c r="G1868" s="2"/>
      <c r="H1868" s="2"/>
      <c r="I1868" s="2"/>
      <c r="J1868" s="2"/>
      <c r="K1868" s="2"/>
      <c r="L1868" s="2"/>
      <c r="N1868" s="2"/>
    </row>
    <row r="1869" spans="2:14" ht="12.5">
      <c r="B1869" s="11"/>
      <c r="C1869" s="2"/>
      <c r="D1869" s="12"/>
      <c r="E1869" s="3"/>
      <c r="F1869" s="2"/>
      <c r="G1869" s="2"/>
      <c r="H1869" s="2"/>
      <c r="I1869" s="2"/>
      <c r="J1869" s="2"/>
      <c r="K1869" s="2"/>
      <c r="L1869" s="2"/>
      <c r="N1869" s="2"/>
    </row>
    <row r="1870" spans="2:14" ht="12.5">
      <c r="B1870" s="11"/>
      <c r="C1870" s="2"/>
      <c r="D1870" s="12"/>
      <c r="E1870" s="3"/>
      <c r="F1870" s="2"/>
      <c r="G1870" s="2"/>
      <c r="H1870" s="2"/>
      <c r="I1870" s="2"/>
      <c r="J1870" s="2"/>
      <c r="K1870" s="2"/>
      <c r="L1870" s="2"/>
      <c r="N1870" s="2"/>
    </row>
    <row r="1871" spans="2:14" ht="12.5">
      <c r="B1871" s="11"/>
      <c r="C1871" s="2"/>
      <c r="D1871" s="12"/>
      <c r="E1871" s="3"/>
      <c r="F1871" s="2"/>
      <c r="G1871" s="2"/>
      <c r="H1871" s="2"/>
      <c r="I1871" s="2"/>
      <c r="J1871" s="2"/>
      <c r="K1871" s="2"/>
      <c r="L1871" s="2"/>
      <c r="N1871" s="2"/>
    </row>
    <row r="1872" spans="2:14" ht="12.5">
      <c r="B1872" s="11"/>
      <c r="C1872" s="2"/>
      <c r="D1872" s="12"/>
      <c r="E1872" s="3"/>
      <c r="F1872" s="2"/>
      <c r="G1872" s="2"/>
      <c r="H1872" s="2"/>
      <c r="I1872" s="2"/>
      <c r="J1872" s="2"/>
      <c r="K1872" s="2"/>
      <c r="L1872" s="2"/>
      <c r="N1872" s="2"/>
    </row>
    <row r="1873" spans="2:14" ht="12.5">
      <c r="B1873" s="11"/>
      <c r="C1873" s="2"/>
      <c r="D1873" s="12"/>
      <c r="E1873" s="3"/>
      <c r="F1873" s="2"/>
      <c r="G1873" s="2"/>
      <c r="H1873" s="2"/>
      <c r="I1873" s="2"/>
      <c r="J1873" s="2"/>
      <c r="K1873" s="2"/>
      <c r="L1873" s="2"/>
      <c r="N1873" s="2"/>
    </row>
    <row r="1874" spans="2:14" ht="12.5">
      <c r="B1874" s="11"/>
      <c r="C1874" s="2"/>
      <c r="D1874" s="12"/>
      <c r="E1874" s="3"/>
      <c r="F1874" s="2"/>
      <c r="G1874" s="2"/>
      <c r="H1874" s="2"/>
      <c r="I1874" s="2"/>
      <c r="J1874" s="2"/>
      <c r="K1874" s="2"/>
      <c r="L1874" s="2"/>
      <c r="N1874" s="2"/>
    </row>
    <row r="1875" spans="2:14" ht="12.5">
      <c r="B1875" s="11"/>
      <c r="C1875" s="2"/>
      <c r="D1875" s="12"/>
      <c r="E1875" s="3"/>
      <c r="F1875" s="2"/>
      <c r="G1875" s="2"/>
      <c r="H1875" s="2"/>
      <c r="I1875" s="2"/>
      <c r="J1875" s="2"/>
      <c r="K1875" s="2"/>
      <c r="L1875" s="2"/>
      <c r="N1875" s="2"/>
    </row>
    <row r="1876" spans="2:14" ht="12.5">
      <c r="B1876" s="11"/>
      <c r="C1876" s="2"/>
      <c r="D1876" s="12"/>
      <c r="E1876" s="3"/>
      <c r="F1876" s="2"/>
      <c r="G1876" s="2"/>
      <c r="H1876" s="2"/>
      <c r="I1876" s="2"/>
      <c r="J1876" s="2"/>
      <c r="K1876" s="2"/>
      <c r="L1876" s="2"/>
      <c r="N1876" s="2"/>
    </row>
    <row r="1877" spans="2:14" ht="12.5">
      <c r="B1877" s="11"/>
      <c r="C1877" s="2"/>
      <c r="D1877" s="12"/>
      <c r="E1877" s="3"/>
      <c r="F1877" s="2"/>
      <c r="G1877" s="2"/>
      <c r="H1877" s="2"/>
      <c r="I1877" s="2"/>
      <c r="J1877" s="2"/>
      <c r="K1877" s="2"/>
      <c r="L1877" s="2"/>
      <c r="N1877" s="2"/>
    </row>
    <row r="1878" spans="2:14" ht="12.5">
      <c r="B1878" s="11"/>
      <c r="C1878" s="2"/>
      <c r="D1878" s="12"/>
      <c r="E1878" s="3"/>
      <c r="F1878" s="2"/>
      <c r="G1878" s="2"/>
      <c r="H1878" s="2"/>
      <c r="I1878" s="2"/>
      <c r="J1878" s="2"/>
      <c r="K1878" s="2"/>
      <c r="L1878" s="2"/>
      <c r="N1878" s="2"/>
    </row>
    <row r="1879" spans="2:14" ht="12.5">
      <c r="B1879" s="11"/>
      <c r="C1879" s="2"/>
      <c r="D1879" s="12"/>
      <c r="E1879" s="3"/>
      <c r="F1879" s="2"/>
      <c r="G1879" s="2"/>
      <c r="H1879" s="2"/>
      <c r="I1879" s="2"/>
      <c r="J1879" s="2"/>
      <c r="K1879" s="2"/>
      <c r="L1879" s="2"/>
      <c r="N1879" s="2"/>
    </row>
    <row r="1880" spans="2:14" ht="12.5">
      <c r="B1880" s="11"/>
      <c r="C1880" s="2"/>
      <c r="D1880" s="12"/>
      <c r="E1880" s="3"/>
      <c r="F1880" s="2"/>
      <c r="G1880" s="2"/>
      <c r="H1880" s="2"/>
      <c r="I1880" s="2"/>
      <c r="J1880" s="2"/>
      <c r="K1880" s="2"/>
      <c r="L1880" s="2"/>
      <c r="N1880" s="2"/>
    </row>
    <row r="1881" spans="2:14" ht="12.5">
      <c r="B1881" s="11"/>
      <c r="C1881" s="2"/>
      <c r="D1881" s="12"/>
      <c r="E1881" s="3"/>
      <c r="F1881" s="2"/>
      <c r="G1881" s="2"/>
      <c r="H1881" s="2"/>
      <c r="I1881" s="2"/>
      <c r="J1881" s="2"/>
      <c r="K1881" s="2"/>
      <c r="L1881" s="2"/>
      <c r="N1881" s="2"/>
    </row>
    <row r="1882" spans="2:14" ht="12.5">
      <c r="B1882" s="11"/>
      <c r="C1882" s="2"/>
      <c r="D1882" s="12"/>
      <c r="E1882" s="3"/>
      <c r="F1882" s="2"/>
      <c r="G1882" s="2"/>
      <c r="H1882" s="2"/>
      <c r="I1882" s="2"/>
      <c r="J1882" s="2"/>
      <c r="K1882" s="2"/>
      <c r="L1882" s="2"/>
      <c r="N1882" s="2"/>
    </row>
    <row r="1883" spans="2:14" ht="12.5">
      <c r="B1883" s="11"/>
      <c r="C1883" s="2"/>
      <c r="D1883" s="12"/>
      <c r="E1883" s="3"/>
      <c r="F1883" s="2"/>
      <c r="G1883" s="2"/>
      <c r="H1883" s="2"/>
      <c r="I1883" s="2"/>
      <c r="J1883" s="2"/>
      <c r="K1883" s="2"/>
      <c r="L1883" s="2"/>
      <c r="N1883" s="2"/>
    </row>
    <row r="1884" spans="2:14" ht="12.5">
      <c r="B1884" s="11"/>
      <c r="C1884" s="2"/>
      <c r="D1884" s="12"/>
      <c r="E1884" s="3"/>
      <c r="F1884" s="2"/>
      <c r="G1884" s="2"/>
      <c r="H1884" s="2"/>
      <c r="I1884" s="2"/>
      <c r="J1884" s="2"/>
      <c r="K1884" s="2"/>
      <c r="L1884" s="2"/>
      <c r="N1884" s="2"/>
    </row>
    <row r="1885" spans="2:14" ht="12.5">
      <c r="B1885" s="11"/>
      <c r="C1885" s="2"/>
      <c r="D1885" s="12"/>
      <c r="E1885" s="3"/>
      <c r="F1885" s="2"/>
      <c r="G1885" s="2"/>
      <c r="H1885" s="2"/>
      <c r="I1885" s="2"/>
      <c r="J1885" s="2"/>
      <c r="K1885" s="2"/>
      <c r="L1885" s="2"/>
      <c r="N1885" s="2"/>
    </row>
    <row r="1886" spans="2:14" ht="12.5">
      <c r="B1886" s="11"/>
      <c r="C1886" s="2"/>
      <c r="D1886" s="12"/>
      <c r="E1886" s="3"/>
      <c r="F1886" s="2"/>
      <c r="G1886" s="2"/>
      <c r="H1886" s="2"/>
      <c r="I1886" s="2"/>
      <c r="J1886" s="2"/>
      <c r="K1886" s="2"/>
      <c r="L1886" s="2"/>
      <c r="N1886" s="2"/>
    </row>
    <row r="1887" spans="2:14" ht="12.5">
      <c r="B1887" s="11"/>
      <c r="C1887" s="2"/>
      <c r="D1887" s="12"/>
      <c r="E1887" s="3"/>
      <c r="F1887" s="2"/>
      <c r="G1887" s="2"/>
      <c r="H1887" s="2"/>
      <c r="I1887" s="2"/>
      <c r="J1887" s="2"/>
      <c r="K1887" s="2"/>
      <c r="L1887" s="2"/>
      <c r="N1887" s="2"/>
    </row>
    <row r="1888" spans="2:14" ht="12.5">
      <c r="B1888" s="11"/>
      <c r="C1888" s="2"/>
      <c r="D1888" s="12"/>
      <c r="E1888" s="3"/>
      <c r="F1888" s="2"/>
      <c r="G1888" s="2"/>
      <c r="H1888" s="2"/>
      <c r="I1888" s="2"/>
      <c r="J1888" s="2"/>
      <c r="K1888" s="2"/>
      <c r="L1888" s="2"/>
      <c r="N1888" s="2"/>
    </row>
    <row r="1889" spans="2:14" ht="12.5">
      <c r="B1889" s="11"/>
      <c r="C1889" s="2"/>
      <c r="D1889" s="12"/>
      <c r="E1889" s="3"/>
      <c r="F1889" s="2"/>
      <c r="G1889" s="2"/>
      <c r="H1889" s="2"/>
      <c r="I1889" s="2"/>
      <c r="J1889" s="2"/>
      <c r="K1889" s="2"/>
      <c r="L1889" s="2"/>
      <c r="N1889" s="2"/>
    </row>
    <row r="1890" spans="2:14" ht="12.5">
      <c r="B1890" s="11"/>
      <c r="C1890" s="2"/>
      <c r="D1890" s="12"/>
      <c r="E1890" s="3"/>
      <c r="F1890" s="2"/>
      <c r="G1890" s="2"/>
      <c r="H1890" s="2"/>
      <c r="I1890" s="2"/>
      <c r="J1890" s="2"/>
      <c r="K1890" s="2"/>
      <c r="L1890" s="2"/>
      <c r="N1890" s="2"/>
    </row>
    <row r="1891" spans="2:14" ht="12.5">
      <c r="B1891" s="11"/>
      <c r="C1891" s="2"/>
      <c r="D1891" s="12"/>
      <c r="E1891" s="3"/>
      <c r="F1891" s="2"/>
      <c r="G1891" s="2"/>
      <c r="H1891" s="2"/>
      <c r="I1891" s="2"/>
      <c r="J1891" s="2"/>
      <c r="K1891" s="2"/>
      <c r="L1891" s="2"/>
      <c r="N1891" s="2"/>
    </row>
    <row r="1892" spans="2:14" ht="12.5">
      <c r="B1892" s="11"/>
      <c r="C1892" s="2"/>
      <c r="D1892" s="12"/>
      <c r="E1892" s="3"/>
      <c r="F1892" s="2"/>
      <c r="G1892" s="2"/>
      <c r="H1892" s="2"/>
      <c r="I1892" s="2"/>
      <c r="J1892" s="2"/>
      <c r="K1892" s="2"/>
      <c r="L1892" s="2"/>
      <c r="N1892" s="2"/>
    </row>
    <row r="1893" spans="2:14" ht="12.5">
      <c r="B1893" s="11"/>
      <c r="C1893" s="2"/>
      <c r="D1893" s="12"/>
      <c r="E1893" s="3"/>
      <c r="F1893" s="2"/>
      <c r="G1893" s="2"/>
      <c r="H1893" s="2"/>
      <c r="I1893" s="2"/>
      <c r="J1893" s="2"/>
      <c r="K1893" s="2"/>
      <c r="L1893" s="2"/>
      <c r="N1893" s="2"/>
    </row>
    <row r="1894" spans="2:14" ht="12.5">
      <c r="B1894" s="11"/>
      <c r="C1894" s="2"/>
      <c r="D1894" s="12"/>
      <c r="E1894" s="3"/>
      <c r="F1894" s="2"/>
      <c r="G1894" s="2"/>
      <c r="H1894" s="2"/>
      <c r="I1894" s="2"/>
      <c r="J1894" s="2"/>
      <c r="K1894" s="2"/>
      <c r="L1894" s="2"/>
      <c r="N1894" s="2"/>
    </row>
    <row r="1895" spans="2:14" ht="12.5">
      <c r="B1895" s="11"/>
      <c r="C1895" s="2"/>
      <c r="D1895" s="12"/>
      <c r="E1895" s="3"/>
      <c r="F1895" s="2"/>
      <c r="G1895" s="2"/>
      <c r="H1895" s="2"/>
      <c r="I1895" s="2"/>
      <c r="J1895" s="2"/>
      <c r="K1895" s="2"/>
      <c r="L1895" s="2"/>
      <c r="N1895" s="2"/>
    </row>
    <row r="1896" spans="2:14" ht="12.5">
      <c r="B1896" s="11"/>
      <c r="C1896" s="2"/>
      <c r="D1896" s="12"/>
      <c r="E1896" s="3"/>
      <c r="F1896" s="2"/>
      <c r="G1896" s="2"/>
      <c r="H1896" s="2"/>
      <c r="I1896" s="2"/>
      <c r="J1896" s="2"/>
      <c r="K1896" s="2"/>
      <c r="L1896" s="2"/>
      <c r="N1896" s="2"/>
    </row>
    <row r="1897" spans="2:14" ht="12.5">
      <c r="B1897" s="11"/>
      <c r="C1897" s="2"/>
      <c r="D1897" s="12"/>
      <c r="E1897" s="3"/>
      <c r="F1897" s="2"/>
      <c r="G1897" s="2"/>
      <c r="H1897" s="2"/>
      <c r="I1897" s="2"/>
      <c r="J1897" s="2"/>
      <c r="K1897" s="2"/>
      <c r="L1897" s="2"/>
      <c r="N1897" s="2"/>
    </row>
    <row r="1898" spans="2:14" ht="12.5">
      <c r="B1898" s="11"/>
      <c r="C1898" s="2"/>
      <c r="D1898" s="12"/>
      <c r="E1898" s="3"/>
      <c r="F1898" s="2"/>
      <c r="G1898" s="2"/>
      <c r="H1898" s="2"/>
      <c r="I1898" s="2"/>
      <c r="J1898" s="2"/>
      <c r="K1898" s="2"/>
      <c r="L1898" s="2"/>
      <c r="N1898" s="2"/>
    </row>
    <row r="1899" spans="2:14" ht="12.5">
      <c r="B1899" s="11"/>
      <c r="C1899" s="2"/>
      <c r="D1899" s="12"/>
      <c r="E1899" s="3"/>
      <c r="F1899" s="2"/>
      <c r="G1899" s="2"/>
      <c r="H1899" s="2"/>
      <c r="I1899" s="2"/>
      <c r="J1899" s="2"/>
      <c r="K1899" s="2"/>
      <c r="L1899" s="2"/>
      <c r="N1899" s="2"/>
    </row>
    <row r="1900" spans="2:14" ht="12.5">
      <c r="B1900" s="11"/>
      <c r="C1900" s="2"/>
      <c r="D1900" s="12"/>
      <c r="E1900" s="3"/>
      <c r="F1900" s="2"/>
      <c r="G1900" s="2"/>
      <c r="H1900" s="2"/>
      <c r="I1900" s="2"/>
      <c r="J1900" s="2"/>
      <c r="K1900" s="2"/>
      <c r="L1900" s="2"/>
      <c r="N1900" s="2"/>
    </row>
    <row r="1901" spans="2:14" ht="12.5">
      <c r="B1901" s="11"/>
      <c r="C1901" s="2"/>
      <c r="D1901" s="12"/>
      <c r="E1901" s="3"/>
      <c r="F1901" s="2"/>
      <c r="G1901" s="2"/>
      <c r="H1901" s="2"/>
      <c r="I1901" s="2"/>
      <c r="J1901" s="2"/>
      <c r="K1901" s="2"/>
      <c r="L1901" s="2"/>
      <c r="N1901" s="2"/>
    </row>
    <row r="1902" spans="2:14" ht="12.5">
      <c r="B1902" s="11"/>
      <c r="C1902" s="2"/>
      <c r="D1902" s="12"/>
      <c r="E1902" s="3"/>
      <c r="F1902" s="2"/>
      <c r="G1902" s="2"/>
      <c r="H1902" s="2"/>
      <c r="I1902" s="2"/>
      <c r="J1902" s="2"/>
      <c r="K1902" s="2"/>
      <c r="L1902" s="2"/>
      <c r="N1902" s="2"/>
    </row>
    <row r="1903" spans="2:14" ht="12.5">
      <c r="B1903" s="11"/>
      <c r="C1903" s="2"/>
      <c r="D1903" s="12"/>
      <c r="E1903" s="3"/>
      <c r="F1903" s="2"/>
      <c r="G1903" s="2"/>
      <c r="H1903" s="2"/>
      <c r="I1903" s="2"/>
      <c r="J1903" s="2"/>
      <c r="K1903" s="2"/>
      <c r="L1903" s="2"/>
      <c r="N1903" s="2"/>
    </row>
    <row r="1904" spans="2:14" ht="12.5">
      <c r="B1904" s="11"/>
      <c r="C1904" s="2"/>
      <c r="D1904" s="12"/>
      <c r="E1904" s="3"/>
      <c r="F1904" s="2"/>
      <c r="G1904" s="2"/>
      <c r="H1904" s="2"/>
      <c r="I1904" s="2"/>
      <c r="J1904" s="2"/>
      <c r="K1904" s="2"/>
      <c r="L1904" s="2"/>
      <c r="N1904" s="2"/>
    </row>
    <row r="1905" spans="2:14" ht="12.5">
      <c r="B1905" s="11"/>
      <c r="C1905" s="2"/>
      <c r="D1905" s="12"/>
      <c r="E1905" s="3"/>
      <c r="F1905" s="2"/>
      <c r="G1905" s="2"/>
      <c r="H1905" s="2"/>
      <c r="I1905" s="2"/>
      <c r="J1905" s="2"/>
      <c r="K1905" s="2"/>
      <c r="L1905" s="2"/>
      <c r="N1905" s="2"/>
    </row>
    <row r="1906" spans="2:14" ht="12.5">
      <c r="B1906" s="11"/>
      <c r="C1906" s="2"/>
      <c r="D1906" s="12"/>
      <c r="E1906" s="3"/>
      <c r="F1906" s="2"/>
      <c r="G1906" s="2"/>
      <c r="H1906" s="2"/>
      <c r="I1906" s="2"/>
      <c r="J1906" s="2"/>
      <c r="K1906" s="2"/>
      <c r="L1906" s="2"/>
      <c r="N1906" s="2"/>
    </row>
    <row r="1907" spans="2:14" ht="12.5">
      <c r="B1907" s="11"/>
      <c r="C1907" s="2"/>
      <c r="D1907" s="12"/>
      <c r="E1907" s="3"/>
      <c r="F1907" s="2"/>
      <c r="G1907" s="2"/>
      <c r="H1907" s="2"/>
      <c r="I1907" s="2"/>
      <c r="J1907" s="2"/>
      <c r="K1907" s="2"/>
      <c r="L1907" s="2"/>
      <c r="N1907" s="2"/>
    </row>
    <row r="1908" spans="2:14" ht="12.5">
      <c r="B1908" s="11"/>
      <c r="C1908" s="2"/>
      <c r="D1908" s="12"/>
      <c r="E1908" s="3"/>
      <c r="F1908" s="2"/>
      <c r="G1908" s="2"/>
      <c r="H1908" s="2"/>
      <c r="I1908" s="2"/>
      <c r="J1908" s="2"/>
      <c r="K1908" s="2"/>
      <c r="L1908" s="2"/>
      <c r="N1908" s="2"/>
    </row>
    <row r="1909" spans="2:14" ht="12.5">
      <c r="B1909" s="11"/>
      <c r="C1909" s="2"/>
      <c r="D1909" s="12"/>
      <c r="E1909" s="3"/>
      <c r="F1909" s="2"/>
      <c r="G1909" s="2"/>
      <c r="H1909" s="2"/>
      <c r="I1909" s="2"/>
      <c r="J1909" s="2"/>
      <c r="K1909" s="2"/>
      <c r="L1909" s="2"/>
      <c r="N1909" s="2"/>
    </row>
    <row r="1910" spans="2:14" ht="12.5">
      <c r="B1910" s="11"/>
      <c r="C1910" s="2"/>
      <c r="D1910" s="12"/>
      <c r="E1910" s="3"/>
      <c r="F1910" s="2"/>
      <c r="G1910" s="2"/>
      <c r="H1910" s="2"/>
      <c r="I1910" s="2"/>
      <c r="J1910" s="2"/>
      <c r="K1910" s="2"/>
      <c r="L1910" s="2"/>
      <c r="N1910" s="2"/>
    </row>
    <row r="1911" spans="2:14" ht="12.5">
      <c r="B1911" s="11"/>
      <c r="C1911" s="2"/>
      <c r="D1911" s="12"/>
      <c r="E1911" s="3"/>
      <c r="F1911" s="2"/>
      <c r="G1911" s="2"/>
      <c r="H1911" s="2"/>
      <c r="I1911" s="2"/>
      <c r="J1911" s="2"/>
      <c r="K1911" s="2"/>
      <c r="L1911" s="2"/>
      <c r="N1911" s="2"/>
    </row>
    <row r="1912" spans="2:14" ht="12.5">
      <c r="B1912" s="11"/>
      <c r="C1912" s="2"/>
      <c r="D1912" s="12"/>
      <c r="E1912" s="3"/>
      <c r="F1912" s="2"/>
      <c r="G1912" s="2"/>
      <c r="H1912" s="2"/>
      <c r="I1912" s="2"/>
      <c r="J1912" s="2"/>
      <c r="K1912" s="2"/>
      <c r="L1912" s="2"/>
      <c r="N1912" s="2"/>
    </row>
    <row r="1913" spans="2:14" ht="12.5">
      <c r="B1913" s="11"/>
      <c r="C1913" s="2"/>
      <c r="D1913" s="12"/>
      <c r="E1913" s="3"/>
      <c r="F1913" s="2"/>
      <c r="G1913" s="2"/>
      <c r="H1913" s="2"/>
      <c r="I1913" s="2"/>
      <c r="J1913" s="2"/>
      <c r="K1913" s="2"/>
      <c r="L1913" s="2"/>
      <c r="N1913" s="2"/>
    </row>
    <row r="1914" spans="2:14" ht="12.5">
      <c r="B1914" s="11"/>
      <c r="C1914" s="2"/>
      <c r="D1914" s="12"/>
      <c r="E1914" s="3"/>
      <c r="F1914" s="2"/>
      <c r="G1914" s="2"/>
      <c r="H1914" s="2"/>
      <c r="I1914" s="2"/>
      <c r="J1914" s="2"/>
      <c r="K1914" s="2"/>
      <c r="L1914" s="2"/>
      <c r="N1914" s="2"/>
    </row>
    <row r="1915" spans="2:14" ht="12.5">
      <c r="B1915" s="11"/>
      <c r="C1915" s="2"/>
      <c r="D1915" s="12"/>
      <c r="E1915" s="3"/>
      <c r="F1915" s="2"/>
      <c r="G1915" s="2"/>
      <c r="H1915" s="2"/>
      <c r="I1915" s="2"/>
      <c r="J1915" s="2"/>
      <c r="K1915" s="2"/>
      <c r="L1915" s="2"/>
      <c r="N1915" s="2"/>
    </row>
    <row r="1916" spans="2:14" ht="12.5">
      <c r="B1916" s="11"/>
      <c r="C1916" s="2"/>
      <c r="D1916" s="12"/>
      <c r="E1916" s="3"/>
      <c r="F1916" s="2"/>
      <c r="G1916" s="2"/>
      <c r="H1916" s="2"/>
      <c r="I1916" s="2"/>
      <c r="J1916" s="2"/>
      <c r="K1916" s="2"/>
      <c r="L1916" s="2"/>
      <c r="N1916" s="2"/>
    </row>
    <row r="1917" spans="2:14" ht="12.5">
      <c r="B1917" s="11"/>
      <c r="C1917" s="2"/>
      <c r="D1917" s="12"/>
      <c r="E1917" s="3"/>
      <c r="F1917" s="2"/>
      <c r="G1917" s="2"/>
      <c r="H1917" s="2"/>
      <c r="I1917" s="2"/>
      <c r="J1917" s="2"/>
      <c r="K1917" s="2"/>
      <c r="L1917" s="2"/>
      <c r="N1917" s="2"/>
    </row>
    <row r="1918" spans="2:14" ht="12.5">
      <c r="B1918" s="11"/>
      <c r="C1918" s="2"/>
      <c r="D1918" s="12"/>
      <c r="E1918" s="3"/>
      <c r="F1918" s="2"/>
      <c r="G1918" s="2"/>
      <c r="H1918" s="2"/>
      <c r="I1918" s="2"/>
      <c r="J1918" s="2"/>
      <c r="K1918" s="2"/>
      <c r="L1918" s="2"/>
      <c r="N1918" s="2"/>
    </row>
    <row r="1919" spans="2:14" ht="12.5">
      <c r="B1919" s="11"/>
      <c r="C1919" s="2"/>
      <c r="D1919" s="12"/>
      <c r="E1919" s="3"/>
      <c r="F1919" s="2"/>
      <c r="G1919" s="2"/>
      <c r="H1919" s="2"/>
      <c r="I1919" s="2"/>
      <c r="J1919" s="2"/>
      <c r="K1919" s="2"/>
      <c r="L1919" s="2"/>
      <c r="N1919" s="2"/>
    </row>
    <row r="1920" spans="2:14" ht="12.5">
      <c r="B1920" s="11"/>
      <c r="C1920" s="2"/>
      <c r="D1920" s="12"/>
      <c r="E1920" s="3"/>
      <c r="F1920" s="2"/>
      <c r="G1920" s="2"/>
      <c r="H1920" s="2"/>
      <c r="I1920" s="2"/>
      <c r="J1920" s="2"/>
      <c r="K1920" s="2"/>
      <c r="L1920" s="2"/>
      <c r="N1920" s="2"/>
    </row>
    <row r="1921" spans="2:14" ht="12.5">
      <c r="B1921" s="11"/>
      <c r="C1921" s="2"/>
      <c r="D1921" s="12"/>
      <c r="E1921" s="3"/>
      <c r="F1921" s="2"/>
      <c r="G1921" s="2"/>
      <c r="H1921" s="2"/>
      <c r="I1921" s="2"/>
      <c r="J1921" s="2"/>
      <c r="K1921" s="2"/>
      <c r="L1921" s="2"/>
      <c r="N1921" s="2"/>
    </row>
    <row r="1922" spans="2:14" ht="12.5">
      <c r="B1922" s="11"/>
      <c r="C1922" s="2"/>
      <c r="D1922" s="12"/>
      <c r="E1922" s="3"/>
      <c r="F1922" s="2"/>
      <c r="G1922" s="2"/>
      <c r="H1922" s="2"/>
      <c r="I1922" s="2"/>
      <c r="J1922" s="2"/>
      <c r="K1922" s="2"/>
      <c r="L1922" s="2"/>
      <c r="N1922" s="2"/>
    </row>
    <row r="1923" spans="2:14" ht="12.5">
      <c r="B1923" s="11"/>
      <c r="C1923" s="2"/>
      <c r="D1923" s="12"/>
      <c r="E1923" s="3"/>
      <c r="F1923" s="2"/>
      <c r="G1923" s="2"/>
      <c r="H1923" s="2"/>
      <c r="I1923" s="2"/>
      <c r="J1923" s="2"/>
      <c r="K1923" s="2"/>
      <c r="L1923" s="2"/>
      <c r="N1923" s="2"/>
    </row>
    <row r="1924" spans="2:14" ht="12.5">
      <c r="B1924" s="11"/>
      <c r="C1924" s="2"/>
      <c r="D1924" s="12"/>
      <c r="E1924" s="3"/>
      <c r="F1924" s="2"/>
      <c r="G1924" s="2"/>
      <c r="H1924" s="2"/>
      <c r="I1924" s="2"/>
      <c r="J1924" s="2"/>
      <c r="K1924" s="2"/>
      <c r="L1924" s="2"/>
      <c r="N1924" s="2"/>
    </row>
    <row r="1925" spans="2:14" ht="12.5">
      <c r="B1925" s="11"/>
      <c r="C1925" s="2"/>
      <c r="D1925" s="12"/>
      <c r="E1925" s="3"/>
      <c r="F1925" s="2"/>
      <c r="G1925" s="2"/>
      <c r="H1925" s="2"/>
      <c r="I1925" s="2"/>
      <c r="J1925" s="2"/>
      <c r="K1925" s="2"/>
      <c r="L1925" s="2"/>
      <c r="N1925" s="2"/>
    </row>
    <row r="1926" spans="2:14" ht="12.5">
      <c r="B1926" s="11"/>
      <c r="C1926" s="2"/>
      <c r="D1926" s="12"/>
      <c r="E1926" s="3"/>
      <c r="F1926" s="2"/>
      <c r="G1926" s="2"/>
      <c r="H1926" s="2"/>
      <c r="I1926" s="2"/>
      <c r="J1926" s="2"/>
      <c r="K1926" s="2"/>
      <c r="L1926" s="2"/>
      <c r="N1926" s="2"/>
    </row>
    <row r="1927" spans="2:14" ht="12.5">
      <c r="B1927" s="11"/>
      <c r="C1927" s="2"/>
      <c r="D1927" s="12"/>
      <c r="E1927" s="3"/>
      <c r="F1927" s="2"/>
      <c r="G1927" s="2"/>
      <c r="H1927" s="2"/>
      <c r="I1927" s="2"/>
      <c r="J1927" s="2"/>
      <c r="K1927" s="2"/>
      <c r="L1927" s="2"/>
      <c r="N1927" s="2"/>
    </row>
    <row r="1928" spans="2:14" ht="12.5">
      <c r="B1928" s="11"/>
      <c r="C1928" s="2"/>
      <c r="D1928" s="12"/>
      <c r="E1928" s="3"/>
      <c r="F1928" s="2"/>
      <c r="G1928" s="2"/>
      <c r="H1928" s="2"/>
      <c r="I1928" s="2"/>
      <c r="J1928" s="2"/>
      <c r="K1928" s="2"/>
      <c r="L1928" s="2"/>
      <c r="N1928" s="2"/>
    </row>
    <row r="1929" spans="2:14" ht="12.5">
      <c r="B1929" s="11"/>
      <c r="C1929" s="2"/>
      <c r="D1929" s="12"/>
      <c r="E1929" s="3"/>
      <c r="F1929" s="2"/>
      <c r="G1929" s="2"/>
      <c r="H1929" s="2"/>
      <c r="I1929" s="2"/>
      <c r="J1929" s="2"/>
      <c r="K1929" s="2"/>
      <c r="L1929" s="2"/>
      <c r="N1929" s="2"/>
    </row>
    <row r="1930" spans="2:14" ht="12.5">
      <c r="B1930" s="11"/>
      <c r="C1930" s="2"/>
      <c r="D1930" s="12"/>
      <c r="E1930" s="3"/>
      <c r="F1930" s="2"/>
      <c r="G1930" s="2"/>
      <c r="H1930" s="2"/>
      <c r="I1930" s="2"/>
      <c r="J1930" s="2"/>
      <c r="K1930" s="2"/>
      <c r="L1930" s="2"/>
      <c r="N1930" s="2"/>
    </row>
    <row r="1931" spans="2:14" ht="12.5">
      <c r="B1931" s="11"/>
      <c r="C1931" s="2"/>
      <c r="D1931" s="12"/>
      <c r="E1931" s="3"/>
      <c r="F1931" s="2"/>
      <c r="G1931" s="2"/>
      <c r="H1931" s="2"/>
      <c r="I1931" s="2"/>
      <c r="J1931" s="2"/>
      <c r="K1931" s="2"/>
      <c r="L1931" s="2"/>
      <c r="N1931" s="2"/>
    </row>
    <row r="1932" spans="2:14" ht="12.5">
      <c r="B1932" s="11"/>
      <c r="C1932" s="2"/>
      <c r="D1932" s="12"/>
      <c r="E1932" s="3"/>
      <c r="F1932" s="2"/>
      <c r="G1932" s="2"/>
      <c r="H1932" s="2"/>
      <c r="I1932" s="2"/>
      <c r="J1932" s="2"/>
      <c r="K1932" s="2"/>
      <c r="L1932" s="2"/>
      <c r="N1932" s="2"/>
    </row>
    <row r="1933" spans="2:14" ht="12.5">
      <c r="B1933" s="11"/>
      <c r="C1933" s="2"/>
      <c r="D1933" s="12"/>
      <c r="E1933" s="3"/>
      <c r="F1933" s="2"/>
      <c r="G1933" s="2"/>
      <c r="H1933" s="2"/>
      <c r="I1933" s="2"/>
      <c r="J1933" s="2"/>
      <c r="K1933" s="2"/>
      <c r="L1933" s="2"/>
      <c r="N1933" s="2"/>
    </row>
    <row r="1934" spans="2:14" ht="12.5">
      <c r="B1934" s="11"/>
      <c r="C1934" s="2"/>
      <c r="D1934" s="12"/>
      <c r="E1934" s="3"/>
      <c r="F1934" s="2"/>
      <c r="G1934" s="2"/>
      <c r="H1934" s="2"/>
      <c r="I1934" s="2"/>
      <c r="J1934" s="2"/>
      <c r="K1934" s="2"/>
      <c r="L1934" s="2"/>
      <c r="N1934" s="2"/>
    </row>
    <row r="1935" spans="2:14" ht="12.5">
      <c r="B1935" s="11"/>
      <c r="C1935" s="2"/>
      <c r="D1935" s="12"/>
      <c r="E1935" s="3"/>
      <c r="F1935" s="2"/>
      <c r="G1935" s="2"/>
      <c r="H1935" s="2"/>
      <c r="I1935" s="2"/>
      <c r="J1935" s="2"/>
      <c r="K1935" s="2"/>
      <c r="L1935" s="2"/>
      <c r="N1935" s="2"/>
    </row>
    <row r="1936" spans="2:14" ht="12.5">
      <c r="B1936" s="11"/>
      <c r="C1936" s="2"/>
      <c r="D1936" s="12"/>
      <c r="E1936" s="3"/>
      <c r="F1936" s="2"/>
      <c r="G1936" s="2"/>
      <c r="H1936" s="2"/>
      <c r="I1936" s="2"/>
      <c r="J1936" s="2"/>
      <c r="K1936" s="2"/>
      <c r="L1936" s="2"/>
      <c r="N1936" s="2"/>
    </row>
    <row r="1937" spans="2:14" ht="12.5">
      <c r="B1937" s="11"/>
      <c r="C1937" s="2"/>
      <c r="D1937" s="12"/>
      <c r="E1937" s="3"/>
      <c r="F1937" s="2"/>
      <c r="G1937" s="2"/>
      <c r="H1937" s="2"/>
      <c r="I1937" s="2"/>
      <c r="J1937" s="2"/>
      <c r="K1937" s="2"/>
      <c r="L1937" s="2"/>
      <c r="N1937" s="2"/>
    </row>
    <row r="1938" spans="2:14" ht="12.5">
      <c r="B1938" s="11"/>
      <c r="C1938" s="2"/>
      <c r="D1938" s="12"/>
      <c r="E1938" s="3"/>
      <c r="F1938" s="2"/>
      <c r="G1938" s="2"/>
      <c r="H1938" s="2"/>
      <c r="I1938" s="2"/>
      <c r="J1938" s="2"/>
      <c r="K1938" s="2"/>
      <c r="L1938" s="2"/>
      <c r="N1938" s="2"/>
    </row>
    <row r="1939" spans="2:14" ht="12.5">
      <c r="B1939" s="11"/>
      <c r="C1939" s="2"/>
      <c r="D1939" s="12"/>
      <c r="E1939" s="3"/>
      <c r="F1939" s="2"/>
      <c r="G1939" s="2"/>
      <c r="H1939" s="2"/>
      <c r="I1939" s="2"/>
      <c r="J1939" s="2"/>
      <c r="K1939" s="2"/>
      <c r="L1939" s="2"/>
      <c r="N1939" s="2"/>
    </row>
    <row r="1940" spans="2:14" ht="12.5">
      <c r="B1940" s="11"/>
      <c r="C1940" s="2"/>
      <c r="D1940" s="12"/>
      <c r="E1940" s="3"/>
      <c r="F1940" s="2"/>
      <c r="G1940" s="2"/>
      <c r="H1940" s="2"/>
      <c r="I1940" s="2"/>
      <c r="J1940" s="2"/>
      <c r="K1940" s="2"/>
      <c r="L1940" s="2"/>
      <c r="N1940" s="2"/>
    </row>
    <row r="1941" spans="2:14" ht="12.5">
      <c r="B1941" s="11"/>
      <c r="C1941" s="2"/>
      <c r="D1941" s="12"/>
      <c r="E1941" s="3"/>
      <c r="F1941" s="2"/>
      <c r="G1941" s="2"/>
      <c r="H1941" s="2"/>
      <c r="I1941" s="2"/>
      <c r="J1941" s="2"/>
      <c r="K1941" s="2"/>
      <c r="L1941" s="2"/>
      <c r="N1941" s="2"/>
    </row>
    <row r="1942" spans="2:14" ht="12.5">
      <c r="B1942" s="11"/>
      <c r="C1942" s="2"/>
      <c r="D1942" s="12"/>
      <c r="E1942" s="3"/>
      <c r="F1942" s="2"/>
      <c r="G1942" s="2"/>
      <c r="H1942" s="2"/>
      <c r="I1942" s="2"/>
      <c r="J1942" s="2"/>
      <c r="K1942" s="2"/>
      <c r="L1942" s="2"/>
      <c r="N1942" s="2"/>
    </row>
    <row r="1943" spans="2:14" ht="12.5">
      <c r="B1943" s="11"/>
      <c r="C1943" s="2"/>
      <c r="D1943" s="12"/>
      <c r="E1943" s="3"/>
      <c r="F1943" s="2"/>
      <c r="G1943" s="2"/>
      <c r="H1943" s="2"/>
      <c r="I1943" s="2"/>
      <c r="J1943" s="2"/>
      <c r="K1943" s="2"/>
      <c r="L1943" s="2"/>
      <c r="N1943" s="2"/>
    </row>
    <row r="1944" spans="2:14" ht="12.5">
      <c r="B1944" s="11"/>
      <c r="C1944" s="2"/>
      <c r="D1944" s="12"/>
      <c r="E1944" s="3"/>
      <c r="F1944" s="2"/>
      <c r="G1944" s="2"/>
      <c r="H1944" s="2"/>
      <c r="I1944" s="2"/>
      <c r="J1944" s="2"/>
      <c r="K1944" s="2"/>
      <c r="L1944" s="2"/>
      <c r="N1944" s="2"/>
    </row>
    <row r="1945" spans="2:14" ht="12.5">
      <c r="B1945" s="11"/>
      <c r="C1945" s="2"/>
      <c r="D1945" s="12"/>
      <c r="E1945" s="3"/>
      <c r="F1945" s="2"/>
      <c r="G1945" s="2"/>
      <c r="H1945" s="2"/>
      <c r="I1945" s="2"/>
      <c r="J1945" s="2"/>
      <c r="K1945" s="2"/>
      <c r="L1945" s="2"/>
      <c r="N1945" s="2"/>
    </row>
    <row r="1946" spans="2:14" ht="12.5">
      <c r="B1946" s="11"/>
      <c r="C1946" s="2"/>
      <c r="D1946" s="12"/>
      <c r="E1946" s="3"/>
      <c r="F1946" s="2"/>
      <c r="G1946" s="2"/>
      <c r="H1946" s="2"/>
      <c r="I1946" s="2"/>
      <c r="J1946" s="2"/>
      <c r="K1946" s="2"/>
      <c r="L1946" s="2"/>
      <c r="N1946" s="2"/>
    </row>
    <row r="1947" spans="2:14" ht="12.5">
      <c r="B1947" s="11"/>
      <c r="C1947" s="2"/>
      <c r="D1947" s="12"/>
      <c r="E1947" s="3"/>
      <c r="F1947" s="2"/>
      <c r="G1947" s="2"/>
      <c r="H1947" s="2"/>
      <c r="I1947" s="2"/>
      <c r="J1947" s="2"/>
      <c r="K1947" s="2"/>
      <c r="L1947" s="2"/>
      <c r="N1947" s="2"/>
    </row>
    <row r="1948" spans="2:14" ht="12.5">
      <c r="B1948" s="11"/>
      <c r="C1948" s="2"/>
      <c r="D1948" s="12"/>
      <c r="E1948" s="3"/>
      <c r="F1948" s="2"/>
      <c r="G1948" s="2"/>
      <c r="H1948" s="2"/>
      <c r="I1948" s="2"/>
      <c r="J1948" s="2"/>
      <c r="K1948" s="2"/>
      <c r="L1948" s="2"/>
      <c r="N1948" s="2"/>
    </row>
    <row r="1949" spans="2:14" ht="12.5">
      <c r="B1949" s="11"/>
      <c r="C1949" s="2"/>
      <c r="D1949" s="12"/>
      <c r="E1949" s="3"/>
      <c r="F1949" s="2"/>
      <c r="G1949" s="2"/>
      <c r="H1949" s="2"/>
      <c r="I1949" s="2"/>
      <c r="J1949" s="2"/>
      <c r="K1949" s="2"/>
      <c r="L1949" s="2"/>
      <c r="N1949" s="2"/>
    </row>
    <row r="1950" spans="2:14" ht="12.5">
      <c r="B1950" s="11"/>
      <c r="C1950" s="2"/>
      <c r="D1950" s="12"/>
      <c r="E1950" s="3"/>
      <c r="F1950" s="2"/>
      <c r="G1950" s="2"/>
      <c r="H1950" s="2"/>
      <c r="I1950" s="2"/>
      <c r="J1950" s="2"/>
      <c r="K1950" s="2"/>
      <c r="L1950" s="2"/>
      <c r="N1950" s="2"/>
    </row>
    <row r="1951" spans="2:14" ht="12.5">
      <c r="B1951" s="11"/>
      <c r="C1951" s="2"/>
      <c r="D1951" s="12"/>
      <c r="E1951" s="3"/>
      <c r="F1951" s="2"/>
      <c r="G1951" s="2"/>
      <c r="H1951" s="2"/>
      <c r="I1951" s="2"/>
      <c r="J1951" s="2"/>
      <c r="K1951" s="2"/>
      <c r="L1951" s="2"/>
      <c r="N1951" s="2"/>
    </row>
    <row r="1952" spans="2:14" ht="12.5">
      <c r="B1952" s="11"/>
      <c r="C1952" s="2"/>
      <c r="D1952" s="12"/>
      <c r="E1952" s="3"/>
      <c r="F1952" s="2"/>
      <c r="G1952" s="2"/>
      <c r="H1952" s="2"/>
      <c r="I1952" s="2"/>
      <c r="J1952" s="2"/>
      <c r="K1952" s="2"/>
      <c r="L1952" s="2"/>
      <c r="N1952" s="2"/>
    </row>
    <row r="1953" spans="2:14" ht="12.5">
      <c r="B1953" s="11"/>
      <c r="C1953" s="2"/>
      <c r="D1953" s="12"/>
      <c r="E1953" s="3"/>
      <c r="F1953" s="2"/>
      <c r="G1953" s="2"/>
      <c r="H1953" s="2"/>
      <c r="I1953" s="2"/>
      <c r="J1953" s="2"/>
      <c r="K1953" s="2"/>
      <c r="L1953" s="2"/>
      <c r="N1953" s="2"/>
    </row>
    <row r="1954" spans="2:14" ht="12.5">
      <c r="B1954" s="11"/>
      <c r="C1954" s="2"/>
      <c r="D1954" s="12"/>
      <c r="E1954" s="3"/>
      <c r="F1954" s="2"/>
      <c r="G1954" s="2"/>
      <c r="H1954" s="2"/>
      <c r="I1954" s="2"/>
      <c r="J1954" s="2"/>
      <c r="K1954" s="2"/>
      <c r="L1954" s="2"/>
      <c r="N1954" s="2"/>
    </row>
    <row r="1955" spans="2:14" ht="12.5">
      <c r="B1955" s="11"/>
      <c r="C1955" s="2"/>
      <c r="D1955" s="12"/>
      <c r="E1955" s="3"/>
      <c r="F1955" s="2"/>
      <c r="G1955" s="2"/>
      <c r="H1955" s="2"/>
      <c r="I1955" s="2"/>
      <c r="J1955" s="2"/>
      <c r="K1955" s="2"/>
      <c r="L1955" s="2"/>
      <c r="N1955" s="2"/>
    </row>
    <row r="1956" spans="2:14" ht="12.5">
      <c r="B1956" s="11"/>
      <c r="C1956" s="2"/>
      <c r="D1956" s="12"/>
      <c r="E1956" s="3"/>
      <c r="F1956" s="2"/>
      <c r="G1956" s="2"/>
      <c r="H1956" s="2"/>
      <c r="I1956" s="2"/>
      <c r="J1956" s="2"/>
      <c r="K1956" s="2"/>
      <c r="L1956" s="2"/>
      <c r="N1956" s="2"/>
    </row>
    <row r="1957" spans="2:14" ht="12.5">
      <c r="B1957" s="11"/>
      <c r="C1957" s="2"/>
      <c r="D1957" s="12"/>
      <c r="E1957" s="3"/>
      <c r="F1957" s="2"/>
      <c r="G1957" s="2"/>
      <c r="H1957" s="2"/>
      <c r="I1957" s="2"/>
      <c r="J1957" s="2"/>
      <c r="K1957" s="2"/>
      <c r="L1957" s="2"/>
      <c r="N1957" s="2"/>
    </row>
    <row r="1958" spans="2:14" ht="12.5">
      <c r="B1958" s="11"/>
      <c r="C1958" s="2"/>
      <c r="D1958" s="12"/>
      <c r="E1958" s="3"/>
      <c r="F1958" s="2"/>
      <c r="G1958" s="2"/>
      <c r="H1958" s="2"/>
      <c r="I1958" s="2"/>
      <c r="J1958" s="2"/>
      <c r="K1958" s="2"/>
      <c r="L1958" s="2"/>
      <c r="N1958" s="2"/>
    </row>
    <row r="1959" spans="2:14" ht="12.5">
      <c r="B1959" s="11"/>
      <c r="C1959" s="2"/>
      <c r="D1959" s="12"/>
      <c r="E1959" s="3"/>
      <c r="F1959" s="2"/>
      <c r="G1959" s="2"/>
      <c r="H1959" s="2"/>
      <c r="I1959" s="2"/>
      <c r="J1959" s="2"/>
      <c r="K1959" s="2"/>
      <c r="L1959" s="2"/>
      <c r="N1959" s="2"/>
    </row>
    <row r="1960" spans="2:14" ht="12.5">
      <c r="B1960" s="11"/>
      <c r="C1960" s="2"/>
      <c r="D1960" s="12"/>
      <c r="E1960" s="3"/>
      <c r="F1960" s="2"/>
      <c r="G1960" s="2"/>
      <c r="H1960" s="2"/>
      <c r="I1960" s="2"/>
      <c r="J1960" s="2"/>
      <c r="K1960" s="2"/>
      <c r="L1960" s="2"/>
      <c r="N1960" s="2"/>
    </row>
    <row r="1961" spans="2:14" ht="12.5">
      <c r="B1961" s="11"/>
      <c r="C1961" s="2"/>
      <c r="D1961" s="12"/>
      <c r="E1961" s="3"/>
      <c r="F1961" s="2"/>
      <c r="G1961" s="2"/>
      <c r="H1961" s="2"/>
      <c r="I1961" s="2"/>
      <c r="J1961" s="2"/>
      <c r="K1961" s="2"/>
      <c r="L1961" s="2"/>
      <c r="N1961" s="2"/>
    </row>
    <row r="1962" spans="2:14" ht="12.5">
      <c r="B1962" s="11"/>
      <c r="C1962" s="2"/>
      <c r="D1962" s="12"/>
      <c r="E1962" s="3"/>
      <c r="F1962" s="2"/>
      <c r="G1962" s="2"/>
      <c r="H1962" s="2"/>
      <c r="I1962" s="2"/>
      <c r="J1962" s="2"/>
      <c r="K1962" s="2"/>
      <c r="L1962" s="2"/>
      <c r="N1962" s="2"/>
    </row>
    <row r="1963" spans="2:14" ht="12.5">
      <c r="B1963" s="11"/>
      <c r="C1963" s="2"/>
      <c r="D1963" s="12"/>
      <c r="E1963" s="3"/>
      <c r="F1963" s="2"/>
      <c r="G1963" s="2"/>
      <c r="H1963" s="2"/>
      <c r="I1963" s="2"/>
      <c r="J1963" s="2"/>
      <c r="K1963" s="2"/>
      <c r="L1963" s="2"/>
      <c r="N1963" s="2"/>
    </row>
    <row r="1964" spans="2:14" ht="12.5">
      <c r="B1964" s="11"/>
      <c r="C1964" s="2"/>
      <c r="D1964" s="12"/>
      <c r="E1964" s="3"/>
      <c r="F1964" s="2"/>
      <c r="G1964" s="2"/>
      <c r="H1964" s="2"/>
      <c r="I1964" s="2"/>
      <c r="J1964" s="2"/>
      <c r="K1964" s="2"/>
      <c r="L1964" s="2"/>
      <c r="N1964" s="2"/>
    </row>
    <row r="1965" spans="2:14" ht="12.5">
      <c r="B1965" s="11"/>
      <c r="C1965" s="2"/>
      <c r="D1965" s="12"/>
      <c r="E1965" s="3"/>
      <c r="F1965" s="2"/>
      <c r="G1965" s="2"/>
      <c r="H1965" s="2"/>
      <c r="I1965" s="2"/>
      <c r="J1965" s="2"/>
      <c r="K1965" s="2"/>
      <c r="L1965" s="2"/>
      <c r="N1965" s="2"/>
    </row>
    <row r="1966" spans="2:14" ht="12.5">
      <c r="B1966" s="11"/>
      <c r="C1966" s="2"/>
      <c r="D1966" s="12"/>
      <c r="E1966" s="3"/>
      <c r="F1966" s="2"/>
      <c r="G1966" s="2"/>
      <c r="H1966" s="2"/>
      <c r="I1966" s="2"/>
      <c r="J1966" s="2"/>
      <c r="K1966" s="2"/>
      <c r="L1966" s="2"/>
      <c r="N1966" s="2"/>
    </row>
    <row r="1967" spans="2:14" ht="12.5">
      <c r="B1967" s="11"/>
      <c r="C1967" s="2"/>
      <c r="D1967" s="12"/>
      <c r="E1967" s="3"/>
      <c r="F1967" s="2"/>
      <c r="G1967" s="2"/>
      <c r="H1967" s="2"/>
      <c r="I1967" s="2"/>
      <c r="J1967" s="2"/>
      <c r="K1967" s="2"/>
      <c r="L1967" s="2"/>
      <c r="N1967" s="2"/>
    </row>
    <row r="1968" spans="2:14" ht="12.5">
      <c r="B1968" s="11"/>
      <c r="C1968" s="2"/>
      <c r="D1968" s="12"/>
      <c r="E1968" s="3"/>
      <c r="F1968" s="2"/>
      <c r="G1968" s="2"/>
      <c r="H1968" s="2"/>
      <c r="I1968" s="2"/>
      <c r="J1968" s="2"/>
      <c r="K1968" s="2"/>
      <c r="L1968" s="2"/>
      <c r="N1968" s="2"/>
    </row>
    <row r="1969" spans="2:14" ht="12.5">
      <c r="B1969" s="11"/>
      <c r="C1969" s="2"/>
      <c r="D1969" s="12"/>
      <c r="E1969" s="3"/>
      <c r="F1969" s="2"/>
      <c r="G1969" s="2"/>
      <c r="H1969" s="2"/>
      <c r="I1969" s="2"/>
      <c r="J1969" s="2"/>
      <c r="K1969" s="2"/>
      <c r="L1969" s="2"/>
      <c r="N1969" s="2"/>
    </row>
    <row r="1970" spans="2:14" ht="12.5">
      <c r="B1970" s="11"/>
      <c r="C1970" s="2"/>
      <c r="D1970" s="12"/>
      <c r="E1970" s="3"/>
      <c r="F1970" s="2"/>
      <c r="G1970" s="2"/>
      <c r="H1970" s="2"/>
      <c r="I1970" s="2"/>
      <c r="J1970" s="2"/>
      <c r="K1970" s="2"/>
      <c r="L1970" s="2"/>
      <c r="N1970" s="2"/>
    </row>
    <row r="1971" spans="2:14" ht="12.5">
      <c r="B1971" s="11"/>
      <c r="C1971" s="2"/>
      <c r="D1971" s="12"/>
      <c r="E1971" s="3"/>
      <c r="F1971" s="2"/>
      <c r="G1971" s="2"/>
      <c r="H1971" s="2"/>
      <c r="I1971" s="2"/>
      <c r="J1971" s="2"/>
      <c r="K1971" s="2"/>
      <c r="L1971" s="2"/>
      <c r="N1971" s="2"/>
    </row>
    <row r="1972" spans="2:14" ht="12.5">
      <c r="B1972" s="11"/>
      <c r="C1972" s="2"/>
      <c r="D1972" s="12"/>
      <c r="E1972" s="3"/>
      <c r="F1972" s="2"/>
      <c r="G1972" s="2"/>
      <c r="H1972" s="2"/>
      <c r="I1972" s="2"/>
      <c r="J1972" s="2"/>
      <c r="K1972" s="2"/>
      <c r="L1972" s="2"/>
      <c r="N1972" s="2"/>
    </row>
    <row r="1973" spans="2:14" ht="12.5">
      <c r="B1973" s="11"/>
      <c r="C1973" s="2"/>
      <c r="D1973" s="12"/>
      <c r="E1973" s="3"/>
      <c r="F1973" s="2"/>
      <c r="G1973" s="2"/>
      <c r="H1973" s="2"/>
      <c r="I1973" s="2"/>
      <c r="J1973" s="2"/>
      <c r="K1973" s="2"/>
      <c r="L1973" s="2"/>
      <c r="N1973" s="2"/>
    </row>
    <row r="1974" spans="2:14" ht="12.5">
      <c r="B1974" s="11"/>
      <c r="C1974" s="2"/>
      <c r="D1974" s="12"/>
      <c r="E1974" s="3"/>
      <c r="F1974" s="2"/>
      <c r="G1974" s="2"/>
      <c r="H1974" s="2"/>
      <c r="I1974" s="2"/>
      <c r="J1974" s="2"/>
      <c r="K1974" s="2"/>
      <c r="L1974" s="2"/>
      <c r="N1974" s="2"/>
    </row>
    <row r="1975" spans="2:14" ht="12.5">
      <c r="B1975" s="11"/>
      <c r="C1975" s="2"/>
      <c r="D1975" s="12"/>
      <c r="E1975" s="3"/>
      <c r="F1975" s="2"/>
      <c r="G1975" s="2"/>
      <c r="H1975" s="2"/>
      <c r="I1975" s="2"/>
      <c r="J1975" s="2"/>
      <c r="K1975" s="2"/>
      <c r="L1975" s="2"/>
      <c r="N1975" s="2"/>
    </row>
    <row r="1976" spans="2:14" ht="12.5">
      <c r="B1976" s="11"/>
      <c r="C1976" s="2"/>
      <c r="D1976" s="12"/>
      <c r="E1976" s="3"/>
      <c r="F1976" s="2"/>
      <c r="G1976" s="2"/>
      <c r="H1976" s="2"/>
      <c r="I1976" s="2"/>
      <c r="J1976" s="2"/>
      <c r="K1976" s="2"/>
      <c r="L1976" s="2"/>
      <c r="N1976" s="2"/>
    </row>
    <row r="1977" spans="2:14" ht="12.5">
      <c r="B1977" s="11"/>
      <c r="C1977" s="2"/>
      <c r="D1977" s="12"/>
      <c r="E1977" s="3"/>
      <c r="F1977" s="2"/>
      <c r="G1977" s="2"/>
      <c r="H1977" s="2"/>
      <c r="I1977" s="2"/>
      <c r="J1977" s="2"/>
      <c r="K1977" s="2"/>
      <c r="L1977" s="2"/>
      <c r="N1977" s="2"/>
    </row>
    <row r="1978" spans="2:14" ht="12.5">
      <c r="B1978" s="11"/>
      <c r="C1978" s="2"/>
      <c r="D1978" s="12"/>
      <c r="E1978" s="3"/>
      <c r="F1978" s="2"/>
      <c r="G1978" s="2"/>
      <c r="H1978" s="2"/>
      <c r="I1978" s="2"/>
      <c r="J1978" s="2"/>
      <c r="K1978" s="2"/>
      <c r="L1978" s="2"/>
      <c r="N1978" s="2"/>
    </row>
    <row r="1979" spans="2:14" ht="12.5">
      <c r="B1979" s="11"/>
      <c r="C1979" s="2"/>
      <c r="D1979" s="12"/>
      <c r="E1979" s="3"/>
      <c r="F1979" s="2"/>
      <c r="G1979" s="2"/>
      <c r="H1979" s="2"/>
      <c r="I1979" s="2"/>
      <c r="J1979" s="2"/>
      <c r="K1979" s="2"/>
      <c r="L1979" s="2"/>
      <c r="N1979" s="2"/>
    </row>
    <row r="1980" spans="2:14" ht="12.5">
      <c r="B1980" s="11"/>
      <c r="C1980" s="2"/>
      <c r="D1980" s="12"/>
      <c r="E1980" s="3"/>
      <c r="F1980" s="2"/>
      <c r="G1980" s="2"/>
      <c r="H1980" s="2"/>
      <c r="I1980" s="2"/>
      <c r="J1980" s="2"/>
      <c r="K1980" s="2"/>
      <c r="L1980" s="2"/>
      <c r="N1980" s="2"/>
    </row>
    <row r="1981" spans="2:14" ht="12.5">
      <c r="B1981" s="11"/>
      <c r="C1981" s="2"/>
      <c r="D1981" s="12"/>
      <c r="E1981" s="3"/>
      <c r="F1981" s="2"/>
      <c r="G1981" s="2"/>
      <c r="H1981" s="2"/>
      <c r="I1981" s="2"/>
      <c r="J1981" s="2"/>
      <c r="K1981" s="2"/>
      <c r="L1981" s="2"/>
      <c r="N1981" s="2"/>
    </row>
    <row r="1982" spans="2:14" ht="12.5">
      <c r="B1982" s="11"/>
      <c r="C1982" s="2"/>
      <c r="D1982" s="12"/>
      <c r="E1982" s="3"/>
      <c r="F1982" s="2"/>
      <c r="G1982" s="2"/>
      <c r="H1982" s="2"/>
      <c r="I1982" s="2"/>
      <c r="J1982" s="2"/>
      <c r="K1982" s="2"/>
      <c r="L1982" s="2"/>
      <c r="N1982" s="2"/>
    </row>
    <row r="1983" spans="2:14" ht="12.5">
      <c r="B1983" s="11"/>
      <c r="C1983" s="2"/>
      <c r="D1983" s="12"/>
      <c r="E1983" s="3"/>
      <c r="F1983" s="2"/>
      <c r="G1983" s="2"/>
      <c r="H1983" s="2"/>
      <c r="I1983" s="2"/>
      <c r="J1983" s="2"/>
      <c r="K1983" s="2"/>
      <c r="L1983" s="2"/>
      <c r="N1983" s="2"/>
    </row>
    <row r="1984" spans="2:14" ht="12.5">
      <c r="B1984" s="11"/>
      <c r="C1984" s="2"/>
      <c r="D1984" s="12"/>
      <c r="E1984" s="3"/>
      <c r="F1984" s="2"/>
      <c r="G1984" s="2"/>
      <c r="H1984" s="2"/>
      <c r="I1984" s="2"/>
      <c r="J1984" s="2"/>
      <c r="K1984" s="2"/>
      <c r="L1984" s="2"/>
      <c r="N1984" s="2"/>
    </row>
    <row r="1985" spans="2:14" ht="12.5">
      <c r="B1985" s="11"/>
      <c r="C1985" s="2"/>
      <c r="D1985" s="12"/>
      <c r="E1985" s="3"/>
      <c r="F1985" s="2"/>
      <c r="G1985" s="2"/>
      <c r="H1985" s="2"/>
      <c r="I1985" s="2"/>
      <c r="J1985" s="2"/>
      <c r="K1985" s="2"/>
      <c r="L1985" s="2"/>
      <c r="N1985" s="2"/>
    </row>
    <row r="1986" spans="2:14" ht="12.5">
      <c r="B1986" s="11"/>
      <c r="C1986" s="2"/>
      <c r="D1986" s="12"/>
      <c r="E1986" s="3"/>
      <c r="F1986" s="2"/>
      <c r="G1986" s="2"/>
      <c r="H1986" s="2"/>
      <c r="I1986" s="2"/>
      <c r="J1986" s="2"/>
      <c r="K1986" s="2"/>
      <c r="L1986" s="2"/>
      <c r="N1986" s="2"/>
    </row>
    <row r="1987" spans="2:14" ht="12.5">
      <c r="B1987" s="11"/>
      <c r="C1987" s="2"/>
      <c r="D1987" s="12"/>
      <c r="E1987" s="3"/>
      <c r="F1987" s="2"/>
      <c r="G1987" s="2"/>
      <c r="H1987" s="2"/>
      <c r="I1987" s="2"/>
      <c r="J1987" s="2"/>
      <c r="K1987" s="2"/>
      <c r="L1987" s="2"/>
      <c r="N1987" s="2"/>
    </row>
    <row r="1988" spans="2:14" ht="12.5">
      <c r="B1988" s="11"/>
      <c r="C1988" s="2"/>
      <c r="D1988" s="12"/>
      <c r="E1988" s="3"/>
      <c r="F1988" s="2"/>
      <c r="G1988" s="2"/>
      <c r="H1988" s="2"/>
      <c r="I1988" s="2"/>
      <c r="J1988" s="2"/>
      <c r="K1988" s="2"/>
      <c r="L1988" s="2"/>
      <c r="N1988" s="2"/>
    </row>
    <row r="1989" spans="2:14" ht="12.5">
      <c r="B1989" s="11"/>
      <c r="C1989" s="2"/>
      <c r="D1989" s="12"/>
      <c r="E1989" s="3"/>
      <c r="F1989" s="2"/>
      <c r="G1989" s="2"/>
      <c r="H1989" s="2"/>
      <c r="I1989" s="2"/>
      <c r="J1989" s="2"/>
      <c r="K1989" s="2"/>
      <c r="L1989" s="2"/>
      <c r="N1989" s="2"/>
    </row>
    <row r="1990" spans="2:14" ht="12.5">
      <c r="B1990" s="11"/>
      <c r="C1990" s="2"/>
      <c r="D1990" s="12"/>
      <c r="E1990" s="3"/>
      <c r="F1990" s="2"/>
      <c r="G1990" s="2"/>
      <c r="H1990" s="2"/>
      <c r="I1990" s="2"/>
      <c r="J1990" s="2"/>
      <c r="K1990" s="2"/>
      <c r="L1990" s="2"/>
      <c r="N1990" s="2"/>
    </row>
    <row r="1991" spans="2:14" ht="12.5">
      <c r="B1991" s="11"/>
      <c r="C1991" s="2"/>
      <c r="D1991" s="12"/>
      <c r="E1991" s="3"/>
      <c r="F1991" s="2"/>
      <c r="G1991" s="2"/>
      <c r="H1991" s="2"/>
      <c r="I1991" s="2"/>
      <c r="J1991" s="2"/>
      <c r="K1991" s="2"/>
      <c r="L1991" s="2"/>
      <c r="N1991" s="2"/>
    </row>
    <row r="1992" spans="2:14" ht="12.5">
      <c r="B1992" s="11"/>
      <c r="C1992" s="2"/>
      <c r="D1992" s="12"/>
      <c r="E1992" s="3"/>
      <c r="F1992" s="2"/>
      <c r="G1992" s="2"/>
      <c r="H1992" s="2"/>
      <c r="I1992" s="2"/>
      <c r="J1992" s="2"/>
      <c r="K1992" s="2"/>
      <c r="L1992" s="2"/>
      <c r="N1992" s="2"/>
    </row>
    <row r="1993" spans="2:14" ht="12.5">
      <c r="B1993" s="11"/>
      <c r="C1993" s="2"/>
      <c r="D1993" s="12"/>
      <c r="E1993" s="3"/>
      <c r="F1993" s="2"/>
      <c r="G1993" s="2"/>
      <c r="H1993" s="2"/>
      <c r="I1993" s="2"/>
      <c r="J1993" s="2"/>
      <c r="K1993" s="2"/>
      <c r="L1993" s="2"/>
      <c r="N1993" s="2"/>
    </row>
    <row r="1994" spans="2:14" ht="12.5">
      <c r="B1994" s="11"/>
      <c r="C1994" s="2"/>
      <c r="D1994" s="12"/>
      <c r="E1994" s="3"/>
      <c r="F1994" s="2"/>
      <c r="G1994" s="2"/>
      <c r="H1994" s="2"/>
      <c r="I1994" s="2"/>
      <c r="J1994" s="2"/>
      <c r="K1994" s="2"/>
      <c r="L1994" s="2"/>
      <c r="N1994" s="2"/>
    </row>
    <row r="1995" spans="2:14" ht="12.5">
      <c r="B1995" s="11"/>
      <c r="C1995" s="2"/>
      <c r="D1995" s="12"/>
      <c r="E1995" s="3"/>
      <c r="F1995" s="2"/>
      <c r="G1995" s="2"/>
      <c r="H1995" s="2"/>
      <c r="I1995" s="2"/>
      <c r="J1995" s="2"/>
      <c r="K1995" s="2"/>
      <c r="L1995" s="2"/>
      <c r="N1995" s="2"/>
    </row>
    <row r="1996" spans="2:14" ht="12.5">
      <c r="B1996" s="11"/>
      <c r="C1996" s="2"/>
      <c r="D1996" s="12"/>
      <c r="E1996" s="3"/>
      <c r="F1996" s="2"/>
      <c r="G1996" s="2"/>
      <c r="H1996" s="2"/>
      <c r="I1996" s="2"/>
      <c r="J1996" s="2"/>
      <c r="K1996" s="2"/>
      <c r="L1996" s="2"/>
      <c r="N1996" s="2"/>
    </row>
    <row r="1997" spans="2:14" ht="12.5">
      <c r="B1997" s="11"/>
      <c r="C1997" s="2"/>
      <c r="D1997" s="12"/>
      <c r="E1997" s="3"/>
      <c r="F1997" s="2"/>
      <c r="G1997" s="2"/>
      <c r="H1997" s="2"/>
      <c r="I1997" s="2"/>
      <c r="J1997" s="2"/>
      <c r="K1997" s="2"/>
      <c r="L1997" s="2"/>
      <c r="N1997" s="2"/>
    </row>
    <row r="1998" spans="2:14" ht="12.5">
      <c r="B1998" s="11"/>
      <c r="C1998" s="2"/>
      <c r="D1998" s="12"/>
      <c r="E1998" s="3"/>
      <c r="F1998" s="2"/>
      <c r="G1998" s="2"/>
      <c r="H1998" s="2"/>
      <c r="I1998" s="2"/>
      <c r="J1998" s="2"/>
      <c r="K1998" s="2"/>
      <c r="L1998" s="2"/>
      <c r="N1998" s="2"/>
    </row>
    <row r="1999" spans="2:14" ht="12.5">
      <c r="B1999" s="11"/>
      <c r="C1999" s="2"/>
      <c r="D1999" s="12"/>
      <c r="E1999" s="3"/>
      <c r="F1999" s="2"/>
      <c r="G1999" s="2"/>
      <c r="H1999" s="2"/>
      <c r="I1999" s="2"/>
      <c r="J1999" s="2"/>
      <c r="K1999" s="2"/>
      <c r="L1999" s="2"/>
      <c r="N1999" s="2"/>
    </row>
    <row r="2000" spans="2:14" ht="12.5">
      <c r="B2000" s="11"/>
      <c r="C2000" s="2"/>
      <c r="D2000" s="12"/>
      <c r="E2000" s="3"/>
      <c r="F2000" s="2"/>
      <c r="G2000" s="2"/>
      <c r="H2000" s="2"/>
      <c r="I2000" s="2"/>
      <c r="J2000" s="2"/>
      <c r="K2000" s="2"/>
      <c r="L2000" s="2"/>
      <c r="N2000" s="2"/>
    </row>
    <row r="2001" spans="2:14" ht="12.5">
      <c r="B2001" s="11"/>
      <c r="C2001" s="2"/>
      <c r="D2001" s="12"/>
      <c r="E2001" s="3"/>
      <c r="F2001" s="2"/>
      <c r="G2001" s="2"/>
      <c r="H2001" s="2"/>
      <c r="I2001" s="2"/>
      <c r="J2001" s="2"/>
      <c r="K2001" s="2"/>
      <c r="L2001" s="2"/>
      <c r="N2001" s="2"/>
    </row>
    <row r="2002" spans="2:14" ht="12.5">
      <c r="B2002" s="11"/>
      <c r="C2002" s="2"/>
      <c r="D2002" s="12"/>
      <c r="E2002" s="3"/>
      <c r="F2002" s="2"/>
      <c r="G2002" s="2"/>
      <c r="H2002" s="2"/>
      <c r="I2002" s="2"/>
      <c r="J2002" s="2"/>
      <c r="K2002" s="2"/>
      <c r="L2002" s="2"/>
      <c r="N2002" s="2"/>
    </row>
    <row r="2003" spans="2:14" ht="12.5">
      <c r="B2003" s="11"/>
      <c r="C2003" s="2"/>
      <c r="D2003" s="12"/>
      <c r="E2003" s="3"/>
      <c r="F2003" s="2"/>
      <c r="G2003" s="2"/>
      <c r="H2003" s="2"/>
      <c r="I2003" s="2"/>
      <c r="J2003" s="2"/>
      <c r="K2003" s="2"/>
      <c r="L2003" s="2"/>
      <c r="N2003" s="2"/>
    </row>
    <row r="2004" spans="2:14" ht="12.5">
      <c r="B2004" s="11"/>
      <c r="C2004" s="2"/>
      <c r="D2004" s="12"/>
      <c r="E2004" s="3"/>
      <c r="F2004" s="2"/>
      <c r="G2004" s="2"/>
      <c r="H2004" s="2"/>
      <c r="I2004" s="2"/>
      <c r="J2004" s="2"/>
      <c r="K2004" s="2"/>
      <c r="L2004" s="2"/>
      <c r="N2004" s="2"/>
    </row>
    <row r="2005" spans="2:14" ht="12.5">
      <c r="B2005" s="11"/>
      <c r="C2005" s="2"/>
      <c r="D2005" s="12"/>
      <c r="E2005" s="3"/>
      <c r="F2005" s="2"/>
      <c r="G2005" s="2"/>
      <c r="H2005" s="2"/>
      <c r="I2005" s="2"/>
      <c r="J2005" s="2"/>
      <c r="K2005" s="2"/>
      <c r="L2005" s="2"/>
      <c r="N2005" s="2"/>
    </row>
    <row r="2006" spans="2:14" ht="12.5">
      <c r="B2006" s="11"/>
      <c r="C2006" s="2"/>
      <c r="D2006" s="12"/>
      <c r="E2006" s="3"/>
      <c r="F2006" s="2"/>
      <c r="G2006" s="2"/>
      <c r="H2006" s="2"/>
      <c r="I2006" s="2"/>
      <c r="J2006" s="2"/>
      <c r="K2006" s="2"/>
      <c r="L2006" s="2"/>
      <c r="N2006" s="2"/>
    </row>
    <row r="2007" spans="2:14" ht="12.5">
      <c r="B2007" s="11"/>
      <c r="C2007" s="2"/>
      <c r="D2007" s="12"/>
      <c r="E2007" s="3"/>
      <c r="F2007" s="2"/>
      <c r="G2007" s="2"/>
      <c r="H2007" s="2"/>
      <c r="I2007" s="2"/>
      <c r="J2007" s="2"/>
      <c r="K2007" s="2"/>
      <c r="L2007" s="2"/>
      <c r="N2007" s="2"/>
    </row>
    <row r="2008" spans="2:14" ht="12.5">
      <c r="B2008" s="11"/>
      <c r="C2008" s="2"/>
      <c r="D2008" s="12"/>
      <c r="E2008" s="3"/>
      <c r="F2008" s="2"/>
      <c r="G2008" s="2"/>
      <c r="H2008" s="2"/>
      <c r="I2008" s="2"/>
      <c r="J2008" s="2"/>
      <c r="K2008" s="2"/>
      <c r="L2008" s="2"/>
      <c r="N2008" s="2"/>
    </row>
    <row r="2009" spans="2:14" ht="12.5">
      <c r="B2009" s="11"/>
      <c r="C2009" s="2"/>
      <c r="D2009" s="12"/>
      <c r="E2009" s="3"/>
      <c r="F2009" s="2"/>
      <c r="G2009" s="2"/>
      <c r="H2009" s="2"/>
      <c r="I2009" s="2"/>
      <c r="J2009" s="2"/>
      <c r="K2009" s="2"/>
      <c r="L2009" s="2"/>
      <c r="N2009" s="2"/>
    </row>
    <row r="2010" spans="2:14" ht="12.5">
      <c r="B2010" s="11"/>
      <c r="C2010" s="2"/>
      <c r="D2010" s="12"/>
      <c r="E2010" s="3"/>
      <c r="F2010" s="2"/>
      <c r="G2010" s="2"/>
      <c r="H2010" s="2"/>
      <c r="I2010" s="2"/>
      <c r="J2010" s="2"/>
      <c r="K2010" s="2"/>
      <c r="L2010" s="2"/>
      <c r="N2010" s="2"/>
    </row>
    <row r="2011" spans="2:14" ht="12.5">
      <c r="B2011" s="11"/>
      <c r="C2011" s="2"/>
      <c r="D2011" s="12"/>
      <c r="E2011" s="3"/>
      <c r="F2011" s="2"/>
      <c r="G2011" s="2"/>
      <c r="H2011" s="2"/>
      <c r="I2011" s="2"/>
      <c r="J2011" s="2"/>
      <c r="K2011" s="2"/>
      <c r="L2011" s="2"/>
      <c r="N2011" s="2"/>
    </row>
    <row r="2012" spans="2:14" ht="12.5">
      <c r="B2012" s="11"/>
      <c r="C2012" s="2"/>
      <c r="D2012" s="12"/>
      <c r="E2012" s="3"/>
      <c r="F2012" s="2"/>
      <c r="G2012" s="2"/>
      <c r="H2012" s="2"/>
      <c r="I2012" s="2"/>
      <c r="J2012" s="2"/>
      <c r="K2012" s="2"/>
      <c r="L2012" s="2"/>
      <c r="N2012" s="2"/>
    </row>
    <row r="2013" spans="2:14" ht="12.5">
      <c r="B2013" s="11"/>
      <c r="C2013" s="2"/>
      <c r="D2013" s="12"/>
      <c r="E2013" s="3"/>
      <c r="F2013" s="2"/>
      <c r="G2013" s="2"/>
      <c r="H2013" s="2"/>
      <c r="I2013" s="2"/>
      <c r="J2013" s="2"/>
      <c r="K2013" s="2"/>
      <c r="L2013" s="2"/>
      <c r="N2013" s="2"/>
    </row>
    <row r="2014" spans="2:14" ht="12.5">
      <c r="B2014" s="11"/>
      <c r="C2014" s="2"/>
      <c r="D2014" s="12"/>
      <c r="E2014" s="3"/>
      <c r="F2014" s="2"/>
      <c r="G2014" s="2"/>
      <c r="H2014" s="2"/>
      <c r="I2014" s="2"/>
      <c r="J2014" s="2"/>
      <c r="K2014" s="2"/>
      <c r="L2014" s="2"/>
      <c r="N2014" s="2"/>
    </row>
    <row r="2015" spans="2:14" ht="12.5">
      <c r="B2015" s="11"/>
      <c r="C2015" s="2"/>
      <c r="D2015" s="12"/>
      <c r="E2015" s="3"/>
      <c r="F2015" s="2"/>
      <c r="G2015" s="2"/>
      <c r="H2015" s="2"/>
      <c r="I2015" s="2"/>
      <c r="J2015" s="2"/>
      <c r="K2015" s="2"/>
      <c r="L2015" s="2"/>
      <c r="N2015" s="2"/>
    </row>
    <row r="2016" spans="2:14" ht="12.5">
      <c r="B2016" s="11"/>
      <c r="C2016" s="2"/>
      <c r="D2016" s="12"/>
      <c r="E2016" s="3"/>
      <c r="F2016" s="2"/>
      <c r="G2016" s="2"/>
      <c r="H2016" s="2"/>
      <c r="I2016" s="2"/>
      <c r="J2016" s="2"/>
      <c r="K2016" s="2"/>
      <c r="L2016" s="2"/>
      <c r="N2016" s="2"/>
    </row>
    <row r="2017" spans="2:14" ht="12.5">
      <c r="B2017" s="11"/>
      <c r="C2017" s="2"/>
      <c r="D2017" s="12"/>
      <c r="E2017" s="3"/>
      <c r="F2017" s="2"/>
      <c r="G2017" s="2"/>
      <c r="H2017" s="2"/>
      <c r="I2017" s="2"/>
      <c r="J2017" s="2"/>
      <c r="K2017" s="2"/>
      <c r="L2017" s="2"/>
      <c r="N2017" s="2"/>
    </row>
    <row r="2018" spans="2:14" ht="12.5">
      <c r="B2018" s="11"/>
      <c r="C2018" s="2"/>
      <c r="D2018" s="12"/>
      <c r="E2018" s="3"/>
      <c r="F2018" s="2"/>
      <c r="G2018" s="2"/>
      <c r="H2018" s="2"/>
      <c r="I2018" s="2"/>
      <c r="J2018" s="2"/>
      <c r="K2018" s="2"/>
      <c r="L2018" s="2"/>
      <c r="N2018" s="2"/>
    </row>
    <row r="2019" spans="2:14" ht="12.5">
      <c r="B2019" s="11"/>
      <c r="C2019" s="2"/>
      <c r="D2019" s="12"/>
      <c r="E2019" s="3"/>
      <c r="F2019" s="2"/>
      <c r="G2019" s="2"/>
      <c r="H2019" s="2"/>
      <c r="I2019" s="2"/>
      <c r="J2019" s="2"/>
      <c r="K2019" s="2"/>
      <c r="L2019" s="2"/>
      <c r="N2019" s="2"/>
    </row>
    <row r="2020" spans="2:14" ht="12.5">
      <c r="B2020" s="11"/>
      <c r="C2020" s="2"/>
      <c r="D2020" s="12"/>
      <c r="E2020" s="3"/>
      <c r="F2020" s="2"/>
      <c r="G2020" s="2"/>
      <c r="H2020" s="2"/>
      <c r="I2020" s="2"/>
      <c r="J2020" s="2"/>
      <c r="K2020" s="2"/>
      <c r="L2020" s="2"/>
      <c r="N2020" s="2"/>
    </row>
    <row r="2021" spans="2:14" ht="12.5">
      <c r="B2021" s="11"/>
      <c r="C2021" s="2"/>
      <c r="D2021" s="12"/>
      <c r="E2021" s="3"/>
      <c r="F2021" s="2"/>
      <c r="G2021" s="2"/>
      <c r="H2021" s="2"/>
      <c r="I2021" s="2"/>
      <c r="J2021" s="2"/>
      <c r="K2021" s="2"/>
      <c r="L2021" s="2"/>
      <c r="N2021" s="2"/>
    </row>
    <row r="2022" spans="2:14" ht="12.5">
      <c r="B2022" s="11"/>
      <c r="C2022" s="2"/>
      <c r="D2022" s="12"/>
      <c r="E2022" s="3"/>
      <c r="F2022" s="2"/>
      <c r="G2022" s="2"/>
      <c r="H2022" s="2"/>
      <c r="I2022" s="2"/>
      <c r="J2022" s="2"/>
      <c r="K2022" s="2"/>
      <c r="L2022" s="2"/>
      <c r="N2022" s="2"/>
    </row>
    <row r="2023" spans="2:14" ht="12.5">
      <c r="B2023" s="11"/>
      <c r="C2023" s="2"/>
      <c r="D2023" s="12"/>
      <c r="E2023" s="3"/>
      <c r="F2023" s="2"/>
      <c r="G2023" s="2"/>
      <c r="H2023" s="2"/>
      <c r="I2023" s="2"/>
      <c r="J2023" s="2"/>
      <c r="K2023" s="2"/>
      <c r="L2023" s="2"/>
      <c r="N2023" s="2"/>
    </row>
    <row r="2024" spans="2:14" ht="12.5">
      <c r="B2024" s="11"/>
      <c r="C2024" s="2"/>
      <c r="D2024" s="12"/>
      <c r="E2024" s="3"/>
      <c r="F2024" s="2"/>
      <c r="G2024" s="2"/>
      <c r="H2024" s="2"/>
      <c r="I2024" s="2"/>
      <c r="J2024" s="2"/>
      <c r="K2024" s="2"/>
      <c r="L2024" s="2"/>
      <c r="N2024" s="2"/>
    </row>
    <row r="2025" spans="2:14" ht="12.5">
      <c r="B2025" s="11"/>
      <c r="C2025" s="2"/>
      <c r="D2025" s="12"/>
      <c r="E2025" s="3"/>
      <c r="F2025" s="2"/>
      <c r="G2025" s="2"/>
      <c r="H2025" s="2"/>
      <c r="I2025" s="2"/>
      <c r="J2025" s="2"/>
      <c r="K2025" s="2"/>
      <c r="L2025" s="2"/>
      <c r="N2025" s="2"/>
    </row>
    <row r="2026" spans="2:14" ht="12.5">
      <c r="B2026" s="11"/>
      <c r="C2026" s="2"/>
      <c r="D2026" s="12"/>
      <c r="E2026" s="3"/>
      <c r="F2026" s="2"/>
      <c r="G2026" s="2"/>
      <c r="H2026" s="2"/>
      <c r="I2026" s="2"/>
      <c r="J2026" s="2"/>
      <c r="K2026" s="2"/>
      <c r="L2026" s="2"/>
      <c r="N2026" s="2"/>
    </row>
    <row r="2027" spans="2:14" ht="12.5">
      <c r="B2027" s="11"/>
      <c r="C2027" s="2"/>
      <c r="D2027" s="12"/>
      <c r="E2027" s="3"/>
      <c r="F2027" s="2"/>
      <c r="G2027" s="2"/>
      <c r="H2027" s="2"/>
      <c r="I2027" s="2"/>
      <c r="J2027" s="2"/>
      <c r="K2027" s="2"/>
      <c r="L2027" s="2"/>
      <c r="N2027" s="2"/>
    </row>
    <row r="2028" spans="2:14" ht="12.5">
      <c r="B2028" s="11"/>
      <c r="C2028" s="2"/>
      <c r="D2028" s="12"/>
      <c r="E2028" s="3"/>
      <c r="F2028" s="2"/>
      <c r="G2028" s="2"/>
      <c r="H2028" s="2"/>
      <c r="I2028" s="2"/>
      <c r="J2028" s="2"/>
      <c r="K2028" s="2"/>
      <c r="L2028" s="2"/>
      <c r="N2028" s="2"/>
    </row>
    <row r="2029" spans="2:14" ht="12.5">
      <c r="B2029" s="11"/>
      <c r="C2029" s="2"/>
      <c r="D2029" s="12"/>
      <c r="E2029" s="3"/>
      <c r="F2029" s="2"/>
      <c r="G2029" s="2"/>
      <c r="H2029" s="2"/>
      <c r="I2029" s="2"/>
      <c r="J2029" s="2"/>
      <c r="K2029" s="2"/>
      <c r="L2029" s="2"/>
      <c r="N2029" s="2"/>
    </row>
    <row r="2030" spans="2:14" ht="12.5">
      <c r="B2030" s="11"/>
      <c r="C2030" s="2"/>
      <c r="D2030" s="12"/>
      <c r="E2030" s="3"/>
      <c r="F2030" s="2"/>
      <c r="G2030" s="2"/>
      <c r="H2030" s="2"/>
      <c r="I2030" s="2"/>
      <c r="J2030" s="2"/>
      <c r="K2030" s="2"/>
      <c r="L2030" s="2"/>
      <c r="N2030" s="2"/>
    </row>
    <row r="2031" spans="2:14" ht="12.5">
      <c r="B2031" s="11"/>
      <c r="C2031" s="2"/>
      <c r="D2031" s="12"/>
      <c r="E2031" s="3"/>
      <c r="F2031" s="2"/>
      <c r="G2031" s="2"/>
      <c r="H2031" s="2"/>
      <c r="I2031" s="2"/>
      <c r="J2031" s="2"/>
      <c r="K2031" s="2"/>
      <c r="L2031" s="2"/>
      <c r="N2031" s="2"/>
    </row>
    <row r="2032" spans="2:14" ht="12.5">
      <c r="B2032" s="11"/>
      <c r="C2032" s="2"/>
      <c r="D2032" s="12"/>
      <c r="E2032" s="3"/>
      <c r="F2032" s="2"/>
      <c r="G2032" s="2"/>
      <c r="H2032" s="2"/>
      <c r="I2032" s="2"/>
      <c r="J2032" s="2"/>
      <c r="K2032" s="2"/>
      <c r="L2032" s="2"/>
      <c r="N2032" s="2"/>
    </row>
    <row r="2033" spans="2:14" ht="12.5">
      <c r="B2033" s="11"/>
      <c r="C2033" s="2"/>
      <c r="D2033" s="12"/>
      <c r="E2033" s="3"/>
      <c r="F2033" s="2"/>
      <c r="G2033" s="2"/>
      <c r="H2033" s="2"/>
      <c r="I2033" s="2"/>
      <c r="J2033" s="2"/>
      <c r="K2033" s="2"/>
      <c r="L2033" s="2"/>
      <c r="N2033" s="2"/>
    </row>
    <row r="2034" spans="2:14" ht="12.5">
      <c r="B2034" s="11"/>
      <c r="C2034" s="2"/>
      <c r="D2034" s="12"/>
      <c r="E2034" s="3"/>
      <c r="F2034" s="2"/>
      <c r="G2034" s="2"/>
      <c r="H2034" s="2"/>
      <c r="I2034" s="2"/>
      <c r="J2034" s="2"/>
      <c r="K2034" s="2"/>
      <c r="L2034" s="2"/>
      <c r="N2034" s="2"/>
    </row>
    <row r="2035" spans="2:14" ht="12.5">
      <c r="B2035" s="11"/>
      <c r="C2035" s="2"/>
      <c r="D2035" s="12"/>
      <c r="E2035" s="3"/>
      <c r="F2035" s="2"/>
      <c r="G2035" s="2"/>
      <c r="H2035" s="2"/>
      <c r="I2035" s="2"/>
      <c r="J2035" s="2"/>
      <c r="K2035" s="2"/>
      <c r="L2035" s="2"/>
      <c r="N2035" s="2"/>
    </row>
    <row r="2036" spans="2:14" ht="12.5">
      <c r="B2036" s="11"/>
      <c r="C2036" s="2"/>
      <c r="D2036" s="12"/>
      <c r="E2036" s="3"/>
      <c r="F2036" s="2"/>
      <c r="G2036" s="2"/>
      <c r="H2036" s="2"/>
      <c r="I2036" s="2"/>
      <c r="J2036" s="2"/>
      <c r="K2036" s="2"/>
      <c r="L2036" s="2"/>
      <c r="N2036" s="2"/>
    </row>
    <row r="2037" spans="2:14" ht="12.5">
      <c r="B2037" s="11"/>
      <c r="C2037" s="2"/>
      <c r="D2037" s="12"/>
      <c r="E2037" s="3"/>
      <c r="F2037" s="2"/>
      <c r="G2037" s="2"/>
      <c r="H2037" s="2"/>
      <c r="I2037" s="2"/>
      <c r="J2037" s="2"/>
      <c r="K2037" s="2"/>
      <c r="L2037" s="2"/>
      <c r="N2037" s="2"/>
    </row>
    <row r="2038" spans="2:14" ht="12.5">
      <c r="B2038" s="11"/>
      <c r="C2038" s="2"/>
      <c r="D2038" s="12"/>
      <c r="E2038" s="3"/>
      <c r="F2038" s="2"/>
      <c r="G2038" s="2"/>
      <c r="H2038" s="2"/>
      <c r="I2038" s="2"/>
      <c r="J2038" s="2"/>
      <c r="K2038" s="2"/>
      <c r="L2038" s="2"/>
      <c r="N2038" s="2"/>
    </row>
    <row r="2039" spans="2:14" ht="12.5">
      <c r="B2039" s="11"/>
      <c r="C2039" s="2"/>
      <c r="D2039" s="12"/>
      <c r="E2039" s="3"/>
      <c r="F2039" s="2"/>
      <c r="G2039" s="2"/>
      <c r="H2039" s="2"/>
      <c r="I2039" s="2"/>
      <c r="J2039" s="2"/>
      <c r="K2039" s="2"/>
      <c r="L2039" s="2"/>
      <c r="N2039" s="2"/>
    </row>
    <row r="2040" spans="2:14" ht="12.5">
      <c r="B2040" s="11"/>
      <c r="C2040" s="2"/>
      <c r="D2040" s="12"/>
      <c r="E2040" s="3"/>
      <c r="F2040" s="2"/>
      <c r="G2040" s="2"/>
      <c r="H2040" s="2"/>
      <c r="I2040" s="2"/>
      <c r="J2040" s="2"/>
      <c r="K2040" s="2"/>
      <c r="L2040" s="2"/>
      <c r="N2040" s="2"/>
    </row>
    <row r="2041" spans="2:14" ht="12.5">
      <c r="B2041" s="11"/>
      <c r="C2041" s="2"/>
      <c r="D2041" s="12"/>
      <c r="E2041" s="3"/>
      <c r="F2041" s="2"/>
      <c r="G2041" s="2"/>
      <c r="H2041" s="2"/>
      <c r="I2041" s="2"/>
      <c r="J2041" s="2"/>
      <c r="K2041" s="2"/>
      <c r="L2041" s="2"/>
      <c r="N2041" s="2"/>
    </row>
    <row r="2042" spans="2:14" ht="12.5">
      <c r="B2042" s="11"/>
      <c r="C2042" s="2"/>
      <c r="D2042" s="12"/>
      <c r="E2042" s="3"/>
      <c r="F2042" s="2"/>
      <c r="G2042" s="2"/>
      <c r="H2042" s="2"/>
      <c r="I2042" s="2"/>
      <c r="J2042" s="2"/>
      <c r="K2042" s="2"/>
      <c r="L2042" s="2"/>
      <c r="N2042" s="2"/>
    </row>
    <row r="2043" spans="2:14" ht="12.5">
      <c r="B2043" s="11"/>
      <c r="C2043" s="2"/>
      <c r="D2043" s="12"/>
      <c r="E2043" s="3"/>
      <c r="F2043" s="2"/>
      <c r="G2043" s="2"/>
      <c r="H2043" s="2"/>
      <c r="I2043" s="2"/>
      <c r="J2043" s="2"/>
      <c r="K2043" s="2"/>
      <c r="L2043" s="2"/>
      <c r="N2043" s="2"/>
    </row>
    <row r="2044" spans="2:14" ht="12.5">
      <c r="B2044" s="11"/>
      <c r="C2044" s="2"/>
      <c r="D2044" s="12"/>
      <c r="E2044" s="3"/>
      <c r="F2044" s="2"/>
      <c r="G2044" s="2"/>
      <c r="H2044" s="2"/>
      <c r="I2044" s="2"/>
      <c r="J2044" s="2"/>
      <c r="K2044" s="2"/>
      <c r="L2044" s="2"/>
      <c r="N2044" s="2"/>
    </row>
    <row r="2045" spans="2:14" ht="12.5">
      <c r="B2045" s="11"/>
      <c r="C2045" s="2"/>
      <c r="D2045" s="12"/>
      <c r="E2045" s="3"/>
      <c r="F2045" s="2"/>
      <c r="G2045" s="2"/>
      <c r="H2045" s="2"/>
      <c r="I2045" s="2"/>
      <c r="J2045" s="2"/>
      <c r="K2045" s="2"/>
      <c r="L2045" s="2"/>
      <c r="N2045" s="2"/>
    </row>
    <row r="2046" spans="2:14" ht="12.5">
      <c r="B2046" s="11"/>
      <c r="C2046" s="2"/>
      <c r="D2046" s="12"/>
      <c r="E2046" s="3"/>
      <c r="F2046" s="2"/>
      <c r="G2046" s="2"/>
      <c r="H2046" s="2"/>
      <c r="I2046" s="2"/>
      <c r="J2046" s="2"/>
      <c r="K2046" s="2"/>
      <c r="L2046" s="2"/>
      <c r="N2046" s="2"/>
    </row>
    <row r="2047" spans="2:14" ht="12.5">
      <c r="B2047" s="11"/>
      <c r="C2047" s="2"/>
      <c r="D2047" s="12"/>
      <c r="E2047" s="3"/>
      <c r="F2047" s="2"/>
      <c r="G2047" s="2"/>
      <c r="H2047" s="2"/>
      <c r="I2047" s="2"/>
      <c r="J2047" s="2"/>
      <c r="K2047" s="2"/>
      <c r="L2047" s="2"/>
      <c r="N2047" s="2"/>
    </row>
    <row r="2048" spans="2:14" ht="12.5">
      <c r="B2048" s="11"/>
      <c r="C2048" s="2"/>
      <c r="D2048" s="12"/>
      <c r="E2048" s="3"/>
      <c r="F2048" s="2"/>
      <c r="G2048" s="2"/>
      <c r="H2048" s="2"/>
      <c r="I2048" s="2"/>
      <c r="J2048" s="2"/>
      <c r="K2048" s="2"/>
      <c r="L2048" s="2"/>
      <c r="N2048" s="2"/>
    </row>
    <row r="2049" spans="2:14" ht="12.5">
      <c r="B2049" s="11"/>
      <c r="C2049" s="2"/>
      <c r="D2049" s="12"/>
      <c r="E2049" s="3"/>
      <c r="F2049" s="2"/>
      <c r="G2049" s="2"/>
      <c r="H2049" s="2"/>
      <c r="I2049" s="2"/>
      <c r="J2049" s="2"/>
      <c r="K2049" s="2"/>
      <c r="L2049" s="2"/>
      <c r="N2049" s="2"/>
    </row>
    <row r="2050" spans="2:14" ht="12.5">
      <c r="B2050" s="11"/>
      <c r="C2050" s="2"/>
      <c r="D2050" s="12"/>
      <c r="E2050" s="3"/>
      <c r="F2050" s="2"/>
      <c r="G2050" s="2"/>
      <c r="H2050" s="2"/>
      <c r="I2050" s="2"/>
      <c r="J2050" s="2"/>
      <c r="K2050" s="2"/>
      <c r="L2050" s="2"/>
      <c r="N2050" s="2"/>
    </row>
    <row r="2051" spans="2:14" ht="12.5">
      <c r="B2051" s="11"/>
      <c r="C2051" s="2"/>
      <c r="D2051" s="12"/>
      <c r="E2051" s="3"/>
      <c r="F2051" s="2"/>
      <c r="G2051" s="2"/>
      <c r="H2051" s="2"/>
      <c r="I2051" s="2"/>
      <c r="J2051" s="2"/>
      <c r="K2051" s="2"/>
      <c r="L2051" s="2"/>
      <c r="N2051" s="2"/>
    </row>
    <row r="2052" spans="2:14" ht="12.5">
      <c r="B2052" s="11"/>
      <c r="C2052" s="2"/>
      <c r="D2052" s="12"/>
      <c r="E2052" s="3"/>
      <c r="F2052" s="2"/>
      <c r="G2052" s="2"/>
      <c r="H2052" s="2"/>
      <c r="I2052" s="2"/>
      <c r="J2052" s="2"/>
      <c r="K2052" s="2"/>
      <c r="L2052" s="2"/>
      <c r="N2052" s="2"/>
    </row>
    <row r="2053" spans="2:14" ht="12.5">
      <c r="B2053" s="11"/>
      <c r="C2053" s="2"/>
      <c r="D2053" s="12"/>
      <c r="E2053" s="3"/>
      <c r="F2053" s="2"/>
      <c r="G2053" s="2"/>
      <c r="H2053" s="2"/>
      <c r="I2053" s="2"/>
      <c r="J2053" s="2"/>
      <c r="K2053" s="2"/>
      <c r="L2053" s="2"/>
      <c r="N2053" s="2"/>
    </row>
    <row r="2054" spans="2:14" ht="12.5">
      <c r="B2054" s="11"/>
      <c r="C2054" s="2"/>
      <c r="D2054" s="12"/>
      <c r="E2054" s="3"/>
      <c r="F2054" s="2"/>
      <c r="G2054" s="2"/>
      <c r="H2054" s="2"/>
      <c r="I2054" s="2"/>
      <c r="J2054" s="2"/>
      <c r="K2054" s="2"/>
      <c r="L2054" s="2"/>
      <c r="N2054" s="2"/>
    </row>
    <row r="2055" spans="2:14" ht="12.5">
      <c r="B2055" s="11"/>
      <c r="C2055" s="2"/>
      <c r="D2055" s="12"/>
      <c r="E2055" s="3"/>
      <c r="F2055" s="2"/>
      <c r="G2055" s="2"/>
      <c r="H2055" s="2"/>
      <c r="I2055" s="2"/>
      <c r="J2055" s="2"/>
      <c r="K2055" s="2"/>
      <c r="L2055" s="2"/>
      <c r="N2055" s="2"/>
    </row>
    <row r="2056" spans="2:14" ht="12.5">
      <c r="B2056" s="11"/>
      <c r="C2056" s="2"/>
      <c r="D2056" s="12"/>
      <c r="E2056" s="3"/>
      <c r="F2056" s="2"/>
      <c r="G2056" s="2"/>
      <c r="H2056" s="2"/>
      <c r="I2056" s="2"/>
      <c r="J2056" s="2"/>
      <c r="K2056" s="2"/>
      <c r="L2056" s="2"/>
      <c r="N2056" s="2"/>
    </row>
    <row r="2057" spans="2:14" ht="12.5">
      <c r="B2057" s="11"/>
      <c r="C2057" s="2"/>
      <c r="D2057" s="12"/>
      <c r="E2057" s="3"/>
      <c r="F2057" s="2"/>
      <c r="G2057" s="2"/>
      <c r="H2057" s="2"/>
      <c r="I2057" s="2"/>
      <c r="J2057" s="2"/>
      <c r="K2057" s="2"/>
      <c r="L2057" s="2"/>
      <c r="N2057" s="2"/>
    </row>
    <row r="2058" spans="2:14" ht="12.5">
      <c r="B2058" s="11"/>
      <c r="C2058" s="2"/>
      <c r="D2058" s="12"/>
      <c r="E2058" s="3"/>
      <c r="F2058" s="2"/>
      <c r="G2058" s="2"/>
      <c r="H2058" s="2"/>
      <c r="I2058" s="2"/>
      <c r="J2058" s="2"/>
      <c r="K2058" s="2"/>
      <c r="L2058" s="2"/>
      <c r="N2058" s="2"/>
    </row>
    <row r="2059" spans="2:14" ht="12.5">
      <c r="B2059" s="11"/>
      <c r="C2059" s="2"/>
      <c r="D2059" s="12"/>
      <c r="E2059" s="3"/>
      <c r="F2059" s="2"/>
      <c r="G2059" s="2"/>
      <c r="H2059" s="2"/>
      <c r="I2059" s="2"/>
      <c r="J2059" s="2"/>
      <c r="K2059" s="2"/>
      <c r="L2059" s="2"/>
      <c r="N2059" s="2"/>
    </row>
    <row r="2060" spans="2:14" ht="12.5">
      <c r="B2060" s="11"/>
      <c r="C2060" s="2"/>
      <c r="D2060" s="12"/>
      <c r="E2060" s="3"/>
      <c r="F2060" s="2"/>
      <c r="G2060" s="2"/>
      <c r="H2060" s="2"/>
      <c r="I2060" s="2"/>
      <c r="J2060" s="2"/>
      <c r="K2060" s="2"/>
      <c r="L2060" s="2"/>
      <c r="N2060" s="2"/>
    </row>
    <row r="2061" spans="2:14" ht="12.5">
      <c r="I2061" s="2"/>
      <c r="J2061" s="2"/>
      <c r="K2061" s="2"/>
      <c r="L2061" s="2"/>
      <c r="N2061" s="2"/>
    </row>
    <row r="2062" spans="2:14" ht="12.5">
      <c r="I2062" s="2"/>
      <c r="J2062" s="2"/>
      <c r="K2062" s="2"/>
      <c r="L2062" s="2"/>
      <c r="N2062" s="2"/>
    </row>
    <row r="2063" spans="2:14" ht="12.5">
      <c r="D2063">
        <f>B105-B77</f>
        <v>212</v>
      </c>
      <c r="I2063" s="2"/>
      <c r="J2063" s="2"/>
      <c r="K2063" s="2"/>
      <c r="L2063" s="2"/>
      <c r="N2063" s="2"/>
    </row>
    <row r="2064" spans="2:14" ht="12.5">
      <c r="D2064">
        <f>B178-B105</f>
        <v>366</v>
      </c>
      <c r="I2064" s="2"/>
      <c r="J2064" s="2"/>
      <c r="K2064" s="2"/>
      <c r="L2064" s="2"/>
      <c r="N2064" s="2"/>
    </row>
    <row r="2065" spans="2:14" ht="12.5">
      <c r="D2065">
        <f>B326-B178</f>
        <v>439</v>
      </c>
      <c r="I2065" s="2"/>
      <c r="J2065" s="2"/>
      <c r="K2065" s="2"/>
      <c r="L2065" s="2"/>
      <c r="N2065" s="2"/>
    </row>
    <row r="2066" spans="2:14" ht="12.5">
      <c r="D2066">
        <f>B454-B326</f>
        <v>211</v>
      </c>
      <c r="I2066" s="2"/>
      <c r="J2066" s="2"/>
      <c r="K2066" s="2"/>
      <c r="L2066" s="2"/>
      <c r="N2066" s="2"/>
    </row>
    <row r="2067" spans="2:14" ht="12.5">
      <c r="D2067">
        <f>B1091-B454</f>
        <v>435</v>
      </c>
      <c r="I2067" s="2"/>
      <c r="J2067" s="2"/>
      <c r="K2067" s="2"/>
      <c r="L2067" s="2"/>
      <c r="N2067" s="2"/>
    </row>
    <row r="2068" spans="2:14" ht="12.5">
      <c r="I2068" s="2"/>
      <c r="J2068" s="2"/>
      <c r="K2068" s="2"/>
      <c r="L2068" s="2"/>
      <c r="N2068" s="2"/>
    </row>
    <row r="2069" spans="2:14" ht="12.5">
      <c r="I2069" s="2"/>
      <c r="J2069" s="2"/>
      <c r="K2069" s="2"/>
      <c r="L2069" s="2"/>
      <c r="N2069" s="2"/>
    </row>
    <row r="2070" spans="2:14" ht="12.5">
      <c r="I2070" s="2"/>
      <c r="J2070" s="2"/>
      <c r="K2070" s="2"/>
      <c r="L2070" s="2"/>
      <c r="N2070" s="2"/>
    </row>
    <row r="2071" spans="2:14" ht="12.5">
      <c r="I2071" s="2"/>
      <c r="J2071" s="2"/>
      <c r="K2071" s="2"/>
      <c r="L2071" s="2"/>
      <c r="N2071" s="2"/>
    </row>
    <row r="2072" spans="2:14" ht="12.5">
      <c r="I2072" s="2"/>
      <c r="J2072" s="2"/>
      <c r="K2072" s="2"/>
      <c r="L2072" s="2"/>
      <c r="N2072" s="2"/>
    </row>
    <row r="2073" spans="2:14" ht="12.5">
      <c r="I2073" s="2"/>
      <c r="J2073" s="2"/>
      <c r="K2073" s="2"/>
      <c r="L2073" s="2"/>
      <c r="N2073" s="2"/>
    </row>
    <row r="2074" spans="2:14" ht="12.5">
      <c r="I2074" s="2"/>
      <c r="J2074" s="2"/>
      <c r="K2074" s="2"/>
      <c r="L2074" s="2"/>
      <c r="N2074" s="2"/>
    </row>
    <row r="2075" spans="2:14" ht="12.5">
      <c r="I2075" s="2"/>
      <c r="J2075" s="2"/>
      <c r="K2075" s="2"/>
      <c r="L2075" s="2"/>
      <c r="N2075" s="2"/>
    </row>
    <row r="2076" spans="2:14" ht="12.5">
      <c r="I2076" s="2"/>
      <c r="J2076" s="2"/>
      <c r="K2076" s="2"/>
      <c r="L2076" s="2"/>
      <c r="N2076" s="2"/>
    </row>
    <row r="2077" spans="2:14" ht="12.5">
      <c r="I2077" s="2"/>
      <c r="J2077" s="2"/>
      <c r="K2077" s="2"/>
      <c r="L2077" s="2"/>
      <c r="N2077" s="2"/>
    </row>
    <row r="2078" spans="2:14" ht="12.5">
      <c r="B2078" s="11"/>
      <c r="C2078" s="2"/>
      <c r="D2078" s="12"/>
      <c r="E2078" s="3"/>
      <c r="F2078" s="2"/>
      <c r="G2078" s="2"/>
      <c r="H2078" s="2"/>
      <c r="I2078" s="2"/>
      <c r="J2078" s="2"/>
      <c r="K2078" s="2"/>
      <c r="L2078" s="2"/>
      <c r="N2078" s="2"/>
    </row>
    <row r="2079" spans="2:14" ht="12.5">
      <c r="B2079" s="11"/>
      <c r="C2079" s="2"/>
      <c r="D2079" s="12"/>
      <c r="E2079" s="3"/>
      <c r="F2079" s="2"/>
      <c r="G2079" s="2"/>
      <c r="H2079" s="2"/>
      <c r="I2079" s="2"/>
      <c r="J2079" s="2"/>
      <c r="K2079" s="2"/>
      <c r="L2079" s="2"/>
      <c r="N2079" s="2"/>
    </row>
    <row r="2080" spans="2:14" ht="12.5">
      <c r="B2080" s="11"/>
      <c r="C2080" s="2"/>
      <c r="D2080" s="12"/>
      <c r="E2080" s="3"/>
      <c r="F2080" s="2"/>
      <c r="G2080" s="2"/>
      <c r="H2080" s="2"/>
      <c r="I2080" s="2"/>
      <c r="J2080" s="2"/>
      <c r="K2080" s="2"/>
      <c r="L2080" s="2"/>
      <c r="N2080" s="2"/>
    </row>
    <row r="2081" spans="2:14" ht="12.5">
      <c r="B2081" s="11"/>
      <c r="C2081" s="2"/>
      <c r="D2081" s="12"/>
      <c r="E2081" s="3"/>
      <c r="F2081" s="2"/>
      <c r="G2081" s="2"/>
      <c r="H2081" s="2"/>
      <c r="I2081" s="2"/>
      <c r="J2081" s="2"/>
      <c r="K2081" s="2"/>
      <c r="L2081" s="2"/>
      <c r="N2081" s="2"/>
    </row>
    <row r="2082" spans="2:14" ht="12.5">
      <c r="B2082" s="11"/>
      <c r="C2082" s="2"/>
      <c r="D2082" s="12"/>
      <c r="E2082" s="3"/>
      <c r="F2082" s="2"/>
      <c r="G2082" s="2"/>
      <c r="H2082" s="2"/>
      <c r="I2082" s="2"/>
      <c r="J2082" s="2"/>
      <c r="K2082" s="2"/>
      <c r="L2082" s="2"/>
      <c r="N2082" s="2"/>
    </row>
    <row r="2083" spans="2:14" ht="12.5">
      <c r="B2083" s="11"/>
      <c r="C2083" s="2"/>
      <c r="D2083" s="12"/>
      <c r="E2083" s="3"/>
      <c r="F2083" s="2"/>
      <c r="G2083" s="2"/>
      <c r="H2083" s="2"/>
      <c r="I2083" s="2"/>
      <c r="J2083" s="2"/>
      <c r="K2083" s="2"/>
      <c r="L2083" s="2"/>
      <c r="N2083" s="2"/>
    </row>
    <row r="2084" spans="2:14" ht="12.5">
      <c r="B2084" s="11"/>
      <c r="C2084" s="2"/>
      <c r="D2084" s="12"/>
      <c r="E2084" s="3"/>
      <c r="F2084" s="2"/>
      <c r="G2084" s="2"/>
      <c r="H2084" s="2"/>
      <c r="I2084" s="2"/>
      <c r="J2084" s="2"/>
      <c r="K2084" s="2"/>
      <c r="L2084" s="2"/>
      <c r="N2084" s="2"/>
    </row>
    <row r="2085" spans="2:14" ht="12.5">
      <c r="B2085" s="11"/>
      <c r="C2085" s="2"/>
      <c r="D2085" s="12"/>
      <c r="E2085" s="3"/>
      <c r="F2085" s="2"/>
      <c r="G2085" s="2"/>
      <c r="H2085" s="2"/>
      <c r="I2085" s="2"/>
      <c r="J2085" s="2"/>
      <c r="K2085" s="2"/>
      <c r="L2085" s="2"/>
      <c r="N2085" s="2"/>
    </row>
    <row r="2086" spans="2:14" ht="12.5">
      <c r="B2086" s="11"/>
      <c r="C2086" s="2"/>
      <c r="D2086" s="12"/>
      <c r="E2086" s="3"/>
      <c r="F2086" s="2"/>
      <c r="G2086" s="2"/>
      <c r="H2086" s="2"/>
      <c r="I2086" s="2"/>
      <c r="J2086" s="2"/>
      <c r="K2086" s="2"/>
      <c r="L2086" s="2"/>
      <c r="N2086" s="2"/>
    </row>
    <row r="2087" spans="2:14" ht="12.5">
      <c r="B2087" s="11"/>
      <c r="C2087" s="2"/>
      <c r="D2087" s="12"/>
      <c r="E2087" s="3"/>
      <c r="F2087" s="2"/>
      <c r="G2087" s="2"/>
      <c r="H2087" s="2"/>
      <c r="I2087" s="2"/>
      <c r="J2087" s="2"/>
      <c r="K2087" s="2"/>
      <c r="L2087" s="2"/>
      <c r="N2087" s="2"/>
    </row>
    <row r="2088" spans="2:14" ht="12.5">
      <c r="B2088" s="11"/>
      <c r="C2088" s="2"/>
      <c r="D2088" s="12"/>
      <c r="E2088" s="3"/>
      <c r="F2088" s="2"/>
      <c r="G2088" s="2"/>
      <c r="H2088" s="2"/>
      <c r="I2088" s="2"/>
      <c r="J2088" s="2"/>
      <c r="K2088" s="2"/>
      <c r="L2088" s="2"/>
      <c r="N2088" s="2"/>
    </row>
    <row r="2089" spans="2:14" ht="12.5">
      <c r="B2089" s="11"/>
      <c r="C2089" s="2"/>
      <c r="D2089" s="12"/>
      <c r="E2089" s="3"/>
      <c r="F2089" s="2"/>
      <c r="G2089" s="2"/>
      <c r="H2089" s="2"/>
      <c r="I2089" s="2"/>
      <c r="J2089" s="2"/>
      <c r="K2089" s="2"/>
      <c r="L2089" s="2"/>
      <c r="N2089" s="2"/>
    </row>
    <row r="2090" spans="2:14" ht="12.5">
      <c r="B2090" s="11"/>
      <c r="C2090" s="2"/>
      <c r="D2090" s="12"/>
      <c r="E2090" s="3"/>
      <c r="F2090" s="2"/>
      <c r="G2090" s="2"/>
      <c r="H2090" s="2"/>
      <c r="I2090" s="2"/>
      <c r="J2090" s="2"/>
      <c r="K2090" s="2"/>
      <c r="L2090" s="2"/>
      <c r="N2090" s="2"/>
    </row>
    <row r="2091" spans="2:14" ht="12.5">
      <c r="B2091" s="11"/>
      <c r="C2091" s="2"/>
      <c r="D2091" s="12"/>
      <c r="E2091" s="3"/>
      <c r="F2091" s="2"/>
      <c r="G2091" s="2"/>
      <c r="H2091" s="2"/>
      <c r="I2091" s="2"/>
      <c r="J2091" s="2"/>
      <c r="K2091" s="2"/>
      <c r="L2091" s="2"/>
      <c r="N2091" s="2"/>
    </row>
    <row r="2092" spans="2:14" ht="12.5">
      <c r="B2092" s="11"/>
      <c r="C2092" s="2"/>
      <c r="D2092" s="12"/>
      <c r="E2092" s="3"/>
      <c r="F2092" s="2"/>
      <c r="G2092" s="2"/>
      <c r="H2092" s="2"/>
      <c r="I2092" s="2"/>
      <c r="J2092" s="2"/>
      <c r="K2092" s="2"/>
      <c r="L2092" s="2"/>
      <c r="N2092" s="2"/>
    </row>
    <row r="2093" spans="2:14" ht="12.5">
      <c r="B2093" s="11"/>
      <c r="C2093" s="2"/>
      <c r="D2093" s="12"/>
      <c r="E2093" s="3"/>
      <c r="F2093" s="2"/>
      <c r="G2093" s="2"/>
      <c r="H2093" s="2"/>
      <c r="I2093" s="2"/>
      <c r="J2093" s="2"/>
      <c r="K2093" s="2"/>
      <c r="L2093" s="2"/>
      <c r="N2093" s="2"/>
    </row>
    <row r="2094" spans="2:14" ht="12.5">
      <c r="B2094" s="11"/>
      <c r="C2094" s="2"/>
      <c r="D2094" s="12"/>
      <c r="E2094" s="3"/>
      <c r="F2094" s="2"/>
      <c r="G2094" s="2"/>
      <c r="H2094" s="2"/>
      <c r="I2094" s="2"/>
      <c r="J2094" s="2"/>
      <c r="K2094" s="2"/>
      <c r="L2094" s="2"/>
      <c r="N2094" s="2"/>
    </row>
    <row r="2095" spans="2:14" ht="12.5">
      <c r="B2095" s="11"/>
      <c r="C2095" s="2"/>
      <c r="D2095" s="12"/>
      <c r="E2095" s="3"/>
      <c r="F2095" s="2"/>
      <c r="G2095" s="2"/>
      <c r="H2095" s="2"/>
      <c r="I2095" s="2"/>
      <c r="J2095" s="2"/>
      <c r="K2095" s="2"/>
      <c r="L2095" s="2"/>
      <c r="N2095" s="2"/>
    </row>
    <row r="2096" spans="2:14" ht="12.5">
      <c r="B2096" s="11"/>
      <c r="C2096" s="2"/>
      <c r="D2096" s="12"/>
      <c r="E2096" s="3"/>
      <c r="F2096" s="2"/>
      <c r="G2096" s="2"/>
      <c r="H2096" s="2"/>
      <c r="I2096" s="2"/>
      <c r="J2096" s="2"/>
      <c r="K2096" s="2"/>
      <c r="L2096" s="2"/>
      <c r="N2096" s="2"/>
    </row>
    <row r="2097" spans="2:14" ht="12.5">
      <c r="B2097" s="11"/>
      <c r="C2097" s="2"/>
      <c r="D2097" s="12"/>
      <c r="E2097" s="3"/>
      <c r="F2097" s="2"/>
      <c r="G2097" s="2"/>
      <c r="H2097" s="2"/>
      <c r="I2097" s="2"/>
      <c r="J2097" s="2"/>
      <c r="K2097" s="2"/>
      <c r="L2097" s="2"/>
      <c r="N2097" s="2"/>
    </row>
    <row r="2098" spans="2:14" ht="12.5">
      <c r="B2098" s="11"/>
      <c r="C2098" s="2"/>
      <c r="D2098" s="12"/>
      <c r="E2098" s="3"/>
      <c r="F2098" s="2"/>
      <c r="G2098" s="2"/>
      <c r="H2098" s="2"/>
      <c r="I2098" s="2"/>
      <c r="J2098" s="2"/>
      <c r="K2098" s="2"/>
      <c r="L2098" s="2"/>
      <c r="N2098" s="2"/>
    </row>
    <row r="2099" spans="2:14" ht="12.5">
      <c r="B2099" s="11"/>
      <c r="C2099" s="2"/>
      <c r="D2099" s="12"/>
      <c r="E2099" s="3"/>
      <c r="F2099" s="2"/>
      <c r="G2099" s="2"/>
      <c r="H2099" s="2"/>
      <c r="I2099" s="2"/>
      <c r="J2099" s="2"/>
      <c r="K2099" s="2"/>
      <c r="L2099" s="2"/>
      <c r="N2099" s="2"/>
    </row>
    <row r="2100" spans="2:14" ht="12.5">
      <c r="B2100" s="11"/>
      <c r="C2100" s="2"/>
      <c r="D2100" s="12"/>
      <c r="E2100" s="3"/>
      <c r="F2100" s="2"/>
      <c r="G2100" s="2"/>
      <c r="H2100" s="2"/>
      <c r="I2100" s="2"/>
      <c r="J2100" s="2"/>
      <c r="K2100" s="2"/>
      <c r="L2100" s="2"/>
      <c r="N2100" s="2"/>
    </row>
    <row r="2101" spans="2:14" ht="12.5">
      <c r="B2101" s="11"/>
      <c r="C2101" s="2"/>
      <c r="D2101" s="12"/>
      <c r="E2101" s="3"/>
      <c r="F2101" s="2"/>
      <c r="G2101" s="2"/>
      <c r="H2101" s="2"/>
      <c r="I2101" s="2"/>
      <c r="J2101" s="2"/>
      <c r="K2101" s="2"/>
      <c r="L2101" s="2"/>
      <c r="N2101" s="2"/>
    </row>
    <row r="2102" spans="2:14" ht="12.5">
      <c r="B2102" s="11"/>
      <c r="C2102" s="2"/>
      <c r="D2102" s="12"/>
      <c r="E2102" s="3"/>
      <c r="F2102" s="2"/>
      <c r="G2102" s="2"/>
      <c r="H2102" s="2"/>
      <c r="I2102" s="2"/>
      <c r="J2102" s="2"/>
      <c r="K2102" s="2"/>
      <c r="L2102" s="2"/>
      <c r="N2102" s="2"/>
    </row>
    <row r="2103" spans="2:14" ht="12.5">
      <c r="B2103" s="11"/>
      <c r="C2103" s="2"/>
      <c r="D2103" s="12"/>
      <c r="E2103" s="3"/>
      <c r="F2103" s="2"/>
      <c r="G2103" s="2"/>
      <c r="H2103" s="2"/>
      <c r="I2103" s="2"/>
      <c r="J2103" s="2"/>
      <c r="K2103" s="2"/>
      <c r="L2103" s="2"/>
      <c r="N2103" s="2"/>
    </row>
    <row r="2104" spans="2:14" ht="12.5">
      <c r="B2104" s="11"/>
      <c r="C2104" s="2"/>
      <c r="D2104" s="12"/>
      <c r="E2104" s="3"/>
      <c r="F2104" s="2"/>
      <c r="G2104" s="2"/>
      <c r="H2104" s="2"/>
      <c r="I2104" s="2"/>
      <c r="J2104" s="2"/>
      <c r="K2104" s="2"/>
      <c r="L2104" s="2"/>
      <c r="N2104" s="2"/>
    </row>
    <row r="2105" spans="2:14" ht="12.5">
      <c r="B2105" s="11"/>
      <c r="C2105" s="2"/>
      <c r="D2105" s="12"/>
      <c r="E2105" s="3"/>
      <c r="F2105" s="2"/>
      <c r="G2105" s="2"/>
      <c r="H2105" s="2"/>
      <c r="I2105" s="2"/>
      <c r="J2105" s="2"/>
      <c r="K2105" s="2"/>
      <c r="L2105" s="2"/>
      <c r="N2105" s="2"/>
    </row>
    <row r="2106" spans="2:14" ht="12.5">
      <c r="B2106" s="11"/>
      <c r="C2106" s="2"/>
      <c r="D2106" s="12"/>
      <c r="E2106" s="3"/>
      <c r="F2106" s="2"/>
      <c r="G2106" s="2"/>
      <c r="H2106" s="2"/>
      <c r="I2106" s="2"/>
      <c r="J2106" s="2"/>
      <c r="K2106" s="2"/>
      <c r="L2106" s="2"/>
      <c r="N2106" s="2"/>
    </row>
    <row r="2107" spans="2:14" ht="12.5">
      <c r="B2107" s="11"/>
      <c r="C2107" s="2"/>
      <c r="D2107" s="12"/>
      <c r="E2107" s="3"/>
      <c r="F2107" s="2"/>
      <c r="G2107" s="2"/>
      <c r="H2107" s="2"/>
      <c r="I2107" s="2"/>
      <c r="J2107" s="2"/>
      <c r="K2107" s="2"/>
      <c r="L2107" s="2"/>
      <c r="N2107" s="2"/>
    </row>
    <row r="2108" spans="2:14" ht="12.5">
      <c r="B2108" s="11"/>
      <c r="C2108" s="2"/>
      <c r="D2108" s="12"/>
      <c r="E2108" s="3"/>
      <c r="F2108" s="2"/>
      <c r="G2108" s="2"/>
      <c r="H2108" s="2"/>
      <c r="I2108" s="2"/>
      <c r="J2108" s="2"/>
      <c r="K2108" s="2"/>
      <c r="L2108" s="2"/>
      <c r="N2108" s="2"/>
    </row>
    <row r="2109" spans="2:14" ht="12.5">
      <c r="B2109" s="11"/>
      <c r="C2109" s="2"/>
      <c r="D2109" s="12"/>
      <c r="E2109" s="3"/>
      <c r="F2109" s="2"/>
      <c r="G2109" s="2"/>
      <c r="H2109" s="2"/>
      <c r="I2109" s="2"/>
      <c r="J2109" s="2"/>
      <c r="K2109" s="2"/>
      <c r="L2109" s="2"/>
      <c r="N2109" s="2"/>
    </row>
    <row r="2110" spans="2:14" ht="12.5">
      <c r="B2110" s="11"/>
      <c r="C2110" s="2"/>
      <c r="D2110" s="12"/>
      <c r="E2110" s="3"/>
      <c r="F2110" s="2"/>
      <c r="G2110" s="2"/>
      <c r="H2110" s="2"/>
      <c r="I2110" s="2"/>
      <c r="J2110" s="2"/>
      <c r="K2110" s="2"/>
      <c r="L2110" s="2"/>
      <c r="N2110" s="2"/>
    </row>
    <row r="2111" spans="2:14" ht="12.5">
      <c r="B2111" s="11"/>
      <c r="C2111" s="2"/>
      <c r="D2111" s="12"/>
      <c r="E2111" s="3"/>
      <c r="F2111" s="2"/>
      <c r="G2111" s="2"/>
      <c r="H2111" s="2"/>
      <c r="I2111" s="2"/>
      <c r="J2111" s="2"/>
      <c r="K2111" s="2"/>
      <c r="L2111" s="2"/>
      <c r="N2111" s="2"/>
    </row>
    <row r="2112" spans="2:14" ht="12.5">
      <c r="B2112" s="11"/>
      <c r="C2112" s="2"/>
      <c r="D2112" s="12"/>
      <c r="E2112" s="3"/>
      <c r="F2112" s="2"/>
      <c r="G2112" s="2"/>
      <c r="H2112" s="2"/>
      <c r="I2112" s="2"/>
      <c r="J2112" s="2"/>
      <c r="K2112" s="2"/>
      <c r="L2112" s="2"/>
      <c r="N2112" s="2"/>
    </row>
    <row r="2113" spans="2:14" ht="12.5">
      <c r="B2113" s="11"/>
      <c r="C2113" s="2"/>
      <c r="D2113" s="12"/>
      <c r="E2113" s="3"/>
      <c r="F2113" s="2"/>
      <c r="G2113" s="2"/>
      <c r="H2113" s="2"/>
      <c r="I2113" s="2"/>
      <c r="J2113" s="2"/>
      <c r="K2113" s="2"/>
      <c r="L2113" s="2"/>
      <c r="N2113" s="2"/>
    </row>
    <row r="2114" spans="2:14" ht="12.5">
      <c r="B2114" s="11"/>
      <c r="C2114" s="2"/>
      <c r="D2114" s="12"/>
      <c r="E2114" s="3"/>
      <c r="F2114" s="2"/>
      <c r="G2114" s="2"/>
      <c r="H2114" s="2"/>
      <c r="I2114" s="2"/>
      <c r="J2114" s="2"/>
      <c r="K2114" s="2"/>
      <c r="L2114" s="2"/>
      <c r="N2114" s="2"/>
    </row>
    <row r="2115" spans="2:14" ht="12.5">
      <c r="B2115" s="11"/>
      <c r="C2115" s="2"/>
      <c r="D2115" s="12"/>
      <c r="E2115" s="3"/>
      <c r="F2115" s="2"/>
      <c r="G2115" s="2"/>
      <c r="H2115" s="2"/>
      <c r="I2115" s="2"/>
      <c r="J2115" s="2"/>
      <c r="K2115" s="2"/>
      <c r="L2115" s="2"/>
      <c r="N2115" s="2"/>
    </row>
    <row r="2116" spans="2:14" ht="12.5">
      <c r="B2116" s="11"/>
      <c r="C2116" s="2"/>
      <c r="D2116" s="12"/>
      <c r="E2116" s="3"/>
      <c r="F2116" s="2"/>
      <c r="G2116" s="2"/>
      <c r="H2116" s="2"/>
      <c r="I2116" s="2"/>
      <c r="J2116" s="2"/>
      <c r="K2116" s="2"/>
      <c r="L2116" s="2"/>
      <c r="N2116" s="2"/>
    </row>
    <row r="2117" spans="2:14" ht="12.5">
      <c r="B2117" s="11"/>
      <c r="C2117" s="2"/>
      <c r="D2117" s="12"/>
      <c r="E2117" s="3"/>
      <c r="F2117" s="2"/>
      <c r="G2117" s="2"/>
      <c r="H2117" s="2"/>
      <c r="I2117" s="2"/>
      <c r="J2117" s="2"/>
      <c r="K2117" s="2"/>
      <c r="L2117" s="2"/>
      <c r="N2117" s="2"/>
    </row>
    <row r="2118" spans="2:14" ht="12.5">
      <c r="B2118" s="11"/>
      <c r="C2118" s="2"/>
      <c r="D2118" s="12"/>
      <c r="E2118" s="3"/>
      <c r="F2118" s="2"/>
      <c r="G2118" s="2"/>
      <c r="H2118" s="2"/>
      <c r="I2118" s="2"/>
      <c r="J2118" s="2"/>
      <c r="K2118" s="2"/>
      <c r="L2118" s="2"/>
      <c r="N2118" s="2"/>
    </row>
    <row r="2119" spans="2:14" ht="12.5">
      <c r="B2119" s="11"/>
      <c r="C2119" s="2"/>
      <c r="D2119" s="12"/>
      <c r="E2119" s="3"/>
      <c r="F2119" s="2"/>
      <c r="G2119" s="2"/>
      <c r="H2119" s="2"/>
      <c r="I2119" s="2"/>
      <c r="J2119" s="2"/>
      <c r="K2119" s="2"/>
      <c r="L2119" s="2"/>
      <c r="N2119" s="2"/>
    </row>
    <row r="2120" spans="2:14" ht="12.5">
      <c r="B2120" s="11"/>
      <c r="C2120" s="2"/>
      <c r="D2120" s="12"/>
      <c r="E2120" s="3"/>
      <c r="F2120" s="2"/>
      <c r="G2120" s="2"/>
      <c r="H2120" s="2"/>
      <c r="I2120" s="2"/>
      <c r="J2120" s="2"/>
      <c r="K2120" s="2"/>
      <c r="L2120" s="2"/>
      <c r="N2120" s="2"/>
    </row>
    <row r="2121" spans="2:14" ht="12.5">
      <c r="B2121" s="11"/>
      <c r="C2121" s="2"/>
      <c r="D2121" s="12"/>
      <c r="E2121" s="3"/>
      <c r="F2121" s="2"/>
      <c r="G2121" s="2"/>
      <c r="H2121" s="2"/>
      <c r="I2121" s="2"/>
      <c r="J2121" s="2"/>
      <c r="K2121" s="2"/>
      <c r="L2121" s="2"/>
      <c r="N2121" s="2"/>
    </row>
    <row r="2122" spans="2:14" ht="12.5">
      <c r="B2122" s="11"/>
      <c r="C2122" s="2"/>
      <c r="D2122" s="12"/>
      <c r="E2122" s="3"/>
      <c r="F2122" s="2"/>
      <c r="G2122" s="2"/>
      <c r="H2122" s="2"/>
      <c r="I2122" s="2"/>
      <c r="J2122" s="2"/>
      <c r="K2122" s="2"/>
      <c r="L2122" s="2"/>
      <c r="N2122" s="2"/>
    </row>
    <row r="2123" spans="2:14" ht="12.5">
      <c r="B2123" s="11"/>
      <c r="C2123" s="2"/>
      <c r="D2123" s="12"/>
      <c r="E2123" s="3"/>
      <c r="F2123" s="2"/>
      <c r="G2123" s="2"/>
      <c r="H2123" s="2"/>
      <c r="I2123" s="2"/>
      <c r="J2123" s="2"/>
      <c r="K2123" s="2"/>
      <c r="L2123" s="2"/>
      <c r="N2123" s="2"/>
    </row>
    <row r="2124" spans="2:14" ht="12.5">
      <c r="B2124" s="11"/>
      <c r="C2124" s="2"/>
      <c r="D2124" s="12"/>
      <c r="E2124" s="3"/>
      <c r="F2124" s="2"/>
      <c r="G2124" s="2"/>
      <c r="H2124" s="2"/>
      <c r="I2124" s="2"/>
      <c r="J2124" s="2"/>
      <c r="K2124" s="2"/>
      <c r="L2124" s="2"/>
      <c r="N2124" s="2"/>
    </row>
    <row r="2125" spans="2:14" ht="12.5">
      <c r="B2125" s="11"/>
      <c r="C2125" s="2"/>
      <c r="D2125" s="12"/>
      <c r="E2125" s="3"/>
      <c r="F2125" s="2"/>
      <c r="G2125" s="2"/>
      <c r="H2125" s="2"/>
      <c r="I2125" s="2"/>
      <c r="J2125" s="2"/>
      <c r="K2125" s="2"/>
      <c r="L2125" s="2"/>
      <c r="N2125" s="2"/>
    </row>
    <row r="2126" spans="2:14" ht="12.5">
      <c r="B2126" s="11"/>
      <c r="C2126" s="2"/>
      <c r="D2126" s="12"/>
      <c r="E2126" s="3"/>
      <c r="F2126" s="2"/>
      <c r="G2126" s="2"/>
      <c r="H2126" s="2"/>
      <c r="I2126" s="2"/>
      <c r="J2126" s="2"/>
      <c r="K2126" s="2"/>
      <c r="L2126" s="2"/>
      <c r="N2126" s="2"/>
    </row>
    <row r="2127" spans="2:14" ht="12.5">
      <c r="B2127" s="11"/>
      <c r="C2127" s="2"/>
      <c r="D2127" s="12"/>
      <c r="E2127" s="3"/>
      <c r="F2127" s="2"/>
      <c r="G2127" s="2"/>
      <c r="H2127" s="2"/>
      <c r="I2127" s="2"/>
      <c r="J2127" s="2"/>
      <c r="K2127" s="2"/>
      <c r="L2127" s="2"/>
      <c r="N2127" s="2"/>
    </row>
    <row r="2128" spans="2:14" ht="12.5">
      <c r="B2128" s="11"/>
      <c r="C2128" s="2"/>
      <c r="D2128" s="12"/>
      <c r="E2128" s="3"/>
      <c r="F2128" s="2"/>
      <c r="G2128" s="2"/>
      <c r="H2128" s="2"/>
      <c r="I2128" s="2"/>
      <c r="J2128" s="2"/>
      <c r="K2128" s="2"/>
      <c r="L2128" s="2"/>
      <c r="N2128" s="2"/>
    </row>
    <row r="2129" spans="2:14" ht="12.5">
      <c r="B2129" s="11"/>
      <c r="C2129" s="2"/>
      <c r="D2129" s="12"/>
      <c r="E2129" s="3"/>
      <c r="F2129" s="2"/>
      <c r="G2129" s="2"/>
      <c r="H2129" s="2"/>
      <c r="I2129" s="2"/>
      <c r="J2129" s="2"/>
      <c r="K2129" s="2"/>
      <c r="L2129" s="2"/>
      <c r="N2129" s="2"/>
    </row>
    <row r="2130" spans="2:14" ht="12.5">
      <c r="B2130" s="11"/>
      <c r="C2130" s="2"/>
      <c r="D2130" s="12"/>
      <c r="E2130" s="3"/>
      <c r="F2130" s="2"/>
      <c r="G2130" s="2"/>
      <c r="H2130" s="2"/>
      <c r="I2130" s="2"/>
      <c r="J2130" s="2"/>
      <c r="K2130" s="2"/>
      <c r="L2130" s="2"/>
      <c r="N2130" s="2"/>
    </row>
    <row r="2131" spans="2:14" ht="12.5">
      <c r="B2131" s="11"/>
      <c r="C2131" s="2"/>
      <c r="D2131" s="12"/>
      <c r="E2131" s="3"/>
      <c r="F2131" s="2"/>
      <c r="G2131" s="2"/>
      <c r="H2131" s="2"/>
      <c r="I2131" s="2"/>
      <c r="J2131" s="2"/>
      <c r="K2131" s="2"/>
      <c r="L2131" s="2"/>
      <c r="N2131" s="2"/>
    </row>
    <row r="2132" spans="2:14" ht="12.5">
      <c r="B2132" s="11"/>
      <c r="C2132" s="2"/>
      <c r="D2132" s="12"/>
      <c r="E2132" s="3"/>
      <c r="F2132" s="2"/>
      <c r="G2132" s="2"/>
      <c r="H2132" s="2"/>
      <c r="I2132" s="2"/>
      <c r="J2132" s="2"/>
      <c r="K2132" s="2"/>
      <c r="L2132" s="2"/>
      <c r="N2132" s="2"/>
    </row>
    <row r="2133" spans="2:14" ht="12.5">
      <c r="B2133" s="11"/>
      <c r="C2133" s="2"/>
      <c r="D2133" s="12"/>
      <c r="E2133" s="3"/>
      <c r="F2133" s="2"/>
      <c r="G2133" s="2"/>
      <c r="H2133" s="2"/>
      <c r="I2133" s="2"/>
      <c r="J2133" s="2"/>
      <c r="K2133" s="2"/>
      <c r="L2133" s="2"/>
      <c r="N2133" s="2"/>
    </row>
    <row r="2134" spans="2:14" ht="12.5">
      <c r="B2134" s="11"/>
      <c r="C2134" s="2"/>
      <c r="D2134" s="12"/>
      <c r="E2134" s="3"/>
      <c r="F2134" s="2"/>
      <c r="G2134" s="2"/>
      <c r="H2134" s="2"/>
      <c r="I2134" s="2"/>
      <c r="J2134" s="2"/>
      <c r="K2134" s="2"/>
      <c r="L2134" s="2"/>
      <c r="N2134" s="2"/>
    </row>
    <row r="2135" spans="2:14" ht="12.5">
      <c r="B2135" s="11"/>
      <c r="C2135" s="2"/>
      <c r="D2135" s="12"/>
      <c r="E2135" s="3"/>
      <c r="F2135" s="2"/>
      <c r="G2135" s="2"/>
      <c r="H2135" s="2"/>
      <c r="I2135" s="2"/>
      <c r="J2135" s="2"/>
      <c r="K2135" s="2"/>
      <c r="L2135" s="2"/>
      <c r="N2135" s="2"/>
    </row>
    <row r="2136" spans="2:14" ht="12.5">
      <c r="B2136" s="11"/>
      <c r="C2136" s="2"/>
      <c r="D2136" s="12"/>
      <c r="E2136" s="3"/>
      <c r="F2136" s="2"/>
      <c r="G2136" s="2"/>
      <c r="H2136" s="2"/>
      <c r="I2136" s="2"/>
      <c r="J2136" s="2"/>
      <c r="K2136" s="2"/>
      <c r="L2136" s="2"/>
      <c r="N2136" s="2"/>
    </row>
    <row r="2137" spans="2:14" ht="12.5">
      <c r="B2137" s="11"/>
      <c r="C2137" s="2"/>
      <c r="D2137" s="12"/>
      <c r="E2137" s="3"/>
      <c r="F2137" s="2"/>
      <c r="G2137" s="2"/>
      <c r="H2137" s="2"/>
      <c r="I2137" s="2"/>
      <c r="J2137" s="2"/>
      <c r="K2137" s="2"/>
      <c r="L2137" s="2"/>
      <c r="N2137" s="2"/>
    </row>
    <row r="2138" spans="2:14" ht="12.5">
      <c r="B2138" s="11"/>
      <c r="C2138" s="2"/>
      <c r="D2138" s="12"/>
      <c r="E2138" s="3"/>
      <c r="F2138" s="2"/>
      <c r="G2138" s="2"/>
      <c r="H2138" s="2"/>
      <c r="I2138" s="2"/>
      <c r="J2138" s="2"/>
      <c r="K2138" s="2"/>
      <c r="L2138" s="2"/>
      <c r="N2138" s="2"/>
    </row>
    <row r="2139" spans="2:14" ht="12.5">
      <c r="B2139" s="11"/>
      <c r="C2139" s="2"/>
      <c r="D2139" s="12"/>
      <c r="E2139" s="3"/>
      <c r="F2139" s="2"/>
      <c r="G2139" s="2"/>
      <c r="H2139" s="2"/>
      <c r="I2139" s="2"/>
      <c r="J2139" s="2"/>
      <c r="K2139" s="2"/>
      <c r="L2139" s="2"/>
      <c r="N2139" s="2"/>
    </row>
    <row r="2140" spans="2:14" ht="12.5">
      <c r="B2140" s="11"/>
      <c r="C2140" s="2"/>
      <c r="D2140" s="12"/>
      <c r="E2140" s="3"/>
      <c r="F2140" s="2"/>
      <c r="G2140" s="2"/>
      <c r="H2140" s="2"/>
      <c r="I2140" s="2"/>
      <c r="J2140" s="2"/>
      <c r="K2140" s="2"/>
      <c r="L2140" s="2"/>
      <c r="N2140" s="2"/>
    </row>
    <row r="2141" spans="2:14" ht="12.5">
      <c r="B2141" s="11"/>
      <c r="C2141" s="2"/>
      <c r="D2141" s="12"/>
      <c r="E2141" s="3"/>
      <c r="F2141" s="2"/>
      <c r="G2141" s="2"/>
      <c r="H2141" s="2"/>
      <c r="I2141" s="2"/>
      <c r="J2141" s="2"/>
      <c r="K2141" s="2"/>
      <c r="L2141" s="2"/>
      <c r="N2141" s="2"/>
    </row>
    <row r="2142" spans="2:14" ht="12.5">
      <c r="B2142" s="11"/>
      <c r="C2142" s="2"/>
      <c r="D2142" s="12"/>
      <c r="E2142" s="3"/>
      <c r="F2142" s="2"/>
      <c r="G2142" s="2"/>
      <c r="H2142" s="2"/>
      <c r="I2142" s="2"/>
      <c r="J2142" s="2"/>
      <c r="K2142" s="2"/>
      <c r="L2142" s="2"/>
      <c r="N2142" s="2"/>
    </row>
    <row r="2143" spans="2:14" ht="12.5">
      <c r="B2143" s="11"/>
      <c r="C2143" s="2"/>
      <c r="D2143" s="12"/>
      <c r="E2143" s="3"/>
      <c r="F2143" s="2"/>
      <c r="G2143" s="2"/>
      <c r="H2143" s="2"/>
      <c r="I2143" s="2"/>
      <c r="J2143" s="2"/>
      <c r="K2143" s="2"/>
      <c r="L2143" s="2"/>
      <c r="N2143" s="2"/>
    </row>
    <row r="2144" spans="2:14" ht="12.5">
      <c r="B2144" s="11"/>
      <c r="C2144" s="2"/>
      <c r="D2144" s="12"/>
      <c r="E2144" s="3"/>
      <c r="F2144" s="2"/>
      <c r="G2144" s="2"/>
      <c r="H2144" s="2"/>
      <c r="I2144" s="2"/>
      <c r="J2144" s="2"/>
      <c r="K2144" s="2"/>
      <c r="L2144" s="2"/>
      <c r="N2144" s="2"/>
    </row>
    <row r="2145" spans="2:14" ht="12.5">
      <c r="B2145" s="11"/>
      <c r="C2145" s="2"/>
      <c r="D2145" s="12"/>
      <c r="E2145" s="3"/>
      <c r="F2145" s="2"/>
      <c r="G2145" s="2"/>
      <c r="H2145" s="2"/>
      <c r="I2145" s="2"/>
      <c r="J2145" s="2"/>
      <c r="K2145" s="2"/>
      <c r="L2145" s="2"/>
      <c r="N2145" s="2"/>
    </row>
    <row r="2146" spans="2:14" ht="12.5">
      <c r="B2146" s="11"/>
      <c r="C2146" s="2"/>
      <c r="D2146" s="12"/>
      <c r="E2146" s="3"/>
      <c r="F2146" s="2"/>
      <c r="G2146" s="2"/>
      <c r="H2146" s="2"/>
      <c r="I2146" s="2"/>
      <c r="J2146" s="2"/>
      <c r="K2146" s="2"/>
      <c r="L2146" s="2"/>
      <c r="N2146" s="2"/>
    </row>
    <row r="2147" spans="2:14" ht="12.5">
      <c r="B2147" s="11"/>
      <c r="C2147" s="2"/>
      <c r="D2147" s="12"/>
      <c r="E2147" s="3"/>
      <c r="F2147" s="2"/>
      <c r="G2147" s="2"/>
      <c r="H2147" s="2"/>
      <c r="I2147" s="2"/>
      <c r="J2147" s="2"/>
      <c r="K2147" s="2"/>
      <c r="L2147" s="2"/>
      <c r="N2147" s="2"/>
    </row>
    <row r="2148" spans="2:14" ht="12.5">
      <c r="B2148" s="11"/>
      <c r="C2148" s="2"/>
      <c r="D2148" s="12"/>
      <c r="E2148" s="3"/>
      <c r="F2148" s="2"/>
      <c r="G2148" s="2"/>
      <c r="H2148" s="2"/>
      <c r="I2148" s="2"/>
      <c r="J2148" s="2"/>
      <c r="K2148" s="2"/>
      <c r="L2148" s="2"/>
      <c r="N2148" s="2"/>
    </row>
    <row r="2149" spans="2:14" ht="12.5">
      <c r="B2149" s="11"/>
      <c r="C2149" s="2"/>
      <c r="D2149" s="12"/>
      <c r="E2149" s="3"/>
      <c r="F2149" s="2"/>
      <c r="G2149" s="2"/>
      <c r="H2149" s="2"/>
      <c r="I2149" s="2"/>
      <c r="J2149" s="2"/>
      <c r="K2149" s="2"/>
      <c r="L2149" s="2"/>
      <c r="N2149" s="2"/>
    </row>
    <row r="2150" spans="2:14" ht="12.5">
      <c r="B2150" s="11"/>
      <c r="C2150" s="2"/>
      <c r="D2150" s="12"/>
      <c r="E2150" s="3"/>
      <c r="F2150" s="2"/>
      <c r="G2150" s="2"/>
      <c r="H2150" s="2"/>
      <c r="I2150" s="2"/>
      <c r="J2150" s="2"/>
      <c r="K2150" s="2"/>
      <c r="L2150" s="2"/>
      <c r="N2150" s="2"/>
    </row>
    <row r="2151" spans="2:14" ht="12.5">
      <c r="B2151" s="11"/>
      <c r="C2151" s="2"/>
      <c r="D2151" s="12"/>
      <c r="E2151" s="3"/>
      <c r="F2151" s="2"/>
      <c r="G2151" s="2"/>
      <c r="H2151" s="2"/>
      <c r="I2151" s="2"/>
      <c r="J2151" s="2"/>
      <c r="K2151" s="2"/>
      <c r="L2151" s="2"/>
      <c r="N2151" s="2"/>
    </row>
    <row r="2152" spans="2:14" ht="12.5">
      <c r="B2152" s="11"/>
      <c r="C2152" s="2"/>
      <c r="D2152" s="12"/>
      <c r="E2152" s="3"/>
      <c r="F2152" s="2"/>
      <c r="G2152" s="2"/>
      <c r="H2152" s="2"/>
      <c r="I2152" s="2"/>
      <c r="J2152" s="2"/>
      <c r="K2152" s="2"/>
      <c r="L2152" s="2"/>
      <c r="N2152" s="2"/>
    </row>
    <row r="2153" spans="2:14" ht="12.5">
      <c r="B2153" s="11"/>
      <c r="C2153" s="2"/>
      <c r="D2153" s="12"/>
      <c r="E2153" s="3"/>
      <c r="F2153" s="2"/>
      <c r="G2153" s="2"/>
      <c r="H2153" s="2"/>
      <c r="I2153" s="2"/>
      <c r="J2153" s="2"/>
      <c r="K2153" s="2"/>
      <c r="L2153" s="2"/>
      <c r="N2153" s="2"/>
    </row>
    <row r="2154" spans="2:14" ht="12.5">
      <c r="B2154" s="11"/>
      <c r="C2154" s="2"/>
      <c r="D2154" s="12"/>
      <c r="E2154" s="3"/>
      <c r="F2154" s="2"/>
      <c r="G2154" s="2"/>
      <c r="H2154" s="2"/>
      <c r="I2154" s="2"/>
      <c r="J2154" s="2"/>
      <c r="K2154" s="2"/>
      <c r="L2154" s="2"/>
      <c r="N2154" s="2"/>
    </row>
    <row r="2155" spans="2:14" ht="12.5">
      <c r="B2155" s="11"/>
      <c r="C2155" s="2"/>
      <c r="D2155" s="12"/>
      <c r="E2155" s="3"/>
      <c r="F2155" s="2"/>
      <c r="G2155" s="2"/>
      <c r="H2155" s="2"/>
      <c r="I2155" s="2"/>
      <c r="J2155" s="2"/>
      <c r="K2155" s="2"/>
      <c r="L2155" s="2"/>
      <c r="N2155" s="2"/>
    </row>
    <row r="2156" spans="2:14" ht="12.5">
      <c r="B2156" s="11"/>
      <c r="C2156" s="2"/>
      <c r="D2156" s="12"/>
      <c r="E2156" s="3"/>
      <c r="F2156" s="2"/>
      <c r="G2156" s="2"/>
      <c r="H2156" s="2"/>
      <c r="I2156" s="2"/>
      <c r="J2156" s="2"/>
      <c r="K2156" s="2"/>
      <c r="L2156" s="2"/>
      <c r="N2156" s="2"/>
    </row>
    <row r="2157" spans="2:14" ht="12.5">
      <c r="B2157" s="11"/>
      <c r="C2157" s="2"/>
      <c r="D2157" s="12"/>
      <c r="E2157" s="3"/>
      <c r="F2157" s="2"/>
      <c r="G2157" s="2"/>
      <c r="H2157" s="2"/>
      <c r="I2157" s="2"/>
      <c r="J2157" s="2"/>
      <c r="K2157" s="2"/>
      <c r="L2157" s="2"/>
      <c r="N2157" s="2"/>
    </row>
    <row r="2158" spans="2:14" ht="12.5">
      <c r="B2158" s="11"/>
      <c r="C2158" s="2"/>
      <c r="D2158" s="12"/>
      <c r="E2158" s="3"/>
      <c r="F2158" s="2"/>
      <c r="G2158" s="2"/>
      <c r="H2158" s="2"/>
      <c r="I2158" s="2"/>
      <c r="J2158" s="2"/>
      <c r="K2158" s="2"/>
      <c r="L2158" s="2"/>
      <c r="N2158" s="2"/>
    </row>
    <row r="2159" spans="2:14" ht="12.5">
      <c r="B2159" s="11"/>
      <c r="C2159" s="2"/>
      <c r="D2159" s="12"/>
      <c r="E2159" s="3"/>
      <c r="F2159" s="2"/>
      <c r="G2159" s="2"/>
      <c r="H2159" s="2"/>
      <c r="I2159" s="2"/>
      <c r="J2159" s="2"/>
      <c r="K2159" s="2"/>
      <c r="L2159" s="2"/>
      <c r="N2159" s="2"/>
    </row>
    <row r="2160" spans="2:14" ht="12.5">
      <c r="B2160" s="11"/>
      <c r="C2160" s="2"/>
      <c r="D2160" s="12"/>
      <c r="E2160" s="3"/>
      <c r="F2160" s="2"/>
      <c r="G2160" s="2"/>
      <c r="H2160" s="2"/>
      <c r="I2160" s="2"/>
      <c r="J2160" s="2"/>
      <c r="K2160" s="2"/>
      <c r="L2160" s="2"/>
      <c r="N2160" s="2"/>
    </row>
    <row r="2161" spans="2:14" ht="12.5">
      <c r="B2161" s="11"/>
      <c r="C2161" s="2"/>
      <c r="D2161" s="12"/>
      <c r="E2161" s="3"/>
      <c r="F2161" s="2"/>
      <c r="G2161" s="2"/>
      <c r="H2161" s="2"/>
      <c r="I2161" s="2"/>
      <c r="J2161" s="2"/>
      <c r="K2161" s="2"/>
      <c r="L2161" s="2"/>
      <c r="N2161" s="2"/>
    </row>
    <row r="2162" spans="2:14" ht="12.5">
      <c r="B2162" s="11"/>
      <c r="C2162" s="2"/>
      <c r="D2162" s="12"/>
      <c r="E2162" s="3"/>
      <c r="F2162" s="2"/>
      <c r="G2162" s="2"/>
      <c r="H2162" s="2"/>
      <c r="I2162" s="2"/>
      <c r="J2162" s="2"/>
      <c r="K2162" s="2"/>
      <c r="L2162" s="2"/>
      <c r="N2162" s="2"/>
    </row>
    <row r="2163" spans="2:14" ht="12.5">
      <c r="B2163" s="11"/>
      <c r="C2163" s="2"/>
      <c r="D2163" s="12"/>
      <c r="E2163" s="3"/>
      <c r="F2163" s="2"/>
      <c r="G2163" s="2"/>
      <c r="H2163" s="2"/>
      <c r="I2163" s="2"/>
      <c r="J2163" s="2"/>
      <c r="K2163" s="2"/>
      <c r="L2163" s="2"/>
      <c r="N2163" s="2"/>
    </row>
    <row r="2164" spans="2:14" ht="12.5">
      <c r="B2164" s="11"/>
      <c r="C2164" s="2"/>
      <c r="D2164" s="12"/>
      <c r="E2164" s="3"/>
      <c r="F2164" s="2"/>
      <c r="G2164" s="2"/>
      <c r="H2164" s="2"/>
      <c r="I2164" s="2"/>
      <c r="J2164" s="2"/>
      <c r="K2164" s="2"/>
      <c r="L2164" s="2"/>
      <c r="N2164" s="2"/>
    </row>
    <row r="2165" spans="2:14" ht="12.5">
      <c r="B2165" s="11"/>
      <c r="C2165" s="2"/>
      <c r="D2165" s="12"/>
      <c r="E2165" s="3"/>
      <c r="F2165" s="2"/>
      <c r="G2165" s="2"/>
      <c r="H2165" s="2"/>
      <c r="I2165" s="2"/>
      <c r="J2165" s="2"/>
      <c r="K2165" s="2"/>
      <c r="L2165" s="2"/>
      <c r="N2165" s="2"/>
    </row>
    <row r="2166" spans="2:14" ht="12.5">
      <c r="B2166" s="11"/>
      <c r="C2166" s="2"/>
      <c r="D2166" s="12"/>
      <c r="E2166" s="3"/>
      <c r="F2166" s="2"/>
      <c r="G2166" s="2"/>
      <c r="H2166" s="2"/>
      <c r="I2166" s="2"/>
      <c r="J2166" s="2"/>
      <c r="K2166" s="2"/>
      <c r="L2166" s="2"/>
      <c r="N2166" s="2"/>
    </row>
    <row r="2167" spans="2:14" ht="12.5">
      <c r="B2167" s="11"/>
      <c r="C2167" s="2"/>
      <c r="D2167" s="12"/>
      <c r="E2167" s="3"/>
      <c r="F2167" s="2"/>
      <c r="G2167" s="2"/>
      <c r="H2167" s="2"/>
      <c r="I2167" s="2"/>
      <c r="J2167" s="2"/>
      <c r="K2167" s="2"/>
      <c r="L2167" s="2"/>
      <c r="N2167" s="2"/>
    </row>
    <row r="2168" spans="2:14" ht="12.5">
      <c r="B2168" s="11"/>
      <c r="C2168" s="2"/>
      <c r="D2168" s="12"/>
      <c r="E2168" s="3"/>
      <c r="F2168" s="2"/>
      <c r="G2168" s="2"/>
      <c r="H2168" s="2"/>
      <c r="I2168" s="2"/>
      <c r="J2168" s="2"/>
      <c r="K2168" s="2"/>
      <c r="L2168" s="2"/>
      <c r="N2168" s="2"/>
    </row>
    <row r="2169" spans="2:14" ht="12.5">
      <c r="B2169" s="11"/>
      <c r="C2169" s="2"/>
      <c r="D2169" s="12"/>
      <c r="E2169" s="3"/>
      <c r="F2169" s="2"/>
      <c r="G2169" s="2"/>
      <c r="H2169" s="2"/>
      <c r="I2169" s="2"/>
      <c r="J2169" s="2"/>
      <c r="K2169" s="2"/>
      <c r="L2169" s="2"/>
      <c r="N2169" s="2"/>
    </row>
    <row r="2170" spans="2:14" ht="12.5">
      <c r="B2170" s="11"/>
      <c r="C2170" s="2"/>
      <c r="D2170" s="12"/>
      <c r="E2170" s="3"/>
      <c r="F2170" s="2"/>
      <c r="G2170" s="2"/>
      <c r="H2170" s="2"/>
      <c r="I2170" s="2"/>
      <c r="J2170" s="2"/>
      <c r="K2170" s="2"/>
      <c r="L2170" s="2"/>
      <c r="N2170" s="2"/>
    </row>
    <row r="2171" spans="2:14" ht="12.5">
      <c r="B2171" s="11"/>
      <c r="C2171" s="2"/>
      <c r="D2171" s="12"/>
      <c r="E2171" s="3"/>
      <c r="F2171" s="2"/>
      <c r="G2171" s="2"/>
      <c r="H2171" s="2"/>
      <c r="I2171" s="2"/>
      <c r="J2171" s="2"/>
      <c r="K2171" s="2"/>
      <c r="L2171" s="2"/>
      <c r="N2171" s="2"/>
    </row>
    <row r="2172" spans="2:14" ht="12.5">
      <c r="B2172" s="11"/>
      <c r="C2172" s="2"/>
      <c r="D2172" s="12"/>
      <c r="E2172" s="3"/>
      <c r="F2172" s="2"/>
      <c r="G2172" s="2"/>
      <c r="H2172" s="2"/>
      <c r="I2172" s="2"/>
      <c r="J2172" s="2"/>
      <c r="K2172" s="2"/>
      <c r="L2172" s="2"/>
      <c r="N2172" s="2"/>
    </row>
    <row r="2173" spans="2:14" ht="12.5">
      <c r="B2173" s="11"/>
      <c r="C2173" s="2"/>
      <c r="D2173" s="12"/>
      <c r="E2173" s="3"/>
      <c r="F2173" s="2"/>
      <c r="G2173" s="2"/>
      <c r="H2173" s="2"/>
      <c r="I2173" s="2"/>
      <c r="J2173" s="2"/>
      <c r="K2173" s="2"/>
      <c r="L2173" s="2"/>
      <c r="N2173" s="2"/>
    </row>
    <row r="2174" spans="2:14" ht="12.5">
      <c r="B2174" s="11"/>
      <c r="C2174" s="2"/>
      <c r="D2174" s="12"/>
      <c r="E2174" s="3"/>
      <c r="F2174" s="2"/>
      <c r="G2174" s="2"/>
      <c r="H2174" s="2"/>
      <c r="I2174" s="2"/>
      <c r="J2174" s="2"/>
      <c r="K2174" s="2"/>
      <c r="L2174" s="2"/>
      <c r="N2174" s="2"/>
    </row>
    <row r="2175" spans="2:14" ht="12.5">
      <c r="B2175" s="11"/>
      <c r="C2175" s="2"/>
      <c r="D2175" s="12"/>
      <c r="E2175" s="3"/>
      <c r="F2175" s="2"/>
      <c r="G2175" s="2"/>
      <c r="H2175" s="2"/>
      <c r="I2175" s="2"/>
      <c r="J2175" s="2"/>
      <c r="K2175" s="2"/>
      <c r="L2175" s="2"/>
      <c r="N2175" s="2"/>
    </row>
    <row r="2176" spans="2:14" ht="12.5">
      <c r="B2176" s="11"/>
      <c r="C2176" s="2"/>
      <c r="D2176" s="12"/>
      <c r="E2176" s="3"/>
      <c r="F2176" s="2"/>
      <c r="G2176" s="2"/>
      <c r="H2176" s="2"/>
      <c r="I2176" s="2"/>
      <c r="J2176" s="2"/>
      <c r="K2176" s="2"/>
      <c r="L2176" s="2"/>
      <c r="N2176" s="2"/>
    </row>
    <row r="2177" spans="2:14" ht="12.5">
      <c r="B2177" s="11"/>
      <c r="C2177" s="2"/>
      <c r="D2177" s="12"/>
      <c r="E2177" s="3"/>
      <c r="F2177" s="2"/>
      <c r="G2177" s="2"/>
      <c r="H2177" s="2"/>
      <c r="I2177" s="2"/>
      <c r="J2177" s="2"/>
      <c r="K2177" s="2"/>
      <c r="L2177" s="2"/>
      <c r="N2177" s="2"/>
    </row>
    <row r="2178" spans="2:14" ht="12.5">
      <c r="B2178" s="11"/>
      <c r="C2178" s="2"/>
      <c r="D2178" s="12"/>
      <c r="E2178" s="3"/>
      <c r="F2178" s="2"/>
      <c r="G2178" s="2"/>
      <c r="H2178" s="2"/>
      <c r="I2178" s="2"/>
      <c r="J2178" s="2"/>
      <c r="K2178" s="2"/>
      <c r="L2178" s="2"/>
      <c r="N2178" s="2"/>
    </row>
    <row r="2179" spans="2:14" ht="12.5">
      <c r="B2179" s="11"/>
      <c r="C2179" s="2"/>
      <c r="D2179" s="12"/>
      <c r="E2179" s="3"/>
      <c r="F2179" s="2"/>
      <c r="G2179" s="2"/>
      <c r="H2179" s="2"/>
      <c r="I2179" s="2"/>
      <c r="J2179" s="2"/>
      <c r="K2179" s="2"/>
      <c r="L2179" s="2"/>
      <c r="N2179" s="2"/>
    </row>
    <row r="2180" spans="2:14" ht="12.5">
      <c r="B2180" s="11"/>
      <c r="C2180" s="2"/>
      <c r="D2180" s="12"/>
      <c r="E2180" s="3"/>
      <c r="F2180" s="2"/>
      <c r="G2180" s="2"/>
      <c r="H2180" s="2"/>
      <c r="I2180" s="2"/>
      <c r="J2180" s="2"/>
      <c r="K2180" s="2"/>
      <c r="L2180" s="2"/>
      <c r="N2180" s="2"/>
    </row>
    <row r="2181" spans="2:14" ht="12.5">
      <c r="B2181" s="11"/>
      <c r="C2181" s="2"/>
      <c r="D2181" s="12"/>
      <c r="E2181" s="3"/>
      <c r="F2181" s="2"/>
      <c r="G2181" s="2"/>
      <c r="H2181" s="2"/>
      <c r="I2181" s="2"/>
      <c r="J2181" s="2"/>
      <c r="K2181" s="2"/>
      <c r="L2181" s="2"/>
      <c r="N2181" s="2"/>
    </row>
    <row r="2182" spans="2:14" ht="12.5">
      <c r="B2182" s="11"/>
      <c r="C2182" s="2"/>
      <c r="D2182" s="12"/>
      <c r="E2182" s="3"/>
      <c r="F2182" s="2"/>
      <c r="G2182" s="2"/>
      <c r="H2182" s="2"/>
      <c r="I2182" s="2"/>
      <c r="J2182" s="2"/>
      <c r="K2182" s="2"/>
      <c r="L2182" s="2"/>
      <c r="N2182" s="2"/>
    </row>
    <row r="2183" spans="2:14" ht="12.5">
      <c r="B2183" s="11"/>
      <c r="C2183" s="2"/>
      <c r="D2183" s="12"/>
      <c r="E2183" s="3"/>
      <c r="F2183" s="2"/>
      <c r="G2183" s="2"/>
      <c r="H2183" s="2"/>
      <c r="I2183" s="2"/>
      <c r="J2183" s="2"/>
      <c r="K2183" s="2"/>
      <c r="L2183" s="2"/>
      <c r="N2183" s="2"/>
    </row>
    <row r="2184" spans="2:14" ht="12.5">
      <c r="B2184" s="11"/>
      <c r="C2184" s="2"/>
      <c r="D2184" s="12"/>
      <c r="E2184" s="3"/>
      <c r="F2184" s="2"/>
      <c r="G2184" s="2"/>
      <c r="H2184" s="2"/>
      <c r="I2184" s="2"/>
      <c r="J2184" s="2"/>
      <c r="K2184" s="2"/>
      <c r="L2184" s="2"/>
      <c r="N2184" s="2"/>
    </row>
    <row r="2185" spans="2:14" ht="12.5">
      <c r="B2185" s="11"/>
      <c r="C2185" s="2"/>
      <c r="D2185" s="12"/>
      <c r="E2185" s="3"/>
      <c r="F2185" s="2"/>
      <c r="G2185" s="2"/>
      <c r="H2185" s="2"/>
      <c r="I2185" s="2"/>
      <c r="J2185" s="2"/>
      <c r="K2185" s="2"/>
      <c r="L2185" s="2"/>
      <c r="N2185" s="2"/>
    </row>
    <row r="2186" spans="2:14" ht="12.5">
      <c r="B2186" s="11"/>
      <c r="C2186" s="2"/>
      <c r="D2186" s="12"/>
      <c r="E2186" s="3"/>
      <c r="F2186" s="2"/>
      <c r="G2186" s="2"/>
      <c r="H2186" s="2"/>
      <c r="I2186" s="2"/>
      <c r="J2186" s="2"/>
      <c r="K2186" s="2"/>
      <c r="L2186" s="2"/>
      <c r="N2186" s="2"/>
    </row>
    <row r="2187" spans="2:14" ht="12.5">
      <c r="B2187" s="11"/>
      <c r="C2187" s="2"/>
      <c r="D2187" s="12"/>
      <c r="E2187" s="3"/>
      <c r="F2187" s="2"/>
      <c r="G2187" s="2"/>
      <c r="H2187" s="2"/>
      <c r="I2187" s="2"/>
      <c r="J2187" s="2"/>
      <c r="K2187" s="2"/>
      <c r="L2187" s="2"/>
      <c r="N2187" s="2"/>
    </row>
    <row r="2188" spans="2:14" ht="12.5">
      <c r="B2188" s="11"/>
      <c r="C2188" s="2"/>
      <c r="D2188" s="12"/>
      <c r="E2188" s="3"/>
      <c r="F2188" s="2"/>
      <c r="G2188" s="2"/>
      <c r="H2188" s="2"/>
      <c r="I2188" s="2"/>
      <c r="J2188" s="2"/>
      <c r="K2188" s="2"/>
      <c r="L2188" s="2"/>
      <c r="N2188" s="2"/>
    </row>
    <row r="2189" spans="2:14" ht="12.5">
      <c r="B2189" s="11"/>
      <c r="C2189" s="2"/>
      <c r="D2189" s="12"/>
      <c r="E2189" s="3"/>
      <c r="F2189" s="2"/>
      <c r="G2189" s="2"/>
      <c r="H2189" s="2"/>
      <c r="I2189" s="2"/>
      <c r="J2189" s="2"/>
      <c r="K2189" s="2"/>
      <c r="L2189" s="2"/>
      <c r="N2189" s="2"/>
    </row>
    <row r="2190" spans="2:14" ht="12.5">
      <c r="B2190" s="11"/>
      <c r="C2190" s="2"/>
      <c r="D2190" s="12"/>
      <c r="E2190" s="3"/>
      <c r="F2190" s="2"/>
      <c r="G2190" s="2"/>
      <c r="H2190" s="2"/>
      <c r="I2190" s="2"/>
      <c r="J2190" s="2"/>
      <c r="K2190" s="2"/>
      <c r="L2190" s="2"/>
      <c r="N2190" s="2"/>
    </row>
    <row r="2191" spans="2:14" ht="12.5">
      <c r="B2191" s="11"/>
      <c r="C2191" s="2"/>
      <c r="D2191" s="12"/>
      <c r="E2191" s="3"/>
      <c r="F2191" s="2"/>
      <c r="G2191" s="2"/>
      <c r="H2191" s="2"/>
      <c r="I2191" s="2"/>
      <c r="J2191" s="2"/>
      <c r="K2191" s="2"/>
      <c r="L2191" s="2"/>
      <c r="N2191" s="2"/>
    </row>
    <row r="2192" spans="2:14" ht="12.5">
      <c r="B2192" s="11"/>
      <c r="C2192" s="2"/>
      <c r="D2192" s="12"/>
      <c r="E2192" s="3"/>
      <c r="F2192" s="2"/>
      <c r="G2192" s="2"/>
      <c r="H2192" s="2"/>
      <c r="I2192" s="2"/>
      <c r="J2192" s="2"/>
      <c r="K2192" s="2"/>
      <c r="L2192" s="2"/>
      <c r="N2192" s="2"/>
    </row>
    <row r="2193" spans="2:14" ht="12.5">
      <c r="B2193" s="11"/>
      <c r="C2193" s="2"/>
      <c r="D2193" s="12"/>
      <c r="E2193" s="3"/>
      <c r="F2193" s="2"/>
      <c r="G2193" s="2"/>
      <c r="H2193" s="2"/>
      <c r="I2193" s="2"/>
      <c r="J2193" s="2"/>
      <c r="K2193" s="2"/>
      <c r="L2193" s="2"/>
      <c r="N2193" s="2"/>
    </row>
    <row r="2194" spans="2:14" ht="12.5">
      <c r="B2194" s="11"/>
      <c r="C2194" s="2"/>
      <c r="D2194" s="12"/>
      <c r="E2194" s="3"/>
      <c r="F2194" s="2"/>
      <c r="G2194" s="2"/>
      <c r="H2194" s="2"/>
      <c r="I2194" s="2"/>
      <c r="J2194" s="2"/>
      <c r="K2194" s="2"/>
      <c r="L2194" s="2"/>
      <c r="N2194" s="2"/>
    </row>
    <row r="2195" spans="2:14" ht="12.5">
      <c r="B2195" s="11"/>
      <c r="C2195" s="2"/>
      <c r="D2195" s="12"/>
      <c r="E2195" s="3"/>
      <c r="F2195" s="2"/>
      <c r="G2195" s="2"/>
      <c r="H2195" s="2"/>
      <c r="I2195" s="2"/>
      <c r="J2195" s="2"/>
      <c r="K2195" s="2"/>
      <c r="L2195" s="2"/>
      <c r="N2195" s="2"/>
    </row>
    <row r="2196" spans="2:14" ht="12.5">
      <c r="B2196" s="11"/>
      <c r="C2196" s="2"/>
      <c r="D2196" s="12"/>
      <c r="E2196" s="3"/>
      <c r="F2196" s="2"/>
      <c r="G2196" s="2"/>
      <c r="H2196" s="2"/>
      <c r="I2196" s="2"/>
      <c r="J2196" s="2"/>
      <c r="K2196" s="2"/>
      <c r="L2196" s="2"/>
      <c r="N2196" s="2"/>
    </row>
    <row r="2197" spans="2:14" ht="12.5">
      <c r="B2197" s="11"/>
      <c r="C2197" s="2"/>
      <c r="D2197" s="12"/>
      <c r="E2197" s="3"/>
      <c r="F2197" s="2"/>
      <c r="G2197" s="2"/>
      <c r="H2197" s="2"/>
      <c r="I2197" s="2"/>
      <c r="J2197" s="2"/>
      <c r="K2197" s="2"/>
      <c r="L2197" s="2"/>
      <c r="N2197" s="2"/>
    </row>
    <row r="2198" spans="2:14" ht="12.5">
      <c r="B2198" s="11"/>
      <c r="C2198" s="2"/>
      <c r="D2198" s="12"/>
      <c r="E2198" s="3"/>
      <c r="F2198" s="2"/>
      <c r="G2198" s="2"/>
      <c r="H2198" s="2"/>
      <c r="I2198" s="2"/>
      <c r="J2198" s="2"/>
      <c r="K2198" s="2"/>
      <c r="L2198" s="2"/>
      <c r="N2198" s="2"/>
    </row>
    <row r="2199" spans="2:14" ht="12.5">
      <c r="B2199" s="11"/>
      <c r="C2199" s="2"/>
      <c r="D2199" s="12"/>
      <c r="E2199" s="3"/>
      <c r="F2199" s="2"/>
      <c r="G2199" s="2"/>
      <c r="H2199" s="2"/>
      <c r="I2199" s="2"/>
      <c r="J2199" s="2"/>
      <c r="K2199" s="2"/>
      <c r="L2199" s="2"/>
      <c r="N2199" s="2"/>
    </row>
    <row r="2200" spans="2:14" ht="12.5">
      <c r="B2200" s="11"/>
      <c r="C2200" s="2"/>
      <c r="D2200" s="12"/>
      <c r="E2200" s="3"/>
      <c r="F2200" s="2"/>
      <c r="G2200" s="2"/>
      <c r="H2200" s="2"/>
      <c r="I2200" s="2"/>
      <c r="J2200" s="2"/>
      <c r="K2200" s="2"/>
      <c r="L2200" s="2"/>
      <c r="N2200" s="2"/>
    </row>
    <row r="2201" spans="2:14" ht="12.5">
      <c r="B2201" s="11"/>
      <c r="C2201" s="2"/>
      <c r="D2201" s="12"/>
      <c r="E2201" s="3"/>
      <c r="F2201" s="2"/>
      <c r="G2201" s="2"/>
      <c r="H2201" s="2"/>
      <c r="I2201" s="2"/>
      <c r="J2201" s="2"/>
      <c r="K2201" s="2"/>
      <c r="L2201" s="2"/>
      <c r="N2201" s="2"/>
    </row>
    <row r="2202" spans="2:14" ht="12.5">
      <c r="B2202" s="11"/>
      <c r="C2202" s="2"/>
      <c r="D2202" s="12"/>
      <c r="E2202" s="3"/>
      <c r="F2202" s="2"/>
      <c r="G2202" s="2"/>
      <c r="H2202" s="2"/>
      <c r="I2202" s="2"/>
      <c r="J2202" s="2"/>
      <c r="K2202" s="2"/>
      <c r="L2202" s="2"/>
      <c r="N2202" s="2"/>
    </row>
    <row r="2203" spans="2:14" ht="12.5">
      <c r="B2203" s="11"/>
      <c r="C2203" s="2"/>
      <c r="D2203" s="12"/>
      <c r="E2203" s="3"/>
      <c r="F2203" s="2"/>
      <c r="G2203" s="2"/>
      <c r="H2203" s="2"/>
      <c r="I2203" s="2"/>
      <c r="J2203" s="2"/>
      <c r="K2203" s="2"/>
      <c r="L2203" s="2"/>
      <c r="N2203" s="2"/>
    </row>
    <row r="2204" spans="2:14" ht="12.5">
      <c r="B2204" s="11"/>
      <c r="C2204" s="2"/>
      <c r="D2204" s="12"/>
      <c r="E2204" s="3"/>
      <c r="F2204" s="2"/>
      <c r="G2204" s="2"/>
      <c r="H2204" s="2"/>
      <c r="I2204" s="2"/>
      <c r="J2204" s="2"/>
      <c r="K2204" s="2"/>
      <c r="L2204" s="2"/>
      <c r="N2204" s="2"/>
    </row>
    <row r="2205" spans="2:14" ht="12.5">
      <c r="B2205" s="11"/>
      <c r="C2205" s="2"/>
      <c r="D2205" s="12"/>
      <c r="E2205" s="3"/>
      <c r="F2205" s="2"/>
      <c r="G2205" s="2"/>
      <c r="H2205" s="2"/>
      <c r="I2205" s="2"/>
      <c r="J2205" s="2"/>
      <c r="K2205" s="2"/>
      <c r="L2205" s="2"/>
      <c r="N2205" s="2"/>
    </row>
    <row r="2206" spans="2:14" ht="12.5">
      <c r="B2206" s="11"/>
      <c r="C2206" s="2"/>
      <c r="D2206" s="12"/>
      <c r="E2206" s="3"/>
      <c r="F2206" s="2"/>
      <c r="G2206" s="2"/>
      <c r="H2206" s="2"/>
      <c r="I2206" s="2"/>
      <c r="J2206" s="2"/>
      <c r="K2206" s="2"/>
      <c r="L2206" s="2"/>
      <c r="N2206" s="2"/>
    </row>
    <row r="2207" spans="2:14" ht="12.5">
      <c r="B2207" s="11"/>
      <c r="C2207" s="2"/>
      <c r="D2207" s="12"/>
      <c r="E2207" s="3"/>
      <c r="F2207" s="2"/>
      <c r="G2207" s="2"/>
      <c r="H2207" s="2"/>
      <c r="I2207" s="2"/>
      <c r="J2207" s="2"/>
      <c r="K2207" s="2"/>
      <c r="L2207" s="2"/>
      <c r="N2207" s="2"/>
    </row>
    <row r="2208" spans="2:14" ht="12.5">
      <c r="B2208" s="11"/>
      <c r="C2208" s="2"/>
      <c r="D2208" s="12"/>
      <c r="E2208" s="3"/>
      <c r="F2208" s="2"/>
      <c r="G2208" s="2"/>
      <c r="H2208" s="2"/>
      <c r="I2208" s="2"/>
      <c r="J2208" s="2"/>
      <c r="K2208" s="2"/>
      <c r="L2208" s="2"/>
      <c r="N2208" s="2"/>
    </row>
    <row r="2209" spans="2:14" ht="12.5">
      <c r="B2209" s="11"/>
      <c r="C2209" s="2"/>
      <c r="D2209" s="12"/>
      <c r="E2209" s="3"/>
      <c r="F2209" s="2"/>
      <c r="G2209" s="2"/>
      <c r="H2209" s="2"/>
      <c r="I2209" s="2"/>
      <c r="J2209" s="2"/>
      <c r="K2209" s="2"/>
      <c r="L2209" s="2"/>
      <c r="N2209" s="2"/>
    </row>
    <row r="2210" spans="2:14" ht="12.5">
      <c r="B2210" s="11"/>
      <c r="C2210" s="2"/>
      <c r="D2210" s="12"/>
      <c r="E2210" s="3"/>
      <c r="F2210" s="2"/>
      <c r="G2210" s="2"/>
      <c r="H2210" s="2"/>
      <c r="I2210" s="2"/>
      <c r="J2210" s="2"/>
      <c r="K2210" s="2"/>
      <c r="L2210" s="2"/>
      <c r="N2210" s="2"/>
    </row>
    <row r="2211" spans="2:14" ht="12.5">
      <c r="B2211" s="11"/>
      <c r="C2211" s="2"/>
      <c r="D2211" s="12"/>
      <c r="E2211" s="3"/>
      <c r="F2211" s="2"/>
      <c r="G2211" s="2"/>
      <c r="H2211" s="2"/>
      <c r="I2211" s="2"/>
      <c r="J2211" s="2"/>
      <c r="K2211" s="2"/>
      <c r="L2211" s="2"/>
      <c r="N2211" s="2"/>
    </row>
    <row r="2212" spans="2:14" ht="12.5">
      <c r="B2212" s="11"/>
      <c r="C2212" s="2"/>
      <c r="D2212" s="12"/>
      <c r="E2212" s="3"/>
      <c r="F2212" s="2"/>
      <c r="G2212" s="2"/>
      <c r="H2212" s="2"/>
      <c r="I2212" s="2"/>
      <c r="J2212" s="2"/>
      <c r="K2212" s="2"/>
      <c r="L2212" s="2"/>
      <c r="N2212" s="2"/>
    </row>
    <row r="2213" spans="2:14" ht="12.5">
      <c r="B2213" s="11"/>
      <c r="C2213" s="2"/>
      <c r="D2213" s="12"/>
      <c r="E2213" s="3"/>
      <c r="F2213" s="2"/>
      <c r="G2213" s="2"/>
      <c r="H2213" s="2"/>
      <c r="I2213" s="2"/>
      <c r="J2213" s="2"/>
      <c r="K2213" s="2"/>
      <c r="L2213" s="2"/>
      <c r="N2213" s="2"/>
    </row>
    <row r="2214" spans="2:14" ht="12.5">
      <c r="B2214" s="11"/>
      <c r="C2214" s="2"/>
      <c r="D2214" s="12"/>
      <c r="E2214" s="3"/>
      <c r="F2214" s="2"/>
      <c r="G2214" s="2"/>
      <c r="H2214" s="2"/>
      <c r="I2214" s="2"/>
      <c r="J2214" s="2"/>
      <c r="K2214" s="2"/>
      <c r="L2214" s="2"/>
      <c r="N2214" s="2"/>
    </row>
    <row r="2215" spans="2:14" ht="12.5">
      <c r="B2215" s="11"/>
      <c r="C2215" s="2"/>
      <c r="D2215" s="12"/>
      <c r="E2215" s="3"/>
      <c r="F2215" s="2"/>
      <c r="G2215" s="2"/>
      <c r="H2215" s="2"/>
      <c r="I2215" s="2"/>
      <c r="J2215" s="2"/>
      <c r="K2215" s="2"/>
      <c r="L2215" s="2"/>
      <c r="N2215" s="2"/>
    </row>
    <row r="2216" spans="2:14" ht="12.5">
      <c r="B2216" s="11"/>
      <c r="C2216" s="2"/>
      <c r="D2216" s="12"/>
      <c r="E2216" s="3"/>
      <c r="F2216" s="2"/>
      <c r="G2216" s="2"/>
      <c r="H2216" s="2"/>
      <c r="I2216" s="2"/>
      <c r="J2216" s="2"/>
      <c r="K2216" s="2"/>
      <c r="L2216" s="2"/>
      <c r="N2216" s="2"/>
    </row>
    <row r="2217" spans="2:14" ht="12.5">
      <c r="B2217" s="11"/>
      <c r="C2217" s="2"/>
      <c r="D2217" s="12"/>
      <c r="E2217" s="3"/>
      <c r="F2217" s="2"/>
      <c r="G2217" s="2"/>
      <c r="H2217" s="2"/>
      <c r="I2217" s="2"/>
      <c r="J2217" s="2"/>
      <c r="K2217" s="2"/>
      <c r="L2217" s="2"/>
      <c r="N2217" s="2"/>
    </row>
    <row r="2218" spans="2:14" ht="12.5">
      <c r="B2218" s="11"/>
      <c r="C2218" s="2"/>
      <c r="D2218" s="12"/>
      <c r="E2218" s="3"/>
      <c r="F2218" s="2"/>
      <c r="G2218" s="2"/>
      <c r="H2218" s="2"/>
      <c r="I2218" s="2"/>
      <c r="J2218" s="2"/>
      <c r="K2218" s="2"/>
      <c r="L2218" s="2"/>
      <c r="N2218" s="2"/>
    </row>
    <row r="2219" spans="2:14" ht="12.5">
      <c r="B2219" s="11"/>
      <c r="C2219" s="2"/>
      <c r="D2219" s="12"/>
      <c r="E2219" s="3"/>
      <c r="F2219" s="2"/>
      <c r="G2219" s="2"/>
      <c r="H2219" s="2"/>
      <c r="I2219" s="2"/>
      <c r="J2219" s="2"/>
      <c r="K2219" s="2"/>
      <c r="L2219" s="2"/>
      <c r="N2219" s="2"/>
    </row>
    <row r="2220" spans="2:14" ht="12.5">
      <c r="B2220" s="11"/>
      <c r="C2220" s="2"/>
      <c r="D2220" s="12"/>
      <c r="E2220" s="3"/>
      <c r="F2220" s="2"/>
      <c r="G2220" s="2"/>
      <c r="H2220" s="2"/>
      <c r="I2220" s="2"/>
      <c r="J2220" s="2"/>
      <c r="K2220" s="2"/>
      <c r="L2220" s="2"/>
      <c r="N2220" s="2"/>
    </row>
    <row r="2221" spans="2:14" ht="12.5">
      <c r="B2221" s="11"/>
      <c r="C2221" s="2"/>
      <c r="D2221" s="12"/>
      <c r="E2221" s="3"/>
      <c r="F2221" s="2"/>
      <c r="G2221" s="2"/>
      <c r="H2221" s="2"/>
      <c r="I2221" s="2"/>
      <c r="J2221" s="2"/>
      <c r="K2221" s="2"/>
      <c r="L2221" s="2"/>
      <c r="N2221" s="2"/>
    </row>
    <row r="2222" spans="2:14" ht="12.5">
      <c r="B2222" s="11"/>
      <c r="C2222" s="2"/>
      <c r="D2222" s="12"/>
      <c r="E2222" s="3"/>
      <c r="F2222" s="2"/>
      <c r="G2222" s="2"/>
      <c r="H2222" s="2"/>
      <c r="I2222" s="2"/>
      <c r="J2222" s="2"/>
      <c r="K2222" s="2"/>
      <c r="L2222" s="2"/>
      <c r="N2222" s="2"/>
    </row>
    <row r="2223" spans="2:14" ht="12.5">
      <c r="B2223" s="11"/>
      <c r="C2223" s="2"/>
      <c r="D2223" s="12"/>
      <c r="E2223" s="3"/>
      <c r="F2223" s="2"/>
      <c r="G2223" s="2"/>
      <c r="H2223" s="2"/>
      <c r="I2223" s="2"/>
      <c r="J2223" s="2"/>
      <c r="K2223" s="2"/>
      <c r="L2223" s="2"/>
      <c r="N2223" s="2"/>
    </row>
    <row r="2224" spans="2:14" ht="12.5">
      <c r="B2224" s="11"/>
      <c r="C2224" s="2"/>
      <c r="D2224" s="12"/>
      <c r="E2224" s="3"/>
      <c r="F2224" s="2"/>
      <c r="G2224" s="2"/>
      <c r="H2224" s="2"/>
      <c r="I2224" s="2"/>
      <c r="J2224" s="2"/>
      <c r="K2224" s="2"/>
      <c r="L2224" s="2"/>
      <c r="N2224" s="2"/>
    </row>
    <row r="2225" spans="2:14" ht="12.5">
      <c r="B2225" s="11"/>
      <c r="C2225" s="2"/>
      <c r="D2225" s="12"/>
      <c r="E2225" s="3"/>
      <c r="F2225" s="2"/>
      <c r="G2225" s="2"/>
      <c r="H2225" s="2"/>
      <c r="I2225" s="2"/>
      <c r="J2225" s="2"/>
      <c r="K2225" s="2"/>
      <c r="L2225" s="2"/>
      <c r="N2225" s="2"/>
    </row>
    <row r="2226" spans="2:14" ht="12.5">
      <c r="B2226" s="11"/>
      <c r="C2226" s="2"/>
      <c r="D2226" s="12"/>
      <c r="E2226" s="3"/>
      <c r="F2226" s="2"/>
      <c r="G2226" s="2"/>
      <c r="H2226" s="2"/>
      <c r="I2226" s="2"/>
      <c r="J2226" s="2"/>
      <c r="K2226" s="2"/>
      <c r="L2226" s="2"/>
      <c r="N2226" s="2"/>
    </row>
    <row r="2227" spans="2:14" ht="12.5">
      <c r="B2227" s="11"/>
      <c r="C2227" s="2"/>
      <c r="D2227" s="12"/>
      <c r="E2227" s="3"/>
      <c r="F2227" s="2"/>
      <c r="G2227" s="2"/>
      <c r="H2227" s="2"/>
      <c r="I2227" s="2"/>
      <c r="J2227" s="2"/>
      <c r="K2227" s="2"/>
      <c r="L2227" s="2"/>
      <c r="N2227" s="2"/>
    </row>
    <row r="2228" spans="2:14" ht="12.5">
      <c r="B2228" s="11"/>
      <c r="C2228" s="2"/>
      <c r="D2228" s="12"/>
      <c r="E2228" s="3"/>
      <c r="F2228" s="2"/>
      <c r="G2228" s="2"/>
      <c r="H2228" s="2"/>
      <c r="I2228" s="2"/>
      <c r="J2228" s="2"/>
      <c r="K2228" s="2"/>
      <c r="L2228" s="2"/>
      <c r="N2228" s="2"/>
    </row>
    <row r="2229" spans="2:14" ht="12.5">
      <c r="B2229" s="11"/>
      <c r="C2229" s="2"/>
      <c r="D2229" s="12"/>
      <c r="E2229" s="3"/>
      <c r="F2229" s="2"/>
      <c r="G2229" s="2"/>
      <c r="H2229" s="2"/>
      <c r="I2229" s="2"/>
      <c r="J2229" s="2"/>
      <c r="K2229" s="2"/>
      <c r="L2229" s="2"/>
      <c r="N2229" s="2"/>
    </row>
    <row r="2230" spans="2:14" ht="12.5">
      <c r="B2230" s="11"/>
      <c r="C2230" s="2"/>
      <c r="D2230" s="12"/>
      <c r="E2230" s="3"/>
      <c r="F2230" s="2"/>
      <c r="G2230" s="2"/>
      <c r="H2230" s="2"/>
      <c r="I2230" s="2"/>
      <c r="J2230" s="2"/>
      <c r="K2230" s="2"/>
      <c r="L2230" s="2"/>
      <c r="N2230" s="2"/>
    </row>
    <row r="2231" spans="2:14" ht="12.5">
      <c r="B2231" s="11"/>
      <c r="C2231" s="2"/>
      <c r="D2231" s="12"/>
      <c r="E2231" s="3"/>
      <c r="F2231" s="2"/>
      <c r="G2231" s="2"/>
      <c r="H2231" s="2"/>
      <c r="I2231" s="2"/>
      <c r="J2231" s="2"/>
      <c r="K2231" s="2"/>
      <c r="L2231" s="2"/>
      <c r="N2231" s="2"/>
    </row>
    <row r="2232" spans="2:14" ht="12.5">
      <c r="B2232" s="11"/>
      <c r="C2232" s="2"/>
      <c r="D2232" s="12"/>
      <c r="E2232" s="3"/>
      <c r="F2232" s="2"/>
      <c r="G2232" s="2"/>
      <c r="H2232" s="2"/>
      <c r="I2232" s="2"/>
      <c r="J2232" s="2"/>
      <c r="K2232" s="2"/>
      <c r="L2232" s="2"/>
      <c r="N2232" s="2"/>
    </row>
    <row r="2233" spans="2:14" ht="12.5">
      <c r="B2233" s="11"/>
      <c r="C2233" s="2"/>
      <c r="D2233" s="12"/>
      <c r="E2233" s="3"/>
      <c r="F2233" s="2"/>
      <c r="G2233" s="2"/>
      <c r="H2233" s="2"/>
      <c r="I2233" s="2"/>
      <c r="J2233" s="2"/>
      <c r="K2233" s="2"/>
      <c r="L2233" s="2"/>
      <c r="N2233" s="2"/>
    </row>
    <row r="2234" spans="2:14" ht="12.5">
      <c r="B2234" s="11"/>
      <c r="C2234" s="2"/>
      <c r="D2234" s="12"/>
      <c r="E2234" s="3"/>
      <c r="F2234" s="2"/>
      <c r="G2234" s="2"/>
      <c r="H2234" s="2"/>
      <c r="I2234" s="2"/>
      <c r="J2234" s="2"/>
      <c r="K2234" s="2"/>
      <c r="L2234" s="2"/>
      <c r="N2234" s="2"/>
    </row>
    <row r="2235" spans="2:14" ht="12.5">
      <c r="B2235" s="11"/>
      <c r="C2235" s="2"/>
      <c r="D2235" s="12"/>
      <c r="E2235" s="3"/>
      <c r="F2235" s="2"/>
      <c r="G2235" s="2"/>
      <c r="H2235" s="2"/>
      <c r="I2235" s="2"/>
      <c r="J2235" s="2"/>
      <c r="K2235" s="2"/>
      <c r="L2235" s="2"/>
      <c r="N2235" s="2"/>
    </row>
    <row r="2236" spans="2:14" ht="12.5">
      <c r="B2236" s="11"/>
      <c r="C2236" s="2"/>
      <c r="D2236" s="12"/>
      <c r="E2236" s="3"/>
      <c r="F2236" s="2"/>
      <c r="G2236" s="2"/>
      <c r="H2236" s="2"/>
      <c r="I2236" s="2"/>
      <c r="J2236" s="2"/>
      <c r="K2236" s="2"/>
      <c r="L2236" s="2"/>
      <c r="N2236" s="2"/>
    </row>
    <row r="2237" spans="2:14" ht="12.5">
      <c r="B2237" s="11"/>
      <c r="C2237" s="2"/>
      <c r="D2237" s="12"/>
      <c r="E2237" s="3"/>
      <c r="F2237" s="2"/>
      <c r="G2237" s="2"/>
      <c r="H2237" s="2"/>
      <c r="I2237" s="2"/>
      <c r="J2237" s="2"/>
      <c r="K2237" s="2"/>
      <c r="L2237" s="2"/>
      <c r="N2237" s="2"/>
    </row>
    <row r="2238" spans="2:14" ht="12.5">
      <c r="B2238" s="11"/>
      <c r="C2238" s="2"/>
      <c r="D2238" s="12"/>
      <c r="E2238" s="3"/>
      <c r="F2238" s="2"/>
      <c r="G2238" s="2"/>
      <c r="H2238" s="2"/>
      <c r="I2238" s="2"/>
      <c r="J2238" s="2"/>
      <c r="K2238" s="2"/>
      <c r="L2238" s="2"/>
      <c r="N2238" s="2"/>
    </row>
    <row r="2239" spans="2:14" ht="12.5">
      <c r="B2239" s="11"/>
      <c r="C2239" s="2"/>
      <c r="D2239" s="12"/>
      <c r="E2239" s="3"/>
      <c r="F2239" s="2"/>
      <c r="G2239" s="2"/>
      <c r="H2239" s="2"/>
      <c r="I2239" s="2"/>
      <c r="J2239" s="2"/>
      <c r="K2239" s="2"/>
      <c r="L2239" s="2"/>
      <c r="N2239" s="2"/>
    </row>
    <row r="2240" spans="2:14" ht="12.5">
      <c r="B2240" s="11"/>
      <c r="C2240" s="2"/>
      <c r="D2240" s="12"/>
      <c r="E2240" s="3"/>
      <c r="F2240" s="2"/>
      <c r="G2240" s="2"/>
      <c r="H2240" s="2"/>
      <c r="I2240" s="2"/>
      <c r="J2240" s="2"/>
      <c r="K2240" s="2"/>
      <c r="L2240" s="2"/>
      <c r="N2240" s="2"/>
    </row>
    <row r="2241" spans="2:14" ht="12.5">
      <c r="B2241" s="11"/>
      <c r="C2241" s="2"/>
      <c r="D2241" s="12"/>
      <c r="E2241" s="3"/>
      <c r="F2241" s="2"/>
      <c r="G2241" s="2"/>
      <c r="H2241" s="2"/>
      <c r="I2241" s="2"/>
      <c r="J2241" s="2"/>
      <c r="K2241" s="2"/>
      <c r="L2241" s="2"/>
      <c r="N2241" s="2"/>
    </row>
    <row r="2242" spans="2:14" ht="12.5">
      <c r="B2242" s="11"/>
      <c r="C2242" s="2"/>
      <c r="D2242" s="12"/>
      <c r="E2242" s="3"/>
      <c r="F2242" s="2"/>
      <c r="G2242" s="2"/>
      <c r="H2242" s="2"/>
      <c r="I2242" s="2"/>
      <c r="J2242" s="2"/>
      <c r="K2242" s="2"/>
      <c r="L2242" s="2"/>
      <c r="N2242" s="2"/>
    </row>
    <row r="2243" spans="2:14" ht="12.5">
      <c r="B2243" s="11"/>
      <c r="C2243" s="2"/>
      <c r="D2243" s="12"/>
      <c r="E2243" s="3"/>
      <c r="F2243" s="2"/>
      <c r="G2243" s="2"/>
      <c r="H2243" s="2"/>
      <c r="I2243" s="2"/>
      <c r="J2243" s="2"/>
      <c r="K2243" s="2"/>
      <c r="L2243" s="2"/>
      <c r="N2243" s="2"/>
    </row>
    <row r="2244" spans="2:14" ht="12.5">
      <c r="B2244" s="11"/>
      <c r="C2244" s="2"/>
      <c r="D2244" s="12"/>
      <c r="E2244" s="3"/>
      <c r="F2244" s="2"/>
      <c r="G2244" s="2"/>
      <c r="H2244" s="2"/>
      <c r="I2244" s="2"/>
      <c r="J2244" s="2"/>
      <c r="K2244" s="2"/>
      <c r="L2244" s="2"/>
      <c r="N2244" s="2"/>
    </row>
    <row r="2245" spans="2:14" ht="12.5">
      <c r="B2245" s="11"/>
      <c r="C2245" s="2"/>
      <c r="D2245" s="12"/>
      <c r="E2245" s="3"/>
      <c r="F2245" s="2"/>
      <c r="G2245" s="2"/>
      <c r="H2245" s="2"/>
      <c r="I2245" s="2"/>
      <c r="J2245" s="2"/>
      <c r="K2245" s="2"/>
      <c r="L2245" s="2"/>
      <c r="N2245" s="2"/>
    </row>
    <row r="2246" spans="2:14" ht="12.5">
      <c r="B2246" s="11"/>
      <c r="C2246" s="2"/>
      <c r="D2246" s="12"/>
      <c r="E2246" s="3"/>
      <c r="F2246" s="2"/>
      <c r="G2246" s="2"/>
      <c r="H2246" s="2"/>
      <c r="I2246" s="2"/>
      <c r="J2246" s="2"/>
      <c r="K2246" s="2"/>
      <c r="L2246" s="2"/>
      <c r="N2246" s="2"/>
    </row>
    <row r="2247" spans="2:14" ht="12.5">
      <c r="B2247" s="11"/>
      <c r="C2247" s="2"/>
      <c r="D2247" s="12"/>
      <c r="E2247" s="3"/>
      <c r="F2247" s="2"/>
      <c r="G2247" s="2"/>
      <c r="H2247" s="2"/>
      <c r="I2247" s="2"/>
      <c r="J2247" s="2"/>
      <c r="K2247" s="2"/>
      <c r="L2247" s="2"/>
      <c r="N2247" s="2"/>
    </row>
    <row r="2248" spans="2:14" ht="12.5">
      <c r="B2248" s="11"/>
      <c r="C2248" s="2"/>
      <c r="D2248" s="12"/>
      <c r="E2248" s="3"/>
      <c r="F2248" s="2"/>
      <c r="G2248" s="2"/>
      <c r="H2248" s="2"/>
      <c r="I2248" s="2"/>
      <c r="J2248" s="2"/>
      <c r="K2248" s="2"/>
      <c r="L2248" s="2"/>
      <c r="N2248" s="2"/>
    </row>
    <row r="2249" spans="2:14" ht="12.5">
      <c r="B2249" s="11"/>
      <c r="C2249" s="2"/>
      <c r="D2249" s="12"/>
      <c r="E2249" s="3"/>
      <c r="F2249" s="2"/>
      <c r="G2249" s="2"/>
      <c r="H2249" s="2"/>
      <c r="I2249" s="2"/>
      <c r="J2249" s="2"/>
      <c r="K2249" s="2"/>
      <c r="L2249" s="2"/>
      <c r="N2249" s="2"/>
    </row>
    <row r="2250" spans="2:14" ht="12.5">
      <c r="B2250" s="11"/>
      <c r="C2250" s="2"/>
      <c r="D2250" s="12"/>
      <c r="E2250" s="3"/>
      <c r="F2250" s="2"/>
      <c r="G2250" s="2"/>
      <c r="H2250" s="2"/>
      <c r="I2250" s="2"/>
      <c r="J2250" s="2"/>
      <c r="K2250" s="2"/>
      <c r="L2250" s="2"/>
      <c r="N2250" s="2"/>
    </row>
    <row r="2251" spans="2:14" ht="12.5">
      <c r="B2251" s="11"/>
      <c r="C2251" s="2"/>
      <c r="D2251" s="12"/>
      <c r="E2251" s="3"/>
      <c r="F2251" s="2"/>
      <c r="G2251" s="2"/>
      <c r="H2251" s="2"/>
      <c r="I2251" s="2"/>
      <c r="J2251" s="2"/>
      <c r="K2251" s="2"/>
      <c r="L2251" s="2"/>
      <c r="N2251" s="2"/>
    </row>
    <row r="2252" spans="2:14" ht="12.5">
      <c r="B2252" s="11"/>
      <c r="C2252" s="2"/>
      <c r="D2252" s="12"/>
      <c r="E2252" s="3"/>
      <c r="F2252" s="2"/>
      <c r="G2252" s="2"/>
      <c r="H2252" s="2"/>
      <c r="I2252" s="2"/>
      <c r="J2252" s="2"/>
      <c r="K2252" s="2"/>
      <c r="L2252" s="2"/>
      <c r="N2252" s="2"/>
    </row>
    <row r="2253" spans="2:14" ht="12.5">
      <c r="B2253" s="11"/>
      <c r="C2253" s="2"/>
      <c r="D2253" s="12"/>
      <c r="E2253" s="3"/>
      <c r="F2253" s="2"/>
      <c r="G2253" s="2"/>
      <c r="H2253" s="2"/>
      <c r="I2253" s="2"/>
      <c r="J2253" s="2"/>
      <c r="K2253" s="2"/>
      <c r="L2253" s="2"/>
      <c r="N2253" s="2"/>
    </row>
    <row r="2254" spans="2:14" ht="12.5">
      <c r="B2254" s="11"/>
      <c r="C2254" s="2"/>
      <c r="D2254" s="12"/>
      <c r="E2254" s="3"/>
      <c r="F2254" s="2"/>
      <c r="G2254" s="2"/>
      <c r="H2254" s="2"/>
      <c r="I2254" s="2"/>
      <c r="J2254" s="2"/>
      <c r="K2254" s="2"/>
      <c r="L2254" s="2"/>
      <c r="N2254" s="2"/>
    </row>
    <row r="2255" spans="2:14" ht="12.5">
      <c r="B2255" s="11"/>
      <c r="C2255" s="2"/>
      <c r="D2255" s="12"/>
      <c r="E2255" s="3"/>
      <c r="F2255" s="2"/>
      <c r="G2255" s="2"/>
      <c r="H2255" s="2"/>
      <c r="I2255" s="2"/>
      <c r="J2255" s="2"/>
      <c r="K2255" s="2"/>
      <c r="L2255" s="2"/>
      <c r="N2255" s="2"/>
    </row>
    <row r="2256" spans="2:14" ht="12.5">
      <c r="B2256" s="11"/>
      <c r="C2256" s="2"/>
      <c r="D2256" s="12"/>
      <c r="E2256" s="3"/>
      <c r="F2256" s="2"/>
      <c r="G2256" s="2"/>
      <c r="H2256" s="2"/>
      <c r="I2256" s="2"/>
      <c r="J2256" s="2"/>
      <c r="K2256" s="2"/>
      <c r="L2256" s="2"/>
      <c r="N2256" s="2"/>
    </row>
    <row r="2257" spans="2:14" ht="12.5">
      <c r="B2257" s="11"/>
      <c r="C2257" s="2"/>
      <c r="D2257" s="12"/>
      <c r="E2257" s="3"/>
      <c r="F2257" s="2"/>
      <c r="G2257" s="2"/>
      <c r="H2257" s="2"/>
      <c r="I2257" s="2"/>
      <c r="J2257" s="2"/>
      <c r="K2257" s="2"/>
      <c r="L2257" s="2"/>
      <c r="N2257" s="2"/>
    </row>
    <row r="2258" spans="2:14" ht="12.5">
      <c r="B2258" s="11"/>
      <c r="C2258" s="2"/>
      <c r="D2258" s="12"/>
      <c r="E2258" s="3"/>
      <c r="F2258" s="2"/>
      <c r="G2258" s="2"/>
      <c r="H2258" s="2"/>
      <c r="I2258" s="2"/>
      <c r="J2258" s="2"/>
      <c r="K2258" s="2"/>
      <c r="L2258" s="2"/>
      <c r="N2258" s="2"/>
    </row>
    <row r="2259" spans="2:14" ht="12.5">
      <c r="B2259" s="11"/>
      <c r="C2259" s="2"/>
      <c r="D2259" s="12"/>
      <c r="E2259" s="3"/>
      <c r="F2259" s="2"/>
      <c r="G2259" s="2"/>
      <c r="H2259" s="2"/>
      <c r="I2259" s="2"/>
      <c r="J2259" s="2"/>
      <c r="K2259" s="2"/>
      <c r="L2259" s="2"/>
      <c r="N2259" s="2"/>
    </row>
    <row r="2260" spans="2:14" ht="12.5">
      <c r="B2260" s="11"/>
      <c r="C2260" s="2"/>
      <c r="D2260" s="12"/>
      <c r="E2260" s="3"/>
      <c r="F2260" s="2"/>
      <c r="G2260" s="2"/>
      <c r="H2260" s="2"/>
      <c r="I2260" s="2"/>
      <c r="J2260" s="2"/>
      <c r="K2260" s="2"/>
      <c r="L2260" s="2"/>
      <c r="N2260" s="2"/>
    </row>
    <row r="2261" spans="2:14" ht="12.5">
      <c r="B2261" s="11"/>
      <c r="C2261" s="2"/>
      <c r="D2261" s="12"/>
      <c r="E2261" s="3"/>
      <c r="F2261" s="2"/>
      <c r="G2261" s="2"/>
      <c r="H2261" s="2"/>
      <c r="I2261" s="2"/>
      <c r="J2261" s="2"/>
      <c r="K2261" s="2"/>
      <c r="L2261" s="2"/>
      <c r="N2261" s="2"/>
    </row>
    <row r="2262" spans="2:14" ht="12.5">
      <c r="B2262" s="11"/>
      <c r="C2262" s="2"/>
      <c r="D2262" s="12"/>
      <c r="E2262" s="3"/>
      <c r="F2262" s="2"/>
      <c r="G2262" s="2"/>
      <c r="H2262" s="2"/>
      <c r="I2262" s="2"/>
      <c r="J2262" s="2"/>
      <c r="K2262" s="2"/>
      <c r="L2262" s="2"/>
      <c r="N2262" s="2"/>
    </row>
    <row r="2263" spans="2:14" ht="12.5">
      <c r="B2263" s="11"/>
      <c r="C2263" s="2"/>
      <c r="D2263" s="12"/>
      <c r="E2263" s="3"/>
      <c r="F2263" s="2"/>
      <c r="G2263" s="2"/>
      <c r="H2263" s="2"/>
      <c r="I2263" s="2"/>
      <c r="J2263" s="2"/>
      <c r="K2263" s="2"/>
      <c r="L2263" s="2"/>
      <c r="N2263" s="2"/>
    </row>
    <row r="2264" spans="2:14" ht="12.5">
      <c r="B2264" s="11"/>
      <c r="C2264" s="2"/>
      <c r="D2264" s="12"/>
      <c r="E2264" s="3"/>
      <c r="F2264" s="2"/>
      <c r="G2264" s="2"/>
      <c r="H2264" s="2"/>
      <c r="I2264" s="2"/>
      <c r="J2264" s="2"/>
      <c r="K2264" s="2"/>
      <c r="L2264" s="2"/>
      <c r="N2264" s="2"/>
    </row>
    <row r="2265" spans="2:14" ht="12.5">
      <c r="B2265" s="11"/>
      <c r="C2265" s="2"/>
      <c r="D2265" s="12"/>
      <c r="E2265" s="3"/>
      <c r="F2265" s="2"/>
      <c r="G2265" s="2"/>
      <c r="H2265" s="2"/>
      <c r="I2265" s="2"/>
      <c r="J2265" s="2"/>
      <c r="K2265" s="2"/>
      <c r="L2265" s="2"/>
      <c r="N2265" s="2"/>
    </row>
    <row r="2266" spans="2:14" ht="12.5">
      <c r="B2266" s="11"/>
      <c r="C2266" s="2"/>
      <c r="D2266" s="12"/>
      <c r="E2266" s="3"/>
      <c r="F2266" s="2"/>
      <c r="G2266" s="2"/>
      <c r="H2266" s="2"/>
      <c r="I2266" s="2"/>
      <c r="J2266" s="2"/>
      <c r="K2266" s="2"/>
      <c r="L2266" s="2"/>
      <c r="N2266" s="2"/>
    </row>
    <row r="2267" spans="2:14" ht="12.5">
      <c r="B2267" s="11"/>
      <c r="C2267" s="2"/>
      <c r="D2267" s="12"/>
      <c r="E2267" s="3"/>
      <c r="F2267" s="2"/>
      <c r="G2267" s="2"/>
      <c r="H2267" s="2"/>
      <c r="I2267" s="2"/>
      <c r="J2267" s="2"/>
      <c r="K2267" s="2"/>
      <c r="L2267" s="2"/>
      <c r="N2267" s="2"/>
    </row>
    <row r="2268" spans="2:14" ht="12.5">
      <c r="B2268" s="11"/>
      <c r="C2268" s="2"/>
      <c r="D2268" s="12"/>
      <c r="E2268" s="3"/>
      <c r="F2268" s="2"/>
      <c r="G2268" s="2"/>
      <c r="H2268" s="2"/>
      <c r="I2268" s="2"/>
      <c r="J2268" s="2"/>
      <c r="K2268" s="2"/>
      <c r="L2268" s="2"/>
      <c r="N2268" s="2"/>
    </row>
    <row r="2269" spans="2:14" ht="12.5">
      <c r="B2269" s="11"/>
      <c r="C2269" s="2"/>
      <c r="D2269" s="12"/>
      <c r="E2269" s="3"/>
      <c r="F2269" s="2"/>
      <c r="G2269" s="2"/>
      <c r="H2269" s="2"/>
      <c r="I2269" s="2"/>
      <c r="J2269" s="2"/>
      <c r="K2269" s="2"/>
      <c r="L2269" s="2"/>
      <c r="N2269" s="2"/>
    </row>
    <row r="2270" spans="2:14" ht="12.5">
      <c r="B2270" s="11"/>
      <c r="C2270" s="2"/>
      <c r="D2270" s="12"/>
      <c r="E2270" s="3"/>
      <c r="F2270" s="2"/>
      <c r="G2270" s="2"/>
      <c r="H2270" s="2"/>
      <c r="I2270" s="2"/>
      <c r="J2270" s="2"/>
      <c r="K2270" s="2"/>
      <c r="L2270" s="2"/>
      <c r="N2270" s="2"/>
    </row>
    <row r="2271" spans="2:14" ht="12.5">
      <c r="B2271" s="11"/>
      <c r="C2271" s="2"/>
      <c r="D2271" s="12"/>
      <c r="E2271" s="3"/>
      <c r="F2271" s="2"/>
      <c r="G2271" s="2"/>
      <c r="H2271" s="2"/>
      <c r="I2271" s="2"/>
      <c r="J2271" s="2"/>
      <c r="K2271" s="2"/>
      <c r="L2271" s="2"/>
      <c r="N2271" s="2"/>
    </row>
    <row r="2272" spans="2:14" ht="12.5">
      <c r="B2272" s="11"/>
      <c r="C2272" s="2"/>
      <c r="D2272" s="12"/>
      <c r="E2272" s="3"/>
      <c r="F2272" s="2"/>
      <c r="G2272" s="2"/>
      <c r="H2272" s="2"/>
      <c r="I2272" s="2"/>
      <c r="J2272" s="2"/>
      <c r="K2272" s="2"/>
      <c r="L2272" s="2"/>
      <c r="N2272" s="2"/>
    </row>
    <row r="2273" spans="2:14" ht="12.5">
      <c r="B2273" s="11"/>
      <c r="C2273" s="2"/>
      <c r="D2273" s="12"/>
      <c r="E2273" s="3"/>
      <c r="F2273" s="2"/>
      <c r="G2273" s="2"/>
      <c r="H2273" s="2"/>
      <c r="I2273" s="2"/>
      <c r="J2273" s="2"/>
      <c r="K2273" s="2"/>
      <c r="L2273" s="2"/>
      <c r="N2273" s="2"/>
    </row>
    <row r="2274" spans="2:14" ht="12.5">
      <c r="B2274" s="11"/>
      <c r="C2274" s="2"/>
      <c r="D2274" s="12"/>
      <c r="E2274" s="3"/>
      <c r="F2274" s="2"/>
      <c r="G2274" s="2"/>
      <c r="H2274" s="2"/>
      <c r="I2274" s="2"/>
      <c r="J2274" s="2"/>
      <c r="K2274" s="2"/>
      <c r="L2274" s="2"/>
      <c r="N2274" s="2"/>
    </row>
    <row r="2275" spans="2:14" ht="12.5">
      <c r="B2275" s="11"/>
      <c r="C2275" s="2"/>
      <c r="D2275" s="12"/>
      <c r="E2275" s="3"/>
      <c r="F2275" s="2"/>
      <c r="G2275" s="2"/>
      <c r="H2275" s="2"/>
      <c r="I2275" s="2"/>
      <c r="J2275" s="2"/>
      <c r="K2275" s="2"/>
      <c r="L2275" s="2"/>
      <c r="N2275" s="2"/>
    </row>
    <row r="2276" spans="2:14" ht="12.5">
      <c r="B2276" s="11"/>
      <c r="C2276" s="2"/>
      <c r="D2276" s="12"/>
      <c r="E2276" s="3"/>
      <c r="F2276" s="2"/>
      <c r="G2276" s="2"/>
      <c r="H2276" s="2"/>
      <c r="I2276" s="2"/>
      <c r="J2276" s="2"/>
      <c r="K2276" s="2"/>
      <c r="L2276" s="2"/>
      <c r="N2276" s="2"/>
    </row>
    <row r="2277" spans="2:14" ht="12.5">
      <c r="B2277" s="11"/>
      <c r="C2277" s="2"/>
      <c r="D2277" s="12"/>
      <c r="E2277" s="3"/>
      <c r="F2277" s="2"/>
      <c r="G2277" s="2"/>
      <c r="H2277" s="2"/>
      <c r="I2277" s="2"/>
      <c r="J2277" s="2"/>
      <c r="K2277" s="2"/>
      <c r="L2277" s="2"/>
      <c r="N2277" s="2"/>
    </row>
    <row r="2278" spans="2:14" ht="12.5">
      <c r="B2278" s="11"/>
      <c r="C2278" s="2"/>
      <c r="D2278" s="12"/>
      <c r="E2278" s="3"/>
      <c r="F2278" s="2"/>
      <c r="G2278" s="2"/>
      <c r="H2278" s="2"/>
      <c r="I2278" s="2"/>
      <c r="J2278" s="2"/>
      <c r="K2278" s="2"/>
      <c r="L2278" s="2"/>
      <c r="N2278" s="2"/>
    </row>
    <row r="2279" spans="2:14" ht="12.5">
      <c r="B2279" s="11"/>
      <c r="C2279" s="2"/>
      <c r="D2279" s="12"/>
      <c r="E2279" s="3"/>
      <c r="F2279" s="2"/>
      <c r="G2279" s="2"/>
      <c r="H2279" s="2"/>
      <c r="I2279" s="2"/>
      <c r="J2279" s="2"/>
      <c r="K2279" s="2"/>
      <c r="L2279" s="2"/>
      <c r="N2279" s="2"/>
    </row>
    <row r="2280" spans="2:14" ht="12.5">
      <c r="B2280" s="11"/>
      <c r="C2280" s="2"/>
      <c r="D2280" s="12"/>
      <c r="E2280" s="3"/>
      <c r="F2280" s="2"/>
      <c r="G2280" s="2"/>
      <c r="H2280" s="2"/>
      <c r="I2280" s="2"/>
      <c r="J2280" s="2"/>
      <c r="K2280" s="2"/>
      <c r="L2280" s="2"/>
      <c r="N2280" s="2"/>
    </row>
    <row r="2281" spans="2:14" ht="12.5">
      <c r="B2281" s="11"/>
      <c r="C2281" s="2"/>
      <c r="D2281" s="12"/>
      <c r="E2281" s="3"/>
      <c r="F2281" s="2"/>
      <c r="G2281" s="2"/>
      <c r="H2281" s="2"/>
      <c r="I2281" s="2"/>
      <c r="J2281" s="2"/>
      <c r="K2281" s="2"/>
      <c r="L2281" s="2"/>
      <c r="N2281" s="2"/>
    </row>
    <row r="2282" spans="2:14" ht="12.5">
      <c r="B2282" s="11"/>
      <c r="C2282" s="2"/>
      <c r="D2282" s="12"/>
      <c r="E2282" s="3"/>
      <c r="F2282" s="2"/>
      <c r="G2282" s="2"/>
      <c r="H2282" s="2"/>
      <c r="I2282" s="2"/>
      <c r="J2282" s="2"/>
      <c r="K2282" s="2"/>
      <c r="L2282" s="2"/>
      <c r="N2282" s="2"/>
    </row>
    <row r="2283" spans="2:14" ht="12.5">
      <c r="B2283" s="11"/>
      <c r="C2283" s="2"/>
      <c r="D2283" s="12"/>
      <c r="E2283" s="3"/>
      <c r="F2283" s="2"/>
      <c r="G2283" s="2"/>
      <c r="H2283" s="2"/>
      <c r="I2283" s="2"/>
      <c r="J2283" s="2"/>
      <c r="K2283" s="2"/>
      <c r="L2283" s="2"/>
      <c r="N2283" s="2"/>
    </row>
    <row r="2284" spans="2:14" ht="12.5">
      <c r="B2284" s="11"/>
      <c r="C2284" s="2"/>
      <c r="D2284" s="12"/>
      <c r="E2284" s="3"/>
      <c r="F2284" s="2"/>
      <c r="G2284" s="2"/>
      <c r="H2284" s="2"/>
      <c r="I2284" s="2"/>
      <c r="J2284" s="2"/>
      <c r="K2284" s="2"/>
      <c r="L2284" s="2"/>
      <c r="N2284" s="2"/>
    </row>
    <row r="2285" spans="2:14" ht="12.5">
      <c r="B2285" s="11"/>
      <c r="C2285" s="2"/>
      <c r="D2285" s="12"/>
      <c r="E2285" s="3"/>
      <c r="F2285" s="2"/>
      <c r="G2285" s="2"/>
      <c r="H2285" s="2"/>
      <c r="I2285" s="2"/>
      <c r="J2285" s="2"/>
      <c r="K2285" s="2"/>
      <c r="L2285" s="2"/>
      <c r="N2285" s="2"/>
    </row>
    <row r="2286" spans="2:14" ht="12.5">
      <c r="B2286" s="11"/>
      <c r="C2286" s="2"/>
      <c r="D2286" s="12"/>
      <c r="E2286" s="3"/>
      <c r="F2286" s="2"/>
      <c r="G2286" s="2"/>
      <c r="H2286" s="2"/>
      <c r="I2286" s="2"/>
      <c r="J2286" s="2"/>
      <c r="K2286" s="2"/>
      <c r="L2286" s="2"/>
      <c r="N2286" s="2"/>
    </row>
    <row r="2287" spans="2:14" ht="12.5">
      <c r="B2287" s="11"/>
      <c r="C2287" s="2"/>
      <c r="D2287" s="12"/>
      <c r="E2287" s="3"/>
      <c r="F2287" s="2"/>
      <c r="G2287" s="2"/>
      <c r="H2287" s="2"/>
      <c r="I2287" s="2"/>
      <c r="J2287" s="2"/>
      <c r="K2287" s="2"/>
      <c r="L2287" s="2"/>
      <c r="N2287" s="2"/>
    </row>
    <row r="2288" spans="2:14" ht="12.5">
      <c r="B2288" s="11"/>
      <c r="C2288" s="2"/>
      <c r="D2288" s="12"/>
      <c r="E2288" s="3"/>
      <c r="F2288" s="2"/>
      <c r="G2288" s="2"/>
      <c r="H2288" s="2"/>
      <c r="I2288" s="2"/>
      <c r="J2288" s="2"/>
      <c r="K2288" s="2"/>
      <c r="L2288" s="2"/>
      <c r="N2288" s="2"/>
    </row>
    <row r="2289" spans="2:14" ht="12.5">
      <c r="B2289" s="11"/>
      <c r="C2289" s="2"/>
      <c r="D2289" s="12"/>
      <c r="E2289" s="3"/>
      <c r="F2289" s="2"/>
      <c r="G2289" s="2"/>
      <c r="H2289" s="2"/>
      <c r="I2289" s="2"/>
      <c r="J2289" s="2"/>
      <c r="K2289" s="2"/>
      <c r="L2289" s="2"/>
      <c r="N2289" s="2"/>
    </row>
    <row r="2290" spans="2:14" ht="12.5">
      <c r="B2290" s="11"/>
      <c r="C2290" s="2"/>
      <c r="D2290" s="12"/>
      <c r="E2290" s="3"/>
      <c r="F2290" s="2"/>
      <c r="G2290" s="2"/>
      <c r="H2290" s="2"/>
      <c r="I2290" s="2"/>
      <c r="J2290" s="2"/>
      <c r="K2290" s="2"/>
      <c r="L2290" s="2"/>
      <c r="N2290" s="2"/>
    </row>
    <row r="2291" spans="2:14" ht="12.5">
      <c r="B2291" s="11"/>
      <c r="C2291" s="2"/>
      <c r="D2291" s="12"/>
      <c r="E2291" s="3"/>
      <c r="F2291" s="2"/>
      <c r="G2291" s="2"/>
      <c r="H2291" s="2"/>
      <c r="I2291" s="2"/>
      <c r="J2291" s="2"/>
      <c r="K2291" s="2"/>
      <c r="L2291" s="2"/>
      <c r="N2291" s="2"/>
    </row>
    <row r="2292" spans="2:14" ht="12.5">
      <c r="B2292" s="11"/>
      <c r="C2292" s="2"/>
      <c r="D2292" s="12"/>
      <c r="E2292" s="3"/>
      <c r="F2292" s="2"/>
      <c r="G2292" s="2"/>
      <c r="H2292" s="2"/>
      <c r="I2292" s="2"/>
      <c r="J2292" s="2"/>
      <c r="K2292" s="2"/>
      <c r="L2292" s="2"/>
      <c r="N2292" s="2"/>
    </row>
    <row r="2293" spans="2:14" ht="12.5">
      <c r="B2293" s="11"/>
      <c r="C2293" s="2"/>
      <c r="D2293" s="12"/>
      <c r="E2293" s="3"/>
      <c r="F2293" s="2"/>
      <c r="G2293" s="2"/>
      <c r="H2293" s="2"/>
      <c r="I2293" s="2"/>
      <c r="J2293" s="2"/>
      <c r="K2293" s="2"/>
      <c r="L2293" s="2"/>
      <c r="N2293" s="2"/>
    </row>
    <row r="2294" spans="2:14" ht="12.5">
      <c r="B2294" s="11"/>
      <c r="C2294" s="2"/>
      <c r="D2294" s="12"/>
      <c r="E2294" s="3"/>
      <c r="F2294" s="2"/>
      <c r="G2294" s="2"/>
      <c r="H2294" s="2"/>
      <c r="I2294" s="2"/>
      <c r="J2294" s="2"/>
      <c r="K2294" s="2"/>
      <c r="L2294" s="2"/>
      <c r="N2294" s="2"/>
    </row>
    <row r="2295" spans="2:14" ht="12.5">
      <c r="B2295" s="11"/>
      <c r="C2295" s="2"/>
      <c r="D2295" s="12"/>
      <c r="E2295" s="3"/>
      <c r="F2295" s="2"/>
      <c r="G2295" s="2"/>
      <c r="H2295" s="2"/>
      <c r="I2295" s="2"/>
      <c r="J2295" s="2"/>
      <c r="K2295" s="2"/>
      <c r="L2295" s="2"/>
      <c r="N2295" s="2"/>
    </row>
    <row r="2296" spans="2:14" ht="12.5">
      <c r="B2296" s="11"/>
      <c r="C2296" s="2"/>
      <c r="D2296" s="12"/>
      <c r="E2296" s="3"/>
      <c r="F2296" s="2"/>
      <c r="G2296" s="2"/>
      <c r="H2296" s="2"/>
      <c r="I2296" s="2"/>
      <c r="J2296" s="2"/>
      <c r="K2296" s="2"/>
      <c r="L2296" s="2"/>
      <c r="N2296" s="2"/>
    </row>
    <row r="2297" spans="2:14" ht="12.5">
      <c r="B2297" s="11"/>
      <c r="C2297" s="2"/>
      <c r="D2297" s="12"/>
      <c r="E2297" s="3"/>
      <c r="F2297" s="2"/>
      <c r="G2297" s="2"/>
      <c r="H2297" s="2"/>
      <c r="I2297" s="2"/>
      <c r="J2297" s="2"/>
      <c r="K2297" s="2"/>
      <c r="L2297" s="2"/>
      <c r="N2297" s="2"/>
    </row>
    <row r="2298" spans="2:14" ht="12.5">
      <c r="B2298" s="11"/>
      <c r="C2298" s="2"/>
      <c r="D2298" s="12"/>
      <c r="E2298" s="3"/>
      <c r="F2298" s="2"/>
      <c r="G2298" s="2"/>
      <c r="H2298" s="2"/>
      <c r="I2298" s="2"/>
      <c r="J2298" s="2"/>
      <c r="K2298" s="2"/>
      <c r="L2298" s="2"/>
      <c r="N2298" s="2"/>
    </row>
    <row r="2299" spans="2:14" ht="12.5">
      <c r="B2299" s="11"/>
      <c r="C2299" s="2"/>
      <c r="D2299" s="12"/>
      <c r="E2299" s="3"/>
      <c r="F2299" s="2"/>
      <c r="G2299" s="2"/>
      <c r="H2299" s="2"/>
      <c r="I2299" s="2"/>
      <c r="J2299" s="2"/>
      <c r="K2299" s="2"/>
      <c r="L2299" s="2"/>
      <c r="N2299" s="2"/>
    </row>
    <row r="2300" spans="2:14" ht="12.5">
      <c r="B2300" s="11"/>
      <c r="C2300" s="2"/>
      <c r="D2300" s="12"/>
      <c r="E2300" s="3"/>
      <c r="F2300" s="2"/>
      <c r="G2300" s="2"/>
      <c r="H2300" s="2"/>
      <c r="I2300" s="2"/>
      <c r="J2300" s="2"/>
      <c r="K2300" s="2"/>
      <c r="L2300" s="2"/>
      <c r="N2300" s="2"/>
    </row>
    <row r="2301" spans="2:14" ht="12.5">
      <c r="B2301" s="11"/>
      <c r="C2301" s="2"/>
      <c r="D2301" s="12"/>
      <c r="E2301" s="3"/>
      <c r="F2301" s="2"/>
      <c r="G2301" s="2"/>
      <c r="H2301" s="2"/>
      <c r="I2301" s="2"/>
      <c r="J2301" s="2"/>
      <c r="K2301" s="2"/>
      <c r="L2301" s="2"/>
      <c r="N2301" s="2"/>
    </row>
    <row r="2302" spans="2:14" ht="12.5">
      <c r="B2302" s="11"/>
      <c r="C2302" s="2"/>
      <c r="D2302" s="12"/>
      <c r="E2302" s="3"/>
      <c r="F2302" s="2"/>
      <c r="G2302" s="2"/>
      <c r="H2302" s="2"/>
      <c r="I2302" s="2"/>
      <c r="J2302" s="2"/>
      <c r="K2302" s="2"/>
      <c r="L2302" s="2"/>
      <c r="N2302" s="2"/>
    </row>
    <row r="2303" spans="2:14" ht="12.5">
      <c r="B2303" s="11"/>
      <c r="C2303" s="2"/>
      <c r="D2303" s="12"/>
      <c r="E2303" s="3"/>
      <c r="F2303" s="2"/>
      <c r="G2303" s="2"/>
      <c r="H2303" s="2"/>
      <c r="I2303" s="2"/>
      <c r="J2303" s="2"/>
      <c r="K2303" s="2"/>
      <c r="L2303" s="2"/>
      <c r="N2303" s="2"/>
    </row>
    <row r="2304" spans="2:14" ht="12.5">
      <c r="B2304" s="11"/>
      <c r="C2304" s="2"/>
      <c r="D2304" s="12"/>
      <c r="E2304" s="3"/>
      <c r="F2304" s="2"/>
      <c r="G2304" s="2"/>
      <c r="H2304" s="2"/>
      <c r="I2304" s="2"/>
      <c r="J2304" s="2"/>
      <c r="K2304" s="2"/>
      <c r="L2304" s="2"/>
      <c r="N2304" s="2"/>
    </row>
    <row r="2305" spans="2:14" ht="12.5">
      <c r="B2305" s="11"/>
      <c r="C2305" s="2"/>
      <c r="D2305" s="12"/>
      <c r="E2305" s="3"/>
      <c r="F2305" s="2"/>
      <c r="G2305" s="2"/>
      <c r="H2305" s="2"/>
      <c r="I2305" s="2"/>
      <c r="J2305" s="2"/>
      <c r="K2305" s="2"/>
      <c r="L2305" s="2"/>
      <c r="N2305" s="2"/>
    </row>
    <row r="2306" spans="2:14" ht="12.5">
      <c r="B2306" s="11"/>
      <c r="C2306" s="2"/>
      <c r="D2306" s="12"/>
      <c r="E2306" s="3"/>
      <c r="F2306" s="2"/>
      <c r="G2306" s="2"/>
      <c r="H2306" s="2"/>
      <c r="I2306" s="2"/>
      <c r="J2306" s="2"/>
      <c r="K2306" s="2"/>
      <c r="L2306" s="2"/>
      <c r="N2306" s="2"/>
    </row>
    <row r="2307" spans="2:14" ht="12.5">
      <c r="B2307" s="11"/>
      <c r="C2307" s="2"/>
      <c r="D2307" s="12"/>
      <c r="E2307" s="3"/>
      <c r="F2307" s="2"/>
      <c r="G2307" s="2"/>
      <c r="H2307" s="2"/>
      <c r="I2307" s="2"/>
      <c r="J2307" s="2"/>
      <c r="K2307" s="2"/>
      <c r="L2307" s="2"/>
      <c r="N2307" s="2"/>
    </row>
    <row r="2308" spans="2:14" ht="12.5">
      <c r="B2308" s="11"/>
      <c r="C2308" s="2"/>
      <c r="D2308" s="12"/>
      <c r="E2308" s="3"/>
      <c r="F2308" s="2"/>
      <c r="G2308" s="2"/>
      <c r="H2308" s="2"/>
      <c r="I2308" s="2"/>
      <c r="J2308" s="2"/>
      <c r="K2308" s="2"/>
      <c r="L2308" s="2"/>
      <c r="N2308" s="2"/>
    </row>
    <row r="2309" spans="2:14" ht="12.5">
      <c r="B2309" s="11"/>
      <c r="C2309" s="2"/>
      <c r="D2309" s="12"/>
      <c r="E2309" s="3"/>
      <c r="F2309" s="2"/>
      <c r="G2309" s="2"/>
      <c r="H2309" s="2"/>
      <c r="I2309" s="2"/>
      <c r="J2309" s="2"/>
      <c r="K2309" s="2"/>
      <c r="L2309" s="2"/>
      <c r="N2309" s="2"/>
    </row>
    <row r="2310" spans="2:14" ht="12.5">
      <c r="B2310" s="11"/>
      <c r="C2310" s="2"/>
      <c r="D2310" s="12"/>
      <c r="E2310" s="3"/>
      <c r="F2310" s="2"/>
      <c r="G2310" s="2"/>
      <c r="H2310" s="2"/>
      <c r="I2310" s="2"/>
      <c r="J2310" s="2"/>
      <c r="K2310" s="2"/>
      <c r="L2310" s="2"/>
      <c r="N2310" s="2"/>
    </row>
    <row r="2311" spans="2:14" ht="12.5">
      <c r="B2311" s="11"/>
      <c r="C2311" s="2"/>
      <c r="D2311" s="12"/>
      <c r="E2311" s="3"/>
      <c r="F2311" s="2"/>
      <c r="G2311" s="2"/>
      <c r="H2311" s="2"/>
      <c r="I2311" s="2"/>
      <c r="J2311" s="2"/>
      <c r="K2311" s="2"/>
      <c r="L2311" s="2"/>
      <c r="N2311" s="2"/>
    </row>
    <row r="2312" spans="2:14" ht="12.5">
      <c r="B2312" s="11"/>
      <c r="C2312" s="2"/>
      <c r="D2312" s="12"/>
      <c r="E2312" s="3"/>
      <c r="F2312" s="2"/>
      <c r="G2312" s="2"/>
      <c r="H2312" s="2"/>
      <c r="I2312" s="2"/>
      <c r="J2312" s="2"/>
      <c r="K2312" s="2"/>
      <c r="L2312" s="2"/>
      <c r="N2312" s="2"/>
    </row>
    <row r="2313" spans="2:14" ht="12.5">
      <c r="B2313" s="11"/>
      <c r="C2313" s="2"/>
      <c r="D2313" s="12"/>
      <c r="E2313" s="3"/>
      <c r="F2313" s="2"/>
      <c r="G2313" s="2"/>
      <c r="H2313" s="2"/>
      <c r="I2313" s="2"/>
      <c r="J2313" s="2"/>
      <c r="K2313" s="2"/>
      <c r="L2313" s="2"/>
      <c r="N2313" s="2"/>
    </row>
    <row r="2314" spans="2:14" ht="12.5">
      <c r="B2314" s="11"/>
      <c r="C2314" s="2"/>
      <c r="D2314" s="12"/>
      <c r="E2314" s="3"/>
      <c r="F2314" s="2"/>
      <c r="G2314" s="2"/>
      <c r="H2314" s="2"/>
      <c r="I2314" s="2"/>
      <c r="J2314" s="2"/>
      <c r="K2314" s="2"/>
      <c r="L2314" s="2"/>
      <c r="N2314" s="2"/>
    </row>
    <row r="2315" spans="2:14" ht="12.5">
      <c r="B2315" s="11"/>
      <c r="C2315" s="2"/>
      <c r="D2315" s="12"/>
      <c r="E2315" s="3"/>
      <c r="F2315" s="2"/>
      <c r="G2315" s="2"/>
      <c r="H2315" s="2"/>
      <c r="I2315" s="2"/>
      <c r="J2315" s="2"/>
      <c r="K2315" s="2"/>
      <c r="L2315" s="2"/>
      <c r="N2315" s="2"/>
    </row>
    <row r="2316" spans="2:14" ht="12.5">
      <c r="B2316" s="11"/>
      <c r="C2316" s="2"/>
      <c r="D2316" s="12"/>
      <c r="E2316" s="3"/>
      <c r="F2316" s="2"/>
      <c r="G2316" s="2"/>
      <c r="H2316" s="2"/>
      <c r="I2316" s="2"/>
      <c r="J2316" s="2"/>
      <c r="K2316" s="2"/>
      <c r="L2316" s="2"/>
      <c r="N2316" s="2"/>
    </row>
    <row r="2317" spans="2:14" ht="12.5">
      <c r="B2317" s="11"/>
      <c r="C2317" s="2"/>
      <c r="D2317" s="12"/>
      <c r="E2317" s="3"/>
      <c r="F2317" s="2"/>
      <c r="G2317" s="2"/>
      <c r="H2317" s="2"/>
      <c r="I2317" s="2"/>
      <c r="J2317" s="2"/>
      <c r="K2317" s="2"/>
      <c r="L2317" s="2"/>
      <c r="N2317" s="2"/>
    </row>
    <row r="2318" spans="2:14" ht="12.5">
      <c r="B2318" s="11"/>
      <c r="C2318" s="2"/>
      <c r="D2318" s="12"/>
      <c r="E2318" s="3"/>
      <c r="F2318" s="2"/>
      <c r="G2318" s="2"/>
      <c r="H2318" s="2"/>
      <c r="I2318" s="2"/>
      <c r="J2318" s="2"/>
      <c r="K2318" s="2"/>
      <c r="L2318" s="2"/>
      <c r="N2318" s="2"/>
    </row>
    <row r="2319" spans="2:14" ht="12.5">
      <c r="B2319" s="11"/>
      <c r="C2319" s="2"/>
      <c r="D2319" s="12"/>
      <c r="E2319" s="3"/>
      <c r="F2319" s="2"/>
      <c r="G2319" s="2"/>
      <c r="H2319" s="2"/>
      <c r="I2319" s="2"/>
      <c r="J2319" s="2"/>
      <c r="K2319" s="2"/>
      <c r="L2319" s="2"/>
      <c r="N2319" s="2"/>
    </row>
    <row r="2320" spans="2:14" ht="12.5">
      <c r="B2320" s="11"/>
      <c r="C2320" s="2"/>
      <c r="D2320" s="12"/>
      <c r="E2320" s="3"/>
      <c r="F2320" s="2"/>
      <c r="G2320" s="2"/>
      <c r="H2320" s="2"/>
      <c r="I2320" s="2"/>
      <c r="J2320" s="2"/>
      <c r="K2320" s="2"/>
      <c r="L2320" s="2"/>
      <c r="N2320" s="2"/>
    </row>
    <row r="2321" spans="2:14" ht="12.5">
      <c r="B2321" s="11"/>
      <c r="C2321" s="2"/>
      <c r="D2321" s="12"/>
      <c r="E2321" s="3"/>
      <c r="F2321" s="2"/>
      <c r="G2321" s="2"/>
      <c r="H2321" s="2"/>
      <c r="I2321" s="2"/>
      <c r="J2321" s="2"/>
      <c r="K2321" s="2"/>
      <c r="L2321" s="2"/>
      <c r="N2321" s="2"/>
    </row>
    <row r="2322" spans="2:14" ht="12.5">
      <c r="B2322" s="11"/>
      <c r="C2322" s="2"/>
      <c r="D2322" s="12"/>
      <c r="E2322" s="3"/>
      <c r="F2322" s="2"/>
      <c r="G2322" s="2"/>
      <c r="H2322" s="2"/>
      <c r="I2322" s="2"/>
      <c r="J2322" s="2"/>
      <c r="K2322" s="2"/>
      <c r="L2322" s="2"/>
      <c r="N2322" s="2"/>
    </row>
    <row r="2323" spans="2:14" ht="12.5">
      <c r="B2323" s="11"/>
      <c r="C2323" s="2"/>
      <c r="D2323" s="12"/>
      <c r="E2323" s="3"/>
      <c r="F2323" s="2"/>
      <c r="G2323" s="2"/>
      <c r="H2323" s="2"/>
      <c r="I2323" s="2"/>
      <c r="J2323" s="2"/>
      <c r="K2323" s="2"/>
      <c r="L2323" s="2"/>
      <c r="N2323" s="2"/>
    </row>
    <row r="2324" spans="2:14" ht="12.5">
      <c r="B2324" s="11"/>
      <c r="C2324" s="2"/>
      <c r="D2324" s="12"/>
      <c r="E2324" s="3"/>
      <c r="F2324" s="2"/>
      <c r="G2324" s="2"/>
      <c r="H2324" s="2"/>
      <c r="I2324" s="2"/>
      <c r="J2324" s="2"/>
      <c r="K2324" s="2"/>
      <c r="L2324" s="2"/>
      <c r="N2324" s="2"/>
    </row>
    <row r="2325" spans="2:14" ht="12.5">
      <c r="B2325" s="11"/>
      <c r="C2325" s="2"/>
      <c r="D2325" s="12"/>
      <c r="E2325" s="3"/>
      <c r="F2325" s="2"/>
      <c r="G2325" s="2"/>
      <c r="H2325" s="2"/>
      <c r="I2325" s="2"/>
      <c r="J2325" s="2"/>
      <c r="K2325" s="2"/>
      <c r="L2325" s="2"/>
      <c r="N2325" s="2"/>
    </row>
    <row r="2326" spans="2:14" ht="12.5">
      <c r="B2326" s="11"/>
      <c r="C2326" s="2"/>
      <c r="D2326" s="12"/>
      <c r="E2326" s="3"/>
      <c r="F2326" s="2"/>
      <c r="G2326" s="2"/>
      <c r="H2326" s="2"/>
      <c r="I2326" s="2"/>
      <c r="J2326" s="2"/>
      <c r="K2326" s="2"/>
      <c r="L2326" s="2"/>
      <c r="N2326" s="2"/>
    </row>
    <row r="2327" spans="2:14" ht="12.5">
      <c r="B2327" s="11"/>
      <c r="C2327" s="2"/>
      <c r="D2327" s="12"/>
      <c r="E2327" s="3"/>
      <c r="F2327" s="2"/>
      <c r="G2327" s="2"/>
      <c r="H2327" s="2"/>
      <c r="I2327" s="2"/>
      <c r="J2327" s="2"/>
      <c r="K2327" s="2"/>
      <c r="L2327" s="2"/>
      <c r="N2327" s="2"/>
    </row>
    <row r="2328" spans="2:14" ht="12.5">
      <c r="B2328" s="11"/>
      <c r="C2328" s="2"/>
      <c r="D2328" s="12"/>
      <c r="E2328" s="3"/>
      <c r="F2328" s="2"/>
      <c r="G2328" s="2"/>
      <c r="H2328" s="2"/>
      <c r="I2328" s="2"/>
      <c r="J2328" s="2"/>
      <c r="K2328" s="2"/>
      <c r="L2328" s="2"/>
      <c r="N2328" s="2"/>
    </row>
    <row r="2329" spans="2:14" ht="12.5">
      <c r="B2329" s="11"/>
      <c r="C2329" s="2"/>
      <c r="D2329" s="12"/>
      <c r="E2329" s="3"/>
      <c r="F2329" s="2"/>
      <c r="G2329" s="2"/>
      <c r="H2329" s="2"/>
      <c r="I2329" s="2"/>
      <c r="J2329" s="2"/>
      <c r="K2329" s="2"/>
      <c r="L2329" s="2"/>
      <c r="N2329" s="2"/>
    </row>
    <row r="2330" spans="2:14" ht="12.5">
      <c r="B2330" s="11"/>
      <c r="C2330" s="2"/>
      <c r="D2330" s="12"/>
      <c r="E2330" s="3"/>
      <c r="F2330" s="2"/>
      <c r="G2330" s="2"/>
      <c r="H2330" s="2"/>
      <c r="I2330" s="2"/>
      <c r="J2330" s="2"/>
      <c r="K2330" s="2"/>
      <c r="L2330" s="2"/>
      <c r="N2330" s="2"/>
    </row>
    <row r="2331" spans="2:14" ht="12.5">
      <c r="B2331" s="11"/>
      <c r="C2331" s="2"/>
      <c r="D2331" s="12"/>
      <c r="E2331" s="3"/>
      <c r="F2331" s="2"/>
      <c r="G2331" s="2"/>
      <c r="H2331" s="2"/>
      <c r="I2331" s="2"/>
      <c r="J2331" s="2"/>
      <c r="K2331" s="2"/>
      <c r="L2331" s="2"/>
      <c r="N2331" s="2"/>
    </row>
    <row r="2332" spans="2:14" ht="12.5">
      <c r="B2332" s="11"/>
      <c r="C2332" s="2"/>
      <c r="D2332" s="12"/>
      <c r="E2332" s="3"/>
      <c r="F2332" s="2"/>
      <c r="G2332" s="2"/>
      <c r="H2332" s="2"/>
      <c r="I2332" s="2"/>
      <c r="J2332" s="2"/>
      <c r="K2332" s="2"/>
      <c r="L2332" s="2"/>
      <c r="N2332" s="2"/>
    </row>
    <row r="2333" spans="2:14" ht="12.5">
      <c r="B2333" s="11"/>
      <c r="C2333" s="2"/>
      <c r="D2333" s="12"/>
      <c r="E2333" s="3"/>
      <c r="F2333" s="2"/>
      <c r="G2333" s="2"/>
      <c r="H2333" s="2"/>
      <c r="I2333" s="2"/>
      <c r="J2333" s="2"/>
      <c r="K2333" s="2"/>
      <c r="L2333" s="2"/>
      <c r="N2333" s="2"/>
    </row>
    <row r="2334" spans="2:14" ht="12.5">
      <c r="B2334" s="11"/>
      <c r="C2334" s="2"/>
      <c r="D2334" s="12"/>
      <c r="E2334" s="3"/>
      <c r="F2334" s="2"/>
      <c r="G2334" s="2"/>
      <c r="H2334" s="2"/>
      <c r="I2334" s="2"/>
      <c r="J2334" s="2"/>
      <c r="K2334" s="2"/>
      <c r="L2334" s="2"/>
      <c r="N2334" s="2"/>
    </row>
    <row r="2335" spans="2:14" ht="12.5">
      <c r="B2335" s="11"/>
      <c r="C2335" s="2"/>
      <c r="D2335" s="12"/>
      <c r="E2335" s="3"/>
      <c r="F2335" s="2"/>
      <c r="G2335" s="2"/>
      <c r="H2335" s="2"/>
      <c r="I2335" s="2"/>
      <c r="J2335" s="2"/>
      <c r="K2335" s="2"/>
      <c r="L2335" s="2"/>
      <c r="N2335" s="2"/>
    </row>
    <row r="2336" spans="2:14" ht="12.5">
      <c r="B2336" s="11"/>
      <c r="C2336" s="2"/>
      <c r="D2336" s="12"/>
      <c r="E2336" s="3"/>
      <c r="F2336" s="2"/>
      <c r="G2336" s="2"/>
      <c r="H2336" s="2"/>
      <c r="I2336" s="2"/>
      <c r="J2336" s="2"/>
      <c r="K2336" s="2"/>
      <c r="L2336" s="2"/>
      <c r="N2336" s="2"/>
    </row>
    <row r="2337" spans="2:14" ht="12.5">
      <c r="B2337" s="11"/>
      <c r="C2337" s="2"/>
      <c r="D2337" s="12"/>
      <c r="E2337" s="3"/>
      <c r="F2337" s="2"/>
      <c r="G2337" s="2"/>
      <c r="H2337" s="2"/>
      <c r="I2337" s="2"/>
      <c r="J2337" s="2"/>
      <c r="K2337" s="2"/>
      <c r="L2337" s="2"/>
      <c r="N2337" s="2"/>
    </row>
    <row r="2338" spans="2:14" ht="12.5">
      <c r="B2338" s="11"/>
      <c r="C2338" s="2"/>
      <c r="D2338" s="12"/>
      <c r="E2338" s="3"/>
      <c r="F2338" s="2"/>
      <c r="G2338" s="2"/>
      <c r="H2338" s="2"/>
      <c r="I2338" s="2"/>
      <c r="J2338" s="2"/>
      <c r="K2338" s="2"/>
      <c r="L2338" s="2"/>
      <c r="N2338" s="2"/>
    </row>
    <row r="2339" spans="2:14" ht="12.5">
      <c r="B2339" s="11"/>
      <c r="C2339" s="2"/>
      <c r="D2339" s="12"/>
      <c r="E2339" s="3"/>
      <c r="F2339" s="2"/>
      <c r="G2339" s="2"/>
      <c r="H2339" s="2"/>
      <c r="I2339" s="2"/>
      <c r="J2339" s="2"/>
      <c r="K2339" s="2"/>
      <c r="L2339" s="2"/>
      <c r="N2339" s="2"/>
    </row>
    <row r="2340" spans="2:14" ht="12.5">
      <c r="B2340" s="11"/>
      <c r="C2340" s="2"/>
      <c r="D2340" s="12"/>
      <c r="E2340" s="3"/>
      <c r="F2340" s="2"/>
      <c r="G2340" s="2"/>
      <c r="H2340" s="2"/>
      <c r="I2340" s="2"/>
      <c r="J2340" s="2"/>
      <c r="K2340" s="2"/>
      <c r="L2340" s="2"/>
      <c r="N2340" s="2"/>
    </row>
    <row r="2341" spans="2:14" ht="12.5">
      <c r="B2341" s="11"/>
      <c r="C2341" s="2"/>
      <c r="D2341" s="12"/>
      <c r="E2341" s="3"/>
      <c r="F2341" s="2"/>
      <c r="G2341" s="2"/>
      <c r="H2341" s="2"/>
      <c r="I2341" s="2"/>
      <c r="J2341" s="2"/>
      <c r="K2341" s="2"/>
      <c r="L2341" s="2"/>
      <c r="N2341" s="2"/>
    </row>
    <row r="2342" spans="2:14" ht="12.5">
      <c r="B2342" s="11"/>
      <c r="C2342" s="2"/>
      <c r="D2342" s="12"/>
      <c r="E2342" s="3"/>
      <c r="F2342" s="2"/>
      <c r="G2342" s="2"/>
      <c r="H2342" s="2"/>
      <c r="I2342" s="2"/>
      <c r="J2342" s="2"/>
      <c r="K2342" s="2"/>
      <c r="L2342" s="2"/>
      <c r="N2342" s="2"/>
    </row>
    <row r="2343" spans="2:14" ht="12.5">
      <c r="B2343" s="11"/>
      <c r="C2343" s="2"/>
      <c r="D2343" s="12"/>
      <c r="E2343" s="3"/>
      <c r="F2343" s="2"/>
      <c r="G2343" s="2"/>
      <c r="H2343" s="2"/>
      <c r="I2343" s="2"/>
      <c r="J2343" s="2"/>
      <c r="K2343" s="2"/>
      <c r="L2343" s="2"/>
      <c r="N2343" s="2"/>
    </row>
    <row r="2344" spans="2:14" ht="12.5">
      <c r="B2344" s="11"/>
      <c r="C2344" s="2"/>
      <c r="D2344" s="12"/>
      <c r="E2344" s="3"/>
      <c r="F2344" s="2"/>
      <c r="G2344" s="2"/>
      <c r="H2344" s="2"/>
      <c r="I2344" s="2"/>
      <c r="J2344" s="2"/>
      <c r="K2344" s="2"/>
      <c r="L2344" s="2"/>
      <c r="N2344" s="2"/>
    </row>
    <row r="2345" spans="2:14" ht="12.5">
      <c r="B2345" s="11"/>
      <c r="C2345" s="2"/>
      <c r="D2345" s="12"/>
      <c r="E2345" s="3"/>
      <c r="F2345" s="2"/>
      <c r="G2345" s="2"/>
      <c r="H2345" s="2"/>
      <c r="I2345" s="2"/>
      <c r="J2345" s="2"/>
      <c r="K2345" s="2"/>
      <c r="L2345" s="2"/>
      <c r="N2345" s="2"/>
    </row>
    <row r="2346" spans="2:14" ht="12.5">
      <c r="B2346" s="11"/>
      <c r="C2346" s="2"/>
      <c r="D2346" s="12"/>
      <c r="E2346" s="3"/>
      <c r="F2346" s="2"/>
      <c r="G2346" s="2"/>
      <c r="H2346" s="2"/>
      <c r="I2346" s="2"/>
      <c r="J2346" s="2"/>
      <c r="K2346" s="2"/>
      <c r="L2346" s="2"/>
      <c r="N2346" s="2"/>
    </row>
    <row r="2347" spans="2:14" ht="12.5">
      <c r="B2347" s="11"/>
      <c r="C2347" s="2"/>
      <c r="D2347" s="12"/>
      <c r="E2347" s="3"/>
      <c r="F2347" s="2"/>
      <c r="G2347" s="2"/>
      <c r="H2347" s="2"/>
      <c r="I2347" s="2"/>
      <c r="J2347" s="2"/>
      <c r="K2347" s="2"/>
      <c r="L2347" s="2"/>
      <c r="N2347" s="2"/>
    </row>
    <row r="2348" spans="2:14" ht="12.5">
      <c r="B2348" s="11"/>
      <c r="C2348" s="2"/>
      <c r="D2348" s="12"/>
      <c r="E2348" s="3"/>
      <c r="F2348" s="2"/>
      <c r="G2348" s="2"/>
      <c r="H2348" s="2"/>
      <c r="I2348" s="2"/>
      <c r="J2348" s="2"/>
      <c r="K2348" s="2"/>
      <c r="L2348" s="2"/>
      <c r="N2348" s="2"/>
    </row>
    <row r="2349" spans="2:14" ht="12.5">
      <c r="B2349" s="11"/>
      <c r="C2349" s="2"/>
      <c r="D2349" s="12"/>
      <c r="E2349" s="3"/>
      <c r="F2349" s="2"/>
      <c r="G2349" s="2"/>
      <c r="H2349" s="2"/>
      <c r="I2349" s="2"/>
      <c r="J2349" s="2"/>
      <c r="K2349" s="2"/>
      <c r="L2349" s="2"/>
      <c r="N2349" s="2"/>
    </row>
    <row r="2350" spans="2:14" ht="12.5">
      <c r="B2350" s="11"/>
      <c r="C2350" s="2"/>
      <c r="D2350" s="12"/>
      <c r="E2350" s="3"/>
      <c r="F2350" s="2"/>
      <c r="G2350" s="2"/>
      <c r="H2350" s="2"/>
      <c r="I2350" s="2"/>
      <c r="J2350" s="2"/>
      <c r="K2350" s="2"/>
      <c r="L2350" s="2"/>
      <c r="N2350" s="2"/>
    </row>
    <row r="2351" spans="2:14" ht="12.5">
      <c r="B2351" s="11"/>
      <c r="C2351" s="2"/>
      <c r="D2351" s="12"/>
      <c r="E2351" s="3"/>
      <c r="F2351" s="2"/>
      <c r="G2351" s="2"/>
      <c r="H2351" s="2"/>
      <c r="I2351" s="2"/>
      <c r="J2351" s="2"/>
      <c r="K2351" s="2"/>
      <c r="L2351" s="2"/>
      <c r="N2351" s="2"/>
    </row>
    <row r="2352" spans="2:14" ht="12.5">
      <c r="B2352" s="11"/>
      <c r="C2352" s="2"/>
      <c r="D2352" s="12"/>
      <c r="E2352" s="3"/>
      <c r="F2352" s="2"/>
      <c r="G2352" s="2"/>
      <c r="H2352" s="2"/>
      <c r="I2352" s="2"/>
      <c r="J2352" s="2"/>
      <c r="K2352" s="2"/>
      <c r="L2352" s="2"/>
      <c r="N2352" s="2"/>
    </row>
    <row r="2353" spans="2:14" ht="12.5">
      <c r="B2353" s="11"/>
      <c r="C2353" s="2"/>
      <c r="D2353" s="12"/>
      <c r="E2353" s="3"/>
      <c r="F2353" s="2"/>
      <c r="G2353" s="2"/>
      <c r="H2353" s="2"/>
      <c r="I2353" s="2"/>
      <c r="J2353" s="2"/>
      <c r="K2353" s="2"/>
      <c r="L2353" s="2"/>
      <c r="N2353" s="2"/>
    </row>
    <row r="2354" spans="2:14" ht="12.5">
      <c r="B2354" s="11"/>
      <c r="C2354" s="2"/>
      <c r="D2354" s="12"/>
      <c r="E2354" s="3"/>
      <c r="F2354" s="2"/>
      <c r="G2354" s="2"/>
      <c r="H2354" s="2"/>
      <c r="I2354" s="2"/>
      <c r="J2354" s="2"/>
      <c r="K2354" s="2"/>
      <c r="L2354" s="2"/>
      <c r="N2354" s="2"/>
    </row>
    <row r="2355" spans="2:14" ht="12.5">
      <c r="B2355" s="11"/>
      <c r="C2355" s="2"/>
      <c r="D2355" s="12"/>
      <c r="E2355" s="3"/>
      <c r="F2355" s="2"/>
      <c r="G2355" s="2"/>
      <c r="H2355" s="2"/>
      <c r="I2355" s="2"/>
      <c r="J2355" s="2"/>
      <c r="K2355" s="2"/>
      <c r="L2355" s="2"/>
      <c r="N2355" s="2"/>
    </row>
    <row r="2356" spans="2:14" ht="12.5">
      <c r="B2356" s="11"/>
      <c r="C2356" s="2"/>
      <c r="D2356" s="12"/>
      <c r="E2356" s="3"/>
      <c r="F2356" s="2"/>
      <c r="G2356" s="2"/>
      <c r="H2356" s="2"/>
      <c r="I2356" s="2"/>
      <c r="J2356" s="2"/>
      <c r="K2356" s="2"/>
      <c r="L2356" s="2"/>
      <c r="N2356" s="2"/>
    </row>
    <row r="2357" spans="2:14" ht="12.5">
      <c r="B2357" s="11"/>
      <c r="C2357" s="2"/>
      <c r="D2357" s="12"/>
      <c r="E2357" s="3"/>
      <c r="F2357" s="2"/>
      <c r="G2357" s="2"/>
      <c r="H2357" s="2"/>
      <c r="I2357" s="2"/>
      <c r="J2357" s="2"/>
      <c r="K2357" s="2"/>
      <c r="L2357" s="2"/>
      <c r="N2357" s="2"/>
    </row>
    <row r="2358" spans="2:14" ht="12.5">
      <c r="B2358" s="11"/>
      <c r="C2358" s="2"/>
      <c r="D2358" s="12"/>
      <c r="E2358" s="3"/>
      <c r="F2358" s="2"/>
      <c r="G2358" s="2"/>
      <c r="H2358" s="2"/>
      <c r="I2358" s="2"/>
      <c r="J2358" s="2"/>
      <c r="K2358" s="2"/>
      <c r="L2358" s="2"/>
      <c r="N2358" s="2"/>
    </row>
    <row r="2359" spans="2:14" ht="12.5">
      <c r="B2359" s="11"/>
      <c r="C2359" s="2"/>
      <c r="D2359" s="12"/>
      <c r="E2359" s="3"/>
      <c r="F2359" s="2"/>
      <c r="G2359" s="2"/>
      <c r="H2359" s="2"/>
      <c r="I2359" s="2"/>
      <c r="J2359" s="2"/>
      <c r="K2359" s="2"/>
      <c r="L2359" s="2"/>
      <c r="N2359" s="2"/>
    </row>
    <row r="2360" spans="2:14" ht="12.5">
      <c r="B2360" s="11"/>
      <c r="C2360" s="2"/>
      <c r="D2360" s="12"/>
      <c r="E2360" s="3"/>
      <c r="F2360" s="2"/>
      <c r="G2360" s="2"/>
      <c r="H2360" s="2"/>
      <c r="I2360" s="2"/>
      <c r="J2360" s="2"/>
      <c r="K2360" s="2"/>
      <c r="L2360" s="2"/>
      <c r="N2360" s="2"/>
    </row>
    <row r="2361" spans="2:14" ht="12.5">
      <c r="B2361" s="11"/>
      <c r="C2361" s="2"/>
      <c r="D2361" s="12"/>
      <c r="E2361" s="3"/>
      <c r="F2361" s="2"/>
      <c r="G2361" s="2"/>
      <c r="H2361" s="2"/>
      <c r="I2361" s="2"/>
      <c r="J2361" s="2"/>
      <c r="K2361" s="2"/>
      <c r="L2361" s="2"/>
      <c r="N2361" s="2"/>
    </row>
    <row r="2362" spans="2:14" ht="12.5">
      <c r="B2362" s="11"/>
      <c r="C2362" s="2"/>
      <c r="D2362" s="12"/>
      <c r="E2362" s="3"/>
      <c r="F2362" s="2"/>
      <c r="G2362" s="2"/>
      <c r="H2362" s="2"/>
      <c r="I2362" s="2"/>
      <c r="J2362" s="2"/>
      <c r="K2362" s="2"/>
      <c r="L2362" s="2"/>
      <c r="N2362" s="2"/>
    </row>
    <row r="2363" spans="2:14" ht="12.5">
      <c r="B2363" s="11"/>
      <c r="C2363" s="2"/>
      <c r="D2363" s="12"/>
      <c r="E2363" s="3"/>
      <c r="F2363" s="2"/>
      <c r="G2363" s="2"/>
      <c r="H2363" s="2"/>
      <c r="I2363" s="2"/>
      <c r="J2363" s="2"/>
      <c r="K2363" s="2"/>
      <c r="L2363" s="2"/>
      <c r="N2363" s="2"/>
    </row>
    <row r="2364" spans="2:14" ht="12.5">
      <c r="B2364" s="11"/>
      <c r="C2364" s="2"/>
      <c r="D2364" s="12"/>
      <c r="E2364" s="3"/>
      <c r="F2364" s="2"/>
      <c r="G2364" s="2"/>
      <c r="H2364" s="2"/>
      <c r="I2364" s="2"/>
      <c r="J2364" s="2"/>
      <c r="K2364" s="2"/>
      <c r="L2364" s="2"/>
      <c r="N2364" s="2"/>
    </row>
    <row r="2365" spans="2:14" ht="12.5">
      <c r="B2365" s="11"/>
      <c r="C2365" s="2"/>
      <c r="D2365" s="12"/>
      <c r="E2365" s="3"/>
      <c r="F2365" s="2"/>
      <c r="G2365" s="2"/>
      <c r="H2365" s="2"/>
      <c r="I2365" s="2"/>
      <c r="J2365" s="2"/>
      <c r="K2365" s="2"/>
      <c r="L2365" s="2"/>
      <c r="N2365" s="2"/>
    </row>
    <row r="2366" spans="2:14" ht="12.5">
      <c r="B2366" s="11"/>
      <c r="C2366" s="2"/>
      <c r="D2366" s="12"/>
      <c r="E2366" s="3"/>
      <c r="F2366" s="2"/>
      <c r="G2366" s="2"/>
      <c r="H2366" s="2"/>
      <c r="I2366" s="2"/>
      <c r="J2366" s="2"/>
      <c r="K2366" s="2"/>
      <c r="L2366" s="2"/>
      <c r="N2366" s="2"/>
    </row>
    <row r="2367" spans="2:14" ht="12.5">
      <c r="B2367" s="11"/>
      <c r="C2367" s="2"/>
      <c r="D2367" s="12"/>
      <c r="E2367" s="3"/>
      <c r="F2367" s="2"/>
      <c r="G2367" s="2"/>
      <c r="H2367" s="2"/>
      <c r="I2367" s="2"/>
      <c r="J2367" s="2"/>
      <c r="K2367" s="2"/>
      <c r="L2367" s="2"/>
      <c r="N2367" s="2"/>
    </row>
    <row r="2368" spans="2:14" ht="12.5">
      <c r="B2368" s="11"/>
      <c r="C2368" s="2"/>
      <c r="D2368" s="12"/>
      <c r="E2368" s="3"/>
      <c r="F2368" s="2"/>
      <c r="G2368" s="2"/>
      <c r="H2368" s="2"/>
      <c r="I2368" s="2"/>
      <c r="J2368" s="2"/>
      <c r="K2368" s="2"/>
      <c r="L2368" s="2"/>
      <c r="N2368" s="2"/>
    </row>
    <row r="2369" spans="2:14" ht="12.5">
      <c r="B2369" s="11"/>
      <c r="C2369" s="2"/>
      <c r="D2369" s="12"/>
      <c r="E2369" s="3"/>
      <c r="F2369" s="2"/>
      <c r="G2369" s="2"/>
      <c r="H2369" s="2"/>
      <c r="I2369" s="2"/>
      <c r="J2369" s="2"/>
      <c r="K2369" s="2"/>
      <c r="L2369" s="2"/>
      <c r="N2369" s="2"/>
    </row>
    <row r="2370" spans="2:14" ht="12.5">
      <c r="B2370" s="11"/>
      <c r="C2370" s="2"/>
      <c r="D2370" s="12"/>
      <c r="E2370" s="3"/>
      <c r="F2370" s="2"/>
      <c r="G2370" s="2"/>
      <c r="H2370" s="2"/>
      <c r="I2370" s="2"/>
      <c r="J2370" s="2"/>
      <c r="K2370" s="2"/>
      <c r="L2370" s="2"/>
      <c r="N2370" s="2"/>
    </row>
    <row r="2371" spans="2:14" ht="12.5">
      <c r="B2371" s="11"/>
      <c r="C2371" s="2"/>
      <c r="D2371" s="12"/>
      <c r="E2371" s="3"/>
      <c r="F2371" s="2"/>
      <c r="G2371" s="2"/>
      <c r="H2371" s="2"/>
      <c r="I2371" s="2"/>
      <c r="J2371" s="2"/>
      <c r="K2371" s="2"/>
      <c r="L2371" s="2"/>
      <c r="N2371" s="2"/>
    </row>
    <row r="2372" spans="2:14" ht="12.5">
      <c r="B2372" s="11"/>
      <c r="C2372" s="2"/>
      <c r="D2372" s="12"/>
      <c r="E2372" s="3"/>
      <c r="F2372" s="2"/>
      <c r="G2372" s="2"/>
      <c r="H2372" s="2"/>
      <c r="I2372" s="2"/>
      <c r="J2372" s="2"/>
      <c r="K2372" s="2"/>
      <c r="L2372" s="2"/>
      <c r="N2372" s="2"/>
    </row>
    <row r="2373" spans="2:14" ht="12.5">
      <c r="B2373" s="11"/>
      <c r="C2373" s="2"/>
      <c r="D2373" s="12"/>
      <c r="E2373" s="3"/>
      <c r="F2373" s="2"/>
      <c r="G2373" s="2"/>
      <c r="H2373" s="2"/>
      <c r="I2373" s="2"/>
      <c r="J2373" s="2"/>
      <c r="K2373" s="2"/>
      <c r="L2373" s="2"/>
      <c r="N2373" s="2"/>
    </row>
    <row r="2374" spans="2:14" ht="12.5">
      <c r="B2374" s="11"/>
      <c r="C2374" s="2"/>
      <c r="D2374" s="12"/>
      <c r="E2374" s="3"/>
      <c r="F2374" s="2"/>
      <c r="G2374" s="2"/>
      <c r="H2374" s="2"/>
      <c r="I2374" s="2"/>
      <c r="J2374" s="2"/>
      <c r="K2374" s="2"/>
      <c r="L2374" s="2"/>
      <c r="N2374" s="2"/>
    </row>
    <row r="2375" spans="2:14" ht="12.5">
      <c r="B2375" s="11"/>
      <c r="C2375" s="2"/>
      <c r="D2375" s="12"/>
      <c r="E2375" s="3"/>
      <c r="F2375" s="2"/>
      <c r="G2375" s="2"/>
      <c r="H2375" s="2"/>
      <c r="I2375" s="2"/>
      <c r="J2375" s="2"/>
      <c r="K2375" s="2"/>
      <c r="L2375" s="2"/>
      <c r="N2375" s="2"/>
    </row>
    <row r="2376" spans="2:14" ht="12.5">
      <c r="B2376" s="11"/>
      <c r="C2376" s="2"/>
      <c r="D2376" s="12"/>
      <c r="E2376" s="3"/>
      <c r="F2376" s="2"/>
      <c r="G2376" s="2"/>
      <c r="H2376" s="2"/>
      <c r="I2376" s="2"/>
      <c r="J2376" s="2"/>
      <c r="K2376" s="2"/>
      <c r="L2376" s="2"/>
      <c r="N2376" s="2"/>
    </row>
    <row r="2377" spans="2:14" ht="12.5">
      <c r="B2377" s="11"/>
      <c r="C2377" s="2"/>
      <c r="D2377" s="12"/>
      <c r="E2377" s="3"/>
      <c r="F2377" s="2"/>
      <c r="G2377" s="2"/>
      <c r="H2377" s="2"/>
      <c r="I2377" s="2"/>
      <c r="J2377" s="2"/>
      <c r="K2377" s="2"/>
      <c r="L2377" s="2"/>
      <c r="N2377" s="2"/>
    </row>
    <row r="2378" spans="2:14" ht="12.5">
      <c r="B2378" s="11"/>
      <c r="C2378" s="2"/>
      <c r="D2378" s="12"/>
      <c r="E2378" s="3"/>
      <c r="F2378" s="2"/>
      <c r="G2378" s="2"/>
      <c r="H2378" s="2"/>
      <c r="I2378" s="2"/>
      <c r="J2378" s="2"/>
      <c r="K2378" s="2"/>
      <c r="L2378" s="2"/>
      <c r="N2378" s="2"/>
    </row>
    <row r="2379" spans="2:14" ht="12.5">
      <c r="B2379" s="11"/>
      <c r="C2379" s="2"/>
      <c r="D2379" s="12"/>
      <c r="E2379" s="3"/>
      <c r="F2379" s="2"/>
      <c r="G2379" s="2"/>
      <c r="H2379" s="2"/>
      <c r="I2379" s="2"/>
      <c r="J2379" s="2"/>
      <c r="K2379" s="2"/>
      <c r="L2379" s="2"/>
      <c r="N2379" s="2"/>
    </row>
    <row r="2380" spans="2:14" ht="12.5">
      <c r="B2380" s="11"/>
      <c r="C2380" s="2"/>
      <c r="D2380" s="12"/>
      <c r="E2380" s="3"/>
      <c r="F2380" s="2"/>
      <c r="G2380" s="2"/>
      <c r="H2380" s="2"/>
      <c r="I2380" s="2"/>
      <c r="J2380" s="2"/>
      <c r="K2380" s="2"/>
      <c r="L2380" s="2"/>
      <c r="N2380" s="2"/>
    </row>
    <row r="2381" spans="2:14" ht="12.5">
      <c r="B2381" s="11"/>
      <c r="C2381" s="2"/>
      <c r="D2381" s="12"/>
      <c r="E2381" s="3"/>
      <c r="F2381" s="2"/>
      <c r="G2381" s="2"/>
      <c r="H2381" s="2"/>
      <c r="I2381" s="2"/>
      <c r="J2381" s="2"/>
      <c r="K2381" s="2"/>
      <c r="L2381" s="2"/>
      <c r="N2381" s="2"/>
    </row>
    <row r="2382" spans="2:14" ht="12.5">
      <c r="B2382" s="11"/>
      <c r="C2382" s="2"/>
      <c r="D2382" s="12"/>
      <c r="E2382" s="3"/>
      <c r="F2382" s="2"/>
      <c r="G2382" s="2"/>
      <c r="H2382" s="2"/>
      <c r="I2382" s="2"/>
      <c r="J2382" s="2"/>
      <c r="K2382" s="2"/>
      <c r="L2382" s="2"/>
      <c r="N2382" s="2"/>
    </row>
    <row r="2383" spans="2:14" ht="12.5">
      <c r="B2383" s="11"/>
      <c r="C2383" s="2"/>
      <c r="D2383" s="12"/>
      <c r="E2383" s="3"/>
      <c r="F2383" s="2"/>
      <c r="G2383" s="2"/>
      <c r="H2383" s="2"/>
      <c r="I2383" s="2"/>
      <c r="J2383" s="2"/>
      <c r="K2383" s="2"/>
      <c r="L2383" s="2"/>
      <c r="N2383" s="2"/>
    </row>
    <row r="2384" spans="2:14" ht="12.5">
      <c r="B2384" s="11"/>
      <c r="C2384" s="2"/>
      <c r="D2384" s="12"/>
      <c r="E2384" s="3"/>
      <c r="F2384" s="2"/>
      <c r="G2384" s="2"/>
      <c r="H2384" s="2"/>
      <c r="I2384" s="2"/>
      <c r="J2384" s="2"/>
      <c r="K2384" s="2"/>
      <c r="L2384" s="2"/>
      <c r="N2384" s="2"/>
    </row>
    <row r="2385" spans="2:14" ht="12.5">
      <c r="B2385" s="11"/>
      <c r="C2385" s="2"/>
      <c r="D2385" s="12"/>
      <c r="E2385" s="3"/>
      <c r="F2385" s="2"/>
      <c r="G2385" s="2"/>
      <c r="H2385" s="2"/>
      <c r="I2385" s="2"/>
      <c r="J2385" s="2"/>
      <c r="K2385" s="2"/>
      <c r="L2385" s="2"/>
      <c r="N2385" s="2"/>
    </row>
    <row r="2386" spans="2:14" ht="12.5">
      <c r="B2386" s="11"/>
      <c r="C2386" s="2"/>
      <c r="D2386" s="12"/>
      <c r="E2386" s="3"/>
      <c r="F2386" s="2"/>
      <c r="G2386" s="2"/>
      <c r="H2386" s="2"/>
      <c r="I2386" s="2"/>
      <c r="J2386" s="2"/>
      <c r="K2386" s="2"/>
      <c r="L2386" s="2"/>
      <c r="N2386" s="2"/>
    </row>
    <row r="2387" spans="2:14" ht="12.5">
      <c r="B2387" s="11"/>
      <c r="C2387" s="2"/>
      <c r="D2387" s="12"/>
      <c r="E2387" s="3"/>
      <c r="F2387" s="2"/>
      <c r="G2387" s="2"/>
      <c r="H2387" s="2"/>
      <c r="I2387" s="2"/>
      <c r="J2387" s="2"/>
      <c r="K2387" s="2"/>
      <c r="L2387" s="2"/>
      <c r="N2387" s="2"/>
    </row>
    <row r="2388" spans="2:14" ht="12.5">
      <c r="B2388" s="11"/>
      <c r="C2388" s="2"/>
      <c r="D2388" s="12"/>
      <c r="E2388" s="3"/>
      <c r="F2388" s="2"/>
      <c r="G2388" s="2"/>
      <c r="H2388" s="2"/>
      <c r="I2388" s="2"/>
      <c r="J2388" s="2"/>
      <c r="K2388" s="2"/>
      <c r="L2388" s="2"/>
      <c r="N2388" s="2"/>
    </row>
    <row r="2389" spans="2:14" ht="12.5">
      <c r="B2389" s="11"/>
      <c r="C2389" s="2"/>
      <c r="D2389" s="12"/>
      <c r="E2389" s="3"/>
      <c r="F2389" s="2"/>
      <c r="G2389" s="2"/>
      <c r="H2389" s="2"/>
      <c r="I2389" s="2"/>
      <c r="J2389" s="2"/>
      <c r="K2389" s="2"/>
      <c r="L2389" s="2"/>
      <c r="N2389" s="2"/>
    </row>
    <row r="2390" spans="2:14" ht="12.5">
      <c r="B2390" s="11"/>
      <c r="C2390" s="2"/>
      <c r="D2390" s="12"/>
      <c r="E2390" s="3"/>
      <c r="F2390" s="2"/>
      <c r="G2390" s="2"/>
      <c r="H2390" s="2"/>
      <c r="I2390" s="2"/>
      <c r="J2390" s="2"/>
      <c r="K2390" s="2"/>
      <c r="L2390" s="2"/>
      <c r="N2390" s="2"/>
    </row>
    <row r="2391" spans="2:14" ht="12.5">
      <c r="B2391" s="11"/>
      <c r="C2391" s="2"/>
      <c r="D2391" s="12"/>
      <c r="E2391" s="3"/>
      <c r="F2391" s="2"/>
      <c r="G2391" s="2"/>
      <c r="H2391" s="2"/>
      <c r="I2391" s="2"/>
      <c r="J2391" s="2"/>
      <c r="K2391" s="2"/>
      <c r="L2391" s="2"/>
      <c r="N2391" s="2"/>
    </row>
    <row r="2392" spans="2:14" ht="12.5">
      <c r="B2392" s="11"/>
      <c r="C2392" s="2"/>
      <c r="D2392" s="12"/>
      <c r="E2392" s="3"/>
      <c r="F2392" s="2"/>
      <c r="G2392" s="2"/>
      <c r="H2392" s="2"/>
      <c r="I2392" s="2"/>
      <c r="J2392" s="2"/>
      <c r="K2392" s="2"/>
      <c r="L2392" s="2"/>
      <c r="N2392" s="2"/>
    </row>
    <row r="2393" spans="2:14" ht="12.5">
      <c r="B2393" s="11"/>
      <c r="C2393" s="2"/>
      <c r="D2393" s="12"/>
      <c r="E2393" s="3"/>
      <c r="F2393" s="2"/>
      <c r="G2393" s="2"/>
      <c r="H2393" s="2"/>
      <c r="I2393" s="2"/>
      <c r="J2393" s="2"/>
      <c r="K2393" s="2"/>
      <c r="L2393" s="2"/>
      <c r="N2393" s="2"/>
    </row>
    <row r="2394" spans="2:14" ht="12.5">
      <c r="B2394" s="11"/>
      <c r="C2394" s="2"/>
      <c r="D2394" s="12"/>
      <c r="E2394" s="3"/>
      <c r="F2394" s="2"/>
      <c r="G2394" s="2"/>
      <c r="H2394" s="2"/>
      <c r="I2394" s="2"/>
      <c r="J2394" s="2"/>
      <c r="K2394" s="2"/>
      <c r="L2394" s="2"/>
      <c r="N2394" s="2"/>
    </row>
    <row r="2395" spans="2:14" ht="12.5">
      <c r="B2395" s="11"/>
      <c r="C2395" s="2"/>
      <c r="D2395" s="12"/>
      <c r="E2395" s="3"/>
      <c r="F2395" s="2"/>
      <c r="G2395" s="2"/>
      <c r="H2395" s="2"/>
      <c r="I2395" s="2"/>
      <c r="J2395" s="2"/>
      <c r="K2395" s="2"/>
      <c r="L2395" s="2"/>
      <c r="N2395" s="2"/>
    </row>
    <row r="2396" spans="2:14" ht="12.5">
      <c r="B2396" s="11"/>
      <c r="C2396" s="2"/>
      <c r="D2396" s="12"/>
      <c r="E2396" s="3"/>
      <c r="F2396" s="2"/>
      <c r="G2396" s="2"/>
      <c r="H2396" s="2"/>
      <c r="I2396" s="2"/>
      <c r="J2396" s="2"/>
      <c r="K2396" s="2"/>
      <c r="L2396" s="2"/>
      <c r="N2396" s="2"/>
    </row>
    <row r="2397" spans="2:14" ht="12.5">
      <c r="B2397" s="11"/>
      <c r="C2397" s="2"/>
      <c r="D2397" s="12"/>
      <c r="E2397" s="3"/>
      <c r="F2397" s="2"/>
      <c r="G2397" s="2"/>
      <c r="H2397" s="2"/>
      <c r="I2397" s="2"/>
      <c r="J2397" s="2"/>
      <c r="K2397" s="2"/>
      <c r="L2397" s="2"/>
      <c r="N2397" s="2"/>
    </row>
    <row r="2398" spans="2:14" ht="12.5">
      <c r="B2398" s="11"/>
      <c r="C2398" s="2"/>
      <c r="D2398" s="12"/>
      <c r="E2398" s="3"/>
      <c r="F2398" s="2"/>
      <c r="G2398" s="2"/>
      <c r="H2398" s="2"/>
      <c r="I2398" s="2"/>
      <c r="J2398" s="2"/>
      <c r="K2398" s="2"/>
      <c r="L2398" s="2"/>
      <c r="N2398" s="2"/>
    </row>
    <row r="2399" spans="2:14" ht="12.5">
      <c r="B2399" s="11"/>
      <c r="C2399" s="2"/>
      <c r="D2399" s="12"/>
      <c r="E2399" s="3"/>
      <c r="F2399" s="2"/>
      <c r="G2399" s="2"/>
      <c r="H2399" s="2"/>
      <c r="I2399" s="2"/>
      <c r="J2399" s="2"/>
      <c r="K2399" s="2"/>
      <c r="L2399" s="2"/>
      <c r="N2399" s="2"/>
    </row>
    <row r="2400" spans="2:14" ht="12.5">
      <c r="B2400" s="11"/>
      <c r="C2400" s="2"/>
      <c r="D2400" s="12"/>
      <c r="E2400" s="3"/>
      <c r="F2400" s="2"/>
      <c r="G2400" s="2"/>
      <c r="H2400" s="2"/>
      <c r="I2400" s="2"/>
      <c r="J2400" s="2"/>
      <c r="K2400" s="2"/>
      <c r="L2400" s="2"/>
      <c r="N2400" s="2"/>
    </row>
    <row r="2401" spans="2:14" ht="12.5">
      <c r="B2401" s="11"/>
      <c r="C2401" s="2"/>
      <c r="D2401" s="12"/>
      <c r="E2401" s="3"/>
      <c r="F2401" s="2"/>
      <c r="G2401" s="2"/>
      <c r="H2401" s="2"/>
      <c r="I2401" s="2"/>
      <c r="J2401" s="2"/>
      <c r="K2401" s="2"/>
      <c r="L2401" s="2"/>
      <c r="N2401" s="2"/>
    </row>
    <row r="2402" spans="2:14" ht="12.5">
      <c r="B2402" s="11"/>
      <c r="C2402" s="2"/>
      <c r="D2402" s="12"/>
      <c r="E2402" s="3"/>
      <c r="F2402" s="2"/>
      <c r="G2402" s="2"/>
      <c r="H2402" s="2"/>
      <c r="I2402" s="2"/>
      <c r="J2402" s="2"/>
      <c r="K2402" s="2"/>
      <c r="L2402" s="2"/>
      <c r="N2402" s="2"/>
    </row>
    <row r="2403" spans="2:14" ht="12.5">
      <c r="B2403" s="11"/>
      <c r="C2403" s="2"/>
      <c r="D2403" s="12"/>
      <c r="E2403" s="3"/>
      <c r="F2403" s="2"/>
      <c r="G2403" s="2"/>
      <c r="H2403" s="2"/>
      <c r="I2403" s="2"/>
      <c r="J2403" s="2"/>
      <c r="K2403" s="2"/>
      <c r="L2403" s="2"/>
      <c r="N2403" s="2"/>
    </row>
    <row r="2404" spans="2:14" ht="12.5">
      <c r="B2404" s="11"/>
      <c r="C2404" s="2"/>
      <c r="D2404" s="12"/>
      <c r="E2404" s="3"/>
      <c r="F2404" s="2"/>
      <c r="G2404" s="2"/>
      <c r="H2404" s="2"/>
      <c r="I2404" s="2"/>
      <c r="J2404" s="2"/>
      <c r="K2404" s="2"/>
      <c r="L2404" s="2"/>
      <c r="N2404" s="2"/>
    </row>
    <row r="2405" spans="2:14" ht="12.5">
      <c r="B2405" s="11"/>
      <c r="C2405" s="2"/>
      <c r="D2405" s="12"/>
      <c r="E2405" s="3"/>
      <c r="F2405" s="2"/>
      <c r="G2405" s="2"/>
      <c r="H2405" s="2"/>
      <c r="I2405" s="2"/>
      <c r="J2405" s="2"/>
      <c r="K2405" s="2"/>
      <c r="L2405" s="2"/>
      <c r="N2405" s="2"/>
    </row>
    <row r="2406" spans="2:14" ht="12.5">
      <c r="B2406" s="11"/>
      <c r="C2406" s="2"/>
      <c r="D2406" s="12"/>
      <c r="E2406" s="3"/>
      <c r="F2406" s="2"/>
      <c r="G2406" s="2"/>
      <c r="H2406" s="2"/>
      <c r="I2406" s="2"/>
      <c r="J2406" s="2"/>
      <c r="K2406" s="2"/>
      <c r="L2406" s="2"/>
      <c r="N2406" s="2"/>
    </row>
    <row r="2407" spans="2:14" ht="12.5">
      <c r="B2407" s="11"/>
      <c r="C2407" s="2"/>
      <c r="D2407" s="12"/>
      <c r="E2407" s="3"/>
      <c r="F2407" s="2"/>
      <c r="G2407" s="2"/>
      <c r="H2407" s="2"/>
      <c r="I2407" s="2"/>
      <c r="J2407" s="2"/>
      <c r="K2407" s="2"/>
      <c r="L2407" s="2"/>
      <c r="N2407" s="2"/>
    </row>
    <row r="2408" spans="2:14" ht="12.5">
      <c r="B2408" s="11"/>
      <c r="C2408" s="2"/>
      <c r="D2408" s="12"/>
      <c r="E2408" s="3"/>
      <c r="F2408" s="2"/>
      <c r="G2408" s="2"/>
      <c r="H2408" s="2"/>
      <c r="I2408" s="2"/>
      <c r="J2408" s="2"/>
      <c r="K2408" s="2"/>
      <c r="L2408" s="2"/>
      <c r="N2408" s="2"/>
    </row>
    <row r="2409" spans="2:14" ht="12.5">
      <c r="B2409" s="11"/>
      <c r="C2409" s="2"/>
      <c r="D2409" s="12"/>
      <c r="E2409" s="3"/>
      <c r="F2409" s="2"/>
      <c r="G2409" s="2"/>
      <c r="H2409" s="2"/>
      <c r="I2409" s="2"/>
      <c r="J2409" s="2"/>
      <c r="K2409" s="2"/>
      <c r="L2409" s="2"/>
      <c r="N2409" s="2"/>
    </row>
    <row r="2410" spans="2:14" ht="12.5">
      <c r="B2410" s="11"/>
      <c r="C2410" s="2"/>
      <c r="D2410" s="12"/>
      <c r="E2410" s="3"/>
      <c r="F2410" s="2"/>
      <c r="G2410" s="2"/>
      <c r="H2410" s="2"/>
      <c r="I2410" s="2"/>
      <c r="J2410" s="2"/>
      <c r="K2410" s="2"/>
      <c r="L2410" s="2"/>
      <c r="N2410" s="2"/>
    </row>
    <row r="2411" spans="2:14" ht="12.5">
      <c r="B2411" s="11"/>
      <c r="C2411" s="2"/>
      <c r="D2411" s="12"/>
      <c r="E2411" s="3"/>
      <c r="F2411" s="2"/>
      <c r="G2411" s="2"/>
      <c r="H2411" s="2"/>
      <c r="I2411" s="2"/>
      <c r="J2411" s="2"/>
      <c r="K2411" s="2"/>
      <c r="L2411" s="2"/>
      <c r="N2411" s="2"/>
    </row>
    <row r="2412" spans="2:14" ht="12.5">
      <c r="B2412" s="11"/>
      <c r="C2412" s="2"/>
      <c r="D2412" s="12"/>
      <c r="E2412" s="3"/>
      <c r="F2412" s="2"/>
      <c r="G2412" s="2"/>
      <c r="H2412" s="2"/>
      <c r="I2412" s="2"/>
      <c r="J2412" s="2"/>
      <c r="K2412" s="2"/>
      <c r="L2412" s="2"/>
      <c r="N2412" s="2"/>
    </row>
    <row r="2413" spans="2:14" ht="12.5">
      <c r="B2413" s="11"/>
      <c r="C2413" s="2"/>
      <c r="D2413" s="12"/>
      <c r="E2413" s="3"/>
      <c r="F2413" s="2"/>
      <c r="G2413" s="2"/>
      <c r="H2413" s="2"/>
      <c r="I2413" s="2"/>
      <c r="J2413" s="2"/>
      <c r="K2413" s="2"/>
      <c r="L2413" s="2"/>
      <c r="N2413" s="2"/>
    </row>
    <row r="2414" spans="2:14" ht="12.5">
      <c r="B2414" s="11"/>
      <c r="C2414" s="2"/>
      <c r="D2414" s="12"/>
      <c r="E2414" s="3"/>
      <c r="F2414" s="2"/>
      <c r="G2414" s="2"/>
      <c r="H2414" s="2"/>
      <c r="I2414" s="2"/>
      <c r="J2414" s="2"/>
      <c r="K2414" s="2"/>
      <c r="L2414" s="2"/>
      <c r="N2414" s="2"/>
    </row>
    <row r="2415" spans="2:14" ht="12.5">
      <c r="B2415" s="11"/>
      <c r="C2415" s="2"/>
      <c r="D2415" s="12"/>
      <c r="E2415" s="3"/>
      <c r="F2415" s="2"/>
      <c r="G2415" s="2"/>
      <c r="H2415" s="2"/>
      <c r="I2415" s="2"/>
      <c r="J2415" s="2"/>
      <c r="K2415" s="2"/>
      <c r="L2415" s="2"/>
      <c r="N2415" s="2"/>
    </row>
    <row r="2416" spans="2:14" ht="12.5">
      <c r="B2416" s="11"/>
      <c r="C2416" s="2"/>
      <c r="D2416" s="12"/>
      <c r="E2416" s="3"/>
      <c r="F2416" s="2"/>
      <c r="G2416" s="2"/>
      <c r="H2416" s="2"/>
      <c r="I2416" s="2"/>
      <c r="J2416" s="2"/>
      <c r="K2416" s="2"/>
      <c r="L2416" s="2"/>
      <c r="N2416" s="2"/>
    </row>
    <row r="2417" spans="2:14" ht="12.5">
      <c r="B2417" s="11"/>
      <c r="C2417" s="2"/>
      <c r="D2417" s="12"/>
      <c r="E2417" s="3"/>
      <c r="F2417" s="2"/>
      <c r="G2417" s="2"/>
      <c r="H2417" s="2"/>
      <c r="I2417" s="2"/>
      <c r="J2417" s="2"/>
      <c r="K2417" s="2"/>
      <c r="L2417" s="2"/>
      <c r="N2417" s="2"/>
    </row>
    <row r="2418" spans="2:14" ht="12.5">
      <c r="B2418" s="11"/>
      <c r="C2418" s="2"/>
      <c r="D2418" s="12"/>
      <c r="E2418" s="3"/>
      <c r="F2418" s="2"/>
      <c r="G2418" s="2"/>
      <c r="H2418" s="2"/>
      <c r="I2418" s="2"/>
      <c r="J2418" s="2"/>
      <c r="K2418" s="2"/>
      <c r="L2418" s="2"/>
      <c r="N2418" s="2"/>
    </row>
    <row r="2419" spans="2:14" ht="12.5">
      <c r="B2419" s="11"/>
      <c r="C2419" s="2"/>
      <c r="D2419" s="12"/>
      <c r="E2419" s="3"/>
      <c r="F2419" s="2"/>
      <c r="G2419" s="2"/>
      <c r="H2419" s="2"/>
      <c r="I2419" s="2"/>
      <c r="J2419" s="2"/>
      <c r="K2419" s="2"/>
      <c r="L2419" s="2"/>
      <c r="N2419" s="2"/>
    </row>
    <row r="2420" spans="2:14" ht="12.5">
      <c r="B2420" s="11"/>
      <c r="C2420" s="2"/>
      <c r="D2420" s="12"/>
      <c r="E2420" s="3"/>
      <c r="F2420" s="2"/>
      <c r="G2420" s="2"/>
      <c r="H2420" s="2"/>
      <c r="I2420" s="2"/>
      <c r="J2420" s="2"/>
      <c r="K2420" s="2"/>
      <c r="L2420" s="2"/>
      <c r="N2420" s="2"/>
    </row>
    <row r="2421" spans="2:14" ht="12.5">
      <c r="B2421" s="11"/>
      <c r="C2421" s="2"/>
      <c r="D2421" s="12"/>
      <c r="E2421" s="3"/>
      <c r="F2421" s="2"/>
      <c r="G2421" s="2"/>
      <c r="H2421" s="2"/>
      <c r="I2421" s="2"/>
      <c r="J2421" s="2"/>
      <c r="K2421" s="2"/>
      <c r="L2421" s="2"/>
      <c r="N2421" s="2"/>
    </row>
    <row r="2422" spans="2:14" ht="12.5">
      <c r="B2422" s="11"/>
      <c r="C2422" s="2"/>
      <c r="D2422" s="12"/>
      <c r="E2422" s="3"/>
      <c r="F2422" s="2"/>
      <c r="G2422" s="2"/>
      <c r="H2422" s="2"/>
      <c r="I2422" s="2"/>
      <c r="J2422" s="2"/>
      <c r="K2422" s="2"/>
      <c r="L2422" s="2"/>
      <c r="N2422" s="2"/>
    </row>
    <row r="2423" spans="2:14" ht="12.5">
      <c r="B2423" s="11"/>
      <c r="C2423" s="2"/>
      <c r="D2423" s="12"/>
      <c r="E2423" s="3"/>
      <c r="F2423" s="2"/>
      <c r="G2423" s="2"/>
      <c r="H2423" s="2"/>
      <c r="I2423" s="2"/>
      <c r="J2423" s="2"/>
      <c r="K2423" s="2"/>
      <c r="L2423" s="2"/>
      <c r="N2423" s="2"/>
    </row>
    <row r="2424" spans="2:14" ht="12.5">
      <c r="B2424" s="11"/>
      <c r="C2424" s="2"/>
      <c r="D2424" s="12"/>
      <c r="E2424" s="3"/>
      <c r="F2424" s="2"/>
      <c r="G2424" s="2"/>
      <c r="H2424" s="2"/>
      <c r="I2424" s="2"/>
      <c r="J2424" s="2"/>
      <c r="K2424" s="2"/>
      <c r="L2424" s="2"/>
      <c r="N2424" s="2"/>
    </row>
    <row r="2425" spans="2:14" ht="12.5">
      <c r="B2425" s="11"/>
      <c r="C2425" s="2"/>
      <c r="D2425" s="12"/>
      <c r="E2425" s="3"/>
      <c r="F2425" s="2"/>
      <c r="G2425" s="2"/>
      <c r="H2425" s="2"/>
      <c r="I2425" s="2"/>
      <c r="J2425" s="2"/>
      <c r="K2425" s="2"/>
      <c r="L2425" s="2"/>
      <c r="N2425" s="2"/>
    </row>
    <row r="2426" spans="2:14" ht="12.5">
      <c r="B2426" s="11"/>
      <c r="C2426" s="2"/>
      <c r="D2426" s="12"/>
      <c r="E2426" s="3"/>
      <c r="F2426" s="2"/>
      <c r="G2426" s="2"/>
      <c r="H2426" s="2"/>
      <c r="I2426" s="2"/>
      <c r="J2426" s="2"/>
      <c r="K2426" s="2"/>
      <c r="L2426" s="2"/>
      <c r="N2426" s="2"/>
    </row>
    <row r="2427" spans="2:14" ht="12.5">
      <c r="B2427" s="11"/>
      <c r="C2427" s="2"/>
      <c r="D2427" s="12"/>
      <c r="E2427" s="3"/>
      <c r="F2427" s="2"/>
      <c r="G2427" s="2"/>
      <c r="H2427" s="2"/>
      <c r="I2427" s="2"/>
      <c r="J2427" s="2"/>
      <c r="K2427" s="2"/>
      <c r="L2427" s="2"/>
      <c r="N2427" s="2"/>
    </row>
    <row r="2428" spans="2:14" ht="12.5">
      <c r="B2428" s="11"/>
      <c r="C2428" s="2"/>
      <c r="D2428" s="12"/>
      <c r="E2428" s="3"/>
      <c r="F2428" s="2"/>
      <c r="G2428" s="2"/>
      <c r="H2428" s="2"/>
      <c r="I2428" s="2"/>
      <c r="J2428" s="2"/>
      <c r="K2428" s="2"/>
      <c r="L2428" s="2"/>
      <c r="N2428" s="2"/>
    </row>
    <row r="2429" spans="2:14" ht="12.5">
      <c r="B2429" s="11"/>
      <c r="C2429" s="2"/>
      <c r="D2429" s="12"/>
      <c r="E2429" s="3"/>
      <c r="F2429" s="2"/>
      <c r="G2429" s="2"/>
      <c r="H2429" s="2"/>
      <c r="I2429" s="2"/>
      <c r="J2429" s="2"/>
      <c r="K2429" s="2"/>
      <c r="L2429" s="2"/>
      <c r="N2429" s="2"/>
    </row>
    <row r="2430" spans="2:14" ht="12.5">
      <c r="B2430" s="11"/>
      <c r="C2430" s="2"/>
      <c r="D2430" s="12"/>
      <c r="E2430" s="3"/>
      <c r="F2430" s="2"/>
      <c r="G2430" s="2"/>
      <c r="H2430" s="2"/>
      <c r="I2430" s="2"/>
      <c r="J2430" s="2"/>
      <c r="K2430" s="2"/>
      <c r="L2430" s="2"/>
      <c r="N2430" s="2"/>
    </row>
    <row r="2431" spans="2:14" ht="12.5">
      <c r="B2431" s="11"/>
      <c r="C2431" s="2"/>
      <c r="D2431" s="12"/>
      <c r="E2431" s="3"/>
      <c r="F2431" s="2"/>
      <c r="G2431" s="2"/>
      <c r="H2431" s="2"/>
      <c r="I2431" s="2"/>
      <c r="J2431" s="2"/>
      <c r="K2431" s="2"/>
      <c r="L2431" s="2"/>
      <c r="N2431" s="2"/>
    </row>
    <row r="2432" spans="2:14" ht="12.5">
      <c r="B2432" s="11"/>
      <c r="C2432" s="2"/>
      <c r="D2432" s="12"/>
      <c r="E2432" s="3"/>
      <c r="F2432" s="2"/>
      <c r="G2432" s="2"/>
      <c r="H2432" s="2"/>
      <c r="I2432" s="2"/>
      <c r="J2432" s="2"/>
      <c r="K2432" s="2"/>
      <c r="L2432" s="2"/>
      <c r="N2432" s="2"/>
    </row>
    <row r="2433" spans="2:14" ht="12.5">
      <c r="B2433" s="11"/>
      <c r="C2433" s="2"/>
      <c r="D2433" s="12"/>
      <c r="E2433" s="3"/>
      <c r="F2433" s="2"/>
      <c r="G2433" s="2"/>
      <c r="H2433" s="2"/>
      <c r="I2433" s="2"/>
      <c r="J2433" s="2"/>
      <c r="K2433" s="2"/>
      <c r="L2433" s="2"/>
      <c r="N2433" s="2"/>
    </row>
    <row r="2434" spans="2:14" ht="12.5">
      <c r="B2434" s="11"/>
      <c r="C2434" s="2"/>
      <c r="D2434" s="12"/>
      <c r="E2434" s="3"/>
      <c r="F2434" s="2"/>
      <c r="G2434" s="2"/>
      <c r="H2434" s="2"/>
      <c r="I2434" s="2"/>
      <c r="J2434" s="2"/>
      <c r="K2434" s="2"/>
      <c r="L2434" s="2"/>
      <c r="N2434" s="2"/>
    </row>
    <row r="2435" spans="2:14" ht="12.5">
      <c r="B2435" s="11"/>
      <c r="C2435" s="2"/>
      <c r="D2435" s="12"/>
      <c r="E2435" s="3"/>
      <c r="F2435" s="2"/>
      <c r="G2435" s="2"/>
      <c r="H2435" s="2"/>
      <c r="I2435" s="2"/>
      <c r="J2435" s="2"/>
      <c r="K2435" s="2"/>
      <c r="L2435" s="2"/>
      <c r="N2435" s="2"/>
    </row>
    <row r="2436" spans="2:14" ht="12.5">
      <c r="B2436" s="11"/>
      <c r="C2436" s="2"/>
      <c r="D2436" s="12"/>
      <c r="E2436" s="3"/>
      <c r="F2436" s="2"/>
      <c r="G2436" s="2"/>
      <c r="H2436" s="2"/>
      <c r="I2436" s="2"/>
      <c r="J2436" s="2"/>
      <c r="K2436" s="2"/>
      <c r="L2436" s="2"/>
      <c r="N2436" s="2"/>
    </row>
    <row r="2437" spans="2:14" ht="12.5">
      <c r="B2437" s="11"/>
      <c r="C2437" s="2"/>
      <c r="D2437" s="12"/>
      <c r="E2437" s="3"/>
      <c r="F2437" s="2"/>
      <c r="G2437" s="2"/>
      <c r="H2437" s="2"/>
      <c r="I2437" s="2"/>
      <c r="J2437" s="2"/>
      <c r="K2437" s="2"/>
      <c r="L2437" s="2"/>
      <c r="N2437" s="2"/>
    </row>
    <row r="2438" spans="2:14" ht="12.5">
      <c r="B2438" s="11"/>
      <c r="C2438" s="2"/>
      <c r="D2438" s="12"/>
      <c r="E2438" s="3"/>
      <c r="F2438" s="2"/>
      <c r="G2438" s="2"/>
      <c r="H2438" s="2"/>
      <c r="I2438" s="2"/>
      <c r="J2438" s="2"/>
      <c r="K2438" s="2"/>
      <c r="L2438" s="2"/>
      <c r="N2438" s="2"/>
    </row>
    <row r="2439" spans="2:14" ht="12.5">
      <c r="B2439" s="11"/>
      <c r="C2439" s="2"/>
      <c r="D2439" s="12"/>
      <c r="E2439" s="3"/>
      <c r="F2439" s="2"/>
      <c r="G2439" s="2"/>
      <c r="H2439" s="2"/>
      <c r="I2439" s="2"/>
      <c r="J2439" s="2"/>
      <c r="K2439" s="2"/>
      <c r="L2439" s="2"/>
      <c r="N2439" s="2"/>
    </row>
    <row r="2440" spans="2:14" ht="12.5">
      <c r="B2440" s="11"/>
      <c r="C2440" s="2"/>
      <c r="D2440" s="12"/>
      <c r="E2440" s="3"/>
      <c r="F2440" s="2"/>
      <c r="G2440" s="2"/>
      <c r="H2440" s="2"/>
      <c r="I2440" s="2"/>
      <c r="J2440" s="2"/>
      <c r="K2440" s="2"/>
      <c r="L2440" s="2"/>
      <c r="N2440" s="2"/>
    </row>
    <row r="2441" spans="2:14" ht="12.5">
      <c r="B2441" s="11"/>
      <c r="C2441" s="2"/>
      <c r="D2441" s="12"/>
      <c r="E2441" s="3"/>
      <c r="F2441" s="2"/>
      <c r="G2441" s="2"/>
      <c r="H2441" s="2"/>
      <c r="I2441" s="2"/>
      <c r="J2441" s="2"/>
      <c r="K2441" s="2"/>
      <c r="L2441" s="2"/>
      <c r="N2441" s="2"/>
    </row>
    <row r="2442" spans="2:14" ht="12.5">
      <c r="B2442" s="11"/>
      <c r="C2442" s="2"/>
      <c r="D2442" s="12"/>
      <c r="E2442" s="3"/>
      <c r="F2442" s="2"/>
      <c r="G2442" s="2"/>
      <c r="H2442" s="2"/>
      <c r="I2442" s="2"/>
      <c r="J2442" s="2"/>
      <c r="K2442" s="2"/>
      <c r="L2442" s="2"/>
      <c r="N2442" s="2"/>
    </row>
    <row r="2443" spans="2:14" ht="12.5">
      <c r="B2443" s="11"/>
      <c r="C2443" s="2"/>
      <c r="D2443" s="12"/>
      <c r="E2443" s="3"/>
      <c r="F2443" s="2"/>
      <c r="G2443" s="2"/>
      <c r="H2443" s="2"/>
      <c r="I2443" s="2"/>
      <c r="J2443" s="2"/>
      <c r="K2443" s="2"/>
      <c r="L2443" s="2"/>
      <c r="N2443" s="2"/>
    </row>
    <row r="2444" spans="2:14" ht="12.5">
      <c r="B2444" s="11"/>
      <c r="C2444" s="2"/>
      <c r="D2444" s="12"/>
      <c r="E2444" s="3"/>
      <c r="F2444" s="2"/>
      <c r="G2444" s="2"/>
      <c r="H2444" s="2"/>
      <c r="I2444" s="2"/>
      <c r="J2444" s="2"/>
      <c r="K2444" s="2"/>
      <c r="L2444" s="2"/>
      <c r="N2444" s="2"/>
    </row>
    <row r="2445" spans="2:14" ht="12.5">
      <c r="B2445" s="11"/>
      <c r="C2445" s="2"/>
      <c r="D2445" s="12"/>
      <c r="E2445" s="3"/>
      <c r="F2445" s="2"/>
      <c r="G2445" s="2"/>
      <c r="H2445" s="2"/>
      <c r="I2445" s="2"/>
      <c r="J2445" s="2"/>
      <c r="K2445" s="2"/>
      <c r="L2445" s="2"/>
      <c r="N2445" s="2"/>
    </row>
    <row r="2446" spans="2:14" ht="12.5">
      <c r="B2446" s="11"/>
      <c r="C2446" s="2"/>
      <c r="D2446" s="12"/>
      <c r="E2446" s="3"/>
      <c r="F2446" s="2"/>
      <c r="G2446" s="2"/>
      <c r="H2446" s="2"/>
      <c r="I2446" s="2"/>
      <c r="J2446" s="2"/>
      <c r="K2446" s="2"/>
      <c r="L2446" s="2"/>
      <c r="N2446" s="2"/>
    </row>
    <row r="2447" spans="2:14" ht="12.5">
      <c r="B2447" s="11"/>
      <c r="C2447" s="2"/>
      <c r="D2447" s="12"/>
      <c r="E2447" s="3"/>
      <c r="F2447" s="2"/>
      <c r="G2447" s="2"/>
      <c r="H2447" s="2"/>
      <c r="I2447" s="2"/>
      <c r="J2447" s="2"/>
      <c r="K2447" s="2"/>
      <c r="L2447" s="2"/>
      <c r="N2447" s="2"/>
    </row>
    <row r="2448" spans="2:14" ht="12.5">
      <c r="B2448" s="11"/>
      <c r="C2448" s="2"/>
      <c r="D2448" s="12"/>
      <c r="E2448" s="3"/>
      <c r="F2448" s="2"/>
      <c r="G2448" s="2"/>
      <c r="H2448" s="2"/>
      <c r="I2448" s="2"/>
      <c r="J2448" s="2"/>
      <c r="K2448" s="2"/>
      <c r="L2448" s="2"/>
      <c r="N2448" s="2"/>
    </row>
    <row r="2449" spans="2:14" ht="12.5">
      <c r="B2449" s="11"/>
      <c r="C2449" s="2"/>
      <c r="D2449" s="12"/>
      <c r="E2449" s="3"/>
      <c r="F2449" s="2"/>
      <c r="G2449" s="2"/>
      <c r="H2449" s="2"/>
      <c r="I2449" s="2"/>
      <c r="J2449" s="2"/>
      <c r="K2449" s="2"/>
      <c r="L2449" s="2"/>
      <c r="N2449" s="2"/>
    </row>
    <row r="2450" spans="2:14" ht="12.5">
      <c r="B2450" s="11"/>
      <c r="C2450" s="2"/>
      <c r="D2450" s="12"/>
      <c r="E2450" s="3"/>
      <c r="F2450" s="2"/>
      <c r="G2450" s="2"/>
      <c r="H2450" s="2"/>
      <c r="I2450" s="2"/>
      <c r="J2450" s="2"/>
      <c r="K2450" s="2"/>
      <c r="L2450" s="2"/>
      <c r="N2450" s="2"/>
    </row>
    <row r="2451" spans="2:14" ht="12.5">
      <c r="B2451" s="11"/>
      <c r="C2451" s="2"/>
      <c r="D2451" s="12"/>
      <c r="E2451" s="3"/>
      <c r="F2451" s="2"/>
      <c r="G2451" s="2"/>
      <c r="H2451" s="2"/>
      <c r="I2451" s="2"/>
      <c r="J2451" s="2"/>
      <c r="K2451" s="2"/>
      <c r="L2451" s="2"/>
      <c r="N2451" s="2"/>
    </row>
    <row r="2452" spans="2:14" ht="12.5">
      <c r="B2452" s="11"/>
      <c r="C2452" s="2"/>
      <c r="D2452" s="12"/>
      <c r="E2452" s="3"/>
      <c r="F2452" s="2"/>
      <c r="G2452" s="2"/>
      <c r="H2452" s="2"/>
      <c r="I2452" s="2"/>
      <c r="J2452" s="2"/>
      <c r="K2452" s="2"/>
      <c r="L2452" s="2"/>
      <c r="N2452" s="2"/>
    </row>
    <row r="2453" spans="2:14" ht="12.5">
      <c r="B2453" s="11"/>
      <c r="C2453" s="2"/>
      <c r="D2453" s="12"/>
      <c r="E2453" s="3"/>
      <c r="F2453" s="2"/>
      <c r="G2453" s="2"/>
      <c r="H2453" s="2"/>
      <c r="I2453" s="2"/>
      <c r="J2453" s="2"/>
      <c r="K2453" s="2"/>
      <c r="L2453" s="2"/>
      <c r="N2453" s="2"/>
    </row>
    <row r="2454" spans="2:14" ht="12.5">
      <c r="B2454" s="11"/>
      <c r="C2454" s="2"/>
      <c r="D2454" s="12"/>
      <c r="E2454" s="3"/>
      <c r="F2454" s="2"/>
      <c r="G2454" s="2"/>
      <c r="H2454" s="2"/>
      <c r="I2454" s="2"/>
      <c r="J2454" s="2"/>
      <c r="K2454" s="2"/>
      <c r="L2454" s="2"/>
      <c r="N2454" s="2"/>
    </row>
    <row r="2455" spans="2:14" ht="12.5">
      <c r="B2455" s="11"/>
      <c r="C2455" s="2"/>
      <c r="D2455" s="12"/>
      <c r="E2455" s="3"/>
      <c r="F2455" s="2"/>
      <c r="G2455" s="2"/>
      <c r="H2455" s="2"/>
      <c r="I2455" s="2"/>
      <c r="J2455" s="2"/>
      <c r="K2455" s="2"/>
      <c r="L2455" s="2"/>
      <c r="N2455" s="2"/>
    </row>
    <row r="2456" spans="2:14" ht="12.5">
      <c r="B2456" s="11"/>
      <c r="C2456" s="2"/>
      <c r="D2456" s="12"/>
      <c r="E2456" s="3"/>
      <c r="F2456" s="2"/>
      <c r="G2456" s="2"/>
      <c r="H2456" s="2"/>
      <c r="I2456" s="2"/>
      <c r="J2456" s="2"/>
      <c r="K2456" s="2"/>
      <c r="L2456" s="2"/>
      <c r="N2456" s="2"/>
    </row>
    <row r="2457" spans="2:14" ht="12.5">
      <c r="B2457" s="11"/>
      <c r="C2457" s="2"/>
      <c r="D2457" s="12"/>
      <c r="E2457" s="3"/>
      <c r="F2457" s="2"/>
      <c r="G2457" s="2"/>
      <c r="H2457" s="2"/>
      <c r="I2457" s="2"/>
      <c r="J2457" s="2"/>
      <c r="K2457" s="2"/>
      <c r="L2457" s="2"/>
      <c r="N2457" s="2"/>
    </row>
    <row r="2458" spans="2:14" ht="12.5">
      <c r="B2458" s="11"/>
      <c r="C2458" s="2"/>
      <c r="D2458" s="12"/>
      <c r="E2458" s="3"/>
      <c r="F2458" s="2"/>
      <c r="G2458" s="2"/>
      <c r="H2458" s="2"/>
      <c r="I2458" s="2"/>
      <c r="J2458" s="2"/>
      <c r="K2458" s="2"/>
      <c r="L2458" s="2"/>
      <c r="N2458" s="2"/>
    </row>
    <row r="2459" spans="2:14" ht="12.5">
      <c r="B2459" s="11"/>
      <c r="C2459" s="2"/>
      <c r="D2459" s="12"/>
      <c r="E2459" s="3"/>
      <c r="F2459" s="2"/>
      <c r="G2459" s="2"/>
      <c r="H2459" s="2"/>
      <c r="I2459" s="2"/>
      <c r="J2459" s="2"/>
      <c r="K2459" s="2"/>
      <c r="L2459" s="2"/>
      <c r="N2459" s="2"/>
    </row>
    <row r="2460" spans="2:14" ht="12.5">
      <c r="B2460" s="11"/>
      <c r="C2460" s="2"/>
      <c r="D2460" s="12"/>
      <c r="E2460" s="3"/>
      <c r="F2460" s="2"/>
      <c r="G2460" s="2"/>
      <c r="H2460" s="2"/>
      <c r="I2460" s="2"/>
      <c r="J2460" s="2"/>
      <c r="K2460" s="2"/>
      <c r="L2460" s="2"/>
      <c r="N2460" s="2"/>
    </row>
    <row r="2461" spans="2:14" ht="12.5">
      <c r="B2461" s="11"/>
      <c r="C2461" s="2"/>
      <c r="D2461" s="12"/>
      <c r="E2461" s="3"/>
      <c r="F2461" s="2"/>
      <c r="G2461" s="2"/>
      <c r="H2461" s="2"/>
      <c r="I2461" s="2"/>
      <c r="J2461" s="2"/>
      <c r="K2461" s="2"/>
      <c r="L2461" s="2"/>
      <c r="N2461" s="2"/>
    </row>
    <row r="2462" spans="2:14" ht="12.5">
      <c r="B2462" s="11"/>
      <c r="C2462" s="2"/>
      <c r="D2462" s="12"/>
      <c r="E2462" s="3"/>
      <c r="F2462" s="2"/>
      <c r="G2462" s="2"/>
      <c r="H2462" s="2"/>
      <c r="I2462" s="2"/>
      <c r="J2462" s="2"/>
      <c r="K2462" s="2"/>
      <c r="L2462" s="2"/>
      <c r="N2462" s="2"/>
    </row>
    <row r="2463" spans="2:14" ht="12.5">
      <c r="B2463" s="11"/>
      <c r="C2463" s="2"/>
      <c r="D2463" s="12"/>
      <c r="E2463" s="3"/>
      <c r="F2463" s="2"/>
      <c r="G2463" s="2"/>
      <c r="H2463" s="2"/>
      <c r="I2463" s="2"/>
      <c r="J2463" s="2"/>
      <c r="K2463" s="2"/>
      <c r="L2463" s="2"/>
      <c r="N2463" s="2"/>
    </row>
    <row r="2464" spans="2:14" ht="12.5">
      <c r="B2464" s="11"/>
      <c r="C2464" s="2"/>
      <c r="D2464" s="12"/>
      <c r="E2464" s="3"/>
      <c r="F2464" s="2"/>
      <c r="G2464" s="2"/>
      <c r="H2464" s="2"/>
      <c r="I2464" s="2"/>
      <c r="J2464" s="2"/>
      <c r="K2464" s="2"/>
      <c r="L2464" s="2"/>
      <c r="N2464" s="2"/>
    </row>
    <row r="2465" spans="2:14" ht="12.5">
      <c r="B2465" s="11"/>
      <c r="C2465" s="2"/>
      <c r="D2465" s="12"/>
      <c r="E2465" s="3"/>
      <c r="F2465" s="2"/>
      <c r="G2465" s="2"/>
      <c r="H2465" s="2"/>
      <c r="I2465" s="2"/>
      <c r="J2465" s="2"/>
      <c r="K2465" s="2"/>
      <c r="L2465" s="2"/>
      <c r="N2465" s="2"/>
    </row>
    <row r="2466" spans="2:14" ht="12.5">
      <c r="B2466" s="11"/>
      <c r="C2466" s="2"/>
      <c r="D2466" s="12"/>
      <c r="E2466" s="3"/>
      <c r="F2466" s="2"/>
      <c r="G2466" s="2"/>
      <c r="H2466" s="2"/>
      <c r="I2466" s="2"/>
      <c r="J2466" s="2"/>
      <c r="K2466" s="2"/>
      <c r="L2466" s="2"/>
      <c r="N2466" s="2"/>
    </row>
    <row r="2467" spans="2:14" ht="12.5">
      <c r="B2467" s="11"/>
      <c r="C2467" s="2"/>
      <c r="D2467" s="12"/>
      <c r="E2467" s="3"/>
      <c r="F2467" s="2"/>
      <c r="G2467" s="2"/>
      <c r="H2467" s="2"/>
      <c r="I2467" s="2"/>
      <c r="J2467" s="2"/>
      <c r="K2467" s="2"/>
      <c r="L2467" s="2"/>
      <c r="N2467" s="2"/>
    </row>
    <row r="2468" spans="2:14" ht="12.5">
      <c r="B2468" s="11"/>
      <c r="C2468" s="2"/>
      <c r="D2468" s="12"/>
      <c r="E2468" s="3"/>
      <c r="F2468" s="2"/>
      <c r="G2468" s="2"/>
      <c r="H2468" s="2"/>
      <c r="I2468" s="2"/>
      <c r="J2468" s="2"/>
      <c r="K2468" s="2"/>
      <c r="L2468" s="2"/>
      <c r="N2468" s="2"/>
    </row>
    <row r="2469" spans="2:14" ht="12.5">
      <c r="B2469" s="11"/>
      <c r="C2469" s="2"/>
      <c r="D2469" s="12"/>
      <c r="E2469" s="3"/>
      <c r="F2469" s="2"/>
      <c r="G2469" s="2"/>
      <c r="H2469" s="2"/>
      <c r="I2469" s="2"/>
      <c r="J2469" s="2"/>
      <c r="K2469" s="2"/>
      <c r="L2469" s="2"/>
      <c r="N2469" s="2"/>
    </row>
    <row r="2470" spans="2:14" ht="12.5">
      <c r="B2470" s="11"/>
      <c r="C2470" s="2"/>
      <c r="D2470" s="12"/>
      <c r="E2470" s="3"/>
      <c r="F2470" s="2"/>
      <c r="G2470" s="2"/>
      <c r="H2470" s="2"/>
      <c r="I2470" s="2"/>
      <c r="J2470" s="2"/>
      <c r="K2470" s="2"/>
      <c r="L2470" s="2"/>
      <c r="N2470" s="2"/>
    </row>
    <row r="2471" spans="2:14" ht="12.5">
      <c r="B2471" s="11"/>
      <c r="C2471" s="2"/>
      <c r="D2471" s="12"/>
      <c r="E2471" s="3"/>
      <c r="F2471" s="2"/>
      <c r="G2471" s="2"/>
      <c r="H2471" s="2"/>
      <c r="I2471" s="2"/>
      <c r="J2471" s="2"/>
      <c r="K2471" s="2"/>
      <c r="L2471" s="2"/>
      <c r="N2471" s="2"/>
    </row>
    <row r="2472" spans="2:14" ht="12.5">
      <c r="B2472" s="11"/>
      <c r="C2472" s="2"/>
      <c r="D2472" s="12"/>
      <c r="E2472" s="3"/>
      <c r="F2472" s="2"/>
      <c r="G2472" s="2"/>
      <c r="H2472" s="2"/>
      <c r="I2472" s="2"/>
      <c r="J2472" s="2"/>
      <c r="K2472" s="2"/>
      <c r="L2472" s="2"/>
      <c r="N2472" s="2"/>
    </row>
    <row r="2473" spans="2:14" ht="12.5">
      <c r="B2473" s="11"/>
      <c r="C2473" s="2"/>
      <c r="D2473" s="12"/>
      <c r="E2473" s="3"/>
      <c r="F2473" s="2"/>
      <c r="G2473" s="2"/>
      <c r="H2473" s="2"/>
      <c r="I2473" s="2"/>
      <c r="J2473" s="2"/>
      <c r="K2473" s="2"/>
      <c r="L2473" s="2"/>
      <c r="N2473" s="2"/>
    </row>
    <row r="2474" spans="2:14" ht="12.5">
      <c r="B2474" s="11"/>
      <c r="C2474" s="2"/>
      <c r="D2474" s="12"/>
      <c r="E2474" s="3"/>
      <c r="F2474" s="2"/>
      <c r="G2474" s="2"/>
      <c r="H2474" s="2"/>
      <c r="I2474" s="2"/>
      <c r="J2474" s="2"/>
      <c r="K2474" s="2"/>
      <c r="L2474" s="2"/>
      <c r="N2474" s="2"/>
    </row>
    <row r="2475" spans="2:14" ht="12.5">
      <c r="B2475" s="11"/>
      <c r="C2475" s="2"/>
      <c r="D2475" s="12"/>
      <c r="E2475" s="3"/>
      <c r="F2475" s="2"/>
      <c r="G2475" s="2"/>
      <c r="H2475" s="2"/>
      <c r="I2475" s="2"/>
      <c r="J2475" s="2"/>
      <c r="K2475" s="2"/>
      <c r="L2475" s="2"/>
      <c r="N2475" s="2"/>
    </row>
    <row r="2476" spans="2:14" ht="12.5">
      <c r="B2476" s="11"/>
      <c r="C2476" s="2"/>
      <c r="D2476" s="12"/>
      <c r="E2476" s="3"/>
      <c r="F2476" s="2"/>
      <c r="G2476" s="2"/>
      <c r="H2476" s="2"/>
      <c r="I2476" s="2"/>
      <c r="J2476" s="2"/>
      <c r="K2476" s="2"/>
      <c r="L2476" s="2"/>
      <c r="N2476" s="2"/>
    </row>
    <row r="2477" spans="2:14" ht="12.5">
      <c r="B2477" s="11"/>
      <c r="C2477" s="2"/>
      <c r="D2477" s="12"/>
      <c r="E2477" s="3"/>
      <c r="F2477" s="2"/>
      <c r="G2477" s="2"/>
      <c r="H2477" s="2"/>
      <c r="I2477" s="2"/>
      <c r="J2477" s="2"/>
      <c r="K2477" s="2"/>
      <c r="L2477" s="2"/>
      <c r="N2477" s="2"/>
    </row>
    <row r="2478" spans="2:14" ht="12.5">
      <c r="B2478" s="11"/>
      <c r="C2478" s="2"/>
      <c r="D2478" s="12"/>
      <c r="E2478" s="3"/>
      <c r="F2478" s="2"/>
      <c r="G2478" s="2"/>
      <c r="H2478" s="2"/>
      <c r="I2478" s="2"/>
      <c r="J2478" s="2"/>
      <c r="K2478" s="2"/>
      <c r="L2478" s="2"/>
      <c r="N2478" s="2"/>
    </row>
    <row r="2479" spans="2:14" ht="12.5">
      <c r="B2479" s="11"/>
      <c r="C2479" s="2"/>
      <c r="D2479" s="12"/>
      <c r="E2479" s="3"/>
      <c r="F2479" s="2"/>
      <c r="G2479" s="2"/>
      <c r="H2479" s="2"/>
      <c r="I2479" s="2"/>
      <c r="J2479" s="2"/>
      <c r="K2479" s="2"/>
      <c r="L2479" s="2"/>
      <c r="N2479" s="2"/>
    </row>
    <row r="2480" spans="2:14" ht="12.5">
      <c r="B2480" s="11"/>
      <c r="C2480" s="2"/>
      <c r="D2480" s="12"/>
      <c r="E2480" s="3"/>
      <c r="F2480" s="2"/>
      <c r="G2480" s="2"/>
      <c r="H2480" s="2"/>
      <c r="I2480" s="2"/>
      <c r="J2480" s="2"/>
      <c r="K2480" s="2"/>
      <c r="L2480" s="2"/>
      <c r="N2480" s="2"/>
    </row>
    <row r="2481" spans="2:14" ht="12.5">
      <c r="B2481" s="11"/>
      <c r="C2481" s="2"/>
      <c r="D2481" s="12"/>
      <c r="E2481" s="3"/>
      <c r="F2481" s="2"/>
      <c r="G2481" s="2"/>
      <c r="H2481" s="2"/>
      <c r="I2481" s="2"/>
      <c r="J2481" s="2"/>
      <c r="K2481" s="2"/>
      <c r="L2481" s="2"/>
      <c r="N2481" s="2"/>
    </row>
    <row r="2482" spans="2:14" ht="12.5">
      <c r="B2482" s="11"/>
      <c r="C2482" s="2"/>
      <c r="D2482" s="12"/>
      <c r="E2482" s="3"/>
      <c r="F2482" s="2"/>
      <c r="G2482" s="2"/>
      <c r="H2482" s="2"/>
      <c r="I2482" s="2"/>
      <c r="J2482" s="2"/>
      <c r="K2482" s="2"/>
      <c r="L2482" s="2"/>
      <c r="N2482" s="2"/>
    </row>
    <row r="2483" spans="2:14" ht="12.5">
      <c r="B2483" s="11"/>
      <c r="C2483" s="2"/>
      <c r="D2483" s="12"/>
      <c r="E2483" s="3"/>
      <c r="F2483" s="2"/>
      <c r="G2483" s="2"/>
      <c r="H2483" s="2"/>
      <c r="I2483" s="2"/>
      <c r="J2483" s="2"/>
      <c r="K2483" s="2"/>
      <c r="L2483" s="2"/>
      <c r="N2483" s="2"/>
    </row>
    <row r="2484" spans="2:14" ht="12.5">
      <c r="B2484" s="11"/>
      <c r="C2484" s="2"/>
      <c r="D2484" s="12"/>
      <c r="E2484" s="3"/>
      <c r="F2484" s="2"/>
      <c r="G2484" s="2"/>
      <c r="H2484" s="2"/>
      <c r="I2484" s="2"/>
      <c r="J2484" s="2"/>
      <c r="K2484" s="2"/>
      <c r="L2484" s="2"/>
      <c r="N2484" s="2"/>
    </row>
    <row r="2485" spans="2:14" ht="12.5">
      <c r="B2485" s="11"/>
      <c r="C2485" s="2"/>
      <c r="D2485" s="12"/>
      <c r="E2485" s="3"/>
      <c r="F2485" s="2"/>
      <c r="G2485" s="2"/>
      <c r="H2485" s="2"/>
      <c r="I2485" s="2"/>
      <c r="J2485" s="2"/>
      <c r="K2485" s="2"/>
      <c r="L2485" s="2"/>
      <c r="N2485" s="2"/>
    </row>
    <row r="2486" spans="2:14" ht="12.5">
      <c r="B2486" s="11"/>
      <c r="C2486" s="2"/>
      <c r="D2486" s="12"/>
      <c r="E2486" s="3"/>
      <c r="F2486" s="2"/>
      <c r="G2486" s="2"/>
      <c r="H2486" s="2"/>
      <c r="I2486" s="2"/>
      <c r="J2486" s="2"/>
      <c r="K2486" s="2"/>
      <c r="L2486" s="2"/>
      <c r="N2486" s="2"/>
    </row>
    <row r="2487" spans="2:14" ht="12.5">
      <c r="B2487" s="11"/>
      <c r="C2487" s="2"/>
      <c r="D2487" s="12"/>
      <c r="E2487" s="3"/>
      <c r="F2487" s="2"/>
      <c r="G2487" s="2"/>
      <c r="H2487" s="2"/>
      <c r="I2487" s="2"/>
      <c r="J2487" s="2"/>
      <c r="K2487" s="2"/>
      <c r="L2487" s="2"/>
      <c r="N2487" s="2"/>
    </row>
    <row r="2488" spans="2:14" ht="12.5">
      <c r="B2488" s="11"/>
      <c r="C2488" s="2"/>
      <c r="D2488" s="12"/>
      <c r="E2488" s="3"/>
      <c r="F2488" s="2"/>
      <c r="G2488" s="2"/>
      <c r="H2488" s="2"/>
      <c r="I2488" s="2"/>
      <c r="J2488" s="2"/>
      <c r="K2488" s="2"/>
      <c r="L2488" s="2"/>
      <c r="N2488" s="2"/>
    </row>
    <row r="2489" spans="2:14" ht="12.5">
      <c r="B2489" s="11"/>
      <c r="C2489" s="2"/>
      <c r="D2489" s="12"/>
      <c r="E2489" s="3"/>
      <c r="F2489" s="2"/>
      <c r="G2489" s="2"/>
      <c r="H2489" s="2"/>
      <c r="I2489" s="2"/>
      <c r="J2489" s="2"/>
      <c r="K2489" s="2"/>
      <c r="L2489" s="2"/>
      <c r="N2489" s="2"/>
    </row>
    <row r="2490" spans="2:14" ht="12.5">
      <c r="B2490" s="11"/>
      <c r="C2490" s="2"/>
      <c r="D2490" s="12"/>
      <c r="E2490" s="3"/>
      <c r="F2490" s="2"/>
      <c r="G2490" s="2"/>
      <c r="H2490" s="2"/>
      <c r="I2490" s="2"/>
      <c r="J2490" s="2"/>
      <c r="K2490" s="2"/>
      <c r="L2490" s="2"/>
      <c r="N2490" s="2"/>
    </row>
    <row r="2491" spans="2:14" ht="12.5">
      <c r="B2491" s="11"/>
      <c r="C2491" s="2"/>
      <c r="D2491" s="12"/>
      <c r="E2491" s="3"/>
      <c r="F2491" s="2"/>
      <c r="G2491" s="2"/>
      <c r="H2491" s="2"/>
      <c r="I2491" s="2"/>
      <c r="J2491" s="2"/>
      <c r="K2491" s="2"/>
      <c r="L2491" s="2"/>
      <c r="N2491" s="2"/>
    </row>
    <row r="2492" spans="2:14" ht="12.5">
      <c r="B2492" s="11"/>
      <c r="C2492" s="2"/>
      <c r="D2492" s="12"/>
      <c r="E2492" s="3"/>
      <c r="F2492" s="2"/>
      <c r="G2492" s="2"/>
      <c r="H2492" s="2"/>
      <c r="I2492" s="2"/>
      <c r="J2492" s="2"/>
      <c r="K2492" s="2"/>
      <c r="L2492" s="2"/>
      <c r="N2492" s="2"/>
    </row>
    <row r="2493" spans="2:14" ht="12.5">
      <c r="B2493" s="11"/>
      <c r="C2493" s="2"/>
      <c r="D2493" s="12"/>
      <c r="E2493" s="3"/>
      <c r="F2493" s="2"/>
      <c r="G2493" s="2"/>
      <c r="H2493" s="2"/>
      <c r="I2493" s="2"/>
      <c r="J2493" s="2"/>
      <c r="K2493" s="2"/>
      <c r="L2493" s="2"/>
      <c r="N2493" s="2"/>
    </row>
    <row r="2494" spans="2:14" ht="12.5">
      <c r="B2494" s="11"/>
      <c r="C2494" s="2"/>
      <c r="D2494" s="12"/>
      <c r="E2494" s="3"/>
      <c r="F2494" s="2"/>
      <c r="G2494" s="2"/>
      <c r="H2494" s="2"/>
      <c r="I2494" s="2"/>
      <c r="J2494" s="2"/>
      <c r="K2494" s="2"/>
      <c r="L2494" s="2"/>
      <c r="N2494" s="2"/>
    </row>
    <row r="2495" spans="2:14" ht="12.5">
      <c r="B2495" s="11"/>
      <c r="C2495" s="2"/>
      <c r="D2495" s="12"/>
      <c r="E2495" s="3"/>
      <c r="F2495" s="2"/>
      <c r="G2495" s="2"/>
      <c r="H2495" s="2"/>
      <c r="I2495" s="2"/>
      <c r="J2495" s="2"/>
      <c r="K2495" s="2"/>
      <c r="L2495" s="2"/>
      <c r="N2495" s="2"/>
    </row>
    <row r="2496" spans="2:14" ht="12.5">
      <c r="B2496" s="11"/>
      <c r="C2496" s="2"/>
      <c r="D2496" s="12"/>
      <c r="E2496" s="3"/>
      <c r="F2496" s="2"/>
      <c r="G2496" s="2"/>
      <c r="H2496" s="2"/>
      <c r="I2496" s="2"/>
      <c r="J2496" s="2"/>
      <c r="K2496" s="2"/>
      <c r="L2496" s="2"/>
      <c r="N2496" s="2"/>
    </row>
    <row r="2497" spans="2:14" ht="12.5">
      <c r="B2497" s="11"/>
      <c r="C2497" s="2"/>
      <c r="D2497" s="12"/>
      <c r="E2497" s="3"/>
      <c r="F2497" s="2"/>
      <c r="G2497" s="2"/>
      <c r="H2497" s="2"/>
      <c r="I2497" s="2"/>
      <c r="J2497" s="2"/>
      <c r="K2497" s="2"/>
      <c r="L2497" s="2"/>
      <c r="N2497" s="2"/>
    </row>
    <row r="2498" spans="2:14" ht="12.5">
      <c r="B2498" s="11"/>
      <c r="C2498" s="2"/>
      <c r="D2498" s="12"/>
      <c r="E2498" s="3"/>
      <c r="F2498" s="2"/>
      <c r="G2498" s="2"/>
      <c r="H2498" s="2"/>
      <c r="I2498" s="2"/>
      <c r="J2498" s="2"/>
      <c r="K2498" s="2"/>
      <c r="L2498" s="2"/>
      <c r="N2498" s="2"/>
    </row>
    <row r="2499" spans="2:14" ht="12.5">
      <c r="B2499" s="11"/>
      <c r="C2499" s="2"/>
      <c r="D2499" s="12"/>
      <c r="E2499" s="3"/>
      <c r="F2499" s="2"/>
      <c r="G2499" s="2"/>
      <c r="H2499" s="2"/>
      <c r="I2499" s="2"/>
      <c r="J2499" s="2"/>
      <c r="K2499" s="2"/>
      <c r="L2499" s="2"/>
      <c r="N2499" s="2"/>
    </row>
    <row r="2500" spans="2:14" ht="12.5">
      <c r="B2500" s="11"/>
      <c r="C2500" s="2"/>
      <c r="D2500" s="12"/>
      <c r="E2500" s="3"/>
      <c r="F2500" s="2"/>
      <c r="G2500" s="2"/>
      <c r="H2500" s="2"/>
      <c r="I2500" s="2"/>
      <c r="J2500" s="2"/>
      <c r="K2500" s="2"/>
      <c r="L2500" s="2"/>
      <c r="N2500" s="2"/>
    </row>
    <row r="2501" spans="2:14" ht="12.5">
      <c r="B2501" s="11"/>
      <c r="C2501" s="2"/>
      <c r="D2501" s="12"/>
      <c r="E2501" s="3"/>
      <c r="F2501" s="2"/>
      <c r="G2501" s="2"/>
      <c r="H2501" s="2"/>
      <c r="I2501" s="2"/>
      <c r="J2501" s="2"/>
      <c r="K2501" s="2"/>
      <c r="L2501" s="2"/>
      <c r="N2501" s="2"/>
    </row>
    <row r="2502" spans="2:14" ht="12.5">
      <c r="B2502" s="11"/>
      <c r="C2502" s="2"/>
      <c r="D2502" s="12"/>
      <c r="E2502" s="3"/>
      <c r="F2502" s="2"/>
      <c r="G2502" s="2"/>
      <c r="H2502" s="2"/>
      <c r="I2502" s="2"/>
      <c r="J2502" s="2"/>
      <c r="K2502" s="2"/>
      <c r="L2502" s="2"/>
      <c r="N2502" s="2"/>
    </row>
    <row r="2503" spans="2:14" ht="12.5">
      <c r="B2503" s="11"/>
      <c r="C2503" s="2"/>
      <c r="D2503" s="12"/>
      <c r="E2503" s="3"/>
      <c r="F2503" s="2"/>
      <c r="G2503" s="2"/>
      <c r="H2503" s="2"/>
      <c r="I2503" s="2"/>
      <c r="J2503" s="2"/>
      <c r="K2503" s="2"/>
      <c r="L2503" s="2"/>
      <c r="N2503" s="2"/>
    </row>
    <row r="2504" spans="2:14" ht="12.5">
      <c r="B2504" s="11"/>
      <c r="C2504" s="2"/>
      <c r="D2504" s="12"/>
      <c r="E2504" s="3"/>
      <c r="F2504" s="2"/>
      <c r="G2504" s="2"/>
      <c r="H2504" s="2"/>
      <c r="I2504" s="2"/>
      <c r="J2504" s="2"/>
      <c r="K2504" s="2"/>
      <c r="L2504" s="2"/>
      <c r="N2504" s="2"/>
    </row>
    <row r="2505" spans="2:14" ht="12.5">
      <c r="B2505" s="11"/>
      <c r="C2505" s="2"/>
      <c r="D2505" s="12"/>
      <c r="E2505" s="3"/>
      <c r="F2505" s="2"/>
      <c r="G2505" s="2"/>
      <c r="H2505" s="2"/>
      <c r="I2505" s="2"/>
      <c r="J2505" s="2"/>
      <c r="K2505" s="2"/>
      <c r="L2505" s="2"/>
      <c r="N2505" s="2"/>
    </row>
    <row r="2506" spans="2:14" ht="12.5">
      <c r="B2506" s="11"/>
      <c r="C2506" s="2"/>
      <c r="D2506" s="12"/>
      <c r="E2506" s="3"/>
      <c r="F2506" s="2"/>
      <c r="G2506" s="2"/>
      <c r="H2506" s="2"/>
      <c r="I2506" s="2"/>
      <c r="J2506" s="2"/>
      <c r="K2506" s="2"/>
      <c r="L2506" s="2"/>
      <c r="N2506" s="2"/>
    </row>
    <row r="2507" spans="2:14" ht="12.5">
      <c r="B2507" s="11"/>
      <c r="C2507" s="2"/>
      <c r="D2507" s="12"/>
      <c r="E2507" s="3"/>
      <c r="F2507" s="2"/>
      <c r="G2507" s="2"/>
      <c r="H2507" s="2"/>
      <c r="I2507" s="2"/>
      <c r="J2507" s="2"/>
      <c r="K2507" s="2"/>
      <c r="L2507" s="2"/>
      <c r="N2507" s="2"/>
    </row>
    <row r="2508" spans="2:14" ht="12.5">
      <c r="B2508" s="11"/>
      <c r="C2508" s="2"/>
      <c r="D2508" s="12"/>
      <c r="E2508" s="3"/>
      <c r="F2508" s="2"/>
      <c r="G2508" s="2"/>
      <c r="H2508" s="2"/>
      <c r="I2508" s="2"/>
      <c r="J2508" s="2"/>
      <c r="K2508" s="2"/>
      <c r="L2508" s="2"/>
      <c r="N2508" s="2"/>
    </row>
    <row r="2509" spans="2:14" ht="12.5">
      <c r="B2509" s="11"/>
      <c r="C2509" s="2"/>
      <c r="D2509" s="12"/>
      <c r="E2509" s="3"/>
      <c r="F2509" s="2"/>
      <c r="G2509" s="2"/>
      <c r="H2509" s="2"/>
      <c r="I2509" s="2"/>
      <c r="J2509" s="2"/>
      <c r="K2509" s="2"/>
      <c r="L2509" s="2"/>
      <c r="N2509" s="2"/>
    </row>
    <row r="2510" spans="2:14" ht="12.5">
      <c r="B2510" s="11"/>
      <c r="C2510" s="2"/>
      <c r="D2510" s="12"/>
      <c r="E2510" s="3"/>
      <c r="F2510" s="2"/>
      <c r="G2510" s="2"/>
      <c r="H2510" s="2"/>
      <c r="I2510" s="2"/>
      <c r="J2510" s="2"/>
      <c r="K2510" s="2"/>
      <c r="L2510" s="2"/>
      <c r="N2510" s="2"/>
    </row>
    <row r="2511" spans="2:14" ht="12.5">
      <c r="B2511" s="11"/>
      <c r="C2511" s="2"/>
      <c r="D2511" s="12"/>
      <c r="E2511" s="3"/>
      <c r="F2511" s="2"/>
      <c r="G2511" s="2"/>
      <c r="H2511" s="2"/>
      <c r="I2511" s="2"/>
      <c r="J2511" s="2"/>
      <c r="K2511" s="2"/>
      <c r="L2511" s="2"/>
      <c r="N2511" s="2"/>
    </row>
    <row r="2512" spans="2:14" ht="12.5">
      <c r="B2512" s="11"/>
      <c r="C2512" s="2"/>
      <c r="D2512" s="12"/>
      <c r="E2512" s="3"/>
      <c r="F2512" s="2"/>
      <c r="G2512" s="2"/>
      <c r="H2512" s="2"/>
      <c r="I2512" s="2"/>
      <c r="J2512" s="2"/>
      <c r="K2512" s="2"/>
      <c r="L2512" s="2"/>
      <c r="N2512" s="2"/>
    </row>
    <row r="2513" spans="2:14" ht="12.5">
      <c r="B2513" s="11"/>
      <c r="C2513" s="2"/>
      <c r="D2513" s="12"/>
      <c r="E2513" s="3"/>
      <c r="F2513" s="2"/>
      <c r="G2513" s="2"/>
      <c r="H2513" s="2"/>
      <c r="I2513" s="2"/>
      <c r="J2513" s="2"/>
      <c r="K2513" s="2"/>
      <c r="L2513" s="2"/>
      <c r="N2513" s="2"/>
    </row>
    <row r="2514" spans="2:14" ht="12.5">
      <c r="B2514" s="11"/>
      <c r="C2514" s="2"/>
      <c r="D2514" s="12"/>
      <c r="E2514" s="3"/>
      <c r="F2514" s="2"/>
      <c r="G2514" s="2"/>
      <c r="H2514" s="2"/>
      <c r="I2514" s="2"/>
      <c r="J2514" s="2"/>
      <c r="K2514" s="2"/>
      <c r="L2514" s="2"/>
      <c r="N2514" s="2"/>
    </row>
    <row r="2515" spans="2:14" ht="12.5">
      <c r="B2515" s="11"/>
      <c r="C2515" s="2"/>
      <c r="D2515" s="12"/>
      <c r="E2515" s="3"/>
      <c r="F2515" s="2"/>
      <c r="G2515" s="2"/>
      <c r="H2515" s="2"/>
      <c r="I2515" s="2"/>
      <c r="J2515" s="2"/>
      <c r="K2515" s="2"/>
      <c r="L2515" s="2"/>
      <c r="N2515" s="2"/>
    </row>
    <row r="2516" spans="2:14" ht="12.5">
      <c r="B2516" s="11"/>
      <c r="C2516" s="2"/>
      <c r="D2516" s="12"/>
      <c r="E2516" s="3"/>
      <c r="F2516" s="2"/>
      <c r="G2516" s="2"/>
      <c r="H2516" s="2"/>
      <c r="I2516" s="2"/>
      <c r="J2516" s="2"/>
      <c r="K2516" s="2"/>
      <c r="L2516" s="2"/>
      <c r="N2516" s="2"/>
    </row>
    <row r="2517" spans="2:14" ht="12.5">
      <c r="B2517" s="11"/>
      <c r="C2517" s="2"/>
      <c r="D2517" s="12"/>
      <c r="E2517" s="3"/>
      <c r="F2517" s="2"/>
      <c r="G2517" s="2"/>
      <c r="H2517" s="2"/>
      <c r="I2517" s="2"/>
      <c r="J2517" s="2"/>
      <c r="K2517" s="2"/>
      <c r="L2517" s="2"/>
      <c r="N2517" s="2"/>
    </row>
    <row r="2518" spans="2:14" ht="12.5">
      <c r="B2518" s="11"/>
      <c r="C2518" s="2"/>
      <c r="D2518" s="12"/>
      <c r="E2518" s="3"/>
      <c r="F2518" s="2"/>
      <c r="G2518" s="2"/>
      <c r="H2518" s="2"/>
      <c r="I2518" s="2"/>
      <c r="J2518" s="2"/>
      <c r="K2518" s="2"/>
      <c r="L2518" s="2"/>
      <c r="N2518" s="2"/>
    </row>
    <row r="2519" spans="2:14" ht="12.5">
      <c r="B2519" s="11"/>
      <c r="C2519" s="2"/>
      <c r="D2519" s="12"/>
      <c r="E2519" s="3"/>
      <c r="F2519" s="2"/>
      <c r="G2519" s="2"/>
      <c r="H2519" s="2"/>
      <c r="I2519" s="2"/>
      <c r="J2519" s="2"/>
      <c r="K2519" s="2"/>
      <c r="L2519" s="2"/>
      <c r="N2519" s="2"/>
    </row>
    <row r="2520" spans="2:14" ht="12.5">
      <c r="B2520" s="11"/>
      <c r="C2520" s="2"/>
      <c r="D2520" s="12"/>
      <c r="E2520" s="3"/>
      <c r="F2520" s="2"/>
      <c r="G2520" s="2"/>
      <c r="H2520" s="2"/>
      <c r="I2520" s="2"/>
      <c r="J2520" s="2"/>
      <c r="K2520" s="2"/>
      <c r="L2520" s="2"/>
      <c r="N2520" s="2"/>
    </row>
    <row r="2521" spans="2:14" ht="12.5">
      <c r="B2521" s="11"/>
      <c r="C2521" s="2"/>
      <c r="D2521" s="12"/>
      <c r="E2521" s="3"/>
      <c r="F2521" s="2"/>
      <c r="G2521" s="2"/>
      <c r="H2521" s="2"/>
      <c r="I2521" s="2"/>
      <c r="J2521" s="2"/>
      <c r="K2521" s="2"/>
      <c r="L2521" s="2"/>
      <c r="N2521" s="2"/>
    </row>
    <row r="2522" spans="2:14" ht="12.5">
      <c r="B2522" s="11"/>
      <c r="C2522" s="2"/>
      <c r="D2522" s="12"/>
      <c r="E2522" s="3"/>
      <c r="F2522" s="2"/>
      <c r="G2522" s="2"/>
      <c r="H2522" s="2"/>
      <c r="I2522" s="2"/>
      <c r="J2522" s="2"/>
      <c r="K2522" s="2"/>
      <c r="L2522" s="2"/>
      <c r="N2522" s="2"/>
    </row>
    <row r="2523" spans="2:14" ht="12.5">
      <c r="B2523" s="11"/>
      <c r="C2523" s="2"/>
      <c r="D2523" s="12"/>
      <c r="E2523" s="3"/>
      <c r="F2523" s="2"/>
      <c r="G2523" s="2"/>
      <c r="H2523" s="2"/>
      <c r="I2523" s="2"/>
      <c r="J2523" s="2"/>
      <c r="K2523" s="2"/>
      <c r="L2523" s="2"/>
      <c r="N2523" s="2"/>
    </row>
    <row r="2524" spans="2:14" ht="12.5">
      <c r="B2524" s="11"/>
      <c r="C2524" s="2"/>
      <c r="D2524" s="12"/>
      <c r="E2524" s="3"/>
      <c r="F2524" s="2"/>
      <c r="G2524" s="2"/>
      <c r="H2524" s="2"/>
      <c r="I2524" s="2"/>
      <c r="J2524" s="2"/>
      <c r="K2524" s="2"/>
      <c r="L2524" s="2"/>
      <c r="N2524" s="2"/>
    </row>
    <row r="2525" spans="2:14" ht="12.5">
      <c r="B2525" s="11"/>
      <c r="C2525" s="2"/>
      <c r="D2525" s="12"/>
      <c r="E2525" s="3"/>
      <c r="F2525" s="2"/>
      <c r="G2525" s="2"/>
      <c r="H2525" s="2"/>
      <c r="I2525" s="2"/>
      <c r="J2525" s="2"/>
      <c r="K2525" s="2"/>
      <c r="L2525" s="2"/>
      <c r="N2525" s="2"/>
    </row>
    <row r="2526" spans="2:14" ht="12.5">
      <c r="B2526" s="11"/>
      <c r="C2526" s="2"/>
      <c r="D2526" s="12"/>
      <c r="E2526" s="3"/>
      <c r="F2526" s="2"/>
      <c r="G2526" s="2"/>
      <c r="H2526" s="2"/>
      <c r="I2526" s="2"/>
      <c r="J2526" s="2"/>
      <c r="K2526" s="2"/>
      <c r="L2526" s="2"/>
      <c r="N2526" s="2"/>
    </row>
    <row r="2527" spans="2:14" ht="12.5">
      <c r="B2527" s="11"/>
      <c r="C2527" s="2"/>
      <c r="D2527" s="12"/>
      <c r="E2527" s="3"/>
      <c r="F2527" s="2"/>
      <c r="G2527" s="2"/>
      <c r="H2527" s="2"/>
      <c r="I2527" s="2"/>
      <c r="J2527" s="2"/>
      <c r="K2527" s="2"/>
      <c r="L2527" s="2"/>
      <c r="N2527" s="2"/>
    </row>
    <row r="2528" spans="2:14" ht="12.5">
      <c r="B2528" s="11"/>
      <c r="C2528" s="2"/>
      <c r="D2528" s="12"/>
      <c r="E2528" s="3"/>
      <c r="F2528" s="2"/>
      <c r="G2528" s="2"/>
      <c r="H2528" s="2"/>
      <c r="I2528" s="2"/>
      <c r="J2528" s="2"/>
      <c r="K2528" s="2"/>
      <c r="L2528" s="2"/>
      <c r="N2528" s="2"/>
    </row>
    <row r="2529" spans="2:14" ht="12.5">
      <c r="B2529" s="11"/>
      <c r="C2529" s="2"/>
      <c r="D2529" s="12"/>
      <c r="E2529" s="3"/>
      <c r="F2529" s="2"/>
      <c r="G2529" s="2"/>
      <c r="H2529" s="2"/>
      <c r="I2529" s="2"/>
      <c r="J2529" s="2"/>
      <c r="K2529" s="2"/>
      <c r="L2529" s="2"/>
      <c r="N2529" s="2"/>
    </row>
    <row r="2530" spans="2:14" ht="12.5">
      <c r="B2530" s="11"/>
      <c r="C2530" s="2"/>
      <c r="D2530" s="12"/>
      <c r="E2530" s="3"/>
      <c r="F2530" s="2"/>
      <c r="G2530" s="2"/>
      <c r="H2530" s="2"/>
      <c r="I2530" s="2"/>
      <c r="J2530" s="2"/>
      <c r="K2530" s="2"/>
      <c r="L2530" s="2"/>
      <c r="N2530" s="2"/>
    </row>
    <row r="2531" spans="2:14" ht="12.5">
      <c r="B2531" s="11"/>
      <c r="C2531" s="2"/>
      <c r="D2531" s="12"/>
      <c r="E2531" s="3"/>
      <c r="F2531" s="2"/>
      <c r="G2531" s="2"/>
      <c r="H2531" s="2"/>
      <c r="I2531" s="2"/>
      <c r="J2531" s="2"/>
      <c r="K2531" s="2"/>
      <c r="L2531" s="2"/>
      <c r="N2531" s="2"/>
    </row>
    <row r="2532" spans="2:14" ht="12.5">
      <c r="B2532" s="11"/>
      <c r="C2532" s="2"/>
      <c r="D2532" s="12"/>
      <c r="E2532" s="3"/>
      <c r="F2532" s="2"/>
      <c r="G2532" s="2"/>
      <c r="H2532" s="2"/>
      <c r="I2532" s="2"/>
      <c r="J2532" s="2"/>
      <c r="K2532" s="2"/>
      <c r="L2532" s="2"/>
      <c r="N2532" s="2"/>
    </row>
    <row r="2533" spans="2:14" ht="12.5">
      <c r="B2533" s="11"/>
      <c r="C2533" s="2"/>
      <c r="D2533" s="12"/>
      <c r="E2533" s="3"/>
      <c r="F2533" s="2"/>
      <c r="G2533" s="2"/>
      <c r="H2533" s="2"/>
      <c r="I2533" s="2"/>
      <c r="J2533" s="2"/>
      <c r="K2533" s="2"/>
      <c r="L2533" s="2"/>
      <c r="N2533" s="2"/>
    </row>
    <row r="2534" spans="2:14" ht="12.5">
      <c r="B2534" s="11"/>
      <c r="C2534" s="2"/>
      <c r="D2534" s="12"/>
      <c r="E2534" s="3"/>
      <c r="F2534" s="2"/>
      <c r="G2534" s="2"/>
      <c r="H2534" s="2"/>
      <c r="I2534" s="2"/>
      <c r="J2534" s="2"/>
      <c r="K2534" s="2"/>
      <c r="L2534" s="2"/>
      <c r="N2534" s="2"/>
    </row>
    <row r="2535" spans="2:14" ht="12.5">
      <c r="B2535" s="11"/>
      <c r="C2535" s="2"/>
      <c r="D2535" s="12"/>
      <c r="E2535" s="3"/>
      <c r="F2535" s="2"/>
      <c r="G2535" s="2"/>
      <c r="H2535" s="2"/>
      <c r="I2535" s="2"/>
      <c r="J2535" s="2"/>
      <c r="K2535" s="2"/>
      <c r="L2535" s="2"/>
      <c r="N2535" s="2"/>
    </row>
    <row r="2536" spans="2:14" ht="12.5">
      <c r="B2536" s="11"/>
      <c r="C2536" s="2"/>
      <c r="D2536" s="12"/>
      <c r="E2536" s="3"/>
      <c r="F2536" s="2"/>
      <c r="G2536" s="2"/>
      <c r="H2536" s="2"/>
      <c r="I2536" s="2"/>
      <c r="J2536" s="2"/>
      <c r="K2536" s="2"/>
      <c r="L2536" s="2"/>
      <c r="N2536" s="2"/>
    </row>
    <row r="2537" spans="2:14" ht="12.5">
      <c r="B2537" s="11"/>
      <c r="C2537" s="2"/>
      <c r="D2537" s="12"/>
      <c r="E2537" s="3"/>
      <c r="F2537" s="2"/>
      <c r="G2537" s="2"/>
      <c r="H2537" s="2"/>
      <c r="I2537" s="2"/>
      <c r="J2537" s="2"/>
      <c r="K2537" s="2"/>
      <c r="L2537" s="2"/>
      <c r="N2537" s="2"/>
    </row>
    <row r="2538" spans="2:14" ht="12.5">
      <c r="B2538" s="11"/>
      <c r="C2538" s="2"/>
      <c r="D2538" s="12"/>
      <c r="E2538" s="3"/>
      <c r="F2538" s="2"/>
      <c r="G2538" s="2"/>
      <c r="H2538" s="2"/>
      <c r="I2538" s="2"/>
      <c r="J2538" s="2"/>
      <c r="K2538" s="2"/>
      <c r="L2538" s="2"/>
      <c r="N2538" s="2"/>
    </row>
    <row r="2539" spans="2:14" ht="12.5">
      <c r="B2539" s="11"/>
      <c r="C2539" s="2"/>
      <c r="D2539" s="12"/>
      <c r="E2539" s="3"/>
      <c r="F2539" s="2"/>
      <c r="G2539" s="2"/>
      <c r="H2539" s="2"/>
      <c r="I2539" s="2"/>
      <c r="J2539" s="2"/>
      <c r="K2539" s="2"/>
      <c r="L2539" s="2"/>
      <c r="N2539" s="2"/>
    </row>
    <row r="2540" spans="2:14" ht="12.5">
      <c r="B2540" s="11"/>
      <c r="C2540" s="2"/>
      <c r="D2540" s="12"/>
      <c r="E2540" s="3"/>
      <c r="F2540" s="2"/>
      <c r="G2540" s="2"/>
      <c r="H2540" s="2"/>
      <c r="I2540" s="2"/>
      <c r="J2540" s="2"/>
      <c r="K2540" s="2"/>
      <c r="L2540" s="2"/>
      <c r="N2540" s="2"/>
    </row>
    <row r="2541" spans="2:14" ht="12.5">
      <c r="B2541" s="11"/>
      <c r="C2541" s="2"/>
      <c r="D2541" s="12"/>
      <c r="E2541" s="3"/>
      <c r="F2541" s="2"/>
      <c r="G2541" s="2"/>
      <c r="H2541" s="2"/>
      <c r="I2541" s="2"/>
      <c r="J2541" s="2"/>
      <c r="K2541" s="2"/>
      <c r="L2541" s="2"/>
      <c r="N2541" s="2"/>
    </row>
    <row r="2542" spans="2:14" ht="12.5">
      <c r="B2542" s="11"/>
      <c r="C2542" s="2"/>
      <c r="D2542" s="12"/>
      <c r="E2542" s="3"/>
      <c r="F2542" s="2"/>
      <c r="G2542" s="2"/>
      <c r="H2542" s="2"/>
      <c r="I2542" s="2"/>
      <c r="J2542" s="2"/>
      <c r="K2542" s="2"/>
      <c r="L2542" s="2"/>
      <c r="N2542" s="2"/>
    </row>
    <row r="2543" spans="2:14" ht="12.5">
      <c r="B2543" s="11"/>
      <c r="C2543" s="2"/>
      <c r="D2543" s="12"/>
      <c r="E2543" s="3"/>
      <c r="F2543" s="2"/>
      <c r="G2543" s="2"/>
      <c r="H2543" s="2"/>
      <c r="I2543" s="2"/>
      <c r="J2543" s="2"/>
      <c r="K2543" s="2"/>
      <c r="L2543" s="2"/>
      <c r="N2543" s="2"/>
    </row>
    <row r="2544" spans="2:14" ht="12.5">
      <c r="B2544" s="11"/>
      <c r="C2544" s="2"/>
      <c r="D2544" s="12"/>
      <c r="E2544" s="3"/>
      <c r="F2544" s="2"/>
      <c r="G2544" s="2"/>
      <c r="H2544" s="2"/>
      <c r="I2544" s="2"/>
      <c r="J2544" s="2"/>
      <c r="K2544" s="2"/>
      <c r="L2544" s="2"/>
      <c r="N2544" s="2"/>
    </row>
    <row r="2545" spans="2:14" ht="12.5">
      <c r="B2545" s="11"/>
      <c r="C2545" s="2"/>
      <c r="D2545" s="12"/>
      <c r="E2545" s="3"/>
      <c r="F2545" s="2"/>
      <c r="G2545" s="2"/>
      <c r="H2545" s="2"/>
      <c r="I2545" s="2"/>
      <c r="J2545" s="2"/>
      <c r="K2545" s="2"/>
      <c r="L2545" s="2"/>
      <c r="N2545" s="2"/>
    </row>
    <row r="2546" spans="2:14" ht="12.5">
      <c r="B2546" s="11"/>
      <c r="C2546" s="2"/>
      <c r="D2546" s="12"/>
      <c r="E2546" s="3"/>
      <c r="F2546" s="2"/>
      <c r="G2546" s="2"/>
      <c r="H2546" s="2"/>
      <c r="I2546" s="2"/>
      <c r="J2546" s="2"/>
      <c r="K2546" s="2"/>
      <c r="L2546" s="2"/>
      <c r="N2546" s="2"/>
    </row>
    <row r="2547" spans="2:14" ht="12.5">
      <c r="B2547" s="11"/>
      <c r="C2547" s="2"/>
      <c r="D2547" s="12"/>
      <c r="E2547" s="3"/>
      <c r="F2547" s="2"/>
      <c r="G2547" s="2"/>
      <c r="H2547" s="2"/>
      <c r="I2547" s="2"/>
      <c r="J2547" s="2"/>
      <c r="K2547" s="2"/>
      <c r="L2547" s="2"/>
      <c r="N2547" s="2"/>
    </row>
    <row r="2548" spans="2:14" ht="12.5">
      <c r="B2548" s="11"/>
      <c r="C2548" s="2"/>
      <c r="D2548" s="12"/>
      <c r="E2548" s="3"/>
      <c r="F2548" s="2"/>
      <c r="G2548" s="2"/>
      <c r="H2548" s="2"/>
      <c r="I2548" s="2"/>
      <c r="J2548" s="2"/>
      <c r="K2548" s="2"/>
      <c r="L2548" s="2"/>
      <c r="N2548" s="2"/>
    </row>
    <row r="2549" spans="2:14" ht="12.5">
      <c r="B2549" s="11"/>
      <c r="C2549" s="2"/>
      <c r="D2549" s="12"/>
      <c r="E2549" s="3"/>
      <c r="F2549" s="2"/>
      <c r="G2549" s="2"/>
      <c r="H2549" s="2"/>
      <c r="I2549" s="2"/>
      <c r="J2549" s="2"/>
      <c r="K2549" s="2"/>
      <c r="L2549" s="2"/>
      <c r="N2549" s="2"/>
    </row>
    <row r="2550" spans="2:14" ht="12.5">
      <c r="B2550" s="11"/>
      <c r="C2550" s="2"/>
      <c r="D2550" s="12"/>
      <c r="E2550" s="3"/>
      <c r="F2550" s="2"/>
      <c r="G2550" s="2"/>
      <c r="H2550" s="2"/>
      <c r="I2550" s="2"/>
      <c r="J2550" s="2"/>
      <c r="K2550" s="2"/>
      <c r="L2550" s="2"/>
      <c r="N2550" s="2"/>
    </row>
    <row r="2551" spans="2:14" ht="12.5">
      <c r="B2551" s="11"/>
      <c r="C2551" s="2"/>
      <c r="D2551" s="12"/>
      <c r="E2551" s="3"/>
      <c r="F2551" s="2"/>
      <c r="G2551" s="2"/>
      <c r="H2551" s="2"/>
      <c r="I2551" s="2"/>
      <c r="J2551" s="2"/>
      <c r="K2551" s="2"/>
      <c r="L2551" s="2"/>
      <c r="N2551" s="2"/>
    </row>
    <row r="2552" spans="2:14" ht="12.5">
      <c r="B2552" s="11"/>
      <c r="C2552" s="2"/>
      <c r="D2552" s="12"/>
      <c r="E2552" s="3"/>
      <c r="F2552" s="2"/>
      <c r="G2552" s="2"/>
      <c r="H2552" s="2"/>
      <c r="I2552" s="2"/>
      <c r="J2552" s="2"/>
      <c r="K2552" s="2"/>
      <c r="L2552" s="2"/>
      <c r="N2552" s="2"/>
    </row>
    <row r="2553" spans="2:14" ht="12.5">
      <c r="B2553" s="11"/>
      <c r="C2553" s="2"/>
      <c r="D2553" s="12"/>
      <c r="E2553" s="3"/>
      <c r="F2553" s="2"/>
      <c r="G2553" s="2"/>
      <c r="H2553" s="2"/>
      <c r="I2553" s="2"/>
      <c r="J2553" s="2"/>
      <c r="K2553" s="2"/>
      <c r="L2553" s="2"/>
      <c r="N2553" s="2"/>
    </row>
    <row r="2554" spans="2:14" ht="12.5">
      <c r="B2554" s="11"/>
      <c r="C2554" s="2"/>
      <c r="D2554" s="12"/>
      <c r="E2554" s="3"/>
      <c r="F2554" s="2"/>
      <c r="G2554" s="2"/>
      <c r="H2554" s="2"/>
      <c r="I2554" s="2"/>
      <c r="J2554" s="2"/>
      <c r="K2554" s="2"/>
      <c r="L2554" s="2"/>
      <c r="N2554" s="2"/>
    </row>
    <row r="2555" spans="2:14" ht="12.5">
      <c r="B2555" s="11"/>
      <c r="C2555" s="2"/>
      <c r="D2555" s="12"/>
      <c r="E2555" s="3"/>
      <c r="F2555" s="2"/>
      <c r="G2555" s="2"/>
      <c r="H2555" s="2"/>
      <c r="I2555" s="2"/>
      <c r="J2555" s="2"/>
      <c r="K2555" s="2"/>
      <c r="L2555" s="2"/>
      <c r="N2555" s="2"/>
    </row>
    <row r="2556" spans="2:14" ht="12.5">
      <c r="B2556" s="11"/>
      <c r="C2556" s="2"/>
      <c r="D2556" s="12"/>
      <c r="E2556" s="3"/>
      <c r="F2556" s="2"/>
      <c r="G2556" s="2"/>
      <c r="H2556" s="2"/>
      <c r="I2556" s="2"/>
      <c r="J2556" s="2"/>
      <c r="K2556" s="2"/>
      <c r="L2556" s="2"/>
      <c r="N2556" s="2"/>
    </row>
    <row r="2557" spans="2:14" ht="12.5">
      <c r="B2557" s="11"/>
      <c r="C2557" s="2"/>
      <c r="D2557" s="12"/>
      <c r="E2557" s="3"/>
      <c r="F2557" s="2"/>
      <c r="G2557" s="2"/>
      <c r="H2557" s="2"/>
      <c r="I2557" s="2"/>
      <c r="J2557" s="2"/>
      <c r="K2557" s="2"/>
      <c r="L2557" s="2"/>
      <c r="N2557" s="2"/>
    </row>
    <row r="2558" spans="2:14" ht="12.5">
      <c r="B2558" s="11"/>
      <c r="C2558" s="2"/>
      <c r="D2558" s="12"/>
      <c r="E2558" s="3"/>
      <c r="F2558" s="2"/>
      <c r="G2558" s="2"/>
      <c r="H2558" s="2"/>
      <c r="I2558" s="2"/>
      <c r="J2558" s="2"/>
      <c r="K2558" s="2"/>
      <c r="L2558" s="2"/>
      <c r="N2558" s="2"/>
    </row>
    <row r="2559" spans="2:14" ht="12.5">
      <c r="B2559" s="11"/>
      <c r="C2559" s="2"/>
      <c r="D2559" s="12"/>
      <c r="E2559" s="3"/>
      <c r="F2559" s="2"/>
      <c r="G2559" s="2"/>
      <c r="H2559" s="2"/>
      <c r="I2559" s="2"/>
      <c r="J2559" s="2"/>
      <c r="K2559" s="2"/>
      <c r="L2559" s="2"/>
      <c r="N2559" s="2"/>
    </row>
    <row r="2560" spans="2:14" ht="12.5">
      <c r="B2560" s="11"/>
      <c r="C2560" s="2"/>
      <c r="D2560" s="12"/>
      <c r="E2560" s="3"/>
      <c r="F2560" s="2"/>
      <c r="G2560" s="2"/>
      <c r="H2560" s="2"/>
      <c r="I2560" s="2"/>
      <c r="J2560" s="2"/>
      <c r="K2560" s="2"/>
      <c r="L2560" s="2"/>
      <c r="N2560" s="2"/>
    </row>
    <row r="2561" spans="2:14" ht="12.5">
      <c r="B2561" s="11"/>
      <c r="C2561" s="2"/>
      <c r="D2561" s="12"/>
      <c r="E2561" s="3"/>
      <c r="F2561" s="2"/>
      <c r="G2561" s="2"/>
      <c r="H2561" s="2"/>
      <c r="I2561" s="2"/>
      <c r="J2561" s="2"/>
      <c r="K2561" s="2"/>
      <c r="L2561" s="2"/>
      <c r="N2561" s="2"/>
    </row>
    <row r="2562" spans="2:14" ht="12.5">
      <c r="B2562" s="11"/>
      <c r="C2562" s="2"/>
      <c r="D2562" s="12"/>
      <c r="E2562" s="3"/>
      <c r="F2562" s="2"/>
      <c r="G2562" s="2"/>
      <c r="H2562" s="2"/>
      <c r="I2562" s="2"/>
      <c r="J2562" s="2"/>
      <c r="K2562" s="2"/>
      <c r="L2562" s="2"/>
      <c r="N2562" s="2"/>
    </row>
    <row r="2563" spans="2:14" ht="12.5">
      <c r="B2563" s="11"/>
      <c r="C2563" s="2"/>
      <c r="D2563" s="12"/>
      <c r="E2563" s="3"/>
      <c r="F2563" s="2"/>
      <c r="G2563" s="2"/>
      <c r="H2563" s="2"/>
      <c r="I2563" s="2"/>
      <c r="J2563" s="2"/>
      <c r="K2563" s="2"/>
      <c r="L2563" s="2"/>
      <c r="N2563" s="2"/>
    </row>
    <row r="2564" spans="2:14" ht="12.5">
      <c r="B2564" s="11"/>
      <c r="C2564" s="2"/>
      <c r="D2564" s="12"/>
      <c r="E2564" s="3"/>
      <c r="F2564" s="2"/>
      <c r="G2564" s="2"/>
      <c r="H2564" s="2"/>
      <c r="I2564" s="2"/>
      <c r="J2564" s="2"/>
      <c r="K2564" s="2"/>
      <c r="L2564" s="2"/>
      <c r="N2564" s="2"/>
    </row>
    <row r="2565" spans="2:14" ht="12.5">
      <c r="B2565" s="11"/>
      <c r="C2565" s="2"/>
      <c r="D2565" s="12"/>
      <c r="E2565" s="3"/>
      <c r="F2565" s="2"/>
      <c r="G2565" s="2"/>
      <c r="H2565" s="2"/>
      <c r="I2565" s="2"/>
      <c r="J2565" s="2"/>
      <c r="K2565" s="2"/>
      <c r="L2565" s="2"/>
      <c r="N2565" s="2"/>
    </row>
    <row r="2566" spans="2:14" ht="12.5">
      <c r="B2566" s="11"/>
      <c r="C2566" s="2"/>
      <c r="D2566" s="12"/>
      <c r="E2566" s="3"/>
      <c r="F2566" s="2"/>
      <c r="G2566" s="2"/>
      <c r="H2566" s="2"/>
      <c r="I2566" s="2"/>
      <c r="J2566" s="2"/>
      <c r="K2566" s="2"/>
      <c r="L2566" s="2"/>
      <c r="N2566" s="2"/>
    </row>
    <row r="2567" spans="2:14" ht="12.5">
      <c r="B2567" s="11"/>
      <c r="C2567" s="2"/>
      <c r="D2567" s="12"/>
      <c r="E2567" s="3"/>
      <c r="F2567" s="2"/>
      <c r="G2567" s="2"/>
      <c r="H2567" s="2"/>
      <c r="I2567" s="2"/>
      <c r="J2567" s="2"/>
      <c r="K2567" s="2"/>
      <c r="L2567" s="2"/>
      <c r="N2567" s="2"/>
    </row>
    <row r="2568" spans="2:14" ht="12.5">
      <c r="B2568" s="11"/>
      <c r="C2568" s="2"/>
      <c r="D2568" s="12"/>
      <c r="E2568" s="3"/>
      <c r="F2568" s="2"/>
      <c r="G2568" s="2"/>
      <c r="H2568" s="2"/>
      <c r="I2568" s="2"/>
      <c r="J2568" s="2"/>
      <c r="K2568" s="2"/>
      <c r="L2568" s="2"/>
      <c r="N2568" s="2"/>
    </row>
    <row r="2569" spans="2:14" ht="12.5">
      <c r="B2569" s="11"/>
      <c r="C2569" s="2"/>
      <c r="D2569" s="12"/>
      <c r="E2569" s="3"/>
      <c r="F2569" s="2"/>
      <c r="G2569" s="2"/>
      <c r="H2569" s="2"/>
      <c r="I2569" s="2"/>
      <c r="J2569" s="2"/>
      <c r="K2569" s="2"/>
      <c r="L2569" s="2"/>
      <c r="N2569" s="2"/>
    </row>
    <row r="2570" spans="2:14" ht="12.5">
      <c r="B2570" s="11"/>
      <c r="C2570" s="2"/>
      <c r="D2570" s="12"/>
      <c r="E2570" s="3"/>
      <c r="F2570" s="2"/>
      <c r="G2570" s="2"/>
      <c r="H2570" s="2"/>
      <c r="I2570" s="2"/>
      <c r="J2570" s="2"/>
      <c r="K2570" s="2"/>
      <c r="L2570" s="2"/>
      <c r="N2570" s="2"/>
    </row>
    <row r="2571" spans="2:14" ht="12.5">
      <c r="B2571" s="11"/>
      <c r="C2571" s="2"/>
      <c r="D2571" s="12"/>
      <c r="E2571" s="3"/>
      <c r="F2571" s="2"/>
      <c r="G2571" s="2"/>
      <c r="H2571" s="2"/>
      <c r="I2571" s="2"/>
      <c r="J2571" s="2"/>
      <c r="K2571" s="2"/>
      <c r="L2571" s="2"/>
      <c r="N2571" s="2"/>
    </row>
    <row r="2572" spans="2:14" ht="12.5">
      <c r="B2572" s="11"/>
      <c r="C2572" s="2"/>
      <c r="D2572" s="12"/>
      <c r="E2572" s="3"/>
      <c r="F2572" s="2"/>
      <c r="G2572" s="2"/>
      <c r="H2572" s="2"/>
      <c r="I2572" s="2"/>
      <c r="J2572" s="2"/>
      <c r="K2572" s="2"/>
      <c r="L2572" s="2"/>
      <c r="N2572" s="2"/>
    </row>
    <row r="2573" spans="2:14" ht="12.5">
      <c r="B2573" s="11"/>
      <c r="C2573" s="2"/>
      <c r="D2573" s="12"/>
      <c r="E2573" s="3"/>
      <c r="F2573" s="2"/>
      <c r="G2573" s="2"/>
      <c r="H2573" s="2"/>
      <c r="I2573" s="2"/>
      <c r="J2573" s="2"/>
      <c r="K2573" s="2"/>
      <c r="L2573" s="2"/>
      <c r="N2573" s="2"/>
    </row>
    <row r="2574" spans="2:14" ht="12.5">
      <c r="B2574" s="11"/>
      <c r="C2574" s="2"/>
      <c r="D2574" s="12"/>
      <c r="E2574" s="3"/>
      <c r="F2574" s="2"/>
      <c r="G2574" s="2"/>
      <c r="H2574" s="2"/>
      <c r="I2574" s="2"/>
      <c r="J2574" s="2"/>
      <c r="K2574" s="2"/>
      <c r="L2574" s="2"/>
      <c r="N2574" s="2"/>
    </row>
    <row r="2575" spans="2:14" ht="12.5">
      <c r="B2575" s="11"/>
      <c r="C2575" s="2"/>
      <c r="D2575" s="12"/>
      <c r="E2575" s="3"/>
      <c r="F2575" s="2"/>
      <c r="G2575" s="2"/>
      <c r="H2575" s="2"/>
      <c r="I2575" s="2"/>
      <c r="J2575" s="2"/>
      <c r="K2575" s="2"/>
      <c r="L2575" s="2"/>
      <c r="N2575" s="2"/>
    </row>
    <row r="2576" spans="2:14" ht="12.5">
      <c r="B2576" s="11"/>
      <c r="C2576" s="2"/>
      <c r="D2576" s="12"/>
      <c r="E2576" s="3"/>
      <c r="F2576" s="2"/>
      <c r="G2576" s="2"/>
      <c r="H2576" s="2"/>
      <c r="I2576" s="2"/>
      <c r="J2576" s="2"/>
      <c r="K2576" s="2"/>
      <c r="L2576" s="2"/>
      <c r="N2576" s="2"/>
    </row>
    <row r="2577" spans="2:14" ht="12.5">
      <c r="B2577" s="11"/>
      <c r="C2577" s="2"/>
      <c r="D2577" s="12"/>
      <c r="E2577" s="3"/>
      <c r="F2577" s="2"/>
      <c r="G2577" s="2"/>
      <c r="H2577" s="2"/>
      <c r="I2577" s="2"/>
      <c r="J2577" s="2"/>
      <c r="K2577" s="2"/>
      <c r="L2577" s="2"/>
      <c r="N2577" s="2"/>
    </row>
    <row r="2578" spans="2:14" ht="12.5">
      <c r="B2578" s="11"/>
      <c r="C2578" s="2"/>
      <c r="D2578" s="12"/>
      <c r="E2578" s="3"/>
      <c r="F2578" s="2"/>
      <c r="G2578" s="2"/>
      <c r="H2578" s="2"/>
      <c r="I2578" s="2"/>
      <c r="J2578" s="2"/>
      <c r="K2578" s="2"/>
      <c r="L2578" s="2"/>
      <c r="N2578" s="2"/>
    </row>
    <row r="2579" spans="2:14" ht="12.5">
      <c r="B2579" s="11"/>
      <c r="C2579" s="2"/>
      <c r="D2579" s="12"/>
      <c r="E2579" s="3"/>
      <c r="F2579" s="2"/>
      <c r="G2579" s="2"/>
      <c r="H2579" s="2"/>
      <c r="I2579" s="2"/>
      <c r="J2579" s="2"/>
      <c r="K2579" s="2"/>
      <c r="L2579" s="2"/>
      <c r="N2579" s="2"/>
    </row>
    <row r="2580" spans="2:14" ht="12.5">
      <c r="B2580" s="11"/>
      <c r="C2580" s="2"/>
      <c r="D2580" s="12"/>
      <c r="E2580" s="3"/>
      <c r="F2580" s="2"/>
      <c r="G2580" s="2"/>
      <c r="H2580" s="2"/>
      <c r="I2580" s="2"/>
      <c r="J2580" s="2"/>
      <c r="K2580" s="2"/>
      <c r="L2580" s="2"/>
      <c r="N2580" s="2"/>
    </row>
    <row r="2581" spans="2:14" ht="12.5">
      <c r="B2581" s="11"/>
      <c r="C2581" s="2"/>
      <c r="D2581" s="12"/>
      <c r="E2581" s="3"/>
      <c r="F2581" s="2"/>
      <c r="G2581" s="2"/>
      <c r="H2581" s="2"/>
      <c r="I2581" s="2"/>
      <c r="J2581" s="2"/>
      <c r="K2581" s="2"/>
      <c r="L2581" s="2"/>
      <c r="N2581" s="2"/>
    </row>
    <row r="2582" spans="2:14" ht="12.5">
      <c r="B2582" s="11"/>
      <c r="C2582" s="2"/>
      <c r="D2582" s="12"/>
      <c r="E2582" s="3"/>
      <c r="F2582" s="2"/>
      <c r="G2582" s="2"/>
      <c r="H2582" s="2"/>
      <c r="I2582" s="2"/>
      <c r="J2582" s="2"/>
      <c r="K2582" s="2"/>
      <c r="L2582" s="2"/>
      <c r="N2582" s="2"/>
    </row>
    <row r="2583" spans="2:14" ht="12.5">
      <c r="B2583" s="11"/>
      <c r="C2583" s="2"/>
      <c r="D2583" s="12"/>
      <c r="E2583" s="3"/>
      <c r="F2583" s="2"/>
      <c r="G2583" s="2"/>
      <c r="H2583" s="2"/>
      <c r="I2583" s="2"/>
      <c r="J2583" s="2"/>
      <c r="K2583" s="2"/>
      <c r="L2583" s="2"/>
      <c r="N2583" s="2"/>
    </row>
    <row r="2584" spans="2:14" ht="12.5">
      <c r="B2584" s="11"/>
      <c r="C2584" s="2"/>
      <c r="D2584" s="12"/>
      <c r="E2584" s="3"/>
      <c r="F2584" s="2"/>
      <c r="G2584" s="2"/>
      <c r="H2584" s="2"/>
      <c r="I2584" s="2"/>
      <c r="J2584" s="2"/>
      <c r="K2584" s="2"/>
      <c r="L2584" s="2"/>
      <c r="N2584" s="2"/>
    </row>
    <row r="2585" spans="2:14" ht="12.5">
      <c r="B2585" s="11"/>
      <c r="C2585" s="2"/>
      <c r="D2585" s="12"/>
      <c r="E2585" s="3"/>
      <c r="F2585" s="2"/>
      <c r="G2585" s="2"/>
      <c r="H2585" s="2"/>
      <c r="I2585" s="2"/>
      <c r="J2585" s="2"/>
      <c r="K2585" s="2"/>
      <c r="L2585" s="2"/>
      <c r="N2585" s="2"/>
    </row>
    <row r="2586" spans="2:14" ht="12.5">
      <c r="B2586" s="11"/>
      <c r="C2586" s="2"/>
      <c r="D2586" s="12"/>
      <c r="E2586" s="3"/>
      <c r="F2586" s="2"/>
      <c r="G2586" s="2"/>
      <c r="H2586" s="2"/>
      <c r="I2586" s="2"/>
      <c r="J2586" s="2"/>
      <c r="K2586" s="2"/>
      <c r="L2586" s="2"/>
      <c r="N2586" s="2"/>
    </row>
    <row r="2587" spans="2:14" ht="12.5">
      <c r="B2587" s="11"/>
      <c r="C2587" s="2"/>
      <c r="D2587" s="12"/>
      <c r="E2587" s="3"/>
      <c r="F2587" s="2"/>
      <c r="G2587" s="2"/>
      <c r="H2587" s="2"/>
      <c r="I2587" s="2"/>
      <c r="J2587" s="2"/>
      <c r="K2587" s="2"/>
      <c r="L2587" s="2"/>
      <c r="N2587" s="2"/>
    </row>
    <row r="2588" spans="2:14" ht="12.5">
      <c r="B2588" s="11"/>
      <c r="C2588" s="2"/>
      <c r="D2588" s="12"/>
      <c r="E2588" s="3"/>
      <c r="F2588" s="2"/>
      <c r="G2588" s="2"/>
      <c r="H2588" s="2"/>
      <c r="I2588" s="2"/>
      <c r="J2588" s="2"/>
      <c r="K2588" s="2"/>
      <c r="L2588" s="2"/>
      <c r="N2588" s="2"/>
    </row>
    <row r="2589" spans="2:14" ht="12.5">
      <c r="B2589" s="11"/>
      <c r="C2589" s="2"/>
      <c r="D2589" s="12"/>
      <c r="E2589" s="3"/>
      <c r="F2589" s="2"/>
      <c r="G2589" s="2"/>
      <c r="H2589" s="2"/>
      <c r="I2589" s="2"/>
      <c r="J2589" s="2"/>
      <c r="K2589" s="2"/>
      <c r="L2589" s="2"/>
      <c r="N2589" s="2"/>
    </row>
    <row r="2590" spans="2:14" ht="12.5">
      <c r="B2590" s="11"/>
      <c r="C2590" s="2"/>
      <c r="D2590" s="12"/>
      <c r="E2590" s="3"/>
      <c r="F2590" s="2"/>
      <c r="G2590" s="2"/>
      <c r="H2590" s="2"/>
      <c r="I2590" s="2"/>
      <c r="J2590" s="2"/>
      <c r="K2590" s="2"/>
      <c r="L2590" s="2"/>
      <c r="N2590" s="2"/>
    </row>
    <row r="2591" spans="2:14" ht="12.5">
      <c r="B2591" s="11"/>
      <c r="C2591" s="2"/>
      <c r="D2591" s="12"/>
      <c r="E2591" s="3"/>
      <c r="F2591" s="2"/>
      <c r="G2591" s="2"/>
      <c r="H2591" s="2"/>
      <c r="I2591" s="2"/>
      <c r="J2591" s="2"/>
      <c r="K2591" s="2"/>
      <c r="L2591" s="2"/>
      <c r="N2591" s="2"/>
    </row>
    <row r="2592" spans="2:14" ht="12.5">
      <c r="B2592" s="11"/>
      <c r="C2592" s="2"/>
      <c r="D2592" s="12"/>
      <c r="E2592" s="3"/>
      <c r="F2592" s="2"/>
      <c r="G2592" s="2"/>
      <c r="H2592" s="2"/>
      <c r="I2592" s="2"/>
      <c r="J2592" s="2"/>
      <c r="K2592" s="2"/>
      <c r="L2592" s="2"/>
      <c r="N2592" s="2"/>
    </row>
    <row r="2593" spans="2:14" ht="12.5">
      <c r="B2593" s="11"/>
      <c r="C2593" s="2"/>
      <c r="D2593" s="12"/>
      <c r="E2593" s="3"/>
      <c r="F2593" s="2"/>
      <c r="G2593" s="2"/>
      <c r="H2593" s="2"/>
      <c r="I2593" s="2"/>
      <c r="J2593" s="2"/>
      <c r="K2593" s="2"/>
      <c r="L2593" s="2"/>
      <c r="N2593" s="2"/>
    </row>
    <row r="2594" spans="2:14" ht="12.5">
      <c r="B2594" s="11"/>
      <c r="C2594" s="2"/>
      <c r="D2594" s="12"/>
      <c r="E2594" s="3"/>
      <c r="F2594" s="2"/>
      <c r="G2594" s="2"/>
      <c r="H2594" s="2"/>
      <c r="I2594" s="2"/>
      <c r="J2594" s="2"/>
      <c r="K2594" s="2"/>
      <c r="L2594" s="2"/>
      <c r="N2594" s="2"/>
    </row>
    <row r="2595" spans="2:14" ht="12.5">
      <c r="B2595" s="11"/>
      <c r="C2595" s="2"/>
      <c r="D2595" s="12"/>
      <c r="E2595" s="3"/>
      <c r="F2595" s="2"/>
      <c r="G2595" s="2"/>
      <c r="H2595" s="2"/>
      <c r="I2595" s="2"/>
      <c r="J2595" s="2"/>
      <c r="K2595" s="2"/>
      <c r="L2595" s="2"/>
      <c r="N2595" s="2"/>
    </row>
    <row r="2596" spans="2:14" ht="12.5">
      <c r="B2596" s="11"/>
      <c r="C2596" s="2"/>
      <c r="D2596" s="12"/>
      <c r="E2596" s="3"/>
      <c r="F2596" s="2"/>
      <c r="G2596" s="2"/>
      <c r="H2596" s="2"/>
      <c r="I2596" s="2"/>
      <c r="J2596" s="2"/>
      <c r="K2596" s="2"/>
      <c r="L2596" s="2"/>
      <c r="N2596" s="2"/>
    </row>
    <row r="2597" spans="2:14" ht="12.5">
      <c r="B2597" s="11"/>
      <c r="C2597" s="2"/>
      <c r="D2597" s="12"/>
      <c r="E2597" s="3"/>
      <c r="F2597" s="2"/>
      <c r="G2597" s="2"/>
      <c r="H2597" s="2"/>
      <c r="I2597" s="2"/>
      <c r="J2597" s="2"/>
      <c r="K2597" s="2"/>
      <c r="L2597" s="2"/>
      <c r="N2597" s="2"/>
    </row>
    <row r="2598" spans="2:14" ht="12.5">
      <c r="B2598" s="11"/>
      <c r="C2598" s="2"/>
      <c r="D2598" s="12"/>
      <c r="E2598" s="3"/>
      <c r="F2598" s="2"/>
      <c r="G2598" s="2"/>
      <c r="H2598" s="2"/>
      <c r="I2598" s="2"/>
      <c r="J2598" s="2"/>
      <c r="K2598" s="2"/>
      <c r="L2598" s="2"/>
      <c r="N2598" s="2"/>
    </row>
    <row r="2599" spans="2:14" ht="12.5">
      <c r="B2599" s="11"/>
      <c r="C2599" s="2"/>
      <c r="D2599" s="12"/>
      <c r="E2599" s="3"/>
      <c r="F2599" s="2"/>
      <c r="G2599" s="2"/>
      <c r="H2599" s="2"/>
      <c r="I2599" s="2"/>
      <c r="J2599" s="2"/>
      <c r="K2599" s="2"/>
      <c r="L2599" s="2"/>
      <c r="N2599" s="2"/>
    </row>
    <row r="2600" spans="2:14" ht="12.5">
      <c r="B2600" s="11"/>
      <c r="C2600" s="2"/>
      <c r="D2600" s="12"/>
      <c r="E2600" s="3"/>
      <c r="F2600" s="2"/>
      <c r="G2600" s="2"/>
      <c r="H2600" s="2"/>
      <c r="I2600" s="2"/>
      <c r="J2600" s="2"/>
      <c r="K2600" s="2"/>
      <c r="L2600" s="2"/>
      <c r="N2600" s="2"/>
    </row>
    <row r="2601" spans="2:14" ht="12.5">
      <c r="B2601" s="11"/>
      <c r="C2601" s="2"/>
      <c r="D2601" s="12"/>
      <c r="E2601" s="3"/>
      <c r="F2601" s="2"/>
      <c r="G2601" s="2"/>
      <c r="H2601" s="2"/>
      <c r="I2601" s="2"/>
      <c r="J2601" s="2"/>
      <c r="K2601" s="2"/>
      <c r="L2601" s="2"/>
      <c r="N2601" s="2"/>
    </row>
    <row r="2602" spans="2:14" ht="12.5">
      <c r="B2602" s="11"/>
      <c r="C2602" s="2"/>
      <c r="D2602" s="12"/>
      <c r="E2602" s="3"/>
      <c r="F2602" s="2"/>
      <c r="G2602" s="2"/>
      <c r="H2602" s="2"/>
      <c r="I2602" s="2"/>
      <c r="J2602" s="2"/>
      <c r="K2602" s="2"/>
      <c r="L2602" s="2"/>
      <c r="N2602" s="2"/>
    </row>
    <row r="2603" spans="2:14" ht="12.5">
      <c r="B2603" s="11"/>
      <c r="C2603" s="2"/>
      <c r="D2603" s="12"/>
      <c r="E2603" s="3"/>
      <c r="F2603" s="2"/>
      <c r="G2603" s="2"/>
      <c r="H2603" s="2"/>
      <c r="I2603" s="2"/>
      <c r="J2603" s="2"/>
      <c r="K2603" s="2"/>
      <c r="L2603" s="2"/>
      <c r="N2603" s="2"/>
    </row>
    <row r="2604" spans="2:14" ht="12.5">
      <c r="B2604" s="11"/>
      <c r="C2604" s="2"/>
      <c r="D2604" s="12"/>
      <c r="E2604" s="3"/>
      <c r="F2604" s="2"/>
      <c r="G2604" s="2"/>
      <c r="H2604" s="2"/>
      <c r="I2604" s="2"/>
      <c r="J2604" s="2"/>
      <c r="K2604" s="2"/>
      <c r="L2604" s="2"/>
      <c r="N2604" s="2"/>
    </row>
    <row r="2605" spans="2:14" ht="12.5">
      <c r="B2605" s="11"/>
      <c r="C2605" s="2"/>
      <c r="D2605" s="12"/>
      <c r="E2605" s="3"/>
      <c r="F2605" s="2"/>
      <c r="G2605" s="2"/>
      <c r="H2605" s="2"/>
      <c r="I2605" s="2"/>
      <c r="J2605" s="2"/>
      <c r="K2605" s="2"/>
      <c r="L2605" s="2"/>
      <c r="N2605" s="2"/>
    </row>
    <row r="2606" spans="2:14" ht="12.5">
      <c r="B2606" s="11"/>
      <c r="C2606" s="2"/>
      <c r="D2606" s="12"/>
      <c r="E2606" s="3"/>
      <c r="F2606" s="2"/>
      <c r="G2606" s="2"/>
      <c r="H2606" s="2"/>
      <c r="I2606" s="2"/>
      <c r="J2606" s="2"/>
      <c r="K2606" s="2"/>
      <c r="L2606" s="2"/>
      <c r="N2606" s="2"/>
    </row>
    <row r="2607" spans="2:14" ht="12.5">
      <c r="B2607" s="11"/>
      <c r="C2607" s="2"/>
      <c r="D2607" s="12"/>
      <c r="E2607" s="3"/>
      <c r="F2607" s="2"/>
      <c r="G2607" s="2"/>
      <c r="H2607" s="2"/>
      <c r="I2607" s="2"/>
      <c r="J2607" s="2"/>
      <c r="K2607" s="2"/>
      <c r="L2607" s="2"/>
      <c r="N2607" s="2"/>
    </row>
    <row r="2608" spans="2:14" ht="12.5">
      <c r="B2608" s="11"/>
      <c r="C2608" s="2"/>
      <c r="D2608" s="12"/>
      <c r="E2608" s="3"/>
      <c r="F2608" s="2"/>
      <c r="G2608" s="2"/>
      <c r="H2608" s="2"/>
      <c r="I2608" s="2"/>
      <c r="J2608" s="2"/>
      <c r="K2608" s="2"/>
      <c r="L2608" s="2"/>
      <c r="N2608" s="2"/>
    </row>
    <row r="2609" spans="2:14" ht="12.5">
      <c r="B2609" s="11"/>
      <c r="C2609" s="2"/>
      <c r="D2609" s="12"/>
      <c r="E2609" s="3"/>
      <c r="F2609" s="2"/>
      <c r="G2609" s="2"/>
      <c r="H2609" s="2"/>
      <c r="I2609" s="2"/>
      <c r="J2609" s="2"/>
      <c r="K2609" s="2"/>
      <c r="L2609" s="2"/>
      <c r="N2609" s="2"/>
    </row>
    <row r="2610" spans="2:14" ht="12.5">
      <c r="B2610" s="11"/>
      <c r="C2610" s="2"/>
      <c r="D2610" s="12"/>
      <c r="E2610" s="3"/>
      <c r="F2610" s="2"/>
      <c r="G2610" s="2"/>
      <c r="H2610" s="2"/>
      <c r="I2610" s="2"/>
      <c r="J2610" s="2"/>
      <c r="K2610" s="2"/>
      <c r="L2610" s="2"/>
      <c r="N2610" s="2"/>
    </row>
    <row r="2611" spans="2:14" ht="12.5">
      <c r="B2611" s="11"/>
      <c r="C2611" s="2"/>
      <c r="D2611" s="12"/>
      <c r="E2611" s="3"/>
      <c r="F2611" s="2"/>
      <c r="G2611" s="2"/>
      <c r="H2611" s="2"/>
      <c r="I2611" s="2"/>
      <c r="J2611" s="2"/>
      <c r="K2611" s="2"/>
      <c r="L2611" s="2"/>
      <c r="N2611" s="2"/>
    </row>
    <row r="2612" spans="2:14" ht="12.5">
      <c r="B2612" s="11"/>
      <c r="C2612" s="2"/>
      <c r="D2612" s="12"/>
      <c r="E2612" s="3"/>
      <c r="F2612" s="2"/>
      <c r="G2612" s="2"/>
      <c r="H2612" s="2"/>
      <c r="I2612" s="2"/>
      <c r="J2612" s="2"/>
      <c r="K2612" s="2"/>
      <c r="L2612" s="2"/>
      <c r="N2612" s="2"/>
    </row>
    <row r="2613" spans="2:14" ht="12.5">
      <c r="B2613" s="11"/>
      <c r="C2613" s="2"/>
      <c r="D2613" s="12"/>
      <c r="E2613" s="3"/>
      <c r="F2613" s="2"/>
      <c r="G2613" s="2"/>
      <c r="H2613" s="2"/>
      <c r="I2613" s="2"/>
      <c r="J2613" s="2"/>
      <c r="K2613" s="2"/>
      <c r="L2613" s="2"/>
      <c r="N2613" s="2"/>
    </row>
    <row r="2614" spans="2:14" ht="12.5">
      <c r="B2614" s="11"/>
      <c r="C2614" s="2"/>
      <c r="D2614" s="12"/>
      <c r="E2614" s="3"/>
      <c r="F2614" s="2"/>
      <c r="G2614" s="2"/>
      <c r="H2614" s="2"/>
      <c r="I2614" s="2"/>
      <c r="J2614" s="2"/>
      <c r="K2614" s="2"/>
      <c r="L2614" s="2"/>
      <c r="N2614" s="2"/>
    </row>
    <row r="2615" spans="2:14" ht="12.5">
      <c r="B2615" s="11"/>
      <c r="C2615" s="2"/>
      <c r="D2615" s="12"/>
      <c r="E2615" s="3"/>
      <c r="F2615" s="2"/>
      <c r="G2615" s="2"/>
      <c r="H2615" s="2"/>
      <c r="I2615" s="2"/>
      <c r="J2615" s="2"/>
      <c r="K2615" s="2"/>
      <c r="L2615" s="2"/>
      <c r="N2615" s="2"/>
    </row>
    <row r="2616" spans="2:14" ht="12.5">
      <c r="B2616" s="11"/>
      <c r="C2616" s="2"/>
      <c r="D2616" s="12"/>
      <c r="E2616" s="3"/>
      <c r="F2616" s="2"/>
      <c r="G2616" s="2"/>
      <c r="H2616" s="2"/>
      <c r="I2616" s="2"/>
      <c r="J2616" s="2"/>
      <c r="K2616" s="2"/>
      <c r="L2616" s="2"/>
      <c r="N2616" s="2"/>
    </row>
    <row r="2617" spans="2:14" ht="12.5">
      <c r="B2617" s="11"/>
      <c r="C2617" s="2"/>
      <c r="D2617" s="12"/>
      <c r="E2617" s="3"/>
      <c r="F2617" s="2"/>
      <c r="G2617" s="2"/>
      <c r="H2617" s="2"/>
      <c r="I2617" s="2"/>
      <c r="J2617" s="2"/>
      <c r="K2617" s="2"/>
      <c r="L2617" s="2"/>
      <c r="N2617" s="2"/>
    </row>
    <row r="2618" spans="2:14" ht="12.5">
      <c r="B2618" s="11"/>
      <c r="C2618" s="2"/>
      <c r="D2618" s="12"/>
      <c r="E2618" s="3"/>
      <c r="F2618" s="2"/>
      <c r="G2618" s="2"/>
      <c r="H2618" s="2"/>
      <c r="I2618" s="2"/>
      <c r="J2618" s="2"/>
      <c r="K2618" s="2"/>
      <c r="L2618" s="2"/>
      <c r="N2618" s="2"/>
    </row>
    <row r="2619" spans="2:14" ht="12.5">
      <c r="B2619" s="11"/>
      <c r="C2619" s="2"/>
      <c r="D2619" s="12"/>
      <c r="E2619" s="3"/>
      <c r="F2619" s="2"/>
      <c r="G2619" s="2"/>
      <c r="H2619" s="2"/>
      <c r="I2619" s="2"/>
      <c r="J2619" s="2"/>
      <c r="K2619" s="2"/>
      <c r="L2619" s="2"/>
      <c r="N2619" s="2"/>
    </row>
    <row r="2620" spans="2:14" ht="12.5">
      <c r="B2620" s="11"/>
      <c r="C2620" s="2"/>
      <c r="D2620" s="12"/>
      <c r="E2620" s="3"/>
      <c r="F2620" s="2"/>
      <c r="G2620" s="2"/>
      <c r="H2620" s="2"/>
      <c r="I2620" s="2"/>
      <c r="J2620" s="2"/>
      <c r="K2620" s="2"/>
      <c r="L2620" s="2"/>
      <c r="N2620" s="2"/>
    </row>
    <row r="2621" spans="2:14" ht="12.5">
      <c r="B2621" s="11"/>
      <c r="C2621" s="2"/>
      <c r="D2621" s="12"/>
      <c r="E2621" s="3"/>
      <c r="F2621" s="2"/>
      <c r="G2621" s="2"/>
      <c r="H2621" s="2"/>
      <c r="I2621" s="2"/>
      <c r="J2621" s="2"/>
      <c r="K2621" s="2"/>
      <c r="L2621" s="2"/>
      <c r="N2621" s="2"/>
    </row>
    <row r="2622" spans="2:14" ht="12.5">
      <c r="B2622" s="11"/>
      <c r="C2622" s="2"/>
      <c r="D2622" s="12"/>
      <c r="E2622" s="3"/>
      <c r="F2622" s="2"/>
      <c r="G2622" s="2"/>
      <c r="H2622" s="2"/>
      <c r="I2622" s="2"/>
      <c r="J2622" s="2"/>
      <c r="K2622" s="2"/>
      <c r="L2622" s="2"/>
      <c r="N2622" s="2"/>
    </row>
    <row r="2623" spans="2:14" ht="12.5">
      <c r="B2623" s="11"/>
      <c r="C2623" s="2"/>
      <c r="D2623" s="12"/>
      <c r="E2623" s="3"/>
      <c r="F2623" s="2"/>
      <c r="G2623" s="2"/>
      <c r="H2623" s="2"/>
      <c r="I2623" s="2"/>
      <c r="J2623" s="2"/>
      <c r="K2623" s="2"/>
      <c r="L2623" s="2"/>
      <c r="N2623" s="2"/>
    </row>
    <row r="2624" spans="2:14" ht="12.5">
      <c r="B2624" s="11"/>
      <c r="C2624" s="2"/>
      <c r="D2624" s="12"/>
      <c r="E2624" s="3"/>
      <c r="F2624" s="2"/>
      <c r="G2624" s="2"/>
      <c r="H2624" s="2"/>
      <c r="I2624" s="2"/>
      <c r="J2624" s="2"/>
      <c r="K2624" s="2"/>
      <c r="L2624" s="2"/>
      <c r="N2624" s="2"/>
    </row>
    <row r="2625" spans="2:14" ht="12.5">
      <c r="B2625" s="11"/>
      <c r="C2625" s="2"/>
      <c r="D2625" s="12"/>
      <c r="E2625" s="3"/>
      <c r="F2625" s="2"/>
      <c r="G2625" s="2"/>
      <c r="H2625" s="2"/>
      <c r="I2625" s="2"/>
      <c r="J2625" s="2"/>
      <c r="K2625" s="2"/>
      <c r="L2625" s="2"/>
      <c r="N2625" s="2"/>
    </row>
    <row r="2626" spans="2:14" ht="12.5">
      <c r="B2626" s="11"/>
      <c r="C2626" s="2"/>
      <c r="D2626" s="12"/>
      <c r="E2626" s="3"/>
      <c r="F2626" s="2"/>
      <c r="G2626" s="2"/>
      <c r="H2626" s="2"/>
      <c r="I2626" s="2"/>
      <c r="J2626" s="2"/>
      <c r="K2626" s="2"/>
      <c r="L2626" s="2"/>
      <c r="N2626" s="2"/>
    </row>
    <row r="2627" spans="2:14" ht="12.5">
      <c r="B2627" s="11"/>
      <c r="C2627" s="2"/>
      <c r="D2627" s="12"/>
      <c r="E2627" s="3"/>
      <c r="F2627" s="2"/>
      <c r="G2627" s="2"/>
      <c r="H2627" s="2"/>
      <c r="I2627" s="2"/>
      <c r="J2627" s="2"/>
      <c r="K2627" s="2"/>
      <c r="L2627" s="2"/>
      <c r="N2627" s="2"/>
    </row>
    <row r="2628" spans="2:14" ht="12.5">
      <c r="B2628" s="11"/>
      <c r="C2628" s="2"/>
      <c r="D2628" s="12"/>
      <c r="E2628" s="3"/>
      <c r="F2628" s="2"/>
      <c r="G2628" s="2"/>
      <c r="H2628" s="2"/>
      <c r="I2628" s="2"/>
      <c r="J2628" s="2"/>
      <c r="K2628" s="2"/>
      <c r="L2628" s="2"/>
      <c r="N2628" s="2"/>
    </row>
    <row r="2629" spans="2:14" ht="12.5">
      <c r="B2629" s="11"/>
      <c r="C2629" s="2"/>
      <c r="D2629" s="12"/>
      <c r="E2629" s="3"/>
      <c r="F2629" s="2"/>
      <c r="G2629" s="2"/>
      <c r="H2629" s="2"/>
      <c r="I2629" s="2"/>
      <c r="J2629" s="2"/>
      <c r="K2629" s="2"/>
      <c r="L2629" s="2"/>
      <c r="N2629" s="2"/>
    </row>
    <row r="2630" spans="2:14" ht="12.5">
      <c r="B2630" s="11"/>
      <c r="C2630" s="2"/>
      <c r="D2630" s="12"/>
      <c r="E2630" s="3"/>
      <c r="F2630" s="2"/>
      <c r="G2630" s="2"/>
      <c r="H2630" s="2"/>
      <c r="I2630" s="2"/>
      <c r="J2630" s="2"/>
      <c r="K2630" s="2"/>
      <c r="L2630" s="2"/>
      <c r="N2630" s="2"/>
    </row>
    <row r="2631" spans="2:14" ht="12.5">
      <c r="B2631" s="11"/>
      <c r="C2631" s="2"/>
      <c r="D2631" s="12"/>
      <c r="E2631" s="3"/>
      <c r="F2631" s="2"/>
      <c r="G2631" s="2"/>
      <c r="H2631" s="2"/>
      <c r="I2631" s="2"/>
      <c r="J2631" s="2"/>
      <c r="K2631" s="2"/>
      <c r="L2631" s="2"/>
      <c r="N2631" s="2"/>
    </row>
    <row r="2632" spans="2:14" ht="12.5">
      <c r="B2632" s="11"/>
      <c r="C2632" s="2"/>
      <c r="D2632" s="12"/>
      <c r="E2632" s="3"/>
      <c r="F2632" s="2"/>
      <c r="G2632" s="2"/>
      <c r="H2632" s="2"/>
      <c r="I2632" s="2"/>
      <c r="J2632" s="2"/>
      <c r="K2632" s="2"/>
      <c r="L2632" s="2"/>
      <c r="N2632" s="2"/>
    </row>
    <row r="2633" spans="2:14" ht="12.5">
      <c r="B2633" s="11"/>
      <c r="C2633" s="2"/>
      <c r="D2633" s="12"/>
      <c r="E2633" s="3"/>
      <c r="F2633" s="2"/>
      <c r="G2633" s="2"/>
      <c r="H2633" s="2"/>
      <c r="I2633" s="2"/>
      <c r="J2633" s="2"/>
      <c r="K2633" s="2"/>
      <c r="L2633" s="2"/>
      <c r="N2633" s="2"/>
    </row>
    <row r="2634" spans="2:14" ht="12.5">
      <c r="B2634" s="11"/>
      <c r="C2634" s="2"/>
      <c r="D2634" s="12"/>
      <c r="E2634" s="3"/>
      <c r="F2634" s="2"/>
      <c r="G2634" s="2"/>
      <c r="H2634" s="2"/>
      <c r="I2634" s="2"/>
      <c r="J2634" s="2"/>
      <c r="K2634" s="2"/>
      <c r="L2634" s="2"/>
      <c r="N2634" s="2"/>
    </row>
    <row r="2635" spans="2:14" ht="12.5">
      <c r="B2635" s="11"/>
      <c r="C2635" s="2"/>
      <c r="D2635" s="12"/>
      <c r="E2635" s="3"/>
      <c r="F2635" s="2"/>
      <c r="G2635" s="2"/>
      <c r="H2635" s="2"/>
      <c r="I2635" s="2"/>
      <c r="J2635" s="2"/>
      <c r="K2635" s="2"/>
      <c r="L2635" s="2"/>
      <c r="N2635" s="2"/>
    </row>
    <row r="2636" spans="2:14" ht="12.5">
      <c r="B2636" s="11"/>
      <c r="C2636" s="2"/>
      <c r="D2636" s="12"/>
      <c r="E2636" s="3"/>
      <c r="F2636" s="2"/>
      <c r="G2636" s="2"/>
      <c r="H2636" s="2"/>
      <c r="I2636" s="2"/>
      <c r="J2636" s="2"/>
      <c r="K2636" s="2"/>
      <c r="L2636" s="2"/>
      <c r="N2636" s="2"/>
    </row>
    <row r="2637" spans="2:14" ht="12.5">
      <c r="B2637" s="11"/>
      <c r="C2637" s="2"/>
      <c r="D2637" s="12"/>
      <c r="E2637" s="3"/>
      <c r="F2637" s="2"/>
      <c r="G2637" s="2"/>
      <c r="H2637" s="2"/>
      <c r="I2637" s="2"/>
      <c r="J2637" s="2"/>
      <c r="K2637" s="2"/>
      <c r="L2637" s="2"/>
      <c r="N2637" s="2"/>
    </row>
    <row r="2638" spans="2:14" ht="12.5">
      <c r="B2638" s="11"/>
      <c r="C2638" s="2"/>
      <c r="D2638" s="12"/>
      <c r="E2638" s="3"/>
      <c r="F2638" s="2"/>
      <c r="G2638" s="2"/>
      <c r="H2638" s="2"/>
      <c r="I2638" s="2"/>
      <c r="J2638" s="2"/>
      <c r="K2638" s="2"/>
      <c r="L2638" s="2"/>
      <c r="N2638" s="2"/>
    </row>
    <row r="2639" spans="2:14" ht="12.5">
      <c r="B2639" s="11"/>
      <c r="C2639" s="2"/>
      <c r="D2639" s="12"/>
      <c r="E2639" s="3"/>
      <c r="F2639" s="2"/>
      <c r="G2639" s="2"/>
      <c r="H2639" s="2"/>
      <c r="I2639" s="2"/>
      <c r="J2639" s="2"/>
      <c r="K2639" s="2"/>
      <c r="L2639" s="2"/>
      <c r="N2639" s="2"/>
    </row>
    <row r="2640" spans="2:14" ht="12.5">
      <c r="B2640" s="11"/>
      <c r="C2640" s="2"/>
      <c r="D2640" s="12"/>
      <c r="E2640" s="3"/>
      <c r="F2640" s="2"/>
      <c r="G2640" s="2"/>
      <c r="H2640" s="2"/>
      <c r="I2640" s="2"/>
      <c r="J2640" s="2"/>
      <c r="K2640" s="2"/>
      <c r="L2640" s="2"/>
      <c r="N2640" s="2"/>
    </row>
    <row r="2641" spans="2:14" ht="12.5">
      <c r="B2641" s="11"/>
      <c r="C2641" s="2"/>
      <c r="D2641" s="12"/>
      <c r="E2641" s="3"/>
      <c r="F2641" s="2"/>
      <c r="G2641" s="2"/>
      <c r="H2641" s="2"/>
      <c r="I2641" s="2"/>
      <c r="J2641" s="2"/>
      <c r="K2641" s="2"/>
      <c r="L2641" s="2"/>
      <c r="N2641" s="2"/>
    </row>
    <row r="2642" spans="2:14" ht="12.5">
      <c r="B2642" s="11"/>
      <c r="C2642" s="2"/>
      <c r="D2642" s="12"/>
      <c r="E2642" s="3"/>
      <c r="F2642" s="2"/>
      <c r="G2642" s="2"/>
      <c r="H2642" s="2"/>
      <c r="I2642" s="2"/>
      <c r="J2642" s="2"/>
      <c r="K2642" s="2"/>
      <c r="L2642" s="2"/>
      <c r="N2642" s="2"/>
    </row>
    <row r="2643" spans="2:14" ht="12.5">
      <c r="B2643" s="11"/>
      <c r="C2643" s="2"/>
      <c r="D2643" s="12"/>
      <c r="E2643" s="3"/>
      <c r="F2643" s="2"/>
      <c r="G2643" s="2"/>
      <c r="H2643" s="2"/>
      <c r="I2643" s="2"/>
      <c r="J2643" s="2"/>
      <c r="K2643" s="2"/>
      <c r="L2643" s="2"/>
      <c r="N2643" s="2"/>
    </row>
    <row r="2644" spans="2:14" ht="12.5">
      <c r="B2644" s="11"/>
      <c r="C2644" s="2"/>
      <c r="D2644" s="12"/>
      <c r="E2644" s="3"/>
      <c r="F2644" s="2"/>
      <c r="G2644" s="2"/>
      <c r="H2644" s="2"/>
      <c r="I2644" s="2"/>
      <c r="J2644" s="2"/>
      <c r="K2644" s="2"/>
      <c r="L2644" s="2"/>
      <c r="N2644" s="2"/>
    </row>
    <row r="2645" spans="2:14" ht="12.5">
      <c r="B2645" s="11"/>
      <c r="C2645" s="2"/>
      <c r="D2645" s="12"/>
      <c r="E2645" s="3"/>
      <c r="F2645" s="2"/>
      <c r="G2645" s="2"/>
      <c r="H2645" s="2"/>
      <c r="I2645" s="2"/>
      <c r="J2645" s="2"/>
      <c r="K2645" s="2"/>
      <c r="L2645" s="2"/>
      <c r="N2645" s="2"/>
    </row>
    <row r="2646" spans="2:14" ht="12.5">
      <c r="B2646" s="11"/>
      <c r="C2646" s="2"/>
      <c r="D2646" s="12"/>
      <c r="E2646" s="3"/>
      <c r="F2646" s="2"/>
      <c r="G2646" s="2"/>
      <c r="H2646" s="2"/>
      <c r="I2646" s="2"/>
      <c r="J2646" s="2"/>
      <c r="K2646" s="2"/>
      <c r="L2646" s="2"/>
      <c r="N2646" s="2"/>
    </row>
    <row r="2647" spans="2:14" ht="12.5">
      <c r="B2647" s="11"/>
      <c r="C2647" s="2"/>
      <c r="D2647" s="12"/>
      <c r="E2647" s="3"/>
      <c r="F2647" s="2"/>
      <c r="G2647" s="2"/>
      <c r="H2647" s="2"/>
      <c r="I2647" s="2"/>
      <c r="J2647" s="2"/>
      <c r="K2647" s="2"/>
      <c r="L2647" s="2"/>
      <c r="N2647" s="2"/>
    </row>
    <row r="2648" spans="2:14" ht="12.5">
      <c r="B2648" s="11"/>
      <c r="C2648" s="2"/>
      <c r="D2648" s="12"/>
      <c r="E2648" s="3"/>
      <c r="F2648" s="2"/>
      <c r="G2648" s="2"/>
      <c r="H2648" s="2"/>
      <c r="I2648" s="2"/>
      <c r="J2648" s="2"/>
      <c r="K2648" s="2"/>
      <c r="L2648" s="2"/>
      <c r="N2648" s="2"/>
    </row>
    <row r="2649" spans="2:14" ht="12.5">
      <c r="B2649" s="11"/>
      <c r="C2649" s="2"/>
      <c r="D2649" s="12"/>
      <c r="E2649" s="3"/>
      <c r="F2649" s="2"/>
      <c r="G2649" s="2"/>
      <c r="H2649" s="2"/>
      <c r="I2649" s="2"/>
      <c r="J2649" s="2"/>
      <c r="K2649" s="2"/>
      <c r="L2649" s="2"/>
      <c r="N2649" s="2"/>
    </row>
    <row r="2650" spans="2:14" ht="12.5">
      <c r="B2650" s="11"/>
      <c r="C2650" s="2"/>
      <c r="D2650" s="12"/>
      <c r="E2650" s="3"/>
      <c r="F2650" s="2"/>
      <c r="G2650" s="2"/>
      <c r="H2650" s="2"/>
      <c r="I2650" s="2"/>
      <c r="J2650" s="2"/>
      <c r="K2650" s="2"/>
      <c r="L2650" s="2"/>
      <c r="N2650" s="2"/>
    </row>
    <row r="2651" spans="2:14" ht="12.5">
      <c r="B2651" s="11"/>
      <c r="C2651" s="2"/>
      <c r="D2651" s="12"/>
      <c r="E2651" s="3"/>
      <c r="F2651" s="2"/>
      <c r="G2651" s="2"/>
      <c r="H2651" s="2"/>
      <c r="I2651" s="2"/>
      <c r="J2651" s="2"/>
      <c r="K2651" s="2"/>
      <c r="L2651" s="2"/>
      <c r="N2651" s="2"/>
    </row>
    <row r="2652" spans="2:14" ht="12.5">
      <c r="B2652" s="11"/>
      <c r="C2652" s="2"/>
      <c r="D2652" s="12"/>
      <c r="E2652" s="3"/>
      <c r="F2652" s="2"/>
      <c r="G2652" s="2"/>
      <c r="H2652" s="2"/>
      <c r="I2652" s="2"/>
      <c r="J2652" s="2"/>
      <c r="K2652" s="2"/>
      <c r="L2652" s="2"/>
      <c r="N2652" s="2"/>
    </row>
    <row r="2653" spans="2:14" ht="12.5">
      <c r="B2653" s="11"/>
      <c r="C2653" s="2"/>
      <c r="D2653" s="12"/>
      <c r="E2653" s="3"/>
      <c r="F2653" s="2"/>
      <c r="G2653" s="2"/>
      <c r="H2653" s="2"/>
      <c r="I2653" s="2"/>
      <c r="J2653" s="2"/>
      <c r="K2653" s="2"/>
      <c r="L2653" s="2"/>
      <c r="N2653" s="2"/>
    </row>
    <row r="2654" spans="2:14" ht="12.5">
      <c r="B2654" s="11"/>
      <c r="C2654" s="2"/>
      <c r="D2654" s="12"/>
      <c r="E2654" s="3"/>
      <c r="F2654" s="2"/>
      <c r="G2654" s="2"/>
      <c r="H2654" s="2"/>
      <c r="I2654" s="2"/>
      <c r="J2654" s="2"/>
      <c r="K2654" s="2"/>
      <c r="L2654" s="2"/>
      <c r="N2654" s="2"/>
    </row>
    <row r="2655" spans="2:14" ht="12.5">
      <c r="B2655" s="11"/>
      <c r="C2655" s="2"/>
      <c r="D2655" s="12"/>
      <c r="E2655" s="3"/>
      <c r="F2655" s="2"/>
      <c r="G2655" s="2"/>
      <c r="H2655" s="2"/>
      <c r="I2655" s="2"/>
      <c r="J2655" s="2"/>
      <c r="K2655" s="2"/>
      <c r="L2655" s="2"/>
      <c r="N2655" s="2"/>
    </row>
    <row r="2656" spans="2:14" ht="12.5">
      <c r="B2656" s="11"/>
      <c r="C2656" s="2"/>
      <c r="D2656" s="12"/>
      <c r="E2656" s="3"/>
      <c r="F2656" s="2"/>
      <c r="G2656" s="2"/>
      <c r="H2656" s="2"/>
      <c r="I2656" s="2"/>
      <c r="J2656" s="2"/>
      <c r="K2656" s="2"/>
      <c r="L2656" s="2"/>
      <c r="N2656" s="2"/>
    </row>
    <row r="2657" spans="2:14" ht="12.5">
      <c r="B2657" s="11"/>
      <c r="C2657" s="2"/>
      <c r="D2657" s="12"/>
      <c r="E2657" s="3"/>
      <c r="F2657" s="2"/>
      <c r="G2657" s="2"/>
      <c r="H2657" s="2"/>
      <c r="I2657" s="2"/>
      <c r="J2657" s="2"/>
      <c r="K2657" s="2"/>
      <c r="L2657" s="2"/>
      <c r="N2657" s="2"/>
    </row>
    <row r="2658" spans="2:14" ht="12.5">
      <c r="B2658" s="11"/>
      <c r="C2658" s="2"/>
      <c r="D2658" s="12"/>
      <c r="E2658" s="3"/>
      <c r="F2658" s="2"/>
      <c r="G2658" s="2"/>
      <c r="H2658" s="2"/>
      <c r="I2658" s="2"/>
      <c r="J2658" s="2"/>
      <c r="K2658" s="2"/>
      <c r="L2658" s="2"/>
      <c r="N2658" s="2"/>
    </row>
    <row r="2659" spans="2:14" ht="12.5">
      <c r="B2659" s="11"/>
      <c r="C2659" s="2"/>
      <c r="D2659" s="12"/>
      <c r="E2659" s="3"/>
      <c r="F2659" s="2"/>
      <c r="G2659" s="2"/>
      <c r="H2659" s="2"/>
      <c r="I2659" s="2"/>
      <c r="J2659" s="2"/>
      <c r="K2659" s="2"/>
      <c r="L2659" s="2"/>
      <c r="N2659" s="2"/>
    </row>
    <row r="2660" spans="2:14" ht="12.5">
      <c r="B2660" s="11"/>
      <c r="C2660" s="2"/>
      <c r="D2660" s="12"/>
      <c r="E2660" s="3"/>
      <c r="F2660" s="2"/>
      <c r="G2660" s="2"/>
      <c r="H2660" s="2"/>
      <c r="I2660" s="2"/>
      <c r="J2660" s="2"/>
      <c r="K2660" s="2"/>
      <c r="L2660" s="2"/>
      <c r="N2660" s="2"/>
    </row>
    <row r="2661" spans="2:14" ht="12.5">
      <c r="B2661" s="11"/>
      <c r="C2661" s="2"/>
      <c r="D2661" s="12"/>
      <c r="E2661" s="3"/>
      <c r="F2661" s="2"/>
      <c r="G2661" s="2"/>
      <c r="H2661" s="2"/>
      <c r="I2661" s="2"/>
      <c r="J2661" s="2"/>
      <c r="K2661" s="2"/>
      <c r="L2661" s="2"/>
      <c r="N2661" s="2"/>
    </row>
    <row r="2662" spans="2:14" ht="12.5">
      <c r="B2662" s="11"/>
      <c r="C2662" s="2"/>
      <c r="D2662" s="12"/>
      <c r="E2662" s="3"/>
      <c r="F2662" s="2"/>
      <c r="G2662" s="2"/>
      <c r="H2662" s="2"/>
      <c r="I2662" s="2"/>
      <c r="J2662" s="2"/>
      <c r="K2662" s="2"/>
      <c r="L2662" s="2"/>
      <c r="N2662" s="2"/>
    </row>
    <row r="2663" spans="2:14" ht="12.5">
      <c r="B2663" s="11"/>
      <c r="C2663" s="2"/>
      <c r="D2663" s="12"/>
      <c r="E2663" s="3"/>
      <c r="F2663" s="2"/>
      <c r="G2663" s="2"/>
      <c r="H2663" s="2"/>
      <c r="I2663" s="2"/>
      <c r="J2663" s="2"/>
      <c r="K2663" s="2"/>
      <c r="L2663" s="2"/>
      <c r="N2663" s="2"/>
    </row>
    <row r="2664" spans="2:14" ht="12.5">
      <c r="B2664" s="11"/>
      <c r="C2664" s="2"/>
      <c r="D2664" s="12"/>
      <c r="E2664" s="3"/>
      <c r="F2664" s="2"/>
      <c r="G2664" s="2"/>
      <c r="H2664" s="2"/>
      <c r="I2664" s="2"/>
      <c r="J2664" s="2"/>
      <c r="K2664" s="2"/>
      <c r="L2664" s="2"/>
      <c r="N2664" s="2"/>
    </row>
    <row r="2665" spans="2:14" ht="12.5">
      <c r="B2665" s="11"/>
      <c r="C2665" s="2"/>
      <c r="D2665" s="12"/>
      <c r="E2665" s="3"/>
      <c r="F2665" s="2"/>
      <c r="G2665" s="2"/>
      <c r="H2665" s="2"/>
      <c r="I2665" s="2"/>
      <c r="J2665" s="2"/>
      <c r="K2665" s="2"/>
      <c r="L2665" s="2"/>
      <c r="N2665" s="2"/>
    </row>
    <row r="2666" spans="2:14" ht="12.5">
      <c r="B2666" s="11"/>
      <c r="C2666" s="2"/>
      <c r="D2666" s="12"/>
      <c r="E2666" s="3"/>
      <c r="F2666" s="2"/>
      <c r="G2666" s="2"/>
      <c r="H2666" s="2"/>
      <c r="I2666" s="2"/>
      <c r="J2666" s="2"/>
      <c r="K2666" s="2"/>
      <c r="L2666" s="2"/>
      <c r="N2666" s="2"/>
    </row>
    <row r="2667" spans="2:14" ht="12.5">
      <c r="B2667" s="11"/>
      <c r="C2667" s="2"/>
      <c r="D2667" s="12"/>
      <c r="E2667" s="3"/>
      <c r="F2667" s="2"/>
      <c r="G2667" s="2"/>
      <c r="H2667" s="2"/>
      <c r="I2667" s="2"/>
      <c r="J2667" s="2"/>
      <c r="K2667" s="2"/>
      <c r="L2667" s="2"/>
      <c r="N2667" s="2"/>
    </row>
    <row r="2668" spans="2:14" ht="12.5">
      <c r="B2668" s="11"/>
      <c r="C2668" s="2"/>
      <c r="D2668" s="12"/>
      <c r="E2668" s="3"/>
      <c r="F2668" s="2"/>
      <c r="G2668" s="2"/>
      <c r="H2668" s="2"/>
      <c r="I2668" s="2"/>
      <c r="J2668" s="2"/>
      <c r="K2668" s="2"/>
      <c r="L2668" s="2"/>
      <c r="N2668" s="2"/>
    </row>
    <row r="2669" spans="2:14" ht="12.5">
      <c r="B2669" s="11"/>
      <c r="C2669" s="2"/>
      <c r="D2669" s="12"/>
      <c r="E2669" s="3"/>
      <c r="F2669" s="2"/>
      <c r="G2669" s="2"/>
      <c r="H2669" s="2"/>
      <c r="I2669" s="2"/>
      <c r="J2669" s="2"/>
      <c r="K2669" s="2"/>
      <c r="L2669" s="2"/>
      <c r="N2669" s="2"/>
    </row>
    <row r="2670" spans="2:14" ht="12.5">
      <c r="B2670" s="11"/>
      <c r="C2670" s="2"/>
      <c r="D2670" s="12"/>
      <c r="E2670" s="3"/>
      <c r="F2670" s="2"/>
      <c r="G2670" s="2"/>
      <c r="H2670" s="2"/>
      <c r="I2670" s="2"/>
      <c r="J2670" s="2"/>
      <c r="K2670" s="2"/>
      <c r="L2670" s="2"/>
      <c r="N2670" s="2"/>
    </row>
    <row r="2671" spans="2:14" ht="12.5">
      <c r="B2671" s="11"/>
      <c r="C2671" s="2"/>
      <c r="D2671" s="12"/>
      <c r="E2671" s="3"/>
      <c r="F2671" s="2"/>
      <c r="G2671" s="2"/>
      <c r="H2671" s="2"/>
      <c r="I2671" s="2"/>
      <c r="J2671" s="2"/>
      <c r="K2671" s="2"/>
      <c r="L2671" s="2"/>
      <c r="N2671" s="2"/>
    </row>
    <row r="2672" spans="2:14" ht="12.5">
      <c r="B2672" s="11"/>
      <c r="C2672" s="2"/>
      <c r="D2672" s="12"/>
      <c r="E2672" s="3"/>
      <c r="F2672" s="2"/>
      <c r="G2672" s="2"/>
      <c r="H2672" s="2"/>
      <c r="I2672" s="2"/>
      <c r="J2672" s="2"/>
      <c r="K2672" s="2"/>
      <c r="L2672" s="2"/>
      <c r="N2672" s="2"/>
    </row>
    <row r="2673" spans="2:14" ht="12.5">
      <c r="B2673" s="11"/>
      <c r="C2673" s="2"/>
      <c r="D2673" s="12"/>
      <c r="E2673" s="3"/>
      <c r="F2673" s="2"/>
      <c r="G2673" s="2"/>
      <c r="H2673" s="2"/>
      <c r="I2673" s="2"/>
      <c r="J2673" s="2"/>
      <c r="K2673" s="2"/>
      <c r="L2673" s="2"/>
      <c r="N2673" s="2"/>
    </row>
    <row r="2674" spans="2:14" ht="12.5">
      <c r="B2674" s="11"/>
      <c r="C2674" s="2"/>
      <c r="D2674" s="12"/>
      <c r="E2674" s="3"/>
      <c r="F2674" s="2"/>
      <c r="G2674" s="2"/>
      <c r="H2674" s="2"/>
      <c r="I2674" s="2"/>
      <c r="J2674" s="2"/>
      <c r="K2674" s="2"/>
      <c r="L2674" s="2"/>
      <c r="N2674" s="2"/>
    </row>
    <row r="2675" spans="2:14" ht="12.5">
      <c r="B2675" s="11"/>
      <c r="C2675" s="2"/>
      <c r="D2675" s="12"/>
      <c r="E2675" s="3"/>
      <c r="F2675" s="2"/>
      <c r="G2675" s="2"/>
      <c r="H2675" s="2"/>
      <c r="I2675" s="2"/>
      <c r="J2675" s="2"/>
      <c r="K2675" s="2"/>
      <c r="L2675" s="2"/>
      <c r="N2675" s="2"/>
    </row>
    <row r="2676" spans="2:14" ht="12.5">
      <c r="B2676" s="11"/>
      <c r="C2676" s="2"/>
      <c r="D2676" s="12"/>
      <c r="E2676" s="3"/>
      <c r="F2676" s="2"/>
      <c r="G2676" s="2"/>
      <c r="H2676" s="2"/>
      <c r="I2676" s="2"/>
      <c r="J2676" s="2"/>
      <c r="K2676" s="2"/>
      <c r="L2676" s="2"/>
      <c r="N2676" s="2"/>
    </row>
    <row r="2677" spans="2:14" ht="12.5">
      <c r="B2677" s="11"/>
      <c r="C2677" s="2"/>
      <c r="D2677" s="12"/>
      <c r="E2677" s="3"/>
      <c r="F2677" s="2"/>
      <c r="G2677" s="2"/>
      <c r="H2677" s="2"/>
      <c r="I2677" s="2"/>
      <c r="J2677" s="2"/>
      <c r="K2677" s="2"/>
      <c r="L2677" s="2"/>
      <c r="N2677" s="2"/>
    </row>
    <row r="2678" spans="2:14" ht="12.5">
      <c r="B2678" s="11"/>
      <c r="C2678" s="2"/>
      <c r="D2678" s="12"/>
      <c r="E2678" s="3"/>
      <c r="F2678" s="2"/>
      <c r="G2678" s="2"/>
      <c r="H2678" s="2"/>
      <c r="I2678" s="2"/>
      <c r="J2678" s="2"/>
      <c r="K2678" s="2"/>
      <c r="L2678" s="2"/>
      <c r="N2678" s="2"/>
    </row>
    <row r="2679" spans="2:14" ht="12.5">
      <c r="B2679" s="11"/>
      <c r="C2679" s="2"/>
      <c r="D2679" s="12"/>
      <c r="E2679" s="3"/>
      <c r="F2679" s="2"/>
      <c r="G2679" s="2"/>
      <c r="H2679" s="2"/>
      <c r="I2679" s="2"/>
      <c r="J2679" s="2"/>
      <c r="K2679" s="2"/>
      <c r="L2679" s="2"/>
      <c r="N2679" s="2"/>
    </row>
    <row r="2680" spans="2:14" ht="12.5">
      <c r="B2680" s="11"/>
      <c r="C2680" s="2"/>
      <c r="D2680" s="12"/>
      <c r="E2680" s="3"/>
      <c r="F2680" s="2"/>
      <c r="G2680" s="2"/>
      <c r="H2680" s="2"/>
      <c r="I2680" s="2"/>
      <c r="J2680" s="2"/>
      <c r="K2680" s="2"/>
      <c r="L2680" s="2"/>
      <c r="N2680" s="2"/>
    </row>
    <row r="2681" spans="2:14" ht="12.5">
      <c r="B2681" s="11"/>
      <c r="C2681" s="2"/>
      <c r="D2681" s="12"/>
      <c r="E2681" s="3"/>
      <c r="F2681" s="2"/>
      <c r="G2681" s="2"/>
      <c r="H2681" s="2"/>
      <c r="I2681" s="2"/>
      <c r="J2681" s="2"/>
      <c r="K2681" s="2"/>
      <c r="L2681" s="2"/>
      <c r="N2681" s="2"/>
    </row>
    <row r="2682" spans="2:14" ht="12.5">
      <c r="B2682" s="11"/>
      <c r="C2682" s="2"/>
      <c r="D2682" s="12"/>
      <c r="E2682" s="3"/>
      <c r="F2682" s="2"/>
      <c r="G2682" s="2"/>
      <c r="H2682" s="2"/>
      <c r="I2682" s="2"/>
      <c r="J2682" s="2"/>
      <c r="K2682" s="2"/>
      <c r="L2682" s="2"/>
      <c r="N2682" s="2"/>
    </row>
    <row r="2683" spans="2:14" ht="12.5">
      <c r="B2683" s="11"/>
      <c r="C2683" s="2"/>
      <c r="D2683" s="12"/>
      <c r="E2683" s="3"/>
      <c r="F2683" s="2"/>
      <c r="G2683" s="2"/>
      <c r="H2683" s="2"/>
      <c r="I2683" s="2"/>
      <c r="J2683" s="2"/>
      <c r="K2683" s="2"/>
      <c r="L2683" s="2"/>
      <c r="N2683" s="2"/>
    </row>
    <row r="2684" spans="2:14" ht="12.5">
      <c r="B2684" s="11"/>
      <c r="C2684" s="2"/>
      <c r="D2684" s="12"/>
      <c r="E2684" s="3"/>
      <c r="F2684" s="2"/>
      <c r="G2684" s="2"/>
      <c r="H2684" s="2"/>
      <c r="I2684" s="2"/>
      <c r="J2684" s="2"/>
      <c r="K2684" s="2"/>
      <c r="L2684" s="2"/>
      <c r="N2684" s="2"/>
    </row>
    <row r="2685" spans="2:14" ht="12.5">
      <c r="B2685" s="11"/>
      <c r="C2685" s="2"/>
      <c r="D2685" s="12"/>
      <c r="E2685" s="3"/>
      <c r="F2685" s="2"/>
      <c r="G2685" s="2"/>
      <c r="H2685" s="2"/>
      <c r="I2685" s="2"/>
      <c r="J2685" s="2"/>
      <c r="K2685" s="2"/>
      <c r="L2685" s="2"/>
      <c r="N2685" s="2"/>
    </row>
    <row r="2686" spans="2:14" ht="12.5">
      <c r="B2686" s="11"/>
      <c r="C2686" s="2"/>
      <c r="D2686" s="12"/>
      <c r="E2686" s="3"/>
      <c r="F2686" s="2"/>
      <c r="G2686" s="2"/>
      <c r="H2686" s="2"/>
      <c r="I2686" s="2"/>
      <c r="J2686" s="2"/>
      <c r="K2686" s="2"/>
      <c r="L2686" s="2"/>
      <c r="N2686" s="2"/>
    </row>
    <row r="2687" spans="2:14" ht="12.5">
      <c r="B2687" s="11"/>
      <c r="C2687" s="2"/>
      <c r="D2687" s="12"/>
      <c r="E2687" s="3"/>
      <c r="F2687" s="2"/>
      <c r="G2687" s="2"/>
      <c r="H2687" s="2"/>
      <c r="I2687" s="2"/>
      <c r="J2687" s="2"/>
      <c r="K2687" s="2"/>
      <c r="L2687" s="2"/>
      <c r="N2687" s="2"/>
    </row>
    <row r="2688" spans="2:14" ht="12.5">
      <c r="B2688" s="11"/>
      <c r="C2688" s="2"/>
      <c r="D2688" s="12"/>
      <c r="E2688" s="3"/>
      <c r="F2688" s="2"/>
      <c r="G2688" s="2"/>
      <c r="H2688" s="2"/>
      <c r="I2688" s="2"/>
      <c r="J2688" s="2"/>
      <c r="K2688" s="2"/>
      <c r="L2688" s="2"/>
      <c r="N2688" s="2"/>
    </row>
    <row r="2689" spans="2:14" ht="12.5">
      <c r="B2689" s="11"/>
      <c r="C2689" s="2"/>
      <c r="D2689" s="12"/>
      <c r="E2689" s="3"/>
      <c r="F2689" s="2"/>
      <c r="G2689" s="2"/>
      <c r="H2689" s="2"/>
      <c r="I2689" s="2"/>
      <c r="J2689" s="2"/>
      <c r="K2689" s="2"/>
      <c r="L2689" s="2"/>
      <c r="N2689" s="2"/>
    </row>
    <row r="2690" spans="2:14" ht="12.5">
      <c r="B2690" s="11"/>
      <c r="C2690" s="2"/>
      <c r="D2690" s="12"/>
      <c r="E2690" s="3"/>
      <c r="F2690" s="2"/>
      <c r="G2690" s="2"/>
      <c r="H2690" s="2"/>
      <c r="I2690" s="2"/>
      <c r="J2690" s="2"/>
      <c r="K2690" s="2"/>
      <c r="L2690" s="2"/>
      <c r="N2690" s="2"/>
    </row>
    <row r="2691" spans="2:14" ht="12.5">
      <c r="B2691" s="11"/>
      <c r="C2691" s="2"/>
      <c r="D2691" s="12"/>
      <c r="E2691" s="3"/>
      <c r="F2691" s="2"/>
      <c r="G2691" s="2"/>
      <c r="H2691" s="2"/>
      <c r="I2691" s="2"/>
      <c r="J2691" s="2"/>
      <c r="K2691" s="2"/>
      <c r="L2691" s="2"/>
      <c r="N2691" s="2"/>
    </row>
    <row r="2692" spans="2:14" ht="12.5">
      <c r="B2692" s="11"/>
      <c r="C2692" s="2"/>
      <c r="D2692" s="12"/>
      <c r="E2692" s="3"/>
      <c r="F2692" s="2"/>
      <c r="G2692" s="2"/>
      <c r="H2692" s="2"/>
      <c r="I2692" s="2"/>
      <c r="J2692" s="2"/>
      <c r="K2692" s="2"/>
      <c r="L2692" s="2"/>
      <c r="N2692" s="2"/>
    </row>
    <row r="2693" spans="2:14" ht="12.5">
      <c r="B2693" s="11"/>
      <c r="C2693" s="2"/>
      <c r="D2693" s="12"/>
      <c r="E2693" s="3"/>
      <c r="F2693" s="2"/>
      <c r="G2693" s="2"/>
      <c r="H2693" s="2"/>
      <c r="I2693" s="2"/>
      <c r="J2693" s="2"/>
      <c r="K2693" s="2"/>
      <c r="L2693" s="2"/>
      <c r="N2693" s="2"/>
    </row>
    <row r="2694" spans="2:14" ht="12.5">
      <c r="B2694" s="11"/>
      <c r="C2694" s="2"/>
      <c r="D2694" s="12"/>
      <c r="E2694" s="3"/>
      <c r="F2694" s="2"/>
      <c r="G2694" s="2"/>
      <c r="H2694" s="2"/>
      <c r="I2694" s="2"/>
      <c r="J2694" s="2"/>
      <c r="K2694" s="2"/>
      <c r="L2694" s="2"/>
      <c r="N2694" s="2"/>
    </row>
    <row r="2695" spans="2:14" ht="12.5">
      <c r="B2695" s="11"/>
      <c r="C2695" s="2"/>
      <c r="D2695" s="12"/>
      <c r="E2695" s="3"/>
      <c r="F2695" s="2"/>
      <c r="G2695" s="2"/>
      <c r="H2695" s="2"/>
      <c r="I2695" s="2"/>
      <c r="J2695" s="2"/>
      <c r="K2695" s="2"/>
      <c r="L2695" s="2"/>
      <c r="N2695" s="2"/>
    </row>
    <row r="2696" spans="2:14" ht="12.5">
      <c r="B2696" s="11"/>
      <c r="C2696" s="2"/>
      <c r="D2696" s="12"/>
      <c r="E2696" s="3"/>
      <c r="F2696" s="2"/>
      <c r="G2696" s="2"/>
      <c r="H2696" s="2"/>
      <c r="I2696" s="2"/>
      <c r="J2696" s="2"/>
      <c r="K2696" s="2"/>
      <c r="L2696" s="2"/>
      <c r="N2696" s="2"/>
    </row>
    <row r="2697" spans="2:14" ht="12.5">
      <c r="B2697" s="11"/>
      <c r="C2697" s="2"/>
      <c r="D2697" s="12"/>
      <c r="E2697" s="3"/>
      <c r="F2697" s="2"/>
      <c r="G2697" s="2"/>
      <c r="H2697" s="2"/>
      <c r="I2697" s="2"/>
      <c r="J2697" s="2"/>
      <c r="K2697" s="2"/>
      <c r="L2697" s="2"/>
      <c r="N2697" s="2"/>
    </row>
    <row r="2698" spans="2:14" ht="12.5">
      <c r="B2698" s="11"/>
      <c r="C2698" s="2"/>
      <c r="D2698" s="12"/>
      <c r="E2698" s="3"/>
      <c r="F2698" s="2"/>
      <c r="G2698" s="2"/>
      <c r="H2698" s="2"/>
      <c r="I2698" s="2"/>
      <c r="J2698" s="2"/>
      <c r="K2698" s="2"/>
      <c r="L2698" s="2"/>
      <c r="N2698" s="2"/>
    </row>
    <row r="2699" spans="2:14" ht="12.5">
      <c r="B2699" s="11"/>
      <c r="C2699" s="2"/>
      <c r="D2699" s="12"/>
      <c r="E2699" s="3"/>
      <c r="F2699" s="2"/>
      <c r="G2699" s="2"/>
      <c r="H2699" s="2"/>
      <c r="I2699" s="2"/>
      <c r="J2699" s="2"/>
      <c r="K2699" s="2"/>
      <c r="L2699" s="2"/>
      <c r="N2699" s="2"/>
    </row>
    <row r="2700" spans="2:14" ht="12.5">
      <c r="B2700" s="11"/>
      <c r="C2700" s="2"/>
      <c r="D2700" s="12"/>
      <c r="E2700" s="3"/>
      <c r="F2700" s="2"/>
      <c r="G2700" s="2"/>
      <c r="H2700" s="2"/>
      <c r="I2700" s="2"/>
      <c r="J2700" s="2"/>
      <c r="K2700" s="2"/>
      <c r="L2700" s="2"/>
      <c r="N2700" s="2"/>
    </row>
    <row r="2701" spans="2:14" ht="12.5">
      <c r="B2701" s="11"/>
      <c r="C2701" s="2"/>
      <c r="D2701" s="12"/>
      <c r="E2701" s="3"/>
      <c r="F2701" s="2"/>
      <c r="G2701" s="2"/>
      <c r="H2701" s="2"/>
      <c r="I2701" s="2"/>
      <c r="J2701" s="2"/>
      <c r="K2701" s="2"/>
      <c r="L2701" s="2"/>
      <c r="N2701" s="2"/>
    </row>
    <row r="2702" spans="2:14" ht="12.5">
      <c r="B2702" s="11"/>
      <c r="C2702" s="2"/>
      <c r="D2702" s="12"/>
      <c r="E2702" s="3"/>
      <c r="F2702" s="2"/>
      <c r="G2702" s="2"/>
      <c r="H2702" s="2"/>
      <c r="I2702" s="2"/>
      <c r="J2702" s="2"/>
      <c r="K2702" s="2"/>
      <c r="L2702" s="2"/>
      <c r="N2702" s="2"/>
    </row>
    <row r="2703" spans="2:14" ht="12.5">
      <c r="B2703" s="11"/>
      <c r="C2703" s="2"/>
      <c r="D2703" s="12"/>
      <c r="E2703" s="3"/>
      <c r="F2703" s="2"/>
      <c r="G2703" s="2"/>
      <c r="H2703" s="2"/>
      <c r="I2703" s="2"/>
      <c r="J2703" s="2"/>
      <c r="K2703" s="2"/>
      <c r="L2703" s="2"/>
      <c r="N2703" s="2"/>
    </row>
    <row r="2704" spans="2:14" ht="12.5">
      <c r="B2704" s="11"/>
      <c r="C2704" s="2"/>
      <c r="D2704" s="12"/>
      <c r="E2704" s="3"/>
      <c r="F2704" s="2"/>
      <c r="G2704" s="2"/>
      <c r="H2704" s="2"/>
      <c r="I2704" s="2"/>
      <c r="J2704" s="2"/>
      <c r="K2704" s="2"/>
      <c r="L2704" s="2"/>
      <c r="N2704" s="2"/>
    </row>
    <row r="2705" spans="2:14" ht="12.5">
      <c r="B2705" s="11"/>
      <c r="C2705" s="2"/>
      <c r="D2705" s="12"/>
      <c r="E2705" s="3"/>
      <c r="F2705" s="2"/>
      <c r="G2705" s="2"/>
      <c r="H2705" s="2"/>
      <c r="I2705" s="2"/>
      <c r="J2705" s="2"/>
      <c r="K2705" s="2"/>
      <c r="L2705" s="2"/>
      <c r="N2705" s="2"/>
    </row>
    <row r="2706" spans="2:14" ht="12.5">
      <c r="B2706" s="11"/>
      <c r="C2706" s="2"/>
      <c r="D2706" s="12"/>
      <c r="E2706" s="3"/>
      <c r="F2706" s="2"/>
      <c r="G2706" s="2"/>
      <c r="H2706" s="2"/>
      <c r="I2706" s="2"/>
      <c r="J2706" s="2"/>
      <c r="K2706" s="2"/>
      <c r="L2706" s="2"/>
      <c r="N2706" s="2"/>
    </row>
    <row r="2707" spans="2:14" ht="12.5">
      <c r="B2707" s="11"/>
      <c r="C2707" s="2"/>
      <c r="D2707" s="12"/>
      <c r="E2707" s="3"/>
      <c r="F2707" s="2"/>
      <c r="G2707" s="2"/>
      <c r="H2707" s="2"/>
      <c r="I2707" s="2"/>
      <c r="J2707" s="2"/>
      <c r="K2707" s="2"/>
      <c r="L2707" s="2"/>
      <c r="N2707" s="2"/>
    </row>
    <row r="2708" spans="2:14" ht="12.5">
      <c r="B2708" s="11"/>
      <c r="C2708" s="2"/>
      <c r="D2708" s="12"/>
      <c r="E2708" s="3"/>
      <c r="F2708" s="2"/>
      <c r="G2708" s="2"/>
      <c r="H2708" s="2"/>
      <c r="I2708" s="2"/>
      <c r="J2708" s="2"/>
      <c r="K2708" s="2"/>
      <c r="L2708" s="2"/>
      <c r="N2708" s="2"/>
    </row>
    <row r="2709" spans="2:14" ht="12.5">
      <c r="B2709" s="11"/>
      <c r="C2709" s="2"/>
      <c r="D2709" s="12"/>
      <c r="E2709" s="3"/>
      <c r="F2709" s="2"/>
      <c r="G2709" s="2"/>
      <c r="H2709" s="2"/>
      <c r="I2709" s="2"/>
      <c r="J2709" s="2"/>
      <c r="K2709" s="2"/>
      <c r="L2709" s="2"/>
      <c r="N2709" s="2"/>
    </row>
    <row r="2710" spans="2:14" ht="12.5">
      <c r="B2710" s="11"/>
      <c r="C2710" s="2"/>
      <c r="D2710" s="12"/>
      <c r="E2710" s="3"/>
      <c r="F2710" s="2"/>
      <c r="G2710" s="2"/>
      <c r="H2710" s="2"/>
      <c r="I2710" s="2"/>
      <c r="J2710" s="2"/>
      <c r="K2710" s="2"/>
      <c r="L2710" s="2"/>
      <c r="N2710" s="2"/>
    </row>
    <row r="2711" spans="2:14" ht="12.5">
      <c r="B2711" s="11"/>
      <c r="C2711" s="2"/>
      <c r="D2711" s="12"/>
      <c r="E2711" s="3"/>
      <c r="F2711" s="2"/>
      <c r="G2711" s="2"/>
      <c r="H2711" s="2"/>
      <c r="I2711" s="2"/>
      <c r="J2711" s="2"/>
      <c r="K2711" s="2"/>
      <c r="L2711" s="2"/>
      <c r="N2711" s="2"/>
    </row>
    <row r="2712" spans="2:14" ht="12.5">
      <c r="B2712" s="11"/>
      <c r="C2712" s="2"/>
      <c r="D2712" s="12"/>
      <c r="E2712" s="3"/>
      <c r="F2712" s="2"/>
      <c r="G2712" s="2"/>
      <c r="H2712" s="2"/>
      <c r="I2712" s="2"/>
      <c r="J2712" s="2"/>
      <c r="K2712" s="2"/>
      <c r="L2712" s="2"/>
      <c r="N2712" s="2"/>
    </row>
    <row r="2713" spans="2:14" ht="12.5">
      <c r="B2713" s="11"/>
      <c r="C2713" s="2"/>
      <c r="D2713" s="12"/>
      <c r="E2713" s="3"/>
      <c r="F2713" s="2"/>
      <c r="G2713" s="2"/>
      <c r="H2713" s="2"/>
      <c r="I2713" s="2"/>
      <c r="J2713" s="2"/>
      <c r="K2713" s="2"/>
      <c r="L2713" s="2"/>
      <c r="N2713" s="2"/>
    </row>
    <row r="2714" spans="2:14" ht="12.5">
      <c r="B2714" s="11"/>
      <c r="C2714" s="2"/>
      <c r="D2714" s="12"/>
      <c r="E2714" s="3"/>
      <c r="F2714" s="2"/>
      <c r="G2714" s="2"/>
      <c r="H2714" s="2"/>
      <c r="I2714" s="2"/>
      <c r="J2714" s="2"/>
      <c r="K2714" s="2"/>
      <c r="L2714" s="2"/>
      <c r="N2714" s="2"/>
    </row>
    <row r="2715" spans="2:14" ht="12.5">
      <c r="B2715" s="11"/>
      <c r="C2715" s="2"/>
      <c r="D2715" s="12"/>
      <c r="E2715" s="3"/>
      <c r="F2715" s="2"/>
      <c r="G2715" s="2"/>
      <c r="H2715" s="2"/>
      <c r="I2715" s="2"/>
      <c r="J2715" s="2"/>
      <c r="K2715" s="2"/>
      <c r="L2715" s="2"/>
      <c r="N2715" s="2"/>
    </row>
    <row r="2716" spans="2:14" ht="12.5">
      <c r="B2716" s="11"/>
      <c r="C2716" s="2"/>
      <c r="D2716" s="12"/>
      <c r="E2716" s="3"/>
      <c r="F2716" s="2"/>
      <c r="G2716" s="2"/>
      <c r="H2716" s="2"/>
      <c r="I2716" s="2"/>
      <c r="J2716" s="2"/>
      <c r="K2716" s="2"/>
      <c r="L2716" s="2"/>
      <c r="N2716" s="2"/>
    </row>
    <row r="2717" spans="2:14" ht="12.5">
      <c r="B2717" s="11"/>
      <c r="C2717" s="2"/>
      <c r="D2717" s="12"/>
      <c r="E2717" s="3"/>
      <c r="F2717" s="2"/>
      <c r="G2717" s="2"/>
      <c r="H2717" s="2"/>
      <c r="I2717" s="2"/>
      <c r="J2717" s="2"/>
      <c r="K2717" s="2"/>
      <c r="L2717" s="2"/>
      <c r="N2717" s="2"/>
    </row>
    <row r="2718" spans="2:14" ht="12.5">
      <c r="B2718" s="11"/>
      <c r="C2718" s="2"/>
      <c r="D2718" s="12"/>
      <c r="E2718" s="3"/>
      <c r="F2718" s="2"/>
      <c r="G2718" s="2"/>
      <c r="H2718" s="2"/>
      <c r="I2718" s="2"/>
      <c r="J2718" s="2"/>
      <c r="K2718" s="2"/>
      <c r="L2718" s="2"/>
      <c r="N2718" s="2"/>
    </row>
    <row r="2719" spans="2:14" ht="12.5">
      <c r="B2719" s="11"/>
      <c r="C2719" s="2"/>
      <c r="D2719" s="12"/>
      <c r="E2719" s="3"/>
      <c r="F2719" s="2"/>
      <c r="G2719" s="2"/>
      <c r="H2719" s="2"/>
      <c r="I2719" s="2"/>
      <c r="J2719" s="2"/>
      <c r="K2719" s="2"/>
      <c r="L2719" s="2"/>
      <c r="N2719" s="2"/>
    </row>
    <row r="2720" spans="2:14" ht="12.5">
      <c r="B2720" s="11"/>
      <c r="C2720" s="2"/>
      <c r="D2720" s="12"/>
      <c r="E2720" s="3"/>
      <c r="F2720" s="2"/>
      <c r="G2720" s="2"/>
      <c r="H2720" s="2"/>
      <c r="I2720" s="2"/>
      <c r="J2720" s="2"/>
      <c r="K2720" s="2"/>
      <c r="L2720" s="2"/>
      <c r="N2720" s="2"/>
    </row>
    <row r="2721" spans="2:14" ht="12.5">
      <c r="B2721" s="11"/>
      <c r="C2721" s="2"/>
      <c r="D2721" s="12"/>
      <c r="E2721" s="3"/>
      <c r="F2721" s="2"/>
      <c r="G2721" s="2"/>
      <c r="H2721" s="2"/>
      <c r="I2721" s="2"/>
      <c r="J2721" s="2"/>
      <c r="K2721" s="2"/>
      <c r="L2721" s="2"/>
      <c r="N2721" s="2"/>
    </row>
    <row r="2722" spans="2:14" ht="12.5">
      <c r="B2722" s="11"/>
      <c r="C2722" s="2"/>
      <c r="D2722" s="12"/>
      <c r="E2722" s="3"/>
      <c r="F2722" s="2"/>
      <c r="G2722" s="2"/>
      <c r="H2722" s="2"/>
      <c r="I2722" s="2"/>
      <c r="J2722" s="2"/>
      <c r="K2722" s="2"/>
      <c r="L2722" s="2"/>
      <c r="N2722" s="2"/>
    </row>
    <row r="2723" spans="2:14" ht="12.5">
      <c r="B2723" s="11"/>
      <c r="C2723" s="2"/>
      <c r="D2723" s="12"/>
      <c r="E2723" s="3"/>
      <c r="F2723" s="2"/>
      <c r="G2723" s="2"/>
      <c r="H2723" s="2"/>
      <c r="I2723" s="2"/>
      <c r="J2723" s="2"/>
      <c r="K2723" s="2"/>
      <c r="L2723" s="2"/>
      <c r="N2723" s="2"/>
    </row>
    <row r="2724" spans="2:14" ht="12.5">
      <c r="B2724" s="11"/>
      <c r="C2724" s="2"/>
      <c r="D2724" s="12"/>
      <c r="E2724" s="3"/>
      <c r="F2724" s="2"/>
      <c r="G2724" s="2"/>
      <c r="H2724" s="2"/>
      <c r="I2724" s="2"/>
      <c r="J2724" s="2"/>
      <c r="K2724" s="2"/>
      <c r="L2724" s="2"/>
      <c r="N2724" s="2"/>
    </row>
    <row r="2725" spans="2:14" ht="12.5">
      <c r="B2725" s="11"/>
      <c r="C2725" s="2"/>
      <c r="D2725" s="12"/>
      <c r="E2725" s="3"/>
      <c r="F2725" s="2"/>
      <c r="G2725" s="2"/>
      <c r="H2725" s="2"/>
      <c r="I2725" s="2"/>
      <c r="J2725" s="2"/>
      <c r="K2725" s="2"/>
      <c r="L2725" s="2"/>
      <c r="N2725" s="2"/>
    </row>
    <row r="2726" spans="2:14" ht="12.5">
      <c r="B2726" s="11"/>
      <c r="C2726" s="2"/>
      <c r="D2726" s="12"/>
      <c r="E2726" s="3"/>
      <c r="F2726" s="2"/>
      <c r="G2726" s="2"/>
      <c r="H2726" s="2"/>
      <c r="I2726" s="2"/>
      <c r="J2726" s="2"/>
      <c r="K2726" s="2"/>
      <c r="L2726" s="2"/>
      <c r="N2726" s="2"/>
    </row>
    <row r="2727" spans="2:14" ht="12.5">
      <c r="B2727" s="11"/>
      <c r="C2727" s="2"/>
      <c r="D2727" s="12"/>
      <c r="E2727" s="3"/>
      <c r="F2727" s="2"/>
      <c r="G2727" s="2"/>
      <c r="H2727" s="2"/>
      <c r="I2727" s="2"/>
      <c r="J2727" s="2"/>
      <c r="K2727" s="2"/>
      <c r="L2727" s="2"/>
      <c r="N2727" s="2"/>
    </row>
    <row r="2728" spans="2:14" ht="12.5">
      <c r="B2728" s="11"/>
      <c r="C2728" s="2"/>
      <c r="D2728" s="12"/>
      <c r="E2728" s="3"/>
      <c r="F2728" s="2"/>
      <c r="G2728" s="2"/>
      <c r="H2728" s="2"/>
      <c r="I2728" s="2"/>
      <c r="J2728" s="2"/>
      <c r="K2728" s="2"/>
      <c r="L2728" s="2"/>
      <c r="N2728" s="2"/>
    </row>
    <row r="2729" spans="2:14" ht="12.5">
      <c r="B2729" s="11"/>
      <c r="C2729" s="2"/>
      <c r="D2729" s="12"/>
      <c r="E2729" s="3"/>
      <c r="F2729" s="2"/>
      <c r="G2729" s="2"/>
      <c r="H2729" s="2"/>
      <c r="I2729" s="2"/>
      <c r="J2729" s="2"/>
      <c r="K2729" s="2"/>
      <c r="L2729" s="2"/>
      <c r="N2729" s="2"/>
    </row>
    <row r="2730" spans="2:14" ht="12.5">
      <c r="B2730" s="11"/>
      <c r="C2730" s="2"/>
      <c r="D2730" s="12"/>
      <c r="E2730" s="3"/>
      <c r="F2730" s="2"/>
      <c r="G2730" s="2"/>
      <c r="H2730" s="2"/>
      <c r="I2730" s="2"/>
      <c r="J2730" s="2"/>
      <c r="K2730" s="2"/>
      <c r="L2730" s="2"/>
      <c r="N2730" s="2"/>
    </row>
    <row r="2731" spans="2:14" ht="12.5">
      <c r="B2731" s="11"/>
      <c r="C2731" s="2"/>
      <c r="D2731" s="12"/>
      <c r="E2731" s="3"/>
      <c r="F2731" s="2"/>
      <c r="G2731" s="2"/>
      <c r="H2731" s="2"/>
      <c r="I2731" s="2"/>
      <c r="J2731" s="2"/>
      <c r="K2731" s="2"/>
      <c r="L2731" s="2"/>
      <c r="N2731" s="2"/>
    </row>
    <row r="2732" spans="2:14" ht="12.5">
      <c r="B2732" s="11"/>
      <c r="C2732" s="2"/>
      <c r="D2732" s="12"/>
      <c r="E2732" s="3"/>
      <c r="F2732" s="2"/>
      <c r="G2732" s="2"/>
      <c r="H2732" s="2"/>
      <c r="I2732" s="2"/>
      <c r="J2732" s="2"/>
      <c r="K2732" s="2"/>
      <c r="L2732" s="2"/>
      <c r="N2732" s="2"/>
    </row>
    <row r="2733" spans="2:14" ht="12.5">
      <c r="B2733" s="11"/>
      <c r="C2733" s="2"/>
      <c r="D2733" s="12"/>
      <c r="E2733" s="3"/>
      <c r="F2733" s="2"/>
      <c r="G2733" s="2"/>
      <c r="H2733" s="2"/>
      <c r="I2733" s="2"/>
      <c r="J2733" s="2"/>
      <c r="K2733" s="2"/>
      <c r="L2733" s="2"/>
      <c r="N2733" s="2"/>
    </row>
    <row r="2734" spans="2:14" ht="12.5">
      <c r="B2734" s="11"/>
      <c r="C2734" s="2"/>
      <c r="D2734" s="12"/>
      <c r="E2734" s="3"/>
      <c r="F2734" s="2"/>
      <c r="G2734" s="2"/>
      <c r="H2734" s="2"/>
      <c r="I2734" s="2"/>
      <c r="J2734" s="2"/>
      <c r="K2734" s="2"/>
      <c r="L2734" s="2"/>
      <c r="N2734" s="2"/>
    </row>
    <row r="2735" spans="2:14" ht="12.5">
      <c r="B2735" s="11"/>
      <c r="C2735" s="2"/>
      <c r="D2735" s="12"/>
      <c r="E2735" s="3"/>
      <c r="F2735" s="2"/>
      <c r="G2735" s="2"/>
      <c r="H2735" s="2"/>
      <c r="I2735" s="2"/>
      <c r="J2735" s="2"/>
      <c r="K2735" s="2"/>
      <c r="L2735" s="2"/>
      <c r="N2735" s="2"/>
    </row>
    <row r="2736" spans="2:14" ht="12.5">
      <c r="B2736" s="11"/>
      <c r="C2736" s="2"/>
      <c r="D2736" s="12"/>
      <c r="E2736" s="3"/>
      <c r="F2736" s="2"/>
      <c r="G2736" s="2"/>
      <c r="H2736" s="2"/>
      <c r="I2736" s="2"/>
      <c r="J2736" s="2"/>
      <c r="K2736" s="2"/>
      <c r="L2736" s="2"/>
      <c r="N2736" s="2"/>
    </row>
    <row r="2737" spans="2:14" ht="12.5">
      <c r="B2737" s="11"/>
      <c r="C2737" s="2"/>
      <c r="D2737" s="12"/>
      <c r="E2737" s="3"/>
      <c r="F2737" s="2"/>
      <c r="G2737" s="2"/>
      <c r="H2737" s="2"/>
      <c r="I2737" s="2"/>
      <c r="J2737" s="2"/>
      <c r="K2737" s="2"/>
      <c r="L2737" s="2"/>
      <c r="N2737" s="2"/>
    </row>
    <row r="2738" spans="2:14" ht="12.5">
      <c r="B2738" s="11"/>
      <c r="C2738" s="2"/>
      <c r="D2738" s="12"/>
      <c r="E2738" s="3"/>
      <c r="F2738" s="2"/>
      <c r="G2738" s="2"/>
      <c r="H2738" s="2"/>
      <c r="I2738" s="2"/>
      <c r="J2738" s="2"/>
      <c r="K2738" s="2"/>
      <c r="L2738" s="2"/>
      <c r="N2738" s="2"/>
    </row>
    <row r="2739" spans="2:14" ht="12.5">
      <c r="B2739" s="11"/>
      <c r="C2739" s="2"/>
      <c r="D2739" s="12"/>
      <c r="E2739" s="3"/>
      <c r="F2739" s="2"/>
      <c r="G2739" s="2"/>
      <c r="H2739" s="2"/>
      <c r="I2739" s="2"/>
      <c r="J2739" s="2"/>
      <c r="K2739" s="2"/>
      <c r="L2739" s="2"/>
      <c r="N2739" s="2"/>
    </row>
    <row r="2740" spans="2:14" ht="12.5">
      <c r="B2740" s="11"/>
      <c r="C2740" s="2"/>
      <c r="D2740" s="12"/>
      <c r="E2740" s="3"/>
      <c r="F2740" s="2"/>
      <c r="G2740" s="2"/>
      <c r="H2740" s="2"/>
      <c r="I2740" s="2"/>
      <c r="J2740" s="2"/>
      <c r="K2740" s="2"/>
      <c r="L2740" s="2"/>
      <c r="N2740" s="2"/>
    </row>
    <row r="2741" spans="2:14" ht="12.5">
      <c r="B2741" s="11"/>
      <c r="C2741" s="2"/>
      <c r="D2741" s="12"/>
      <c r="E2741" s="3"/>
      <c r="F2741" s="2"/>
      <c r="G2741" s="2"/>
      <c r="H2741" s="2"/>
      <c r="I2741" s="2"/>
      <c r="J2741" s="2"/>
      <c r="K2741" s="2"/>
      <c r="L2741" s="2"/>
      <c r="N2741" s="2"/>
    </row>
    <row r="2742" spans="2:14" ht="12.5">
      <c r="B2742" s="11"/>
      <c r="C2742" s="2"/>
      <c r="D2742" s="12"/>
      <c r="E2742" s="3"/>
      <c r="F2742" s="2"/>
      <c r="G2742" s="2"/>
      <c r="H2742" s="2"/>
      <c r="I2742" s="2"/>
      <c r="J2742" s="2"/>
      <c r="K2742" s="2"/>
      <c r="L2742" s="2"/>
      <c r="N2742" s="2"/>
    </row>
    <row r="2743" spans="2:14" ht="12.5">
      <c r="B2743" s="11"/>
      <c r="C2743" s="2"/>
      <c r="D2743" s="12"/>
      <c r="E2743" s="3"/>
      <c r="F2743" s="2"/>
      <c r="G2743" s="2"/>
      <c r="H2743" s="2"/>
      <c r="I2743" s="2"/>
      <c r="J2743" s="2"/>
      <c r="K2743" s="2"/>
      <c r="L2743" s="2"/>
      <c r="N2743" s="2"/>
    </row>
    <row r="2744" spans="2:14" ht="12.5">
      <c r="B2744" s="11"/>
      <c r="C2744" s="2"/>
      <c r="D2744" s="12"/>
      <c r="E2744" s="3"/>
      <c r="F2744" s="2"/>
      <c r="G2744" s="2"/>
      <c r="H2744" s="2"/>
      <c r="I2744" s="2"/>
      <c r="J2744" s="2"/>
      <c r="K2744" s="2"/>
      <c r="L2744" s="2"/>
      <c r="N2744" s="2"/>
    </row>
    <row r="2745" spans="2:14" ht="12.5">
      <c r="B2745" s="11"/>
      <c r="C2745" s="2"/>
      <c r="D2745" s="12"/>
      <c r="E2745" s="3"/>
      <c r="F2745" s="2"/>
      <c r="G2745" s="2"/>
      <c r="H2745" s="2"/>
      <c r="I2745" s="2"/>
      <c r="J2745" s="2"/>
      <c r="K2745" s="2"/>
      <c r="L2745" s="2"/>
      <c r="N2745" s="2"/>
    </row>
    <row r="2746" spans="2:14" ht="12.5">
      <c r="B2746" s="11"/>
      <c r="C2746" s="2"/>
      <c r="D2746" s="12"/>
      <c r="E2746" s="3"/>
      <c r="F2746" s="2"/>
      <c r="G2746" s="2"/>
      <c r="H2746" s="2"/>
      <c r="I2746" s="2"/>
      <c r="J2746" s="2"/>
      <c r="K2746" s="2"/>
      <c r="L2746" s="2"/>
      <c r="N2746" s="2"/>
    </row>
    <row r="2747" spans="2:14" ht="12.5">
      <c r="B2747" s="11"/>
      <c r="C2747" s="2"/>
      <c r="D2747" s="12"/>
      <c r="E2747" s="3"/>
      <c r="F2747" s="2"/>
      <c r="G2747" s="2"/>
      <c r="H2747" s="2"/>
      <c r="I2747" s="2"/>
      <c r="J2747" s="2"/>
      <c r="K2747" s="2"/>
      <c r="L2747" s="2"/>
      <c r="N2747" s="2"/>
    </row>
    <row r="2748" spans="2:14" ht="12.5">
      <c r="B2748" s="11"/>
      <c r="C2748" s="2"/>
      <c r="D2748" s="12"/>
      <c r="E2748" s="3"/>
      <c r="F2748" s="2"/>
      <c r="G2748" s="2"/>
      <c r="H2748" s="2"/>
      <c r="I2748" s="2"/>
      <c r="J2748" s="2"/>
      <c r="K2748" s="2"/>
      <c r="L2748" s="2"/>
      <c r="N2748" s="2"/>
    </row>
    <row r="2749" spans="2:14" ht="12.5">
      <c r="B2749" s="11"/>
      <c r="C2749" s="2"/>
      <c r="D2749" s="12"/>
      <c r="E2749" s="3"/>
      <c r="F2749" s="2"/>
      <c r="G2749" s="2"/>
      <c r="H2749" s="2"/>
      <c r="I2749" s="2"/>
      <c r="J2749" s="2"/>
      <c r="K2749" s="2"/>
      <c r="L2749" s="2"/>
      <c r="N2749" s="2"/>
    </row>
    <row r="2750" spans="2:14" ht="12.5">
      <c r="B2750" s="11"/>
      <c r="C2750" s="2"/>
      <c r="D2750" s="12"/>
      <c r="E2750" s="3"/>
      <c r="F2750" s="2"/>
      <c r="G2750" s="2"/>
      <c r="H2750" s="2"/>
      <c r="I2750" s="2"/>
      <c r="J2750" s="2"/>
      <c r="K2750" s="2"/>
      <c r="L2750" s="2"/>
      <c r="N2750" s="2"/>
    </row>
    <row r="2751" spans="2:14" ht="12.5">
      <c r="B2751" s="11"/>
      <c r="C2751" s="2"/>
      <c r="D2751" s="12"/>
      <c r="E2751" s="3"/>
      <c r="F2751" s="2"/>
      <c r="G2751" s="2"/>
      <c r="H2751" s="2"/>
      <c r="I2751" s="2"/>
      <c r="J2751" s="2"/>
      <c r="K2751" s="2"/>
      <c r="L2751" s="2"/>
      <c r="N2751" s="2"/>
    </row>
    <row r="2752" spans="2:14" ht="12.5">
      <c r="B2752" s="11"/>
      <c r="C2752" s="2"/>
      <c r="D2752" s="12"/>
      <c r="E2752" s="3"/>
      <c r="F2752" s="2"/>
      <c r="G2752" s="2"/>
      <c r="H2752" s="2"/>
      <c r="I2752" s="2"/>
      <c r="J2752" s="2"/>
      <c r="K2752" s="2"/>
      <c r="L2752" s="2"/>
      <c r="N2752" s="2"/>
    </row>
    <row r="2753" spans="2:14" ht="12.5">
      <c r="B2753" s="11"/>
      <c r="C2753" s="2"/>
      <c r="D2753" s="12"/>
      <c r="E2753" s="3"/>
      <c r="F2753" s="2"/>
      <c r="G2753" s="2"/>
      <c r="H2753" s="2"/>
      <c r="I2753" s="2"/>
      <c r="J2753" s="2"/>
      <c r="K2753" s="2"/>
      <c r="L2753" s="2"/>
      <c r="N2753" s="2"/>
    </row>
    <row r="2754" spans="2:14" ht="12.5">
      <c r="B2754" s="11"/>
      <c r="C2754" s="2"/>
      <c r="D2754" s="12"/>
      <c r="E2754" s="3"/>
      <c r="F2754" s="2"/>
      <c r="G2754" s="2"/>
      <c r="H2754" s="2"/>
      <c r="I2754" s="2"/>
      <c r="J2754" s="2"/>
      <c r="K2754" s="2"/>
      <c r="L2754" s="2"/>
      <c r="N2754" s="2"/>
    </row>
    <row r="2755" spans="2:14" ht="12.5">
      <c r="B2755" s="11"/>
      <c r="C2755" s="2"/>
      <c r="D2755" s="12"/>
      <c r="E2755" s="3"/>
      <c r="F2755" s="2"/>
      <c r="G2755" s="2"/>
      <c r="H2755" s="2"/>
      <c r="I2755" s="2"/>
      <c r="J2755" s="2"/>
      <c r="K2755" s="2"/>
      <c r="L2755" s="2"/>
      <c r="N2755" s="2"/>
    </row>
    <row r="2756" spans="2:14" ht="12.5">
      <c r="B2756" s="11"/>
      <c r="C2756" s="2"/>
      <c r="D2756" s="12"/>
      <c r="E2756" s="3"/>
      <c r="F2756" s="2"/>
      <c r="G2756" s="2"/>
      <c r="H2756" s="2"/>
      <c r="I2756" s="2"/>
      <c r="J2756" s="2"/>
      <c r="K2756" s="2"/>
      <c r="L2756" s="2"/>
      <c r="N2756" s="2"/>
    </row>
    <row r="2757" spans="2:14" ht="12.5">
      <c r="B2757" s="11"/>
      <c r="C2757" s="2"/>
      <c r="D2757" s="12"/>
      <c r="E2757" s="3"/>
      <c r="F2757" s="2"/>
      <c r="G2757" s="2"/>
      <c r="H2757" s="2"/>
      <c r="I2757" s="2"/>
      <c r="J2757" s="2"/>
      <c r="K2757" s="2"/>
      <c r="L2757" s="2"/>
      <c r="N2757" s="2"/>
    </row>
    <row r="2758" spans="2:14" ht="12.5">
      <c r="B2758" s="11"/>
      <c r="C2758" s="2"/>
      <c r="D2758" s="12"/>
      <c r="E2758" s="3"/>
      <c r="F2758" s="2"/>
      <c r="G2758" s="2"/>
      <c r="H2758" s="2"/>
      <c r="I2758" s="2"/>
      <c r="J2758" s="2"/>
      <c r="K2758" s="2"/>
      <c r="L2758" s="2"/>
      <c r="N2758" s="2"/>
    </row>
    <row r="2759" spans="2:14" ht="12.5">
      <c r="B2759" s="11"/>
      <c r="C2759" s="2"/>
      <c r="D2759" s="12"/>
      <c r="E2759" s="3"/>
      <c r="F2759" s="2"/>
      <c r="G2759" s="2"/>
      <c r="H2759" s="2"/>
      <c r="I2759" s="2"/>
      <c r="J2759" s="2"/>
      <c r="K2759" s="2"/>
      <c r="L2759" s="2"/>
      <c r="N2759" s="2"/>
    </row>
    <row r="2760" spans="2:14" ht="12.5">
      <c r="B2760" s="11"/>
      <c r="C2760" s="2"/>
      <c r="D2760" s="12"/>
      <c r="E2760" s="3"/>
      <c r="F2760" s="2"/>
      <c r="G2760" s="2"/>
      <c r="H2760" s="2"/>
      <c r="I2760" s="2"/>
      <c r="J2760" s="2"/>
      <c r="K2760" s="2"/>
      <c r="L2760" s="2"/>
      <c r="N2760" s="2"/>
    </row>
    <row r="2761" spans="2:14" ht="12.5">
      <c r="B2761" s="11"/>
      <c r="C2761" s="2"/>
      <c r="D2761" s="12"/>
      <c r="E2761" s="3"/>
      <c r="F2761" s="2"/>
      <c r="G2761" s="2"/>
      <c r="H2761" s="2"/>
      <c r="I2761" s="2"/>
      <c r="J2761" s="2"/>
      <c r="K2761" s="2"/>
      <c r="L2761" s="2"/>
      <c r="N2761" s="2"/>
    </row>
    <row r="2762" spans="2:14" ht="12.5">
      <c r="B2762" s="11"/>
      <c r="C2762" s="2"/>
      <c r="D2762" s="12"/>
      <c r="E2762" s="3"/>
      <c r="F2762" s="2"/>
      <c r="G2762" s="2"/>
      <c r="H2762" s="2"/>
      <c r="I2762" s="2"/>
      <c r="J2762" s="2"/>
      <c r="K2762" s="2"/>
      <c r="L2762" s="2"/>
      <c r="N2762" s="2"/>
    </row>
    <row r="2763" spans="2:14" ht="12.5">
      <c r="B2763" s="11"/>
      <c r="C2763" s="2"/>
      <c r="D2763" s="12"/>
      <c r="E2763" s="3"/>
      <c r="F2763" s="2"/>
      <c r="G2763" s="2"/>
      <c r="H2763" s="2"/>
      <c r="I2763" s="2"/>
      <c r="J2763" s="2"/>
      <c r="K2763" s="2"/>
      <c r="L2763" s="2"/>
      <c r="N2763" s="2"/>
    </row>
    <row r="2764" spans="2:14" ht="12.5">
      <c r="B2764" s="11"/>
      <c r="C2764" s="2"/>
      <c r="D2764" s="12"/>
      <c r="E2764" s="3"/>
      <c r="F2764" s="2"/>
      <c r="G2764" s="2"/>
      <c r="H2764" s="2"/>
      <c r="I2764" s="2"/>
      <c r="J2764" s="2"/>
      <c r="K2764" s="2"/>
      <c r="L2764" s="2"/>
      <c r="N2764" s="2"/>
    </row>
    <row r="2765" spans="2:14" ht="12.5">
      <c r="B2765" s="11"/>
      <c r="C2765" s="2"/>
      <c r="D2765" s="12"/>
      <c r="E2765" s="3"/>
      <c r="F2765" s="2"/>
      <c r="G2765" s="2"/>
      <c r="H2765" s="2"/>
      <c r="I2765" s="2"/>
      <c r="J2765" s="2"/>
      <c r="K2765" s="2"/>
      <c r="L2765" s="2"/>
      <c r="N2765" s="2"/>
    </row>
    <row r="2766" spans="2:14" ht="12.5">
      <c r="B2766" s="11"/>
      <c r="C2766" s="2"/>
      <c r="D2766" s="12"/>
      <c r="E2766" s="3"/>
      <c r="F2766" s="2"/>
      <c r="G2766" s="2"/>
      <c r="H2766" s="2"/>
      <c r="I2766" s="2"/>
      <c r="J2766" s="2"/>
      <c r="K2766" s="2"/>
      <c r="L2766" s="2"/>
      <c r="N2766" s="2"/>
    </row>
    <row r="2767" spans="2:14" ht="12.5">
      <c r="B2767" s="11"/>
      <c r="C2767" s="2"/>
      <c r="D2767" s="12"/>
      <c r="E2767" s="3"/>
      <c r="F2767" s="2"/>
      <c r="G2767" s="2"/>
      <c r="H2767" s="2"/>
      <c r="I2767" s="2"/>
      <c r="J2767" s="2"/>
      <c r="K2767" s="2"/>
      <c r="L2767" s="2"/>
      <c r="N2767" s="2"/>
    </row>
    <row r="2768" spans="2:14" ht="12.5">
      <c r="B2768" s="11"/>
      <c r="C2768" s="2"/>
      <c r="D2768" s="12"/>
      <c r="E2768" s="3"/>
      <c r="F2768" s="2"/>
      <c r="G2768" s="2"/>
      <c r="H2768" s="2"/>
      <c r="I2768" s="2"/>
      <c r="J2768" s="2"/>
      <c r="K2768" s="2"/>
      <c r="L2768" s="2"/>
      <c r="N2768" s="2"/>
    </row>
    <row r="2769" spans="2:14" ht="12.5">
      <c r="B2769" s="11"/>
      <c r="C2769" s="2"/>
      <c r="D2769" s="12"/>
      <c r="E2769" s="3"/>
      <c r="F2769" s="2"/>
      <c r="G2769" s="2"/>
      <c r="H2769" s="2"/>
      <c r="I2769" s="2"/>
      <c r="J2769" s="2"/>
      <c r="K2769" s="2"/>
      <c r="L2769" s="2"/>
      <c r="N2769" s="2"/>
    </row>
    <row r="2770" spans="2:14" ht="12.5">
      <c r="B2770" s="11"/>
      <c r="C2770" s="2"/>
      <c r="D2770" s="12"/>
      <c r="E2770" s="3"/>
      <c r="F2770" s="2"/>
      <c r="G2770" s="2"/>
      <c r="H2770" s="2"/>
      <c r="I2770" s="2"/>
      <c r="J2770" s="2"/>
      <c r="K2770" s="2"/>
      <c r="L2770" s="2"/>
      <c r="N2770" s="2"/>
    </row>
    <row r="2771" spans="2:14" ht="12.5">
      <c r="B2771" s="11"/>
      <c r="C2771" s="2"/>
      <c r="D2771" s="12"/>
      <c r="E2771" s="3"/>
      <c r="F2771" s="2"/>
      <c r="G2771" s="2"/>
      <c r="H2771" s="2"/>
      <c r="I2771" s="2"/>
      <c r="J2771" s="2"/>
      <c r="K2771" s="2"/>
      <c r="L2771" s="2"/>
      <c r="N2771" s="2"/>
    </row>
    <row r="2772" spans="2:14" ht="12.5">
      <c r="B2772" s="11"/>
      <c r="C2772" s="2"/>
      <c r="D2772" s="12"/>
      <c r="E2772" s="3"/>
      <c r="F2772" s="2"/>
      <c r="G2772" s="2"/>
      <c r="H2772" s="2"/>
      <c r="I2772" s="2"/>
      <c r="J2772" s="2"/>
      <c r="K2772" s="2"/>
      <c r="L2772" s="2"/>
      <c r="N2772" s="2"/>
    </row>
    <row r="2773" spans="2:14" ht="12.5">
      <c r="B2773" s="11"/>
      <c r="C2773" s="2"/>
      <c r="D2773" s="12"/>
      <c r="E2773" s="3"/>
      <c r="F2773" s="2"/>
      <c r="G2773" s="2"/>
      <c r="H2773" s="2"/>
      <c r="I2773" s="2"/>
      <c r="J2773" s="2"/>
      <c r="K2773" s="2"/>
      <c r="L2773" s="2"/>
      <c r="N2773" s="2"/>
    </row>
    <row r="2774" spans="2:14" ht="12.5">
      <c r="B2774" s="11"/>
      <c r="C2774" s="2"/>
      <c r="D2774" s="12"/>
      <c r="E2774" s="3"/>
      <c r="F2774" s="2"/>
      <c r="G2774" s="2"/>
      <c r="H2774" s="2"/>
      <c r="I2774" s="2"/>
      <c r="J2774" s="2"/>
      <c r="K2774" s="2"/>
      <c r="L2774" s="2"/>
      <c r="N2774" s="2"/>
    </row>
    <row r="2775" spans="2:14" ht="12.5">
      <c r="B2775" s="11"/>
      <c r="C2775" s="2"/>
      <c r="D2775" s="12"/>
      <c r="E2775" s="3"/>
      <c r="F2775" s="2"/>
      <c r="G2775" s="2"/>
      <c r="H2775" s="2"/>
      <c r="I2775" s="2"/>
      <c r="J2775" s="2"/>
      <c r="K2775" s="2"/>
      <c r="L2775" s="2"/>
      <c r="N2775" s="2"/>
    </row>
    <row r="2776" spans="2:14" ht="12.5">
      <c r="B2776" s="11"/>
      <c r="C2776" s="2"/>
      <c r="D2776" s="12"/>
      <c r="E2776" s="3"/>
      <c r="F2776" s="2"/>
      <c r="G2776" s="2"/>
      <c r="H2776" s="2"/>
      <c r="I2776" s="2"/>
      <c r="J2776" s="2"/>
      <c r="K2776" s="2"/>
      <c r="L2776" s="2"/>
      <c r="N2776" s="2"/>
    </row>
    <row r="2777" spans="2:14" ht="12.5">
      <c r="B2777" s="11"/>
      <c r="C2777" s="2"/>
      <c r="D2777" s="12"/>
      <c r="E2777" s="3"/>
      <c r="F2777" s="2"/>
      <c r="G2777" s="2"/>
      <c r="H2777" s="2"/>
      <c r="I2777" s="2"/>
      <c r="J2777" s="2"/>
      <c r="K2777" s="2"/>
      <c r="L2777" s="2"/>
      <c r="N2777" s="2"/>
    </row>
    <row r="2778" spans="2:14" ht="12.5">
      <c r="B2778" s="11"/>
      <c r="C2778" s="2"/>
      <c r="D2778" s="12"/>
      <c r="E2778" s="3"/>
      <c r="F2778" s="2"/>
      <c r="G2778" s="2"/>
      <c r="H2778" s="2"/>
      <c r="I2778" s="2"/>
      <c r="J2778" s="2"/>
      <c r="K2778" s="2"/>
      <c r="L2778" s="2"/>
      <c r="N2778" s="2"/>
    </row>
    <row r="2779" spans="2:14" ht="12.5">
      <c r="B2779" s="11"/>
      <c r="C2779" s="2"/>
      <c r="D2779" s="12"/>
      <c r="E2779" s="3"/>
      <c r="F2779" s="2"/>
      <c r="G2779" s="2"/>
      <c r="H2779" s="2"/>
      <c r="I2779" s="2"/>
      <c r="J2779" s="2"/>
      <c r="K2779" s="2"/>
      <c r="L2779" s="2"/>
      <c r="N2779" s="2"/>
    </row>
    <row r="2780" spans="2:14" ht="12.5">
      <c r="B2780" s="11"/>
      <c r="C2780" s="2"/>
      <c r="D2780" s="12"/>
      <c r="E2780" s="3"/>
      <c r="F2780" s="2"/>
      <c r="G2780" s="2"/>
      <c r="H2780" s="2"/>
      <c r="I2780" s="2"/>
      <c r="J2780" s="2"/>
      <c r="K2780" s="2"/>
      <c r="L2780" s="2"/>
      <c r="N2780" s="2"/>
    </row>
    <row r="2781" spans="2:14" ht="12.5">
      <c r="B2781" s="11"/>
      <c r="C2781" s="2"/>
      <c r="D2781" s="12"/>
      <c r="E2781" s="3"/>
      <c r="F2781" s="2"/>
      <c r="G2781" s="2"/>
      <c r="H2781" s="2"/>
      <c r="I2781" s="2"/>
      <c r="J2781" s="2"/>
      <c r="K2781" s="2"/>
      <c r="L2781" s="2"/>
      <c r="N2781" s="2"/>
    </row>
    <row r="2782" spans="2:14" ht="12.5">
      <c r="B2782" s="11"/>
      <c r="C2782" s="2"/>
      <c r="D2782" s="12"/>
      <c r="E2782" s="3"/>
      <c r="F2782" s="2"/>
      <c r="G2782" s="2"/>
      <c r="H2782" s="2"/>
      <c r="I2782" s="2"/>
      <c r="J2782" s="2"/>
      <c r="K2782" s="2"/>
      <c r="L2782" s="2"/>
      <c r="N2782" s="2"/>
    </row>
    <row r="2783" spans="2:14" ht="12.5">
      <c r="B2783" s="11"/>
      <c r="C2783" s="2"/>
      <c r="D2783" s="12"/>
      <c r="E2783" s="3"/>
      <c r="F2783" s="2"/>
      <c r="G2783" s="2"/>
      <c r="H2783" s="2"/>
      <c r="I2783" s="2"/>
      <c r="J2783" s="2"/>
      <c r="K2783" s="2"/>
      <c r="L2783" s="2"/>
      <c r="N2783" s="2"/>
    </row>
    <row r="2784" spans="2:14" ht="12.5">
      <c r="B2784" s="11"/>
      <c r="C2784" s="2"/>
      <c r="D2784" s="12"/>
      <c r="E2784" s="3"/>
      <c r="F2784" s="2"/>
      <c r="G2784" s="2"/>
      <c r="H2784" s="2"/>
      <c r="I2784" s="2"/>
      <c r="J2784" s="2"/>
      <c r="K2784" s="2"/>
      <c r="L2784" s="2"/>
      <c r="N2784" s="2"/>
    </row>
    <row r="2785" spans="2:14" ht="12.5">
      <c r="B2785" s="11"/>
      <c r="C2785" s="2"/>
      <c r="D2785" s="12"/>
      <c r="E2785" s="3"/>
      <c r="F2785" s="2"/>
      <c r="G2785" s="2"/>
      <c r="H2785" s="2"/>
      <c r="I2785" s="2"/>
      <c r="J2785" s="2"/>
      <c r="K2785" s="2"/>
      <c r="L2785" s="2"/>
      <c r="N2785" s="2"/>
    </row>
    <row r="2786" spans="2:14" ht="12.5">
      <c r="B2786" s="11"/>
      <c r="C2786" s="2"/>
      <c r="D2786" s="12"/>
      <c r="E2786" s="3"/>
      <c r="F2786" s="2"/>
      <c r="G2786" s="2"/>
      <c r="H2786" s="2"/>
      <c r="I2786" s="2"/>
      <c r="J2786" s="2"/>
      <c r="K2786" s="2"/>
      <c r="L2786" s="2"/>
      <c r="N2786" s="2"/>
    </row>
    <row r="2787" spans="2:14" ht="12.5">
      <c r="B2787" s="11"/>
      <c r="C2787" s="2"/>
      <c r="D2787" s="12"/>
      <c r="E2787" s="3"/>
      <c r="F2787" s="2"/>
      <c r="G2787" s="2"/>
      <c r="H2787" s="2"/>
      <c r="I2787" s="2"/>
      <c r="J2787" s="2"/>
      <c r="K2787" s="2"/>
      <c r="L2787" s="2"/>
      <c r="N2787" s="2"/>
    </row>
    <row r="2788" spans="2:14" ht="12.5">
      <c r="B2788" s="11"/>
      <c r="C2788" s="2"/>
      <c r="D2788" s="12"/>
      <c r="E2788" s="3"/>
      <c r="F2788" s="2"/>
      <c r="G2788" s="2"/>
      <c r="H2788" s="2"/>
      <c r="I2788" s="2"/>
      <c r="J2788" s="2"/>
      <c r="K2788" s="2"/>
      <c r="L2788" s="2"/>
      <c r="N2788" s="2"/>
    </row>
    <row r="2789" spans="2:14" ht="12.5">
      <c r="B2789" s="11"/>
      <c r="C2789" s="2"/>
      <c r="D2789" s="12"/>
      <c r="E2789" s="3"/>
      <c r="F2789" s="2"/>
      <c r="G2789" s="2"/>
      <c r="H2789" s="2"/>
      <c r="I2789" s="2"/>
      <c r="J2789" s="2"/>
      <c r="K2789" s="2"/>
      <c r="L2789" s="2"/>
      <c r="N2789" s="2"/>
    </row>
    <row r="2790" spans="2:14" ht="12.5">
      <c r="B2790" s="11"/>
      <c r="C2790" s="2"/>
      <c r="D2790" s="12"/>
      <c r="E2790" s="3"/>
      <c r="F2790" s="2"/>
      <c r="G2790" s="2"/>
      <c r="H2790" s="2"/>
      <c r="I2790" s="2"/>
      <c r="J2790" s="2"/>
      <c r="K2790" s="2"/>
      <c r="L2790" s="2"/>
      <c r="N2790" s="2"/>
    </row>
    <row r="2791" spans="2:14" ht="12.5">
      <c r="B2791" s="11"/>
      <c r="C2791" s="2"/>
      <c r="D2791" s="12"/>
      <c r="E2791" s="3"/>
      <c r="F2791" s="2"/>
      <c r="G2791" s="2"/>
      <c r="H2791" s="2"/>
      <c r="I2791" s="2"/>
      <c r="J2791" s="2"/>
      <c r="K2791" s="2"/>
      <c r="L2791" s="2"/>
      <c r="N2791" s="2"/>
    </row>
    <row r="2792" spans="2:14" ht="12.5">
      <c r="B2792" s="11"/>
      <c r="C2792" s="2"/>
      <c r="D2792" s="12"/>
      <c r="E2792" s="3"/>
      <c r="F2792" s="2"/>
      <c r="G2792" s="2"/>
      <c r="H2792" s="2"/>
      <c r="I2792" s="2"/>
      <c r="J2792" s="2"/>
      <c r="K2792" s="2"/>
      <c r="L2792" s="2"/>
      <c r="N2792" s="2"/>
    </row>
    <row r="2793" spans="2:14" ht="12.5">
      <c r="B2793" s="11"/>
      <c r="C2793" s="2"/>
      <c r="D2793" s="12"/>
      <c r="E2793" s="3"/>
      <c r="F2793" s="2"/>
      <c r="G2793" s="2"/>
      <c r="H2793" s="2"/>
      <c r="I2793" s="2"/>
      <c r="J2793" s="2"/>
      <c r="K2793" s="2"/>
      <c r="L2793" s="2"/>
      <c r="N2793" s="2"/>
    </row>
    <row r="2794" spans="2:14" ht="12.5">
      <c r="B2794" s="11"/>
      <c r="C2794" s="2"/>
      <c r="D2794" s="12"/>
      <c r="E2794" s="3"/>
      <c r="F2794" s="2"/>
      <c r="G2794" s="2"/>
      <c r="H2794" s="2"/>
      <c r="I2794" s="2"/>
      <c r="J2794" s="2"/>
      <c r="K2794" s="2"/>
      <c r="L2794" s="2"/>
      <c r="N2794" s="2"/>
    </row>
    <row r="2795" spans="2:14" ht="12.5">
      <c r="B2795" s="11"/>
      <c r="C2795" s="2"/>
      <c r="D2795" s="12"/>
      <c r="E2795" s="3"/>
      <c r="F2795" s="2"/>
      <c r="G2795" s="2"/>
      <c r="H2795" s="2"/>
      <c r="I2795" s="2"/>
      <c r="J2795" s="2"/>
      <c r="K2795" s="2"/>
      <c r="L2795" s="2"/>
      <c r="N2795" s="2"/>
    </row>
    <row r="2796" spans="2:14" ht="12.5">
      <c r="B2796" s="11"/>
      <c r="C2796" s="2"/>
      <c r="D2796" s="12"/>
      <c r="E2796" s="3"/>
      <c r="F2796" s="2"/>
      <c r="G2796" s="2"/>
      <c r="H2796" s="2"/>
      <c r="I2796" s="2"/>
      <c r="J2796" s="2"/>
      <c r="K2796" s="2"/>
      <c r="L2796" s="2"/>
      <c r="N2796" s="2"/>
    </row>
    <row r="2797" spans="2:14" ht="12.5">
      <c r="B2797" s="11"/>
      <c r="C2797" s="2"/>
      <c r="D2797" s="12"/>
      <c r="E2797" s="3"/>
      <c r="F2797" s="2"/>
      <c r="G2797" s="2"/>
      <c r="H2797" s="2"/>
      <c r="I2797" s="2"/>
      <c r="J2797" s="2"/>
      <c r="K2797" s="2"/>
      <c r="L2797" s="2"/>
      <c r="N2797" s="2"/>
    </row>
    <row r="2798" spans="2:14" ht="12.5">
      <c r="B2798" s="11"/>
      <c r="C2798" s="2"/>
      <c r="D2798" s="12"/>
      <c r="E2798" s="3"/>
      <c r="F2798" s="2"/>
      <c r="G2798" s="2"/>
      <c r="H2798" s="2"/>
      <c r="I2798" s="2"/>
      <c r="J2798" s="2"/>
      <c r="K2798" s="2"/>
      <c r="L2798" s="2"/>
      <c r="N2798" s="2"/>
    </row>
    <row r="2799" spans="2:14" ht="12.5">
      <c r="B2799" s="11"/>
      <c r="C2799" s="2"/>
      <c r="D2799" s="12"/>
      <c r="E2799" s="3"/>
      <c r="F2799" s="2"/>
      <c r="G2799" s="2"/>
      <c r="H2799" s="2"/>
      <c r="I2799" s="2"/>
      <c r="J2799" s="2"/>
      <c r="K2799" s="2"/>
      <c r="L2799" s="2"/>
      <c r="N2799" s="2"/>
    </row>
    <row r="2800" spans="2:14" ht="12.5">
      <c r="B2800" s="11"/>
      <c r="C2800" s="2"/>
      <c r="D2800" s="12"/>
      <c r="E2800" s="3"/>
      <c r="F2800" s="2"/>
      <c r="G2800" s="2"/>
      <c r="H2800" s="2"/>
      <c r="I2800" s="2"/>
      <c r="J2800" s="2"/>
      <c r="K2800" s="2"/>
      <c r="L2800" s="2"/>
      <c r="N2800" s="2"/>
    </row>
    <row r="2801" spans="2:14" ht="12.5">
      <c r="B2801" s="11"/>
      <c r="C2801" s="2"/>
      <c r="D2801" s="12"/>
      <c r="E2801" s="3"/>
      <c r="F2801" s="2"/>
      <c r="G2801" s="2"/>
      <c r="H2801" s="2"/>
      <c r="I2801" s="2"/>
      <c r="J2801" s="2"/>
      <c r="K2801" s="2"/>
      <c r="L2801" s="2"/>
      <c r="N2801" s="2"/>
    </row>
    <row r="2802" spans="2:14" ht="12.5">
      <c r="B2802" s="11"/>
      <c r="C2802" s="2"/>
      <c r="D2802" s="12"/>
      <c r="E2802" s="3"/>
      <c r="F2802" s="2"/>
      <c r="G2802" s="2"/>
      <c r="H2802" s="2"/>
      <c r="I2802" s="2"/>
      <c r="J2802" s="2"/>
      <c r="K2802" s="2"/>
      <c r="L2802" s="2"/>
      <c r="N2802" s="2"/>
    </row>
    <row r="2803" spans="2:14" ht="12.5">
      <c r="B2803" s="11"/>
      <c r="C2803" s="2"/>
      <c r="D2803" s="12"/>
      <c r="E2803" s="3"/>
      <c r="F2803" s="2"/>
      <c r="G2803" s="2"/>
      <c r="H2803" s="2"/>
      <c r="I2803" s="2"/>
      <c r="J2803" s="2"/>
      <c r="K2803" s="2"/>
      <c r="L2803" s="2"/>
      <c r="N2803" s="2"/>
    </row>
    <row r="2804" spans="2:14" ht="12.5">
      <c r="B2804" s="11"/>
      <c r="C2804" s="2"/>
      <c r="D2804" s="12"/>
      <c r="E2804" s="3"/>
      <c r="F2804" s="2"/>
      <c r="G2804" s="2"/>
      <c r="H2804" s="2"/>
      <c r="I2804" s="2"/>
      <c r="J2804" s="2"/>
      <c r="K2804" s="2"/>
      <c r="L2804" s="2"/>
      <c r="N2804" s="2"/>
    </row>
    <row r="2805" spans="2:14" ht="12.5">
      <c r="B2805" s="11"/>
      <c r="C2805" s="2"/>
      <c r="D2805" s="12"/>
      <c r="E2805" s="3"/>
      <c r="F2805" s="2"/>
      <c r="G2805" s="2"/>
      <c r="H2805" s="2"/>
      <c r="I2805" s="2"/>
      <c r="J2805" s="2"/>
      <c r="K2805" s="2"/>
      <c r="L2805" s="2"/>
      <c r="N2805" s="2"/>
    </row>
    <row r="2806" spans="2:14" ht="12.5">
      <c r="B2806" s="11"/>
      <c r="C2806" s="2"/>
      <c r="D2806" s="12"/>
      <c r="E2806" s="3"/>
      <c r="F2806" s="2"/>
      <c r="G2806" s="2"/>
      <c r="H2806" s="2"/>
      <c r="I2806" s="2"/>
      <c r="J2806" s="2"/>
      <c r="K2806" s="2"/>
      <c r="L2806" s="2"/>
      <c r="N2806" s="2"/>
    </row>
    <row r="2807" spans="2:14" ht="12.5">
      <c r="B2807" s="11"/>
      <c r="C2807" s="2"/>
      <c r="D2807" s="12"/>
      <c r="E2807" s="3"/>
      <c r="F2807" s="2"/>
      <c r="G2807" s="2"/>
      <c r="H2807" s="2"/>
      <c r="I2807" s="2"/>
      <c r="J2807" s="2"/>
      <c r="K2807" s="2"/>
      <c r="L2807" s="2"/>
      <c r="N2807" s="2"/>
    </row>
    <row r="2808" spans="2:14" ht="12.5">
      <c r="B2808" s="11"/>
      <c r="C2808" s="2"/>
      <c r="D2808" s="12"/>
      <c r="E2808" s="3"/>
      <c r="F2808" s="2"/>
      <c r="G2808" s="2"/>
      <c r="H2808" s="2"/>
      <c r="I2808" s="2"/>
      <c r="J2808" s="2"/>
      <c r="K2808" s="2"/>
      <c r="L2808" s="2"/>
      <c r="N2808" s="2"/>
    </row>
    <row r="2809" spans="2:14" ht="12.5">
      <c r="B2809" s="11"/>
      <c r="C2809" s="2"/>
      <c r="D2809" s="12"/>
      <c r="E2809" s="3"/>
      <c r="F2809" s="2"/>
      <c r="G2809" s="2"/>
      <c r="H2809" s="2"/>
      <c r="I2809" s="2"/>
      <c r="J2809" s="2"/>
      <c r="K2809" s="2"/>
      <c r="L2809" s="2"/>
      <c r="N2809" s="2"/>
    </row>
    <row r="2810" spans="2:14" ht="12.5">
      <c r="B2810" s="11"/>
      <c r="C2810" s="2"/>
      <c r="D2810" s="12"/>
      <c r="E2810" s="3"/>
      <c r="F2810" s="2"/>
      <c r="G2810" s="2"/>
      <c r="H2810" s="2"/>
      <c r="I2810" s="2"/>
      <c r="J2810" s="2"/>
      <c r="K2810" s="2"/>
      <c r="L2810" s="2"/>
      <c r="N2810" s="2"/>
    </row>
    <row r="2811" spans="2:14" ht="12.5">
      <c r="B2811" s="11"/>
      <c r="C2811" s="2"/>
      <c r="D2811" s="12"/>
      <c r="E2811" s="3"/>
      <c r="F2811" s="2"/>
      <c r="G2811" s="2"/>
      <c r="H2811" s="2"/>
      <c r="I2811" s="2"/>
      <c r="J2811" s="2"/>
      <c r="K2811" s="2"/>
      <c r="L2811" s="2"/>
      <c r="N2811" s="2"/>
    </row>
    <row r="2812" spans="2:14" ht="12.5">
      <c r="B2812" s="11"/>
      <c r="C2812" s="2"/>
      <c r="D2812" s="12"/>
      <c r="E2812" s="3"/>
      <c r="F2812" s="2"/>
      <c r="G2812" s="2"/>
      <c r="H2812" s="2"/>
      <c r="I2812" s="2"/>
      <c r="J2812" s="2"/>
      <c r="K2812" s="2"/>
      <c r="L2812" s="2"/>
      <c r="N2812" s="2"/>
    </row>
    <row r="2813" spans="2:14" ht="12.5">
      <c r="B2813" s="11"/>
      <c r="C2813" s="2"/>
      <c r="D2813" s="12"/>
      <c r="E2813" s="3"/>
      <c r="F2813" s="2"/>
      <c r="G2813" s="2"/>
      <c r="H2813" s="2"/>
      <c r="I2813" s="2"/>
      <c r="J2813" s="2"/>
      <c r="K2813" s="2"/>
      <c r="L2813" s="2"/>
      <c r="N2813" s="2"/>
    </row>
    <row r="2814" spans="2:14" ht="12.5">
      <c r="B2814" s="11"/>
      <c r="C2814" s="2"/>
      <c r="D2814" s="12"/>
      <c r="E2814" s="3"/>
      <c r="F2814" s="2"/>
      <c r="G2814" s="2"/>
      <c r="H2814" s="2"/>
      <c r="I2814" s="2"/>
      <c r="J2814" s="2"/>
      <c r="K2814" s="2"/>
      <c r="L2814" s="2"/>
      <c r="N2814" s="2"/>
    </row>
    <row r="2815" spans="2:14" ht="12.5">
      <c r="B2815" s="11"/>
      <c r="C2815" s="2"/>
      <c r="D2815" s="12"/>
      <c r="E2815" s="3"/>
      <c r="F2815" s="2"/>
      <c r="G2815" s="2"/>
      <c r="H2815" s="2"/>
      <c r="I2815" s="2"/>
      <c r="J2815" s="2"/>
      <c r="K2815" s="2"/>
      <c r="L2815" s="2"/>
      <c r="N2815" s="2"/>
    </row>
    <row r="2816" spans="2:14" ht="12.5">
      <c r="B2816" s="11"/>
      <c r="C2816" s="2"/>
      <c r="D2816" s="12"/>
      <c r="E2816" s="3"/>
      <c r="F2816" s="2"/>
      <c r="G2816" s="2"/>
      <c r="H2816" s="2"/>
      <c r="I2816" s="2"/>
      <c r="J2816" s="2"/>
      <c r="K2816" s="2"/>
      <c r="L2816" s="2"/>
      <c r="N2816" s="2"/>
    </row>
    <row r="2817" spans="2:14" ht="12.5">
      <c r="B2817" s="11"/>
      <c r="C2817" s="2"/>
      <c r="D2817" s="12"/>
      <c r="E2817" s="3"/>
      <c r="F2817" s="2"/>
      <c r="G2817" s="2"/>
      <c r="H2817" s="2"/>
      <c r="I2817" s="2"/>
      <c r="J2817" s="2"/>
      <c r="K2817" s="2"/>
      <c r="L2817" s="2"/>
      <c r="N2817" s="2"/>
    </row>
    <row r="2818" spans="2:14" ht="12.5">
      <c r="B2818" s="11"/>
      <c r="C2818" s="2"/>
      <c r="D2818" s="12"/>
      <c r="E2818" s="3"/>
      <c r="F2818" s="2"/>
      <c r="G2818" s="2"/>
      <c r="H2818" s="2"/>
      <c r="I2818" s="2"/>
      <c r="J2818" s="2"/>
      <c r="K2818" s="2"/>
      <c r="L2818" s="2"/>
      <c r="N2818" s="2"/>
    </row>
    <row r="2819" spans="2:14" ht="12.5">
      <c r="B2819" s="11"/>
      <c r="C2819" s="2"/>
      <c r="D2819" s="12"/>
      <c r="E2819" s="3"/>
      <c r="F2819" s="2"/>
      <c r="G2819" s="2"/>
      <c r="H2819" s="2"/>
      <c r="I2819" s="2"/>
      <c r="J2819" s="2"/>
      <c r="K2819" s="2"/>
      <c r="L2819" s="2"/>
      <c r="N2819" s="2"/>
    </row>
    <row r="2820" spans="2:14" ht="12.5">
      <c r="B2820" s="11"/>
      <c r="C2820" s="2"/>
      <c r="D2820" s="12"/>
      <c r="E2820" s="3"/>
      <c r="F2820" s="2"/>
      <c r="G2820" s="2"/>
      <c r="H2820" s="2"/>
      <c r="I2820" s="2"/>
      <c r="J2820" s="2"/>
      <c r="K2820" s="2"/>
      <c r="L2820" s="2"/>
      <c r="N2820" s="2"/>
    </row>
    <row r="2821" spans="2:14" ht="12.5">
      <c r="B2821" s="11"/>
      <c r="C2821" s="2"/>
      <c r="D2821" s="12"/>
      <c r="E2821" s="3"/>
      <c r="F2821" s="2"/>
      <c r="G2821" s="2"/>
      <c r="H2821" s="2"/>
      <c r="I2821" s="2"/>
      <c r="J2821" s="2"/>
      <c r="K2821" s="2"/>
      <c r="L2821" s="2"/>
      <c r="N2821" s="2"/>
    </row>
    <row r="2822" spans="2:14" ht="12.5">
      <c r="B2822" s="11"/>
      <c r="C2822" s="2"/>
      <c r="D2822" s="12"/>
      <c r="E2822" s="3"/>
      <c r="F2822" s="2"/>
      <c r="G2822" s="2"/>
      <c r="H2822" s="2"/>
      <c r="I2822" s="2"/>
      <c r="J2822" s="2"/>
      <c r="K2822" s="2"/>
      <c r="L2822" s="2"/>
      <c r="N2822" s="2"/>
    </row>
    <row r="2823" spans="2:14" ht="12.5">
      <c r="B2823" s="11"/>
      <c r="C2823" s="2"/>
      <c r="D2823" s="12"/>
      <c r="E2823" s="3"/>
      <c r="F2823" s="2"/>
      <c r="G2823" s="2"/>
      <c r="H2823" s="2"/>
      <c r="I2823" s="2"/>
      <c r="J2823" s="2"/>
      <c r="K2823" s="2"/>
      <c r="L2823" s="2"/>
      <c r="N2823" s="2"/>
    </row>
    <row r="2824" spans="2:14" ht="12.5">
      <c r="B2824" s="11"/>
      <c r="C2824" s="2"/>
      <c r="D2824" s="12"/>
      <c r="E2824" s="3"/>
      <c r="F2824" s="2"/>
      <c r="G2824" s="2"/>
      <c r="H2824" s="2"/>
      <c r="I2824" s="2"/>
      <c r="J2824" s="2"/>
      <c r="K2824" s="2"/>
      <c r="L2824" s="2"/>
      <c r="N2824" s="2"/>
    </row>
    <row r="2825" spans="2:14" ht="12.5">
      <c r="B2825" s="11"/>
      <c r="C2825" s="2"/>
      <c r="D2825" s="12"/>
      <c r="E2825" s="3"/>
      <c r="F2825" s="2"/>
      <c r="G2825" s="2"/>
      <c r="H2825" s="2"/>
      <c r="I2825" s="2"/>
      <c r="J2825" s="2"/>
      <c r="K2825" s="2"/>
      <c r="L2825" s="2"/>
      <c r="N2825" s="2"/>
    </row>
    <row r="2826" spans="2:14" ht="12.5">
      <c r="B2826" s="11"/>
      <c r="C2826" s="2"/>
      <c r="D2826" s="12"/>
      <c r="E2826" s="3"/>
      <c r="F2826" s="2"/>
      <c r="G2826" s="2"/>
      <c r="H2826" s="2"/>
      <c r="I2826" s="2"/>
      <c r="J2826" s="2"/>
      <c r="K2826" s="2"/>
      <c r="L2826" s="2"/>
      <c r="N2826" s="2"/>
    </row>
    <row r="2827" spans="2:14" ht="12.5">
      <c r="B2827" s="11"/>
      <c r="C2827" s="2"/>
      <c r="D2827" s="12"/>
      <c r="E2827" s="3"/>
      <c r="F2827" s="2"/>
      <c r="G2827" s="2"/>
      <c r="H2827" s="2"/>
      <c r="I2827" s="2"/>
      <c r="J2827" s="2"/>
      <c r="K2827" s="2"/>
      <c r="L2827" s="2"/>
      <c r="N2827" s="2"/>
    </row>
    <row r="2828" spans="2:14" ht="12.5">
      <c r="B2828" s="11"/>
      <c r="C2828" s="2"/>
      <c r="D2828" s="12"/>
      <c r="E2828" s="3"/>
      <c r="F2828" s="2"/>
      <c r="G2828" s="2"/>
      <c r="H2828" s="2"/>
      <c r="I2828" s="2"/>
      <c r="J2828" s="2"/>
      <c r="K2828" s="2"/>
      <c r="L2828" s="2"/>
      <c r="N2828" s="2"/>
    </row>
    <row r="2829" spans="2:14" ht="12.5">
      <c r="B2829" s="11"/>
      <c r="C2829" s="2"/>
      <c r="D2829" s="12"/>
      <c r="E2829" s="3"/>
      <c r="F2829" s="2"/>
      <c r="G2829" s="2"/>
      <c r="H2829" s="2"/>
      <c r="I2829" s="2"/>
      <c r="J2829" s="2"/>
      <c r="K2829" s="2"/>
      <c r="L2829" s="2"/>
      <c r="N2829" s="2"/>
    </row>
    <row r="2830" spans="2:14" ht="12.5">
      <c r="B2830" s="11"/>
      <c r="C2830" s="2"/>
      <c r="D2830" s="12"/>
      <c r="E2830" s="3"/>
      <c r="F2830" s="2"/>
      <c r="G2830" s="2"/>
      <c r="H2830" s="2"/>
      <c r="I2830" s="2"/>
      <c r="J2830" s="2"/>
      <c r="K2830" s="2"/>
      <c r="L2830" s="2"/>
      <c r="N2830" s="2"/>
    </row>
    <row r="2831" spans="2:14" ht="12.5">
      <c r="B2831" s="11"/>
      <c r="C2831" s="2"/>
      <c r="D2831" s="12"/>
      <c r="E2831" s="3"/>
      <c r="F2831" s="2"/>
      <c r="G2831" s="2"/>
      <c r="H2831" s="2"/>
      <c r="I2831" s="2"/>
      <c r="J2831" s="2"/>
      <c r="K2831" s="2"/>
      <c r="L2831" s="2"/>
      <c r="N2831" s="2"/>
    </row>
    <row r="2832" spans="2:14" ht="12.5">
      <c r="B2832" s="11"/>
      <c r="C2832" s="2"/>
      <c r="D2832" s="12"/>
      <c r="E2832" s="3"/>
      <c r="F2832" s="2"/>
      <c r="G2832" s="2"/>
      <c r="H2832" s="2"/>
      <c r="I2832" s="2"/>
      <c r="J2832" s="2"/>
      <c r="K2832" s="2"/>
      <c r="L2832" s="2"/>
      <c r="N2832" s="2"/>
    </row>
    <row r="2833" spans="2:14" ht="12.5">
      <c r="B2833" s="11"/>
      <c r="C2833" s="2"/>
      <c r="D2833" s="12"/>
      <c r="E2833" s="3"/>
      <c r="F2833" s="2"/>
      <c r="G2833" s="2"/>
      <c r="H2833" s="2"/>
      <c r="I2833" s="2"/>
      <c r="J2833" s="2"/>
      <c r="K2833" s="2"/>
      <c r="L2833" s="2"/>
      <c r="N2833" s="2"/>
    </row>
    <row r="2834" spans="2:14" ht="12.5">
      <c r="B2834" s="11"/>
      <c r="C2834" s="2"/>
      <c r="D2834" s="12"/>
      <c r="E2834" s="3"/>
      <c r="F2834" s="2"/>
      <c r="G2834" s="2"/>
      <c r="H2834" s="2"/>
      <c r="I2834" s="2"/>
      <c r="J2834" s="2"/>
      <c r="K2834" s="2"/>
      <c r="L2834" s="2"/>
      <c r="N2834" s="2"/>
    </row>
    <row r="2835" spans="2:14" ht="12.5">
      <c r="B2835" s="11"/>
      <c r="C2835" s="2"/>
      <c r="D2835" s="12"/>
      <c r="E2835" s="3"/>
      <c r="F2835" s="2"/>
      <c r="G2835" s="2"/>
      <c r="H2835" s="2"/>
      <c r="I2835" s="2"/>
      <c r="J2835" s="2"/>
      <c r="K2835" s="2"/>
      <c r="L2835" s="2"/>
      <c r="N2835" s="2"/>
    </row>
    <row r="2836" spans="2:14" ht="12.5">
      <c r="B2836" s="11"/>
      <c r="C2836" s="2"/>
      <c r="D2836" s="12"/>
      <c r="E2836" s="3"/>
      <c r="F2836" s="2"/>
      <c r="G2836" s="2"/>
      <c r="H2836" s="2"/>
      <c r="I2836" s="2"/>
      <c r="J2836" s="2"/>
      <c r="K2836" s="2"/>
      <c r="L2836" s="2"/>
      <c r="N2836" s="2"/>
    </row>
    <row r="2837" spans="2:14" ht="12.5">
      <c r="B2837" s="11"/>
      <c r="C2837" s="2"/>
      <c r="D2837" s="12"/>
      <c r="E2837" s="3"/>
      <c r="F2837" s="2"/>
      <c r="G2837" s="2"/>
      <c r="H2837" s="2"/>
      <c r="I2837" s="2"/>
      <c r="J2837" s="2"/>
      <c r="K2837" s="2"/>
      <c r="L2837" s="2"/>
      <c r="N2837" s="2"/>
    </row>
    <row r="2838" spans="2:14" ht="12.5">
      <c r="B2838" s="11"/>
      <c r="C2838" s="2"/>
      <c r="D2838" s="12"/>
      <c r="E2838" s="3"/>
      <c r="F2838" s="2"/>
      <c r="G2838" s="2"/>
      <c r="H2838" s="2"/>
      <c r="I2838" s="2"/>
      <c r="J2838" s="2"/>
      <c r="K2838" s="2"/>
      <c r="L2838" s="2"/>
      <c r="N2838" s="2"/>
    </row>
    <row r="2839" spans="2:14" ht="12.5">
      <c r="B2839" s="11"/>
      <c r="C2839" s="2"/>
      <c r="D2839" s="12"/>
      <c r="E2839" s="3"/>
      <c r="F2839" s="2"/>
      <c r="G2839" s="2"/>
      <c r="H2839" s="2"/>
      <c r="I2839" s="2"/>
      <c r="J2839" s="2"/>
      <c r="K2839" s="2"/>
      <c r="L2839" s="2"/>
      <c r="N2839" s="2"/>
    </row>
    <row r="2840" spans="2:14" ht="12.5">
      <c r="B2840" s="11"/>
      <c r="C2840" s="2"/>
      <c r="D2840" s="12"/>
      <c r="E2840" s="3"/>
      <c r="F2840" s="2"/>
      <c r="G2840" s="2"/>
      <c r="H2840" s="2"/>
      <c r="I2840" s="2"/>
      <c r="J2840" s="2"/>
      <c r="K2840" s="2"/>
      <c r="L2840" s="2"/>
      <c r="N2840" s="2"/>
    </row>
    <row r="2841" spans="2:14" ht="12.5">
      <c r="B2841" s="11"/>
      <c r="C2841" s="2"/>
      <c r="D2841" s="12"/>
      <c r="E2841" s="3"/>
      <c r="F2841" s="2"/>
      <c r="G2841" s="2"/>
      <c r="H2841" s="2"/>
      <c r="I2841" s="2"/>
      <c r="J2841" s="2"/>
      <c r="K2841" s="2"/>
      <c r="L2841" s="2"/>
      <c r="N2841" s="2"/>
    </row>
    <row r="2842" spans="2:14" ht="12.5">
      <c r="B2842" s="11"/>
      <c r="C2842" s="2"/>
      <c r="D2842" s="12"/>
      <c r="E2842" s="3"/>
      <c r="F2842" s="2"/>
      <c r="G2842" s="2"/>
      <c r="H2842" s="2"/>
      <c r="I2842" s="2"/>
      <c r="J2842" s="2"/>
      <c r="K2842" s="2"/>
      <c r="L2842" s="2"/>
      <c r="N2842" s="2"/>
    </row>
    <row r="2843" spans="2:14" ht="12.5">
      <c r="B2843" s="11"/>
      <c r="C2843" s="2"/>
      <c r="D2843" s="12"/>
      <c r="E2843" s="3"/>
      <c r="F2843" s="2"/>
      <c r="G2843" s="2"/>
      <c r="H2843" s="2"/>
      <c r="I2843" s="2"/>
      <c r="J2843" s="2"/>
      <c r="K2843" s="2"/>
      <c r="L2843" s="2"/>
      <c r="N2843" s="2"/>
    </row>
    <row r="2844" spans="2:14" ht="12.5">
      <c r="B2844" s="11"/>
      <c r="C2844" s="2"/>
      <c r="D2844" s="12"/>
      <c r="E2844" s="3"/>
      <c r="F2844" s="2"/>
      <c r="G2844" s="2"/>
      <c r="H2844" s="2"/>
      <c r="I2844" s="2"/>
      <c r="J2844" s="2"/>
      <c r="K2844" s="2"/>
      <c r="L2844" s="2"/>
      <c r="N2844" s="2"/>
    </row>
    <row r="2845" spans="2:14" ht="12.5">
      <c r="B2845" s="11"/>
      <c r="C2845" s="2"/>
      <c r="D2845" s="12"/>
      <c r="E2845" s="3"/>
      <c r="F2845" s="2"/>
      <c r="G2845" s="2"/>
      <c r="H2845" s="2"/>
      <c r="I2845" s="2"/>
      <c r="J2845" s="2"/>
      <c r="K2845" s="2"/>
      <c r="L2845" s="2"/>
      <c r="N2845" s="2"/>
    </row>
    <row r="2846" spans="2:14" ht="12.5">
      <c r="B2846" s="11"/>
      <c r="C2846" s="2"/>
      <c r="D2846" s="12"/>
      <c r="E2846" s="3"/>
      <c r="F2846" s="2"/>
      <c r="G2846" s="2"/>
      <c r="H2846" s="2"/>
      <c r="I2846" s="2"/>
      <c r="J2846" s="2"/>
      <c r="K2846" s="2"/>
      <c r="L2846" s="2"/>
      <c r="N2846" s="2"/>
    </row>
    <row r="2847" spans="2:14" ht="12.5">
      <c r="B2847" s="11"/>
      <c r="C2847" s="2"/>
      <c r="D2847" s="12"/>
      <c r="E2847" s="3"/>
      <c r="F2847" s="2"/>
      <c r="G2847" s="2"/>
      <c r="H2847" s="2"/>
      <c r="I2847" s="2"/>
      <c r="J2847" s="2"/>
      <c r="K2847" s="2"/>
      <c r="L2847" s="2"/>
      <c r="N2847" s="2"/>
    </row>
    <row r="2848" spans="2:14" ht="12.5">
      <c r="B2848" s="11"/>
      <c r="C2848" s="2"/>
      <c r="D2848" s="12"/>
      <c r="E2848" s="3"/>
      <c r="F2848" s="2"/>
      <c r="G2848" s="2"/>
      <c r="H2848" s="2"/>
      <c r="I2848" s="2"/>
      <c r="J2848" s="2"/>
      <c r="K2848" s="2"/>
      <c r="L2848" s="2"/>
      <c r="N2848" s="2"/>
    </row>
    <row r="2849" spans="2:14" ht="12.5">
      <c r="B2849" s="11"/>
      <c r="C2849" s="2"/>
      <c r="D2849" s="12"/>
      <c r="E2849" s="3"/>
      <c r="F2849" s="2"/>
      <c r="G2849" s="2"/>
      <c r="H2849" s="2"/>
      <c r="I2849" s="2"/>
      <c r="J2849" s="2"/>
      <c r="K2849" s="2"/>
      <c r="L2849" s="2"/>
      <c r="N2849" s="2"/>
    </row>
    <row r="2850" spans="2:14" ht="12.5">
      <c r="B2850" s="11"/>
      <c r="C2850" s="2"/>
      <c r="D2850" s="12"/>
      <c r="E2850" s="3"/>
      <c r="F2850" s="2"/>
      <c r="G2850" s="2"/>
      <c r="H2850" s="2"/>
      <c r="I2850" s="2"/>
      <c r="J2850" s="2"/>
      <c r="K2850" s="2"/>
      <c r="L2850" s="2"/>
      <c r="N2850" s="2"/>
    </row>
    <row r="2851" spans="2:14" ht="12.5">
      <c r="B2851" s="11"/>
      <c r="C2851" s="2"/>
      <c r="D2851" s="12"/>
      <c r="E2851" s="3"/>
      <c r="F2851" s="2"/>
      <c r="G2851" s="2"/>
      <c r="H2851" s="2"/>
      <c r="I2851" s="2"/>
      <c r="J2851" s="2"/>
      <c r="K2851" s="2"/>
      <c r="L2851" s="2"/>
      <c r="N2851" s="2"/>
    </row>
    <row r="2852" spans="2:14" ht="12.5">
      <c r="B2852" s="11"/>
      <c r="C2852" s="2"/>
      <c r="D2852" s="12"/>
      <c r="E2852" s="3"/>
      <c r="F2852" s="2"/>
      <c r="G2852" s="2"/>
      <c r="H2852" s="2"/>
      <c r="I2852" s="2"/>
      <c r="J2852" s="2"/>
      <c r="K2852" s="2"/>
      <c r="L2852" s="2"/>
      <c r="N2852" s="2"/>
    </row>
    <row r="2853" spans="2:14" ht="12.5">
      <c r="B2853" s="11"/>
      <c r="C2853" s="2"/>
      <c r="D2853" s="12"/>
      <c r="E2853" s="3"/>
      <c r="F2853" s="2"/>
      <c r="G2853" s="2"/>
      <c r="H2853" s="2"/>
      <c r="I2853" s="2"/>
      <c r="J2853" s="2"/>
      <c r="K2853" s="2"/>
      <c r="L2853" s="2"/>
      <c r="N2853" s="2"/>
    </row>
    <row r="2854" spans="2:14" ht="12.5">
      <c r="B2854" s="11"/>
      <c r="C2854" s="2"/>
      <c r="D2854" s="12"/>
      <c r="E2854" s="3"/>
      <c r="F2854" s="2"/>
      <c r="G2854" s="2"/>
      <c r="H2854" s="2"/>
      <c r="I2854" s="2"/>
      <c r="J2854" s="2"/>
      <c r="K2854" s="2"/>
      <c r="L2854" s="2"/>
      <c r="N2854" s="2"/>
    </row>
    <row r="2855" spans="2:14" ht="12.5">
      <c r="B2855" s="11"/>
      <c r="C2855" s="2"/>
      <c r="D2855" s="12"/>
      <c r="E2855" s="3"/>
      <c r="F2855" s="2"/>
      <c r="G2855" s="2"/>
      <c r="H2855" s="2"/>
      <c r="I2855" s="2"/>
      <c r="J2855" s="2"/>
      <c r="K2855" s="2"/>
      <c r="L2855" s="2"/>
      <c r="N2855" s="2"/>
    </row>
    <row r="2856" spans="2:14" ht="12.5">
      <c r="B2856" s="11"/>
      <c r="C2856" s="2"/>
      <c r="D2856" s="12"/>
      <c r="E2856" s="3"/>
      <c r="F2856" s="2"/>
      <c r="G2856" s="2"/>
      <c r="H2856" s="2"/>
      <c r="I2856" s="2"/>
      <c r="J2856" s="2"/>
      <c r="K2856" s="2"/>
      <c r="L2856" s="2"/>
      <c r="N2856" s="2"/>
    </row>
    <row r="2857" spans="2:14" ht="12.5">
      <c r="B2857" s="11"/>
      <c r="C2857" s="2"/>
      <c r="D2857" s="12"/>
      <c r="E2857" s="3"/>
      <c r="F2857" s="2"/>
      <c r="G2857" s="2"/>
      <c r="H2857" s="2"/>
      <c r="I2857" s="2"/>
      <c r="J2857" s="2"/>
      <c r="K2857" s="2"/>
      <c r="L2857" s="2"/>
      <c r="N2857" s="2"/>
    </row>
    <row r="2858" spans="2:14" ht="12.5">
      <c r="B2858" s="11"/>
      <c r="C2858" s="2"/>
      <c r="D2858" s="12"/>
      <c r="E2858" s="3"/>
      <c r="F2858" s="2"/>
      <c r="G2858" s="2"/>
      <c r="H2858" s="2"/>
      <c r="I2858" s="2"/>
      <c r="J2858" s="2"/>
      <c r="K2858" s="2"/>
      <c r="L2858" s="2"/>
      <c r="N2858" s="2"/>
    </row>
    <row r="2859" spans="2:14" ht="12.5">
      <c r="B2859" s="11"/>
      <c r="C2859" s="2"/>
      <c r="D2859" s="12"/>
      <c r="E2859" s="3"/>
      <c r="F2859" s="2"/>
      <c r="G2859" s="2"/>
      <c r="H2859" s="2"/>
      <c r="I2859" s="2"/>
      <c r="J2859" s="2"/>
      <c r="K2859" s="2"/>
      <c r="L2859" s="2"/>
      <c r="N2859" s="2"/>
    </row>
    <row r="2860" spans="2:14" ht="12.5">
      <c r="B2860" s="11"/>
      <c r="C2860" s="2"/>
      <c r="D2860" s="12"/>
      <c r="E2860" s="3"/>
      <c r="F2860" s="2"/>
      <c r="G2860" s="2"/>
      <c r="H2860" s="2"/>
      <c r="I2860" s="2"/>
      <c r="J2860" s="2"/>
      <c r="K2860" s="2"/>
      <c r="L2860" s="2"/>
      <c r="N2860" s="2"/>
    </row>
    <row r="2861" spans="2:14" ht="12.5">
      <c r="B2861" s="11"/>
      <c r="C2861" s="2"/>
      <c r="D2861" s="12"/>
      <c r="E2861" s="3"/>
      <c r="F2861" s="2"/>
      <c r="G2861" s="2"/>
      <c r="H2861" s="2"/>
      <c r="I2861" s="2"/>
      <c r="J2861" s="2"/>
      <c r="K2861" s="2"/>
      <c r="L2861" s="2"/>
      <c r="N2861" s="2"/>
    </row>
    <row r="2862" spans="2:14" ht="12.5">
      <c r="B2862" s="11"/>
      <c r="C2862" s="2"/>
      <c r="D2862" s="12"/>
      <c r="E2862" s="3"/>
      <c r="F2862" s="2"/>
      <c r="G2862" s="2"/>
      <c r="H2862" s="2"/>
      <c r="I2862" s="2"/>
      <c r="J2862" s="2"/>
      <c r="K2862" s="2"/>
      <c r="L2862" s="2"/>
      <c r="N2862" s="2"/>
    </row>
    <row r="2863" spans="2:14" ht="12.5">
      <c r="B2863" s="11"/>
      <c r="C2863" s="2"/>
      <c r="D2863" s="12"/>
      <c r="E2863" s="3"/>
      <c r="F2863" s="2"/>
      <c r="G2863" s="2"/>
      <c r="H2863" s="2"/>
      <c r="I2863" s="2"/>
      <c r="J2863" s="2"/>
      <c r="K2863" s="2"/>
      <c r="L2863" s="2"/>
      <c r="N2863" s="2"/>
    </row>
    <row r="2864" spans="2:14" ht="12.5">
      <c r="B2864" s="11"/>
      <c r="C2864" s="2"/>
      <c r="D2864" s="12"/>
      <c r="E2864" s="3"/>
      <c r="F2864" s="2"/>
      <c r="G2864" s="2"/>
      <c r="H2864" s="2"/>
      <c r="I2864" s="2"/>
      <c r="J2864" s="2"/>
      <c r="K2864" s="2"/>
      <c r="L2864" s="2"/>
      <c r="N2864" s="2"/>
    </row>
    <row r="2865" spans="2:14" ht="12.5">
      <c r="B2865" s="11"/>
      <c r="C2865" s="2"/>
      <c r="D2865" s="12"/>
      <c r="E2865" s="3"/>
      <c r="F2865" s="2"/>
      <c r="G2865" s="2"/>
      <c r="H2865" s="2"/>
      <c r="I2865" s="2"/>
      <c r="J2865" s="2"/>
      <c r="K2865" s="2"/>
      <c r="L2865" s="2"/>
      <c r="N2865" s="2"/>
    </row>
    <row r="2866" spans="2:14" ht="12.5">
      <c r="B2866" s="11"/>
      <c r="C2866" s="2"/>
      <c r="D2866" s="12"/>
      <c r="E2866" s="3"/>
      <c r="F2866" s="2"/>
      <c r="G2866" s="2"/>
      <c r="H2866" s="2"/>
      <c r="I2866" s="2"/>
      <c r="J2866" s="2"/>
      <c r="K2866" s="2"/>
      <c r="L2866" s="2"/>
      <c r="N2866" s="2"/>
    </row>
    <row r="2867" spans="2:14" ht="12.5">
      <c r="B2867" s="11"/>
      <c r="C2867" s="2"/>
      <c r="D2867" s="12"/>
      <c r="E2867" s="3"/>
      <c r="F2867" s="2"/>
      <c r="G2867" s="2"/>
      <c r="H2867" s="2"/>
      <c r="I2867" s="2"/>
      <c r="J2867" s="2"/>
      <c r="K2867" s="2"/>
      <c r="L2867" s="2"/>
      <c r="N2867" s="2"/>
    </row>
    <row r="2868" spans="2:14" ht="12.5">
      <c r="B2868" s="11"/>
      <c r="C2868" s="2"/>
      <c r="D2868" s="12"/>
      <c r="E2868" s="3"/>
      <c r="F2868" s="2"/>
      <c r="G2868" s="2"/>
      <c r="H2868" s="2"/>
      <c r="I2868" s="2"/>
      <c r="J2868" s="2"/>
      <c r="K2868" s="2"/>
      <c r="L2868" s="2"/>
      <c r="N2868" s="2"/>
    </row>
    <row r="2869" spans="2:14" ht="12.5">
      <c r="B2869" s="11"/>
      <c r="C2869" s="2"/>
      <c r="D2869" s="12"/>
      <c r="E2869" s="3"/>
      <c r="F2869" s="2"/>
      <c r="G2869" s="2"/>
      <c r="H2869" s="2"/>
      <c r="I2869" s="2"/>
      <c r="J2869" s="2"/>
      <c r="K2869" s="2"/>
      <c r="L2869" s="2"/>
      <c r="N2869" s="2"/>
    </row>
    <row r="2870" spans="2:14" ht="12.5">
      <c r="B2870" s="11"/>
      <c r="C2870" s="2"/>
      <c r="D2870" s="12"/>
      <c r="E2870" s="3"/>
      <c r="F2870" s="2"/>
      <c r="G2870" s="2"/>
      <c r="H2870" s="2"/>
      <c r="I2870" s="2"/>
      <c r="J2870" s="2"/>
      <c r="K2870" s="2"/>
      <c r="L2870" s="2"/>
      <c r="N2870" s="2"/>
    </row>
    <row r="2871" spans="2:14" ht="12.5">
      <c r="B2871" s="11"/>
      <c r="C2871" s="2"/>
      <c r="D2871" s="12"/>
      <c r="E2871" s="3"/>
      <c r="F2871" s="2"/>
      <c r="G2871" s="2"/>
      <c r="H2871" s="2"/>
      <c r="I2871" s="2"/>
      <c r="J2871" s="2"/>
      <c r="K2871" s="2"/>
      <c r="L2871" s="2"/>
      <c r="N2871" s="2"/>
    </row>
    <row r="2872" spans="2:14" ht="12.5">
      <c r="B2872" s="11"/>
      <c r="C2872" s="2"/>
      <c r="D2872" s="12"/>
      <c r="E2872" s="3"/>
      <c r="F2872" s="2"/>
      <c r="G2872" s="2"/>
      <c r="H2872" s="2"/>
      <c r="I2872" s="2"/>
      <c r="J2872" s="2"/>
      <c r="K2872" s="2"/>
      <c r="L2872" s="2"/>
      <c r="N2872" s="2"/>
    </row>
    <row r="2873" spans="2:14" ht="12.5">
      <c r="B2873" s="11"/>
      <c r="C2873" s="2"/>
      <c r="D2873" s="12"/>
      <c r="E2873" s="3"/>
      <c r="F2873" s="2"/>
      <c r="G2873" s="2"/>
      <c r="H2873" s="2"/>
      <c r="I2873" s="2"/>
      <c r="J2873" s="2"/>
      <c r="K2873" s="2"/>
      <c r="L2873" s="2"/>
      <c r="N2873" s="2"/>
    </row>
    <row r="2874" spans="2:14" ht="12.5">
      <c r="B2874" s="11"/>
      <c r="C2874" s="2"/>
      <c r="D2874" s="12"/>
      <c r="E2874" s="3"/>
      <c r="F2874" s="2"/>
      <c r="G2874" s="2"/>
      <c r="H2874" s="2"/>
      <c r="I2874" s="2"/>
      <c r="J2874" s="2"/>
      <c r="K2874" s="2"/>
      <c r="L2874" s="2"/>
      <c r="N2874" s="2"/>
    </row>
    <row r="2875" spans="2:14" ht="12.5">
      <c r="B2875" s="11"/>
      <c r="C2875" s="2"/>
      <c r="D2875" s="12"/>
      <c r="E2875" s="3"/>
      <c r="F2875" s="2"/>
      <c r="G2875" s="2"/>
      <c r="H2875" s="2"/>
      <c r="I2875" s="2"/>
      <c r="J2875" s="2"/>
      <c r="K2875" s="2"/>
      <c r="L2875" s="2"/>
      <c r="N2875" s="2"/>
    </row>
    <row r="2876" spans="2:14" ht="12.5">
      <c r="B2876" s="11"/>
      <c r="C2876" s="2"/>
      <c r="D2876" s="12"/>
      <c r="E2876" s="3"/>
      <c r="F2876" s="2"/>
      <c r="G2876" s="2"/>
      <c r="H2876" s="2"/>
      <c r="I2876" s="2"/>
      <c r="J2876" s="2"/>
      <c r="K2876" s="2"/>
      <c r="L2876" s="2"/>
      <c r="N2876" s="2"/>
    </row>
    <row r="2877" spans="2:14" ht="12.5">
      <c r="B2877" s="11"/>
      <c r="C2877" s="2"/>
      <c r="D2877" s="12"/>
      <c r="E2877" s="3"/>
      <c r="F2877" s="2"/>
      <c r="G2877" s="2"/>
      <c r="H2877" s="2"/>
      <c r="I2877" s="2"/>
      <c r="J2877" s="2"/>
      <c r="K2877" s="2"/>
      <c r="L2877" s="2"/>
      <c r="N2877" s="2"/>
    </row>
    <row r="2878" spans="2:14" ht="12.5">
      <c r="B2878" s="11"/>
      <c r="C2878" s="2"/>
      <c r="D2878" s="12"/>
      <c r="E2878" s="3"/>
      <c r="F2878" s="2"/>
      <c r="G2878" s="2"/>
      <c r="H2878" s="2"/>
      <c r="I2878" s="2"/>
      <c r="J2878" s="2"/>
      <c r="K2878" s="2"/>
      <c r="L2878" s="2"/>
      <c r="N2878" s="2"/>
    </row>
    <row r="2879" spans="2:14" ht="12.5">
      <c r="B2879" s="11"/>
      <c r="C2879" s="2"/>
      <c r="D2879" s="12"/>
      <c r="E2879" s="3"/>
      <c r="F2879" s="2"/>
      <c r="G2879" s="2"/>
      <c r="H2879" s="2"/>
      <c r="I2879" s="2"/>
      <c r="J2879" s="2"/>
      <c r="K2879" s="2"/>
      <c r="L2879" s="2"/>
      <c r="N2879" s="2"/>
    </row>
    <row r="2880" spans="2:14" ht="12.5">
      <c r="B2880" s="11"/>
      <c r="C2880" s="2"/>
      <c r="D2880" s="12"/>
      <c r="E2880" s="3"/>
      <c r="F2880" s="2"/>
      <c r="G2880" s="2"/>
      <c r="H2880" s="2"/>
      <c r="I2880" s="2"/>
      <c r="J2880" s="2"/>
      <c r="K2880" s="2"/>
      <c r="L2880" s="2"/>
      <c r="N2880" s="2"/>
    </row>
    <row r="2881" spans="2:14" ht="12.5">
      <c r="B2881" s="11"/>
      <c r="C2881" s="2"/>
      <c r="D2881" s="12"/>
      <c r="E2881" s="3"/>
      <c r="F2881" s="2"/>
      <c r="G2881" s="2"/>
      <c r="H2881" s="2"/>
      <c r="I2881" s="2"/>
      <c r="J2881" s="2"/>
      <c r="K2881" s="2"/>
      <c r="L2881" s="2"/>
      <c r="N2881" s="2"/>
    </row>
    <row r="2882" spans="2:14" ht="12.5">
      <c r="B2882" s="11"/>
      <c r="C2882" s="2"/>
      <c r="D2882" s="12"/>
      <c r="E2882" s="3"/>
      <c r="F2882" s="2"/>
      <c r="G2882" s="2"/>
      <c r="H2882" s="2"/>
      <c r="I2882" s="2"/>
      <c r="J2882" s="2"/>
      <c r="K2882" s="2"/>
      <c r="L2882" s="2"/>
      <c r="N2882" s="2"/>
    </row>
    <row r="2883" spans="2:14" ht="12.5">
      <c r="B2883" s="11"/>
      <c r="C2883" s="2"/>
      <c r="D2883" s="12"/>
      <c r="E2883" s="3"/>
      <c r="F2883" s="2"/>
      <c r="G2883" s="2"/>
      <c r="H2883" s="2"/>
      <c r="I2883" s="2"/>
      <c r="J2883" s="2"/>
      <c r="K2883" s="2"/>
      <c r="L2883" s="2"/>
      <c r="N2883" s="2"/>
    </row>
    <row r="2884" spans="2:14" ht="12.5">
      <c r="B2884" s="11"/>
      <c r="C2884" s="2"/>
      <c r="D2884" s="12"/>
      <c r="E2884" s="3"/>
      <c r="F2884" s="2"/>
      <c r="G2884" s="2"/>
      <c r="H2884" s="2"/>
      <c r="I2884" s="2"/>
      <c r="J2884" s="2"/>
      <c r="K2884" s="2"/>
      <c r="L2884" s="2"/>
      <c r="N2884" s="2"/>
    </row>
    <row r="2885" spans="2:14" ht="12.5">
      <c r="B2885" s="11"/>
      <c r="C2885" s="2"/>
      <c r="D2885" s="12"/>
      <c r="E2885" s="3"/>
      <c r="F2885" s="2"/>
      <c r="G2885" s="2"/>
      <c r="H2885" s="2"/>
      <c r="I2885" s="2"/>
      <c r="J2885" s="2"/>
      <c r="K2885" s="2"/>
      <c r="L2885" s="2"/>
      <c r="N2885" s="2"/>
    </row>
    <row r="2886" spans="2:14" ht="12.5">
      <c r="B2886" s="11"/>
      <c r="C2886" s="2"/>
      <c r="D2886" s="12"/>
      <c r="E2886" s="3"/>
      <c r="F2886" s="2"/>
      <c r="G2886" s="2"/>
      <c r="H2886" s="2"/>
      <c r="I2886" s="2"/>
      <c r="J2886" s="2"/>
      <c r="K2886" s="2"/>
      <c r="L2886" s="2"/>
      <c r="N2886" s="2"/>
    </row>
    <row r="2887" spans="2:14" ht="12.5">
      <c r="B2887" s="11"/>
      <c r="C2887" s="2"/>
      <c r="D2887" s="12"/>
      <c r="E2887" s="3"/>
      <c r="F2887" s="2"/>
      <c r="G2887" s="2"/>
      <c r="H2887" s="2"/>
      <c r="I2887" s="2"/>
      <c r="J2887" s="2"/>
      <c r="K2887" s="2"/>
      <c r="L2887" s="2"/>
      <c r="N2887" s="2"/>
    </row>
    <row r="2888" spans="2:14" ht="12.5">
      <c r="B2888" s="11"/>
      <c r="C2888" s="2"/>
      <c r="D2888" s="12"/>
      <c r="E2888" s="3"/>
      <c r="F2888" s="2"/>
      <c r="G2888" s="2"/>
      <c r="H2888" s="2"/>
      <c r="I2888" s="2"/>
      <c r="J2888" s="2"/>
      <c r="K2888" s="2"/>
      <c r="L2888" s="2"/>
      <c r="N2888" s="2"/>
    </row>
    <row r="2889" spans="2:14" ht="12.5">
      <c r="B2889" s="11"/>
      <c r="C2889" s="2"/>
      <c r="D2889" s="12"/>
      <c r="E2889" s="3"/>
      <c r="F2889" s="2"/>
      <c r="G2889" s="2"/>
      <c r="H2889" s="2"/>
      <c r="I2889" s="2"/>
      <c r="J2889" s="2"/>
      <c r="K2889" s="2"/>
      <c r="L2889" s="2"/>
      <c r="N2889" s="2"/>
    </row>
    <row r="2890" spans="2:14" ht="12.5">
      <c r="B2890" s="11"/>
      <c r="C2890" s="2"/>
      <c r="D2890" s="12"/>
      <c r="E2890" s="3"/>
      <c r="F2890" s="2"/>
      <c r="G2890" s="2"/>
      <c r="H2890" s="2"/>
      <c r="I2890" s="2"/>
      <c r="J2890" s="2"/>
      <c r="K2890" s="2"/>
      <c r="L2890" s="2"/>
      <c r="N2890" s="2"/>
    </row>
    <row r="2891" spans="2:14" ht="12.5">
      <c r="B2891" s="11"/>
      <c r="C2891" s="2"/>
      <c r="D2891" s="12"/>
      <c r="E2891" s="3"/>
      <c r="F2891" s="2"/>
      <c r="G2891" s="2"/>
      <c r="H2891" s="2"/>
      <c r="I2891" s="2"/>
      <c r="J2891" s="2"/>
      <c r="K2891" s="2"/>
      <c r="L2891" s="2"/>
      <c r="N2891" s="2"/>
    </row>
    <row r="2892" spans="2:14" ht="12.5">
      <c r="B2892" s="11"/>
      <c r="C2892" s="2"/>
      <c r="D2892" s="12"/>
      <c r="E2892" s="3"/>
      <c r="F2892" s="2"/>
      <c r="G2892" s="2"/>
      <c r="H2892" s="2"/>
      <c r="I2892" s="2"/>
      <c r="J2892" s="2"/>
      <c r="K2892" s="2"/>
      <c r="L2892" s="2"/>
      <c r="N2892" s="2"/>
    </row>
    <row r="2893" spans="2:14" ht="12.5">
      <c r="B2893" s="11"/>
      <c r="C2893" s="2"/>
      <c r="D2893" s="12"/>
      <c r="E2893" s="3"/>
      <c r="F2893" s="2"/>
      <c r="G2893" s="2"/>
      <c r="H2893" s="2"/>
      <c r="I2893" s="2"/>
      <c r="J2893" s="2"/>
      <c r="K2893" s="2"/>
      <c r="L2893" s="2"/>
      <c r="N2893" s="2"/>
    </row>
    <row r="2894" spans="2:14" ht="12.5">
      <c r="B2894" s="11"/>
      <c r="C2894" s="2"/>
      <c r="D2894" s="12"/>
      <c r="E2894" s="3"/>
      <c r="F2894" s="2"/>
      <c r="G2894" s="2"/>
      <c r="H2894" s="2"/>
      <c r="I2894" s="2"/>
      <c r="J2894" s="2"/>
      <c r="K2894" s="2"/>
      <c r="L2894" s="2"/>
      <c r="N2894" s="2"/>
    </row>
    <row r="2895" spans="2:14" ht="12.5">
      <c r="B2895" s="11"/>
      <c r="C2895" s="2"/>
      <c r="D2895" s="12"/>
      <c r="E2895" s="3"/>
      <c r="F2895" s="2"/>
      <c r="G2895" s="2"/>
      <c r="H2895" s="2"/>
      <c r="I2895" s="2"/>
      <c r="J2895" s="2"/>
      <c r="K2895" s="2"/>
      <c r="L2895" s="2"/>
      <c r="N2895" s="2"/>
    </row>
    <row r="2896" spans="2:14" ht="12.5">
      <c r="B2896" s="11"/>
      <c r="C2896" s="2"/>
      <c r="D2896" s="12"/>
      <c r="E2896" s="3"/>
      <c r="F2896" s="2"/>
      <c r="G2896" s="2"/>
      <c r="H2896" s="2"/>
      <c r="I2896" s="2"/>
      <c r="J2896" s="2"/>
      <c r="K2896" s="2"/>
      <c r="L2896" s="2"/>
      <c r="N2896" s="2"/>
    </row>
    <row r="2897" spans="2:14" ht="12.5">
      <c r="B2897" s="11"/>
      <c r="C2897" s="2"/>
      <c r="D2897" s="12"/>
      <c r="E2897" s="3"/>
      <c r="F2897" s="2"/>
      <c r="G2897" s="2"/>
      <c r="H2897" s="2"/>
      <c r="I2897" s="2"/>
      <c r="J2897" s="2"/>
      <c r="K2897" s="2"/>
      <c r="L2897" s="2"/>
      <c r="N2897" s="2"/>
    </row>
    <row r="2898" spans="2:14" ht="12.5">
      <c r="B2898" s="11"/>
      <c r="C2898" s="2"/>
      <c r="D2898" s="12"/>
      <c r="E2898" s="3"/>
      <c r="F2898" s="2"/>
      <c r="G2898" s="2"/>
      <c r="H2898" s="2"/>
      <c r="I2898" s="2"/>
      <c r="J2898" s="2"/>
      <c r="K2898" s="2"/>
      <c r="L2898" s="2"/>
      <c r="N2898" s="2"/>
    </row>
    <row r="2899" spans="2:14" ht="12.5">
      <c r="B2899" s="11"/>
      <c r="C2899" s="2"/>
      <c r="D2899" s="12"/>
      <c r="E2899" s="3"/>
      <c r="F2899" s="2"/>
      <c r="G2899" s="2"/>
      <c r="H2899" s="2"/>
      <c r="I2899" s="2"/>
      <c r="J2899" s="2"/>
      <c r="K2899" s="2"/>
      <c r="L2899" s="2"/>
      <c r="N2899" s="2"/>
    </row>
    <row r="2900" spans="2:14" ht="12.5">
      <c r="B2900" s="11"/>
      <c r="C2900" s="2"/>
      <c r="D2900" s="12"/>
      <c r="E2900" s="3"/>
      <c r="F2900" s="2"/>
      <c r="G2900" s="2"/>
      <c r="H2900" s="2"/>
      <c r="I2900" s="2"/>
      <c r="J2900" s="2"/>
      <c r="K2900" s="2"/>
      <c r="L2900" s="2"/>
      <c r="N2900" s="2"/>
    </row>
    <row r="2901" spans="2:14" ht="12.5">
      <c r="B2901" s="11"/>
      <c r="C2901" s="2"/>
      <c r="D2901" s="12"/>
      <c r="E2901" s="3"/>
      <c r="F2901" s="2"/>
      <c r="G2901" s="2"/>
      <c r="H2901" s="2"/>
      <c r="I2901" s="2"/>
      <c r="J2901" s="2"/>
      <c r="K2901" s="2"/>
      <c r="L2901" s="2"/>
      <c r="N2901" s="2"/>
    </row>
    <row r="2902" spans="2:14" ht="12.5">
      <c r="B2902" s="11"/>
      <c r="C2902" s="2"/>
      <c r="D2902" s="12"/>
      <c r="E2902" s="3"/>
      <c r="F2902" s="2"/>
      <c r="G2902" s="2"/>
      <c r="H2902" s="2"/>
      <c r="I2902" s="2"/>
      <c r="J2902" s="2"/>
      <c r="K2902" s="2"/>
      <c r="L2902" s="2"/>
      <c r="N2902" s="2"/>
    </row>
    <row r="2903" spans="2:14" ht="12.5">
      <c r="B2903" s="11"/>
      <c r="C2903" s="2"/>
      <c r="D2903" s="12"/>
      <c r="E2903" s="3"/>
      <c r="F2903" s="2"/>
      <c r="G2903" s="2"/>
      <c r="H2903" s="2"/>
      <c r="I2903" s="2"/>
      <c r="J2903" s="2"/>
      <c r="K2903" s="2"/>
      <c r="L2903" s="2"/>
      <c r="N2903" s="2"/>
    </row>
    <row r="2904" spans="2:14" ht="12.5">
      <c r="B2904" s="11"/>
      <c r="C2904" s="2"/>
      <c r="D2904" s="12"/>
      <c r="E2904" s="3"/>
      <c r="F2904" s="2"/>
      <c r="G2904" s="2"/>
      <c r="H2904" s="2"/>
      <c r="I2904" s="2"/>
      <c r="J2904" s="2"/>
      <c r="K2904" s="2"/>
      <c r="L2904" s="2"/>
      <c r="N2904" s="2"/>
    </row>
    <row r="2905" spans="2:14" ht="12.5">
      <c r="B2905" s="11"/>
      <c r="C2905" s="2"/>
      <c r="D2905" s="12"/>
      <c r="E2905" s="3"/>
      <c r="F2905" s="2"/>
      <c r="G2905" s="2"/>
      <c r="H2905" s="2"/>
      <c r="I2905" s="2"/>
      <c r="J2905" s="2"/>
      <c r="K2905" s="2"/>
      <c r="L2905" s="2"/>
      <c r="N2905" s="2"/>
    </row>
    <row r="2906" spans="2:14" ht="12.5">
      <c r="B2906" s="11"/>
      <c r="C2906" s="2"/>
      <c r="D2906" s="12"/>
      <c r="E2906" s="3"/>
      <c r="F2906" s="2"/>
      <c r="G2906" s="2"/>
      <c r="H2906" s="2"/>
      <c r="I2906" s="2"/>
      <c r="J2906" s="2"/>
      <c r="K2906" s="2"/>
      <c r="L2906" s="2"/>
      <c r="N2906" s="2"/>
    </row>
    <row r="2907" spans="2:14" ht="12.5">
      <c r="B2907" s="11"/>
      <c r="C2907" s="2"/>
      <c r="D2907" s="12"/>
      <c r="E2907" s="3"/>
      <c r="F2907" s="2"/>
      <c r="G2907" s="2"/>
      <c r="H2907" s="2"/>
      <c r="I2907" s="2"/>
      <c r="J2907" s="2"/>
      <c r="K2907" s="2"/>
      <c r="L2907" s="2"/>
      <c r="N2907" s="2"/>
    </row>
    <row r="2908" spans="2:14" ht="12.5">
      <c r="B2908" s="11"/>
      <c r="C2908" s="2"/>
      <c r="D2908" s="12"/>
      <c r="E2908" s="3"/>
      <c r="F2908" s="2"/>
      <c r="G2908" s="2"/>
      <c r="H2908" s="2"/>
      <c r="I2908" s="2"/>
      <c r="J2908" s="2"/>
      <c r="K2908" s="2"/>
      <c r="L2908" s="2"/>
      <c r="N2908" s="2"/>
    </row>
    <row r="2909" spans="2:14" ht="12.5">
      <c r="B2909" s="11"/>
      <c r="C2909" s="2"/>
      <c r="D2909" s="12"/>
      <c r="E2909" s="3"/>
      <c r="F2909" s="2"/>
      <c r="G2909" s="2"/>
      <c r="H2909" s="2"/>
      <c r="I2909" s="2"/>
      <c r="J2909" s="2"/>
      <c r="K2909" s="2"/>
      <c r="L2909" s="2"/>
      <c r="N2909" s="2"/>
    </row>
    <row r="2910" spans="2:14" ht="12.5">
      <c r="B2910" s="11"/>
      <c r="C2910" s="2"/>
      <c r="D2910" s="12"/>
      <c r="E2910" s="3"/>
      <c r="F2910" s="2"/>
      <c r="G2910" s="2"/>
      <c r="H2910" s="2"/>
      <c r="I2910" s="2"/>
      <c r="J2910" s="2"/>
      <c r="K2910" s="2"/>
      <c r="L2910" s="2"/>
      <c r="N2910" s="2"/>
    </row>
    <row r="2911" spans="2:14" ht="12.5">
      <c r="B2911" s="11"/>
      <c r="C2911" s="2"/>
      <c r="D2911" s="12"/>
      <c r="E2911" s="3"/>
      <c r="F2911" s="2"/>
      <c r="G2911" s="2"/>
      <c r="H2911" s="2"/>
      <c r="I2911" s="2"/>
      <c r="J2911" s="2"/>
      <c r="K2911" s="2"/>
      <c r="L2911" s="2"/>
      <c r="N2911" s="2"/>
    </row>
    <row r="2912" spans="2:14" ht="12.5">
      <c r="B2912" s="11"/>
      <c r="C2912" s="2"/>
      <c r="D2912" s="12"/>
      <c r="E2912" s="3"/>
      <c r="F2912" s="2"/>
      <c r="G2912" s="2"/>
      <c r="H2912" s="2"/>
      <c r="I2912" s="2"/>
      <c r="J2912" s="2"/>
      <c r="K2912" s="2"/>
      <c r="L2912" s="2"/>
      <c r="N2912" s="2"/>
    </row>
    <row r="2913" spans="2:14" ht="12.5">
      <c r="B2913" s="11"/>
      <c r="C2913" s="2"/>
      <c r="D2913" s="12"/>
      <c r="E2913" s="3"/>
      <c r="F2913" s="2"/>
      <c r="G2913" s="2"/>
      <c r="H2913" s="2"/>
      <c r="I2913" s="2"/>
      <c r="J2913" s="2"/>
      <c r="K2913" s="2"/>
      <c r="L2913" s="2"/>
      <c r="N2913" s="2"/>
    </row>
    <row r="2914" spans="2:14" ht="12.5">
      <c r="B2914" s="11"/>
      <c r="C2914" s="2"/>
      <c r="D2914" s="12"/>
      <c r="E2914" s="3"/>
      <c r="F2914" s="2"/>
      <c r="G2914" s="2"/>
      <c r="H2914" s="2"/>
      <c r="I2914" s="2"/>
      <c r="J2914" s="2"/>
      <c r="K2914" s="2"/>
      <c r="L2914" s="2"/>
      <c r="N2914" s="2"/>
    </row>
    <row r="2915" spans="2:14" ht="12.5">
      <c r="B2915" s="11"/>
      <c r="C2915" s="2"/>
      <c r="D2915" s="12"/>
      <c r="E2915" s="3"/>
      <c r="F2915" s="2"/>
      <c r="G2915" s="2"/>
      <c r="H2915" s="2"/>
      <c r="I2915" s="2"/>
      <c r="J2915" s="2"/>
      <c r="K2915" s="2"/>
      <c r="L2915" s="2"/>
      <c r="N2915" s="2"/>
    </row>
    <row r="2916" spans="2:14" ht="12.5">
      <c r="B2916" s="11"/>
      <c r="C2916" s="2"/>
      <c r="D2916" s="12"/>
      <c r="E2916" s="3"/>
      <c r="F2916" s="2"/>
      <c r="G2916" s="2"/>
      <c r="H2916" s="2"/>
      <c r="I2916" s="2"/>
      <c r="J2916" s="2"/>
      <c r="K2916" s="2"/>
      <c r="L2916" s="2"/>
      <c r="N2916" s="2"/>
    </row>
    <row r="2917" spans="2:14" ht="12.5">
      <c r="B2917" s="11"/>
      <c r="C2917" s="2"/>
      <c r="D2917" s="12"/>
      <c r="E2917" s="3"/>
      <c r="F2917" s="2"/>
      <c r="G2917" s="2"/>
      <c r="H2917" s="2"/>
      <c r="I2917" s="2"/>
      <c r="J2917" s="2"/>
      <c r="K2917" s="2"/>
      <c r="L2917" s="2"/>
      <c r="N2917" s="2"/>
    </row>
    <row r="2918" spans="2:14" ht="12.5">
      <c r="B2918" s="11"/>
      <c r="C2918" s="2"/>
      <c r="D2918" s="12"/>
      <c r="E2918" s="3"/>
      <c r="F2918" s="2"/>
      <c r="G2918" s="2"/>
      <c r="H2918" s="2"/>
      <c r="I2918" s="2"/>
      <c r="J2918" s="2"/>
      <c r="K2918" s="2"/>
      <c r="L2918" s="2"/>
      <c r="N2918" s="2"/>
    </row>
    <row r="2919" spans="2:14" ht="12.5">
      <c r="B2919" s="11"/>
      <c r="C2919" s="2"/>
      <c r="D2919" s="12"/>
      <c r="E2919" s="3"/>
      <c r="F2919" s="2"/>
      <c r="G2919" s="2"/>
      <c r="H2919" s="2"/>
      <c r="I2919" s="2"/>
      <c r="J2919" s="2"/>
      <c r="K2919" s="2"/>
      <c r="L2919" s="2"/>
      <c r="N2919" s="2"/>
    </row>
    <row r="2920" spans="2:14" ht="12.5">
      <c r="B2920" s="11"/>
      <c r="C2920" s="2"/>
      <c r="D2920" s="12"/>
      <c r="E2920" s="3"/>
      <c r="F2920" s="2"/>
      <c r="G2920" s="2"/>
      <c r="H2920" s="2"/>
      <c r="I2920" s="2"/>
      <c r="J2920" s="2"/>
      <c r="K2920" s="2"/>
      <c r="L2920" s="2"/>
      <c r="N2920" s="2"/>
    </row>
    <row r="2921" spans="2:14" ht="12.5">
      <c r="B2921" s="11"/>
      <c r="C2921" s="2"/>
      <c r="D2921" s="12"/>
      <c r="E2921" s="3"/>
      <c r="F2921" s="2"/>
      <c r="G2921" s="2"/>
      <c r="H2921" s="2"/>
      <c r="I2921" s="2"/>
      <c r="J2921" s="2"/>
      <c r="K2921" s="2"/>
      <c r="L2921" s="2"/>
      <c r="N2921" s="2"/>
    </row>
    <row r="2922" spans="2:14" ht="12.5">
      <c r="B2922" s="11"/>
      <c r="C2922" s="2"/>
      <c r="D2922" s="12"/>
      <c r="E2922" s="3"/>
      <c r="F2922" s="2"/>
      <c r="G2922" s="2"/>
      <c r="H2922" s="2"/>
      <c r="I2922" s="2"/>
      <c r="J2922" s="2"/>
      <c r="K2922" s="2"/>
      <c r="L2922" s="2"/>
      <c r="N2922" s="2"/>
    </row>
    <row r="2923" spans="2:14" ht="12.5">
      <c r="B2923" s="11"/>
      <c r="C2923" s="2"/>
      <c r="D2923" s="12"/>
      <c r="E2923" s="3"/>
      <c r="F2923" s="2"/>
      <c r="G2923" s="2"/>
      <c r="H2923" s="2"/>
      <c r="I2923" s="2"/>
      <c r="J2923" s="2"/>
      <c r="K2923" s="2"/>
      <c r="L2923" s="2"/>
      <c r="N2923" s="2"/>
    </row>
    <row r="2924" spans="2:14" ht="12.5">
      <c r="B2924" s="11"/>
      <c r="C2924" s="2"/>
      <c r="D2924" s="12"/>
      <c r="E2924" s="3"/>
      <c r="F2924" s="2"/>
      <c r="G2924" s="2"/>
      <c r="H2924" s="2"/>
      <c r="I2924" s="2"/>
      <c r="J2924" s="2"/>
      <c r="K2924" s="2"/>
      <c r="L2924" s="2"/>
      <c r="N2924" s="2"/>
    </row>
    <row r="2925" spans="2:14" ht="12.5">
      <c r="B2925" s="11"/>
      <c r="C2925" s="2"/>
      <c r="D2925" s="12"/>
      <c r="E2925" s="3"/>
      <c r="F2925" s="2"/>
      <c r="G2925" s="2"/>
      <c r="H2925" s="2"/>
      <c r="I2925" s="2"/>
      <c r="J2925" s="2"/>
      <c r="K2925" s="2"/>
      <c r="L2925" s="2"/>
      <c r="N2925" s="2"/>
    </row>
    <row r="2926" spans="2:14" ht="12.5">
      <c r="B2926" s="11"/>
      <c r="C2926" s="2"/>
      <c r="D2926" s="12"/>
      <c r="E2926" s="3"/>
      <c r="F2926" s="2"/>
      <c r="G2926" s="2"/>
      <c r="H2926" s="2"/>
      <c r="I2926" s="2"/>
      <c r="J2926" s="2"/>
      <c r="K2926" s="2"/>
      <c r="L2926" s="2"/>
      <c r="N2926" s="2"/>
    </row>
    <row r="2927" spans="2:14" ht="12.5">
      <c r="B2927" s="11"/>
      <c r="C2927" s="2"/>
      <c r="D2927" s="12"/>
      <c r="E2927" s="3"/>
      <c r="F2927" s="2"/>
      <c r="G2927" s="2"/>
      <c r="H2927" s="2"/>
      <c r="I2927" s="2"/>
      <c r="J2927" s="2"/>
      <c r="K2927" s="2"/>
      <c r="L2927" s="2"/>
      <c r="N2927" s="2"/>
    </row>
    <row r="2928" spans="2:14" ht="12.5">
      <c r="B2928" s="11"/>
      <c r="C2928" s="2"/>
      <c r="D2928" s="12"/>
      <c r="E2928" s="3"/>
      <c r="F2928" s="2"/>
      <c r="G2928" s="2"/>
      <c r="H2928" s="2"/>
      <c r="I2928" s="2"/>
      <c r="J2928" s="2"/>
      <c r="K2928" s="2"/>
      <c r="L2928" s="2"/>
      <c r="N2928" s="2"/>
    </row>
    <row r="2929" spans="2:14" ht="12.5">
      <c r="B2929" s="11"/>
      <c r="C2929" s="2"/>
      <c r="D2929" s="12"/>
      <c r="E2929" s="3"/>
      <c r="F2929" s="2"/>
      <c r="G2929" s="2"/>
      <c r="H2929" s="2"/>
      <c r="I2929" s="2"/>
      <c r="J2929" s="2"/>
      <c r="K2929" s="2"/>
      <c r="L2929" s="2"/>
      <c r="N2929" s="2"/>
    </row>
    <row r="2930" spans="2:14" ht="12.5">
      <c r="B2930" s="11"/>
      <c r="C2930" s="2"/>
      <c r="D2930" s="12"/>
      <c r="E2930" s="3"/>
      <c r="F2930" s="2"/>
      <c r="G2930" s="2"/>
      <c r="H2930" s="2"/>
      <c r="I2930" s="2"/>
      <c r="J2930" s="2"/>
      <c r="K2930" s="2"/>
      <c r="L2930" s="2"/>
      <c r="N2930" s="2"/>
    </row>
    <row r="2931" spans="2:14" ht="12.5">
      <c r="B2931" s="11"/>
      <c r="C2931" s="2"/>
      <c r="D2931" s="12"/>
      <c r="E2931" s="3"/>
      <c r="F2931" s="2"/>
      <c r="G2931" s="2"/>
      <c r="H2931" s="2"/>
      <c r="I2931" s="2"/>
      <c r="J2931" s="2"/>
      <c r="K2931" s="2"/>
      <c r="L2931" s="2"/>
      <c r="N2931" s="2"/>
    </row>
    <row r="2932" spans="2:14" ht="12.5">
      <c r="B2932" s="11"/>
      <c r="C2932" s="2"/>
      <c r="D2932" s="12"/>
      <c r="E2932" s="3"/>
      <c r="F2932" s="2"/>
      <c r="G2932" s="2"/>
      <c r="H2932" s="2"/>
      <c r="I2932" s="2"/>
      <c r="J2932" s="2"/>
      <c r="K2932" s="2"/>
      <c r="L2932" s="2"/>
      <c r="N2932" s="2"/>
    </row>
    <row r="2933" spans="2:14" ht="12.5">
      <c r="B2933" s="11"/>
      <c r="C2933" s="2"/>
      <c r="D2933" s="12"/>
      <c r="E2933" s="3"/>
      <c r="F2933" s="2"/>
      <c r="G2933" s="2"/>
      <c r="H2933" s="2"/>
      <c r="I2933" s="2"/>
      <c r="J2933" s="2"/>
      <c r="K2933" s="2"/>
      <c r="L2933" s="2"/>
      <c r="N2933" s="2"/>
    </row>
    <row r="2934" spans="2:14" ht="12.5">
      <c r="B2934" s="11"/>
      <c r="C2934" s="2"/>
      <c r="D2934" s="12"/>
      <c r="E2934" s="3"/>
      <c r="F2934" s="2"/>
      <c r="G2934" s="2"/>
      <c r="H2934" s="2"/>
      <c r="I2934" s="2"/>
      <c r="J2934" s="2"/>
      <c r="K2934" s="2"/>
      <c r="L2934" s="2"/>
      <c r="N2934" s="2"/>
    </row>
    <row r="2935" spans="2:14" ht="12.5">
      <c r="B2935" s="11"/>
      <c r="C2935" s="2"/>
      <c r="D2935" s="12"/>
      <c r="E2935" s="3"/>
      <c r="F2935" s="2"/>
      <c r="G2935" s="2"/>
      <c r="H2935" s="2"/>
      <c r="I2935" s="2"/>
      <c r="J2935" s="2"/>
      <c r="K2935" s="2"/>
      <c r="L2935" s="2"/>
      <c r="N2935" s="2"/>
    </row>
    <row r="2936" spans="2:14" ht="12.5">
      <c r="B2936" s="11"/>
      <c r="C2936" s="2"/>
      <c r="D2936" s="12"/>
      <c r="E2936" s="3"/>
      <c r="F2936" s="2"/>
      <c r="G2936" s="2"/>
      <c r="H2936" s="2"/>
      <c r="I2936" s="2"/>
      <c r="J2936" s="2"/>
      <c r="K2936" s="2"/>
      <c r="L2936" s="2"/>
      <c r="N2936" s="2"/>
    </row>
    <row r="2937" spans="2:14" ht="12.5">
      <c r="B2937" s="11"/>
      <c r="C2937" s="2"/>
      <c r="D2937" s="12"/>
      <c r="E2937" s="3"/>
      <c r="F2937" s="2"/>
      <c r="G2937" s="2"/>
      <c r="H2937" s="2"/>
      <c r="I2937" s="2"/>
      <c r="J2937" s="2"/>
      <c r="K2937" s="2"/>
      <c r="L2937" s="2"/>
      <c r="N2937" s="2"/>
    </row>
    <row r="2938" spans="2:14" ht="12.5">
      <c r="B2938" s="11"/>
      <c r="C2938" s="2"/>
      <c r="D2938" s="12"/>
      <c r="E2938" s="3"/>
      <c r="F2938" s="2"/>
      <c r="G2938" s="2"/>
      <c r="H2938" s="2"/>
      <c r="I2938" s="2"/>
      <c r="J2938" s="2"/>
      <c r="K2938" s="2"/>
      <c r="L2938" s="2"/>
      <c r="N2938" s="2"/>
    </row>
    <row r="2939" spans="2:14" ht="12.5">
      <c r="B2939" s="11"/>
      <c r="C2939" s="2"/>
      <c r="D2939" s="12"/>
      <c r="E2939" s="3"/>
      <c r="F2939" s="2"/>
      <c r="G2939" s="2"/>
      <c r="H2939" s="2"/>
      <c r="I2939" s="2"/>
      <c r="J2939" s="2"/>
      <c r="K2939" s="2"/>
      <c r="L2939" s="2"/>
      <c r="N2939" s="2"/>
    </row>
    <row r="2940" spans="2:14" ht="12.5">
      <c r="B2940" s="11"/>
      <c r="C2940" s="2"/>
      <c r="D2940" s="12"/>
      <c r="E2940" s="3"/>
      <c r="F2940" s="2"/>
      <c r="G2940" s="2"/>
      <c r="H2940" s="2"/>
      <c r="I2940" s="2"/>
      <c r="J2940" s="2"/>
      <c r="K2940" s="2"/>
      <c r="L2940" s="2"/>
      <c r="N2940" s="2"/>
    </row>
    <row r="2941" spans="2:14" ht="12.5">
      <c r="B2941" s="11"/>
      <c r="C2941" s="2"/>
      <c r="D2941" s="12"/>
      <c r="E2941" s="3"/>
      <c r="F2941" s="2"/>
      <c r="G2941" s="2"/>
      <c r="H2941" s="2"/>
      <c r="I2941" s="2"/>
      <c r="J2941" s="2"/>
      <c r="K2941" s="2"/>
      <c r="L2941" s="2"/>
      <c r="N2941" s="2"/>
    </row>
    <row r="2942" spans="2:14" ht="12.5">
      <c r="B2942" s="11"/>
      <c r="C2942" s="2"/>
      <c r="D2942" s="12"/>
      <c r="E2942" s="3"/>
      <c r="F2942" s="2"/>
      <c r="G2942" s="2"/>
      <c r="H2942" s="2"/>
      <c r="I2942" s="2"/>
      <c r="J2942" s="2"/>
      <c r="K2942" s="2"/>
      <c r="L2942" s="2"/>
      <c r="N2942" s="2"/>
    </row>
    <row r="2943" spans="2:14" ht="12.5">
      <c r="B2943" s="11"/>
      <c r="C2943" s="2"/>
      <c r="D2943" s="12"/>
      <c r="E2943" s="3"/>
      <c r="F2943" s="2"/>
      <c r="G2943" s="2"/>
      <c r="H2943" s="2"/>
      <c r="I2943" s="2"/>
      <c r="J2943" s="2"/>
      <c r="K2943" s="2"/>
      <c r="L2943" s="2"/>
      <c r="N2943" s="2"/>
    </row>
    <row r="2944" spans="2:14" ht="12.5">
      <c r="B2944" s="11"/>
      <c r="C2944" s="2"/>
      <c r="D2944" s="12"/>
      <c r="E2944" s="3"/>
      <c r="F2944" s="2"/>
      <c r="G2944" s="2"/>
      <c r="H2944" s="2"/>
      <c r="I2944" s="2"/>
      <c r="J2944" s="2"/>
      <c r="K2944" s="2"/>
      <c r="L2944" s="2"/>
      <c r="N2944" s="2"/>
    </row>
    <row r="2945" spans="2:14" ht="12.5">
      <c r="B2945" s="11"/>
      <c r="C2945" s="2"/>
      <c r="D2945" s="12"/>
      <c r="E2945" s="3"/>
      <c r="F2945" s="2"/>
      <c r="G2945" s="2"/>
      <c r="H2945" s="2"/>
      <c r="I2945" s="2"/>
      <c r="J2945" s="2"/>
      <c r="K2945" s="2"/>
      <c r="L2945" s="2"/>
      <c r="N2945" s="2"/>
    </row>
    <row r="2946" spans="2:14" ht="12.5">
      <c r="B2946" s="11"/>
      <c r="C2946" s="2"/>
      <c r="D2946" s="12"/>
      <c r="E2946" s="3"/>
      <c r="F2946" s="2"/>
      <c r="G2946" s="2"/>
      <c r="H2946" s="2"/>
      <c r="I2946" s="2"/>
      <c r="J2946" s="2"/>
      <c r="K2946" s="2"/>
      <c r="L2946" s="2"/>
      <c r="N2946" s="2"/>
    </row>
    <row r="2947" spans="2:14" ht="12.5">
      <c r="B2947" s="11"/>
      <c r="C2947" s="2"/>
      <c r="D2947" s="12"/>
      <c r="E2947" s="3"/>
      <c r="F2947" s="2"/>
      <c r="G2947" s="2"/>
      <c r="H2947" s="2"/>
      <c r="I2947" s="2"/>
      <c r="J2947" s="2"/>
      <c r="K2947" s="2"/>
      <c r="L2947" s="2"/>
      <c r="N2947" s="2"/>
    </row>
    <row r="2948" spans="2:14" ht="12.5">
      <c r="B2948" s="11"/>
      <c r="C2948" s="2"/>
      <c r="D2948" s="12"/>
      <c r="E2948" s="3"/>
      <c r="F2948" s="2"/>
      <c r="G2948" s="2"/>
      <c r="H2948" s="2"/>
      <c r="I2948" s="2"/>
      <c r="J2948" s="2"/>
      <c r="K2948" s="2"/>
      <c r="L2948" s="2"/>
      <c r="N2948" s="2"/>
    </row>
    <row r="2949" spans="2:14" ht="12.5">
      <c r="B2949" s="11"/>
      <c r="C2949" s="2"/>
      <c r="D2949" s="12"/>
      <c r="E2949" s="3"/>
      <c r="F2949" s="2"/>
      <c r="G2949" s="2"/>
      <c r="H2949" s="2"/>
      <c r="I2949" s="2"/>
      <c r="J2949" s="2"/>
      <c r="K2949" s="2"/>
      <c r="L2949" s="2"/>
      <c r="N2949" s="2"/>
    </row>
    <row r="2950" spans="2:14" ht="12.5">
      <c r="B2950" s="11"/>
      <c r="C2950" s="2"/>
      <c r="D2950" s="12"/>
      <c r="E2950" s="3"/>
      <c r="F2950" s="2"/>
      <c r="G2950" s="2"/>
      <c r="H2950" s="2"/>
      <c r="I2950" s="2"/>
      <c r="J2950" s="2"/>
      <c r="K2950" s="2"/>
      <c r="L2950" s="2"/>
      <c r="N2950" s="2"/>
    </row>
    <row r="2951" spans="2:14" ht="12.5">
      <c r="B2951" s="11"/>
      <c r="C2951" s="2"/>
      <c r="D2951" s="12"/>
      <c r="E2951" s="3"/>
      <c r="F2951" s="2"/>
      <c r="G2951" s="2"/>
      <c r="H2951" s="2"/>
      <c r="I2951" s="2"/>
      <c r="J2951" s="2"/>
      <c r="K2951" s="2"/>
      <c r="L2951" s="2"/>
      <c r="N2951" s="2"/>
    </row>
    <row r="2952" spans="2:14" ht="12.5">
      <c r="B2952" s="11"/>
      <c r="C2952" s="2"/>
      <c r="D2952" s="12"/>
      <c r="E2952" s="3"/>
      <c r="F2952" s="2"/>
      <c r="G2952" s="2"/>
      <c r="H2952" s="2"/>
      <c r="I2952" s="2"/>
      <c r="J2952" s="2"/>
      <c r="K2952" s="2"/>
      <c r="L2952" s="2"/>
      <c r="N2952" s="2"/>
    </row>
    <row r="2953" spans="2:14" ht="12.5">
      <c r="B2953" s="11"/>
      <c r="C2953" s="2"/>
      <c r="D2953" s="12"/>
      <c r="E2953" s="3"/>
      <c r="F2953" s="2"/>
      <c r="G2953" s="2"/>
      <c r="H2953" s="2"/>
      <c r="I2953" s="2"/>
      <c r="J2953" s="2"/>
      <c r="K2953" s="2"/>
      <c r="L2953" s="2"/>
      <c r="N2953" s="2"/>
    </row>
    <row r="2959" spans="2:14" ht="12.5">
      <c r="B2959" s="11"/>
      <c r="C2959" s="2"/>
      <c r="D2959" s="12"/>
      <c r="E2959" s="3"/>
      <c r="F2959" s="2"/>
      <c r="G2959" s="2"/>
      <c r="H2959" s="2"/>
      <c r="I2959" s="2"/>
      <c r="J2959" s="2"/>
      <c r="K2959" s="2"/>
      <c r="L2959" s="2"/>
      <c r="N2959" s="2"/>
    </row>
    <row r="2960" spans="2:14" ht="12.5">
      <c r="B2960" s="11"/>
      <c r="C2960" s="2"/>
      <c r="D2960" s="12"/>
      <c r="E2960" s="3"/>
      <c r="F2960" s="2"/>
      <c r="G2960" s="2"/>
      <c r="H2960" s="2"/>
      <c r="I2960" s="2"/>
      <c r="J2960" s="2"/>
      <c r="K2960" s="2"/>
      <c r="L2960" s="2"/>
      <c r="N2960" s="2"/>
    </row>
    <row r="2961" spans="2:14" ht="12.5">
      <c r="B2961" s="11"/>
      <c r="C2961" s="2"/>
      <c r="D2961" s="12"/>
      <c r="E2961" s="3"/>
      <c r="F2961" s="2"/>
      <c r="G2961" s="2"/>
      <c r="H2961" s="2"/>
      <c r="I2961" s="2"/>
      <c r="J2961" s="2"/>
      <c r="K2961" s="2"/>
      <c r="L2961" s="2"/>
      <c r="N2961" s="2"/>
    </row>
    <row r="2962" spans="2:14" ht="12.5">
      <c r="B2962" s="11"/>
      <c r="C2962" s="2"/>
      <c r="D2962" s="12"/>
      <c r="E2962" s="3"/>
      <c r="F2962" s="2"/>
      <c r="G2962" s="2"/>
      <c r="H2962" s="2"/>
      <c r="I2962" s="2"/>
      <c r="J2962" s="2"/>
      <c r="K2962" s="2"/>
      <c r="L2962" s="2"/>
      <c r="N2962" s="2"/>
    </row>
    <row r="2963" spans="2:14" ht="12.5">
      <c r="B2963" s="11"/>
      <c r="C2963" s="2"/>
      <c r="D2963" s="12"/>
      <c r="E2963" s="3"/>
      <c r="F2963" s="2"/>
      <c r="G2963" s="2"/>
      <c r="H2963" s="2"/>
      <c r="I2963" s="2"/>
      <c r="J2963" s="2"/>
      <c r="K2963" s="2"/>
      <c r="L2963" s="2"/>
      <c r="N2963" s="2"/>
    </row>
    <row r="2964" spans="2:14" ht="12.5">
      <c r="B2964" s="11"/>
      <c r="C2964" s="2"/>
      <c r="D2964" s="12"/>
      <c r="E2964" s="3"/>
      <c r="F2964" s="2"/>
      <c r="G2964" s="2"/>
      <c r="H2964" s="2"/>
      <c r="I2964" s="2"/>
      <c r="J2964" s="2"/>
      <c r="K2964" s="2"/>
      <c r="L2964" s="2"/>
      <c r="N2964" s="2"/>
    </row>
    <row r="2965" spans="2:14" ht="12.5">
      <c r="B2965" s="11"/>
      <c r="C2965" s="2"/>
      <c r="D2965" s="12"/>
      <c r="E2965" s="3"/>
      <c r="F2965" s="2"/>
      <c r="G2965" s="2"/>
      <c r="H2965" s="2"/>
      <c r="I2965" s="2"/>
      <c r="J2965" s="2"/>
      <c r="K2965" s="2"/>
      <c r="L2965" s="2"/>
      <c r="N2965" s="2"/>
    </row>
    <row r="2966" spans="2:14" ht="12.5">
      <c r="B2966" s="11"/>
      <c r="C2966" s="2"/>
      <c r="D2966" s="12"/>
      <c r="E2966" s="3"/>
      <c r="F2966" s="2"/>
      <c r="G2966" s="2"/>
      <c r="H2966" s="2"/>
      <c r="I2966" s="2"/>
      <c r="J2966" s="2"/>
      <c r="K2966" s="2"/>
      <c r="L2966" s="2"/>
      <c r="N2966" s="2"/>
    </row>
    <row r="2967" spans="2:14" ht="12.5">
      <c r="B2967" s="11"/>
      <c r="C2967" s="2"/>
      <c r="D2967" s="12"/>
      <c r="E2967" s="3"/>
      <c r="F2967" s="2"/>
      <c r="G2967" s="2"/>
      <c r="H2967" s="2"/>
      <c r="I2967" s="2"/>
      <c r="J2967" s="2"/>
      <c r="K2967" s="2"/>
      <c r="L2967" s="2"/>
      <c r="N2967" s="2"/>
    </row>
    <row r="2968" spans="2:14" ht="12.5">
      <c r="B2968" s="11"/>
      <c r="C2968" s="2"/>
      <c r="D2968" s="12"/>
      <c r="E2968" s="3"/>
      <c r="F2968" s="2"/>
      <c r="G2968" s="2"/>
      <c r="H2968" s="2"/>
      <c r="I2968" s="2"/>
      <c r="J2968" s="2"/>
      <c r="K2968" s="2"/>
      <c r="L2968" s="2"/>
      <c r="N2968" s="2"/>
    </row>
    <row r="2969" spans="2:14" ht="12.5">
      <c r="B2969" s="11"/>
      <c r="C2969" s="2"/>
      <c r="D2969" s="12"/>
      <c r="E2969" s="3"/>
      <c r="F2969" s="2"/>
      <c r="G2969" s="2"/>
      <c r="H2969" s="2"/>
      <c r="I2969" s="2"/>
      <c r="J2969" s="2"/>
      <c r="K2969" s="2"/>
      <c r="L2969" s="2"/>
      <c r="N2969" s="2"/>
    </row>
    <row r="2970" spans="2:14" ht="12.5">
      <c r="B2970" s="11"/>
      <c r="C2970" s="2"/>
      <c r="D2970" s="12"/>
      <c r="E2970" s="3"/>
      <c r="F2970" s="2"/>
      <c r="G2970" s="2"/>
      <c r="H2970" s="2"/>
      <c r="I2970" s="2"/>
      <c r="J2970" s="2"/>
      <c r="K2970" s="2"/>
      <c r="L2970" s="2"/>
      <c r="N2970" s="2"/>
    </row>
    <row r="2971" spans="2:14" ht="12.5">
      <c r="B2971" s="11"/>
      <c r="C2971" s="2"/>
      <c r="D2971" s="12"/>
      <c r="E2971" s="3"/>
      <c r="F2971" s="2"/>
      <c r="G2971" s="2"/>
      <c r="H2971" s="2"/>
      <c r="I2971" s="2"/>
      <c r="J2971" s="2"/>
      <c r="K2971" s="2"/>
      <c r="L2971" s="2"/>
      <c r="N2971" s="2"/>
    </row>
    <row r="2972" spans="2:14" ht="12.5">
      <c r="B2972" s="11"/>
      <c r="C2972" s="2"/>
      <c r="D2972" s="12"/>
      <c r="E2972" s="3"/>
      <c r="F2972" s="2"/>
      <c r="G2972" s="2"/>
      <c r="H2972" s="2"/>
      <c r="I2972" s="2"/>
      <c r="J2972" s="2"/>
      <c r="K2972" s="2"/>
      <c r="L2972" s="2"/>
      <c r="N2972" s="2"/>
    </row>
    <row r="2973" spans="2:14" ht="12.5">
      <c r="B2973" s="11"/>
      <c r="C2973" s="2"/>
      <c r="D2973" s="12"/>
      <c r="E2973" s="3"/>
      <c r="F2973" s="2"/>
      <c r="G2973" s="2"/>
      <c r="H2973" s="2"/>
      <c r="I2973" s="2"/>
      <c r="J2973" s="2"/>
      <c r="K2973" s="2"/>
      <c r="L2973" s="2"/>
      <c r="N2973" s="2"/>
    </row>
    <row r="2974" spans="2:14" ht="12.5">
      <c r="B2974" s="11"/>
      <c r="C2974" s="2"/>
      <c r="D2974" s="12"/>
      <c r="E2974" s="3"/>
      <c r="F2974" s="2"/>
      <c r="G2974" s="2"/>
      <c r="H2974" s="2"/>
      <c r="I2974" s="2"/>
      <c r="J2974" s="2"/>
      <c r="K2974" s="2"/>
      <c r="L2974" s="2"/>
      <c r="N2974" s="2"/>
    </row>
    <row r="2975" spans="2:14" ht="12.5">
      <c r="B2975" s="11"/>
      <c r="C2975" s="2"/>
      <c r="D2975" s="12"/>
      <c r="E2975" s="3"/>
      <c r="F2975" s="2"/>
      <c r="G2975" s="2"/>
      <c r="H2975" s="2"/>
      <c r="I2975" s="2"/>
      <c r="J2975" s="2"/>
      <c r="K2975" s="2"/>
      <c r="L2975" s="2"/>
      <c r="N2975" s="2"/>
    </row>
    <row r="2976" spans="2:14" ht="12.5">
      <c r="B2976" s="11"/>
      <c r="C2976" s="2"/>
      <c r="D2976" s="12"/>
      <c r="E2976" s="3"/>
      <c r="F2976" s="2"/>
      <c r="G2976" s="2"/>
      <c r="H2976" s="2"/>
      <c r="I2976" s="2"/>
      <c r="J2976" s="2"/>
      <c r="K2976" s="2"/>
      <c r="L2976" s="2"/>
      <c r="N2976" s="2"/>
    </row>
    <row r="2977" spans="2:14" ht="12.5">
      <c r="B2977" s="11"/>
      <c r="C2977" s="2"/>
      <c r="D2977" s="12"/>
      <c r="E2977" s="3"/>
      <c r="F2977" s="2"/>
      <c r="G2977" s="2"/>
      <c r="H2977" s="2"/>
      <c r="I2977" s="2"/>
      <c r="J2977" s="2"/>
      <c r="K2977" s="2"/>
      <c r="L2977" s="2"/>
      <c r="N2977" s="2"/>
    </row>
    <row r="2978" spans="2:14" ht="12.5">
      <c r="B2978" s="11"/>
      <c r="C2978" s="2"/>
      <c r="D2978" s="12"/>
      <c r="E2978" s="3"/>
      <c r="F2978" s="2"/>
      <c r="G2978" s="2"/>
      <c r="H2978" s="2"/>
      <c r="I2978" s="2"/>
      <c r="J2978" s="2"/>
      <c r="K2978" s="2"/>
      <c r="L2978" s="2"/>
      <c r="N2978" s="2"/>
    </row>
    <row r="2979" spans="2:14" ht="12.5">
      <c r="B2979" s="11"/>
      <c r="C2979" s="2"/>
      <c r="D2979" s="12"/>
      <c r="E2979" s="3"/>
      <c r="F2979" s="2"/>
      <c r="G2979" s="2"/>
      <c r="H2979" s="2"/>
      <c r="I2979" s="2"/>
      <c r="J2979" s="2"/>
      <c r="K2979" s="2"/>
      <c r="L2979" s="2"/>
      <c r="N2979" s="2"/>
    </row>
    <row r="2980" spans="2:14" ht="12.5">
      <c r="B2980" s="11"/>
      <c r="C2980" s="2"/>
      <c r="D2980" s="12"/>
      <c r="E2980" s="3"/>
      <c r="F2980" s="2"/>
      <c r="G2980" s="2"/>
      <c r="H2980" s="2"/>
      <c r="I2980" s="2"/>
      <c r="J2980" s="2"/>
      <c r="K2980" s="2"/>
      <c r="L2980" s="2"/>
      <c r="N2980" s="2"/>
    </row>
    <row r="2981" spans="2:14" ht="12.5">
      <c r="B2981" s="11"/>
      <c r="C2981" s="2"/>
      <c r="D2981" s="12"/>
      <c r="E2981" s="3"/>
      <c r="F2981" s="2"/>
      <c r="G2981" s="2"/>
      <c r="H2981" s="2"/>
      <c r="I2981" s="2"/>
      <c r="J2981" s="2"/>
      <c r="K2981" s="2"/>
      <c r="L2981" s="2"/>
      <c r="N2981" s="2"/>
    </row>
    <row r="2982" spans="2:14" ht="12.5">
      <c r="B2982" s="11"/>
      <c r="C2982" s="2"/>
      <c r="D2982" s="12"/>
      <c r="E2982" s="3"/>
      <c r="F2982" s="2"/>
      <c r="G2982" s="2"/>
      <c r="H2982" s="2"/>
      <c r="I2982" s="2"/>
      <c r="J2982" s="2"/>
      <c r="K2982" s="2"/>
      <c r="L2982" s="2"/>
      <c r="N2982" s="2"/>
    </row>
    <row r="2983" spans="2:14" ht="12.5">
      <c r="B2983" s="11"/>
      <c r="C2983" s="2"/>
      <c r="D2983" s="12"/>
      <c r="E2983" s="3"/>
      <c r="F2983" s="2"/>
      <c r="G2983" s="2"/>
      <c r="H2983" s="2"/>
      <c r="I2983" s="2"/>
      <c r="J2983" s="2"/>
      <c r="K2983" s="2"/>
      <c r="L2983" s="2"/>
      <c r="N2983" s="2"/>
    </row>
    <row r="2984" spans="2:14" ht="12.5">
      <c r="B2984" s="11"/>
      <c r="C2984" s="2"/>
      <c r="D2984" s="12"/>
      <c r="E2984" s="3"/>
      <c r="F2984" s="2"/>
      <c r="G2984" s="2"/>
      <c r="H2984" s="2"/>
      <c r="I2984" s="2"/>
      <c r="J2984" s="2"/>
      <c r="K2984" s="2"/>
      <c r="L2984" s="2"/>
      <c r="N2984" s="2"/>
    </row>
    <row r="2985" spans="2:14" ht="12.5">
      <c r="B2985" s="11"/>
      <c r="C2985" s="2"/>
      <c r="D2985" s="12"/>
      <c r="E2985" s="3"/>
      <c r="F2985" s="2"/>
      <c r="G2985" s="2"/>
      <c r="H2985" s="2"/>
      <c r="I2985" s="2"/>
      <c r="J2985" s="2"/>
      <c r="K2985" s="2"/>
      <c r="L2985" s="2"/>
      <c r="N2985" s="2"/>
    </row>
    <row r="2986" spans="2:14" ht="12.5">
      <c r="B2986" s="11"/>
      <c r="C2986" s="2"/>
      <c r="D2986" s="12"/>
      <c r="E2986" s="3"/>
      <c r="F2986" s="2"/>
      <c r="G2986" s="2"/>
      <c r="H2986" s="2"/>
      <c r="I2986" s="2"/>
      <c r="J2986" s="2"/>
      <c r="K2986" s="2"/>
      <c r="L2986" s="2"/>
      <c r="N2986" s="2"/>
    </row>
    <row r="2987" spans="2:14" ht="12.5">
      <c r="B2987" s="11"/>
      <c r="C2987" s="2"/>
      <c r="D2987" s="12"/>
      <c r="E2987" s="3"/>
      <c r="F2987" s="2"/>
      <c r="G2987" s="2"/>
      <c r="H2987" s="2"/>
      <c r="I2987" s="2"/>
      <c r="J2987" s="2"/>
      <c r="K2987" s="2"/>
      <c r="L2987" s="2"/>
      <c r="N2987" s="2"/>
    </row>
    <row r="2988" spans="2:14" ht="12.5">
      <c r="B2988" s="11"/>
      <c r="C2988" s="2"/>
      <c r="D2988" s="12"/>
      <c r="E2988" s="3"/>
      <c r="F2988" s="2"/>
      <c r="G2988" s="2"/>
      <c r="H2988" s="2"/>
      <c r="I2988" s="2"/>
      <c r="J2988" s="2"/>
      <c r="K2988" s="2"/>
      <c r="L2988" s="2"/>
      <c r="N2988" s="2"/>
    </row>
    <row r="2989" spans="2:14" ht="12.5">
      <c r="B2989" s="11"/>
      <c r="C2989" s="2"/>
      <c r="D2989" s="12"/>
      <c r="E2989" s="3"/>
      <c r="F2989" s="2"/>
      <c r="G2989" s="2"/>
      <c r="H2989" s="2"/>
      <c r="I2989" s="2"/>
      <c r="J2989" s="2"/>
      <c r="K2989" s="2"/>
      <c r="L2989" s="2"/>
      <c r="N2989" s="2"/>
    </row>
    <row r="2990" spans="2:14" ht="12.5">
      <c r="B2990" s="11"/>
      <c r="C2990" s="2"/>
      <c r="D2990" s="12"/>
      <c r="E2990" s="3"/>
      <c r="F2990" s="2"/>
      <c r="G2990" s="2"/>
      <c r="H2990" s="2"/>
      <c r="I2990" s="2"/>
      <c r="J2990" s="2"/>
      <c r="K2990" s="2"/>
      <c r="L2990" s="2"/>
      <c r="N2990" s="2"/>
    </row>
    <row r="2991" spans="2:14" ht="12.5">
      <c r="B2991" s="11"/>
      <c r="C2991" s="2"/>
      <c r="D2991" s="12"/>
      <c r="E2991" s="3"/>
      <c r="F2991" s="2"/>
      <c r="G2991" s="2"/>
      <c r="H2991" s="2"/>
      <c r="I2991" s="2"/>
      <c r="J2991" s="2"/>
      <c r="K2991" s="2"/>
      <c r="L2991" s="2"/>
      <c r="N2991" s="2"/>
    </row>
    <row r="2992" spans="2:14" ht="12.5">
      <c r="B2992" s="11"/>
      <c r="C2992" s="2"/>
      <c r="D2992" s="12"/>
      <c r="E2992" s="3"/>
      <c r="F2992" s="2"/>
      <c r="G2992" s="2"/>
      <c r="H2992" s="2"/>
      <c r="I2992" s="2"/>
      <c r="J2992" s="2"/>
      <c r="K2992" s="2"/>
      <c r="L2992" s="2"/>
      <c r="N2992" s="2"/>
    </row>
    <row r="2993" spans="2:14" ht="12.5">
      <c r="B2993" s="11"/>
      <c r="C2993" s="2"/>
      <c r="D2993" s="12"/>
      <c r="E2993" s="3"/>
      <c r="F2993" s="2"/>
      <c r="G2993" s="2"/>
      <c r="H2993" s="2"/>
      <c r="I2993" s="2"/>
      <c r="J2993" s="2"/>
      <c r="K2993" s="2"/>
      <c r="L2993" s="2"/>
      <c r="N2993" s="2"/>
    </row>
    <row r="2994" spans="2:14" ht="12.5">
      <c r="B2994" s="11"/>
      <c r="C2994" s="2"/>
      <c r="D2994" s="12"/>
      <c r="E2994" s="3"/>
      <c r="F2994" s="2"/>
      <c r="G2994" s="2"/>
      <c r="H2994" s="2"/>
      <c r="I2994" s="2"/>
      <c r="J2994" s="2"/>
      <c r="K2994" s="2"/>
      <c r="L2994" s="2"/>
      <c r="N2994" s="2"/>
    </row>
    <row r="2995" spans="2:14" ht="12.5">
      <c r="B2995" s="11"/>
      <c r="C2995" s="2"/>
      <c r="D2995" s="12"/>
      <c r="E2995" s="3"/>
      <c r="F2995" s="2"/>
      <c r="G2995" s="2"/>
      <c r="H2995" s="2"/>
      <c r="I2995" s="2"/>
      <c r="J2995" s="2"/>
      <c r="K2995" s="2"/>
      <c r="L2995" s="2"/>
      <c r="N2995" s="2"/>
    </row>
    <row r="2996" spans="2:14" ht="12.5">
      <c r="B2996" s="11"/>
      <c r="C2996" s="2"/>
      <c r="D2996" s="12"/>
      <c r="E2996" s="3"/>
      <c r="F2996" s="2"/>
      <c r="G2996" s="2"/>
      <c r="H2996" s="2"/>
      <c r="I2996" s="2"/>
      <c r="J2996" s="2"/>
      <c r="K2996" s="2"/>
      <c r="L2996" s="2"/>
      <c r="N2996" s="2"/>
    </row>
    <row r="2997" spans="2:14" ht="12.5">
      <c r="B2997" s="11"/>
      <c r="C2997" s="2"/>
      <c r="D2997" s="12"/>
      <c r="E2997" s="3"/>
      <c r="F2997" s="2"/>
      <c r="G2997" s="2"/>
      <c r="H2997" s="2"/>
      <c r="I2997" s="2"/>
      <c r="J2997" s="2"/>
      <c r="K2997" s="2"/>
      <c r="L2997" s="2"/>
      <c r="N2997" s="2"/>
    </row>
    <row r="2998" spans="2:14" ht="12.5">
      <c r="B2998" s="11"/>
      <c r="C2998" s="2"/>
      <c r="D2998" s="12"/>
      <c r="E2998" s="3"/>
      <c r="F2998" s="2"/>
      <c r="G2998" s="2"/>
      <c r="H2998" s="2"/>
      <c r="I2998" s="2"/>
      <c r="J2998" s="2"/>
      <c r="K2998" s="2"/>
      <c r="L2998" s="2"/>
      <c r="N2998" s="2"/>
    </row>
    <row r="2999" spans="2:14" ht="12.5">
      <c r="B2999" s="11"/>
      <c r="C2999" s="2"/>
      <c r="D2999" s="12"/>
      <c r="E2999" s="3"/>
      <c r="F2999" s="2"/>
      <c r="G2999" s="2"/>
      <c r="H2999" s="2"/>
      <c r="I2999" s="2"/>
      <c r="J2999" s="2"/>
      <c r="K2999" s="2"/>
      <c r="L2999" s="2"/>
      <c r="N2999" s="2"/>
    </row>
    <row r="3000" spans="2:14" ht="12.5">
      <c r="B3000" s="11"/>
      <c r="C3000" s="2"/>
      <c r="D3000" s="12"/>
      <c r="E3000" s="3"/>
      <c r="F3000" s="2"/>
      <c r="G3000" s="2"/>
      <c r="H3000" s="2"/>
      <c r="I3000" s="2"/>
      <c r="J3000" s="2"/>
      <c r="K3000" s="2"/>
      <c r="L3000" s="2"/>
      <c r="N3000" s="2"/>
    </row>
    <row r="3001" spans="2:14" ht="12.5">
      <c r="B3001" s="11"/>
      <c r="C3001" s="2"/>
      <c r="D3001" s="12"/>
      <c r="E3001" s="3"/>
      <c r="F3001" s="2"/>
      <c r="G3001" s="2"/>
      <c r="H3001" s="2"/>
      <c r="I3001" s="2"/>
      <c r="J3001" s="2"/>
      <c r="K3001" s="2"/>
      <c r="L3001" s="2"/>
      <c r="N3001" s="2"/>
    </row>
    <row r="3002" spans="2:14" ht="12.5">
      <c r="B3002" s="11"/>
      <c r="C3002" s="2"/>
      <c r="D3002" s="12"/>
      <c r="E3002" s="3"/>
      <c r="F3002" s="2"/>
      <c r="G3002" s="2"/>
      <c r="H3002" s="2"/>
      <c r="I3002" s="2"/>
      <c r="J3002" s="2"/>
      <c r="K3002" s="2"/>
      <c r="L3002" s="2"/>
      <c r="N3002" s="2"/>
    </row>
    <row r="3003" spans="2:14" ht="12.5">
      <c r="B3003" s="11"/>
      <c r="C3003" s="2"/>
      <c r="D3003" s="12"/>
      <c r="E3003" s="3"/>
      <c r="F3003" s="2"/>
      <c r="G3003" s="2"/>
      <c r="H3003" s="2"/>
      <c r="I3003" s="2"/>
      <c r="J3003" s="2"/>
      <c r="K3003" s="2"/>
      <c r="L3003" s="2"/>
      <c r="N3003" s="2"/>
    </row>
    <row r="3004" spans="2:14" ht="12.5">
      <c r="B3004" s="11"/>
      <c r="C3004" s="2"/>
      <c r="D3004" s="12"/>
      <c r="E3004" s="3"/>
      <c r="F3004" s="2"/>
      <c r="G3004" s="2"/>
      <c r="H3004" s="2"/>
      <c r="I3004" s="2"/>
      <c r="J3004" s="2"/>
      <c r="K3004" s="2"/>
      <c r="L3004" s="2"/>
      <c r="N3004" s="2"/>
    </row>
    <row r="3005" spans="2:14" ht="12.5">
      <c r="B3005" s="11"/>
      <c r="C3005" s="2"/>
      <c r="D3005" s="12"/>
      <c r="E3005" s="3"/>
      <c r="F3005" s="2"/>
      <c r="G3005" s="2"/>
      <c r="H3005" s="2"/>
      <c r="I3005" s="2"/>
      <c r="J3005" s="2"/>
      <c r="K3005" s="2"/>
      <c r="L3005" s="2"/>
      <c r="N3005" s="2"/>
    </row>
    <row r="3006" spans="2:14" ht="12.5">
      <c r="B3006" s="11"/>
      <c r="C3006" s="2"/>
      <c r="D3006" s="12"/>
      <c r="E3006" s="3"/>
      <c r="F3006" s="2"/>
      <c r="G3006" s="2"/>
      <c r="H3006" s="2"/>
      <c r="I3006" s="2"/>
      <c r="J3006" s="2"/>
      <c r="K3006" s="2"/>
      <c r="L3006" s="2"/>
      <c r="N3006" s="2"/>
    </row>
    <row r="3007" spans="2:14" ht="12.5">
      <c r="B3007" s="11"/>
      <c r="C3007" s="2"/>
      <c r="D3007" s="12"/>
      <c r="E3007" s="3"/>
      <c r="F3007" s="2"/>
      <c r="G3007" s="2"/>
      <c r="H3007" s="2"/>
      <c r="I3007" s="2"/>
      <c r="J3007" s="2"/>
      <c r="K3007" s="2"/>
      <c r="L3007" s="2"/>
      <c r="N3007" s="2"/>
    </row>
    <row r="3008" spans="2:14" ht="12.5">
      <c r="B3008" s="11"/>
      <c r="C3008" s="2"/>
      <c r="D3008" s="12"/>
      <c r="E3008" s="3"/>
      <c r="F3008" s="2"/>
      <c r="G3008" s="2"/>
      <c r="H3008" s="2"/>
      <c r="I3008" s="2"/>
      <c r="J3008" s="2"/>
      <c r="K3008" s="2"/>
      <c r="L3008" s="2"/>
      <c r="N3008" s="2"/>
    </row>
    <row r="3009" spans="2:14" ht="12.5">
      <c r="B3009" s="11"/>
      <c r="C3009" s="2"/>
      <c r="D3009" s="12"/>
      <c r="E3009" s="3"/>
      <c r="F3009" s="2"/>
      <c r="G3009" s="2"/>
      <c r="H3009" s="2"/>
      <c r="I3009" s="2"/>
      <c r="J3009" s="2"/>
      <c r="K3009" s="2"/>
      <c r="L3009" s="2"/>
      <c r="N3009" s="2"/>
    </row>
    <row r="3010" spans="2:14" ht="12.5">
      <c r="B3010" s="11"/>
      <c r="C3010" s="2"/>
      <c r="D3010" s="12"/>
      <c r="E3010" s="3"/>
      <c r="F3010" s="2"/>
      <c r="G3010" s="2"/>
      <c r="H3010" s="2"/>
      <c r="I3010" s="2"/>
      <c r="J3010" s="2"/>
      <c r="K3010" s="2"/>
      <c r="L3010" s="2"/>
      <c r="N3010" s="2"/>
    </row>
    <row r="3011" spans="2:14" ht="12.5">
      <c r="B3011" s="11"/>
      <c r="C3011" s="2"/>
      <c r="D3011" s="12"/>
      <c r="E3011" s="3"/>
      <c r="F3011" s="2"/>
      <c r="G3011" s="2"/>
      <c r="H3011" s="2"/>
      <c r="I3011" s="2"/>
      <c r="J3011" s="2"/>
      <c r="K3011" s="2"/>
      <c r="L3011" s="2"/>
      <c r="N3011" s="2"/>
    </row>
    <row r="3012" spans="2:14" ht="12.5">
      <c r="B3012" s="11"/>
      <c r="C3012" s="2"/>
      <c r="D3012" s="12"/>
      <c r="E3012" s="3"/>
      <c r="F3012" s="2"/>
      <c r="G3012" s="2"/>
      <c r="H3012" s="2"/>
      <c r="I3012" s="2"/>
      <c r="J3012" s="2"/>
      <c r="K3012" s="2"/>
      <c r="L3012" s="2"/>
      <c r="N3012" s="2"/>
    </row>
    <row r="3013" spans="2:14" ht="12.5">
      <c r="B3013" s="11"/>
      <c r="C3013" s="2"/>
      <c r="D3013" s="12"/>
      <c r="E3013" s="3"/>
      <c r="F3013" s="2"/>
      <c r="G3013" s="2"/>
      <c r="H3013" s="2"/>
      <c r="I3013" s="2"/>
      <c r="J3013" s="2"/>
      <c r="K3013" s="2"/>
      <c r="L3013" s="2"/>
      <c r="N3013" s="2"/>
    </row>
    <row r="3014" spans="2:14" ht="12.5">
      <c r="B3014" s="11"/>
      <c r="C3014" s="2"/>
      <c r="D3014" s="12"/>
      <c r="E3014" s="3"/>
      <c r="F3014" s="2"/>
      <c r="G3014" s="2"/>
      <c r="H3014" s="2"/>
      <c r="I3014" s="2"/>
      <c r="J3014" s="2"/>
      <c r="K3014" s="2"/>
      <c r="L3014" s="2"/>
      <c r="N3014" s="2"/>
    </row>
    <row r="3015" spans="2:14" ht="12.5">
      <c r="B3015" s="11"/>
      <c r="C3015" s="2"/>
      <c r="D3015" s="12"/>
      <c r="E3015" s="3"/>
      <c r="F3015" s="2"/>
      <c r="G3015" s="2"/>
      <c r="H3015" s="2"/>
      <c r="I3015" s="2"/>
      <c r="J3015" s="2"/>
      <c r="K3015" s="2"/>
      <c r="L3015" s="2"/>
      <c r="N3015" s="2"/>
    </row>
    <row r="3016" spans="2:14" ht="12.5">
      <c r="B3016" s="11"/>
      <c r="C3016" s="2"/>
      <c r="D3016" s="12"/>
      <c r="E3016" s="3"/>
      <c r="F3016" s="2"/>
      <c r="G3016" s="2"/>
      <c r="H3016" s="2"/>
      <c r="I3016" s="2"/>
      <c r="J3016" s="2"/>
      <c r="K3016" s="2"/>
      <c r="L3016" s="2"/>
      <c r="N3016" s="2"/>
    </row>
    <row r="3017" spans="2:14" ht="12.5">
      <c r="B3017" s="11"/>
      <c r="C3017" s="2"/>
      <c r="D3017" s="12"/>
      <c r="E3017" s="3"/>
      <c r="F3017" s="2"/>
      <c r="G3017" s="2"/>
      <c r="H3017" s="2"/>
      <c r="I3017" s="2"/>
      <c r="J3017" s="2"/>
      <c r="K3017" s="2"/>
      <c r="L3017" s="2"/>
      <c r="N3017" s="2"/>
    </row>
    <row r="3018" spans="2:14" ht="12.5">
      <c r="B3018" s="11"/>
      <c r="C3018" s="2"/>
      <c r="D3018" s="12"/>
      <c r="E3018" s="3"/>
      <c r="F3018" s="2"/>
      <c r="G3018" s="2"/>
      <c r="H3018" s="2"/>
      <c r="I3018" s="2"/>
      <c r="J3018" s="2"/>
      <c r="K3018" s="2"/>
      <c r="L3018" s="2"/>
      <c r="N3018" s="2"/>
    </row>
    <row r="3019" spans="2:14" ht="12.5">
      <c r="B3019" s="11"/>
      <c r="C3019" s="2"/>
      <c r="D3019" s="12"/>
      <c r="E3019" s="3"/>
      <c r="F3019" s="2"/>
      <c r="G3019" s="2"/>
      <c r="H3019" s="2"/>
      <c r="I3019" s="2"/>
      <c r="J3019" s="2"/>
      <c r="K3019" s="2"/>
      <c r="L3019" s="2"/>
      <c r="N3019" s="2"/>
    </row>
    <row r="3020" spans="2:14" ht="12.5">
      <c r="B3020" s="11"/>
      <c r="C3020" s="2"/>
      <c r="D3020" s="12"/>
      <c r="E3020" s="3"/>
      <c r="F3020" s="2"/>
      <c r="G3020" s="2"/>
      <c r="H3020" s="2"/>
      <c r="I3020" s="2"/>
      <c r="J3020" s="2"/>
      <c r="K3020" s="2"/>
      <c r="L3020" s="2"/>
      <c r="N3020" s="2"/>
    </row>
    <row r="3021" spans="2:14" ht="12.5">
      <c r="B3021" s="11"/>
      <c r="C3021" s="2"/>
      <c r="D3021" s="12"/>
      <c r="E3021" s="3"/>
      <c r="F3021" s="2"/>
      <c r="G3021" s="2"/>
      <c r="H3021" s="2"/>
      <c r="I3021" s="2"/>
      <c r="J3021" s="2"/>
      <c r="K3021" s="2"/>
      <c r="L3021" s="2"/>
      <c r="N3021" s="2"/>
    </row>
    <row r="3022" spans="2:14" ht="12.5">
      <c r="B3022" s="11"/>
      <c r="C3022" s="2"/>
      <c r="D3022" s="12"/>
      <c r="E3022" s="3"/>
      <c r="F3022" s="2"/>
      <c r="G3022" s="2"/>
      <c r="H3022" s="2"/>
      <c r="I3022" s="2"/>
      <c r="J3022" s="2"/>
      <c r="K3022" s="2"/>
      <c r="L3022" s="2"/>
      <c r="N3022" s="2"/>
    </row>
    <row r="3023" spans="2:14" ht="12.5">
      <c r="B3023" s="11"/>
      <c r="C3023" s="2"/>
      <c r="D3023" s="12"/>
      <c r="E3023" s="3"/>
      <c r="F3023" s="2"/>
      <c r="G3023" s="2"/>
      <c r="H3023" s="2"/>
      <c r="I3023" s="2"/>
      <c r="J3023" s="2"/>
      <c r="K3023" s="2"/>
      <c r="L3023" s="2"/>
      <c r="N3023" s="2"/>
    </row>
    <row r="3024" spans="2:14" ht="12.5">
      <c r="B3024" s="11"/>
      <c r="C3024" s="2"/>
      <c r="D3024" s="12"/>
      <c r="E3024" s="3"/>
      <c r="F3024" s="2"/>
      <c r="G3024" s="2"/>
      <c r="H3024" s="2"/>
      <c r="I3024" s="2"/>
      <c r="J3024" s="2"/>
      <c r="K3024" s="2"/>
      <c r="L3024" s="2"/>
      <c r="N3024" s="2"/>
    </row>
    <row r="3025" spans="2:14" ht="12.5">
      <c r="B3025" s="11"/>
      <c r="C3025" s="2"/>
      <c r="D3025" s="12"/>
      <c r="E3025" s="3"/>
      <c r="F3025" s="2"/>
      <c r="G3025" s="2"/>
      <c r="H3025" s="2"/>
      <c r="I3025" s="2"/>
      <c r="J3025" s="2"/>
      <c r="K3025" s="2"/>
      <c r="L3025" s="2"/>
      <c r="N3025" s="2"/>
    </row>
    <row r="3026" spans="2:14" ht="12.5">
      <c r="B3026" s="11"/>
      <c r="C3026" s="2"/>
      <c r="D3026" s="12"/>
      <c r="E3026" s="3"/>
      <c r="F3026" s="2"/>
      <c r="G3026" s="2"/>
      <c r="H3026" s="2"/>
      <c r="I3026" s="2"/>
      <c r="J3026" s="2"/>
      <c r="K3026" s="2"/>
      <c r="L3026" s="2"/>
      <c r="N3026" s="2"/>
    </row>
    <row r="3027" spans="2:14" ht="12.5">
      <c r="B3027" s="11"/>
      <c r="C3027" s="2"/>
      <c r="D3027" s="12"/>
      <c r="E3027" s="3"/>
      <c r="F3027" s="2"/>
      <c r="G3027" s="2"/>
      <c r="H3027" s="2"/>
      <c r="I3027" s="2"/>
      <c r="J3027" s="2"/>
      <c r="K3027" s="2"/>
      <c r="L3027" s="2"/>
      <c r="N3027" s="2"/>
    </row>
    <row r="3028" spans="2:14" ht="12.5">
      <c r="B3028" s="11"/>
      <c r="C3028" s="2"/>
      <c r="D3028" s="12"/>
      <c r="E3028" s="3"/>
      <c r="F3028" s="2"/>
      <c r="G3028" s="2"/>
      <c r="H3028" s="2"/>
      <c r="I3028" s="2"/>
      <c r="J3028" s="2"/>
      <c r="K3028" s="2"/>
      <c r="L3028" s="2"/>
      <c r="N3028" s="2"/>
    </row>
    <row r="3029" spans="2:14" ht="12.5">
      <c r="B3029" s="11"/>
      <c r="C3029" s="2"/>
      <c r="D3029" s="12"/>
      <c r="E3029" s="3"/>
      <c r="F3029" s="2"/>
      <c r="G3029" s="2"/>
      <c r="H3029" s="2"/>
      <c r="I3029" s="2"/>
      <c r="J3029" s="2"/>
      <c r="K3029" s="2"/>
      <c r="L3029" s="2"/>
      <c r="N3029" s="2"/>
    </row>
    <row r="3030" spans="2:14" ht="12.5">
      <c r="B3030" s="11"/>
      <c r="C3030" s="2"/>
      <c r="D3030" s="12"/>
      <c r="E3030" s="3"/>
      <c r="F3030" s="2"/>
      <c r="G3030" s="2"/>
      <c r="H3030" s="2"/>
      <c r="I3030" s="2"/>
      <c r="J3030" s="2"/>
      <c r="K3030" s="2"/>
      <c r="L3030" s="2"/>
      <c r="N3030" s="2"/>
    </row>
    <row r="3031" spans="2:14" ht="12.5">
      <c r="B3031" s="11"/>
      <c r="C3031" s="2"/>
      <c r="D3031" s="12"/>
      <c r="E3031" s="3"/>
      <c r="F3031" s="2"/>
      <c r="G3031" s="2"/>
      <c r="H3031" s="2"/>
      <c r="I3031" s="2"/>
      <c r="J3031" s="2"/>
      <c r="K3031" s="2"/>
      <c r="L3031" s="2"/>
      <c r="N3031" s="2"/>
    </row>
    <row r="3032" spans="2:14" ht="12.5">
      <c r="B3032" s="11"/>
      <c r="C3032" s="2"/>
      <c r="D3032" s="12"/>
      <c r="E3032" s="3"/>
      <c r="F3032" s="2"/>
      <c r="G3032" s="2"/>
      <c r="H3032" s="2"/>
      <c r="I3032" s="2"/>
      <c r="J3032" s="2"/>
      <c r="K3032" s="2"/>
      <c r="L3032" s="2"/>
      <c r="N3032" s="2"/>
    </row>
    <row r="3033" spans="2:14" ht="12.5">
      <c r="B3033" s="11"/>
      <c r="C3033" s="2"/>
      <c r="D3033" s="12"/>
      <c r="E3033" s="3"/>
      <c r="F3033" s="2"/>
      <c r="G3033" s="2"/>
      <c r="H3033" s="2"/>
      <c r="I3033" s="2"/>
      <c r="J3033" s="2"/>
      <c r="K3033" s="2"/>
      <c r="L3033" s="2"/>
      <c r="N3033" s="2"/>
    </row>
    <row r="3034" spans="2:14" ht="12.5">
      <c r="B3034" s="11"/>
      <c r="C3034" s="2"/>
      <c r="D3034" s="12"/>
      <c r="E3034" s="3"/>
      <c r="F3034" s="2"/>
      <c r="G3034" s="2"/>
      <c r="H3034" s="2"/>
      <c r="I3034" s="2"/>
      <c r="J3034" s="2"/>
      <c r="K3034" s="2"/>
      <c r="L3034" s="2"/>
      <c r="N3034" s="2"/>
    </row>
    <row r="3035" spans="2:14" ht="12.5">
      <c r="B3035" s="11"/>
      <c r="C3035" s="2"/>
      <c r="D3035" s="12"/>
      <c r="E3035" s="3"/>
      <c r="F3035" s="2"/>
      <c r="G3035" s="2"/>
      <c r="H3035" s="2"/>
      <c r="I3035" s="2"/>
      <c r="J3035" s="2"/>
      <c r="K3035" s="2"/>
      <c r="L3035" s="2"/>
      <c r="N3035" s="2"/>
    </row>
    <row r="3036" spans="2:14" ht="12.5">
      <c r="B3036" s="11"/>
      <c r="C3036" s="2"/>
      <c r="D3036" s="12"/>
      <c r="E3036" s="3"/>
      <c r="F3036" s="2"/>
      <c r="G3036" s="2"/>
      <c r="H3036" s="2"/>
      <c r="I3036" s="2"/>
      <c r="J3036" s="2"/>
      <c r="K3036" s="2"/>
      <c r="L3036" s="2"/>
      <c r="N3036" s="2"/>
    </row>
    <row r="3037" spans="2:14" ht="12.5">
      <c r="B3037" s="11"/>
      <c r="C3037" s="2"/>
      <c r="D3037" s="12"/>
      <c r="E3037" s="3"/>
      <c r="F3037" s="2"/>
      <c r="G3037" s="2"/>
      <c r="H3037" s="2"/>
      <c r="I3037" s="2"/>
      <c r="J3037" s="2"/>
      <c r="K3037" s="2"/>
      <c r="L3037" s="2"/>
      <c r="N3037" s="2"/>
    </row>
    <row r="3038" spans="2:14" ht="12.5">
      <c r="B3038" s="11"/>
      <c r="C3038" s="2"/>
      <c r="D3038" s="12"/>
      <c r="E3038" s="3"/>
      <c r="F3038" s="2"/>
      <c r="G3038" s="2"/>
      <c r="H3038" s="2"/>
      <c r="I3038" s="2"/>
      <c r="J3038" s="2"/>
      <c r="K3038" s="2"/>
      <c r="L3038" s="2"/>
      <c r="N3038" s="2"/>
    </row>
    <row r="3039" spans="2:14" ht="12.5">
      <c r="B3039" s="11"/>
      <c r="C3039" s="2"/>
      <c r="D3039" s="12"/>
      <c r="E3039" s="3"/>
      <c r="F3039" s="2"/>
      <c r="G3039" s="2"/>
      <c r="H3039" s="2"/>
      <c r="I3039" s="2"/>
      <c r="J3039" s="2"/>
      <c r="K3039" s="2"/>
      <c r="L3039" s="2"/>
      <c r="N3039" s="2"/>
    </row>
    <row r="3040" spans="2:14" ht="12.5">
      <c r="B3040" s="11"/>
      <c r="C3040" s="2"/>
      <c r="D3040" s="12"/>
      <c r="E3040" s="3"/>
      <c r="F3040" s="2"/>
      <c r="G3040" s="2"/>
      <c r="H3040" s="2"/>
      <c r="I3040" s="2"/>
      <c r="J3040" s="2"/>
      <c r="K3040" s="2"/>
      <c r="L3040" s="2"/>
      <c r="N3040" s="2"/>
    </row>
    <row r="3041" spans="2:14" ht="12.5">
      <c r="B3041" s="11"/>
      <c r="C3041" s="2"/>
      <c r="D3041" s="12"/>
      <c r="E3041" s="3"/>
      <c r="F3041" s="2"/>
      <c r="G3041" s="2"/>
      <c r="H3041" s="2"/>
      <c r="I3041" s="2"/>
      <c r="J3041" s="2"/>
      <c r="K3041" s="2"/>
      <c r="L3041" s="2"/>
      <c r="N3041" s="2"/>
    </row>
    <row r="3042" spans="2:14" ht="12.5">
      <c r="B3042" s="11"/>
      <c r="C3042" s="2"/>
      <c r="D3042" s="12"/>
      <c r="E3042" s="3"/>
      <c r="F3042" s="2"/>
      <c r="G3042" s="2"/>
      <c r="H3042" s="2"/>
      <c r="I3042" s="2"/>
      <c r="J3042" s="2"/>
      <c r="K3042" s="2"/>
      <c r="L3042" s="2"/>
      <c r="N3042" s="2"/>
    </row>
    <row r="3043" spans="2:14" ht="12.5">
      <c r="B3043" s="11"/>
      <c r="C3043" s="2"/>
      <c r="D3043" s="12"/>
      <c r="E3043" s="3"/>
      <c r="F3043" s="2"/>
      <c r="G3043" s="2"/>
      <c r="H3043" s="2"/>
      <c r="I3043" s="2"/>
      <c r="J3043" s="2"/>
      <c r="K3043" s="2"/>
      <c r="L3043" s="2"/>
      <c r="N3043" s="2"/>
    </row>
    <row r="3044" spans="2:14" ht="12.5">
      <c r="B3044" s="11"/>
      <c r="C3044" s="2"/>
      <c r="D3044" s="12"/>
      <c r="E3044" s="3"/>
      <c r="F3044" s="2"/>
      <c r="G3044" s="2"/>
      <c r="H3044" s="2"/>
      <c r="I3044" s="2"/>
      <c r="J3044" s="2"/>
      <c r="K3044" s="2"/>
      <c r="L3044" s="2"/>
      <c r="N3044" s="2"/>
    </row>
    <row r="3045" spans="2:14" ht="12.5">
      <c r="B3045" s="11"/>
      <c r="C3045" s="2"/>
      <c r="D3045" s="12"/>
      <c r="E3045" s="3"/>
      <c r="F3045" s="2"/>
      <c r="G3045" s="2"/>
      <c r="H3045" s="2"/>
      <c r="I3045" s="2"/>
      <c r="J3045" s="2"/>
      <c r="K3045" s="2"/>
      <c r="L3045" s="2"/>
      <c r="N3045" s="2"/>
    </row>
    <row r="3046" spans="2:14" ht="12.5">
      <c r="B3046" s="11"/>
      <c r="C3046" s="2"/>
      <c r="D3046" s="12"/>
      <c r="E3046" s="3"/>
      <c r="F3046" s="2"/>
      <c r="G3046" s="2"/>
      <c r="H3046" s="2"/>
      <c r="I3046" s="2"/>
      <c r="J3046" s="2"/>
      <c r="K3046" s="2"/>
      <c r="L3046" s="2"/>
      <c r="N3046" s="2"/>
    </row>
    <row r="3047" spans="2:14" ht="12.5">
      <c r="B3047" s="11"/>
      <c r="C3047" s="2"/>
      <c r="D3047" s="12"/>
      <c r="E3047" s="3"/>
      <c r="F3047" s="2"/>
      <c r="G3047" s="2"/>
      <c r="H3047" s="2"/>
      <c r="I3047" s="2"/>
      <c r="J3047" s="2"/>
      <c r="K3047" s="2"/>
      <c r="L3047" s="2"/>
      <c r="N3047" s="2"/>
    </row>
    <row r="3048" spans="2:14" ht="12.5">
      <c r="B3048" s="11"/>
      <c r="C3048" s="2"/>
      <c r="D3048" s="12"/>
      <c r="E3048" s="3"/>
      <c r="F3048" s="2"/>
      <c r="G3048" s="2"/>
      <c r="H3048" s="2"/>
      <c r="I3048" s="2"/>
      <c r="J3048" s="2"/>
      <c r="K3048" s="2"/>
      <c r="L3048" s="2"/>
      <c r="N3048" s="2"/>
    </row>
    <row r="3049" spans="2:14" ht="12.5">
      <c r="B3049" s="11"/>
      <c r="C3049" s="2"/>
      <c r="D3049" s="12"/>
      <c r="E3049" s="3"/>
      <c r="F3049" s="2"/>
      <c r="G3049" s="2"/>
      <c r="H3049" s="2"/>
      <c r="I3049" s="2"/>
      <c r="J3049" s="2"/>
      <c r="K3049" s="2"/>
      <c r="L3049" s="2"/>
      <c r="N3049" s="2"/>
    </row>
    <row r="3050" spans="2:14" ht="12.5">
      <c r="B3050" s="11"/>
      <c r="C3050" s="2"/>
      <c r="D3050" s="12"/>
      <c r="E3050" s="3"/>
      <c r="F3050" s="2"/>
      <c r="G3050" s="2"/>
      <c r="H3050" s="2"/>
      <c r="I3050" s="2"/>
      <c r="J3050" s="2"/>
      <c r="K3050" s="2"/>
      <c r="L3050" s="2"/>
      <c r="N3050" s="2"/>
    </row>
    <row r="3051" spans="2:14" ht="12.5">
      <c r="B3051" s="11"/>
      <c r="C3051" s="2"/>
      <c r="D3051" s="12"/>
      <c r="E3051" s="3"/>
      <c r="F3051" s="2"/>
      <c r="G3051" s="2"/>
      <c r="H3051" s="2"/>
      <c r="I3051" s="2"/>
      <c r="J3051" s="2"/>
      <c r="K3051" s="2"/>
      <c r="L3051" s="2"/>
      <c r="N3051" s="2"/>
    </row>
    <row r="3052" spans="2:14" ht="12.5">
      <c r="B3052" s="11"/>
      <c r="C3052" s="2"/>
      <c r="D3052" s="12"/>
      <c r="E3052" s="3"/>
      <c r="F3052" s="2"/>
      <c r="G3052" s="2"/>
      <c r="H3052" s="2"/>
      <c r="I3052" s="2"/>
      <c r="J3052" s="2"/>
      <c r="K3052" s="2"/>
      <c r="L3052" s="2"/>
      <c r="N3052" s="2"/>
    </row>
    <row r="3053" spans="2:14" ht="12.5">
      <c r="B3053" s="11"/>
      <c r="C3053" s="2"/>
      <c r="D3053" s="12"/>
      <c r="E3053" s="3"/>
      <c r="F3053" s="2"/>
      <c r="G3053" s="2"/>
      <c r="H3053" s="2"/>
      <c r="I3053" s="2"/>
      <c r="J3053" s="2"/>
      <c r="K3053" s="2"/>
      <c r="L3053" s="2"/>
      <c r="N3053" s="2"/>
    </row>
    <row r="3054" spans="2:14" ht="12.5">
      <c r="B3054" s="11"/>
      <c r="C3054" s="2"/>
      <c r="D3054" s="12"/>
      <c r="E3054" s="3"/>
      <c r="F3054" s="2"/>
      <c r="G3054" s="2"/>
      <c r="H3054" s="2"/>
      <c r="I3054" s="2"/>
      <c r="J3054" s="2"/>
      <c r="K3054" s="2"/>
      <c r="L3054" s="2"/>
      <c r="N3054" s="2"/>
    </row>
    <row r="3055" spans="2:14" ht="12.5">
      <c r="B3055" s="11"/>
      <c r="C3055" s="2"/>
      <c r="D3055" s="12"/>
      <c r="E3055" s="3"/>
      <c r="F3055" s="2"/>
      <c r="G3055" s="2"/>
      <c r="H3055" s="2"/>
      <c r="I3055" s="2"/>
      <c r="J3055" s="2"/>
      <c r="K3055" s="2"/>
      <c r="L3055" s="2"/>
      <c r="N3055" s="2"/>
    </row>
    <row r="3056" spans="2:14" ht="12.5">
      <c r="B3056" s="11"/>
      <c r="C3056" s="2"/>
      <c r="D3056" s="12"/>
      <c r="E3056" s="3"/>
      <c r="F3056" s="2"/>
      <c r="G3056" s="2"/>
      <c r="H3056" s="2"/>
      <c r="I3056" s="2"/>
      <c r="J3056" s="2"/>
      <c r="K3056" s="2"/>
      <c r="L3056" s="2"/>
      <c r="N3056" s="2"/>
    </row>
    <row r="3057" spans="2:14" ht="12.5">
      <c r="B3057" s="11"/>
      <c r="C3057" s="2"/>
      <c r="D3057" s="12"/>
      <c r="E3057" s="3"/>
      <c r="F3057" s="2"/>
      <c r="G3057" s="2"/>
      <c r="H3057" s="2"/>
      <c r="I3057" s="2"/>
      <c r="J3057" s="2"/>
      <c r="K3057" s="2"/>
      <c r="L3057" s="2"/>
      <c r="N3057" s="2"/>
    </row>
    <row r="3058" spans="2:14" ht="12.5">
      <c r="B3058" s="11"/>
      <c r="C3058" s="2"/>
      <c r="D3058" s="12"/>
      <c r="E3058" s="3"/>
      <c r="F3058" s="2"/>
      <c r="G3058" s="2"/>
      <c r="H3058" s="2"/>
      <c r="I3058" s="2"/>
      <c r="J3058" s="2"/>
      <c r="K3058" s="2"/>
      <c r="L3058" s="2"/>
      <c r="N3058" s="2"/>
    </row>
    <row r="3059" spans="2:14" ht="12.5">
      <c r="B3059" s="11"/>
      <c r="C3059" s="2"/>
      <c r="D3059" s="12"/>
      <c r="E3059" s="3"/>
      <c r="F3059" s="2"/>
      <c r="G3059" s="2"/>
      <c r="H3059" s="2"/>
      <c r="I3059" s="2"/>
      <c r="J3059" s="2"/>
      <c r="K3059" s="2"/>
      <c r="L3059" s="2"/>
      <c r="N3059" s="2"/>
    </row>
    <row r="3060" spans="2:14" ht="12.5">
      <c r="B3060" s="11"/>
      <c r="C3060" s="2"/>
      <c r="D3060" s="12"/>
      <c r="E3060" s="3"/>
      <c r="F3060" s="2"/>
      <c r="G3060" s="2"/>
      <c r="H3060" s="2"/>
      <c r="I3060" s="2"/>
      <c r="J3060" s="2"/>
      <c r="K3060" s="2"/>
      <c r="L3060" s="2"/>
      <c r="N3060" s="2"/>
    </row>
    <row r="3061" spans="2:14" ht="12.5">
      <c r="B3061" s="11"/>
      <c r="C3061" s="2"/>
      <c r="D3061" s="12"/>
      <c r="E3061" s="3"/>
      <c r="F3061" s="2"/>
      <c r="G3061" s="2"/>
      <c r="H3061" s="2"/>
      <c r="I3061" s="2"/>
      <c r="J3061" s="2"/>
      <c r="K3061" s="2"/>
      <c r="L3061" s="2"/>
      <c r="N3061" s="2"/>
    </row>
    <row r="3062" spans="2:14" ht="12.5">
      <c r="B3062" s="11"/>
      <c r="C3062" s="2"/>
      <c r="D3062" s="12"/>
      <c r="E3062" s="3"/>
      <c r="F3062" s="2"/>
      <c r="G3062" s="2"/>
      <c r="H3062" s="2"/>
      <c r="I3062" s="2"/>
      <c r="J3062" s="2"/>
      <c r="K3062" s="2"/>
      <c r="L3062" s="2"/>
      <c r="N3062" s="2"/>
    </row>
    <row r="3063" spans="2:14" ht="12.5">
      <c r="B3063" s="11"/>
      <c r="C3063" s="2"/>
      <c r="D3063" s="12"/>
      <c r="E3063" s="3"/>
      <c r="F3063" s="2"/>
      <c r="G3063" s="2"/>
      <c r="H3063" s="2"/>
      <c r="I3063" s="2"/>
      <c r="J3063" s="2"/>
      <c r="K3063" s="2"/>
      <c r="L3063" s="2"/>
      <c r="N3063" s="2"/>
    </row>
    <row r="3064" spans="2:14" ht="12.5">
      <c r="B3064" s="11"/>
      <c r="C3064" s="2"/>
      <c r="D3064" s="12"/>
      <c r="E3064" s="3"/>
      <c r="F3064" s="2"/>
      <c r="G3064" s="2"/>
      <c r="H3064" s="2"/>
      <c r="I3064" s="2"/>
      <c r="J3064" s="2"/>
      <c r="K3064" s="2"/>
      <c r="L3064" s="2"/>
      <c r="N3064" s="2"/>
    </row>
    <row r="3065" spans="2:14" ht="12.5">
      <c r="B3065" s="11"/>
      <c r="C3065" s="2"/>
      <c r="D3065" s="12"/>
      <c r="E3065" s="3"/>
      <c r="F3065" s="2"/>
      <c r="G3065" s="2"/>
      <c r="H3065" s="2"/>
      <c r="I3065" s="2"/>
      <c r="J3065" s="2"/>
      <c r="K3065" s="2"/>
      <c r="L3065" s="2"/>
      <c r="N3065" s="2"/>
    </row>
    <row r="3066" spans="2:14" ht="12.5">
      <c r="B3066" s="11"/>
      <c r="C3066" s="2"/>
      <c r="D3066" s="12"/>
      <c r="E3066" s="3"/>
      <c r="F3066" s="2"/>
      <c r="G3066" s="2"/>
      <c r="H3066" s="2"/>
      <c r="I3066" s="2"/>
      <c r="J3066" s="2"/>
      <c r="K3066" s="2"/>
      <c r="L3066" s="2"/>
      <c r="N3066" s="2"/>
    </row>
    <row r="3067" spans="2:14" ht="12.5">
      <c r="B3067" s="11"/>
      <c r="C3067" s="2"/>
      <c r="D3067" s="12"/>
      <c r="E3067" s="3"/>
      <c r="F3067" s="2"/>
      <c r="G3067" s="2"/>
      <c r="H3067" s="2"/>
      <c r="I3067" s="2"/>
      <c r="J3067" s="2"/>
      <c r="K3067" s="2"/>
      <c r="L3067" s="2"/>
      <c r="N3067" s="2"/>
    </row>
    <row r="3068" spans="2:14" ht="12.5">
      <c r="B3068" s="11"/>
      <c r="C3068" s="2"/>
      <c r="D3068" s="12"/>
      <c r="E3068" s="3"/>
      <c r="F3068" s="2"/>
      <c r="G3068" s="2"/>
      <c r="H3068" s="2"/>
      <c r="I3068" s="2"/>
      <c r="J3068" s="2"/>
      <c r="K3068" s="2"/>
      <c r="L3068" s="2"/>
      <c r="N3068" s="2"/>
    </row>
    <row r="3069" spans="2:14" ht="12.5">
      <c r="B3069" s="11"/>
      <c r="C3069" s="2"/>
      <c r="D3069" s="12"/>
      <c r="E3069" s="3"/>
      <c r="F3069" s="2"/>
      <c r="G3069" s="2"/>
      <c r="H3069" s="2"/>
      <c r="I3069" s="2"/>
      <c r="J3069" s="2"/>
      <c r="K3069" s="2"/>
      <c r="L3069" s="2"/>
      <c r="N3069" s="2"/>
    </row>
    <row r="3070" spans="2:14" ht="12.5">
      <c r="B3070" s="11"/>
      <c r="C3070" s="2"/>
      <c r="D3070" s="12"/>
      <c r="E3070" s="3"/>
      <c r="F3070" s="2"/>
      <c r="G3070" s="2"/>
      <c r="H3070" s="2"/>
      <c r="I3070" s="2"/>
      <c r="J3070" s="2"/>
      <c r="K3070" s="2"/>
      <c r="L3070" s="2"/>
      <c r="N3070" s="2"/>
    </row>
    <row r="3071" spans="2:14" ht="12.5">
      <c r="B3071" s="11"/>
      <c r="C3071" s="2"/>
      <c r="D3071" s="12"/>
      <c r="E3071" s="3"/>
      <c r="F3071" s="2"/>
      <c r="G3071" s="2"/>
      <c r="H3071" s="2"/>
      <c r="I3071" s="2"/>
      <c r="J3071" s="2"/>
      <c r="K3071" s="2"/>
      <c r="L3071" s="2"/>
      <c r="N3071" s="2"/>
    </row>
    <row r="3072" spans="2:14" ht="12.5">
      <c r="B3072" s="11"/>
      <c r="C3072" s="2"/>
      <c r="D3072" s="12"/>
      <c r="E3072" s="3"/>
      <c r="F3072" s="2"/>
      <c r="G3072" s="2"/>
      <c r="H3072" s="2"/>
      <c r="I3072" s="2"/>
      <c r="J3072" s="2"/>
      <c r="K3072" s="2"/>
      <c r="L3072" s="2"/>
      <c r="N3072" s="2"/>
    </row>
    <row r="3073" spans="2:14" ht="12.5">
      <c r="B3073" s="11"/>
      <c r="C3073" s="2"/>
      <c r="D3073" s="12"/>
      <c r="E3073" s="3"/>
      <c r="F3073" s="2"/>
      <c r="G3073" s="2"/>
      <c r="H3073" s="2"/>
      <c r="I3073" s="2"/>
      <c r="J3073" s="2"/>
      <c r="K3073" s="2"/>
      <c r="L3073" s="2"/>
      <c r="N3073" s="2"/>
    </row>
    <row r="3074" spans="2:14" ht="12.5">
      <c r="B3074" s="11"/>
      <c r="C3074" s="2"/>
      <c r="D3074" s="12"/>
      <c r="E3074" s="3"/>
      <c r="F3074" s="2"/>
      <c r="G3074" s="2"/>
      <c r="H3074" s="2"/>
      <c r="I3074" s="2"/>
      <c r="J3074" s="2"/>
      <c r="K3074" s="2"/>
      <c r="L3074" s="2"/>
      <c r="N3074" s="2"/>
    </row>
    <row r="3075" spans="2:14" ht="12.5">
      <c r="B3075" s="11"/>
      <c r="C3075" s="2"/>
      <c r="D3075" s="12"/>
      <c r="E3075" s="3"/>
      <c r="F3075" s="2"/>
      <c r="G3075" s="2"/>
      <c r="H3075" s="2"/>
      <c r="I3075" s="2"/>
      <c r="J3075" s="2"/>
      <c r="K3075" s="2"/>
      <c r="L3075" s="2"/>
      <c r="N3075" s="2"/>
    </row>
    <row r="3076" spans="2:14" ht="12.5">
      <c r="B3076" s="11"/>
      <c r="C3076" s="2"/>
      <c r="D3076" s="12"/>
      <c r="E3076" s="3"/>
      <c r="F3076" s="2"/>
      <c r="G3076" s="2"/>
      <c r="H3076" s="2"/>
      <c r="I3076" s="2"/>
      <c r="J3076" s="2"/>
      <c r="K3076" s="2"/>
      <c r="L3076" s="2"/>
      <c r="N3076" s="2"/>
    </row>
    <row r="3077" spans="2:14" ht="12.5">
      <c r="B3077" s="11"/>
      <c r="C3077" s="2"/>
      <c r="D3077" s="12"/>
      <c r="E3077" s="3"/>
      <c r="F3077" s="2"/>
      <c r="G3077" s="2"/>
      <c r="H3077" s="2"/>
      <c r="I3077" s="2"/>
      <c r="J3077" s="2"/>
      <c r="K3077" s="2"/>
      <c r="L3077" s="2"/>
      <c r="N3077" s="2"/>
    </row>
    <row r="3078" spans="2:14" ht="12.5">
      <c r="B3078" s="11"/>
      <c r="C3078" s="2"/>
      <c r="D3078" s="12"/>
      <c r="E3078" s="3"/>
      <c r="F3078" s="2"/>
      <c r="G3078" s="2"/>
      <c r="H3078" s="2"/>
      <c r="I3078" s="2"/>
      <c r="J3078" s="2"/>
      <c r="K3078" s="2"/>
      <c r="L3078" s="2"/>
      <c r="N3078" s="2"/>
    </row>
    <row r="3079" spans="2:14" ht="12.5">
      <c r="B3079" s="11"/>
      <c r="C3079" s="2"/>
      <c r="D3079" s="12"/>
      <c r="E3079" s="3"/>
      <c r="F3079" s="2"/>
      <c r="G3079" s="2"/>
      <c r="H3079" s="2"/>
      <c r="I3079" s="2"/>
      <c r="J3079" s="2"/>
      <c r="K3079" s="2"/>
      <c r="L3079" s="2"/>
      <c r="N3079" s="2"/>
    </row>
    <row r="3080" spans="2:14" ht="12.5">
      <c r="B3080" s="11"/>
      <c r="C3080" s="2"/>
      <c r="D3080" s="12"/>
      <c r="E3080" s="3"/>
      <c r="F3080" s="2"/>
      <c r="G3080" s="2"/>
      <c r="H3080" s="2"/>
      <c r="I3080" s="2"/>
      <c r="J3080" s="2"/>
      <c r="K3080" s="2"/>
      <c r="L3080" s="2"/>
      <c r="N3080" s="2"/>
    </row>
    <row r="3081" spans="2:14" ht="12.5">
      <c r="B3081" s="11"/>
      <c r="C3081" s="2"/>
      <c r="D3081" s="12"/>
      <c r="E3081" s="3"/>
      <c r="F3081" s="2"/>
      <c r="G3081" s="2"/>
      <c r="H3081" s="2"/>
      <c r="I3081" s="2"/>
      <c r="J3081" s="2"/>
      <c r="K3081" s="2"/>
      <c r="L3081" s="2"/>
      <c r="N3081" s="2"/>
    </row>
    <row r="3082" spans="2:14" ht="12.5">
      <c r="B3082" s="11"/>
      <c r="C3082" s="2"/>
      <c r="D3082" s="12"/>
      <c r="E3082" s="3"/>
      <c r="F3082" s="2"/>
      <c r="G3082" s="2"/>
      <c r="H3082" s="2"/>
      <c r="I3082" s="2"/>
      <c r="J3082" s="2"/>
      <c r="K3082" s="2"/>
      <c r="L3082" s="2"/>
      <c r="N3082" s="2"/>
    </row>
    <row r="3083" spans="2:14" ht="12.5">
      <c r="B3083" s="11"/>
      <c r="C3083" s="2"/>
      <c r="D3083" s="12"/>
      <c r="E3083" s="3"/>
      <c r="F3083" s="2"/>
      <c r="G3083" s="2"/>
      <c r="H3083" s="2"/>
      <c r="I3083" s="2"/>
      <c r="J3083" s="2"/>
      <c r="K3083" s="2"/>
      <c r="L3083" s="2"/>
      <c r="N3083" s="2"/>
    </row>
    <row r="3084" spans="2:14" ht="12.5">
      <c r="B3084" s="11"/>
      <c r="C3084" s="2"/>
      <c r="D3084" s="12"/>
      <c r="E3084" s="3"/>
      <c r="F3084" s="2"/>
      <c r="G3084" s="2"/>
      <c r="H3084" s="2"/>
      <c r="I3084" s="2"/>
      <c r="J3084" s="2"/>
      <c r="K3084" s="2"/>
      <c r="L3084" s="2"/>
      <c r="N3084" s="2"/>
    </row>
    <row r="3085" spans="2:14" ht="12.5">
      <c r="B3085" s="11"/>
      <c r="C3085" s="2"/>
      <c r="D3085" s="12"/>
      <c r="E3085" s="3"/>
      <c r="F3085" s="2"/>
      <c r="G3085" s="2"/>
      <c r="H3085" s="2"/>
      <c r="I3085" s="2"/>
      <c r="J3085" s="2"/>
      <c r="K3085" s="2"/>
      <c r="L3085" s="2"/>
      <c r="N3085" s="2"/>
    </row>
    <row r="3086" spans="2:14" ht="12.5">
      <c r="B3086" s="11"/>
      <c r="C3086" s="2"/>
      <c r="D3086" s="12"/>
      <c r="E3086" s="3"/>
      <c r="F3086" s="2"/>
      <c r="G3086" s="2"/>
      <c r="H3086" s="2"/>
      <c r="I3086" s="2"/>
      <c r="J3086" s="2"/>
      <c r="K3086" s="2"/>
      <c r="L3086" s="2"/>
      <c r="N3086" s="2"/>
    </row>
    <row r="3087" spans="2:14" ht="12.5">
      <c r="B3087" s="11"/>
      <c r="C3087" s="2"/>
      <c r="D3087" s="12"/>
      <c r="E3087" s="3"/>
      <c r="F3087" s="2"/>
      <c r="G3087" s="2"/>
      <c r="H3087" s="2"/>
      <c r="I3087" s="2"/>
      <c r="J3087" s="2"/>
      <c r="K3087" s="2"/>
      <c r="L3087" s="2"/>
      <c r="N3087" s="2"/>
    </row>
    <row r="3088" spans="2:14" ht="12.5">
      <c r="B3088" s="11"/>
      <c r="C3088" s="2"/>
      <c r="D3088" s="12"/>
      <c r="E3088" s="3"/>
      <c r="F3088" s="2"/>
      <c r="G3088" s="2"/>
      <c r="H3088" s="2"/>
      <c r="I3088" s="2"/>
      <c r="J3088" s="2"/>
      <c r="K3088" s="2"/>
      <c r="L3088" s="2"/>
      <c r="N3088" s="2"/>
    </row>
    <row r="3089" spans="2:14" ht="12.5">
      <c r="B3089" s="11"/>
      <c r="C3089" s="2"/>
      <c r="D3089" s="12"/>
      <c r="E3089" s="3"/>
      <c r="F3089" s="2"/>
      <c r="G3089" s="2"/>
      <c r="H3089" s="2"/>
      <c r="I3089" s="2"/>
      <c r="J3089" s="2"/>
      <c r="K3089" s="2"/>
      <c r="L3089" s="2"/>
      <c r="N3089" s="2"/>
    </row>
    <row r="3090" spans="2:14" ht="12.5">
      <c r="B3090" s="11"/>
      <c r="C3090" s="2"/>
      <c r="D3090" s="12"/>
      <c r="E3090" s="3"/>
      <c r="F3090" s="2"/>
      <c r="G3090" s="2"/>
      <c r="H3090" s="2"/>
      <c r="I3090" s="2"/>
      <c r="J3090" s="2"/>
      <c r="K3090" s="2"/>
      <c r="L3090" s="2"/>
      <c r="N3090" s="2"/>
    </row>
    <row r="3091" spans="2:14" ht="12.5">
      <c r="B3091" s="11"/>
      <c r="C3091" s="2"/>
      <c r="D3091" s="12"/>
      <c r="E3091" s="3"/>
      <c r="F3091" s="2"/>
      <c r="G3091" s="2"/>
      <c r="H3091" s="2"/>
      <c r="I3091" s="2"/>
      <c r="J3091" s="2"/>
      <c r="K3091" s="2"/>
      <c r="L3091" s="2"/>
      <c r="N3091" s="2"/>
    </row>
    <row r="3092" spans="2:14" ht="12.5">
      <c r="B3092" s="11"/>
      <c r="C3092" s="2"/>
      <c r="D3092" s="12"/>
      <c r="E3092" s="3"/>
      <c r="F3092" s="2"/>
      <c r="G3092" s="2"/>
      <c r="H3092" s="2"/>
      <c r="I3092" s="2"/>
      <c r="J3092" s="2"/>
      <c r="K3092" s="2"/>
      <c r="L3092" s="2"/>
      <c r="N3092" s="2"/>
    </row>
    <row r="3093" spans="2:14" ht="12.5">
      <c r="B3093" s="11"/>
      <c r="C3093" s="2"/>
      <c r="D3093" s="12"/>
      <c r="E3093" s="3"/>
      <c r="F3093" s="2"/>
      <c r="G3093" s="2"/>
      <c r="H3093" s="2"/>
      <c r="I3093" s="2"/>
      <c r="J3093" s="2"/>
      <c r="K3093" s="2"/>
      <c r="L3093" s="2"/>
      <c r="N3093" s="2"/>
    </row>
    <row r="3094" spans="2:14" ht="12.5">
      <c r="B3094" s="11"/>
      <c r="C3094" s="2"/>
      <c r="D3094" s="12"/>
      <c r="E3094" s="3"/>
      <c r="F3094" s="2"/>
      <c r="G3094" s="2"/>
      <c r="H3094" s="2"/>
      <c r="I3094" s="2"/>
      <c r="J3094" s="2"/>
      <c r="K3094" s="2"/>
      <c r="L3094" s="2"/>
      <c r="N3094" s="2"/>
    </row>
    <row r="3095" spans="2:14" ht="12.5">
      <c r="B3095" s="11"/>
      <c r="C3095" s="2"/>
      <c r="D3095" s="12"/>
      <c r="E3095" s="3"/>
      <c r="F3095" s="2"/>
      <c r="G3095" s="2"/>
      <c r="H3095" s="2"/>
      <c r="I3095" s="2"/>
      <c r="J3095" s="2"/>
      <c r="K3095" s="2"/>
      <c r="L3095" s="2"/>
      <c r="N3095" s="2"/>
    </row>
    <row r="3096" spans="2:14" ht="12.5">
      <c r="B3096" s="11"/>
      <c r="C3096" s="2"/>
      <c r="D3096" s="12"/>
      <c r="E3096" s="3"/>
      <c r="F3096" s="2"/>
      <c r="G3096" s="2"/>
      <c r="H3096" s="2"/>
      <c r="I3096" s="2"/>
      <c r="J3096" s="2"/>
      <c r="K3096" s="2"/>
      <c r="L3096" s="2"/>
      <c r="N3096" s="2"/>
    </row>
    <row r="3097" spans="2:14" ht="12.5">
      <c r="B3097" s="11"/>
      <c r="C3097" s="2"/>
      <c r="D3097" s="12"/>
      <c r="E3097" s="3"/>
      <c r="F3097" s="2"/>
      <c r="G3097" s="2"/>
      <c r="H3097" s="2"/>
      <c r="I3097" s="2"/>
      <c r="J3097" s="2"/>
      <c r="K3097" s="2"/>
      <c r="L3097" s="2"/>
      <c r="N3097" s="2"/>
    </row>
    <row r="3098" spans="2:14" ht="12.5">
      <c r="B3098" s="11"/>
      <c r="C3098" s="2"/>
      <c r="D3098" s="12"/>
      <c r="E3098" s="3"/>
      <c r="F3098" s="2"/>
      <c r="G3098" s="2"/>
      <c r="H3098" s="2"/>
      <c r="I3098" s="2"/>
      <c r="J3098" s="2"/>
      <c r="K3098" s="2"/>
      <c r="L3098" s="2"/>
      <c r="N3098" s="2"/>
    </row>
    <row r="3099" spans="2:14" ht="12.5">
      <c r="B3099" s="11"/>
      <c r="C3099" s="2"/>
      <c r="D3099" s="12"/>
      <c r="E3099" s="3"/>
      <c r="F3099" s="2"/>
      <c r="G3099" s="2"/>
      <c r="H3099" s="2"/>
      <c r="I3099" s="2"/>
      <c r="J3099" s="2"/>
      <c r="K3099" s="2"/>
      <c r="L3099" s="2"/>
      <c r="N3099" s="2"/>
    </row>
    <row r="3100" spans="2:14" ht="12.5">
      <c r="B3100" s="11"/>
      <c r="C3100" s="2"/>
      <c r="D3100" s="12"/>
      <c r="E3100" s="3"/>
      <c r="F3100" s="2"/>
      <c r="G3100" s="2"/>
      <c r="H3100" s="2"/>
      <c r="I3100" s="2"/>
      <c r="J3100" s="2"/>
      <c r="K3100" s="2"/>
      <c r="L3100" s="2"/>
      <c r="N3100" s="2"/>
    </row>
    <row r="3101" spans="2:14" ht="12.5">
      <c r="B3101" s="11"/>
      <c r="C3101" s="2"/>
      <c r="D3101" s="12"/>
      <c r="E3101" s="3"/>
      <c r="F3101" s="2"/>
      <c r="G3101" s="2"/>
      <c r="H3101" s="2"/>
      <c r="I3101" s="2"/>
      <c r="J3101" s="2"/>
      <c r="K3101" s="2"/>
      <c r="L3101" s="2"/>
      <c r="N3101" s="2"/>
    </row>
    <row r="3102" spans="2:14" ht="12.5">
      <c r="B3102" s="11"/>
      <c r="C3102" s="2"/>
      <c r="D3102" s="12"/>
      <c r="E3102" s="3"/>
      <c r="F3102" s="2"/>
      <c r="G3102" s="2"/>
      <c r="H3102" s="2"/>
      <c r="I3102" s="2"/>
      <c r="J3102" s="2"/>
      <c r="K3102" s="2"/>
      <c r="L3102" s="2"/>
      <c r="N3102" s="2"/>
    </row>
    <row r="3103" spans="2:14" ht="12.5">
      <c r="B3103" s="11"/>
      <c r="C3103" s="2"/>
      <c r="D3103" s="12"/>
      <c r="E3103" s="3"/>
      <c r="F3103" s="2"/>
      <c r="G3103" s="2"/>
      <c r="H3103" s="2"/>
      <c r="I3103" s="2"/>
      <c r="J3103" s="2"/>
      <c r="K3103" s="2"/>
      <c r="L3103" s="2"/>
      <c r="N3103" s="2"/>
    </row>
    <row r="3104" spans="2:14" ht="12.5">
      <c r="B3104" s="11"/>
      <c r="C3104" s="2"/>
      <c r="D3104" s="12"/>
      <c r="E3104" s="3"/>
      <c r="F3104" s="2"/>
      <c r="G3104" s="2"/>
      <c r="H3104" s="2"/>
      <c r="I3104" s="2"/>
      <c r="J3104" s="2"/>
      <c r="K3104" s="2"/>
      <c r="L3104" s="2"/>
      <c r="N3104" s="2"/>
    </row>
    <row r="3105" spans="2:14" ht="12.5">
      <c r="B3105" s="11"/>
      <c r="C3105" s="2"/>
      <c r="D3105" s="12"/>
      <c r="E3105" s="3"/>
      <c r="F3105" s="2"/>
      <c r="G3105" s="2"/>
      <c r="H3105" s="2"/>
      <c r="I3105" s="2"/>
      <c r="J3105" s="2"/>
      <c r="K3105" s="2"/>
      <c r="L3105" s="2"/>
      <c r="N3105" s="2"/>
    </row>
    <row r="3106" spans="2:14" ht="12.5">
      <c r="B3106" s="11"/>
      <c r="C3106" s="2"/>
      <c r="D3106" s="12"/>
      <c r="E3106" s="3"/>
      <c r="F3106" s="2"/>
      <c r="G3106" s="2"/>
      <c r="H3106" s="2"/>
      <c r="I3106" s="2"/>
      <c r="J3106" s="2"/>
      <c r="K3106" s="2"/>
      <c r="L3106" s="2"/>
      <c r="N3106" s="2"/>
    </row>
    <row r="3107" spans="2:14" ht="12.5">
      <c r="B3107" s="11"/>
      <c r="C3107" s="2"/>
      <c r="D3107" s="12"/>
      <c r="E3107" s="3"/>
      <c r="F3107" s="2"/>
      <c r="G3107" s="2"/>
      <c r="H3107" s="2"/>
      <c r="I3107" s="2"/>
      <c r="J3107" s="2"/>
      <c r="K3107" s="2"/>
      <c r="L3107" s="2"/>
      <c r="N3107" s="2"/>
    </row>
    <row r="3108" spans="2:14" ht="12.5">
      <c r="B3108" s="11"/>
      <c r="C3108" s="2"/>
      <c r="D3108" s="12"/>
      <c r="E3108" s="3"/>
      <c r="F3108" s="2"/>
      <c r="G3108" s="2"/>
      <c r="H3108" s="2"/>
      <c r="I3108" s="2"/>
      <c r="J3108" s="2"/>
      <c r="K3108" s="2"/>
      <c r="L3108" s="2"/>
      <c r="N3108" s="2"/>
    </row>
    <row r="3109" spans="2:14" ht="12.5">
      <c r="B3109" s="11"/>
      <c r="C3109" s="2"/>
      <c r="D3109" s="12"/>
      <c r="E3109" s="3"/>
      <c r="F3109" s="2"/>
      <c r="G3109" s="2"/>
      <c r="H3109" s="2"/>
      <c r="I3109" s="2"/>
      <c r="J3109" s="2"/>
      <c r="K3109" s="2"/>
      <c r="L3109" s="2"/>
      <c r="N3109" s="2"/>
    </row>
    <row r="3110" spans="2:14" ht="12.5">
      <c r="B3110" s="11"/>
      <c r="C3110" s="2"/>
      <c r="D3110" s="12"/>
      <c r="E3110" s="3"/>
      <c r="F3110" s="2"/>
      <c r="G3110" s="2"/>
      <c r="H3110" s="2"/>
      <c r="I3110" s="2"/>
      <c r="J3110" s="2"/>
      <c r="K3110" s="2"/>
      <c r="L3110" s="2"/>
      <c r="N3110" s="2"/>
    </row>
    <row r="3111" spans="2:14" ht="12.5">
      <c r="B3111" s="11"/>
      <c r="C3111" s="2"/>
      <c r="D3111" s="12"/>
      <c r="E3111" s="3"/>
      <c r="F3111" s="2"/>
      <c r="G3111" s="2"/>
      <c r="H3111" s="2"/>
      <c r="I3111" s="2"/>
      <c r="J3111" s="2"/>
      <c r="K3111" s="2"/>
      <c r="L3111" s="2"/>
      <c r="N3111" s="2"/>
    </row>
    <row r="3112" spans="2:14" ht="12.5">
      <c r="B3112" s="11"/>
      <c r="C3112" s="2"/>
      <c r="D3112" s="12"/>
      <c r="E3112" s="3"/>
      <c r="F3112" s="2"/>
      <c r="G3112" s="2"/>
      <c r="H3112" s="2"/>
      <c r="I3112" s="2"/>
      <c r="J3112" s="2"/>
      <c r="K3112" s="2"/>
      <c r="L3112" s="2"/>
      <c r="N3112" s="2"/>
    </row>
    <row r="3113" spans="2:14" ht="12.5">
      <c r="B3113" s="11"/>
      <c r="C3113" s="2"/>
      <c r="D3113" s="12"/>
      <c r="E3113" s="3"/>
      <c r="F3113" s="2"/>
      <c r="G3113" s="2"/>
      <c r="H3113" s="2"/>
      <c r="I3113" s="2"/>
      <c r="J3113" s="2"/>
      <c r="K3113" s="2"/>
      <c r="L3113" s="2"/>
      <c r="N3113" s="2"/>
    </row>
    <row r="3114" spans="2:14" ht="12.5">
      <c r="B3114" s="11"/>
      <c r="C3114" s="2"/>
      <c r="D3114" s="12"/>
      <c r="E3114" s="3"/>
      <c r="F3114" s="2"/>
      <c r="G3114" s="2"/>
      <c r="H3114" s="2"/>
      <c r="I3114" s="2"/>
      <c r="J3114" s="2"/>
      <c r="K3114" s="2"/>
      <c r="L3114" s="2"/>
      <c r="N3114" s="2"/>
    </row>
    <row r="3115" spans="2:14" ht="12.5">
      <c r="B3115" s="11"/>
      <c r="C3115" s="2"/>
      <c r="D3115" s="12"/>
      <c r="E3115" s="3"/>
      <c r="F3115" s="2"/>
      <c r="G3115" s="2"/>
      <c r="H3115" s="2"/>
      <c r="I3115" s="2"/>
      <c r="J3115" s="2"/>
      <c r="K3115" s="2"/>
      <c r="L3115" s="2"/>
      <c r="N3115" s="2"/>
    </row>
    <row r="3116" spans="2:14" ht="12.5">
      <c r="B3116" s="11"/>
      <c r="C3116" s="2"/>
      <c r="D3116" s="12"/>
      <c r="E3116" s="3"/>
      <c r="F3116" s="2"/>
      <c r="G3116" s="2"/>
      <c r="H3116" s="2"/>
      <c r="I3116" s="2"/>
      <c r="J3116" s="2"/>
      <c r="K3116" s="2"/>
      <c r="L3116" s="2"/>
      <c r="N3116" s="2"/>
    </row>
    <row r="3117" spans="2:14" ht="12.5">
      <c r="B3117" s="11"/>
      <c r="C3117" s="2"/>
      <c r="D3117" s="12"/>
      <c r="E3117" s="3"/>
      <c r="F3117" s="2"/>
      <c r="G3117" s="2"/>
      <c r="H3117" s="2"/>
      <c r="I3117" s="2"/>
      <c r="J3117" s="2"/>
      <c r="K3117" s="2"/>
      <c r="L3117" s="2"/>
      <c r="N3117" s="2"/>
    </row>
    <row r="3118" spans="2:14" ht="12.5">
      <c r="B3118" s="11"/>
      <c r="C3118" s="2"/>
      <c r="D3118" s="12"/>
      <c r="E3118" s="3"/>
      <c r="F3118" s="2"/>
      <c r="G3118" s="2"/>
      <c r="H3118" s="2"/>
      <c r="I3118" s="2"/>
      <c r="J3118" s="2"/>
      <c r="K3118" s="2"/>
      <c r="L3118" s="2"/>
      <c r="N3118" s="2"/>
    </row>
    <row r="3119" spans="2:14" ht="12.5">
      <c r="B3119" s="11"/>
      <c r="C3119" s="2"/>
      <c r="D3119" s="12"/>
      <c r="E3119" s="3"/>
      <c r="F3119" s="2"/>
      <c r="G3119" s="2"/>
      <c r="H3119" s="2"/>
      <c r="I3119" s="2"/>
      <c r="J3119" s="2"/>
      <c r="K3119" s="2"/>
      <c r="L3119" s="2"/>
      <c r="N3119" s="2"/>
    </row>
    <row r="3120" spans="2:14" ht="12.5">
      <c r="B3120" s="11"/>
      <c r="C3120" s="2"/>
      <c r="D3120" s="12"/>
      <c r="E3120" s="3"/>
      <c r="F3120" s="2"/>
      <c r="G3120" s="2"/>
      <c r="H3120" s="2"/>
      <c r="I3120" s="2"/>
      <c r="J3120" s="2"/>
      <c r="K3120" s="2"/>
      <c r="L3120" s="2"/>
      <c r="N3120" s="2"/>
    </row>
    <row r="3121" spans="2:14" ht="12.5">
      <c r="B3121" s="11"/>
      <c r="C3121" s="2"/>
      <c r="D3121" s="12"/>
      <c r="E3121" s="3"/>
      <c r="F3121" s="2"/>
      <c r="G3121" s="2"/>
      <c r="H3121" s="2"/>
      <c r="I3121" s="2"/>
      <c r="J3121" s="2"/>
      <c r="K3121" s="2"/>
      <c r="L3121" s="2"/>
      <c r="N3121" s="2"/>
    </row>
    <row r="3122" spans="2:14" ht="12.5">
      <c r="B3122" s="11"/>
      <c r="C3122" s="2"/>
      <c r="D3122" s="12"/>
      <c r="E3122" s="3"/>
      <c r="F3122" s="2"/>
      <c r="G3122" s="2"/>
      <c r="H3122" s="2"/>
      <c r="I3122" s="2"/>
      <c r="J3122" s="2"/>
      <c r="K3122" s="2"/>
      <c r="L3122" s="2"/>
      <c r="N3122" s="2"/>
    </row>
    <row r="3123" spans="2:14" ht="12.5">
      <c r="B3123" s="11"/>
      <c r="C3123" s="2"/>
      <c r="D3123" s="12"/>
      <c r="E3123" s="3"/>
      <c r="F3123" s="2"/>
      <c r="G3123" s="2"/>
      <c r="H3123" s="2"/>
      <c r="I3123" s="2"/>
      <c r="J3123" s="2"/>
      <c r="K3123" s="2"/>
      <c r="L3123" s="2"/>
      <c r="N3123" s="2"/>
    </row>
    <row r="3124" spans="2:14" ht="12.5">
      <c r="B3124" s="11"/>
      <c r="C3124" s="2"/>
      <c r="D3124" s="12"/>
      <c r="E3124" s="3"/>
      <c r="F3124" s="2"/>
      <c r="G3124" s="2"/>
      <c r="H3124" s="2"/>
      <c r="I3124" s="2"/>
      <c r="J3124" s="2"/>
      <c r="K3124" s="2"/>
      <c r="L3124" s="2"/>
      <c r="N3124" s="2"/>
    </row>
    <row r="3125" spans="2:14" ht="12.5">
      <c r="B3125" s="11"/>
      <c r="C3125" s="2"/>
      <c r="D3125" s="12"/>
      <c r="E3125" s="3"/>
      <c r="F3125" s="2"/>
      <c r="G3125" s="2"/>
      <c r="H3125" s="2"/>
      <c r="I3125" s="2"/>
      <c r="J3125" s="2"/>
      <c r="K3125" s="2"/>
      <c r="L3125" s="2"/>
      <c r="N3125" s="2"/>
    </row>
    <row r="3126" spans="2:14" ht="12.5">
      <c r="B3126" s="11"/>
      <c r="C3126" s="2"/>
      <c r="D3126" s="12"/>
      <c r="E3126" s="3"/>
      <c r="F3126" s="2"/>
      <c r="G3126" s="2"/>
      <c r="H3126" s="2"/>
      <c r="I3126" s="2"/>
      <c r="J3126" s="2"/>
      <c r="K3126" s="2"/>
      <c r="L3126" s="2"/>
      <c r="N3126" s="2"/>
    </row>
    <row r="3127" spans="2:14" ht="12.5">
      <c r="B3127" s="11"/>
      <c r="C3127" s="2"/>
      <c r="D3127" s="12"/>
      <c r="E3127" s="3"/>
      <c r="F3127" s="2"/>
      <c r="G3127" s="2"/>
      <c r="H3127" s="2"/>
      <c r="I3127" s="2"/>
      <c r="J3127" s="2"/>
      <c r="K3127" s="2"/>
      <c r="L3127" s="2"/>
      <c r="N3127" s="2"/>
    </row>
    <row r="3128" spans="2:14" ht="12.5">
      <c r="B3128" s="11"/>
      <c r="C3128" s="2"/>
      <c r="D3128" s="12"/>
      <c r="E3128" s="3"/>
      <c r="F3128" s="2"/>
      <c r="G3128" s="2"/>
      <c r="H3128" s="2"/>
      <c r="I3128" s="2"/>
      <c r="J3128" s="2"/>
      <c r="K3128" s="2"/>
      <c r="L3128" s="2"/>
      <c r="N3128" s="2"/>
    </row>
    <row r="3129" spans="2:14" ht="12.5">
      <c r="B3129" s="11"/>
      <c r="C3129" s="2"/>
      <c r="D3129" s="12"/>
      <c r="E3129" s="3"/>
      <c r="F3129" s="2"/>
      <c r="G3129" s="2"/>
      <c r="H3129" s="2"/>
      <c r="I3129" s="2"/>
      <c r="J3129" s="2"/>
      <c r="K3129" s="2"/>
      <c r="L3129" s="2"/>
      <c r="N3129" s="2"/>
    </row>
    <row r="3130" spans="2:14" ht="12.5">
      <c r="B3130" s="11"/>
      <c r="C3130" s="2"/>
      <c r="D3130" s="12"/>
      <c r="E3130" s="3"/>
      <c r="F3130" s="2"/>
      <c r="G3130" s="2"/>
      <c r="H3130" s="2"/>
      <c r="I3130" s="2"/>
      <c r="J3130" s="2"/>
      <c r="K3130" s="2"/>
      <c r="L3130" s="2"/>
      <c r="N3130" s="2"/>
    </row>
    <row r="3131" spans="2:14" ht="12.5">
      <c r="B3131" s="11"/>
      <c r="C3131" s="2"/>
      <c r="D3131" s="12"/>
      <c r="E3131" s="3"/>
      <c r="F3131" s="2"/>
      <c r="G3131" s="2"/>
      <c r="H3131" s="2"/>
      <c r="I3131" s="2"/>
      <c r="J3131" s="2"/>
      <c r="K3131" s="2"/>
      <c r="L3131" s="2"/>
      <c r="N3131" s="2"/>
    </row>
    <row r="3132" spans="2:14" ht="12.5">
      <c r="B3132" s="11"/>
      <c r="C3132" s="2"/>
      <c r="D3132" s="12"/>
      <c r="E3132" s="3"/>
      <c r="F3132" s="2"/>
      <c r="G3132" s="2"/>
      <c r="H3132" s="2"/>
      <c r="I3132" s="2"/>
      <c r="J3132" s="2"/>
      <c r="K3132" s="2"/>
      <c r="L3132" s="2"/>
      <c r="N3132" s="2"/>
    </row>
    <row r="3133" spans="2:14" ht="12.5">
      <c r="B3133" s="11"/>
      <c r="C3133" s="2"/>
      <c r="D3133" s="12"/>
      <c r="E3133" s="3"/>
      <c r="F3133" s="2"/>
      <c r="G3133" s="2"/>
      <c r="H3133" s="2"/>
      <c r="I3133" s="2"/>
      <c r="J3133" s="2"/>
      <c r="K3133" s="2"/>
      <c r="L3133" s="2"/>
      <c r="N3133" s="2"/>
    </row>
    <row r="3134" spans="2:14" ht="12.5">
      <c r="B3134" s="11"/>
      <c r="C3134" s="2"/>
      <c r="D3134" s="12"/>
      <c r="E3134" s="3"/>
      <c r="F3134" s="2"/>
      <c r="G3134" s="2"/>
      <c r="H3134" s="2"/>
      <c r="I3134" s="2"/>
      <c r="J3134" s="2"/>
      <c r="K3134" s="2"/>
      <c r="L3134" s="2"/>
      <c r="N3134" s="2"/>
    </row>
    <row r="3135" spans="2:14" ht="12.5">
      <c r="B3135" s="11"/>
      <c r="C3135" s="2"/>
      <c r="D3135" s="12"/>
      <c r="E3135" s="3"/>
      <c r="F3135" s="2"/>
      <c r="G3135" s="2"/>
      <c r="H3135" s="2"/>
      <c r="I3135" s="2"/>
      <c r="J3135" s="2"/>
      <c r="K3135" s="2"/>
      <c r="L3135" s="2"/>
      <c r="N3135" s="2"/>
    </row>
    <row r="3136" spans="2:14" ht="12.5">
      <c r="B3136" s="11"/>
      <c r="C3136" s="2"/>
      <c r="D3136" s="12"/>
      <c r="E3136" s="3"/>
      <c r="F3136" s="2"/>
      <c r="G3136" s="2"/>
      <c r="H3136" s="2"/>
      <c r="I3136" s="2"/>
      <c r="J3136" s="2"/>
      <c r="K3136" s="2"/>
      <c r="L3136" s="2"/>
      <c r="N3136" s="2"/>
    </row>
    <row r="3137" spans="2:14" ht="12.5">
      <c r="B3137" s="11"/>
      <c r="C3137" s="2"/>
      <c r="D3137" s="12"/>
      <c r="E3137" s="3"/>
      <c r="F3137" s="2"/>
      <c r="G3137" s="2"/>
      <c r="H3137" s="2"/>
      <c r="I3137" s="2"/>
      <c r="J3137" s="2"/>
      <c r="K3137" s="2"/>
      <c r="L3137" s="2"/>
      <c r="N3137" s="2"/>
    </row>
    <row r="3138" spans="2:14" ht="12.5">
      <c r="B3138" s="11"/>
      <c r="C3138" s="2"/>
      <c r="D3138" s="12"/>
      <c r="E3138" s="3"/>
      <c r="F3138" s="2"/>
      <c r="G3138" s="2"/>
      <c r="H3138" s="2"/>
      <c r="I3138" s="2"/>
      <c r="J3138" s="2"/>
      <c r="K3138" s="2"/>
      <c r="L3138" s="2"/>
      <c r="N3138" s="2"/>
    </row>
    <row r="3139" spans="2:14" ht="12.5">
      <c r="B3139" s="11"/>
      <c r="C3139" s="2"/>
      <c r="D3139" s="12"/>
      <c r="E3139" s="3"/>
      <c r="F3139" s="2"/>
      <c r="G3139" s="2"/>
      <c r="H3139" s="2"/>
      <c r="I3139" s="2"/>
      <c r="J3139" s="2"/>
      <c r="K3139" s="2"/>
      <c r="L3139" s="2"/>
      <c r="N3139" s="2"/>
    </row>
    <row r="3140" spans="2:14" ht="12.5">
      <c r="B3140" s="11"/>
      <c r="C3140" s="2"/>
      <c r="D3140" s="12"/>
      <c r="E3140" s="3"/>
      <c r="F3140" s="2"/>
      <c r="G3140" s="2"/>
      <c r="H3140" s="2"/>
      <c r="I3140" s="2"/>
      <c r="J3140" s="2"/>
      <c r="K3140" s="2"/>
      <c r="L3140" s="2"/>
      <c r="N3140" s="2"/>
    </row>
    <row r="3141" spans="2:14" ht="12.5">
      <c r="B3141" s="11"/>
      <c r="C3141" s="2"/>
      <c r="D3141" s="12"/>
      <c r="E3141" s="3"/>
      <c r="F3141" s="2"/>
      <c r="G3141" s="2"/>
      <c r="H3141" s="2"/>
      <c r="I3141" s="2"/>
      <c r="J3141" s="2"/>
      <c r="K3141" s="2"/>
      <c r="L3141" s="2"/>
      <c r="N3141" s="2"/>
    </row>
    <row r="3142" spans="2:14" ht="12.5">
      <c r="B3142" s="11"/>
      <c r="C3142" s="2"/>
      <c r="D3142" s="12"/>
      <c r="E3142" s="3"/>
      <c r="F3142" s="2"/>
      <c r="G3142" s="2"/>
      <c r="H3142" s="2"/>
      <c r="I3142" s="2"/>
      <c r="J3142" s="2"/>
      <c r="K3142" s="2"/>
      <c r="L3142" s="2"/>
      <c r="N3142" s="2"/>
    </row>
    <row r="3143" spans="2:14" ht="12.5">
      <c r="B3143" s="11"/>
      <c r="C3143" s="2"/>
      <c r="D3143" s="12"/>
      <c r="E3143" s="3"/>
      <c r="F3143" s="2"/>
      <c r="G3143" s="2"/>
      <c r="H3143" s="2"/>
      <c r="I3143" s="2"/>
      <c r="J3143" s="2"/>
      <c r="K3143" s="2"/>
      <c r="L3143" s="2"/>
      <c r="N3143" s="2"/>
    </row>
    <row r="3144" spans="2:14" ht="12.5">
      <c r="B3144" s="11"/>
      <c r="C3144" s="2"/>
      <c r="D3144" s="12"/>
      <c r="E3144" s="3"/>
      <c r="F3144" s="2"/>
      <c r="G3144" s="2"/>
      <c r="H3144" s="2"/>
      <c r="I3144" s="2"/>
      <c r="J3144" s="2"/>
      <c r="K3144" s="2"/>
      <c r="L3144" s="2"/>
      <c r="N3144" s="2"/>
    </row>
    <row r="3145" spans="2:14" ht="12.5">
      <c r="B3145" s="11"/>
      <c r="C3145" s="2"/>
      <c r="D3145" s="12"/>
      <c r="E3145" s="3"/>
      <c r="F3145" s="2"/>
      <c r="G3145" s="2"/>
      <c r="H3145" s="2"/>
      <c r="I3145" s="2"/>
      <c r="J3145" s="2"/>
      <c r="K3145" s="2"/>
      <c r="L3145" s="2"/>
      <c r="N3145" s="2"/>
    </row>
    <row r="3146" spans="2:14" ht="12.5">
      <c r="B3146" s="11"/>
      <c r="C3146" s="2"/>
      <c r="D3146" s="12"/>
      <c r="E3146" s="3"/>
      <c r="F3146" s="2"/>
      <c r="G3146" s="2"/>
      <c r="H3146" s="2"/>
      <c r="I3146" s="2"/>
      <c r="J3146" s="2"/>
      <c r="K3146" s="2"/>
      <c r="L3146" s="2"/>
      <c r="N3146" s="2"/>
    </row>
    <row r="3147" spans="2:14" ht="12.5">
      <c r="B3147" s="11"/>
      <c r="C3147" s="2"/>
      <c r="D3147" s="12"/>
      <c r="E3147" s="3"/>
      <c r="F3147" s="2"/>
      <c r="G3147" s="2"/>
      <c r="H3147" s="2"/>
      <c r="I3147" s="2"/>
      <c r="J3147" s="2"/>
      <c r="K3147" s="2"/>
      <c r="L3147" s="2"/>
      <c r="N3147" s="2"/>
    </row>
    <row r="3148" spans="2:14" ht="12.5">
      <c r="B3148" s="11"/>
      <c r="C3148" s="2"/>
      <c r="D3148" s="12"/>
      <c r="E3148" s="3"/>
      <c r="F3148" s="2"/>
      <c r="G3148" s="2"/>
      <c r="H3148" s="2"/>
      <c r="I3148" s="2"/>
      <c r="J3148" s="2"/>
      <c r="K3148" s="2"/>
      <c r="L3148" s="2"/>
      <c r="N3148" s="2"/>
    </row>
    <row r="3149" spans="2:14" ht="12.5">
      <c r="B3149" s="11"/>
      <c r="C3149" s="2"/>
      <c r="D3149" s="12"/>
      <c r="E3149" s="3"/>
      <c r="F3149" s="2"/>
      <c r="G3149" s="2"/>
      <c r="H3149" s="2"/>
      <c r="I3149" s="2"/>
      <c r="J3149" s="2"/>
      <c r="K3149" s="2"/>
      <c r="L3149" s="2"/>
      <c r="N3149" s="2"/>
    </row>
    <row r="3150" spans="2:14" ht="12.5">
      <c r="B3150" s="11"/>
      <c r="C3150" s="2"/>
      <c r="D3150" s="12"/>
      <c r="E3150" s="3"/>
      <c r="F3150" s="2"/>
      <c r="G3150" s="2"/>
      <c r="H3150" s="2"/>
      <c r="I3150" s="2"/>
      <c r="J3150" s="2"/>
      <c r="K3150" s="2"/>
      <c r="L3150" s="2"/>
      <c r="N3150" s="2"/>
    </row>
    <row r="3151" spans="2:14" ht="12.5">
      <c r="B3151" s="11"/>
      <c r="C3151" s="2"/>
      <c r="D3151" s="12"/>
      <c r="E3151" s="3"/>
      <c r="F3151" s="2"/>
      <c r="G3151" s="2"/>
      <c r="H3151" s="2"/>
      <c r="I3151" s="2"/>
      <c r="J3151" s="2"/>
      <c r="K3151" s="2"/>
      <c r="L3151" s="2"/>
      <c r="N3151" s="2"/>
    </row>
    <row r="3152" spans="2:14" ht="12.5">
      <c r="B3152" s="11"/>
      <c r="C3152" s="2"/>
      <c r="D3152" s="12"/>
      <c r="E3152" s="3"/>
      <c r="F3152" s="2"/>
      <c r="G3152" s="2"/>
      <c r="H3152" s="2"/>
      <c r="I3152" s="2"/>
      <c r="J3152" s="2"/>
      <c r="K3152" s="2"/>
      <c r="L3152" s="2"/>
      <c r="N3152" s="2"/>
    </row>
    <row r="3153" spans="2:14" ht="12.5">
      <c r="B3153" s="11"/>
      <c r="C3153" s="2"/>
      <c r="D3153" s="12"/>
      <c r="E3153" s="3"/>
      <c r="F3153" s="2"/>
      <c r="G3153" s="2"/>
      <c r="H3153" s="2"/>
      <c r="I3153" s="2"/>
      <c r="J3153" s="2"/>
      <c r="K3153" s="2"/>
      <c r="L3153" s="2"/>
      <c r="N3153" s="2"/>
    </row>
    <row r="3154" spans="2:14" ht="12.5">
      <c r="B3154" s="11"/>
      <c r="C3154" s="2"/>
      <c r="D3154" s="12"/>
      <c r="E3154" s="3"/>
      <c r="F3154" s="2"/>
      <c r="G3154" s="2"/>
      <c r="H3154" s="2"/>
      <c r="I3154" s="2"/>
      <c r="J3154" s="2"/>
      <c r="K3154" s="2"/>
      <c r="L3154" s="2"/>
      <c r="N3154" s="2"/>
    </row>
    <row r="3155" spans="2:14" ht="12.5">
      <c r="B3155" s="11"/>
      <c r="C3155" s="2"/>
      <c r="D3155" s="12"/>
      <c r="E3155" s="3"/>
      <c r="F3155" s="2"/>
      <c r="G3155" s="2"/>
      <c r="H3155" s="2"/>
      <c r="I3155" s="2"/>
      <c r="J3155" s="2"/>
      <c r="K3155" s="2"/>
      <c r="L3155" s="2"/>
      <c r="N3155" s="2"/>
    </row>
    <row r="3156" spans="2:14" ht="12.5">
      <c r="B3156" s="11"/>
      <c r="C3156" s="2"/>
      <c r="D3156" s="12"/>
      <c r="E3156" s="3"/>
      <c r="F3156" s="2"/>
      <c r="G3156" s="2"/>
      <c r="H3156" s="2"/>
      <c r="I3156" s="2"/>
      <c r="J3156" s="2"/>
      <c r="K3156" s="2"/>
      <c r="L3156" s="2"/>
      <c r="N3156" s="2"/>
    </row>
    <row r="3157" spans="2:14" ht="12.5">
      <c r="B3157" s="11"/>
      <c r="C3157" s="2"/>
      <c r="D3157" s="12"/>
      <c r="E3157" s="3"/>
      <c r="F3157" s="2"/>
      <c r="G3157" s="2"/>
      <c r="H3157" s="2"/>
      <c r="I3157" s="2"/>
      <c r="J3157" s="2"/>
      <c r="K3157" s="2"/>
      <c r="L3157" s="2"/>
      <c r="N3157" s="2"/>
    </row>
    <row r="3158" spans="2:14" ht="12.5">
      <c r="B3158" s="11"/>
      <c r="C3158" s="2"/>
      <c r="D3158" s="12"/>
      <c r="E3158" s="3"/>
      <c r="F3158" s="2"/>
      <c r="G3158" s="2"/>
      <c r="H3158" s="2"/>
      <c r="I3158" s="2"/>
      <c r="J3158" s="2"/>
      <c r="K3158" s="2"/>
      <c r="L3158" s="2"/>
      <c r="N3158" s="2"/>
    </row>
    <row r="3159" spans="2:14" ht="12.5">
      <c r="B3159" s="11"/>
      <c r="C3159" s="2"/>
      <c r="D3159" s="12"/>
      <c r="E3159" s="3"/>
      <c r="F3159" s="2"/>
      <c r="G3159" s="2"/>
      <c r="H3159" s="2"/>
      <c r="I3159" s="2"/>
      <c r="J3159" s="2"/>
      <c r="K3159" s="2"/>
      <c r="L3159" s="2"/>
      <c r="N3159" s="2"/>
    </row>
    <row r="3160" spans="2:14" ht="12.5">
      <c r="B3160" s="11"/>
      <c r="C3160" s="2"/>
      <c r="D3160" s="12"/>
      <c r="E3160" s="3"/>
      <c r="F3160" s="2"/>
      <c r="G3160" s="2"/>
      <c r="H3160" s="2"/>
      <c r="I3160" s="2"/>
      <c r="J3160" s="2"/>
      <c r="K3160" s="2"/>
      <c r="L3160" s="2"/>
      <c r="N3160" s="2"/>
    </row>
    <row r="3161" spans="2:14" ht="12.5">
      <c r="B3161" s="11"/>
      <c r="C3161" s="2"/>
      <c r="D3161" s="12"/>
      <c r="E3161" s="3"/>
      <c r="F3161" s="2"/>
      <c r="G3161" s="2"/>
      <c r="H3161" s="2"/>
      <c r="I3161" s="2"/>
      <c r="J3161" s="2"/>
      <c r="K3161" s="2"/>
      <c r="L3161" s="2"/>
      <c r="N3161" s="2"/>
    </row>
    <row r="3162" spans="2:14" ht="12.5">
      <c r="B3162" s="11"/>
      <c r="C3162" s="2"/>
      <c r="D3162" s="12"/>
      <c r="E3162" s="3"/>
      <c r="F3162" s="2"/>
      <c r="G3162" s="2"/>
      <c r="H3162" s="2"/>
      <c r="I3162" s="2"/>
      <c r="J3162" s="2"/>
      <c r="K3162" s="2"/>
      <c r="L3162" s="2"/>
      <c r="N3162" s="2"/>
    </row>
    <row r="3163" spans="2:14" ht="12.5">
      <c r="B3163" s="11"/>
      <c r="C3163" s="2"/>
      <c r="D3163" s="12"/>
      <c r="E3163" s="3"/>
      <c r="F3163" s="2"/>
      <c r="G3163" s="2"/>
      <c r="H3163" s="2"/>
      <c r="I3163" s="2"/>
      <c r="J3163" s="2"/>
      <c r="K3163" s="2"/>
      <c r="L3163" s="2"/>
      <c r="N3163" s="2"/>
    </row>
    <row r="3164" spans="2:14" ht="12.5">
      <c r="B3164" s="11"/>
      <c r="C3164" s="2"/>
      <c r="D3164" s="12"/>
      <c r="E3164" s="3"/>
      <c r="F3164" s="2"/>
      <c r="G3164" s="2"/>
      <c r="H3164" s="2"/>
      <c r="I3164" s="2"/>
      <c r="J3164" s="2"/>
      <c r="K3164" s="2"/>
      <c r="L3164" s="2"/>
      <c r="N3164" s="2"/>
    </row>
    <row r="3165" spans="2:14" ht="12.5">
      <c r="B3165" s="11"/>
      <c r="C3165" s="2"/>
      <c r="D3165" s="12"/>
      <c r="E3165" s="3"/>
      <c r="F3165" s="2"/>
      <c r="G3165" s="2"/>
      <c r="H3165" s="2"/>
      <c r="I3165" s="2"/>
      <c r="J3165" s="2"/>
      <c r="K3165" s="2"/>
      <c r="L3165" s="2"/>
      <c r="N3165" s="2"/>
    </row>
    <row r="3166" spans="2:14" ht="12.5">
      <c r="B3166" s="11"/>
      <c r="C3166" s="2"/>
      <c r="D3166" s="12"/>
      <c r="E3166" s="3"/>
      <c r="F3166" s="2"/>
      <c r="G3166" s="2"/>
      <c r="H3166" s="2"/>
      <c r="I3166" s="2"/>
      <c r="J3166" s="2"/>
      <c r="K3166" s="2"/>
      <c r="L3166" s="2"/>
      <c r="N3166" s="2"/>
    </row>
    <row r="3167" spans="2:14" ht="12.5">
      <c r="B3167" s="11"/>
      <c r="C3167" s="2"/>
      <c r="D3167" s="12"/>
      <c r="E3167" s="3"/>
      <c r="F3167" s="2"/>
      <c r="G3167" s="2"/>
      <c r="H3167" s="2"/>
      <c r="I3167" s="2"/>
      <c r="J3167" s="2"/>
      <c r="K3167" s="2"/>
      <c r="L3167" s="2"/>
      <c r="N3167" s="2"/>
    </row>
    <row r="3168" spans="2:14" ht="12.5">
      <c r="B3168" s="11"/>
      <c r="C3168" s="2"/>
      <c r="D3168" s="12"/>
      <c r="E3168" s="3"/>
      <c r="F3168" s="2"/>
      <c r="G3168" s="2"/>
      <c r="H3168" s="2"/>
      <c r="I3168" s="2"/>
      <c r="J3168" s="2"/>
      <c r="K3168" s="2"/>
      <c r="L3168" s="2"/>
      <c r="N3168" s="2"/>
    </row>
    <row r="3169" spans="2:14" ht="12.5">
      <c r="B3169" s="11"/>
      <c r="C3169" s="2"/>
      <c r="D3169" s="12"/>
      <c r="E3169" s="3"/>
      <c r="F3169" s="2"/>
      <c r="G3169" s="2"/>
      <c r="H3169" s="2"/>
      <c r="I3169" s="2"/>
      <c r="J3169" s="2"/>
      <c r="K3169" s="2"/>
      <c r="L3169" s="2"/>
      <c r="N3169" s="2"/>
    </row>
    <row r="3170" spans="2:14" ht="12.5">
      <c r="B3170" s="11"/>
      <c r="C3170" s="2"/>
      <c r="D3170" s="12"/>
      <c r="E3170" s="3"/>
      <c r="F3170" s="2"/>
      <c r="G3170" s="2"/>
      <c r="H3170" s="2"/>
      <c r="I3170" s="2"/>
      <c r="J3170" s="2"/>
      <c r="K3170" s="2"/>
      <c r="L3170" s="2"/>
      <c r="N3170" s="2"/>
    </row>
    <row r="3171" spans="2:14" ht="12.5">
      <c r="B3171" s="11"/>
      <c r="C3171" s="2"/>
      <c r="D3171" s="12"/>
      <c r="E3171" s="3"/>
      <c r="F3171" s="2"/>
      <c r="G3171" s="2"/>
      <c r="H3171" s="2"/>
      <c r="I3171" s="2"/>
      <c r="J3171" s="2"/>
      <c r="K3171" s="2"/>
      <c r="L3171" s="2"/>
      <c r="N3171" s="2"/>
    </row>
    <row r="3172" spans="2:14" ht="12.5">
      <c r="B3172" s="11"/>
      <c r="C3172" s="2"/>
      <c r="D3172" s="12"/>
      <c r="E3172" s="3"/>
      <c r="F3172" s="2"/>
      <c r="G3172" s="2"/>
      <c r="H3172" s="2"/>
      <c r="I3172" s="2"/>
      <c r="J3172" s="2"/>
      <c r="K3172" s="2"/>
      <c r="L3172" s="2"/>
      <c r="N3172" s="2"/>
    </row>
    <row r="3173" spans="2:14" ht="12.5">
      <c r="B3173" s="11"/>
      <c r="C3173" s="2"/>
      <c r="D3173" s="12"/>
      <c r="E3173" s="3"/>
      <c r="F3173" s="2"/>
      <c r="G3173" s="2"/>
      <c r="H3173" s="2"/>
      <c r="I3173" s="2"/>
      <c r="J3173" s="2"/>
      <c r="K3173" s="2"/>
      <c r="L3173" s="2"/>
      <c r="N3173" s="2"/>
    </row>
    <row r="3174" spans="2:14" ht="12.5">
      <c r="B3174" s="11"/>
      <c r="C3174" s="2"/>
      <c r="D3174" s="12"/>
      <c r="E3174" s="3"/>
      <c r="F3174" s="2"/>
      <c r="G3174" s="2"/>
      <c r="H3174" s="2"/>
      <c r="I3174" s="2"/>
      <c r="J3174" s="2"/>
      <c r="K3174" s="2"/>
      <c r="L3174" s="2"/>
      <c r="N3174" s="2"/>
    </row>
    <row r="3175" spans="2:14" ht="12.5">
      <c r="B3175" s="11"/>
      <c r="C3175" s="2"/>
      <c r="D3175" s="12"/>
      <c r="E3175" s="3"/>
      <c r="F3175" s="2"/>
      <c r="G3175" s="2"/>
      <c r="H3175" s="2"/>
      <c r="I3175" s="2"/>
      <c r="J3175" s="2"/>
      <c r="K3175" s="2"/>
      <c r="L3175" s="2"/>
      <c r="N3175" s="2"/>
    </row>
    <row r="3176" spans="2:14" ht="12.5">
      <c r="B3176" s="11"/>
      <c r="C3176" s="2"/>
      <c r="D3176" s="12"/>
      <c r="E3176" s="3"/>
      <c r="F3176" s="2"/>
      <c r="G3176" s="2"/>
      <c r="H3176" s="2"/>
      <c r="I3176" s="2"/>
      <c r="J3176" s="2"/>
      <c r="K3176" s="2"/>
      <c r="L3176" s="2"/>
      <c r="N3176" s="2"/>
    </row>
    <row r="3177" spans="2:14" ht="12.5">
      <c r="B3177" s="11"/>
      <c r="C3177" s="2"/>
      <c r="D3177" s="12"/>
      <c r="E3177" s="3"/>
      <c r="F3177" s="2"/>
      <c r="G3177" s="2"/>
      <c r="H3177" s="2"/>
      <c r="I3177" s="2"/>
      <c r="J3177" s="2"/>
      <c r="K3177" s="2"/>
      <c r="L3177" s="2"/>
      <c r="N3177" s="2"/>
    </row>
    <row r="3178" spans="2:14" ht="12.5">
      <c r="B3178" s="11"/>
      <c r="C3178" s="2"/>
      <c r="D3178" s="12"/>
      <c r="E3178" s="3"/>
      <c r="F3178" s="2"/>
      <c r="G3178" s="2"/>
      <c r="H3178" s="2"/>
      <c r="I3178" s="2"/>
      <c r="J3178" s="2"/>
      <c r="K3178" s="2"/>
      <c r="L3178" s="2"/>
      <c r="N3178" s="2"/>
    </row>
    <row r="3179" spans="2:14" ht="12.5">
      <c r="B3179" s="11"/>
      <c r="C3179" s="2"/>
      <c r="D3179" s="12"/>
      <c r="E3179" s="3"/>
      <c r="F3179" s="2"/>
      <c r="G3179" s="2"/>
      <c r="H3179" s="2"/>
      <c r="I3179" s="2"/>
      <c r="J3179" s="2"/>
      <c r="K3179" s="2"/>
      <c r="L3179" s="2"/>
      <c r="N3179" s="2"/>
    </row>
    <row r="3180" spans="2:14" ht="12.5">
      <c r="B3180" s="11"/>
      <c r="C3180" s="2"/>
      <c r="D3180" s="12"/>
      <c r="E3180" s="3"/>
      <c r="F3180" s="2"/>
      <c r="G3180" s="2"/>
      <c r="H3180" s="2"/>
      <c r="I3180" s="2"/>
      <c r="J3180" s="2"/>
      <c r="K3180" s="2"/>
      <c r="L3180" s="2"/>
      <c r="N3180" s="2"/>
    </row>
    <row r="3181" spans="2:14" ht="12.5">
      <c r="B3181" s="11"/>
      <c r="C3181" s="2"/>
      <c r="D3181" s="12"/>
      <c r="E3181" s="3"/>
      <c r="F3181" s="2"/>
      <c r="G3181" s="2"/>
      <c r="H3181" s="2"/>
      <c r="I3181" s="2"/>
      <c r="J3181" s="2"/>
      <c r="K3181" s="2"/>
      <c r="L3181" s="2"/>
      <c r="N3181" s="2"/>
    </row>
    <row r="3182" spans="2:14" ht="12.5">
      <c r="B3182" s="11"/>
      <c r="C3182" s="2"/>
      <c r="D3182" s="12"/>
      <c r="E3182" s="3"/>
      <c r="F3182" s="2"/>
      <c r="G3182" s="2"/>
      <c r="H3182" s="2"/>
      <c r="I3182" s="2"/>
      <c r="J3182" s="2"/>
      <c r="K3182" s="2"/>
      <c r="L3182" s="2"/>
      <c r="N3182" s="2"/>
    </row>
    <row r="3183" spans="2:14" ht="12.5">
      <c r="B3183" s="11"/>
      <c r="C3183" s="2"/>
      <c r="D3183" s="12"/>
      <c r="E3183" s="3"/>
      <c r="F3183" s="2"/>
      <c r="G3183" s="2"/>
      <c r="H3183" s="2"/>
      <c r="I3183" s="2"/>
      <c r="J3183" s="2"/>
      <c r="K3183" s="2"/>
      <c r="L3183" s="2"/>
      <c r="N3183" s="2"/>
    </row>
    <row r="3184" spans="2:14" ht="12.5">
      <c r="B3184" s="11"/>
      <c r="C3184" s="2"/>
      <c r="D3184" s="12"/>
      <c r="E3184" s="3"/>
      <c r="F3184" s="2"/>
      <c r="G3184" s="2"/>
      <c r="H3184" s="2"/>
      <c r="I3184" s="2"/>
      <c r="J3184" s="2"/>
      <c r="K3184" s="2"/>
      <c r="L3184" s="2"/>
      <c r="N3184" s="2"/>
    </row>
    <row r="3185" spans="2:14" ht="12.5">
      <c r="B3185" s="11"/>
      <c r="C3185" s="2"/>
      <c r="D3185" s="12"/>
      <c r="E3185" s="3"/>
      <c r="F3185" s="2"/>
      <c r="G3185" s="2"/>
      <c r="H3185" s="2"/>
      <c r="I3185" s="2"/>
      <c r="J3185" s="2"/>
      <c r="K3185" s="2"/>
      <c r="L3185" s="2"/>
      <c r="N3185" s="2"/>
    </row>
    <row r="3186" spans="2:14" ht="12.5">
      <c r="B3186" s="11"/>
      <c r="C3186" s="2"/>
      <c r="D3186" s="12"/>
      <c r="E3186" s="3"/>
      <c r="F3186" s="2"/>
      <c r="G3186" s="2"/>
      <c r="H3186" s="2"/>
      <c r="I3186" s="2"/>
      <c r="J3186" s="2"/>
      <c r="K3186" s="2"/>
      <c r="L3186" s="2"/>
      <c r="N3186" s="2"/>
    </row>
    <row r="3187" spans="2:14" ht="12.5">
      <c r="B3187" s="11"/>
      <c r="C3187" s="2"/>
      <c r="D3187" s="12"/>
      <c r="E3187" s="3"/>
      <c r="F3187" s="2"/>
      <c r="G3187" s="2"/>
      <c r="H3187" s="2"/>
      <c r="I3187" s="2"/>
      <c r="J3187" s="2"/>
      <c r="K3187" s="2"/>
      <c r="L3187" s="2"/>
      <c r="N3187" s="2"/>
    </row>
    <row r="3188" spans="2:14" ht="12.5">
      <c r="B3188" s="11"/>
      <c r="C3188" s="2"/>
      <c r="D3188" s="12"/>
      <c r="E3188" s="3"/>
      <c r="F3188" s="2"/>
      <c r="G3188" s="2"/>
      <c r="H3188" s="2"/>
      <c r="I3188" s="2"/>
      <c r="J3188" s="2"/>
      <c r="K3188" s="2"/>
      <c r="L3188" s="2"/>
      <c r="N3188" s="2"/>
    </row>
    <row r="3189" spans="2:14" ht="12.5">
      <c r="B3189" s="11"/>
      <c r="C3189" s="2"/>
      <c r="D3189" s="12"/>
      <c r="E3189" s="3"/>
      <c r="F3189" s="2"/>
      <c r="G3189" s="2"/>
      <c r="H3189" s="2"/>
      <c r="I3189" s="2"/>
      <c r="J3189" s="2"/>
      <c r="K3189" s="2"/>
      <c r="L3189" s="2"/>
      <c r="N3189" s="2"/>
    </row>
    <row r="3190" spans="2:14" ht="12.5">
      <c r="B3190" s="11"/>
      <c r="C3190" s="2"/>
      <c r="D3190" s="12"/>
      <c r="E3190" s="3"/>
      <c r="F3190" s="2"/>
      <c r="G3190" s="2"/>
      <c r="H3190" s="2"/>
      <c r="I3190" s="2"/>
      <c r="J3190" s="2"/>
      <c r="K3190" s="2"/>
      <c r="L3190" s="2"/>
      <c r="N3190" s="2"/>
    </row>
    <row r="3191" spans="2:14" ht="12.5">
      <c r="B3191" s="11"/>
      <c r="C3191" s="2"/>
      <c r="D3191" s="12"/>
      <c r="E3191" s="3"/>
      <c r="F3191" s="2"/>
      <c r="G3191" s="2"/>
      <c r="H3191" s="2"/>
      <c r="I3191" s="2"/>
      <c r="J3191" s="2"/>
      <c r="K3191" s="2"/>
      <c r="L3191" s="2"/>
      <c r="N3191" s="2"/>
    </row>
    <row r="3192" spans="2:14" ht="12.5">
      <c r="B3192" s="11"/>
      <c r="C3192" s="2"/>
      <c r="D3192" s="12"/>
      <c r="E3192" s="3"/>
      <c r="F3192" s="2"/>
      <c r="G3192" s="2"/>
      <c r="H3192" s="2"/>
      <c r="I3192" s="2"/>
      <c r="J3192" s="2"/>
      <c r="K3192" s="2"/>
      <c r="L3192" s="2"/>
      <c r="N3192" s="2"/>
    </row>
    <row r="3193" spans="2:14" ht="12.5">
      <c r="B3193" s="11"/>
      <c r="C3193" s="2"/>
      <c r="D3193" s="12"/>
      <c r="E3193" s="3"/>
      <c r="F3193" s="2"/>
      <c r="G3193" s="2"/>
      <c r="H3193" s="2"/>
      <c r="I3193" s="2"/>
      <c r="J3193" s="2"/>
      <c r="K3193" s="2"/>
      <c r="L3193" s="2"/>
      <c r="N3193" s="2"/>
    </row>
    <row r="3194" spans="2:14" ht="12.5">
      <c r="B3194" s="11"/>
      <c r="C3194" s="2"/>
      <c r="D3194" s="12"/>
      <c r="E3194" s="3"/>
      <c r="F3194" s="2"/>
      <c r="G3194" s="2"/>
      <c r="H3194" s="2"/>
      <c r="I3194" s="2"/>
      <c r="J3194" s="2"/>
      <c r="K3194" s="2"/>
      <c r="L3194" s="2"/>
      <c r="N3194" s="2"/>
    </row>
    <row r="3195" spans="2:14" ht="12.5">
      <c r="B3195" s="11"/>
      <c r="C3195" s="2"/>
      <c r="D3195" s="12"/>
      <c r="E3195" s="3"/>
      <c r="F3195" s="2"/>
      <c r="G3195" s="2"/>
      <c r="H3195" s="2"/>
      <c r="I3195" s="2"/>
      <c r="J3195" s="2"/>
      <c r="K3195" s="2"/>
      <c r="L3195" s="2"/>
      <c r="N3195" s="2"/>
    </row>
    <row r="3196" spans="2:14" ht="12.5">
      <c r="B3196" s="11"/>
      <c r="C3196" s="2"/>
      <c r="D3196" s="12"/>
      <c r="E3196" s="3"/>
      <c r="F3196" s="2"/>
      <c r="G3196" s="2"/>
      <c r="H3196" s="2"/>
      <c r="I3196" s="2"/>
      <c r="J3196" s="2"/>
      <c r="K3196" s="2"/>
      <c r="L3196" s="2"/>
      <c r="N3196" s="2"/>
    </row>
    <row r="3197" spans="2:14" ht="12.5">
      <c r="B3197" s="11"/>
      <c r="C3197" s="2"/>
      <c r="D3197" s="12"/>
      <c r="E3197" s="3"/>
      <c r="F3197" s="2"/>
      <c r="G3197" s="2"/>
      <c r="H3197" s="2"/>
      <c r="I3197" s="2"/>
      <c r="J3197" s="2"/>
      <c r="K3197" s="2"/>
      <c r="L3197" s="2"/>
      <c r="N3197" s="2"/>
    </row>
    <row r="3198" spans="2:14" ht="12.5">
      <c r="B3198" s="11"/>
      <c r="C3198" s="2"/>
      <c r="D3198" s="12"/>
      <c r="E3198" s="3"/>
      <c r="F3198" s="2"/>
      <c r="G3198" s="2"/>
      <c r="H3198" s="2"/>
      <c r="I3198" s="2"/>
      <c r="J3198" s="2"/>
      <c r="K3198" s="2"/>
      <c r="L3198" s="2"/>
      <c r="N3198" s="2"/>
    </row>
    <row r="3199" spans="2:14" ht="12.5">
      <c r="B3199" s="11"/>
      <c r="C3199" s="2"/>
      <c r="D3199" s="12"/>
      <c r="E3199" s="3"/>
      <c r="F3199" s="2"/>
      <c r="G3199" s="2"/>
      <c r="H3199" s="2"/>
      <c r="I3199" s="2"/>
      <c r="J3199" s="2"/>
      <c r="K3199" s="2"/>
      <c r="L3199" s="2"/>
      <c r="N3199" s="2"/>
    </row>
    <row r="3200" spans="2:14" ht="12.5">
      <c r="B3200" s="11"/>
      <c r="C3200" s="2"/>
      <c r="D3200" s="12"/>
      <c r="E3200" s="3"/>
      <c r="F3200" s="2"/>
      <c r="G3200" s="2"/>
      <c r="H3200" s="2"/>
      <c r="I3200" s="2"/>
      <c r="J3200" s="2"/>
      <c r="K3200" s="2"/>
      <c r="L3200" s="2"/>
      <c r="N3200" s="2"/>
    </row>
    <row r="3201" spans="2:14" ht="12.5">
      <c r="B3201" s="11"/>
      <c r="C3201" s="2"/>
      <c r="D3201" s="12"/>
      <c r="E3201" s="3"/>
      <c r="F3201" s="2"/>
      <c r="G3201" s="2"/>
      <c r="H3201" s="2"/>
      <c r="I3201" s="2"/>
      <c r="J3201" s="2"/>
      <c r="K3201" s="2"/>
      <c r="L3201" s="2"/>
      <c r="N3201" s="2"/>
    </row>
    <row r="3202" spans="2:14" ht="12.5">
      <c r="B3202" s="11"/>
      <c r="C3202" s="2"/>
      <c r="D3202" s="12"/>
      <c r="E3202" s="3"/>
      <c r="F3202" s="2"/>
      <c r="G3202" s="2"/>
      <c r="H3202" s="2"/>
      <c r="I3202" s="2"/>
      <c r="J3202" s="2"/>
      <c r="K3202" s="2"/>
      <c r="L3202" s="2"/>
      <c r="N3202" s="2"/>
    </row>
    <row r="3203" spans="2:14" ht="12.5">
      <c r="B3203" s="11"/>
      <c r="C3203" s="2"/>
      <c r="D3203" s="12"/>
      <c r="E3203" s="3"/>
      <c r="F3203" s="2"/>
      <c r="G3203" s="2"/>
      <c r="H3203" s="2"/>
      <c r="I3203" s="2"/>
      <c r="J3203" s="2"/>
      <c r="K3203" s="2"/>
      <c r="L3203" s="2"/>
      <c r="N3203" s="2"/>
    </row>
    <row r="3204" spans="2:14" ht="12.5">
      <c r="B3204" s="11"/>
      <c r="C3204" s="2"/>
      <c r="D3204" s="12"/>
      <c r="E3204" s="3"/>
      <c r="F3204" s="2"/>
      <c r="G3204" s="2"/>
      <c r="H3204" s="2"/>
      <c r="I3204" s="2"/>
      <c r="J3204" s="2"/>
      <c r="K3204" s="2"/>
      <c r="L3204" s="2"/>
      <c r="N3204" s="2"/>
    </row>
    <row r="3205" spans="2:14" ht="12.5">
      <c r="B3205" s="11"/>
      <c r="C3205" s="2"/>
      <c r="D3205" s="12"/>
      <c r="E3205" s="3"/>
      <c r="F3205" s="2"/>
      <c r="G3205" s="2"/>
      <c r="H3205" s="2"/>
      <c r="I3205" s="2"/>
      <c r="J3205" s="2"/>
      <c r="K3205" s="2"/>
      <c r="L3205" s="2"/>
      <c r="N3205" s="2"/>
    </row>
    <row r="3206" spans="2:14" ht="12.5">
      <c r="B3206" s="11"/>
      <c r="C3206" s="2"/>
      <c r="D3206" s="12"/>
      <c r="E3206" s="3"/>
      <c r="F3206" s="2"/>
      <c r="G3206" s="2"/>
      <c r="H3206" s="2"/>
      <c r="I3206" s="2"/>
      <c r="J3206" s="2"/>
      <c r="K3206" s="2"/>
      <c r="L3206" s="2"/>
      <c r="N3206" s="2"/>
    </row>
    <row r="3207" spans="2:14" ht="12.5">
      <c r="B3207" s="11"/>
      <c r="C3207" s="2"/>
      <c r="D3207" s="12"/>
      <c r="E3207" s="3"/>
      <c r="F3207" s="2"/>
      <c r="G3207" s="2"/>
      <c r="H3207" s="2"/>
      <c r="I3207" s="2"/>
      <c r="J3207" s="2"/>
      <c r="K3207" s="2"/>
      <c r="L3207" s="2"/>
      <c r="N3207" s="2"/>
    </row>
    <row r="3208" spans="2:14" ht="12.5">
      <c r="B3208" s="11"/>
      <c r="C3208" s="2"/>
      <c r="D3208" s="12"/>
      <c r="E3208" s="3"/>
      <c r="F3208" s="2"/>
      <c r="G3208" s="2"/>
      <c r="H3208" s="2"/>
      <c r="I3208" s="2"/>
      <c r="J3208" s="2"/>
      <c r="K3208" s="2"/>
      <c r="L3208" s="2"/>
      <c r="N3208" s="2"/>
    </row>
    <row r="3209" spans="2:14" ht="12.5">
      <c r="B3209" s="11"/>
      <c r="C3209" s="2"/>
      <c r="D3209" s="12"/>
      <c r="E3209" s="3"/>
      <c r="F3209" s="2"/>
      <c r="G3209" s="2"/>
      <c r="H3209" s="2"/>
      <c r="I3209" s="2"/>
      <c r="J3209" s="2"/>
      <c r="K3209" s="2"/>
      <c r="L3209" s="2"/>
      <c r="N3209" s="2"/>
    </row>
    <row r="3210" spans="2:14" ht="12.5">
      <c r="B3210" s="11"/>
      <c r="C3210" s="2"/>
      <c r="D3210" s="12"/>
      <c r="E3210" s="3"/>
      <c r="F3210" s="2"/>
      <c r="G3210" s="2"/>
      <c r="H3210" s="2"/>
      <c r="I3210" s="2"/>
      <c r="J3210" s="2"/>
      <c r="K3210" s="2"/>
      <c r="L3210" s="2"/>
      <c r="N3210" s="2"/>
    </row>
    <row r="3211" spans="2:14" ht="12.5">
      <c r="B3211" s="11"/>
      <c r="C3211" s="2"/>
      <c r="D3211" s="12"/>
      <c r="E3211" s="3"/>
      <c r="F3211" s="2"/>
      <c r="G3211" s="2"/>
      <c r="H3211" s="2"/>
      <c r="I3211" s="2"/>
      <c r="J3211" s="2"/>
      <c r="K3211" s="2"/>
      <c r="L3211" s="2"/>
      <c r="N3211" s="2"/>
    </row>
    <row r="3212" spans="2:14" ht="12.5">
      <c r="B3212" s="11"/>
      <c r="C3212" s="2"/>
      <c r="D3212" s="12"/>
      <c r="E3212" s="3"/>
      <c r="F3212" s="2"/>
      <c r="G3212" s="2"/>
      <c r="H3212" s="2"/>
      <c r="I3212" s="2"/>
      <c r="J3212" s="2"/>
      <c r="K3212" s="2"/>
      <c r="L3212" s="2"/>
      <c r="N3212" s="2"/>
    </row>
    <row r="3213" spans="2:14" ht="12.5">
      <c r="B3213" s="11"/>
      <c r="C3213" s="2"/>
      <c r="D3213" s="12"/>
      <c r="E3213" s="3"/>
      <c r="F3213" s="2"/>
      <c r="G3213" s="2"/>
      <c r="H3213" s="2"/>
      <c r="I3213" s="2"/>
      <c r="J3213" s="2"/>
      <c r="K3213" s="2"/>
      <c r="L3213" s="2"/>
      <c r="N3213" s="2"/>
    </row>
    <row r="3214" spans="2:14" ht="12.5">
      <c r="B3214" s="11"/>
      <c r="C3214" s="2"/>
      <c r="D3214" s="12"/>
      <c r="E3214" s="3"/>
      <c r="F3214" s="2"/>
      <c r="G3214" s="2"/>
      <c r="H3214" s="2"/>
      <c r="I3214" s="2"/>
      <c r="J3214" s="2"/>
      <c r="K3214" s="2"/>
      <c r="L3214" s="2"/>
      <c r="N3214" s="2"/>
    </row>
    <row r="3215" spans="2:14" ht="12.5">
      <c r="B3215" s="11"/>
      <c r="C3215" s="2"/>
      <c r="D3215" s="12"/>
      <c r="E3215" s="3"/>
      <c r="F3215" s="2"/>
      <c r="G3215" s="2"/>
      <c r="H3215" s="2"/>
      <c r="I3215" s="2"/>
      <c r="J3215" s="2"/>
      <c r="K3215" s="2"/>
      <c r="L3215" s="2"/>
      <c r="N3215" s="2"/>
    </row>
    <row r="3216" spans="2:14" ht="12.5">
      <c r="B3216" s="11"/>
      <c r="C3216" s="2"/>
      <c r="D3216" s="12"/>
      <c r="E3216" s="3"/>
      <c r="F3216" s="2"/>
      <c r="G3216" s="2"/>
      <c r="H3216" s="2"/>
      <c r="I3216" s="2"/>
      <c r="J3216" s="2"/>
      <c r="K3216" s="2"/>
      <c r="L3216" s="2"/>
      <c r="N3216" s="2"/>
    </row>
    <row r="3217" spans="2:14" ht="12.5">
      <c r="B3217" s="11"/>
      <c r="C3217" s="2"/>
      <c r="D3217" s="12"/>
      <c r="E3217" s="3"/>
      <c r="F3217" s="2"/>
      <c r="G3217" s="2"/>
      <c r="H3217" s="2"/>
      <c r="I3217" s="2"/>
      <c r="J3217" s="2"/>
      <c r="K3217" s="2"/>
      <c r="L3217" s="2"/>
      <c r="N3217" s="2"/>
    </row>
    <row r="3218" spans="2:14" ht="12.5">
      <c r="B3218" s="11"/>
      <c r="C3218" s="2"/>
      <c r="D3218" s="12"/>
      <c r="E3218" s="3"/>
      <c r="F3218" s="2"/>
      <c r="G3218" s="2"/>
      <c r="H3218" s="2"/>
      <c r="I3218" s="2"/>
      <c r="J3218" s="2"/>
      <c r="K3218" s="2"/>
      <c r="L3218" s="2"/>
      <c r="N3218" s="2"/>
    </row>
    <row r="3219" spans="2:14" ht="12.5">
      <c r="B3219" s="11"/>
      <c r="C3219" s="2"/>
      <c r="D3219" s="12"/>
      <c r="E3219" s="3"/>
      <c r="F3219" s="2"/>
      <c r="G3219" s="2"/>
      <c r="H3219" s="2"/>
      <c r="I3219" s="2"/>
      <c r="J3219" s="2"/>
      <c r="K3219" s="2"/>
      <c r="L3219" s="2"/>
      <c r="N3219" s="2"/>
    </row>
    <row r="3220" spans="2:14" ht="12.5">
      <c r="B3220" s="11"/>
      <c r="C3220" s="2"/>
      <c r="D3220" s="12"/>
      <c r="E3220" s="3"/>
      <c r="F3220" s="2"/>
      <c r="G3220" s="2"/>
      <c r="H3220" s="2"/>
      <c r="I3220" s="2"/>
      <c r="J3220" s="2"/>
      <c r="K3220" s="2"/>
      <c r="L3220" s="2"/>
      <c r="N3220" s="2"/>
    </row>
    <row r="3221" spans="2:14" ht="12.5">
      <c r="B3221" s="11"/>
      <c r="C3221" s="2"/>
      <c r="D3221" s="12"/>
      <c r="E3221" s="3"/>
      <c r="F3221" s="2"/>
      <c r="G3221" s="2"/>
      <c r="H3221" s="2"/>
      <c r="I3221" s="2"/>
      <c r="J3221" s="2"/>
      <c r="K3221" s="2"/>
      <c r="L3221" s="2"/>
      <c r="N3221" s="2"/>
    </row>
    <row r="3222" spans="2:14" ht="12.5">
      <c r="B3222" s="11"/>
      <c r="C3222" s="2"/>
      <c r="D3222" s="12"/>
      <c r="E3222" s="3"/>
      <c r="F3222" s="2"/>
      <c r="G3222" s="2"/>
      <c r="H3222" s="2"/>
      <c r="I3222" s="2"/>
      <c r="J3222" s="2"/>
      <c r="K3222" s="2"/>
      <c r="L3222" s="2"/>
      <c r="N3222" s="2"/>
    </row>
    <row r="3223" spans="2:14" ht="12.5">
      <c r="B3223" s="11"/>
      <c r="C3223" s="2"/>
      <c r="D3223" s="12"/>
      <c r="E3223" s="3"/>
      <c r="F3223" s="2"/>
      <c r="G3223" s="2"/>
      <c r="H3223" s="2"/>
      <c r="I3223" s="2"/>
      <c r="J3223" s="2"/>
      <c r="K3223" s="2"/>
      <c r="L3223" s="2"/>
      <c r="N3223" s="2"/>
    </row>
    <row r="3224" spans="2:14" ht="12.5">
      <c r="B3224" s="11"/>
      <c r="C3224" s="2"/>
      <c r="D3224" s="12"/>
      <c r="E3224" s="3"/>
      <c r="F3224" s="2"/>
      <c r="G3224" s="2"/>
      <c r="H3224" s="2"/>
      <c r="I3224" s="2"/>
      <c r="J3224" s="2"/>
      <c r="K3224" s="2"/>
      <c r="L3224" s="2"/>
      <c r="N3224" s="2"/>
    </row>
    <row r="3225" spans="2:14" ht="12.5">
      <c r="B3225" s="11"/>
      <c r="C3225" s="2"/>
      <c r="D3225" s="12"/>
      <c r="E3225" s="3"/>
      <c r="F3225" s="2"/>
      <c r="G3225" s="2"/>
      <c r="H3225" s="2"/>
      <c r="I3225" s="2"/>
      <c r="J3225" s="2"/>
      <c r="K3225" s="2"/>
      <c r="L3225" s="2"/>
      <c r="N3225" s="2"/>
    </row>
    <row r="3226" spans="2:14" ht="12.5">
      <c r="B3226" s="11"/>
      <c r="C3226" s="2"/>
      <c r="D3226" s="12"/>
      <c r="E3226" s="3"/>
      <c r="F3226" s="2"/>
      <c r="G3226" s="2"/>
      <c r="H3226" s="2"/>
      <c r="I3226" s="2"/>
      <c r="J3226" s="2"/>
      <c r="K3226" s="2"/>
      <c r="L3226" s="2"/>
      <c r="N3226" s="2"/>
    </row>
    <row r="3227" spans="2:14" ht="12.5">
      <c r="B3227" s="11"/>
      <c r="C3227" s="2"/>
      <c r="D3227" s="12"/>
      <c r="E3227" s="3"/>
      <c r="F3227" s="2"/>
      <c r="G3227" s="2"/>
      <c r="H3227" s="2"/>
      <c r="I3227" s="2"/>
      <c r="J3227" s="2"/>
      <c r="K3227" s="2"/>
      <c r="L3227" s="2"/>
      <c r="N3227" s="2"/>
    </row>
    <row r="3228" spans="2:14" ht="12.5">
      <c r="B3228" s="11"/>
      <c r="C3228" s="2"/>
      <c r="D3228" s="12"/>
      <c r="E3228" s="3"/>
      <c r="F3228" s="2"/>
      <c r="G3228" s="2"/>
      <c r="H3228" s="2"/>
      <c r="I3228" s="2"/>
      <c r="J3228" s="2"/>
      <c r="K3228" s="2"/>
      <c r="L3228" s="2"/>
      <c r="N3228" s="2"/>
    </row>
    <row r="3229" spans="2:14" ht="12.5">
      <c r="B3229" s="11"/>
      <c r="C3229" s="2"/>
      <c r="D3229" s="12"/>
      <c r="E3229" s="3"/>
      <c r="F3229" s="2"/>
      <c r="G3229" s="2"/>
      <c r="H3229" s="2"/>
      <c r="I3229" s="2"/>
      <c r="J3229" s="2"/>
      <c r="K3229" s="2"/>
      <c r="L3229" s="2"/>
      <c r="N3229" s="2"/>
    </row>
    <row r="3230" spans="2:14" ht="12.5">
      <c r="B3230" s="11"/>
      <c r="C3230" s="2"/>
      <c r="D3230" s="12"/>
      <c r="E3230" s="3"/>
      <c r="F3230" s="2"/>
      <c r="G3230" s="2"/>
      <c r="H3230" s="2"/>
      <c r="I3230" s="2"/>
      <c r="J3230" s="2"/>
      <c r="K3230" s="2"/>
      <c r="L3230" s="2"/>
      <c r="N3230" s="2"/>
    </row>
    <row r="3231" spans="2:14" ht="12.5">
      <c r="B3231" s="11"/>
      <c r="C3231" s="2"/>
      <c r="D3231" s="12"/>
      <c r="E3231" s="3"/>
      <c r="F3231" s="2"/>
      <c r="G3231" s="2"/>
      <c r="H3231" s="2"/>
      <c r="I3231" s="2"/>
      <c r="J3231" s="2"/>
      <c r="K3231" s="2"/>
      <c r="L3231" s="2"/>
      <c r="N3231" s="2"/>
    </row>
    <row r="3232" spans="2:14" ht="12.5">
      <c r="B3232" s="11"/>
      <c r="C3232" s="2"/>
      <c r="D3232" s="12"/>
      <c r="E3232" s="3"/>
      <c r="F3232" s="2"/>
      <c r="G3232" s="2"/>
      <c r="H3232" s="2"/>
      <c r="I3232" s="2"/>
      <c r="J3232" s="2"/>
      <c r="K3232" s="2"/>
      <c r="L3232" s="2"/>
      <c r="N3232" s="2"/>
    </row>
    <row r="3233" spans="2:14" ht="12.5">
      <c r="B3233" s="11"/>
      <c r="C3233" s="2"/>
      <c r="D3233" s="12"/>
      <c r="E3233" s="3"/>
      <c r="F3233" s="2"/>
      <c r="G3233" s="2"/>
      <c r="H3233" s="2"/>
      <c r="I3233" s="2"/>
      <c r="J3233" s="2"/>
      <c r="K3233" s="2"/>
      <c r="L3233" s="2"/>
      <c r="N3233" s="2"/>
    </row>
    <row r="3234" spans="2:14" ht="12.5">
      <c r="B3234" s="11"/>
      <c r="C3234" s="2"/>
      <c r="D3234" s="12"/>
      <c r="E3234" s="3"/>
      <c r="F3234" s="2"/>
      <c r="G3234" s="2"/>
      <c r="H3234" s="2"/>
      <c r="I3234" s="2"/>
      <c r="J3234" s="2"/>
      <c r="K3234" s="2"/>
      <c r="L3234" s="2"/>
      <c r="N3234" s="2"/>
    </row>
    <row r="3235" spans="2:14" ht="12.5">
      <c r="B3235" s="11"/>
      <c r="C3235" s="2"/>
      <c r="D3235" s="12"/>
      <c r="E3235" s="3"/>
      <c r="F3235" s="2"/>
      <c r="G3235" s="2"/>
      <c r="H3235" s="2"/>
      <c r="I3235" s="2"/>
      <c r="J3235" s="2"/>
      <c r="K3235" s="2"/>
      <c r="L3235" s="2"/>
      <c r="N3235" s="2"/>
    </row>
    <row r="3236" spans="2:14" ht="12.5">
      <c r="B3236" s="11"/>
      <c r="C3236" s="2"/>
      <c r="D3236" s="12"/>
      <c r="E3236" s="3"/>
      <c r="F3236" s="2"/>
      <c r="G3236" s="2"/>
      <c r="H3236" s="2"/>
      <c r="I3236" s="2"/>
      <c r="J3236" s="2"/>
      <c r="K3236" s="2"/>
      <c r="L3236" s="2"/>
      <c r="N3236" s="2"/>
    </row>
    <row r="3237" spans="2:14" ht="12.5">
      <c r="B3237" s="11"/>
      <c r="C3237" s="2"/>
      <c r="D3237" s="12"/>
      <c r="E3237" s="3"/>
      <c r="F3237" s="2"/>
      <c r="G3237" s="2"/>
      <c r="H3237" s="2"/>
      <c r="I3237" s="2"/>
      <c r="J3237" s="2"/>
      <c r="K3237" s="2"/>
      <c r="L3237" s="2"/>
      <c r="N3237" s="2"/>
    </row>
    <row r="3238" spans="2:14" ht="12.5">
      <c r="B3238" s="11"/>
      <c r="C3238" s="2"/>
      <c r="D3238" s="12"/>
      <c r="E3238" s="3"/>
      <c r="F3238" s="2"/>
      <c r="G3238" s="2"/>
      <c r="H3238" s="2"/>
      <c r="I3238" s="2"/>
      <c r="J3238" s="2"/>
      <c r="K3238" s="2"/>
      <c r="L3238" s="2"/>
      <c r="N3238" s="2"/>
    </row>
    <row r="3239" spans="2:14" ht="12.5">
      <c r="B3239" s="11"/>
      <c r="C3239" s="2"/>
      <c r="D3239" s="12"/>
      <c r="E3239" s="3"/>
      <c r="F3239" s="2"/>
      <c r="G3239" s="2"/>
      <c r="H3239" s="2"/>
      <c r="I3239" s="2"/>
      <c r="J3239" s="2"/>
      <c r="K3239" s="2"/>
      <c r="L3239" s="2"/>
      <c r="N3239" s="2"/>
    </row>
    <row r="3240" spans="2:14" ht="12.5">
      <c r="B3240" s="11"/>
      <c r="C3240" s="2"/>
      <c r="D3240" s="12"/>
      <c r="E3240" s="3"/>
      <c r="F3240" s="2"/>
      <c r="G3240" s="2"/>
      <c r="H3240" s="2"/>
      <c r="I3240" s="2"/>
      <c r="J3240" s="2"/>
      <c r="K3240" s="2"/>
      <c r="L3240" s="2"/>
      <c r="N3240" s="2"/>
    </row>
    <row r="3241" spans="2:14" ht="12.5">
      <c r="B3241" s="11"/>
      <c r="C3241" s="2"/>
      <c r="D3241" s="12"/>
      <c r="E3241" s="3"/>
      <c r="F3241" s="2"/>
      <c r="G3241" s="2"/>
      <c r="H3241" s="2"/>
      <c r="I3241" s="2"/>
      <c r="J3241" s="2"/>
      <c r="K3241" s="2"/>
      <c r="L3241" s="2"/>
      <c r="N3241" s="2"/>
    </row>
    <row r="3242" spans="2:14" ht="12.5">
      <c r="B3242" s="11"/>
      <c r="C3242" s="2"/>
      <c r="D3242" s="12"/>
      <c r="E3242" s="3"/>
      <c r="F3242" s="2"/>
      <c r="G3242" s="2"/>
      <c r="H3242" s="2"/>
      <c r="I3242" s="2"/>
      <c r="J3242" s="2"/>
      <c r="K3242" s="2"/>
      <c r="L3242" s="2"/>
      <c r="N3242" s="2"/>
    </row>
    <row r="3243" spans="2:14" ht="12.5">
      <c r="B3243" s="11"/>
      <c r="C3243" s="2"/>
      <c r="D3243" s="12"/>
      <c r="E3243" s="3"/>
      <c r="F3243" s="2"/>
      <c r="G3243" s="2"/>
      <c r="H3243" s="2"/>
      <c r="I3243" s="2"/>
      <c r="J3243" s="2"/>
      <c r="K3243" s="2"/>
      <c r="L3243" s="2"/>
      <c r="N3243" s="2"/>
    </row>
    <row r="3244" spans="2:14" ht="12.5">
      <c r="B3244" s="11"/>
      <c r="C3244" s="2"/>
      <c r="D3244" s="12"/>
      <c r="E3244" s="3"/>
      <c r="F3244" s="2"/>
      <c r="G3244" s="2"/>
      <c r="H3244" s="2"/>
      <c r="I3244" s="2"/>
      <c r="J3244" s="2"/>
      <c r="K3244" s="2"/>
      <c r="L3244" s="2"/>
      <c r="N3244" s="2"/>
    </row>
    <row r="3245" spans="2:14" ht="12.5">
      <c r="B3245" s="11"/>
      <c r="C3245" s="2"/>
      <c r="D3245" s="12"/>
      <c r="E3245" s="3"/>
      <c r="F3245" s="2"/>
      <c r="G3245" s="2"/>
      <c r="H3245" s="2"/>
      <c r="I3245" s="2"/>
      <c r="J3245" s="2"/>
      <c r="K3245" s="2"/>
      <c r="L3245" s="2"/>
      <c r="N3245" s="2"/>
    </row>
    <row r="3246" spans="2:14" ht="12.5">
      <c r="B3246" s="11"/>
      <c r="C3246" s="2"/>
      <c r="D3246" s="12"/>
      <c r="E3246" s="3"/>
      <c r="F3246" s="2"/>
      <c r="G3246" s="2"/>
      <c r="H3246" s="2"/>
      <c r="I3246" s="2"/>
      <c r="J3246" s="2"/>
      <c r="K3246" s="2"/>
      <c r="L3246" s="2"/>
      <c r="N3246" s="2"/>
    </row>
    <row r="3247" spans="2:14" ht="12.5">
      <c r="B3247" s="11"/>
      <c r="C3247" s="2"/>
      <c r="D3247" s="12"/>
      <c r="E3247" s="3"/>
      <c r="F3247" s="2"/>
      <c r="G3247" s="2"/>
      <c r="H3247" s="2"/>
      <c r="I3247" s="2"/>
      <c r="J3247" s="2"/>
      <c r="K3247" s="2"/>
      <c r="L3247" s="2"/>
      <c r="N3247" s="2"/>
    </row>
    <row r="3248" spans="2:14" ht="12.5">
      <c r="B3248" s="11"/>
      <c r="C3248" s="2"/>
      <c r="D3248" s="12"/>
      <c r="E3248" s="3"/>
      <c r="F3248" s="2"/>
      <c r="G3248" s="2"/>
      <c r="H3248" s="2"/>
      <c r="I3248" s="2"/>
      <c r="J3248" s="2"/>
      <c r="K3248" s="2"/>
      <c r="L3248" s="2"/>
      <c r="N3248" s="2"/>
    </row>
    <row r="3249" spans="2:14" ht="12.5">
      <c r="B3249" s="11"/>
      <c r="C3249" s="2"/>
      <c r="D3249" s="12"/>
      <c r="E3249" s="3"/>
      <c r="F3249" s="2"/>
      <c r="G3249" s="2"/>
      <c r="H3249" s="2"/>
      <c r="I3249" s="2"/>
      <c r="J3249" s="2"/>
      <c r="K3249" s="2"/>
      <c r="L3249" s="2"/>
      <c r="N3249" s="2"/>
    </row>
    <row r="3250" spans="2:14" ht="12.5">
      <c r="B3250" s="11"/>
      <c r="C3250" s="2"/>
      <c r="D3250" s="12"/>
      <c r="E3250" s="3"/>
      <c r="F3250" s="2"/>
      <c r="G3250" s="2"/>
      <c r="H3250" s="2"/>
      <c r="I3250" s="2"/>
      <c r="J3250" s="2"/>
      <c r="K3250" s="2"/>
      <c r="L3250" s="2"/>
      <c r="N3250" s="2"/>
    </row>
    <row r="3251" spans="2:14" ht="12.5">
      <c r="B3251" s="11"/>
      <c r="C3251" s="2"/>
      <c r="D3251" s="12"/>
      <c r="E3251" s="3"/>
      <c r="F3251" s="2"/>
      <c r="G3251" s="2"/>
      <c r="H3251" s="2"/>
      <c r="I3251" s="2"/>
      <c r="J3251" s="2"/>
      <c r="K3251" s="2"/>
      <c r="L3251" s="2"/>
      <c r="N3251" s="2"/>
    </row>
    <row r="3252" spans="2:14" ht="12.5">
      <c r="B3252" s="11"/>
      <c r="C3252" s="2"/>
      <c r="D3252" s="12"/>
      <c r="E3252" s="3"/>
      <c r="F3252" s="2"/>
      <c r="G3252" s="2"/>
      <c r="H3252" s="2"/>
      <c r="I3252" s="2"/>
      <c r="J3252" s="2"/>
      <c r="K3252" s="2"/>
      <c r="L3252" s="2"/>
      <c r="N3252" s="2"/>
    </row>
    <row r="3253" spans="2:14" ht="12.5">
      <c r="B3253" s="11"/>
      <c r="C3253" s="2"/>
      <c r="D3253" s="12"/>
      <c r="E3253" s="3"/>
      <c r="F3253" s="2"/>
      <c r="G3253" s="2"/>
      <c r="H3253" s="2"/>
      <c r="I3253" s="2"/>
      <c r="J3253" s="2"/>
      <c r="K3253" s="2"/>
      <c r="L3253" s="2"/>
      <c r="N3253" s="2"/>
    </row>
    <row r="3254" spans="2:14" ht="12.5">
      <c r="B3254" s="11"/>
      <c r="C3254" s="2"/>
      <c r="D3254" s="12"/>
      <c r="E3254" s="3"/>
      <c r="F3254" s="2"/>
      <c r="G3254" s="2"/>
      <c r="H3254" s="2"/>
      <c r="I3254" s="2"/>
      <c r="J3254" s="2"/>
      <c r="K3254" s="2"/>
      <c r="L3254" s="2"/>
      <c r="N3254" s="2"/>
    </row>
    <row r="3255" spans="2:14" ht="12.5">
      <c r="B3255" s="11"/>
      <c r="C3255" s="2"/>
      <c r="D3255" s="12"/>
      <c r="E3255" s="3"/>
      <c r="F3255" s="2"/>
      <c r="G3255" s="2"/>
      <c r="H3255" s="2"/>
      <c r="I3255" s="2"/>
      <c r="J3255" s="2"/>
      <c r="K3255" s="2"/>
      <c r="L3255" s="2"/>
      <c r="N3255" s="2"/>
    </row>
    <row r="3256" spans="2:14" ht="12.5">
      <c r="B3256" s="11"/>
      <c r="C3256" s="2"/>
      <c r="D3256" s="12"/>
      <c r="E3256" s="3"/>
      <c r="F3256" s="2"/>
      <c r="G3256" s="2"/>
      <c r="H3256" s="2"/>
      <c r="I3256" s="2"/>
      <c r="J3256" s="2"/>
      <c r="K3256" s="2"/>
      <c r="L3256" s="2"/>
      <c r="N3256" s="2"/>
    </row>
    <row r="3257" spans="2:14" ht="12.5">
      <c r="B3257" s="11"/>
      <c r="C3257" s="2"/>
      <c r="D3257" s="12"/>
      <c r="E3257" s="3"/>
      <c r="F3257" s="2"/>
      <c r="G3257" s="2"/>
      <c r="H3257" s="2"/>
      <c r="I3257" s="2"/>
      <c r="J3257" s="2"/>
      <c r="K3257" s="2"/>
      <c r="L3257" s="2"/>
      <c r="N3257" s="2"/>
    </row>
    <row r="3258" spans="2:14" ht="12.5">
      <c r="B3258" s="11"/>
      <c r="C3258" s="2"/>
      <c r="D3258" s="12"/>
      <c r="E3258" s="3"/>
      <c r="F3258" s="2"/>
      <c r="G3258" s="2"/>
      <c r="H3258" s="2"/>
      <c r="I3258" s="2"/>
      <c r="J3258" s="2"/>
      <c r="K3258" s="2"/>
      <c r="L3258" s="2"/>
      <c r="N3258" s="2"/>
    </row>
    <row r="3259" spans="2:14" ht="12.5">
      <c r="B3259" s="11"/>
      <c r="C3259" s="2"/>
      <c r="D3259" s="12"/>
      <c r="E3259" s="3"/>
      <c r="F3259" s="2"/>
      <c r="G3259" s="2"/>
      <c r="H3259" s="2"/>
      <c r="I3259" s="2"/>
      <c r="J3259" s="2"/>
      <c r="K3259" s="2"/>
      <c r="L3259" s="2"/>
      <c r="N3259" s="2"/>
    </row>
    <row r="3260" spans="2:14" ht="12.5">
      <c r="B3260" s="11"/>
      <c r="C3260" s="2"/>
      <c r="D3260" s="12"/>
      <c r="E3260" s="3"/>
      <c r="F3260" s="2"/>
      <c r="G3260" s="2"/>
      <c r="H3260" s="2"/>
      <c r="I3260" s="2"/>
      <c r="J3260" s="2"/>
      <c r="K3260" s="2"/>
      <c r="L3260" s="2"/>
      <c r="N3260" s="2"/>
    </row>
    <row r="3261" spans="2:14" ht="12.5">
      <c r="B3261" s="11"/>
      <c r="C3261" s="2"/>
      <c r="D3261" s="12"/>
      <c r="E3261" s="3"/>
      <c r="F3261" s="2"/>
      <c r="G3261" s="2"/>
      <c r="H3261" s="2"/>
      <c r="I3261" s="2"/>
      <c r="J3261" s="2"/>
      <c r="K3261" s="2"/>
      <c r="L3261" s="2"/>
      <c r="N3261" s="2"/>
    </row>
    <row r="3262" spans="2:14" ht="12.5">
      <c r="B3262" s="11"/>
      <c r="C3262" s="2"/>
      <c r="D3262" s="12"/>
      <c r="E3262" s="3"/>
      <c r="F3262" s="2"/>
      <c r="G3262" s="2"/>
      <c r="H3262" s="2"/>
      <c r="I3262" s="2"/>
      <c r="J3262" s="2"/>
      <c r="K3262" s="2"/>
      <c r="L3262" s="2"/>
      <c r="N3262" s="2"/>
    </row>
    <row r="3263" spans="2:14" ht="12.5">
      <c r="B3263" s="11"/>
      <c r="C3263" s="2"/>
      <c r="D3263" s="12"/>
      <c r="E3263" s="3"/>
      <c r="F3263" s="2"/>
      <c r="G3263" s="2"/>
      <c r="H3263" s="2"/>
      <c r="I3263" s="2"/>
      <c r="J3263" s="2"/>
      <c r="K3263" s="2"/>
      <c r="L3263" s="2"/>
      <c r="N3263" s="2"/>
    </row>
    <row r="3264" spans="2:14" ht="12.5">
      <c r="B3264" s="11"/>
      <c r="C3264" s="2"/>
      <c r="D3264" s="12"/>
      <c r="E3264" s="3"/>
      <c r="F3264" s="2"/>
      <c r="G3264" s="2"/>
      <c r="H3264" s="2"/>
      <c r="I3264" s="2"/>
      <c r="J3264" s="2"/>
      <c r="K3264" s="2"/>
      <c r="L3264" s="2"/>
      <c r="N3264" s="2"/>
    </row>
    <row r="3265" spans="2:14" ht="12.5">
      <c r="B3265" s="11"/>
      <c r="C3265" s="2"/>
      <c r="D3265" s="12"/>
      <c r="E3265" s="3"/>
      <c r="F3265" s="2"/>
      <c r="G3265" s="2"/>
      <c r="H3265" s="2"/>
      <c r="I3265" s="2"/>
      <c r="J3265" s="2"/>
      <c r="K3265" s="2"/>
      <c r="L3265" s="2"/>
      <c r="N3265" s="2"/>
    </row>
    <row r="3266" spans="2:14" ht="12.5">
      <c r="B3266" s="11"/>
      <c r="C3266" s="2"/>
      <c r="D3266" s="12"/>
      <c r="E3266" s="3"/>
      <c r="F3266" s="2"/>
      <c r="G3266" s="2"/>
      <c r="H3266" s="2"/>
      <c r="I3266" s="2"/>
      <c r="J3266" s="2"/>
      <c r="K3266" s="2"/>
      <c r="L3266" s="2"/>
      <c r="N3266" s="2"/>
    </row>
    <row r="3267" spans="2:14" ht="12.5">
      <c r="B3267" s="11"/>
      <c r="C3267" s="2"/>
      <c r="D3267" s="12"/>
      <c r="E3267" s="3"/>
      <c r="F3267" s="2"/>
      <c r="G3267" s="2"/>
      <c r="H3267" s="2"/>
      <c r="I3267" s="2"/>
      <c r="J3267" s="2"/>
      <c r="K3267" s="2"/>
      <c r="L3267" s="2"/>
      <c r="N3267" s="2"/>
    </row>
    <row r="3268" spans="2:14" ht="12.5">
      <c r="B3268" s="11"/>
      <c r="C3268" s="2"/>
      <c r="D3268" s="12"/>
      <c r="E3268" s="3"/>
      <c r="F3268" s="2"/>
      <c r="G3268" s="2"/>
      <c r="H3268" s="2"/>
      <c r="I3268" s="2"/>
      <c r="J3268" s="2"/>
      <c r="K3268" s="2"/>
      <c r="L3268" s="2"/>
      <c r="N3268" s="2"/>
    </row>
    <row r="3269" spans="2:14" ht="12.5">
      <c r="B3269" s="11"/>
      <c r="C3269" s="2"/>
      <c r="D3269" s="12"/>
      <c r="E3269" s="3"/>
      <c r="F3269" s="2"/>
      <c r="G3269" s="2"/>
      <c r="H3269" s="2"/>
      <c r="I3269" s="2"/>
      <c r="J3269" s="2"/>
      <c r="K3269" s="2"/>
      <c r="L3269" s="2"/>
      <c r="N3269" s="2"/>
    </row>
    <row r="3270" spans="2:14" ht="12.5">
      <c r="B3270" s="11"/>
      <c r="C3270" s="2"/>
      <c r="D3270" s="12"/>
      <c r="E3270" s="3"/>
      <c r="F3270" s="2"/>
      <c r="G3270" s="2"/>
      <c r="H3270" s="2"/>
      <c r="I3270" s="2"/>
      <c r="J3270" s="2"/>
      <c r="K3270" s="2"/>
      <c r="L3270" s="2"/>
      <c r="N3270" s="2"/>
    </row>
    <row r="3271" spans="2:14" ht="12.5">
      <c r="B3271" s="11"/>
      <c r="C3271" s="2"/>
      <c r="D3271" s="12"/>
      <c r="E3271" s="3"/>
      <c r="F3271" s="2"/>
      <c r="G3271" s="2"/>
      <c r="H3271" s="2"/>
      <c r="I3271" s="2"/>
      <c r="J3271" s="2"/>
      <c r="K3271" s="2"/>
      <c r="L3271" s="2"/>
      <c r="N3271" s="2"/>
    </row>
    <row r="3272" spans="2:14" ht="12.5">
      <c r="B3272" s="11"/>
      <c r="C3272" s="2"/>
      <c r="D3272" s="12"/>
      <c r="E3272" s="3"/>
      <c r="F3272" s="2"/>
      <c r="G3272" s="2"/>
      <c r="H3272" s="2"/>
      <c r="I3272" s="2"/>
      <c r="J3272" s="2"/>
      <c r="K3272" s="2"/>
      <c r="L3272" s="2"/>
      <c r="N3272" s="2"/>
    </row>
    <row r="3273" spans="2:14" ht="12.5">
      <c r="B3273" s="11"/>
      <c r="C3273" s="2"/>
      <c r="D3273" s="12"/>
      <c r="E3273" s="3"/>
      <c r="F3273" s="2"/>
      <c r="G3273" s="2"/>
      <c r="H3273" s="2"/>
      <c r="I3273" s="2"/>
      <c r="J3273" s="2"/>
      <c r="K3273" s="2"/>
      <c r="L3273" s="2"/>
      <c r="N3273" s="2"/>
    </row>
    <row r="3274" spans="2:14" ht="12.5">
      <c r="B3274" s="11"/>
      <c r="C3274" s="2"/>
      <c r="D3274" s="12"/>
      <c r="E3274" s="3"/>
      <c r="F3274" s="2"/>
      <c r="G3274" s="2"/>
      <c r="H3274" s="2"/>
      <c r="I3274" s="2"/>
      <c r="J3274" s="2"/>
      <c r="K3274" s="2"/>
      <c r="L3274" s="2"/>
      <c r="N3274" s="2"/>
    </row>
    <row r="3275" spans="2:14" ht="12.5">
      <c r="B3275" s="11"/>
      <c r="C3275" s="2"/>
      <c r="D3275" s="12"/>
      <c r="E3275" s="3"/>
      <c r="F3275" s="2"/>
      <c r="G3275" s="2"/>
      <c r="H3275" s="2"/>
      <c r="I3275" s="2"/>
      <c r="J3275" s="2"/>
      <c r="K3275" s="2"/>
      <c r="L3275" s="2"/>
      <c r="N3275" s="2"/>
    </row>
    <row r="3276" spans="2:14" ht="12.5">
      <c r="B3276" s="11"/>
      <c r="C3276" s="2"/>
      <c r="D3276" s="12"/>
      <c r="E3276" s="3"/>
      <c r="F3276" s="2"/>
      <c r="G3276" s="2"/>
      <c r="H3276" s="2"/>
      <c r="I3276" s="2"/>
      <c r="J3276" s="2"/>
      <c r="K3276" s="2"/>
      <c r="L3276" s="2"/>
      <c r="N3276" s="2"/>
    </row>
    <row r="3277" spans="2:14" ht="12.5">
      <c r="B3277" s="11"/>
      <c r="C3277" s="2"/>
      <c r="D3277" s="12"/>
      <c r="E3277" s="3"/>
      <c r="F3277" s="2"/>
      <c r="G3277" s="2"/>
      <c r="H3277" s="2"/>
      <c r="I3277" s="2"/>
      <c r="J3277" s="2"/>
      <c r="K3277" s="2"/>
      <c r="L3277" s="2"/>
      <c r="N3277" s="2"/>
    </row>
    <row r="3278" spans="2:14" ht="12.5">
      <c r="B3278" s="11"/>
      <c r="C3278" s="2"/>
      <c r="D3278" s="12"/>
      <c r="E3278" s="3"/>
      <c r="F3278" s="2"/>
      <c r="G3278" s="2"/>
      <c r="H3278" s="2"/>
      <c r="I3278" s="2"/>
      <c r="J3278" s="2"/>
      <c r="K3278" s="2"/>
      <c r="L3278" s="2"/>
      <c r="N3278" s="2"/>
    </row>
    <row r="3279" spans="2:14" ht="12.5">
      <c r="B3279" s="11"/>
      <c r="C3279" s="2"/>
      <c r="D3279" s="12"/>
      <c r="E3279" s="3"/>
      <c r="F3279" s="2"/>
      <c r="G3279" s="2"/>
      <c r="H3279" s="2"/>
      <c r="I3279" s="2"/>
      <c r="J3279" s="2"/>
      <c r="K3279" s="2"/>
      <c r="L3279" s="2"/>
      <c r="N3279" s="2"/>
    </row>
    <row r="3280" spans="2:14" ht="12.5">
      <c r="B3280" s="11"/>
      <c r="C3280" s="2"/>
      <c r="D3280" s="12"/>
      <c r="E3280" s="3"/>
      <c r="F3280" s="2"/>
      <c r="G3280" s="2"/>
      <c r="H3280" s="2"/>
      <c r="I3280" s="2"/>
      <c r="J3280" s="2"/>
      <c r="K3280" s="2"/>
      <c r="L3280" s="2"/>
      <c r="N3280" s="2"/>
    </row>
    <row r="3281" spans="2:14" ht="12.5">
      <c r="B3281" s="11"/>
      <c r="C3281" s="2"/>
      <c r="D3281" s="12"/>
      <c r="E3281" s="3"/>
      <c r="F3281" s="2"/>
      <c r="G3281" s="2"/>
      <c r="H3281" s="2"/>
      <c r="I3281" s="2"/>
      <c r="J3281" s="2"/>
      <c r="K3281" s="2"/>
      <c r="L3281" s="2"/>
      <c r="N3281" s="2"/>
    </row>
    <row r="3282" spans="2:14" ht="12.5">
      <c r="B3282" s="11"/>
      <c r="C3282" s="2"/>
      <c r="D3282" s="12"/>
      <c r="E3282" s="3"/>
      <c r="F3282" s="2"/>
      <c r="G3282" s="2"/>
      <c r="H3282" s="2"/>
      <c r="I3282" s="2"/>
      <c r="J3282" s="2"/>
      <c r="K3282" s="2"/>
      <c r="L3282" s="2"/>
      <c r="N3282" s="2"/>
    </row>
    <row r="3283" spans="2:14" ht="12.5">
      <c r="B3283" s="11"/>
      <c r="C3283" s="2"/>
      <c r="D3283" s="12"/>
      <c r="E3283" s="3"/>
      <c r="F3283" s="2"/>
      <c r="G3283" s="2"/>
      <c r="H3283" s="2"/>
      <c r="I3283" s="2"/>
      <c r="J3283" s="2"/>
      <c r="K3283" s="2"/>
      <c r="L3283" s="2"/>
      <c r="N3283" s="2"/>
    </row>
    <row r="3284" spans="2:14" ht="12.5">
      <c r="B3284" s="11"/>
      <c r="C3284" s="2"/>
      <c r="D3284" s="12"/>
      <c r="E3284" s="3"/>
      <c r="F3284" s="2"/>
      <c r="G3284" s="2"/>
      <c r="H3284" s="2"/>
      <c r="I3284" s="2"/>
      <c r="J3284" s="2"/>
      <c r="K3284" s="2"/>
      <c r="L3284" s="2"/>
      <c r="N3284" s="2"/>
    </row>
    <row r="3285" spans="2:14" ht="12.5">
      <c r="B3285" s="11"/>
      <c r="C3285" s="2"/>
      <c r="D3285" s="12"/>
      <c r="E3285" s="3"/>
      <c r="F3285" s="2"/>
      <c r="G3285" s="2"/>
      <c r="H3285" s="2"/>
      <c r="I3285" s="2"/>
      <c r="J3285" s="2"/>
      <c r="K3285" s="2"/>
      <c r="L3285" s="2"/>
      <c r="N3285" s="2"/>
    </row>
    <row r="3286" spans="2:14" ht="12.5">
      <c r="B3286" s="11"/>
      <c r="C3286" s="2"/>
      <c r="D3286" s="12"/>
      <c r="E3286" s="3"/>
      <c r="F3286" s="2"/>
      <c r="G3286" s="2"/>
      <c r="H3286" s="2"/>
      <c r="I3286" s="2"/>
      <c r="J3286" s="2"/>
      <c r="K3286" s="2"/>
      <c r="L3286" s="2"/>
      <c r="N3286" s="2"/>
    </row>
    <row r="3287" spans="2:14" ht="12.5">
      <c r="B3287" s="11"/>
      <c r="C3287" s="2"/>
      <c r="D3287" s="12"/>
      <c r="E3287" s="3"/>
      <c r="F3287" s="2"/>
      <c r="G3287" s="2"/>
      <c r="H3287" s="2"/>
      <c r="I3287" s="2"/>
      <c r="J3287" s="2"/>
      <c r="K3287" s="2"/>
      <c r="L3287" s="2"/>
      <c r="N3287" s="2"/>
    </row>
    <row r="3288" spans="2:14" ht="12.5">
      <c r="B3288" s="11"/>
      <c r="C3288" s="2"/>
      <c r="D3288" s="12"/>
      <c r="E3288" s="3"/>
      <c r="F3288" s="2"/>
      <c r="G3288" s="2"/>
      <c r="H3288" s="2"/>
      <c r="I3288" s="2"/>
      <c r="J3288" s="2"/>
      <c r="K3288" s="2"/>
      <c r="L3288" s="2"/>
      <c r="N3288" s="2"/>
    </row>
    <row r="3289" spans="2:14" ht="12.5">
      <c r="B3289" s="11"/>
      <c r="C3289" s="2"/>
      <c r="D3289" s="12"/>
      <c r="E3289" s="3"/>
      <c r="F3289" s="2"/>
      <c r="G3289" s="2"/>
      <c r="H3289" s="2"/>
      <c r="I3289" s="2"/>
      <c r="J3289" s="2"/>
      <c r="K3289" s="2"/>
      <c r="L3289" s="2"/>
      <c r="N3289" s="2"/>
    </row>
    <row r="3290" spans="2:14" ht="12.5">
      <c r="B3290" s="11"/>
      <c r="C3290" s="2"/>
      <c r="D3290" s="12"/>
      <c r="E3290" s="3"/>
      <c r="F3290" s="2"/>
      <c r="G3290" s="2"/>
      <c r="H3290" s="2"/>
      <c r="I3290" s="2"/>
      <c r="J3290" s="2"/>
      <c r="K3290" s="2"/>
      <c r="L3290" s="2"/>
      <c r="N3290" s="2"/>
    </row>
    <row r="3291" spans="2:14" ht="12.5">
      <c r="B3291" s="11"/>
      <c r="C3291" s="2"/>
      <c r="D3291" s="12"/>
      <c r="E3291" s="3"/>
      <c r="F3291" s="2"/>
      <c r="G3291" s="2"/>
      <c r="H3291" s="2"/>
      <c r="I3291" s="2"/>
      <c r="J3291" s="2"/>
      <c r="K3291" s="2"/>
      <c r="L3291" s="2"/>
      <c r="N3291" s="2"/>
    </row>
    <row r="3292" spans="2:14" ht="12.5">
      <c r="B3292" s="11"/>
      <c r="C3292" s="2"/>
      <c r="D3292" s="12"/>
      <c r="E3292" s="3"/>
      <c r="F3292" s="2"/>
      <c r="G3292" s="2"/>
      <c r="H3292" s="2"/>
      <c r="I3292" s="2"/>
      <c r="J3292" s="2"/>
      <c r="K3292" s="2"/>
      <c r="L3292" s="2"/>
      <c r="N3292" s="2"/>
    </row>
    <row r="3293" spans="2:14" ht="12.5">
      <c r="B3293" s="11"/>
      <c r="C3293" s="2"/>
      <c r="D3293" s="12"/>
      <c r="E3293" s="3"/>
      <c r="F3293" s="2"/>
      <c r="G3293" s="2"/>
      <c r="H3293" s="2"/>
      <c r="I3293" s="2"/>
      <c r="J3293" s="2"/>
      <c r="K3293" s="2"/>
      <c r="L3293" s="2"/>
      <c r="N3293" s="2"/>
    </row>
    <row r="3294" spans="2:14" ht="12.5">
      <c r="B3294" s="11"/>
      <c r="C3294" s="2"/>
      <c r="D3294" s="12"/>
      <c r="E3294" s="3"/>
      <c r="F3294" s="2"/>
      <c r="G3294" s="2"/>
      <c r="H3294" s="2"/>
      <c r="I3294" s="2"/>
      <c r="J3294" s="2"/>
      <c r="K3294" s="2"/>
      <c r="L3294" s="2"/>
      <c r="N3294" s="2"/>
    </row>
    <row r="3295" spans="2:14" ht="12.5">
      <c r="B3295" s="11"/>
      <c r="C3295" s="2"/>
      <c r="D3295" s="12"/>
      <c r="E3295" s="3"/>
      <c r="F3295" s="2"/>
      <c r="G3295" s="2"/>
      <c r="H3295" s="2"/>
      <c r="I3295" s="2"/>
      <c r="J3295" s="2"/>
      <c r="K3295" s="2"/>
      <c r="L3295" s="2"/>
      <c r="N3295" s="2"/>
    </row>
    <row r="3296" spans="2:14" ht="12.5">
      <c r="B3296" s="11"/>
      <c r="C3296" s="2"/>
      <c r="D3296" s="12"/>
      <c r="E3296" s="3"/>
      <c r="F3296" s="2"/>
      <c r="G3296" s="2"/>
      <c r="H3296" s="2"/>
      <c r="I3296" s="2"/>
      <c r="J3296" s="2"/>
      <c r="K3296" s="2"/>
      <c r="L3296" s="2"/>
      <c r="N3296" s="2"/>
    </row>
    <row r="3297" spans="2:14" ht="12.5">
      <c r="B3297" s="11"/>
      <c r="C3297" s="2"/>
      <c r="D3297" s="12"/>
      <c r="E3297" s="3"/>
      <c r="F3297" s="2"/>
      <c r="G3297" s="2"/>
      <c r="H3297" s="2"/>
      <c r="I3297" s="2"/>
      <c r="J3297" s="2"/>
      <c r="K3297" s="2"/>
      <c r="L3297" s="2"/>
      <c r="N3297" s="2"/>
    </row>
    <row r="3298" spans="2:14" ht="12.5">
      <c r="B3298" s="11"/>
      <c r="C3298" s="2"/>
      <c r="D3298" s="12"/>
      <c r="E3298" s="3"/>
      <c r="F3298" s="2"/>
      <c r="G3298" s="2"/>
      <c r="H3298" s="2"/>
      <c r="I3298" s="2"/>
      <c r="J3298" s="2"/>
      <c r="K3298" s="2"/>
      <c r="L3298" s="2"/>
      <c r="N3298" s="2"/>
    </row>
    <row r="3299" spans="2:14" ht="12.5">
      <c r="B3299" s="11"/>
      <c r="C3299" s="2"/>
      <c r="D3299" s="12"/>
      <c r="E3299" s="3"/>
      <c r="F3299" s="2"/>
      <c r="G3299" s="2"/>
      <c r="H3299" s="2"/>
      <c r="I3299" s="2"/>
      <c r="J3299" s="2"/>
      <c r="K3299" s="2"/>
      <c r="L3299" s="2"/>
      <c r="N3299" s="2"/>
    </row>
    <row r="3300" spans="2:14" ht="12.5">
      <c r="B3300" s="11"/>
      <c r="C3300" s="2"/>
      <c r="D3300" s="12"/>
      <c r="E3300" s="3"/>
      <c r="F3300" s="2"/>
      <c r="G3300" s="2"/>
      <c r="H3300" s="2"/>
      <c r="I3300" s="2"/>
      <c r="J3300" s="2"/>
      <c r="K3300" s="2"/>
      <c r="L3300" s="2"/>
      <c r="N3300" s="2"/>
    </row>
    <row r="3301" spans="2:14" ht="12.5">
      <c r="B3301" s="11"/>
      <c r="C3301" s="2"/>
      <c r="D3301" s="12"/>
      <c r="E3301" s="3"/>
      <c r="F3301" s="2"/>
      <c r="G3301" s="2"/>
      <c r="H3301" s="2"/>
      <c r="I3301" s="2"/>
      <c r="J3301" s="2"/>
      <c r="K3301" s="2"/>
      <c r="L3301" s="2"/>
      <c r="N3301" s="2"/>
    </row>
    <row r="3302" spans="2:14" ht="12.5">
      <c r="B3302" s="11"/>
      <c r="C3302" s="2"/>
      <c r="D3302" s="12"/>
      <c r="E3302" s="3"/>
      <c r="F3302" s="2"/>
      <c r="G3302" s="2"/>
      <c r="H3302" s="2"/>
      <c r="I3302" s="2"/>
      <c r="J3302" s="2"/>
      <c r="K3302" s="2"/>
      <c r="L3302" s="2"/>
      <c r="N3302" s="2"/>
    </row>
    <row r="3303" spans="2:14" ht="12.5">
      <c r="B3303" s="11"/>
      <c r="C3303" s="2"/>
      <c r="D3303" s="12"/>
      <c r="E3303" s="3"/>
      <c r="F3303" s="2"/>
      <c r="G3303" s="2"/>
      <c r="H3303" s="2"/>
      <c r="I3303" s="2"/>
      <c r="J3303" s="2"/>
      <c r="K3303" s="2"/>
      <c r="L3303" s="2"/>
      <c r="N3303" s="2"/>
    </row>
    <row r="3304" spans="2:14" ht="12.5">
      <c r="B3304" s="11"/>
      <c r="C3304" s="2"/>
      <c r="D3304" s="12"/>
      <c r="E3304" s="3"/>
      <c r="F3304" s="2"/>
      <c r="G3304" s="2"/>
      <c r="H3304" s="2"/>
      <c r="I3304" s="2"/>
      <c r="J3304" s="2"/>
      <c r="K3304" s="2"/>
      <c r="L3304" s="2"/>
      <c r="N3304" s="2"/>
    </row>
    <row r="3305" spans="2:14" ht="12.5">
      <c r="B3305" s="11"/>
      <c r="C3305" s="2"/>
      <c r="D3305" s="12"/>
      <c r="E3305" s="3"/>
      <c r="F3305" s="2"/>
      <c r="G3305" s="2"/>
      <c r="H3305" s="2"/>
      <c r="I3305" s="2"/>
      <c r="J3305" s="2"/>
      <c r="K3305" s="2"/>
      <c r="L3305" s="2"/>
      <c r="N3305" s="2"/>
    </row>
    <row r="3306" spans="2:14" ht="12.5">
      <c r="B3306" s="11"/>
      <c r="C3306" s="2"/>
      <c r="D3306" s="12"/>
      <c r="E3306" s="3"/>
      <c r="F3306" s="2"/>
      <c r="G3306" s="2"/>
      <c r="H3306" s="2"/>
      <c r="I3306" s="2"/>
      <c r="J3306" s="2"/>
      <c r="K3306" s="2"/>
      <c r="L3306" s="2"/>
      <c r="N3306" s="2"/>
    </row>
    <row r="3307" spans="2:14" ht="12.5">
      <c r="B3307" s="11"/>
      <c r="C3307" s="2"/>
      <c r="D3307" s="12"/>
      <c r="E3307" s="3"/>
      <c r="F3307" s="2"/>
      <c r="G3307" s="2"/>
      <c r="H3307" s="2"/>
      <c r="I3307" s="2"/>
      <c r="J3307" s="2"/>
      <c r="K3307" s="2"/>
      <c r="L3307" s="2"/>
      <c r="N3307" s="2"/>
    </row>
    <row r="3308" spans="2:14" ht="12.5">
      <c r="B3308" s="11"/>
      <c r="C3308" s="2"/>
      <c r="D3308" s="12"/>
      <c r="E3308" s="3"/>
      <c r="F3308" s="2"/>
      <c r="G3308" s="2"/>
      <c r="H3308" s="2"/>
      <c r="I3308" s="2"/>
      <c r="J3308" s="2"/>
      <c r="K3308" s="2"/>
      <c r="L3308" s="2"/>
      <c r="N3308" s="2"/>
    </row>
    <row r="3309" spans="2:14" ht="12.5">
      <c r="B3309" s="11"/>
      <c r="C3309" s="2"/>
      <c r="D3309" s="12"/>
      <c r="E3309" s="3"/>
      <c r="F3309" s="2"/>
      <c r="G3309" s="2"/>
      <c r="H3309" s="2"/>
      <c r="I3309" s="2"/>
      <c r="J3309" s="2"/>
      <c r="K3309" s="2"/>
      <c r="L3309" s="2"/>
      <c r="N3309" s="2"/>
    </row>
    <row r="3310" spans="2:14" ht="12.5">
      <c r="B3310" s="11"/>
      <c r="C3310" s="2"/>
      <c r="D3310" s="12"/>
      <c r="E3310" s="3"/>
      <c r="F3310" s="2"/>
      <c r="G3310" s="2"/>
      <c r="H3310" s="2"/>
      <c r="I3310" s="2"/>
      <c r="J3310" s="2"/>
      <c r="K3310" s="2"/>
      <c r="L3310" s="2"/>
      <c r="N3310" s="2"/>
    </row>
    <row r="3311" spans="2:14" ht="12.5">
      <c r="B3311" s="11"/>
      <c r="C3311" s="2"/>
      <c r="D3311" s="12"/>
      <c r="E3311" s="3"/>
      <c r="F3311" s="2"/>
      <c r="G3311" s="2"/>
      <c r="H3311" s="2"/>
      <c r="I3311" s="2"/>
      <c r="J3311" s="2"/>
      <c r="K3311" s="2"/>
      <c r="L3311" s="2"/>
      <c r="N3311" s="2"/>
    </row>
    <row r="3312" spans="2:14" ht="12.5">
      <c r="B3312" s="11"/>
      <c r="C3312" s="2"/>
      <c r="D3312" s="12"/>
      <c r="E3312" s="3"/>
      <c r="F3312" s="2"/>
      <c r="G3312" s="2"/>
      <c r="H3312" s="2"/>
      <c r="I3312" s="2"/>
      <c r="J3312" s="2"/>
      <c r="K3312" s="2"/>
      <c r="L3312" s="2"/>
      <c r="N3312" s="2"/>
    </row>
    <row r="3313" spans="2:14" ht="12.5">
      <c r="B3313" s="11"/>
      <c r="C3313" s="2"/>
      <c r="D3313" s="12"/>
      <c r="E3313" s="3"/>
      <c r="F3313" s="2"/>
      <c r="G3313" s="2"/>
      <c r="H3313" s="2"/>
      <c r="I3313" s="2"/>
      <c r="J3313" s="2"/>
      <c r="K3313" s="2"/>
      <c r="L3313" s="2"/>
      <c r="N3313" s="2"/>
    </row>
    <row r="3314" spans="2:14" ht="12.5">
      <c r="B3314" s="11"/>
      <c r="C3314" s="2"/>
      <c r="D3314" s="12"/>
      <c r="E3314" s="3"/>
      <c r="F3314" s="2"/>
      <c r="G3314" s="2"/>
      <c r="H3314" s="2"/>
      <c r="I3314" s="2"/>
      <c r="J3314" s="2"/>
      <c r="K3314" s="2"/>
      <c r="L3314" s="2"/>
      <c r="N3314" s="2"/>
    </row>
    <row r="3315" spans="2:14" ht="12.5">
      <c r="B3315" s="11"/>
      <c r="C3315" s="2"/>
      <c r="D3315" s="12"/>
      <c r="E3315" s="3"/>
      <c r="F3315" s="2"/>
      <c r="G3315" s="2"/>
      <c r="H3315" s="2"/>
      <c r="I3315" s="2"/>
      <c r="J3315" s="2"/>
      <c r="K3315" s="2"/>
      <c r="L3315" s="2"/>
      <c r="N3315" s="2"/>
    </row>
    <row r="3316" spans="2:14" ht="12.5">
      <c r="B3316" s="11"/>
      <c r="C3316" s="2"/>
      <c r="D3316" s="12"/>
      <c r="E3316" s="3"/>
      <c r="F3316" s="2"/>
      <c r="G3316" s="2"/>
      <c r="H3316" s="2"/>
      <c r="I3316" s="2"/>
      <c r="J3316" s="2"/>
      <c r="K3316" s="2"/>
      <c r="L3316" s="2"/>
      <c r="N3316" s="2"/>
    </row>
    <row r="3317" spans="2:14" ht="12.5">
      <c r="B3317" s="11"/>
      <c r="C3317" s="2"/>
      <c r="D3317" s="12"/>
      <c r="E3317" s="3"/>
      <c r="F3317" s="2"/>
      <c r="G3317" s="2"/>
      <c r="H3317" s="2"/>
      <c r="I3317" s="2"/>
      <c r="J3317" s="2"/>
      <c r="K3317" s="2"/>
      <c r="L3317" s="2"/>
      <c r="N3317" s="2"/>
    </row>
    <row r="3318" spans="2:14" ht="12.5">
      <c r="B3318" s="11"/>
      <c r="C3318" s="2"/>
      <c r="D3318" s="12"/>
      <c r="E3318" s="3"/>
      <c r="F3318" s="2"/>
      <c r="G3318" s="2"/>
      <c r="H3318" s="2"/>
      <c r="I3318" s="2"/>
      <c r="J3318" s="2"/>
      <c r="K3318" s="2"/>
      <c r="L3318" s="2"/>
      <c r="N3318" s="2"/>
    </row>
    <row r="3319" spans="2:14" ht="12.5">
      <c r="B3319" s="11"/>
      <c r="C3319" s="2"/>
      <c r="D3319" s="12"/>
      <c r="E3319" s="3"/>
      <c r="F3319" s="2"/>
      <c r="G3319" s="2"/>
      <c r="H3319" s="2"/>
      <c r="I3319" s="2"/>
      <c r="J3319" s="2"/>
      <c r="K3319" s="2"/>
      <c r="L3319" s="2"/>
      <c r="N3319" s="2"/>
    </row>
    <row r="3320" spans="2:14" ht="12.5">
      <c r="B3320" s="11"/>
      <c r="C3320" s="2"/>
      <c r="D3320" s="12"/>
      <c r="E3320" s="3"/>
      <c r="F3320" s="2"/>
      <c r="G3320" s="2"/>
      <c r="H3320" s="2"/>
      <c r="I3320" s="2"/>
      <c r="J3320" s="2"/>
      <c r="K3320" s="2"/>
      <c r="L3320" s="2"/>
      <c r="N3320" s="2"/>
    </row>
    <row r="3321" spans="2:14" ht="12.5">
      <c r="B3321" s="11"/>
      <c r="C3321" s="2"/>
      <c r="D3321" s="12"/>
      <c r="E3321" s="3"/>
      <c r="F3321" s="2"/>
      <c r="G3321" s="2"/>
      <c r="H3321" s="2"/>
      <c r="I3321" s="2"/>
      <c r="J3321" s="2"/>
      <c r="K3321" s="2"/>
      <c r="L3321" s="2"/>
      <c r="N3321" s="2"/>
    </row>
    <row r="3322" spans="2:14" ht="12.5">
      <c r="B3322" s="11"/>
      <c r="C3322" s="2"/>
      <c r="D3322" s="12"/>
      <c r="E3322" s="3"/>
      <c r="F3322" s="2"/>
      <c r="G3322" s="2"/>
      <c r="H3322" s="2"/>
      <c r="I3322" s="2"/>
      <c r="J3322" s="2"/>
      <c r="K3322" s="2"/>
      <c r="L3322" s="2"/>
      <c r="N3322" s="2"/>
    </row>
    <row r="3323" spans="2:14" ht="12.5">
      <c r="B3323" s="11"/>
      <c r="C3323" s="2"/>
      <c r="D3323" s="12"/>
      <c r="E3323" s="3"/>
      <c r="F3323" s="2"/>
      <c r="G3323" s="2"/>
      <c r="H3323" s="2"/>
      <c r="I3323" s="2"/>
      <c r="J3323" s="2"/>
      <c r="K3323" s="2"/>
      <c r="L3323" s="2"/>
      <c r="N3323" s="2"/>
    </row>
    <row r="3324" spans="2:14" ht="12.5">
      <c r="B3324" s="11"/>
      <c r="C3324" s="2"/>
      <c r="D3324" s="12"/>
      <c r="E3324" s="3"/>
      <c r="F3324" s="2"/>
      <c r="G3324" s="2"/>
      <c r="H3324" s="2"/>
      <c r="I3324" s="2"/>
      <c r="J3324" s="2"/>
      <c r="K3324" s="2"/>
      <c r="L3324" s="2"/>
      <c r="N3324" s="2"/>
    </row>
    <row r="3325" spans="2:14" ht="12.5">
      <c r="B3325" s="11"/>
      <c r="C3325" s="2"/>
      <c r="D3325" s="12"/>
      <c r="E3325" s="3"/>
      <c r="F3325" s="2"/>
      <c r="G3325" s="2"/>
      <c r="H3325" s="2"/>
      <c r="I3325" s="2"/>
      <c r="J3325" s="2"/>
      <c r="K3325" s="2"/>
      <c r="L3325" s="2"/>
      <c r="N3325" s="2"/>
    </row>
    <row r="3326" spans="2:14" ht="12.5">
      <c r="B3326" s="11"/>
      <c r="C3326" s="2"/>
      <c r="D3326" s="12"/>
      <c r="E3326" s="3"/>
      <c r="F3326" s="2"/>
      <c r="G3326" s="2"/>
      <c r="H3326" s="2"/>
      <c r="I3326" s="2"/>
      <c r="J3326" s="2"/>
      <c r="K3326" s="2"/>
      <c r="L3326" s="2"/>
      <c r="N3326" s="2"/>
    </row>
    <row r="3327" spans="2:14" ht="12.5">
      <c r="B3327" s="11"/>
      <c r="C3327" s="2"/>
      <c r="D3327" s="12"/>
      <c r="E3327" s="3"/>
      <c r="F3327" s="2"/>
      <c r="G3327" s="2"/>
      <c r="H3327" s="2"/>
      <c r="I3327" s="2"/>
      <c r="J3327" s="2"/>
      <c r="K3327" s="2"/>
      <c r="L3327" s="2"/>
      <c r="N3327" s="2"/>
    </row>
    <row r="3328" spans="2:14" ht="12.5">
      <c r="B3328" s="11"/>
      <c r="C3328" s="2"/>
      <c r="D3328" s="12"/>
      <c r="E3328" s="3"/>
      <c r="F3328" s="2"/>
      <c r="G3328" s="2"/>
      <c r="H3328" s="2"/>
      <c r="I3328" s="2"/>
      <c r="J3328" s="2"/>
      <c r="K3328" s="2"/>
      <c r="L3328" s="2"/>
      <c r="N3328" s="2"/>
    </row>
    <row r="3329" spans="2:14" ht="12.5">
      <c r="B3329" s="11"/>
      <c r="C3329" s="2"/>
      <c r="D3329" s="12"/>
      <c r="E3329" s="3"/>
      <c r="F3329" s="2"/>
      <c r="G3329" s="2"/>
      <c r="H3329" s="2"/>
      <c r="I3329" s="2"/>
      <c r="J3329" s="2"/>
      <c r="K3329" s="2"/>
      <c r="L3329" s="2"/>
      <c r="N3329" s="2"/>
    </row>
    <row r="3330" spans="2:14" ht="12.5">
      <c r="B3330" s="11"/>
      <c r="C3330" s="2"/>
      <c r="D3330" s="12"/>
      <c r="E3330" s="3"/>
      <c r="F3330" s="2"/>
      <c r="G3330" s="2"/>
      <c r="H3330" s="2"/>
      <c r="I3330" s="2"/>
      <c r="J3330" s="2"/>
      <c r="K3330" s="2"/>
      <c r="L3330" s="2"/>
      <c r="N3330" s="2"/>
    </row>
    <row r="3331" spans="2:14" ht="12.5">
      <c r="B3331" s="11"/>
      <c r="C3331" s="2"/>
      <c r="D3331" s="12"/>
      <c r="E3331" s="3"/>
      <c r="F3331" s="2"/>
      <c r="G3331" s="2"/>
      <c r="H3331" s="2"/>
      <c r="I3331" s="2"/>
      <c r="J3331" s="2"/>
      <c r="K3331" s="2"/>
      <c r="L3331" s="2"/>
      <c r="N3331" s="2"/>
    </row>
    <row r="3332" spans="2:14" ht="12.5">
      <c r="B3332" s="11"/>
      <c r="C3332" s="2"/>
      <c r="D3332" s="12"/>
      <c r="E3332" s="3"/>
      <c r="F3332" s="2"/>
      <c r="G3332" s="2"/>
      <c r="H3332" s="2"/>
      <c r="I3332" s="2"/>
      <c r="J3332" s="2"/>
      <c r="K3332" s="2"/>
      <c r="L3332" s="2"/>
      <c r="N3332" s="2"/>
    </row>
    <row r="3333" spans="2:14" ht="12.5">
      <c r="B3333" s="11"/>
      <c r="C3333" s="2"/>
      <c r="D3333" s="12"/>
      <c r="E3333" s="3"/>
      <c r="F3333" s="2"/>
      <c r="G3333" s="2"/>
      <c r="H3333" s="2"/>
      <c r="I3333" s="2"/>
      <c r="J3333" s="2"/>
      <c r="K3333" s="2"/>
      <c r="L3333" s="2"/>
      <c r="N3333" s="2"/>
    </row>
    <row r="3334" spans="2:14" ht="12.5">
      <c r="B3334" s="11"/>
      <c r="C3334" s="2"/>
      <c r="D3334" s="12"/>
      <c r="E3334" s="3"/>
      <c r="F3334" s="2"/>
      <c r="G3334" s="2"/>
      <c r="H3334" s="2"/>
      <c r="I3334" s="2"/>
      <c r="J3334" s="2"/>
      <c r="K3334" s="2"/>
      <c r="L3334" s="2"/>
      <c r="N3334" s="2"/>
    </row>
    <row r="3335" spans="2:14" ht="12.5">
      <c r="B3335" s="11"/>
      <c r="C3335" s="2"/>
      <c r="D3335" s="12"/>
      <c r="E3335" s="3"/>
      <c r="F3335" s="2"/>
      <c r="G3335" s="2"/>
      <c r="H3335" s="2"/>
      <c r="I3335" s="2"/>
      <c r="J3335" s="2"/>
      <c r="K3335" s="2"/>
      <c r="L3335" s="2"/>
      <c r="N3335" s="2"/>
    </row>
    <row r="3336" spans="2:14" ht="12.5">
      <c r="B3336" s="11"/>
      <c r="C3336" s="2"/>
      <c r="D3336" s="12"/>
      <c r="E3336" s="3"/>
      <c r="F3336" s="2"/>
      <c r="G3336" s="2"/>
      <c r="H3336" s="2"/>
      <c r="I3336" s="2"/>
      <c r="J3336" s="2"/>
      <c r="K3336" s="2"/>
      <c r="L3336" s="2"/>
      <c r="N3336" s="2"/>
    </row>
    <row r="3337" spans="2:14" ht="12.5">
      <c r="B3337" s="11"/>
      <c r="C3337" s="2"/>
      <c r="D3337" s="12"/>
      <c r="E3337" s="3"/>
      <c r="F3337" s="2"/>
      <c r="G3337" s="2"/>
      <c r="H3337" s="2"/>
      <c r="I3337" s="2"/>
      <c r="J3337" s="2"/>
      <c r="K3337" s="2"/>
      <c r="L3337" s="2"/>
      <c r="N3337" s="2"/>
    </row>
    <row r="3338" spans="2:14" ht="12.5">
      <c r="B3338" s="11"/>
      <c r="C3338" s="2"/>
      <c r="D3338" s="12"/>
      <c r="E3338" s="3"/>
      <c r="F3338" s="2"/>
      <c r="G3338" s="2"/>
      <c r="H3338" s="2"/>
      <c r="I3338" s="2"/>
      <c r="J3338" s="2"/>
      <c r="K3338" s="2"/>
      <c r="L3338" s="2"/>
      <c r="N3338" s="2"/>
    </row>
    <row r="3339" spans="2:14" ht="12.5">
      <c r="B3339" s="11"/>
      <c r="C3339" s="2"/>
      <c r="D3339" s="12"/>
      <c r="E3339" s="3"/>
      <c r="F3339" s="2"/>
      <c r="G3339" s="2"/>
      <c r="H3339" s="2"/>
      <c r="I3339" s="2"/>
      <c r="J3339" s="2"/>
      <c r="K3339" s="2"/>
      <c r="L3339" s="2"/>
      <c r="N3339" s="2"/>
    </row>
    <row r="3340" spans="2:14" ht="12.5">
      <c r="B3340" s="11"/>
      <c r="C3340" s="2"/>
      <c r="D3340" s="12"/>
      <c r="E3340" s="3"/>
      <c r="F3340" s="2"/>
      <c r="G3340" s="2"/>
      <c r="H3340" s="2"/>
      <c r="I3340" s="2"/>
      <c r="J3340" s="2"/>
      <c r="K3340" s="2"/>
      <c r="L3340" s="2"/>
      <c r="N3340" s="2"/>
    </row>
    <row r="3341" spans="2:14" ht="12.5">
      <c r="B3341" s="11"/>
      <c r="C3341" s="2"/>
      <c r="D3341" s="12"/>
      <c r="E3341" s="3"/>
      <c r="F3341" s="2"/>
      <c r="G3341" s="2"/>
      <c r="H3341" s="2"/>
      <c r="I3341" s="2"/>
      <c r="J3341" s="2"/>
      <c r="K3341" s="2"/>
      <c r="L3341" s="2"/>
      <c r="N3341" s="2"/>
    </row>
    <row r="3342" spans="2:14" ht="12.5">
      <c r="B3342" s="11"/>
      <c r="C3342" s="2"/>
      <c r="D3342" s="12"/>
      <c r="E3342" s="3"/>
      <c r="F3342" s="2"/>
      <c r="G3342" s="2"/>
      <c r="H3342" s="2"/>
      <c r="I3342" s="2"/>
      <c r="J3342" s="2"/>
      <c r="K3342" s="2"/>
      <c r="L3342" s="2"/>
      <c r="N3342" s="2"/>
    </row>
    <row r="3343" spans="2:14" ht="12.5">
      <c r="B3343" s="11"/>
      <c r="C3343" s="2"/>
      <c r="D3343" s="12"/>
      <c r="E3343" s="3"/>
      <c r="F3343" s="2"/>
      <c r="G3343" s="2"/>
      <c r="H3343" s="2"/>
      <c r="I3343" s="2"/>
      <c r="J3343" s="2"/>
      <c r="K3343" s="2"/>
      <c r="L3343" s="2"/>
      <c r="N3343" s="2"/>
    </row>
    <row r="3344" spans="2:14" ht="12.5">
      <c r="B3344" s="11"/>
      <c r="C3344" s="2"/>
      <c r="D3344" s="12"/>
      <c r="E3344" s="3"/>
      <c r="F3344" s="2"/>
      <c r="G3344" s="2"/>
      <c r="H3344" s="2"/>
      <c r="I3344" s="2"/>
      <c r="J3344" s="2"/>
      <c r="K3344" s="2"/>
      <c r="L3344" s="2"/>
      <c r="N3344" s="2"/>
    </row>
    <row r="3345" spans="2:14" ht="12.5">
      <c r="B3345" s="11"/>
      <c r="C3345" s="2"/>
      <c r="D3345" s="12"/>
      <c r="E3345" s="3"/>
      <c r="F3345" s="2"/>
      <c r="G3345" s="2"/>
      <c r="H3345" s="2"/>
      <c r="I3345" s="2"/>
      <c r="J3345" s="2"/>
      <c r="K3345" s="2"/>
      <c r="L3345" s="2"/>
      <c r="N3345" s="2"/>
    </row>
    <row r="3346" spans="2:14" ht="12.5">
      <c r="B3346" s="11"/>
      <c r="C3346" s="2"/>
      <c r="D3346" s="12"/>
      <c r="E3346" s="3"/>
      <c r="F3346" s="2"/>
      <c r="G3346" s="2"/>
      <c r="H3346" s="2"/>
      <c r="I3346" s="2"/>
      <c r="J3346" s="2"/>
      <c r="K3346" s="2"/>
      <c r="L3346" s="2"/>
      <c r="N3346" s="2"/>
    </row>
    <row r="3347" spans="2:14" ht="12.5">
      <c r="B3347" s="11"/>
      <c r="C3347" s="2"/>
      <c r="D3347" s="12"/>
      <c r="E3347" s="3"/>
      <c r="F3347" s="2"/>
      <c r="G3347" s="2"/>
      <c r="H3347" s="2"/>
      <c r="I3347" s="2"/>
      <c r="J3347" s="2"/>
      <c r="K3347" s="2"/>
      <c r="L3347" s="2"/>
      <c r="N3347" s="2"/>
    </row>
    <row r="3348" spans="2:14" ht="12.5">
      <c r="B3348" s="11"/>
      <c r="C3348" s="2"/>
      <c r="D3348" s="12"/>
      <c r="E3348" s="3"/>
      <c r="F3348" s="2"/>
      <c r="G3348" s="2"/>
      <c r="H3348" s="2"/>
      <c r="I3348" s="2"/>
      <c r="J3348" s="2"/>
      <c r="K3348" s="2"/>
      <c r="L3348" s="2"/>
      <c r="N3348" s="2"/>
    </row>
    <row r="3349" spans="2:14" ht="12.5">
      <c r="B3349" s="11"/>
      <c r="C3349" s="2"/>
      <c r="D3349" s="12"/>
      <c r="E3349" s="3"/>
      <c r="F3349" s="2"/>
      <c r="G3349" s="2"/>
      <c r="H3349" s="2"/>
      <c r="I3349" s="2"/>
      <c r="J3349" s="2"/>
      <c r="K3349" s="2"/>
      <c r="L3349" s="2"/>
      <c r="N3349" s="2"/>
    </row>
    <row r="3350" spans="2:14" ht="12.5">
      <c r="B3350" s="11"/>
      <c r="C3350" s="2"/>
      <c r="D3350" s="12"/>
      <c r="E3350" s="3"/>
      <c r="F3350" s="2"/>
      <c r="G3350" s="2"/>
      <c r="H3350" s="2"/>
      <c r="I3350" s="2"/>
      <c r="J3350" s="2"/>
      <c r="K3350" s="2"/>
      <c r="L3350" s="2"/>
      <c r="N3350" s="2"/>
    </row>
    <row r="3351" spans="2:14" ht="12.5">
      <c r="B3351" s="11"/>
      <c r="C3351" s="2"/>
      <c r="D3351" s="12"/>
      <c r="E3351" s="3"/>
      <c r="F3351" s="2"/>
      <c r="G3351" s="2"/>
      <c r="H3351" s="2"/>
      <c r="I3351" s="2"/>
      <c r="J3351" s="2"/>
      <c r="K3351" s="2"/>
      <c r="L3351" s="2"/>
      <c r="N3351" s="2"/>
    </row>
    <row r="3352" spans="2:14" ht="12.5">
      <c r="B3352" s="11"/>
      <c r="C3352" s="2"/>
      <c r="D3352" s="12"/>
      <c r="E3352" s="3"/>
      <c r="F3352" s="2"/>
      <c r="G3352" s="2"/>
      <c r="H3352" s="2"/>
      <c r="I3352" s="2"/>
      <c r="J3352" s="2"/>
      <c r="K3352" s="2"/>
      <c r="L3352" s="2"/>
      <c r="N3352" s="2"/>
    </row>
    <row r="3353" spans="2:14" ht="12.5">
      <c r="B3353" s="11"/>
      <c r="C3353" s="2"/>
      <c r="D3353" s="12"/>
      <c r="E3353" s="3"/>
      <c r="F3353" s="2"/>
      <c r="G3353" s="2"/>
      <c r="H3353" s="2"/>
      <c r="I3353" s="2"/>
      <c r="J3353" s="2"/>
      <c r="K3353" s="2"/>
      <c r="L3353" s="2"/>
      <c r="N3353" s="2"/>
    </row>
    <row r="3354" spans="2:14" ht="12.5">
      <c r="B3354" s="11"/>
      <c r="C3354" s="2"/>
      <c r="D3354" s="12"/>
      <c r="E3354" s="3"/>
      <c r="F3354" s="2"/>
      <c r="G3354" s="2"/>
      <c r="H3354" s="2"/>
      <c r="I3354" s="2"/>
      <c r="J3354" s="2"/>
      <c r="K3354" s="2"/>
      <c r="L3354" s="2"/>
      <c r="N3354" s="2"/>
    </row>
    <row r="3355" spans="2:14" ht="12.5">
      <c r="B3355" s="11"/>
      <c r="C3355" s="2"/>
      <c r="D3355" s="12"/>
      <c r="E3355" s="3"/>
      <c r="F3355" s="2"/>
      <c r="G3355" s="2"/>
      <c r="H3355" s="2"/>
      <c r="I3355" s="2"/>
      <c r="J3355" s="2"/>
      <c r="K3355" s="2"/>
      <c r="L3355" s="2"/>
      <c r="N3355" s="2"/>
    </row>
    <row r="3356" spans="2:14" ht="12.5">
      <c r="B3356" s="11"/>
      <c r="C3356" s="2"/>
      <c r="D3356" s="12"/>
      <c r="E3356" s="3"/>
      <c r="F3356" s="2"/>
      <c r="G3356" s="2"/>
      <c r="H3356" s="2"/>
      <c r="I3356" s="2"/>
      <c r="J3356" s="2"/>
      <c r="K3356" s="2"/>
      <c r="L3356" s="2"/>
      <c r="N3356" s="2"/>
    </row>
    <row r="3357" spans="2:14" ht="12.5">
      <c r="B3357" s="11"/>
      <c r="C3357" s="2"/>
      <c r="D3357" s="12"/>
      <c r="E3357" s="3"/>
      <c r="F3357" s="2"/>
      <c r="G3357" s="2"/>
      <c r="H3357" s="2"/>
      <c r="I3357" s="2"/>
      <c r="J3357" s="2"/>
      <c r="K3357" s="2"/>
      <c r="L3357" s="2"/>
      <c r="N3357" s="2"/>
    </row>
    <row r="3358" spans="2:14" ht="12.5">
      <c r="B3358" s="11"/>
      <c r="C3358" s="2"/>
      <c r="D3358" s="12"/>
      <c r="E3358" s="3"/>
      <c r="F3358" s="2"/>
      <c r="G3358" s="2"/>
      <c r="H3358" s="2"/>
      <c r="I3358" s="2"/>
      <c r="J3358" s="2"/>
      <c r="K3358" s="2"/>
      <c r="L3358" s="2"/>
      <c r="N3358" s="2"/>
    </row>
    <row r="3359" spans="2:14" ht="12.5">
      <c r="B3359" s="11"/>
      <c r="C3359" s="2"/>
      <c r="D3359" s="12"/>
      <c r="E3359" s="3"/>
      <c r="F3359" s="2"/>
      <c r="G3359" s="2"/>
      <c r="H3359" s="2"/>
      <c r="I3359" s="2"/>
      <c r="J3359" s="2"/>
      <c r="K3359" s="2"/>
      <c r="L3359" s="2"/>
      <c r="N3359" s="2"/>
    </row>
    <row r="3360" spans="2:14" ht="12.5">
      <c r="B3360" s="11"/>
      <c r="C3360" s="2"/>
      <c r="D3360" s="12"/>
      <c r="E3360" s="3"/>
      <c r="F3360" s="2"/>
      <c r="G3360" s="2"/>
      <c r="H3360" s="2"/>
      <c r="I3360" s="2"/>
      <c r="J3360" s="2"/>
      <c r="K3360" s="2"/>
      <c r="L3360" s="2"/>
      <c r="N3360" s="2"/>
    </row>
    <row r="3361" spans="2:14" ht="12.5">
      <c r="B3361" s="11"/>
      <c r="C3361" s="2"/>
      <c r="D3361" s="12"/>
      <c r="E3361" s="3"/>
      <c r="F3361" s="2"/>
      <c r="G3361" s="2"/>
      <c r="H3361" s="2"/>
      <c r="I3361" s="2"/>
      <c r="J3361" s="2"/>
      <c r="K3361" s="2"/>
      <c r="L3361" s="2"/>
      <c r="N3361" s="2"/>
    </row>
    <row r="3362" spans="2:14" ht="12.5">
      <c r="B3362" s="11"/>
      <c r="C3362" s="2"/>
      <c r="D3362" s="12"/>
      <c r="E3362" s="3"/>
      <c r="F3362" s="2"/>
      <c r="G3362" s="2"/>
      <c r="H3362" s="2"/>
      <c r="I3362" s="2"/>
      <c r="J3362" s="2"/>
      <c r="K3362" s="2"/>
      <c r="L3362" s="2"/>
      <c r="N3362" s="2"/>
    </row>
    <row r="3363" spans="2:14" ht="12.5">
      <c r="B3363" s="11"/>
      <c r="C3363" s="2"/>
      <c r="D3363" s="12"/>
      <c r="E3363" s="3"/>
      <c r="F3363" s="2"/>
      <c r="G3363" s="2"/>
      <c r="H3363" s="2"/>
      <c r="I3363" s="2"/>
      <c r="J3363" s="2"/>
      <c r="K3363" s="2"/>
      <c r="L3363" s="2"/>
      <c r="N3363" s="2"/>
    </row>
    <row r="3364" spans="2:14" ht="12.5">
      <c r="B3364" s="11"/>
      <c r="C3364" s="2"/>
      <c r="D3364" s="12"/>
      <c r="E3364" s="3"/>
      <c r="F3364" s="2"/>
      <c r="G3364" s="2"/>
      <c r="H3364" s="2"/>
      <c r="I3364" s="2"/>
      <c r="J3364" s="2"/>
      <c r="K3364" s="2"/>
      <c r="L3364" s="2"/>
      <c r="N3364" s="2"/>
    </row>
    <row r="3365" spans="2:14" ht="12.5">
      <c r="B3365" s="11"/>
      <c r="C3365" s="2"/>
      <c r="D3365" s="12"/>
      <c r="E3365" s="3"/>
      <c r="F3365" s="2"/>
      <c r="G3365" s="2"/>
      <c r="H3365" s="2"/>
      <c r="I3365" s="2"/>
      <c r="J3365" s="2"/>
      <c r="K3365" s="2"/>
      <c r="L3365" s="2"/>
      <c r="N3365" s="2"/>
    </row>
    <row r="3366" spans="2:14" ht="12.5">
      <c r="B3366" s="11"/>
      <c r="C3366" s="2"/>
      <c r="D3366" s="12"/>
      <c r="E3366" s="3"/>
      <c r="F3366" s="2"/>
      <c r="G3366" s="2"/>
      <c r="H3366" s="2"/>
      <c r="I3366" s="2"/>
      <c r="J3366" s="2"/>
      <c r="K3366" s="2"/>
      <c r="L3366" s="2"/>
      <c r="N3366" s="2"/>
    </row>
    <row r="3367" spans="2:14" ht="12.5">
      <c r="B3367" s="11"/>
      <c r="C3367" s="2"/>
      <c r="D3367" s="12"/>
      <c r="E3367" s="3"/>
      <c r="F3367" s="2"/>
      <c r="G3367" s="2"/>
      <c r="H3367" s="2"/>
      <c r="I3367" s="2"/>
      <c r="J3367" s="2"/>
      <c r="K3367" s="2"/>
      <c r="L3367" s="2"/>
      <c r="N3367" s="2"/>
    </row>
    <row r="3368" spans="2:14" ht="12.5">
      <c r="B3368" s="11"/>
      <c r="C3368" s="2"/>
      <c r="D3368" s="12"/>
      <c r="E3368" s="3"/>
      <c r="F3368" s="2"/>
      <c r="G3368" s="2"/>
      <c r="H3368" s="2"/>
      <c r="I3368" s="2"/>
      <c r="J3368" s="2"/>
      <c r="K3368" s="2"/>
      <c r="L3368" s="2"/>
      <c r="N3368" s="2"/>
    </row>
    <row r="3369" spans="2:14" ht="12.5">
      <c r="B3369" s="11"/>
      <c r="C3369" s="2"/>
      <c r="D3369" s="12"/>
      <c r="E3369" s="3"/>
      <c r="F3369" s="2"/>
      <c r="G3369" s="2"/>
      <c r="H3369" s="2"/>
      <c r="I3369" s="2"/>
      <c r="J3369" s="2"/>
      <c r="K3369" s="2"/>
      <c r="L3369" s="2"/>
      <c r="N3369" s="2"/>
    </row>
    <row r="3370" spans="2:14" ht="12.5">
      <c r="B3370" s="11"/>
      <c r="C3370" s="2"/>
      <c r="D3370" s="12"/>
      <c r="E3370" s="3"/>
      <c r="F3370" s="2"/>
      <c r="G3370" s="2"/>
      <c r="H3370" s="2"/>
      <c r="I3370" s="2"/>
      <c r="J3370" s="2"/>
      <c r="K3370" s="2"/>
      <c r="L3370" s="2"/>
      <c r="N3370" s="2"/>
    </row>
    <row r="3371" spans="2:14" ht="12.5">
      <c r="B3371" s="11"/>
      <c r="C3371" s="2"/>
      <c r="D3371" s="12"/>
      <c r="E3371" s="3"/>
      <c r="F3371" s="2"/>
      <c r="G3371" s="2"/>
      <c r="H3371" s="2"/>
      <c r="I3371" s="2"/>
      <c r="J3371" s="2"/>
      <c r="K3371" s="2"/>
      <c r="L3371" s="2"/>
      <c r="N3371" s="2"/>
    </row>
    <row r="3372" spans="2:14" ht="12.5">
      <c r="B3372" s="11"/>
      <c r="C3372" s="2"/>
      <c r="D3372" s="12"/>
      <c r="E3372" s="3"/>
      <c r="F3372" s="2"/>
      <c r="G3372" s="2"/>
      <c r="H3372" s="2"/>
      <c r="I3372" s="2"/>
      <c r="J3372" s="2"/>
      <c r="K3372" s="2"/>
      <c r="L3372" s="2"/>
      <c r="N3372" s="2"/>
    </row>
    <row r="3373" spans="2:14" ht="12.5">
      <c r="B3373" s="11"/>
      <c r="C3373" s="2"/>
      <c r="D3373" s="12"/>
      <c r="E3373" s="3"/>
      <c r="F3373" s="2"/>
      <c r="G3373" s="2"/>
      <c r="H3373" s="2"/>
      <c r="I3373" s="2"/>
      <c r="J3373" s="2"/>
      <c r="K3373" s="2"/>
      <c r="L3373" s="2"/>
      <c r="N3373" s="2"/>
    </row>
    <row r="3374" spans="2:14" ht="12.5">
      <c r="B3374" s="11"/>
      <c r="C3374" s="2"/>
      <c r="D3374" s="12"/>
      <c r="E3374" s="3"/>
      <c r="F3374" s="2"/>
      <c r="G3374" s="2"/>
      <c r="H3374" s="2"/>
      <c r="I3374" s="2"/>
      <c r="J3374" s="2"/>
      <c r="K3374" s="2"/>
      <c r="L3374" s="2"/>
      <c r="N3374" s="2"/>
    </row>
    <row r="3375" spans="2:14" ht="12.5">
      <c r="B3375" s="11"/>
      <c r="C3375" s="2"/>
      <c r="D3375" s="12"/>
      <c r="E3375" s="3"/>
      <c r="F3375" s="2"/>
      <c r="G3375" s="2"/>
      <c r="H3375" s="2"/>
      <c r="I3375" s="2"/>
      <c r="J3375" s="2"/>
      <c r="K3375" s="2"/>
      <c r="L3375" s="2"/>
      <c r="N3375" s="2"/>
    </row>
    <row r="3376" spans="2:14" ht="12.5">
      <c r="B3376" s="11"/>
      <c r="C3376" s="2"/>
      <c r="D3376" s="12"/>
      <c r="E3376" s="3"/>
      <c r="F3376" s="2"/>
      <c r="G3376" s="2"/>
      <c r="H3376" s="2"/>
      <c r="I3376" s="2"/>
      <c r="J3376" s="2"/>
      <c r="K3376" s="2"/>
      <c r="L3376" s="2"/>
      <c r="N3376" s="2"/>
    </row>
    <row r="3377" spans="2:14" ht="12.5">
      <c r="B3377" s="11"/>
      <c r="C3377" s="2"/>
      <c r="D3377" s="12"/>
      <c r="E3377" s="3"/>
      <c r="F3377" s="2"/>
      <c r="G3377" s="2"/>
      <c r="H3377" s="2"/>
      <c r="I3377" s="2"/>
      <c r="J3377" s="2"/>
      <c r="K3377" s="2"/>
      <c r="L3377" s="2"/>
      <c r="N3377" s="2"/>
    </row>
    <row r="3378" spans="2:14" ht="12.5">
      <c r="B3378" s="11"/>
      <c r="C3378" s="2"/>
      <c r="D3378" s="12"/>
      <c r="E3378" s="3"/>
      <c r="F3378" s="2"/>
      <c r="G3378" s="2"/>
      <c r="H3378" s="2"/>
      <c r="I3378" s="2"/>
      <c r="J3378" s="2"/>
      <c r="K3378" s="2"/>
      <c r="L3378" s="2"/>
      <c r="N3378" s="2"/>
    </row>
    <row r="3379" spans="2:14" ht="12.5">
      <c r="B3379" s="11"/>
      <c r="C3379" s="2"/>
      <c r="D3379" s="12"/>
      <c r="E3379" s="3"/>
      <c r="F3379" s="2"/>
      <c r="G3379" s="2"/>
      <c r="H3379" s="2"/>
      <c r="I3379" s="2"/>
      <c r="J3379" s="2"/>
      <c r="K3379" s="2"/>
      <c r="L3379" s="2"/>
      <c r="N3379" s="2"/>
    </row>
    <row r="3380" spans="2:14" ht="12.5">
      <c r="B3380" s="11"/>
      <c r="C3380" s="2"/>
      <c r="D3380" s="12"/>
      <c r="E3380" s="3"/>
      <c r="F3380" s="2"/>
      <c r="G3380" s="2"/>
      <c r="H3380" s="2"/>
      <c r="I3380" s="2"/>
      <c r="J3380" s="2"/>
      <c r="K3380" s="2"/>
      <c r="L3380" s="2"/>
      <c r="N3380" s="2"/>
    </row>
    <row r="3381" spans="2:14" ht="12.5">
      <c r="B3381" s="11"/>
      <c r="C3381" s="2"/>
      <c r="D3381" s="12"/>
      <c r="E3381" s="3"/>
      <c r="F3381" s="2"/>
      <c r="G3381" s="2"/>
      <c r="H3381" s="2"/>
      <c r="I3381" s="2"/>
      <c r="J3381" s="2"/>
      <c r="K3381" s="2"/>
      <c r="L3381" s="2"/>
      <c r="N3381" s="2"/>
    </row>
    <row r="3382" spans="2:14" ht="12.5">
      <c r="B3382" s="11"/>
      <c r="C3382" s="2"/>
      <c r="D3382" s="12"/>
      <c r="E3382" s="3"/>
      <c r="F3382" s="2"/>
      <c r="G3382" s="2"/>
      <c r="H3382" s="2"/>
      <c r="I3382" s="2"/>
      <c r="J3382" s="2"/>
      <c r="K3382" s="2"/>
      <c r="L3382" s="2"/>
      <c r="N3382" s="2"/>
    </row>
    <row r="3383" spans="2:14" ht="12.5">
      <c r="B3383" s="11"/>
      <c r="C3383" s="2"/>
      <c r="D3383" s="12"/>
      <c r="E3383" s="3"/>
      <c r="F3383" s="2"/>
      <c r="G3383" s="2"/>
      <c r="H3383" s="2"/>
      <c r="I3383" s="2"/>
      <c r="J3383" s="2"/>
      <c r="K3383" s="2"/>
      <c r="L3383" s="2"/>
      <c r="N3383" s="2"/>
    </row>
    <row r="3384" spans="2:14" ht="12.5">
      <c r="B3384" s="11"/>
      <c r="C3384" s="2"/>
      <c r="D3384" s="12"/>
      <c r="E3384" s="3"/>
      <c r="F3384" s="2"/>
      <c r="G3384" s="2"/>
      <c r="H3384" s="2"/>
      <c r="I3384" s="2"/>
      <c r="J3384" s="2"/>
      <c r="K3384" s="2"/>
      <c r="L3384" s="2"/>
      <c r="N3384" s="2"/>
    </row>
    <row r="3385" spans="2:14" ht="12.5">
      <c r="B3385" s="11"/>
      <c r="C3385" s="2"/>
      <c r="D3385" s="12"/>
      <c r="E3385" s="3"/>
      <c r="F3385" s="2"/>
      <c r="G3385" s="2"/>
      <c r="H3385" s="2"/>
      <c r="I3385" s="2"/>
      <c r="J3385" s="2"/>
      <c r="K3385" s="2"/>
      <c r="L3385" s="2"/>
      <c r="N3385" s="2"/>
    </row>
    <row r="3386" spans="2:14" ht="12.5">
      <c r="B3386" s="11"/>
      <c r="C3386" s="2"/>
      <c r="D3386" s="12"/>
      <c r="E3386" s="3"/>
      <c r="F3386" s="2"/>
      <c r="G3386" s="2"/>
      <c r="H3386" s="2"/>
      <c r="I3386" s="2"/>
      <c r="J3386" s="2"/>
      <c r="K3386" s="2"/>
      <c r="L3386" s="2"/>
      <c r="N3386" s="2"/>
    </row>
    <row r="3387" spans="2:14" ht="12.5">
      <c r="B3387" s="11"/>
      <c r="C3387" s="2"/>
      <c r="D3387" s="12"/>
      <c r="E3387" s="3"/>
      <c r="F3387" s="2"/>
      <c r="G3387" s="2"/>
      <c r="H3387" s="2"/>
      <c r="I3387" s="2"/>
      <c r="J3387" s="2"/>
      <c r="K3387" s="2"/>
      <c r="L3387" s="2"/>
      <c r="N3387" s="2"/>
    </row>
    <row r="3388" spans="2:14" ht="12.5">
      <c r="B3388" s="11"/>
      <c r="C3388" s="2"/>
      <c r="D3388" s="12"/>
      <c r="E3388" s="3"/>
      <c r="F3388" s="2"/>
      <c r="G3388" s="2"/>
      <c r="H3388" s="2"/>
      <c r="I3388" s="2"/>
      <c r="J3388" s="2"/>
      <c r="K3388" s="2"/>
      <c r="L3388" s="2"/>
      <c r="N3388" s="2"/>
    </row>
    <row r="3389" spans="2:14" ht="12.5">
      <c r="B3389" s="11"/>
      <c r="C3389" s="2"/>
      <c r="D3389" s="12"/>
      <c r="E3389" s="3"/>
      <c r="F3389" s="2"/>
      <c r="G3389" s="2"/>
      <c r="H3389" s="2"/>
      <c r="I3389" s="2"/>
      <c r="J3389" s="2"/>
      <c r="K3389" s="2"/>
      <c r="L3389" s="2"/>
      <c r="N3389" s="2"/>
    </row>
    <row r="3390" spans="2:14" ht="12.5">
      <c r="B3390" s="11"/>
      <c r="C3390" s="2"/>
      <c r="D3390" s="12"/>
      <c r="E3390" s="3"/>
      <c r="F3390" s="2"/>
      <c r="G3390" s="2"/>
      <c r="H3390" s="2"/>
      <c r="I3390" s="2"/>
      <c r="J3390" s="2"/>
      <c r="K3390" s="2"/>
      <c r="L3390" s="2"/>
      <c r="N3390" s="2"/>
    </row>
    <row r="3391" spans="2:14" ht="12.5">
      <c r="B3391" s="11"/>
      <c r="C3391" s="2"/>
      <c r="D3391" s="12"/>
      <c r="E3391" s="3"/>
      <c r="F3391" s="2"/>
      <c r="G3391" s="2"/>
      <c r="H3391" s="2"/>
      <c r="I3391" s="2"/>
      <c r="J3391" s="2"/>
      <c r="K3391" s="2"/>
      <c r="L3391" s="2"/>
      <c r="N3391" s="2"/>
    </row>
    <row r="3392" spans="2:14" ht="12.5">
      <c r="B3392" s="11"/>
      <c r="C3392" s="2"/>
      <c r="D3392" s="12"/>
      <c r="E3392" s="3"/>
      <c r="F3392" s="2"/>
      <c r="G3392" s="2"/>
      <c r="H3392" s="2"/>
      <c r="I3392" s="2"/>
      <c r="J3392" s="2"/>
      <c r="K3392" s="2"/>
      <c r="L3392" s="2"/>
      <c r="N3392" s="2"/>
    </row>
    <row r="3393" spans="2:14" ht="12.5">
      <c r="B3393" s="11"/>
      <c r="C3393" s="2"/>
      <c r="D3393" s="12"/>
      <c r="E3393" s="3"/>
      <c r="F3393" s="2"/>
      <c r="G3393" s="2"/>
      <c r="H3393" s="2"/>
      <c r="I3393" s="2"/>
      <c r="J3393" s="2"/>
      <c r="K3393" s="2"/>
      <c r="L3393" s="2"/>
      <c r="N3393" s="2"/>
    </row>
    <row r="3394" spans="2:14" ht="12.5">
      <c r="B3394" s="11"/>
      <c r="C3394" s="2"/>
      <c r="D3394" s="12"/>
      <c r="E3394" s="3"/>
      <c r="F3394" s="2"/>
      <c r="G3394" s="2"/>
      <c r="H3394" s="2"/>
      <c r="I3394" s="2"/>
      <c r="J3394" s="2"/>
      <c r="K3394" s="2"/>
      <c r="L3394" s="2"/>
      <c r="N3394" s="2"/>
    </row>
    <row r="3395" spans="2:14" ht="12.5">
      <c r="B3395" s="11"/>
      <c r="C3395" s="2"/>
      <c r="D3395" s="12"/>
      <c r="E3395" s="3"/>
      <c r="F3395" s="2"/>
      <c r="G3395" s="2"/>
      <c r="H3395" s="2"/>
      <c r="I3395" s="2"/>
      <c r="J3395" s="2"/>
      <c r="K3395" s="2"/>
      <c r="L3395" s="2"/>
      <c r="N3395" s="2"/>
    </row>
    <row r="3396" spans="2:14" ht="12.5">
      <c r="B3396" s="11"/>
      <c r="C3396" s="2"/>
      <c r="D3396" s="12"/>
      <c r="E3396" s="3"/>
      <c r="F3396" s="2"/>
      <c r="G3396" s="2"/>
      <c r="H3396" s="2"/>
      <c r="I3396" s="2"/>
      <c r="J3396" s="2"/>
      <c r="K3396" s="2"/>
      <c r="L3396" s="2"/>
      <c r="N3396" s="2"/>
    </row>
    <row r="3397" spans="2:14" ht="12.5">
      <c r="B3397" s="11"/>
      <c r="C3397" s="2"/>
      <c r="D3397" s="12"/>
      <c r="E3397" s="3"/>
      <c r="F3397" s="2"/>
      <c r="G3397" s="2"/>
      <c r="H3397" s="2"/>
      <c r="I3397" s="2"/>
      <c r="J3397" s="2"/>
      <c r="K3397" s="2"/>
      <c r="L3397" s="2"/>
      <c r="N3397" s="2"/>
    </row>
    <row r="3398" spans="2:14" ht="12.5">
      <c r="B3398" s="11"/>
      <c r="C3398" s="2"/>
      <c r="D3398" s="12"/>
      <c r="E3398" s="3"/>
      <c r="F3398" s="2"/>
      <c r="G3398" s="2"/>
      <c r="H3398" s="2"/>
      <c r="I3398" s="2"/>
      <c r="J3398" s="2"/>
      <c r="K3398" s="2"/>
      <c r="L3398" s="2"/>
      <c r="N3398" s="2"/>
    </row>
    <row r="3399" spans="2:14" ht="12.5">
      <c r="B3399" s="11"/>
      <c r="C3399" s="2"/>
      <c r="D3399" s="12"/>
      <c r="E3399" s="3"/>
      <c r="F3399" s="2"/>
      <c r="G3399" s="2"/>
      <c r="H3399" s="2"/>
      <c r="I3399" s="2"/>
      <c r="J3399" s="2"/>
      <c r="K3399" s="2"/>
      <c r="L3399" s="2"/>
      <c r="N3399" s="2"/>
    </row>
    <row r="3400" spans="2:14" ht="12.5">
      <c r="B3400" s="11"/>
      <c r="C3400" s="2"/>
      <c r="D3400" s="12"/>
      <c r="E3400" s="3"/>
      <c r="F3400" s="2"/>
      <c r="G3400" s="2"/>
      <c r="H3400" s="2"/>
      <c r="I3400" s="2"/>
      <c r="J3400" s="2"/>
      <c r="K3400" s="2"/>
      <c r="L3400" s="2"/>
      <c r="N3400" s="2"/>
    </row>
    <row r="3401" spans="2:14" ht="12.5">
      <c r="B3401" s="11"/>
      <c r="C3401" s="2"/>
      <c r="D3401" s="12"/>
      <c r="E3401" s="3"/>
      <c r="F3401" s="2"/>
      <c r="G3401" s="2"/>
      <c r="H3401" s="2"/>
      <c r="I3401" s="2"/>
      <c r="J3401" s="2"/>
      <c r="K3401" s="2"/>
      <c r="L3401" s="2"/>
      <c r="N3401" s="2"/>
    </row>
    <row r="3402" spans="2:14" ht="12.5">
      <c r="B3402" s="11"/>
      <c r="C3402" s="2"/>
      <c r="D3402" s="12"/>
      <c r="E3402" s="3"/>
      <c r="F3402" s="2"/>
      <c r="G3402" s="2"/>
      <c r="H3402" s="2"/>
      <c r="I3402" s="2"/>
      <c r="J3402" s="2"/>
      <c r="K3402" s="2"/>
      <c r="L3402" s="2"/>
      <c r="N3402" s="2"/>
    </row>
    <row r="3403" spans="2:14" ht="12.5">
      <c r="B3403" s="11"/>
      <c r="C3403" s="2"/>
      <c r="D3403" s="12"/>
      <c r="E3403" s="3"/>
      <c r="F3403" s="2"/>
      <c r="G3403" s="2"/>
      <c r="H3403" s="2"/>
      <c r="I3403" s="2"/>
      <c r="J3403" s="2"/>
      <c r="K3403" s="2"/>
      <c r="L3403" s="2"/>
      <c r="N3403" s="2"/>
    </row>
    <row r="3404" spans="2:14" ht="12.5">
      <c r="B3404" s="11"/>
      <c r="C3404" s="2"/>
      <c r="D3404" s="12"/>
      <c r="E3404" s="3"/>
      <c r="F3404" s="2"/>
      <c r="G3404" s="2"/>
      <c r="H3404" s="2"/>
      <c r="I3404" s="2"/>
      <c r="J3404" s="2"/>
      <c r="K3404" s="2"/>
      <c r="L3404" s="2"/>
      <c r="N3404" s="2"/>
    </row>
    <row r="3405" spans="2:14" ht="12.5">
      <c r="B3405" s="11"/>
      <c r="C3405" s="2"/>
      <c r="D3405" s="12"/>
      <c r="E3405" s="3"/>
      <c r="F3405" s="2"/>
      <c r="G3405" s="2"/>
      <c r="H3405" s="2"/>
      <c r="I3405" s="2"/>
      <c r="J3405" s="2"/>
      <c r="K3405" s="2"/>
      <c r="L3405" s="2"/>
      <c r="N3405" s="2"/>
    </row>
    <row r="3406" spans="2:14" ht="12.5">
      <c r="B3406" s="11"/>
      <c r="C3406" s="2"/>
      <c r="D3406" s="12"/>
      <c r="E3406" s="3"/>
      <c r="F3406" s="2"/>
      <c r="G3406" s="2"/>
      <c r="H3406" s="2"/>
      <c r="I3406" s="2"/>
      <c r="J3406" s="2"/>
      <c r="K3406" s="2"/>
      <c r="L3406" s="2"/>
      <c r="N3406" s="2"/>
    </row>
    <row r="3407" spans="2:14" ht="12.5">
      <c r="B3407" s="11"/>
      <c r="C3407" s="2"/>
      <c r="D3407" s="12"/>
      <c r="E3407" s="3"/>
      <c r="F3407" s="2"/>
      <c r="G3407" s="2"/>
      <c r="H3407" s="2"/>
      <c r="I3407" s="2"/>
      <c r="J3407" s="2"/>
      <c r="K3407" s="2"/>
      <c r="L3407" s="2"/>
      <c r="N3407" s="2"/>
    </row>
    <row r="3408" spans="2:14" ht="12.5">
      <c r="B3408" s="11"/>
      <c r="C3408" s="2"/>
      <c r="D3408" s="12"/>
      <c r="E3408" s="3"/>
      <c r="F3408" s="2"/>
      <c r="G3408" s="2"/>
      <c r="H3408" s="2"/>
      <c r="I3408" s="2"/>
      <c r="J3408" s="2"/>
      <c r="K3408" s="2"/>
      <c r="L3408" s="2"/>
      <c r="N3408" s="2"/>
    </row>
    <row r="3409" spans="2:14" ht="12.5">
      <c r="B3409" s="11"/>
      <c r="C3409" s="2"/>
      <c r="D3409" s="12"/>
      <c r="E3409" s="3"/>
      <c r="F3409" s="2"/>
      <c r="G3409" s="2"/>
      <c r="H3409" s="2"/>
      <c r="I3409" s="2"/>
      <c r="J3409" s="2"/>
      <c r="K3409" s="2"/>
      <c r="L3409" s="2"/>
      <c r="N3409" s="2"/>
    </row>
    <row r="3410" spans="2:14" ht="12.5">
      <c r="B3410" s="11"/>
      <c r="C3410" s="2"/>
      <c r="D3410" s="12"/>
      <c r="E3410" s="3"/>
      <c r="F3410" s="2"/>
      <c r="G3410" s="2"/>
      <c r="H3410" s="2"/>
      <c r="I3410" s="2"/>
      <c r="J3410" s="2"/>
      <c r="K3410" s="2"/>
      <c r="L3410" s="2"/>
      <c r="N3410" s="2"/>
    </row>
    <row r="3411" spans="2:14" ht="12.5">
      <c r="B3411" s="11"/>
      <c r="C3411" s="2"/>
      <c r="D3411" s="12"/>
      <c r="E3411" s="3"/>
      <c r="F3411" s="2"/>
      <c r="G3411" s="2"/>
      <c r="H3411" s="2"/>
      <c r="I3411" s="2"/>
      <c r="J3411" s="2"/>
      <c r="K3411" s="2"/>
      <c r="L3411" s="2"/>
      <c r="N3411" s="2"/>
    </row>
    <row r="3412" spans="2:14" ht="12.5">
      <c r="B3412" s="11"/>
      <c r="C3412" s="2"/>
      <c r="D3412" s="12"/>
      <c r="E3412" s="3"/>
      <c r="F3412" s="2"/>
      <c r="G3412" s="2"/>
      <c r="H3412" s="2"/>
      <c r="I3412" s="2"/>
      <c r="J3412" s="2"/>
      <c r="K3412" s="2"/>
      <c r="L3412" s="2"/>
      <c r="N3412" s="2"/>
    </row>
    <row r="3413" spans="2:14" ht="12.5">
      <c r="B3413" s="11"/>
      <c r="C3413" s="2"/>
      <c r="D3413" s="12"/>
      <c r="E3413" s="3"/>
      <c r="F3413" s="2"/>
      <c r="G3413" s="2"/>
      <c r="H3413" s="2"/>
      <c r="I3413" s="2"/>
      <c r="J3413" s="2"/>
      <c r="K3413" s="2"/>
      <c r="L3413" s="2"/>
      <c r="N3413" s="2"/>
    </row>
    <row r="3414" spans="2:14" ht="12.5">
      <c r="B3414" s="11"/>
      <c r="C3414" s="2"/>
      <c r="D3414" s="12"/>
      <c r="E3414" s="3"/>
      <c r="F3414" s="2"/>
      <c r="G3414" s="2"/>
      <c r="H3414" s="2"/>
      <c r="I3414" s="2"/>
      <c r="J3414" s="2"/>
      <c r="K3414" s="2"/>
      <c r="L3414" s="2"/>
      <c r="N3414" s="2"/>
    </row>
    <row r="3415" spans="2:14" ht="12.5">
      <c r="B3415" s="11"/>
      <c r="C3415" s="2"/>
      <c r="D3415" s="12"/>
      <c r="E3415" s="3"/>
      <c r="F3415" s="2"/>
      <c r="G3415" s="2"/>
      <c r="H3415" s="2"/>
      <c r="I3415" s="2"/>
      <c r="J3415" s="2"/>
      <c r="K3415" s="2"/>
      <c r="L3415" s="2"/>
      <c r="N3415" s="2"/>
    </row>
    <row r="3416" spans="2:14" ht="12.5">
      <c r="B3416" s="11"/>
      <c r="C3416" s="2"/>
      <c r="D3416" s="12"/>
      <c r="E3416" s="3"/>
      <c r="F3416" s="2"/>
      <c r="G3416" s="2"/>
      <c r="H3416" s="2"/>
      <c r="I3416" s="2"/>
      <c r="J3416" s="2"/>
      <c r="K3416" s="2"/>
      <c r="L3416" s="2"/>
      <c r="N3416" s="2"/>
    </row>
    <row r="3417" spans="2:14" ht="12.5">
      <c r="B3417" s="11"/>
      <c r="C3417" s="2"/>
      <c r="D3417" s="12"/>
      <c r="E3417" s="3"/>
      <c r="F3417" s="2"/>
      <c r="G3417" s="2"/>
      <c r="H3417" s="2"/>
      <c r="I3417" s="2"/>
      <c r="J3417" s="2"/>
      <c r="K3417" s="2"/>
      <c r="L3417" s="2"/>
      <c r="N3417" s="2"/>
    </row>
    <row r="3418" spans="2:14" ht="12.5">
      <c r="B3418" s="11"/>
      <c r="C3418" s="2"/>
      <c r="D3418" s="12"/>
      <c r="E3418" s="3"/>
      <c r="F3418" s="2"/>
      <c r="G3418" s="2"/>
      <c r="H3418" s="2"/>
      <c r="I3418" s="2"/>
      <c r="J3418" s="2"/>
      <c r="K3418" s="2"/>
      <c r="L3418" s="2"/>
      <c r="N3418" s="2"/>
    </row>
    <row r="3419" spans="2:14" ht="12.5">
      <c r="B3419" s="11"/>
      <c r="C3419" s="2"/>
      <c r="D3419" s="12"/>
      <c r="E3419" s="3"/>
      <c r="F3419" s="2"/>
      <c r="G3419" s="2"/>
      <c r="H3419" s="2"/>
      <c r="I3419" s="2"/>
      <c r="J3419" s="2"/>
      <c r="K3419" s="2"/>
      <c r="L3419" s="2"/>
      <c r="N3419" s="2"/>
    </row>
    <row r="3420" spans="2:14" ht="12.5">
      <c r="B3420" s="11"/>
      <c r="C3420" s="2"/>
      <c r="D3420" s="12"/>
      <c r="E3420" s="3"/>
      <c r="F3420" s="2"/>
      <c r="G3420" s="2"/>
      <c r="H3420" s="2"/>
      <c r="I3420" s="2"/>
      <c r="J3420" s="2"/>
      <c r="K3420" s="2"/>
      <c r="L3420" s="2"/>
      <c r="N3420" s="2"/>
    </row>
    <row r="3421" spans="2:14" ht="12.5">
      <c r="B3421" s="11"/>
      <c r="C3421" s="2"/>
      <c r="D3421" s="12"/>
      <c r="E3421" s="3"/>
      <c r="F3421" s="2"/>
      <c r="G3421" s="2"/>
      <c r="H3421" s="2"/>
      <c r="I3421" s="2"/>
      <c r="J3421" s="2"/>
      <c r="K3421" s="2"/>
      <c r="L3421" s="2"/>
      <c r="N3421" s="2"/>
    </row>
    <row r="3422" spans="2:14" ht="12.5">
      <c r="B3422" s="11"/>
      <c r="C3422" s="2"/>
      <c r="D3422" s="12"/>
      <c r="E3422" s="3"/>
      <c r="F3422" s="2"/>
      <c r="G3422" s="2"/>
      <c r="H3422" s="2"/>
      <c r="I3422" s="2"/>
      <c r="J3422" s="2"/>
      <c r="K3422" s="2"/>
      <c r="L3422" s="2"/>
      <c r="N3422" s="2"/>
    </row>
    <row r="3423" spans="2:14" ht="12.5">
      <c r="B3423" s="11"/>
      <c r="C3423" s="2"/>
      <c r="D3423" s="12"/>
      <c r="E3423" s="3"/>
      <c r="F3423" s="2"/>
      <c r="G3423" s="2"/>
      <c r="H3423" s="2"/>
      <c r="I3423" s="2"/>
      <c r="J3423" s="2"/>
      <c r="K3423" s="2"/>
      <c r="L3423" s="2"/>
      <c r="N3423" s="2"/>
    </row>
    <row r="3424" spans="2:14" ht="12.5">
      <c r="B3424" s="11"/>
      <c r="C3424" s="2"/>
      <c r="D3424" s="12"/>
      <c r="E3424" s="3"/>
      <c r="F3424" s="2"/>
      <c r="G3424" s="2"/>
      <c r="H3424" s="2"/>
      <c r="I3424" s="2"/>
      <c r="J3424" s="2"/>
      <c r="K3424" s="2"/>
      <c r="L3424" s="2"/>
      <c r="N3424" s="2"/>
    </row>
    <row r="3425" spans="2:14" ht="12.5">
      <c r="B3425" s="11"/>
      <c r="C3425" s="2"/>
      <c r="D3425" s="12"/>
      <c r="E3425" s="3"/>
      <c r="F3425" s="2"/>
      <c r="G3425" s="2"/>
      <c r="H3425" s="2"/>
      <c r="I3425" s="2"/>
      <c r="J3425" s="2"/>
      <c r="K3425" s="2"/>
      <c r="L3425" s="2"/>
      <c r="N3425" s="2"/>
    </row>
    <row r="3426" spans="2:14" ht="12.5">
      <c r="B3426" s="11"/>
      <c r="C3426" s="2"/>
      <c r="D3426" s="12"/>
      <c r="E3426" s="3"/>
      <c r="F3426" s="2"/>
      <c r="G3426" s="2"/>
      <c r="H3426" s="2"/>
      <c r="I3426" s="2"/>
      <c r="J3426" s="2"/>
      <c r="K3426" s="2"/>
      <c r="L3426" s="2"/>
      <c r="N3426" s="2"/>
    </row>
    <row r="3427" spans="2:14" ht="12.5">
      <c r="B3427" s="11"/>
      <c r="C3427" s="2"/>
      <c r="D3427" s="12"/>
      <c r="E3427" s="3"/>
      <c r="F3427" s="2"/>
      <c r="G3427" s="2"/>
      <c r="H3427" s="2"/>
      <c r="I3427" s="2"/>
      <c r="J3427" s="2"/>
      <c r="K3427" s="2"/>
      <c r="L3427" s="2"/>
      <c r="N3427" s="2"/>
    </row>
    <row r="3428" spans="2:14" ht="12.5">
      <c r="B3428" s="11"/>
      <c r="C3428" s="2"/>
      <c r="D3428" s="12"/>
      <c r="E3428" s="3"/>
      <c r="F3428" s="2"/>
      <c r="G3428" s="2"/>
      <c r="H3428" s="2"/>
      <c r="I3428" s="2"/>
      <c r="J3428" s="2"/>
      <c r="K3428" s="2"/>
      <c r="L3428" s="2"/>
      <c r="N3428" s="2"/>
    </row>
    <row r="3429" spans="2:14" ht="12.5">
      <c r="B3429" s="11"/>
      <c r="C3429" s="2"/>
      <c r="D3429" s="12"/>
      <c r="E3429" s="3"/>
      <c r="F3429" s="2"/>
      <c r="G3429" s="2"/>
      <c r="H3429" s="2"/>
      <c r="I3429" s="2"/>
      <c r="J3429" s="2"/>
      <c r="K3429" s="2"/>
      <c r="L3429" s="2"/>
      <c r="N3429" s="2"/>
    </row>
    <row r="3430" spans="2:14" ht="12.5">
      <c r="B3430" s="11"/>
      <c r="C3430" s="2"/>
      <c r="D3430" s="12"/>
      <c r="E3430" s="3"/>
      <c r="F3430" s="2"/>
      <c r="G3430" s="2"/>
      <c r="H3430" s="2"/>
      <c r="I3430" s="2"/>
      <c r="J3430" s="2"/>
      <c r="K3430" s="2"/>
      <c r="L3430" s="2"/>
      <c r="N3430" s="2"/>
    </row>
    <row r="3431" spans="2:14" ht="12.5">
      <c r="B3431" s="11"/>
      <c r="C3431" s="2"/>
      <c r="D3431" s="12"/>
      <c r="E3431" s="3"/>
      <c r="F3431" s="2"/>
      <c r="G3431" s="2"/>
      <c r="H3431" s="2"/>
      <c r="I3431" s="2"/>
      <c r="J3431" s="2"/>
      <c r="K3431" s="2"/>
      <c r="L3431" s="2"/>
      <c r="N3431" s="2"/>
    </row>
    <row r="3432" spans="2:14" ht="12.5">
      <c r="B3432" s="11"/>
      <c r="C3432" s="2"/>
      <c r="D3432" s="12"/>
      <c r="E3432" s="3"/>
      <c r="F3432" s="2"/>
      <c r="G3432" s="2"/>
      <c r="H3432" s="2"/>
      <c r="I3432" s="2"/>
      <c r="J3432" s="2"/>
      <c r="K3432" s="2"/>
      <c r="L3432" s="2"/>
      <c r="N3432" s="2"/>
    </row>
    <row r="3433" spans="2:14" ht="12.5">
      <c r="B3433" s="11"/>
      <c r="C3433" s="2"/>
      <c r="D3433" s="12"/>
      <c r="E3433" s="3"/>
      <c r="F3433" s="2"/>
      <c r="G3433" s="2"/>
      <c r="H3433" s="2"/>
      <c r="I3433" s="2"/>
      <c r="J3433" s="2"/>
      <c r="K3433" s="2"/>
      <c r="L3433" s="2"/>
      <c r="N3433" s="2"/>
    </row>
    <row r="3434" spans="2:14" ht="12.5">
      <c r="B3434" s="11"/>
      <c r="C3434" s="2"/>
      <c r="D3434" s="12"/>
      <c r="E3434" s="3"/>
      <c r="F3434" s="2"/>
      <c r="G3434" s="2"/>
      <c r="H3434" s="2"/>
      <c r="I3434" s="2"/>
      <c r="J3434" s="2"/>
      <c r="K3434" s="2"/>
      <c r="L3434" s="2"/>
      <c r="N3434" s="2"/>
    </row>
    <row r="3435" spans="2:14" ht="12.5">
      <c r="B3435" s="11"/>
      <c r="C3435" s="2"/>
      <c r="D3435" s="12"/>
      <c r="E3435" s="3"/>
      <c r="F3435" s="2"/>
      <c r="G3435" s="2"/>
      <c r="H3435" s="2"/>
      <c r="I3435" s="2"/>
      <c r="J3435" s="2"/>
      <c r="K3435" s="2"/>
      <c r="L3435" s="2"/>
      <c r="N3435" s="2"/>
    </row>
    <row r="3436" spans="2:14" ht="12.5">
      <c r="B3436" s="11"/>
      <c r="C3436" s="2"/>
      <c r="D3436" s="12"/>
      <c r="E3436" s="3"/>
      <c r="F3436" s="2"/>
      <c r="G3436" s="2"/>
      <c r="H3436" s="2"/>
      <c r="I3436" s="2"/>
      <c r="J3436" s="2"/>
      <c r="K3436" s="2"/>
      <c r="L3436" s="2"/>
      <c r="N3436" s="2"/>
    </row>
    <row r="3437" spans="2:14" ht="12.5">
      <c r="B3437" s="11"/>
      <c r="C3437" s="2"/>
      <c r="D3437" s="12"/>
      <c r="E3437" s="3"/>
      <c r="F3437" s="2"/>
      <c r="G3437" s="2"/>
      <c r="H3437" s="2"/>
      <c r="I3437" s="2"/>
      <c r="J3437" s="2"/>
      <c r="K3437" s="2"/>
      <c r="L3437" s="2"/>
      <c r="N3437" s="2"/>
    </row>
    <row r="3438" spans="2:14" ht="12.5">
      <c r="B3438" s="11"/>
      <c r="C3438" s="2"/>
      <c r="D3438" s="12"/>
      <c r="E3438" s="3"/>
      <c r="F3438" s="2"/>
      <c r="G3438" s="2"/>
      <c r="H3438" s="2"/>
      <c r="I3438" s="2"/>
      <c r="J3438" s="2"/>
      <c r="K3438" s="2"/>
      <c r="L3438" s="2"/>
      <c r="N3438" s="2"/>
    </row>
    <row r="3439" spans="2:14" ht="12.5">
      <c r="B3439" s="11"/>
      <c r="C3439" s="2"/>
      <c r="D3439" s="12"/>
      <c r="E3439" s="3"/>
      <c r="F3439" s="2"/>
      <c r="G3439" s="2"/>
      <c r="H3439" s="2"/>
      <c r="I3439" s="2"/>
      <c r="J3439" s="2"/>
      <c r="K3439" s="2"/>
      <c r="L3439" s="2"/>
      <c r="N3439" s="2"/>
    </row>
    <row r="3440" spans="2:14" ht="12.5">
      <c r="B3440" s="11"/>
      <c r="C3440" s="2"/>
      <c r="D3440" s="12"/>
      <c r="E3440" s="3"/>
      <c r="F3440" s="2"/>
      <c r="G3440" s="2"/>
      <c r="H3440" s="2"/>
      <c r="I3440" s="2"/>
      <c r="J3440" s="2"/>
      <c r="K3440" s="2"/>
      <c r="L3440" s="2"/>
      <c r="N3440" s="2"/>
    </row>
    <row r="3441" spans="2:14" ht="12.5">
      <c r="B3441" s="11"/>
      <c r="C3441" s="2"/>
      <c r="D3441" s="12"/>
      <c r="E3441" s="3"/>
      <c r="F3441" s="2"/>
      <c r="G3441" s="2"/>
      <c r="H3441" s="2"/>
      <c r="I3441" s="2"/>
      <c r="J3441" s="2"/>
      <c r="K3441" s="2"/>
      <c r="L3441" s="2"/>
      <c r="N3441" s="2"/>
    </row>
    <row r="3442" spans="2:14" ht="12.5">
      <c r="B3442" s="11"/>
      <c r="C3442" s="2"/>
      <c r="D3442" s="12"/>
      <c r="E3442" s="3"/>
      <c r="F3442" s="2"/>
      <c r="G3442" s="2"/>
      <c r="H3442" s="2"/>
      <c r="I3442" s="2"/>
      <c r="J3442" s="2"/>
      <c r="K3442" s="2"/>
      <c r="L3442" s="2"/>
      <c r="N3442" s="2"/>
    </row>
    <row r="3443" spans="2:14" ht="12.5">
      <c r="B3443" s="11"/>
      <c r="C3443" s="2"/>
      <c r="D3443" s="12"/>
      <c r="E3443" s="3"/>
      <c r="F3443" s="2"/>
      <c r="G3443" s="2"/>
      <c r="H3443" s="2"/>
      <c r="I3443" s="2"/>
      <c r="J3443" s="2"/>
      <c r="K3443" s="2"/>
      <c r="L3443" s="2"/>
      <c r="N3443" s="2"/>
    </row>
    <row r="3444" spans="2:14" ht="12.5">
      <c r="B3444" s="11"/>
      <c r="C3444" s="2"/>
      <c r="D3444" s="12"/>
      <c r="E3444" s="3"/>
      <c r="F3444" s="2"/>
      <c r="G3444" s="2"/>
      <c r="H3444" s="2"/>
      <c r="I3444" s="2"/>
      <c r="J3444" s="2"/>
      <c r="K3444" s="2"/>
      <c r="L3444" s="2"/>
      <c r="N3444" s="2"/>
    </row>
    <row r="3445" spans="2:14" ht="12.5">
      <c r="B3445" s="11"/>
      <c r="C3445" s="2"/>
      <c r="D3445" s="12"/>
      <c r="E3445" s="3"/>
      <c r="F3445" s="2"/>
      <c r="G3445" s="2"/>
      <c r="H3445" s="2"/>
      <c r="I3445" s="2"/>
      <c r="J3445" s="2"/>
      <c r="K3445" s="2"/>
      <c r="L3445" s="2"/>
      <c r="N3445" s="2"/>
    </row>
    <row r="3446" spans="2:14" ht="12.5">
      <c r="B3446" s="11"/>
      <c r="C3446" s="2"/>
      <c r="D3446" s="12"/>
      <c r="E3446" s="3"/>
      <c r="F3446" s="2"/>
      <c r="G3446" s="2"/>
      <c r="H3446" s="2"/>
      <c r="I3446" s="2"/>
      <c r="J3446" s="2"/>
      <c r="K3446" s="2"/>
      <c r="L3446" s="2"/>
      <c r="N3446" s="2"/>
    </row>
    <row r="3447" spans="2:14" ht="12.5">
      <c r="B3447" s="11"/>
      <c r="C3447" s="2"/>
      <c r="D3447" s="12"/>
      <c r="E3447" s="3"/>
      <c r="F3447" s="2"/>
      <c r="G3447" s="2"/>
      <c r="H3447" s="2"/>
      <c r="I3447" s="2"/>
      <c r="J3447" s="2"/>
      <c r="K3447" s="2"/>
      <c r="L3447" s="2"/>
      <c r="N3447" s="2"/>
    </row>
    <row r="3448" spans="2:14" ht="12.5">
      <c r="B3448" s="11"/>
      <c r="C3448" s="2"/>
      <c r="D3448" s="12"/>
      <c r="E3448" s="3"/>
      <c r="F3448" s="2"/>
      <c r="G3448" s="2"/>
      <c r="H3448" s="2"/>
      <c r="I3448" s="2"/>
      <c r="J3448" s="2"/>
      <c r="K3448" s="2"/>
      <c r="L3448" s="2"/>
      <c r="N3448" s="2"/>
    </row>
    <row r="3449" spans="2:14" ht="12.5">
      <c r="B3449" s="11"/>
      <c r="C3449" s="2"/>
      <c r="D3449" s="12"/>
      <c r="E3449" s="3"/>
      <c r="F3449" s="2"/>
      <c r="G3449" s="2"/>
      <c r="H3449" s="2"/>
      <c r="I3449" s="2"/>
      <c r="J3449" s="2"/>
      <c r="K3449" s="2"/>
      <c r="L3449" s="2"/>
      <c r="N3449" s="2"/>
    </row>
    <row r="3450" spans="2:14" ht="12.5">
      <c r="B3450" s="11"/>
      <c r="C3450" s="2"/>
      <c r="D3450" s="12"/>
      <c r="E3450" s="3"/>
      <c r="F3450" s="2"/>
      <c r="G3450" s="2"/>
      <c r="H3450" s="2"/>
      <c r="I3450" s="2"/>
      <c r="J3450" s="2"/>
      <c r="K3450" s="2"/>
      <c r="L3450" s="2"/>
      <c r="N3450" s="2"/>
    </row>
    <row r="3451" spans="2:14" ht="12.5">
      <c r="B3451" s="11"/>
      <c r="C3451" s="2"/>
      <c r="D3451" s="12"/>
      <c r="E3451" s="3"/>
      <c r="F3451" s="2"/>
      <c r="G3451" s="2"/>
      <c r="H3451" s="2"/>
      <c r="I3451" s="2"/>
      <c r="J3451" s="2"/>
      <c r="K3451" s="2"/>
      <c r="L3451" s="2"/>
      <c r="N3451" s="2"/>
    </row>
    <row r="3452" spans="2:14" ht="12.5">
      <c r="B3452" s="11"/>
      <c r="C3452" s="2"/>
      <c r="D3452" s="12"/>
      <c r="E3452" s="3"/>
      <c r="F3452" s="2"/>
      <c r="G3452" s="2"/>
      <c r="H3452" s="2"/>
      <c r="I3452" s="2"/>
      <c r="J3452" s="2"/>
      <c r="K3452" s="2"/>
      <c r="L3452" s="2"/>
      <c r="N3452" s="2"/>
    </row>
    <row r="3453" spans="2:14" ht="12.5">
      <c r="B3453" s="11"/>
      <c r="C3453" s="2"/>
      <c r="D3453" s="12"/>
      <c r="E3453" s="3"/>
      <c r="F3453" s="2"/>
      <c r="G3453" s="2"/>
      <c r="H3453" s="2"/>
      <c r="I3453" s="2"/>
      <c r="J3453" s="2"/>
      <c r="K3453" s="2"/>
      <c r="L3453" s="2"/>
      <c r="N3453" s="2"/>
    </row>
    <row r="3454" spans="2:14" ht="12.5">
      <c r="B3454" s="11"/>
      <c r="C3454" s="2"/>
      <c r="D3454" s="12"/>
      <c r="E3454" s="3"/>
      <c r="F3454" s="2"/>
      <c r="G3454" s="2"/>
      <c r="H3454" s="2"/>
      <c r="I3454" s="2"/>
      <c r="J3454" s="2"/>
      <c r="K3454" s="2"/>
      <c r="L3454" s="2"/>
      <c r="N3454" s="2"/>
    </row>
    <row r="3455" spans="2:14" ht="12.5">
      <c r="B3455" s="11"/>
      <c r="C3455" s="2"/>
      <c r="D3455" s="12"/>
      <c r="E3455" s="3"/>
      <c r="F3455" s="2"/>
      <c r="G3455" s="2"/>
      <c r="H3455" s="2"/>
      <c r="I3455" s="2"/>
      <c r="J3455" s="2"/>
      <c r="K3455" s="2"/>
      <c r="L3455" s="2"/>
      <c r="N3455" s="2"/>
    </row>
    <row r="3456" spans="2:14" ht="12.5">
      <c r="B3456" s="11"/>
      <c r="C3456" s="2"/>
      <c r="D3456" s="12"/>
      <c r="E3456" s="3"/>
      <c r="F3456" s="2"/>
      <c r="G3456" s="2"/>
      <c r="H3456" s="2"/>
      <c r="I3456" s="2"/>
      <c r="J3456" s="2"/>
      <c r="K3456" s="2"/>
      <c r="L3456" s="2"/>
      <c r="N3456" s="2"/>
    </row>
    <row r="3457" spans="2:14" ht="12.5">
      <c r="B3457" s="11"/>
      <c r="C3457" s="2"/>
      <c r="D3457" s="12"/>
      <c r="E3457" s="3"/>
      <c r="F3457" s="2"/>
      <c r="G3457" s="2"/>
      <c r="H3457" s="2"/>
      <c r="I3457" s="2"/>
      <c r="J3457" s="2"/>
      <c r="K3457" s="2"/>
      <c r="L3457" s="2"/>
      <c r="N3457" s="2"/>
    </row>
    <row r="3458" spans="2:14" ht="12.5">
      <c r="B3458" s="11"/>
      <c r="C3458" s="2"/>
      <c r="D3458" s="12"/>
      <c r="E3458" s="3"/>
      <c r="F3458" s="2"/>
      <c r="G3458" s="2"/>
      <c r="H3458" s="2"/>
      <c r="I3458" s="2"/>
      <c r="J3458" s="2"/>
      <c r="K3458" s="2"/>
      <c r="L3458" s="2"/>
      <c r="N3458" s="2"/>
    </row>
    <row r="3459" spans="2:14" ht="12.5">
      <c r="B3459" s="11"/>
      <c r="C3459" s="2"/>
      <c r="D3459" s="12"/>
      <c r="E3459" s="3"/>
      <c r="F3459" s="2"/>
      <c r="G3459" s="2"/>
      <c r="H3459" s="2"/>
      <c r="I3459" s="2"/>
      <c r="J3459" s="2"/>
      <c r="K3459" s="2"/>
      <c r="L3459" s="2"/>
      <c r="N3459" s="2"/>
    </row>
    <row r="3460" spans="2:14" ht="12.5">
      <c r="B3460" s="11"/>
      <c r="C3460" s="2"/>
      <c r="D3460" s="12"/>
      <c r="E3460" s="3"/>
      <c r="F3460" s="2"/>
      <c r="G3460" s="2"/>
      <c r="H3460" s="2"/>
      <c r="I3460" s="2"/>
      <c r="J3460" s="2"/>
      <c r="K3460" s="2"/>
      <c r="L3460" s="2"/>
      <c r="N3460" s="2"/>
    </row>
    <row r="3461" spans="2:14" ht="12.5">
      <c r="B3461" s="11"/>
      <c r="C3461" s="2"/>
      <c r="D3461" s="12"/>
      <c r="E3461" s="3"/>
      <c r="F3461" s="2"/>
      <c r="G3461" s="2"/>
      <c r="H3461" s="2"/>
      <c r="I3461" s="2"/>
      <c r="J3461" s="2"/>
      <c r="K3461" s="2"/>
      <c r="L3461" s="2"/>
      <c r="N3461" s="2"/>
    </row>
    <row r="3462" spans="2:14" ht="12.5">
      <c r="B3462" s="11"/>
      <c r="C3462" s="2"/>
      <c r="D3462" s="12"/>
      <c r="E3462" s="3"/>
      <c r="F3462" s="2"/>
      <c r="G3462" s="2"/>
      <c r="H3462" s="2"/>
      <c r="I3462" s="2"/>
      <c r="J3462" s="2"/>
      <c r="K3462" s="2"/>
      <c r="L3462" s="2"/>
      <c r="N3462" s="2"/>
    </row>
    <row r="3463" spans="2:14" ht="12.5">
      <c r="B3463" s="11"/>
      <c r="C3463" s="2"/>
      <c r="D3463" s="12"/>
      <c r="E3463" s="3"/>
      <c r="F3463" s="2"/>
      <c r="G3463" s="2"/>
      <c r="H3463" s="2"/>
      <c r="I3463" s="2"/>
      <c r="J3463" s="2"/>
      <c r="K3463" s="2"/>
      <c r="L3463" s="2"/>
      <c r="N3463" s="2"/>
    </row>
    <row r="3464" spans="2:14" ht="12.5">
      <c r="B3464" s="11"/>
      <c r="C3464" s="2"/>
      <c r="D3464" s="12"/>
      <c r="E3464" s="3"/>
      <c r="F3464" s="2"/>
      <c r="G3464" s="2"/>
      <c r="H3464" s="2"/>
      <c r="I3464" s="2"/>
      <c r="J3464" s="2"/>
      <c r="K3464" s="2"/>
      <c r="L3464" s="2"/>
      <c r="N3464" s="2"/>
    </row>
    <row r="3465" spans="2:14" ht="12.5">
      <c r="B3465" s="11"/>
      <c r="C3465" s="2"/>
      <c r="D3465" s="12"/>
      <c r="E3465" s="3"/>
      <c r="F3465" s="2"/>
      <c r="G3465" s="2"/>
      <c r="H3465" s="2"/>
      <c r="I3465" s="2"/>
      <c r="J3465" s="2"/>
      <c r="K3465" s="2"/>
      <c r="L3465" s="2"/>
      <c r="N3465" s="2"/>
    </row>
    <row r="3466" spans="2:14" ht="12.5">
      <c r="B3466" s="11"/>
      <c r="C3466" s="2"/>
      <c r="D3466" s="12"/>
      <c r="E3466" s="3"/>
      <c r="F3466" s="2"/>
      <c r="G3466" s="2"/>
      <c r="H3466" s="2"/>
      <c r="I3466" s="2"/>
      <c r="J3466" s="2"/>
      <c r="K3466" s="2"/>
      <c r="L3466" s="2"/>
      <c r="N3466" s="2"/>
    </row>
    <row r="3467" spans="2:14" ht="12.5">
      <c r="B3467" s="11"/>
      <c r="C3467" s="2"/>
      <c r="D3467" s="12"/>
      <c r="E3467" s="3"/>
      <c r="F3467" s="2"/>
      <c r="G3467" s="2"/>
      <c r="H3467" s="2"/>
      <c r="I3467" s="2"/>
      <c r="J3467" s="2"/>
      <c r="K3467" s="2"/>
      <c r="L3467" s="2"/>
      <c r="N3467" s="2"/>
    </row>
    <row r="3468" spans="2:14" ht="12.5">
      <c r="B3468" s="11"/>
      <c r="C3468" s="2"/>
      <c r="D3468" s="12"/>
      <c r="E3468" s="3"/>
      <c r="F3468" s="2"/>
      <c r="G3468" s="2"/>
      <c r="H3468" s="2"/>
      <c r="I3468" s="2"/>
      <c r="J3468" s="2"/>
      <c r="K3468" s="2"/>
      <c r="L3468" s="2"/>
      <c r="N3468" s="2"/>
    </row>
    <row r="3469" spans="2:14" ht="12.5">
      <c r="B3469" s="11"/>
      <c r="C3469" s="2"/>
      <c r="D3469" s="12"/>
      <c r="E3469" s="3"/>
      <c r="F3469" s="2"/>
      <c r="G3469" s="2"/>
      <c r="H3469" s="2"/>
      <c r="I3469" s="2"/>
      <c r="J3469" s="2"/>
      <c r="K3469" s="2"/>
      <c r="L3469" s="2"/>
      <c r="N3469" s="2"/>
    </row>
    <row r="3470" spans="2:14" ht="12.5">
      <c r="B3470" s="11"/>
      <c r="C3470" s="2"/>
      <c r="D3470" s="12"/>
      <c r="E3470" s="3"/>
      <c r="F3470" s="2"/>
      <c r="G3470" s="2"/>
      <c r="H3470" s="2"/>
      <c r="I3470" s="2"/>
      <c r="J3470" s="2"/>
      <c r="K3470" s="2"/>
      <c r="L3470" s="2"/>
      <c r="N3470" s="2"/>
    </row>
    <row r="3471" spans="2:14" ht="12.5">
      <c r="B3471" s="11"/>
      <c r="C3471" s="2"/>
      <c r="D3471" s="12"/>
      <c r="E3471" s="3"/>
      <c r="F3471" s="2"/>
      <c r="G3471" s="2"/>
      <c r="H3471" s="2"/>
      <c r="I3471" s="2"/>
      <c r="J3471" s="2"/>
      <c r="K3471" s="2"/>
      <c r="L3471" s="2"/>
      <c r="N3471" s="2"/>
    </row>
    <row r="3472" spans="2:14" ht="12.5">
      <c r="B3472" s="11"/>
      <c r="C3472" s="2"/>
      <c r="D3472" s="12"/>
      <c r="E3472" s="3"/>
      <c r="F3472" s="2"/>
      <c r="G3472" s="2"/>
      <c r="H3472" s="2"/>
      <c r="I3472" s="2"/>
      <c r="J3472" s="2"/>
      <c r="K3472" s="2"/>
      <c r="L3472" s="2"/>
      <c r="N3472" s="2"/>
    </row>
    <row r="3473" spans="2:14" ht="12.5">
      <c r="B3473" s="11"/>
      <c r="C3473" s="2"/>
      <c r="D3473" s="12"/>
      <c r="E3473" s="3"/>
      <c r="F3473" s="2"/>
      <c r="G3473" s="2"/>
      <c r="H3473" s="2"/>
      <c r="I3473" s="2"/>
      <c r="J3473" s="2"/>
      <c r="K3473" s="2"/>
      <c r="L3473" s="2"/>
      <c r="N3473" s="2"/>
    </row>
    <row r="3474" spans="2:14" ht="12.5">
      <c r="B3474" s="11"/>
      <c r="C3474" s="2"/>
      <c r="D3474" s="12"/>
      <c r="E3474" s="3"/>
      <c r="F3474" s="2"/>
      <c r="G3474" s="2"/>
      <c r="H3474" s="2"/>
      <c r="I3474" s="2"/>
      <c r="J3474" s="2"/>
      <c r="K3474" s="2"/>
      <c r="L3474" s="2"/>
      <c r="N3474" s="2"/>
    </row>
    <row r="3475" spans="2:14" ht="12.5">
      <c r="B3475" s="11"/>
      <c r="C3475" s="2"/>
      <c r="D3475" s="12"/>
      <c r="E3475" s="3"/>
      <c r="F3475" s="2"/>
      <c r="G3475" s="2"/>
      <c r="H3475" s="2"/>
      <c r="I3475" s="2"/>
      <c r="J3475" s="2"/>
      <c r="K3475" s="2"/>
      <c r="L3475" s="2"/>
      <c r="N3475" s="2"/>
    </row>
    <row r="3476" spans="2:14" ht="12.5">
      <c r="B3476" s="11"/>
      <c r="C3476" s="2"/>
      <c r="D3476" s="12"/>
      <c r="E3476" s="3"/>
      <c r="F3476" s="2"/>
      <c r="G3476" s="2"/>
      <c r="H3476" s="2"/>
      <c r="I3476" s="2"/>
      <c r="J3476" s="2"/>
      <c r="K3476" s="2"/>
      <c r="L3476" s="2"/>
      <c r="N3476" s="2"/>
    </row>
    <row r="3477" spans="2:14" ht="12.5">
      <c r="B3477" s="11"/>
      <c r="C3477" s="2"/>
      <c r="D3477" s="12"/>
      <c r="E3477" s="3"/>
      <c r="F3477" s="2"/>
      <c r="G3477" s="2"/>
      <c r="H3477" s="2"/>
      <c r="I3477" s="2"/>
      <c r="J3477" s="2"/>
      <c r="K3477" s="2"/>
      <c r="L3477" s="2"/>
      <c r="N3477" s="2"/>
    </row>
    <row r="3478" spans="2:14" ht="12.5">
      <c r="B3478" s="11"/>
      <c r="C3478" s="2"/>
      <c r="D3478" s="12"/>
      <c r="E3478" s="3"/>
      <c r="F3478" s="2"/>
      <c r="G3478" s="2"/>
      <c r="H3478" s="2"/>
      <c r="I3478" s="2"/>
      <c r="J3478" s="2"/>
      <c r="K3478" s="2"/>
      <c r="L3478" s="2"/>
      <c r="N3478" s="2"/>
    </row>
    <row r="3479" spans="2:14" ht="12.5">
      <c r="B3479" s="11"/>
      <c r="C3479" s="2"/>
      <c r="D3479" s="12"/>
      <c r="E3479" s="3"/>
      <c r="F3479" s="2"/>
      <c r="G3479" s="2"/>
      <c r="H3479" s="2"/>
      <c r="I3479" s="2"/>
      <c r="J3479" s="2"/>
      <c r="K3479" s="2"/>
      <c r="L3479" s="2"/>
      <c r="N3479" s="2"/>
    </row>
    <row r="3480" spans="2:14" ht="12.5">
      <c r="B3480" s="11"/>
      <c r="C3480" s="2"/>
      <c r="D3480" s="12"/>
      <c r="E3480" s="3"/>
      <c r="F3480" s="2"/>
      <c r="G3480" s="2"/>
      <c r="H3480" s="2"/>
      <c r="I3480" s="2"/>
      <c r="J3480" s="2"/>
      <c r="K3480" s="2"/>
      <c r="L3480" s="2"/>
      <c r="N3480" s="2"/>
    </row>
    <row r="3481" spans="2:14" ht="12.5">
      <c r="B3481" s="11"/>
      <c r="C3481" s="2"/>
      <c r="D3481" s="12"/>
      <c r="E3481" s="3"/>
      <c r="F3481" s="2"/>
      <c r="G3481" s="2"/>
      <c r="H3481" s="2"/>
      <c r="I3481" s="2"/>
      <c r="J3481" s="2"/>
      <c r="K3481" s="2"/>
      <c r="L3481" s="2"/>
      <c r="N3481" s="2"/>
    </row>
    <row r="3482" spans="2:14" ht="12.5">
      <c r="B3482" s="11"/>
      <c r="C3482" s="2"/>
      <c r="D3482" s="12"/>
      <c r="E3482" s="3"/>
      <c r="F3482" s="2"/>
      <c r="G3482" s="2"/>
      <c r="H3482" s="2"/>
      <c r="I3482" s="2"/>
      <c r="J3482" s="2"/>
      <c r="K3482" s="2"/>
      <c r="L3482" s="2"/>
      <c r="N3482" s="2"/>
    </row>
    <row r="3483" spans="2:14" ht="12.5">
      <c r="B3483" s="11"/>
      <c r="C3483" s="2"/>
      <c r="D3483" s="12"/>
      <c r="E3483" s="3"/>
      <c r="F3483" s="2"/>
      <c r="G3483" s="2"/>
      <c r="H3483" s="2"/>
      <c r="I3483" s="2"/>
      <c r="J3483" s="2"/>
      <c r="K3483" s="2"/>
      <c r="L3483" s="2"/>
      <c r="N3483" s="2"/>
    </row>
    <row r="3484" spans="2:14" ht="12.5">
      <c r="B3484" s="11"/>
      <c r="C3484" s="2"/>
      <c r="D3484" s="12"/>
      <c r="E3484" s="3"/>
      <c r="F3484" s="2"/>
      <c r="G3484" s="2"/>
      <c r="H3484" s="2"/>
      <c r="I3484" s="2"/>
      <c r="J3484" s="2"/>
      <c r="K3484" s="2"/>
      <c r="L3484" s="2"/>
      <c r="N3484" s="2"/>
    </row>
    <row r="3485" spans="2:14" ht="12.5">
      <c r="B3485" s="11"/>
      <c r="C3485" s="2"/>
      <c r="D3485" s="12"/>
      <c r="E3485" s="3"/>
      <c r="F3485" s="2"/>
      <c r="G3485" s="2"/>
      <c r="H3485" s="2"/>
      <c r="I3485" s="2"/>
      <c r="J3485" s="2"/>
      <c r="K3485" s="2"/>
      <c r="L3485" s="2"/>
      <c r="N3485" s="2"/>
    </row>
    <row r="3486" spans="2:14" ht="12.5">
      <c r="B3486" s="11"/>
      <c r="C3486" s="2"/>
      <c r="D3486" s="12"/>
      <c r="E3486" s="3"/>
      <c r="F3486" s="2"/>
      <c r="G3486" s="2"/>
      <c r="H3486" s="2"/>
      <c r="I3486" s="2"/>
      <c r="J3486" s="2"/>
      <c r="K3486" s="2"/>
      <c r="L3486" s="2"/>
      <c r="N3486" s="2"/>
    </row>
    <row r="3487" spans="2:14" ht="12.5">
      <c r="B3487" s="11"/>
      <c r="C3487" s="2"/>
      <c r="D3487" s="12"/>
      <c r="E3487" s="3"/>
      <c r="F3487" s="2"/>
      <c r="G3487" s="2"/>
      <c r="H3487" s="2"/>
      <c r="I3487" s="2"/>
      <c r="J3487" s="2"/>
      <c r="K3487" s="2"/>
      <c r="L3487" s="2"/>
      <c r="N3487" s="2"/>
    </row>
    <row r="3488" spans="2:14" ht="12.5">
      <c r="B3488" s="11"/>
      <c r="C3488" s="2"/>
      <c r="D3488" s="12"/>
      <c r="E3488" s="3"/>
      <c r="F3488" s="2"/>
      <c r="G3488" s="2"/>
      <c r="H3488" s="2"/>
      <c r="I3488" s="2"/>
      <c r="J3488" s="2"/>
      <c r="K3488" s="2"/>
      <c r="L3488" s="2"/>
      <c r="N3488" s="2"/>
    </row>
    <row r="3489" spans="2:14" ht="12.5">
      <c r="B3489" s="11"/>
      <c r="C3489" s="2"/>
      <c r="D3489" s="12"/>
      <c r="E3489" s="3"/>
      <c r="F3489" s="2"/>
      <c r="G3489" s="2"/>
      <c r="H3489" s="2"/>
      <c r="I3489" s="2"/>
      <c r="J3489" s="2"/>
      <c r="K3489" s="2"/>
      <c r="L3489" s="2"/>
      <c r="N3489" s="2"/>
    </row>
    <row r="3490" spans="2:14" ht="12.5">
      <c r="B3490" s="11"/>
      <c r="C3490" s="2"/>
      <c r="D3490" s="12"/>
      <c r="E3490" s="3"/>
      <c r="F3490" s="2"/>
      <c r="G3490" s="2"/>
      <c r="H3490" s="2"/>
      <c r="I3490" s="2"/>
      <c r="J3490" s="2"/>
      <c r="K3490" s="2"/>
      <c r="L3490" s="2"/>
      <c r="N3490" s="2"/>
    </row>
    <row r="3491" spans="2:14" ht="12.5">
      <c r="B3491" s="11"/>
      <c r="C3491" s="2"/>
      <c r="D3491" s="12"/>
      <c r="E3491" s="3"/>
      <c r="F3491" s="2"/>
      <c r="G3491" s="2"/>
      <c r="H3491" s="2"/>
      <c r="I3491" s="2"/>
      <c r="J3491" s="2"/>
      <c r="K3491" s="2"/>
      <c r="L3491" s="2"/>
      <c r="N3491" s="2"/>
    </row>
    <row r="3492" spans="2:14" ht="12.5">
      <c r="B3492" s="11"/>
      <c r="C3492" s="2"/>
      <c r="D3492" s="12"/>
      <c r="E3492" s="3"/>
      <c r="F3492" s="2"/>
      <c r="G3492" s="2"/>
      <c r="H3492" s="2"/>
      <c r="I3492" s="2"/>
      <c r="J3492" s="2"/>
      <c r="K3492" s="2"/>
      <c r="L3492" s="2"/>
      <c r="N3492" s="2"/>
    </row>
    <row r="3493" spans="2:14" ht="12.5">
      <c r="B3493" s="11"/>
      <c r="C3493" s="2"/>
      <c r="D3493" s="12"/>
      <c r="E3493" s="3"/>
      <c r="F3493" s="2"/>
      <c r="G3493" s="2"/>
      <c r="H3493" s="2"/>
      <c r="I3493" s="2"/>
      <c r="J3493" s="2"/>
      <c r="K3493" s="2"/>
      <c r="L3493" s="2"/>
      <c r="N3493" s="2"/>
    </row>
    <row r="3494" spans="2:14" ht="12.5">
      <c r="B3494" s="11"/>
      <c r="C3494" s="2"/>
      <c r="D3494" s="12"/>
      <c r="E3494" s="3"/>
      <c r="F3494" s="2"/>
      <c r="G3494" s="2"/>
      <c r="H3494" s="2"/>
      <c r="I3494" s="2"/>
      <c r="J3494" s="2"/>
      <c r="K3494" s="2"/>
      <c r="L3494" s="2"/>
      <c r="N3494" s="2"/>
    </row>
    <row r="3495" spans="2:14" ht="12.5">
      <c r="B3495" s="11"/>
      <c r="C3495" s="2"/>
      <c r="D3495" s="12"/>
      <c r="E3495" s="3"/>
      <c r="F3495" s="2"/>
      <c r="G3495" s="2"/>
      <c r="H3495" s="2"/>
      <c r="I3495" s="2"/>
      <c r="J3495" s="2"/>
      <c r="K3495" s="2"/>
      <c r="L3495" s="2"/>
      <c r="N3495" s="2"/>
    </row>
    <row r="3496" spans="2:14" ht="12.5">
      <c r="B3496" s="11"/>
      <c r="C3496" s="2"/>
      <c r="D3496" s="12"/>
      <c r="E3496" s="3"/>
      <c r="F3496" s="2"/>
      <c r="G3496" s="2"/>
      <c r="H3496" s="2"/>
      <c r="I3496" s="2"/>
      <c r="J3496" s="2"/>
      <c r="K3496" s="2"/>
      <c r="L3496" s="2"/>
      <c r="N3496" s="2"/>
    </row>
    <row r="3497" spans="2:14" ht="12.5">
      <c r="B3497" s="11"/>
      <c r="C3497" s="2"/>
      <c r="D3497" s="12"/>
      <c r="E3497" s="3"/>
      <c r="F3497" s="2"/>
      <c r="G3497" s="2"/>
      <c r="H3497" s="2"/>
      <c r="I3497" s="2"/>
      <c r="J3497" s="2"/>
      <c r="K3497" s="2"/>
      <c r="L3497" s="2"/>
      <c r="N3497" s="2"/>
    </row>
    <row r="3498" spans="2:14" ht="12.5">
      <c r="B3498" s="11"/>
      <c r="C3498" s="2"/>
      <c r="D3498" s="12"/>
      <c r="E3498" s="3"/>
      <c r="F3498" s="2"/>
      <c r="G3498" s="2"/>
      <c r="H3498" s="2"/>
      <c r="I3498" s="2"/>
      <c r="J3498" s="2"/>
      <c r="K3498" s="2"/>
      <c r="L3498" s="2"/>
      <c r="N3498" s="2"/>
    </row>
    <row r="3499" spans="2:14" ht="12.5">
      <c r="B3499" s="11"/>
      <c r="C3499" s="2"/>
      <c r="D3499" s="12"/>
      <c r="E3499" s="3"/>
      <c r="F3499" s="2"/>
      <c r="G3499" s="2"/>
      <c r="H3499" s="2"/>
      <c r="I3499" s="2"/>
      <c r="J3499" s="2"/>
      <c r="K3499" s="2"/>
      <c r="L3499" s="2"/>
      <c r="N3499" s="2"/>
    </row>
    <row r="3500" spans="2:14" ht="12.5">
      <c r="B3500" s="11"/>
      <c r="C3500" s="2"/>
      <c r="D3500" s="12"/>
      <c r="E3500" s="3"/>
      <c r="F3500" s="2"/>
      <c r="G3500" s="2"/>
      <c r="H3500" s="2"/>
      <c r="I3500" s="2"/>
      <c r="J3500" s="2"/>
      <c r="K3500" s="2"/>
      <c r="L3500" s="2"/>
      <c r="N3500" s="2"/>
    </row>
    <row r="3501" spans="2:14" ht="12.5">
      <c r="B3501" s="11"/>
      <c r="C3501" s="2"/>
      <c r="D3501" s="12"/>
      <c r="E3501" s="3"/>
      <c r="F3501" s="2"/>
      <c r="G3501" s="2"/>
      <c r="H3501" s="2"/>
      <c r="I3501" s="2"/>
      <c r="J3501" s="2"/>
      <c r="K3501" s="2"/>
      <c r="L3501" s="2"/>
      <c r="N3501" s="2"/>
    </row>
    <row r="3502" spans="2:14" ht="12.5">
      <c r="B3502" s="11"/>
      <c r="C3502" s="2"/>
      <c r="D3502" s="12"/>
      <c r="E3502" s="3"/>
      <c r="F3502" s="2"/>
      <c r="G3502" s="2"/>
      <c r="H3502" s="2"/>
      <c r="I3502" s="2"/>
      <c r="J3502" s="2"/>
      <c r="K3502" s="2"/>
      <c r="L3502" s="2"/>
      <c r="N3502" s="2"/>
    </row>
    <row r="3503" spans="2:14" ht="12.5">
      <c r="B3503" s="11"/>
      <c r="C3503" s="2"/>
      <c r="D3503" s="12"/>
      <c r="E3503" s="3"/>
      <c r="F3503" s="2"/>
      <c r="G3503" s="2"/>
      <c r="H3503" s="2"/>
      <c r="I3503" s="2"/>
      <c r="J3503" s="2"/>
      <c r="K3503" s="2"/>
      <c r="L3503" s="2"/>
      <c r="N3503" s="2"/>
    </row>
    <row r="3504" spans="2:14" ht="12.5">
      <c r="B3504" s="11"/>
      <c r="C3504" s="2"/>
      <c r="D3504" s="12"/>
      <c r="E3504" s="3"/>
      <c r="F3504" s="2"/>
      <c r="G3504" s="2"/>
      <c r="H3504" s="2"/>
      <c r="I3504" s="2"/>
      <c r="J3504" s="2"/>
      <c r="K3504" s="2"/>
      <c r="L3504" s="2"/>
      <c r="N3504" s="2"/>
    </row>
    <row r="3505" spans="2:14" ht="12.5">
      <c r="B3505" s="11"/>
      <c r="C3505" s="2"/>
      <c r="D3505" s="12"/>
      <c r="E3505" s="3"/>
      <c r="F3505" s="2"/>
      <c r="G3505" s="2"/>
      <c r="H3505" s="2"/>
      <c r="I3505" s="2"/>
      <c r="J3505" s="2"/>
      <c r="K3505" s="2"/>
      <c r="L3505" s="2"/>
      <c r="N3505" s="2"/>
    </row>
    <row r="3506" spans="2:14" ht="12.5">
      <c r="B3506" s="11"/>
      <c r="C3506" s="2"/>
      <c r="D3506" s="12"/>
      <c r="E3506" s="3"/>
      <c r="F3506" s="2"/>
      <c r="G3506" s="2"/>
      <c r="H3506" s="2"/>
      <c r="I3506" s="2"/>
      <c r="J3506" s="2"/>
      <c r="K3506" s="2"/>
      <c r="L3506" s="2"/>
      <c r="N3506" s="2"/>
    </row>
    <row r="3507" spans="2:14" ht="12.5">
      <c r="B3507" s="11"/>
      <c r="C3507" s="2"/>
      <c r="D3507" s="12"/>
      <c r="E3507" s="3"/>
      <c r="F3507" s="2"/>
      <c r="G3507" s="2"/>
      <c r="H3507" s="2"/>
      <c r="I3507" s="2"/>
      <c r="J3507" s="2"/>
      <c r="K3507" s="2"/>
      <c r="L3507" s="2"/>
      <c r="N3507" s="2"/>
    </row>
    <row r="3508" spans="2:14" ht="12.5">
      <c r="B3508" s="11"/>
      <c r="C3508" s="2"/>
      <c r="D3508" s="12"/>
      <c r="E3508" s="3"/>
      <c r="F3508" s="2"/>
      <c r="G3508" s="2"/>
      <c r="H3508" s="2"/>
      <c r="I3508" s="2"/>
      <c r="J3508" s="2"/>
      <c r="K3508" s="2"/>
      <c r="L3508" s="2"/>
      <c r="N3508" s="2"/>
    </row>
    <row r="3509" spans="2:14" ht="12.5">
      <c r="B3509" s="11"/>
      <c r="C3509" s="2"/>
      <c r="D3509" s="12"/>
      <c r="E3509" s="3"/>
      <c r="F3509" s="2"/>
      <c r="G3509" s="2"/>
      <c r="H3509" s="2"/>
      <c r="I3509" s="2"/>
      <c r="J3509" s="2"/>
      <c r="K3509" s="2"/>
      <c r="L3509" s="2"/>
      <c r="N3509" s="2"/>
    </row>
    <row r="3510" spans="2:14" ht="12.5">
      <c r="B3510" s="11"/>
      <c r="C3510" s="2"/>
      <c r="D3510" s="12"/>
      <c r="E3510" s="3"/>
      <c r="F3510" s="2"/>
      <c r="G3510" s="2"/>
      <c r="H3510" s="2"/>
      <c r="I3510" s="2"/>
      <c r="J3510" s="2"/>
      <c r="K3510" s="2"/>
      <c r="L3510" s="2"/>
      <c r="N3510" s="2"/>
    </row>
    <row r="3511" spans="2:14" ht="12.5">
      <c r="B3511" s="11"/>
      <c r="C3511" s="2"/>
      <c r="D3511" s="12"/>
      <c r="E3511" s="3"/>
      <c r="F3511" s="2"/>
      <c r="G3511" s="2"/>
      <c r="H3511" s="2"/>
      <c r="I3511" s="2"/>
      <c r="J3511" s="2"/>
      <c r="K3511" s="2"/>
      <c r="L3511" s="2"/>
      <c r="N3511" s="2"/>
    </row>
    <row r="3512" spans="2:14" ht="12.5">
      <c r="B3512" s="11"/>
      <c r="C3512" s="2"/>
      <c r="D3512" s="12"/>
      <c r="E3512" s="3"/>
      <c r="F3512" s="2"/>
      <c r="G3512" s="2"/>
      <c r="H3512" s="2"/>
      <c r="I3512" s="2"/>
      <c r="J3512" s="2"/>
      <c r="K3512" s="2"/>
      <c r="L3512" s="2"/>
      <c r="N3512" s="2"/>
    </row>
    <row r="3513" spans="2:14" ht="12.5">
      <c r="B3513" s="11"/>
      <c r="C3513" s="2"/>
      <c r="D3513" s="12"/>
      <c r="E3513" s="3"/>
      <c r="F3513" s="2"/>
      <c r="G3513" s="2"/>
      <c r="H3513" s="2"/>
      <c r="I3513" s="2"/>
      <c r="J3513" s="2"/>
      <c r="K3513" s="2"/>
      <c r="L3513" s="2"/>
      <c r="N3513" s="2"/>
    </row>
    <row r="3514" spans="2:14" ht="12.5">
      <c r="B3514" s="11"/>
      <c r="C3514" s="2"/>
      <c r="D3514" s="12"/>
      <c r="E3514" s="3"/>
      <c r="F3514" s="2"/>
      <c r="G3514" s="2"/>
      <c r="H3514" s="2"/>
      <c r="I3514" s="2"/>
      <c r="J3514" s="2"/>
      <c r="K3514" s="2"/>
      <c r="L3514" s="2"/>
      <c r="N3514" s="2"/>
    </row>
    <row r="3515" spans="2:14" ht="12.5">
      <c r="B3515" s="11"/>
      <c r="C3515" s="2"/>
      <c r="D3515" s="12"/>
      <c r="E3515" s="3"/>
      <c r="F3515" s="2"/>
      <c r="G3515" s="2"/>
      <c r="H3515" s="2"/>
      <c r="I3515" s="2"/>
      <c r="J3515" s="2"/>
      <c r="K3515" s="2"/>
      <c r="L3515" s="2"/>
      <c r="N3515" s="2"/>
    </row>
    <row r="3516" spans="2:14" ht="12.5">
      <c r="B3516" s="11"/>
      <c r="C3516" s="2"/>
      <c r="D3516" s="12"/>
      <c r="E3516" s="3"/>
      <c r="F3516" s="2"/>
      <c r="G3516" s="2"/>
      <c r="H3516" s="2"/>
      <c r="I3516" s="2"/>
      <c r="J3516" s="2"/>
      <c r="K3516" s="2"/>
      <c r="L3516" s="2"/>
      <c r="N3516" s="2"/>
    </row>
    <row r="3517" spans="2:14" ht="12.5">
      <c r="B3517" s="11"/>
      <c r="C3517" s="2"/>
      <c r="D3517" s="12"/>
      <c r="E3517" s="3"/>
      <c r="F3517" s="2"/>
      <c r="G3517" s="2"/>
      <c r="H3517" s="2"/>
      <c r="I3517" s="2"/>
      <c r="J3517" s="2"/>
      <c r="K3517" s="2"/>
      <c r="L3517" s="2"/>
      <c r="N3517" s="2"/>
    </row>
    <row r="3518" spans="2:14" ht="12.5">
      <c r="B3518" s="11"/>
      <c r="C3518" s="2"/>
      <c r="D3518" s="12"/>
      <c r="E3518" s="3"/>
      <c r="F3518" s="2"/>
      <c r="G3518" s="2"/>
      <c r="H3518" s="2"/>
      <c r="I3518" s="2"/>
      <c r="J3518" s="2"/>
      <c r="K3518" s="2"/>
      <c r="L3518" s="2"/>
      <c r="N3518" s="2"/>
    </row>
    <row r="3519" spans="2:14" ht="12.5">
      <c r="B3519" s="11"/>
      <c r="C3519" s="2"/>
      <c r="D3519" s="12"/>
      <c r="E3519" s="3"/>
      <c r="F3519" s="2"/>
      <c r="G3519" s="2"/>
      <c r="H3519" s="2"/>
      <c r="I3519" s="2"/>
      <c r="J3519" s="2"/>
      <c r="K3519" s="2"/>
      <c r="L3519" s="2"/>
      <c r="N3519" s="2"/>
    </row>
    <row r="3520" spans="2:14" ht="12.5">
      <c r="B3520" s="11"/>
      <c r="C3520" s="2"/>
      <c r="D3520" s="12"/>
      <c r="E3520" s="3"/>
      <c r="F3520" s="2"/>
      <c r="G3520" s="2"/>
      <c r="H3520" s="2"/>
      <c r="I3520" s="2"/>
      <c r="J3520" s="2"/>
      <c r="K3520" s="2"/>
      <c r="L3520" s="2"/>
      <c r="N3520" s="2"/>
    </row>
    <row r="3521" spans="2:14" ht="12.5">
      <c r="B3521" s="11"/>
      <c r="C3521" s="2"/>
      <c r="D3521" s="12"/>
      <c r="E3521" s="3"/>
      <c r="F3521" s="2"/>
      <c r="G3521" s="2"/>
      <c r="H3521" s="2"/>
      <c r="I3521" s="2"/>
      <c r="J3521" s="2"/>
      <c r="K3521" s="2"/>
      <c r="L3521" s="2"/>
      <c r="N3521" s="2"/>
    </row>
    <row r="3522" spans="2:14" ht="12.5">
      <c r="B3522" s="11"/>
      <c r="C3522" s="2"/>
      <c r="D3522" s="12"/>
      <c r="E3522" s="3"/>
      <c r="F3522" s="2"/>
      <c r="G3522" s="2"/>
      <c r="H3522" s="2"/>
      <c r="I3522" s="2"/>
      <c r="J3522" s="2"/>
      <c r="K3522" s="2"/>
      <c r="L3522" s="2"/>
      <c r="N3522" s="2"/>
    </row>
    <row r="3523" spans="2:14" ht="12.5">
      <c r="B3523" s="11"/>
      <c r="C3523" s="2"/>
      <c r="D3523" s="12"/>
      <c r="E3523" s="3"/>
      <c r="F3523" s="2"/>
      <c r="G3523" s="2"/>
      <c r="H3523" s="2"/>
      <c r="I3523" s="2"/>
      <c r="J3523" s="2"/>
      <c r="K3523" s="2"/>
      <c r="L3523" s="2"/>
      <c r="N3523" s="2"/>
    </row>
    <row r="3524" spans="2:14" ht="12.5">
      <c r="B3524" s="11"/>
      <c r="C3524" s="2"/>
      <c r="D3524" s="12"/>
      <c r="E3524" s="3"/>
      <c r="F3524" s="2"/>
      <c r="G3524" s="2"/>
      <c r="H3524" s="2"/>
      <c r="I3524" s="2"/>
      <c r="J3524" s="2"/>
      <c r="K3524" s="2"/>
      <c r="L3524" s="2"/>
      <c r="N3524" s="2"/>
    </row>
    <row r="3525" spans="2:14" ht="12.5">
      <c r="B3525" s="11"/>
      <c r="C3525" s="2"/>
      <c r="D3525" s="12"/>
      <c r="E3525" s="3"/>
      <c r="F3525" s="2"/>
      <c r="G3525" s="2"/>
      <c r="H3525" s="2"/>
      <c r="I3525" s="2"/>
      <c r="J3525" s="2"/>
      <c r="K3525" s="2"/>
      <c r="L3525" s="2"/>
      <c r="N3525" s="2"/>
    </row>
    <row r="3526" spans="2:14" ht="12.5">
      <c r="B3526" s="11"/>
      <c r="C3526" s="2"/>
      <c r="D3526" s="12"/>
      <c r="E3526" s="3"/>
      <c r="F3526" s="2"/>
      <c r="G3526" s="2"/>
      <c r="H3526" s="2"/>
      <c r="I3526" s="2"/>
      <c r="J3526" s="2"/>
      <c r="K3526" s="2"/>
      <c r="L3526" s="2"/>
      <c r="N3526" s="2"/>
    </row>
    <row r="3527" spans="2:14" ht="12.5">
      <c r="B3527" s="11"/>
      <c r="C3527" s="2"/>
      <c r="D3527" s="12"/>
      <c r="E3527" s="3"/>
      <c r="F3527" s="2"/>
      <c r="G3527" s="2"/>
      <c r="H3527" s="2"/>
      <c r="I3527" s="2"/>
      <c r="J3527" s="2"/>
      <c r="K3527" s="2"/>
      <c r="L3527" s="2"/>
      <c r="N3527" s="2"/>
    </row>
    <row r="3528" spans="2:14" ht="12.5">
      <c r="B3528" s="11"/>
      <c r="C3528" s="2"/>
      <c r="D3528" s="12"/>
      <c r="E3528" s="3"/>
      <c r="F3528" s="2"/>
      <c r="G3528" s="2"/>
      <c r="H3528" s="2"/>
      <c r="I3528" s="2"/>
      <c r="J3528" s="2"/>
      <c r="K3528" s="2"/>
      <c r="L3528" s="2"/>
      <c r="N3528" s="2"/>
    </row>
    <row r="3529" spans="2:14" ht="12.5">
      <c r="B3529" s="11"/>
      <c r="C3529" s="2"/>
      <c r="D3529" s="12"/>
      <c r="E3529" s="3"/>
      <c r="F3529" s="2"/>
      <c r="G3529" s="2"/>
      <c r="H3529" s="2"/>
      <c r="I3529" s="2"/>
      <c r="J3529" s="2"/>
      <c r="K3529" s="2"/>
      <c r="L3529" s="2"/>
      <c r="N3529" s="2"/>
    </row>
    <row r="3530" spans="2:14" ht="12.5">
      <c r="B3530" s="11"/>
      <c r="C3530" s="2"/>
      <c r="D3530" s="12"/>
      <c r="E3530" s="3"/>
      <c r="F3530" s="2"/>
      <c r="G3530" s="2"/>
      <c r="H3530" s="2"/>
      <c r="I3530" s="2"/>
      <c r="J3530" s="2"/>
      <c r="K3530" s="2"/>
      <c r="L3530" s="2"/>
      <c r="N3530" s="2"/>
    </row>
    <row r="3531" spans="2:14" ht="12.5">
      <c r="B3531" s="11"/>
      <c r="C3531" s="2"/>
      <c r="D3531" s="12"/>
      <c r="E3531" s="3"/>
      <c r="F3531" s="2"/>
      <c r="G3531" s="2"/>
      <c r="H3531" s="2"/>
      <c r="I3531" s="2"/>
      <c r="J3531" s="2"/>
      <c r="K3531" s="2"/>
      <c r="L3531" s="2"/>
      <c r="N3531" s="2"/>
    </row>
    <row r="3532" spans="2:14" ht="12.5">
      <c r="B3532" s="11"/>
      <c r="C3532" s="2"/>
      <c r="D3532" s="12"/>
      <c r="E3532" s="3"/>
      <c r="F3532" s="2"/>
      <c r="G3532" s="2"/>
      <c r="H3532" s="2"/>
      <c r="I3532" s="2"/>
      <c r="J3532" s="2"/>
      <c r="K3532" s="2"/>
      <c r="L3532" s="2"/>
      <c r="N3532" s="2"/>
    </row>
    <row r="3533" spans="2:14" ht="12.5">
      <c r="B3533" s="11"/>
      <c r="C3533" s="2"/>
      <c r="D3533" s="12"/>
      <c r="E3533" s="3"/>
      <c r="F3533" s="2"/>
      <c r="G3533" s="2"/>
      <c r="H3533" s="2"/>
      <c r="I3533" s="2"/>
      <c r="J3533" s="2"/>
      <c r="K3533" s="2"/>
      <c r="L3533" s="2"/>
      <c r="N3533" s="2"/>
    </row>
    <row r="3534" spans="2:14" ht="12.5">
      <c r="B3534" s="11"/>
      <c r="C3534" s="2"/>
      <c r="D3534" s="12"/>
      <c r="E3534" s="3"/>
      <c r="F3534" s="2"/>
      <c r="G3534" s="2"/>
      <c r="H3534" s="2"/>
      <c r="I3534" s="2"/>
      <c r="J3534" s="2"/>
      <c r="K3534" s="2"/>
      <c r="L3534" s="2"/>
      <c r="N3534" s="2"/>
    </row>
    <row r="3535" spans="2:14" ht="12.5">
      <c r="B3535" s="11"/>
      <c r="C3535" s="2"/>
      <c r="D3535" s="12"/>
      <c r="E3535" s="3"/>
      <c r="F3535" s="2"/>
      <c r="G3535" s="2"/>
      <c r="H3535" s="2"/>
      <c r="I3535" s="2"/>
      <c r="J3535" s="2"/>
      <c r="K3535" s="2"/>
      <c r="L3535" s="2"/>
      <c r="N3535" s="2"/>
    </row>
    <row r="3536" spans="2:14" ht="12.5">
      <c r="B3536" s="11"/>
      <c r="C3536" s="2"/>
      <c r="D3536" s="12"/>
      <c r="E3536" s="3"/>
      <c r="F3536" s="2"/>
      <c r="G3536" s="2"/>
      <c r="H3536" s="2"/>
      <c r="I3536" s="2"/>
      <c r="J3536" s="2"/>
      <c r="K3536" s="2"/>
      <c r="L3536" s="2"/>
      <c r="N3536" s="2"/>
    </row>
    <row r="3537" spans="2:14" ht="12.5">
      <c r="B3537" s="11"/>
      <c r="C3537" s="2"/>
      <c r="D3537" s="12"/>
      <c r="E3537" s="3"/>
      <c r="F3537" s="2"/>
      <c r="G3537" s="2"/>
      <c r="H3537" s="2"/>
      <c r="I3537" s="2"/>
      <c r="J3537" s="2"/>
      <c r="K3537" s="2"/>
      <c r="L3537" s="2"/>
      <c r="N3537" s="2"/>
    </row>
    <row r="3538" spans="2:14" ht="12.5">
      <c r="B3538" s="11"/>
      <c r="C3538" s="2"/>
      <c r="D3538" s="12"/>
      <c r="E3538" s="3"/>
      <c r="F3538" s="2"/>
      <c r="G3538" s="2"/>
      <c r="H3538" s="2"/>
      <c r="I3538" s="2"/>
      <c r="J3538" s="2"/>
      <c r="K3538" s="2"/>
      <c r="L3538" s="2"/>
      <c r="N3538" s="2"/>
    </row>
    <row r="3539" spans="2:14" ht="12.5">
      <c r="B3539" s="11"/>
      <c r="C3539" s="2"/>
      <c r="D3539" s="12"/>
      <c r="E3539" s="3"/>
      <c r="F3539" s="2"/>
      <c r="G3539" s="2"/>
      <c r="H3539" s="2"/>
      <c r="I3539" s="2"/>
      <c r="J3539" s="2"/>
      <c r="K3539" s="2"/>
      <c r="L3539" s="2"/>
      <c r="N3539" s="2"/>
    </row>
    <row r="3540" spans="2:14" ht="12.5">
      <c r="B3540" s="11"/>
      <c r="C3540" s="2"/>
      <c r="D3540" s="12"/>
      <c r="E3540" s="3"/>
      <c r="F3540" s="2"/>
      <c r="G3540" s="2"/>
      <c r="H3540" s="2"/>
      <c r="I3540" s="2"/>
      <c r="J3540" s="2"/>
      <c r="K3540" s="2"/>
      <c r="L3540" s="2"/>
      <c r="N3540" s="2"/>
    </row>
    <row r="3541" spans="2:14" ht="12.5">
      <c r="B3541" s="11"/>
      <c r="C3541" s="2"/>
      <c r="D3541" s="12"/>
      <c r="E3541" s="3"/>
      <c r="F3541" s="2"/>
      <c r="G3541" s="2"/>
      <c r="H3541" s="2"/>
      <c r="I3541" s="2"/>
      <c r="J3541" s="2"/>
      <c r="K3541" s="2"/>
      <c r="L3541" s="2"/>
      <c r="N3541" s="2"/>
    </row>
    <row r="3542" spans="2:14" ht="12.5">
      <c r="B3542" s="11"/>
      <c r="C3542" s="2"/>
      <c r="D3542" s="12"/>
      <c r="E3542" s="3"/>
      <c r="F3542" s="2"/>
      <c r="G3542" s="2"/>
      <c r="H3542" s="2"/>
      <c r="I3542" s="2"/>
      <c r="J3542" s="2"/>
      <c r="K3542" s="2"/>
      <c r="L3542" s="2"/>
      <c r="N3542" s="2"/>
    </row>
    <row r="3543" spans="2:14" ht="12.5">
      <c r="B3543" s="11"/>
      <c r="C3543" s="2"/>
      <c r="D3543" s="12"/>
      <c r="E3543" s="3"/>
      <c r="F3543" s="2"/>
      <c r="G3543" s="2"/>
      <c r="H3543" s="2"/>
      <c r="I3543" s="2"/>
      <c r="J3543" s="2"/>
      <c r="K3543" s="2"/>
      <c r="L3543" s="2"/>
      <c r="N3543" s="2"/>
    </row>
    <row r="3544" spans="2:14" ht="12.5">
      <c r="B3544" s="11"/>
      <c r="C3544" s="2"/>
      <c r="D3544" s="12"/>
      <c r="E3544" s="3"/>
      <c r="F3544" s="2"/>
      <c r="G3544" s="2"/>
      <c r="H3544" s="2"/>
      <c r="I3544" s="2"/>
      <c r="J3544" s="2"/>
      <c r="K3544" s="2"/>
      <c r="L3544" s="2"/>
      <c r="N3544" s="2"/>
    </row>
    <row r="3545" spans="2:14" ht="12.5">
      <c r="B3545" s="11"/>
      <c r="C3545" s="2"/>
      <c r="D3545" s="12"/>
      <c r="E3545" s="3"/>
      <c r="F3545" s="2"/>
      <c r="G3545" s="2"/>
      <c r="H3545" s="2"/>
      <c r="I3545" s="2"/>
      <c r="J3545" s="2"/>
      <c r="K3545" s="2"/>
      <c r="L3545" s="2"/>
      <c r="N3545" s="2"/>
    </row>
    <row r="3546" spans="2:14" ht="12.5">
      <c r="B3546" s="11"/>
      <c r="C3546" s="2"/>
      <c r="D3546" s="12"/>
      <c r="E3546" s="3"/>
      <c r="F3546" s="2"/>
      <c r="G3546" s="2"/>
      <c r="H3546" s="2"/>
      <c r="I3546" s="2"/>
      <c r="J3546" s="2"/>
      <c r="K3546" s="2"/>
      <c r="L3546" s="2"/>
      <c r="N3546" s="2"/>
    </row>
    <row r="3547" spans="2:14" ht="12.5">
      <c r="B3547" s="11"/>
      <c r="C3547" s="2"/>
      <c r="D3547" s="12"/>
      <c r="E3547" s="3"/>
      <c r="F3547" s="2"/>
      <c r="G3547" s="2"/>
      <c r="H3547" s="2"/>
      <c r="I3547" s="2"/>
      <c r="J3547" s="2"/>
      <c r="K3547" s="2"/>
      <c r="L3547" s="2"/>
      <c r="N3547" s="2"/>
    </row>
    <row r="3548" spans="2:14" ht="12.5">
      <c r="B3548" s="11"/>
      <c r="C3548" s="2"/>
      <c r="D3548" s="12"/>
      <c r="E3548" s="3"/>
      <c r="F3548" s="2"/>
      <c r="G3548" s="2"/>
      <c r="H3548" s="2"/>
      <c r="I3548" s="2"/>
      <c r="J3548" s="2"/>
      <c r="K3548" s="2"/>
      <c r="L3548" s="2"/>
      <c r="N3548" s="2"/>
    </row>
    <row r="3549" spans="2:14" ht="12.5">
      <c r="B3549" s="11"/>
      <c r="C3549" s="2"/>
      <c r="D3549" s="12"/>
      <c r="E3549" s="3"/>
      <c r="F3549" s="2"/>
      <c r="G3549" s="2"/>
      <c r="H3549" s="2"/>
      <c r="I3549" s="2"/>
      <c r="J3549" s="2"/>
      <c r="K3549" s="2"/>
      <c r="L3549" s="2"/>
      <c r="N3549" s="2"/>
    </row>
    <row r="3550" spans="2:14" ht="12.5">
      <c r="B3550" s="11"/>
      <c r="C3550" s="2"/>
      <c r="D3550" s="12"/>
      <c r="E3550" s="3"/>
      <c r="F3550" s="2"/>
      <c r="G3550" s="2"/>
      <c r="H3550" s="2"/>
      <c r="I3550" s="2"/>
      <c r="J3550" s="2"/>
      <c r="K3550" s="2"/>
      <c r="L3550" s="2"/>
      <c r="N3550" s="2"/>
    </row>
    <row r="3551" spans="2:14" ht="12.5">
      <c r="B3551" s="11"/>
      <c r="C3551" s="2"/>
      <c r="D3551" s="12"/>
      <c r="E3551" s="3"/>
      <c r="F3551" s="2"/>
      <c r="G3551" s="2"/>
      <c r="H3551" s="2"/>
      <c r="I3551" s="2"/>
      <c r="J3551" s="2"/>
      <c r="K3551" s="2"/>
      <c r="L3551" s="2"/>
      <c r="N3551" s="2"/>
    </row>
    <row r="3552" spans="2:14" ht="12.5">
      <c r="B3552" s="11"/>
      <c r="C3552" s="2"/>
      <c r="D3552" s="12"/>
      <c r="E3552" s="3"/>
      <c r="F3552" s="2"/>
      <c r="G3552" s="2"/>
      <c r="H3552" s="2"/>
      <c r="I3552" s="2"/>
      <c r="J3552" s="2"/>
      <c r="K3552" s="2"/>
      <c r="L3552" s="2"/>
      <c r="N3552" s="2"/>
    </row>
    <row r="3553" spans="2:14" ht="12.5">
      <c r="B3553" s="11"/>
      <c r="C3553" s="2"/>
      <c r="D3553" s="12"/>
      <c r="E3553" s="3"/>
      <c r="F3553" s="2"/>
      <c r="G3553" s="2"/>
      <c r="H3553" s="2"/>
      <c r="I3553" s="2"/>
      <c r="J3553" s="2"/>
      <c r="K3553" s="2"/>
      <c r="L3553" s="2"/>
      <c r="N3553" s="2"/>
    </row>
    <row r="3554" spans="2:14" ht="12.5">
      <c r="B3554" s="11"/>
      <c r="C3554" s="2"/>
      <c r="D3554" s="12"/>
      <c r="E3554" s="3"/>
      <c r="F3554" s="2"/>
      <c r="G3554" s="2"/>
      <c r="H3554" s="2"/>
      <c r="I3554" s="2"/>
      <c r="J3554" s="2"/>
      <c r="K3554" s="2"/>
      <c r="L3554" s="2"/>
      <c r="N3554" s="2"/>
    </row>
    <row r="3555" spans="2:14" ht="12.5">
      <c r="B3555" s="11"/>
      <c r="C3555" s="2"/>
      <c r="D3555" s="12"/>
      <c r="E3555" s="3"/>
      <c r="F3555" s="2"/>
      <c r="G3555" s="2"/>
      <c r="H3555" s="2"/>
      <c r="I3555" s="2"/>
      <c r="J3555" s="2"/>
      <c r="K3555" s="2"/>
      <c r="L3555" s="2"/>
      <c r="N3555" s="2"/>
    </row>
    <row r="3556" spans="2:14" ht="12.5">
      <c r="B3556" s="11"/>
      <c r="C3556" s="2"/>
      <c r="D3556" s="12"/>
      <c r="E3556" s="3"/>
      <c r="F3556" s="2"/>
      <c r="G3556" s="2"/>
      <c r="H3556" s="2"/>
      <c r="I3556" s="2"/>
      <c r="J3556" s="2"/>
      <c r="K3556" s="2"/>
      <c r="L3556" s="2"/>
      <c r="N3556" s="2"/>
    </row>
    <row r="3557" spans="2:14" ht="12.5">
      <c r="B3557" s="11"/>
      <c r="C3557" s="2"/>
      <c r="D3557" s="12"/>
      <c r="E3557" s="3"/>
      <c r="F3557" s="2"/>
      <c r="G3557" s="2"/>
      <c r="H3557" s="2"/>
      <c r="I3557" s="2"/>
      <c r="J3557" s="2"/>
      <c r="K3557" s="2"/>
      <c r="L3557" s="2"/>
      <c r="N3557" s="2"/>
    </row>
    <row r="3558" spans="2:14" ht="12.5">
      <c r="B3558" s="11"/>
      <c r="C3558" s="2"/>
      <c r="D3558" s="12"/>
      <c r="E3558" s="3"/>
      <c r="F3558" s="2"/>
      <c r="G3558" s="2"/>
      <c r="H3558" s="2"/>
      <c r="I3558" s="2"/>
      <c r="J3558" s="2"/>
      <c r="K3558" s="2"/>
      <c r="L3558" s="2"/>
      <c r="N3558" s="2"/>
    </row>
    <row r="3559" spans="2:14" ht="12.5">
      <c r="B3559" s="11"/>
      <c r="C3559" s="2"/>
      <c r="D3559" s="12"/>
      <c r="E3559" s="3"/>
      <c r="F3559" s="2"/>
      <c r="G3559" s="2"/>
      <c r="H3559" s="2"/>
      <c r="I3559" s="2"/>
      <c r="J3559" s="2"/>
      <c r="K3559" s="2"/>
      <c r="L3559" s="2"/>
      <c r="N3559" s="2"/>
    </row>
    <row r="3560" spans="2:14" ht="12.5">
      <c r="B3560" s="11"/>
      <c r="C3560" s="2"/>
      <c r="D3560" s="12"/>
      <c r="E3560" s="3"/>
      <c r="F3560" s="2"/>
      <c r="G3560" s="2"/>
      <c r="H3560" s="2"/>
      <c r="I3560" s="2"/>
      <c r="J3560" s="2"/>
      <c r="K3560" s="2"/>
      <c r="L3560" s="2"/>
      <c r="N3560" s="2"/>
    </row>
    <row r="3561" spans="2:14" ht="12.5">
      <c r="B3561" s="11"/>
      <c r="C3561" s="2"/>
      <c r="D3561" s="12"/>
      <c r="E3561" s="3"/>
      <c r="F3561" s="2"/>
      <c r="G3561" s="2"/>
      <c r="H3561" s="2"/>
      <c r="I3561" s="2"/>
      <c r="J3561" s="2"/>
      <c r="K3561" s="2"/>
      <c r="L3561" s="2"/>
      <c r="N3561" s="2"/>
    </row>
    <row r="3562" spans="2:14" ht="12.5">
      <c r="B3562" s="11"/>
      <c r="C3562" s="2"/>
      <c r="D3562" s="12"/>
      <c r="E3562" s="3"/>
      <c r="F3562" s="2"/>
      <c r="G3562" s="2"/>
      <c r="H3562" s="2"/>
      <c r="I3562" s="2"/>
      <c r="J3562" s="2"/>
      <c r="K3562" s="2"/>
      <c r="L3562" s="2"/>
      <c r="N3562" s="2"/>
    </row>
    <row r="3563" spans="2:14" ht="12.5">
      <c r="B3563" s="11"/>
      <c r="C3563" s="2"/>
      <c r="D3563" s="12"/>
      <c r="E3563" s="3"/>
      <c r="F3563" s="2"/>
      <c r="G3563" s="2"/>
      <c r="H3563" s="2"/>
      <c r="I3563" s="2"/>
      <c r="J3563" s="2"/>
      <c r="K3563" s="2"/>
      <c r="L3563" s="2"/>
      <c r="N3563" s="2"/>
    </row>
    <row r="3564" spans="2:14" ht="12.5">
      <c r="B3564" s="11"/>
      <c r="C3564" s="2"/>
      <c r="D3564" s="12"/>
      <c r="E3564" s="3"/>
      <c r="F3564" s="2"/>
      <c r="G3564" s="2"/>
      <c r="H3564" s="2"/>
      <c r="I3564" s="2"/>
      <c r="J3564" s="2"/>
      <c r="K3564" s="2"/>
      <c r="L3564" s="2"/>
      <c r="N3564" s="2"/>
    </row>
    <row r="3565" spans="2:14" ht="12.5">
      <c r="B3565" s="11"/>
      <c r="C3565" s="2"/>
      <c r="D3565" s="12"/>
      <c r="E3565" s="3"/>
      <c r="F3565" s="2"/>
      <c r="G3565" s="2"/>
      <c r="H3565" s="2"/>
      <c r="I3565" s="2"/>
      <c r="J3565" s="2"/>
      <c r="K3565" s="2"/>
      <c r="L3565" s="2"/>
      <c r="N3565" s="2"/>
    </row>
    <row r="3566" spans="2:14" ht="12.5">
      <c r="B3566" s="11"/>
      <c r="C3566" s="2"/>
      <c r="D3566" s="12"/>
      <c r="E3566" s="3"/>
      <c r="F3566" s="2"/>
      <c r="G3566" s="2"/>
      <c r="H3566" s="2"/>
      <c r="I3566" s="2"/>
      <c r="J3566" s="2"/>
      <c r="K3566" s="2"/>
      <c r="L3566" s="2"/>
      <c r="N3566" s="2"/>
    </row>
    <row r="3567" spans="2:14" ht="12.5">
      <c r="B3567" s="11"/>
      <c r="C3567" s="2"/>
      <c r="D3567" s="12"/>
      <c r="E3567" s="3"/>
      <c r="F3567" s="2"/>
      <c r="G3567" s="2"/>
      <c r="H3567" s="2"/>
      <c r="I3567" s="2"/>
      <c r="J3567" s="2"/>
      <c r="K3567" s="2"/>
      <c r="L3567" s="2"/>
      <c r="N3567" s="2"/>
    </row>
    <row r="3568" spans="2:14" ht="12.5">
      <c r="B3568" s="11"/>
      <c r="C3568" s="2"/>
      <c r="D3568" s="12"/>
      <c r="E3568" s="3"/>
      <c r="F3568" s="2"/>
      <c r="G3568" s="2"/>
      <c r="H3568" s="2"/>
      <c r="I3568" s="2"/>
      <c r="J3568" s="2"/>
      <c r="K3568" s="2"/>
      <c r="L3568" s="2"/>
      <c r="N3568" s="2"/>
    </row>
    <row r="3569" spans="2:14" ht="12.5">
      <c r="B3569" s="11"/>
      <c r="C3569" s="2"/>
      <c r="D3569" s="12"/>
      <c r="E3569" s="3"/>
      <c r="F3569" s="2"/>
      <c r="G3569" s="2"/>
      <c r="H3569" s="2"/>
      <c r="I3569" s="2"/>
      <c r="J3569" s="2"/>
      <c r="K3569" s="2"/>
      <c r="L3569" s="2"/>
      <c r="N3569" s="2"/>
    </row>
    <row r="3570" spans="2:14" ht="12.5">
      <c r="B3570" s="11"/>
      <c r="C3570" s="2"/>
      <c r="D3570" s="12"/>
      <c r="E3570" s="3"/>
      <c r="F3570" s="2"/>
      <c r="G3570" s="2"/>
      <c r="H3570" s="2"/>
      <c r="I3570" s="2"/>
      <c r="J3570" s="2"/>
      <c r="K3570" s="2"/>
      <c r="L3570" s="2"/>
      <c r="N3570" s="2"/>
    </row>
    <row r="3571" spans="2:14" ht="12.5">
      <c r="B3571" s="11"/>
      <c r="C3571" s="2"/>
      <c r="D3571" s="12"/>
      <c r="E3571" s="3"/>
      <c r="F3571" s="2"/>
      <c r="G3571" s="2"/>
      <c r="H3571" s="2"/>
      <c r="I3571" s="2"/>
      <c r="J3571" s="2"/>
      <c r="K3571" s="2"/>
      <c r="L3571" s="2"/>
      <c r="N3571" s="2"/>
    </row>
    <row r="3572" spans="2:14" ht="12.5">
      <c r="B3572" s="11"/>
      <c r="C3572" s="2"/>
      <c r="D3572" s="12"/>
      <c r="E3572" s="3"/>
      <c r="F3572" s="2"/>
      <c r="G3572" s="2"/>
      <c r="H3572" s="2"/>
      <c r="I3572" s="2"/>
      <c r="J3572" s="2"/>
      <c r="K3572" s="2"/>
      <c r="L3572" s="2"/>
      <c r="N3572" s="2"/>
    </row>
    <row r="3573" spans="2:14" ht="12.5">
      <c r="B3573" s="11"/>
      <c r="C3573" s="2"/>
      <c r="D3573" s="12"/>
      <c r="E3573" s="3"/>
      <c r="F3573" s="2"/>
      <c r="G3573" s="2"/>
      <c r="H3573" s="2"/>
      <c r="I3573" s="2"/>
      <c r="J3573" s="2"/>
      <c r="K3573" s="2"/>
      <c r="L3573" s="2"/>
      <c r="N3573" s="2"/>
    </row>
    <row r="3574" spans="2:14" ht="12.5">
      <c r="B3574" s="11"/>
      <c r="C3574" s="2"/>
      <c r="D3574" s="12"/>
      <c r="E3574" s="3"/>
      <c r="F3574" s="2"/>
      <c r="G3574" s="2"/>
      <c r="H3574" s="2"/>
      <c r="I3574" s="2"/>
      <c r="J3574" s="2"/>
      <c r="K3574" s="2"/>
      <c r="L3574" s="2"/>
      <c r="N3574" s="2"/>
    </row>
    <row r="3575" spans="2:14" ht="12.5">
      <c r="B3575" s="11"/>
      <c r="C3575" s="2"/>
      <c r="D3575" s="12"/>
      <c r="E3575" s="3"/>
      <c r="F3575" s="2"/>
      <c r="G3575" s="2"/>
      <c r="H3575" s="2"/>
      <c r="I3575" s="2"/>
      <c r="J3575" s="2"/>
      <c r="K3575" s="2"/>
      <c r="L3575" s="2"/>
      <c r="N3575" s="2"/>
    </row>
    <row r="3576" spans="2:14" ht="12.5">
      <c r="B3576" s="11"/>
      <c r="C3576" s="2"/>
      <c r="D3576" s="12"/>
      <c r="E3576" s="3"/>
      <c r="F3576" s="2"/>
      <c r="G3576" s="2"/>
      <c r="H3576" s="2"/>
      <c r="I3576" s="2"/>
      <c r="J3576" s="2"/>
      <c r="K3576" s="2"/>
      <c r="L3576" s="2"/>
      <c r="N3576" s="2"/>
    </row>
    <row r="3577" spans="2:14" ht="12.5">
      <c r="B3577" s="11"/>
      <c r="C3577" s="2"/>
      <c r="D3577" s="12"/>
      <c r="E3577" s="3"/>
      <c r="F3577" s="2"/>
      <c r="G3577" s="2"/>
      <c r="H3577" s="2"/>
      <c r="I3577" s="2"/>
      <c r="J3577" s="2"/>
      <c r="K3577" s="2"/>
      <c r="L3577" s="2"/>
      <c r="N3577" s="2"/>
    </row>
    <row r="3578" spans="2:14" ht="12.5">
      <c r="B3578" s="11"/>
      <c r="C3578" s="2"/>
      <c r="D3578" s="12"/>
      <c r="E3578" s="3"/>
      <c r="F3578" s="2"/>
      <c r="G3578" s="2"/>
      <c r="H3578" s="2"/>
      <c r="I3578" s="2"/>
      <c r="J3578" s="2"/>
      <c r="K3578" s="2"/>
      <c r="L3578" s="2"/>
      <c r="N3578" s="2"/>
    </row>
    <row r="3579" spans="2:14" ht="12.5">
      <c r="B3579" s="11"/>
      <c r="C3579" s="2"/>
      <c r="D3579" s="12"/>
      <c r="E3579" s="3"/>
      <c r="F3579" s="2"/>
      <c r="G3579" s="2"/>
      <c r="H3579" s="2"/>
      <c r="I3579" s="2"/>
      <c r="J3579" s="2"/>
      <c r="K3579" s="2"/>
      <c r="L3579" s="2"/>
      <c r="N3579" s="2"/>
    </row>
    <row r="3580" spans="2:14" ht="12.5">
      <c r="B3580" s="11"/>
      <c r="C3580" s="2"/>
      <c r="D3580" s="12"/>
      <c r="E3580" s="3"/>
      <c r="F3580" s="2"/>
      <c r="G3580" s="2"/>
      <c r="H3580" s="2"/>
      <c r="I3580" s="2"/>
      <c r="J3580" s="2"/>
      <c r="K3580" s="2"/>
      <c r="L3580" s="2"/>
      <c r="N3580" s="2"/>
    </row>
    <row r="3581" spans="2:14" ht="12.5">
      <c r="B3581" s="11"/>
      <c r="C3581" s="2"/>
      <c r="D3581" s="12"/>
      <c r="E3581" s="3"/>
      <c r="F3581" s="2"/>
      <c r="G3581" s="2"/>
      <c r="H3581" s="2"/>
      <c r="I3581" s="2"/>
      <c r="J3581" s="2"/>
      <c r="K3581" s="2"/>
      <c r="L3581" s="2"/>
      <c r="N3581" s="2"/>
    </row>
    <row r="3582" spans="2:14" ht="12.5">
      <c r="B3582" s="11"/>
      <c r="C3582" s="2"/>
      <c r="D3582" s="12"/>
      <c r="E3582" s="3"/>
      <c r="F3582" s="2"/>
      <c r="G3582" s="2"/>
      <c r="H3582" s="2"/>
      <c r="I3582" s="2"/>
      <c r="J3582" s="2"/>
      <c r="K3582" s="2"/>
      <c r="L3582" s="2"/>
      <c r="N3582" s="2"/>
    </row>
    <row r="3583" spans="2:14" ht="12.5">
      <c r="B3583" s="11"/>
      <c r="C3583" s="2"/>
      <c r="D3583" s="12"/>
      <c r="E3583" s="3"/>
      <c r="F3583" s="2"/>
      <c r="G3583" s="2"/>
      <c r="H3583" s="2"/>
      <c r="I3583" s="2"/>
      <c r="J3583" s="2"/>
      <c r="K3583" s="2"/>
      <c r="L3583" s="2"/>
      <c r="N3583" s="2"/>
    </row>
    <row r="3584" spans="2:14" ht="12.5">
      <c r="B3584" s="11"/>
      <c r="C3584" s="2"/>
      <c r="D3584" s="12"/>
      <c r="E3584" s="3"/>
      <c r="F3584" s="2"/>
      <c r="G3584" s="2"/>
      <c r="H3584" s="2"/>
      <c r="I3584" s="2"/>
      <c r="J3584" s="2"/>
      <c r="K3584" s="2"/>
      <c r="L3584" s="2"/>
      <c r="N3584" s="2"/>
    </row>
    <row r="3585" spans="2:14" ht="12.5">
      <c r="B3585" s="11"/>
      <c r="C3585" s="2"/>
      <c r="D3585" s="12"/>
      <c r="E3585" s="3"/>
      <c r="F3585" s="2"/>
      <c r="G3585" s="2"/>
      <c r="H3585" s="2"/>
      <c r="I3585" s="2"/>
      <c r="J3585" s="2"/>
      <c r="K3585" s="2"/>
      <c r="L3585" s="2"/>
      <c r="N3585" s="2"/>
    </row>
    <row r="3586" spans="2:14" ht="12.5">
      <c r="B3586" s="11"/>
      <c r="C3586" s="2"/>
      <c r="D3586" s="12"/>
      <c r="E3586" s="3"/>
      <c r="F3586" s="2"/>
      <c r="G3586" s="2"/>
      <c r="H3586" s="2"/>
      <c r="I3586" s="2"/>
      <c r="J3586" s="2"/>
      <c r="K3586" s="2"/>
      <c r="L3586" s="2"/>
      <c r="N3586" s="2"/>
    </row>
    <row r="3587" spans="2:14" ht="12.5">
      <c r="B3587" s="11"/>
      <c r="C3587" s="2"/>
      <c r="D3587" s="12"/>
      <c r="E3587" s="3"/>
      <c r="F3587" s="2"/>
      <c r="G3587" s="2"/>
      <c r="H3587" s="2"/>
      <c r="I3587" s="2"/>
      <c r="J3587" s="2"/>
      <c r="K3587" s="2"/>
      <c r="L3587" s="2"/>
      <c r="N3587" s="2"/>
    </row>
    <row r="3588" spans="2:14" ht="12.5">
      <c r="B3588" s="11"/>
      <c r="C3588" s="2"/>
      <c r="D3588" s="12"/>
      <c r="E3588" s="3"/>
      <c r="F3588" s="2"/>
      <c r="G3588" s="2"/>
      <c r="H3588" s="2"/>
      <c r="I3588" s="2"/>
      <c r="J3588" s="2"/>
      <c r="K3588" s="2"/>
      <c r="L3588" s="2"/>
      <c r="N3588" s="2"/>
    </row>
    <row r="3589" spans="2:14" ht="12.5">
      <c r="B3589" s="11"/>
      <c r="C3589" s="2"/>
      <c r="D3589" s="12"/>
      <c r="E3589" s="3"/>
      <c r="F3589" s="2"/>
      <c r="G3589" s="2"/>
      <c r="H3589" s="2"/>
      <c r="I3589" s="2"/>
      <c r="J3589" s="2"/>
      <c r="K3589" s="2"/>
      <c r="L3589" s="2"/>
      <c r="N3589" s="2"/>
    </row>
    <row r="3590" spans="2:14" ht="12.5">
      <c r="B3590" s="11"/>
      <c r="C3590" s="2"/>
      <c r="D3590" s="12"/>
      <c r="E3590" s="3"/>
      <c r="F3590" s="2"/>
      <c r="G3590" s="2"/>
      <c r="H3590" s="2"/>
      <c r="I3590" s="2"/>
      <c r="J3590" s="2"/>
      <c r="K3590" s="2"/>
      <c r="L3590" s="2"/>
      <c r="N3590" s="2"/>
    </row>
    <row r="3591" spans="2:14" ht="12.5">
      <c r="B3591" s="11"/>
      <c r="C3591" s="2"/>
      <c r="D3591" s="12"/>
      <c r="E3591" s="3"/>
      <c r="F3591" s="2"/>
      <c r="G3591" s="2"/>
      <c r="H3591" s="2"/>
      <c r="I3591" s="2"/>
      <c r="J3591" s="2"/>
      <c r="K3591" s="2"/>
      <c r="L3591" s="2"/>
      <c r="N3591" s="2"/>
    </row>
    <row r="3592" spans="2:14" ht="12.5">
      <c r="B3592" s="11"/>
      <c r="C3592" s="2"/>
      <c r="D3592" s="12"/>
      <c r="E3592" s="3"/>
      <c r="F3592" s="2"/>
      <c r="G3592" s="2"/>
      <c r="H3592" s="2"/>
      <c r="I3592" s="2"/>
      <c r="J3592" s="2"/>
      <c r="K3592" s="2"/>
      <c r="L3592" s="2"/>
      <c r="N3592" s="2"/>
    </row>
    <row r="3593" spans="2:14" ht="12.5">
      <c r="B3593" s="11"/>
      <c r="C3593" s="2"/>
      <c r="D3593" s="12"/>
      <c r="E3593" s="3"/>
      <c r="F3593" s="2"/>
      <c r="G3593" s="2"/>
      <c r="H3593" s="2"/>
      <c r="I3593" s="2"/>
      <c r="J3593" s="2"/>
      <c r="K3593" s="2"/>
      <c r="L3593" s="2"/>
      <c r="N3593" s="2"/>
    </row>
    <row r="3594" spans="2:14" ht="12.5">
      <c r="B3594" s="11"/>
      <c r="C3594" s="2"/>
      <c r="D3594" s="12"/>
      <c r="E3594" s="3"/>
      <c r="F3594" s="2"/>
      <c r="G3594" s="2"/>
      <c r="H3594" s="2"/>
      <c r="I3594" s="2"/>
      <c r="J3594" s="2"/>
      <c r="K3594" s="2"/>
      <c r="L3594" s="2"/>
      <c r="N3594" s="2"/>
    </row>
    <row r="3595" spans="2:14" ht="12.5">
      <c r="B3595" s="11"/>
      <c r="C3595" s="2"/>
      <c r="D3595" s="12"/>
      <c r="E3595" s="3"/>
      <c r="F3595" s="2"/>
      <c r="G3595" s="2"/>
      <c r="H3595" s="2"/>
      <c r="I3595" s="2"/>
      <c r="J3595" s="2"/>
      <c r="K3595" s="2"/>
      <c r="L3595" s="2"/>
      <c r="N3595" s="2"/>
    </row>
    <row r="3596" spans="2:14" ht="12.5">
      <c r="B3596" s="11"/>
      <c r="C3596" s="2"/>
      <c r="D3596" s="12"/>
      <c r="E3596" s="3"/>
      <c r="F3596" s="2"/>
      <c r="G3596" s="2"/>
      <c r="H3596" s="2"/>
      <c r="I3596" s="2"/>
      <c r="J3596" s="2"/>
      <c r="K3596" s="2"/>
      <c r="L3596" s="2"/>
      <c r="N3596" s="2"/>
    </row>
    <row r="3597" spans="2:14" ht="12.5">
      <c r="B3597" s="11"/>
      <c r="C3597" s="2"/>
      <c r="D3597" s="12"/>
      <c r="E3597" s="3"/>
      <c r="F3597" s="2"/>
      <c r="G3597" s="2"/>
      <c r="H3597" s="2"/>
      <c r="I3597" s="2"/>
      <c r="J3597" s="2"/>
      <c r="K3597" s="2"/>
      <c r="L3597" s="2"/>
      <c r="N3597" s="2"/>
    </row>
    <row r="3598" spans="2:14" ht="12.5">
      <c r="B3598" s="11"/>
      <c r="C3598" s="2"/>
      <c r="D3598" s="12"/>
      <c r="E3598" s="3"/>
      <c r="F3598" s="2"/>
      <c r="G3598" s="2"/>
      <c r="H3598" s="2"/>
      <c r="I3598" s="2"/>
      <c r="J3598" s="2"/>
      <c r="K3598" s="2"/>
      <c r="L3598" s="2"/>
      <c r="N3598" s="2"/>
    </row>
    <row r="3599" spans="2:14" ht="12.5">
      <c r="B3599" s="11"/>
      <c r="C3599" s="2"/>
      <c r="D3599" s="12"/>
      <c r="E3599" s="3"/>
      <c r="F3599" s="2"/>
      <c r="G3599" s="2"/>
      <c r="H3599" s="2"/>
      <c r="I3599" s="2"/>
      <c r="J3599" s="2"/>
      <c r="K3599" s="2"/>
      <c r="L3599" s="2"/>
      <c r="N3599" s="2"/>
    </row>
    <row r="3600" spans="2:14" ht="12.5">
      <c r="B3600" s="11"/>
      <c r="C3600" s="2"/>
      <c r="D3600" s="12"/>
      <c r="E3600" s="3"/>
      <c r="F3600" s="2"/>
      <c r="G3600" s="2"/>
      <c r="H3600" s="2"/>
      <c r="I3600" s="2"/>
      <c r="J3600" s="2"/>
      <c r="K3600" s="2"/>
      <c r="L3600" s="2"/>
      <c r="N3600" s="2"/>
    </row>
    <row r="3601" spans="2:14" ht="12.5">
      <c r="B3601" s="11"/>
      <c r="C3601" s="2"/>
      <c r="D3601" s="12"/>
      <c r="E3601" s="3"/>
      <c r="F3601" s="2"/>
      <c r="G3601" s="2"/>
      <c r="H3601" s="2"/>
      <c r="I3601" s="2"/>
      <c r="J3601" s="2"/>
      <c r="K3601" s="2"/>
      <c r="L3601" s="2"/>
      <c r="N3601" s="2"/>
    </row>
    <row r="3602" spans="2:14" ht="12.5">
      <c r="B3602" s="11"/>
      <c r="C3602" s="2"/>
      <c r="D3602" s="12"/>
      <c r="E3602" s="3"/>
      <c r="F3602" s="2"/>
      <c r="G3602" s="2"/>
      <c r="H3602" s="2"/>
      <c r="I3602" s="2"/>
      <c r="J3602" s="2"/>
      <c r="K3602" s="2"/>
      <c r="L3602" s="2"/>
      <c r="N3602" s="2"/>
    </row>
    <row r="3603" spans="2:14" ht="12.5">
      <c r="B3603" s="11"/>
      <c r="C3603" s="2"/>
      <c r="D3603" s="12"/>
      <c r="E3603" s="3"/>
      <c r="F3603" s="2"/>
      <c r="G3603" s="2"/>
      <c r="H3603" s="2"/>
      <c r="I3603" s="2"/>
      <c r="J3603" s="2"/>
      <c r="K3603" s="2"/>
      <c r="L3603" s="2"/>
      <c r="N3603" s="2"/>
    </row>
    <row r="3604" spans="2:14" ht="12.5">
      <c r="B3604" s="11"/>
      <c r="C3604" s="2"/>
      <c r="D3604" s="12"/>
      <c r="E3604" s="3"/>
      <c r="F3604" s="2"/>
      <c r="G3604" s="2"/>
      <c r="H3604" s="2"/>
      <c r="I3604" s="2"/>
      <c r="J3604" s="2"/>
      <c r="K3604" s="2"/>
      <c r="L3604" s="2"/>
      <c r="N3604" s="2"/>
    </row>
    <row r="3605" spans="2:14" ht="12.5">
      <c r="B3605" s="11"/>
      <c r="C3605" s="2"/>
      <c r="D3605" s="12"/>
      <c r="E3605" s="3"/>
      <c r="F3605" s="2"/>
      <c r="G3605" s="2"/>
      <c r="H3605" s="2"/>
      <c r="I3605" s="2"/>
      <c r="J3605" s="2"/>
      <c r="K3605" s="2"/>
      <c r="L3605" s="2"/>
      <c r="N3605" s="2"/>
    </row>
    <row r="3606" spans="2:14" ht="12.5">
      <c r="B3606" s="11"/>
      <c r="C3606" s="2"/>
      <c r="D3606" s="12"/>
      <c r="E3606" s="3"/>
      <c r="F3606" s="2"/>
      <c r="G3606" s="2"/>
      <c r="H3606" s="2"/>
      <c r="I3606" s="2"/>
      <c r="J3606" s="2"/>
      <c r="K3606" s="2"/>
      <c r="L3606" s="2"/>
      <c r="N3606" s="2"/>
    </row>
    <row r="3607" spans="2:14" ht="12.5">
      <c r="B3607" s="11"/>
      <c r="C3607" s="2"/>
      <c r="D3607" s="12"/>
      <c r="E3607" s="3"/>
      <c r="F3607" s="2"/>
      <c r="G3607" s="2"/>
      <c r="H3607" s="2"/>
      <c r="I3607" s="2"/>
      <c r="J3607" s="2"/>
      <c r="K3607" s="2"/>
      <c r="L3607" s="2"/>
      <c r="N3607" s="2"/>
    </row>
    <row r="3608" spans="2:14" ht="12.5">
      <c r="B3608" s="11"/>
      <c r="C3608" s="2"/>
      <c r="D3608" s="12"/>
      <c r="E3608" s="3"/>
      <c r="F3608" s="2"/>
      <c r="G3608" s="2"/>
      <c r="H3608" s="2"/>
      <c r="I3608" s="2"/>
      <c r="J3608" s="2"/>
      <c r="K3608" s="2"/>
      <c r="L3608" s="2"/>
      <c r="N3608" s="2"/>
    </row>
    <row r="3609" spans="2:14" ht="12.5">
      <c r="B3609" s="11"/>
      <c r="C3609" s="2"/>
      <c r="D3609" s="12"/>
      <c r="E3609" s="3"/>
      <c r="F3609" s="2"/>
      <c r="G3609" s="2"/>
      <c r="H3609" s="2"/>
      <c r="I3609" s="2"/>
      <c r="J3609" s="2"/>
      <c r="K3609" s="2"/>
      <c r="L3609" s="2"/>
      <c r="N3609" s="2"/>
    </row>
    <row r="3610" spans="2:14" ht="12.5">
      <c r="B3610" s="11"/>
      <c r="C3610" s="2"/>
      <c r="D3610" s="12"/>
      <c r="E3610" s="3"/>
      <c r="F3610" s="2"/>
      <c r="G3610" s="2"/>
      <c r="H3610" s="2"/>
      <c r="I3610" s="2"/>
      <c r="J3610" s="2"/>
      <c r="K3610" s="2"/>
      <c r="L3610" s="2"/>
      <c r="N3610" s="2"/>
    </row>
    <row r="3611" spans="2:14" ht="12.5">
      <c r="B3611" s="11"/>
      <c r="C3611" s="2"/>
      <c r="D3611" s="12"/>
      <c r="E3611" s="3"/>
      <c r="F3611" s="2"/>
      <c r="G3611" s="2"/>
      <c r="H3611" s="2"/>
      <c r="I3611" s="2"/>
      <c r="J3611" s="2"/>
      <c r="K3611" s="2"/>
      <c r="L3611" s="2"/>
      <c r="N3611" s="2"/>
    </row>
    <row r="3612" spans="2:14" ht="12.5">
      <c r="B3612" s="11"/>
      <c r="C3612" s="2"/>
      <c r="D3612" s="12"/>
      <c r="E3612" s="3"/>
      <c r="F3612" s="2"/>
      <c r="G3612" s="2"/>
      <c r="H3612" s="2"/>
      <c r="I3612" s="2"/>
      <c r="J3612" s="2"/>
      <c r="K3612" s="2"/>
      <c r="L3612" s="2"/>
      <c r="N3612" s="2"/>
    </row>
    <row r="3613" spans="2:14" ht="12.5">
      <c r="B3613" s="11"/>
      <c r="C3613" s="2"/>
      <c r="D3613" s="12"/>
      <c r="E3613" s="3"/>
      <c r="F3613" s="2"/>
      <c r="G3613" s="2"/>
      <c r="H3613" s="2"/>
      <c r="I3613" s="2"/>
      <c r="J3613" s="2"/>
      <c r="K3613" s="2"/>
      <c r="L3613" s="2"/>
      <c r="N3613" s="2"/>
    </row>
    <row r="3614" spans="2:14" ht="12.5">
      <c r="B3614" s="11"/>
      <c r="C3614" s="2"/>
      <c r="D3614" s="12"/>
      <c r="E3614" s="3"/>
      <c r="F3614" s="2"/>
      <c r="G3614" s="2"/>
      <c r="H3614" s="2"/>
      <c r="I3614" s="2"/>
      <c r="J3614" s="2"/>
      <c r="K3614" s="2"/>
      <c r="L3614" s="2"/>
      <c r="N3614" s="2"/>
    </row>
    <row r="3615" spans="2:14" ht="12.5">
      <c r="B3615" s="11"/>
      <c r="C3615" s="2"/>
      <c r="D3615" s="12"/>
      <c r="E3615" s="3"/>
      <c r="F3615" s="2"/>
      <c r="G3615" s="2"/>
      <c r="H3615" s="2"/>
      <c r="I3615" s="2"/>
      <c r="J3615" s="2"/>
      <c r="K3615" s="2"/>
      <c r="L3615" s="2"/>
      <c r="N3615" s="2"/>
    </row>
    <row r="3616" spans="2:14" ht="12.5">
      <c r="B3616" s="11"/>
      <c r="C3616" s="2"/>
      <c r="D3616" s="12"/>
      <c r="E3616" s="3"/>
      <c r="F3616" s="2"/>
      <c r="G3616" s="2"/>
      <c r="H3616" s="2"/>
      <c r="I3616" s="2"/>
      <c r="J3616" s="2"/>
      <c r="K3616" s="2"/>
      <c r="L3616" s="2"/>
      <c r="N3616" s="2"/>
    </row>
    <row r="3617" spans="2:14" ht="12.5">
      <c r="B3617" s="11"/>
      <c r="C3617" s="2"/>
      <c r="D3617" s="12"/>
      <c r="E3617" s="3"/>
      <c r="F3617" s="2"/>
      <c r="G3617" s="2"/>
      <c r="H3617" s="2"/>
      <c r="I3617" s="2"/>
      <c r="J3617" s="2"/>
      <c r="K3617" s="2"/>
      <c r="L3617" s="2"/>
      <c r="N3617" s="2"/>
    </row>
    <row r="3618" spans="2:14" ht="12.5">
      <c r="B3618" s="11"/>
      <c r="C3618" s="2"/>
      <c r="D3618" s="12"/>
      <c r="E3618" s="3"/>
      <c r="F3618" s="2"/>
      <c r="G3618" s="2"/>
      <c r="H3618" s="2"/>
      <c r="I3618" s="2"/>
      <c r="J3618" s="2"/>
      <c r="K3618" s="2"/>
      <c r="L3618" s="2"/>
      <c r="N3618" s="2"/>
    </row>
    <row r="3619" spans="2:14" ht="12.5">
      <c r="B3619" s="11"/>
      <c r="C3619" s="2"/>
      <c r="D3619" s="12"/>
      <c r="E3619" s="3"/>
      <c r="F3619" s="2"/>
      <c r="G3619" s="2"/>
      <c r="H3619" s="2"/>
      <c r="I3619" s="2"/>
      <c r="J3619" s="2"/>
      <c r="K3619" s="2"/>
      <c r="L3619" s="2"/>
      <c r="N3619" s="2"/>
    </row>
    <row r="3620" spans="2:14" ht="12.5">
      <c r="B3620" s="11"/>
      <c r="C3620" s="2"/>
      <c r="D3620" s="12"/>
      <c r="E3620" s="3"/>
      <c r="F3620" s="2"/>
      <c r="G3620" s="2"/>
      <c r="H3620" s="2"/>
      <c r="I3620" s="2"/>
      <c r="J3620" s="2"/>
      <c r="K3620" s="2"/>
      <c r="L3620" s="2"/>
      <c r="N3620" s="2"/>
    </row>
    <row r="3621" spans="2:14" ht="12.5">
      <c r="B3621" s="11"/>
      <c r="C3621" s="2"/>
      <c r="D3621" s="12"/>
      <c r="E3621" s="3"/>
      <c r="F3621" s="2"/>
      <c r="G3621" s="2"/>
      <c r="H3621" s="2"/>
      <c r="I3621" s="2"/>
      <c r="J3621" s="2"/>
      <c r="K3621" s="2"/>
      <c r="L3621" s="2"/>
      <c r="N3621" s="2"/>
    </row>
    <row r="3622" spans="2:14" ht="12.5">
      <c r="B3622" s="11"/>
      <c r="C3622" s="2"/>
      <c r="D3622" s="12"/>
      <c r="E3622" s="3"/>
      <c r="F3622" s="2"/>
      <c r="G3622" s="2"/>
      <c r="H3622" s="2"/>
      <c r="I3622" s="2"/>
      <c r="J3622" s="2"/>
      <c r="K3622" s="2"/>
      <c r="L3622" s="2"/>
      <c r="N3622" s="2"/>
    </row>
    <row r="3623" spans="2:14" ht="12.5">
      <c r="B3623" s="11"/>
      <c r="C3623" s="2"/>
      <c r="D3623" s="12"/>
      <c r="E3623" s="3"/>
      <c r="F3623" s="2"/>
      <c r="G3623" s="2"/>
      <c r="H3623" s="2"/>
      <c r="I3623" s="2"/>
      <c r="J3623" s="2"/>
      <c r="K3623" s="2"/>
      <c r="L3623" s="2"/>
      <c r="N3623" s="2"/>
    </row>
    <row r="3624" spans="2:14" ht="12.5">
      <c r="B3624" s="11"/>
      <c r="C3624" s="2"/>
      <c r="D3624" s="12"/>
      <c r="E3624" s="3"/>
      <c r="F3624" s="2"/>
      <c r="G3624" s="2"/>
      <c r="H3624" s="2"/>
      <c r="I3624" s="2"/>
      <c r="J3624" s="2"/>
      <c r="K3624" s="2"/>
      <c r="L3624" s="2"/>
      <c r="N3624" s="2"/>
    </row>
    <row r="3625" spans="2:14" ht="12.5">
      <c r="B3625" s="11"/>
      <c r="C3625" s="2"/>
      <c r="D3625" s="12"/>
      <c r="E3625" s="3"/>
      <c r="F3625" s="2"/>
      <c r="G3625" s="2"/>
      <c r="H3625" s="2"/>
      <c r="I3625" s="2"/>
      <c r="J3625" s="2"/>
      <c r="K3625" s="2"/>
      <c r="L3625" s="2"/>
      <c r="N3625" s="2"/>
    </row>
    <row r="3626" spans="2:14" ht="12.5">
      <c r="B3626" s="11"/>
      <c r="C3626" s="2"/>
      <c r="D3626" s="12"/>
      <c r="E3626" s="3"/>
      <c r="F3626" s="2"/>
      <c r="G3626" s="2"/>
      <c r="H3626" s="2"/>
      <c r="I3626" s="2"/>
      <c r="J3626" s="2"/>
      <c r="K3626" s="2"/>
      <c r="L3626" s="2"/>
      <c r="N3626" s="2"/>
    </row>
    <row r="3627" spans="2:14" ht="12.5">
      <c r="B3627" s="11"/>
      <c r="C3627" s="2"/>
      <c r="D3627" s="12"/>
      <c r="E3627" s="3"/>
      <c r="F3627" s="2"/>
      <c r="G3627" s="2"/>
      <c r="H3627" s="2"/>
      <c r="I3627" s="2"/>
      <c r="J3627" s="2"/>
      <c r="K3627" s="2"/>
      <c r="L3627" s="2"/>
      <c r="N3627" s="2"/>
    </row>
    <row r="3628" spans="2:14" ht="12.5">
      <c r="B3628" s="11"/>
      <c r="C3628" s="2"/>
      <c r="D3628" s="12"/>
      <c r="E3628" s="3"/>
      <c r="F3628" s="2"/>
      <c r="G3628" s="2"/>
      <c r="H3628" s="2"/>
      <c r="I3628" s="2"/>
      <c r="J3628" s="2"/>
      <c r="K3628" s="2"/>
      <c r="L3628" s="2"/>
      <c r="N3628" s="2"/>
    </row>
    <row r="3629" spans="2:14" ht="12.5">
      <c r="B3629" s="11"/>
      <c r="C3629" s="2"/>
      <c r="D3629" s="12"/>
      <c r="E3629" s="3"/>
      <c r="F3629" s="2"/>
      <c r="G3629" s="2"/>
      <c r="H3629" s="2"/>
      <c r="I3629" s="2"/>
      <c r="J3629" s="2"/>
      <c r="K3629" s="2"/>
      <c r="L3629" s="2"/>
      <c r="N3629" s="2"/>
    </row>
    <row r="3630" spans="2:14" ht="12.5">
      <c r="B3630" s="11"/>
      <c r="C3630" s="2"/>
      <c r="D3630" s="12"/>
      <c r="E3630" s="3"/>
      <c r="F3630" s="2"/>
      <c r="G3630" s="2"/>
      <c r="H3630" s="2"/>
      <c r="I3630" s="2"/>
      <c r="J3630" s="2"/>
      <c r="K3630" s="2"/>
      <c r="L3630" s="2"/>
      <c r="N3630" s="2"/>
    </row>
    <row r="3631" spans="2:14" ht="12.5">
      <c r="B3631" s="11"/>
      <c r="C3631" s="2"/>
      <c r="D3631" s="12"/>
      <c r="E3631" s="3"/>
      <c r="F3631" s="2"/>
      <c r="G3631" s="2"/>
      <c r="H3631" s="2"/>
      <c r="I3631" s="2"/>
      <c r="J3631" s="2"/>
      <c r="K3631" s="2"/>
      <c r="L3631" s="2"/>
      <c r="N3631" s="2"/>
    </row>
    <row r="3632" spans="2:14" ht="12.5">
      <c r="B3632" s="11"/>
      <c r="C3632" s="2"/>
      <c r="D3632" s="12"/>
      <c r="E3632" s="3"/>
      <c r="F3632" s="2"/>
      <c r="G3632" s="2"/>
      <c r="H3632" s="2"/>
      <c r="I3632" s="2"/>
      <c r="J3632" s="2"/>
      <c r="K3632" s="2"/>
      <c r="L3632" s="2"/>
      <c r="N3632" s="2"/>
    </row>
    <row r="3633" spans="2:14" ht="12.5">
      <c r="B3633" s="11"/>
      <c r="C3633" s="2"/>
      <c r="D3633" s="12"/>
      <c r="E3633" s="3"/>
      <c r="F3633" s="2"/>
      <c r="G3633" s="2"/>
      <c r="H3633" s="2"/>
      <c r="I3633" s="2"/>
      <c r="J3633" s="2"/>
      <c r="K3633" s="2"/>
      <c r="L3633" s="2"/>
      <c r="N3633" s="2"/>
    </row>
    <row r="3634" spans="2:14" ht="12.5">
      <c r="B3634" s="11"/>
      <c r="C3634" s="2"/>
      <c r="D3634" s="12"/>
      <c r="E3634" s="3"/>
      <c r="F3634" s="2"/>
      <c r="G3634" s="2"/>
      <c r="H3634" s="2"/>
      <c r="I3634" s="2"/>
      <c r="J3634" s="2"/>
      <c r="K3634" s="2"/>
      <c r="L3634" s="2"/>
      <c r="N3634" s="2"/>
    </row>
    <row r="3635" spans="2:14" ht="12.5">
      <c r="B3635" s="11"/>
      <c r="C3635" s="2"/>
      <c r="D3635" s="12"/>
      <c r="E3635" s="3"/>
      <c r="F3635" s="2"/>
      <c r="G3635" s="2"/>
      <c r="H3635" s="2"/>
      <c r="I3635" s="2"/>
      <c r="J3635" s="2"/>
      <c r="K3635" s="2"/>
      <c r="L3635" s="2"/>
      <c r="N3635" s="2"/>
    </row>
    <row r="3636" spans="2:14" ht="12.5">
      <c r="B3636" s="11"/>
      <c r="C3636" s="2"/>
      <c r="D3636" s="12"/>
      <c r="E3636" s="3"/>
      <c r="F3636" s="2"/>
      <c r="G3636" s="2"/>
      <c r="H3636" s="2"/>
      <c r="I3636" s="2"/>
      <c r="J3636" s="2"/>
      <c r="K3636" s="2"/>
      <c r="L3636" s="2"/>
      <c r="N3636" s="2"/>
    </row>
    <row r="3637" spans="2:14" ht="12.5">
      <c r="B3637" s="11"/>
      <c r="C3637" s="2"/>
      <c r="D3637" s="12"/>
      <c r="E3637" s="3"/>
      <c r="F3637" s="2"/>
      <c r="G3637" s="2"/>
      <c r="H3637" s="2"/>
      <c r="I3637" s="2"/>
      <c r="J3637" s="2"/>
      <c r="K3637" s="2"/>
      <c r="L3637" s="2"/>
      <c r="N3637" s="2"/>
    </row>
    <row r="3638" spans="2:14" ht="12.5">
      <c r="B3638" s="11"/>
      <c r="C3638" s="2"/>
      <c r="D3638" s="12"/>
      <c r="E3638" s="3"/>
      <c r="F3638" s="2"/>
      <c r="G3638" s="2"/>
      <c r="H3638" s="2"/>
      <c r="I3638" s="2"/>
      <c r="J3638" s="2"/>
      <c r="K3638" s="2"/>
      <c r="L3638" s="2"/>
      <c r="N3638" s="2"/>
    </row>
    <row r="3639" spans="2:14" ht="12.5">
      <c r="B3639" s="11"/>
      <c r="C3639" s="2"/>
      <c r="D3639" s="12"/>
      <c r="E3639" s="3"/>
      <c r="F3639" s="2"/>
      <c r="G3639" s="2"/>
      <c r="H3639" s="2"/>
      <c r="I3639" s="2"/>
      <c r="J3639" s="2"/>
      <c r="K3639" s="2"/>
      <c r="L3639" s="2"/>
      <c r="N3639" s="2"/>
    </row>
    <row r="3640" spans="2:14" ht="12.5">
      <c r="B3640" s="11"/>
      <c r="C3640" s="2"/>
      <c r="D3640" s="12"/>
      <c r="E3640" s="3"/>
      <c r="F3640" s="2"/>
      <c r="G3640" s="2"/>
      <c r="H3640" s="2"/>
      <c r="I3640" s="2"/>
      <c r="J3640" s="2"/>
      <c r="K3640" s="2"/>
      <c r="L3640" s="2"/>
      <c r="N3640" s="2"/>
    </row>
    <row r="3641" spans="2:14" ht="12.5">
      <c r="B3641" s="11"/>
      <c r="C3641" s="2"/>
      <c r="D3641" s="12"/>
      <c r="E3641" s="3"/>
      <c r="F3641" s="2"/>
      <c r="G3641" s="2"/>
      <c r="H3641" s="2"/>
      <c r="I3641" s="2"/>
      <c r="J3641" s="2"/>
      <c r="K3641" s="2"/>
      <c r="L3641" s="2"/>
      <c r="N3641" s="2"/>
    </row>
    <row r="3642" spans="2:14" ht="12.5">
      <c r="B3642" s="11"/>
      <c r="C3642" s="2"/>
      <c r="D3642" s="12"/>
      <c r="E3642" s="3"/>
      <c r="F3642" s="2"/>
      <c r="G3642" s="2"/>
      <c r="H3642" s="2"/>
      <c r="I3642" s="2"/>
      <c r="J3642" s="2"/>
      <c r="K3642" s="2"/>
      <c r="L3642" s="2"/>
      <c r="N3642" s="2"/>
    </row>
    <row r="3643" spans="2:14" ht="12.5">
      <c r="B3643" s="11"/>
      <c r="C3643" s="2"/>
      <c r="D3643" s="12"/>
      <c r="E3643" s="3"/>
      <c r="F3643" s="2"/>
      <c r="G3643" s="2"/>
      <c r="H3643" s="2"/>
      <c r="I3643" s="2"/>
      <c r="J3643" s="2"/>
      <c r="K3643" s="2"/>
      <c r="L3643" s="2"/>
      <c r="N3643" s="2"/>
    </row>
    <row r="3644" spans="2:14" ht="12.5">
      <c r="B3644" s="11"/>
      <c r="C3644" s="2"/>
      <c r="D3644" s="12"/>
      <c r="E3644" s="3"/>
      <c r="F3644" s="2"/>
      <c r="G3644" s="2"/>
      <c r="H3644" s="2"/>
      <c r="I3644" s="2"/>
      <c r="J3644" s="2"/>
      <c r="K3644" s="2"/>
      <c r="L3644" s="2"/>
      <c r="N3644" s="2"/>
    </row>
    <row r="3645" spans="2:14" ht="12.5">
      <c r="B3645" s="11"/>
      <c r="C3645" s="2"/>
      <c r="D3645" s="12"/>
      <c r="E3645" s="3"/>
      <c r="F3645" s="2"/>
      <c r="G3645" s="2"/>
      <c r="H3645" s="2"/>
      <c r="I3645" s="2"/>
      <c r="J3645" s="2"/>
      <c r="K3645" s="2"/>
      <c r="L3645" s="2"/>
      <c r="N3645" s="2"/>
    </row>
    <row r="3646" spans="2:14" ht="12.5">
      <c r="B3646" s="11"/>
      <c r="C3646" s="2"/>
      <c r="D3646" s="12"/>
      <c r="E3646" s="3"/>
      <c r="F3646" s="2"/>
      <c r="G3646" s="2"/>
      <c r="H3646" s="2"/>
      <c r="I3646" s="2"/>
      <c r="J3646" s="2"/>
      <c r="K3646" s="2"/>
      <c r="L3646" s="2"/>
      <c r="N3646" s="2"/>
    </row>
    <row r="3647" spans="2:14" ht="12.5">
      <c r="B3647" s="11"/>
      <c r="C3647" s="2"/>
      <c r="D3647" s="12"/>
      <c r="E3647" s="3"/>
      <c r="F3647" s="2"/>
      <c r="G3647" s="2"/>
      <c r="H3647" s="2"/>
      <c r="I3647" s="2"/>
      <c r="J3647" s="2"/>
      <c r="K3647" s="2"/>
      <c r="L3647" s="2"/>
      <c r="N3647" s="2"/>
    </row>
    <row r="3648" spans="2:14" ht="12.5">
      <c r="B3648" s="11"/>
      <c r="C3648" s="2"/>
      <c r="D3648" s="12"/>
      <c r="E3648" s="3"/>
      <c r="F3648" s="2"/>
      <c r="G3648" s="2"/>
      <c r="H3648" s="2"/>
      <c r="I3648" s="2"/>
      <c r="J3648" s="2"/>
      <c r="K3648" s="2"/>
      <c r="L3648" s="2"/>
      <c r="N3648" s="2"/>
    </row>
    <row r="3649" spans="2:14" ht="12.5">
      <c r="B3649" s="11"/>
      <c r="C3649" s="2"/>
      <c r="D3649" s="12"/>
      <c r="E3649" s="3"/>
      <c r="F3649" s="2"/>
      <c r="G3649" s="2"/>
      <c r="H3649" s="2"/>
      <c r="I3649" s="2"/>
      <c r="J3649" s="2"/>
      <c r="K3649" s="2"/>
      <c r="L3649" s="2"/>
      <c r="N3649" s="2"/>
    </row>
    <row r="3650" spans="2:14" ht="12.5">
      <c r="B3650" s="11"/>
      <c r="C3650" s="2"/>
      <c r="D3650" s="12"/>
      <c r="E3650" s="3"/>
      <c r="F3650" s="2"/>
      <c r="G3650" s="2"/>
      <c r="H3650" s="2"/>
      <c r="I3650" s="2"/>
      <c r="J3650" s="2"/>
      <c r="K3650" s="2"/>
      <c r="L3650" s="2"/>
      <c r="N3650" s="2"/>
    </row>
    <row r="3651" spans="2:14" ht="12.5">
      <c r="B3651" s="11"/>
      <c r="C3651" s="2"/>
      <c r="D3651" s="12"/>
      <c r="E3651" s="3"/>
      <c r="F3651" s="2"/>
      <c r="G3651" s="2"/>
      <c r="H3651" s="2"/>
      <c r="I3651" s="2"/>
      <c r="J3651" s="2"/>
      <c r="K3651" s="2"/>
      <c r="L3651" s="2"/>
      <c r="N3651" s="2"/>
    </row>
    <row r="3652" spans="2:14" ht="12.5">
      <c r="B3652" s="11"/>
      <c r="C3652" s="2"/>
      <c r="D3652" s="12"/>
      <c r="E3652" s="3"/>
      <c r="F3652" s="2"/>
      <c r="G3652" s="2"/>
      <c r="H3652" s="2"/>
      <c r="I3652" s="2"/>
      <c r="J3652" s="2"/>
      <c r="K3652" s="2"/>
      <c r="L3652" s="2"/>
      <c r="N3652" s="2"/>
    </row>
    <row r="3653" spans="2:14" ht="12.5">
      <c r="B3653" s="11"/>
      <c r="C3653" s="2"/>
      <c r="D3653" s="12"/>
      <c r="E3653" s="3"/>
      <c r="F3653" s="2"/>
      <c r="G3653" s="2"/>
      <c r="H3653" s="2"/>
      <c r="I3653" s="2"/>
      <c r="J3653" s="2"/>
      <c r="K3653" s="2"/>
      <c r="L3653" s="2"/>
      <c r="N3653" s="2"/>
    </row>
    <row r="3654" spans="2:14" ht="12.5">
      <c r="B3654" s="11"/>
      <c r="C3654" s="2"/>
      <c r="D3654" s="12"/>
      <c r="E3654" s="3"/>
      <c r="F3654" s="2"/>
      <c r="G3654" s="2"/>
      <c r="H3654" s="2"/>
      <c r="I3654" s="2"/>
      <c r="J3654" s="2"/>
      <c r="K3654" s="2"/>
      <c r="L3654" s="2"/>
      <c r="N3654" s="2"/>
    </row>
    <row r="3655" spans="2:14" ht="12.5">
      <c r="B3655" s="11"/>
      <c r="C3655" s="2"/>
      <c r="D3655" s="12"/>
      <c r="E3655" s="3"/>
      <c r="F3655" s="2"/>
      <c r="G3655" s="2"/>
      <c r="H3655" s="2"/>
      <c r="I3655" s="2"/>
      <c r="J3655" s="2"/>
      <c r="K3655" s="2"/>
      <c r="L3655" s="2"/>
      <c r="N3655" s="2"/>
    </row>
    <row r="3656" spans="2:14" ht="12.5">
      <c r="B3656" s="11"/>
      <c r="C3656" s="2"/>
      <c r="D3656" s="12"/>
      <c r="E3656" s="3"/>
      <c r="F3656" s="2"/>
      <c r="G3656" s="2"/>
      <c r="H3656" s="2"/>
      <c r="I3656" s="2"/>
      <c r="J3656" s="2"/>
      <c r="K3656" s="2"/>
      <c r="L3656" s="2"/>
      <c r="N3656" s="2"/>
    </row>
    <row r="3657" spans="2:14" ht="12.5">
      <c r="B3657" s="11"/>
      <c r="C3657" s="2"/>
      <c r="D3657" s="12"/>
      <c r="E3657" s="3"/>
      <c r="F3657" s="2"/>
      <c r="G3657" s="2"/>
      <c r="H3657" s="2"/>
      <c r="I3657" s="2"/>
      <c r="J3657" s="2"/>
      <c r="K3657" s="2"/>
      <c r="L3657" s="2"/>
      <c r="N3657" s="2"/>
    </row>
    <row r="3658" spans="2:14" ht="12.5">
      <c r="B3658" s="11"/>
      <c r="C3658" s="2"/>
      <c r="D3658" s="12"/>
      <c r="E3658" s="3"/>
      <c r="F3658" s="2"/>
      <c r="G3658" s="2"/>
      <c r="H3658" s="2"/>
      <c r="I3658" s="2"/>
      <c r="J3658" s="2"/>
      <c r="K3658" s="2"/>
      <c r="L3658" s="2"/>
      <c r="N3658" s="2"/>
    </row>
    <row r="3659" spans="2:14" ht="12.5">
      <c r="B3659" s="11"/>
      <c r="C3659" s="2"/>
      <c r="D3659" s="12"/>
      <c r="E3659" s="3"/>
      <c r="F3659" s="2"/>
      <c r="G3659" s="2"/>
      <c r="H3659" s="2"/>
      <c r="I3659" s="2"/>
      <c r="J3659" s="2"/>
      <c r="K3659" s="2"/>
      <c r="L3659" s="2"/>
      <c r="N3659" s="2"/>
    </row>
    <row r="3660" spans="2:14" ht="12.5">
      <c r="B3660" s="11"/>
      <c r="C3660" s="2"/>
      <c r="D3660" s="12"/>
      <c r="E3660" s="3"/>
      <c r="F3660" s="2"/>
      <c r="G3660" s="2"/>
      <c r="H3660" s="2"/>
      <c r="I3660" s="2"/>
      <c r="J3660" s="2"/>
      <c r="K3660" s="2"/>
      <c r="L3660" s="2"/>
      <c r="N3660" s="2"/>
    </row>
    <row r="3661" spans="2:14" ht="12.5">
      <c r="B3661" s="11"/>
      <c r="C3661" s="2"/>
      <c r="D3661" s="12"/>
      <c r="E3661" s="3"/>
      <c r="F3661" s="2"/>
      <c r="G3661" s="2"/>
      <c r="H3661" s="2"/>
      <c r="I3661" s="2"/>
      <c r="J3661" s="2"/>
      <c r="K3661" s="2"/>
      <c r="L3661" s="2"/>
      <c r="N3661" s="2"/>
    </row>
    <row r="3662" spans="2:14" ht="12.5">
      <c r="B3662" s="11"/>
      <c r="C3662" s="2"/>
      <c r="D3662" s="12"/>
      <c r="E3662" s="3"/>
      <c r="F3662" s="2"/>
      <c r="G3662" s="2"/>
      <c r="H3662" s="2"/>
      <c r="I3662" s="2"/>
      <c r="J3662" s="2"/>
      <c r="K3662" s="2"/>
      <c r="L3662" s="2"/>
      <c r="N3662" s="2"/>
    </row>
    <row r="3663" spans="2:14" ht="12.5">
      <c r="B3663" s="11"/>
      <c r="C3663" s="2"/>
      <c r="D3663" s="12"/>
      <c r="E3663" s="3"/>
      <c r="F3663" s="2"/>
      <c r="G3663" s="2"/>
      <c r="H3663" s="2"/>
      <c r="I3663" s="2"/>
      <c r="J3663" s="2"/>
      <c r="K3663" s="2"/>
      <c r="L3663" s="2"/>
      <c r="N3663" s="2"/>
    </row>
    <row r="3664" spans="2:14" ht="12.5">
      <c r="B3664" s="11"/>
      <c r="C3664" s="2"/>
      <c r="D3664" s="12"/>
      <c r="E3664" s="3"/>
      <c r="F3664" s="2"/>
      <c r="G3664" s="2"/>
      <c r="H3664" s="2"/>
      <c r="I3664" s="2"/>
      <c r="J3664" s="2"/>
      <c r="K3664" s="2"/>
      <c r="L3664" s="2"/>
      <c r="N3664" s="2"/>
    </row>
    <row r="3665" spans="2:14" ht="12.5">
      <c r="B3665" s="11"/>
      <c r="C3665" s="2"/>
      <c r="D3665" s="12"/>
      <c r="E3665" s="3"/>
      <c r="F3665" s="2"/>
      <c r="G3665" s="2"/>
      <c r="H3665" s="2"/>
      <c r="I3665" s="2"/>
      <c r="J3665" s="2"/>
      <c r="K3665" s="2"/>
      <c r="L3665" s="2"/>
      <c r="N3665" s="2"/>
    </row>
    <row r="3666" spans="2:14" ht="12.5">
      <c r="B3666" s="11"/>
      <c r="C3666" s="2"/>
      <c r="D3666" s="12"/>
      <c r="E3666" s="3"/>
      <c r="F3666" s="2"/>
      <c r="G3666" s="2"/>
      <c r="H3666" s="2"/>
      <c r="I3666" s="2"/>
      <c r="J3666" s="2"/>
      <c r="K3666" s="2"/>
      <c r="L3666" s="2"/>
      <c r="N3666" s="2"/>
    </row>
    <row r="3667" spans="2:14" ht="12.5">
      <c r="B3667" s="11"/>
      <c r="C3667" s="2"/>
      <c r="D3667" s="12"/>
      <c r="E3667" s="3"/>
      <c r="F3667" s="2"/>
      <c r="G3667" s="2"/>
      <c r="H3667" s="2"/>
      <c r="I3667" s="2"/>
      <c r="J3667" s="2"/>
      <c r="K3667" s="2"/>
      <c r="L3667" s="2"/>
      <c r="N3667" s="2"/>
    </row>
    <row r="3668" spans="2:14" ht="12.5">
      <c r="B3668" s="11"/>
      <c r="C3668" s="2"/>
      <c r="D3668" s="12"/>
      <c r="E3668" s="3"/>
      <c r="F3668" s="2"/>
      <c r="G3668" s="2"/>
      <c r="H3668" s="2"/>
      <c r="I3668" s="2"/>
      <c r="J3668" s="2"/>
      <c r="K3668" s="2"/>
      <c r="L3668" s="2"/>
      <c r="N3668" s="2"/>
    </row>
    <row r="3669" spans="2:14" ht="12.5">
      <c r="B3669" s="11"/>
      <c r="C3669" s="2"/>
      <c r="D3669" s="12"/>
      <c r="E3669" s="3"/>
      <c r="F3669" s="2"/>
      <c r="G3669" s="2"/>
      <c r="H3669" s="2"/>
      <c r="I3669" s="2"/>
      <c r="J3669" s="2"/>
      <c r="K3669" s="2"/>
      <c r="L3669" s="2"/>
      <c r="N3669" s="2"/>
    </row>
    <row r="3670" spans="2:14" ht="12.5">
      <c r="B3670" s="11"/>
      <c r="C3670" s="2"/>
      <c r="D3670" s="12"/>
      <c r="E3670" s="3"/>
      <c r="F3670" s="2"/>
      <c r="G3670" s="2"/>
      <c r="H3670" s="2"/>
      <c r="I3670" s="2"/>
      <c r="J3670" s="2"/>
      <c r="K3670" s="2"/>
      <c r="L3670" s="2"/>
      <c r="N3670" s="2"/>
    </row>
    <row r="3671" spans="2:14" ht="12.5">
      <c r="B3671" s="11"/>
      <c r="C3671" s="2"/>
      <c r="D3671" s="12"/>
      <c r="E3671" s="3"/>
      <c r="F3671" s="2"/>
      <c r="G3671" s="2"/>
      <c r="H3671" s="2"/>
      <c r="I3671" s="2"/>
      <c r="J3671" s="2"/>
      <c r="K3671" s="2"/>
      <c r="L3671" s="2"/>
      <c r="N3671" s="2"/>
    </row>
    <row r="3672" spans="2:14" ht="12.5">
      <c r="B3672" s="11"/>
      <c r="C3672" s="2"/>
      <c r="D3672" s="12"/>
      <c r="E3672" s="3"/>
      <c r="F3672" s="2"/>
      <c r="G3672" s="2"/>
      <c r="H3672" s="2"/>
      <c r="I3672" s="2"/>
      <c r="J3672" s="2"/>
      <c r="K3672" s="2"/>
      <c r="L3672" s="2"/>
      <c r="N3672" s="2"/>
    </row>
    <row r="3673" spans="2:14" ht="12.5">
      <c r="B3673" s="11"/>
      <c r="C3673" s="2"/>
      <c r="D3673" s="12"/>
      <c r="E3673" s="3"/>
      <c r="F3673" s="2"/>
      <c r="G3673" s="2"/>
      <c r="H3673" s="2"/>
      <c r="I3673" s="2"/>
      <c r="J3673" s="2"/>
      <c r="K3673" s="2"/>
      <c r="L3673" s="2"/>
      <c r="N3673" s="2"/>
    </row>
    <row r="3674" spans="2:14" ht="12.5">
      <c r="B3674" s="11"/>
      <c r="C3674" s="2"/>
      <c r="D3674" s="12"/>
      <c r="E3674" s="3"/>
      <c r="F3674" s="2"/>
      <c r="G3674" s="2"/>
      <c r="H3674" s="2"/>
      <c r="I3674" s="2"/>
      <c r="J3674" s="2"/>
      <c r="K3674" s="2"/>
      <c r="L3674" s="2"/>
      <c r="N3674" s="2"/>
    </row>
    <row r="3675" spans="2:14" ht="12.5">
      <c r="B3675" s="11"/>
      <c r="C3675" s="2"/>
      <c r="D3675" s="12"/>
      <c r="E3675" s="3"/>
      <c r="F3675" s="2"/>
      <c r="G3675" s="2"/>
      <c r="H3675" s="2"/>
      <c r="I3675" s="2"/>
      <c r="J3675" s="2"/>
      <c r="K3675" s="2"/>
      <c r="L3675" s="2"/>
      <c r="N3675" s="2"/>
    </row>
    <row r="3676" spans="2:14" ht="12.5">
      <c r="B3676" s="11"/>
      <c r="C3676" s="2"/>
      <c r="D3676" s="12"/>
      <c r="E3676" s="3"/>
      <c r="F3676" s="2"/>
      <c r="G3676" s="2"/>
      <c r="H3676" s="2"/>
      <c r="I3676" s="2"/>
      <c r="J3676" s="2"/>
      <c r="K3676" s="2"/>
      <c r="L3676" s="2"/>
      <c r="N3676" s="2"/>
    </row>
    <row r="3677" spans="2:14" ht="12.5">
      <c r="B3677" s="11"/>
      <c r="C3677" s="2"/>
      <c r="D3677" s="12"/>
      <c r="E3677" s="3"/>
      <c r="F3677" s="2"/>
      <c r="G3677" s="2"/>
      <c r="H3677" s="2"/>
      <c r="I3677" s="2"/>
      <c r="J3677" s="2"/>
      <c r="K3677" s="2"/>
      <c r="L3677" s="2"/>
      <c r="N3677" s="2"/>
    </row>
    <row r="3678" spans="2:14" ht="12.5">
      <c r="B3678" s="11"/>
      <c r="C3678" s="2"/>
      <c r="D3678" s="12"/>
      <c r="E3678" s="3"/>
      <c r="F3678" s="2"/>
      <c r="G3678" s="2"/>
      <c r="H3678" s="2"/>
      <c r="I3678" s="2"/>
      <c r="J3678" s="2"/>
      <c r="K3678" s="2"/>
      <c r="L3678" s="2"/>
      <c r="N3678" s="2"/>
    </row>
    <row r="3679" spans="2:14" ht="12.5">
      <c r="B3679" s="11"/>
      <c r="C3679" s="2"/>
      <c r="D3679" s="12"/>
      <c r="E3679" s="3"/>
      <c r="F3679" s="2"/>
      <c r="G3679" s="2"/>
      <c r="H3679" s="2"/>
      <c r="I3679" s="2"/>
      <c r="J3679" s="2"/>
      <c r="K3679" s="2"/>
      <c r="L3679" s="2"/>
      <c r="N3679" s="2"/>
    </row>
    <row r="3680" spans="2:14" ht="12.5">
      <c r="B3680" s="11"/>
      <c r="C3680" s="2"/>
      <c r="D3680" s="12"/>
      <c r="E3680" s="3"/>
      <c r="F3680" s="2"/>
      <c r="G3680" s="2"/>
      <c r="H3680" s="2"/>
      <c r="I3680" s="2"/>
      <c r="J3680" s="2"/>
      <c r="K3680" s="2"/>
      <c r="L3680" s="2"/>
      <c r="N3680" s="2"/>
    </row>
    <row r="3681" spans="2:14" ht="12.5">
      <c r="B3681" s="11"/>
      <c r="C3681" s="2"/>
      <c r="D3681" s="12"/>
      <c r="E3681" s="3"/>
      <c r="F3681" s="2"/>
      <c r="G3681" s="2"/>
      <c r="H3681" s="2"/>
      <c r="I3681" s="2"/>
      <c r="J3681" s="2"/>
      <c r="K3681" s="2"/>
      <c r="L3681" s="2"/>
      <c r="N3681" s="2"/>
    </row>
    <row r="3682" spans="2:14" ht="12.5">
      <c r="B3682" s="11"/>
      <c r="C3682" s="2"/>
      <c r="D3682" s="12"/>
      <c r="E3682" s="3"/>
      <c r="F3682" s="2"/>
      <c r="G3682" s="2"/>
      <c r="H3682" s="2"/>
      <c r="I3682" s="2"/>
      <c r="J3682" s="2"/>
      <c r="K3682" s="2"/>
      <c r="L3682" s="2"/>
      <c r="N3682" s="2"/>
    </row>
    <row r="3683" spans="2:14" ht="12.5">
      <c r="B3683" s="11"/>
      <c r="C3683" s="2"/>
      <c r="D3683" s="12"/>
      <c r="E3683" s="3"/>
      <c r="F3683" s="2"/>
      <c r="G3683" s="2"/>
      <c r="H3683" s="2"/>
      <c r="I3683" s="2"/>
      <c r="J3683" s="2"/>
      <c r="K3683" s="2"/>
      <c r="L3683" s="2"/>
      <c r="N3683" s="2"/>
    </row>
    <row r="3684" spans="2:14" ht="12.5">
      <c r="B3684" s="11"/>
      <c r="C3684" s="2"/>
      <c r="D3684" s="12"/>
      <c r="E3684" s="3"/>
      <c r="F3684" s="2"/>
      <c r="G3684" s="2"/>
      <c r="H3684" s="2"/>
      <c r="I3684" s="2"/>
      <c r="J3684" s="2"/>
      <c r="K3684" s="2"/>
      <c r="L3684" s="2"/>
      <c r="N3684" s="2"/>
    </row>
    <row r="3685" spans="2:14" ht="12.5">
      <c r="B3685" s="11"/>
      <c r="C3685" s="2"/>
      <c r="D3685" s="12"/>
      <c r="E3685" s="3"/>
      <c r="F3685" s="2"/>
      <c r="G3685" s="2"/>
      <c r="H3685" s="2"/>
      <c r="I3685" s="2"/>
      <c r="J3685" s="2"/>
      <c r="K3685" s="2"/>
      <c r="L3685" s="2"/>
      <c r="N3685" s="2"/>
    </row>
    <row r="3686" spans="2:14" ht="12.5">
      <c r="B3686" s="11"/>
      <c r="C3686" s="2"/>
      <c r="D3686" s="12"/>
      <c r="E3686" s="3"/>
      <c r="F3686" s="2"/>
      <c r="G3686" s="2"/>
      <c r="H3686" s="2"/>
      <c r="I3686" s="2"/>
      <c r="J3686" s="2"/>
      <c r="K3686" s="2"/>
      <c r="L3686" s="2"/>
      <c r="N3686" s="2"/>
    </row>
    <row r="3687" spans="2:14" ht="12.5">
      <c r="B3687" s="11"/>
      <c r="C3687" s="2"/>
      <c r="D3687" s="12"/>
      <c r="E3687" s="3"/>
      <c r="F3687" s="2"/>
      <c r="G3687" s="2"/>
      <c r="H3687" s="2"/>
      <c r="I3687" s="2"/>
      <c r="J3687" s="2"/>
      <c r="K3687" s="2"/>
      <c r="L3687" s="2"/>
      <c r="N3687" s="2"/>
    </row>
    <row r="3688" spans="2:14" ht="12.5">
      <c r="B3688" s="11"/>
      <c r="C3688" s="2"/>
      <c r="D3688" s="12"/>
      <c r="E3688" s="3"/>
      <c r="F3688" s="2"/>
      <c r="G3688" s="2"/>
      <c r="H3688" s="2"/>
      <c r="I3688" s="2"/>
      <c r="J3688" s="2"/>
      <c r="K3688" s="2"/>
      <c r="L3688" s="2"/>
      <c r="N3688" s="2"/>
    </row>
    <row r="3689" spans="2:14" ht="12.5">
      <c r="B3689" s="11"/>
      <c r="C3689" s="2"/>
      <c r="D3689" s="12"/>
      <c r="E3689" s="3"/>
      <c r="F3689" s="2"/>
      <c r="G3689" s="2"/>
      <c r="H3689" s="2"/>
      <c r="I3689" s="2"/>
      <c r="J3689" s="2"/>
      <c r="K3689" s="2"/>
      <c r="L3689" s="2"/>
      <c r="N3689" s="2"/>
    </row>
    <row r="3690" spans="2:14" ht="12.5">
      <c r="B3690" s="11"/>
      <c r="C3690" s="2"/>
      <c r="D3690" s="12"/>
      <c r="E3690" s="3"/>
      <c r="F3690" s="2"/>
      <c r="G3690" s="2"/>
      <c r="H3690" s="2"/>
      <c r="I3690" s="2"/>
      <c r="J3690" s="2"/>
      <c r="K3690" s="2"/>
      <c r="L3690" s="2"/>
      <c r="N3690" s="2"/>
    </row>
    <row r="3691" spans="2:14" ht="12.5">
      <c r="B3691" s="11"/>
      <c r="C3691" s="2"/>
      <c r="D3691" s="12"/>
      <c r="E3691" s="3"/>
      <c r="F3691" s="2"/>
      <c r="G3691" s="2"/>
      <c r="H3691" s="2"/>
      <c r="I3691" s="2"/>
      <c r="J3691" s="2"/>
      <c r="K3691" s="2"/>
      <c r="L3691" s="2"/>
      <c r="N3691" s="2"/>
    </row>
    <row r="3692" spans="2:14" ht="12.5">
      <c r="B3692" s="11"/>
      <c r="C3692" s="2"/>
      <c r="D3692" s="12"/>
      <c r="E3692" s="3"/>
      <c r="F3692" s="2"/>
      <c r="G3692" s="2"/>
      <c r="H3692" s="2"/>
      <c r="I3692" s="2"/>
      <c r="J3692" s="2"/>
      <c r="K3692" s="2"/>
      <c r="L3692" s="2"/>
      <c r="N3692" s="2"/>
    </row>
    <row r="3693" spans="2:14" ht="12.5">
      <c r="B3693" s="11"/>
      <c r="C3693" s="2"/>
      <c r="D3693" s="12"/>
      <c r="E3693" s="3"/>
      <c r="F3693" s="2"/>
      <c r="G3693" s="2"/>
      <c r="H3693" s="2"/>
      <c r="I3693" s="2"/>
      <c r="J3693" s="2"/>
      <c r="K3693" s="2"/>
      <c r="L3693" s="2"/>
      <c r="N3693" s="2"/>
    </row>
    <row r="3694" spans="2:14" ht="12.5">
      <c r="B3694" s="11"/>
      <c r="C3694" s="2"/>
      <c r="D3694" s="12"/>
      <c r="E3694" s="3"/>
      <c r="F3694" s="2"/>
      <c r="G3694" s="2"/>
      <c r="H3694" s="2"/>
      <c r="I3694" s="2"/>
      <c r="J3694" s="2"/>
      <c r="K3694" s="2"/>
      <c r="L3694" s="2"/>
      <c r="N3694" s="2"/>
    </row>
    <row r="3695" spans="2:14" ht="12.5">
      <c r="B3695" s="11"/>
      <c r="C3695" s="2"/>
      <c r="D3695" s="12"/>
      <c r="E3695" s="3"/>
      <c r="F3695" s="2"/>
      <c r="G3695" s="2"/>
      <c r="H3695" s="2"/>
      <c r="I3695" s="2"/>
      <c r="J3695" s="2"/>
      <c r="K3695" s="2"/>
      <c r="L3695" s="2"/>
      <c r="N3695" s="2"/>
    </row>
    <row r="3696" spans="2:14" ht="12.5">
      <c r="B3696" s="11"/>
      <c r="C3696" s="2"/>
      <c r="D3696" s="12"/>
      <c r="E3696" s="3"/>
      <c r="F3696" s="2"/>
      <c r="G3696" s="2"/>
      <c r="H3696" s="2"/>
      <c r="I3696" s="2"/>
      <c r="J3696" s="2"/>
      <c r="K3696" s="2"/>
      <c r="L3696" s="2"/>
      <c r="N3696" s="2"/>
    </row>
    <row r="3697" spans="2:14" ht="12.5">
      <c r="B3697" s="11"/>
      <c r="C3697" s="2"/>
      <c r="D3697" s="12"/>
      <c r="E3697" s="3"/>
      <c r="F3697" s="2"/>
      <c r="G3697" s="2"/>
      <c r="H3697" s="2"/>
      <c r="I3697" s="2"/>
      <c r="J3697" s="2"/>
      <c r="K3697" s="2"/>
      <c r="L3697" s="2"/>
      <c r="N3697" s="2"/>
    </row>
    <row r="3698" spans="2:14" ht="12.5">
      <c r="B3698" s="11"/>
      <c r="C3698" s="2"/>
      <c r="D3698" s="12"/>
      <c r="E3698" s="3"/>
      <c r="F3698" s="2"/>
      <c r="G3698" s="2"/>
      <c r="H3698" s="2"/>
      <c r="I3698" s="2"/>
      <c r="J3698" s="2"/>
      <c r="K3698" s="2"/>
      <c r="L3698" s="2"/>
      <c r="N3698" s="2"/>
    </row>
    <row r="3699" spans="2:14" ht="12.5">
      <c r="B3699" s="11"/>
      <c r="C3699" s="2"/>
      <c r="D3699" s="12"/>
      <c r="E3699" s="3"/>
      <c r="F3699" s="2"/>
      <c r="G3699" s="2"/>
      <c r="H3699" s="2"/>
      <c r="I3699" s="2"/>
      <c r="J3699" s="2"/>
      <c r="K3699" s="2"/>
      <c r="L3699" s="2"/>
      <c r="N3699" s="2"/>
    </row>
    <row r="3700" spans="2:14" ht="12.5">
      <c r="B3700" s="11"/>
      <c r="C3700" s="2"/>
      <c r="D3700" s="12"/>
      <c r="E3700" s="3"/>
      <c r="F3700" s="2"/>
      <c r="G3700" s="2"/>
      <c r="H3700" s="2"/>
      <c r="I3700" s="2"/>
      <c r="J3700" s="2"/>
      <c r="K3700" s="2"/>
      <c r="L3700" s="2"/>
      <c r="N3700" s="2"/>
    </row>
    <row r="3701" spans="2:14" ht="12.5">
      <c r="B3701" s="11"/>
      <c r="C3701" s="2"/>
      <c r="D3701" s="12"/>
      <c r="E3701" s="3"/>
      <c r="F3701" s="2"/>
      <c r="G3701" s="2"/>
      <c r="H3701" s="2"/>
      <c r="I3701" s="2"/>
      <c r="J3701" s="2"/>
      <c r="K3701" s="2"/>
      <c r="L3701" s="2"/>
      <c r="N3701" s="2"/>
    </row>
    <row r="3702" spans="2:14" ht="12.5">
      <c r="B3702" s="11"/>
      <c r="C3702" s="2"/>
      <c r="D3702" s="12"/>
      <c r="E3702" s="3"/>
      <c r="F3702" s="2"/>
      <c r="G3702" s="2"/>
      <c r="H3702" s="2"/>
      <c r="I3702" s="2"/>
      <c r="J3702" s="2"/>
      <c r="K3702" s="2"/>
      <c r="L3702" s="2"/>
      <c r="N3702" s="2"/>
    </row>
    <row r="3703" spans="2:14" ht="12.5">
      <c r="B3703" s="11"/>
      <c r="C3703" s="2"/>
      <c r="D3703" s="12"/>
      <c r="E3703" s="3"/>
      <c r="F3703" s="2"/>
      <c r="G3703" s="2"/>
      <c r="H3703" s="2"/>
      <c r="I3703" s="2"/>
      <c r="J3703" s="2"/>
      <c r="K3703" s="2"/>
      <c r="L3703" s="2"/>
      <c r="N3703" s="2"/>
    </row>
    <row r="3704" spans="2:14" ht="12.5">
      <c r="B3704" s="11"/>
      <c r="C3704" s="2"/>
      <c r="D3704" s="12"/>
      <c r="E3704" s="3"/>
      <c r="F3704" s="2"/>
      <c r="G3704" s="2"/>
      <c r="H3704" s="2"/>
      <c r="I3704" s="2"/>
      <c r="J3704" s="2"/>
      <c r="K3704" s="2"/>
      <c r="L3704" s="2"/>
      <c r="N3704" s="2"/>
    </row>
    <row r="3705" spans="2:14" ht="12.5">
      <c r="B3705" s="11"/>
      <c r="C3705" s="2"/>
      <c r="D3705" s="12"/>
      <c r="E3705" s="3"/>
      <c r="F3705" s="2"/>
      <c r="G3705" s="2"/>
      <c r="H3705" s="2"/>
      <c r="I3705" s="2"/>
      <c r="J3705" s="2"/>
      <c r="K3705" s="2"/>
      <c r="L3705" s="2"/>
      <c r="N3705" s="2"/>
    </row>
    <row r="3706" spans="2:14" ht="12.5">
      <c r="B3706" s="11"/>
      <c r="C3706" s="2"/>
      <c r="D3706" s="12"/>
      <c r="E3706" s="3"/>
      <c r="F3706" s="2"/>
      <c r="G3706" s="2"/>
      <c r="H3706" s="2"/>
      <c r="I3706" s="2"/>
      <c r="J3706" s="2"/>
      <c r="K3706" s="2"/>
      <c r="L3706" s="2"/>
      <c r="N3706" s="2"/>
    </row>
    <row r="3707" spans="2:14" ht="12.5">
      <c r="B3707" s="11"/>
      <c r="C3707" s="2"/>
      <c r="D3707" s="12"/>
      <c r="E3707" s="3"/>
      <c r="F3707" s="2"/>
      <c r="G3707" s="2"/>
      <c r="H3707" s="2"/>
      <c r="I3707" s="2"/>
      <c r="J3707" s="2"/>
      <c r="K3707" s="2"/>
      <c r="L3707" s="2"/>
      <c r="N3707" s="2"/>
    </row>
    <row r="3708" spans="2:14" ht="12.5">
      <c r="B3708" s="11"/>
      <c r="C3708" s="2"/>
      <c r="D3708" s="12"/>
      <c r="E3708" s="3"/>
      <c r="F3708" s="2"/>
      <c r="G3708" s="2"/>
      <c r="H3708" s="2"/>
      <c r="I3708" s="2"/>
      <c r="J3708" s="2"/>
      <c r="K3708" s="2"/>
      <c r="L3708" s="2"/>
      <c r="N3708" s="2"/>
    </row>
    <row r="3709" spans="2:14" ht="12.5">
      <c r="B3709" s="11"/>
      <c r="C3709" s="2"/>
      <c r="D3709" s="12"/>
      <c r="E3709" s="3"/>
      <c r="F3709" s="2"/>
      <c r="G3709" s="2"/>
      <c r="H3709" s="2"/>
      <c r="I3709" s="2"/>
      <c r="J3709" s="2"/>
      <c r="K3709" s="2"/>
      <c r="L3709" s="2"/>
      <c r="N3709" s="2"/>
    </row>
    <row r="3710" spans="2:14" ht="12.5">
      <c r="B3710" s="11"/>
      <c r="C3710" s="2"/>
      <c r="D3710" s="12"/>
      <c r="E3710" s="3"/>
      <c r="F3710" s="2"/>
      <c r="G3710" s="2"/>
      <c r="H3710" s="2"/>
      <c r="I3710" s="2"/>
      <c r="J3710" s="2"/>
      <c r="K3710" s="2"/>
      <c r="L3710" s="2"/>
      <c r="N3710" s="2"/>
    </row>
    <row r="3711" spans="2:14" ht="12.5">
      <c r="B3711" s="11"/>
      <c r="C3711" s="2"/>
      <c r="D3711" s="12"/>
      <c r="E3711" s="3"/>
      <c r="F3711" s="2"/>
      <c r="G3711" s="2"/>
      <c r="H3711" s="2"/>
      <c r="I3711" s="2"/>
      <c r="J3711" s="2"/>
      <c r="K3711" s="2"/>
      <c r="L3711" s="2"/>
      <c r="N3711" s="2"/>
    </row>
    <row r="3712" spans="2:14" ht="12.5">
      <c r="B3712" s="11"/>
      <c r="C3712" s="2"/>
      <c r="D3712" s="12"/>
      <c r="E3712" s="3"/>
      <c r="F3712" s="2"/>
      <c r="G3712" s="2"/>
      <c r="H3712" s="2"/>
      <c r="I3712" s="2"/>
      <c r="J3712" s="2"/>
      <c r="K3712" s="2"/>
      <c r="L3712" s="2"/>
      <c r="N3712" s="2"/>
    </row>
    <row r="3713" spans="2:14" ht="12.5">
      <c r="B3713" s="11"/>
      <c r="C3713" s="2"/>
      <c r="D3713" s="12"/>
      <c r="E3713" s="3"/>
      <c r="F3713" s="2"/>
      <c r="G3713" s="2"/>
      <c r="H3713" s="2"/>
      <c r="I3713" s="2"/>
      <c r="J3713" s="2"/>
      <c r="K3713" s="2"/>
      <c r="L3713" s="2"/>
      <c r="N3713" s="2"/>
    </row>
    <row r="3714" spans="2:14" ht="12.5">
      <c r="B3714" s="11"/>
      <c r="C3714" s="2"/>
      <c r="D3714" s="12"/>
      <c r="E3714" s="3"/>
      <c r="F3714" s="2"/>
      <c r="G3714" s="2"/>
      <c r="H3714" s="2"/>
      <c r="I3714" s="2"/>
      <c r="J3714" s="2"/>
      <c r="K3714" s="2"/>
      <c r="L3714" s="2"/>
      <c r="N3714" s="2"/>
    </row>
    <row r="3715" spans="2:14" ht="12.5">
      <c r="B3715" s="11"/>
      <c r="C3715" s="2"/>
      <c r="D3715" s="12"/>
      <c r="E3715" s="3"/>
      <c r="F3715" s="2"/>
      <c r="G3715" s="2"/>
      <c r="H3715" s="2"/>
      <c r="I3715" s="2"/>
      <c r="J3715" s="2"/>
      <c r="K3715" s="2"/>
      <c r="L3715" s="2"/>
      <c r="N3715" s="2"/>
    </row>
    <row r="3716" spans="2:14" ht="12.5">
      <c r="B3716" s="11"/>
      <c r="C3716" s="2"/>
      <c r="D3716" s="12"/>
      <c r="E3716" s="3"/>
      <c r="F3716" s="2"/>
      <c r="G3716" s="2"/>
      <c r="H3716" s="2"/>
      <c r="I3716" s="2"/>
      <c r="J3716" s="2"/>
      <c r="K3716" s="2"/>
      <c r="L3716" s="2"/>
      <c r="N3716" s="2"/>
    </row>
    <row r="3717" spans="2:14" ht="12.5">
      <c r="B3717" s="11"/>
      <c r="C3717" s="2"/>
      <c r="D3717" s="12"/>
      <c r="E3717" s="3"/>
      <c r="F3717" s="2"/>
      <c r="G3717" s="2"/>
      <c r="H3717" s="2"/>
      <c r="I3717" s="2"/>
      <c r="J3717" s="2"/>
      <c r="K3717" s="2"/>
      <c r="L3717" s="2"/>
      <c r="N3717" s="2"/>
    </row>
    <row r="3718" spans="2:14" ht="12.5">
      <c r="B3718" s="11"/>
      <c r="C3718" s="2"/>
      <c r="D3718" s="12"/>
      <c r="E3718" s="3"/>
      <c r="F3718" s="2"/>
      <c r="G3718" s="2"/>
      <c r="H3718" s="2"/>
      <c r="I3718" s="2"/>
      <c r="J3718" s="2"/>
      <c r="K3718" s="2"/>
      <c r="L3718" s="2"/>
      <c r="N3718" s="2"/>
    </row>
    <row r="3719" spans="2:14" ht="12.5">
      <c r="B3719" s="11"/>
      <c r="C3719" s="2"/>
      <c r="D3719" s="12"/>
      <c r="E3719" s="3"/>
      <c r="F3719" s="2"/>
      <c r="G3719" s="2"/>
      <c r="H3719" s="2"/>
      <c r="I3719" s="2"/>
      <c r="J3719" s="2"/>
      <c r="K3719" s="2"/>
      <c r="L3719" s="2"/>
      <c r="N3719" s="2"/>
    </row>
    <row r="3720" spans="2:14" ht="12.5">
      <c r="B3720" s="11"/>
      <c r="C3720" s="2"/>
      <c r="D3720" s="12"/>
      <c r="E3720" s="3"/>
      <c r="F3720" s="2"/>
      <c r="G3720" s="2"/>
      <c r="H3720" s="2"/>
      <c r="I3720" s="2"/>
      <c r="J3720" s="2"/>
      <c r="K3720" s="2"/>
      <c r="L3720" s="2"/>
      <c r="N3720" s="2"/>
    </row>
    <row r="3721" spans="2:14" ht="12.5">
      <c r="B3721" s="11"/>
      <c r="C3721" s="2"/>
      <c r="D3721" s="12"/>
      <c r="E3721" s="3"/>
      <c r="F3721" s="2"/>
      <c r="G3721" s="2"/>
      <c r="H3721" s="2"/>
      <c r="I3721" s="2"/>
      <c r="J3721" s="2"/>
      <c r="K3721" s="2"/>
      <c r="L3721" s="2"/>
      <c r="N3721" s="2"/>
    </row>
    <row r="3722" spans="2:14" ht="12.5">
      <c r="B3722" s="11"/>
      <c r="C3722" s="2"/>
      <c r="D3722" s="12"/>
      <c r="E3722" s="3"/>
      <c r="F3722" s="2"/>
      <c r="G3722" s="2"/>
      <c r="H3722" s="2"/>
      <c r="I3722" s="2"/>
      <c r="J3722" s="2"/>
      <c r="K3722" s="2"/>
      <c r="L3722" s="2"/>
      <c r="N3722" s="2"/>
    </row>
    <row r="3723" spans="2:14" ht="12.5">
      <c r="B3723" s="11"/>
      <c r="C3723" s="2"/>
      <c r="D3723" s="12"/>
      <c r="E3723" s="3"/>
      <c r="F3723" s="2"/>
      <c r="G3723" s="2"/>
      <c r="H3723" s="2"/>
      <c r="I3723" s="2"/>
      <c r="J3723" s="2"/>
      <c r="K3723" s="2"/>
      <c r="L3723" s="2"/>
      <c r="N3723" s="2"/>
    </row>
    <row r="3724" spans="2:14" ht="12.5">
      <c r="B3724" s="11"/>
      <c r="C3724" s="2"/>
      <c r="D3724" s="12"/>
      <c r="E3724" s="3"/>
      <c r="F3724" s="2"/>
      <c r="G3724" s="2"/>
      <c r="H3724" s="2"/>
      <c r="I3724" s="2"/>
      <c r="J3724" s="2"/>
      <c r="K3724" s="2"/>
      <c r="L3724" s="2"/>
      <c r="N3724" s="2"/>
    </row>
    <row r="3725" spans="2:14" ht="12.5">
      <c r="B3725" s="11"/>
      <c r="C3725" s="2"/>
      <c r="D3725" s="12"/>
      <c r="E3725" s="3"/>
      <c r="F3725" s="2"/>
      <c r="G3725" s="2"/>
      <c r="H3725" s="2"/>
      <c r="I3725" s="2"/>
      <c r="J3725" s="2"/>
      <c r="K3725" s="2"/>
      <c r="L3725" s="2"/>
      <c r="N3725" s="2"/>
    </row>
    <row r="3726" spans="2:14" ht="12.5">
      <c r="B3726" s="11"/>
      <c r="C3726" s="2"/>
      <c r="D3726" s="12"/>
      <c r="E3726" s="3"/>
      <c r="F3726" s="2"/>
      <c r="G3726" s="2"/>
      <c r="H3726" s="2"/>
      <c r="I3726" s="2"/>
      <c r="J3726" s="2"/>
      <c r="K3726" s="2"/>
      <c r="L3726" s="2"/>
      <c r="N3726" s="2"/>
    </row>
    <row r="3727" spans="2:14" ht="12.5">
      <c r="B3727" s="11"/>
      <c r="C3727" s="2"/>
      <c r="D3727" s="12"/>
      <c r="E3727" s="3"/>
      <c r="F3727" s="2"/>
      <c r="G3727" s="2"/>
      <c r="H3727" s="2"/>
      <c r="I3727" s="2"/>
      <c r="J3727" s="2"/>
      <c r="K3727" s="2"/>
      <c r="L3727" s="2"/>
      <c r="N3727" s="2"/>
    </row>
    <row r="3728" spans="2:14" ht="12.5">
      <c r="B3728" s="11"/>
      <c r="C3728" s="2"/>
      <c r="D3728" s="12"/>
      <c r="E3728" s="3"/>
      <c r="F3728" s="2"/>
      <c r="G3728" s="2"/>
      <c r="H3728" s="2"/>
      <c r="I3728" s="2"/>
      <c r="J3728" s="2"/>
      <c r="K3728" s="2"/>
      <c r="L3728" s="2"/>
      <c r="N3728" s="2"/>
    </row>
    <row r="3729" spans="2:14" ht="12.5">
      <c r="B3729" s="11"/>
      <c r="C3729" s="2"/>
      <c r="D3729" s="12"/>
      <c r="E3729" s="3"/>
      <c r="F3729" s="2"/>
      <c r="G3729" s="2"/>
      <c r="H3729" s="2"/>
      <c r="I3729" s="2"/>
      <c r="J3729" s="2"/>
      <c r="K3729" s="2"/>
      <c r="L3729" s="2"/>
      <c r="N3729" s="2"/>
    </row>
    <row r="3730" spans="2:14" ht="12.5">
      <c r="B3730" s="11"/>
      <c r="C3730" s="2"/>
      <c r="D3730" s="12"/>
      <c r="E3730" s="3"/>
      <c r="F3730" s="2"/>
      <c r="G3730" s="2"/>
      <c r="H3730" s="2"/>
      <c r="I3730" s="2"/>
      <c r="J3730" s="2"/>
      <c r="K3730" s="2"/>
      <c r="L3730" s="2"/>
      <c r="N3730" s="2"/>
    </row>
    <row r="3731" spans="2:14" ht="12.5">
      <c r="B3731" s="11"/>
      <c r="C3731" s="2"/>
      <c r="D3731" s="12"/>
      <c r="E3731" s="3"/>
      <c r="F3731" s="2"/>
      <c r="G3731" s="2"/>
      <c r="H3731" s="2"/>
      <c r="I3731" s="2"/>
      <c r="J3731" s="2"/>
      <c r="K3731" s="2"/>
      <c r="L3731" s="2"/>
      <c r="N3731" s="2"/>
    </row>
    <row r="3732" spans="2:14" ht="12.5">
      <c r="B3732" s="11"/>
      <c r="C3732" s="2"/>
      <c r="D3732" s="12"/>
      <c r="E3732" s="3"/>
      <c r="F3732" s="2"/>
      <c r="G3732" s="2"/>
      <c r="H3732" s="2"/>
      <c r="I3732" s="2"/>
      <c r="J3732" s="2"/>
      <c r="K3732" s="2"/>
      <c r="L3732" s="2"/>
      <c r="N3732" s="2"/>
    </row>
    <row r="3733" spans="2:14" ht="12.5">
      <c r="B3733" s="11"/>
      <c r="C3733" s="2"/>
      <c r="D3733" s="12"/>
      <c r="E3733" s="3"/>
      <c r="F3733" s="2"/>
      <c r="G3733" s="2"/>
      <c r="H3733" s="2"/>
      <c r="I3733" s="2"/>
      <c r="J3733" s="2"/>
      <c r="K3733" s="2"/>
      <c r="L3733" s="2"/>
      <c r="N3733" s="2"/>
    </row>
    <row r="3734" spans="2:14" ht="12.5">
      <c r="B3734" s="11"/>
      <c r="C3734" s="2"/>
      <c r="D3734" s="12"/>
      <c r="E3734" s="3"/>
      <c r="F3734" s="2"/>
      <c r="G3734" s="2"/>
      <c r="H3734" s="2"/>
      <c r="I3734" s="2"/>
      <c r="J3734" s="2"/>
      <c r="K3734" s="2"/>
      <c r="L3734" s="2"/>
      <c r="N3734" s="2"/>
    </row>
    <row r="3735" spans="2:14" ht="12.5">
      <c r="B3735" s="11"/>
      <c r="C3735" s="2"/>
      <c r="D3735" s="12"/>
      <c r="E3735" s="3"/>
      <c r="F3735" s="2"/>
      <c r="G3735" s="2"/>
      <c r="H3735" s="2"/>
      <c r="I3735" s="2"/>
      <c r="J3735" s="2"/>
      <c r="K3735" s="2"/>
      <c r="L3735" s="2"/>
      <c r="N3735" s="2"/>
    </row>
    <row r="3736" spans="2:14" ht="12.5">
      <c r="B3736" s="11"/>
      <c r="C3736" s="2"/>
      <c r="D3736" s="12"/>
      <c r="E3736" s="3"/>
      <c r="F3736" s="2"/>
      <c r="G3736" s="2"/>
      <c r="H3736" s="2"/>
      <c r="I3736" s="2"/>
      <c r="J3736" s="2"/>
      <c r="K3736" s="2"/>
      <c r="L3736" s="2"/>
      <c r="N3736" s="2"/>
    </row>
    <row r="3737" spans="2:14" ht="12.5">
      <c r="B3737" s="11"/>
      <c r="C3737" s="2"/>
      <c r="D3737" s="12"/>
      <c r="E3737" s="3"/>
      <c r="F3737" s="2"/>
      <c r="G3737" s="2"/>
      <c r="H3737" s="2"/>
      <c r="I3737" s="2"/>
      <c r="J3737" s="2"/>
      <c r="K3737" s="2"/>
      <c r="L3737" s="2"/>
      <c r="N3737" s="2"/>
    </row>
    <row r="3738" spans="2:14" ht="12.5">
      <c r="B3738" s="11"/>
      <c r="C3738" s="2"/>
      <c r="D3738" s="12"/>
      <c r="E3738" s="3"/>
      <c r="F3738" s="2"/>
      <c r="G3738" s="2"/>
      <c r="H3738" s="2"/>
      <c r="I3738" s="2"/>
      <c r="J3738" s="2"/>
      <c r="K3738" s="2"/>
      <c r="L3738" s="2"/>
      <c r="N3738" s="2"/>
    </row>
    <row r="3739" spans="2:14" ht="12.5">
      <c r="B3739" s="11"/>
      <c r="C3739" s="2"/>
      <c r="D3739" s="12"/>
      <c r="E3739" s="3"/>
      <c r="F3739" s="2"/>
      <c r="G3739" s="2"/>
      <c r="H3739" s="2"/>
      <c r="I3739" s="2"/>
      <c r="J3739" s="2"/>
      <c r="K3739" s="2"/>
      <c r="L3739" s="2"/>
      <c r="N3739" s="2"/>
    </row>
    <row r="3740" spans="2:14" ht="12.5">
      <c r="B3740" s="11"/>
      <c r="C3740" s="2"/>
      <c r="D3740" s="12"/>
      <c r="E3740" s="3"/>
      <c r="F3740" s="2"/>
      <c r="G3740" s="2"/>
      <c r="H3740" s="2"/>
      <c r="I3740" s="2"/>
      <c r="J3740" s="2"/>
      <c r="K3740" s="2"/>
      <c r="L3740" s="2"/>
      <c r="N3740" s="2"/>
    </row>
    <row r="3741" spans="2:14" ht="12.5">
      <c r="B3741" s="11"/>
      <c r="C3741" s="2"/>
      <c r="D3741" s="12"/>
      <c r="E3741" s="3"/>
      <c r="F3741" s="2"/>
      <c r="G3741" s="2"/>
      <c r="H3741" s="2"/>
      <c r="I3741" s="2"/>
      <c r="J3741" s="2"/>
      <c r="K3741" s="2"/>
      <c r="L3741" s="2"/>
      <c r="N3741" s="2"/>
    </row>
    <row r="3742" spans="2:14" ht="12.5">
      <c r="B3742" s="11"/>
      <c r="C3742" s="2"/>
      <c r="D3742" s="12"/>
      <c r="E3742" s="3"/>
      <c r="F3742" s="2"/>
      <c r="G3742" s="2"/>
      <c r="H3742" s="2"/>
      <c r="I3742" s="2"/>
      <c r="J3742" s="2"/>
      <c r="K3742" s="2"/>
      <c r="L3742" s="2"/>
      <c r="N3742" s="2"/>
    </row>
    <row r="3743" spans="2:14" ht="12.5">
      <c r="B3743" s="11"/>
      <c r="C3743" s="2"/>
      <c r="D3743" s="12"/>
      <c r="E3743" s="3"/>
      <c r="F3743" s="2"/>
      <c r="G3743" s="2"/>
      <c r="H3743" s="2"/>
      <c r="I3743" s="2"/>
      <c r="J3743" s="2"/>
      <c r="K3743" s="2"/>
      <c r="L3743" s="2"/>
      <c r="N3743" s="2"/>
    </row>
    <row r="3744" spans="2:14" ht="12.5">
      <c r="B3744" s="11"/>
      <c r="C3744" s="2"/>
      <c r="D3744" s="12"/>
      <c r="E3744" s="3"/>
      <c r="F3744" s="2"/>
      <c r="G3744" s="2"/>
      <c r="H3744" s="2"/>
      <c r="I3744" s="2"/>
      <c r="J3744" s="2"/>
      <c r="K3744" s="2"/>
      <c r="L3744" s="2"/>
      <c r="N3744" s="2"/>
    </row>
    <row r="3745" spans="2:14" ht="12.5">
      <c r="B3745" s="11"/>
      <c r="C3745" s="2"/>
      <c r="D3745" s="12"/>
      <c r="E3745" s="3"/>
      <c r="F3745" s="2"/>
      <c r="G3745" s="2"/>
      <c r="H3745" s="2"/>
      <c r="I3745" s="2"/>
      <c r="J3745" s="2"/>
      <c r="K3745" s="2"/>
      <c r="L3745" s="2"/>
      <c r="N3745" s="2"/>
    </row>
    <row r="3746" spans="2:14" ht="12.5">
      <c r="B3746" s="11"/>
      <c r="C3746" s="2"/>
      <c r="D3746" s="12"/>
      <c r="E3746" s="3"/>
      <c r="F3746" s="2"/>
      <c r="G3746" s="2"/>
      <c r="H3746" s="2"/>
      <c r="I3746" s="2"/>
      <c r="J3746" s="2"/>
      <c r="K3746" s="2"/>
      <c r="L3746" s="2"/>
      <c r="N3746" s="2"/>
    </row>
    <row r="3747" spans="2:14" ht="12.5">
      <c r="B3747" s="11"/>
      <c r="C3747" s="2"/>
      <c r="D3747" s="12"/>
      <c r="E3747" s="3"/>
      <c r="F3747" s="2"/>
      <c r="G3747" s="2"/>
      <c r="H3747" s="2"/>
      <c r="I3747" s="2"/>
      <c r="J3747" s="2"/>
      <c r="K3747" s="2"/>
      <c r="L3747" s="2"/>
      <c r="N3747" s="2"/>
    </row>
    <row r="3748" spans="2:14" ht="12.5">
      <c r="B3748" s="11"/>
      <c r="C3748" s="2"/>
      <c r="D3748" s="12"/>
      <c r="E3748" s="3"/>
      <c r="F3748" s="2"/>
      <c r="G3748" s="2"/>
      <c r="H3748" s="2"/>
      <c r="I3748" s="2"/>
      <c r="J3748" s="2"/>
      <c r="K3748" s="2"/>
      <c r="L3748" s="2"/>
      <c r="N3748" s="2"/>
    </row>
    <row r="3749" spans="2:14" ht="12.5">
      <c r="B3749" s="11"/>
      <c r="C3749" s="2"/>
      <c r="D3749" s="12"/>
      <c r="E3749" s="3"/>
      <c r="F3749" s="2"/>
      <c r="G3749" s="2"/>
      <c r="H3749" s="2"/>
      <c r="I3749" s="2"/>
      <c r="J3749" s="2"/>
      <c r="K3749" s="2"/>
      <c r="L3749" s="2"/>
      <c r="N3749" s="2"/>
    </row>
    <row r="3750" spans="2:14" ht="12.5">
      <c r="B3750" s="11"/>
      <c r="C3750" s="2"/>
      <c r="D3750" s="12"/>
      <c r="E3750" s="3"/>
      <c r="F3750" s="2"/>
      <c r="G3750" s="2"/>
      <c r="H3750" s="2"/>
      <c r="I3750" s="2"/>
      <c r="J3750" s="2"/>
      <c r="K3750" s="2"/>
      <c r="L3750" s="2"/>
      <c r="N3750" s="2"/>
    </row>
    <row r="3751" spans="2:14" ht="12.5">
      <c r="B3751" s="11"/>
      <c r="C3751" s="2"/>
      <c r="D3751" s="12"/>
      <c r="E3751" s="3"/>
      <c r="F3751" s="2"/>
      <c r="G3751" s="2"/>
      <c r="H3751" s="2"/>
      <c r="I3751" s="2"/>
      <c r="J3751" s="2"/>
      <c r="K3751" s="2"/>
      <c r="L3751" s="2"/>
      <c r="N3751" s="2"/>
    </row>
    <row r="3752" spans="2:14" ht="12.5">
      <c r="B3752" s="11"/>
      <c r="C3752" s="2"/>
      <c r="D3752" s="12"/>
      <c r="E3752" s="3"/>
      <c r="F3752" s="2"/>
      <c r="G3752" s="2"/>
      <c r="H3752" s="2"/>
      <c r="I3752" s="2"/>
      <c r="J3752" s="2"/>
      <c r="K3752" s="2"/>
      <c r="L3752" s="2"/>
      <c r="N3752" s="2"/>
    </row>
    <row r="3753" spans="2:14" ht="12.5">
      <c r="B3753" s="11"/>
      <c r="C3753" s="2"/>
      <c r="D3753" s="12"/>
      <c r="E3753" s="3"/>
      <c r="F3753" s="2"/>
      <c r="G3753" s="2"/>
      <c r="H3753" s="2"/>
      <c r="I3753" s="2"/>
      <c r="J3753" s="2"/>
      <c r="K3753" s="2"/>
      <c r="L3753" s="2"/>
      <c r="N3753" s="2"/>
    </row>
    <row r="3754" spans="2:14" ht="12.5">
      <c r="B3754" s="11"/>
      <c r="C3754" s="2"/>
      <c r="D3754" s="12"/>
      <c r="E3754" s="3"/>
      <c r="F3754" s="2"/>
      <c r="G3754" s="2"/>
      <c r="H3754" s="2"/>
      <c r="I3754" s="2"/>
      <c r="J3754" s="2"/>
      <c r="K3754" s="2"/>
      <c r="L3754" s="2"/>
      <c r="N3754" s="2"/>
    </row>
    <row r="3755" spans="2:14" ht="12.5">
      <c r="B3755" s="11"/>
      <c r="C3755" s="2"/>
      <c r="D3755" s="12"/>
      <c r="E3755" s="3"/>
      <c r="F3755" s="2"/>
      <c r="G3755" s="2"/>
      <c r="H3755" s="2"/>
      <c r="I3755" s="2"/>
      <c r="J3755" s="2"/>
      <c r="K3755" s="2"/>
      <c r="L3755" s="2"/>
      <c r="N3755" s="2"/>
    </row>
    <row r="3756" spans="2:14" ht="12.5">
      <c r="B3756" s="11"/>
      <c r="C3756" s="2"/>
      <c r="D3756" s="12"/>
      <c r="E3756" s="3"/>
      <c r="F3756" s="2"/>
      <c r="G3756" s="2"/>
      <c r="H3756" s="2"/>
      <c r="I3756" s="2"/>
      <c r="J3756" s="2"/>
      <c r="K3756" s="2"/>
      <c r="L3756" s="2"/>
      <c r="N3756" s="2"/>
    </row>
    <row r="3757" spans="2:14" ht="12.5">
      <c r="B3757" s="11"/>
      <c r="C3757" s="2"/>
      <c r="D3757" s="12"/>
      <c r="E3757" s="3"/>
      <c r="F3757" s="2"/>
      <c r="G3757" s="2"/>
      <c r="H3757" s="2"/>
      <c r="I3757" s="2"/>
      <c r="J3757" s="2"/>
      <c r="K3757" s="2"/>
      <c r="L3757" s="2"/>
      <c r="N3757" s="2"/>
    </row>
    <row r="3758" spans="2:14" ht="12.5">
      <c r="B3758" s="11"/>
      <c r="C3758" s="2"/>
      <c r="D3758" s="12"/>
      <c r="E3758" s="3"/>
      <c r="F3758" s="2"/>
      <c r="G3758" s="2"/>
      <c r="H3758" s="2"/>
      <c r="I3758" s="2"/>
      <c r="J3758" s="2"/>
      <c r="K3758" s="2"/>
      <c r="L3758" s="2"/>
      <c r="N3758" s="2"/>
    </row>
    <row r="3759" spans="2:14" ht="12.5">
      <c r="B3759" s="11"/>
      <c r="C3759" s="2"/>
      <c r="D3759" s="12"/>
      <c r="E3759" s="3"/>
      <c r="F3759" s="2"/>
      <c r="G3759" s="2"/>
      <c r="H3759" s="2"/>
      <c r="I3759" s="2"/>
      <c r="J3759" s="2"/>
      <c r="K3759" s="2"/>
      <c r="L3759" s="2"/>
      <c r="N3759" s="2"/>
    </row>
    <row r="3760" spans="2:14" ht="12.5">
      <c r="B3760" s="11"/>
      <c r="C3760" s="2"/>
      <c r="D3760" s="12"/>
      <c r="E3760" s="3"/>
      <c r="F3760" s="2"/>
      <c r="G3760" s="2"/>
      <c r="H3760" s="2"/>
      <c r="I3760" s="2"/>
      <c r="J3760" s="2"/>
      <c r="K3760" s="2"/>
      <c r="L3760" s="2"/>
      <c r="N3760" s="2"/>
    </row>
    <row r="3761" spans="2:14" ht="12.5">
      <c r="B3761" s="11"/>
      <c r="C3761" s="2"/>
      <c r="D3761" s="12"/>
      <c r="E3761" s="3"/>
      <c r="F3761" s="2"/>
      <c r="G3761" s="2"/>
      <c r="H3761" s="2"/>
      <c r="I3761" s="2"/>
      <c r="J3761" s="2"/>
      <c r="K3761" s="2"/>
      <c r="L3761" s="2"/>
      <c r="N3761" s="2"/>
    </row>
    <row r="3762" spans="2:14" ht="12.5">
      <c r="B3762" s="11"/>
      <c r="C3762" s="2"/>
      <c r="D3762" s="12"/>
      <c r="E3762" s="3"/>
      <c r="F3762" s="2"/>
      <c r="G3762" s="2"/>
      <c r="H3762" s="2"/>
      <c r="I3762" s="2"/>
      <c r="J3762" s="2"/>
      <c r="K3762" s="2"/>
      <c r="L3762" s="2"/>
      <c r="N3762" s="2"/>
    </row>
    <row r="3763" spans="2:14" ht="12.5">
      <c r="B3763" s="11"/>
      <c r="C3763" s="2"/>
      <c r="D3763" s="12"/>
      <c r="E3763" s="3"/>
      <c r="F3763" s="2"/>
      <c r="G3763" s="2"/>
      <c r="H3763" s="2"/>
      <c r="I3763" s="2"/>
      <c r="J3763" s="2"/>
      <c r="K3763" s="2"/>
      <c r="L3763" s="2"/>
      <c r="N3763" s="2"/>
    </row>
    <row r="3764" spans="2:14" ht="12.5">
      <c r="B3764" s="11"/>
      <c r="C3764" s="2"/>
      <c r="D3764" s="12"/>
      <c r="E3764" s="3"/>
      <c r="F3764" s="2"/>
      <c r="G3764" s="2"/>
      <c r="H3764" s="2"/>
      <c r="I3764" s="2"/>
      <c r="J3764" s="2"/>
      <c r="K3764" s="2"/>
      <c r="L3764" s="2"/>
      <c r="N3764" s="2"/>
    </row>
    <row r="3765" spans="2:14" ht="12.5">
      <c r="B3765" s="11"/>
      <c r="C3765" s="2"/>
      <c r="D3765" s="12"/>
      <c r="E3765" s="3"/>
      <c r="F3765" s="2"/>
      <c r="G3765" s="2"/>
      <c r="H3765" s="2"/>
      <c r="I3765" s="2"/>
      <c r="J3765" s="2"/>
      <c r="K3765" s="2"/>
      <c r="L3765" s="2"/>
      <c r="N3765" s="2"/>
    </row>
    <row r="3766" spans="2:14" ht="12.5">
      <c r="B3766" s="11"/>
      <c r="C3766" s="2"/>
      <c r="D3766" s="12"/>
      <c r="E3766" s="3"/>
      <c r="F3766" s="2"/>
      <c r="G3766" s="2"/>
      <c r="H3766" s="2"/>
      <c r="I3766" s="2"/>
      <c r="J3766" s="2"/>
      <c r="K3766" s="2"/>
      <c r="L3766" s="2"/>
      <c r="N3766" s="2"/>
    </row>
    <row r="3767" spans="2:14" ht="12.5">
      <c r="B3767" s="11"/>
      <c r="C3767" s="2"/>
      <c r="D3767" s="12"/>
      <c r="E3767" s="3"/>
      <c r="F3767" s="2"/>
      <c r="G3767" s="2"/>
      <c r="H3767" s="2"/>
      <c r="I3767" s="2"/>
      <c r="J3767" s="2"/>
      <c r="K3767" s="2"/>
      <c r="L3767" s="2"/>
      <c r="N3767" s="2"/>
    </row>
    <row r="3768" spans="2:14" ht="12.5">
      <c r="B3768" s="11"/>
      <c r="C3768" s="2"/>
      <c r="D3768" s="12"/>
      <c r="E3768" s="3"/>
      <c r="F3768" s="2"/>
      <c r="G3768" s="2"/>
      <c r="H3768" s="2"/>
      <c r="I3768" s="2"/>
      <c r="J3768" s="2"/>
      <c r="K3768" s="2"/>
      <c r="L3768" s="2"/>
      <c r="N3768" s="2"/>
    </row>
    <row r="3769" spans="2:14" ht="12.5">
      <c r="B3769" s="11"/>
      <c r="C3769" s="2"/>
      <c r="D3769" s="12"/>
      <c r="E3769" s="3"/>
      <c r="F3769" s="2"/>
      <c r="G3769" s="2"/>
      <c r="H3769" s="2"/>
      <c r="I3769" s="2"/>
      <c r="J3769" s="2"/>
      <c r="K3769" s="2"/>
      <c r="L3769" s="2"/>
      <c r="N3769" s="2"/>
    </row>
    <row r="3770" spans="2:14" ht="12.5">
      <c r="B3770" s="11"/>
      <c r="C3770" s="2"/>
      <c r="D3770" s="12"/>
      <c r="E3770" s="3"/>
      <c r="F3770" s="2"/>
      <c r="G3770" s="2"/>
      <c r="H3770" s="2"/>
      <c r="I3770" s="2"/>
      <c r="J3770" s="2"/>
      <c r="K3770" s="2"/>
      <c r="L3770" s="2"/>
      <c r="N3770" s="2"/>
    </row>
    <row r="3771" spans="2:14" ht="12.5">
      <c r="B3771" s="11"/>
      <c r="C3771" s="2"/>
      <c r="D3771" s="12"/>
      <c r="E3771" s="3"/>
      <c r="F3771" s="2"/>
      <c r="G3771" s="2"/>
      <c r="H3771" s="2"/>
      <c r="I3771" s="2"/>
      <c r="J3771" s="2"/>
      <c r="K3771" s="2"/>
      <c r="L3771" s="2"/>
      <c r="N3771" s="2"/>
    </row>
    <row r="3772" spans="2:14" ht="12.5">
      <c r="B3772" s="11"/>
      <c r="C3772" s="2"/>
      <c r="D3772" s="12"/>
      <c r="E3772" s="3"/>
      <c r="F3772" s="2"/>
      <c r="G3772" s="2"/>
      <c r="H3772" s="2"/>
      <c r="I3772" s="2"/>
      <c r="J3772" s="2"/>
      <c r="K3772" s="2"/>
      <c r="L3772" s="2"/>
      <c r="N3772" s="2"/>
    </row>
    <row r="3773" spans="2:14" ht="12.5">
      <c r="B3773" s="11"/>
      <c r="C3773" s="2"/>
      <c r="D3773" s="12"/>
      <c r="E3773" s="3"/>
      <c r="F3773" s="2"/>
      <c r="G3773" s="2"/>
      <c r="H3773" s="2"/>
      <c r="I3773" s="2"/>
      <c r="J3773" s="2"/>
      <c r="K3773" s="2"/>
      <c r="L3773" s="2"/>
      <c r="N3773" s="2"/>
    </row>
    <row r="3774" spans="2:14" ht="12.5">
      <c r="B3774" s="11"/>
      <c r="C3774" s="2"/>
      <c r="D3774" s="12"/>
      <c r="E3774" s="3"/>
      <c r="F3774" s="2"/>
      <c r="G3774" s="2"/>
      <c r="H3774" s="2"/>
      <c r="I3774" s="2"/>
      <c r="J3774" s="2"/>
      <c r="K3774" s="2"/>
      <c r="L3774" s="2"/>
      <c r="N3774" s="2"/>
    </row>
    <row r="3775" spans="2:14" ht="12.5">
      <c r="B3775" s="11"/>
      <c r="C3775" s="2"/>
      <c r="D3775" s="12"/>
      <c r="E3775" s="3"/>
      <c r="F3775" s="2"/>
      <c r="G3775" s="2"/>
      <c r="H3775" s="2"/>
      <c r="I3775" s="2"/>
      <c r="J3775" s="2"/>
      <c r="K3775" s="2"/>
      <c r="L3775" s="2"/>
      <c r="N3775" s="2"/>
    </row>
    <row r="3776" spans="2:14" ht="12.5">
      <c r="B3776" s="11"/>
      <c r="C3776" s="2"/>
      <c r="D3776" s="12"/>
      <c r="E3776" s="3"/>
      <c r="F3776" s="2"/>
      <c r="G3776" s="2"/>
      <c r="H3776" s="2"/>
      <c r="I3776" s="2"/>
      <c r="J3776" s="2"/>
      <c r="K3776" s="2"/>
      <c r="L3776" s="2"/>
      <c r="N3776" s="2"/>
    </row>
    <row r="3777" spans="2:14" ht="12.5">
      <c r="B3777" s="11"/>
      <c r="C3777" s="2"/>
      <c r="D3777" s="12"/>
      <c r="E3777" s="3"/>
      <c r="F3777" s="2"/>
      <c r="G3777" s="2"/>
      <c r="H3777" s="2"/>
      <c r="I3777" s="2"/>
      <c r="J3777" s="2"/>
      <c r="K3777" s="2"/>
      <c r="L3777" s="2"/>
      <c r="N3777" s="2"/>
    </row>
    <row r="3778" spans="2:14" ht="12.5">
      <c r="B3778" s="11"/>
      <c r="C3778" s="2"/>
      <c r="D3778" s="12"/>
      <c r="E3778" s="3"/>
      <c r="F3778" s="2"/>
      <c r="G3778" s="2"/>
      <c r="H3778" s="2"/>
      <c r="I3778" s="2"/>
      <c r="J3778" s="2"/>
      <c r="K3778" s="2"/>
      <c r="L3778" s="2"/>
      <c r="N3778" s="2"/>
    </row>
    <row r="3779" spans="2:14" ht="12.5">
      <c r="B3779" s="11"/>
      <c r="C3779" s="2"/>
      <c r="D3779" s="12"/>
      <c r="E3779" s="3"/>
      <c r="F3779" s="2"/>
      <c r="G3779" s="2"/>
      <c r="H3779" s="2"/>
      <c r="I3779" s="2"/>
      <c r="J3779" s="2"/>
      <c r="K3779" s="2"/>
      <c r="L3779" s="2"/>
      <c r="N3779" s="2"/>
    </row>
    <row r="3780" spans="2:14" ht="12.5">
      <c r="B3780" s="11"/>
      <c r="C3780" s="2"/>
      <c r="D3780" s="12"/>
      <c r="E3780" s="3"/>
      <c r="F3780" s="2"/>
      <c r="G3780" s="2"/>
      <c r="H3780" s="2"/>
      <c r="I3780" s="2"/>
      <c r="J3780" s="2"/>
      <c r="K3780" s="2"/>
      <c r="L3780" s="2"/>
      <c r="N3780" s="2"/>
    </row>
    <row r="3781" spans="2:14" ht="12.5">
      <c r="B3781" s="11"/>
      <c r="C3781" s="2"/>
      <c r="D3781" s="12"/>
      <c r="E3781" s="3"/>
      <c r="F3781" s="2"/>
      <c r="G3781" s="2"/>
      <c r="H3781" s="2"/>
      <c r="I3781" s="2"/>
      <c r="J3781" s="2"/>
      <c r="K3781" s="2"/>
      <c r="L3781" s="2"/>
      <c r="N3781" s="2"/>
    </row>
    <row r="3782" spans="2:14" ht="12.5">
      <c r="B3782" s="11"/>
      <c r="C3782" s="2"/>
      <c r="D3782" s="12"/>
      <c r="E3782" s="3"/>
      <c r="F3782" s="2"/>
      <c r="G3782" s="2"/>
      <c r="H3782" s="2"/>
      <c r="I3782" s="2"/>
      <c r="J3782" s="2"/>
      <c r="K3782" s="2"/>
      <c r="L3782" s="2"/>
      <c r="N3782" s="2"/>
    </row>
    <row r="3783" spans="2:14" ht="12.5">
      <c r="B3783" s="11"/>
      <c r="C3783" s="2"/>
      <c r="D3783" s="12"/>
      <c r="E3783" s="3"/>
      <c r="F3783" s="2"/>
      <c r="G3783" s="2"/>
      <c r="H3783" s="2"/>
      <c r="I3783" s="2"/>
      <c r="J3783" s="2"/>
      <c r="K3783" s="2"/>
      <c r="L3783" s="2"/>
      <c r="N3783" s="2"/>
    </row>
    <row r="3784" spans="2:14" ht="12.5">
      <c r="B3784" s="11"/>
      <c r="C3784" s="2"/>
      <c r="D3784" s="12"/>
      <c r="E3784" s="3"/>
      <c r="F3784" s="2"/>
      <c r="G3784" s="2"/>
      <c r="H3784" s="2"/>
      <c r="I3784" s="2"/>
      <c r="J3784" s="2"/>
      <c r="K3784" s="2"/>
      <c r="L3784" s="2"/>
      <c r="N3784" s="2"/>
    </row>
    <row r="3785" spans="2:14" ht="12.5">
      <c r="B3785" s="11"/>
      <c r="C3785" s="2"/>
      <c r="D3785" s="12"/>
      <c r="E3785" s="3"/>
      <c r="F3785" s="2"/>
      <c r="G3785" s="2"/>
      <c r="H3785" s="2"/>
      <c r="I3785" s="2"/>
      <c r="J3785" s="2"/>
      <c r="K3785" s="2"/>
      <c r="L3785" s="2"/>
      <c r="N3785" s="2"/>
    </row>
    <row r="3786" spans="2:14" ht="12.5">
      <c r="B3786" s="11"/>
      <c r="C3786" s="2"/>
      <c r="D3786" s="12"/>
      <c r="E3786" s="3"/>
      <c r="F3786" s="2"/>
      <c r="G3786" s="2"/>
      <c r="H3786" s="2"/>
      <c r="I3786" s="2"/>
      <c r="J3786" s="2"/>
      <c r="K3786" s="2"/>
      <c r="L3786" s="2"/>
      <c r="N3786" s="2"/>
    </row>
    <row r="3787" spans="2:14" ht="12.5">
      <c r="B3787" s="11"/>
      <c r="C3787" s="2"/>
      <c r="D3787" s="12"/>
      <c r="E3787" s="3"/>
      <c r="F3787" s="2"/>
      <c r="G3787" s="2"/>
      <c r="H3787" s="2"/>
      <c r="I3787" s="2"/>
      <c r="J3787" s="2"/>
      <c r="K3787" s="2"/>
      <c r="L3787" s="2"/>
      <c r="N3787" s="2"/>
    </row>
    <row r="3788" spans="2:14" ht="12.5">
      <c r="B3788" s="11"/>
      <c r="C3788" s="2"/>
      <c r="D3788" s="12"/>
      <c r="E3788" s="3"/>
      <c r="F3788" s="2"/>
      <c r="G3788" s="2"/>
      <c r="H3788" s="2"/>
      <c r="I3788" s="2"/>
      <c r="J3788" s="2"/>
      <c r="K3788" s="2"/>
      <c r="L3788" s="2"/>
      <c r="N3788" s="2"/>
    </row>
    <row r="3789" spans="2:14" ht="12.5">
      <c r="B3789" s="11"/>
      <c r="C3789" s="2"/>
      <c r="D3789" s="12"/>
      <c r="E3789" s="3"/>
      <c r="F3789" s="2"/>
      <c r="G3789" s="2"/>
      <c r="H3789" s="2"/>
      <c r="I3789" s="2"/>
      <c r="J3789" s="2"/>
      <c r="K3789" s="2"/>
      <c r="L3789" s="2"/>
      <c r="N3789" s="2"/>
    </row>
    <row r="3790" spans="2:14" ht="12.5">
      <c r="B3790" s="11"/>
      <c r="C3790" s="2"/>
      <c r="D3790" s="12"/>
      <c r="E3790" s="3"/>
      <c r="F3790" s="2"/>
      <c r="G3790" s="2"/>
      <c r="H3790" s="2"/>
      <c r="I3790" s="2"/>
      <c r="J3790" s="2"/>
      <c r="K3790" s="2"/>
      <c r="L3790" s="2"/>
      <c r="N3790" s="2"/>
    </row>
    <row r="3791" spans="2:14" ht="12.5">
      <c r="B3791" s="11"/>
      <c r="C3791" s="2"/>
      <c r="D3791" s="12"/>
      <c r="E3791" s="3"/>
      <c r="F3791" s="2"/>
      <c r="G3791" s="2"/>
      <c r="H3791" s="2"/>
      <c r="I3791" s="2"/>
      <c r="J3791" s="2"/>
      <c r="K3791" s="2"/>
      <c r="L3791" s="2"/>
      <c r="N3791" s="2"/>
    </row>
    <row r="3792" spans="2:14" ht="12.5">
      <c r="B3792" s="11"/>
      <c r="C3792" s="2"/>
      <c r="D3792" s="12"/>
      <c r="E3792" s="3"/>
      <c r="F3792" s="2"/>
      <c r="G3792" s="2"/>
      <c r="H3792" s="2"/>
      <c r="I3792" s="2"/>
      <c r="J3792" s="2"/>
      <c r="K3792" s="2"/>
      <c r="L3792" s="2"/>
      <c r="N3792" s="2"/>
    </row>
    <row r="3793" spans="2:14" ht="12.5">
      <c r="B3793" s="11"/>
      <c r="C3793" s="2"/>
      <c r="D3793" s="12"/>
      <c r="E3793" s="3"/>
      <c r="F3793" s="2"/>
      <c r="G3793" s="2"/>
      <c r="H3793" s="2"/>
      <c r="I3793" s="2"/>
      <c r="J3793" s="2"/>
      <c r="K3793" s="2"/>
      <c r="L3793" s="2"/>
      <c r="N3793" s="2"/>
    </row>
    <row r="3794" spans="2:14" ht="12.5">
      <c r="B3794" s="11"/>
      <c r="C3794" s="2"/>
      <c r="D3794" s="12"/>
      <c r="E3794" s="3"/>
      <c r="F3794" s="2"/>
      <c r="G3794" s="2"/>
      <c r="H3794" s="2"/>
      <c r="I3794" s="2"/>
      <c r="J3794" s="2"/>
      <c r="K3794" s="2"/>
      <c r="L3794" s="2"/>
      <c r="N3794" s="2"/>
    </row>
    <row r="3795" spans="2:14" ht="12.5">
      <c r="B3795" s="11"/>
      <c r="C3795" s="2"/>
      <c r="D3795" s="12"/>
      <c r="E3795" s="3"/>
      <c r="F3795" s="2"/>
      <c r="G3795" s="2"/>
      <c r="H3795" s="2"/>
      <c r="I3795" s="2"/>
      <c r="J3795" s="2"/>
      <c r="K3795" s="2"/>
      <c r="L3795" s="2"/>
      <c r="N3795" s="2"/>
    </row>
    <row r="3796" spans="2:14" ht="12.5">
      <c r="B3796" s="11"/>
      <c r="C3796" s="2"/>
      <c r="D3796" s="12"/>
      <c r="E3796" s="3"/>
      <c r="F3796" s="2"/>
      <c r="G3796" s="2"/>
      <c r="H3796" s="2"/>
      <c r="I3796" s="2"/>
      <c r="J3796" s="2"/>
      <c r="K3796" s="2"/>
      <c r="L3796" s="2"/>
      <c r="N3796" s="2"/>
    </row>
    <row r="3797" spans="2:14" ht="12.5">
      <c r="B3797" s="11"/>
      <c r="C3797" s="2"/>
      <c r="D3797" s="12"/>
      <c r="E3797" s="3"/>
      <c r="F3797" s="2"/>
      <c r="G3797" s="2"/>
      <c r="H3797" s="2"/>
      <c r="I3797" s="2"/>
      <c r="J3797" s="2"/>
      <c r="K3797" s="2"/>
      <c r="L3797" s="2"/>
      <c r="N3797" s="2"/>
    </row>
    <row r="3798" spans="2:14" ht="12.5">
      <c r="B3798" s="11"/>
      <c r="C3798" s="2"/>
      <c r="D3798" s="12"/>
      <c r="E3798" s="3"/>
      <c r="F3798" s="2"/>
      <c r="G3798" s="2"/>
      <c r="H3798" s="2"/>
      <c r="I3798" s="2"/>
      <c r="J3798" s="2"/>
      <c r="K3798" s="2"/>
      <c r="L3798" s="2"/>
      <c r="N3798" s="2"/>
    </row>
    <row r="3799" spans="2:14" ht="12.5">
      <c r="B3799" s="11"/>
      <c r="C3799" s="2"/>
      <c r="D3799" s="12"/>
      <c r="E3799" s="3"/>
      <c r="F3799" s="2"/>
      <c r="G3799" s="2"/>
      <c r="H3799" s="2"/>
      <c r="I3799" s="2"/>
      <c r="J3799" s="2"/>
      <c r="K3799" s="2"/>
      <c r="L3799" s="2"/>
      <c r="N3799" s="2"/>
    </row>
    <row r="3800" spans="2:14" ht="12.5">
      <c r="B3800" s="11"/>
      <c r="C3800" s="2"/>
      <c r="D3800" s="12"/>
      <c r="E3800" s="3"/>
      <c r="F3800" s="2"/>
      <c r="G3800" s="2"/>
      <c r="H3800" s="2"/>
      <c r="I3800" s="2"/>
      <c r="J3800" s="2"/>
      <c r="K3800" s="2"/>
      <c r="L3800" s="2"/>
      <c r="N3800" s="2"/>
    </row>
    <row r="3801" spans="2:14" ht="12.5">
      <c r="B3801" s="11"/>
      <c r="C3801" s="2"/>
      <c r="D3801" s="12"/>
      <c r="E3801" s="3"/>
      <c r="F3801" s="2"/>
      <c r="G3801" s="2"/>
      <c r="H3801" s="2"/>
      <c r="I3801" s="2"/>
      <c r="J3801" s="2"/>
      <c r="K3801" s="2"/>
      <c r="L3801" s="2"/>
      <c r="N3801" s="2"/>
    </row>
    <row r="3802" spans="2:14" ht="12.5">
      <c r="B3802" s="11"/>
      <c r="C3802" s="2"/>
      <c r="D3802" s="12"/>
      <c r="E3802" s="3"/>
      <c r="F3802" s="2"/>
      <c r="G3802" s="2"/>
      <c r="H3802" s="2"/>
      <c r="I3802" s="2"/>
      <c r="J3802" s="2"/>
      <c r="K3802" s="2"/>
      <c r="L3802" s="2"/>
      <c r="N3802" s="2"/>
    </row>
    <row r="3803" spans="2:14" ht="12.5">
      <c r="B3803" s="11"/>
      <c r="C3803" s="2"/>
      <c r="D3803" s="12"/>
      <c r="E3803" s="3"/>
      <c r="F3803" s="2"/>
      <c r="G3803" s="2"/>
      <c r="H3803" s="2"/>
      <c r="I3803" s="2"/>
      <c r="J3803" s="2"/>
      <c r="K3803" s="2"/>
      <c r="L3803" s="2"/>
      <c r="N3803" s="2"/>
    </row>
    <row r="3804" spans="2:14" ht="12.5">
      <c r="B3804" s="11"/>
      <c r="C3804" s="2"/>
      <c r="D3804" s="12"/>
      <c r="E3804" s="3"/>
      <c r="F3804" s="2"/>
      <c r="G3804" s="2"/>
      <c r="H3804" s="2"/>
      <c r="I3804" s="2"/>
      <c r="J3804" s="2"/>
      <c r="K3804" s="2"/>
      <c r="L3804" s="2"/>
      <c r="N3804" s="2"/>
    </row>
    <row r="3805" spans="2:14" ht="12.5">
      <c r="B3805" s="11"/>
      <c r="C3805" s="2"/>
      <c r="D3805" s="12"/>
      <c r="E3805" s="3"/>
      <c r="F3805" s="2"/>
      <c r="G3805" s="2"/>
      <c r="H3805" s="2"/>
      <c r="I3805" s="2"/>
      <c r="J3805" s="2"/>
      <c r="K3805" s="2"/>
      <c r="L3805" s="2"/>
      <c r="N3805" s="2"/>
    </row>
    <row r="3806" spans="2:14" ht="12.5">
      <c r="B3806" s="11"/>
      <c r="C3806" s="2"/>
      <c r="D3806" s="12"/>
      <c r="E3806" s="3"/>
      <c r="F3806" s="2"/>
      <c r="G3806" s="2"/>
      <c r="H3806" s="2"/>
      <c r="I3806" s="2"/>
      <c r="J3806" s="2"/>
      <c r="K3806" s="2"/>
      <c r="L3806" s="2"/>
      <c r="N3806" s="2"/>
    </row>
    <row r="3807" spans="2:14" ht="12.5">
      <c r="B3807" s="11"/>
      <c r="C3807" s="2"/>
      <c r="D3807" s="12"/>
      <c r="E3807" s="3"/>
      <c r="F3807" s="2"/>
      <c r="G3807" s="2"/>
      <c r="H3807" s="2"/>
      <c r="I3807" s="2"/>
      <c r="J3807" s="2"/>
      <c r="K3807" s="2"/>
      <c r="L3807" s="2"/>
      <c r="N3807" s="2"/>
    </row>
    <row r="3808" spans="2:14" ht="12.5">
      <c r="B3808" s="11"/>
      <c r="C3808" s="2"/>
      <c r="D3808" s="12"/>
      <c r="E3808" s="3"/>
      <c r="F3808" s="2"/>
      <c r="G3808" s="2"/>
      <c r="H3808" s="2"/>
      <c r="I3808" s="2"/>
      <c r="J3808" s="2"/>
      <c r="K3808" s="2"/>
      <c r="L3808" s="2"/>
      <c r="N3808" s="2"/>
    </row>
    <row r="3809" spans="2:14" ht="12.5">
      <c r="B3809" s="11"/>
      <c r="C3809" s="2"/>
      <c r="D3809" s="12"/>
      <c r="E3809" s="3"/>
      <c r="F3809" s="2"/>
      <c r="G3809" s="2"/>
      <c r="H3809" s="2"/>
      <c r="I3809" s="2"/>
      <c r="J3809" s="2"/>
      <c r="K3809" s="2"/>
      <c r="L3809" s="2"/>
      <c r="N3809" s="2"/>
    </row>
    <row r="3810" spans="2:14" ht="12.5">
      <c r="B3810" s="11"/>
      <c r="C3810" s="2"/>
      <c r="D3810" s="12"/>
      <c r="E3810" s="3"/>
      <c r="F3810" s="2"/>
      <c r="G3810" s="2"/>
      <c r="H3810" s="2"/>
      <c r="I3810" s="2"/>
      <c r="J3810" s="2"/>
      <c r="K3810" s="2"/>
      <c r="L3810" s="2"/>
      <c r="N3810" s="2"/>
    </row>
    <row r="3811" spans="2:14" ht="12.5">
      <c r="B3811" s="11"/>
      <c r="C3811" s="2"/>
      <c r="D3811" s="12"/>
      <c r="E3811" s="3"/>
      <c r="F3811" s="2"/>
      <c r="G3811" s="2"/>
      <c r="H3811" s="2"/>
      <c r="I3811" s="2"/>
      <c r="J3811" s="2"/>
      <c r="K3811" s="2"/>
      <c r="L3811" s="2"/>
      <c r="N3811" s="2"/>
    </row>
    <row r="3812" spans="2:14" ht="12.5">
      <c r="B3812" s="11"/>
      <c r="C3812" s="2"/>
      <c r="D3812" s="12"/>
      <c r="E3812" s="3"/>
      <c r="F3812" s="2"/>
      <c r="G3812" s="2"/>
      <c r="H3812" s="2"/>
      <c r="I3812" s="2"/>
      <c r="J3812" s="2"/>
      <c r="K3812" s="2"/>
      <c r="L3812" s="2"/>
      <c r="N3812" s="2"/>
    </row>
    <row r="3813" spans="2:14" ht="12.5">
      <c r="B3813" s="11"/>
      <c r="C3813" s="2"/>
      <c r="D3813" s="12"/>
      <c r="E3813" s="3"/>
      <c r="F3813" s="2"/>
      <c r="G3813" s="2"/>
      <c r="H3813" s="2"/>
      <c r="I3813" s="2"/>
      <c r="J3813" s="2"/>
      <c r="K3813" s="2"/>
      <c r="L3813" s="2"/>
      <c r="N3813" s="2"/>
    </row>
    <row r="3814" spans="2:14" ht="12.5">
      <c r="B3814" s="11"/>
      <c r="C3814" s="2"/>
      <c r="D3814" s="12"/>
      <c r="E3814" s="3"/>
      <c r="F3814" s="2"/>
      <c r="G3814" s="2"/>
      <c r="H3814" s="2"/>
      <c r="I3814" s="2"/>
      <c r="J3814" s="2"/>
      <c r="K3814" s="2"/>
      <c r="L3814" s="2"/>
      <c r="N3814" s="2"/>
    </row>
    <row r="3815" spans="2:14" ht="12.5">
      <c r="B3815" s="11"/>
      <c r="C3815" s="2"/>
      <c r="D3815" s="12"/>
      <c r="E3815" s="3"/>
      <c r="F3815" s="2"/>
      <c r="G3815" s="2"/>
      <c r="H3815" s="2"/>
      <c r="I3815" s="2"/>
      <c r="J3815" s="2"/>
      <c r="K3815" s="2"/>
      <c r="L3815" s="2"/>
      <c r="N3815" s="2"/>
    </row>
    <row r="3816" spans="2:14" ht="12.5">
      <c r="B3816" s="11"/>
      <c r="C3816" s="2"/>
      <c r="D3816" s="12"/>
      <c r="E3816" s="3"/>
      <c r="F3816" s="2"/>
      <c r="G3816" s="2"/>
      <c r="H3816" s="2"/>
      <c r="I3816" s="2"/>
      <c r="J3816" s="2"/>
      <c r="K3816" s="2"/>
      <c r="L3816" s="2"/>
      <c r="N3816" s="2"/>
    </row>
    <row r="3817" spans="2:14" ht="12.5">
      <c r="B3817" s="11"/>
      <c r="C3817" s="2"/>
      <c r="D3817" s="12"/>
      <c r="E3817" s="3"/>
      <c r="F3817" s="2"/>
      <c r="G3817" s="2"/>
      <c r="H3817" s="2"/>
      <c r="I3817" s="2"/>
      <c r="J3817" s="2"/>
      <c r="K3817" s="2"/>
      <c r="L3817" s="2"/>
      <c r="N3817" s="2"/>
    </row>
    <row r="3818" spans="2:14" ht="12.5">
      <c r="B3818" s="11"/>
      <c r="C3818" s="2"/>
      <c r="D3818" s="12"/>
      <c r="E3818" s="3"/>
      <c r="F3818" s="2"/>
      <c r="G3818" s="2"/>
      <c r="H3818" s="2"/>
      <c r="I3818" s="2"/>
      <c r="J3818" s="2"/>
      <c r="K3818" s="2"/>
      <c r="L3818" s="2"/>
      <c r="N3818" s="2"/>
    </row>
    <row r="3819" spans="2:14" ht="12.5">
      <c r="B3819" s="11"/>
      <c r="C3819" s="2"/>
      <c r="D3819" s="12"/>
      <c r="E3819" s="3"/>
      <c r="F3819" s="2"/>
      <c r="G3819" s="2"/>
      <c r="H3819" s="2"/>
      <c r="I3819" s="2"/>
      <c r="J3819" s="2"/>
      <c r="K3819" s="2"/>
      <c r="L3819" s="2"/>
      <c r="N3819" s="2"/>
    </row>
    <row r="3820" spans="2:14" ht="12.5">
      <c r="B3820" s="11"/>
      <c r="C3820" s="2"/>
      <c r="D3820" s="12"/>
      <c r="E3820" s="3"/>
      <c r="F3820" s="2"/>
      <c r="G3820" s="2"/>
      <c r="H3820" s="2"/>
      <c r="I3820" s="2"/>
      <c r="J3820" s="2"/>
      <c r="K3820" s="2"/>
      <c r="L3820" s="2"/>
      <c r="N3820" s="2"/>
    </row>
    <row r="3821" spans="2:14" ht="12.5">
      <c r="B3821" s="11"/>
      <c r="C3821" s="2"/>
      <c r="D3821" s="12"/>
      <c r="E3821" s="3"/>
      <c r="F3821" s="2"/>
      <c r="G3821" s="2"/>
      <c r="H3821" s="2"/>
      <c r="I3821" s="2"/>
      <c r="J3821" s="2"/>
      <c r="K3821" s="2"/>
      <c r="L3821" s="2"/>
      <c r="N3821" s="2"/>
    </row>
    <row r="3822" spans="2:14" ht="12.5">
      <c r="B3822" s="11"/>
      <c r="C3822" s="2"/>
      <c r="D3822" s="12"/>
      <c r="E3822" s="3"/>
      <c r="F3822" s="2"/>
      <c r="G3822" s="2"/>
      <c r="H3822" s="2"/>
      <c r="I3822" s="2"/>
      <c r="J3822" s="2"/>
      <c r="K3822" s="2"/>
      <c r="L3822" s="2"/>
      <c r="N3822" s="2"/>
    </row>
    <row r="3823" spans="2:14" ht="12.5">
      <c r="B3823" s="11"/>
      <c r="C3823" s="2"/>
      <c r="D3823" s="12"/>
      <c r="E3823" s="3"/>
      <c r="F3823" s="2"/>
      <c r="G3823" s="2"/>
      <c r="H3823" s="2"/>
      <c r="I3823" s="2"/>
      <c r="J3823" s="2"/>
      <c r="K3823" s="2"/>
      <c r="L3823" s="2"/>
      <c r="N3823" s="2"/>
    </row>
    <row r="3824" spans="2:14" ht="12.5">
      <c r="B3824" s="11"/>
      <c r="C3824" s="2"/>
      <c r="D3824" s="12"/>
      <c r="E3824" s="3"/>
      <c r="F3824" s="2"/>
      <c r="G3824" s="2"/>
      <c r="H3824" s="2"/>
      <c r="I3824" s="2"/>
      <c r="J3824" s="2"/>
      <c r="K3824" s="2"/>
      <c r="L3824" s="2"/>
      <c r="N3824" s="2"/>
    </row>
    <row r="3825" spans="2:14" ht="12.5">
      <c r="B3825" s="11"/>
      <c r="C3825" s="2"/>
      <c r="D3825" s="12"/>
      <c r="E3825" s="3"/>
      <c r="F3825" s="2"/>
      <c r="G3825" s="2"/>
      <c r="H3825" s="2"/>
      <c r="I3825" s="2"/>
      <c r="J3825" s="2"/>
      <c r="K3825" s="2"/>
      <c r="L3825" s="2"/>
      <c r="N3825" s="2"/>
    </row>
    <row r="3826" spans="2:14" ht="12.5">
      <c r="B3826" s="11"/>
      <c r="C3826" s="2"/>
      <c r="D3826" s="12"/>
      <c r="E3826" s="3"/>
      <c r="F3826" s="2"/>
      <c r="G3826" s="2"/>
      <c r="H3826" s="2"/>
      <c r="I3826" s="2"/>
      <c r="J3826" s="2"/>
      <c r="K3826" s="2"/>
      <c r="L3826" s="2"/>
      <c r="N3826" s="2"/>
    </row>
    <row r="3827" spans="2:14" ht="12.5">
      <c r="B3827" s="11"/>
      <c r="C3827" s="2"/>
      <c r="D3827" s="12"/>
      <c r="E3827" s="3"/>
      <c r="F3827" s="2"/>
      <c r="G3827" s="2"/>
      <c r="H3827" s="2"/>
      <c r="I3827" s="2"/>
      <c r="J3827" s="2"/>
      <c r="K3827" s="2"/>
      <c r="L3827" s="2"/>
      <c r="N3827" s="2"/>
    </row>
    <row r="3828" spans="2:14" ht="12.5">
      <c r="B3828" s="11"/>
      <c r="C3828" s="2"/>
      <c r="D3828" s="12"/>
      <c r="E3828" s="3"/>
      <c r="F3828" s="2"/>
      <c r="G3828" s="2"/>
      <c r="H3828" s="2"/>
      <c r="I3828" s="2"/>
      <c r="J3828" s="2"/>
      <c r="K3828" s="2"/>
      <c r="L3828" s="2"/>
      <c r="N3828" s="2"/>
    </row>
    <row r="3829" spans="2:14" ht="12.5">
      <c r="B3829" s="11"/>
      <c r="C3829" s="2"/>
      <c r="D3829" s="12"/>
      <c r="E3829" s="3"/>
      <c r="F3829" s="2"/>
      <c r="G3829" s="2"/>
      <c r="H3829" s="2"/>
      <c r="I3829" s="2"/>
      <c r="J3829" s="2"/>
      <c r="K3829" s="2"/>
      <c r="L3829" s="2"/>
      <c r="N3829" s="2"/>
    </row>
    <row r="3830" spans="2:14" ht="12.5">
      <c r="B3830" s="11"/>
      <c r="C3830" s="2"/>
      <c r="D3830" s="12"/>
      <c r="E3830" s="3"/>
      <c r="F3830" s="2"/>
      <c r="G3830" s="2"/>
      <c r="H3830" s="2"/>
      <c r="I3830" s="2"/>
      <c r="J3830" s="2"/>
      <c r="K3830" s="2"/>
      <c r="L3830" s="2"/>
      <c r="N3830" s="2"/>
    </row>
    <row r="3831" spans="2:14" ht="12.5">
      <c r="B3831" s="11"/>
      <c r="C3831" s="2"/>
      <c r="D3831" s="12"/>
      <c r="E3831" s="3"/>
      <c r="F3831" s="2"/>
      <c r="G3831" s="2"/>
      <c r="H3831" s="2"/>
      <c r="I3831" s="2"/>
      <c r="J3831" s="2"/>
      <c r="K3831" s="2"/>
      <c r="L3831" s="2"/>
      <c r="N3831" s="2"/>
    </row>
    <row r="3832" spans="2:14" ht="12.5">
      <c r="B3832" s="11"/>
      <c r="C3832" s="2"/>
      <c r="D3832" s="12"/>
      <c r="E3832" s="3"/>
      <c r="F3832" s="2"/>
      <c r="G3832" s="2"/>
      <c r="H3832" s="2"/>
      <c r="I3832" s="2"/>
      <c r="J3832" s="2"/>
      <c r="K3832" s="2"/>
      <c r="L3832" s="2"/>
      <c r="N3832" s="2"/>
    </row>
    <row r="3833" spans="2:14" ht="12.5">
      <c r="B3833" s="11"/>
      <c r="C3833" s="2"/>
      <c r="D3833" s="12"/>
      <c r="E3833" s="3"/>
      <c r="F3833" s="2"/>
      <c r="G3833" s="2"/>
      <c r="H3833" s="2"/>
      <c r="I3833" s="2"/>
      <c r="J3833" s="2"/>
      <c r="K3833" s="2"/>
      <c r="L3833" s="2"/>
      <c r="N3833" s="2"/>
    </row>
    <row r="3834" spans="2:14" ht="12.5">
      <c r="B3834" s="11"/>
      <c r="C3834" s="2"/>
      <c r="D3834" s="12"/>
      <c r="E3834" s="3"/>
      <c r="F3834" s="2"/>
      <c r="G3834" s="2"/>
      <c r="H3834" s="2"/>
      <c r="I3834" s="2"/>
      <c r="J3834" s="2"/>
      <c r="K3834" s="2"/>
      <c r="L3834" s="2"/>
      <c r="N3834" s="2"/>
    </row>
    <row r="3835" spans="2:14" ht="12.5">
      <c r="B3835" s="11"/>
      <c r="C3835" s="2"/>
      <c r="D3835" s="12"/>
      <c r="E3835" s="3"/>
      <c r="F3835" s="2"/>
      <c r="G3835" s="2"/>
      <c r="H3835" s="2"/>
      <c r="I3835" s="2"/>
      <c r="J3835" s="2"/>
      <c r="K3835" s="2"/>
      <c r="L3835" s="2"/>
      <c r="N3835" s="2"/>
    </row>
    <row r="3836" spans="2:14" ht="12.5">
      <c r="B3836" s="11"/>
      <c r="C3836" s="2"/>
      <c r="D3836" s="12"/>
      <c r="E3836" s="3"/>
      <c r="F3836" s="2"/>
      <c r="G3836" s="2"/>
      <c r="H3836" s="2"/>
      <c r="I3836" s="2"/>
      <c r="J3836" s="2"/>
      <c r="K3836" s="2"/>
      <c r="L3836" s="2"/>
      <c r="N3836" s="2"/>
    </row>
    <row r="3837" spans="2:14" ht="12.5">
      <c r="B3837" s="11"/>
      <c r="C3837" s="2"/>
      <c r="D3837" s="12"/>
      <c r="E3837" s="3"/>
      <c r="F3837" s="2"/>
      <c r="G3837" s="2"/>
      <c r="H3837" s="2"/>
      <c r="I3837" s="2"/>
      <c r="J3837" s="2"/>
      <c r="K3837" s="2"/>
      <c r="L3837" s="2"/>
      <c r="N3837" s="2"/>
    </row>
    <row r="3838" spans="2:14" ht="12.5">
      <c r="B3838" s="11"/>
      <c r="C3838" s="2"/>
      <c r="D3838" s="12"/>
      <c r="E3838" s="3"/>
      <c r="F3838" s="2"/>
      <c r="G3838" s="2"/>
      <c r="H3838" s="2"/>
      <c r="I3838" s="2"/>
      <c r="J3838" s="2"/>
      <c r="K3838" s="2"/>
      <c r="L3838" s="2"/>
      <c r="N3838" s="2"/>
    </row>
    <row r="3839" spans="2:14" ht="12.5">
      <c r="B3839" s="11"/>
      <c r="C3839" s="2"/>
      <c r="D3839" s="12"/>
      <c r="E3839" s="3"/>
      <c r="F3839" s="2"/>
      <c r="G3839" s="2"/>
      <c r="H3839" s="2"/>
      <c r="I3839" s="2"/>
      <c r="J3839" s="2"/>
      <c r="K3839" s="2"/>
      <c r="L3839" s="2"/>
      <c r="N3839" s="2"/>
    </row>
    <row r="3840" spans="2:14" ht="12.5">
      <c r="B3840" s="11"/>
      <c r="C3840" s="2"/>
      <c r="D3840" s="12"/>
      <c r="E3840" s="3"/>
      <c r="F3840" s="2"/>
      <c r="G3840" s="2"/>
      <c r="H3840" s="2"/>
      <c r="I3840" s="2"/>
      <c r="J3840" s="2"/>
      <c r="K3840" s="2"/>
      <c r="L3840" s="2"/>
      <c r="N3840" s="2"/>
    </row>
    <row r="3841" spans="2:14" ht="12.5">
      <c r="B3841" s="11"/>
      <c r="C3841" s="2"/>
      <c r="D3841" s="12"/>
      <c r="E3841" s="3"/>
      <c r="F3841" s="2"/>
      <c r="G3841" s="2"/>
      <c r="H3841" s="2"/>
      <c r="I3841" s="2"/>
      <c r="J3841" s="2"/>
      <c r="K3841" s="2"/>
      <c r="L3841" s="2"/>
      <c r="N3841" s="2"/>
    </row>
    <row r="3842" spans="2:14" ht="12.5">
      <c r="B3842" s="11"/>
      <c r="C3842" s="2"/>
      <c r="D3842" s="12"/>
      <c r="E3842" s="3"/>
      <c r="F3842" s="2"/>
      <c r="G3842" s="2"/>
      <c r="H3842" s="2"/>
      <c r="I3842" s="2"/>
      <c r="J3842" s="2"/>
      <c r="K3842" s="2"/>
      <c r="L3842" s="2"/>
      <c r="N3842" s="2"/>
    </row>
    <row r="3843" spans="2:14" ht="12.5">
      <c r="B3843" s="11"/>
      <c r="C3843" s="2"/>
      <c r="D3843" s="12"/>
      <c r="E3843" s="3"/>
      <c r="F3843" s="2"/>
      <c r="G3843" s="2"/>
      <c r="H3843" s="2"/>
      <c r="I3843" s="2"/>
      <c r="J3843" s="2"/>
      <c r="K3843" s="2"/>
      <c r="L3843" s="2"/>
      <c r="N3843" s="2"/>
    </row>
    <row r="3844" spans="2:14" ht="12.5">
      <c r="B3844" s="11"/>
      <c r="C3844" s="2"/>
      <c r="D3844" s="12"/>
      <c r="E3844" s="3"/>
      <c r="F3844" s="2"/>
      <c r="G3844" s="2"/>
      <c r="H3844" s="2"/>
      <c r="I3844" s="2"/>
      <c r="J3844" s="2"/>
      <c r="K3844" s="2"/>
      <c r="L3844" s="2"/>
      <c r="N3844" s="2"/>
    </row>
    <row r="3845" spans="2:14" ht="12.5">
      <c r="B3845" s="11"/>
      <c r="C3845" s="2"/>
      <c r="D3845" s="12"/>
      <c r="E3845" s="3"/>
      <c r="F3845" s="2"/>
      <c r="G3845" s="2"/>
      <c r="H3845" s="2"/>
      <c r="I3845" s="2"/>
      <c r="J3845" s="2"/>
      <c r="K3845" s="2"/>
      <c r="L3845" s="2"/>
      <c r="N3845" s="2"/>
    </row>
    <row r="3846" spans="2:14" ht="12.5">
      <c r="B3846" s="11"/>
      <c r="C3846" s="2"/>
      <c r="D3846" s="12"/>
      <c r="E3846" s="3"/>
      <c r="F3846" s="2"/>
      <c r="G3846" s="2"/>
      <c r="H3846" s="2"/>
      <c r="I3846" s="2"/>
      <c r="J3846" s="2"/>
      <c r="K3846" s="2"/>
      <c r="L3846" s="2"/>
      <c r="N3846" s="2"/>
    </row>
    <row r="3847" spans="2:14" ht="12.5">
      <c r="B3847" s="11"/>
      <c r="C3847" s="2"/>
      <c r="D3847" s="12"/>
      <c r="E3847" s="3"/>
      <c r="F3847" s="2"/>
      <c r="G3847" s="2"/>
      <c r="H3847" s="2"/>
      <c r="I3847" s="2"/>
      <c r="J3847" s="2"/>
      <c r="K3847" s="2"/>
      <c r="L3847" s="2"/>
      <c r="N3847" s="2"/>
    </row>
    <row r="3848" spans="2:14" ht="12.5">
      <c r="B3848" s="11"/>
      <c r="C3848" s="2"/>
      <c r="D3848" s="12"/>
      <c r="E3848" s="3"/>
      <c r="F3848" s="2"/>
      <c r="G3848" s="2"/>
      <c r="H3848" s="2"/>
      <c r="I3848" s="2"/>
      <c r="J3848" s="2"/>
      <c r="K3848" s="2"/>
      <c r="L3848" s="2"/>
      <c r="N3848" s="2"/>
    </row>
    <row r="3849" spans="2:14" ht="12.5">
      <c r="B3849" s="11"/>
      <c r="C3849" s="2"/>
      <c r="D3849" s="12"/>
      <c r="E3849" s="3"/>
      <c r="F3849" s="2"/>
      <c r="G3849" s="2"/>
      <c r="H3849" s="2"/>
      <c r="I3849" s="2"/>
      <c r="J3849" s="2"/>
      <c r="K3849" s="2"/>
      <c r="L3849" s="2"/>
      <c r="N3849" s="2"/>
    </row>
    <row r="3850" spans="2:14" ht="12.5">
      <c r="B3850" s="11"/>
      <c r="C3850" s="2"/>
      <c r="D3850" s="12"/>
      <c r="E3850" s="3"/>
      <c r="F3850" s="2"/>
      <c r="G3850" s="2"/>
      <c r="H3850" s="2"/>
      <c r="I3850" s="2"/>
      <c r="J3850" s="2"/>
      <c r="K3850" s="2"/>
      <c r="L3850" s="2"/>
      <c r="N3850" s="2"/>
    </row>
    <row r="3851" spans="2:14" ht="12.5">
      <c r="B3851" s="11"/>
      <c r="C3851" s="2"/>
      <c r="D3851" s="12"/>
      <c r="E3851" s="3"/>
      <c r="F3851" s="2"/>
      <c r="G3851" s="2"/>
      <c r="H3851" s="2"/>
      <c r="I3851" s="2"/>
      <c r="J3851" s="2"/>
      <c r="K3851" s="2"/>
      <c r="L3851" s="2"/>
      <c r="N3851" s="2"/>
    </row>
    <row r="3852" spans="2:14" ht="12.5">
      <c r="B3852" s="11"/>
      <c r="C3852" s="2"/>
      <c r="D3852" s="12"/>
      <c r="E3852" s="3"/>
      <c r="F3852" s="2"/>
      <c r="G3852" s="2"/>
      <c r="H3852" s="2"/>
      <c r="I3852" s="2"/>
      <c r="J3852" s="2"/>
      <c r="K3852" s="2"/>
      <c r="L3852" s="2"/>
      <c r="N3852" s="2"/>
    </row>
    <row r="3853" spans="2:14" ht="12.5">
      <c r="B3853" s="11"/>
      <c r="C3853" s="2"/>
      <c r="D3853" s="12"/>
      <c r="E3853" s="3"/>
      <c r="F3853" s="2"/>
      <c r="G3853" s="2"/>
      <c r="H3853" s="2"/>
      <c r="I3853" s="2"/>
      <c r="J3853" s="2"/>
      <c r="K3853" s="2"/>
      <c r="L3853" s="2"/>
      <c r="N3853" s="2"/>
    </row>
    <row r="3854" spans="2:14" ht="12.5">
      <c r="B3854" s="11"/>
      <c r="C3854" s="2"/>
      <c r="D3854" s="12"/>
      <c r="E3854" s="3"/>
      <c r="F3854" s="2"/>
      <c r="G3854" s="2"/>
      <c r="H3854" s="2"/>
      <c r="I3854" s="2"/>
      <c r="J3854" s="2"/>
      <c r="K3854" s="2"/>
      <c r="L3854" s="2"/>
      <c r="N3854" s="2"/>
    </row>
    <row r="3855" spans="2:14" ht="12.5">
      <c r="B3855" s="11"/>
      <c r="C3855" s="2"/>
      <c r="D3855" s="12"/>
      <c r="E3855" s="3"/>
      <c r="F3855" s="2"/>
      <c r="G3855" s="2"/>
      <c r="H3855" s="2"/>
      <c r="I3855" s="2"/>
      <c r="J3855" s="2"/>
      <c r="K3855" s="2"/>
      <c r="L3855" s="2"/>
      <c r="N3855" s="2"/>
    </row>
    <row r="3856" spans="2:14" ht="12.5">
      <c r="B3856" s="11"/>
      <c r="C3856" s="2"/>
      <c r="D3856" s="12"/>
      <c r="E3856" s="3"/>
      <c r="F3856" s="2"/>
      <c r="G3856" s="2"/>
      <c r="H3856" s="2"/>
      <c r="I3856" s="2"/>
      <c r="J3856" s="2"/>
      <c r="K3856" s="2"/>
      <c r="L3856" s="2"/>
      <c r="N3856" s="2"/>
    </row>
    <row r="3857" spans="2:14" ht="12.5">
      <c r="B3857" s="11"/>
      <c r="C3857" s="2"/>
      <c r="D3857" s="12"/>
      <c r="E3857" s="3"/>
      <c r="F3857" s="2"/>
      <c r="G3857" s="2"/>
      <c r="H3857" s="2"/>
      <c r="I3857" s="2"/>
      <c r="J3857" s="2"/>
      <c r="K3857" s="2"/>
      <c r="L3857" s="2"/>
      <c r="N3857" s="2"/>
    </row>
    <row r="3858" spans="2:14" ht="12.5">
      <c r="B3858" s="11"/>
      <c r="C3858" s="2"/>
      <c r="D3858" s="12"/>
      <c r="E3858" s="3"/>
      <c r="F3858" s="2"/>
      <c r="G3858" s="2"/>
      <c r="H3858" s="2"/>
      <c r="I3858" s="2"/>
      <c r="J3858" s="2"/>
      <c r="K3858" s="2"/>
      <c r="L3858" s="2"/>
      <c r="N3858" s="2"/>
    </row>
    <row r="3859" spans="2:14" ht="12.5">
      <c r="B3859" s="11"/>
      <c r="C3859" s="2"/>
      <c r="D3859" s="12"/>
      <c r="E3859" s="3"/>
      <c r="F3859" s="2"/>
      <c r="G3859" s="2"/>
      <c r="H3859" s="2"/>
      <c r="I3859" s="2"/>
      <c r="J3859" s="2"/>
      <c r="K3859" s="2"/>
      <c r="L3859" s="2"/>
      <c r="N3859" s="2"/>
    </row>
    <row r="3860" spans="2:14" ht="12.5">
      <c r="B3860" s="11"/>
      <c r="C3860" s="2"/>
      <c r="D3860" s="12"/>
      <c r="E3860" s="3"/>
      <c r="F3860" s="2"/>
      <c r="G3860" s="2"/>
      <c r="H3860" s="2"/>
      <c r="I3860" s="2"/>
      <c r="J3860" s="2"/>
      <c r="K3860" s="2"/>
      <c r="L3860" s="2"/>
      <c r="N3860" s="2"/>
    </row>
    <row r="3861" spans="2:14" ht="12.5">
      <c r="B3861" s="11"/>
      <c r="C3861" s="2"/>
      <c r="D3861" s="12"/>
      <c r="E3861" s="3"/>
      <c r="F3861" s="2"/>
      <c r="G3861" s="2"/>
      <c r="H3861" s="2"/>
      <c r="I3861" s="2"/>
      <c r="J3861" s="2"/>
      <c r="K3861" s="2"/>
      <c r="L3861" s="2"/>
      <c r="N3861" s="2"/>
    </row>
    <row r="3862" spans="2:14" ht="12.5">
      <c r="B3862" s="11"/>
      <c r="C3862" s="2"/>
      <c r="D3862" s="12"/>
      <c r="E3862" s="3"/>
      <c r="F3862" s="2"/>
      <c r="G3862" s="2"/>
      <c r="H3862" s="2"/>
      <c r="I3862" s="2"/>
      <c r="J3862" s="2"/>
      <c r="K3862" s="2"/>
      <c r="L3862" s="2"/>
      <c r="N3862" s="2"/>
    </row>
    <row r="3863" spans="2:14" ht="12.5">
      <c r="B3863" s="11"/>
      <c r="C3863" s="2"/>
      <c r="D3863" s="12"/>
      <c r="E3863" s="3"/>
      <c r="F3863" s="2"/>
      <c r="G3863" s="2"/>
      <c r="H3863" s="2"/>
      <c r="I3863" s="2"/>
      <c r="J3863" s="2"/>
      <c r="K3863" s="2"/>
      <c r="L3863" s="2"/>
      <c r="N3863" s="2"/>
    </row>
    <row r="3864" spans="2:14" ht="12.5">
      <c r="B3864" s="11"/>
      <c r="C3864" s="2"/>
      <c r="D3864" s="12"/>
      <c r="E3864" s="3"/>
      <c r="F3864" s="2"/>
      <c r="G3864" s="2"/>
      <c r="H3864" s="2"/>
      <c r="I3864" s="2"/>
      <c r="J3864" s="2"/>
      <c r="K3864" s="2"/>
      <c r="L3864" s="2"/>
      <c r="N3864" s="2"/>
    </row>
    <row r="3865" spans="2:14" ht="12.5">
      <c r="B3865" s="11"/>
      <c r="C3865" s="2"/>
      <c r="D3865" s="12"/>
      <c r="E3865" s="3"/>
      <c r="F3865" s="2"/>
      <c r="G3865" s="2"/>
      <c r="H3865" s="2"/>
      <c r="I3865" s="2"/>
      <c r="J3865" s="2"/>
      <c r="K3865" s="2"/>
      <c r="L3865" s="2"/>
      <c r="N3865" s="2"/>
    </row>
    <row r="3866" spans="2:14" ht="12.5">
      <c r="B3866" s="11"/>
      <c r="C3866" s="2"/>
      <c r="D3866" s="12"/>
      <c r="E3866" s="3"/>
      <c r="F3866" s="2"/>
      <c r="G3866" s="2"/>
      <c r="H3866" s="2"/>
      <c r="I3866" s="2"/>
      <c r="J3866" s="2"/>
      <c r="K3866" s="2"/>
      <c r="L3866" s="2"/>
      <c r="N3866" s="2"/>
    </row>
    <row r="3867" spans="2:14" ht="12.5">
      <c r="B3867" s="11"/>
      <c r="C3867" s="2"/>
      <c r="D3867" s="12"/>
      <c r="E3867" s="3"/>
      <c r="F3867" s="2"/>
      <c r="G3867" s="2"/>
      <c r="H3867" s="2"/>
      <c r="I3867" s="2"/>
      <c r="J3867" s="2"/>
      <c r="K3867" s="2"/>
      <c r="L3867" s="2"/>
      <c r="N3867" s="2"/>
    </row>
    <row r="3868" spans="2:14" ht="12.5">
      <c r="B3868" s="11"/>
      <c r="C3868" s="2"/>
      <c r="D3868" s="12"/>
      <c r="E3868" s="3"/>
      <c r="F3868" s="2"/>
      <c r="G3868" s="2"/>
      <c r="H3868" s="2"/>
      <c r="I3868" s="2"/>
      <c r="J3868" s="2"/>
      <c r="K3868" s="2"/>
      <c r="L3868" s="2"/>
      <c r="N3868" s="2"/>
    </row>
    <row r="3869" spans="2:14" ht="12.5">
      <c r="B3869" s="11"/>
      <c r="C3869" s="2"/>
      <c r="D3869" s="12"/>
      <c r="E3869" s="3"/>
      <c r="F3869" s="2"/>
      <c r="G3869" s="2"/>
      <c r="H3869" s="2"/>
      <c r="I3869" s="2"/>
      <c r="J3869" s="2"/>
      <c r="K3869" s="2"/>
      <c r="L3869" s="2"/>
      <c r="N3869" s="2"/>
    </row>
    <row r="3870" spans="2:14" ht="12.5">
      <c r="B3870" s="11"/>
      <c r="C3870" s="2"/>
      <c r="D3870" s="12"/>
      <c r="E3870" s="3"/>
      <c r="F3870" s="2"/>
      <c r="G3870" s="2"/>
      <c r="H3870" s="2"/>
      <c r="I3870" s="2"/>
      <c r="J3870" s="2"/>
      <c r="K3870" s="2"/>
      <c r="L3870" s="2"/>
      <c r="N3870" s="2"/>
    </row>
    <row r="3871" spans="2:14" ht="12.5">
      <c r="B3871" s="11"/>
      <c r="C3871" s="2"/>
      <c r="D3871" s="12"/>
      <c r="E3871" s="3"/>
      <c r="F3871" s="2"/>
      <c r="G3871" s="2"/>
      <c r="H3871" s="2"/>
      <c r="I3871" s="2"/>
      <c r="J3871" s="2"/>
      <c r="K3871" s="2"/>
      <c r="L3871" s="2"/>
      <c r="N3871" s="2"/>
    </row>
    <row r="3872" spans="2:14" ht="12.5">
      <c r="B3872" s="11"/>
      <c r="C3872" s="2"/>
      <c r="D3872" s="12"/>
      <c r="E3872" s="3"/>
      <c r="F3872" s="2"/>
      <c r="G3872" s="2"/>
      <c r="H3872" s="2"/>
      <c r="I3872" s="2"/>
      <c r="J3872" s="2"/>
      <c r="K3872" s="2"/>
      <c r="L3872" s="2"/>
      <c r="N3872" s="2"/>
    </row>
    <row r="3873" spans="2:14" ht="12.5">
      <c r="B3873" s="11"/>
      <c r="C3873" s="2"/>
      <c r="D3873" s="12"/>
      <c r="E3873" s="3"/>
      <c r="F3873" s="2"/>
      <c r="G3873" s="2"/>
      <c r="H3873" s="2"/>
      <c r="I3873" s="2"/>
      <c r="J3873" s="2"/>
      <c r="K3873" s="2"/>
      <c r="L3873" s="2"/>
      <c r="N3873" s="2"/>
    </row>
    <row r="3874" spans="2:14" ht="12.5">
      <c r="B3874" s="11"/>
      <c r="C3874" s="2"/>
      <c r="D3874" s="12"/>
      <c r="E3874" s="3"/>
      <c r="F3874" s="2"/>
      <c r="G3874" s="2"/>
      <c r="H3874" s="2"/>
      <c r="I3874" s="2"/>
      <c r="J3874" s="2"/>
      <c r="K3874" s="2"/>
      <c r="L3874" s="2"/>
      <c r="N3874" s="2"/>
    </row>
    <row r="3875" spans="2:14" ht="12.5">
      <c r="B3875" s="11"/>
      <c r="C3875" s="2"/>
      <c r="D3875" s="12"/>
      <c r="E3875" s="3"/>
      <c r="F3875" s="2"/>
      <c r="G3875" s="2"/>
      <c r="H3875" s="2"/>
      <c r="I3875" s="2"/>
      <c r="J3875" s="2"/>
      <c r="K3875" s="2"/>
      <c r="L3875" s="2"/>
      <c r="N3875" s="2"/>
    </row>
    <row r="3876" spans="2:14" ht="12.5">
      <c r="B3876" s="11"/>
      <c r="C3876" s="2"/>
      <c r="D3876" s="12"/>
      <c r="E3876" s="3"/>
      <c r="F3876" s="2"/>
      <c r="G3876" s="2"/>
      <c r="H3876" s="2"/>
      <c r="I3876" s="2"/>
      <c r="J3876" s="2"/>
      <c r="K3876" s="2"/>
      <c r="L3876" s="2"/>
      <c r="N3876" s="2"/>
    </row>
    <row r="3877" spans="2:14" ht="12.5">
      <c r="B3877" s="11"/>
      <c r="C3877" s="2"/>
      <c r="D3877" s="12"/>
      <c r="E3877" s="3"/>
      <c r="F3877" s="2"/>
      <c r="G3877" s="2"/>
      <c r="H3877" s="2"/>
      <c r="I3877" s="2"/>
      <c r="J3877" s="2"/>
      <c r="K3877" s="2"/>
      <c r="L3877" s="2"/>
      <c r="N3877" s="2"/>
    </row>
    <row r="3878" spans="2:14" ht="12.5">
      <c r="B3878" s="11"/>
      <c r="C3878" s="2"/>
      <c r="D3878" s="12"/>
      <c r="E3878" s="3"/>
      <c r="F3878" s="2"/>
      <c r="G3878" s="2"/>
      <c r="H3878" s="2"/>
      <c r="I3878" s="2"/>
      <c r="J3878" s="2"/>
      <c r="K3878" s="2"/>
      <c r="L3878" s="2"/>
      <c r="N3878" s="2"/>
    </row>
    <row r="3879" spans="2:14" ht="12.5">
      <c r="B3879" s="11"/>
      <c r="C3879" s="2"/>
      <c r="D3879" s="12"/>
      <c r="E3879" s="3"/>
      <c r="F3879" s="2"/>
      <c r="G3879" s="2"/>
      <c r="H3879" s="2"/>
      <c r="I3879" s="2"/>
      <c r="J3879" s="2"/>
      <c r="K3879" s="2"/>
      <c r="L3879" s="2"/>
      <c r="N3879" s="2"/>
    </row>
    <row r="3880" spans="2:14" ht="12.5">
      <c r="B3880" s="11"/>
      <c r="C3880" s="2"/>
      <c r="D3880" s="12"/>
      <c r="E3880" s="3"/>
      <c r="F3880" s="2"/>
      <c r="G3880" s="2"/>
      <c r="H3880" s="2"/>
      <c r="I3880" s="2"/>
      <c r="J3880" s="2"/>
      <c r="K3880" s="2"/>
      <c r="L3880" s="2"/>
      <c r="N3880" s="2"/>
    </row>
    <row r="3881" spans="2:14" ht="12.5">
      <c r="B3881" s="11"/>
      <c r="C3881" s="2"/>
      <c r="D3881" s="12"/>
      <c r="E3881" s="3"/>
      <c r="F3881" s="2"/>
      <c r="G3881" s="2"/>
      <c r="H3881" s="2"/>
      <c r="I3881" s="2"/>
      <c r="J3881" s="2"/>
      <c r="K3881" s="2"/>
      <c r="L3881" s="2"/>
      <c r="N3881" s="2"/>
    </row>
    <row r="3882" spans="2:14" ht="12.5">
      <c r="B3882" s="11"/>
      <c r="C3882" s="2"/>
      <c r="D3882" s="12"/>
      <c r="E3882" s="3"/>
      <c r="F3882" s="2"/>
      <c r="G3882" s="2"/>
      <c r="H3882" s="2"/>
      <c r="I3882" s="2"/>
      <c r="J3882" s="2"/>
      <c r="K3882" s="2"/>
      <c r="L3882" s="2"/>
      <c r="N3882" s="2"/>
    </row>
    <row r="3883" spans="2:14" ht="12.5">
      <c r="B3883" s="11"/>
      <c r="C3883" s="2"/>
      <c r="D3883" s="12"/>
      <c r="E3883" s="3"/>
      <c r="F3883" s="2"/>
      <c r="G3883" s="2"/>
      <c r="H3883" s="2"/>
      <c r="I3883" s="2"/>
      <c r="J3883" s="2"/>
      <c r="K3883" s="2"/>
      <c r="L3883" s="2"/>
      <c r="N3883" s="2"/>
    </row>
    <row r="3884" spans="2:14" ht="12.5">
      <c r="B3884" s="11"/>
      <c r="C3884" s="2"/>
      <c r="D3884" s="12"/>
      <c r="E3884" s="3"/>
      <c r="F3884" s="2"/>
      <c r="G3884" s="2"/>
      <c r="H3884" s="2"/>
      <c r="I3884" s="2"/>
      <c r="J3884" s="2"/>
      <c r="K3884" s="2"/>
      <c r="L3884" s="2"/>
      <c r="N3884" s="2"/>
    </row>
    <row r="3885" spans="2:14" ht="12.5">
      <c r="B3885" s="11"/>
      <c r="C3885" s="2"/>
      <c r="D3885" s="12"/>
      <c r="E3885" s="3"/>
      <c r="F3885" s="2"/>
      <c r="G3885" s="2"/>
      <c r="H3885" s="2"/>
      <c r="I3885" s="2"/>
      <c r="J3885" s="2"/>
      <c r="K3885" s="2"/>
      <c r="L3885" s="2"/>
      <c r="N3885" s="2"/>
    </row>
    <row r="3886" spans="2:14" ht="12.5">
      <c r="B3886" s="11"/>
      <c r="C3886" s="2"/>
      <c r="D3886" s="12"/>
      <c r="E3886" s="3"/>
      <c r="F3886" s="2"/>
      <c r="G3886" s="2"/>
      <c r="H3886" s="2"/>
      <c r="I3886" s="2"/>
      <c r="J3886" s="2"/>
      <c r="K3886" s="2"/>
      <c r="L3886" s="2"/>
      <c r="N3886" s="2"/>
    </row>
    <row r="3887" spans="2:14" ht="12.5">
      <c r="B3887" s="11"/>
      <c r="C3887" s="2"/>
      <c r="D3887" s="12"/>
      <c r="E3887" s="3"/>
      <c r="F3887" s="2"/>
      <c r="G3887" s="2"/>
      <c r="H3887" s="2"/>
      <c r="I3887" s="2"/>
      <c r="J3887" s="2"/>
      <c r="K3887" s="2"/>
      <c r="L3887" s="2"/>
      <c r="N3887" s="2"/>
    </row>
    <row r="3888" spans="2:14" ht="12.5">
      <c r="B3888" s="11"/>
      <c r="C3888" s="2"/>
      <c r="D3888" s="12"/>
      <c r="E3888" s="3"/>
      <c r="F3888" s="2"/>
      <c r="G3888" s="2"/>
      <c r="H3888" s="2"/>
      <c r="I3888" s="2"/>
      <c r="J3888" s="2"/>
      <c r="K3888" s="2"/>
      <c r="L3888" s="2"/>
      <c r="N3888" s="2"/>
    </row>
    <row r="3889" spans="2:14" ht="12.5">
      <c r="B3889" s="11"/>
      <c r="C3889" s="2"/>
      <c r="D3889" s="12"/>
      <c r="E3889" s="3"/>
      <c r="F3889" s="2"/>
      <c r="G3889" s="2"/>
      <c r="H3889" s="2"/>
      <c r="I3889" s="2"/>
      <c r="J3889" s="2"/>
      <c r="K3889" s="2"/>
      <c r="L3889" s="2"/>
      <c r="N3889" s="2"/>
    </row>
    <row r="3890" spans="2:14" ht="12.5">
      <c r="B3890" s="11"/>
      <c r="C3890" s="2"/>
      <c r="D3890" s="12"/>
      <c r="E3890" s="3"/>
      <c r="F3890" s="2"/>
      <c r="G3890" s="2"/>
      <c r="H3890" s="2"/>
      <c r="I3890" s="2"/>
      <c r="J3890" s="2"/>
      <c r="K3890" s="2"/>
      <c r="L3890" s="2"/>
      <c r="N3890" s="2"/>
    </row>
    <row r="3891" spans="2:14" ht="12.5">
      <c r="B3891" s="11"/>
      <c r="C3891" s="2"/>
      <c r="D3891" s="12"/>
      <c r="E3891" s="3"/>
      <c r="F3891" s="2"/>
      <c r="G3891" s="2"/>
      <c r="H3891" s="2"/>
      <c r="I3891" s="2"/>
      <c r="J3891" s="2"/>
      <c r="K3891" s="2"/>
      <c r="L3891" s="2"/>
      <c r="N3891" s="2"/>
    </row>
    <row r="3892" spans="2:14" ht="12.5">
      <c r="B3892" s="11"/>
      <c r="C3892" s="2"/>
      <c r="D3892" s="12"/>
      <c r="E3892" s="3"/>
      <c r="F3892" s="2"/>
      <c r="G3892" s="2"/>
      <c r="H3892" s="2"/>
      <c r="I3892" s="2"/>
      <c r="J3892" s="2"/>
      <c r="K3892" s="2"/>
      <c r="L3892" s="2"/>
      <c r="N3892" s="2"/>
    </row>
    <row r="3893" spans="2:14" ht="12.5">
      <c r="B3893" s="11"/>
      <c r="C3893" s="2"/>
      <c r="D3893" s="12"/>
      <c r="E3893" s="3"/>
      <c r="F3893" s="2"/>
      <c r="G3893" s="2"/>
      <c r="H3893" s="2"/>
      <c r="I3893" s="2"/>
      <c r="J3893" s="2"/>
      <c r="K3893" s="2"/>
      <c r="L3893" s="2"/>
      <c r="N3893" s="2"/>
    </row>
    <row r="3894" spans="2:14" ht="12.5">
      <c r="B3894" s="11"/>
      <c r="C3894" s="2"/>
      <c r="D3894" s="12"/>
      <c r="E3894" s="3"/>
      <c r="F3894" s="2"/>
      <c r="G3894" s="2"/>
      <c r="H3894" s="2"/>
      <c r="I3894" s="2"/>
      <c r="J3894" s="2"/>
      <c r="K3894" s="2"/>
      <c r="L3894" s="2"/>
      <c r="N3894" s="2"/>
    </row>
    <row r="3895" spans="2:14" ht="12.5">
      <c r="B3895" s="11"/>
      <c r="C3895" s="2"/>
      <c r="D3895" s="12"/>
      <c r="E3895" s="3"/>
      <c r="F3895" s="2"/>
      <c r="G3895" s="2"/>
      <c r="H3895" s="2"/>
      <c r="I3895" s="2"/>
      <c r="J3895" s="2"/>
      <c r="K3895" s="2"/>
      <c r="L3895" s="2"/>
      <c r="N3895" s="2"/>
    </row>
    <row r="3896" spans="2:14" ht="12.5">
      <c r="B3896" s="11"/>
      <c r="C3896" s="2"/>
      <c r="D3896" s="12"/>
      <c r="E3896" s="3"/>
      <c r="F3896" s="2"/>
      <c r="G3896" s="2"/>
      <c r="H3896" s="2"/>
      <c r="I3896" s="2"/>
      <c r="J3896" s="2"/>
      <c r="K3896" s="2"/>
      <c r="L3896" s="2"/>
      <c r="N3896" s="2"/>
    </row>
    <row r="3897" spans="2:14" ht="12.5">
      <c r="B3897" s="11"/>
      <c r="C3897" s="2"/>
      <c r="D3897" s="12"/>
      <c r="E3897" s="3"/>
      <c r="F3897" s="2"/>
      <c r="G3897" s="2"/>
      <c r="H3897" s="2"/>
      <c r="I3897" s="2"/>
      <c r="J3897" s="2"/>
      <c r="K3897" s="2"/>
      <c r="L3897" s="2"/>
      <c r="N3897" s="2"/>
    </row>
    <row r="3898" spans="2:14" ht="12.5">
      <c r="B3898" s="11"/>
      <c r="C3898" s="2"/>
      <c r="D3898" s="12"/>
      <c r="E3898" s="3"/>
      <c r="F3898" s="2"/>
      <c r="G3898" s="2"/>
      <c r="H3898" s="2"/>
      <c r="I3898" s="2"/>
      <c r="J3898" s="2"/>
      <c r="K3898" s="2"/>
      <c r="L3898" s="2"/>
      <c r="N3898" s="2"/>
    </row>
    <row r="3899" spans="2:14" ht="12.5">
      <c r="B3899" s="11"/>
      <c r="C3899" s="2"/>
      <c r="D3899" s="12"/>
      <c r="E3899" s="3"/>
      <c r="F3899" s="2"/>
      <c r="G3899" s="2"/>
      <c r="H3899" s="2"/>
      <c r="I3899" s="2"/>
      <c r="J3899" s="2"/>
      <c r="K3899" s="2"/>
      <c r="L3899" s="2"/>
      <c r="N3899" s="2"/>
    </row>
    <row r="3900" spans="2:14" ht="12.5">
      <c r="B3900" s="11"/>
      <c r="C3900" s="2"/>
      <c r="D3900" s="12"/>
      <c r="E3900" s="3"/>
      <c r="F3900" s="2"/>
      <c r="G3900" s="2"/>
      <c r="H3900" s="2"/>
      <c r="I3900" s="2"/>
      <c r="J3900" s="2"/>
      <c r="K3900" s="2"/>
      <c r="L3900" s="2"/>
      <c r="N3900" s="2"/>
    </row>
    <row r="3901" spans="2:14" ht="12.5">
      <c r="B3901" s="11"/>
      <c r="C3901" s="2"/>
      <c r="D3901" s="12"/>
      <c r="E3901" s="3"/>
      <c r="F3901" s="2"/>
      <c r="G3901" s="2"/>
      <c r="H3901" s="2"/>
      <c r="I3901" s="2"/>
      <c r="J3901" s="2"/>
      <c r="K3901" s="2"/>
      <c r="L3901" s="2"/>
      <c r="N3901" s="2"/>
    </row>
    <row r="3902" spans="2:14" ht="12.5">
      <c r="B3902" s="11"/>
      <c r="C3902" s="2"/>
      <c r="D3902" s="12"/>
      <c r="E3902" s="3"/>
      <c r="F3902" s="2"/>
      <c r="G3902" s="2"/>
      <c r="H3902" s="2"/>
      <c r="I3902" s="2"/>
      <c r="J3902" s="2"/>
      <c r="K3902" s="2"/>
      <c r="L3902" s="2"/>
      <c r="N3902" s="2"/>
    </row>
    <row r="3903" spans="2:14" ht="12.5">
      <c r="B3903" s="11"/>
      <c r="C3903" s="2"/>
      <c r="D3903" s="12"/>
      <c r="E3903" s="3"/>
      <c r="F3903" s="2"/>
      <c r="G3903" s="2"/>
      <c r="H3903" s="2"/>
      <c r="I3903" s="2"/>
      <c r="J3903" s="2"/>
      <c r="K3903" s="2"/>
      <c r="L3903" s="2"/>
      <c r="N3903" s="2"/>
    </row>
    <row r="3904" spans="2:14" ht="12.5">
      <c r="B3904" s="11"/>
      <c r="C3904" s="2"/>
      <c r="D3904" s="12"/>
      <c r="E3904" s="3"/>
      <c r="F3904" s="2"/>
      <c r="G3904" s="2"/>
      <c r="H3904" s="2"/>
      <c r="I3904" s="2"/>
      <c r="J3904" s="2"/>
      <c r="K3904" s="2"/>
      <c r="L3904" s="2"/>
      <c r="N3904" s="2"/>
    </row>
    <row r="3905" spans="2:14" ht="12.5">
      <c r="B3905" s="11"/>
      <c r="C3905" s="2"/>
      <c r="D3905" s="12"/>
      <c r="E3905" s="3"/>
      <c r="F3905" s="2"/>
      <c r="G3905" s="2"/>
      <c r="H3905" s="2"/>
      <c r="I3905" s="2"/>
      <c r="J3905" s="2"/>
      <c r="K3905" s="2"/>
      <c r="L3905" s="2"/>
      <c r="N3905" s="2"/>
    </row>
    <row r="3906" spans="2:14" ht="12.5">
      <c r="B3906" s="11"/>
      <c r="C3906" s="2"/>
      <c r="D3906" s="12"/>
      <c r="E3906" s="3"/>
      <c r="F3906" s="2"/>
      <c r="G3906" s="2"/>
      <c r="H3906" s="2"/>
      <c r="I3906" s="2"/>
      <c r="J3906" s="2"/>
      <c r="K3906" s="2"/>
      <c r="L3906" s="2"/>
      <c r="N3906" s="2"/>
    </row>
    <row r="3907" spans="2:14" ht="12.5">
      <c r="B3907" s="11"/>
      <c r="C3907" s="2"/>
      <c r="D3907" s="12"/>
      <c r="E3907" s="3"/>
      <c r="F3907" s="2"/>
      <c r="G3907" s="2"/>
      <c r="H3907" s="2"/>
      <c r="I3907" s="2"/>
      <c r="J3907" s="2"/>
      <c r="K3907" s="2"/>
      <c r="L3907" s="2"/>
      <c r="N3907" s="2"/>
    </row>
    <row r="3908" spans="2:14" ht="12.5">
      <c r="B3908" s="11"/>
      <c r="C3908" s="2"/>
      <c r="D3908" s="12"/>
      <c r="E3908" s="3"/>
      <c r="F3908" s="2"/>
      <c r="G3908" s="2"/>
      <c r="H3908" s="2"/>
      <c r="I3908" s="2"/>
      <c r="J3908" s="2"/>
      <c r="K3908" s="2"/>
      <c r="L3908" s="2"/>
      <c r="N3908" s="2"/>
    </row>
    <row r="3909" spans="2:14" ht="12.5">
      <c r="B3909" s="11"/>
      <c r="C3909" s="2"/>
      <c r="D3909" s="12"/>
      <c r="E3909" s="3"/>
      <c r="F3909" s="2"/>
      <c r="G3909" s="2"/>
      <c r="H3909" s="2"/>
      <c r="I3909" s="2"/>
      <c r="J3909" s="2"/>
      <c r="K3909" s="2"/>
      <c r="L3909" s="2"/>
      <c r="N3909" s="2"/>
    </row>
    <row r="3910" spans="2:14" ht="12.5">
      <c r="B3910" s="11"/>
      <c r="C3910" s="2"/>
      <c r="D3910" s="12"/>
      <c r="E3910" s="3"/>
      <c r="F3910" s="2"/>
      <c r="G3910" s="2"/>
      <c r="H3910" s="2"/>
      <c r="I3910" s="2"/>
      <c r="J3910" s="2"/>
      <c r="K3910" s="2"/>
      <c r="L3910" s="2"/>
      <c r="N3910" s="2"/>
    </row>
    <row r="3911" spans="2:14" ht="12.5">
      <c r="B3911" s="11"/>
      <c r="C3911" s="2"/>
      <c r="D3911" s="12"/>
      <c r="E3911" s="3"/>
      <c r="F3911" s="2"/>
      <c r="G3911" s="2"/>
      <c r="H3911" s="2"/>
      <c r="I3911" s="2"/>
      <c r="J3911" s="2"/>
      <c r="K3911" s="2"/>
      <c r="L3911" s="2"/>
      <c r="N3911" s="2"/>
    </row>
    <row r="3912" spans="2:14" ht="12.5">
      <c r="B3912" s="11"/>
      <c r="C3912" s="2"/>
      <c r="D3912" s="12"/>
      <c r="E3912" s="3"/>
      <c r="F3912" s="2"/>
      <c r="G3912" s="2"/>
      <c r="H3912" s="2"/>
      <c r="I3912" s="2"/>
      <c r="J3912" s="2"/>
      <c r="K3912" s="2"/>
      <c r="L3912" s="2"/>
      <c r="N3912" s="2"/>
    </row>
    <row r="3913" spans="2:14" ht="12.5">
      <c r="B3913" s="11"/>
      <c r="C3913" s="2"/>
      <c r="D3913" s="12"/>
      <c r="E3913" s="3"/>
      <c r="F3913" s="2"/>
      <c r="G3913" s="2"/>
      <c r="H3913" s="2"/>
      <c r="I3913" s="2"/>
      <c r="J3913" s="2"/>
      <c r="K3913" s="2"/>
      <c r="L3913" s="2"/>
      <c r="N3913" s="2"/>
    </row>
    <row r="3914" spans="2:14" ht="12.5">
      <c r="B3914" s="11"/>
      <c r="C3914" s="2"/>
      <c r="D3914" s="12"/>
      <c r="E3914" s="3"/>
      <c r="F3914" s="2"/>
      <c r="G3914" s="2"/>
      <c r="H3914" s="2"/>
      <c r="I3914" s="2"/>
      <c r="J3914" s="2"/>
      <c r="K3914" s="2"/>
      <c r="L3914" s="2"/>
      <c r="N3914" s="2"/>
    </row>
    <row r="3915" spans="2:14" ht="12.5">
      <c r="B3915" s="11"/>
      <c r="C3915" s="2"/>
      <c r="D3915" s="12"/>
      <c r="E3915" s="3"/>
      <c r="F3915" s="2"/>
      <c r="G3915" s="2"/>
      <c r="H3915" s="2"/>
      <c r="I3915" s="2"/>
      <c r="J3915" s="2"/>
      <c r="K3915" s="2"/>
      <c r="L3915" s="2"/>
      <c r="N3915" s="2"/>
    </row>
    <row r="3916" spans="2:14" ht="12.5">
      <c r="B3916" s="11"/>
      <c r="C3916" s="2"/>
      <c r="D3916" s="12"/>
      <c r="E3916" s="3"/>
      <c r="F3916" s="2"/>
      <c r="G3916" s="2"/>
      <c r="H3916" s="2"/>
      <c r="I3916" s="2"/>
      <c r="J3916" s="2"/>
      <c r="K3916" s="2"/>
      <c r="L3916" s="2"/>
      <c r="N3916" s="2"/>
    </row>
    <row r="3917" spans="2:14" ht="12.5">
      <c r="B3917" s="11"/>
      <c r="C3917" s="2"/>
      <c r="D3917" s="12"/>
      <c r="E3917" s="3"/>
      <c r="F3917" s="2"/>
      <c r="G3917" s="2"/>
      <c r="H3917" s="2"/>
      <c r="I3917" s="2"/>
      <c r="J3917" s="2"/>
      <c r="K3917" s="2"/>
      <c r="L3917" s="2"/>
      <c r="N3917" s="2"/>
    </row>
    <row r="3918" spans="2:14" ht="12.5">
      <c r="B3918" s="11"/>
      <c r="C3918" s="2"/>
      <c r="D3918" s="12"/>
      <c r="E3918" s="3"/>
      <c r="F3918" s="2"/>
      <c r="G3918" s="2"/>
      <c r="H3918" s="2"/>
      <c r="I3918" s="2"/>
      <c r="J3918" s="2"/>
      <c r="K3918" s="2"/>
      <c r="L3918" s="2"/>
      <c r="N3918" s="2"/>
    </row>
    <row r="3919" spans="2:14" ht="12.5">
      <c r="B3919" s="11"/>
      <c r="C3919" s="2"/>
      <c r="D3919" s="12"/>
      <c r="E3919" s="3"/>
      <c r="F3919" s="2"/>
      <c r="G3919" s="2"/>
      <c r="H3919" s="2"/>
      <c r="I3919" s="2"/>
      <c r="J3919" s="2"/>
      <c r="K3919" s="2"/>
      <c r="L3919" s="2"/>
      <c r="N3919" s="2"/>
    </row>
    <row r="3920" spans="2:14" ht="12.5">
      <c r="B3920" s="11"/>
      <c r="C3920" s="2"/>
      <c r="D3920" s="12"/>
      <c r="E3920" s="3"/>
      <c r="F3920" s="2"/>
      <c r="G3920" s="2"/>
      <c r="H3920" s="2"/>
      <c r="I3920" s="2"/>
      <c r="J3920" s="2"/>
      <c r="K3920" s="2"/>
      <c r="L3920" s="2"/>
      <c r="N3920" s="2"/>
    </row>
    <row r="3921" spans="2:14" ht="12.5">
      <c r="B3921" s="11"/>
      <c r="C3921" s="2"/>
      <c r="D3921" s="12"/>
      <c r="E3921" s="3"/>
      <c r="F3921" s="2"/>
      <c r="G3921" s="2"/>
      <c r="H3921" s="2"/>
      <c r="I3921" s="2"/>
      <c r="J3921" s="2"/>
      <c r="K3921" s="2"/>
      <c r="L3921" s="2"/>
      <c r="N3921" s="2"/>
    </row>
    <row r="3922" spans="2:14" ht="12.5">
      <c r="B3922" s="11"/>
      <c r="C3922" s="2"/>
      <c r="D3922" s="12"/>
      <c r="E3922" s="3"/>
      <c r="F3922" s="2"/>
      <c r="G3922" s="2"/>
      <c r="H3922" s="2"/>
      <c r="I3922" s="2"/>
      <c r="J3922" s="2"/>
      <c r="K3922" s="2"/>
      <c r="L3922" s="2"/>
      <c r="N3922" s="2"/>
    </row>
    <row r="3923" spans="2:14" ht="12.5">
      <c r="B3923" s="11"/>
      <c r="C3923" s="2"/>
      <c r="D3923" s="12"/>
      <c r="E3923" s="3"/>
      <c r="F3923" s="2"/>
      <c r="G3923" s="2"/>
      <c r="H3923" s="2"/>
      <c r="I3923" s="2"/>
      <c r="J3923" s="2"/>
      <c r="K3923" s="2"/>
      <c r="L3923" s="2"/>
      <c r="N3923" s="2"/>
    </row>
    <row r="3924" spans="2:14" ht="12.5">
      <c r="B3924" s="11"/>
      <c r="C3924" s="2"/>
      <c r="D3924" s="12"/>
      <c r="E3924" s="3"/>
      <c r="F3924" s="2"/>
      <c r="G3924" s="2"/>
      <c r="H3924" s="2"/>
      <c r="I3924" s="2"/>
      <c r="J3924" s="2"/>
      <c r="K3924" s="2"/>
      <c r="L3924" s="2"/>
      <c r="N3924" s="2"/>
    </row>
    <row r="3925" spans="2:14" ht="12.5">
      <c r="B3925" s="11"/>
      <c r="C3925" s="2"/>
      <c r="D3925" s="12"/>
      <c r="E3925" s="3"/>
      <c r="F3925" s="2"/>
      <c r="G3925" s="2"/>
      <c r="H3925" s="2"/>
      <c r="I3925" s="2"/>
      <c r="J3925" s="2"/>
      <c r="K3925" s="2"/>
      <c r="L3925" s="2"/>
      <c r="N3925" s="2"/>
    </row>
    <row r="3926" spans="2:14" ht="12.5">
      <c r="B3926" s="11"/>
      <c r="C3926" s="2"/>
      <c r="D3926" s="12"/>
      <c r="E3926" s="3"/>
      <c r="F3926" s="2"/>
      <c r="G3926" s="2"/>
      <c r="H3926" s="2"/>
      <c r="I3926" s="2"/>
      <c r="J3926" s="2"/>
      <c r="K3926" s="2"/>
      <c r="L3926" s="2"/>
      <c r="N3926" s="2"/>
    </row>
    <row r="3927" spans="2:14" ht="12.5">
      <c r="B3927" s="11"/>
      <c r="C3927" s="2"/>
      <c r="D3927" s="12"/>
      <c r="E3927" s="3"/>
      <c r="F3927" s="2"/>
      <c r="G3927" s="2"/>
      <c r="H3927" s="2"/>
      <c r="I3927" s="2"/>
      <c r="J3927" s="2"/>
      <c r="K3927" s="2"/>
      <c r="L3927" s="2"/>
      <c r="N3927" s="2"/>
    </row>
    <row r="3928" spans="2:14" ht="12.5">
      <c r="B3928" s="11"/>
      <c r="C3928" s="2"/>
      <c r="D3928" s="12"/>
      <c r="E3928" s="3"/>
      <c r="F3928" s="2"/>
      <c r="G3928" s="2"/>
      <c r="H3928" s="2"/>
      <c r="I3928" s="2"/>
      <c r="J3928" s="2"/>
      <c r="K3928" s="2"/>
      <c r="L3928" s="2"/>
      <c r="N3928" s="2"/>
    </row>
    <row r="3929" spans="2:14" ht="12.5">
      <c r="B3929" s="11"/>
      <c r="C3929" s="2"/>
      <c r="D3929" s="12"/>
      <c r="E3929" s="3"/>
      <c r="F3929" s="2"/>
      <c r="G3929" s="2"/>
      <c r="H3929" s="2"/>
      <c r="I3929" s="2"/>
      <c r="J3929" s="2"/>
      <c r="K3929" s="2"/>
      <c r="L3929" s="2"/>
      <c r="N3929" s="2"/>
    </row>
    <row r="3930" spans="2:14" ht="12.5">
      <c r="B3930" s="11"/>
      <c r="C3930" s="2"/>
      <c r="D3930" s="12"/>
      <c r="E3930" s="3"/>
      <c r="F3930" s="2"/>
      <c r="G3930" s="2"/>
      <c r="H3930" s="2"/>
      <c r="I3930" s="2"/>
      <c r="J3930" s="2"/>
      <c r="K3930" s="2"/>
      <c r="L3930" s="2"/>
      <c r="N3930" s="2"/>
    </row>
    <row r="3931" spans="2:14" ht="12.5">
      <c r="B3931" s="11"/>
      <c r="C3931" s="2"/>
      <c r="D3931" s="12"/>
      <c r="E3931" s="3"/>
      <c r="F3931" s="2"/>
      <c r="G3931" s="2"/>
      <c r="H3931" s="2"/>
      <c r="I3931" s="2"/>
      <c r="J3931" s="2"/>
      <c r="K3931" s="2"/>
      <c r="L3931" s="2"/>
      <c r="N3931" s="2"/>
    </row>
    <row r="3932" spans="2:14" ht="12.5">
      <c r="B3932" s="11"/>
      <c r="C3932" s="2"/>
      <c r="D3932" s="12"/>
      <c r="E3932" s="3"/>
      <c r="F3932" s="2"/>
      <c r="G3932" s="2"/>
      <c r="H3932" s="2"/>
      <c r="I3932" s="2"/>
      <c r="J3932" s="2"/>
      <c r="K3932" s="2"/>
      <c r="L3932" s="2"/>
      <c r="N3932" s="2"/>
    </row>
    <row r="3933" spans="2:14" ht="12.5">
      <c r="B3933" s="11"/>
      <c r="C3933" s="2"/>
      <c r="D3933" s="12"/>
      <c r="E3933" s="3"/>
      <c r="F3933" s="2"/>
      <c r="G3933" s="2"/>
      <c r="H3933" s="2"/>
      <c r="I3933" s="2"/>
      <c r="J3933" s="2"/>
      <c r="K3933" s="2"/>
      <c r="L3933" s="2"/>
      <c r="N3933" s="2"/>
    </row>
    <row r="3934" spans="2:14" ht="12.5">
      <c r="B3934" s="11"/>
      <c r="C3934" s="2"/>
      <c r="D3934" s="12"/>
      <c r="E3934" s="3"/>
      <c r="F3934" s="2"/>
      <c r="G3934" s="2"/>
      <c r="H3934" s="2"/>
      <c r="I3934" s="2"/>
      <c r="J3934" s="2"/>
      <c r="K3934" s="2"/>
      <c r="L3934" s="2"/>
      <c r="N3934" s="2"/>
    </row>
    <row r="3935" spans="2:14" ht="12.5">
      <c r="B3935" s="11"/>
      <c r="C3935" s="2"/>
      <c r="D3935" s="12"/>
      <c r="E3935" s="3"/>
      <c r="F3935" s="2"/>
      <c r="G3935" s="2"/>
      <c r="H3935" s="2"/>
      <c r="I3935" s="2"/>
      <c r="J3935" s="2"/>
      <c r="K3935" s="2"/>
      <c r="L3935" s="2"/>
      <c r="N3935" s="2"/>
    </row>
    <row r="3936" spans="2:14" ht="12.5">
      <c r="B3936" s="11"/>
      <c r="C3936" s="2"/>
      <c r="D3936" s="12"/>
      <c r="E3936" s="3"/>
      <c r="F3936" s="2"/>
      <c r="G3936" s="2"/>
      <c r="H3936" s="2"/>
      <c r="I3936" s="2"/>
      <c r="J3936" s="2"/>
      <c r="K3936" s="2"/>
      <c r="L3936" s="2"/>
      <c r="N3936" s="2"/>
    </row>
    <row r="3937" spans="2:14" ht="12.5">
      <c r="B3937" s="11"/>
      <c r="C3937" s="2"/>
      <c r="D3937" s="12"/>
      <c r="E3937" s="3"/>
      <c r="F3937" s="2"/>
      <c r="G3937" s="2"/>
      <c r="H3937" s="2"/>
      <c r="I3937" s="2"/>
      <c r="J3937" s="2"/>
      <c r="K3937" s="2"/>
      <c r="L3937" s="2"/>
      <c r="N3937" s="2"/>
    </row>
    <row r="3938" spans="2:14" ht="12.5">
      <c r="B3938" s="11"/>
      <c r="C3938" s="2"/>
      <c r="D3938" s="12"/>
      <c r="E3938" s="3"/>
      <c r="F3938" s="2"/>
      <c r="G3938" s="2"/>
      <c r="H3938" s="2"/>
      <c r="I3938" s="2"/>
      <c r="J3938" s="2"/>
      <c r="K3938" s="2"/>
      <c r="L3938" s="2"/>
      <c r="N3938" s="2"/>
    </row>
    <row r="3939" spans="2:14" ht="12.5">
      <c r="B3939" s="11"/>
      <c r="C3939" s="2"/>
      <c r="D3939" s="12"/>
      <c r="E3939" s="3"/>
      <c r="F3939" s="2"/>
      <c r="G3939" s="2"/>
      <c r="H3939" s="2"/>
      <c r="I3939" s="2"/>
      <c r="J3939" s="2"/>
      <c r="K3939" s="2"/>
      <c r="L3939" s="2"/>
      <c r="N3939" s="2"/>
    </row>
    <row r="3940" spans="2:14" ht="12.5">
      <c r="B3940" s="11"/>
      <c r="C3940" s="2"/>
      <c r="D3940" s="12"/>
      <c r="E3940" s="3"/>
      <c r="F3940" s="2"/>
      <c r="G3940" s="2"/>
      <c r="H3940" s="2"/>
      <c r="I3940" s="2"/>
      <c r="J3940" s="2"/>
      <c r="K3940" s="2"/>
      <c r="L3940" s="2"/>
      <c r="N3940" s="2"/>
    </row>
    <row r="3941" spans="2:14" ht="12.5">
      <c r="B3941" s="11"/>
      <c r="C3941" s="2"/>
      <c r="D3941" s="12"/>
      <c r="E3941" s="3"/>
      <c r="F3941" s="2"/>
      <c r="G3941" s="2"/>
      <c r="H3941" s="2"/>
      <c r="I3941" s="2"/>
      <c r="J3941" s="2"/>
      <c r="K3941" s="2"/>
      <c r="L3941" s="2"/>
      <c r="N3941" s="2"/>
    </row>
    <row r="3942" spans="2:14" ht="12.5">
      <c r="B3942" s="11"/>
      <c r="C3942" s="2"/>
      <c r="D3942" s="12"/>
      <c r="E3942" s="3"/>
      <c r="F3942" s="2"/>
      <c r="G3942" s="2"/>
      <c r="H3942" s="2"/>
      <c r="I3942" s="2"/>
      <c r="J3942" s="2"/>
      <c r="K3942" s="2"/>
      <c r="L3942" s="2"/>
      <c r="N3942" s="2"/>
    </row>
    <row r="3943" spans="2:14" ht="12.5">
      <c r="B3943" s="11"/>
      <c r="C3943" s="2"/>
      <c r="D3943" s="12"/>
      <c r="E3943" s="3"/>
      <c r="F3943" s="2"/>
      <c r="G3943" s="2"/>
      <c r="H3943" s="2"/>
      <c r="I3943" s="2"/>
      <c r="J3943" s="2"/>
      <c r="K3943" s="2"/>
      <c r="L3943" s="2"/>
      <c r="N3943" s="2"/>
    </row>
    <row r="3944" spans="2:14" ht="12.5">
      <c r="B3944" s="11"/>
      <c r="C3944" s="2"/>
      <c r="D3944" s="12"/>
      <c r="E3944" s="3"/>
      <c r="F3944" s="2"/>
      <c r="G3944" s="2"/>
      <c r="H3944" s="2"/>
      <c r="I3944" s="2"/>
      <c r="J3944" s="2"/>
      <c r="K3944" s="2"/>
      <c r="L3944" s="2"/>
      <c r="N3944" s="2"/>
    </row>
    <row r="3945" spans="2:14" ht="12.5">
      <c r="B3945" s="11"/>
      <c r="C3945" s="2"/>
      <c r="D3945" s="12"/>
      <c r="E3945" s="3"/>
      <c r="F3945" s="2"/>
      <c r="G3945" s="2"/>
      <c r="H3945" s="2"/>
      <c r="I3945" s="2"/>
      <c r="J3945" s="2"/>
      <c r="K3945" s="2"/>
      <c r="L3945" s="2"/>
      <c r="N3945" s="2"/>
    </row>
    <row r="3946" spans="2:14" ht="12.5">
      <c r="B3946" s="11"/>
      <c r="C3946" s="2"/>
      <c r="D3946" s="12"/>
      <c r="E3946" s="3"/>
      <c r="F3946" s="2"/>
      <c r="G3946" s="2"/>
      <c r="H3946" s="2"/>
      <c r="I3946" s="2"/>
      <c r="J3946" s="2"/>
      <c r="K3946" s="2"/>
      <c r="L3946" s="2"/>
      <c r="N3946" s="2"/>
    </row>
    <row r="3947" spans="2:14" ht="12.5">
      <c r="B3947" s="11"/>
      <c r="C3947" s="2"/>
      <c r="D3947" s="12"/>
      <c r="E3947" s="3"/>
      <c r="F3947" s="2"/>
      <c r="G3947" s="2"/>
      <c r="H3947" s="2"/>
      <c r="I3947" s="2"/>
      <c r="J3947" s="2"/>
      <c r="K3947" s="2"/>
      <c r="L3947" s="2"/>
      <c r="N3947" s="2"/>
    </row>
    <row r="3948" spans="2:14" ht="12.5">
      <c r="B3948" s="11"/>
      <c r="C3948" s="2"/>
      <c r="D3948" s="12"/>
      <c r="E3948" s="3"/>
      <c r="F3948" s="2"/>
      <c r="G3948" s="2"/>
      <c r="H3948" s="2"/>
      <c r="I3948" s="2"/>
      <c r="J3948" s="2"/>
      <c r="K3948" s="2"/>
      <c r="L3948" s="2"/>
      <c r="N3948" s="2"/>
    </row>
    <row r="3949" spans="2:14" ht="12.5">
      <c r="B3949" s="11"/>
      <c r="C3949" s="2"/>
      <c r="D3949" s="12"/>
      <c r="E3949" s="3"/>
      <c r="F3949" s="2"/>
      <c r="G3949" s="2"/>
      <c r="H3949" s="2"/>
      <c r="I3949" s="2"/>
      <c r="J3949" s="2"/>
      <c r="K3949" s="2"/>
      <c r="L3949" s="2"/>
      <c r="N3949" s="2"/>
    </row>
    <row r="3950" spans="2:14" ht="12.5">
      <c r="B3950" s="11"/>
      <c r="C3950" s="2"/>
      <c r="D3950" s="12"/>
      <c r="E3950" s="3"/>
      <c r="F3950" s="2"/>
      <c r="G3950" s="2"/>
      <c r="H3950" s="2"/>
      <c r="I3950" s="2"/>
      <c r="J3950" s="2"/>
      <c r="K3950" s="2"/>
      <c r="L3950" s="2"/>
      <c r="N3950" s="2"/>
    </row>
    <row r="3951" spans="2:14" ht="12.5">
      <c r="B3951" s="11"/>
      <c r="C3951" s="2"/>
      <c r="D3951" s="12"/>
      <c r="E3951" s="3"/>
      <c r="F3951" s="2"/>
      <c r="G3951" s="2"/>
      <c r="H3951" s="2"/>
      <c r="I3951" s="2"/>
      <c r="J3951" s="2"/>
      <c r="K3951" s="2"/>
      <c r="L3951" s="2"/>
      <c r="N3951" s="2"/>
    </row>
    <row r="3952" spans="2:14" ht="12.5">
      <c r="B3952" s="11"/>
      <c r="C3952" s="2"/>
      <c r="D3952" s="12"/>
      <c r="E3952" s="3"/>
      <c r="F3952" s="2"/>
      <c r="G3952" s="2"/>
      <c r="H3952" s="2"/>
      <c r="I3952" s="2"/>
      <c r="J3952" s="2"/>
      <c r="K3952" s="2"/>
      <c r="L3952" s="2"/>
      <c r="N3952" s="2"/>
    </row>
    <row r="3953" spans="2:14" ht="12.5">
      <c r="B3953" s="11"/>
      <c r="C3953" s="2"/>
      <c r="D3953" s="12"/>
      <c r="E3953" s="3"/>
      <c r="F3953" s="2"/>
      <c r="G3953" s="2"/>
      <c r="H3953" s="2"/>
      <c r="I3953" s="2"/>
      <c r="J3953" s="2"/>
      <c r="K3953" s="2"/>
      <c r="L3953" s="2"/>
      <c r="N3953" s="2"/>
    </row>
  </sheetData>
  <autoFilter ref="A1:H1279" xr:uid="{00000000-0001-0000-0C00-000000000000}"/>
  <conditionalFormatting sqref="C22 C58 C101 C125 C150 C1161 H1161 C1172 C1181 C1189:C1191 C1278:C1279">
    <cfRule type="colorScale" priority="4">
      <colorScale>
        <cfvo type="min"/>
        <cfvo type="max"/>
        <color rgb="FFFFFF00"/>
        <color rgb="FFFFFFFF"/>
      </colorScale>
    </cfRule>
  </conditionalFormatting>
  <conditionalFormatting sqref="C22 C58 C101 C125 C150 C1161 C1172 C1181 C1189:C1191 C1278:C1279 H1161">
    <cfRule type="expression" dxfId="4" priority="5">
      <formula>COUNTIF(C:C,C22)&gt;1</formula>
    </cfRule>
  </conditionalFormatting>
  <conditionalFormatting sqref="C22 C58 C101 C125 C150">
    <cfRule type="expression" dxfId="3" priority="6">
      <formula>COUNTIF(C:C,C21)&gt;1</formula>
    </cfRule>
  </conditionalFormatting>
  <hyperlinks>
    <hyperlink ref="H2" r:id="rId1" xr:uid="{00000000-0004-0000-0C00-000000000000}"/>
    <hyperlink ref="H3" r:id="rId2" xr:uid="{00000000-0004-0000-0C00-000001000000}"/>
    <hyperlink ref="H4" r:id="rId3" xr:uid="{00000000-0004-0000-0C00-000002000000}"/>
    <hyperlink ref="H5" r:id="rId4" xr:uid="{00000000-0004-0000-0C00-000003000000}"/>
    <hyperlink ref="H6" r:id="rId5" xr:uid="{00000000-0004-0000-0C00-000004000000}"/>
    <hyperlink ref="H7" r:id="rId6" location="section-funding-rounds" xr:uid="{00000000-0004-0000-0C00-000005000000}"/>
    <hyperlink ref="H8" r:id="rId7" location="section-investors" xr:uid="{00000000-0004-0000-0C00-000006000000}"/>
    <hyperlink ref="H9" r:id="rId8" location="section-overview" xr:uid="{00000000-0004-0000-0C00-000007000000}"/>
    <hyperlink ref="H10" r:id="rId9" location="section-lead-investors" xr:uid="{00000000-0004-0000-0C00-000008000000}"/>
    <hyperlink ref="H11" r:id="rId10" xr:uid="{00000000-0004-0000-0C00-000009000000}"/>
    <hyperlink ref="H12" r:id="rId11" xr:uid="{00000000-0004-0000-0C00-00000A000000}"/>
    <hyperlink ref="H13" r:id="rId12" xr:uid="{00000000-0004-0000-0C00-00000B000000}"/>
    <hyperlink ref="H14" r:id="rId13" location="section-funding-rounds" xr:uid="{00000000-0004-0000-0C00-00000C000000}"/>
    <hyperlink ref="H15" r:id="rId14" xr:uid="{00000000-0004-0000-0C00-00000D000000}"/>
    <hyperlink ref="H16" r:id="rId15" location="section-investors" xr:uid="{00000000-0004-0000-0C00-00000E000000}"/>
    <hyperlink ref="H17" r:id="rId16" location="section-funding-rounds" xr:uid="{00000000-0004-0000-0C00-00000F000000}"/>
    <hyperlink ref="H19" r:id="rId17" location="section-overview" xr:uid="{00000000-0004-0000-0C00-000010000000}"/>
    <hyperlink ref="H20" r:id="rId18" xr:uid="{00000000-0004-0000-0C00-000011000000}"/>
    <hyperlink ref="H21" r:id="rId19" xr:uid="{00000000-0004-0000-0C00-000012000000}"/>
    <hyperlink ref="H22" r:id="rId20" location="section-overview" xr:uid="{00000000-0004-0000-0C00-000013000000}"/>
    <hyperlink ref="H23" r:id="rId21" location="section-investors" xr:uid="{00000000-0004-0000-0C00-000014000000}"/>
    <hyperlink ref="H24" r:id="rId22" xr:uid="{00000000-0004-0000-0C00-000015000000}"/>
    <hyperlink ref="H25" r:id="rId23" xr:uid="{00000000-0004-0000-0C00-000016000000}"/>
    <hyperlink ref="H26" r:id="rId24" location="section-overview" xr:uid="{00000000-0004-0000-0C00-000017000000}"/>
    <hyperlink ref="H27" r:id="rId25" location="section-funding-rounds" xr:uid="{00000000-0004-0000-0C00-000018000000}"/>
    <hyperlink ref="H28" r:id="rId26" xr:uid="{00000000-0004-0000-0C00-000019000000}"/>
    <hyperlink ref="H29" r:id="rId27" xr:uid="{00000000-0004-0000-0C00-00001A000000}"/>
    <hyperlink ref="H30" r:id="rId28" xr:uid="{00000000-0004-0000-0C00-00001B000000}"/>
    <hyperlink ref="H31" r:id="rId29" xr:uid="{00000000-0004-0000-0C00-00001C000000}"/>
    <hyperlink ref="H32" r:id="rId30" location="section-investors" xr:uid="{00000000-0004-0000-0C00-00001D000000}"/>
    <hyperlink ref="H33" r:id="rId31" location="section-overview" xr:uid="{00000000-0004-0000-0C00-00001E000000}"/>
    <hyperlink ref="H34" r:id="rId32" location="section-investors" xr:uid="{00000000-0004-0000-0C00-00001F000000}"/>
    <hyperlink ref="H35" r:id="rId33" location="section-funding-rounds" xr:uid="{00000000-0004-0000-0C00-000020000000}"/>
    <hyperlink ref="H36" r:id="rId34" xr:uid="{00000000-0004-0000-0C00-000021000000}"/>
    <hyperlink ref="H37" r:id="rId35" xr:uid="{00000000-0004-0000-0C00-000022000000}"/>
    <hyperlink ref="H38" r:id="rId36" location="section-recent-news" xr:uid="{00000000-0004-0000-0C00-000023000000}"/>
    <hyperlink ref="G39" r:id="rId37" xr:uid="{00000000-0004-0000-0C00-000024000000}"/>
    <hyperlink ref="H41" r:id="rId38" xr:uid="{00000000-0004-0000-0C00-000025000000}"/>
    <hyperlink ref="H42" r:id="rId39" xr:uid="{00000000-0004-0000-0C00-000026000000}"/>
    <hyperlink ref="H43" r:id="rId40" xr:uid="{00000000-0004-0000-0C00-000027000000}"/>
    <hyperlink ref="H44" r:id="rId41" xr:uid="{00000000-0004-0000-0C00-000028000000}"/>
    <hyperlink ref="H45" r:id="rId42" location="section-investors" xr:uid="{00000000-0004-0000-0C00-000029000000}"/>
    <hyperlink ref="H46" r:id="rId43" xr:uid="{00000000-0004-0000-0C00-00002A000000}"/>
    <hyperlink ref="H47" r:id="rId44" xr:uid="{00000000-0004-0000-0C00-00002B000000}"/>
    <hyperlink ref="H48" r:id="rId45" xr:uid="{00000000-0004-0000-0C00-00002C000000}"/>
    <hyperlink ref="H49" r:id="rId46" xr:uid="{00000000-0004-0000-0C00-00002D000000}"/>
    <hyperlink ref="H50" r:id="rId47" xr:uid="{00000000-0004-0000-0C00-00002E000000}"/>
    <hyperlink ref="H51" r:id="rId48" location="section-funding-rounds" xr:uid="{00000000-0004-0000-0C00-00002F000000}"/>
    <hyperlink ref="H52" r:id="rId49" xr:uid="{00000000-0004-0000-0C00-000030000000}"/>
    <hyperlink ref="H53" r:id="rId50" location="section-investors" xr:uid="{00000000-0004-0000-0C00-000031000000}"/>
    <hyperlink ref="H54" r:id="rId51" xr:uid="{00000000-0004-0000-0C00-000032000000}"/>
    <hyperlink ref="H55" r:id="rId52" xr:uid="{00000000-0004-0000-0C00-000033000000}"/>
    <hyperlink ref="H56" r:id="rId53" xr:uid="{00000000-0004-0000-0C00-000034000000}"/>
    <hyperlink ref="H57" r:id="rId54" xr:uid="{00000000-0004-0000-0C00-000035000000}"/>
    <hyperlink ref="H58" r:id="rId55" xr:uid="{00000000-0004-0000-0C00-000036000000}"/>
    <hyperlink ref="H59" r:id="rId56" location="section-investors" xr:uid="{00000000-0004-0000-0C00-000037000000}"/>
    <hyperlink ref="H60" r:id="rId57" xr:uid="{00000000-0004-0000-0C00-000038000000}"/>
    <hyperlink ref="H61" r:id="rId58" location="section-investors" xr:uid="{00000000-0004-0000-0C00-000039000000}"/>
    <hyperlink ref="H62" r:id="rId59" location="section-overview" xr:uid="{00000000-0004-0000-0C00-00003A000000}"/>
    <hyperlink ref="H63" r:id="rId60" xr:uid="{00000000-0004-0000-0C00-00003B000000}"/>
    <hyperlink ref="H64" r:id="rId61" location="section-lead-investors" xr:uid="{00000000-0004-0000-0C00-00003C000000}"/>
    <hyperlink ref="H65" r:id="rId62" xr:uid="{00000000-0004-0000-0C00-00003D000000}"/>
    <hyperlink ref="H66" r:id="rId63" xr:uid="{00000000-0004-0000-0C00-00003E000000}"/>
    <hyperlink ref="H67" r:id="rId64" xr:uid="{00000000-0004-0000-0C00-00003F000000}"/>
    <hyperlink ref="H68" r:id="rId65" location="section-investors" xr:uid="{00000000-0004-0000-0C00-000040000000}"/>
    <hyperlink ref="H69" r:id="rId66" xr:uid="{00000000-0004-0000-0C00-000041000000}"/>
    <hyperlink ref="H70" r:id="rId67" xr:uid="{00000000-0004-0000-0C00-000042000000}"/>
    <hyperlink ref="H71" r:id="rId68" location="section-overview" xr:uid="{00000000-0004-0000-0C00-000043000000}"/>
    <hyperlink ref="H72" r:id="rId69" location="section-overview" xr:uid="{00000000-0004-0000-0C00-000044000000}"/>
    <hyperlink ref="H73" r:id="rId70" location="section-funding-rounds" xr:uid="{00000000-0004-0000-0C00-000045000000}"/>
    <hyperlink ref="H74" r:id="rId71" location="section-investors" xr:uid="{00000000-0004-0000-0C00-000046000000}"/>
    <hyperlink ref="G76" r:id="rId72" xr:uid="{00000000-0004-0000-0C00-000047000000}"/>
    <hyperlink ref="H77" r:id="rId73" xr:uid="{00000000-0004-0000-0C00-000048000000}"/>
    <hyperlink ref="H78" r:id="rId74" xr:uid="{00000000-0004-0000-0C00-000049000000}"/>
    <hyperlink ref="H79" r:id="rId75" xr:uid="{00000000-0004-0000-0C00-00004A000000}"/>
    <hyperlink ref="H80" r:id="rId76" xr:uid="{00000000-0004-0000-0C00-00004B000000}"/>
    <hyperlink ref="H81" r:id="rId77" xr:uid="{00000000-0004-0000-0C00-00004C000000}"/>
    <hyperlink ref="H82" r:id="rId78" xr:uid="{00000000-0004-0000-0C00-00004D000000}"/>
    <hyperlink ref="H83" r:id="rId79" xr:uid="{00000000-0004-0000-0C00-00004E000000}"/>
    <hyperlink ref="H84" r:id="rId80" location="section-investors" xr:uid="{00000000-0004-0000-0C00-00004F000000}"/>
    <hyperlink ref="H85" r:id="rId81" xr:uid="{00000000-0004-0000-0C00-000050000000}"/>
    <hyperlink ref="H86" r:id="rId82" xr:uid="{00000000-0004-0000-0C00-000051000000}"/>
    <hyperlink ref="H87" r:id="rId83" location="section-overview" xr:uid="{00000000-0004-0000-0C00-000052000000}"/>
    <hyperlink ref="H88" r:id="rId84" xr:uid="{00000000-0004-0000-0C00-000053000000}"/>
    <hyperlink ref="H89" r:id="rId85" xr:uid="{00000000-0004-0000-0C00-000054000000}"/>
    <hyperlink ref="H90" r:id="rId86" xr:uid="{00000000-0004-0000-0C00-000055000000}"/>
    <hyperlink ref="H91" r:id="rId87" xr:uid="{00000000-0004-0000-0C00-000056000000}"/>
    <hyperlink ref="H92" r:id="rId88" location="section-investors" xr:uid="{00000000-0004-0000-0C00-000057000000}"/>
    <hyperlink ref="H93" r:id="rId89" xr:uid="{00000000-0004-0000-0C00-000058000000}"/>
    <hyperlink ref="H94" r:id="rId90" xr:uid="{00000000-0004-0000-0C00-000059000000}"/>
    <hyperlink ref="H95" r:id="rId91" location="section-overview" xr:uid="{00000000-0004-0000-0C00-00005A000000}"/>
    <hyperlink ref="H96" r:id="rId92" location="section-investors" xr:uid="{00000000-0004-0000-0C00-00005B000000}"/>
    <hyperlink ref="H97" r:id="rId93" xr:uid="{00000000-0004-0000-0C00-00005C000000}"/>
    <hyperlink ref="H98" r:id="rId94" location="section-funding-rounds" xr:uid="{00000000-0004-0000-0C00-00005D000000}"/>
    <hyperlink ref="H99" r:id="rId95" xr:uid="{00000000-0004-0000-0C00-00005E000000}"/>
    <hyperlink ref="H100" r:id="rId96" xr:uid="{00000000-0004-0000-0C00-00005F000000}"/>
    <hyperlink ref="H101" r:id="rId97" xr:uid="{00000000-0004-0000-0C00-000060000000}"/>
    <hyperlink ref="H102" r:id="rId98" xr:uid="{00000000-0004-0000-0C00-000061000000}"/>
    <hyperlink ref="H103" r:id="rId99" xr:uid="{00000000-0004-0000-0C00-000062000000}"/>
    <hyperlink ref="H104" r:id="rId100" location="section-funding-rounds" xr:uid="{00000000-0004-0000-0C00-000063000000}"/>
    <hyperlink ref="H105" r:id="rId101" xr:uid="{00000000-0004-0000-0C00-000064000000}"/>
    <hyperlink ref="H106" r:id="rId102" location="section-investors" xr:uid="{00000000-0004-0000-0C00-000065000000}"/>
    <hyperlink ref="H107" r:id="rId103" location="section-overview" xr:uid="{00000000-0004-0000-0C00-000066000000}"/>
    <hyperlink ref="H109" r:id="rId104" xr:uid="{00000000-0004-0000-0C00-000067000000}"/>
    <hyperlink ref="H110" r:id="rId105" xr:uid="{00000000-0004-0000-0C00-000068000000}"/>
    <hyperlink ref="H111" r:id="rId106" xr:uid="{00000000-0004-0000-0C00-000069000000}"/>
    <hyperlink ref="G112" r:id="rId107" xr:uid="{00000000-0004-0000-0C00-00006A000000}"/>
    <hyperlink ref="H113" r:id="rId108" xr:uid="{00000000-0004-0000-0C00-00006B000000}"/>
    <hyperlink ref="H114" r:id="rId109" xr:uid="{00000000-0004-0000-0C00-00006C000000}"/>
    <hyperlink ref="H115" r:id="rId110" xr:uid="{00000000-0004-0000-0C00-00006D000000}"/>
    <hyperlink ref="H116" r:id="rId111" location="section-overview" xr:uid="{00000000-0004-0000-0C00-00006E000000}"/>
    <hyperlink ref="H117" r:id="rId112" xr:uid="{00000000-0004-0000-0C00-00006F000000}"/>
    <hyperlink ref="H118" r:id="rId113" xr:uid="{00000000-0004-0000-0C00-000070000000}"/>
    <hyperlink ref="H119" r:id="rId114" location="section-investors" xr:uid="{00000000-0004-0000-0C00-000071000000}"/>
    <hyperlink ref="H120" r:id="rId115" location="section-investors" xr:uid="{00000000-0004-0000-0C00-000072000000}"/>
    <hyperlink ref="H121" r:id="rId116" xr:uid="{00000000-0004-0000-0C00-000073000000}"/>
    <hyperlink ref="H122" r:id="rId117" xr:uid="{00000000-0004-0000-0C00-000074000000}"/>
    <hyperlink ref="H123" r:id="rId118" xr:uid="{00000000-0004-0000-0C00-000075000000}"/>
    <hyperlink ref="H124" r:id="rId119" location="section-funding-rounds" xr:uid="{00000000-0004-0000-0C00-000076000000}"/>
    <hyperlink ref="H125" r:id="rId120" location="section-funding-rounds" xr:uid="{00000000-0004-0000-0C00-000077000000}"/>
    <hyperlink ref="H126" r:id="rId121" xr:uid="{00000000-0004-0000-0C00-000078000000}"/>
    <hyperlink ref="H127" r:id="rId122" location="section-funding-rounds" xr:uid="{00000000-0004-0000-0C00-000079000000}"/>
    <hyperlink ref="H128" r:id="rId123" xr:uid="{00000000-0004-0000-0C00-00007A000000}"/>
    <hyperlink ref="H130" r:id="rId124" location="section-investors" xr:uid="{00000000-0004-0000-0C00-00007B000000}"/>
    <hyperlink ref="H131" r:id="rId125" xr:uid="{00000000-0004-0000-0C00-00007C000000}"/>
    <hyperlink ref="H132" r:id="rId126" xr:uid="{00000000-0004-0000-0C00-00007D000000}"/>
    <hyperlink ref="H133" r:id="rId127" location="section-investors" xr:uid="{00000000-0004-0000-0C00-00007E000000}"/>
    <hyperlink ref="H134" r:id="rId128" xr:uid="{00000000-0004-0000-0C00-00007F000000}"/>
    <hyperlink ref="H135" r:id="rId129" location="section-lead-investors" xr:uid="{00000000-0004-0000-0C00-000080000000}"/>
    <hyperlink ref="H136" r:id="rId130" xr:uid="{00000000-0004-0000-0C00-000081000000}"/>
    <hyperlink ref="H137" r:id="rId131" xr:uid="{00000000-0004-0000-0C00-000082000000}"/>
    <hyperlink ref="H138" r:id="rId132" xr:uid="{00000000-0004-0000-0C00-000083000000}"/>
    <hyperlink ref="H139" r:id="rId133" xr:uid="{00000000-0004-0000-0C00-000084000000}"/>
    <hyperlink ref="H140" r:id="rId134" xr:uid="{00000000-0004-0000-0C00-000085000000}"/>
    <hyperlink ref="H141" r:id="rId135" xr:uid="{00000000-0004-0000-0C00-000086000000}"/>
    <hyperlink ref="H142" r:id="rId136" xr:uid="{00000000-0004-0000-0C00-000087000000}"/>
    <hyperlink ref="H143" r:id="rId137" location="section-overview" xr:uid="{00000000-0004-0000-0C00-000088000000}"/>
    <hyperlink ref="H144" r:id="rId138" location="section-overview" xr:uid="{00000000-0004-0000-0C00-000089000000}"/>
    <hyperlink ref="H145" r:id="rId139" xr:uid="{00000000-0004-0000-0C00-00008A000000}"/>
    <hyperlink ref="H146" r:id="rId140" xr:uid="{00000000-0004-0000-0C00-00008B000000}"/>
    <hyperlink ref="H147" r:id="rId141" xr:uid="{00000000-0004-0000-0C00-00008C000000}"/>
    <hyperlink ref="H148" r:id="rId142" xr:uid="{00000000-0004-0000-0C00-00008D000000}"/>
    <hyperlink ref="H149" r:id="rId143" xr:uid="{00000000-0004-0000-0C00-00008E000000}"/>
    <hyperlink ref="H150" r:id="rId144" xr:uid="{00000000-0004-0000-0C00-00008F000000}"/>
    <hyperlink ref="H151" r:id="rId145" xr:uid="{00000000-0004-0000-0C00-000090000000}"/>
    <hyperlink ref="H152" r:id="rId146" xr:uid="{00000000-0004-0000-0C00-000091000000}"/>
    <hyperlink ref="H153" r:id="rId147" location="section-investors" xr:uid="{00000000-0004-0000-0C00-000092000000}"/>
    <hyperlink ref="H154" r:id="rId148" location="section-lead-investors" xr:uid="{00000000-0004-0000-0C00-000093000000}"/>
    <hyperlink ref="H155" r:id="rId149" xr:uid="{00000000-0004-0000-0C00-000094000000}"/>
    <hyperlink ref="H156" r:id="rId150" xr:uid="{00000000-0004-0000-0C00-000095000000}"/>
    <hyperlink ref="H157" r:id="rId151" xr:uid="{00000000-0004-0000-0C00-000096000000}"/>
    <hyperlink ref="H158" r:id="rId152" xr:uid="{00000000-0004-0000-0C00-000097000000}"/>
    <hyperlink ref="H159" r:id="rId153" xr:uid="{00000000-0004-0000-0C00-000098000000}"/>
    <hyperlink ref="H160" r:id="rId154" xr:uid="{00000000-0004-0000-0C00-000099000000}"/>
    <hyperlink ref="H161" r:id="rId155" xr:uid="{00000000-0004-0000-0C00-00009A000000}"/>
    <hyperlink ref="H162" r:id="rId156" xr:uid="{00000000-0004-0000-0C00-00009B000000}"/>
    <hyperlink ref="H163" r:id="rId157" xr:uid="{00000000-0004-0000-0C00-00009C000000}"/>
    <hyperlink ref="H164" r:id="rId158" xr:uid="{00000000-0004-0000-0C00-00009D000000}"/>
    <hyperlink ref="H165" r:id="rId159" xr:uid="{00000000-0004-0000-0C00-00009E000000}"/>
    <hyperlink ref="H166" r:id="rId160" xr:uid="{00000000-0004-0000-0C00-00009F000000}"/>
    <hyperlink ref="H167" r:id="rId161" xr:uid="{00000000-0004-0000-0C00-0000A0000000}"/>
    <hyperlink ref="H168" r:id="rId162" location="section-overview" xr:uid="{00000000-0004-0000-0C00-0000A1000000}"/>
    <hyperlink ref="H169" r:id="rId163" xr:uid="{00000000-0004-0000-0C00-0000A2000000}"/>
    <hyperlink ref="H170" r:id="rId164" location="section-lead-investors" xr:uid="{00000000-0004-0000-0C00-0000A3000000}"/>
    <hyperlink ref="H171" r:id="rId165" xr:uid="{00000000-0004-0000-0C00-0000A4000000}"/>
    <hyperlink ref="H172" r:id="rId166" xr:uid="{00000000-0004-0000-0C00-0000A5000000}"/>
    <hyperlink ref="H173" r:id="rId167" xr:uid="{00000000-0004-0000-0C00-0000A6000000}"/>
    <hyperlink ref="C174" r:id="rId168" xr:uid="{00000000-0004-0000-0C00-0000A7000000}"/>
    <hyperlink ref="H174" r:id="rId169" xr:uid="{00000000-0004-0000-0C00-0000A8000000}"/>
    <hyperlink ref="H175" r:id="rId170" location="section-overview" xr:uid="{00000000-0004-0000-0C00-0000A9000000}"/>
    <hyperlink ref="H176" r:id="rId171" xr:uid="{00000000-0004-0000-0C00-0000AA000000}"/>
    <hyperlink ref="H177" r:id="rId172" xr:uid="{00000000-0004-0000-0C00-0000AB000000}"/>
    <hyperlink ref="H178" r:id="rId173" xr:uid="{00000000-0004-0000-0C00-0000AC000000}"/>
    <hyperlink ref="H179" r:id="rId174" location="section-investors" xr:uid="{00000000-0004-0000-0C00-0000AD000000}"/>
    <hyperlink ref="H180" r:id="rId175" xr:uid="{00000000-0004-0000-0C00-0000AE000000}"/>
    <hyperlink ref="H181" r:id="rId176" location="section-overview" xr:uid="{00000000-0004-0000-0C00-0000AF000000}"/>
    <hyperlink ref="H182" r:id="rId177" xr:uid="{00000000-0004-0000-0C00-0000B0000000}"/>
    <hyperlink ref="H183" r:id="rId178" xr:uid="{00000000-0004-0000-0C00-0000B1000000}"/>
    <hyperlink ref="H184" r:id="rId179" xr:uid="{00000000-0004-0000-0C00-0000B2000000}"/>
    <hyperlink ref="H185" r:id="rId180" xr:uid="{00000000-0004-0000-0C00-0000B3000000}"/>
    <hyperlink ref="H186" r:id="rId181" location="section-overview" xr:uid="{00000000-0004-0000-0C00-0000B4000000}"/>
    <hyperlink ref="H187" r:id="rId182" xr:uid="{00000000-0004-0000-0C00-0000B5000000}"/>
    <hyperlink ref="H188" r:id="rId183" xr:uid="{00000000-0004-0000-0C00-0000B6000000}"/>
    <hyperlink ref="H189" r:id="rId184" xr:uid="{00000000-0004-0000-0C00-0000B7000000}"/>
    <hyperlink ref="H190" r:id="rId185" xr:uid="{00000000-0004-0000-0C00-0000B8000000}"/>
    <hyperlink ref="H191" r:id="rId186" location="section-overview" xr:uid="{00000000-0004-0000-0C00-0000B9000000}"/>
    <hyperlink ref="H192" r:id="rId187" xr:uid="{00000000-0004-0000-0C00-0000BA000000}"/>
    <hyperlink ref="H193" r:id="rId188" xr:uid="{00000000-0004-0000-0C00-0000BB000000}"/>
    <hyperlink ref="H194" r:id="rId189" xr:uid="{00000000-0004-0000-0C00-0000BC000000}"/>
    <hyperlink ref="H195" r:id="rId190" xr:uid="{00000000-0004-0000-0C00-0000BD000000}"/>
    <hyperlink ref="H196" r:id="rId191" location="section-investors" xr:uid="{00000000-0004-0000-0C00-0000BE000000}"/>
    <hyperlink ref="H197" r:id="rId192" xr:uid="{00000000-0004-0000-0C00-0000BF000000}"/>
    <hyperlink ref="H198" r:id="rId193" xr:uid="{00000000-0004-0000-0C00-0000C0000000}"/>
    <hyperlink ref="H199" r:id="rId194" location="section-overview" xr:uid="{00000000-0004-0000-0C00-0000C2000000}"/>
    <hyperlink ref="H200" r:id="rId195" location="section-investors" xr:uid="{00000000-0004-0000-0C00-0000C3000000}"/>
    <hyperlink ref="H201" r:id="rId196" xr:uid="{00000000-0004-0000-0C00-0000C4000000}"/>
    <hyperlink ref="H202" r:id="rId197" xr:uid="{00000000-0004-0000-0C00-0000C5000000}"/>
    <hyperlink ref="H203" r:id="rId198" xr:uid="{00000000-0004-0000-0C00-0000C6000000}"/>
    <hyperlink ref="H204" r:id="rId199" xr:uid="{00000000-0004-0000-0C00-0000C7000000}"/>
    <hyperlink ref="H205" r:id="rId200" xr:uid="{00000000-0004-0000-0C00-0000C8000000}"/>
    <hyperlink ref="H206" r:id="rId201" location="section-funding-rounds" xr:uid="{00000000-0004-0000-0C00-0000C9000000}"/>
    <hyperlink ref="H207" r:id="rId202" xr:uid="{00000000-0004-0000-0C00-0000CA000000}"/>
    <hyperlink ref="H208" r:id="rId203" location="section-overview" xr:uid="{00000000-0004-0000-0C00-0000CB000000}"/>
    <hyperlink ref="C209" r:id="rId204" xr:uid="{00000000-0004-0000-0C00-0000CC000000}"/>
    <hyperlink ref="H209" r:id="rId205" location="section-overview" xr:uid="{00000000-0004-0000-0C00-0000CD000000}"/>
    <hyperlink ref="H210" r:id="rId206" xr:uid="{00000000-0004-0000-0C00-0000CE000000}"/>
    <hyperlink ref="H211" r:id="rId207" xr:uid="{00000000-0004-0000-0C00-0000CF000000}"/>
    <hyperlink ref="H212" r:id="rId208" xr:uid="{00000000-0004-0000-0C00-0000D0000000}"/>
    <hyperlink ref="H213" r:id="rId209" xr:uid="{00000000-0004-0000-0C00-0000D1000000}"/>
    <hyperlink ref="H214" r:id="rId210" xr:uid="{00000000-0004-0000-0C00-0000D2000000}"/>
    <hyperlink ref="H215" r:id="rId211" xr:uid="{00000000-0004-0000-0C00-0000D3000000}"/>
    <hyperlink ref="H216" r:id="rId212" xr:uid="{00000000-0004-0000-0C00-0000D4000000}"/>
    <hyperlink ref="H217" r:id="rId213" location="section-investors" xr:uid="{00000000-0004-0000-0C00-0000D5000000}"/>
    <hyperlink ref="H218" r:id="rId214" xr:uid="{00000000-0004-0000-0C00-0000D6000000}"/>
    <hyperlink ref="H219" r:id="rId215" xr:uid="{00000000-0004-0000-0C00-0000D7000000}"/>
    <hyperlink ref="H220" r:id="rId216" xr:uid="{00000000-0004-0000-0C00-0000D8000000}"/>
    <hyperlink ref="H221" r:id="rId217" xr:uid="{00000000-0004-0000-0C00-0000D9000000}"/>
    <hyperlink ref="H222" r:id="rId218" location="section-lead-investors" xr:uid="{00000000-0004-0000-0C00-0000DA000000}"/>
    <hyperlink ref="H223" r:id="rId219" xr:uid="{00000000-0004-0000-0C00-0000DB000000}"/>
    <hyperlink ref="H224" r:id="rId220" xr:uid="{00000000-0004-0000-0C00-0000DC000000}"/>
    <hyperlink ref="H225" r:id="rId221" xr:uid="{00000000-0004-0000-0C00-0000DD000000}"/>
    <hyperlink ref="H226" r:id="rId222" xr:uid="{00000000-0004-0000-0C00-0000DE000000}"/>
    <hyperlink ref="H227" r:id="rId223" xr:uid="{00000000-0004-0000-0C00-0000DF000000}"/>
    <hyperlink ref="H228" r:id="rId224" xr:uid="{00000000-0004-0000-0C00-0000E0000000}"/>
    <hyperlink ref="H229" r:id="rId225" location="section-funding-rounds" xr:uid="{00000000-0004-0000-0C00-0000E1000000}"/>
    <hyperlink ref="H230" r:id="rId226" xr:uid="{00000000-0004-0000-0C00-0000E2000000}"/>
    <hyperlink ref="H231" r:id="rId227" xr:uid="{00000000-0004-0000-0C00-0000E3000000}"/>
    <hyperlink ref="C232" r:id="rId228" xr:uid="{00000000-0004-0000-0C00-0000E4000000}"/>
    <hyperlink ref="H232" r:id="rId229" xr:uid="{00000000-0004-0000-0C00-0000E5000000}"/>
    <hyperlink ref="H233" r:id="rId230" xr:uid="{00000000-0004-0000-0C00-0000E6000000}"/>
    <hyperlink ref="H234" r:id="rId231" xr:uid="{00000000-0004-0000-0C00-0000E7000000}"/>
    <hyperlink ref="C235" r:id="rId232" xr:uid="{00000000-0004-0000-0C00-0000E8000000}"/>
    <hyperlink ref="H235" r:id="rId233" xr:uid="{00000000-0004-0000-0C00-0000E9000000}"/>
    <hyperlink ref="H236" r:id="rId234" xr:uid="{00000000-0004-0000-0C00-0000EA000000}"/>
    <hyperlink ref="H237" r:id="rId235" xr:uid="{00000000-0004-0000-0C00-0000EB000000}"/>
    <hyperlink ref="H238" r:id="rId236" xr:uid="{00000000-0004-0000-0C00-0000EC000000}"/>
    <hyperlink ref="H239" r:id="rId237" xr:uid="{00000000-0004-0000-0C00-0000ED000000}"/>
    <hyperlink ref="H240" r:id="rId238" xr:uid="{00000000-0004-0000-0C00-0000EE000000}"/>
    <hyperlink ref="H241" r:id="rId239" xr:uid="{00000000-0004-0000-0C00-0000EF000000}"/>
    <hyperlink ref="H242" r:id="rId240" xr:uid="{00000000-0004-0000-0C00-0000F0000000}"/>
    <hyperlink ref="H244" r:id="rId241" xr:uid="{00000000-0004-0000-0C00-0000F1000000}"/>
    <hyperlink ref="H245" r:id="rId242" xr:uid="{00000000-0004-0000-0C00-0000F2000000}"/>
    <hyperlink ref="H246" r:id="rId243" xr:uid="{00000000-0004-0000-0C00-0000F3000000}"/>
    <hyperlink ref="H247" r:id="rId244" xr:uid="{00000000-0004-0000-0C00-0000F4000000}"/>
    <hyperlink ref="H248" r:id="rId245" location="section-investors" xr:uid="{00000000-0004-0000-0C00-0000F5000000}"/>
    <hyperlink ref="H249" r:id="rId246" xr:uid="{00000000-0004-0000-0C00-0000F6000000}"/>
    <hyperlink ref="H250" r:id="rId247" xr:uid="{00000000-0004-0000-0C00-0000F7000000}"/>
    <hyperlink ref="H251" r:id="rId248" xr:uid="{00000000-0004-0000-0C00-0000F8000000}"/>
    <hyperlink ref="C252" r:id="rId249" xr:uid="{00000000-0004-0000-0C00-0000F9000000}"/>
    <hyperlink ref="H252" r:id="rId250" xr:uid="{00000000-0004-0000-0C00-0000FA000000}"/>
    <hyperlink ref="H254" r:id="rId251" xr:uid="{00000000-0004-0000-0C00-0000FB000000}"/>
    <hyperlink ref="H255" r:id="rId252" xr:uid="{00000000-0004-0000-0C00-0000FC000000}"/>
    <hyperlink ref="H256" r:id="rId253" xr:uid="{00000000-0004-0000-0C00-0000FD000000}"/>
    <hyperlink ref="H257" r:id="rId254" xr:uid="{00000000-0004-0000-0C00-0000FE000000}"/>
    <hyperlink ref="H258" r:id="rId255" xr:uid="{00000000-0004-0000-0C00-0000FF000000}"/>
    <hyperlink ref="H259" r:id="rId256" location="section-investors" xr:uid="{00000000-0004-0000-0C00-000000010000}"/>
    <hyperlink ref="H260" r:id="rId257" xr:uid="{00000000-0004-0000-0C00-000001010000}"/>
    <hyperlink ref="H261" r:id="rId258" location="section-overview" xr:uid="{00000000-0004-0000-0C00-000002010000}"/>
    <hyperlink ref="H262" r:id="rId259" xr:uid="{00000000-0004-0000-0C00-000003010000}"/>
    <hyperlink ref="H263" r:id="rId260" xr:uid="{00000000-0004-0000-0C00-000004010000}"/>
    <hyperlink ref="H264" r:id="rId261" xr:uid="{00000000-0004-0000-0C00-000005010000}"/>
    <hyperlink ref="H265" r:id="rId262" location="section-lead-investors" xr:uid="{00000000-0004-0000-0C00-000006010000}"/>
    <hyperlink ref="H266" r:id="rId263" xr:uid="{00000000-0004-0000-0C00-000007010000}"/>
    <hyperlink ref="H267" r:id="rId264" xr:uid="{00000000-0004-0000-0C00-000008010000}"/>
    <hyperlink ref="H268" r:id="rId265" location="section-overview" xr:uid="{00000000-0004-0000-0C00-000009010000}"/>
    <hyperlink ref="H269" r:id="rId266" xr:uid="{00000000-0004-0000-0C00-00000A010000}"/>
    <hyperlink ref="H270" r:id="rId267" xr:uid="{00000000-0004-0000-0C00-00000B010000}"/>
    <hyperlink ref="H271" r:id="rId268" location="section-overview" xr:uid="{00000000-0004-0000-0C00-00000C010000}"/>
    <hyperlink ref="H272" r:id="rId269" xr:uid="{00000000-0004-0000-0C00-00000D010000}"/>
    <hyperlink ref="H273" r:id="rId270" location="section-investors" xr:uid="{00000000-0004-0000-0C00-00000E010000}"/>
    <hyperlink ref="H274" r:id="rId271" location="section-investors" xr:uid="{00000000-0004-0000-0C00-00000F010000}"/>
    <hyperlink ref="H275" r:id="rId272" xr:uid="{00000000-0004-0000-0C00-000010010000}"/>
    <hyperlink ref="H276" r:id="rId273" xr:uid="{00000000-0004-0000-0C00-000011010000}"/>
    <hyperlink ref="H277" r:id="rId274" xr:uid="{00000000-0004-0000-0C00-000012010000}"/>
    <hyperlink ref="H278" r:id="rId275" location="section-funding-rounds" xr:uid="{00000000-0004-0000-0C00-000013010000}"/>
    <hyperlink ref="H279" r:id="rId276" xr:uid="{00000000-0004-0000-0C00-000014010000}"/>
    <hyperlink ref="H280" r:id="rId277" xr:uid="{00000000-0004-0000-0C00-000015010000}"/>
    <hyperlink ref="H281" r:id="rId278" xr:uid="{00000000-0004-0000-0C00-000016010000}"/>
    <hyperlink ref="H282" r:id="rId279" xr:uid="{00000000-0004-0000-0C00-000017010000}"/>
    <hyperlink ref="C283" r:id="rId280" xr:uid="{00000000-0004-0000-0C00-000018010000}"/>
    <hyperlink ref="H283" r:id="rId281" location="section-overview" xr:uid="{00000000-0004-0000-0C00-000019010000}"/>
    <hyperlink ref="H284" r:id="rId282" xr:uid="{00000000-0004-0000-0C00-00001A010000}"/>
    <hyperlink ref="H285" r:id="rId283" xr:uid="{00000000-0004-0000-0C00-00001B010000}"/>
    <hyperlink ref="H286" r:id="rId284" xr:uid="{00000000-0004-0000-0C00-00001C010000}"/>
    <hyperlink ref="H287" r:id="rId285" location="section-overview" xr:uid="{00000000-0004-0000-0C00-00001D010000}"/>
    <hyperlink ref="H288" r:id="rId286" location="section-overview" xr:uid="{00000000-0004-0000-0C00-00001E010000}"/>
    <hyperlink ref="H289" r:id="rId287" location="section-lead-investors" xr:uid="{00000000-0004-0000-0C00-00001F010000}"/>
    <hyperlink ref="H290" r:id="rId288" xr:uid="{00000000-0004-0000-0C00-000020010000}"/>
    <hyperlink ref="H291" r:id="rId289" location="section-funding-rounds" xr:uid="{00000000-0004-0000-0C00-000021010000}"/>
    <hyperlink ref="H292" r:id="rId290" xr:uid="{00000000-0004-0000-0C00-000022010000}"/>
    <hyperlink ref="H293" r:id="rId291" location="section-overview" xr:uid="{00000000-0004-0000-0C00-000023010000}"/>
    <hyperlink ref="H294" r:id="rId292" location="section-funding-rounds" xr:uid="{00000000-0004-0000-0C00-000024010000}"/>
    <hyperlink ref="H295" r:id="rId293" xr:uid="{00000000-0004-0000-0C00-000025010000}"/>
    <hyperlink ref="H296" r:id="rId294" location="section-investors" xr:uid="{00000000-0004-0000-0C00-000026010000}"/>
    <hyperlink ref="H297" r:id="rId295" xr:uid="{00000000-0004-0000-0C00-000027010000}"/>
    <hyperlink ref="H298" r:id="rId296" location="section-investors" xr:uid="{00000000-0004-0000-0C00-000028010000}"/>
    <hyperlink ref="H299" r:id="rId297" location="section-overview" xr:uid="{00000000-0004-0000-0C00-000029010000}"/>
    <hyperlink ref="H300" r:id="rId298" xr:uid="{00000000-0004-0000-0C00-00002A010000}"/>
    <hyperlink ref="H301" r:id="rId299" xr:uid="{00000000-0004-0000-0C00-00002B010000}"/>
    <hyperlink ref="H302" r:id="rId300" xr:uid="{00000000-0004-0000-0C00-00002C010000}"/>
    <hyperlink ref="H303" r:id="rId301" xr:uid="{00000000-0004-0000-0C00-00002D010000}"/>
    <hyperlink ref="H304" r:id="rId302" xr:uid="{00000000-0004-0000-0C00-00002E010000}"/>
    <hyperlink ref="H305" r:id="rId303" xr:uid="{00000000-0004-0000-0C00-00002F010000}"/>
    <hyperlink ref="H306" r:id="rId304" xr:uid="{00000000-0004-0000-0C00-000030010000}"/>
    <hyperlink ref="H307" r:id="rId305" location="section-investors" xr:uid="{00000000-0004-0000-0C00-000031010000}"/>
    <hyperlink ref="H308" r:id="rId306" xr:uid="{00000000-0004-0000-0C00-000032010000}"/>
    <hyperlink ref="H309" r:id="rId307" xr:uid="{00000000-0004-0000-0C00-000033010000}"/>
    <hyperlink ref="H310" r:id="rId308" xr:uid="{00000000-0004-0000-0C00-000034010000}"/>
    <hyperlink ref="H311" r:id="rId309" xr:uid="{00000000-0004-0000-0C00-000035010000}"/>
    <hyperlink ref="H312" r:id="rId310" xr:uid="{00000000-0004-0000-0C00-000036010000}"/>
    <hyperlink ref="H313" r:id="rId311" location="section-overview" xr:uid="{00000000-0004-0000-0C00-000037010000}"/>
    <hyperlink ref="H314" r:id="rId312" xr:uid="{00000000-0004-0000-0C00-000038010000}"/>
    <hyperlink ref="H315" r:id="rId313" xr:uid="{00000000-0004-0000-0C00-000039010000}"/>
    <hyperlink ref="H316" r:id="rId314" xr:uid="{00000000-0004-0000-0C00-00003A010000}"/>
    <hyperlink ref="H317" r:id="rId315" xr:uid="{00000000-0004-0000-0C00-00003B010000}"/>
    <hyperlink ref="H318" r:id="rId316" xr:uid="{00000000-0004-0000-0C00-00003C010000}"/>
    <hyperlink ref="H319" r:id="rId317" xr:uid="{00000000-0004-0000-0C00-00003D010000}"/>
    <hyperlink ref="H320" r:id="rId318" xr:uid="{00000000-0004-0000-0C00-00003E010000}"/>
    <hyperlink ref="H321" r:id="rId319" xr:uid="{00000000-0004-0000-0C00-00003F010000}"/>
    <hyperlink ref="H322" r:id="rId320" xr:uid="{00000000-0004-0000-0C00-000040010000}"/>
    <hyperlink ref="H323" r:id="rId321" xr:uid="{00000000-0004-0000-0C00-000041010000}"/>
    <hyperlink ref="H324" r:id="rId322" xr:uid="{00000000-0004-0000-0C00-000042010000}"/>
    <hyperlink ref="H325" r:id="rId323" xr:uid="{00000000-0004-0000-0C00-000043010000}"/>
    <hyperlink ref="H326" r:id="rId324" xr:uid="{00000000-0004-0000-0C00-000044010000}"/>
    <hyperlink ref="H327" r:id="rId325" location="section-overview" xr:uid="{00000000-0004-0000-0C00-000045010000}"/>
    <hyperlink ref="H328" r:id="rId326" xr:uid="{00000000-0004-0000-0C00-000046010000}"/>
    <hyperlink ref="H329" r:id="rId327" xr:uid="{00000000-0004-0000-0C00-000047010000}"/>
    <hyperlink ref="H330" r:id="rId328" xr:uid="{00000000-0004-0000-0C00-000048010000}"/>
    <hyperlink ref="H331" r:id="rId329" xr:uid="{00000000-0004-0000-0C00-000049010000}"/>
    <hyperlink ref="H332" r:id="rId330" xr:uid="{00000000-0004-0000-0C00-00004A010000}"/>
    <hyperlink ref="H333" r:id="rId331" xr:uid="{00000000-0004-0000-0C00-00004B010000}"/>
    <hyperlink ref="H334" r:id="rId332" xr:uid="{00000000-0004-0000-0C00-00004C010000}"/>
    <hyperlink ref="H335" r:id="rId333" location="section-investors" xr:uid="{00000000-0004-0000-0C00-00004D010000}"/>
    <hyperlink ref="H336" r:id="rId334" location="section-funding-rounds" xr:uid="{00000000-0004-0000-0C00-00004E010000}"/>
    <hyperlink ref="H337" r:id="rId335" xr:uid="{00000000-0004-0000-0C00-00004F010000}"/>
    <hyperlink ref="H338" r:id="rId336" xr:uid="{00000000-0004-0000-0C00-000050010000}"/>
    <hyperlink ref="H339" r:id="rId337" xr:uid="{00000000-0004-0000-0C00-000051010000}"/>
    <hyperlink ref="H340" r:id="rId338" xr:uid="{00000000-0004-0000-0C00-000052010000}"/>
    <hyperlink ref="H341" r:id="rId339" xr:uid="{00000000-0004-0000-0C00-000053010000}"/>
    <hyperlink ref="H342" r:id="rId340" location="section-investors" xr:uid="{00000000-0004-0000-0C00-000054010000}"/>
    <hyperlink ref="H343" r:id="rId341" xr:uid="{00000000-0004-0000-0C00-000055010000}"/>
    <hyperlink ref="H344" r:id="rId342" xr:uid="{00000000-0004-0000-0C00-000056010000}"/>
    <hyperlink ref="H345" r:id="rId343" location="section-overview" xr:uid="{00000000-0004-0000-0C00-000057010000}"/>
    <hyperlink ref="H346" r:id="rId344" xr:uid="{00000000-0004-0000-0C00-000058010000}"/>
    <hyperlink ref="H347" r:id="rId345" xr:uid="{00000000-0004-0000-0C00-000059010000}"/>
    <hyperlink ref="H348" r:id="rId346" xr:uid="{00000000-0004-0000-0C00-00005A010000}"/>
    <hyperlink ref="H349" r:id="rId347" xr:uid="{00000000-0004-0000-0C00-00005B010000}"/>
    <hyperlink ref="H350" r:id="rId348" xr:uid="{00000000-0004-0000-0C00-00005C010000}"/>
    <hyperlink ref="H351" r:id="rId349" xr:uid="{00000000-0004-0000-0C00-00005D010000}"/>
    <hyperlink ref="H352" r:id="rId350" xr:uid="{00000000-0004-0000-0C00-00005E010000}"/>
    <hyperlink ref="H353" r:id="rId351" xr:uid="{00000000-0004-0000-0C00-00005F010000}"/>
    <hyperlink ref="H354" r:id="rId352" xr:uid="{00000000-0004-0000-0C00-000060010000}"/>
    <hyperlink ref="H355" r:id="rId353" location=".XE8Kv1wzbb0" xr:uid="{00000000-0004-0000-0C00-000061010000}"/>
    <hyperlink ref="H356" r:id="rId354" xr:uid="{00000000-0004-0000-0C00-000062010000}"/>
    <hyperlink ref="H357" r:id="rId355" xr:uid="{00000000-0004-0000-0C00-000063010000}"/>
    <hyperlink ref="H358" r:id="rId356" xr:uid="{00000000-0004-0000-0C00-000064010000}"/>
    <hyperlink ref="H359" r:id="rId357" xr:uid="{00000000-0004-0000-0C00-000065010000}"/>
    <hyperlink ref="H360" r:id="rId358" xr:uid="{00000000-0004-0000-0C00-000066010000}"/>
    <hyperlink ref="H361" r:id="rId359" xr:uid="{00000000-0004-0000-0C00-000067010000}"/>
    <hyperlink ref="H362" r:id="rId360" location="section-lead-investors" xr:uid="{00000000-0004-0000-0C00-000068010000}"/>
    <hyperlink ref="H363" r:id="rId361" location="section-lead-investors" xr:uid="{00000000-0004-0000-0C00-000069010000}"/>
    <hyperlink ref="H364" r:id="rId362" xr:uid="{00000000-0004-0000-0C00-00006A010000}"/>
    <hyperlink ref="H365" r:id="rId363" xr:uid="{00000000-0004-0000-0C00-00006B010000}"/>
    <hyperlink ref="H366" r:id="rId364" xr:uid="{00000000-0004-0000-0C00-00006C010000}"/>
    <hyperlink ref="H367" r:id="rId365" location="section-lead-investors" xr:uid="{00000000-0004-0000-0C00-00006D010000}"/>
    <hyperlink ref="H368" r:id="rId366" location="section-overview" xr:uid="{00000000-0004-0000-0C00-00006E010000}"/>
    <hyperlink ref="H369" r:id="rId367" location="section-overview" xr:uid="{00000000-0004-0000-0C00-00006F010000}"/>
    <hyperlink ref="H370" r:id="rId368" location="section-overview" xr:uid="{00000000-0004-0000-0C00-000070010000}"/>
    <hyperlink ref="H371" r:id="rId369" xr:uid="{00000000-0004-0000-0C00-000071010000}"/>
    <hyperlink ref="H372" r:id="rId370" xr:uid="{00000000-0004-0000-0C00-000072010000}"/>
    <hyperlink ref="H373" r:id="rId371" xr:uid="{00000000-0004-0000-0C00-000073010000}"/>
    <hyperlink ref="H374" r:id="rId372" xr:uid="{00000000-0004-0000-0C00-000074010000}"/>
    <hyperlink ref="H375" r:id="rId373" xr:uid="{00000000-0004-0000-0C00-000075010000}"/>
    <hyperlink ref="H376" r:id="rId374" xr:uid="{00000000-0004-0000-0C00-000076010000}"/>
    <hyperlink ref="H377" r:id="rId375" xr:uid="{00000000-0004-0000-0C00-000077010000}"/>
    <hyperlink ref="H378" r:id="rId376" xr:uid="{00000000-0004-0000-0C00-000078010000}"/>
    <hyperlink ref="H379" r:id="rId377" xr:uid="{00000000-0004-0000-0C00-000079010000}"/>
    <hyperlink ref="H380" r:id="rId378" xr:uid="{00000000-0004-0000-0C00-00007A010000}"/>
    <hyperlink ref="H381" r:id="rId379" xr:uid="{00000000-0004-0000-0C00-00007B010000}"/>
    <hyperlink ref="H382" r:id="rId380" xr:uid="{00000000-0004-0000-0C00-00007C010000}"/>
    <hyperlink ref="H383" r:id="rId381" xr:uid="{00000000-0004-0000-0C00-00007D010000}"/>
    <hyperlink ref="H384" r:id="rId382" location="section-overview" xr:uid="{00000000-0004-0000-0C00-00007E010000}"/>
    <hyperlink ref="H385" r:id="rId383" xr:uid="{00000000-0004-0000-0C00-00007F010000}"/>
    <hyperlink ref="H386" r:id="rId384" xr:uid="{00000000-0004-0000-0C00-000080010000}"/>
    <hyperlink ref="H387" r:id="rId385" xr:uid="{00000000-0004-0000-0C00-000081010000}"/>
    <hyperlink ref="H388" r:id="rId386" location="section-lead-investors" xr:uid="{00000000-0004-0000-0C00-000082010000}"/>
    <hyperlink ref="H389" r:id="rId387" xr:uid="{00000000-0004-0000-0C00-000083010000}"/>
    <hyperlink ref="H390" r:id="rId388" xr:uid="{00000000-0004-0000-0C00-000084010000}"/>
    <hyperlink ref="H391" r:id="rId389" xr:uid="{00000000-0004-0000-0C00-000085010000}"/>
    <hyperlink ref="H392" r:id="rId390" xr:uid="{00000000-0004-0000-0C00-000086010000}"/>
    <hyperlink ref="H394" r:id="rId391" xr:uid="{00000000-0004-0000-0C00-000087010000}"/>
    <hyperlink ref="H395" r:id="rId392" xr:uid="{00000000-0004-0000-0C00-000088010000}"/>
    <hyperlink ref="H396" r:id="rId393" xr:uid="{00000000-0004-0000-0C00-000089010000}"/>
    <hyperlink ref="H397" r:id="rId394" xr:uid="{00000000-0004-0000-0C00-00008A010000}"/>
    <hyperlink ref="H398" r:id="rId395" xr:uid="{00000000-0004-0000-0C00-00008B010000}"/>
    <hyperlink ref="H399" r:id="rId396" location="section-overview" xr:uid="{00000000-0004-0000-0C00-00008C010000}"/>
    <hyperlink ref="H400" r:id="rId397" location="section-overview" xr:uid="{00000000-0004-0000-0C00-00008D010000}"/>
    <hyperlink ref="H401" r:id="rId398" xr:uid="{00000000-0004-0000-0C00-00008E010000}"/>
    <hyperlink ref="H402" r:id="rId399" xr:uid="{00000000-0004-0000-0C00-00008F010000}"/>
    <hyperlink ref="H404" r:id="rId400" location=".XAttSnQzbb0" xr:uid="{00000000-0004-0000-0C00-000090010000}"/>
    <hyperlink ref="H405" r:id="rId401" xr:uid="{00000000-0004-0000-0C00-000091010000}"/>
    <hyperlink ref="H406" r:id="rId402" xr:uid="{00000000-0004-0000-0C00-000092010000}"/>
    <hyperlink ref="H407" r:id="rId403" location="section-overview" xr:uid="{00000000-0004-0000-0C00-000093010000}"/>
    <hyperlink ref="H408" r:id="rId404" location=".XBN6kVwzbb0" xr:uid="{00000000-0004-0000-0C00-000094010000}"/>
    <hyperlink ref="H409" r:id="rId405" xr:uid="{00000000-0004-0000-0C00-000095010000}"/>
    <hyperlink ref="H410" r:id="rId406" xr:uid="{00000000-0004-0000-0C00-000096010000}"/>
    <hyperlink ref="H412" r:id="rId407" xr:uid="{00000000-0004-0000-0C00-000097010000}"/>
    <hyperlink ref="H413" r:id="rId408" xr:uid="{00000000-0004-0000-0C00-000098010000}"/>
    <hyperlink ref="H414" r:id="rId409" xr:uid="{00000000-0004-0000-0C00-000099010000}"/>
    <hyperlink ref="H415" r:id="rId410" xr:uid="{00000000-0004-0000-0C00-00009A010000}"/>
    <hyperlink ref="H416" r:id="rId411" xr:uid="{00000000-0004-0000-0C00-00009B010000}"/>
    <hyperlink ref="H417" r:id="rId412" xr:uid="{00000000-0004-0000-0C00-00009C010000}"/>
    <hyperlink ref="H418" r:id="rId413" xr:uid="{00000000-0004-0000-0C00-00009D010000}"/>
    <hyperlink ref="H419" r:id="rId414" location="section-recent-news" xr:uid="{00000000-0004-0000-0C00-00009E010000}"/>
    <hyperlink ref="H420" r:id="rId415" xr:uid="{00000000-0004-0000-0C00-00009F010000}"/>
    <hyperlink ref="H421" r:id="rId416" xr:uid="{00000000-0004-0000-0C00-0000A0010000}"/>
    <hyperlink ref="H422" r:id="rId417" xr:uid="{00000000-0004-0000-0C00-0000A1010000}"/>
    <hyperlink ref="H423" r:id="rId418" xr:uid="{00000000-0004-0000-0C00-0000A2010000}"/>
    <hyperlink ref="H424" r:id="rId419" xr:uid="{00000000-0004-0000-0C00-0000A3010000}"/>
    <hyperlink ref="H425" r:id="rId420" xr:uid="{00000000-0004-0000-0C00-0000A4010000}"/>
    <hyperlink ref="H426" r:id="rId421" xr:uid="{00000000-0004-0000-0C00-0000A5010000}"/>
    <hyperlink ref="H427" r:id="rId422" xr:uid="{00000000-0004-0000-0C00-0000A6010000}"/>
    <hyperlink ref="G428" r:id="rId423" xr:uid="{00000000-0004-0000-0C00-0000A7010000}"/>
    <hyperlink ref="H428" r:id="rId424" location="section-investors" xr:uid="{00000000-0004-0000-0C00-0000A8010000}"/>
    <hyperlink ref="H429" r:id="rId425" location="section-overview" xr:uid="{00000000-0004-0000-0C00-0000A9010000}"/>
    <hyperlink ref="C430" r:id="rId426" xr:uid="{00000000-0004-0000-0C00-0000AA010000}"/>
    <hyperlink ref="H430" r:id="rId427" location="section-recent-news" xr:uid="{00000000-0004-0000-0C00-0000AB010000}"/>
    <hyperlink ref="H431" r:id="rId428" location=".XBjZGVwzbb0" xr:uid="{00000000-0004-0000-0C00-0000AC010000}"/>
    <hyperlink ref="H432" r:id="rId429" xr:uid="{00000000-0004-0000-0C00-0000AD010000}"/>
    <hyperlink ref="H433" r:id="rId430" location="section-overview" xr:uid="{00000000-0004-0000-0C00-0000AE010000}"/>
    <hyperlink ref="H435" r:id="rId431" xr:uid="{00000000-0004-0000-0C00-0000AF010000}"/>
    <hyperlink ref="H436" r:id="rId432" xr:uid="{00000000-0004-0000-0C00-0000B0010000}"/>
    <hyperlink ref="H438" r:id="rId433" xr:uid="{00000000-0004-0000-0C00-0000B1010000}"/>
    <hyperlink ref="H439" r:id="rId434" xr:uid="{00000000-0004-0000-0C00-0000B2010000}"/>
    <hyperlink ref="H440" r:id="rId435" xr:uid="{00000000-0004-0000-0C00-0000B3010000}"/>
    <hyperlink ref="H441" r:id="rId436" location="section-overview" xr:uid="{00000000-0004-0000-0C00-0000B4010000}"/>
    <hyperlink ref="H442" r:id="rId437" xr:uid="{00000000-0004-0000-0C00-0000B5010000}"/>
    <hyperlink ref="H443" r:id="rId438" xr:uid="{00000000-0004-0000-0C00-0000B6010000}"/>
    <hyperlink ref="H444" r:id="rId439" location="section-recent-news" xr:uid="{00000000-0004-0000-0C00-0000B7010000}"/>
    <hyperlink ref="H445" r:id="rId440" location="section-locked-charts" xr:uid="{00000000-0004-0000-0C00-0000B8010000}"/>
    <hyperlink ref="H446" r:id="rId441" xr:uid="{00000000-0004-0000-0C00-0000B9010000}"/>
    <hyperlink ref="H447" r:id="rId442" xr:uid="{00000000-0004-0000-0C00-0000BA010000}"/>
    <hyperlink ref="H448" r:id="rId443" xr:uid="{00000000-0004-0000-0C00-0000BB010000}"/>
    <hyperlink ref="H450" r:id="rId444" xr:uid="{00000000-0004-0000-0C00-0000BC010000}"/>
    <hyperlink ref="H451" r:id="rId445" location="section-overview" xr:uid="{00000000-0004-0000-0C00-0000BD010000}"/>
    <hyperlink ref="H452" r:id="rId446" xr:uid="{00000000-0004-0000-0C00-0000BE010000}"/>
    <hyperlink ref="H453" r:id="rId447" xr:uid="{00000000-0004-0000-0C00-0000BF010000}"/>
    <hyperlink ref="H454" r:id="rId448" xr:uid="{00000000-0004-0000-0C00-0000C0010000}"/>
    <hyperlink ref="H455" r:id="rId449" xr:uid="{00000000-0004-0000-0C00-0000C1010000}"/>
    <hyperlink ref="H456" r:id="rId450" xr:uid="{00000000-0004-0000-0C00-0000C2010000}"/>
    <hyperlink ref="H457" r:id="rId451" xr:uid="{00000000-0004-0000-0C00-0000C3010000}"/>
    <hyperlink ref="H458" r:id="rId452" xr:uid="{00000000-0004-0000-0C00-0000C4010000}"/>
    <hyperlink ref="H459" r:id="rId453" xr:uid="{00000000-0004-0000-0C00-0000C5010000}"/>
    <hyperlink ref="H460" r:id="rId454" xr:uid="{00000000-0004-0000-0C00-0000C6010000}"/>
    <hyperlink ref="H461" r:id="rId455" xr:uid="{00000000-0004-0000-0C00-0000C7010000}"/>
    <hyperlink ref="H462" r:id="rId456" xr:uid="{00000000-0004-0000-0C00-0000C8010000}"/>
    <hyperlink ref="H463" r:id="rId457" xr:uid="{00000000-0004-0000-0C00-0000C9010000}"/>
    <hyperlink ref="H464" r:id="rId458" location="section-lead-investors" xr:uid="{00000000-0004-0000-0C00-0000CA010000}"/>
    <hyperlink ref="H465" r:id="rId459" xr:uid="{00000000-0004-0000-0C00-0000CB010000}"/>
    <hyperlink ref="H466" r:id="rId460" xr:uid="{00000000-0004-0000-0C00-0000CC010000}"/>
    <hyperlink ref="H467" r:id="rId461" xr:uid="{00000000-0004-0000-0C00-0000CD010000}"/>
    <hyperlink ref="H468" r:id="rId462" xr:uid="{00000000-0004-0000-0C00-0000CE010000}"/>
    <hyperlink ref="H469" r:id="rId463" xr:uid="{00000000-0004-0000-0C00-0000CF010000}"/>
    <hyperlink ref="H470" r:id="rId464" xr:uid="{00000000-0004-0000-0C00-0000D0010000}"/>
    <hyperlink ref="H471" r:id="rId465" location="section-lead-investors" xr:uid="{00000000-0004-0000-0C00-0000D1010000}"/>
    <hyperlink ref="H472" r:id="rId466" xr:uid="{00000000-0004-0000-0C00-0000D2010000}"/>
    <hyperlink ref="H473" r:id="rId467" xr:uid="{00000000-0004-0000-0C00-0000D3010000}"/>
    <hyperlink ref="H474" r:id="rId468" xr:uid="{00000000-0004-0000-0C00-0000D4010000}"/>
    <hyperlink ref="H475" r:id="rId469" xr:uid="{00000000-0004-0000-0C00-0000D5010000}"/>
    <hyperlink ref="H477" r:id="rId470" xr:uid="{00000000-0004-0000-0C00-0000D6010000}"/>
    <hyperlink ref="H478" r:id="rId471" xr:uid="{00000000-0004-0000-0C00-0000D7010000}"/>
    <hyperlink ref="H479" r:id="rId472" xr:uid="{00000000-0004-0000-0C00-0000D8010000}"/>
    <hyperlink ref="H480" r:id="rId473" xr:uid="{00000000-0004-0000-0C00-0000D9010000}"/>
    <hyperlink ref="H481" r:id="rId474" xr:uid="{00000000-0004-0000-0C00-0000DA010000}"/>
    <hyperlink ref="H482" r:id="rId475" xr:uid="{00000000-0004-0000-0C00-0000DB010000}"/>
    <hyperlink ref="H483" r:id="rId476" xr:uid="{00000000-0004-0000-0C00-0000DC010000}"/>
    <hyperlink ref="H484" r:id="rId477" location="section-investors" xr:uid="{00000000-0004-0000-0C00-0000DD010000}"/>
    <hyperlink ref="H485" r:id="rId478" xr:uid="{00000000-0004-0000-0C00-0000DE010000}"/>
    <hyperlink ref="H486" r:id="rId479" xr:uid="{00000000-0004-0000-0C00-0000DF010000}"/>
    <hyperlink ref="H487" r:id="rId480" xr:uid="{00000000-0004-0000-0C00-0000E0010000}"/>
    <hyperlink ref="H488" r:id="rId481" xr:uid="{00000000-0004-0000-0C00-0000E1010000}"/>
    <hyperlink ref="H489" r:id="rId482" xr:uid="{00000000-0004-0000-0C00-0000E2010000}"/>
    <hyperlink ref="H490" r:id="rId483" xr:uid="{00000000-0004-0000-0C00-0000E3010000}"/>
    <hyperlink ref="H491" r:id="rId484" xr:uid="{00000000-0004-0000-0C00-0000E4010000}"/>
    <hyperlink ref="C492" r:id="rId485" xr:uid="{00000000-0004-0000-0C00-0000E5010000}"/>
    <hyperlink ref="H492" r:id="rId486" xr:uid="{00000000-0004-0000-0C00-0000E6010000}"/>
    <hyperlink ref="H493" r:id="rId487" xr:uid="{00000000-0004-0000-0C00-0000E7010000}"/>
    <hyperlink ref="H494" r:id="rId488" xr:uid="{00000000-0004-0000-0C00-0000E8010000}"/>
    <hyperlink ref="H495" r:id="rId489" xr:uid="{00000000-0004-0000-0C00-0000E9010000}"/>
    <hyperlink ref="H496" r:id="rId490" xr:uid="{00000000-0004-0000-0C00-0000EA010000}"/>
    <hyperlink ref="H497" r:id="rId491" xr:uid="{00000000-0004-0000-0C00-0000EB010000}"/>
    <hyperlink ref="H498" r:id="rId492" xr:uid="{00000000-0004-0000-0C00-0000EC010000}"/>
    <hyperlink ref="H499" r:id="rId493" xr:uid="{00000000-0004-0000-0C00-0000ED010000}"/>
    <hyperlink ref="H501" r:id="rId494" xr:uid="{00000000-0004-0000-0C00-0000EE010000}"/>
    <hyperlink ref="H502" r:id="rId495" xr:uid="{00000000-0004-0000-0C00-0000EF010000}"/>
    <hyperlink ref="H503" r:id="rId496" xr:uid="{00000000-0004-0000-0C00-0000F0010000}"/>
    <hyperlink ref="H504" r:id="rId497" location="section-investors" xr:uid="{00000000-0004-0000-0C00-0000F1010000}"/>
    <hyperlink ref="H505" r:id="rId498" xr:uid="{00000000-0004-0000-0C00-0000F2010000}"/>
    <hyperlink ref="H506" r:id="rId499" xr:uid="{00000000-0004-0000-0C00-0000F3010000}"/>
    <hyperlink ref="H507" r:id="rId500" location="section-overview" xr:uid="{00000000-0004-0000-0C00-0000F4010000}"/>
    <hyperlink ref="H508" r:id="rId501" location="section-locked-marketplace" xr:uid="{00000000-0004-0000-0C00-0000F5010000}"/>
    <hyperlink ref="H509" r:id="rId502" xr:uid="{00000000-0004-0000-0C00-0000F6010000}"/>
    <hyperlink ref="H510" r:id="rId503" xr:uid="{00000000-0004-0000-0C00-0000F7010000}"/>
    <hyperlink ref="H511" r:id="rId504" location="section-investors" xr:uid="{00000000-0004-0000-0C00-0000F8010000}"/>
    <hyperlink ref="H512" r:id="rId505" xr:uid="{00000000-0004-0000-0C00-0000F9010000}"/>
    <hyperlink ref="H513" r:id="rId506" xr:uid="{00000000-0004-0000-0C00-0000FA010000}"/>
    <hyperlink ref="H514" r:id="rId507" xr:uid="{00000000-0004-0000-0C00-0000FB010000}"/>
    <hyperlink ref="H515" r:id="rId508" xr:uid="{00000000-0004-0000-0C00-0000FC010000}"/>
    <hyperlink ref="H516" r:id="rId509" xr:uid="{00000000-0004-0000-0C00-0000FD010000}"/>
    <hyperlink ref="H517" r:id="rId510" xr:uid="{00000000-0004-0000-0C00-0000FE010000}"/>
    <hyperlink ref="H518" r:id="rId511" location="section-locked-marketplace" xr:uid="{00000000-0004-0000-0C00-0000FF010000}"/>
    <hyperlink ref="H519" r:id="rId512" xr:uid="{00000000-0004-0000-0C00-000000020000}"/>
    <hyperlink ref="H520" r:id="rId513" xr:uid="{00000000-0004-0000-0C00-000001020000}"/>
    <hyperlink ref="H521" r:id="rId514" xr:uid="{00000000-0004-0000-0C00-000002020000}"/>
    <hyperlink ref="H522" r:id="rId515" xr:uid="{00000000-0004-0000-0C00-000003020000}"/>
    <hyperlink ref="H523" r:id="rId516" location="section-lead-investors" xr:uid="{00000000-0004-0000-0C00-000004020000}"/>
    <hyperlink ref="H524" r:id="rId517" xr:uid="{00000000-0004-0000-0C00-000005020000}"/>
    <hyperlink ref="H525" r:id="rId518" xr:uid="{00000000-0004-0000-0C00-000006020000}"/>
    <hyperlink ref="H526" r:id="rId519" xr:uid="{00000000-0004-0000-0C00-000007020000}"/>
    <hyperlink ref="H527" r:id="rId520" xr:uid="{00000000-0004-0000-0C00-000008020000}"/>
    <hyperlink ref="H528" r:id="rId521" xr:uid="{00000000-0004-0000-0C00-000009020000}"/>
    <hyperlink ref="H529" r:id="rId522" xr:uid="{00000000-0004-0000-0C00-00000A020000}"/>
    <hyperlink ref="H530" r:id="rId523" xr:uid="{00000000-0004-0000-0C00-00000B020000}"/>
    <hyperlink ref="H531" r:id="rId524" xr:uid="{00000000-0004-0000-0C00-00000C020000}"/>
    <hyperlink ref="H532" r:id="rId525" xr:uid="{00000000-0004-0000-0C00-00000D020000}"/>
    <hyperlink ref="H533" r:id="rId526" xr:uid="{00000000-0004-0000-0C00-00000E020000}"/>
    <hyperlink ref="H534" r:id="rId527" xr:uid="{00000000-0004-0000-0C00-00000F020000}"/>
    <hyperlink ref="H535" r:id="rId528" xr:uid="{00000000-0004-0000-0C00-000010020000}"/>
    <hyperlink ref="H536" r:id="rId529" xr:uid="{00000000-0004-0000-0C00-000011020000}"/>
    <hyperlink ref="H537" r:id="rId530" xr:uid="{00000000-0004-0000-0C00-000012020000}"/>
    <hyperlink ref="H538" r:id="rId531" xr:uid="{00000000-0004-0000-0C00-000013020000}"/>
    <hyperlink ref="H539" r:id="rId532" xr:uid="{00000000-0004-0000-0C00-000014020000}"/>
    <hyperlink ref="H540" r:id="rId533" location=".XAuM03Qzbb0" xr:uid="{00000000-0004-0000-0C00-000015020000}"/>
    <hyperlink ref="H541" r:id="rId534" xr:uid="{00000000-0004-0000-0C00-000016020000}"/>
    <hyperlink ref="C542" r:id="rId535" xr:uid="{00000000-0004-0000-0C00-000017020000}"/>
    <hyperlink ref="H542" r:id="rId536" xr:uid="{00000000-0004-0000-0C00-000018020000}"/>
    <hyperlink ref="H543" r:id="rId537" xr:uid="{00000000-0004-0000-0C00-000019020000}"/>
    <hyperlink ref="H544" r:id="rId538" xr:uid="{00000000-0004-0000-0C00-00001A020000}"/>
    <hyperlink ref="H545" r:id="rId539" xr:uid="{00000000-0004-0000-0C00-00001B020000}"/>
    <hyperlink ref="H546" r:id="rId540" xr:uid="{00000000-0004-0000-0C00-00001C020000}"/>
    <hyperlink ref="H547" r:id="rId541" xr:uid="{00000000-0004-0000-0C00-00001D020000}"/>
    <hyperlink ref="H548" r:id="rId542" xr:uid="{00000000-0004-0000-0C00-00001E020000}"/>
    <hyperlink ref="H549" r:id="rId543" xr:uid="{00000000-0004-0000-0C00-00001F020000}"/>
    <hyperlink ref="H550" r:id="rId544" xr:uid="{00000000-0004-0000-0C00-000020020000}"/>
    <hyperlink ref="H551" r:id="rId545" xr:uid="{00000000-0004-0000-0C00-000021020000}"/>
    <hyperlink ref="H552" r:id="rId546" xr:uid="{00000000-0004-0000-0C00-000022020000}"/>
    <hyperlink ref="H553" r:id="rId547" location="section-overview" xr:uid="{00000000-0004-0000-0C00-000023020000}"/>
    <hyperlink ref="H554" r:id="rId548" xr:uid="{00000000-0004-0000-0C00-000024020000}"/>
    <hyperlink ref="H555" r:id="rId549" xr:uid="{00000000-0004-0000-0C00-000025020000}"/>
    <hyperlink ref="H556" r:id="rId550" xr:uid="{00000000-0004-0000-0C00-000026020000}"/>
    <hyperlink ref="H557" r:id="rId551" location=".XA5uYnQzbb1" xr:uid="{00000000-0004-0000-0C00-000027020000}"/>
    <hyperlink ref="H558" r:id="rId552" xr:uid="{00000000-0004-0000-0C00-000028020000}"/>
    <hyperlink ref="H559" r:id="rId553" xr:uid="{00000000-0004-0000-0C00-000029020000}"/>
    <hyperlink ref="H560" r:id="rId554" xr:uid="{00000000-0004-0000-0C00-00002A020000}"/>
    <hyperlink ref="H561" r:id="rId555" xr:uid="{00000000-0004-0000-0C00-00002B020000}"/>
    <hyperlink ref="H562" r:id="rId556" xr:uid="{00000000-0004-0000-0C00-00002C020000}"/>
    <hyperlink ref="H563" r:id="rId557" xr:uid="{00000000-0004-0000-0C00-00002D020000}"/>
    <hyperlink ref="H564" r:id="rId558" location="section-investors" xr:uid="{00000000-0004-0000-0C00-00002E020000}"/>
    <hyperlink ref="H565" r:id="rId559" xr:uid="{00000000-0004-0000-0C00-00002F020000}"/>
    <hyperlink ref="H566" r:id="rId560" xr:uid="{00000000-0004-0000-0C00-000030020000}"/>
    <hyperlink ref="H567" r:id="rId561" xr:uid="{00000000-0004-0000-0C00-000031020000}"/>
    <hyperlink ref="H568" r:id="rId562" xr:uid="{00000000-0004-0000-0C00-000032020000}"/>
    <hyperlink ref="H569" r:id="rId563" xr:uid="{00000000-0004-0000-0C00-000033020000}"/>
    <hyperlink ref="H570" r:id="rId564" xr:uid="{00000000-0004-0000-0C00-000034020000}"/>
    <hyperlink ref="H571" r:id="rId565" xr:uid="{00000000-0004-0000-0C00-000035020000}"/>
    <hyperlink ref="H572" r:id="rId566" xr:uid="{00000000-0004-0000-0C00-000036020000}"/>
    <hyperlink ref="H573" r:id="rId567" xr:uid="{00000000-0004-0000-0C00-000037020000}"/>
    <hyperlink ref="H574" r:id="rId568" xr:uid="{00000000-0004-0000-0C00-000038020000}"/>
    <hyperlink ref="H575" r:id="rId569" xr:uid="{00000000-0004-0000-0C00-000039020000}"/>
    <hyperlink ref="H576" r:id="rId570" xr:uid="{00000000-0004-0000-0C00-00003A020000}"/>
    <hyperlink ref="H577" r:id="rId571" xr:uid="{00000000-0004-0000-0C00-00003B020000}"/>
    <hyperlink ref="H578" r:id="rId572" xr:uid="{00000000-0004-0000-0C00-00003C020000}"/>
    <hyperlink ref="H579" r:id="rId573" location=".XAeef2gzbb0" xr:uid="{00000000-0004-0000-0C00-00003D020000}"/>
    <hyperlink ref="H580" r:id="rId574" xr:uid="{00000000-0004-0000-0C00-00003E020000}"/>
    <hyperlink ref="H581" r:id="rId575" xr:uid="{00000000-0004-0000-0C00-00003F020000}"/>
    <hyperlink ref="H582" r:id="rId576" xr:uid="{00000000-0004-0000-0C00-000040020000}"/>
    <hyperlink ref="H583" r:id="rId577" location="section-lead-investors" xr:uid="{00000000-0004-0000-0C00-000041020000}"/>
    <hyperlink ref="H584" r:id="rId578" location="section-overview" xr:uid="{00000000-0004-0000-0C00-000042020000}"/>
    <hyperlink ref="H585" r:id="rId579" xr:uid="{00000000-0004-0000-0C00-000043020000}"/>
    <hyperlink ref="H586" r:id="rId580" location="section-lead-investors" xr:uid="{00000000-0004-0000-0C00-000044020000}"/>
    <hyperlink ref="H587" r:id="rId581" xr:uid="{00000000-0004-0000-0C00-000045020000}"/>
    <hyperlink ref="H588" r:id="rId582" location=".XD4V4lwzbb1" xr:uid="{00000000-0004-0000-0C00-000046020000}"/>
    <hyperlink ref="H589" r:id="rId583" location="section-overview" xr:uid="{00000000-0004-0000-0C00-000047020000}"/>
    <hyperlink ref="H590" r:id="rId584" xr:uid="{00000000-0004-0000-0C00-000048020000}"/>
    <hyperlink ref="H591" r:id="rId585" xr:uid="{00000000-0004-0000-0C00-000049020000}"/>
    <hyperlink ref="H592" r:id="rId586" xr:uid="{00000000-0004-0000-0C00-00004A020000}"/>
    <hyperlink ref="H593" r:id="rId587" xr:uid="{00000000-0004-0000-0C00-00004B020000}"/>
    <hyperlink ref="H594" r:id="rId588" xr:uid="{00000000-0004-0000-0C00-00004C020000}"/>
    <hyperlink ref="H595" r:id="rId589" xr:uid="{00000000-0004-0000-0C00-00004D020000}"/>
    <hyperlink ref="H596" r:id="rId590" xr:uid="{00000000-0004-0000-0C00-00004E020000}"/>
    <hyperlink ref="H597" r:id="rId591" xr:uid="{00000000-0004-0000-0C00-00004F020000}"/>
    <hyperlink ref="H598" r:id="rId592" xr:uid="{00000000-0004-0000-0C00-000050020000}"/>
    <hyperlink ref="H599" r:id="rId593" xr:uid="{00000000-0004-0000-0C00-000051020000}"/>
    <hyperlink ref="H600" r:id="rId594" xr:uid="{00000000-0004-0000-0C00-000052020000}"/>
    <hyperlink ref="H601" r:id="rId595" location=".XAk6PGgzbb0" xr:uid="{00000000-0004-0000-0C00-000053020000}"/>
    <hyperlink ref="H602" r:id="rId596" xr:uid="{00000000-0004-0000-0C00-000054020000}"/>
    <hyperlink ref="H603" r:id="rId597" xr:uid="{00000000-0004-0000-0C00-000055020000}"/>
    <hyperlink ref="H604" r:id="rId598" xr:uid="{00000000-0004-0000-0C00-000056020000}"/>
    <hyperlink ref="H605" r:id="rId599" xr:uid="{00000000-0004-0000-0C00-000057020000}"/>
    <hyperlink ref="H606" r:id="rId600" xr:uid="{00000000-0004-0000-0C00-000058020000}"/>
    <hyperlink ref="H607" r:id="rId601" xr:uid="{00000000-0004-0000-0C00-000059020000}"/>
    <hyperlink ref="H608" r:id="rId602" xr:uid="{00000000-0004-0000-0C00-00005A020000}"/>
    <hyperlink ref="H609" r:id="rId603" xr:uid="{00000000-0004-0000-0C00-00005B020000}"/>
    <hyperlink ref="H610" r:id="rId604" xr:uid="{00000000-0004-0000-0C00-00005C020000}"/>
    <hyperlink ref="H611" r:id="rId605" xr:uid="{00000000-0004-0000-0C00-00005D020000}"/>
    <hyperlink ref="H612" r:id="rId606" xr:uid="{00000000-0004-0000-0C00-00005E020000}"/>
    <hyperlink ref="H613" r:id="rId607" location="section-overview" xr:uid="{00000000-0004-0000-0C00-00005F020000}"/>
    <hyperlink ref="H614" r:id="rId608" location="section-investors" xr:uid="{00000000-0004-0000-0C00-000060020000}"/>
    <hyperlink ref="H615" r:id="rId609" xr:uid="{00000000-0004-0000-0C00-000061020000}"/>
    <hyperlink ref="H616" r:id="rId610" xr:uid="{00000000-0004-0000-0C00-000062020000}"/>
    <hyperlink ref="H617" r:id="rId611" xr:uid="{00000000-0004-0000-0C00-000063020000}"/>
    <hyperlink ref="H618" r:id="rId612" xr:uid="{00000000-0004-0000-0C00-000064020000}"/>
    <hyperlink ref="H619" r:id="rId613" location="section-investors" xr:uid="{00000000-0004-0000-0C00-000065020000}"/>
    <hyperlink ref="H620" r:id="rId614" xr:uid="{00000000-0004-0000-0C00-000066020000}"/>
    <hyperlink ref="H621" r:id="rId615" xr:uid="{00000000-0004-0000-0C00-000067020000}"/>
    <hyperlink ref="H622" r:id="rId616" xr:uid="{00000000-0004-0000-0C00-000068020000}"/>
    <hyperlink ref="H623" r:id="rId617" xr:uid="{00000000-0004-0000-0C00-000069020000}"/>
    <hyperlink ref="H624" r:id="rId618" xr:uid="{00000000-0004-0000-0C00-00006A020000}"/>
    <hyperlink ref="H625" r:id="rId619" xr:uid="{00000000-0004-0000-0C00-00006B020000}"/>
    <hyperlink ref="H626" r:id="rId620" xr:uid="{00000000-0004-0000-0C00-00006C020000}"/>
    <hyperlink ref="H627" r:id="rId621" xr:uid="{00000000-0004-0000-0C00-00006D020000}"/>
    <hyperlink ref="H628" r:id="rId622" location=".XAuqvnQzbb0" xr:uid="{00000000-0004-0000-0C00-00006E020000}"/>
    <hyperlink ref="H629" r:id="rId623" xr:uid="{00000000-0004-0000-0C00-00006F020000}"/>
    <hyperlink ref="H630" r:id="rId624" xr:uid="{00000000-0004-0000-0C00-000070020000}"/>
    <hyperlink ref="H631" r:id="rId625" xr:uid="{00000000-0004-0000-0C00-000071020000}"/>
    <hyperlink ref="H632" r:id="rId626" xr:uid="{00000000-0004-0000-0C00-000072020000}"/>
    <hyperlink ref="H633" r:id="rId627" xr:uid="{00000000-0004-0000-0C00-000073020000}"/>
    <hyperlink ref="H634" r:id="rId628" xr:uid="{00000000-0004-0000-0C00-000074020000}"/>
    <hyperlink ref="H635" r:id="rId629" xr:uid="{00000000-0004-0000-0C00-000075020000}"/>
    <hyperlink ref="H636" r:id="rId630" xr:uid="{00000000-0004-0000-0C00-000076020000}"/>
    <hyperlink ref="H637" r:id="rId631" xr:uid="{00000000-0004-0000-0C00-000077020000}"/>
    <hyperlink ref="H638" r:id="rId632" location="section-overview" xr:uid="{00000000-0004-0000-0C00-000078020000}"/>
    <hyperlink ref="H639" r:id="rId633" xr:uid="{00000000-0004-0000-0C00-000079020000}"/>
    <hyperlink ref="H640" r:id="rId634" xr:uid="{00000000-0004-0000-0C00-00007A020000}"/>
    <hyperlink ref="C641" r:id="rId635" xr:uid="{00000000-0004-0000-0C00-00007B020000}"/>
    <hyperlink ref="H641" r:id="rId636" xr:uid="{00000000-0004-0000-0C00-00007C020000}"/>
    <hyperlink ref="H642" r:id="rId637" location="section-funding-rounds" xr:uid="{00000000-0004-0000-0C00-00007D020000}"/>
    <hyperlink ref="H643" r:id="rId638" xr:uid="{00000000-0004-0000-0C00-00007E020000}"/>
    <hyperlink ref="H644" r:id="rId639" xr:uid="{00000000-0004-0000-0C00-00007F020000}"/>
    <hyperlink ref="H645" r:id="rId640" xr:uid="{00000000-0004-0000-0C00-000080020000}"/>
    <hyperlink ref="C646" r:id="rId641" xr:uid="{00000000-0004-0000-0C00-000081020000}"/>
    <hyperlink ref="H646" r:id="rId642" location="section-overview" xr:uid="{00000000-0004-0000-0C00-000082020000}"/>
    <hyperlink ref="H647" r:id="rId643" xr:uid="{00000000-0004-0000-0C00-000083020000}"/>
    <hyperlink ref="H648" r:id="rId644" xr:uid="{00000000-0004-0000-0C00-000084020000}"/>
    <hyperlink ref="H649" r:id="rId645" xr:uid="{00000000-0004-0000-0C00-000085020000}"/>
    <hyperlink ref="H650" r:id="rId646" xr:uid="{00000000-0004-0000-0C00-000086020000}"/>
    <hyperlink ref="H651" r:id="rId647" xr:uid="{00000000-0004-0000-0C00-000087020000}"/>
    <hyperlink ref="H652" r:id="rId648" location=".XAuXbHQzbb0" xr:uid="{00000000-0004-0000-0C00-000088020000}"/>
    <hyperlink ref="H653" r:id="rId649" xr:uid="{00000000-0004-0000-0C00-000089020000}"/>
    <hyperlink ref="H654" r:id="rId650" xr:uid="{00000000-0004-0000-0C00-00008A020000}"/>
    <hyperlink ref="H655" r:id="rId651" xr:uid="{00000000-0004-0000-0C00-00008B020000}"/>
    <hyperlink ref="H656" r:id="rId652" xr:uid="{00000000-0004-0000-0C00-00008C020000}"/>
    <hyperlink ref="H657" r:id="rId653" xr:uid="{00000000-0004-0000-0C00-00008D020000}"/>
    <hyperlink ref="H658" r:id="rId654" xr:uid="{00000000-0004-0000-0C00-00008E020000}"/>
    <hyperlink ref="H659" r:id="rId655" xr:uid="{00000000-0004-0000-0C00-00008F020000}"/>
    <hyperlink ref="H660" r:id="rId656" xr:uid="{00000000-0004-0000-0C00-000090020000}"/>
    <hyperlink ref="H661" r:id="rId657" xr:uid="{00000000-0004-0000-0C00-000091020000}"/>
    <hyperlink ref="H662" r:id="rId658" location="section-lead-investors" xr:uid="{00000000-0004-0000-0C00-000092020000}"/>
    <hyperlink ref="H663" r:id="rId659" xr:uid="{00000000-0004-0000-0C00-000093020000}"/>
    <hyperlink ref="H665" r:id="rId660" xr:uid="{00000000-0004-0000-0C00-000094020000}"/>
    <hyperlink ref="H666" r:id="rId661" xr:uid="{00000000-0004-0000-0C00-000095020000}"/>
    <hyperlink ref="H667" r:id="rId662" xr:uid="{00000000-0004-0000-0C00-000096020000}"/>
    <hyperlink ref="H668" r:id="rId663" xr:uid="{00000000-0004-0000-0C00-000097020000}"/>
    <hyperlink ref="H669" r:id="rId664" xr:uid="{00000000-0004-0000-0C00-000098020000}"/>
    <hyperlink ref="H670" r:id="rId665" location="section-investors" xr:uid="{00000000-0004-0000-0C00-000099020000}"/>
    <hyperlink ref="H671" r:id="rId666" xr:uid="{00000000-0004-0000-0C00-00009A020000}"/>
    <hyperlink ref="H672" r:id="rId667" xr:uid="{00000000-0004-0000-0C00-00009B020000}"/>
    <hyperlink ref="H673" r:id="rId668" location="section-recent-news" xr:uid="{00000000-0004-0000-0C00-00009C020000}"/>
    <hyperlink ref="H674" r:id="rId669" xr:uid="{00000000-0004-0000-0C00-00009D020000}"/>
    <hyperlink ref="H675" r:id="rId670" xr:uid="{00000000-0004-0000-0C00-00009E020000}"/>
    <hyperlink ref="H676" r:id="rId671" location="section-overview" xr:uid="{00000000-0004-0000-0C00-00009F020000}"/>
    <hyperlink ref="H677" r:id="rId672" xr:uid="{00000000-0004-0000-0C00-0000A0020000}"/>
    <hyperlink ref="H678" r:id="rId673" xr:uid="{00000000-0004-0000-0C00-0000A1020000}"/>
    <hyperlink ref="H679" r:id="rId674" xr:uid="{00000000-0004-0000-0C00-0000A2020000}"/>
    <hyperlink ref="H680" r:id="rId675" location="section-investors" xr:uid="{00000000-0004-0000-0C00-0000A3020000}"/>
    <hyperlink ref="H681" r:id="rId676" xr:uid="{00000000-0004-0000-0C00-0000A4020000}"/>
    <hyperlink ref="H682" r:id="rId677" xr:uid="{00000000-0004-0000-0C00-0000A5020000}"/>
    <hyperlink ref="H683" r:id="rId678" xr:uid="{00000000-0004-0000-0C00-0000A6020000}"/>
    <hyperlink ref="H684" r:id="rId679" xr:uid="{00000000-0004-0000-0C00-0000A7020000}"/>
    <hyperlink ref="H685" r:id="rId680" xr:uid="{00000000-0004-0000-0C00-0000A8020000}"/>
    <hyperlink ref="H687" r:id="rId681" location=".XAvrdXQzbb1" xr:uid="{00000000-0004-0000-0C00-0000A9020000}"/>
    <hyperlink ref="H688" r:id="rId682" xr:uid="{00000000-0004-0000-0C00-0000AA020000}"/>
    <hyperlink ref="H689" r:id="rId683" location=".XAuFg3Qzbb1" xr:uid="{00000000-0004-0000-0C00-0000AB020000}"/>
    <hyperlink ref="H690" r:id="rId684" xr:uid="{00000000-0004-0000-0C00-0000AC020000}"/>
    <hyperlink ref="H691" r:id="rId685" xr:uid="{00000000-0004-0000-0C00-0000AD020000}"/>
    <hyperlink ref="H692" r:id="rId686" xr:uid="{00000000-0004-0000-0C00-0000AE020000}"/>
    <hyperlink ref="H693" r:id="rId687" location=".XAquI2gzbb0" xr:uid="{00000000-0004-0000-0C00-0000AF020000}"/>
    <hyperlink ref="H694" r:id="rId688" xr:uid="{00000000-0004-0000-0C00-0000B0020000}"/>
    <hyperlink ref="H695" r:id="rId689" xr:uid="{00000000-0004-0000-0C00-0000B1020000}"/>
    <hyperlink ref="H696" r:id="rId690" xr:uid="{00000000-0004-0000-0C00-0000B2020000}"/>
    <hyperlink ref="H697" r:id="rId691" xr:uid="{00000000-0004-0000-0C00-0000B3020000}"/>
    <hyperlink ref="H698" r:id="rId692" location="section-overview" xr:uid="{00000000-0004-0000-0C00-0000B4020000}"/>
    <hyperlink ref="H699" r:id="rId693" xr:uid="{00000000-0004-0000-0C00-0000B5020000}"/>
    <hyperlink ref="H700" r:id="rId694" xr:uid="{00000000-0004-0000-0C00-0000B6020000}"/>
    <hyperlink ref="H701" r:id="rId695" xr:uid="{00000000-0004-0000-0C00-0000B7020000}"/>
    <hyperlink ref="H702" r:id="rId696" xr:uid="{00000000-0004-0000-0C00-0000B8020000}"/>
    <hyperlink ref="H703" r:id="rId697" xr:uid="{00000000-0004-0000-0C00-0000B9020000}"/>
    <hyperlink ref="H704" r:id="rId698" xr:uid="{00000000-0004-0000-0C00-0000BA020000}"/>
    <hyperlink ref="H705" r:id="rId699" location=".XAqkTWgzbb1" xr:uid="{00000000-0004-0000-0C00-0000BB020000}"/>
    <hyperlink ref="H706" r:id="rId700" xr:uid="{00000000-0004-0000-0C00-0000BC020000}"/>
    <hyperlink ref="H707" r:id="rId701" xr:uid="{00000000-0004-0000-0C00-0000BD020000}"/>
    <hyperlink ref="H708" r:id="rId702" xr:uid="{00000000-0004-0000-0C00-0000BE020000}"/>
    <hyperlink ref="H709" r:id="rId703" xr:uid="{00000000-0004-0000-0C00-0000BF020000}"/>
    <hyperlink ref="H710" r:id="rId704" xr:uid="{00000000-0004-0000-0C00-0000C0020000}"/>
    <hyperlink ref="H711" r:id="rId705" xr:uid="{00000000-0004-0000-0C00-0000C1020000}"/>
    <hyperlink ref="H712" r:id="rId706" xr:uid="{00000000-0004-0000-0C00-0000C2020000}"/>
    <hyperlink ref="H713" r:id="rId707" xr:uid="{00000000-0004-0000-0C00-0000C3020000}"/>
    <hyperlink ref="H714" r:id="rId708" location=".W5Z6rxRRXeQ" xr:uid="{00000000-0004-0000-0C00-0000C4020000}"/>
    <hyperlink ref="H715" r:id="rId709" location="section-investors" xr:uid="{00000000-0004-0000-0C00-0000C5020000}"/>
    <hyperlink ref="H716" r:id="rId710" location="section-overview" xr:uid="{00000000-0004-0000-0C00-0000C6020000}"/>
    <hyperlink ref="H717" r:id="rId711" xr:uid="{00000000-0004-0000-0C00-0000C7020000}"/>
    <hyperlink ref="H718" r:id="rId712" xr:uid="{00000000-0004-0000-0C00-0000C8020000}"/>
    <hyperlink ref="C719" r:id="rId713" xr:uid="{00000000-0004-0000-0C00-0000C9020000}"/>
    <hyperlink ref="H719" r:id="rId714" xr:uid="{00000000-0004-0000-0C00-0000CA020000}"/>
    <hyperlink ref="H720" r:id="rId715" xr:uid="{00000000-0004-0000-0C00-0000CB020000}"/>
    <hyperlink ref="H721" r:id="rId716" xr:uid="{00000000-0004-0000-0C00-0000CC020000}"/>
    <hyperlink ref="H722" r:id="rId717" xr:uid="{00000000-0004-0000-0C00-0000CD020000}"/>
    <hyperlink ref="H723" r:id="rId718" xr:uid="{00000000-0004-0000-0C00-0000CE020000}"/>
    <hyperlink ref="H724" r:id="rId719" location=".XBIMUnQzbb2" xr:uid="{00000000-0004-0000-0C00-0000CF020000}"/>
    <hyperlink ref="H725" r:id="rId720" location=".XBIMUnQzbb2" xr:uid="{00000000-0004-0000-0C00-0000D0020000}"/>
    <hyperlink ref="H726" r:id="rId721" location=".XBIMUnQzbb2" xr:uid="{00000000-0004-0000-0C00-0000D1020000}"/>
    <hyperlink ref="H727" r:id="rId722" location=".XBIMUnQzbb2" xr:uid="{00000000-0004-0000-0C00-0000D2020000}"/>
    <hyperlink ref="H728" r:id="rId723" location=".XBILFnQzbb0" xr:uid="{00000000-0004-0000-0C00-0000D3020000}"/>
    <hyperlink ref="H729" r:id="rId724" location=".XBIL-HQzbb1" xr:uid="{00000000-0004-0000-0C00-0000D4020000}"/>
    <hyperlink ref="H730" r:id="rId725" xr:uid="{00000000-0004-0000-0C00-0000D5020000}"/>
    <hyperlink ref="H731" r:id="rId726" xr:uid="{00000000-0004-0000-0C00-0000D6020000}"/>
    <hyperlink ref="C732" r:id="rId727" xr:uid="{00000000-0004-0000-0C00-0000D7020000}"/>
    <hyperlink ref="H732" r:id="rId728" xr:uid="{00000000-0004-0000-0C00-0000D8020000}"/>
    <hyperlink ref="H733" r:id="rId729" xr:uid="{00000000-0004-0000-0C00-0000D9020000}"/>
    <hyperlink ref="H734" r:id="rId730" xr:uid="{00000000-0004-0000-0C00-0000DA020000}"/>
    <hyperlink ref="H736" r:id="rId731" xr:uid="{00000000-0004-0000-0C00-0000DB020000}"/>
    <hyperlink ref="H737" r:id="rId732" location=".W6D_DRRRXeR" xr:uid="{00000000-0004-0000-0C00-0000DC020000}"/>
    <hyperlink ref="H738" r:id="rId733" xr:uid="{00000000-0004-0000-0C00-0000DD020000}"/>
    <hyperlink ref="H739" r:id="rId734" xr:uid="{00000000-0004-0000-0C00-0000DE020000}"/>
    <hyperlink ref="H740" r:id="rId735" xr:uid="{00000000-0004-0000-0C00-0000DF020000}"/>
    <hyperlink ref="H741" r:id="rId736" xr:uid="{00000000-0004-0000-0C00-0000E0020000}"/>
    <hyperlink ref="H742" r:id="rId737" xr:uid="{00000000-0004-0000-0C00-0000E1020000}"/>
    <hyperlink ref="H743" r:id="rId738" xr:uid="{00000000-0004-0000-0C00-0000E2020000}"/>
    <hyperlink ref="H745" r:id="rId739" xr:uid="{00000000-0004-0000-0C00-0000E3020000}"/>
    <hyperlink ref="H746" r:id="rId740" xr:uid="{00000000-0004-0000-0C00-0000E4020000}"/>
    <hyperlink ref="H748" r:id="rId741" xr:uid="{00000000-0004-0000-0C00-0000E5020000}"/>
    <hyperlink ref="H749" r:id="rId742" xr:uid="{00000000-0004-0000-0C00-0000E6020000}"/>
    <hyperlink ref="H750" r:id="rId743" xr:uid="{00000000-0004-0000-0C00-0000E7020000}"/>
    <hyperlink ref="H751" r:id="rId744" location=".XBJL1nQzbb0" xr:uid="{00000000-0004-0000-0C00-0000E8020000}"/>
    <hyperlink ref="H752" r:id="rId745" xr:uid="{00000000-0004-0000-0C00-0000E9020000}"/>
    <hyperlink ref="H753" r:id="rId746" location=".XAwUp3Qzbb0" xr:uid="{00000000-0004-0000-0C00-0000EA020000}"/>
    <hyperlink ref="H754" r:id="rId747" location="section-investors" xr:uid="{00000000-0004-0000-0C00-0000EB020000}"/>
    <hyperlink ref="H756" r:id="rId748" xr:uid="{00000000-0004-0000-0C00-0000EC020000}"/>
    <hyperlink ref="H757" r:id="rId749" location="section-overview" xr:uid="{00000000-0004-0000-0C00-0000ED020000}"/>
    <hyperlink ref="H758" r:id="rId750" xr:uid="{00000000-0004-0000-0C00-0000EE020000}"/>
    <hyperlink ref="H759" r:id="rId751" xr:uid="{00000000-0004-0000-0C00-0000EF020000}"/>
    <hyperlink ref="H760" r:id="rId752" xr:uid="{00000000-0004-0000-0C00-0000F0020000}"/>
    <hyperlink ref="H761" r:id="rId753" location=".XBjZGVwzbb0" xr:uid="{00000000-0004-0000-0C00-0000F1020000}"/>
    <hyperlink ref="H762" r:id="rId754" xr:uid="{00000000-0004-0000-0C00-0000F2020000}"/>
    <hyperlink ref="H763" r:id="rId755" xr:uid="{00000000-0004-0000-0C00-0000F3020000}"/>
    <hyperlink ref="H764" r:id="rId756" xr:uid="{00000000-0004-0000-0C00-0000F4020000}"/>
    <hyperlink ref="H765" r:id="rId757" xr:uid="{00000000-0004-0000-0C00-0000F5020000}"/>
    <hyperlink ref="H766" r:id="rId758" xr:uid="{00000000-0004-0000-0C00-0000F6020000}"/>
    <hyperlink ref="H767" r:id="rId759" xr:uid="{00000000-0004-0000-0C00-0000F7020000}"/>
    <hyperlink ref="H768" r:id="rId760" xr:uid="{00000000-0004-0000-0C00-0000F8020000}"/>
    <hyperlink ref="H769" r:id="rId761" xr:uid="{00000000-0004-0000-0C00-0000F9020000}"/>
    <hyperlink ref="H770" r:id="rId762" xr:uid="{00000000-0004-0000-0C00-0000FA020000}"/>
    <hyperlink ref="H771" r:id="rId763" location=".XA5Pk3Qzbb0" xr:uid="{00000000-0004-0000-0C00-0000FB020000}"/>
    <hyperlink ref="H772" r:id="rId764" xr:uid="{00000000-0004-0000-0C00-0000FC020000}"/>
    <hyperlink ref="H773" r:id="rId765" xr:uid="{00000000-0004-0000-0C00-0000FD020000}"/>
    <hyperlink ref="H774" r:id="rId766" xr:uid="{00000000-0004-0000-0C00-0000FE020000}"/>
    <hyperlink ref="H775" r:id="rId767" xr:uid="{00000000-0004-0000-0C00-0000FF020000}"/>
    <hyperlink ref="H776" r:id="rId768" xr:uid="{00000000-0004-0000-0C00-000000030000}"/>
    <hyperlink ref="H777" r:id="rId769" xr:uid="{00000000-0004-0000-0C00-000001030000}"/>
    <hyperlink ref="H778" r:id="rId770" xr:uid="{00000000-0004-0000-0C00-000002030000}"/>
    <hyperlink ref="H779" r:id="rId771" xr:uid="{00000000-0004-0000-0C00-000003030000}"/>
    <hyperlink ref="H780" r:id="rId772" xr:uid="{00000000-0004-0000-0C00-000004030000}"/>
    <hyperlink ref="H781" r:id="rId773" xr:uid="{00000000-0004-0000-0C00-000005030000}"/>
    <hyperlink ref="H782" r:id="rId774" xr:uid="{00000000-0004-0000-0C00-000006030000}"/>
    <hyperlink ref="H783" r:id="rId775" xr:uid="{00000000-0004-0000-0C00-000007030000}"/>
    <hyperlink ref="H784" r:id="rId776" xr:uid="{00000000-0004-0000-0C00-000008030000}"/>
    <hyperlink ref="H785" r:id="rId777" xr:uid="{00000000-0004-0000-0C00-000009030000}"/>
    <hyperlink ref="H786" r:id="rId778" xr:uid="{00000000-0004-0000-0C00-00000A030000}"/>
    <hyperlink ref="H787" r:id="rId779" xr:uid="{00000000-0004-0000-0C00-00000B030000}"/>
    <hyperlink ref="H788" r:id="rId780" location="section-overview" xr:uid="{00000000-0004-0000-0C00-00000C030000}"/>
    <hyperlink ref="H789" r:id="rId781" xr:uid="{00000000-0004-0000-0C00-00000D030000}"/>
    <hyperlink ref="H790" r:id="rId782" location="section-funding-rounds" xr:uid="{00000000-0004-0000-0C00-00000E030000}"/>
    <hyperlink ref="H791" r:id="rId783" xr:uid="{00000000-0004-0000-0C00-00000F030000}"/>
    <hyperlink ref="H792" r:id="rId784" location="section-overview" xr:uid="{00000000-0004-0000-0C00-000010030000}"/>
    <hyperlink ref="H793" r:id="rId785" location="section-funding-rounds" xr:uid="{00000000-0004-0000-0C00-000011030000}"/>
    <hyperlink ref="H794" r:id="rId786" xr:uid="{00000000-0004-0000-0C00-000012030000}"/>
    <hyperlink ref="H795" r:id="rId787" xr:uid="{00000000-0004-0000-0C00-000013030000}"/>
    <hyperlink ref="H796" r:id="rId788" xr:uid="{00000000-0004-0000-0C00-000014030000}"/>
    <hyperlink ref="H797" r:id="rId789" xr:uid="{00000000-0004-0000-0C00-000015030000}"/>
    <hyperlink ref="H798" r:id="rId790" xr:uid="{00000000-0004-0000-0C00-000016030000}"/>
    <hyperlink ref="H799" r:id="rId791" xr:uid="{00000000-0004-0000-0C00-000017030000}"/>
    <hyperlink ref="H800" r:id="rId792" xr:uid="{00000000-0004-0000-0C00-000018030000}"/>
    <hyperlink ref="H801" r:id="rId793" xr:uid="{00000000-0004-0000-0C00-000019030000}"/>
    <hyperlink ref="H802" r:id="rId794" location=".XAo6nWgzbb1" xr:uid="{00000000-0004-0000-0C00-00001A030000}"/>
    <hyperlink ref="H803" r:id="rId795" xr:uid="{00000000-0004-0000-0C00-00001B030000}"/>
    <hyperlink ref="H804" r:id="rId796" xr:uid="{00000000-0004-0000-0C00-00001C030000}"/>
    <hyperlink ref="H805" r:id="rId797" xr:uid="{00000000-0004-0000-0C00-00001D030000}"/>
    <hyperlink ref="H806" r:id="rId798" xr:uid="{00000000-0004-0000-0C00-00001E030000}"/>
    <hyperlink ref="H807" r:id="rId799" xr:uid="{00000000-0004-0000-0C00-00001F030000}"/>
    <hyperlink ref="H808" r:id="rId800" xr:uid="{00000000-0004-0000-0C00-000020030000}"/>
    <hyperlink ref="H809" r:id="rId801" xr:uid="{00000000-0004-0000-0C00-000021030000}"/>
    <hyperlink ref="H810" r:id="rId802" xr:uid="{00000000-0004-0000-0C00-000022030000}"/>
    <hyperlink ref="H811" r:id="rId803" xr:uid="{00000000-0004-0000-0C00-000023030000}"/>
    <hyperlink ref="H812" r:id="rId804" xr:uid="{00000000-0004-0000-0C00-000024030000}"/>
    <hyperlink ref="H813" r:id="rId805" xr:uid="{00000000-0004-0000-0C00-000025030000}"/>
    <hyperlink ref="H814" r:id="rId806" xr:uid="{00000000-0004-0000-0C00-000026030000}"/>
    <hyperlink ref="H815" r:id="rId807" xr:uid="{00000000-0004-0000-0C00-000027030000}"/>
    <hyperlink ref="H816" r:id="rId808" xr:uid="{00000000-0004-0000-0C00-000028030000}"/>
    <hyperlink ref="H817" r:id="rId809" location="section-lead-investors" xr:uid="{00000000-0004-0000-0C00-000029030000}"/>
    <hyperlink ref="H818" r:id="rId810" xr:uid="{00000000-0004-0000-0C00-00002A030000}"/>
    <hyperlink ref="H819" r:id="rId811" xr:uid="{00000000-0004-0000-0C00-00002B030000}"/>
    <hyperlink ref="H820" r:id="rId812" xr:uid="{00000000-0004-0000-0C00-00002C030000}"/>
    <hyperlink ref="H821" r:id="rId813" location=".XAo7FWgzbb2" xr:uid="{00000000-0004-0000-0C00-00002D030000}"/>
    <hyperlink ref="H822" r:id="rId814" xr:uid="{00000000-0004-0000-0C00-00002E030000}"/>
    <hyperlink ref="H823" r:id="rId815" xr:uid="{00000000-0004-0000-0C00-00002F030000}"/>
    <hyperlink ref="H824" r:id="rId816" xr:uid="{00000000-0004-0000-0C00-000030030000}"/>
    <hyperlink ref="H825" r:id="rId817" xr:uid="{00000000-0004-0000-0C00-000031030000}"/>
    <hyperlink ref="H826" r:id="rId818" xr:uid="{00000000-0004-0000-0C00-000032030000}"/>
    <hyperlink ref="H827" r:id="rId819" xr:uid="{00000000-0004-0000-0C00-000033030000}"/>
    <hyperlink ref="H828" r:id="rId820" xr:uid="{00000000-0004-0000-0C00-000034030000}"/>
    <hyperlink ref="H829" r:id="rId821" xr:uid="{00000000-0004-0000-0C00-000035030000}"/>
    <hyperlink ref="H830" r:id="rId822" xr:uid="{00000000-0004-0000-0C00-000036030000}"/>
    <hyperlink ref="H831" r:id="rId823" xr:uid="{00000000-0004-0000-0C00-000037030000}"/>
    <hyperlink ref="H832" r:id="rId824" xr:uid="{00000000-0004-0000-0C00-000038030000}"/>
    <hyperlink ref="H833" r:id="rId825" xr:uid="{00000000-0004-0000-0C00-000039030000}"/>
    <hyperlink ref="H834" r:id="rId826" xr:uid="{00000000-0004-0000-0C00-00003A030000}"/>
    <hyperlink ref="H835" r:id="rId827" xr:uid="{00000000-0004-0000-0C00-00003B030000}"/>
    <hyperlink ref="H836" r:id="rId828" xr:uid="{00000000-0004-0000-0C00-00003C030000}"/>
    <hyperlink ref="H837" r:id="rId829" xr:uid="{00000000-0004-0000-0C00-00003D030000}"/>
    <hyperlink ref="H838" r:id="rId830" xr:uid="{00000000-0004-0000-0C00-00003E030000}"/>
    <hyperlink ref="H839" r:id="rId831" xr:uid="{00000000-0004-0000-0C00-00003F030000}"/>
    <hyperlink ref="H840" r:id="rId832" xr:uid="{00000000-0004-0000-0C00-000040030000}"/>
    <hyperlink ref="H841" r:id="rId833" xr:uid="{00000000-0004-0000-0C00-000041030000}"/>
    <hyperlink ref="H842" r:id="rId834" xr:uid="{00000000-0004-0000-0C00-000042030000}"/>
    <hyperlink ref="H843" r:id="rId835" location="section-overview" xr:uid="{00000000-0004-0000-0C00-000043030000}"/>
    <hyperlink ref="H844" r:id="rId836" location="section-funding-rounds" xr:uid="{00000000-0004-0000-0C00-000044030000}"/>
    <hyperlink ref="H845" r:id="rId837" location="section-overview" xr:uid="{00000000-0004-0000-0C00-000045030000}"/>
    <hyperlink ref="H846" r:id="rId838" location=".XBN6-1wzbb0" xr:uid="{00000000-0004-0000-0C00-000046030000}"/>
    <hyperlink ref="H847" r:id="rId839" location=".XAqrWWgzbb0" xr:uid="{00000000-0004-0000-0C00-000047030000}"/>
    <hyperlink ref="H848" r:id="rId840" xr:uid="{00000000-0004-0000-0C00-000048030000}"/>
    <hyperlink ref="H849" r:id="rId841" xr:uid="{00000000-0004-0000-0C00-000049030000}"/>
    <hyperlink ref="H850" r:id="rId842" xr:uid="{00000000-0004-0000-0C00-00004A030000}"/>
    <hyperlink ref="H851" r:id="rId843" xr:uid="{00000000-0004-0000-0C00-00004B030000}"/>
    <hyperlink ref="H852" r:id="rId844" xr:uid="{00000000-0004-0000-0C00-00004C030000}"/>
    <hyperlink ref="H853" r:id="rId845" xr:uid="{00000000-0004-0000-0C00-00004D030000}"/>
    <hyperlink ref="H854" r:id="rId846" xr:uid="{00000000-0004-0000-0C00-00004E030000}"/>
    <hyperlink ref="H855" r:id="rId847" xr:uid="{00000000-0004-0000-0C00-00004F030000}"/>
    <hyperlink ref="H856" r:id="rId848" xr:uid="{00000000-0004-0000-0C00-000050030000}"/>
    <hyperlink ref="H857" r:id="rId849" xr:uid="{00000000-0004-0000-0C00-000051030000}"/>
    <hyperlink ref="H858" r:id="rId850" xr:uid="{00000000-0004-0000-0C00-000052030000}"/>
    <hyperlink ref="H859" r:id="rId851" xr:uid="{00000000-0004-0000-0C00-000053030000}"/>
    <hyperlink ref="H860" r:id="rId852" location=".XBN9Vlwzbb0" xr:uid="{00000000-0004-0000-0C00-000054030000}"/>
    <hyperlink ref="H862" r:id="rId853" location=".XBJ1AXQzbb0" xr:uid="{00000000-0004-0000-0C00-000055030000}"/>
    <hyperlink ref="H863" r:id="rId854" xr:uid="{00000000-0004-0000-0C00-000056030000}"/>
    <hyperlink ref="H864" r:id="rId855" xr:uid="{00000000-0004-0000-0C00-000057030000}"/>
    <hyperlink ref="H865" r:id="rId856" xr:uid="{00000000-0004-0000-0C00-000058030000}"/>
    <hyperlink ref="H866" r:id="rId857" xr:uid="{00000000-0004-0000-0C00-000059030000}"/>
    <hyperlink ref="H867" r:id="rId858" location=".XBEA3HQzbb0" xr:uid="{00000000-0004-0000-0C00-00005A030000}"/>
    <hyperlink ref="H868" r:id="rId859" xr:uid="{00000000-0004-0000-0C00-00005B030000}"/>
    <hyperlink ref="H869" r:id="rId860" xr:uid="{00000000-0004-0000-0C00-00005C030000}"/>
    <hyperlink ref="H870" r:id="rId861" xr:uid="{00000000-0004-0000-0C00-00005D030000}"/>
    <hyperlink ref="H871" r:id="rId862" xr:uid="{00000000-0004-0000-0C00-00005E030000}"/>
    <hyperlink ref="H872" r:id="rId863" location="section-overview" xr:uid="{00000000-0004-0000-0C00-00005F030000}"/>
    <hyperlink ref="H873" r:id="rId864" xr:uid="{00000000-0004-0000-0C00-000060030000}"/>
    <hyperlink ref="H874" r:id="rId865" xr:uid="{00000000-0004-0000-0C00-000061030000}"/>
    <hyperlink ref="H875" r:id="rId866" xr:uid="{00000000-0004-0000-0C00-000062030000}"/>
    <hyperlink ref="H876" r:id="rId867" xr:uid="{00000000-0004-0000-0C00-000063030000}"/>
    <hyperlink ref="H877" r:id="rId868" xr:uid="{00000000-0004-0000-0C00-000064030000}"/>
    <hyperlink ref="H878" r:id="rId869" xr:uid="{00000000-0004-0000-0C00-000065030000}"/>
    <hyperlink ref="H879" r:id="rId870" location=".XBN8zlwzbb0" xr:uid="{00000000-0004-0000-0C00-000066030000}"/>
    <hyperlink ref="H880" r:id="rId871" xr:uid="{00000000-0004-0000-0C00-000067030000}"/>
    <hyperlink ref="H881" r:id="rId872" xr:uid="{00000000-0004-0000-0C00-000068030000}"/>
    <hyperlink ref="H882" r:id="rId873" xr:uid="{00000000-0004-0000-0C00-000069030000}"/>
    <hyperlink ref="H883" r:id="rId874" location="section-investors" xr:uid="{00000000-0004-0000-0C00-00006A030000}"/>
    <hyperlink ref="H884" r:id="rId875" xr:uid="{00000000-0004-0000-0C00-00006B030000}"/>
    <hyperlink ref="H886" r:id="rId876" xr:uid="{00000000-0004-0000-0C00-00006C030000}"/>
    <hyperlink ref="H887" r:id="rId877" location=".XDXCjFwzbb0" xr:uid="{00000000-0004-0000-0C00-00006D030000}"/>
    <hyperlink ref="H888" r:id="rId878" location="section-overview" xr:uid="{00000000-0004-0000-0C00-00006E030000}"/>
    <hyperlink ref="H889" r:id="rId879" location=".XDLwsFwzbb0" xr:uid="{00000000-0004-0000-0C00-00006F030000}"/>
    <hyperlink ref="H890" r:id="rId880" location=".XBp6xlwzbb0" xr:uid="{00000000-0004-0000-0C00-000070030000}"/>
    <hyperlink ref="H891" r:id="rId881" xr:uid="{00000000-0004-0000-0C00-000071030000}"/>
    <hyperlink ref="H892" r:id="rId882" xr:uid="{00000000-0004-0000-0C00-000072030000}"/>
    <hyperlink ref="H893" r:id="rId883" location=".XCr2B1wzbb0" xr:uid="{00000000-0004-0000-0C00-000073030000}"/>
    <hyperlink ref="H894" r:id="rId884" location=".XCr2B1wzbb0" xr:uid="{00000000-0004-0000-0C00-000074030000}"/>
    <hyperlink ref="H895" r:id="rId885" location=".XCr2B1wzbb0" xr:uid="{00000000-0004-0000-0C00-000075030000}"/>
    <hyperlink ref="H896" r:id="rId886" xr:uid="{00000000-0004-0000-0C00-000076030000}"/>
    <hyperlink ref="H897" r:id="rId887" location=".XBujflwzbb0" xr:uid="{00000000-0004-0000-0C00-000077030000}"/>
    <hyperlink ref="H898" r:id="rId888" xr:uid="{00000000-0004-0000-0C00-000078030000}"/>
    <hyperlink ref="H899" r:id="rId889" xr:uid="{00000000-0004-0000-0C00-000079030000}"/>
    <hyperlink ref="H900" r:id="rId890" xr:uid="{00000000-0004-0000-0C00-00007A030000}"/>
    <hyperlink ref="H901" r:id="rId891" xr:uid="{00000000-0004-0000-0C00-00007B030000}"/>
    <hyperlink ref="H902" r:id="rId892" location=".XDXCjFwzbb0" xr:uid="{00000000-0004-0000-0C00-00007C030000}"/>
    <hyperlink ref="H903" r:id="rId893" xr:uid="{00000000-0004-0000-0C00-00007D030000}"/>
    <hyperlink ref="H904" r:id="rId894" location=".XEBZtlwzbb0" xr:uid="{00000000-0004-0000-0C00-00007E030000}"/>
    <hyperlink ref="H905" r:id="rId895" location="section-overview" xr:uid="{00000000-0004-0000-0C00-00007F030000}"/>
    <hyperlink ref="H906" r:id="rId896" xr:uid="{00000000-0004-0000-0C00-000080030000}"/>
    <hyperlink ref="H907" r:id="rId897" xr:uid="{00000000-0004-0000-0C00-000081030000}"/>
    <hyperlink ref="H908" r:id="rId898" location="section-overview" xr:uid="{00000000-0004-0000-0C00-000082030000}"/>
    <hyperlink ref="H909" r:id="rId899" xr:uid="{00000000-0004-0000-0C00-000083030000}"/>
    <hyperlink ref="H910" r:id="rId900" location=".XDTQRFwzbb3" xr:uid="{00000000-0004-0000-0C00-000084030000}"/>
    <hyperlink ref="H911" r:id="rId901" location="section-funding-rounds" xr:uid="{00000000-0004-0000-0C00-000085030000}"/>
    <hyperlink ref="H912" r:id="rId902" xr:uid="{00000000-0004-0000-0C00-000086030000}"/>
    <hyperlink ref="H913" r:id="rId903" xr:uid="{00000000-0004-0000-0C00-000087030000}"/>
    <hyperlink ref="H914" r:id="rId904" location=".XDzeRVwzbb0" xr:uid="{00000000-0004-0000-0C00-000088030000}"/>
    <hyperlink ref="H915" r:id="rId905" xr:uid="{00000000-0004-0000-0C00-000089030000}"/>
    <hyperlink ref="H916" r:id="rId906" location="section-overview" xr:uid="{00000000-0004-0000-0C00-00008A030000}"/>
    <hyperlink ref="H917" r:id="rId907" location="section-overview" xr:uid="{00000000-0004-0000-0C00-00008B030000}"/>
    <hyperlink ref="H918" r:id="rId908" xr:uid="{00000000-0004-0000-0C00-00008C030000}"/>
    <hyperlink ref="H919" r:id="rId909" xr:uid="{00000000-0004-0000-0C00-00008D030000}"/>
    <hyperlink ref="H920" r:id="rId910" xr:uid="{00000000-0004-0000-0C00-00008E030000}"/>
    <hyperlink ref="H921" r:id="rId911" xr:uid="{00000000-0004-0000-0C00-00008F030000}"/>
    <hyperlink ref="H922" r:id="rId912" location=".XGvPbOgzbb0" xr:uid="{00000000-0004-0000-0C00-000090030000}"/>
    <hyperlink ref="H923" r:id="rId913" xr:uid="{00000000-0004-0000-0C00-000091030000}"/>
    <hyperlink ref="H924" r:id="rId914" xr:uid="{00000000-0004-0000-0C00-000092030000}"/>
    <hyperlink ref="H925" r:id="rId915" location=".XEWOeVwzbb0" xr:uid="{00000000-0004-0000-0C00-000093030000}"/>
    <hyperlink ref="C926" r:id="rId916" xr:uid="{00000000-0004-0000-0C00-000094030000}"/>
    <hyperlink ref="H926" r:id="rId917" xr:uid="{00000000-0004-0000-0C00-000095030000}"/>
    <hyperlink ref="H927" r:id="rId918" xr:uid="{00000000-0004-0000-0C00-000096030000}"/>
    <hyperlink ref="H928" r:id="rId919" location=".XEcAA1wzbb0" xr:uid="{00000000-0004-0000-0C00-000097030000}"/>
    <hyperlink ref="H929" r:id="rId920" location="section-funding-rounds" xr:uid="{00000000-0004-0000-0C00-000098030000}"/>
    <hyperlink ref="H930" r:id="rId921" location=".XEhV8Fwzbb0" xr:uid="{00000000-0004-0000-0C00-000099030000}"/>
    <hyperlink ref="H931" r:id="rId922" xr:uid="{00000000-0004-0000-0C00-00009A030000}"/>
    <hyperlink ref="H932" r:id="rId923" xr:uid="{00000000-0004-0000-0C00-00009B030000}"/>
    <hyperlink ref="H933" r:id="rId924" location="section-funding-rounds" xr:uid="{00000000-0004-0000-0C00-00009C030000}"/>
    <hyperlink ref="H934" r:id="rId925" xr:uid="{00000000-0004-0000-0C00-00009D030000}"/>
    <hyperlink ref="H935" r:id="rId926" location=".XE9D9Fwzbb0" xr:uid="{00000000-0004-0000-0C00-00009E030000}"/>
    <hyperlink ref="H936" r:id="rId927" xr:uid="{00000000-0004-0000-0C00-00009F030000}"/>
    <hyperlink ref="H937" r:id="rId928" location=".XFKVdFwzbb1" xr:uid="{00000000-0004-0000-0C00-0000A0030000}"/>
    <hyperlink ref="H938" r:id="rId929" xr:uid="{00000000-0004-0000-0C00-0000A1030000}"/>
    <hyperlink ref="H939" r:id="rId930" xr:uid="{00000000-0004-0000-0C00-0000A2030000}"/>
    <hyperlink ref="H940" r:id="rId931" location="section-overview" xr:uid="{00000000-0004-0000-0C00-0000A3030000}"/>
    <hyperlink ref="H941" r:id="rId932" location=".XFWL-Fwzbb0" xr:uid="{00000000-0004-0000-0C00-0000A4030000}"/>
    <hyperlink ref="H942" r:id="rId933" location="section-overview" xr:uid="{00000000-0004-0000-0C00-0000A5030000}"/>
    <hyperlink ref="H943" r:id="rId934" xr:uid="{00000000-0004-0000-0C00-0000A6030000}"/>
    <hyperlink ref="H944" r:id="rId935" location="section-overview" xr:uid="{00000000-0004-0000-0C00-0000A7030000}"/>
    <hyperlink ref="H945" r:id="rId936" xr:uid="{00000000-0004-0000-0C00-0000A8030000}"/>
    <hyperlink ref="H946" r:id="rId937" location=".XFqXHFwzbb0" xr:uid="{00000000-0004-0000-0C00-0000A9030000}"/>
    <hyperlink ref="H947" r:id="rId938" xr:uid="{00000000-0004-0000-0C00-0000AA030000}"/>
    <hyperlink ref="H948" r:id="rId939" xr:uid="{00000000-0004-0000-0C00-0000AB030000}"/>
    <hyperlink ref="H949" r:id="rId940" xr:uid="{00000000-0004-0000-0C00-0000AC030000}"/>
    <hyperlink ref="H950" r:id="rId941" xr:uid="{00000000-0004-0000-0C00-0000AD030000}"/>
    <hyperlink ref="H951" r:id="rId942" xr:uid="{00000000-0004-0000-0C00-0000AE030000}"/>
    <hyperlink ref="C952" r:id="rId943" xr:uid="{00000000-0004-0000-0C00-0000AF030000}"/>
    <hyperlink ref="H952" r:id="rId944" xr:uid="{00000000-0004-0000-0C00-0000B0030000}"/>
    <hyperlink ref="H953" r:id="rId945" xr:uid="{00000000-0004-0000-0C00-0000B1030000}"/>
    <hyperlink ref="H954" r:id="rId946" xr:uid="{00000000-0004-0000-0C00-0000B2030000}"/>
    <hyperlink ref="H955" r:id="rId947" xr:uid="{00000000-0004-0000-0C00-0000B3030000}"/>
    <hyperlink ref="H956" r:id="rId948" xr:uid="{00000000-0004-0000-0C00-0000B4030000}"/>
    <hyperlink ref="H957" r:id="rId949" xr:uid="{00000000-0004-0000-0C00-0000B5030000}"/>
    <hyperlink ref="H958" r:id="rId950" xr:uid="{00000000-0004-0000-0C00-0000B6030000}"/>
    <hyperlink ref="H959" r:id="rId951" location="section-overview" xr:uid="{00000000-0004-0000-0C00-0000B7030000}"/>
    <hyperlink ref="H960" r:id="rId952" xr:uid="{00000000-0004-0000-0C00-0000B8030000}"/>
    <hyperlink ref="H961" r:id="rId953" xr:uid="{00000000-0004-0000-0C00-0000B9030000}"/>
    <hyperlink ref="H962" r:id="rId954" location="section-overview" xr:uid="{00000000-0004-0000-0C00-0000BA030000}"/>
    <hyperlink ref="H963" r:id="rId955" xr:uid="{00000000-0004-0000-0C00-0000BB030000}"/>
    <hyperlink ref="H964" r:id="rId956" xr:uid="{00000000-0004-0000-0C00-0000BC030000}"/>
    <hyperlink ref="H965" r:id="rId957" xr:uid="{00000000-0004-0000-0C00-0000BD030000}"/>
    <hyperlink ref="H966" r:id="rId958" location=".XG_K7Igzbb0" xr:uid="{00000000-0004-0000-0C00-0000BE030000}"/>
    <hyperlink ref="H967" r:id="rId959" xr:uid="{00000000-0004-0000-0C00-0000C0030000}"/>
    <hyperlink ref="H968" r:id="rId960" xr:uid="{00000000-0004-0000-0C00-0000C1030000}"/>
    <hyperlink ref="H969" r:id="rId961" xr:uid="{00000000-0004-0000-0C00-0000C2030000}"/>
    <hyperlink ref="H970" r:id="rId962" xr:uid="{00000000-0004-0000-0C00-0000C3030000}"/>
    <hyperlink ref="H971" r:id="rId963" xr:uid="{00000000-0004-0000-0C00-0000C4030000}"/>
    <hyperlink ref="H972" r:id="rId964" xr:uid="{00000000-0004-0000-0C00-0000C5030000}"/>
    <hyperlink ref="H973" r:id="rId965" location=".XHjCMogzbb0" xr:uid="{00000000-0004-0000-0C00-0000C6030000}"/>
    <hyperlink ref="H974" r:id="rId966" location="section-overview" xr:uid="{00000000-0004-0000-0C00-0000C7030000}"/>
    <hyperlink ref="H976" r:id="rId967" xr:uid="{00000000-0004-0000-0C00-0000C8030000}"/>
    <hyperlink ref="H977" r:id="rId968" xr:uid="{00000000-0004-0000-0C00-0000C9030000}"/>
    <hyperlink ref="H978" r:id="rId969" xr:uid="{00000000-0004-0000-0C00-0000CA030000}"/>
    <hyperlink ref="H979" r:id="rId970" xr:uid="{00000000-0004-0000-0C00-0000CB030000}"/>
    <hyperlink ref="H980" r:id="rId971" xr:uid="{00000000-0004-0000-0C00-0000CC030000}"/>
    <hyperlink ref="H981" r:id="rId972" xr:uid="{00000000-0004-0000-0C00-0000CD030000}"/>
    <hyperlink ref="H982" r:id="rId973" xr:uid="{00000000-0004-0000-0C00-0000CE030000}"/>
    <hyperlink ref="H983" r:id="rId974" xr:uid="{00000000-0004-0000-0C00-0000CF030000}"/>
    <hyperlink ref="H984" r:id="rId975" xr:uid="{00000000-0004-0000-0C00-0000D0030000}"/>
    <hyperlink ref="H985" r:id="rId976" xr:uid="{00000000-0004-0000-0C00-0000D1030000}"/>
    <hyperlink ref="H986" r:id="rId977" xr:uid="{00000000-0004-0000-0C00-0000D2030000}"/>
    <hyperlink ref="H987" r:id="rId978" xr:uid="{00000000-0004-0000-0C00-0000D3030000}"/>
    <hyperlink ref="H988" r:id="rId979" xr:uid="{00000000-0004-0000-0C00-0000D4030000}"/>
    <hyperlink ref="H989" r:id="rId980" xr:uid="{00000000-0004-0000-0C00-0000D5030000}"/>
    <hyperlink ref="H990" r:id="rId981" xr:uid="{00000000-0004-0000-0C00-0000D6030000}"/>
    <hyperlink ref="H991" r:id="rId982" xr:uid="{00000000-0004-0000-0C00-0000D7030000}"/>
    <hyperlink ref="H992" r:id="rId983" location="section-overview" xr:uid="{00000000-0004-0000-0C00-0000D8030000}"/>
    <hyperlink ref="H993" r:id="rId984" xr:uid="{00000000-0004-0000-0C00-0000D9030000}"/>
    <hyperlink ref="H994" r:id="rId985" location="section-overview" xr:uid="{00000000-0004-0000-0C00-0000DA030000}"/>
    <hyperlink ref="H995" r:id="rId986" location="section-overview" xr:uid="{00000000-0004-0000-0C00-0000DB030000}"/>
    <hyperlink ref="H996" r:id="rId987" xr:uid="{00000000-0004-0000-0C00-0000DC030000}"/>
    <hyperlink ref="H997" r:id="rId988" xr:uid="{00000000-0004-0000-0C00-0000DD030000}"/>
    <hyperlink ref="H998" r:id="rId989" xr:uid="{00000000-0004-0000-0C00-0000DE030000}"/>
    <hyperlink ref="H999" r:id="rId990" location="section-overview" xr:uid="{00000000-0004-0000-0C00-0000DF030000}"/>
    <hyperlink ref="H1000" r:id="rId991" xr:uid="{00000000-0004-0000-0C00-0000E0030000}"/>
    <hyperlink ref="H1001" r:id="rId992" xr:uid="{00000000-0004-0000-0C00-0000E1030000}"/>
    <hyperlink ref="H1002" r:id="rId993" xr:uid="{00000000-0004-0000-0C00-0000E2030000}"/>
    <hyperlink ref="H1003" r:id="rId994" xr:uid="{00000000-0004-0000-0C00-0000E3030000}"/>
    <hyperlink ref="H1004" r:id="rId995" xr:uid="{00000000-0004-0000-0C00-0000E4030000}"/>
    <hyperlink ref="H1005" r:id="rId996" xr:uid="{00000000-0004-0000-0C00-0000E5030000}"/>
    <hyperlink ref="H1006" r:id="rId997" xr:uid="{00000000-0004-0000-0C00-0000E6030000}"/>
    <hyperlink ref="H1007" r:id="rId998" xr:uid="{00000000-0004-0000-0C00-0000E7030000}"/>
    <hyperlink ref="H1008" r:id="rId999" xr:uid="{00000000-0004-0000-0C00-0000E8030000}"/>
    <hyperlink ref="H1009" r:id="rId1000" location="60dfdce35330" xr:uid="{00000000-0004-0000-0C00-0000E9030000}"/>
    <hyperlink ref="H1010" r:id="rId1001" location="section-overview" xr:uid="{00000000-0004-0000-0C00-0000EA030000}"/>
    <hyperlink ref="H1011" r:id="rId1002" xr:uid="{00000000-0004-0000-0C00-0000EB030000}"/>
    <hyperlink ref="H1012" r:id="rId1003" xr:uid="{00000000-0004-0000-0C00-0000EC030000}"/>
    <hyperlink ref="H1013" r:id="rId1004" xr:uid="{00000000-0004-0000-0C00-0000ED030000}"/>
    <hyperlink ref="H1014" r:id="rId1005" xr:uid="{00000000-0004-0000-0C00-0000EE030000}"/>
    <hyperlink ref="H1015" r:id="rId1006" xr:uid="{00000000-0004-0000-0C00-0000EF030000}"/>
    <hyperlink ref="H1016" r:id="rId1007" xr:uid="{00000000-0004-0000-0C00-0000F0030000}"/>
    <hyperlink ref="H1017" r:id="rId1008" xr:uid="{00000000-0004-0000-0C00-0000F1030000}"/>
    <hyperlink ref="H1018" r:id="rId1009" xr:uid="{00000000-0004-0000-0C00-0000F2030000}"/>
    <hyperlink ref="H1019" r:id="rId1010" xr:uid="{00000000-0004-0000-0C00-0000F3030000}"/>
    <hyperlink ref="H1020" r:id="rId1011" xr:uid="{00000000-0004-0000-0C00-0000F4030000}"/>
    <hyperlink ref="H1021" r:id="rId1012" xr:uid="{00000000-0004-0000-0C00-0000F5030000}"/>
    <hyperlink ref="H1022" r:id="rId1013" xr:uid="{00000000-0004-0000-0C00-0000F6030000}"/>
    <hyperlink ref="H1023" r:id="rId1014" xr:uid="{00000000-0004-0000-0C00-0000F7030000}"/>
    <hyperlink ref="H1024" r:id="rId1015" xr:uid="{00000000-0004-0000-0C00-0000F8030000}"/>
    <hyperlink ref="H1025" r:id="rId1016" xr:uid="{00000000-0004-0000-0C00-0000F9030000}"/>
    <hyperlink ref="H1026" r:id="rId1017" xr:uid="{00000000-0004-0000-0C00-0000FA030000}"/>
    <hyperlink ref="H1027" r:id="rId1018" xr:uid="{00000000-0004-0000-0C00-0000FB030000}"/>
    <hyperlink ref="H1028" r:id="rId1019" location="section-overview" xr:uid="{00000000-0004-0000-0C00-0000FC030000}"/>
    <hyperlink ref="H1029" r:id="rId1020" xr:uid="{00000000-0004-0000-0C00-0000FD030000}"/>
    <hyperlink ref="H1030" r:id="rId1021" xr:uid="{00000000-0004-0000-0C00-0000FE030000}"/>
    <hyperlink ref="H1031" r:id="rId1022" xr:uid="{00000000-0004-0000-0C00-0000FF030000}"/>
    <hyperlink ref="H1032" r:id="rId1023" xr:uid="{00000000-0004-0000-0C00-000000040000}"/>
    <hyperlink ref="H1033" r:id="rId1024" xr:uid="{00000000-0004-0000-0C00-000001040000}"/>
    <hyperlink ref="H1034" r:id="rId1025" xr:uid="{00000000-0004-0000-0C00-000002040000}"/>
    <hyperlink ref="H1035" r:id="rId1026" xr:uid="{00000000-0004-0000-0C00-000003040000}"/>
    <hyperlink ref="H1036" r:id="rId1027" xr:uid="{00000000-0004-0000-0C00-000004040000}"/>
    <hyperlink ref="H1037" r:id="rId1028" xr:uid="{00000000-0004-0000-0C00-000005040000}"/>
    <hyperlink ref="H1038" r:id="rId1029" xr:uid="{00000000-0004-0000-0C00-000006040000}"/>
    <hyperlink ref="H1039" r:id="rId1030" xr:uid="{00000000-0004-0000-0C00-000007040000}"/>
    <hyperlink ref="H1040" r:id="rId1031" xr:uid="{00000000-0004-0000-0C00-000008040000}"/>
    <hyperlink ref="H1041" r:id="rId1032" xr:uid="{00000000-0004-0000-0C00-000009040000}"/>
    <hyperlink ref="H1042" r:id="rId1033" xr:uid="{00000000-0004-0000-0C00-00000A040000}"/>
    <hyperlink ref="H1043" r:id="rId1034" xr:uid="{00000000-0004-0000-0C00-00000B040000}"/>
    <hyperlink ref="H1044" r:id="rId1035" xr:uid="{00000000-0004-0000-0C00-00000C040000}"/>
    <hyperlink ref="H1045" r:id="rId1036" xr:uid="{00000000-0004-0000-0C00-00000D040000}"/>
    <hyperlink ref="H1046" r:id="rId1037" xr:uid="{00000000-0004-0000-0C00-00000E040000}"/>
    <hyperlink ref="H1047" r:id="rId1038" xr:uid="{00000000-0004-0000-0C00-00000F040000}"/>
    <hyperlink ref="H1048" r:id="rId1039" xr:uid="{00000000-0004-0000-0C00-000010040000}"/>
    <hyperlink ref="H1049" r:id="rId1040" xr:uid="{00000000-0004-0000-0C00-000011040000}"/>
    <hyperlink ref="H1050" r:id="rId1041" xr:uid="{00000000-0004-0000-0C00-000012040000}"/>
    <hyperlink ref="H1051" r:id="rId1042" xr:uid="{00000000-0004-0000-0C00-000013040000}"/>
    <hyperlink ref="H1052" r:id="rId1043" xr:uid="{00000000-0004-0000-0C00-000014040000}"/>
    <hyperlink ref="H1053" r:id="rId1044" xr:uid="{00000000-0004-0000-0C00-000015040000}"/>
    <hyperlink ref="H1054" r:id="rId1045" xr:uid="{00000000-0004-0000-0C00-000016040000}"/>
    <hyperlink ref="H1055" r:id="rId1046" xr:uid="{00000000-0004-0000-0C00-000017040000}"/>
    <hyperlink ref="H1056" r:id="rId1047" xr:uid="{00000000-0004-0000-0C00-000018040000}"/>
    <hyperlink ref="H1057" r:id="rId1048" xr:uid="{00000000-0004-0000-0C00-000019040000}"/>
    <hyperlink ref="H1058" r:id="rId1049" xr:uid="{00000000-0004-0000-0C00-00001A040000}"/>
    <hyperlink ref="H1059" r:id="rId1050" xr:uid="{00000000-0004-0000-0C00-00001B040000}"/>
    <hyperlink ref="H1060" r:id="rId1051" xr:uid="{00000000-0004-0000-0C00-00001C040000}"/>
    <hyperlink ref="H1061" r:id="rId1052" xr:uid="{00000000-0004-0000-0C00-00001D040000}"/>
    <hyperlink ref="H1062" r:id="rId1053" xr:uid="{00000000-0004-0000-0C00-00001E040000}"/>
    <hyperlink ref="H1063" r:id="rId1054" xr:uid="{00000000-0004-0000-0C00-00001F040000}"/>
    <hyperlink ref="H1064" r:id="rId1055" xr:uid="{00000000-0004-0000-0C00-000020040000}"/>
    <hyperlink ref="H1065" r:id="rId1056" xr:uid="{00000000-0004-0000-0C00-000021040000}"/>
    <hyperlink ref="H1066" r:id="rId1057" xr:uid="{00000000-0004-0000-0C00-000022040000}"/>
    <hyperlink ref="H1067" r:id="rId1058" xr:uid="{00000000-0004-0000-0C00-000023040000}"/>
    <hyperlink ref="H1068" r:id="rId1059" xr:uid="{00000000-0004-0000-0C00-000024040000}"/>
    <hyperlink ref="H1069" r:id="rId1060" xr:uid="{00000000-0004-0000-0C00-000025040000}"/>
    <hyperlink ref="H1070" r:id="rId1061" xr:uid="{00000000-0004-0000-0C00-000026040000}"/>
    <hyperlink ref="H1071" r:id="rId1062" xr:uid="{00000000-0004-0000-0C00-000027040000}"/>
    <hyperlink ref="H1072" r:id="rId1063" xr:uid="{00000000-0004-0000-0C00-000028040000}"/>
    <hyperlink ref="H1073" r:id="rId1064" xr:uid="{00000000-0004-0000-0C00-000029040000}"/>
    <hyperlink ref="H1074" r:id="rId1065" location="section-overview" xr:uid="{00000000-0004-0000-0C00-00002A040000}"/>
    <hyperlink ref="H1075" r:id="rId1066" xr:uid="{00000000-0004-0000-0C00-00002B040000}"/>
    <hyperlink ref="H1076" r:id="rId1067" xr:uid="{00000000-0004-0000-0C00-00002C040000}"/>
    <hyperlink ref="H1077" r:id="rId1068" xr:uid="{00000000-0004-0000-0C00-00002D040000}"/>
    <hyperlink ref="H1078" r:id="rId1069" xr:uid="{00000000-0004-0000-0C00-00002E040000}"/>
    <hyperlink ref="H1079" r:id="rId1070" xr:uid="{00000000-0004-0000-0C00-00002F040000}"/>
    <hyperlink ref="H1080" r:id="rId1071" xr:uid="{00000000-0004-0000-0C00-000030040000}"/>
    <hyperlink ref="H1081" r:id="rId1072" xr:uid="{00000000-0004-0000-0C00-000031040000}"/>
    <hyperlink ref="H1082" r:id="rId1073" xr:uid="{00000000-0004-0000-0C00-000032040000}"/>
    <hyperlink ref="H1083" r:id="rId1074" xr:uid="{00000000-0004-0000-0C00-000033040000}"/>
    <hyperlink ref="H1084" r:id="rId1075" xr:uid="{00000000-0004-0000-0C00-000034040000}"/>
    <hyperlink ref="H1085" r:id="rId1076" xr:uid="{00000000-0004-0000-0C00-000035040000}"/>
    <hyperlink ref="H1086" r:id="rId1077" xr:uid="{00000000-0004-0000-0C00-000036040000}"/>
    <hyperlink ref="H1087" r:id="rId1078" xr:uid="{00000000-0004-0000-0C00-000037040000}"/>
    <hyperlink ref="H1088" r:id="rId1079" xr:uid="{00000000-0004-0000-0C00-000038040000}"/>
    <hyperlink ref="H1089" r:id="rId1080" xr:uid="{00000000-0004-0000-0C00-000039040000}"/>
    <hyperlink ref="H1090" r:id="rId1081" xr:uid="{00000000-0004-0000-0C00-00003A040000}"/>
    <hyperlink ref="H1091" r:id="rId1082" xr:uid="{00000000-0004-0000-0C00-00003B040000}"/>
    <hyperlink ref="H1092" r:id="rId1083" xr:uid="{00000000-0004-0000-0C00-00003C040000}"/>
    <hyperlink ref="H1093" r:id="rId1084" xr:uid="{00000000-0004-0000-0C00-00003D040000}"/>
    <hyperlink ref="H1094" r:id="rId1085" location="section-overview" xr:uid="{00000000-0004-0000-0C00-00003E040000}"/>
    <hyperlink ref="H1095" r:id="rId1086" xr:uid="{00000000-0004-0000-0C00-00003F040000}"/>
    <hyperlink ref="H1096" r:id="rId1087" xr:uid="{00000000-0004-0000-0C00-000040040000}"/>
    <hyperlink ref="H1097" r:id="rId1088" xr:uid="{00000000-0004-0000-0C00-000041040000}"/>
    <hyperlink ref="H1098" r:id="rId1089" xr:uid="{00000000-0004-0000-0C00-000042040000}"/>
    <hyperlink ref="H1099" r:id="rId1090" xr:uid="{00000000-0004-0000-0C00-000043040000}"/>
    <hyperlink ref="H1100" r:id="rId1091" xr:uid="{00000000-0004-0000-0C00-000044040000}"/>
    <hyperlink ref="H1101" r:id="rId1092" xr:uid="{00000000-0004-0000-0C00-000045040000}"/>
    <hyperlink ref="H1102" r:id="rId1093" xr:uid="{00000000-0004-0000-0C00-000046040000}"/>
    <hyperlink ref="H1103" r:id="rId1094" xr:uid="{00000000-0004-0000-0C00-000047040000}"/>
    <hyperlink ref="H1104" r:id="rId1095" xr:uid="{00000000-0004-0000-0C00-000048040000}"/>
    <hyperlink ref="H1105" r:id="rId1096" xr:uid="{00000000-0004-0000-0C00-000049040000}"/>
    <hyperlink ref="H1106" r:id="rId1097" xr:uid="{00000000-0004-0000-0C00-00004A040000}"/>
    <hyperlink ref="H1107" r:id="rId1098" xr:uid="{00000000-0004-0000-0C00-00004B040000}"/>
    <hyperlink ref="H1108" r:id="rId1099" xr:uid="{00000000-0004-0000-0C00-00004C040000}"/>
    <hyperlink ref="H1109" r:id="rId1100" xr:uid="{00000000-0004-0000-0C00-00004D040000}"/>
    <hyperlink ref="H1110" r:id="rId1101" xr:uid="{00000000-0004-0000-0C00-00004E040000}"/>
    <hyperlink ref="H1111" r:id="rId1102" xr:uid="{00000000-0004-0000-0C00-00004F040000}"/>
    <hyperlink ref="H1112" r:id="rId1103" xr:uid="{00000000-0004-0000-0C00-000050040000}"/>
    <hyperlink ref="H1113" r:id="rId1104" xr:uid="{00000000-0004-0000-0C00-000051040000}"/>
    <hyperlink ref="H1114" r:id="rId1105" xr:uid="{00000000-0004-0000-0C00-000052040000}"/>
    <hyperlink ref="H1115" r:id="rId1106" xr:uid="{00000000-0004-0000-0C00-000053040000}"/>
    <hyperlink ref="H1117" r:id="rId1107" xr:uid="{00000000-0004-0000-0C00-000054040000}"/>
    <hyperlink ref="H1118" r:id="rId1108" xr:uid="{00000000-0004-0000-0C00-000055040000}"/>
    <hyperlink ref="H1119" r:id="rId1109" xr:uid="{00000000-0004-0000-0C00-000056040000}"/>
    <hyperlink ref="H1120" r:id="rId1110" xr:uid="{00000000-0004-0000-0C00-000057040000}"/>
    <hyperlink ref="H1121" r:id="rId1111" xr:uid="{00000000-0004-0000-0C00-000058040000}"/>
    <hyperlink ref="H1122" r:id="rId1112" xr:uid="{00000000-0004-0000-0C00-000059040000}"/>
    <hyperlink ref="H1123" r:id="rId1113" xr:uid="{00000000-0004-0000-0C00-00005A040000}"/>
    <hyperlink ref="C1124" r:id="rId1114" xr:uid="{00000000-0004-0000-0C00-00005B040000}"/>
    <hyperlink ref="H1124" r:id="rId1115" xr:uid="{00000000-0004-0000-0C00-00005C040000}"/>
    <hyperlink ref="H1125" r:id="rId1116" xr:uid="{00000000-0004-0000-0C00-00005D040000}"/>
    <hyperlink ref="H1126" r:id="rId1117" xr:uid="{00000000-0004-0000-0C00-00005E040000}"/>
    <hyperlink ref="H1127" r:id="rId1118" xr:uid="{00000000-0004-0000-0C00-00005F040000}"/>
    <hyperlink ref="H1128" r:id="rId1119" xr:uid="{00000000-0004-0000-0C00-000060040000}"/>
    <hyperlink ref="H1129" r:id="rId1120" xr:uid="{00000000-0004-0000-0C00-000061040000}"/>
    <hyperlink ref="H1130" r:id="rId1121" xr:uid="{00000000-0004-0000-0C00-000062040000}"/>
    <hyperlink ref="H1131" r:id="rId1122" xr:uid="{00000000-0004-0000-0C00-000063040000}"/>
    <hyperlink ref="H1132" r:id="rId1123" xr:uid="{00000000-0004-0000-0C00-000064040000}"/>
    <hyperlink ref="H1133" r:id="rId1124" xr:uid="{00000000-0004-0000-0C00-000065040000}"/>
    <hyperlink ref="H1134" r:id="rId1125" xr:uid="{00000000-0004-0000-0C00-000066040000}"/>
    <hyperlink ref="H1135" r:id="rId1126" location="utm_source=newsletter&amp;utm_medium=email&amp;utm_campaign=swvl" xr:uid="{00000000-0004-0000-0C00-000067040000}"/>
    <hyperlink ref="H1136" r:id="rId1127" xr:uid="{00000000-0004-0000-0C00-000068040000}"/>
    <hyperlink ref="H1137" r:id="rId1128" xr:uid="{00000000-0004-0000-0C00-000069040000}"/>
    <hyperlink ref="H1138" r:id="rId1129" xr:uid="{00000000-0004-0000-0C00-00006A040000}"/>
    <hyperlink ref="H1139" r:id="rId1130" xr:uid="{00000000-0004-0000-0C00-00006B040000}"/>
    <hyperlink ref="H1140" r:id="rId1131" xr:uid="{00000000-0004-0000-0C00-00006C040000}"/>
    <hyperlink ref="H1141" r:id="rId1132" xr:uid="{00000000-0004-0000-0C00-00006D040000}"/>
    <hyperlink ref="H1142" r:id="rId1133" xr:uid="{00000000-0004-0000-0C00-00006E040000}"/>
    <hyperlink ref="H1143" r:id="rId1134" xr:uid="{00000000-0004-0000-0C00-00006F040000}"/>
    <hyperlink ref="H1144" r:id="rId1135" xr:uid="{00000000-0004-0000-0C00-000070040000}"/>
    <hyperlink ref="H1145" r:id="rId1136" xr:uid="{00000000-0004-0000-0C00-000071040000}"/>
    <hyperlink ref="H1146" r:id="rId1137" xr:uid="{00000000-0004-0000-0C00-000072040000}"/>
    <hyperlink ref="H1147" r:id="rId1138" xr:uid="{00000000-0004-0000-0C00-000073040000}"/>
    <hyperlink ref="H1148" r:id="rId1139" xr:uid="{00000000-0004-0000-0C00-000074040000}"/>
    <hyperlink ref="H1149" r:id="rId1140" xr:uid="{00000000-0004-0000-0C00-000075040000}"/>
    <hyperlink ref="H1150" r:id="rId1141" xr:uid="{00000000-0004-0000-0C00-000076040000}"/>
    <hyperlink ref="H1151" r:id="rId1142" xr:uid="{00000000-0004-0000-0C00-000077040000}"/>
    <hyperlink ref="H1152" r:id="rId1143" xr:uid="{00000000-0004-0000-0C00-000078040000}"/>
    <hyperlink ref="H1153" r:id="rId1144" xr:uid="{00000000-0004-0000-0C00-000079040000}"/>
    <hyperlink ref="H1154" r:id="rId1145" xr:uid="{00000000-0004-0000-0C00-00007A040000}"/>
    <hyperlink ref="H1155" r:id="rId1146" xr:uid="{00000000-0004-0000-0C00-00007B040000}"/>
    <hyperlink ref="H1156" r:id="rId1147" xr:uid="{00000000-0004-0000-0C00-00007C040000}"/>
    <hyperlink ref="H1157" r:id="rId1148" xr:uid="{00000000-0004-0000-0C00-00007D040000}"/>
    <hyperlink ref="H1158" r:id="rId1149" xr:uid="{00000000-0004-0000-0C00-00007E040000}"/>
    <hyperlink ref="H1159" r:id="rId1150" xr:uid="{00000000-0004-0000-0C00-00007F040000}"/>
    <hyperlink ref="H1160" r:id="rId1151" xr:uid="{00000000-0004-0000-0C00-000080040000}"/>
    <hyperlink ref="H1161" r:id="rId1152" xr:uid="{00000000-0004-0000-0C00-000081040000}"/>
    <hyperlink ref="H1162" r:id="rId1153" xr:uid="{00000000-0004-0000-0C00-000082040000}"/>
    <hyperlink ref="H1163" r:id="rId1154" xr:uid="{00000000-0004-0000-0C00-000083040000}"/>
    <hyperlink ref="H1164" r:id="rId1155" xr:uid="{00000000-0004-0000-0C00-000084040000}"/>
    <hyperlink ref="H1165" r:id="rId1156" xr:uid="{00000000-0004-0000-0C00-000085040000}"/>
    <hyperlink ref="H1166" r:id="rId1157" xr:uid="{00000000-0004-0000-0C00-000086040000}"/>
    <hyperlink ref="H1167" r:id="rId1158" xr:uid="{00000000-0004-0000-0C00-000087040000}"/>
    <hyperlink ref="H1168" r:id="rId1159" xr:uid="{00000000-0004-0000-0C00-000088040000}"/>
    <hyperlink ref="H1169" r:id="rId1160" xr:uid="{00000000-0004-0000-0C00-000089040000}"/>
    <hyperlink ref="H1170" r:id="rId1161" xr:uid="{00000000-0004-0000-0C00-00008A040000}"/>
    <hyperlink ref="H1171" r:id="rId1162" xr:uid="{00000000-0004-0000-0C00-00008B040000}"/>
    <hyperlink ref="H1172" r:id="rId1163" xr:uid="{00000000-0004-0000-0C00-00008C040000}"/>
    <hyperlink ref="H1173" r:id="rId1164" xr:uid="{00000000-0004-0000-0C00-00008D040000}"/>
    <hyperlink ref="H1174" r:id="rId1165" xr:uid="{00000000-0004-0000-0C00-00008E040000}"/>
    <hyperlink ref="H1175" r:id="rId1166" xr:uid="{00000000-0004-0000-0C00-00008F040000}"/>
    <hyperlink ref="H1176" r:id="rId1167" xr:uid="{00000000-0004-0000-0C00-000090040000}"/>
    <hyperlink ref="H1177" r:id="rId1168" xr:uid="{00000000-0004-0000-0C00-000091040000}"/>
    <hyperlink ref="H1178" r:id="rId1169" xr:uid="{00000000-0004-0000-0C00-000092040000}"/>
    <hyperlink ref="H1179" r:id="rId1170" xr:uid="{00000000-0004-0000-0C00-000093040000}"/>
    <hyperlink ref="H1180" r:id="rId1171" xr:uid="{00000000-0004-0000-0C00-000094040000}"/>
    <hyperlink ref="H1181" r:id="rId1172" xr:uid="{00000000-0004-0000-0C00-000095040000}"/>
    <hyperlink ref="H1182" r:id="rId1173" xr:uid="{00000000-0004-0000-0C00-000096040000}"/>
    <hyperlink ref="H1183" r:id="rId1174" xr:uid="{00000000-0004-0000-0C00-000097040000}"/>
    <hyperlink ref="H1184" r:id="rId1175" xr:uid="{00000000-0004-0000-0C00-000098040000}"/>
    <hyperlink ref="H1185" r:id="rId1176" xr:uid="{00000000-0004-0000-0C00-000099040000}"/>
    <hyperlink ref="H1186" r:id="rId1177" xr:uid="{00000000-0004-0000-0C00-00009A040000}"/>
    <hyperlink ref="H1187" r:id="rId1178" xr:uid="{00000000-0004-0000-0C00-00009B040000}"/>
    <hyperlink ref="H1188" r:id="rId1179" xr:uid="{00000000-0004-0000-0C00-00009C040000}"/>
    <hyperlink ref="H1189" r:id="rId1180" xr:uid="{00000000-0004-0000-0C00-00009D040000}"/>
    <hyperlink ref="H1190" r:id="rId1181" xr:uid="{00000000-0004-0000-0C00-00009E040000}"/>
    <hyperlink ref="H1191" r:id="rId1182" xr:uid="{00000000-0004-0000-0C00-00009F040000}"/>
    <hyperlink ref="H1192" r:id="rId1183" xr:uid="{00000000-0004-0000-0C00-0000A0040000}"/>
    <hyperlink ref="H1193" r:id="rId1184" xr:uid="{00000000-0004-0000-0C00-0000A1040000}"/>
    <hyperlink ref="H1194" r:id="rId1185" xr:uid="{00000000-0004-0000-0C00-0000A2040000}"/>
    <hyperlink ref="H1196" r:id="rId1186" xr:uid="{00000000-0004-0000-0C00-0000A3040000}"/>
    <hyperlink ref="H1197" r:id="rId1187" xr:uid="{00000000-0004-0000-0C00-0000A4040000}"/>
    <hyperlink ref="H1199" r:id="rId1188" xr:uid="{00000000-0004-0000-0C00-0000A5040000}"/>
    <hyperlink ref="H1200" r:id="rId1189" location="section-overview" xr:uid="{00000000-0004-0000-0C00-0000A6040000}"/>
    <hyperlink ref="H1201" r:id="rId1190" xr:uid="{00000000-0004-0000-0C00-0000A7040000}"/>
    <hyperlink ref="H1202" r:id="rId1191" xr:uid="{00000000-0004-0000-0C00-0000A8040000}"/>
    <hyperlink ref="H1203" r:id="rId1192" xr:uid="{00000000-0004-0000-0C00-0000A9040000}"/>
    <hyperlink ref="H1204" r:id="rId1193" xr:uid="{00000000-0004-0000-0C00-0000AA040000}"/>
    <hyperlink ref="H1205" r:id="rId1194" xr:uid="{00000000-0004-0000-0C00-0000AB040000}"/>
    <hyperlink ref="H1206" r:id="rId1195" xr:uid="{00000000-0004-0000-0C00-0000AC040000}"/>
    <hyperlink ref="H1207" r:id="rId1196" xr:uid="{00000000-0004-0000-0C00-0000AD040000}"/>
    <hyperlink ref="H1208" r:id="rId1197" xr:uid="{00000000-0004-0000-0C00-0000AE040000}"/>
    <hyperlink ref="H1209" r:id="rId1198" xr:uid="{00000000-0004-0000-0C00-0000AF040000}"/>
    <hyperlink ref="H1210" r:id="rId1199" xr:uid="{00000000-0004-0000-0C00-0000B0040000}"/>
    <hyperlink ref="H1211" r:id="rId1200" xr:uid="{00000000-0004-0000-0C00-0000B1040000}"/>
    <hyperlink ref="H1214" r:id="rId1201" xr:uid="{00000000-0004-0000-0C00-0000B2040000}"/>
    <hyperlink ref="H1215" r:id="rId1202" location="section-overview" xr:uid="{00000000-0004-0000-0C00-0000B3040000}"/>
    <hyperlink ref="H1216" r:id="rId1203" xr:uid="{00000000-0004-0000-0C00-0000B4040000}"/>
    <hyperlink ref="H1217" r:id="rId1204" xr:uid="{00000000-0004-0000-0C00-0000B5040000}"/>
    <hyperlink ref="H1218" r:id="rId1205" xr:uid="{00000000-0004-0000-0C00-0000B6040000}"/>
    <hyperlink ref="H1219" r:id="rId1206" xr:uid="{00000000-0004-0000-0C00-0000B7040000}"/>
    <hyperlink ref="H1220" r:id="rId1207" xr:uid="{00000000-0004-0000-0C00-0000B8040000}"/>
    <hyperlink ref="H1221" r:id="rId1208" xr:uid="{00000000-0004-0000-0C00-0000B9040000}"/>
    <hyperlink ref="H1222" r:id="rId1209" xr:uid="{00000000-0004-0000-0C00-0000BA040000}"/>
    <hyperlink ref="H1223" r:id="rId1210" xr:uid="{00000000-0004-0000-0C00-0000BB040000}"/>
    <hyperlink ref="H1224" r:id="rId1211" xr:uid="{00000000-0004-0000-0C00-0000BC040000}"/>
    <hyperlink ref="H1225" r:id="rId1212" xr:uid="{00000000-0004-0000-0C00-0000BD040000}"/>
    <hyperlink ref="H1226" r:id="rId1213" xr:uid="{00000000-0004-0000-0C00-0000BE040000}"/>
    <hyperlink ref="H1227" r:id="rId1214" xr:uid="{00000000-0004-0000-0C00-0000BF040000}"/>
    <hyperlink ref="H1228" r:id="rId1215" xr:uid="{00000000-0004-0000-0C00-0000C0040000}"/>
    <hyperlink ref="H1229" r:id="rId1216" xr:uid="{00000000-0004-0000-0C00-0000C1040000}"/>
    <hyperlink ref="H1230" r:id="rId1217" xr:uid="{00000000-0004-0000-0C00-0000C2040000}"/>
    <hyperlink ref="H1231" r:id="rId1218" xr:uid="{00000000-0004-0000-0C00-0000C3040000}"/>
    <hyperlink ref="H1232" r:id="rId1219" xr:uid="{00000000-0004-0000-0C00-0000C4040000}"/>
    <hyperlink ref="H1233" r:id="rId1220" xr:uid="{00000000-0004-0000-0C00-0000C5040000}"/>
    <hyperlink ref="H1234" r:id="rId1221" xr:uid="{00000000-0004-0000-0C00-0000C6040000}"/>
    <hyperlink ref="H1235" r:id="rId1222" xr:uid="{00000000-0004-0000-0C00-0000C7040000}"/>
    <hyperlink ref="H1236" r:id="rId1223" xr:uid="{00000000-0004-0000-0C00-0000C8040000}"/>
    <hyperlink ref="H1237" r:id="rId1224" xr:uid="{00000000-0004-0000-0C00-0000C9040000}"/>
    <hyperlink ref="H1238" r:id="rId1225" xr:uid="{00000000-0004-0000-0C00-0000CA040000}"/>
    <hyperlink ref="H1239" r:id="rId1226" xr:uid="{00000000-0004-0000-0C00-0000CB040000}"/>
    <hyperlink ref="H1240" r:id="rId1227" xr:uid="{00000000-0004-0000-0C00-0000CC040000}"/>
    <hyperlink ref="H1241" r:id="rId1228" xr:uid="{00000000-0004-0000-0C00-0000CD040000}"/>
    <hyperlink ref="H1242" r:id="rId1229" xr:uid="{00000000-0004-0000-0C00-0000CE040000}"/>
    <hyperlink ref="H1243" r:id="rId1230" xr:uid="{00000000-0004-0000-0C00-0000CF040000}"/>
    <hyperlink ref="H1244" r:id="rId1231" xr:uid="{00000000-0004-0000-0C00-0000D0040000}"/>
    <hyperlink ref="H1245" r:id="rId1232" xr:uid="{00000000-0004-0000-0C00-0000D1040000}"/>
    <hyperlink ref="H1246" r:id="rId1233" xr:uid="{00000000-0004-0000-0C00-0000D2040000}"/>
    <hyperlink ref="H1247" r:id="rId1234" xr:uid="{00000000-0004-0000-0C00-0000D3040000}"/>
    <hyperlink ref="H1248" r:id="rId1235" xr:uid="{00000000-0004-0000-0C00-0000D4040000}"/>
    <hyperlink ref="H1249" r:id="rId1236" xr:uid="{00000000-0004-0000-0C00-0000D5040000}"/>
    <hyperlink ref="H1250" r:id="rId1237" xr:uid="{00000000-0004-0000-0C00-0000D6040000}"/>
    <hyperlink ref="H1251" r:id="rId1238" xr:uid="{00000000-0004-0000-0C00-0000D7040000}"/>
    <hyperlink ref="H1252" r:id="rId1239" xr:uid="{00000000-0004-0000-0C00-0000D8040000}"/>
    <hyperlink ref="H1253" r:id="rId1240" xr:uid="{00000000-0004-0000-0C00-0000D9040000}"/>
    <hyperlink ref="H1254" r:id="rId1241" xr:uid="{00000000-0004-0000-0C00-0000DA040000}"/>
    <hyperlink ref="H1255" r:id="rId1242" xr:uid="{00000000-0004-0000-0C00-0000DB040000}"/>
    <hyperlink ref="H1256" r:id="rId1243" xr:uid="{00000000-0004-0000-0C00-0000DC040000}"/>
    <hyperlink ref="H1257" r:id="rId1244" xr:uid="{00000000-0004-0000-0C00-0000DD040000}"/>
    <hyperlink ref="H1258" r:id="rId1245" xr:uid="{00000000-0004-0000-0C00-0000DE040000}"/>
    <hyperlink ref="H1259" r:id="rId1246" xr:uid="{00000000-0004-0000-0C00-0000DF040000}"/>
    <hyperlink ref="H1260" r:id="rId1247" xr:uid="{00000000-0004-0000-0C00-0000E0040000}"/>
    <hyperlink ref="H1261" r:id="rId1248" xr:uid="{00000000-0004-0000-0C00-0000E1040000}"/>
    <hyperlink ref="H1262" r:id="rId1249" xr:uid="{00000000-0004-0000-0C00-0000E2040000}"/>
    <hyperlink ref="H1263" r:id="rId1250" xr:uid="{00000000-0004-0000-0C00-0000E3040000}"/>
    <hyperlink ref="H1264" r:id="rId1251" xr:uid="{00000000-0004-0000-0C00-0000E4040000}"/>
    <hyperlink ref="H1265" r:id="rId1252" xr:uid="{00000000-0004-0000-0C00-0000E5040000}"/>
    <hyperlink ref="H1266" r:id="rId1253" xr:uid="{00000000-0004-0000-0C00-0000E6040000}"/>
    <hyperlink ref="H1267" r:id="rId1254" xr:uid="{00000000-0004-0000-0C00-0000E7040000}"/>
    <hyperlink ref="H1268" r:id="rId1255" xr:uid="{00000000-0004-0000-0C00-0000E8040000}"/>
    <hyperlink ref="H1269" r:id="rId1256" xr:uid="{00000000-0004-0000-0C00-0000E9040000}"/>
    <hyperlink ref="H1270" r:id="rId1257" xr:uid="{00000000-0004-0000-0C00-0000EA040000}"/>
    <hyperlink ref="H1271" r:id="rId1258" xr:uid="{00000000-0004-0000-0C00-0000EB040000}"/>
    <hyperlink ref="H1272" r:id="rId1259" xr:uid="{00000000-0004-0000-0C00-0000EC040000}"/>
    <hyperlink ref="H1273" r:id="rId1260" xr:uid="{00000000-0004-0000-0C00-0000ED040000}"/>
    <hyperlink ref="H1274" r:id="rId1261" xr:uid="{00000000-0004-0000-0C00-0000EE040000}"/>
    <hyperlink ref="H1275" r:id="rId1262" xr:uid="{00000000-0004-0000-0C00-0000EF040000}"/>
    <hyperlink ref="H1276" r:id="rId1263" xr:uid="{00000000-0004-0000-0C00-0000F0040000}"/>
    <hyperlink ref="H1277" r:id="rId1264" xr:uid="{00000000-0004-0000-0C00-0000F1040000}"/>
    <hyperlink ref="H1278" r:id="rId1265" xr:uid="{00000000-0004-0000-0C00-0000F2040000}"/>
    <hyperlink ref="H1279" r:id="rId1266" xr:uid="{00000000-0004-0000-0C00-0000F304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K944"/>
  <sheetViews>
    <sheetView workbookViewId="0">
      <pane ySplit="1" topLeftCell="A93" activePane="bottomLeft" state="frozen"/>
      <selection pane="bottomLeft" activeCell="A2" sqref="A2"/>
    </sheetView>
  </sheetViews>
  <sheetFormatPr defaultColWidth="14.453125" defaultRowHeight="15.75" customHeight="1"/>
  <cols>
    <col min="1" max="1" width="10.453125" customWidth="1"/>
    <col min="2" max="2" width="29" customWidth="1"/>
    <col min="3" max="3" width="21.54296875" customWidth="1"/>
    <col min="4" max="4" width="9" customWidth="1"/>
    <col min="5" max="5" width="19.7265625" customWidth="1"/>
    <col min="6" max="6" width="29.08984375" customWidth="1"/>
    <col min="7" max="7" width="112.7265625" customWidth="1"/>
    <col min="12" max="12" width="16.54296875" customWidth="1"/>
  </cols>
  <sheetData>
    <row r="1" spans="1:37" ht="15.75" customHeight="1">
      <c r="A1" s="76" t="s">
        <v>2724</v>
      </c>
      <c r="B1" s="76" t="s">
        <v>2725</v>
      </c>
      <c r="C1" s="77" t="s">
        <v>2726</v>
      </c>
      <c r="D1" s="76" t="s">
        <v>2727</v>
      </c>
      <c r="E1" s="76" t="s">
        <v>2728</v>
      </c>
      <c r="F1" s="76" t="s">
        <v>2729</v>
      </c>
      <c r="G1" s="76" t="s">
        <v>2730</v>
      </c>
      <c r="H1" s="76" t="s">
        <v>2731</v>
      </c>
      <c r="I1" s="76" t="s">
        <v>2732</v>
      </c>
      <c r="J1" s="76" t="s">
        <v>2733</v>
      </c>
      <c r="K1" s="76" t="s">
        <v>2734</v>
      </c>
      <c r="L1" s="76" t="s">
        <v>2735</v>
      </c>
      <c r="M1" s="76" t="s">
        <v>2736</v>
      </c>
      <c r="N1" s="76" t="s">
        <v>2737</v>
      </c>
      <c r="O1" s="78" t="s">
        <v>953</v>
      </c>
      <c r="P1" s="76" t="s">
        <v>2738</v>
      </c>
      <c r="Q1" s="76" t="s">
        <v>902</v>
      </c>
      <c r="R1" s="76" t="s">
        <v>2739</v>
      </c>
      <c r="S1" s="76" t="s">
        <v>2740</v>
      </c>
      <c r="T1" s="76" t="s">
        <v>2741</v>
      </c>
      <c r="U1" s="76" t="s">
        <v>3</v>
      </c>
      <c r="V1" s="76" t="s">
        <v>2</v>
      </c>
      <c r="W1" s="76" t="s">
        <v>0</v>
      </c>
      <c r="X1" s="76" t="s">
        <v>1</v>
      </c>
      <c r="Y1" s="76" t="s">
        <v>4</v>
      </c>
      <c r="Z1" s="76" t="s">
        <v>954</v>
      </c>
      <c r="AA1" s="76" t="s">
        <v>955</v>
      </c>
      <c r="AB1" s="76" t="s">
        <v>956</v>
      </c>
      <c r="AC1" s="76" t="s">
        <v>957</v>
      </c>
      <c r="AD1" s="76" t="s">
        <v>958</v>
      </c>
      <c r="AE1" s="76" t="s">
        <v>959</v>
      </c>
      <c r="AF1" s="76" t="s">
        <v>960</v>
      </c>
      <c r="AG1" s="76" t="s">
        <v>961</v>
      </c>
      <c r="AH1" s="76" t="s">
        <v>962</v>
      </c>
      <c r="AI1" s="76" t="s">
        <v>963</v>
      </c>
      <c r="AJ1" s="76" t="s">
        <v>964</v>
      </c>
      <c r="AK1" s="76"/>
    </row>
    <row r="2" spans="1:37" ht="15.75" customHeight="1">
      <c r="A2" s="63">
        <v>43216</v>
      </c>
      <c r="B2" s="51" t="s">
        <v>2742</v>
      </c>
      <c r="C2" s="79">
        <v>8500000</v>
      </c>
      <c r="D2" s="80"/>
      <c r="E2" s="1" t="s">
        <v>901</v>
      </c>
      <c r="F2" s="80" t="s">
        <v>2743</v>
      </c>
      <c r="G2" s="81" t="s">
        <v>2744</v>
      </c>
      <c r="H2" s="6"/>
      <c r="I2" s="6" t="str">
        <f t="shared" ref="I2:I15" si="0">IF(LEN(TRIM(J2))-LEN(SUBSTITUTE(TRIM(J2),",","")) &gt; 0,TRIM(RIGHT(J2,LEN(J2)-FIND(",",J2))),J2)</f>
        <v/>
      </c>
      <c r="J2" s="6" t="str">
        <f t="array" ref="J2">IFERROR(INDEX(#REF!,MATCH(B2,#REF!,0)),"")</f>
        <v/>
      </c>
      <c r="L2" s="6" t="str">
        <f t="array" ref="L2">IFERROR(INDEX(#REF!,MATCH(B2,#REF!,0)),"")</f>
        <v/>
      </c>
      <c r="M2" t="e">
        <f>VLOOKUP(B2,#REF!,1,FALSE)</f>
        <v>#REF!</v>
      </c>
      <c r="N2" t="e">
        <f>VLOOKUP(F2,#REF!,1,FALSE)</f>
        <v>#REF!</v>
      </c>
      <c r="O2" s="82">
        <f t="shared" ref="O2:O22" si="1">COUNTA(C2:L2)/(COUNTBLANK(C2:L2) + COUNTA(C2:L2))</f>
        <v>0.53846153846153844</v>
      </c>
      <c r="P2" s="2" t="str">
        <f>CONCATENATE(A2,B2,C2)</f>
        <v>43216AccTech Systems8500000</v>
      </c>
      <c r="Q2" s="5" t="str">
        <f>IF(A2 = "","",IF(COUNTIF(P:P,CONCATENATE(A2,B2,C2))&gt;1,"Duplicated",""))</f>
        <v/>
      </c>
      <c r="R2" s="5">
        <f>IF(C2="Undisclosed",0,1)</f>
        <v>1</v>
      </c>
      <c r="W2" s="83">
        <f>YEAR(A2)</f>
        <v>2018</v>
      </c>
      <c r="X2" s="83">
        <f>MONTH(A2)</f>
        <v>4</v>
      </c>
      <c r="Y2" s="83" t="e">
        <f>VLOOKUP(X2,#REF!,3,FALSE)</f>
        <v>#REF!</v>
      </c>
      <c r="Z2" s="5">
        <f>LEN(F2)-LEN(SUBSTITUTE(F2,",",""))+1</f>
        <v>1</v>
      </c>
      <c r="AA2" s="5" t="str">
        <f ca="1">IFERROR(__xludf.DUMMYFUNCTION("split(F2,"","",true,true)"),"4Sight Holdings")</f>
        <v>4Sight Holdings</v>
      </c>
    </row>
    <row r="3" spans="1:37" ht="15.75" customHeight="1">
      <c r="A3" s="60">
        <v>43455</v>
      </c>
      <c r="B3" s="45" t="s">
        <v>2745</v>
      </c>
      <c r="C3" s="65" t="s">
        <v>794</v>
      </c>
      <c r="D3" s="45"/>
      <c r="E3" s="45" t="s">
        <v>901</v>
      </c>
      <c r="F3" s="45" t="s">
        <v>2184</v>
      </c>
      <c r="G3" s="46" t="s">
        <v>2746</v>
      </c>
      <c r="H3" s="45"/>
      <c r="I3" s="6" t="str">
        <f t="shared" si="0"/>
        <v/>
      </c>
      <c r="J3" s="6" t="str">
        <f t="array" ref="J3">IFERROR(INDEX(#REF!,MATCH(B3,#REF!,0)),"")</f>
        <v/>
      </c>
      <c r="K3" s="45"/>
      <c r="L3" s="6" t="str">
        <f t="array" ref="L3">IFERROR(INDEX(#REF!,MATCH(B3,#REF!,0)),"")</f>
        <v/>
      </c>
      <c r="M3" t="e">
        <f>VLOOKUP(B3,#REF!,1,FALSE)</f>
        <v>#REF!</v>
      </c>
      <c r="N3" t="e">
        <f>VLOOKUP(F3,#REF!,1,FALSE)</f>
        <v>#REF!</v>
      </c>
      <c r="O3" s="82">
        <f t="shared" si="1"/>
        <v>0.53846153846153844</v>
      </c>
      <c r="P3" s="45"/>
      <c r="Q3" s="45"/>
      <c r="R3" s="45"/>
      <c r="S3" s="45"/>
      <c r="T3" s="45"/>
      <c r="U3" s="45"/>
      <c r="V3" s="45"/>
      <c r="W3" s="45"/>
      <c r="X3" s="45"/>
      <c r="Y3" s="45"/>
      <c r="Z3" s="45"/>
      <c r="AA3" s="45"/>
      <c r="AB3" s="45"/>
      <c r="AC3" s="45"/>
      <c r="AD3" s="45"/>
      <c r="AE3" s="45"/>
      <c r="AF3" s="45"/>
      <c r="AG3" s="45"/>
      <c r="AH3" s="45"/>
      <c r="AI3" s="45"/>
      <c r="AJ3" s="45"/>
      <c r="AK3" s="45"/>
    </row>
    <row r="4" spans="1:37" ht="15.75" customHeight="1">
      <c r="A4" s="60">
        <v>43545</v>
      </c>
      <c r="B4" s="45" t="s">
        <v>941</v>
      </c>
      <c r="C4" s="65" t="s">
        <v>794</v>
      </c>
      <c r="D4" s="45"/>
      <c r="E4" s="45" t="s">
        <v>901</v>
      </c>
      <c r="F4" s="45" t="s">
        <v>296</v>
      </c>
      <c r="G4" s="46" t="s">
        <v>2747</v>
      </c>
      <c r="H4" s="6">
        <v>1</v>
      </c>
      <c r="I4" s="6" t="str">
        <f t="shared" si="0"/>
        <v/>
      </c>
      <c r="J4" s="6" t="str">
        <f t="array" ref="J4">IFERROR(INDEX(#REF!,MATCH(B4,#REF!,0)),"")</f>
        <v/>
      </c>
      <c r="K4" s="45"/>
      <c r="L4" s="6" t="str">
        <f t="array" ref="L4">IFERROR(INDEX(#REF!,MATCH(B4,#REF!,0)),"")</f>
        <v/>
      </c>
      <c r="M4" t="e">
        <f>VLOOKUP(B4,#REF!,1,FALSE)</f>
        <v>#REF!</v>
      </c>
      <c r="N4" t="e">
        <f>VLOOKUP(F4,#REF!,1,FALSE)</f>
        <v>#REF!</v>
      </c>
      <c r="O4" s="82">
        <f t="shared" si="1"/>
        <v>0.61538461538461542</v>
      </c>
      <c r="P4" s="45" t="str">
        <f t="shared" ref="P4:P5" si="2">CONCATENATE(A4,B4,C4)</f>
        <v>43545AmplifyUndisclosed</v>
      </c>
      <c r="Q4" s="6" t="str">
        <f t="shared" ref="Q4:Q5" si="3">IF(A4 = "","",IF(COUNTIF(P:P,CONCATENATE(A4,B4,C4))&gt;1,"Duplicated",""))</f>
        <v/>
      </c>
      <c r="R4" s="6">
        <f t="shared" ref="R4:R5" si="4">IF(C4="Undisclosed",0,1)</f>
        <v>0</v>
      </c>
      <c r="S4" s="45"/>
      <c r="T4" s="45"/>
      <c r="U4" s="45"/>
      <c r="V4" s="45"/>
      <c r="W4" s="6">
        <f t="shared" ref="W4:W5" si="5">YEAR(A4)</f>
        <v>2019</v>
      </c>
      <c r="X4" s="6">
        <f t="shared" ref="X4:X5" si="6">MONTH(A4)</f>
        <v>3</v>
      </c>
      <c r="Y4" s="6" t="e">
        <f>VLOOKUP(X4,#REF!,3,FALSE)</f>
        <v>#REF!</v>
      </c>
      <c r="Z4" s="6">
        <f t="shared" ref="Z4:Z5" si="7">LEN(F4)-LEN(SUBSTITUTE(F4,",",""))+1</f>
        <v>1</v>
      </c>
      <c r="AA4" s="6" t="str">
        <f t="shared" ref="AA4:AA5" ca="1" si="8">IFERROR(__xludf.DUMMYFUNCTION("split(F4,"","",true,true)"),"OneFi")</f>
        <v>OneFi</v>
      </c>
      <c r="AB4" s="45"/>
      <c r="AC4" s="45"/>
      <c r="AD4" s="45"/>
      <c r="AE4" s="45"/>
      <c r="AF4" s="45"/>
      <c r="AG4" s="45"/>
      <c r="AH4" s="45"/>
      <c r="AI4" s="45"/>
      <c r="AJ4" s="45"/>
      <c r="AK4" s="45"/>
    </row>
    <row r="5" spans="1:37" ht="15.75" customHeight="1">
      <c r="A5" s="63">
        <v>43592</v>
      </c>
      <c r="B5" s="51" t="s">
        <v>2748</v>
      </c>
      <c r="C5" s="84" t="s">
        <v>794</v>
      </c>
      <c r="D5" s="1"/>
      <c r="E5" s="1" t="s">
        <v>901</v>
      </c>
      <c r="F5" s="1" t="s">
        <v>2749</v>
      </c>
      <c r="G5" s="62" t="s">
        <v>2750</v>
      </c>
      <c r="H5" s="6"/>
      <c r="I5" s="6" t="str">
        <f t="shared" si="0"/>
        <v/>
      </c>
      <c r="J5" s="6" t="str">
        <f t="array" ref="J5">IFERROR(INDEX(#REF!,MATCH(B5,#REF!,0)),"")</f>
        <v/>
      </c>
      <c r="L5" s="6" t="str">
        <f t="array" ref="L5">IFERROR(INDEX(#REF!,MATCH(B5,#REF!,0)),"")</f>
        <v/>
      </c>
      <c r="M5" t="e">
        <f>VLOOKUP(B5,#REF!,1,FALSE)</f>
        <v>#REF!</v>
      </c>
      <c r="N5" t="e">
        <f>VLOOKUP(F5,#REF!,1,FALSE)</f>
        <v>#REF!</v>
      </c>
      <c r="O5" s="82">
        <f t="shared" si="1"/>
        <v>0.53846153846153844</v>
      </c>
      <c r="P5" s="2" t="str">
        <f t="shared" si="2"/>
        <v>43592ArqamFCUndisclosed</v>
      </c>
      <c r="Q5" s="5" t="str">
        <f t="shared" si="3"/>
        <v/>
      </c>
      <c r="R5" s="5">
        <f t="shared" si="4"/>
        <v>0</v>
      </c>
      <c r="W5" s="6">
        <f t="shared" si="5"/>
        <v>2019</v>
      </c>
      <c r="X5" s="6">
        <f t="shared" si="6"/>
        <v>5</v>
      </c>
      <c r="Y5" s="6" t="e">
        <f>VLOOKUP(X5,#REF!,3,FALSE)</f>
        <v>#REF!</v>
      </c>
      <c r="Z5" s="6">
        <f t="shared" si="7"/>
        <v>1</v>
      </c>
      <c r="AA5" s="5" t="str">
        <f t="shared" ca="1" si="8"/>
        <v>OneFi</v>
      </c>
    </row>
    <row r="6" spans="1:37" ht="15.75" customHeight="1">
      <c r="A6" s="60">
        <v>43452</v>
      </c>
      <c r="B6" s="45" t="s">
        <v>2751</v>
      </c>
      <c r="C6" s="65" t="s">
        <v>794</v>
      </c>
      <c r="D6" s="45"/>
      <c r="E6" s="45" t="s">
        <v>901</v>
      </c>
      <c r="F6" s="45" t="s">
        <v>2752</v>
      </c>
      <c r="G6" s="46" t="s">
        <v>2753</v>
      </c>
      <c r="H6" s="45"/>
      <c r="I6" s="6" t="str">
        <f t="shared" si="0"/>
        <v/>
      </c>
      <c r="J6" s="6" t="str">
        <f t="array" ref="J6">IFERROR(INDEX(#REF!,MATCH(B6,#REF!,0)),"")</f>
        <v/>
      </c>
      <c r="K6" s="45"/>
      <c r="L6" s="6" t="str">
        <f t="array" ref="L6">IFERROR(INDEX(#REF!,MATCH(B6,#REF!,0)),"")</f>
        <v/>
      </c>
      <c r="M6" t="e">
        <f>VLOOKUP(B6,#REF!,1,FALSE)</f>
        <v>#REF!</v>
      </c>
      <c r="N6" t="e">
        <f>VLOOKUP(F6,#REF!,1,FALSE)</f>
        <v>#REF!</v>
      </c>
      <c r="O6" s="82">
        <f t="shared" si="1"/>
        <v>0.53846153846153844</v>
      </c>
      <c r="P6" s="45"/>
      <c r="Q6" s="45"/>
      <c r="R6" s="45"/>
      <c r="S6" s="45"/>
      <c r="T6" s="45"/>
      <c r="U6" s="45"/>
      <c r="V6" s="45"/>
      <c r="W6" s="45"/>
      <c r="X6" s="45"/>
      <c r="Y6" s="45"/>
      <c r="Z6" s="45"/>
      <c r="AA6" s="45"/>
      <c r="AB6" s="45"/>
      <c r="AC6" s="45"/>
      <c r="AD6" s="45"/>
      <c r="AE6" s="45"/>
      <c r="AF6" s="45"/>
      <c r="AG6" s="45"/>
      <c r="AH6" s="45"/>
      <c r="AI6" s="45"/>
      <c r="AJ6" s="45"/>
      <c r="AK6" s="45"/>
    </row>
    <row r="7" spans="1:37" ht="15.75" customHeight="1">
      <c r="A7" s="63">
        <v>43587</v>
      </c>
      <c r="B7" s="51" t="s">
        <v>2754</v>
      </c>
      <c r="C7" s="79">
        <v>33000000</v>
      </c>
      <c r="D7" s="1"/>
      <c r="E7" s="1" t="s">
        <v>901</v>
      </c>
      <c r="F7" s="1" t="s">
        <v>2755</v>
      </c>
      <c r="G7" s="62" t="s">
        <v>2756</v>
      </c>
      <c r="H7" s="6"/>
      <c r="I7" s="6" t="str">
        <f t="shared" si="0"/>
        <v/>
      </c>
      <c r="J7" s="6" t="str">
        <f t="array" ref="J7">IFERROR(INDEX(#REF!,MATCH(B7,#REF!,0)),"")</f>
        <v/>
      </c>
      <c r="L7" s="6" t="str">
        <f t="array" ref="L7">IFERROR(INDEX(#REF!,MATCH(B7,#REF!,0)),"")</f>
        <v/>
      </c>
      <c r="M7" t="e">
        <f>VLOOKUP(B7,#REF!,1,FALSE)</f>
        <v>#REF!</v>
      </c>
      <c r="N7" t="e">
        <f>VLOOKUP(F7,#REF!,1,FALSE)</f>
        <v>#REF!</v>
      </c>
      <c r="O7" s="82">
        <f t="shared" si="1"/>
        <v>0.53846153846153844</v>
      </c>
      <c r="P7" s="2" t="str">
        <f>CONCATENATE(A7,B7,C7)</f>
        <v>43587Ascendis33000000</v>
      </c>
      <c r="Q7" s="5" t="str">
        <f>IF(A7 = "","",IF(COUNTIF(P:P,CONCATENATE(A7,B7,C7))&gt;1,"Duplicated",""))</f>
        <v/>
      </c>
      <c r="R7" s="5">
        <f>IF(C7="Undisclosed",0,1)</f>
        <v>1</v>
      </c>
      <c r="W7" s="6">
        <f t="shared" ref="W7:W15" si="9">YEAR(A7)</f>
        <v>2019</v>
      </c>
      <c r="X7" s="6">
        <f t="shared" ref="X7:X15" si="10">MONTH(A7)</f>
        <v>5</v>
      </c>
      <c r="Y7" s="6" t="e">
        <f>VLOOKUP(X7,#REF!,3,FALSE)</f>
        <v>#REF!</v>
      </c>
      <c r="Z7" s="6">
        <f>LEN(F7)-LEN(SUBSTITUTE(F7,",",""))+1</f>
        <v>2</v>
      </c>
      <c r="AA7" s="5" t="str">
        <f ca="1">IFERROR(__xludf.DUMMYFUNCTION("split(F7,"","",true,true)"),"RMB Ventures")</f>
        <v>RMB Ventures</v>
      </c>
      <c r="AB7" t="str">
        <f ca="1">IFERROR(__xludf.DUMMYFUNCTION("""COMPUTED_VALUE""")," Nedbank Private Equity")</f>
        <v xml:space="preserve"> Nedbank Private Equity</v>
      </c>
    </row>
    <row r="8" spans="1:37" ht="15.75" customHeight="1">
      <c r="A8" s="60">
        <v>43560</v>
      </c>
      <c r="B8" s="45" t="s">
        <v>2757</v>
      </c>
      <c r="C8" s="65" t="s">
        <v>794</v>
      </c>
      <c r="D8" s="85">
        <v>1</v>
      </c>
      <c r="E8" s="45" t="s">
        <v>901</v>
      </c>
      <c r="F8" s="45" t="s">
        <v>1268</v>
      </c>
      <c r="G8" s="46" t="s">
        <v>2758</v>
      </c>
      <c r="H8" s="45"/>
      <c r="I8" s="6" t="str">
        <f t="shared" si="0"/>
        <v/>
      </c>
      <c r="J8" s="6" t="str">
        <f t="array" ref="J8">IFERROR(INDEX(#REF!,MATCH(B8,#REF!,0)),"")</f>
        <v/>
      </c>
      <c r="K8" s="45"/>
      <c r="L8" s="6" t="str">
        <f t="array" ref="L8">IFERROR(INDEX(#REF!,MATCH(B8,#REF!,0)),"")</f>
        <v/>
      </c>
      <c r="M8" t="e">
        <f>VLOOKUP(B8,#REF!,1,FALSE)</f>
        <v>#REF!</v>
      </c>
      <c r="N8" t="e">
        <f>VLOOKUP(F8,#REF!,1,FALSE)</f>
        <v>#REF!</v>
      </c>
      <c r="O8" s="82">
        <f t="shared" si="1"/>
        <v>0.61538461538461542</v>
      </c>
      <c r="P8" s="45"/>
      <c r="Q8" s="45"/>
      <c r="R8" s="45"/>
      <c r="S8" s="45"/>
      <c r="T8" s="45"/>
      <c r="U8" s="45"/>
      <c r="V8" s="45"/>
      <c r="W8" s="6">
        <f t="shared" si="9"/>
        <v>2019</v>
      </c>
      <c r="X8" s="6">
        <f t="shared" si="10"/>
        <v>4</v>
      </c>
      <c r="Y8" s="6" t="e">
        <f>VLOOKUP(X8,#REF!,3,FALSE)</f>
        <v>#REF!</v>
      </c>
      <c r="Z8" s="45"/>
      <c r="AA8" s="45"/>
      <c r="AB8" s="45"/>
      <c r="AC8" s="45"/>
      <c r="AD8" s="45"/>
      <c r="AE8" s="45"/>
      <c r="AF8" s="45"/>
      <c r="AG8" s="45"/>
      <c r="AH8" s="45"/>
      <c r="AI8" s="45"/>
      <c r="AJ8" s="45"/>
      <c r="AK8" s="45"/>
    </row>
    <row r="9" spans="1:37" ht="15.75" customHeight="1">
      <c r="A9" s="63">
        <v>43441</v>
      </c>
      <c r="B9" s="54" t="s">
        <v>693</v>
      </c>
      <c r="C9" s="84" t="s">
        <v>794</v>
      </c>
      <c r="D9" s="1"/>
      <c r="E9" s="45" t="s">
        <v>901</v>
      </c>
      <c r="F9" s="1" t="s">
        <v>2759</v>
      </c>
      <c r="G9" s="62" t="s">
        <v>2760</v>
      </c>
      <c r="H9" s="6"/>
      <c r="I9" s="6" t="str">
        <f t="shared" si="0"/>
        <v/>
      </c>
      <c r="J9" s="6" t="str">
        <f t="array" ref="J9">IFERROR(INDEX(#REF!,MATCH(B9,#REF!,0)),"")</f>
        <v/>
      </c>
      <c r="L9" s="6" t="str">
        <f t="array" ref="L9">IFERROR(INDEX(#REF!,MATCH(B9,#REF!,0)),"")</f>
        <v/>
      </c>
      <c r="M9" t="e">
        <f>VLOOKUP(B9,#REF!,1,FALSE)</f>
        <v>#REF!</v>
      </c>
      <c r="N9" t="e">
        <f>VLOOKUP(F9,#REF!,1,FALSE)</f>
        <v>#REF!</v>
      </c>
      <c r="O9" s="82">
        <f t="shared" si="1"/>
        <v>0.53846153846153844</v>
      </c>
      <c r="P9" s="2" t="str">
        <f t="shared" ref="P9:P15" si="11">CONCATENATE(A9,B9,C9)</f>
        <v>43441BadrUndisclosed</v>
      </c>
      <c r="Q9" s="5" t="str">
        <f t="shared" ref="Q9:Q10" si="12">IF(A9 = "","",IF(COUNTIF(P:P,CONCATENATE(A9,B9,C9))&gt;1,"Duplicated",""))</f>
        <v/>
      </c>
      <c r="R9" s="5">
        <f t="shared" ref="R9:R15" si="13">IF(C9="Undisclosed",0,1)</f>
        <v>0</v>
      </c>
      <c r="W9" s="83">
        <f t="shared" si="9"/>
        <v>2018</v>
      </c>
      <c r="X9" s="83">
        <f t="shared" si="10"/>
        <v>12</v>
      </c>
      <c r="Y9" s="83" t="e">
        <f>VLOOKUP(X9,#REF!,3,FALSE)</f>
        <v>#REF!</v>
      </c>
      <c r="Z9" s="5">
        <f t="shared" ref="Z9:Z15" si="14">LEN(F9)-LEN(SUBSTITUTE(F9,",",""))+1</f>
        <v>1</v>
      </c>
      <c r="AA9" s="5" t="str">
        <f t="shared" ref="AA9:AA15" ca="1" si="15">IFERROR(__xludf.DUMMYFUNCTION("split(F9,"","",true,true)"),"Incorta")</f>
        <v>Incorta</v>
      </c>
    </row>
    <row r="10" spans="1:37" ht="15.75" customHeight="1">
      <c r="A10" s="63">
        <v>43342</v>
      </c>
      <c r="B10" s="54" t="s">
        <v>314</v>
      </c>
      <c r="C10" s="84" t="s">
        <v>794</v>
      </c>
      <c r="D10" s="1"/>
      <c r="E10" s="1" t="s">
        <v>901</v>
      </c>
      <c r="F10" s="1" t="s">
        <v>2761</v>
      </c>
      <c r="G10" s="62" t="s">
        <v>2762</v>
      </c>
      <c r="H10" s="6"/>
      <c r="I10" s="6" t="str">
        <f t="shared" si="0"/>
        <v/>
      </c>
      <c r="J10" s="6" t="str">
        <f t="array" ref="J10">IFERROR(INDEX(#REF!,MATCH(B10,#REF!,0)),"")</f>
        <v/>
      </c>
      <c r="L10" s="6" t="str">
        <f t="array" ref="L10">IFERROR(INDEX(#REF!,MATCH(B10,#REF!,0)),"")</f>
        <v/>
      </c>
      <c r="M10" t="e">
        <f>VLOOKUP(B10,#REF!,1,FALSE)</f>
        <v>#REF!</v>
      </c>
      <c r="N10" t="e">
        <f>VLOOKUP(F10,#REF!,1,FALSE)</f>
        <v>#REF!</v>
      </c>
      <c r="O10" s="82">
        <f t="shared" si="1"/>
        <v>0.53846153846153844</v>
      </c>
      <c r="P10" s="2" t="str">
        <f t="shared" si="11"/>
        <v>43342Bamba GroupUndisclosed</v>
      </c>
      <c r="Q10" s="5" t="str">
        <f t="shared" si="12"/>
        <v/>
      </c>
      <c r="R10" s="5">
        <f t="shared" si="13"/>
        <v>0</v>
      </c>
      <c r="W10" s="83">
        <f t="shared" si="9"/>
        <v>2018</v>
      </c>
      <c r="X10" s="83">
        <f t="shared" si="10"/>
        <v>8</v>
      </c>
      <c r="Y10" s="83" t="e">
        <f>VLOOKUP(X10,#REF!,3,FALSE)</f>
        <v>#REF!</v>
      </c>
      <c r="Z10" s="5">
        <f t="shared" si="14"/>
        <v>1</v>
      </c>
      <c r="AA10" s="5" t="str">
        <f t="shared" ca="1" si="15"/>
        <v>Incorta</v>
      </c>
    </row>
    <row r="11" spans="1:37" ht="15.75" customHeight="1">
      <c r="A11" s="60">
        <v>43622</v>
      </c>
      <c r="B11" s="45" t="s">
        <v>511</v>
      </c>
      <c r="C11" s="12">
        <v>1500000</v>
      </c>
      <c r="D11" s="85">
        <v>0.49</v>
      </c>
      <c r="E11" s="45" t="s">
        <v>901</v>
      </c>
      <c r="F11" s="45" t="s">
        <v>2763</v>
      </c>
      <c r="G11" s="62" t="s">
        <v>2764</v>
      </c>
      <c r="H11" s="45"/>
      <c r="I11" s="6" t="str">
        <f t="shared" si="0"/>
        <v/>
      </c>
      <c r="J11" s="6" t="str">
        <f t="array" ref="J11">IFERROR(INDEX(#REF!,MATCH(B11,#REF!,0)),"")</f>
        <v/>
      </c>
      <c r="K11" s="45"/>
      <c r="L11" s="6" t="str">
        <f t="array" ref="L11">IFERROR(INDEX(#REF!,MATCH(B11,#REF!,0)),"")</f>
        <v/>
      </c>
      <c r="M11" t="e">
        <f>VLOOKUP(B11,#REF!,1,FALSE)</f>
        <v>#REF!</v>
      </c>
      <c r="N11" t="e">
        <f>VLOOKUP(F11,#REF!,1,FALSE)</f>
        <v>#REF!</v>
      </c>
      <c r="O11" s="82">
        <f t="shared" si="1"/>
        <v>0.61538461538461542</v>
      </c>
      <c r="P11" s="2" t="str">
        <f t="shared" si="11"/>
        <v>43622Biodelta Nutraceuticals1500000</v>
      </c>
      <c r="Q11" s="45"/>
      <c r="R11" s="5">
        <f t="shared" si="13"/>
        <v>1</v>
      </c>
      <c r="S11" s="45"/>
      <c r="T11" s="45"/>
      <c r="U11" s="45"/>
      <c r="V11" s="45"/>
      <c r="W11" s="6">
        <f t="shared" si="9"/>
        <v>2019</v>
      </c>
      <c r="X11" s="6">
        <f t="shared" si="10"/>
        <v>6</v>
      </c>
      <c r="Y11" s="6" t="e">
        <f>VLOOKUP(X11,#REF!,3,FALSE)</f>
        <v>#REF!</v>
      </c>
      <c r="Z11" s="6">
        <f t="shared" si="14"/>
        <v>1</v>
      </c>
      <c r="AA11" s="5" t="str">
        <f t="shared" ca="1" si="15"/>
        <v>Incorta</v>
      </c>
      <c r="AB11" s="45"/>
      <c r="AC11" s="45"/>
      <c r="AD11" s="45"/>
      <c r="AE11" s="45"/>
      <c r="AF11" s="45"/>
      <c r="AG11" s="45"/>
      <c r="AH11" s="45"/>
      <c r="AI11" s="45"/>
      <c r="AJ11" s="45"/>
      <c r="AK11" s="45"/>
    </row>
    <row r="12" spans="1:37" ht="15.75" customHeight="1">
      <c r="A12" s="63">
        <v>43416</v>
      </c>
      <c r="B12" s="54" t="s">
        <v>714</v>
      </c>
      <c r="C12" s="84" t="s">
        <v>794</v>
      </c>
      <c r="D12" s="1"/>
      <c r="E12" s="1" t="s">
        <v>901</v>
      </c>
      <c r="F12" s="1" t="s">
        <v>209</v>
      </c>
      <c r="G12" s="62" t="s">
        <v>2765</v>
      </c>
      <c r="H12" s="6"/>
      <c r="I12" s="6" t="str">
        <f t="shared" si="0"/>
        <v/>
      </c>
      <c r="J12" s="6" t="str">
        <f t="array" ref="J12">IFERROR(INDEX(#REF!,MATCH(B12,#REF!,0)),"")</f>
        <v/>
      </c>
      <c r="L12" s="6" t="str">
        <f t="array" ref="L12">IFERROR(INDEX(#REF!,MATCH(B12,#REF!,0)),"")</f>
        <v/>
      </c>
      <c r="M12" t="e">
        <f>VLOOKUP(B12,#REF!,1,FALSE)</f>
        <v>#REF!</v>
      </c>
      <c r="N12" t="e">
        <f>VLOOKUP(F12,#REF!,1,FALSE)</f>
        <v>#REF!</v>
      </c>
      <c r="O12" s="82">
        <f t="shared" si="1"/>
        <v>0.53846153846153844</v>
      </c>
      <c r="P12" s="2" t="str">
        <f t="shared" si="11"/>
        <v>43416BizenseUndisclosed</v>
      </c>
      <c r="Q12" s="5" t="str">
        <f>IF(A12 = "","",IF(COUNTIF(P:P,CONCATENATE(A12,B12,C12))&gt;1,"Duplicated",""))</f>
        <v/>
      </c>
      <c r="R12" s="5">
        <f t="shared" si="13"/>
        <v>0</v>
      </c>
      <c r="W12" s="83">
        <f t="shared" si="9"/>
        <v>2018</v>
      </c>
      <c r="X12" s="83">
        <f t="shared" si="10"/>
        <v>11</v>
      </c>
      <c r="Y12" s="83" t="e">
        <f>VLOOKUP(X12,#REF!,3,FALSE)</f>
        <v>#REF!</v>
      </c>
      <c r="Z12" s="5">
        <f t="shared" si="14"/>
        <v>1</v>
      </c>
      <c r="AA12" s="5" t="str">
        <f t="shared" ca="1" si="15"/>
        <v>Incorta</v>
      </c>
    </row>
    <row r="13" spans="1:37" ht="15.75" customHeight="1">
      <c r="A13" s="60">
        <v>43633</v>
      </c>
      <c r="B13" s="45" t="s">
        <v>465</v>
      </c>
      <c r="C13" s="65" t="s">
        <v>794</v>
      </c>
      <c r="D13" s="45"/>
      <c r="E13" s="45" t="s">
        <v>901</v>
      </c>
      <c r="F13" s="45" t="s">
        <v>2766</v>
      </c>
      <c r="G13" s="62" t="s">
        <v>2767</v>
      </c>
      <c r="H13" s="45"/>
      <c r="I13" s="6" t="str">
        <f t="shared" si="0"/>
        <v/>
      </c>
      <c r="J13" s="6" t="str">
        <f t="array" ref="J13">IFERROR(INDEX(#REF!,MATCH(B13,#REF!,0)),"")</f>
        <v/>
      </c>
      <c r="K13" s="45"/>
      <c r="L13" s="6" t="str">
        <f t="array" ref="L13">IFERROR(INDEX(#REF!,MATCH(B13,#REF!,0)),"")</f>
        <v/>
      </c>
      <c r="M13" t="e">
        <f>VLOOKUP(B13,#REF!,1,FALSE)</f>
        <v>#REF!</v>
      </c>
      <c r="N13" t="e">
        <f>VLOOKUP(F13,#REF!,1,FALSE)</f>
        <v>#REF!</v>
      </c>
      <c r="O13" s="82">
        <f t="shared" si="1"/>
        <v>0.53846153846153844</v>
      </c>
      <c r="P13" s="2" t="str">
        <f t="shared" si="11"/>
        <v>43633Bophelo BioscienceUndisclosed</v>
      </c>
      <c r="Q13" s="45"/>
      <c r="R13" s="5">
        <f t="shared" si="13"/>
        <v>0</v>
      </c>
      <c r="S13" s="45"/>
      <c r="T13" s="45"/>
      <c r="U13" s="45"/>
      <c r="V13" s="45"/>
      <c r="W13" s="6">
        <f t="shared" si="9"/>
        <v>2019</v>
      </c>
      <c r="X13" s="6">
        <f t="shared" si="10"/>
        <v>6</v>
      </c>
      <c r="Y13" s="6" t="e">
        <f>VLOOKUP(X13,#REF!,3,FALSE)</f>
        <v>#REF!</v>
      </c>
      <c r="Z13" s="6">
        <f t="shared" si="14"/>
        <v>1</v>
      </c>
      <c r="AA13" s="5" t="str">
        <f t="shared" ca="1" si="15"/>
        <v>Incorta</v>
      </c>
      <c r="AB13" s="45"/>
      <c r="AC13" s="45"/>
      <c r="AD13" s="45"/>
      <c r="AE13" s="45"/>
      <c r="AF13" s="45"/>
      <c r="AG13" s="45"/>
      <c r="AH13" s="45"/>
      <c r="AI13" s="45"/>
      <c r="AJ13" s="45"/>
      <c r="AK13" s="45"/>
    </row>
    <row r="14" spans="1:37" ht="15.75" customHeight="1">
      <c r="A14" s="63">
        <v>42541</v>
      </c>
      <c r="B14" s="71" t="s">
        <v>656</v>
      </c>
      <c r="C14" s="84" t="s">
        <v>794</v>
      </c>
      <c r="D14" s="1"/>
      <c r="E14" s="1" t="s">
        <v>901</v>
      </c>
      <c r="F14" s="1" t="s">
        <v>2768</v>
      </c>
      <c r="G14" s="62" t="s">
        <v>2769</v>
      </c>
      <c r="H14" s="6"/>
      <c r="I14" s="6" t="str">
        <f t="shared" si="0"/>
        <v/>
      </c>
      <c r="J14" s="6" t="str">
        <f t="array" ref="J14">IFERROR(INDEX(#REF!,MATCH(B14,#REF!,0)),"")</f>
        <v/>
      </c>
      <c r="L14" s="6" t="str">
        <f t="array" ref="L14">IFERROR(INDEX(#REF!,MATCH(B14,#REF!,0)),"")</f>
        <v/>
      </c>
      <c r="M14" s="86" t="e">
        <f>VLOOKUP(B14,#REF!,1,FALSE)</f>
        <v>#REF!</v>
      </c>
      <c r="N14" t="e">
        <f>VLOOKUP(F14,#REF!,1,FALSE)</f>
        <v>#REF!</v>
      </c>
      <c r="O14" s="82">
        <f t="shared" si="1"/>
        <v>0.53846153846153844</v>
      </c>
      <c r="P14" s="2" t="str">
        <f t="shared" si="11"/>
        <v>42541Buni.TvUndisclosed</v>
      </c>
      <c r="Q14" s="5" t="str">
        <f t="shared" ref="Q14:Q15" si="16">IF(A14 = "","",IF(COUNTIF(P:P,CONCATENATE(A14,B14,C14))&gt;1,"Duplicated",""))</f>
        <v/>
      </c>
      <c r="R14" s="5">
        <f t="shared" si="13"/>
        <v>0</v>
      </c>
      <c r="W14" s="83">
        <f t="shared" si="9"/>
        <v>2016</v>
      </c>
      <c r="X14" s="83">
        <f t="shared" si="10"/>
        <v>6</v>
      </c>
      <c r="Y14" s="83" t="e">
        <f>VLOOKUP(X14,#REF!,3,FALSE)</f>
        <v>#REF!</v>
      </c>
      <c r="Z14" s="5">
        <f t="shared" si="14"/>
        <v>1</v>
      </c>
      <c r="AA14" s="5" t="str">
        <f t="shared" ca="1" si="15"/>
        <v>Incorta</v>
      </c>
    </row>
    <row r="15" spans="1:37" ht="15.75" customHeight="1">
      <c r="A15" s="63">
        <v>43448</v>
      </c>
      <c r="B15" s="54" t="s">
        <v>654</v>
      </c>
      <c r="C15" s="84" t="s">
        <v>794</v>
      </c>
      <c r="D15" s="1"/>
      <c r="E15" s="1" t="s">
        <v>901</v>
      </c>
      <c r="F15" s="1" t="s">
        <v>2770</v>
      </c>
      <c r="G15" s="62" t="s">
        <v>2771</v>
      </c>
      <c r="H15" s="6"/>
      <c r="I15" s="6" t="str">
        <f t="shared" si="0"/>
        <v/>
      </c>
      <c r="J15" s="6" t="str">
        <f t="array" ref="J15">IFERROR(INDEX(#REF!,MATCH(B15,#REF!,0)),"")</f>
        <v/>
      </c>
      <c r="L15" s="6" t="str">
        <f t="array" ref="L15">IFERROR(INDEX(#REF!,MATCH(B15,#REF!,0)),"")</f>
        <v/>
      </c>
      <c r="M15" t="e">
        <f>VLOOKUP(B15,#REF!,1,FALSE)</f>
        <v>#REF!</v>
      </c>
      <c r="N15" t="e">
        <f>VLOOKUP(F15,#REF!,1,FALSE)</f>
        <v>#REF!</v>
      </c>
      <c r="O15" s="82">
        <f t="shared" si="1"/>
        <v>0.53846153846153844</v>
      </c>
      <c r="P15" s="2" t="str">
        <f t="shared" si="11"/>
        <v>43448Business TodayUndisclosed</v>
      </c>
      <c r="Q15" s="5" t="str">
        <f t="shared" si="16"/>
        <v/>
      </c>
      <c r="R15" s="5">
        <f t="shared" si="13"/>
        <v>0</v>
      </c>
      <c r="W15" s="83">
        <f t="shared" si="9"/>
        <v>2018</v>
      </c>
      <c r="X15" s="83">
        <f t="shared" si="10"/>
        <v>12</v>
      </c>
      <c r="Y15" s="83" t="e">
        <f>VLOOKUP(X15,#REF!,3,FALSE)</f>
        <v>#REF!</v>
      </c>
      <c r="Z15" s="5">
        <f t="shared" si="14"/>
        <v>1</v>
      </c>
      <c r="AA15" s="5" t="str">
        <f t="shared" ca="1" si="15"/>
        <v>Incorta</v>
      </c>
    </row>
    <row r="16" spans="1:37" ht="15.75" customHeight="1">
      <c r="A16" s="60">
        <v>43475</v>
      </c>
      <c r="B16" s="87" t="s">
        <v>2772</v>
      </c>
      <c r="C16" s="12">
        <v>10000000</v>
      </c>
      <c r="D16" s="85">
        <v>0.7</v>
      </c>
      <c r="E16" s="45" t="s">
        <v>901</v>
      </c>
      <c r="F16" s="45" t="s">
        <v>2773</v>
      </c>
      <c r="G16" s="46" t="s">
        <v>2774</v>
      </c>
      <c r="H16" s="45"/>
      <c r="I16" s="45"/>
      <c r="J16" s="45"/>
      <c r="K16" s="45"/>
      <c r="L16" s="45"/>
      <c r="M16" s="45"/>
      <c r="N16" t="e">
        <f>VLOOKUP(F16,#REF!,1,FALSE)</f>
        <v>#REF!</v>
      </c>
      <c r="O16" s="82">
        <f t="shared" si="1"/>
        <v>0.5</v>
      </c>
      <c r="P16" s="45"/>
      <c r="Q16" s="45"/>
      <c r="R16" s="45"/>
      <c r="S16" s="45"/>
      <c r="T16" s="45"/>
      <c r="U16" s="45"/>
      <c r="V16" s="45"/>
      <c r="W16" s="45"/>
      <c r="X16" s="45"/>
      <c r="Y16" s="45"/>
      <c r="Z16" s="45"/>
      <c r="AA16" s="45"/>
      <c r="AB16" s="45"/>
      <c r="AC16" s="45"/>
      <c r="AD16" s="45"/>
      <c r="AE16" s="45"/>
      <c r="AF16" s="45"/>
      <c r="AG16" s="45"/>
      <c r="AH16" s="45"/>
      <c r="AI16" s="45"/>
      <c r="AJ16" s="45"/>
      <c r="AK16" s="45"/>
    </row>
    <row r="17" spans="1:37" ht="15.75" customHeight="1">
      <c r="A17" s="63">
        <v>43187</v>
      </c>
      <c r="B17" s="54" t="s">
        <v>710</v>
      </c>
      <c r="C17" s="84" t="s">
        <v>794</v>
      </c>
      <c r="D17" s="1"/>
      <c r="E17" s="1" t="s">
        <v>901</v>
      </c>
      <c r="F17" s="1" t="s">
        <v>2775</v>
      </c>
      <c r="G17" s="62" t="s">
        <v>2776</v>
      </c>
      <c r="H17" s="6"/>
      <c r="I17" s="6" t="str">
        <f t="shared" ref="I17:I22" si="17">IF(LEN(TRIM(J17))-LEN(SUBSTITUTE(TRIM(J17),",","")) &gt; 0,TRIM(RIGHT(J17,LEN(J17)-FIND(",",J17))),J17)</f>
        <v/>
      </c>
      <c r="J17" s="6" t="str">
        <f t="array" ref="J17">IFERROR(INDEX(#REF!,MATCH(B17,#REF!,0)),"")</f>
        <v/>
      </c>
      <c r="L17" s="6" t="str">
        <f t="array" ref="L17">IFERROR(INDEX(#REF!,MATCH(B17,#REF!,0)),"")</f>
        <v/>
      </c>
      <c r="M17" t="e">
        <f>VLOOKUP(B17,#REF!,1,FALSE)</f>
        <v>#REF!</v>
      </c>
      <c r="N17" t="e">
        <f>VLOOKUP(F17,#REF!,1,FALSE)</f>
        <v>#REF!</v>
      </c>
      <c r="O17" s="82">
        <f t="shared" si="1"/>
        <v>0.53846153846153844</v>
      </c>
      <c r="P17" s="2" t="str">
        <f t="shared" ref="P17:P22" si="18">CONCATENATE(A17,B17,C17)</f>
        <v>43187Cape NetworksUndisclosed</v>
      </c>
      <c r="Q17" s="5" t="str">
        <f t="shared" ref="Q17:Q22" si="19">IF(A17 = "","",IF(COUNTIF(P:P,CONCATENATE(A17,B17,C17))&gt;1,"Duplicated",""))</f>
        <v/>
      </c>
      <c r="R17" s="5">
        <f t="shared" ref="R17:R22" si="20">IF(C17="Undisclosed",0,1)</f>
        <v>0</v>
      </c>
      <c r="W17" s="83">
        <f t="shared" ref="W17:W22" si="21">YEAR(A17)</f>
        <v>2018</v>
      </c>
      <c r="X17" s="83">
        <f t="shared" ref="X17:X22" si="22">MONTH(A17)</f>
        <v>3</v>
      </c>
      <c r="Y17" s="83" t="e">
        <f>VLOOKUP(X17,#REF!,3,FALSE)</f>
        <v>#REF!</v>
      </c>
      <c r="Z17" s="5">
        <f t="shared" ref="Z17:Z22" si="23">LEN(F17)-LEN(SUBSTITUTE(F17,",",""))+1</f>
        <v>1</v>
      </c>
      <c r="AA17" s="5" t="str">
        <f t="shared" ref="AA17:AA22" ca="1" si="24">IFERROR(__xludf.DUMMYFUNCTION("split(F17,"","",true,true)"),"Hewlett Packard Enterprise")</f>
        <v>Hewlett Packard Enterprise</v>
      </c>
    </row>
    <row r="18" spans="1:37" ht="15.75" customHeight="1">
      <c r="A18" s="63">
        <v>43452</v>
      </c>
      <c r="B18" s="51" t="s">
        <v>2777</v>
      </c>
      <c r="C18" s="84" t="s">
        <v>794</v>
      </c>
      <c r="D18" s="1"/>
      <c r="E18" s="1" t="s">
        <v>2778</v>
      </c>
      <c r="F18" s="1" t="s">
        <v>2778</v>
      </c>
      <c r="G18" s="81" t="s">
        <v>2779</v>
      </c>
      <c r="H18" s="6"/>
      <c r="I18" s="6" t="str">
        <f t="shared" si="17"/>
        <v/>
      </c>
      <c r="J18" s="6" t="str">
        <f t="array" ref="J18">IFERROR(INDEX(#REF!,MATCH(B18,#REF!,0)),"")</f>
        <v/>
      </c>
      <c r="L18" s="6" t="str">
        <f t="array" ref="L18">IFERROR(INDEX(#REF!,MATCH(B18,#REF!,0)),"")</f>
        <v/>
      </c>
      <c r="M18" t="e">
        <f>VLOOKUP(B18,#REF!,1,FALSE)</f>
        <v>#REF!</v>
      </c>
      <c r="N18" t="e">
        <f>VLOOKUP(F18,#REF!,1,FALSE)</f>
        <v>#REF!</v>
      </c>
      <c r="O18" s="82">
        <f t="shared" si="1"/>
        <v>0.53846153846153844</v>
      </c>
      <c r="P18" s="2" t="str">
        <f t="shared" si="18"/>
        <v>43452Cassava SmarTechUndisclosed</v>
      </c>
      <c r="Q18" s="5" t="str">
        <f t="shared" si="19"/>
        <v/>
      </c>
      <c r="R18" s="5">
        <f t="shared" si="20"/>
        <v>0</v>
      </c>
      <c r="W18" s="83">
        <f t="shared" si="21"/>
        <v>2018</v>
      </c>
      <c r="X18" s="83">
        <f t="shared" si="22"/>
        <v>12</v>
      </c>
      <c r="Y18" s="83" t="e">
        <f>VLOOKUP(X18,#REF!,3,FALSE)</f>
        <v>#REF!</v>
      </c>
      <c r="Z18" s="5">
        <f t="shared" si="23"/>
        <v>1</v>
      </c>
      <c r="AA18" s="5" t="str">
        <f t="shared" ca="1" si="24"/>
        <v>Hewlett Packard Enterprise</v>
      </c>
    </row>
    <row r="19" spans="1:37" ht="15.75" customHeight="1">
      <c r="A19" s="63">
        <v>41561</v>
      </c>
      <c r="B19" s="54" t="s">
        <v>494</v>
      </c>
      <c r="C19" s="84" t="s">
        <v>794</v>
      </c>
      <c r="D19" s="1"/>
      <c r="E19" s="1" t="s">
        <v>901</v>
      </c>
      <c r="F19" s="1" t="s">
        <v>2780</v>
      </c>
      <c r="G19" s="62" t="s">
        <v>2781</v>
      </c>
      <c r="H19" s="6"/>
      <c r="I19" s="6" t="str">
        <f t="shared" si="17"/>
        <v/>
      </c>
      <c r="J19" s="6" t="str">
        <f t="array" ref="J19">IFERROR(INDEX(#REF!,MATCH(B19,#REF!,0)),"")</f>
        <v/>
      </c>
      <c r="L19" s="6" t="str">
        <f t="array" ref="L19">IFERROR(INDEX(#REF!,MATCH(B19,#REF!,0)),"")</f>
        <v/>
      </c>
      <c r="M19" t="e">
        <f>VLOOKUP(B19,#REF!,1,FALSE)</f>
        <v>#REF!</v>
      </c>
      <c r="N19" t="e">
        <f>VLOOKUP(F19,#REF!,1,FALSE)</f>
        <v>#REF!</v>
      </c>
      <c r="O19" s="82">
        <f t="shared" si="1"/>
        <v>0.53846153846153844</v>
      </c>
      <c r="P19" s="2" t="str">
        <f t="shared" si="18"/>
        <v>41561ClaimSyncUndisclosed</v>
      </c>
      <c r="Q19" s="5" t="str">
        <f t="shared" si="19"/>
        <v/>
      </c>
      <c r="R19" s="5">
        <f t="shared" si="20"/>
        <v>0</v>
      </c>
      <c r="W19" s="83">
        <f t="shared" si="21"/>
        <v>2013</v>
      </c>
      <c r="X19" s="83">
        <f t="shared" si="22"/>
        <v>10</v>
      </c>
      <c r="Y19" s="83" t="e">
        <f>VLOOKUP(X19,#REF!,3,FALSE)</f>
        <v>#REF!</v>
      </c>
      <c r="Z19" s="5">
        <f t="shared" si="23"/>
        <v>1</v>
      </c>
      <c r="AA19" s="5" t="str">
        <f t="shared" ca="1" si="24"/>
        <v>Hewlett Packard Enterprise</v>
      </c>
    </row>
    <row r="20" spans="1:37" ht="15.75" customHeight="1">
      <c r="A20" s="63">
        <v>43346</v>
      </c>
      <c r="B20" s="54" t="s">
        <v>708</v>
      </c>
      <c r="C20" s="84" t="s">
        <v>794</v>
      </c>
      <c r="D20" s="1"/>
      <c r="E20" s="1" t="s">
        <v>901</v>
      </c>
      <c r="F20" s="1" t="s">
        <v>2782</v>
      </c>
      <c r="G20" s="62" t="s">
        <v>2783</v>
      </c>
      <c r="H20" s="6"/>
      <c r="I20" s="6" t="str">
        <f t="shared" si="17"/>
        <v/>
      </c>
      <c r="J20" s="6" t="str">
        <f t="array" ref="J20">IFERROR(INDEX(#REF!,MATCH(B20,#REF!,0)),"")</f>
        <v/>
      </c>
      <c r="L20" s="6" t="str">
        <f t="array" ref="L20">IFERROR(INDEX(#REF!,MATCH(B20,#REF!,0)),"")</f>
        <v/>
      </c>
      <c r="M20" t="e">
        <f>VLOOKUP(B20,#REF!,1,FALSE)</f>
        <v>#REF!</v>
      </c>
      <c r="N20" t="e">
        <f>VLOOKUP(F20,#REF!,1,FALSE)</f>
        <v>#REF!</v>
      </c>
      <c r="O20" s="82">
        <f t="shared" si="1"/>
        <v>0.53846153846153844</v>
      </c>
      <c r="P20" s="2" t="str">
        <f t="shared" si="18"/>
        <v>43346ClarotechUndisclosed</v>
      </c>
      <c r="Q20" s="5" t="str">
        <f t="shared" si="19"/>
        <v/>
      </c>
      <c r="R20" s="5">
        <f t="shared" si="20"/>
        <v>0</v>
      </c>
      <c r="W20" s="83">
        <f t="shared" si="21"/>
        <v>2018</v>
      </c>
      <c r="X20" s="83">
        <f t="shared" si="22"/>
        <v>9</v>
      </c>
      <c r="Y20" s="83" t="e">
        <f>VLOOKUP(X20,#REF!,3,FALSE)</f>
        <v>#REF!</v>
      </c>
      <c r="Z20" s="5">
        <f t="shared" si="23"/>
        <v>1</v>
      </c>
      <c r="AA20" s="5" t="str">
        <f t="shared" ca="1" si="24"/>
        <v>Hewlett Packard Enterprise</v>
      </c>
    </row>
    <row r="21" spans="1:37" ht="15.75" customHeight="1">
      <c r="A21" s="60">
        <v>43627</v>
      </c>
      <c r="B21" s="45" t="s">
        <v>705</v>
      </c>
      <c r="C21" s="65" t="s">
        <v>794</v>
      </c>
      <c r="D21" s="45"/>
      <c r="E21" s="45" t="s">
        <v>901</v>
      </c>
      <c r="F21" s="45" t="s">
        <v>125</v>
      </c>
      <c r="G21" s="46" t="s">
        <v>2784</v>
      </c>
      <c r="H21" s="45"/>
      <c r="I21" s="6" t="str">
        <f t="shared" si="17"/>
        <v/>
      </c>
      <c r="J21" s="6" t="str">
        <f t="array" ref="J21">IFERROR(INDEX(#REF!,MATCH(B21,#REF!,0)),"")</f>
        <v/>
      </c>
      <c r="L21" s="6" t="str">
        <f t="array" ref="L21">IFERROR(INDEX(#REF!,MATCH(B21,#REF!,0)),"")</f>
        <v/>
      </c>
      <c r="M21" t="e">
        <f>VLOOKUP(B21,#REF!,1,FALSE)</f>
        <v>#REF!</v>
      </c>
      <c r="N21" t="e">
        <f>VLOOKUP(F21,#REF!,1,FALSE)</f>
        <v>#REF!</v>
      </c>
      <c r="O21" s="82">
        <f t="shared" si="1"/>
        <v>0.53846153846153844</v>
      </c>
      <c r="P21" s="2" t="str">
        <f t="shared" si="18"/>
        <v>43627Club TravelUndisclosed</v>
      </c>
      <c r="Q21" s="5" t="str">
        <f t="shared" si="19"/>
        <v/>
      </c>
      <c r="R21" s="5">
        <f t="shared" si="20"/>
        <v>0</v>
      </c>
      <c r="S21" s="45"/>
      <c r="T21" s="45"/>
      <c r="U21" s="45"/>
      <c r="V21" s="45"/>
      <c r="W21" s="6">
        <f t="shared" si="21"/>
        <v>2019</v>
      </c>
      <c r="X21" s="6">
        <f t="shared" si="22"/>
        <v>6</v>
      </c>
      <c r="Y21" s="6" t="e">
        <f>VLOOKUP(X21,#REF!,3,FALSE)</f>
        <v>#REF!</v>
      </c>
      <c r="Z21" s="6">
        <f t="shared" si="23"/>
        <v>1</v>
      </c>
      <c r="AA21" s="5" t="str">
        <f t="shared" ca="1" si="24"/>
        <v>Hewlett Packard Enterprise</v>
      </c>
      <c r="AB21" s="45"/>
      <c r="AC21" s="45"/>
      <c r="AD21" s="45"/>
      <c r="AE21" s="45"/>
      <c r="AF21" s="45"/>
      <c r="AG21" s="45"/>
      <c r="AH21" s="45"/>
      <c r="AI21" s="45"/>
      <c r="AJ21" s="45"/>
      <c r="AK21" s="45"/>
    </row>
    <row r="22" spans="1:37" ht="15.75" customHeight="1">
      <c r="A22" s="63">
        <v>43305</v>
      </c>
      <c r="B22" s="54" t="s">
        <v>686</v>
      </c>
      <c r="C22" s="84" t="s">
        <v>794</v>
      </c>
      <c r="D22" s="1"/>
      <c r="E22" s="1" t="s">
        <v>901</v>
      </c>
      <c r="F22" s="1" t="s">
        <v>770</v>
      </c>
      <c r="G22" s="62" t="s">
        <v>2785</v>
      </c>
      <c r="H22" s="6"/>
      <c r="I22" s="6" t="str">
        <f t="shared" si="17"/>
        <v/>
      </c>
      <c r="J22" s="6" t="str">
        <f t="array" ref="J22">IFERROR(INDEX(#REF!,MATCH(B22,#REF!,0)),"")</f>
        <v/>
      </c>
      <c r="L22" s="6" t="str">
        <f t="array" ref="L22">IFERROR(INDEX(#REF!,MATCH(B22,#REF!,0)),"")</f>
        <v/>
      </c>
      <c r="M22" t="e">
        <f>VLOOKUP(B22,#REF!,1,FALSE)</f>
        <v>#REF!</v>
      </c>
      <c r="N22" t="e">
        <f>VLOOKUP(F22,#REF!,1,FALSE)</f>
        <v>#REF!</v>
      </c>
      <c r="O22" s="82">
        <f t="shared" si="1"/>
        <v>0.53846153846153844</v>
      </c>
      <c r="P22" s="2" t="str">
        <f t="shared" si="18"/>
        <v>43305Coders4AfricaUndisclosed</v>
      </c>
      <c r="Q22" s="5" t="str">
        <f t="shared" si="19"/>
        <v/>
      </c>
      <c r="R22" s="5">
        <f t="shared" si="20"/>
        <v>0</v>
      </c>
      <c r="W22" s="83">
        <f t="shared" si="21"/>
        <v>2018</v>
      </c>
      <c r="X22" s="83">
        <f t="shared" si="22"/>
        <v>7</v>
      </c>
      <c r="Y22" s="83" t="e">
        <f>VLOOKUP(X22,#REF!,3,FALSE)</f>
        <v>#REF!</v>
      </c>
      <c r="Z22" s="5">
        <f t="shared" si="23"/>
        <v>1</v>
      </c>
      <c r="AA22" s="5" t="str">
        <f t="shared" ca="1" si="24"/>
        <v>Hewlett Packard Enterprise</v>
      </c>
    </row>
    <row r="23" spans="1:37" ht="15.75" customHeight="1">
      <c r="A23" s="63">
        <v>43684</v>
      </c>
      <c r="B23" s="1" t="s">
        <v>2786</v>
      </c>
      <c r="C23" s="84" t="s">
        <v>794</v>
      </c>
      <c r="E23" s="1" t="s">
        <v>901</v>
      </c>
      <c r="F23" s="1" t="s">
        <v>2787</v>
      </c>
      <c r="G23" s="62" t="s">
        <v>2788</v>
      </c>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row>
    <row r="24" spans="1:37" ht="15.75" customHeight="1">
      <c r="A24" s="60">
        <v>43635</v>
      </c>
      <c r="B24" s="45" t="s">
        <v>703</v>
      </c>
      <c r="C24" s="65" t="s">
        <v>794</v>
      </c>
      <c r="D24" s="45"/>
      <c r="E24" s="45" t="s">
        <v>901</v>
      </c>
      <c r="F24" s="45" t="s">
        <v>554</v>
      </c>
      <c r="G24" s="46" t="s">
        <v>2789</v>
      </c>
      <c r="H24" s="45"/>
      <c r="I24" s="6" t="str">
        <f t="shared" ref="I24:I35" si="25">IF(LEN(TRIM(J24))-LEN(SUBSTITUTE(TRIM(J24),",","")) &gt; 0,TRIM(RIGHT(J24,LEN(J24)-FIND(",",J24))),J24)</f>
        <v/>
      </c>
      <c r="J24" s="6" t="str">
        <f t="array" ref="J24">IFERROR(INDEX(#REF!,MATCH(B24,#REF!,0)),"")</f>
        <v/>
      </c>
      <c r="K24" s="45"/>
      <c r="L24" s="6" t="str">
        <f t="array" ref="L24">IFERROR(INDEX(#REF!,MATCH(B24,#REF!,0)),"")</f>
        <v/>
      </c>
      <c r="M24" t="e">
        <f>VLOOKUP(B24,#REF!,1,FALSE)</f>
        <v>#REF!</v>
      </c>
      <c r="N24" t="e">
        <f>VLOOKUP(F24,#REF!,1,FALSE)</f>
        <v>#REF!</v>
      </c>
      <c r="O24" s="82">
        <f t="shared" ref="O24:O31" si="26">COUNTA(C24:L24)/(COUNTBLANK(C24:L24) + COUNTA(C24:L24))</f>
        <v>0.53846153846153844</v>
      </c>
      <c r="P24" s="2" t="str">
        <f t="shared" ref="P24:P28" si="27">CONCATENATE(A24,B24,C24)</f>
        <v>43635CompareGuruUndisclosed</v>
      </c>
      <c r="Q24" s="5" t="str">
        <f t="shared" ref="Q24:Q28" si="28">IF(A24 = "","",IF(COUNTIF(P:P,CONCATENATE(A24,B24,C24))&gt;1,"Duplicated",""))</f>
        <v/>
      </c>
      <c r="R24" s="5">
        <f t="shared" ref="R24:R28" si="29">IF(C24="Undisclosed",0,1)</f>
        <v>0</v>
      </c>
      <c r="S24" s="45"/>
      <c r="T24" s="45"/>
      <c r="U24" s="45"/>
      <c r="V24" s="45"/>
      <c r="W24" s="6">
        <f t="shared" ref="W24:W28" si="30">YEAR(A24)</f>
        <v>2019</v>
      </c>
      <c r="X24" s="6">
        <f t="shared" ref="X24:X28" si="31">MONTH(A24)</f>
        <v>6</v>
      </c>
      <c r="Y24" s="6" t="e">
        <f>VLOOKUP(X24,#REF!,3,FALSE)</f>
        <v>#REF!</v>
      </c>
      <c r="Z24" s="6">
        <f t="shared" ref="Z24:Z28" si="32">LEN(F24)-LEN(SUBSTITUTE(F24,",",""))+1</f>
        <v>1</v>
      </c>
      <c r="AA24" s="5" t="str">
        <f t="shared" ref="AA24:AA28" ca="1" si="33">IFERROR(__xludf.DUMMYFUNCTION("split(F24,"","",true,true)"),"SureStart")</f>
        <v>SureStart</v>
      </c>
      <c r="AB24" s="45"/>
      <c r="AC24" s="45"/>
      <c r="AD24" s="45"/>
      <c r="AE24" s="45"/>
      <c r="AF24" s="45"/>
      <c r="AG24" s="45"/>
      <c r="AH24" s="45"/>
      <c r="AI24" s="45"/>
      <c r="AJ24" s="45"/>
      <c r="AK24" s="45"/>
    </row>
    <row r="25" spans="1:37" ht="12.5">
      <c r="A25" s="63">
        <v>43444</v>
      </c>
      <c r="B25" s="54" t="s">
        <v>776</v>
      </c>
      <c r="C25" s="79">
        <v>263000000</v>
      </c>
      <c r="D25" s="1"/>
      <c r="E25" s="45" t="s">
        <v>901</v>
      </c>
      <c r="F25" s="1" t="s">
        <v>2790</v>
      </c>
      <c r="G25" s="62" t="s">
        <v>2791</v>
      </c>
      <c r="H25" s="6"/>
      <c r="I25" s="6" t="str">
        <f t="shared" si="25"/>
        <v/>
      </c>
      <c r="J25" s="6" t="str">
        <f t="array" ref="J25">IFERROR(INDEX(#REF!,MATCH(B25,#REF!,0)),"")</f>
        <v/>
      </c>
      <c r="L25" s="6" t="str">
        <f t="array" ref="L25">IFERROR(INDEX(#REF!,MATCH(B25,#REF!,0)),"")</f>
        <v/>
      </c>
      <c r="M25" t="e">
        <f>VLOOKUP(B25,#REF!,1,FALSE)</f>
        <v>#REF!</v>
      </c>
      <c r="N25" t="e">
        <f>VLOOKUP(F25,#REF!,1,FALSE)</f>
        <v>#REF!</v>
      </c>
      <c r="O25" s="82">
        <f t="shared" si="26"/>
        <v>0.53846153846153844</v>
      </c>
      <c r="P25" s="2" t="str">
        <f t="shared" si="27"/>
        <v>43444Compuscan263000000</v>
      </c>
      <c r="Q25" s="5" t="str">
        <f t="shared" si="28"/>
        <v/>
      </c>
      <c r="R25" s="5">
        <f t="shared" si="29"/>
        <v>1</v>
      </c>
      <c r="W25" s="83">
        <f t="shared" si="30"/>
        <v>2018</v>
      </c>
      <c r="X25" s="83">
        <f t="shared" si="31"/>
        <v>12</v>
      </c>
      <c r="Y25" s="83" t="e">
        <f>VLOOKUP(X25,#REF!,3,FALSE)</f>
        <v>#REF!</v>
      </c>
      <c r="Z25" s="5">
        <f t="shared" si="32"/>
        <v>1</v>
      </c>
      <c r="AA25" s="5" t="str">
        <f t="shared" ca="1" si="33"/>
        <v>SureStart</v>
      </c>
    </row>
    <row r="26" spans="1:37" ht="12.5">
      <c r="A26" s="60">
        <v>43560</v>
      </c>
      <c r="B26" s="45" t="s">
        <v>489</v>
      </c>
      <c r="C26" s="65" t="s">
        <v>794</v>
      </c>
      <c r="D26" s="45"/>
      <c r="E26" s="45" t="s">
        <v>901</v>
      </c>
      <c r="F26" s="45" t="s">
        <v>2792</v>
      </c>
      <c r="G26" s="46" t="s">
        <v>2793</v>
      </c>
      <c r="H26" s="6">
        <v>1</v>
      </c>
      <c r="I26" s="6" t="str">
        <f t="shared" si="25"/>
        <v/>
      </c>
      <c r="J26" s="6" t="str">
        <f t="array" ref="J26">IFERROR(INDEX(#REF!,MATCH(B26,#REF!,0)),"")</f>
        <v/>
      </c>
      <c r="K26" s="45"/>
      <c r="L26" s="6" t="str">
        <f t="array" ref="L26">IFERROR(INDEX(#REF!,MATCH(B26,#REF!,0)),"")</f>
        <v/>
      </c>
      <c r="M26" t="e">
        <f>VLOOKUP(B26,#REF!,1,FALSE)</f>
        <v>#REF!</v>
      </c>
      <c r="N26" t="e">
        <f>VLOOKUP(F26,#REF!,1,FALSE)</f>
        <v>#REF!</v>
      </c>
      <c r="O26" s="82">
        <f t="shared" si="26"/>
        <v>0.61538461538461542</v>
      </c>
      <c r="P26" s="45" t="str">
        <f t="shared" si="27"/>
        <v>43560ConnectMedUndisclosed</v>
      </c>
      <c r="Q26" s="6" t="str">
        <f t="shared" si="28"/>
        <v/>
      </c>
      <c r="R26" s="6">
        <f t="shared" si="29"/>
        <v>0</v>
      </c>
      <c r="S26" s="45"/>
      <c r="T26" s="45"/>
      <c r="U26" s="45"/>
      <c r="V26" s="45"/>
      <c r="W26" s="6">
        <f t="shared" si="30"/>
        <v>2019</v>
      </c>
      <c r="X26" s="6">
        <f t="shared" si="31"/>
        <v>4</v>
      </c>
      <c r="Y26" s="6" t="e">
        <f>VLOOKUP(X26,#REF!,3,FALSE)</f>
        <v>#REF!</v>
      </c>
      <c r="Z26" s="6">
        <f t="shared" si="32"/>
        <v>2</v>
      </c>
      <c r="AA26" s="6" t="str">
        <f t="shared" ca="1" si="33"/>
        <v>SureStart</v>
      </c>
      <c r="AB26" s="45" t="str">
        <f ca="1">IFERROR(__xludf.DUMMYFUNCTION("""COMPUTED_VALUE""")," Inc.")</f>
        <v xml:space="preserve"> Inc.</v>
      </c>
      <c r="AC26" s="45"/>
      <c r="AD26" s="45"/>
      <c r="AE26" s="45"/>
      <c r="AF26" s="45"/>
      <c r="AG26" s="45"/>
      <c r="AH26" s="45"/>
      <c r="AI26" s="45"/>
      <c r="AJ26" s="45"/>
      <c r="AK26" s="45"/>
    </row>
    <row r="27" spans="1:37" ht="12.5">
      <c r="A27" s="63">
        <v>43409</v>
      </c>
      <c r="B27" s="54" t="s">
        <v>702</v>
      </c>
      <c r="C27" s="79">
        <v>48000000</v>
      </c>
      <c r="D27" s="1"/>
      <c r="E27" s="1" t="s">
        <v>901</v>
      </c>
      <c r="F27" s="1" t="s">
        <v>2794</v>
      </c>
      <c r="G27" s="62" t="s">
        <v>2795</v>
      </c>
      <c r="H27" s="6"/>
      <c r="I27" s="6" t="str">
        <f t="shared" si="25"/>
        <v/>
      </c>
      <c r="J27" s="6" t="str">
        <f t="array" ref="J27">IFERROR(INDEX(#REF!,MATCH(B27,#REF!,0)),"")</f>
        <v/>
      </c>
      <c r="L27" s="6" t="str">
        <f t="array" ref="L27">IFERROR(INDEX(#REF!,MATCH(B27,#REF!,0)),"")</f>
        <v/>
      </c>
      <c r="M27" t="e">
        <f>VLOOKUP(B27,#REF!,1,FALSE)</f>
        <v>#REF!</v>
      </c>
      <c r="N27" t="e">
        <f>VLOOKUP(F27,#REF!,1,FALSE)</f>
        <v>#REF!</v>
      </c>
      <c r="O27" s="82">
        <f t="shared" si="26"/>
        <v>0.53846153846153844</v>
      </c>
      <c r="P27" s="2" t="str">
        <f t="shared" si="27"/>
        <v>43409Conor Solutions48000000</v>
      </c>
      <c r="Q27" s="5" t="str">
        <f t="shared" si="28"/>
        <v/>
      </c>
      <c r="R27" s="5">
        <f t="shared" si="29"/>
        <v>1</v>
      </c>
      <c r="W27" s="83">
        <f t="shared" si="30"/>
        <v>2018</v>
      </c>
      <c r="X27" s="83">
        <f t="shared" si="31"/>
        <v>11</v>
      </c>
      <c r="Y27" s="83" t="e">
        <f>VLOOKUP(X27,#REF!,3,FALSE)</f>
        <v>#REF!</v>
      </c>
      <c r="Z27" s="5">
        <f t="shared" si="32"/>
        <v>1</v>
      </c>
      <c r="AA27" s="5" t="str">
        <f t="shared" ca="1" si="33"/>
        <v>SureStart</v>
      </c>
    </row>
    <row r="28" spans="1:37" ht="12.5">
      <c r="A28" s="63">
        <v>43384</v>
      </c>
      <c r="B28" s="54" t="s">
        <v>696</v>
      </c>
      <c r="C28" s="84" t="s">
        <v>794</v>
      </c>
      <c r="D28" s="1"/>
      <c r="E28" s="1" t="s">
        <v>901</v>
      </c>
      <c r="F28" s="1" t="s">
        <v>2356</v>
      </c>
      <c r="G28" s="62" t="s">
        <v>2796</v>
      </c>
      <c r="H28" s="6"/>
      <c r="I28" s="6" t="str">
        <f t="shared" si="25"/>
        <v/>
      </c>
      <c r="J28" s="6" t="str">
        <f t="array" ref="J28">IFERROR(INDEX(#REF!,MATCH(B28,#REF!,0)),"")</f>
        <v/>
      </c>
      <c r="L28" s="6" t="str">
        <f t="array" ref="L28">IFERROR(INDEX(#REF!,MATCH(B28,#REF!,0)),"")</f>
        <v/>
      </c>
      <c r="M28" t="e">
        <f>VLOOKUP(B28,#REF!,1,FALSE)</f>
        <v>#REF!</v>
      </c>
      <c r="N28" t="e">
        <f>VLOOKUP(F28,#REF!,1,FALSE)</f>
        <v>#REF!</v>
      </c>
      <c r="O28" s="82">
        <f t="shared" si="26"/>
        <v>0.53846153846153844</v>
      </c>
      <c r="P28" s="2" t="str">
        <f t="shared" si="27"/>
        <v>43384CrossgateUndisclosed</v>
      </c>
      <c r="Q28" s="5" t="str">
        <f t="shared" si="28"/>
        <v/>
      </c>
      <c r="R28" s="5">
        <f t="shared" si="29"/>
        <v>0</v>
      </c>
      <c r="W28" s="83">
        <f t="shared" si="30"/>
        <v>2018</v>
      </c>
      <c r="X28" s="83">
        <f t="shared" si="31"/>
        <v>10</v>
      </c>
      <c r="Y28" s="83" t="e">
        <f>VLOOKUP(X28,#REF!,3,FALSE)</f>
        <v>#REF!</v>
      </c>
      <c r="Z28" s="5">
        <f t="shared" si="32"/>
        <v>1</v>
      </c>
      <c r="AA28" s="5" t="str">
        <f t="shared" ca="1" si="33"/>
        <v>SureStart</v>
      </c>
    </row>
    <row r="29" spans="1:37" ht="12.5">
      <c r="A29" s="60">
        <v>43504</v>
      </c>
      <c r="B29" s="45" t="s">
        <v>2797</v>
      </c>
      <c r="C29" s="65" t="s">
        <v>794</v>
      </c>
      <c r="D29" s="85">
        <v>0.51</v>
      </c>
      <c r="E29" s="45" t="s">
        <v>901</v>
      </c>
      <c r="F29" s="45" t="s">
        <v>2798</v>
      </c>
      <c r="G29" s="46" t="s">
        <v>2799</v>
      </c>
      <c r="H29" s="45"/>
      <c r="I29" s="6" t="str">
        <f t="shared" si="25"/>
        <v/>
      </c>
      <c r="J29" s="6" t="str">
        <f t="array" ref="J29">IFERROR(INDEX(#REF!,MATCH(B29,#REF!,0)),"")</f>
        <v/>
      </c>
      <c r="K29" s="45"/>
      <c r="L29" s="6" t="str">
        <f t="array" ref="L29">IFERROR(INDEX(#REF!,MATCH(B29,#REF!,0)),"")</f>
        <v/>
      </c>
      <c r="M29" t="e">
        <f>VLOOKUP(B29,#REF!,1,FALSE)</f>
        <v>#REF!</v>
      </c>
      <c r="N29" t="e">
        <f>VLOOKUP(F29,#REF!,1,FALSE)</f>
        <v>#REF!</v>
      </c>
      <c r="O29" s="82">
        <f t="shared" si="26"/>
        <v>0.61538461538461542</v>
      </c>
      <c r="P29" s="45"/>
      <c r="Q29" s="45"/>
      <c r="R29" s="45"/>
      <c r="S29" s="45"/>
      <c r="T29" s="45"/>
      <c r="U29" s="45"/>
      <c r="V29" s="45"/>
      <c r="W29" s="45"/>
      <c r="X29" s="45"/>
      <c r="Y29" s="45"/>
      <c r="Z29" s="45"/>
      <c r="AA29" s="45"/>
      <c r="AB29" s="45"/>
      <c r="AC29" s="45"/>
      <c r="AD29" s="45"/>
      <c r="AE29" s="45"/>
      <c r="AF29" s="45"/>
      <c r="AG29" s="45"/>
      <c r="AH29" s="45"/>
      <c r="AI29" s="45"/>
      <c r="AJ29" s="45"/>
      <c r="AK29" s="45"/>
    </row>
    <row r="30" spans="1:37" ht="12.5">
      <c r="A30" s="63">
        <v>43216</v>
      </c>
      <c r="B30" s="54" t="s">
        <v>692</v>
      </c>
      <c r="C30" s="84" t="s">
        <v>794</v>
      </c>
      <c r="D30" s="1"/>
      <c r="E30" s="1" t="s">
        <v>901</v>
      </c>
      <c r="F30" s="1" t="s">
        <v>2743</v>
      </c>
      <c r="G30" s="62" t="s">
        <v>2800</v>
      </c>
      <c r="H30" s="6"/>
      <c r="I30" s="6" t="str">
        <f t="shared" si="25"/>
        <v/>
      </c>
      <c r="J30" s="6" t="str">
        <f t="array" ref="J30">IFERROR(INDEX(#REF!,MATCH(B30,#REF!,0)),"")</f>
        <v/>
      </c>
      <c r="L30" s="6" t="str">
        <f t="array" ref="L30">IFERROR(INDEX(#REF!,MATCH(B30,#REF!,0)),"")</f>
        <v/>
      </c>
      <c r="M30" t="e">
        <f>VLOOKUP(B30,#REF!,1,FALSE)</f>
        <v>#REF!</v>
      </c>
      <c r="N30" t="e">
        <f>VLOOKUP(F30,#REF!,1,FALSE)</f>
        <v>#REF!</v>
      </c>
      <c r="O30" s="82">
        <f t="shared" si="26"/>
        <v>0.53846153846153844</v>
      </c>
      <c r="P30" s="2" t="str">
        <f t="shared" ref="P30:P31" si="34">CONCATENATE(A30,B30,C30)</f>
        <v>43216Dynamics Africa ServicesUndisclosed</v>
      </c>
      <c r="Q30" s="5" t="str">
        <f t="shared" ref="Q30:Q31" si="35">IF(A30 = "","",IF(COUNTIF(P:P,CONCATENATE(A30,B30,C30))&gt;1,"Duplicated",""))</f>
        <v/>
      </c>
      <c r="R30" s="5">
        <f t="shared" ref="R30:R31" si="36">IF(C30="Undisclosed",0,1)</f>
        <v>0</v>
      </c>
      <c r="W30" s="83">
        <f t="shared" ref="W30:W31" si="37">YEAR(A30)</f>
        <v>2018</v>
      </c>
      <c r="X30" s="83">
        <f t="shared" ref="X30:X31" si="38">MONTH(A30)</f>
        <v>4</v>
      </c>
      <c r="Y30" s="83" t="e">
        <f>VLOOKUP(X30,#REF!,3,FALSE)</f>
        <v>#REF!</v>
      </c>
      <c r="Z30" s="5">
        <f t="shared" ref="Z30:Z31" si="39">LEN(F30)-LEN(SUBSTITUTE(F30,",",""))+1</f>
        <v>1</v>
      </c>
      <c r="AA30" s="5" t="str">
        <f t="shared" ref="AA30:AA31" ca="1" si="40">IFERROR(__xludf.DUMMYFUNCTION("split(F30,"","",true,true)"),"4Sight Holdings")</f>
        <v>4Sight Holdings</v>
      </c>
    </row>
    <row r="31" spans="1:37" ht="12.5">
      <c r="A31" s="63">
        <v>43329</v>
      </c>
      <c r="B31" s="71" t="s">
        <v>691</v>
      </c>
      <c r="C31" s="84" t="s">
        <v>794</v>
      </c>
      <c r="D31" s="1"/>
      <c r="E31" s="1" t="s">
        <v>901</v>
      </c>
      <c r="F31" s="1" t="s">
        <v>2801</v>
      </c>
      <c r="G31" s="62" t="s">
        <v>2802</v>
      </c>
      <c r="H31" s="6"/>
      <c r="I31" s="6" t="str">
        <f t="shared" si="25"/>
        <v/>
      </c>
      <c r="J31" s="6" t="str">
        <f t="array" ref="J31">IFERROR(INDEX(#REF!,MATCH(B31,#REF!,0)),"")</f>
        <v/>
      </c>
      <c r="L31" s="6" t="str">
        <f t="array" ref="L31">IFERROR(INDEX(#REF!,MATCH(B31,#REF!,0)),"")</f>
        <v/>
      </c>
      <c r="M31" s="86" t="e">
        <f>VLOOKUP(B31,#REF!,1,FALSE)</f>
        <v>#REF!</v>
      </c>
      <c r="N31" t="e">
        <f>VLOOKUP(F31,#REF!,1,FALSE)</f>
        <v>#REF!</v>
      </c>
      <c r="O31" s="82">
        <f t="shared" si="26"/>
        <v>0.53846153846153844</v>
      </c>
      <c r="P31" s="2" t="str">
        <f t="shared" si="34"/>
        <v>43329Eazi.ComUndisclosed</v>
      </c>
      <c r="Q31" s="5" t="str">
        <f t="shared" si="35"/>
        <v/>
      </c>
      <c r="R31" s="5">
        <f t="shared" si="36"/>
        <v>0</v>
      </c>
      <c r="W31" s="83">
        <f t="shared" si="37"/>
        <v>2018</v>
      </c>
      <c r="X31" s="83">
        <f t="shared" si="38"/>
        <v>8</v>
      </c>
      <c r="Y31" s="83" t="e">
        <f>VLOOKUP(X31,#REF!,3,FALSE)</f>
        <v>#REF!</v>
      </c>
      <c r="Z31" s="5">
        <f t="shared" si="39"/>
        <v>1</v>
      </c>
      <c r="AA31" s="5" t="str">
        <f t="shared" ca="1" si="40"/>
        <v>4Sight Holdings</v>
      </c>
    </row>
    <row r="32" spans="1:37" ht="12.5">
      <c r="A32" s="60">
        <v>43636</v>
      </c>
      <c r="B32" s="45" t="s">
        <v>2803</v>
      </c>
      <c r="C32" s="65" t="s">
        <v>794</v>
      </c>
      <c r="D32" s="45"/>
      <c r="E32" s="45" t="s">
        <v>901</v>
      </c>
      <c r="F32" s="45" t="s">
        <v>794</v>
      </c>
      <c r="G32" s="46" t="s">
        <v>2804</v>
      </c>
      <c r="H32" s="45"/>
      <c r="I32" s="6" t="str">
        <f t="shared" si="25"/>
        <v/>
      </c>
      <c r="J32" s="6" t="str">
        <f t="array" ref="J32">IFERROR(INDEX(#REF!,MATCH(B32,#REF!,0)),"")</f>
        <v/>
      </c>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row>
    <row r="33" spans="1:37" ht="12.5">
      <c r="A33" s="63">
        <v>43287</v>
      </c>
      <c r="B33" s="54" t="s">
        <v>689</v>
      </c>
      <c r="C33" s="84" t="s">
        <v>794</v>
      </c>
      <c r="D33" s="1"/>
      <c r="E33" s="1" t="s">
        <v>901</v>
      </c>
      <c r="F33" s="1" t="s">
        <v>2805</v>
      </c>
      <c r="G33" s="62" t="s">
        <v>2806</v>
      </c>
      <c r="H33" s="6"/>
      <c r="I33" s="6" t="str">
        <f t="shared" si="25"/>
        <v/>
      </c>
      <c r="J33" s="6" t="str">
        <f t="array" ref="J33">IFERROR(INDEX(#REF!,MATCH(B33,#REF!,0)),"")</f>
        <v/>
      </c>
      <c r="L33" s="6" t="str">
        <f t="array" ref="L33">IFERROR(INDEX(#REF!,MATCH(B33,#REF!,0)),"")</f>
        <v/>
      </c>
      <c r="M33" t="e">
        <f>VLOOKUP(B33,#REF!,1,FALSE)</f>
        <v>#REF!</v>
      </c>
      <c r="N33" t="e">
        <f>VLOOKUP(F33,#REF!,1,FALSE)</f>
        <v>#REF!</v>
      </c>
      <c r="O33" s="82">
        <f t="shared" ref="O33:O36" si="41">COUNTA(C33:L33)/(COUNTBLANK(C33:L33) + COUNTA(C33:L33))</f>
        <v>0.53846153846153844</v>
      </c>
      <c r="P33" s="2" t="str">
        <f>CONCATENATE(A33,B33,C33)</f>
        <v>43287Equinox InternationalUndisclosed</v>
      </c>
      <c r="Q33" s="5" t="str">
        <f t="shared" ref="Q33:Q34" si="42">IF(A33 = "","",IF(COUNTIF(P:P,CONCATENATE(A33,B33,C33))&gt;1,"Duplicated",""))</f>
        <v/>
      </c>
      <c r="R33" s="5">
        <f t="shared" ref="R33:R34" si="43">IF(C33="Undisclosed",0,1)</f>
        <v>0</v>
      </c>
      <c r="W33" s="83">
        <f t="shared" ref="W33:W34" si="44">YEAR(A33)</f>
        <v>2018</v>
      </c>
      <c r="X33" s="83">
        <f t="shared" ref="X33:X34" si="45">MONTH(A33)</f>
        <v>7</v>
      </c>
      <c r="Y33" s="83" t="e">
        <f>VLOOKUP(X33,#REF!,3,FALSE)</f>
        <v>#REF!</v>
      </c>
      <c r="Z33" s="5">
        <f t="shared" ref="Z33:Z34" si="46">LEN(F33)-LEN(SUBSTITUTE(F33,",",""))+1</f>
        <v>1</v>
      </c>
      <c r="AA33" s="5" t="str">
        <f t="shared" ref="AA33:AA34" ca="1" si="47">IFERROR(__xludf.DUMMYFUNCTION("split(F33,"","",true,true)"),"Fiber Misr")</f>
        <v>Fiber Misr</v>
      </c>
    </row>
    <row r="34" spans="1:37" ht="12.5">
      <c r="A34" s="60">
        <v>43592</v>
      </c>
      <c r="B34" s="45" t="s">
        <v>2807</v>
      </c>
      <c r="C34" s="12">
        <v>175000000</v>
      </c>
      <c r="D34" s="45"/>
      <c r="E34" s="45" t="s">
        <v>901</v>
      </c>
      <c r="F34" s="45" t="s">
        <v>2808</v>
      </c>
      <c r="G34" s="46" t="s">
        <v>2809</v>
      </c>
      <c r="H34" s="45"/>
      <c r="I34" s="6" t="str">
        <f t="shared" si="25"/>
        <v/>
      </c>
      <c r="J34" s="6" t="str">
        <f t="array" ref="J34">IFERROR(INDEX(#REF!,MATCH(B34,#REF!,0)),"")</f>
        <v/>
      </c>
      <c r="K34" s="45"/>
      <c r="L34" s="6" t="str">
        <f t="array" ref="L34">IFERROR(INDEX(#REF!,MATCH(B34,#REF!,0)),"")</f>
        <v/>
      </c>
      <c r="M34" t="e">
        <f>VLOOKUP(B34,#REF!,1,FALSE)</f>
        <v>#REF!</v>
      </c>
      <c r="N34" t="e">
        <f>VLOOKUP(F34,#REF!,1,FALSE)</f>
        <v>#REF!</v>
      </c>
      <c r="O34" s="82">
        <f t="shared" si="41"/>
        <v>0.53846153846153844</v>
      </c>
      <c r="P34" s="45"/>
      <c r="Q34" s="5" t="str">
        <f t="shared" si="42"/>
        <v/>
      </c>
      <c r="R34" s="5">
        <f t="shared" si="43"/>
        <v>1</v>
      </c>
      <c r="S34" s="45"/>
      <c r="T34" s="45"/>
      <c r="U34" s="45"/>
      <c r="V34" s="45"/>
      <c r="W34" s="6">
        <f t="shared" si="44"/>
        <v>2019</v>
      </c>
      <c r="X34" s="6">
        <f t="shared" si="45"/>
        <v>5</v>
      </c>
      <c r="Y34" s="6" t="e">
        <f>VLOOKUP(X34,#REF!,3,FALSE)</f>
        <v>#REF!</v>
      </c>
      <c r="Z34" s="6">
        <f t="shared" si="46"/>
        <v>1</v>
      </c>
      <c r="AA34" s="5" t="str">
        <f t="shared" ca="1" si="47"/>
        <v>Fiber Misr</v>
      </c>
      <c r="AB34" s="45"/>
      <c r="AC34" s="45"/>
      <c r="AD34" s="45"/>
      <c r="AE34" s="45"/>
      <c r="AF34" s="45"/>
      <c r="AG34" s="45"/>
      <c r="AH34" s="45"/>
      <c r="AI34" s="45"/>
      <c r="AJ34" s="45"/>
      <c r="AK34" s="45"/>
    </row>
    <row r="35" spans="1:37" ht="12.5">
      <c r="A35" s="60">
        <v>43502</v>
      </c>
      <c r="B35" s="45" t="s">
        <v>2810</v>
      </c>
      <c r="C35" s="65" t="s">
        <v>794</v>
      </c>
      <c r="D35" s="85">
        <v>0.6</v>
      </c>
      <c r="E35" s="45" t="s">
        <v>901</v>
      </c>
      <c r="F35" s="45" t="s">
        <v>2811</v>
      </c>
      <c r="G35" s="46" t="s">
        <v>2812</v>
      </c>
      <c r="H35" s="45"/>
      <c r="I35" s="6" t="str">
        <f t="shared" si="25"/>
        <v/>
      </c>
      <c r="J35" s="6" t="str">
        <f t="array" ref="J35">IFERROR(INDEX(#REF!,MATCH(B35,#REF!,0)),"")</f>
        <v/>
      </c>
      <c r="K35" s="45"/>
      <c r="L35" s="6" t="str">
        <f t="array" ref="L35">IFERROR(INDEX(#REF!,MATCH(B35,#REF!,0)),"")</f>
        <v/>
      </c>
      <c r="M35" t="e">
        <f>VLOOKUP(B35,#REF!,1,FALSE)</f>
        <v>#REF!</v>
      </c>
      <c r="N35" t="e">
        <f>VLOOKUP(F35,#REF!,1,FALSE)</f>
        <v>#REF!</v>
      </c>
      <c r="O35" s="82">
        <f t="shared" si="41"/>
        <v>0.61538461538461542</v>
      </c>
      <c r="P35" s="45"/>
      <c r="Q35" s="45"/>
      <c r="R35" s="45"/>
      <c r="S35" s="45"/>
      <c r="T35" s="45"/>
      <c r="U35" s="45"/>
      <c r="V35" s="45"/>
      <c r="W35" s="45"/>
      <c r="X35" s="45"/>
      <c r="Y35" s="45"/>
      <c r="Z35" s="45"/>
      <c r="AA35" s="45"/>
      <c r="AB35" s="45"/>
      <c r="AC35" s="45"/>
      <c r="AD35" s="45"/>
      <c r="AE35" s="45"/>
      <c r="AF35" s="45"/>
      <c r="AG35" s="45"/>
      <c r="AH35" s="45"/>
      <c r="AI35" s="45"/>
      <c r="AJ35" s="45"/>
      <c r="AK35" s="45"/>
    </row>
    <row r="36" spans="1:37" ht="12.5">
      <c r="A36" s="60">
        <v>43502</v>
      </c>
      <c r="B36" s="45" t="s">
        <v>2813</v>
      </c>
      <c r="C36" s="65" t="s">
        <v>794</v>
      </c>
      <c r="D36" s="45"/>
      <c r="E36" s="45" t="s">
        <v>901</v>
      </c>
      <c r="F36" s="45" t="s">
        <v>2814</v>
      </c>
      <c r="G36" s="46" t="s">
        <v>2815</v>
      </c>
      <c r="H36" s="45"/>
      <c r="I36" s="45"/>
      <c r="J36" s="45"/>
      <c r="K36" s="45"/>
      <c r="L36" s="45"/>
      <c r="M36" s="45"/>
      <c r="N36" t="e">
        <f>VLOOKUP(F36,#REF!,1,FALSE)</f>
        <v>#REF!</v>
      </c>
      <c r="O36" s="82">
        <f t="shared" si="41"/>
        <v>0.4</v>
      </c>
      <c r="P36" s="45"/>
      <c r="Q36" s="45"/>
      <c r="R36" s="45"/>
      <c r="S36" s="45"/>
      <c r="T36" s="45"/>
      <c r="U36" s="45"/>
      <c r="V36" s="45"/>
      <c r="W36" s="45"/>
      <c r="X36" s="45"/>
      <c r="Y36" s="45"/>
      <c r="Z36" s="45"/>
      <c r="AA36" s="45"/>
      <c r="AB36" s="45"/>
      <c r="AC36" s="45"/>
      <c r="AD36" s="45"/>
      <c r="AE36" s="45"/>
      <c r="AF36" s="45"/>
      <c r="AG36" s="45"/>
      <c r="AH36" s="45"/>
      <c r="AI36" s="45"/>
      <c r="AJ36" s="45"/>
      <c r="AK36" s="45"/>
    </row>
    <row r="37" spans="1:37" ht="12.5">
      <c r="A37" s="60">
        <v>42319</v>
      </c>
      <c r="B37" s="45" t="s">
        <v>648</v>
      </c>
      <c r="C37" s="12">
        <v>100000000</v>
      </c>
      <c r="D37" s="45"/>
      <c r="E37" s="45" t="s">
        <v>901</v>
      </c>
      <c r="F37" s="45" t="s">
        <v>2816</v>
      </c>
      <c r="G37" s="46" t="s">
        <v>2817</v>
      </c>
      <c r="H37" s="45"/>
      <c r="I37" s="45"/>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row>
    <row r="38" spans="1:37" ht="12.5">
      <c r="A38" s="60">
        <v>43418</v>
      </c>
      <c r="B38" s="45" t="s">
        <v>2818</v>
      </c>
      <c r="C38" s="65" t="s">
        <v>794</v>
      </c>
      <c r="D38" s="85">
        <v>1</v>
      </c>
      <c r="E38" s="45" t="s">
        <v>901</v>
      </c>
      <c r="F38" s="45" t="s">
        <v>2819</v>
      </c>
      <c r="G38" s="46" t="s">
        <v>2820</v>
      </c>
      <c r="H38" s="45"/>
      <c r="I38" s="6" t="str">
        <f t="shared" ref="I38:I42" si="48">IF(LEN(TRIM(J38))-LEN(SUBSTITUTE(TRIM(J38),",","")) &gt; 0,TRIM(RIGHT(J38,LEN(J38)-FIND(",",J38))),J38)</f>
        <v/>
      </c>
      <c r="J38" s="6" t="str">
        <f t="array" ref="J38">IFERROR(INDEX(#REF!,MATCH(B38,#REF!,0)),"")</f>
        <v/>
      </c>
      <c r="K38" s="45"/>
      <c r="L38" s="6" t="str">
        <f t="array" ref="L38">IFERROR(INDEX(#REF!,MATCH(B38,#REF!,0)),"")</f>
        <v/>
      </c>
      <c r="M38" t="e">
        <f>VLOOKUP(B38,#REF!,1,FALSE)</f>
        <v>#REF!</v>
      </c>
      <c r="N38" t="e">
        <f>VLOOKUP(F38,#REF!,1,FALSE)</f>
        <v>#REF!</v>
      </c>
      <c r="O38" s="82">
        <f t="shared" ref="O38:O42" si="49">COUNTA(C38:L38)/(COUNTBLANK(C38:L38) + COUNTA(C38:L38))</f>
        <v>0.61538461538461542</v>
      </c>
      <c r="P38" s="45"/>
      <c r="Q38" s="45"/>
      <c r="R38" s="5">
        <f>IF(C38="Undisclosed",0,1)</f>
        <v>0</v>
      </c>
      <c r="S38" s="45"/>
      <c r="T38" s="45"/>
      <c r="U38" s="45"/>
      <c r="V38" s="45"/>
      <c r="W38" s="45"/>
      <c r="X38" s="45"/>
      <c r="Y38" s="45"/>
      <c r="Z38" s="45"/>
      <c r="AA38" s="45"/>
      <c r="AB38" s="45"/>
      <c r="AC38" s="45"/>
      <c r="AD38" s="45"/>
      <c r="AE38" s="45"/>
      <c r="AF38" s="45"/>
      <c r="AG38" s="45"/>
      <c r="AH38" s="45"/>
      <c r="AI38" s="45"/>
      <c r="AJ38" s="45"/>
      <c r="AK38" s="45"/>
    </row>
    <row r="39" spans="1:37" ht="12.5">
      <c r="A39" s="60">
        <v>43454</v>
      </c>
      <c r="B39" s="45" t="s">
        <v>185</v>
      </c>
      <c r="C39" s="65" t="s">
        <v>794</v>
      </c>
      <c r="D39" s="45"/>
      <c r="E39" s="45" t="s">
        <v>901</v>
      </c>
      <c r="F39" s="45" t="s">
        <v>2241</v>
      </c>
      <c r="G39" s="46" t="s">
        <v>2821</v>
      </c>
      <c r="H39" s="45"/>
      <c r="I39" s="6" t="str">
        <f t="shared" si="48"/>
        <v/>
      </c>
      <c r="J39" s="6" t="str">
        <f t="array" ref="J39">IFERROR(INDEX(#REF!,MATCH(B39,#REF!,0)),"")</f>
        <v/>
      </c>
      <c r="K39" s="45"/>
      <c r="L39" s="6" t="str">
        <f t="array" ref="L39">IFERROR(INDEX(#REF!,MATCH(B39,#REF!,0)),"")</f>
        <v/>
      </c>
      <c r="M39" t="e">
        <f>VLOOKUP(B39,#REF!,1,FALSE)</f>
        <v>#REF!</v>
      </c>
      <c r="N39" t="e">
        <f>VLOOKUP(F39,#REF!,1,FALSE)</f>
        <v>#REF!</v>
      </c>
      <c r="O39" s="82">
        <f t="shared" si="49"/>
        <v>0.53846153846153844</v>
      </c>
      <c r="P39" s="45"/>
      <c r="Q39" s="45"/>
      <c r="R39" s="45"/>
      <c r="S39" s="45"/>
      <c r="T39" s="45"/>
      <c r="U39" s="45"/>
      <c r="V39" s="45"/>
      <c r="W39" s="45"/>
      <c r="X39" s="45"/>
      <c r="Y39" s="45"/>
      <c r="Z39" s="45"/>
      <c r="AA39" s="45"/>
      <c r="AB39" s="45"/>
      <c r="AC39" s="45"/>
      <c r="AD39" s="45"/>
      <c r="AE39" s="45"/>
      <c r="AF39" s="45"/>
      <c r="AG39" s="45"/>
      <c r="AH39" s="45"/>
      <c r="AI39" s="45"/>
      <c r="AJ39" s="45"/>
      <c r="AK39" s="45"/>
    </row>
    <row r="40" spans="1:37" ht="12.5">
      <c r="A40" s="63">
        <v>43453</v>
      </c>
      <c r="B40" s="54" t="s">
        <v>771</v>
      </c>
      <c r="C40" s="84" t="s">
        <v>794</v>
      </c>
      <c r="D40" s="1"/>
      <c r="E40" s="45" t="s">
        <v>901</v>
      </c>
      <c r="F40" s="1" t="s">
        <v>2822</v>
      </c>
      <c r="G40" s="62" t="s">
        <v>2823</v>
      </c>
      <c r="H40" s="6"/>
      <c r="I40" s="6" t="str">
        <f t="shared" si="48"/>
        <v/>
      </c>
      <c r="J40" s="6" t="str">
        <f t="array" ref="J40">IFERROR(INDEX(#REF!,MATCH(B40,#REF!,0)),"")</f>
        <v/>
      </c>
      <c r="L40" s="6" t="str">
        <f t="array" ref="L40">IFERROR(INDEX(#REF!,MATCH(B40,#REF!,0)),"")</f>
        <v/>
      </c>
      <c r="M40" t="e">
        <f>VLOOKUP(B40,#REF!,1,FALSE)</f>
        <v>#REF!</v>
      </c>
      <c r="N40" t="e">
        <f>VLOOKUP(F40,#REF!,1,FALSE)</f>
        <v>#REF!</v>
      </c>
      <c r="O40" s="82">
        <f t="shared" si="49"/>
        <v>0.53846153846153844</v>
      </c>
      <c r="P40" s="2" t="str">
        <f t="shared" ref="P40:P42" si="50">CONCATENATE(A40,B40,C40)</f>
        <v>43453FounaUndisclosed</v>
      </c>
      <c r="Q40" s="5" t="str">
        <f t="shared" ref="Q40:Q42" si="51">IF(A40 = "","",IF(COUNTIF(P:P,CONCATENATE(A40,B40,C40))&gt;1,"Duplicated",""))</f>
        <v/>
      </c>
      <c r="R40" s="5">
        <f t="shared" ref="R40:R42" si="52">IF(C40="Undisclosed",0,1)</f>
        <v>0</v>
      </c>
      <c r="W40" s="83">
        <f t="shared" ref="W40:W42" si="53">YEAR(A40)</f>
        <v>2018</v>
      </c>
      <c r="X40" s="83">
        <f t="shared" ref="X40:X42" si="54">MONTH(A40)</f>
        <v>12</v>
      </c>
      <c r="Y40" s="83" t="e">
        <f>VLOOKUP(X40,#REF!,3,FALSE)</f>
        <v>#REF!</v>
      </c>
      <c r="Z40" s="5">
        <f t="shared" ref="Z40:Z42" si="55">LEN(F40)-LEN(SUBSTITUTE(F40,",",""))+1</f>
        <v>1</v>
      </c>
      <c r="AA40" s="5" t="str">
        <f t="shared" ref="AA40:AA42" ca="1" si="56">IFERROR(__xludf.DUMMYFUNCTION("split(F40,"","",true,true)"),"Magasin Général")</f>
        <v>Magasin Général</v>
      </c>
    </row>
    <row r="41" spans="1:37" ht="12.5">
      <c r="A41" s="63">
        <v>40703</v>
      </c>
      <c r="B41" s="54" t="s">
        <v>677</v>
      </c>
      <c r="C41" s="79">
        <v>110000000</v>
      </c>
      <c r="D41" s="1"/>
      <c r="E41" s="1" t="s">
        <v>901</v>
      </c>
      <c r="F41" s="1" t="s">
        <v>2824</v>
      </c>
      <c r="G41" s="62" t="s">
        <v>2825</v>
      </c>
      <c r="H41" s="6"/>
      <c r="I41" s="6" t="str">
        <f t="shared" si="48"/>
        <v/>
      </c>
      <c r="J41" s="6" t="str">
        <f t="array" ref="J41">IFERROR(INDEX(#REF!,MATCH(B41,#REF!,0)),"")</f>
        <v/>
      </c>
      <c r="L41" s="6" t="str">
        <f t="array" ref="L41">IFERROR(INDEX(#REF!,MATCH(B41,#REF!,0)),"")</f>
        <v/>
      </c>
      <c r="M41" t="e">
        <f>VLOOKUP(B41,#REF!,1,FALSE)</f>
        <v>#REF!</v>
      </c>
      <c r="N41" t="e">
        <f>VLOOKUP(F41,#REF!,1,FALSE)</f>
        <v>#REF!</v>
      </c>
      <c r="O41" s="82">
        <f t="shared" si="49"/>
        <v>0.53846153846153844</v>
      </c>
      <c r="P41" s="2" t="str">
        <f t="shared" si="50"/>
        <v>40703Fundamo110000000</v>
      </c>
      <c r="Q41" s="5" t="str">
        <f t="shared" si="51"/>
        <v/>
      </c>
      <c r="R41" s="5">
        <f t="shared" si="52"/>
        <v>1</v>
      </c>
      <c r="W41" s="83">
        <f t="shared" si="53"/>
        <v>2011</v>
      </c>
      <c r="X41" s="83">
        <f t="shared" si="54"/>
        <v>6</v>
      </c>
      <c r="Y41" s="83" t="e">
        <f>VLOOKUP(X41,#REF!,3,FALSE)</f>
        <v>#REF!</v>
      </c>
      <c r="Z41" s="5">
        <f t="shared" si="55"/>
        <v>1</v>
      </c>
      <c r="AA41" s="5" t="str">
        <f t="shared" ca="1" si="56"/>
        <v>Magasin Général</v>
      </c>
    </row>
    <row r="42" spans="1:37" ht="12.5">
      <c r="A42" s="63">
        <v>43174</v>
      </c>
      <c r="B42" s="54" t="s">
        <v>667</v>
      </c>
      <c r="C42" s="79">
        <v>1200000</v>
      </c>
      <c r="D42" s="1"/>
      <c r="E42" s="1" t="s">
        <v>901</v>
      </c>
      <c r="F42" s="1" t="s">
        <v>2826</v>
      </c>
      <c r="G42" s="81" t="s">
        <v>2827</v>
      </c>
      <c r="H42" s="6"/>
      <c r="I42" s="6" t="str">
        <f t="shared" si="48"/>
        <v/>
      </c>
      <c r="J42" s="6" t="str">
        <f t="array" ref="J42">IFERROR(INDEX(#REF!,MATCH(B42,#REF!,0)),"")</f>
        <v/>
      </c>
      <c r="L42" s="6" t="str">
        <f t="array" ref="L42">IFERROR(INDEX(#REF!,MATCH(B42,#REF!,0)),"")</f>
        <v/>
      </c>
      <c r="M42" t="e">
        <f>VLOOKUP(B42,#REF!,1,FALSE)</f>
        <v>#REF!</v>
      </c>
      <c r="N42" t="e">
        <f>VLOOKUP(F42,#REF!,1,FALSE)</f>
        <v>#REF!</v>
      </c>
      <c r="O42" s="82">
        <f t="shared" si="49"/>
        <v>0.53846153846153844</v>
      </c>
      <c r="P42" s="2" t="str">
        <f t="shared" si="50"/>
        <v>43174Gron Digital1200000</v>
      </c>
      <c r="Q42" s="5" t="str">
        <f t="shared" si="51"/>
        <v/>
      </c>
      <c r="R42" s="5">
        <f t="shared" si="52"/>
        <v>1</v>
      </c>
      <c r="W42" s="83">
        <f t="shared" si="53"/>
        <v>2018</v>
      </c>
      <c r="X42" s="83">
        <f t="shared" si="54"/>
        <v>3</v>
      </c>
      <c r="Y42" s="83" t="e">
        <f>VLOOKUP(X42,#REF!,3,FALSE)</f>
        <v>#REF!</v>
      </c>
      <c r="Z42" s="5">
        <f t="shared" si="55"/>
        <v>1</v>
      </c>
      <c r="AA42" s="5" t="str">
        <f t="shared" ca="1" si="56"/>
        <v>Magasin Général</v>
      </c>
    </row>
    <row r="43" spans="1:37" ht="12.5">
      <c r="A43" s="60">
        <v>43684</v>
      </c>
      <c r="B43" s="45" t="s">
        <v>328</v>
      </c>
      <c r="C43" s="65" t="s">
        <v>794</v>
      </c>
      <c r="D43" s="45"/>
      <c r="E43" s="45" t="s">
        <v>901</v>
      </c>
      <c r="F43" s="45" t="s">
        <v>2828</v>
      </c>
      <c r="G43" s="62" t="s">
        <v>2829</v>
      </c>
      <c r="H43" s="45"/>
      <c r="I43" s="45"/>
      <c r="J43" s="45"/>
      <c r="K43" s="45"/>
      <c r="L43" s="45"/>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row>
    <row r="44" spans="1:37" ht="12.5">
      <c r="A44" s="63">
        <v>43627</v>
      </c>
      <c r="B44" s="51" t="s">
        <v>616</v>
      </c>
      <c r="C44" s="84" t="s">
        <v>794</v>
      </c>
      <c r="E44" s="1" t="s">
        <v>901</v>
      </c>
      <c r="F44" s="1" t="s">
        <v>645</v>
      </c>
      <c r="G44" s="62" t="s">
        <v>2830</v>
      </c>
      <c r="I44" s="6" t="str">
        <f t="shared" ref="I44:I46" si="57">IF(LEN(TRIM(J44))-LEN(SUBSTITUTE(TRIM(J44),",","")) &gt; 0,TRIM(RIGHT(J44,LEN(J44)-FIND(",",J44))),J44)</f>
        <v/>
      </c>
      <c r="J44" s="6" t="str">
        <f t="array" ref="J44">IFERROR(INDEX(#REF!,MATCH(B44,#REF!,0)),"")</f>
        <v/>
      </c>
      <c r="L44" s="6" t="str">
        <f t="array" ref="L44">IFERROR(INDEX(#REF!,MATCH(B44,#REF!,0)),"")</f>
        <v/>
      </c>
      <c r="M44" t="e">
        <f>VLOOKUP(B44,#REF!,1,FALSE)</f>
        <v>#REF!</v>
      </c>
      <c r="N44" t="e">
        <f>VLOOKUP(F44,#REF!,1,FALSE)</f>
        <v>#REF!</v>
      </c>
      <c r="O44" s="82">
        <f t="shared" ref="O44:O46" si="58">COUNTA(C44:L44)/(COUNTBLANK(C44:L44) + COUNTA(C44:L44))</f>
        <v>0.53846153846153844</v>
      </c>
      <c r="P44" s="2" t="str">
        <f t="shared" ref="P44:P46" si="59">CONCATENATE(A44,B44,C44)</f>
        <v>43627Hearbeat AdventuresUndisclosed</v>
      </c>
      <c r="Q44" s="5" t="str">
        <f t="shared" ref="Q44:Q46" si="60">IF(A44 = "","",IF(COUNTIF(P:P,CONCATENATE(A44,B44,C44))&gt;1,"Duplicated",""))</f>
        <v/>
      </c>
      <c r="R44" s="5">
        <f t="shared" ref="R44:R46" si="61">IF(C44="Undisclosed",0,1)</f>
        <v>0</v>
      </c>
      <c r="W44" s="6">
        <f t="shared" ref="W44:W46" si="62">YEAR(A44)</f>
        <v>2019</v>
      </c>
      <c r="X44" s="6">
        <f t="shared" ref="X44:X46" si="63">MONTH(A44)</f>
        <v>6</v>
      </c>
      <c r="Y44" s="6" t="e">
        <f>VLOOKUP(X44,#REF!,3,FALSE)</f>
        <v>#REF!</v>
      </c>
      <c r="Z44" s="6">
        <f t="shared" ref="Z44:Z46" si="64">LEN(F44)-LEN(SUBSTITUTE(F44,",",""))+1</f>
        <v>1</v>
      </c>
      <c r="AA44" s="5" t="str">
        <f t="shared" ref="AA44:AA46" ca="1" si="65">IFERROR(__xludf.DUMMYFUNCTION("split(F44,"","",true,true)"),"Cloud9XP ")</f>
        <v xml:space="preserve">Cloud9XP </v>
      </c>
    </row>
    <row r="45" spans="1:37" ht="12.5">
      <c r="A45" s="60">
        <v>43473</v>
      </c>
      <c r="B45" s="45" t="s">
        <v>2831</v>
      </c>
      <c r="C45" s="12">
        <v>25500000</v>
      </c>
      <c r="D45" s="45"/>
      <c r="E45" s="45" t="s">
        <v>901</v>
      </c>
      <c r="F45" s="45" t="s">
        <v>2832</v>
      </c>
      <c r="G45" s="46" t="s">
        <v>2833</v>
      </c>
      <c r="H45" s="6"/>
      <c r="I45" s="6" t="str">
        <f t="shared" si="57"/>
        <v/>
      </c>
      <c r="J45" s="6" t="str">
        <f t="array" ref="J45">IFERROR(INDEX(#REF!,MATCH(B45,#REF!,0)),"")</f>
        <v/>
      </c>
      <c r="K45" s="45"/>
      <c r="L45" s="6" t="str">
        <f t="array" ref="L45">IFERROR(INDEX(#REF!,MATCH(B45,#REF!,0)),"")</f>
        <v/>
      </c>
      <c r="M45" t="e">
        <f>VLOOKUP(B45,#REF!,1,FALSE)</f>
        <v>#REF!</v>
      </c>
      <c r="N45" t="e">
        <f>VLOOKUP(F45,#REF!,1,FALSE)</f>
        <v>#REF!</v>
      </c>
      <c r="O45" s="82">
        <f t="shared" si="58"/>
        <v>0.53846153846153844</v>
      </c>
      <c r="P45" s="45" t="str">
        <f t="shared" si="59"/>
        <v>43473HillCrest International25500000</v>
      </c>
      <c r="Q45" s="6" t="str">
        <f t="shared" si="60"/>
        <v/>
      </c>
      <c r="R45" s="6">
        <f t="shared" si="61"/>
        <v>1</v>
      </c>
      <c r="S45" s="45"/>
      <c r="T45" s="45"/>
      <c r="U45" s="45"/>
      <c r="V45" s="45"/>
      <c r="W45" s="6">
        <f t="shared" si="62"/>
        <v>2019</v>
      </c>
      <c r="X45" s="6">
        <f t="shared" si="63"/>
        <v>1</v>
      </c>
      <c r="Y45" s="6" t="e">
        <f>VLOOKUP(X45,#REF!,3,FALSE)</f>
        <v>#REF!</v>
      </c>
      <c r="Z45" s="6">
        <f t="shared" si="64"/>
        <v>1</v>
      </c>
      <c r="AA45" s="6" t="str">
        <f t="shared" ca="1" si="65"/>
        <v xml:space="preserve">Cloud9XP </v>
      </c>
      <c r="AB45" s="45"/>
      <c r="AC45" s="45"/>
      <c r="AD45" s="45"/>
      <c r="AE45" s="45"/>
      <c r="AF45" s="45"/>
      <c r="AG45" s="45"/>
      <c r="AH45" s="45"/>
      <c r="AI45" s="45"/>
      <c r="AJ45" s="45"/>
      <c r="AK45" s="45"/>
    </row>
    <row r="46" spans="1:37" ht="12.5">
      <c r="A46" s="61">
        <v>43552</v>
      </c>
      <c r="B46" s="45" t="s">
        <v>2834</v>
      </c>
      <c r="C46" s="65" t="s">
        <v>794</v>
      </c>
      <c r="D46" s="45"/>
      <c r="E46" s="45" t="s">
        <v>901</v>
      </c>
      <c r="F46" s="45" t="s">
        <v>2835</v>
      </c>
      <c r="G46" s="46" t="s">
        <v>2397</v>
      </c>
      <c r="H46" s="6">
        <v>1</v>
      </c>
      <c r="I46" s="6" t="str">
        <f t="shared" si="57"/>
        <v/>
      </c>
      <c r="J46" s="6" t="str">
        <f t="array" ref="J46">IFERROR(INDEX(#REF!,MATCH(B46,#REF!,0)),"")</f>
        <v/>
      </c>
      <c r="K46" s="45"/>
      <c r="L46" s="6" t="str">
        <f t="array" ref="L46">IFERROR(INDEX(#REF!,MATCH(B46,#REF!,0)),"")</f>
        <v/>
      </c>
      <c r="M46" t="e">
        <f>VLOOKUP(B46,#REF!,1,FALSE)</f>
        <v>#REF!</v>
      </c>
      <c r="N46" t="e">
        <f>VLOOKUP(F46,#REF!,1,FALSE)</f>
        <v>#REF!</v>
      </c>
      <c r="O46" s="82">
        <f t="shared" si="58"/>
        <v>0.61538461538461542</v>
      </c>
      <c r="P46" s="45" t="str">
        <f t="shared" si="59"/>
        <v>43552Hiltons PharmacyUndisclosed</v>
      </c>
      <c r="Q46" s="6" t="str">
        <f t="shared" si="60"/>
        <v/>
      </c>
      <c r="R46" s="6">
        <f t="shared" si="61"/>
        <v>0</v>
      </c>
      <c r="S46" s="45"/>
      <c r="T46" s="45"/>
      <c r="U46" s="45"/>
      <c r="V46" s="45"/>
      <c r="W46" s="6">
        <f t="shared" si="62"/>
        <v>2019</v>
      </c>
      <c r="X46" s="6">
        <f t="shared" si="63"/>
        <v>3</v>
      </c>
      <c r="Y46" s="6" t="e">
        <f>VLOOKUP(X46,#REF!,3,FALSE)</f>
        <v>#REF!</v>
      </c>
      <c r="Z46" s="6">
        <f t="shared" si="64"/>
        <v>1</v>
      </c>
      <c r="AA46" s="6" t="str">
        <f t="shared" ca="1" si="65"/>
        <v xml:space="preserve">Cloud9XP </v>
      </c>
      <c r="AB46" s="45"/>
      <c r="AC46" s="45"/>
      <c r="AD46" s="45"/>
      <c r="AE46" s="45"/>
      <c r="AF46" s="45"/>
      <c r="AG46" s="45"/>
      <c r="AH46" s="45"/>
      <c r="AI46" s="45"/>
      <c r="AJ46" s="45"/>
      <c r="AK46" s="45"/>
    </row>
    <row r="47" spans="1:37" ht="12.5">
      <c r="A47" s="60">
        <v>43670</v>
      </c>
      <c r="B47" s="45" t="s">
        <v>2836</v>
      </c>
      <c r="C47" s="65" t="s">
        <v>794</v>
      </c>
      <c r="D47" s="85">
        <v>0.51</v>
      </c>
      <c r="E47" s="45" t="s">
        <v>901</v>
      </c>
      <c r="F47" s="45" t="s">
        <v>2837</v>
      </c>
      <c r="G47" s="62" t="s">
        <v>2838</v>
      </c>
      <c r="H47" s="45"/>
      <c r="I47" s="45"/>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row>
    <row r="48" spans="1:37" ht="12.5">
      <c r="A48" s="63">
        <v>43447</v>
      </c>
      <c r="B48" s="54" t="s">
        <v>699</v>
      </c>
      <c r="C48" s="84" t="s">
        <v>794</v>
      </c>
      <c r="D48" s="1"/>
      <c r="E48" s="45" t="s">
        <v>901</v>
      </c>
      <c r="F48" s="1" t="s">
        <v>2839</v>
      </c>
      <c r="G48" s="46" t="s">
        <v>2840</v>
      </c>
      <c r="H48" s="6"/>
      <c r="I48" s="6" t="str">
        <f t="shared" ref="I48:I58" si="66">IF(LEN(TRIM(J48))-LEN(SUBSTITUTE(TRIM(J48),",","")) &gt; 0,TRIM(RIGHT(J48,LEN(J48)-FIND(",",J48))),J48)</f>
        <v/>
      </c>
      <c r="J48" s="6" t="str">
        <f t="array" ref="J48">IFERROR(INDEX(#REF!,MATCH(B48,#REF!,0)),"")</f>
        <v/>
      </c>
      <c r="L48" s="6" t="str">
        <f t="array" ref="L48">IFERROR(INDEX(#REF!,MATCH(B48,#REF!,0)),"")</f>
        <v/>
      </c>
      <c r="M48" t="e">
        <f>VLOOKUP(B48,#REF!,1,FALSE)</f>
        <v>#REF!</v>
      </c>
      <c r="N48" t="e">
        <f>VLOOKUP(F48,#REF!,1,FALSE)</f>
        <v>#REF!</v>
      </c>
      <c r="O48" s="82">
        <f t="shared" ref="O48:O81" si="67">COUNTA(C48:L48)/(COUNTBLANK(C48:L48) + COUNTA(C48:L48))</f>
        <v>0.53846153846153844</v>
      </c>
      <c r="P48" s="2" t="str">
        <f>CONCATENATE(A48,B48,C48)</f>
        <v>43447Interpay AfricaUndisclosed</v>
      </c>
      <c r="Q48" s="5" t="str">
        <f t="shared" ref="Q48:Q58" si="68">IF(A48 = "","",IF(COUNTIF(P:P,CONCATENATE(A48,B48,C48))&gt;1,"Duplicated",""))</f>
        <v/>
      </c>
      <c r="R48" s="5">
        <f t="shared" ref="R48:R58" si="69">IF(C48="Undisclosed",0,1)</f>
        <v>0</v>
      </c>
      <c r="W48" s="83">
        <f t="shared" ref="W48:W58" si="70">YEAR(A48)</f>
        <v>2018</v>
      </c>
      <c r="X48" s="83">
        <f t="shared" ref="X48:X58" si="71">MONTH(A48)</f>
        <v>12</v>
      </c>
      <c r="Y48" s="83" t="e">
        <f>VLOOKUP(X48,#REF!,3,FALSE)</f>
        <v>#REF!</v>
      </c>
      <c r="Z48" s="5">
        <f t="shared" ref="Z48:Z58" si="72">LEN(F48)-LEN(SUBSTITUTE(F48,",",""))+1</f>
        <v>1</v>
      </c>
      <c r="AA48" s="5" t="str">
        <f t="shared" ref="AA48:AA58" ca="1" si="73">IFERROR(__xludf.DUMMYFUNCTION("split(F48,"","",true,true)"),"Emergent Technology")</f>
        <v>Emergent Technology</v>
      </c>
    </row>
    <row r="49" spans="1:37" ht="12.5">
      <c r="A49" s="60">
        <v>43598</v>
      </c>
      <c r="B49" s="45" t="s">
        <v>655</v>
      </c>
      <c r="C49" s="65" t="s">
        <v>794</v>
      </c>
      <c r="D49" s="85">
        <v>0.51</v>
      </c>
      <c r="E49" s="45" t="s">
        <v>901</v>
      </c>
      <c r="F49" s="45" t="s">
        <v>2842</v>
      </c>
      <c r="G49" s="46" t="s">
        <v>2843</v>
      </c>
      <c r="H49" s="45"/>
      <c r="I49" s="6" t="str">
        <f t="shared" si="66"/>
        <v/>
      </c>
      <c r="J49" s="6" t="str">
        <f t="array" ref="J49">IFERROR(INDEX(#REF!,MATCH(B49,#REF!,0)),"")</f>
        <v/>
      </c>
      <c r="K49" s="45"/>
      <c r="L49" s="6" t="str">
        <f t="array" ref="L49">IFERROR(INDEX(#REF!,MATCH(B49,#REF!,0)),"")</f>
        <v/>
      </c>
      <c r="M49" t="e">
        <f>VLOOKUP(B49,#REF!,1,FALSE)</f>
        <v>#REF!</v>
      </c>
      <c r="N49" t="e">
        <f>VLOOKUP(F49,#REF!,1,FALSE)</f>
        <v>#REF!</v>
      </c>
      <c r="O49" s="82">
        <f t="shared" si="67"/>
        <v>0.61538461538461542</v>
      </c>
      <c r="P49" s="45"/>
      <c r="Q49" s="5" t="str">
        <f t="shared" si="68"/>
        <v/>
      </c>
      <c r="R49" s="5">
        <f t="shared" si="69"/>
        <v>0</v>
      </c>
      <c r="S49" s="45"/>
      <c r="T49" s="45"/>
      <c r="U49" s="45"/>
      <c r="V49" s="45"/>
      <c r="W49" s="6">
        <f t="shared" si="70"/>
        <v>2019</v>
      </c>
      <c r="X49" s="6">
        <f t="shared" si="71"/>
        <v>5</v>
      </c>
      <c r="Y49" s="6" t="e">
        <f>VLOOKUP(X49,#REF!,3,FALSE)</f>
        <v>#REF!</v>
      </c>
      <c r="Z49" s="6">
        <f t="shared" si="72"/>
        <v>1</v>
      </c>
      <c r="AA49" s="5" t="str">
        <f t="shared" ca="1" si="73"/>
        <v>Emergent Technology</v>
      </c>
      <c r="AB49" s="45"/>
      <c r="AC49" s="45"/>
      <c r="AD49" s="45"/>
      <c r="AE49" s="45"/>
      <c r="AF49" s="45"/>
      <c r="AG49" s="45"/>
      <c r="AH49" s="45"/>
      <c r="AI49" s="45"/>
      <c r="AJ49" s="45"/>
      <c r="AK49" s="45"/>
    </row>
    <row r="50" spans="1:37" ht="12.5">
      <c r="A50" s="63">
        <v>43262</v>
      </c>
      <c r="B50" s="54" t="s">
        <v>653</v>
      </c>
      <c r="C50" s="79">
        <v>16000000</v>
      </c>
      <c r="D50" s="1"/>
      <c r="E50" s="1" t="s">
        <v>901</v>
      </c>
      <c r="F50" s="1" t="s">
        <v>2844</v>
      </c>
      <c r="G50" s="62" t="s">
        <v>2845</v>
      </c>
      <c r="H50" s="6"/>
      <c r="I50" s="6" t="str">
        <f t="shared" si="66"/>
        <v/>
      </c>
      <c r="J50" s="6" t="str">
        <f t="array" ref="J50">IFERROR(INDEX(#REF!,MATCH(B50,#REF!,0)),"")</f>
        <v/>
      </c>
      <c r="L50" s="6" t="str">
        <f t="array" ref="L50">IFERROR(INDEX(#REF!,MATCH(B50,#REF!,0)),"")</f>
        <v/>
      </c>
      <c r="M50" t="e">
        <f>VLOOKUP(B50,#REF!,1,FALSE)</f>
        <v>#REF!</v>
      </c>
      <c r="N50" t="e">
        <f>VLOOKUP(F50,#REF!,1,FALSE)</f>
        <v>#REF!</v>
      </c>
      <c r="O50" s="82">
        <f t="shared" si="67"/>
        <v>0.53846153846153844</v>
      </c>
      <c r="P50" s="2" t="str">
        <f t="shared" ref="P50:P58" si="74">CONCATENATE(A50,B50,C50)</f>
        <v>43262ISPartners16000000</v>
      </c>
      <c r="Q50" s="5" t="str">
        <f t="shared" si="68"/>
        <v/>
      </c>
      <c r="R50" s="5">
        <f t="shared" si="69"/>
        <v>1</v>
      </c>
      <c r="W50" s="83">
        <f t="shared" si="70"/>
        <v>2018</v>
      </c>
      <c r="X50" s="83">
        <f t="shared" si="71"/>
        <v>6</v>
      </c>
      <c r="Y50" s="83" t="e">
        <f>VLOOKUP(X50,#REF!,3,FALSE)</f>
        <v>#REF!</v>
      </c>
      <c r="Z50" s="5">
        <f t="shared" si="72"/>
        <v>1</v>
      </c>
      <c r="AA50" s="5" t="str">
        <f t="shared" ca="1" si="73"/>
        <v>Emergent Technology</v>
      </c>
    </row>
    <row r="51" spans="1:37" ht="12.5">
      <c r="A51" s="60">
        <v>43508</v>
      </c>
      <c r="B51" s="45" t="s">
        <v>766</v>
      </c>
      <c r="C51" s="65" t="s">
        <v>794</v>
      </c>
      <c r="D51" s="45"/>
      <c r="E51" s="45" t="s">
        <v>901</v>
      </c>
      <c r="F51" s="45" t="s">
        <v>2846</v>
      </c>
      <c r="G51" s="46" t="s">
        <v>2847</v>
      </c>
      <c r="H51" s="6"/>
      <c r="I51" s="6" t="str">
        <f t="shared" si="66"/>
        <v/>
      </c>
      <c r="J51" s="6" t="str">
        <f t="array" ref="J51">IFERROR(INDEX(#REF!,MATCH(B51,#REF!,0)),"")</f>
        <v/>
      </c>
      <c r="K51" s="45"/>
      <c r="L51" s="6" t="str">
        <f t="array" ref="L51">IFERROR(INDEX(#REF!,MATCH(B51,#REF!,0)),"")</f>
        <v/>
      </c>
      <c r="M51" t="e">
        <f>VLOOKUP(B51,#REF!,1,FALSE)</f>
        <v>#REF!</v>
      </c>
      <c r="N51" t="e">
        <f>VLOOKUP(F51,#REF!,1,FALSE)</f>
        <v>#REF!</v>
      </c>
      <c r="O51" s="82">
        <f t="shared" si="67"/>
        <v>0.53846153846153844</v>
      </c>
      <c r="P51" s="45" t="str">
        <f t="shared" si="74"/>
        <v>43508Jacaranda FMUndisclosed</v>
      </c>
      <c r="Q51" s="6" t="str">
        <f t="shared" si="68"/>
        <v/>
      </c>
      <c r="R51" s="6">
        <f t="shared" si="69"/>
        <v>0</v>
      </c>
      <c r="S51" s="45"/>
      <c r="T51" s="45"/>
      <c r="U51" s="45"/>
      <c r="V51" s="45"/>
      <c r="W51" s="6">
        <f t="shared" si="70"/>
        <v>2019</v>
      </c>
      <c r="X51" s="6">
        <f t="shared" si="71"/>
        <v>2</v>
      </c>
      <c r="Y51" s="6" t="e">
        <f>VLOOKUP(X51,#REF!,3,FALSE)</f>
        <v>#REF!</v>
      </c>
      <c r="Z51" s="6">
        <f t="shared" si="72"/>
        <v>1</v>
      </c>
      <c r="AA51" s="6" t="str">
        <f t="shared" ca="1" si="73"/>
        <v>Emergent Technology</v>
      </c>
      <c r="AB51" s="45"/>
      <c r="AC51" s="45"/>
      <c r="AD51" s="45"/>
      <c r="AE51" s="45"/>
      <c r="AF51" s="45"/>
      <c r="AG51" s="45"/>
      <c r="AH51" s="45"/>
      <c r="AI51" s="45"/>
      <c r="AJ51" s="45"/>
      <c r="AK51" s="45"/>
    </row>
    <row r="52" spans="1:37" ht="12.5">
      <c r="A52" s="60">
        <v>43567</v>
      </c>
      <c r="B52" s="45" t="s">
        <v>102</v>
      </c>
      <c r="C52" s="12">
        <v>196000000</v>
      </c>
      <c r="D52" s="45"/>
      <c r="E52" s="45" t="s">
        <v>2778</v>
      </c>
      <c r="F52" s="45" t="s">
        <v>2778</v>
      </c>
      <c r="G52" s="46" t="s">
        <v>2848</v>
      </c>
      <c r="H52" s="6">
        <v>1</v>
      </c>
      <c r="I52" s="6" t="str">
        <f t="shared" si="66"/>
        <v/>
      </c>
      <c r="J52" s="6" t="str">
        <f t="array" ref="J52">IFERROR(INDEX(#REF!,MATCH(B52,#REF!,0)),"")</f>
        <v/>
      </c>
      <c r="K52" s="45"/>
      <c r="L52" s="6" t="str">
        <f t="array" ref="L52">IFERROR(INDEX(#REF!,MATCH(B52,#REF!,0)),"")</f>
        <v/>
      </c>
      <c r="M52" t="e">
        <f>VLOOKUP(B52,#REF!,1,FALSE)</f>
        <v>#REF!</v>
      </c>
      <c r="N52" t="e">
        <f>VLOOKUP(F52,#REF!,1,FALSE)</f>
        <v>#REF!</v>
      </c>
      <c r="O52" s="82">
        <f t="shared" si="67"/>
        <v>0.61538461538461542</v>
      </c>
      <c r="P52" s="45" t="str">
        <f t="shared" si="74"/>
        <v>43567Jumia Group196000000</v>
      </c>
      <c r="Q52" s="6" t="str">
        <f t="shared" si="68"/>
        <v/>
      </c>
      <c r="R52" s="6">
        <f t="shared" si="69"/>
        <v>1</v>
      </c>
      <c r="S52" s="45"/>
      <c r="T52" s="45"/>
      <c r="U52" s="45"/>
      <c r="V52" s="45"/>
      <c r="W52" s="6">
        <f t="shared" si="70"/>
        <v>2019</v>
      </c>
      <c r="X52" s="6">
        <f t="shared" si="71"/>
        <v>4</v>
      </c>
      <c r="Y52" s="6" t="e">
        <f>VLOOKUP(X52,#REF!,3,FALSE)</f>
        <v>#REF!</v>
      </c>
      <c r="Z52" s="6">
        <f t="shared" si="72"/>
        <v>1</v>
      </c>
      <c r="AA52" s="6" t="str">
        <f t="shared" ca="1" si="73"/>
        <v>Emergent Technology</v>
      </c>
      <c r="AB52" s="45"/>
      <c r="AC52" s="45"/>
      <c r="AD52" s="45"/>
      <c r="AE52" s="45"/>
      <c r="AF52" s="45"/>
      <c r="AG52" s="45"/>
      <c r="AH52" s="45"/>
      <c r="AI52" s="45"/>
      <c r="AJ52" s="45"/>
      <c r="AK52" s="45"/>
    </row>
    <row r="53" spans="1:37" ht="12.5">
      <c r="A53" s="60">
        <v>43633</v>
      </c>
      <c r="B53" s="45" t="s">
        <v>2849</v>
      </c>
      <c r="C53" s="65" t="s">
        <v>794</v>
      </c>
      <c r="D53" s="45"/>
      <c r="E53" s="45" t="s">
        <v>901</v>
      </c>
      <c r="F53" s="45" t="s">
        <v>751</v>
      </c>
      <c r="G53" s="62" t="s">
        <v>2850</v>
      </c>
      <c r="H53" s="45"/>
      <c r="I53" s="6" t="str">
        <f t="shared" si="66"/>
        <v/>
      </c>
      <c r="J53" s="6" t="str">
        <f t="array" ref="J53">IFERROR(INDEX(#REF!,MATCH(B53,#REF!,0)),"")</f>
        <v/>
      </c>
      <c r="K53" s="45"/>
      <c r="L53" s="6" t="str">
        <f t="array" ref="L53">IFERROR(INDEX(#REF!,MATCH(B53,#REF!,0)),"")</f>
        <v/>
      </c>
      <c r="M53" t="e">
        <f>VLOOKUP(B53,#REF!,1,FALSE)</f>
        <v>#REF!</v>
      </c>
      <c r="N53" t="e">
        <f>VLOOKUP(F53,#REF!,1,FALSE)</f>
        <v>#REF!</v>
      </c>
      <c r="O53" s="82">
        <f t="shared" si="67"/>
        <v>0.53846153846153844</v>
      </c>
      <c r="P53" s="2" t="str">
        <f t="shared" si="74"/>
        <v>43633Jumia House (Maghreb) Undisclosed</v>
      </c>
      <c r="Q53" s="5" t="str">
        <f t="shared" si="68"/>
        <v/>
      </c>
      <c r="R53" s="5">
        <f t="shared" si="69"/>
        <v>0</v>
      </c>
      <c r="S53" s="45"/>
      <c r="T53" s="45"/>
      <c r="U53" s="45"/>
      <c r="V53" s="45"/>
      <c r="W53" s="6">
        <f t="shared" si="70"/>
        <v>2019</v>
      </c>
      <c r="X53" s="6">
        <f t="shared" si="71"/>
        <v>6</v>
      </c>
      <c r="Y53" s="6" t="e">
        <f>VLOOKUP(X53,#REF!,3,FALSE)</f>
        <v>#REF!</v>
      </c>
      <c r="Z53" s="6">
        <f t="shared" si="72"/>
        <v>1</v>
      </c>
      <c r="AA53" s="5" t="str">
        <f t="shared" ca="1" si="73"/>
        <v>Emergent Technology</v>
      </c>
      <c r="AB53" s="45"/>
      <c r="AC53" s="45"/>
      <c r="AD53" s="45"/>
      <c r="AE53" s="45"/>
      <c r="AF53" s="45"/>
      <c r="AG53" s="45"/>
      <c r="AH53" s="45"/>
      <c r="AI53" s="45"/>
      <c r="AJ53" s="45"/>
      <c r="AK53" s="45"/>
    </row>
    <row r="54" spans="1:37" ht="12.5">
      <c r="A54" s="63">
        <v>43165</v>
      </c>
      <c r="B54" s="54" t="s">
        <v>762</v>
      </c>
      <c r="C54" s="84" t="s">
        <v>794</v>
      </c>
      <c r="D54" s="1"/>
      <c r="E54" s="1" t="s">
        <v>901</v>
      </c>
      <c r="F54" s="1" t="s">
        <v>2851</v>
      </c>
      <c r="G54" s="62" t="s">
        <v>2852</v>
      </c>
      <c r="H54" s="6"/>
      <c r="I54" s="6" t="str">
        <f t="shared" si="66"/>
        <v/>
      </c>
      <c r="J54" s="6" t="str">
        <f t="array" ref="J54">IFERROR(INDEX(#REF!,MATCH(B54,#REF!,0)),"")</f>
        <v/>
      </c>
      <c r="L54" s="6" t="str">
        <f t="array" ref="L54">IFERROR(INDEX(#REF!,MATCH(B54,#REF!,0)),"")</f>
        <v/>
      </c>
      <c r="M54" t="e">
        <f>VLOOKUP(B54,#REF!,1,FALSE)</f>
        <v>#REF!</v>
      </c>
      <c r="N54" t="e">
        <f>VLOOKUP(F54,#REF!,1,FALSE)</f>
        <v>#REF!</v>
      </c>
      <c r="O54" s="82">
        <f t="shared" si="67"/>
        <v>0.53846153846153844</v>
      </c>
      <c r="P54" s="2" t="str">
        <f t="shared" si="74"/>
        <v>43165KngineUndisclosed</v>
      </c>
      <c r="Q54" s="5" t="str">
        <f t="shared" si="68"/>
        <v/>
      </c>
      <c r="R54" s="5">
        <f t="shared" si="69"/>
        <v>0</v>
      </c>
      <c r="W54" s="83">
        <f t="shared" si="70"/>
        <v>2018</v>
      </c>
      <c r="X54" s="83">
        <f t="shared" si="71"/>
        <v>3</v>
      </c>
      <c r="Y54" s="83" t="e">
        <f>VLOOKUP(X54,#REF!,3,FALSE)</f>
        <v>#REF!</v>
      </c>
      <c r="Z54" s="5">
        <f t="shared" si="72"/>
        <v>1</v>
      </c>
      <c r="AA54" s="5" t="str">
        <f t="shared" ca="1" si="73"/>
        <v>Emergent Technology</v>
      </c>
    </row>
    <row r="55" spans="1:37" ht="12.5">
      <c r="A55" s="60">
        <v>43557</v>
      </c>
      <c r="B55" s="45" t="s">
        <v>761</v>
      </c>
      <c r="C55" s="65" t="s">
        <v>794</v>
      </c>
      <c r="D55" s="45"/>
      <c r="E55" s="45" t="s">
        <v>901</v>
      </c>
      <c r="F55" s="45" t="s">
        <v>2853</v>
      </c>
      <c r="G55" s="46" t="s">
        <v>2854</v>
      </c>
      <c r="H55" s="6"/>
      <c r="I55" s="6" t="str">
        <f t="shared" si="66"/>
        <v/>
      </c>
      <c r="J55" s="6" t="str">
        <f t="array" ref="J55">IFERROR(INDEX(#REF!,MATCH(B55,#REF!,0)),"")</f>
        <v/>
      </c>
      <c r="K55" s="45"/>
      <c r="L55" s="6" t="str">
        <f t="array" ref="L55">IFERROR(INDEX(#REF!,MATCH(B55,#REF!,0)),"")</f>
        <v/>
      </c>
      <c r="M55" t="e">
        <f>VLOOKUP(B55,#REF!,1,FALSE)</f>
        <v>#REF!</v>
      </c>
      <c r="N55" t="e">
        <f>VLOOKUP(F55,#REF!,1,FALSE)</f>
        <v>#REF!</v>
      </c>
      <c r="O55" s="82">
        <f t="shared" si="67"/>
        <v>0.53846153846153844</v>
      </c>
      <c r="P55" s="45" t="str">
        <f t="shared" si="74"/>
        <v>43557Knowlegde FactoryUndisclosed</v>
      </c>
      <c r="Q55" s="6" t="str">
        <f t="shared" si="68"/>
        <v/>
      </c>
      <c r="R55" s="6">
        <f t="shared" si="69"/>
        <v>0</v>
      </c>
      <c r="S55" s="45"/>
      <c r="T55" s="45"/>
      <c r="U55" s="45"/>
      <c r="V55" s="45"/>
      <c r="W55" s="6">
        <f t="shared" si="70"/>
        <v>2019</v>
      </c>
      <c r="X55" s="6">
        <f t="shared" si="71"/>
        <v>4</v>
      </c>
      <c r="Y55" s="6" t="e">
        <f>VLOOKUP(X55,#REF!,3,FALSE)</f>
        <v>#REF!</v>
      </c>
      <c r="Z55" s="6">
        <f t="shared" si="72"/>
        <v>1</v>
      </c>
      <c r="AA55" s="6" t="str">
        <f t="shared" ca="1" si="73"/>
        <v>Emergent Technology</v>
      </c>
      <c r="AB55" s="45"/>
      <c r="AC55" s="45"/>
      <c r="AD55" s="45"/>
      <c r="AE55" s="45"/>
      <c r="AF55" s="45"/>
      <c r="AG55" s="45"/>
      <c r="AH55" s="45"/>
      <c r="AI55" s="45"/>
      <c r="AJ55" s="45"/>
      <c r="AK55" s="45"/>
    </row>
    <row r="56" spans="1:37" ht="12.5">
      <c r="A56" s="63">
        <v>43134</v>
      </c>
      <c r="B56" s="54" t="s">
        <v>110</v>
      </c>
      <c r="C56" s="84" t="s">
        <v>794</v>
      </c>
      <c r="D56" s="1"/>
      <c r="E56" s="1" t="s">
        <v>901</v>
      </c>
      <c r="F56" s="1" t="s">
        <v>2855</v>
      </c>
      <c r="G56" s="62" t="s">
        <v>2856</v>
      </c>
      <c r="H56" s="6"/>
      <c r="I56" s="6" t="str">
        <f t="shared" si="66"/>
        <v/>
      </c>
      <c r="J56" s="6" t="str">
        <f t="array" ref="J56">IFERROR(INDEX(#REF!,MATCH(B56,#REF!,0)),"")</f>
        <v/>
      </c>
      <c r="L56" s="6" t="str">
        <f t="array" ref="L56">IFERROR(INDEX(#REF!,MATCH(B56,#REF!,0)),"")</f>
        <v/>
      </c>
      <c r="M56" t="e">
        <f>VLOOKUP(B56,#REF!,1,FALSE)</f>
        <v>#REF!</v>
      </c>
      <c r="N56" t="e">
        <f>VLOOKUP(F56,#REF!,1,FALSE)</f>
        <v>#REF!</v>
      </c>
      <c r="O56" s="82">
        <f t="shared" si="67"/>
        <v>0.53846153846153844</v>
      </c>
      <c r="P56" s="2" t="str">
        <f t="shared" si="74"/>
        <v>43134KongaUndisclosed</v>
      </c>
      <c r="Q56" s="5" t="str">
        <f t="shared" si="68"/>
        <v/>
      </c>
      <c r="R56" s="5">
        <f t="shared" si="69"/>
        <v>0</v>
      </c>
      <c r="W56" s="83">
        <f t="shared" si="70"/>
        <v>2018</v>
      </c>
      <c r="X56" s="83">
        <f t="shared" si="71"/>
        <v>2</v>
      </c>
      <c r="Y56" s="83" t="e">
        <f>VLOOKUP(X56,#REF!,3,FALSE)</f>
        <v>#REF!</v>
      </c>
      <c r="Z56" s="5">
        <f t="shared" si="72"/>
        <v>1</v>
      </c>
      <c r="AA56" s="5" t="str">
        <f t="shared" ca="1" si="73"/>
        <v>Emergent Technology</v>
      </c>
    </row>
    <row r="57" spans="1:37" ht="12.5">
      <c r="A57" s="63">
        <v>43457</v>
      </c>
      <c r="B57" s="54" t="s">
        <v>759</v>
      </c>
      <c r="C57" s="84" t="s">
        <v>794</v>
      </c>
      <c r="D57" s="1"/>
      <c r="E57" s="45" t="s">
        <v>901</v>
      </c>
      <c r="F57" s="1" t="s">
        <v>2857</v>
      </c>
      <c r="G57" s="62" t="s">
        <v>2858</v>
      </c>
      <c r="H57" s="6"/>
      <c r="I57" s="6" t="str">
        <f t="shared" si="66"/>
        <v/>
      </c>
      <c r="J57" s="6" t="str">
        <f t="array" ref="J57">IFERROR(INDEX(#REF!,MATCH(B57,#REF!,0)),"")</f>
        <v/>
      </c>
      <c r="L57" s="6" t="str">
        <f t="array" ref="L57">IFERROR(INDEX(#REF!,MATCH(B57,#REF!,0)),"")</f>
        <v/>
      </c>
      <c r="M57" t="e">
        <f>VLOOKUP(B57,#REF!,1,FALSE)</f>
        <v>#REF!</v>
      </c>
      <c r="N57" t="e">
        <f>VLOOKUP(F57,#REF!,1,FALSE)</f>
        <v>#REF!</v>
      </c>
      <c r="O57" s="82">
        <f t="shared" si="67"/>
        <v>0.53846153846153844</v>
      </c>
      <c r="P57" s="2" t="str">
        <f t="shared" si="74"/>
        <v>43457Kwese IflixUndisclosed</v>
      </c>
      <c r="Q57" s="5" t="str">
        <f t="shared" si="68"/>
        <v/>
      </c>
      <c r="R57" s="5">
        <f t="shared" si="69"/>
        <v>0</v>
      </c>
      <c r="W57" s="83">
        <f t="shared" si="70"/>
        <v>2018</v>
      </c>
      <c r="X57" s="83">
        <f t="shared" si="71"/>
        <v>12</v>
      </c>
      <c r="Y57" s="83" t="e">
        <f>VLOOKUP(X57,#REF!,3,FALSE)</f>
        <v>#REF!</v>
      </c>
      <c r="Z57" s="5">
        <f t="shared" si="72"/>
        <v>1</v>
      </c>
      <c r="AA57" s="5" t="str">
        <f t="shared" ca="1" si="73"/>
        <v>Emergent Technology</v>
      </c>
    </row>
    <row r="58" spans="1:37" ht="12.5">
      <c r="A58" s="60">
        <v>43505</v>
      </c>
      <c r="B58" s="45" t="s">
        <v>2859</v>
      </c>
      <c r="C58" s="65" t="s">
        <v>794</v>
      </c>
      <c r="D58" s="45"/>
      <c r="E58" s="45" t="s">
        <v>901</v>
      </c>
      <c r="F58" s="45" t="s">
        <v>2860</v>
      </c>
      <c r="G58" s="46" t="s">
        <v>2861</v>
      </c>
      <c r="H58" s="6"/>
      <c r="I58" s="6" t="str">
        <f t="shared" si="66"/>
        <v/>
      </c>
      <c r="J58" s="6" t="str">
        <f t="array" ref="J58">IFERROR(INDEX(#REF!,MATCH(B58,#REF!,0)),"")</f>
        <v/>
      </c>
      <c r="K58" s="45"/>
      <c r="L58" s="6" t="str">
        <f t="array" ref="L58">IFERROR(INDEX(#REF!,MATCH(B58,#REF!,0)),"")</f>
        <v/>
      </c>
      <c r="M58" t="e">
        <f>VLOOKUP(B58,#REF!,1,FALSE)</f>
        <v>#REF!</v>
      </c>
      <c r="N58" t="e">
        <f>VLOOKUP(F58,#REF!,1,FALSE)</f>
        <v>#REF!</v>
      </c>
      <c r="O58" s="82">
        <f t="shared" si="67"/>
        <v>0.53846153846153844</v>
      </c>
      <c r="P58" s="45" t="str">
        <f t="shared" si="74"/>
        <v>43505M3RoundUndisclosed</v>
      </c>
      <c r="Q58" s="6" t="str">
        <f t="shared" si="68"/>
        <v/>
      </c>
      <c r="R58" s="6">
        <f t="shared" si="69"/>
        <v>0</v>
      </c>
      <c r="S58" s="45"/>
      <c r="T58" s="45"/>
      <c r="U58" s="45"/>
      <c r="V58" s="45"/>
      <c r="W58" s="6">
        <f t="shared" si="70"/>
        <v>2019</v>
      </c>
      <c r="X58" s="6">
        <f t="shared" si="71"/>
        <v>2</v>
      </c>
      <c r="Y58" s="6" t="e">
        <f>VLOOKUP(X58,#REF!,3,FALSE)</f>
        <v>#REF!</v>
      </c>
      <c r="Z58" s="6">
        <f t="shared" si="72"/>
        <v>1</v>
      </c>
      <c r="AA58" s="6" t="str">
        <f t="shared" ca="1" si="73"/>
        <v>Emergent Technology</v>
      </c>
      <c r="AB58" s="45"/>
      <c r="AC58" s="45"/>
      <c r="AD58" s="45"/>
      <c r="AE58" s="45"/>
      <c r="AF58" s="45"/>
      <c r="AG58" s="45"/>
      <c r="AH58" s="45"/>
      <c r="AI58" s="45"/>
      <c r="AJ58" s="45"/>
      <c r="AK58" s="45"/>
    </row>
    <row r="59" spans="1:37" ht="12.5">
      <c r="A59" s="60">
        <v>43555</v>
      </c>
      <c r="B59" s="45" t="s">
        <v>2862</v>
      </c>
      <c r="C59" s="65" t="s">
        <v>794</v>
      </c>
      <c r="D59" s="45"/>
      <c r="E59" s="45" t="s">
        <v>901</v>
      </c>
      <c r="F59" s="45" t="s">
        <v>2863</v>
      </c>
      <c r="G59" s="46" t="s">
        <v>2864</v>
      </c>
      <c r="H59" s="45"/>
      <c r="I59" s="45"/>
      <c r="J59" s="45"/>
      <c r="K59" s="45"/>
      <c r="L59" s="45"/>
      <c r="M59" s="45"/>
      <c r="N59" t="e">
        <f>VLOOKUP(F59,#REF!,1,FALSE)</f>
        <v>#REF!</v>
      </c>
      <c r="O59" s="82">
        <f t="shared" si="67"/>
        <v>0.4</v>
      </c>
      <c r="P59" s="45"/>
      <c r="Q59" s="45"/>
      <c r="R59" s="45"/>
      <c r="S59" s="45"/>
      <c r="T59" s="45"/>
      <c r="U59" s="45"/>
      <c r="V59" s="45"/>
      <c r="W59" s="45"/>
      <c r="X59" s="45"/>
      <c r="Y59" s="45"/>
      <c r="Z59" s="45"/>
      <c r="AA59" s="45"/>
      <c r="AB59" s="45"/>
      <c r="AC59" s="45"/>
      <c r="AD59" s="45"/>
      <c r="AE59" s="45"/>
      <c r="AF59" s="45"/>
      <c r="AG59" s="45"/>
      <c r="AH59" s="45"/>
      <c r="AI59" s="45"/>
      <c r="AJ59" s="45"/>
      <c r="AK59" s="45"/>
    </row>
    <row r="60" spans="1:37" ht="12.5">
      <c r="A60" s="63">
        <v>43316</v>
      </c>
      <c r="B60" s="54" t="s">
        <v>756</v>
      </c>
      <c r="C60" s="84" t="s">
        <v>794</v>
      </c>
      <c r="D60" s="1"/>
      <c r="E60" s="1" t="s">
        <v>901</v>
      </c>
      <c r="F60" s="88" t="s">
        <v>2819</v>
      </c>
      <c r="G60" s="89" t="s">
        <v>2865</v>
      </c>
      <c r="H60" s="6"/>
      <c r="I60" s="6" t="str">
        <f t="shared" ref="I60:I81" si="75">IF(LEN(TRIM(J60))-LEN(SUBSTITUTE(TRIM(J60),",","")) &gt; 0,TRIM(RIGHT(J60,LEN(J60)-FIND(",",J60))),J60)</f>
        <v/>
      </c>
      <c r="J60" s="6" t="str">
        <f t="array" ref="J60">IFERROR(INDEX(#REF!,MATCH(B60,#REF!,0)),"")</f>
        <v/>
      </c>
      <c r="L60" s="6" t="str">
        <f t="array" ref="L60">IFERROR(INDEX(#REF!,MATCH(B60,#REF!,0)),"")</f>
        <v/>
      </c>
      <c r="M60" t="e">
        <f>VLOOKUP(B60,#REF!,1,FALSE)</f>
        <v>#REF!</v>
      </c>
      <c r="N60" t="e">
        <f>VLOOKUP(F60,#REF!,1,FALSE)</f>
        <v>#REF!</v>
      </c>
      <c r="O60" s="82">
        <f t="shared" si="67"/>
        <v>0.53846153846153844</v>
      </c>
      <c r="P60" s="2" t="str">
        <f>CONCATENATE(A60,B60,C60)</f>
        <v>43316MacroLanUndisclosed</v>
      </c>
      <c r="Q60" s="5" t="str">
        <f>IF(A60 = "","",IF(COUNTIF(P:P,CONCATENATE(A60,B60,C60))&gt;1,"Duplicated",""))</f>
        <v/>
      </c>
      <c r="R60" s="5">
        <f>IF(C60="Undisclosed",0,1)</f>
        <v>0</v>
      </c>
      <c r="W60" s="83">
        <f>YEAR(A60)</f>
        <v>2018</v>
      </c>
      <c r="X60" s="83">
        <f>MONTH(A60)</f>
        <v>8</v>
      </c>
      <c r="Y60" s="83" t="e">
        <f>VLOOKUP(X60,#REF!,3,FALSE)</f>
        <v>#REF!</v>
      </c>
      <c r="Z60" s="5">
        <f>LEN(F60)-LEN(SUBSTITUTE(F60,",",""))+1</f>
        <v>1</v>
      </c>
      <c r="AA60" s="5" t="str">
        <f ca="1">IFERROR(__xludf.DUMMYFUNCTION("split(F60,"","",true,true)"),"Seacom")</f>
        <v>Seacom</v>
      </c>
    </row>
    <row r="61" spans="1:37" ht="12.5">
      <c r="A61" s="60">
        <v>43404</v>
      </c>
      <c r="B61" s="45" t="s">
        <v>2866</v>
      </c>
      <c r="C61" s="65" t="s">
        <v>794</v>
      </c>
      <c r="D61" s="45"/>
      <c r="E61" s="1" t="s">
        <v>901</v>
      </c>
      <c r="F61" s="45" t="s">
        <v>2867</v>
      </c>
      <c r="G61" s="90" t="s">
        <v>2868</v>
      </c>
      <c r="H61" s="45"/>
      <c r="I61" s="6" t="str">
        <f t="shared" si="75"/>
        <v/>
      </c>
      <c r="J61" s="6" t="str">
        <f t="array" ref="J61">IFERROR(INDEX(#REF!,MATCH(B61,#REF!,0)),"")</f>
        <v/>
      </c>
      <c r="K61" s="45"/>
      <c r="L61" s="6" t="str">
        <f t="array" ref="L61">IFERROR(INDEX(#REF!,MATCH(B61,#REF!,0)),"")</f>
        <v/>
      </c>
      <c r="M61" t="e">
        <f>VLOOKUP(B61,#REF!,1,FALSE)</f>
        <v>#REF!</v>
      </c>
      <c r="N61" t="e">
        <f>VLOOKUP(F61,#REF!,1,FALSE)</f>
        <v>#REF!</v>
      </c>
      <c r="O61" s="82">
        <f t="shared" si="67"/>
        <v>0.53846153846153844</v>
      </c>
      <c r="P61" s="45"/>
      <c r="Q61" s="45"/>
      <c r="R61" s="45"/>
      <c r="S61" s="45"/>
      <c r="T61" s="45"/>
      <c r="U61" s="45"/>
      <c r="V61" s="45"/>
      <c r="W61" s="45"/>
      <c r="X61" s="45"/>
      <c r="Y61" s="45"/>
      <c r="Z61" s="45"/>
      <c r="AA61" s="45"/>
      <c r="AB61" s="45"/>
      <c r="AC61" s="45"/>
      <c r="AD61" s="45"/>
      <c r="AE61" s="45"/>
      <c r="AF61" s="45"/>
      <c r="AG61" s="45"/>
      <c r="AH61" s="45"/>
      <c r="AI61" s="45"/>
      <c r="AJ61" s="45"/>
      <c r="AK61" s="45"/>
    </row>
    <row r="62" spans="1:37" ht="12.5">
      <c r="A62" s="60">
        <v>43418</v>
      </c>
      <c r="B62" s="45" t="s">
        <v>2869</v>
      </c>
      <c r="C62" s="65" t="s">
        <v>794</v>
      </c>
      <c r="D62" s="85">
        <v>0.74</v>
      </c>
      <c r="E62" s="45" t="s">
        <v>901</v>
      </c>
      <c r="F62" s="45" t="s">
        <v>2870</v>
      </c>
      <c r="G62" s="90" t="s">
        <v>2871</v>
      </c>
      <c r="H62" s="45"/>
      <c r="I62" s="6" t="str">
        <f t="shared" si="75"/>
        <v/>
      </c>
      <c r="J62" s="6" t="str">
        <f t="array" ref="J62">IFERROR(INDEX(#REF!,MATCH(B62,#REF!,0)),"")</f>
        <v/>
      </c>
      <c r="K62" s="45"/>
      <c r="L62" s="6" t="str">
        <f t="array" ref="L62">IFERROR(INDEX(#REF!,MATCH(B62,#REF!,0)),"")</f>
        <v/>
      </c>
      <c r="M62" t="e">
        <f>VLOOKUP(B62,#REF!,1,FALSE)</f>
        <v>#REF!</v>
      </c>
      <c r="N62" t="e">
        <f>VLOOKUP(F62,#REF!,1,FALSE)</f>
        <v>#REF!</v>
      </c>
      <c r="O62" s="82">
        <f t="shared" si="67"/>
        <v>0.61538461538461542</v>
      </c>
      <c r="P62" s="45"/>
      <c r="Q62" s="45"/>
      <c r="R62" s="5">
        <f t="shared" ref="R62:R64" si="76">IF(C62="Undisclosed",0,1)</f>
        <v>0</v>
      </c>
      <c r="S62" s="45"/>
      <c r="T62" s="45"/>
      <c r="U62" s="45"/>
      <c r="V62" s="45"/>
      <c r="W62" s="45"/>
      <c r="X62" s="45"/>
      <c r="Y62" s="45"/>
      <c r="Z62" s="45"/>
      <c r="AA62" s="45"/>
      <c r="AB62" s="45"/>
      <c r="AC62" s="45"/>
      <c r="AD62" s="45"/>
      <c r="AE62" s="45"/>
      <c r="AF62" s="45"/>
      <c r="AG62" s="45"/>
      <c r="AH62" s="45"/>
      <c r="AI62" s="45"/>
      <c r="AJ62" s="45"/>
      <c r="AK62" s="45"/>
    </row>
    <row r="63" spans="1:37" ht="12.5">
      <c r="A63" s="63">
        <v>43235</v>
      </c>
      <c r="B63" s="54" t="s">
        <v>633</v>
      </c>
      <c r="C63" s="84" t="s">
        <v>794</v>
      </c>
      <c r="D63" s="1"/>
      <c r="E63" s="1" t="s">
        <v>901</v>
      </c>
      <c r="F63" s="1" t="s">
        <v>2872</v>
      </c>
      <c r="G63" s="89" t="s">
        <v>2873</v>
      </c>
      <c r="H63" s="6"/>
      <c r="I63" s="6" t="str">
        <f t="shared" si="75"/>
        <v/>
      </c>
      <c r="J63" s="6" t="str">
        <f t="array" ref="J63">IFERROR(INDEX(#REF!,MATCH(B63,#REF!,0)),"")</f>
        <v/>
      </c>
      <c r="L63" s="6" t="str">
        <f t="array" ref="L63">IFERROR(INDEX(#REF!,MATCH(B63,#REF!,0)),"")</f>
        <v/>
      </c>
      <c r="M63" t="e">
        <f>VLOOKUP(B63,#REF!,1,FALSE)</f>
        <v>#REF!</v>
      </c>
      <c r="N63" t="e">
        <f>VLOOKUP(F63,#REF!,1,FALSE)</f>
        <v>#REF!</v>
      </c>
      <c r="O63" s="82">
        <f t="shared" si="67"/>
        <v>0.53846153846153844</v>
      </c>
      <c r="P63" s="2" t="str">
        <f t="shared" ref="P63:P64" si="77">CONCATENATE(A63,B63,C63)</f>
        <v>43235Media WorksUndisclosed</v>
      </c>
      <c r="Q63" s="5" t="str">
        <f t="shared" ref="Q63:Q64" si="78">IF(A63 = "","",IF(COUNTIF(P:P,CONCATENATE(A63,B63,C63))&gt;1,"Duplicated",""))</f>
        <v/>
      </c>
      <c r="R63" s="5">
        <f t="shared" si="76"/>
        <v>0</v>
      </c>
      <c r="W63" s="83">
        <f t="shared" ref="W63:W68" si="79">YEAR(A63)</f>
        <v>2018</v>
      </c>
      <c r="X63" s="83">
        <f t="shared" ref="X63:X68" si="80">MONTH(A63)</f>
        <v>5</v>
      </c>
      <c r="Y63" s="83" t="e">
        <f>VLOOKUP(X63,#REF!,3,FALSE)</f>
        <v>#REF!</v>
      </c>
      <c r="Z63" s="5">
        <f t="shared" ref="Z63:Z68" si="81">LEN(F63)-LEN(SUBSTITUTE(F63,",",""))+1</f>
        <v>1</v>
      </c>
      <c r="AA63" s="5" t="str">
        <f t="shared" ref="AA63:AA64" ca="1" si="82">IFERROR(__xludf.DUMMYFUNCTION("split(F63,"","",true,true)"),"FutureLearn")</f>
        <v>FutureLearn</v>
      </c>
    </row>
    <row r="64" spans="1:37" ht="12.5">
      <c r="A64" s="60">
        <v>43508</v>
      </c>
      <c r="B64" s="45" t="s">
        <v>632</v>
      </c>
      <c r="C64" s="65" t="s">
        <v>794</v>
      </c>
      <c r="D64" s="45"/>
      <c r="E64" s="45" t="s">
        <v>901</v>
      </c>
      <c r="F64" s="45" t="s">
        <v>2846</v>
      </c>
      <c r="G64" s="90" t="s">
        <v>2847</v>
      </c>
      <c r="H64" s="6"/>
      <c r="I64" s="6" t="str">
        <f t="shared" si="75"/>
        <v/>
      </c>
      <c r="J64" s="6" t="str">
        <f t="array" ref="J64">IFERROR(INDEX(#REF!,MATCH(B64,#REF!,0)),"")</f>
        <v/>
      </c>
      <c r="K64" s="45"/>
      <c r="L64" s="6" t="str">
        <f t="array" ref="L64">IFERROR(INDEX(#REF!,MATCH(B64,#REF!,0)),"")</f>
        <v/>
      </c>
      <c r="M64" t="e">
        <f>VLOOKUP(B64,#REF!,1,FALSE)</f>
        <v>#REF!</v>
      </c>
      <c r="N64" t="e">
        <f>VLOOKUP(F64,#REF!,1,FALSE)</f>
        <v>#REF!</v>
      </c>
      <c r="O64" s="82">
        <f t="shared" si="67"/>
        <v>0.53846153846153844</v>
      </c>
      <c r="P64" s="45" t="str">
        <f t="shared" si="77"/>
        <v>43508MediamarkUndisclosed</v>
      </c>
      <c r="Q64" s="6" t="str">
        <f t="shared" si="78"/>
        <v/>
      </c>
      <c r="R64" s="6">
        <f t="shared" si="76"/>
        <v>0</v>
      </c>
      <c r="S64" s="45"/>
      <c r="T64" s="45"/>
      <c r="U64" s="45"/>
      <c r="V64" s="45"/>
      <c r="W64" s="6">
        <f t="shared" si="79"/>
        <v>2019</v>
      </c>
      <c r="X64" s="6">
        <f t="shared" si="80"/>
        <v>2</v>
      </c>
      <c r="Y64" s="6" t="e">
        <f>VLOOKUP(X64,#REF!,3,FALSE)</f>
        <v>#REF!</v>
      </c>
      <c r="Z64" s="6">
        <f t="shared" si="81"/>
        <v>1</v>
      </c>
      <c r="AA64" s="6" t="str">
        <f t="shared" ca="1" si="82"/>
        <v>FutureLearn</v>
      </c>
      <c r="AB64" s="45"/>
      <c r="AC64" s="45"/>
      <c r="AD64" s="45"/>
      <c r="AE64" s="45"/>
      <c r="AF64" s="45"/>
      <c r="AG64" s="45"/>
      <c r="AH64" s="45"/>
      <c r="AI64" s="45"/>
      <c r="AJ64" s="45"/>
      <c r="AK64" s="45"/>
    </row>
    <row r="65" spans="1:37" ht="12.5">
      <c r="A65" s="60">
        <v>43573</v>
      </c>
      <c r="B65" s="45" t="s">
        <v>2874</v>
      </c>
      <c r="C65" s="65" t="s">
        <v>794</v>
      </c>
      <c r="D65" s="85">
        <v>0.85</v>
      </c>
      <c r="E65" s="45" t="s">
        <v>901</v>
      </c>
      <c r="F65" s="45" t="s">
        <v>2875</v>
      </c>
      <c r="G65" s="46" t="s">
        <v>2876</v>
      </c>
      <c r="H65" s="45"/>
      <c r="I65" s="6" t="str">
        <f t="shared" si="75"/>
        <v/>
      </c>
      <c r="J65" s="6" t="str">
        <f t="array" ref="J65">IFERROR(INDEX(#REF!,MATCH(B65,#REF!,0)),"")</f>
        <v/>
      </c>
      <c r="K65" s="45"/>
      <c r="L65" s="6" t="str">
        <f t="array" ref="L65">IFERROR(INDEX(#REF!,MATCH(B65,#REF!,0)),"")</f>
        <v/>
      </c>
      <c r="M65" t="e">
        <f>VLOOKUP(B65,#REF!,1,FALSE)</f>
        <v>#REF!</v>
      </c>
      <c r="N65" t="e">
        <f>VLOOKUP(F65,#REF!,1,FALSE)</f>
        <v>#REF!</v>
      </c>
      <c r="O65" s="82">
        <f t="shared" si="67"/>
        <v>0.61538461538461542</v>
      </c>
      <c r="P65" s="45"/>
      <c r="Q65" s="45"/>
      <c r="R65" s="45"/>
      <c r="S65" s="45"/>
      <c r="T65" s="45"/>
      <c r="U65" s="45"/>
      <c r="V65" s="45"/>
      <c r="W65" s="6">
        <f t="shared" si="79"/>
        <v>2019</v>
      </c>
      <c r="X65" s="6">
        <f t="shared" si="80"/>
        <v>4</v>
      </c>
      <c r="Y65" s="6" t="e">
        <f>VLOOKUP(X65,#REF!,3,FALSE)</f>
        <v>#REF!</v>
      </c>
      <c r="Z65" s="6">
        <f t="shared" si="81"/>
        <v>1</v>
      </c>
      <c r="AA65" s="45"/>
      <c r="AB65" s="45"/>
      <c r="AC65" s="45"/>
      <c r="AD65" s="45"/>
      <c r="AE65" s="45"/>
      <c r="AF65" s="45"/>
      <c r="AG65" s="45"/>
      <c r="AH65" s="45"/>
      <c r="AI65" s="45"/>
      <c r="AJ65" s="45"/>
      <c r="AK65" s="45"/>
    </row>
    <row r="66" spans="1:37" ht="12.5">
      <c r="A66" s="60">
        <v>43620</v>
      </c>
      <c r="B66" s="45" t="s">
        <v>329</v>
      </c>
      <c r="C66" s="65" t="s">
        <v>794</v>
      </c>
      <c r="D66" s="45"/>
      <c r="E66" s="45" t="s">
        <v>901</v>
      </c>
      <c r="F66" s="45" t="s">
        <v>1268</v>
      </c>
      <c r="G66" s="46" t="s">
        <v>2877</v>
      </c>
      <c r="H66" s="45"/>
      <c r="I66" s="6" t="str">
        <f t="shared" si="75"/>
        <v/>
      </c>
      <c r="J66" s="6" t="str">
        <f t="array" ref="J66">IFERROR(INDEX(#REF!,MATCH(B66,#REF!,0)),"")</f>
        <v/>
      </c>
      <c r="L66" s="6" t="str">
        <f t="array" ref="L66">IFERROR(INDEX(#REF!,MATCH(B66,#REF!,0)),"")</f>
        <v/>
      </c>
      <c r="M66" t="e">
        <f>VLOOKUP(B66,#REF!,1,FALSE)</f>
        <v>#REF!</v>
      </c>
      <c r="N66" t="e">
        <f>VLOOKUP(F66,#REF!,1,FALSE)</f>
        <v>#REF!</v>
      </c>
      <c r="O66" s="82">
        <f t="shared" si="67"/>
        <v>0.53846153846153844</v>
      </c>
      <c r="P66" s="2" t="str">
        <f t="shared" ref="P66:P68" si="83">CONCATENATE(A66,B66,C66)</f>
        <v>43620Misr HytechUndisclosed</v>
      </c>
      <c r="Q66" s="5" t="str">
        <f t="shared" ref="Q66:Q68" si="84">IF(A66 = "","",IF(COUNTIF(P:P,CONCATENATE(A66,B66,C66))&gt;1,"Duplicated",""))</f>
        <v/>
      </c>
      <c r="R66" s="5">
        <f t="shared" ref="R66:R68" si="85">IF(C66="Undisclosed",0,1)</f>
        <v>0</v>
      </c>
      <c r="S66" s="45"/>
      <c r="T66" s="45"/>
      <c r="U66" s="45"/>
      <c r="V66" s="45"/>
      <c r="W66" s="6">
        <f t="shared" si="79"/>
        <v>2019</v>
      </c>
      <c r="X66" s="6">
        <f t="shared" si="80"/>
        <v>6</v>
      </c>
      <c r="Y66" s="6" t="e">
        <f>VLOOKUP(X66,#REF!,3,FALSE)</f>
        <v>#REF!</v>
      </c>
      <c r="Z66" s="6">
        <f t="shared" si="81"/>
        <v>1</v>
      </c>
      <c r="AA66" s="5" t="str">
        <f t="shared" ref="AA66:AA68" ca="1" si="86">IFERROR(__xludf.DUMMYFUNCTION("split(F66,"","",true,true)"),"Helios Investment Partners")</f>
        <v>Helios Investment Partners</v>
      </c>
      <c r="AB66" s="45"/>
      <c r="AC66" s="45"/>
      <c r="AD66" s="45"/>
      <c r="AE66" s="45"/>
      <c r="AF66" s="45"/>
      <c r="AG66" s="45"/>
      <c r="AH66" s="45"/>
      <c r="AI66" s="45"/>
      <c r="AJ66" s="45"/>
      <c r="AK66" s="45"/>
    </row>
    <row r="67" spans="1:37" ht="12.5">
      <c r="A67" s="63">
        <v>43242</v>
      </c>
      <c r="B67" s="54" t="s">
        <v>751</v>
      </c>
      <c r="C67" s="84" t="s">
        <v>794</v>
      </c>
      <c r="D67" s="1"/>
      <c r="E67" s="1" t="s">
        <v>901</v>
      </c>
      <c r="F67" s="1" t="s">
        <v>2878</v>
      </c>
      <c r="G67" s="62" t="s">
        <v>2879</v>
      </c>
      <c r="H67" s="6"/>
      <c r="I67" s="6" t="str">
        <f t="shared" si="75"/>
        <v/>
      </c>
      <c r="J67" s="6" t="str">
        <f t="array" ref="J67">IFERROR(INDEX(#REF!,MATCH(B67,#REF!,0)),"")</f>
        <v/>
      </c>
      <c r="L67" s="6" t="str">
        <f t="array" ref="L67">IFERROR(INDEX(#REF!,MATCH(B67,#REF!,0)),"")</f>
        <v/>
      </c>
      <c r="M67" t="e">
        <f>VLOOKUP(B67,#REF!,1,FALSE)</f>
        <v>#REF!</v>
      </c>
      <c r="N67" t="e">
        <f>VLOOKUP(F67,#REF!,1,FALSE)</f>
        <v>#REF!</v>
      </c>
      <c r="O67" s="82">
        <f t="shared" si="67"/>
        <v>0.53846153846153844</v>
      </c>
      <c r="P67" s="2" t="str">
        <f t="shared" si="83"/>
        <v>43242MubawabUndisclosed</v>
      </c>
      <c r="Q67" s="5" t="str">
        <f t="shared" si="84"/>
        <v/>
      </c>
      <c r="R67" s="5">
        <f t="shared" si="85"/>
        <v>0</v>
      </c>
      <c r="W67" s="83">
        <f t="shared" si="79"/>
        <v>2018</v>
      </c>
      <c r="X67" s="83">
        <f t="shared" si="80"/>
        <v>5</v>
      </c>
      <c r="Y67" s="83" t="e">
        <f>VLOOKUP(X67,#REF!,3,FALSE)</f>
        <v>#REF!</v>
      </c>
      <c r="Z67" s="5">
        <f t="shared" si="81"/>
        <v>1</v>
      </c>
      <c r="AA67" s="5" t="str">
        <f t="shared" ca="1" si="86"/>
        <v>Helios Investment Partners</v>
      </c>
    </row>
    <row r="68" spans="1:37" ht="12.5">
      <c r="A68" s="60">
        <v>43523</v>
      </c>
      <c r="B68" s="45" t="s">
        <v>2880</v>
      </c>
      <c r="C68" s="65" t="s">
        <v>794</v>
      </c>
      <c r="D68" s="45"/>
      <c r="E68" s="45" t="s">
        <v>2778</v>
      </c>
      <c r="F68" s="45" t="s">
        <v>116</v>
      </c>
      <c r="G68" s="46" t="s">
        <v>2881</v>
      </c>
      <c r="H68" s="6"/>
      <c r="I68" s="6" t="str">
        <f t="shared" si="75"/>
        <v/>
      </c>
      <c r="J68" s="6" t="str">
        <f t="array" ref="J68">IFERROR(INDEX(#REF!,MATCH(B68,#REF!,0)),"")</f>
        <v/>
      </c>
      <c r="K68" s="45"/>
      <c r="L68" s="6" t="str">
        <f t="array" ref="L68">IFERROR(INDEX(#REF!,MATCH(B68,#REF!,0)),"")</f>
        <v/>
      </c>
      <c r="M68" t="e">
        <f>VLOOKUP(B68,#REF!,1,FALSE)</f>
        <v>#REF!</v>
      </c>
      <c r="N68" t="e">
        <f>VLOOKUP(F68,#REF!,1,FALSE)</f>
        <v>#REF!</v>
      </c>
      <c r="O68" s="82">
        <f t="shared" si="67"/>
        <v>0.53846153846153844</v>
      </c>
      <c r="P68" s="45" t="str">
        <f t="shared" si="83"/>
        <v>43523MultiChoice GroupUndisclosed</v>
      </c>
      <c r="Q68" s="6" t="str">
        <f t="shared" si="84"/>
        <v/>
      </c>
      <c r="R68" s="6">
        <f t="shared" si="85"/>
        <v>0</v>
      </c>
      <c r="S68" s="45"/>
      <c r="T68" s="45"/>
      <c r="U68" s="45"/>
      <c r="V68" s="45"/>
      <c r="W68" s="6">
        <f t="shared" si="79"/>
        <v>2019</v>
      </c>
      <c r="X68" s="6">
        <f t="shared" si="80"/>
        <v>2</v>
      </c>
      <c r="Y68" s="6" t="e">
        <f>VLOOKUP(X68,#REF!,3,FALSE)</f>
        <v>#REF!</v>
      </c>
      <c r="Z68" s="6">
        <f t="shared" si="81"/>
        <v>1</v>
      </c>
      <c r="AA68" s="6" t="str">
        <f t="shared" ca="1" si="86"/>
        <v>Helios Investment Partners</v>
      </c>
      <c r="AB68" s="45"/>
      <c r="AC68" s="45"/>
      <c r="AD68" s="45"/>
      <c r="AE68" s="45"/>
      <c r="AF68" s="45"/>
      <c r="AG68" s="45"/>
      <c r="AH68" s="45"/>
      <c r="AI68" s="45"/>
      <c r="AJ68" s="45"/>
      <c r="AK68" s="45"/>
    </row>
    <row r="69" spans="1:37" ht="12.5">
      <c r="A69" s="60">
        <v>43528</v>
      </c>
      <c r="B69" s="45" t="s">
        <v>2882</v>
      </c>
      <c r="C69" s="65" t="s">
        <v>794</v>
      </c>
      <c r="D69" s="45"/>
      <c r="E69" s="45" t="s">
        <v>901</v>
      </c>
      <c r="F69" s="45" t="s">
        <v>2883</v>
      </c>
      <c r="G69" s="46" t="s">
        <v>2884</v>
      </c>
      <c r="H69" s="45"/>
      <c r="I69" s="6" t="str">
        <f t="shared" si="75"/>
        <v/>
      </c>
      <c r="J69" s="6" t="str">
        <f t="array" ref="J69">IFERROR(INDEX(#REF!,MATCH(B69,#REF!,0)),"")</f>
        <v/>
      </c>
      <c r="K69" s="45"/>
      <c r="L69" s="6" t="str">
        <f t="array" ref="L69">IFERROR(INDEX(#REF!,MATCH(B69,#REF!,0)),"")</f>
        <v/>
      </c>
      <c r="M69" t="e">
        <f>VLOOKUP(B69,#REF!,1,FALSE)</f>
        <v>#REF!</v>
      </c>
      <c r="N69" t="e">
        <f>VLOOKUP(F69,#REF!,1,FALSE)</f>
        <v>#REF!</v>
      </c>
      <c r="O69" s="82">
        <f t="shared" si="67"/>
        <v>0.53846153846153844</v>
      </c>
      <c r="P69" s="45"/>
      <c r="Q69" s="45"/>
      <c r="R69" s="45"/>
      <c r="S69" s="45"/>
      <c r="T69" s="45"/>
      <c r="U69" s="45"/>
      <c r="V69" s="45"/>
      <c r="W69" s="45"/>
      <c r="X69" s="45"/>
      <c r="Y69" s="45"/>
      <c r="Z69" s="45"/>
      <c r="AA69" s="45"/>
      <c r="AB69" s="45"/>
      <c r="AC69" s="45"/>
      <c r="AD69" s="45"/>
      <c r="AE69" s="45"/>
      <c r="AF69" s="45"/>
      <c r="AG69" s="45"/>
      <c r="AH69" s="45"/>
      <c r="AI69" s="45"/>
      <c r="AJ69" s="45"/>
      <c r="AK69" s="45"/>
    </row>
    <row r="70" spans="1:37" ht="12.5">
      <c r="A70" s="63">
        <v>43165</v>
      </c>
      <c r="B70" s="54" t="s">
        <v>625</v>
      </c>
      <c r="C70" s="84" t="s">
        <v>794</v>
      </c>
      <c r="D70" s="1"/>
      <c r="E70" s="1" t="s">
        <v>901</v>
      </c>
      <c r="F70" s="1" t="s">
        <v>2885</v>
      </c>
      <c r="G70" s="62" t="s">
        <v>2886</v>
      </c>
      <c r="H70" s="6"/>
      <c r="I70" s="6" t="str">
        <f t="shared" si="75"/>
        <v/>
      </c>
      <c r="J70" s="6" t="str">
        <f t="array" ref="J70">IFERROR(INDEX(#REF!,MATCH(B70,#REF!,0)),"")</f>
        <v/>
      </c>
      <c r="L70" s="6" t="str">
        <f t="array" ref="L70">IFERROR(INDEX(#REF!,MATCH(B70,#REF!,0)),"")</f>
        <v/>
      </c>
      <c r="M70" t="e">
        <f>VLOOKUP(B70,#REF!,1,FALSE)</f>
        <v>#REF!</v>
      </c>
      <c r="N70" t="e">
        <f>VLOOKUP(F70,#REF!,1,FALSE)</f>
        <v>#REF!</v>
      </c>
      <c r="O70" s="82">
        <f t="shared" si="67"/>
        <v>0.53846153846153844</v>
      </c>
      <c r="P70" s="2" t="str">
        <f t="shared" ref="P70:P74" si="87">CONCATENATE(A70,B70,C70)</f>
        <v>43165OltioUndisclosed</v>
      </c>
      <c r="Q70" s="5" t="str">
        <f t="shared" ref="Q70:Q74" si="88">IF(A70 = "","",IF(COUNTIF(P:P,CONCATENATE(A70,B70,C70))&gt;1,"Duplicated",""))</f>
        <v/>
      </c>
      <c r="R70" s="5">
        <f t="shared" ref="R70:R74" si="89">IF(C70="Undisclosed",0,1)</f>
        <v>0</v>
      </c>
      <c r="W70" s="83">
        <f t="shared" ref="W70:W74" si="90">YEAR(A70)</f>
        <v>2018</v>
      </c>
      <c r="X70" s="83">
        <f t="shared" ref="X70:X74" si="91">MONTH(A70)</f>
        <v>3</v>
      </c>
      <c r="Y70" s="83" t="e">
        <f>VLOOKUP(X70,#REF!,3,FALSE)</f>
        <v>#REF!</v>
      </c>
      <c r="Z70" s="5">
        <f t="shared" ref="Z70:Z74" si="92">LEN(F70)-LEN(SUBSTITUTE(F70,",",""))+1</f>
        <v>1</v>
      </c>
      <c r="AA70" s="5" t="str">
        <f t="shared" ref="AA70:AA74" ca="1" si="93">IFERROR(__xludf.DUMMYFUNCTION("split(F70,"","",true,true)"),"MasterCard")</f>
        <v>MasterCard</v>
      </c>
    </row>
    <row r="71" spans="1:37" ht="12.5">
      <c r="A71" s="60">
        <v>43558</v>
      </c>
      <c r="B71" s="45" t="s">
        <v>514</v>
      </c>
      <c r="C71" s="65" t="s">
        <v>794</v>
      </c>
      <c r="D71" s="45"/>
      <c r="E71" s="45" t="s">
        <v>901</v>
      </c>
      <c r="F71" s="45" t="s">
        <v>2887</v>
      </c>
      <c r="G71" s="46" t="s">
        <v>2888</v>
      </c>
      <c r="H71" s="6">
        <v>1</v>
      </c>
      <c r="I71" s="6" t="str">
        <f t="shared" si="75"/>
        <v/>
      </c>
      <c r="J71" s="6" t="str">
        <f t="array" ref="J71">IFERROR(INDEX(#REF!,MATCH(B71,#REF!,0)),"")</f>
        <v/>
      </c>
      <c r="K71" s="45"/>
      <c r="L71" s="6" t="str">
        <f t="array" ref="L71">IFERROR(INDEX(#REF!,MATCH(B71,#REF!,0)),"")</f>
        <v/>
      </c>
      <c r="M71" t="e">
        <f>VLOOKUP(B71,#REF!,1,FALSE)</f>
        <v>#REF!</v>
      </c>
      <c r="N71" t="e">
        <f>VLOOKUP(F71,#REF!,1,FALSE)</f>
        <v>#REF!</v>
      </c>
      <c r="O71" s="82">
        <f t="shared" si="67"/>
        <v>0.61538461538461542</v>
      </c>
      <c r="P71" s="45" t="str">
        <f t="shared" si="87"/>
        <v>43558OLX South AfricaUndisclosed</v>
      </c>
      <c r="Q71" s="6" t="str">
        <f t="shared" si="88"/>
        <v/>
      </c>
      <c r="R71" s="6">
        <f t="shared" si="89"/>
        <v>0</v>
      </c>
      <c r="S71" s="45"/>
      <c r="T71" s="45"/>
      <c r="U71" s="45"/>
      <c r="V71" s="45"/>
      <c r="W71" s="6">
        <f t="shared" si="90"/>
        <v>2019</v>
      </c>
      <c r="X71" s="6">
        <f t="shared" si="91"/>
        <v>4</v>
      </c>
      <c r="Y71" s="6" t="e">
        <f>VLOOKUP(X71,#REF!,3,FALSE)</f>
        <v>#REF!</v>
      </c>
      <c r="Z71" s="6">
        <f t="shared" si="92"/>
        <v>1</v>
      </c>
      <c r="AA71" s="6" t="str">
        <f t="shared" ca="1" si="93"/>
        <v>MasterCard</v>
      </c>
      <c r="AB71" s="45"/>
      <c r="AC71" s="45"/>
      <c r="AD71" s="45"/>
      <c r="AE71" s="45"/>
      <c r="AF71" s="45"/>
      <c r="AG71" s="45"/>
      <c r="AH71" s="45"/>
      <c r="AI71" s="45"/>
      <c r="AJ71" s="45"/>
      <c r="AK71" s="45"/>
    </row>
    <row r="72" spans="1:37" ht="12.5">
      <c r="A72" s="63">
        <v>42675</v>
      </c>
      <c r="B72" s="54" t="s">
        <v>127</v>
      </c>
      <c r="C72" s="84" t="s">
        <v>794</v>
      </c>
      <c r="D72" s="1"/>
      <c r="E72" s="1" t="s">
        <v>901</v>
      </c>
      <c r="F72" s="1" t="s">
        <v>2889</v>
      </c>
      <c r="G72" s="62" t="s">
        <v>2890</v>
      </c>
      <c r="H72" s="6"/>
      <c r="I72" s="6" t="str">
        <f t="shared" si="75"/>
        <v/>
      </c>
      <c r="J72" s="6" t="str">
        <f t="array" ref="J72">IFERROR(INDEX(#REF!,MATCH(B72,#REF!,0)),"")</f>
        <v/>
      </c>
      <c r="L72" s="6" t="str">
        <f t="array" ref="L72">IFERROR(INDEX(#REF!,MATCH(B72,#REF!,0)),"")</f>
        <v/>
      </c>
      <c r="M72" t="e">
        <f>VLOOKUP(B72,#REF!,1,FALSE)</f>
        <v>#REF!</v>
      </c>
      <c r="N72" t="e">
        <f>VLOOKUP(F72,#REF!,1,FALSE)</f>
        <v>#REF!</v>
      </c>
      <c r="O72" s="82">
        <f t="shared" si="67"/>
        <v>0.53846153846153844</v>
      </c>
      <c r="P72" s="2" t="str">
        <f t="shared" si="87"/>
        <v>42675One Africa MediaUndisclosed</v>
      </c>
      <c r="Q72" s="5" t="str">
        <f t="shared" si="88"/>
        <v/>
      </c>
      <c r="R72" s="5">
        <f t="shared" si="89"/>
        <v>0</v>
      </c>
      <c r="W72" s="83">
        <f t="shared" si="90"/>
        <v>2016</v>
      </c>
      <c r="X72" s="83">
        <f t="shared" si="91"/>
        <v>11</v>
      </c>
      <c r="Y72" s="83" t="e">
        <f>VLOOKUP(X72,#REF!,3,FALSE)</f>
        <v>#REF!</v>
      </c>
      <c r="Z72" s="5">
        <f t="shared" si="92"/>
        <v>1</v>
      </c>
      <c r="AA72" s="5" t="str">
        <f t="shared" ca="1" si="93"/>
        <v>MasterCard</v>
      </c>
    </row>
    <row r="73" spans="1:37" ht="12.5">
      <c r="A73" s="63">
        <v>43353</v>
      </c>
      <c r="B73" s="54" t="s">
        <v>622</v>
      </c>
      <c r="C73" s="84" t="s">
        <v>794</v>
      </c>
      <c r="D73" s="1"/>
      <c r="E73" s="1" t="s">
        <v>901</v>
      </c>
      <c r="F73" s="1" t="s">
        <v>2891</v>
      </c>
      <c r="G73" s="62" t="s">
        <v>2892</v>
      </c>
      <c r="H73" s="6"/>
      <c r="I73" s="6" t="str">
        <f t="shared" si="75"/>
        <v/>
      </c>
      <c r="J73" s="6" t="str">
        <f t="array" ref="J73">IFERROR(INDEX(#REF!,MATCH(B73,#REF!,0)),"")</f>
        <v/>
      </c>
      <c r="L73" s="6" t="str">
        <f t="array" ref="L73">IFERROR(INDEX(#REF!,MATCH(B73,#REF!,0)),"")</f>
        <v/>
      </c>
      <c r="M73" t="e">
        <f>VLOOKUP(B73,#REF!,1,FALSE)</f>
        <v>#REF!</v>
      </c>
      <c r="N73" t="e">
        <f>VLOOKUP(F73,#REF!,1,FALSE)</f>
        <v>#REF!</v>
      </c>
      <c r="O73" s="82">
        <f t="shared" si="67"/>
        <v>0.53846153846153844</v>
      </c>
      <c r="P73" s="2" t="str">
        <f t="shared" si="87"/>
        <v>43353Open Connect LtdUndisclosed</v>
      </c>
      <c r="Q73" s="5" t="str">
        <f t="shared" si="88"/>
        <v/>
      </c>
      <c r="R73" s="5">
        <f t="shared" si="89"/>
        <v>0</v>
      </c>
      <c r="W73" s="83">
        <f t="shared" si="90"/>
        <v>2018</v>
      </c>
      <c r="X73" s="83">
        <f t="shared" si="91"/>
        <v>9</v>
      </c>
      <c r="Y73" s="83" t="e">
        <f>VLOOKUP(X73,#REF!,3,FALSE)</f>
        <v>#REF!</v>
      </c>
      <c r="Z73" s="5">
        <f t="shared" si="92"/>
        <v>1</v>
      </c>
      <c r="AA73" s="5" t="str">
        <f t="shared" ca="1" si="93"/>
        <v>MasterCard</v>
      </c>
    </row>
    <row r="74" spans="1:37" ht="12.5">
      <c r="A74" s="63">
        <v>43243</v>
      </c>
      <c r="B74" s="54" t="s">
        <v>746</v>
      </c>
      <c r="C74" s="84" t="s">
        <v>794</v>
      </c>
      <c r="D74" s="1"/>
      <c r="E74" s="1" t="s">
        <v>901</v>
      </c>
      <c r="F74" s="1" t="s">
        <v>2893</v>
      </c>
      <c r="G74" s="62" t="s">
        <v>2894</v>
      </c>
      <c r="H74" s="6"/>
      <c r="I74" s="6" t="str">
        <f t="shared" si="75"/>
        <v/>
      </c>
      <c r="J74" s="6" t="str">
        <f t="array" ref="J74">IFERROR(INDEX(#REF!,MATCH(B74,#REF!,0)),"")</f>
        <v/>
      </c>
      <c r="L74" s="6" t="str">
        <f t="array" ref="L74">IFERROR(INDEX(#REF!,MATCH(B74,#REF!,0)),"")</f>
        <v/>
      </c>
      <c r="M74" t="e">
        <f>VLOOKUP(B74,#REF!,1,FALSE)</f>
        <v>#REF!</v>
      </c>
      <c r="N74" t="e">
        <f>VLOOKUP(F74,#REF!,1,FALSE)</f>
        <v>#REF!</v>
      </c>
      <c r="O74" s="82">
        <f t="shared" si="67"/>
        <v>0.53846153846153844</v>
      </c>
      <c r="P74" s="2" t="str">
        <f t="shared" si="87"/>
        <v>43243OrderTalkUndisclosed</v>
      </c>
      <c r="Q74" s="5" t="str">
        <f t="shared" si="88"/>
        <v/>
      </c>
      <c r="R74" s="5">
        <f t="shared" si="89"/>
        <v>0</v>
      </c>
      <c r="W74" s="83">
        <f t="shared" si="90"/>
        <v>2018</v>
      </c>
      <c r="X74" s="83">
        <f t="shared" si="91"/>
        <v>5</v>
      </c>
      <c r="Y74" s="83" t="e">
        <f>VLOOKUP(X74,#REF!,3,FALSE)</f>
        <v>#REF!</v>
      </c>
      <c r="Z74" s="5">
        <f t="shared" si="92"/>
        <v>1</v>
      </c>
      <c r="AA74" s="5" t="str">
        <f t="shared" ca="1" si="93"/>
        <v>MasterCard</v>
      </c>
    </row>
    <row r="75" spans="1:37" ht="12.5">
      <c r="A75" s="60">
        <v>43538</v>
      </c>
      <c r="B75" s="45" t="s">
        <v>2895</v>
      </c>
      <c r="C75" s="65" t="s">
        <v>794</v>
      </c>
      <c r="D75" s="91">
        <v>0.50029999999999997</v>
      </c>
      <c r="E75" s="45" t="s">
        <v>901</v>
      </c>
      <c r="F75" s="45" t="s">
        <v>2896</v>
      </c>
      <c r="G75" s="46" t="s">
        <v>2897</v>
      </c>
      <c r="H75" s="45"/>
      <c r="I75" s="6" t="str">
        <f t="shared" si="75"/>
        <v/>
      </c>
      <c r="J75" s="6" t="str">
        <f t="array" ref="J75">IFERROR(INDEX(#REF!,MATCH(B75,#REF!,0)),"")</f>
        <v/>
      </c>
      <c r="K75" s="45"/>
      <c r="L75" s="6" t="str">
        <f t="array" ref="L75">IFERROR(INDEX(#REF!,MATCH(B75,#REF!,0)),"")</f>
        <v/>
      </c>
      <c r="M75" t="e">
        <f>VLOOKUP(B75,#REF!,1,FALSE)</f>
        <v>#REF!</v>
      </c>
      <c r="N75" t="e">
        <f>VLOOKUP(F75,#REF!,1,FALSE)</f>
        <v>#REF!</v>
      </c>
      <c r="O75" s="82">
        <f t="shared" si="67"/>
        <v>0.61538461538461542</v>
      </c>
      <c r="P75" s="45"/>
      <c r="Q75" s="45"/>
      <c r="R75" s="45"/>
      <c r="S75" s="45"/>
      <c r="T75" s="45"/>
      <c r="U75" s="45"/>
      <c r="V75" s="45"/>
      <c r="W75" s="45"/>
      <c r="X75" s="45"/>
      <c r="Y75" s="45"/>
      <c r="Z75" s="45"/>
      <c r="AA75" s="45"/>
      <c r="AB75" s="45"/>
      <c r="AC75" s="45"/>
      <c r="AD75" s="45"/>
      <c r="AE75" s="45"/>
      <c r="AF75" s="45"/>
      <c r="AG75" s="45"/>
      <c r="AH75" s="45"/>
      <c r="AI75" s="45"/>
      <c r="AJ75" s="45"/>
      <c r="AK75" s="45"/>
    </row>
    <row r="76" spans="1:37" ht="12.5">
      <c r="A76" s="60">
        <v>43598</v>
      </c>
      <c r="B76" s="45" t="s">
        <v>618</v>
      </c>
      <c r="C76" s="65" t="s">
        <v>794</v>
      </c>
      <c r="D76" s="45"/>
      <c r="E76" s="45" t="s">
        <v>901</v>
      </c>
      <c r="F76" s="45" t="s">
        <v>2896</v>
      </c>
      <c r="G76" s="46" t="s">
        <v>2898</v>
      </c>
      <c r="H76" s="45"/>
      <c r="I76" s="6" t="str">
        <f t="shared" si="75"/>
        <v/>
      </c>
      <c r="J76" s="6" t="str">
        <f t="array" ref="J76">IFERROR(INDEX(#REF!,MATCH(B76,#REF!,0)),"")</f>
        <v/>
      </c>
      <c r="K76" s="45"/>
      <c r="L76" s="6" t="str">
        <f t="array" ref="L76">IFERROR(INDEX(#REF!,MATCH(B76,#REF!,0)),"")</f>
        <v/>
      </c>
      <c r="M76" t="e">
        <f>VLOOKUP(B76,#REF!,1,FALSE)</f>
        <v>#REF!</v>
      </c>
      <c r="N76" t="e">
        <f>VLOOKUP(F76,#REF!,1,FALSE)</f>
        <v>#REF!</v>
      </c>
      <c r="O76" s="82">
        <f t="shared" si="67"/>
        <v>0.53846153846153844</v>
      </c>
      <c r="P76" s="45"/>
      <c r="Q76" s="5" t="str">
        <f t="shared" ref="Q76:Q80" si="94">IF(A76 = "","",IF(COUNTIF(P:P,CONCATENATE(A76,B76,C76))&gt;1,"Duplicated",""))</f>
        <v/>
      </c>
      <c r="R76" s="5">
        <f t="shared" ref="R76:R80" si="95">IF(C76="Undisclosed",0,1)</f>
        <v>0</v>
      </c>
      <c r="S76" s="45"/>
      <c r="T76" s="45"/>
      <c r="U76" s="45"/>
      <c r="V76" s="45"/>
      <c r="W76" s="6">
        <f t="shared" ref="W76:W80" si="96">YEAR(A76)</f>
        <v>2019</v>
      </c>
      <c r="X76" s="6">
        <f t="shared" ref="X76:X80" si="97">MONTH(A76)</f>
        <v>5</v>
      </c>
      <c r="Y76" s="6" t="e">
        <f>VLOOKUP(X76,#REF!,3,FALSE)</f>
        <v>#REF!</v>
      </c>
      <c r="Z76" s="6">
        <f t="shared" ref="Z76:Z80" si="98">LEN(F76)-LEN(SUBSTITUTE(F76,",",""))+1</f>
        <v>1</v>
      </c>
      <c r="AA76" s="5" t="str">
        <f t="shared" ref="AA76:AA80" ca="1" si="99">IFERROR(__xludf.DUMMYFUNCTION("split(F76,"","",true,true)"),"Huge Group")</f>
        <v>Huge Group</v>
      </c>
      <c r="AB76" s="45"/>
      <c r="AC76" s="45"/>
      <c r="AD76" s="45"/>
      <c r="AE76" s="45"/>
      <c r="AF76" s="45"/>
      <c r="AG76" s="45"/>
      <c r="AH76" s="45"/>
      <c r="AI76" s="45"/>
      <c r="AJ76" s="45"/>
      <c r="AK76" s="45"/>
    </row>
    <row r="77" spans="1:37" ht="12.5">
      <c r="A77" s="63">
        <v>43588</v>
      </c>
      <c r="B77" s="51" t="s">
        <v>2899</v>
      </c>
      <c r="C77" s="79">
        <v>5500000</v>
      </c>
      <c r="D77" s="1"/>
      <c r="E77" s="1" t="s">
        <v>901</v>
      </c>
      <c r="F77" s="1" t="s">
        <v>2900</v>
      </c>
      <c r="G77" s="62" t="s">
        <v>2901</v>
      </c>
      <c r="H77" s="6"/>
      <c r="I77" s="6" t="str">
        <f t="shared" si="75"/>
        <v/>
      </c>
      <c r="J77" s="6" t="str">
        <f t="array" ref="J77">IFERROR(INDEX(#REF!,MATCH(B77,#REF!,0)),"")</f>
        <v/>
      </c>
      <c r="L77" s="6" t="str">
        <f t="array" ref="L77">IFERROR(INDEX(#REF!,MATCH(B77,#REF!,0)),"")</f>
        <v/>
      </c>
      <c r="M77" t="e">
        <f>VLOOKUP(B77,#REF!,1,FALSE)</f>
        <v>#REF!</v>
      </c>
      <c r="N77" t="e">
        <f>VLOOKUP(F77,#REF!,1,FALSE)</f>
        <v>#REF!</v>
      </c>
      <c r="O77" s="82">
        <f t="shared" si="67"/>
        <v>0.53846153846153844</v>
      </c>
      <c r="P77" s="2" t="str">
        <f t="shared" ref="P77:P80" si="100">CONCATENATE(A77,B77,C77)</f>
        <v>43588Polyclinique Internationale Saint Anne-Marie5500000</v>
      </c>
      <c r="Q77" s="5" t="str">
        <f t="shared" si="94"/>
        <v/>
      </c>
      <c r="R77" s="5">
        <f t="shared" si="95"/>
        <v>1</v>
      </c>
      <c r="W77" s="6">
        <f t="shared" si="96"/>
        <v>2019</v>
      </c>
      <c r="X77" s="6">
        <f t="shared" si="97"/>
        <v>5</v>
      </c>
      <c r="Y77" s="6" t="e">
        <f>VLOOKUP(X77,#REF!,3,FALSE)</f>
        <v>#REF!</v>
      </c>
      <c r="Z77" s="6">
        <f t="shared" si="98"/>
        <v>1</v>
      </c>
      <c r="AA77" s="5" t="str">
        <f t="shared" ca="1" si="99"/>
        <v>Huge Group</v>
      </c>
    </row>
    <row r="78" spans="1:37" ht="12.5">
      <c r="A78" s="63">
        <v>43164</v>
      </c>
      <c r="B78" s="54" t="s">
        <v>607</v>
      </c>
      <c r="C78" s="84" t="s">
        <v>794</v>
      </c>
      <c r="D78" s="1"/>
      <c r="E78" s="1" t="s">
        <v>901</v>
      </c>
      <c r="F78" s="1" t="s">
        <v>2902</v>
      </c>
      <c r="G78" s="62" t="s">
        <v>2903</v>
      </c>
      <c r="H78" s="6"/>
      <c r="I78" s="6" t="str">
        <f t="shared" si="75"/>
        <v/>
      </c>
      <c r="J78" s="6" t="str">
        <f t="array" ref="J78">IFERROR(INDEX(#REF!,MATCH(B78,#REF!,0)),"")</f>
        <v/>
      </c>
      <c r="L78" s="6" t="str">
        <f t="array" ref="L78">IFERROR(INDEX(#REF!,MATCH(B78,#REF!,0)),"")</f>
        <v/>
      </c>
      <c r="M78" t="e">
        <f>VLOOKUP(B78,#REF!,1,FALSE)</f>
        <v>#REF!</v>
      </c>
      <c r="N78" t="e">
        <f>VLOOKUP(F78,#REF!,1,FALSE)</f>
        <v>#REF!</v>
      </c>
      <c r="O78" s="82">
        <f t="shared" si="67"/>
        <v>0.53846153846153844</v>
      </c>
      <c r="P78" s="2" t="str">
        <f t="shared" si="100"/>
        <v>43164Popcorn TrainingUndisclosed</v>
      </c>
      <c r="Q78" s="5" t="str">
        <f t="shared" si="94"/>
        <v/>
      </c>
      <c r="R78" s="5">
        <f t="shared" si="95"/>
        <v>0</v>
      </c>
      <c r="W78" s="83">
        <f t="shared" si="96"/>
        <v>2018</v>
      </c>
      <c r="X78" s="83">
        <f t="shared" si="97"/>
        <v>3</v>
      </c>
      <c r="Y78" s="83" t="e">
        <f>VLOOKUP(X78,#REF!,3,FALSE)</f>
        <v>#REF!</v>
      </c>
      <c r="Z78" s="5">
        <f t="shared" si="98"/>
        <v>1</v>
      </c>
      <c r="AA78" s="5" t="str">
        <f t="shared" ca="1" si="99"/>
        <v>Huge Group</v>
      </c>
    </row>
    <row r="79" spans="1:37" ht="12.5">
      <c r="A79" s="63">
        <v>43285</v>
      </c>
      <c r="B79" s="54" t="s">
        <v>600</v>
      </c>
      <c r="C79" s="84" t="s">
        <v>794</v>
      </c>
      <c r="D79" s="1"/>
      <c r="E79" s="1" t="s">
        <v>901</v>
      </c>
      <c r="F79" s="1" t="s">
        <v>2904</v>
      </c>
      <c r="G79" s="62" t="s">
        <v>2905</v>
      </c>
      <c r="H79" s="6"/>
      <c r="I79" s="6" t="str">
        <f t="shared" si="75"/>
        <v/>
      </c>
      <c r="J79" s="6" t="str">
        <f t="array" ref="J79">IFERROR(INDEX(#REF!,MATCH(B79,#REF!,0)),"")</f>
        <v/>
      </c>
      <c r="L79" s="6" t="str">
        <f t="array" ref="L79">IFERROR(INDEX(#REF!,MATCH(B79,#REF!,0)),"")</f>
        <v/>
      </c>
      <c r="M79" t="e">
        <f>VLOOKUP(B79,#REF!,1,FALSE)</f>
        <v>#REF!</v>
      </c>
      <c r="N79" t="e">
        <f>VLOOKUP(F79,#REF!,1,FALSE)</f>
        <v>#REF!</v>
      </c>
      <c r="O79" s="82">
        <f t="shared" si="67"/>
        <v>0.53846153846153844</v>
      </c>
      <c r="P79" s="2" t="str">
        <f t="shared" si="100"/>
        <v>43285PropSysUndisclosed</v>
      </c>
      <c r="Q79" s="5" t="str">
        <f t="shared" si="94"/>
        <v/>
      </c>
      <c r="R79" s="5">
        <f t="shared" si="95"/>
        <v>0</v>
      </c>
      <c r="W79" s="83">
        <f t="shared" si="96"/>
        <v>2018</v>
      </c>
      <c r="X79" s="83">
        <f t="shared" si="97"/>
        <v>7</v>
      </c>
      <c r="Y79" s="83" t="e">
        <f>VLOOKUP(X79,#REF!,3,FALSE)</f>
        <v>#REF!</v>
      </c>
      <c r="Z79" s="5">
        <f t="shared" si="98"/>
        <v>1</v>
      </c>
      <c r="AA79" s="5" t="str">
        <f t="shared" ca="1" si="99"/>
        <v>Huge Group</v>
      </c>
    </row>
    <row r="80" spans="1:37" ht="12.5">
      <c r="A80" s="63">
        <v>43199</v>
      </c>
      <c r="B80" s="54" t="s">
        <v>740</v>
      </c>
      <c r="C80" s="84" t="s">
        <v>794</v>
      </c>
      <c r="D80" s="1"/>
      <c r="E80" s="1" t="s">
        <v>901</v>
      </c>
      <c r="F80" s="1" t="s">
        <v>760</v>
      </c>
      <c r="G80" s="62" t="s">
        <v>2906</v>
      </c>
      <c r="H80" s="6"/>
      <c r="I80" s="6" t="str">
        <f t="shared" si="75"/>
        <v/>
      </c>
      <c r="J80" s="6" t="str">
        <f t="array" ref="J80">IFERROR(INDEX(#REF!,MATCH(B80,#REF!,0)),"")</f>
        <v/>
      </c>
      <c r="L80" s="6" t="str">
        <f t="array" ref="L80">IFERROR(INDEX(#REF!,MATCH(B80,#REF!,0)),"")</f>
        <v/>
      </c>
      <c r="M80" t="e">
        <f>VLOOKUP(B80,#REF!,1,FALSE)</f>
        <v>#REF!</v>
      </c>
      <c r="N80" t="e">
        <f>VLOOKUP(F80,#REF!,1,FALSE)</f>
        <v>#REF!</v>
      </c>
      <c r="O80" s="82">
        <f t="shared" si="67"/>
        <v>0.53846153846153844</v>
      </c>
      <c r="P80" s="2" t="str">
        <f t="shared" si="100"/>
        <v>43199RetailTowerUndisclosed</v>
      </c>
      <c r="Q80" s="5" t="str">
        <f t="shared" si="94"/>
        <v/>
      </c>
      <c r="R80" s="5">
        <f t="shared" si="95"/>
        <v>0</v>
      </c>
      <c r="W80" s="83">
        <f t="shared" si="96"/>
        <v>2018</v>
      </c>
      <c r="X80" s="83">
        <f t="shared" si="97"/>
        <v>4</v>
      </c>
      <c r="Y80" s="83" t="e">
        <f>VLOOKUP(X80,#REF!,3,FALSE)</f>
        <v>#REF!</v>
      </c>
      <c r="Z80" s="5">
        <f t="shared" si="98"/>
        <v>1</v>
      </c>
      <c r="AA80" s="5" t="str">
        <f t="shared" ca="1" si="99"/>
        <v>Huge Group</v>
      </c>
    </row>
    <row r="81" spans="1:37" ht="12.5">
      <c r="A81" s="60">
        <v>43516</v>
      </c>
      <c r="B81" s="45" t="s">
        <v>2907</v>
      </c>
      <c r="C81" s="65" t="s">
        <v>794</v>
      </c>
      <c r="D81" s="45"/>
      <c r="E81" s="45" t="s">
        <v>901</v>
      </c>
      <c r="F81" s="45" t="s">
        <v>2908</v>
      </c>
      <c r="G81" s="46" t="s">
        <v>2909</v>
      </c>
      <c r="H81" s="45"/>
      <c r="I81" s="6" t="str">
        <f t="shared" si="75"/>
        <v/>
      </c>
      <c r="J81" s="6" t="str">
        <f t="array" ref="J81">IFERROR(INDEX(#REF!,MATCH(B81,#REF!,0)),"")</f>
        <v/>
      </c>
      <c r="K81" s="45"/>
      <c r="L81" s="6" t="str">
        <f t="array" ref="L81">IFERROR(INDEX(#REF!,MATCH(B81,#REF!,0)),"")</f>
        <v/>
      </c>
      <c r="M81" t="e">
        <f>VLOOKUP(B81,#REF!,1,FALSE)</f>
        <v>#REF!</v>
      </c>
      <c r="N81" t="e">
        <f>VLOOKUP(F81,#REF!,1,FALSE)</f>
        <v>#REF!</v>
      </c>
      <c r="O81" s="82">
        <f t="shared" si="67"/>
        <v>0.53846153846153844</v>
      </c>
      <c r="P81" s="45"/>
      <c r="Q81" s="45"/>
      <c r="R81" s="45"/>
      <c r="S81" s="45"/>
      <c r="T81" s="45"/>
      <c r="U81" s="45"/>
      <c r="V81" s="45"/>
      <c r="W81" s="45"/>
      <c r="X81" s="45"/>
      <c r="Y81" s="45"/>
      <c r="Z81" s="45"/>
      <c r="AA81" s="45"/>
      <c r="AB81" s="45"/>
      <c r="AC81" s="45"/>
      <c r="AD81" s="45"/>
      <c r="AE81" s="45"/>
      <c r="AF81" s="45"/>
      <c r="AG81" s="45"/>
      <c r="AH81" s="45"/>
      <c r="AI81" s="45"/>
      <c r="AJ81" s="45"/>
      <c r="AK81" s="45"/>
    </row>
    <row r="82" spans="1:37" ht="12.5">
      <c r="A82" s="61">
        <v>43661</v>
      </c>
      <c r="B82" s="45" t="s">
        <v>2910</v>
      </c>
      <c r="C82" s="65" t="s">
        <v>794</v>
      </c>
      <c r="D82" s="45"/>
      <c r="E82" s="45" t="s">
        <v>901</v>
      </c>
      <c r="F82" s="45" t="s">
        <v>2911</v>
      </c>
      <c r="G82" s="62" t="s">
        <v>2912</v>
      </c>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row>
    <row r="83" spans="1:37" ht="12.5">
      <c r="A83" s="60">
        <v>43503</v>
      </c>
      <c r="B83" s="45" t="s">
        <v>2913</v>
      </c>
      <c r="C83" s="65" t="s">
        <v>794</v>
      </c>
      <c r="D83" s="45"/>
      <c r="E83" s="45" t="s">
        <v>901</v>
      </c>
      <c r="F83" s="45" t="s">
        <v>2914</v>
      </c>
      <c r="G83" s="46" t="s">
        <v>2915</v>
      </c>
      <c r="H83" s="6"/>
      <c r="I83" s="6" t="str">
        <f t="shared" ref="I83:I108" si="101">IF(LEN(TRIM(J83))-LEN(SUBSTITUTE(TRIM(J83),",","")) &gt; 0,TRIM(RIGHT(J83,LEN(J83)-FIND(",",J83))),J83)</f>
        <v/>
      </c>
      <c r="J83" s="6" t="str">
        <f t="array" ref="J83">IFERROR(INDEX(#REF!,MATCH(B83,#REF!,0)),"")</f>
        <v/>
      </c>
      <c r="K83" s="45"/>
      <c r="L83" s="6" t="str">
        <f t="array" ref="L83">IFERROR(INDEX(#REF!,MATCH(B83,#REF!,0)),"")</f>
        <v/>
      </c>
      <c r="M83" t="e">
        <f>VLOOKUP(B83,#REF!,1,FALSE)</f>
        <v>#REF!</v>
      </c>
      <c r="N83" t="e">
        <f>VLOOKUP(F83,#REF!,1,FALSE)</f>
        <v>#REF!</v>
      </c>
      <c r="O83" s="82">
        <f t="shared" ref="O83:O108" si="102">COUNTA(C83:L83)/(COUNTBLANK(C83:L83) + COUNTA(C83:L83))</f>
        <v>0.53846153846153844</v>
      </c>
      <c r="P83" s="45" t="str">
        <f>CONCATENATE(A83,B83,C83)</f>
        <v>43503Saab Grintek TechnologiesUndisclosed</v>
      </c>
      <c r="Q83" s="6" t="str">
        <f t="shared" ref="Q83:Q88" si="103">IF(A83 = "","",IF(COUNTIF(P:P,CONCATENATE(A83,B83,C83))&gt;1,"Duplicated",""))</f>
        <v/>
      </c>
      <c r="R83" s="6">
        <f t="shared" ref="R83:R88" si="104">IF(C83="Undisclosed",0,1)</f>
        <v>0</v>
      </c>
      <c r="S83" s="45"/>
      <c r="T83" s="45"/>
      <c r="U83" s="45"/>
      <c r="V83" s="45"/>
      <c r="W83" s="6">
        <f t="shared" ref="W83:W88" si="105">YEAR(A83)</f>
        <v>2019</v>
      </c>
      <c r="X83" s="6">
        <f t="shared" ref="X83:X88" si="106">MONTH(A83)</f>
        <v>2</v>
      </c>
      <c r="Y83" s="6" t="e">
        <f>VLOOKUP(X83,#REF!,3,FALSE)</f>
        <v>#REF!</v>
      </c>
      <c r="Z83" s="6">
        <f t="shared" ref="Z83:Z88" si="107">LEN(F83)-LEN(SUBSTITUTE(F83,",",""))+1</f>
        <v>1</v>
      </c>
      <c r="AA83" s="6" t="str">
        <f t="shared" ref="AA83:AA88" ca="1" si="108">IFERROR(__xludf.DUMMYFUNCTION("split(F83,"","",true,true)"),"AEEI")</f>
        <v>AEEI</v>
      </c>
      <c r="AB83" s="45"/>
      <c r="AC83" s="45"/>
      <c r="AD83" s="45"/>
      <c r="AE83" s="45"/>
      <c r="AF83" s="45"/>
      <c r="AG83" s="45"/>
      <c r="AH83" s="45"/>
      <c r="AI83" s="45"/>
      <c r="AJ83" s="45"/>
      <c r="AK83" s="45"/>
    </row>
    <row r="84" spans="1:37" ht="12.5">
      <c r="A84" s="60">
        <v>43598</v>
      </c>
      <c r="B84" s="45" t="s">
        <v>2916</v>
      </c>
      <c r="C84" s="65" t="s">
        <v>794</v>
      </c>
      <c r="D84" s="45"/>
      <c r="E84" s="45" t="s">
        <v>901</v>
      </c>
      <c r="F84" s="45" t="s">
        <v>2842</v>
      </c>
      <c r="G84" s="46" t="s">
        <v>2917</v>
      </c>
      <c r="H84" s="45"/>
      <c r="I84" s="6" t="str">
        <f t="shared" si="101"/>
        <v/>
      </c>
      <c r="J84" s="6" t="str">
        <f t="array" ref="J84">IFERROR(INDEX(#REF!,MATCH(B84,#REF!,0)),"")</f>
        <v/>
      </c>
      <c r="K84" s="45"/>
      <c r="L84" s="6" t="str">
        <f t="array" ref="L84">IFERROR(INDEX(#REF!,MATCH(B84,#REF!,0)),"")</f>
        <v/>
      </c>
      <c r="M84" t="e">
        <f>VLOOKUP(B84,#REF!,1,FALSE)</f>
        <v>#REF!</v>
      </c>
      <c r="N84" t="e">
        <f>VLOOKUP(F84,#REF!,1,FALSE)</f>
        <v>#REF!</v>
      </c>
      <c r="O84" s="82">
        <f t="shared" si="102"/>
        <v>0.53846153846153844</v>
      </c>
      <c r="P84" s="45"/>
      <c r="Q84" s="5" t="str">
        <f t="shared" si="103"/>
        <v/>
      </c>
      <c r="R84" s="5">
        <f t="shared" si="104"/>
        <v>0</v>
      </c>
      <c r="S84" s="45"/>
      <c r="T84" s="45"/>
      <c r="U84" s="45"/>
      <c r="V84" s="45"/>
      <c r="W84" s="6">
        <f t="shared" si="105"/>
        <v>2019</v>
      </c>
      <c r="X84" s="6">
        <f t="shared" si="106"/>
        <v>5</v>
      </c>
      <c r="Y84" s="6" t="e">
        <f>VLOOKUP(X84,#REF!,3,FALSE)</f>
        <v>#REF!</v>
      </c>
      <c r="Z84" s="6">
        <f t="shared" si="107"/>
        <v>1</v>
      </c>
      <c r="AA84" s="5" t="str">
        <f t="shared" ca="1" si="108"/>
        <v>AEEI</v>
      </c>
      <c r="AB84" s="45"/>
      <c r="AC84" s="45"/>
      <c r="AD84" s="45"/>
      <c r="AE84" s="45"/>
      <c r="AF84" s="45"/>
      <c r="AG84" s="45"/>
      <c r="AH84" s="45"/>
      <c r="AI84" s="45"/>
      <c r="AJ84" s="45"/>
      <c r="AK84" s="45"/>
    </row>
    <row r="85" spans="1:37" ht="12.5">
      <c r="A85" s="63">
        <v>43368</v>
      </c>
      <c r="B85" s="54" t="s">
        <v>739</v>
      </c>
      <c r="C85" s="84" t="s">
        <v>794</v>
      </c>
      <c r="D85" s="1"/>
      <c r="E85" s="1" t="s">
        <v>901</v>
      </c>
      <c r="F85" s="1" t="s">
        <v>2819</v>
      </c>
      <c r="G85" s="62" t="s">
        <v>2918</v>
      </c>
      <c r="H85" s="6"/>
      <c r="I85" s="6" t="str">
        <f t="shared" si="101"/>
        <v/>
      </c>
      <c r="J85" s="6" t="str">
        <f t="array" ref="J85">IFERROR(INDEX(#REF!,MATCH(B85,#REF!,0)),"")</f>
        <v/>
      </c>
      <c r="L85" s="6" t="str">
        <f t="array" ref="L85">IFERROR(INDEX(#REF!,MATCH(B85,#REF!,0)),"")</f>
        <v/>
      </c>
      <c r="M85" t="e">
        <f>VLOOKUP(B85,#REF!,1,FALSE)</f>
        <v>#REF!</v>
      </c>
      <c r="N85" t="e">
        <f>VLOOKUP(F85,#REF!,1,FALSE)</f>
        <v>#REF!</v>
      </c>
      <c r="O85" s="82">
        <f t="shared" si="102"/>
        <v>0.53846153846153844</v>
      </c>
      <c r="P85" s="2" t="str">
        <f t="shared" ref="P85:P88" si="109">CONCATENATE(A85,B85,C85)</f>
        <v>43368SAIUndisclosed</v>
      </c>
      <c r="Q85" s="5" t="str">
        <f t="shared" si="103"/>
        <v/>
      </c>
      <c r="R85" s="5">
        <f t="shared" si="104"/>
        <v>0</v>
      </c>
      <c r="W85" s="83">
        <f t="shared" si="105"/>
        <v>2018</v>
      </c>
      <c r="X85" s="83">
        <f t="shared" si="106"/>
        <v>9</v>
      </c>
      <c r="Y85" s="83" t="e">
        <f>VLOOKUP(X85,#REF!,3,FALSE)</f>
        <v>#REF!</v>
      </c>
      <c r="Z85" s="5">
        <f t="shared" si="107"/>
        <v>1</v>
      </c>
      <c r="AA85" s="5" t="str">
        <f t="shared" ca="1" si="108"/>
        <v>AEEI</v>
      </c>
    </row>
    <row r="86" spans="1:37" ht="12.5">
      <c r="A86" s="63">
        <v>41871</v>
      </c>
      <c r="B86" s="54" t="s">
        <v>319</v>
      </c>
      <c r="C86" s="84" t="s">
        <v>794</v>
      </c>
      <c r="D86" s="1"/>
      <c r="E86" s="1" t="s">
        <v>901</v>
      </c>
      <c r="F86" s="1" t="s">
        <v>2919</v>
      </c>
      <c r="G86" s="62" t="s">
        <v>2920</v>
      </c>
      <c r="H86" s="6"/>
      <c r="I86" s="6" t="str">
        <f t="shared" si="101"/>
        <v/>
      </c>
      <c r="J86" s="6" t="str">
        <f t="array" ref="J86">IFERROR(INDEX(#REF!,MATCH(B86,#REF!,0)),"")</f>
        <v/>
      </c>
      <c r="L86" s="6" t="str">
        <f t="array" ref="L86">IFERROR(INDEX(#REF!,MATCH(B86,#REF!,0)),"")</f>
        <v/>
      </c>
      <c r="M86" t="e">
        <f>VLOOKUP(B86,#REF!,1,FALSE)</f>
        <v>#REF!</v>
      </c>
      <c r="N86" t="e">
        <f>VLOOKUP(F86,#REF!,1,FALSE)</f>
        <v>#REF!</v>
      </c>
      <c r="O86" s="82">
        <f t="shared" si="102"/>
        <v>0.53846153846153844</v>
      </c>
      <c r="P86" s="2" t="str">
        <f t="shared" si="109"/>
        <v>41871SayaUndisclosed</v>
      </c>
      <c r="Q86" s="5" t="str">
        <f t="shared" si="103"/>
        <v/>
      </c>
      <c r="R86" s="5">
        <f t="shared" si="104"/>
        <v>0</v>
      </c>
      <c r="W86" s="83">
        <f t="shared" si="105"/>
        <v>2014</v>
      </c>
      <c r="X86" s="83">
        <f t="shared" si="106"/>
        <v>8</v>
      </c>
      <c r="Y86" s="83" t="e">
        <f>VLOOKUP(X86,#REF!,3,FALSE)</f>
        <v>#REF!</v>
      </c>
      <c r="Z86" s="5">
        <f t="shared" si="107"/>
        <v>1</v>
      </c>
      <c r="AA86" s="5" t="str">
        <f t="shared" ca="1" si="108"/>
        <v>AEEI</v>
      </c>
    </row>
    <row r="87" spans="1:37" ht="12.5">
      <c r="A87" s="63">
        <v>43418</v>
      </c>
      <c r="B87" s="54" t="s">
        <v>583</v>
      </c>
      <c r="C87" s="84" t="s">
        <v>794</v>
      </c>
      <c r="D87" s="1"/>
      <c r="E87" s="1" t="s">
        <v>901</v>
      </c>
      <c r="F87" s="1" t="s">
        <v>1673</v>
      </c>
      <c r="G87" s="62" t="s">
        <v>2921</v>
      </c>
      <c r="H87" s="6"/>
      <c r="I87" s="6" t="str">
        <f t="shared" si="101"/>
        <v/>
      </c>
      <c r="J87" s="6" t="str">
        <f t="array" ref="J87">IFERROR(INDEX(#REF!,MATCH(B87,#REF!,0)),"")</f>
        <v/>
      </c>
      <c r="L87" s="6" t="str">
        <f t="array" ref="L87">IFERROR(INDEX(#REF!,MATCH(B87,#REF!,0)),"")</f>
        <v/>
      </c>
      <c r="M87" t="e">
        <f>VLOOKUP(B87,#REF!,1,FALSE)</f>
        <v>#REF!</v>
      </c>
      <c r="N87" t="e">
        <f>VLOOKUP(F87,#REF!,1,FALSE)</f>
        <v>#REF!</v>
      </c>
      <c r="O87" s="82">
        <f t="shared" si="102"/>
        <v>0.53846153846153844</v>
      </c>
      <c r="P87" s="2" t="str">
        <f t="shared" si="109"/>
        <v>43418Simfy AfricaUndisclosed</v>
      </c>
      <c r="Q87" s="5" t="str">
        <f t="shared" si="103"/>
        <v/>
      </c>
      <c r="R87" s="5">
        <f t="shared" si="104"/>
        <v>0</v>
      </c>
      <c r="W87" s="83">
        <f t="shared" si="105"/>
        <v>2018</v>
      </c>
      <c r="X87" s="83">
        <f t="shared" si="106"/>
        <v>11</v>
      </c>
      <c r="Y87" s="83" t="e">
        <f>VLOOKUP(X87,#REF!,3,FALSE)</f>
        <v>#REF!</v>
      </c>
      <c r="Z87" s="5">
        <f t="shared" si="107"/>
        <v>1</v>
      </c>
      <c r="AA87" s="5" t="str">
        <f t="shared" ca="1" si="108"/>
        <v>AEEI</v>
      </c>
    </row>
    <row r="88" spans="1:37" ht="12.5">
      <c r="A88" s="63">
        <v>43196</v>
      </c>
      <c r="B88" s="54" t="s">
        <v>579</v>
      </c>
      <c r="C88" s="79">
        <v>3800000</v>
      </c>
      <c r="D88" s="1"/>
      <c r="E88" s="1" t="s">
        <v>901</v>
      </c>
      <c r="F88" s="1" t="s">
        <v>2743</v>
      </c>
      <c r="G88" s="62" t="s">
        <v>2922</v>
      </c>
      <c r="H88" s="6"/>
      <c r="I88" s="6" t="str">
        <f t="shared" si="101"/>
        <v/>
      </c>
      <c r="J88" s="6" t="str">
        <f t="array" ref="J88">IFERROR(INDEX(#REF!,MATCH(B88,#REF!,0)),"")</f>
        <v/>
      </c>
      <c r="L88" s="6" t="str">
        <f t="array" ref="L88">IFERROR(INDEX(#REF!,MATCH(B88,#REF!,0)),"")</f>
        <v/>
      </c>
      <c r="M88" t="e">
        <f>VLOOKUP(B88,#REF!,1,FALSE)</f>
        <v>#REF!</v>
      </c>
      <c r="N88" t="e">
        <f>VLOOKUP(F88,#REF!,1,FALSE)</f>
        <v>#REF!</v>
      </c>
      <c r="O88" s="82">
        <f t="shared" si="102"/>
        <v>0.53846153846153844</v>
      </c>
      <c r="P88" s="2" t="str">
        <f t="shared" si="109"/>
        <v>43196Simulation Engineering Technologies3800000</v>
      </c>
      <c r="Q88" s="5" t="str">
        <f t="shared" si="103"/>
        <v/>
      </c>
      <c r="R88" s="5">
        <f t="shared" si="104"/>
        <v>1</v>
      </c>
      <c r="W88" s="83">
        <f t="shared" si="105"/>
        <v>2018</v>
      </c>
      <c r="X88" s="83">
        <f t="shared" si="106"/>
        <v>4</v>
      </c>
      <c r="Y88" s="83" t="e">
        <f>VLOOKUP(X88,#REF!,3,FALSE)</f>
        <v>#REF!</v>
      </c>
      <c r="Z88" s="5">
        <f t="shared" si="107"/>
        <v>1</v>
      </c>
      <c r="AA88" s="5" t="str">
        <f t="shared" ca="1" si="108"/>
        <v>AEEI</v>
      </c>
    </row>
    <row r="89" spans="1:37" ht="12.5">
      <c r="A89" s="60">
        <v>43494</v>
      </c>
      <c r="B89" s="45" t="s">
        <v>2923</v>
      </c>
      <c r="C89" s="65" t="s">
        <v>794</v>
      </c>
      <c r="D89" s="45">
        <v>73.599999999999994</v>
      </c>
      <c r="E89" s="45" t="s">
        <v>901</v>
      </c>
      <c r="F89" s="45" t="s">
        <v>2924</v>
      </c>
      <c r="G89" s="46" t="s">
        <v>2925</v>
      </c>
      <c r="H89" s="45"/>
      <c r="I89" s="6" t="str">
        <f t="shared" si="101"/>
        <v/>
      </c>
      <c r="J89" s="6" t="str">
        <f t="array" ref="J89">IFERROR(INDEX(#REF!,MATCH(B89,#REF!,0)),"")</f>
        <v/>
      </c>
      <c r="K89" s="45"/>
      <c r="L89" s="6" t="str">
        <f t="array" ref="L89">IFERROR(INDEX(#REF!,MATCH(B89,#REF!,0)),"")</f>
        <v/>
      </c>
      <c r="M89" t="e">
        <f>VLOOKUP(B89,#REF!,1,FALSE)</f>
        <v>#REF!</v>
      </c>
      <c r="N89" t="e">
        <f>VLOOKUP(F89,#REF!,1,FALSE)</f>
        <v>#REF!</v>
      </c>
      <c r="O89" s="82">
        <f t="shared" si="102"/>
        <v>0.61538461538461542</v>
      </c>
      <c r="P89" s="45"/>
      <c r="Q89" s="45"/>
      <c r="R89" s="45"/>
      <c r="S89" s="45"/>
      <c r="T89" s="45"/>
      <c r="U89" s="45"/>
      <c r="V89" s="45"/>
      <c r="W89" s="45"/>
      <c r="X89" s="45"/>
      <c r="Y89" s="45"/>
      <c r="Z89" s="45"/>
      <c r="AA89" s="45"/>
      <c r="AB89" s="45"/>
      <c r="AC89" s="45"/>
      <c r="AD89" s="45"/>
      <c r="AE89" s="45"/>
      <c r="AF89" s="45"/>
      <c r="AG89" s="45"/>
      <c r="AH89" s="45"/>
      <c r="AI89" s="45"/>
      <c r="AJ89" s="45"/>
      <c r="AK89" s="45"/>
    </row>
    <row r="90" spans="1:37" ht="12.5">
      <c r="A90" s="63">
        <v>43257</v>
      </c>
      <c r="B90" s="54" t="s">
        <v>569</v>
      </c>
      <c r="C90" s="84" t="s">
        <v>794</v>
      </c>
      <c r="D90" s="1"/>
      <c r="E90" s="1" t="s">
        <v>901</v>
      </c>
      <c r="F90" s="1" t="s">
        <v>2926</v>
      </c>
      <c r="G90" s="62" t="s">
        <v>2927</v>
      </c>
      <c r="H90" s="6"/>
      <c r="I90" s="6" t="str">
        <f t="shared" si="101"/>
        <v/>
      </c>
      <c r="J90" s="6" t="str">
        <f t="array" ref="J90">IFERROR(INDEX(#REF!,MATCH(B90,#REF!,0)),"")</f>
        <v/>
      </c>
      <c r="L90" s="6" t="str">
        <f t="array" ref="L90">IFERROR(INDEX(#REF!,MATCH(B90,#REF!,0)),"")</f>
        <v/>
      </c>
      <c r="M90" t="e">
        <f>VLOOKUP(B90,#REF!,1,FALSE)</f>
        <v>#REF!</v>
      </c>
      <c r="N90" t="e">
        <f>VLOOKUP(F90,#REF!,1,FALSE)</f>
        <v>#REF!</v>
      </c>
      <c r="O90" s="82">
        <f t="shared" si="102"/>
        <v>0.53846153846153844</v>
      </c>
      <c r="P90" s="2" t="str">
        <f t="shared" ref="P90:P95" si="110">CONCATENATE(A90,B90,C90)</f>
        <v>43257Smart IntegrationUndisclosed</v>
      </c>
      <c r="Q90" s="5" t="str">
        <f t="shared" ref="Q90:Q95" si="111">IF(A90 = "","",IF(COUNTIF(P:P,CONCATENATE(A90,B90,C90))&gt;1,"Duplicated",""))</f>
        <v/>
      </c>
      <c r="R90" s="5">
        <f t="shared" ref="R90:R95" si="112">IF(C90="Undisclosed",0,1)</f>
        <v>0</v>
      </c>
      <c r="W90" s="83">
        <f t="shared" ref="W90:W95" si="113">YEAR(A90)</f>
        <v>2018</v>
      </c>
      <c r="X90" s="83">
        <f t="shared" ref="X90:X95" si="114">MONTH(A90)</f>
        <v>6</v>
      </c>
      <c r="Y90" s="83" t="e">
        <f>VLOOKUP(X90,#REF!,3,FALSE)</f>
        <v>#REF!</v>
      </c>
      <c r="Z90" s="5">
        <f t="shared" ref="Z90:Z95" si="115">LEN(F90)-LEN(SUBSTITUTE(F90,",",""))+1</f>
        <v>1</v>
      </c>
      <c r="AA90" s="5" t="str">
        <f t="shared" ref="AA90:AA95" ca="1" si="116">IFERROR(__xludf.DUMMYFUNCTION("split(F90,"","",true,true)"),"Ulwembu Business Services")</f>
        <v>Ulwembu Business Services</v>
      </c>
    </row>
    <row r="91" spans="1:37" ht="12.5">
      <c r="A91" s="63">
        <v>43353</v>
      </c>
      <c r="B91" s="54" t="s">
        <v>738</v>
      </c>
      <c r="C91" s="84" t="s">
        <v>794</v>
      </c>
      <c r="D91" s="1"/>
      <c r="E91" s="1" t="s">
        <v>901</v>
      </c>
      <c r="F91" s="1" t="s">
        <v>2928</v>
      </c>
      <c r="G91" s="62" t="s">
        <v>2929</v>
      </c>
      <c r="H91" s="6"/>
      <c r="I91" s="6" t="str">
        <f t="shared" si="101"/>
        <v/>
      </c>
      <c r="J91" s="6" t="str">
        <f t="array" ref="J91">IFERROR(INDEX(#REF!,MATCH(B91,#REF!,0)),"")</f>
        <v/>
      </c>
      <c r="L91" s="6" t="str">
        <f t="array" ref="L91">IFERROR(INDEX(#REF!,MATCH(B91,#REF!,0)),"")</f>
        <v/>
      </c>
      <c r="M91" t="e">
        <f>VLOOKUP(B91,#REF!,1,FALSE)</f>
        <v>#REF!</v>
      </c>
      <c r="N91" t="e">
        <f>VLOOKUP(F91,#REF!,1,FALSE)</f>
        <v>#REF!</v>
      </c>
      <c r="O91" s="82">
        <f t="shared" si="102"/>
        <v>0.53846153846153844</v>
      </c>
      <c r="P91" s="2" t="str">
        <f t="shared" si="110"/>
        <v>43353SteepleUndisclosed</v>
      </c>
      <c r="Q91" s="5" t="str">
        <f t="shared" si="111"/>
        <v/>
      </c>
      <c r="R91" s="5">
        <f t="shared" si="112"/>
        <v>0</v>
      </c>
      <c r="W91" s="83">
        <f t="shared" si="113"/>
        <v>2018</v>
      </c>
      <c r="X91" s="83">
        <f t="shared" si="114"/>
        <v>9</v>
      </c>
      <c r="Y91" s="83" t="e">
        <f>VLOOKUP(X91,#REF!,3,FALSE)</f>
        <v>#REF!</v>
      </c>
      <c r="Z91" s="5">
        <f t="shared" si="115"/>
        <v>1</v>
      </c>
      <c r="AA91" s="5" t="str">
        <f t="shared" ca="1" si="116"/>
        <v>Ulwembu Business Services</v>
      </c>
    </row>
    <row r="92" spans="1:37" ht="12.5">
      <c r="A92" s="63">
        <v>43613</v>
      </c>
      <c r="B92" s="51" t="s">
        <v>551</v>
      </c>
      <c r="C92" s="84" t="s">
        <v>794</v>
      </c>
      <c r="E92" s="1" t="s">
        <v>901</v>
      </c>
      <c r="F92" s="1" t="s">
        <v>2930</v>
      </c>
      <c r="G92" s="62" t="s">
        <v>2931</v>
      </c>
      <c r="H92" s="6"/>
      <c r="I92" s="6" t="str">
        <f t="shared" si="101"/>
        <v/>
      </c>
      <c r="J92" s="6" t="str">
        <f t="array" ref="J92">IFERROR(INDEX(#REF!,MATCH(B92,#REF!,0)),"")</f>
        <v/>
      </c>
      <c r="L92" s="6" t="str">
        <f t="array" ref="L92">IFERROR(INDEX(#REF!,MATCH(B92,#REF!,0)),"")</f>
        <v/>
      </c>
      <c r="M92" t="e">
        <f>VLOOKUP(B92,#REF!,1,FALSE)</f>
        <v>#REF!</v>
      </c>
      <c r="N92" t="e">
        <f>VLOOKUP(F92,#REF!,1,FALSE)</f>
        <v>#REF!</v>
      </c>
      <c r="O92" s="82">
        <f t="shared" si="102"/>
        <v>0.53846153846153844</v>
      </c>
      <c r="P92" s="2" t="str">
        <f t="shared" si="110"/>
        <v>43613SureswipeUndisclosed</v>
      </c>
      <c r="Q92" s="5" t="str">
        <f t="shared" si="111"/>
        <v/>
      </c>
      <c r="R92" s="5">
        <f t="shared" si="112"/>
        <v>0</v>
      </c>
      <c r="W92" s="6">
        <f t="shared" si="113"/>
        <v>2019</v>
      </c>
      <c r="X92" s="6">
        <f t="shared" si="114"/>
        <v>5</v>
      </c>
      <c r="Y92" s="6" t="e">
        <f>VLOOKUP(X92,#REF!,3,FALSE)</f>
        <v>#REF!</v>
      </c>
      <c r="Z92" s="6">
        <f t="shared" si="115"/>
        <v>2</v>
      </c>
      <c r="AA92" s="5" t="str">
        <f t="shared" ca="1" si="116"/>
        <v>Ulwembu Business Services</v>
      </c>
      <c r="AB92" t="str">
        <f ca="1">IFERROR(__xludf.DUMMYFUNCTION("""COMPUTED_VALUE""")," Apis Growth Fund")</f>
        <v xml:space="preserve"> Apis Growth Fund</v>
      </c>
    </row>
    <row r="93" spans="1:37" ht="12.5">
      <c r="A93" s="61">
        <v>43511</v>
      </c>
      <c r="B93" s="45" t="s">
        <v>2932</v>
      </c>
      <c r="C93" s="65" t="s">
        <v>794</v>
      </c>
      <c r="D93" s="45"/>
      <c r="E93" s="45" t="s">
        <v>901</v>
      </c>
      <c r="F93" s="45" t="s">
        <v>1076</v>
      </c>
      <c r="G93" s="46" t="s">
        <v>2847</v>
      </c>
      <c r="H93" s="6"/>
      <c r="I93" s="6" t="str">
        <f t="shared" si="101"/>
        <v/>
      </c>
      <c r="J93" s="6" t="str">
        <f t="array" ref="J93">IFERROR(INDEX(#REF!,MATCH(B93,#REF!,0)),"")</f>
        <v/>
      </c>
      <c r="K93" s="45"/>
      <c r="L93" s="6" t="str">
        <f t="array" ref="L93">IFERROR(INDEX(#REF!,MATCH(B93,#REF!,0)),"")</f>
        <v/>
      </c>
      <c r="M93" t="e">
        <f>VLOOKUP(B93,#REF!,1,FALSE)</f>
        <v>#REF!</v>
      </c>
      <c r="N93" t="e">
        <f>VLOOKUP(F93,#REF!,1,FALSE)</f>
        <v>#REF!</v>
      </c>
      <c r="O93" s="82">
        <f t="shared" si="102"/>
        <v>0.53846153846153844</v>
      </c>
      <c r="P93" s="45" t="str">
        <f t="shared" si="110"/>
        <v>43511SurfUndisclosed</v>
      </c>
      <c r="Q93" s="6" t="str">
        <f t="shared" si="111"/>
        <v/>
      </c>
      <c r="R93" s="6">
        <f t="shared" si="112"/>
        <v>0</v>
      </c>
      <c r="S93" s="45"/>
      <c r="T93" s="45"/>
      <c r="U93" s="45"/>
      <c r="V93" s="45"/>
      <c r="W93" s="6">
        <f t="shared" si="113"/>
        <v>2019</v>
      </c>
      <c r="X93" s="6">
        <f t="shared" si="114"/>
        <v>2</v>
      </c>
      <c r="Y93" s="6" t="e">
        <f>VLOOKUP(X93,#REF!,3,FALSE)</f>
        <v>#REF!</v>
      </c>
      <c r="Z93" s="6">
        <f t="shared" si="115"/>
        <v>1</v>
      </c>
      <c r="AA93" s="6" t="str">
        <f t="shared" ca="1" si="116"/>
        <v>Ulwembu Business Services</v>
      </c>
      <c r="AB93" s="45"/>
      <c r="AC93" s="45"/>
      <c r="AD93" s="45"/>
      <c r="AE93" s="45"/>
      <c r="AF93" s="45"/>
      <c r="AG93" s="45"/>
      <c r="AH93" s="45"/>
      <c r="AI93" s="45"/>
      <c r="AJ93" s="45"/>
      <c r="AK93" s="45"/>
    </row>
    <row r="94" spans="1:37" ht="12.5">
      <c r="A94" s="63">
        <v>43276</v>
      </c>
      <c r="B94" s="54" t="s">
        <v>105</v>
      </c>
      <c r="C94" s="84" t="s">
        <v>794</v>
      </c>
      <c r="D94" s="1"/>
      <c r="E94" s="1" t="s">
        <v>901</v>
      </c>
      <c r="F94" s="1" t="s">
        <v>61</v>
      </c>
      <c r="G94" s="62" t="s">
        <v>2933</v>
      </c>
      <c r="H94" s="6"/>
      <c r="I94" s="6" t="str">
        <f t="shared" si="101"/>
        <v/>
      </c>
      <c r="J94" s="6" t="str">
        <f t="array" ref="J94">IFERROR(INDEX(#REF!,MATCH(B94,#REF!,0)),"")</f>
        <v/>
      </c>
      <c r="L94" s="6" t="str">
        <f t="array" ref="L94">IFERROR(INDEX(#REF!,MATCH(B94,#REF!,0)),"")</f>
        <v/>
      </c>
      <c r="M94" t="e">
        <f>VLOOKUP(B94,#REF!,1,FALSE)</f>
        <v>#REF!</v>
      </c>
      <c r="N94" t="e">
        <f>VLOOKUP(F94,#REF!,1,FALSE)</f>
        <v>#REF!</v>
      </c>
      <c r="O94" s="82">
        <f t="shared" si="102"/>
        <v>0.53846153846153844</v>
      </c>
      <c r="P94" s="2" t="str">
        <f t="shared" si="110"/>
        <v>43276TakealotUndisclosed</v>
      </c>
      <c r="Q94" s="5" t="str">
        <f t="shared" si="111"/>
        <v/>
      </c>
      <c r="R94" s="5">
        <f t="shared" si="112"/>
        <v>0</v>
      </c>
      <c r="W94" s="83">
        <f t="shared" si="113"/>
        <v>2018</v>
      </c>
      <c r="X94" s="83">
        <f t="shared" si="114"/>
        <v>6</v>
      </c>
      <c r="Y94" s="83" t="e">
        <f>VLOOKUP(X94,#REF!,3,FALSE)</f>
        <v>#REF!</v>
      </c>
      <c r="Z94" s="5">
        <f t="shared" si="115"/>
        <v>1</v>
      </c>
      <c r="AA94" s="5" t="str">
        <f t="shared" ca="1" si="116"/>
        <v>Ulwembu Business Services</v>
      </c>
    </row>
    <row r="95" spans="1:37" ht="12.5">
      <c r="A95" s="60">
        <v>43504</v>
      </c>
      <c r="B95" s="45" t="s">
        <v>450</v>
      </c>
      <c r="C95" s="65" t="s">
        <v>794</v>
      </c>
      <c r="D95" s="45"/>
      <c r="E95" s="45" t="s">
        <v>901</v>
      </c>
      <c r="F95" s="45" t="s">
        <v>2934</v>
      </c>
      <c r="G95" s="46" t="s">
        <v>2935</v>
      </c>
      <c r="H95" s="6"/>
      <c r="I95" s="6" t="str">
        <f t="shared" si="101"/>
        <v/>
      </c>
      <c r="J95" s="6" t="str">
        <f t="array" ref="J95">IFERROR(INDEX(#REF!,MATCH(B95,#REF!,0)),"")</f>
        <v/>
      </c>
      <c r="K95" s="45"/>
      <c r="L95" s="6" t="str">
        <f t="array" ref="L95">IFERROR(INDEX(#REF!,MATCH(B95,#REF!,0)),"")</f>
        <v/>
      </c>
      <c r="M95" t="e">
        <f>VLOOKUP(B95,#REF!,1,FALSE)</f>
        <v>#REF!</v>
      </c>
      <c r="N95" t="e">
        <f>VLOOKUP(F95,#REF!,1,FALSE)</f>
        <v>#REF!</v>
      </c>
      <c r="O95" s="82">
        <f t="shared" si="102"/>
        <v>0.53846153846153844</v>
      </c>
      <c r="P95" s="45" t="str">
        <f t="shared" si="110"/>
        <v>43504Telkom KenyaUndisclosed</v>
      </c>
      <c r="Q95" s="6" t="str">
        <f t="shared" si="111"/>
        <v/>
      </c>
      <c r="R95" s="6">
        <f t="shared" si="112"/>
        <v>0</v>
      </c>
      <c r="S95" s="45"/>
      <c r="T95" s="45"/>
      <c r="U95" s="45"/>
      <c r="V95" s="45"/>
      <c r="W95" s="6">
        <f t="shared" si="113"/>
        <v>2019</v>
      </c>
      <c r="X95" s="6">
        <f t="shared" si="114"/>
        <v>2</v>
      </c>
      <c r="Y95" s="6" t="e">
        <f>VLOOKUP(X95,#REF!,3,FALSE)</f>
        <v>#REF!</v>
      </c>
      <c r="Z95" s="6">
        <f t="shared" si="115"/>
        <v>1</v>
      </c>
      <c r="AA95" s="6" t="str">
        <f t="shared" ca="1" si="116"/>
        <v>Ulwembu Business Services</v>
      </c>
      <c r="AB95" s="45"/>
      <c r="AC95" s="45"/>
      <c r="AD95" s="45"/>
      <c r="AE95" s="45"/>
      <c r="AF95" s="45"/>
      <c r="AG95" s="45"/>
      <c r="AH95" s="45"/>
      <c r="AI95" s="45"/>
      <c r="AJ95" s="45"/>
      <c r="AK95" s="45"/>
    </row>
    <row r="96" spans="1:37" ht="12.5">
      <c r="A96" s="60">
        <v>43490</v>
      </c>
      <c r="B96" s="45" t="s">
        <v>2936</v>
      </c>
      <c r="C96" s="65" t="s">
        <v>794</v>
      </c>
      <c r="D96" s="45" t="s">
        <v>2937</v>
      </c>
      <c r="E96" s="45" t="s">
        <v>901</v>
      </c>
      <c r="F96" s="45" t="s">
        <v>2938</v>
      </c>
      <c r="G96" s="46" t="s">
        <v>2939</v>
      </c>
      <c r="H96" s="45"/>
      <c r="I96" s="6" t="str">
        <f t="shared" si="101"/>
        <v/>
      </c>
      <c r="J96" s="6" t="str">
        <f t="array" ref="J96">IFERROR(INDEX(#REF!,MATCH(B96,#REF!,0)),"")</f>
        <v/>
      </c>
      <c r="K96" s="45"/>
      <c r="L96" s="6" t="str">
        <f t="array" ref="L96">IFERROR(INDEX(#REF!,MATCH(B96,#REF!,0)),"")</f>
        <v/>
      </c>
      <c r="M96" t="e">
        <f>VLOOKUP(B96,#REF!,1,FALSE)</f>
        <v>#REF!</v>
      </c>
      <c r="N96" t="e">
        <f>VLOOKUP(F96,#REF!,1,FALSE)</f>
        <v>#REF!</v>
      </c>
      <c r="O96" s="82">
        <f t="shared" si="102"/>
        <v>0.61538461538461542</v>
      </c>
      <c r="P96" s="45"/>
      <c r="Q96" s="45"/>
      <c r="R96" s="45"/>
      <c r="S96" s="45"/>
      <c r="T96" s="45"/>
      <c r="U96" s="45"/>
      <c r="V96" s="45"/>
      <c r="W96" s="45"/>
      <c r="X96" s="45"/>
      <c r="Y96" s="45"/>
      <c r="Z96" s="45"/>
      <c r="AA96" s="45"/>
      <c r="AB96" s="45"/>
      <c r="AC96" s="45"/>
      <c r="AD96" s="45"/>
      <c r="AE96" s="45"/>
      <c r="AF96" s="45"/>
      <c r="AG96" s="45"/>
      <c r="AH96" s="45"/>
      <c r="AI96" s="45"/>
      <c r="AJ96" s="45"/>
      <c r="AK96" s="45"/>
    </row>
    <row r="97" spans="1:37" ht="12.5">
      <c r="A97" s="63">
        <v>43241</v>
      </c>
      <c r="B97" s="54" t="s">
        <v>737</v>
      </c>
      <c r="C97" s="84" t="s">
        <v>794</v>
      </c>
      <c r="D97" s="1"/>
      <c r="E97" s="1" t="s">
        <v>901</v>
      </c>
      <c r="F97" s="1" t="s">
        <v>299</v>
      </c>
      <c r="G97" s="62" t="s">
        <v>2940</v>
      </c>
      <c r="H97" s="6"/>
      <c r="I97" s="6" t="str">
        <f t="shared" si="101"/>
        <v/>
      </c>
      <c r="J97" s="6" t="str">
        <f t="array" ref="J97">IFERROR(INDEX(#REF!,MATCH(B97,#REF!,0)),"")</f>
        <v/>
      </c>
      <c r="L97" s="6" t="str">
        <f t="array" ref="L97">IFERROR(INDEX(#REF!,MATCH(B97,#REF!,0)),"")</f>
        <v/>
      </c>
      <c r="M97" t="e">
        <f>VLOOKUP(B97,#REF!,1,FALSE)</f>
        <v>#REF!</v>
      </c>
      <c r="N97" t="e">
        <f>VLOOKUP(F97,#REF!,1,FALSE)</f>
        <v>#REF!</v>
      </c>
      <c r="O97" s="82">
        <f t="shared" si="102"/>
        <v>0.53846153846153844</v>
      </c>
      <c r="P97" s="2" t="str">
        <f>CONCATENATE(A97,B97,C97)</f>
        <v>43241Teranga SolutionsUndisclosed</v>
      </c>
      <c r="Q97" s="5" t="str">
        <f t="shared" ref="Q97:Q107" si="117">IF(A97 = "","",IF(COUNTIF(P:P,CONCATENATE(A97,B97,C97))&gt;1,"Duplicated",""))</f>
        <v/>
      </c>
      <c r="R97" s="5">
        <f t="shared" ref="R97:R107" si="118">IF(C97="Undisclosed",0,1)</f>
        <v>0</v>
      </c>
      <c r="W97" s="83">
        <f t="shared" ref="W97:W108" si="119">YEAR(A97)</f>
        <v>2018</v>
      </c>
      <c r="X97" s="83">
        <f t="shared" ref="X97:X108" si="120">MONTH(A97)</f>
        <v>5</v>
      </c>
      <c r="Y97" s="83" t="e">
        <f>VLOOKUP(X97,#REF!,3,FALSE)</f>
        <v>#REF!</v>
      </c>
      <c r="Z97" s="5">
        <f t="shared" ref="Z97:Z108" si="121">LEN(F97)-LEN(SUBSTITUTE(F97,",",""))+1</f>
        <v>1</v>
      </c>
      <c r="AA97" s="5" t="str">
        <f t="shared" ref="AA97:AA107" ca="1" si="122">IFERROR(__xludf.DUMMYFUNCTION("split(F97,"","",true,true)"),"HotelOnline")</f>
        <v>HotelOnline</v>
      </c>
    </row>
    <row r="98" spans="1:37" ht="12.5">
      <c r="A98" s="60">
        <v>43598</v>
      </c>
      <c r="B98" s="45" t="s">
        <v>2941</v>
      </c>
      <c r="C98" s="65" t="s">
        <v>794</v>
      </c>
      <c r="D98" s="45"/>
      <c r="E98" s="45" t="s">
        <v>901</v>
      </c>
      <c r="F98" s="45" t="s">
        <v>2942</v>
      </c>
      <c r="G98" s="46" t="s">
        <v>2943</v>
      </c>
      <c r="H98" s="45"/>
      <c r="I98" s="6" t="str">
        <f t="shared" si="101"/>
        <v/>
      </c>
      <c r="J98" s="6" t="str">
        <f t="array" ref="J98">IFERROR(INDEX(#REF!,MATCH(B98,#REF!,0)),"")</f>
        <v/>
      </c>
      <c r="K98" s="45"/>
      <c r="L98" s="6" t="str">
        <f t="array" ref="L98">IFERROR(INDEX(#REF!,MATCH(B98,#REF!,0)),"")</f>
        <v/>
      </c>
      <c r="M98" t="e">
        <f>VLOOKUP(B98,#REF!,1,FALSE)</f>
        <v>#REF!</v>
      </c>
      <c r="N98" t="e">
        <f>VLOOKUP(F98,#REF!,1,FALSE)</f>
        <v>#REF!</v>
      </c>
      <c r="O98" s="82">
        <f t="shared" si="102"/>
        <v>0.53846153846153844</v>
      </c>
      <c r="P98" s="45"/>
      <c r="Q98" s="5" t="str">
        <f t="shared" si="117"/>
        <v/>
      </c>
      <c r="R98" s="5">
        <f t="shared" si="118"/>
        <v>0</v>
      </c>
      <c r="S98" s="45"/>
      <c r="T98" s="45"/>
      <c r="U98" s="45"/>
      <c r="V98" s="45"/>
      <c r="W98" s="6">
        <f t="shared" si="119"/>
        <v>2019</v>
      </c>
      <c r="X98" s="6">
        <f t="shared" si="120"/>
        <v>5</v>
      </c>
      <c r="Y98" s="6" t="e">
        <f>VLOOKUP(X98,#REF!,3,FALSE)</f>
        <v>#REF!</v>
      </c>
      <c r="Z98" s="6">
        <f t="shared" si="121"/>
        <v>1</v>
      </c>
      <c r="AA98" s="5" t="str">
        <f t="shared" ca="1" si="122"/>
        <v>HotelOnline</v>
      </c>
      <c r="AB98" s="45"/>
      <c r="AC98" s="45"/>
      <c r="AD98" s="45"/>
      <c r="AE98" s="45"/>
      <c r="AF98" s="45"/>
      <c r="AG98" s="45"/>
      <c r="AH98" s="45"/>
      <c r="AI98" s="45"/>
      <c r="AJ98" s="45"/>
      <c r="AK98" s="45"/>
    </row>
    <row r="99" spans="1:37" ht="12.5">
      <c r="A99" s="63">
        <v>36517</v>
      </c>
      <c r="B99" s="54" t="s">
        <v>547</v>
      </c>
      <c r="C99" s="79">
        <v>575000000</v>
      </c>
      <c r="D99" s="1"/>
      <c r="E99" s="1" t="s">
        <v>901</v>
      </c>
      <c r="F99" s="1" t="s">
        <v>731</v>
      </c>
      <c r="G99" s="62" t="s">
        <v>2944</v>
      </c>
      <c r="H99" s="6"/>
      <c r="I99" s="6" t="str">
        <f t="shared" si="101"/>
        <v/>
      </c>
      <c r="J99" s="6" t="str">
        <f t="array" ref="J99">IFERROR(INDEX(#REF!,MATCH(B99,#REF!,0)),"")</f>
        <v/>
      </c>
      <c r="L99" s="6" t="str">
        <f t="array" ref="L99">IFERROR(INDEX(#REF!,MATCH(B99,#REF!,0)),"")</f>
        <v/>
      </c>
      <c r="M99" t="e">
        <f>VLOOKUP(B99,#REF!,1,FALSE)</f>
        <v>#REF!</v>
      </c>
      <c r="N99" t="e">
        <f>VLOOKUP(F99,#REF!,1,FALSE)</f>
        <v>#REF!</v>
      </c>
      <c r="O99" s="82">
        <f t="shared" si="102"/>
        <v>0.53846153846153844</v>
      </c>
      <c r="P99" s="2" t="str">
        <f t="shared" ref="P99:P107" si="123">CONCATENATE(A99,B99,C99)</f>
        <v>36517Thawte575000000</v>
      </c>
      <c r="Q99" s="5" t="str">
        <f t="shared" si="117"/>
        <v/>
      </c>
      <c r="R99" s="5">
        <f t="shared" si="118"/>
        <v>1</v>
      </c>
      <c r="W99" s="83">
        <f t="shared" si="119"/>
        <v>1999</v>
      </c>
      <c r="X99" s="83">
        <f t="shared" si="120"/>
        <v>12</v>
      </c>
      <c r="Y99" s="83" t="e">
        <f>VLOOKUP(X99,#REF!,3,FALSE)</f>
        <v>#REF!</v>
      </c>
      <c r="Z99" s="5">
        <f t="shared" si="121"/>
        <v>1</v>
      </c>
      <c r="AA99" s="5" t="str">
        <f t="shared" ca="1" si="122"/>
        <v>HotelOnline</v>
      </c>
    </row>
    <row r="100" spans="1:37" ht="12.5">
      <c r="A100" s="61">
        <v>43480</v>
      </c>
      <c r="B100" s="45" t="s">
        <v>736</v>
      </c>
      <c r="C100" s="65" t="s">
        <v>794</v>
      </c>
      <c r="D100" s="45"/>
      <c r="E100" s="45" t="s">
        <v>901</v>
      </c>
      <c r="F100" s="45" t="s">
        <v>794</v>
      </c>
      <c r="G100" s="46" t="s">
        <v>2945</v>
      </c>
      <c r="H100" s="6">
        <v>1</v>
      </c>
      <c r="I100" s="6" t="str">
        <f t="shared" si="101"/>
        <v/>
      </c>
      <c r="J100" s="6" t="str">
        <f t="array" ref="J100">IFERROR(INDEX(#REF!,MATCH(B100,#REF!,0)),"")</f>
        <v/>
      </c>
      <c r="K100" s="45"/>
      <c r="L100" s="6" t="str">
        <f t="array" ref="L100">IFERROR(INDEX(#REF!,MATCH(B100,#REF!,0)),"")</f>
        <v/>
      </c>
      <c r="M100" t="e">
        <f>VLOOKUP(B100,#REF!,1,FALSE)</f>
        <v>#REF!</v>
      </c>
      <c r="N100" t="e">
        <f>VLOOKUP(F100,#REF!,1,FALSE)</f>
        <v>#REF!</v>
      </c>
      <c r="O100" s="82">
        <f t="shared" si="102"/>
        <v>0.61538461538461542</v>
      </c>
      <c r="P100" s="45" t="str">
        <f t="shared" si="123"/>
        <v>43480TouchsidesUndisclosed</v>
      </c>
      <c r="Q100" s="6" t="str">
        <f t="shared" si="117"/>
        <v/>
      </c>
      <c r="R100" s="6">
        <f t="shared" si="118"/>
        <v>0</v>
      </c>
      <c r="S100" s="45"/>
      <c r="T100" s="45"/>
      <c r="U100" s="45"/>
      <c r="V100" s="45"/>
      <c r="W100" s="6">
        <f t="shared" si="119"/>
        <v>2019</v>
      </c>
      <c r="X100" s="6">
        <f t="shared" si="120"/>
        <v>1</v>
      </c>
      <c r="Y100" s="6" t="e">
        <f>VLOOKUP(X100,#REF!,3,FALSE)</f>
        <v>#REF!</v>
      </c>
      <c r="Z100" s="6">
        <f t="shared" si="121"/>
        <v>1</v>
      </c>
      <c r="AA100" s="6" t="str">
        <f t="shared" ca="1" si="122"/>
        <v>HotelOnline</v>
      </c>
      <c r="AB100" s="45"/>
      <c r="AC100" s="45"/>
      <c r="AD100" s="45"/>
      <c r="AE100" s="45"/>
      <c r="AF100" s="45"/>
      <c r="AG100" s="45"/>
      <c r="AH100" s="45"/>
      <c r="AI100" s="45"/>
      <c r="AJ100" s="45"/>
      <c r="AK100" s="45"/>
    </row>
    <row r="101" spans="1:37" ht="12.5">
      <c r="A101" s="63">
        <v>43360</v>
      </c>
      <c r="B101" s="54" t="s">
        <v>527</v>
      </c>
      <c r="C101" s="84" t="s">
        <v>794</v>
      </c>
      <c r="D101" s="1"/>
      <c r="E101" s="1" t="s">
        <v>901</v>
      </c>
      <c r="F101" s="1" t="s">
        <v>1268</v>
      </c>
      <c r="G101" s="62" t="s">
        <v>2946</v>
      </c>
      <c r="H101" s="6"/>
      <c r="I101" s="6" t="str">
        <f t="shared" si="101"/>
        <v/>
      </c>
      <c r="J101" s="6" t="str">
        <f t="array" ref="J101">IFERROR(INDEX(#REF!,MATCH(B101,#REF!,0)),"")</f>
        <v/>
      </c>
      <c r="L101" s="6" t="str">
        <f t="array" ref="L101">IFERROR(INDEX(#REF!,MATCH(B101,#REF!,0)),"")</f>
        <v/>
      </c>
      <c r="M101" t="e">
        <f>VLOOKUP(B101,#REF!,1,FALSE)</f>
        <v>#REF!</v>
      </c>
      <c r="N101" t="e">
        <f>VLOOKUP(F101,#REF!,1,FALSE)</f>
        <v>#REF!</v>
      </c>
      <c r="O101" s="82">
        <f t="shared" si="102"/>
        <v>0.53846153846153844</v>
      </c>
      <c r="P101" s="2" t="str">
        <f t="shared" si="123"/>
        <v>43360Tpay MobileUndisclosed</v>
      </c>
      <c r="Q101" s="5" t="str">
        <f t="shared" si="117"/>
        <v/>
      </c>
      <c r="R101" s="5">
        <f t="shared" si="118"/>
        <v>0</v>
      </c>
      <c r="W101" s="83">
        <f t="shared" si="119"/>
        <v>2018</v>
      </c>
      <c r="X101" s="83">
        <f t="shared" si="120"/>
        <v>9</v>
      </c>
      <c r="Y101" s="83" t="e">
        <f>VLOOKUP(X101,#REF!,3,FALSE)</f>
        <v>#REF!</v>
      </c>
      <c r="Z101" s="5">
        <f t="shared" si="121"/>
        <v>1</v>
      </c>
      <c r="AA101" s="5" t="str">
        <f t="shared" ca="1" si="122"/>
        <v>HotelOnline</v>
      </c>
    </row>
    <row r="102" spans="1:37" ht="12.5">
      <c r="A102" s="63">
        <v>43119</v>
      </c>
      <c r="B102" s="54" t="s">
        <v>2947</v>
      </c>
      <c r="C102" s="84" t="s">
        <v>794</v>
      </c>
      <c r="D102" s="1"/>
      <c r="E102" s="1" t="s">
        <v>901</v>
      </c>
      <c r="F102" s="1" t="s">
        <v>2948</v>
      </c>
      <c r="G102" s="62" t="s">
        <v>2949</v>
      </c>
      <c r="H102" s="6"/>
      <c r="I102" s="6" t="str">
        <f t="shared" si="101"/>
        <v/>
      </c>
      <c r="J102" s="6" t="str">
        <f t="array" ref="J102">IFERROR(INDEX(#REF!,MATCH(B102,#REF!,0)),"")</f>
        <v/>
      </c>
      <c r="L102" s="6" t="str">
        <f t="array" ref="L102">IFERROR(INDEX(#REF!,MATCH(B102,#REF!,0)),"")</f>
        <v/>
      </c>
      <c r="M102" t="e">
        <f>VLOOKUP(B102,#REF!,1,FALSE)</f>
        <v>#REF!</v>
      </c>
      <c r="N102" t="e">
        <f>VLOOKUP(F102,#REF!,1,FALSE)</f>
        <v>#REF!</v>
      </c>
      <c r="O102" s="82">
        <f t="shared" si="102"/>
        <v>0.53846153846153844</v>
      </c>
      <c r="P102" s="2" t="str">
        <f t="shared" si="123"/>
        <v>43119TRACEUndisclosed</v>
      </c>
      <c r="Q102" s="5" t="str">
        <f t="shared" si="117"/>
        <v/>
      </c>
      <c r="R102" s="5">
        <f t="shared" si="118"/>
        <v>0</v>
      </c>
      <c r="W102" s="83">
        <f t="shared" si="119"/>
        <v>2018</v>
      </c>
      <c r="X102" s="83">
        <f t="shared" si="120"/>
        <v>1</v>
      </c>
      <c r="Y102" s="83" t="e">
        <f>VLOOKUP(X102,#REF!,3,FALSE)</f>
        <v>#REF!</v>
      </c>
      <c r="Z102" s="5">
        <f t="shared" si="121"/>
        <v>3</v>
      </c>
      <c r="AA102" s="5" t="str">
        <f t="shared" ca="1" si="122"/>
        <v>HotelOnline</v>
      </c>
      <c r="AB102" t="str">
        <f ca="1">IFERROR(__xludf.DUMMYFUNCTION("""COMPUTED_VALUE""")," Evolution Media")</f>
        <v xml:space="preserve"> Evolution Media</v>
      </c>
      <c r="AC102" t="str">
        <f ca="1">IFERROR(__xludf.DUMMYFUNCTION("""COMPUTED_VALUE""")," Satya Capital")</f>
        <v xml:space="preserve"> Satya Capital</v>
      </c>
    </row>
    <row r="103" spans="1:37" ht="12.5">
      <c r="A103" s="63">
        <v>43139</v>
      </c>
      <c r="B103" s="54" t="s">
        <v>588</v>
      </c>
      <c r="C103" s="84" t="s">
        <v>794</v>
      </c>
      <c r="D103" s="1"/>
      <c r="E103" s="1" t="s">
        <v>901</v>
      </c>
      <c r="F103" s="1" t="s">
        <v>905</v>
      </c>
      <c r="G103" s="62" t="s">
        <v>2950</v>
      </c>
      <c r="H103" s="6"/>
      <c r="I103" s="6" t="str">
        <f t="shared" si="101"/>
        <v/>
      </c>
      <c r="J103" s="6" t="str">
        <f t="array" ref="J103">IFERROR(INDEX(#REF!,MATCH(B103,#REF!,0)),"")</f>
        <v/>
      </c>
      <c r="L103" s="6" t="str">
        <f t="array" ref="L103">IFERROR(INDEX(#REF!,MATCH(B103,#REF!,0)),"")</f>
        <v/>
      </c>
      <c r="M103" t="e">
        <f>VLOOKUP(B103,#REF!,1,FALSE)</f>
        <v>#REF!</v>
      </c>
      <c r="N103" t="e">
        <f>VLOOKUP(F103,#REF!,1,FALSE)</f>
        <v>#REF!</v>
      </c>
      <c r="O103" s="82">
        <f t="shared" si="102"/>
        <v>0.53846153846153844</v>
      </c>
      <c r="P103" s="2" t="str">
        <f t="shared" si="123"/>
        <v>43139TransferZeroUndisclosed</v>
      </c>
      <c r="Q103" s="5" t="str">
        <f t="shared" si="117"/>
        <v/>
      </c>
      <c r="R103" s="5">
        <f t="shared" si="118"/>
        <v>0</v>
      </c>
      <c r="W103" s="83">
        <f t="shared" si="119"/>
        <v>2018</v>
      </c>
      <c r="X103" s="83">
        <f t="shared" si="120"/>
        <v>2</v>
      </c>
      <c r="Y103" s="83" t="e">
        <f>VLOOKUP(X103,#REF!,3,FALSE)</f>
        <v>#REF!</v>
      </c>
      <c r="Z103" s="5">
        <f t="shared" si="121"/>
        <v>1</v>
      </c>
      <c r="AA103" s="5" t="str">
        <f t="shared" ca="1" si="122"/>
        <v>HotelOnline</v>
      </c>
    </row>
    <row r="104" spans="1:37" ht="12.5">
      <c r="A104" s="60">
        <v>43506</v>
      </c>
      <c r="B104" s="45" t="s">
        <v>2951</v>
      </c>
      <c r="C104" s="65" t="s">
        <v>794</v>
      </c>
      <c r="D104" s="45"/>
      <c r="E104" s="45" t="s">
        <v>901</v>
      </c>
      <c r="F104" s="45" t="s">
        <v>2952</v>
      </c>
      <c r="G104" s="46" t="s">
        <v>2953</v>
      </c>
      <c r="H104" s="6">
        <v>1</v>
      </c>
      <c r="I104" s="6" t="str">
        <f t="shared" si="101"/>
        <v/>
      </c>
      <c r="J104" s="6" t="str">
        <f t="array" ref="J104">IFERROR(INDEX(#REF!,MATCH(B104,#REF!,0)),"")</f>
        <v/>
      </c>
      <c r="K104" s="45"/>
      <c r="L104" s="6" t="str">
        <f t="array" ref="L104">IFERROR(INDEX(#REF!,MATCH(B104,#REF!,0)),"")</f>
        <v/>
      </c>
      <c r="M104" t="e">
        <f>VLOOKUP(B104,#REF!,1,FALSE)</f>
        <v>#REF!</v>
      </c>
      <c r="N104" t="e">
        <f>VLOOKUP(F104,#REF!,1,FALSE)</f>
        <v>#REF!</v>
      </c>
      <c r="O104" s="82">
        <f t="shared" si="102"/>
        <v>0.61538461538461542</v>
      </c>
      <c r="P104" s="45" t="str">
        <f t="shared" si="123"/>
        <v>43506TravelCarUndisclosed</v>
      </c>
      <c r="Q104" s="6" t="str">
        <f t="shared" si="117"/>
        <v/>
      </c>
      <c r="R104" s="6">
        <f t="shared" si="118"/>
        <v>0</v>
      </c>
      <c r="S104" s="45"/>
      <c r="T104" s="45"/>
      <c r="U104" s="45"/>
      <c r="V104" s="45"/>
      <c r="W104" s="6">
        <f t="shared" si="119"/>
        <v>2019</v>
      </c>
      <c r="X104" s="6">
        <f t="shared" si="120"/>
        <v>2</v>
      </c>
      <c r="Y104" s="6" t="e">
        <f>VLOOKUP(X104,#REF!,3,FALSE)</f>
        <v>#REF!</v>
      </c>
      <c r="Z104" s="6">
        <f t="shared" si="121"/>
        <v>1</v>
      </c>
      <c r="AA104" s="6" t="str">
        <f t="shared" ca="1" si="122"/>
        <v>HotelOnline</v>
      </c>
      <c r="AB104" s="45"/>
      <c r="AC104" s="45"/>
      <c r="AD104" s="45"/>
      <c r="AE104" s="45"/>
      <c r="AF104" s="45"/>
      <c r="AG104" s="45"/>
      <c r="AH104" s="45"/>
      <c r="AI104" s="45"/>
      <c r="AJ104" s="45"/>
      <c r="AK104" s="45"/>
    </row>
    <row r="105" spans="1:37" ht="12.5">
      <c r="A105" s="63">
        <v>43255</v>
      </c>
      <c r="B105" s="54" t="s">
        <v>517</v>
      </c>
      <c r="C105" s="84" t="s">
        <v>794</v>
      </c>
      <c r="D105" s="1"/>
      <c r="E105" s="1" t="s">
        <v>901</v>
      </c>
      <c r="F105" s="1" t="s">
        <v>2954</v>
      </c>
      <c r="G105" s="62" t="s">
        <v>2955</v>
      </c>
      <c r="H105" s="6"/>
      <c r="I105" s="6" t="str">
        <f t="shared" si="101"/>
        <v/>
      </c>
      <c r="J105" s="6" t="str">
        <f t="array" ref="J105">IFERROR(INDEX(#REF!,MATCH(B105,#REF!,0)),"")</f>
        <v/>
      </c>
      <c r="L105" s="6" t="str">
        <f t="array" ref="L105">IFERROR(INDEX(#REF!,MATCH(B105,#REF!,0)),"")</f>
        <v/>
      </c>
      <c r="M105" t="e">
        <f>VLOOKUP(B105,#REF!,1,FALSE)</f>
        <v>#REF!</v>
      </c>
      <c r="N105" t="e">
        <f>VLOOKUP(F105,#REF!,1,FALSE)</f>
        <v>#REF!</v>
      </c>
      <c r="O105" s="82">
        <f t="shared" si="102"/>
        <v>0.53846153846153844</v>
      </c>
      <c r="P105" s="2" t="str">
        <f t="shared" si="123"/>
        <v>43255VTN CommunicationsUndisclosed</v>
      </c>
      <c r="Q105" s="5" t="str">
        <f t="shared" si="117"/>
        <v/>
      </c>
      <c r="R105" s="5">
        <f t="shared" si="118"/>
        <v>0</v>
      </c>
      <c r="W105" s="83">
        <f t="shared" si="119"/>
        <v>2018</v>
      </c>
      <c r="X105" s="83">
        <f t="shared" si="120"/>
        <v>6</v>
      </c>
      <c r="Y105" s="83" t="e">
        <f>VLOOKUP(X105,#REF!,3,FALSE)</f>
        <v>#REF!</v>
      </c>
      <c r="Z105" s="5">
        <f t="shared" si="121"/>
        <v>1</v>
      </c>
      <c r="AA105" s="5" t="str">
        <f t="shared" ca="1" si="122"/>
        <v>HotelOnline</v>
      </c>
    </row>
    <row r="106" spans="1:37" ht="12.5">
      <c r="A106" s="63">
        <v>43361</v>
      </c>
      <c r="B106" s="54" t="s">
        <v>415</v>
      </c>
      <c r="C106" s="79">
        <v>94000000</v>
      </c>
      <c r="D106" s="1"/>
      <c r="E106" s="1" t="s">
        <v>901</v>
      </c>
      <c r="F106" s="1" t="s">
        <v>2956</v>
      </c>
      <c r="G106" s="62" t="s">
        <v>2957</v>
      </c>
      <c r="H106" s="6"/>
      <c r="I106" s="6" t="str">
        <f t="shared" si="101"/>
        <v/>
      </c>
      <c r="J106" s="6" t="str">
        <f t="array" ref="J106">IFERROR(INDEX(#REF!,MATCH(B106,#REF!,0)),"")</f>
        <v/>
      </c>
      <c r="L106" s="6" t="str">
        <f t="array" ref="L106">IFERROR(INDEX(#REF!,MATCH(B106,#REF!,0)),"")</f>
        <v/>
      </c>
      <c r="M106" t="e">
        <f>VLOOKUP(B106,#REF!,1,FALSE)</f>
        <v>#REF!</v>
      </c>
      <c r="N106" t="e">
        <f>VLOOKUP(F106,#REF!,1,FALSE)</f>
        <v>#REF!</v>
      </c>
      <c r="O106" s="82">
        <f t="shared" si="102"/>
        <v>0.53846153846153844</v>
      </c>
      <c r="P106" s="2" t="str">
        <f t="shared" si="123"/>
        <v>43361WeBuyCars94000000</v>
      </c>
      <c r="Q106" s="5" t="str">
        <f t="shared" si="117"/>
        <v/>
      </c>
      <c r="R106" s="5">
        <f t="shared" si="118"/>
        <v>1</v>
      </c>
      <c r="W106" s="83">
        <f t="shared" si="119"/>
        <v>2018</v>
      </c>
      <c r="X106" s="83">
        <f t="shared" si="120"/>
        <v>9</v>
      </c>
      <c r="Y106" s="83" t="e">
        <f>VLOOKUP(X106,#REF!,3,FALSE)</f>
        <v>#REF!</v>
      </c>
      <c r="Z106" s="5">
        <f t="shared" si="121"/>
        <v>1</v>
      </c>
      <c r="AA106" s="5" t="str">
        <f t="shared" ca="1" si="122"/>
        <v>HotelOnline</v>
      </c>
    </row>
    <row r="107" spans="1:37" ht="12.5">
      <c r="A107" s="63">
        <v>42139</v>
      </c>
      <c r="B107" s="54" t="s">
        <v>413</v>
      </c>
      <c r="C107" s="79">
        <v>1700000</v>
      </c>
      <c r="D107" s="1"/>
      <c r="E107" s="1" t="s">
        <v>901</v>
      </c>
      <c r="F107" s="1" t="s">
        <v>2958</v>
      </c>
      <c r="G107" s="62" t="s">
        <v>2959</v>
      </c>
      <c r="H107" s="6"/>
      <c r="I107" s="6" t="str">
        <f t="shared" si="101"/>
        <v/>
      </c>
      <c r="J107" s="6" t="str">
        <f t="array" ref="J107">IFERROR(INDEX(#REF!,MATCH(B107,#REF!,0)),"")</f>
        <v/>
      </c>
      <c r="L107" s="6" t="str">
        <f t="array" ref="L107">IFERROR(INDEX(#REF!,MATCH(B107,#REF!,0)),"")</f>
        <v/>
      </c>
      <c r="M107" t="e">
        <f>VLOOKUP(B107,#REF!,1,FALSE)</f>
        <v>#REF!</v>
      </c>
      <c r="N107" t="e">
        <f>VLOOKUP(F107,#REF!,1,FALSE)</f>
        <v>#REF!</v>
      </c>
      <c r="O107" s="82">
        <f t="shared" si="102"/>
        <v>0.53846153846153844</v>
      </c>
      <c r="P107" s="2" t="str">
        <f t="shared" si="123"/>
        <v>42139Weza Tele1700000</v>
      </c>
      <c r="Q107" s="5" t="str">
        <f t="shared" si="117"/>
        <v/>
      </c>
      <c r="R107" s="5">
        <f t="shared" si="118"/>
        <v>1</v>
      </c>
      <c r="W107" s="83">
        <f t="shared" si="119"/>
        <v>2015</v>
      </c>
      <c r="X107" s="83">
        <f t="shared" si="120"/>
        <v>5</v>
      </c>
      <c r="Y107" s="83" t="e">
        <f>VLOOKUP(X107,#REF!,3,FALSE)</f>
        <v>#REF!</v>
      </c>
      <c r="Z107" s="5">
        <f t="shared" si="121"/>
        <v>1</v>
      </c>
      <c r="AA107" s="5" t="str">
        <f t="shared" ca="1" si="122"/>
        <v>HotelOnline</v>
      </c>
    </row>
    <row r="108" spans="1:37" ht="12.5">
      <c r="A108" s="60">
        <v>43586</v>
      </c>
      <c r="B108" s="45" t="s">
        <v>2960</v>
      </c>
      <c r="C108" s="65" t="s">
        <v>794</v>
      </c>
      <c r="D108" s="92">
        <v>0.91600000000000004</v>
      </c>
      <c r="E108" s="45" t="s">
        <v>901</v>
      </c>
      <c r="F108" s="45" t="s">
        <v>2961</v>
      </c>
      <c r="G108" s="46" t="s">
        <v>2962</v>
      </c>
      <c r="H108" s="45"/>
      <c r="I108" s="6" t="str">
        <f t="shared" si="101"/>
        <v/>
      </c>
      <c r="J108" s="6" t="str">
        <f t="array" ref="J108">IFERROR(INDEX(#REF!,MATCH(B108,#REF!,0)),"")</f>
        <v/>
      </c>
      <c r="K108" s="45"/>
      <c r="L108" s="6" t="str">
        <f t="array" ref="L108">IFERROR(INDEX(#REF!,MATCH(B108,#REF!,0)),"")</f>
        <v/>
      </c>
      <c r="M108" t="e">
        <f>VLOOKUP(B108,#REF!,1,FALSE)</f>
        <v>#REF!</v>
      </c>
      <c r="N108" t="e">
        <f>VLOOKUP(F108,#REF!,1,FALSE)</f>
        <v>#REF!</v>
      </c>
      <c r="O108" s="82">
        <f t="shared" si="102"/>
        <v>0.61538461538461542</v>
      </c>
      <c r="P108" s="45"/>
      <c r="Q108" s="45"/>
      <c r="R108" s="45"/>
      <c r="S108" s="45"/>
      <c r="T108" s="45"/>
      <c r="U108" s="45"/>
      <c r="V108" s="45"/>
      <c r="W108" s="6">
        <f t="shared" si="119"/>
        <v>2019</v>
      </c>
      <c r="X108" s="6">
        <f t="shared" si="120"/>
        <v>5</v>
      </c>
      <c r="Y108" s="6" t="e">
        <f>VLOOKUP(X108,#REF!,3,FALSE)</f>
        <v>#REF!</v>
      </c>
      <c r="Z108" s="6">
        <f t="shared" si="121"/>
        <v>1</v>
      </c>
      <c r="AA108" s="45"/>
      <c r="AB108" s="45"/>
      <c r="AC108" s="45"/>
      <c r="AD108" s="45"/>
      <c r="AE108" s="45"/>
      <c r="AF108" s="45"/>
      <c r="AG108" s="45"/>
      <c r="AH108" s="45"/>
      <c r="AI108" s="45"/>
      <c r="AJ108" s="45"/>
      <c r="AK108" s="45"/>
    </row>
    <row r="109" spans="1:37" ht="12.5">
      <c r="A109" s="60">
        <v>42124</v>
      </c>
      <c r="B109" s="45" t="s">
        <v>2963</v>
      </c>
      <c r="C109" s="65" t="s">
        <v>794</v>
      </c>
      <c r="D109" s="45"/>
      <c r="E109" s="45" t="s">
        <v>901</v>
      </c>
      <c r="F109" s="45" t="s">
        <v>127</v>
      </c>
      <c r="G109" s="62" t="s">
        <v>2964</v>
      </c>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row>
    <row r="110" spans="1:37" ht="12.5">
      <c r="A110" s="45"/>
      <c r="B110" s="45"/>
      <c r="C110" s="6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row>
    <row r="111" spans="1:37" ht="12.5">
      <c r="A111" s="45"/>
      <c r="B111" s="45"/>
      <c r="C111" s="6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row>
    <row r="112" spans="1:37" ht="12.5">
      <c r="A112" s="45"/>
      <c r="B112" s="45"/>
      <c r="C112" s="6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row>
    <row r="113" spans="1:37" ht="12.5">
      <c r="A113" s="45"/>
      <c r="B113" s="45"/>
      <c r="C113" s="6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row>
    <row r="114" spans="1:37" ht="12.5">
      <c r="A114" s="45"/>
      <c r="B114" s="45"/>
      <c r="C114" s="6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row>
    <row r="115" spans="1:37" ht="12.5">
      <c r="A115" s="45"/>
      <c r="B115" s="45"/>
      <c r="C115" s="6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row>
    <row r="116" spans="1:37" ht="12.5">
      <c r="A116" s="45"/>
      <c r="B116" s="45"/>
      <c r="C116" s="6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row>
    <row r="117" spans="1:37" ht="12.5">
      <c r="A117" s="45"/>
      <c r="B117" s="45"/>
      <c r="C117" s="6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row>
    <row r="118" spans="1:37" ht="12.5">
      <c r="A118" s="45"/>
      <c r="B118" s="45"/>
      <c r="C118" s="6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row>
    <row r="119" spans="1:37" ht="12.5">
      <c r="A119" s="45"/>
      <c r="B119" s="45"/>
      <c r="C119" s="6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row>
    <row r="120" spans="1:37" ht="12.5">
      <c r="A120" s="45"/>
      <c r="B120" s="45"/>
      <c r="C120" s="6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row>
    <row r="121" spans="1:37" ht="12.5">
      <c r="A121" s="45"/>
      <c r="B121" s="45"/>
      <c r="C121" s="6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row>
    <row r="122" spans="1:37" ht="12.5">
      <c r="A122" s="45"/>
      <c r="B122" s="45"/>
      <c r="C122" s="6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row>
    <row r="123" spans="1:37" ht="12.5">
      <c r="A123" s="45"/>
      <c r="B123" s="45"/>
      <c r="C123" s="6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row>
    <row r="124" spans="1:37" ht="12.5">
      <c r="A124" s="45"/>
      <c r="B124" s="45"/>
      <c r="C124" s="6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row>
    <row r="125" spans="1:37" ht="12.5">
      <c r="A125" s="45"/>
      <c r="B125" s="45"/>
      <c r="C125" s="6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row>
    <row r="126" spans="1:37" ht="12.5">
      <c r="A126" s="45"/>
      <c r="B126" s="45"/>
      <c r="C126" s="6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row>
    <row r="127" spans="1:37" ht="12.5">
      <c r="A127" s="45"/>
      <c r="B127" s="45"/>
      <c r="C127" s="6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row>
    <row r="128" spans="1:37" ht="12.5">
      <c r="A128" s="45"/>
      <c r="B128" s="45"/>
      <c r="C128" s="6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row>
    <row r="129" spans="1:37" ht="12.5">
      <c r="A129" s="45"/>
      <c r="B129" s="45"/>
      <c r="C129" s="6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row>
    <row r="130" spans="1:37" ht="12.5">
      <c r="A130" s="45"/>
      <c r="B130" s="45"/>
      <c r="C130" s="6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row>
    <row r="131" spans="1:37" ht="12.5">
      <c r="A131" s="45"/>
      <c r="B131" s="45"/>
      <c r="C131" s="6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row>
    <row r="132" spans="1:37" ht="12.5">
      <c r="A132" s="45"/>
      <c r="B132" s="45"/>
      <c r="C132" s="6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row>
    <row r="133" spans="1:37" ht="12.5">
      <c r="A133" s="45"/>
      <c r="B133" s="45"/>
      <c r="C133" s="6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row>
    <row r="134" spans="1:37" ht="12.5">
      <c r="A134" s="45"/>
      <c r="B134" s="45"/>
      <c r="C134" s="6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row>
    <row r="135" spans="1:37" ht="12.5">
      <c r="A135" s="45"/>
      <c r="B135" s="45"/>
      <c r="C135" s="6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row>
    <row r="136" spans="1:37" ht="12.5">
      <c r="A136" s="45"/>
      <c r="B136" s="45"/>
      <c r="C136" s="6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row>
    <row r="137" spans="1:37" ht="12.5">
      <c r="A137" s="45"/>
      <c r="B137" s="45"/>
      <c r="C137" s="6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row>
    <row r="138" spans="1:37" ht="12.5">
      <c r="A138" s="45"/>
      <c r="B138" s="45"/>
      <c r="C138" s="6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row>
    <row r="139" spans="1:37" ht="12.5">
      <c r="A139" s="45"/>
      <c r="B139" s="45"/>
      <c r="C139" s="6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row>
    <row r="140" spans="1:37" ht="12.5">
      <c r="A140" s="45"/>
      <c r="B140" s="45"/>
      <c r="C140" s="6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row>
    <row r="141" spans="1:37" ht="12.5">
      <c r="A141" s="45"/>
      <c r="B141" s="45"/>
      <c r="C141" s="6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row>
    <row r="142" spans="1:37" ht="12.5">
      <c r="A142" s="45"/>
      <c r="B142" s="45"/>
      <c r="C142" s="6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row>
    <row r="143" spans="1:37" ht="12.5">
      <c r="A143" s="45"/>
      <c r="B143" s="45"/>
      <c r="C143" s="6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row>
    <row r="144" spans="1:37" ht="12.5">
      <c r="A144" s="45"/>
      <c r="B144" s="45"/>
      <c r="C144" s="6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row>
    <row r="145" spans="1:37" ht="12.5">
      <c r="A145" s="45"/>
      <c r="B145" s="45"/>
      <c r="C145" s="6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row>
    <row r="146" spans="1:37" ht="12.5">
      <c r="A146" s="45"/>
      <c r="B146" s="45"/>
      <c r="C146" s="6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row>
    <row r="147" spans="1:37" ht="12.5">
      <c r="A147" s="45"/>
      <c r="B147" s="45"/>
      <c r="C147" s="6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row>
    <row r="148" spans="1:37" ht="12.5">
      <c r="A148" s="45"/>
      <c r="C148" s="6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row>
    <row r="149" spans="1:37" ht="12.5">
      <c r="A149" s="45"/>
      <c r="B149" s="45"/>
      <c r="C149" s="6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row>
    <row r="150" spans="1:37" ht="12.5">
      <c r="A150" s="45"/>
      <c r="B150" s="45"/>
      <c r="C150" s="6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row>
    <row r="151" spans="1:37" ht="12.5">
      <c r="A151" s="45"/>
      <c r="B151" s="45"/>
      <c r="C151" s="6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row>
    <row r="152" spans="1:37" ht="12.5">
      <c r="A152" s="45"/>
      <c r="B152" s="45"/>
      <c r="C152" s="6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row>
    <row r="153" spans="1:37" ht="12.5">
      <c r="A153" s="45"/>
      <c r="B153" s="45"/>
      <c r="C153" s="6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row>
    <row r="154" spans="1:37" ht="12.5">
      <c r="A154" s="45"/>
      <c r="B154" s="6"/>
      <c r="C154" s="6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row>
    <row r="155" spans="1:37" ht="12.5">
      <c r="A155" s="45"/>
      <c r="B155" s="45"/>
      <c r="C155" s="6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row>
    <row r="156" spans="1:37" ht="12.5">
      <c r="A156" s="45"/>
      <c r="B156" s="45"/>
      <c r="C156" s="6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row>
    <row r="157" spans="1:37" ht="12.5">
      <c r="A157" s="45"/>
      <c r="B157" s="45"/>
      <c r="C157" s="6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row>
    <row r="158" spans="1:37" ht="12.5">
      <c r="A158" s="45"/>
      <c r="B158" s="45"/>
      <c r="C158" s="6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row>
    <row r="159" spans="1:37" ht="12.5">
      <c r="A159" s="45"/>
      <c r="B159" s="45"/>
      <c r="C159" s="6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row>
    <row r="160" spans="1:37" ht="12.5">
      <c r="A160" s="45"/>
      <c r="B160" s="45"/>
      <c r="C160" s="6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row>
    <row r="161" spans="1:37" ht="12.5">
      <c r="A161" s="45"/>
      <c r="B161" s="45"/>
      <c r="C161" s="6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row>
    <row r="162" spans="1:37" ht="12.5">
      <c r="A162" s="45"/>
      <c r="B162" s="45"/>
      <c r="C162" s="6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row>
    <row r="163" spans="1:37" ht="12.5">
      <c r="A163" s="45"/>
      <c r="B163" s="45"/>
      <c r="C163" s="6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row>
    <row r="164" spans="1:37" ht="12.5">
      <c r="A164" s="45"/>
      <c r="B164" s="45"/>
      <c r="C164" s="6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row>
    <row r="165" spans="1:37" ht="12.5">
      <c r="A165" s="45"/>
      <c r="B165" s="45"/>
      <c r="C165" s="6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row>
    <row r="166" spans="1:37" ht="12.5">
      <c r="A166" s="45"/>
      <c r="B166" s="45"/>
      <c r="C166" s="6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row>
    <row r="167" spans="1:37" ht="12.5">
      <c r="A167" s="45"/>
      <c r="B167" s="45"/>
      <c r="C167" s="6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row>
    <row r="168" spans="1:37" ht="12.5">
      <c r="A168" s="45"/>
      <c r="B168" s="45"/>
      <c r="C168" s="6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row>
    <row r="169" spans="1:37" ht="12.5">
      <c r="A169" s="45"/>
      <c r="B169" s="45"/>
      <c r="C169" s="6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row>
    <row r="170" spans="1:37" ht="12.5">
      <c r="A170" s="45"/>
      <c r="B170" s="45"/>
      <c r="C170" s="6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row>
    <row r="171" spans="1:37" ht="12.5">
      <c r="A171" s="45"/>
      <c r="B171" s="45"/>
      <c r="C171" s="6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row>
    <row r="172" spans="1:37" ht="12.5">
      <c r="A172" s="45"/>
      <c r="B172" s="45"/>
      <c r="C172" s="6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row>
    <row r="173" spans="1:37" ht="12.5">
      <c r="A173" s="45"/>
      <c r="B173" s="45"/>
      <c r="C173" s="6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row>
    <row r="174" spans="1:37" ht="12.5">
      <c r="A174" s="45"/>
      <c r="B174" s="45"/>
      <c r="C174" s="6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row>
    <row r="175" spans="1:37" ht="12.5">
      <c r="A175" s="45"/>
      <c r="B175" s="93"/>
      <c r="C175" s="6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row>
    <row r="176" spans="1:37" ht="12.5">
      <c r="A176" s="45"/>
      <c r="B176" s="45"/>
      <c r="C176" s="6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row>
    <row r="177" spans="1:37" ht="12.5">
      <c r="A177" s="45"/>
      <c r="B177" s="45"/>
      <c r="C177" s="6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row>
    <row r="178" spans="1:37" ht="12.5">
      <c r="A178" s="45"/>
      <c r="B178" s="6"/>
      <c r="C178" s="6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row>
    <row r="179" spans="1:37" ht="12.5">
      <c r="A179" s="45"/>
      <c r="B179" s="45"/>
      <c r="C179" s="6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row>
    <row r="180" spans="1:37" ht="12.5">
      <c r="A180" s="45"/>
      <c r="B180" s="45"/>
      <c r="C180" s="6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row>
    <row r="181" spans="1:37" ht="12.5">
      <c r="A181" s="45"/>
      <c r="B181" s="45"/>
      <c r="C181" s="6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row>
    <row r="182" spans="1:37" ht="12.5">
      <c r="A182" s="45"/>
      <c r="B182" s="45"/>
      <c r="C182" s="6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row>
    <row r="183" spans="1:37" ht="12.5">
      <c r="A183" s="45"/>
      <c r="B183" s="45"/>
      <c r="C183" s="6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row>
    <row r="184" spans="1:37" ht="12.5">
      <c r="A184" s="45"/>
      <c r="B184" s="45"/>
      <c r="C184" s="6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row>
    <row r="185" spans="1:37" ht="12.5">
      <c r="A185" s="45"/>
      <c r="B185" s="45"/>
      <c r="C185" s="6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row>
    <row r="186" spans="1:37" ht="12.5">
      <c r="A186" s="45"/>
      <c r="B186" s="45"/>
      <c r="C186" s="6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row>
    <row r="187" spans="1:37" ht="12.5">
      <c r="A187" s="45"/>
      <c r="B187" s="45"/>
      <c r="C187" s="6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row>
    <row r="188" spans="1:37" ht="12.5">
      <c r="A188" s="45"/>
      <c r="B188" s="45"/>
      <c r="C188" s="6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row>
    <row r="189" spans="1:37" ht="12.5">
      <c r="A189" s="45"/>
      <c r="B189" s="45"/>
      <c r="C189" s="6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row>
    <row r="190" spans="1:37" ht="12.5">
      <c r="A190" s="45"/>
      <c r="B190" s="45"/>
      <c r="C190" s="6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row>
    <row r="191" spans="1:37" ht="12.5">
      <c r="A191" s="45"/>
      <c r="B191" s="45"/>
      <c r="C191" s="6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row>
    <row r="192" spans="1:37" ht="12.5">
      <c r="A192" s="45"/>
      <c r="B192" s="45"/>
      <c r="C192" s="6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row>
    <row r="193" spans="1:37" ht="12.5">
      <c r="A193" s="45"/>
      <c r="B193" s="45"/>
      <c r="C193" s="6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row>
    <row r="194" spans="1:37" ht="12.5">
      <c r="A194" s="45"/>
      <c r="B194" s="45"/>
      <c r="C194" s="6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row>
    <row r="195" spans="1:37" ht="12.5">
      <c r="A195" s="45"/>
      <c r="B195" s="45"/>
      <c r="C195" s="6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row>
    <row r="196" spans="1:37" ht="12.5">
      <c r="A196" s="45"/>
      <c r="B196" s="45"/>
      <c r="C196" s="6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row>
    <row r="197" spans="1:37" ht="12.5">
      <c r="A197" s="45"/>
      <c r="B197" s="45"/>
      <c r="C197" s="6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row>
    <row r="198" spans="1:37" ht="12.5">
      <c r="A198" s="45"/>
      <c r="B198" s="45"/>
      <c r="C198" s="6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row>
    <row r="199" spans="1:37" ht="12.5">
      <c r="A199" s="45"/>
      <c r="B199" s="45"/>
      <c r="C199" s="6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row>
    <row r="200" spans="1:37" ht="12.5">
      <c r="A200" s="45"/>
      <c r="B200" s="45"/>
      <c r="C200" s="6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row>
    <row r="201" spans="1:37" ht="12.5">
      <c r="A201" s="45"/>
      <c r="B201" s="45"/>
      <c r="C201" s="6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row>
    <row r="202" spans="1:37" ht="12.5">
      <c r="A202" s="45"/>
      <c r="B202" s="6"/>
      <c r="C202" s="6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row>
    <row r="203" spans="1:37" ht="12.5">
      <c r="A203" s="45"/>
      <c r="B203" s="45"/>
      <c r="C203" s="6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row>
    <row r="204" spans="1:37" ht="12.5">
      <c r="A204" s="45"/>
      <c r="B204" s="45"/>
      <c r="C204" s="6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row>
    <row r="205" spans="1:37" ht="12.5">
      <c r="A205" s="45"/>
      <c r="B205" s="45"/>
      <c r="C205" s="6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row>
    <row r="206" spans="1:37" ht="12.5">
      <c r="A206" s="45"/>
      <c r="B206" s="45"/>
      <c r="C206" s="6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row>
    <row r="207" spans="1:37" ht="12.5">
      <c r="A207" s="45"/>
      <c r="B207" s="45"/>
      <c r="C207" s="6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row>
    <row r="208" spans="1:37" ht="12.5">
      <c r="A208" s="45"/>
      <c r="B208" s="45"/>
      <c r="C208" s="6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row>
    <row r="209" spans="1:37" ht="12.5">
      <c r="A209" s="45"/>
      <c r="B209" s="45"/>
      <c r="C209" s="6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row>
    <row r="210" spans="1:37" ht="12.5">
      <c r="A210" s="45"/>
      <c r="C210" s="6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row>
    <row r="211" spans="1:37" ht="12.5">
      <c r="A211" s="45"/>
      <c r="B211" s="45"/>
      <c r="C211" s="6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row>
    <row r="212" spans="1:37" ht="12.5">
      <c r="A212" s="45"/>
      <c r="B212" s="45"/>
      <c r="C212" s="6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row>
    <row r="213" spans="1:37" ht="12.5">
      <c r="A213" s="45"/>
      <c r="B213" s="45"/>
      <c r="C213" s="6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row>
    <row r="214" spans="1:37" ht="12.5">
      <c r="A214" s="45"/>
      <c r="B214" s="45"/>
      <c r="C214" s="6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row>
    <row r="215" spans="1:37" ht="12.5">
      <c r="A215" s="45"/>
      <c r="B215" s="45"/>
      <c r="C215" s="6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row>
    <row r="216" spans="1:37" ht="12.5">
      <c r="A216" s="45"/>
      <c r="B216" s="45"/>
      <c r="C216" s="6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row>
    <row r="217" spans="1:37" ht="12.5">
      <c r="A217" s="45"/>
      <c r="B217" s="45"/>
      <c r="C217" s="6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row>
    <row r="218" spans="1:37" ht="12.5">
      <c r="A218" s="45"/>
      <c r="B218" s="45"/>
      <c r="C218" s="6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row>
    <row r="219" spans="1:37" ht="12.5">
      <c r="A219" s="45"/>
      <c r="B219" s="45"/>
      <c r="C219" s="6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row>
    <row r="220" spans="1:37" ht="12.5">
      <c r="A220" s="45"/>
      <c r="B220" s="45"/>
      <c r="C220" s="6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row>
    <row r="221" spans="1:37" ht="12.5">
      <c r="A221" s="45"/>
      <c r="B221" s="45"/>
      <c r="C221" s="6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row>
    <row r="222" spans="1:37" ht="12.5">
      <c r="A222" s="45"/>
      <c r="B222" s="45"/>
      <c r="C222" s="6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row>
    <row r="223" spans="1:37" ht="12.5">
      <c r="A223" s="45"/>
      <c r="B223" s="45"/>
      <c r="C223" s="6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row>
    <row r="224" spans="1:37" ht="12.5">
      <c r="A224" s="45"/>
      <c r="B224" s="45"/>
      <c r="C224" s="6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row>
    <row r="225" spans="1:37" ht="12.5">
      <c r="A225" s="45"/>
      <c r="B225" s="94"/>
      <c r="C225" s="6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row>
    <row r="226" spans="1:37" ht="12.5">
      <c r="A226" s="45"/>
      <c r="B226" s="45"/>
      <c r="C226" s="6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row>
    <row r="227" spans="1:37" ht="12.5">
      <c r="A227" s="45"/>
      <c r="B227" s="45"/>
      <c r="C227" s="6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row>
    <row r="228" spans="1:37" ht="12.5">
      <c r="A228" s="45"/>
      <c r="B228" s="45"/>
      <c r="C228" s="6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row>
    <row r="229" spans="1:37" ht="12.5">
      <c r="A229" s="45"/>
      <c r="B229" s="45"/>
      <c r="C229" s="6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row>
    <row r="230" spans="1:37" ht="12.5">
      <c r="A230" s="45"/>
      <c r="B230" s="45"/>
      <c r="C230" s="6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row>
    <row r="231" spans="1:37" ht="12.5">
      <c r="A231" s="45"/>
      <c r="B231" s="45"/>
      <c r="C231" s="6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row>
    <row r="232" spans="1:37" ht="12.5">
      <c r="A232" s="45"/>
      <c r="B232" s="6"/>
      <c r="C232" s="6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row>
    <row r="233" spans="1:37" ht="12.5">
      <c r="A233" s="45"/>
      <c r="B233" s="45"/>
      <c r="C233" s="6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row>
    <row r="234" spans="1:37" ht="12.5">
      <c r="A234" s="45"/>
      <c r="B234" s="45"/>
      <c r="C234" s="6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row>
    <row r="235" spans="1:37" ht="12.5">
      <c r="A235" s="45"/>
      <c r="B235" s="45"/>
      <c r="C235" s="6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row>
    <row r="236" spans="1:37" ht="12.5">
      <c r="A236" s="45"/>
      <c r="B236" s="45"/>
      <c r="C236" s="6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row>
    <row r="237" spans="1:37" ht="12.5">
      <c r="A237" s="45"/>
      <c r="B237" s="45"/>
      <c r="C237" s="6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row>
    <row r="238" spans="1:37" ht="12.5">
      <c r="A238" s="45"/>
      <c r="B238" s="45"/>
      <c r="C238" s="6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row>
    <row r="239" spans="1:37" ht="12.5">
      <c r="A239" s="45"/>
      <c r="B239" s="94"/>
      <c r="C239" s="6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row>
    <row r="240" spans="1:37" ht="12.5">
      <c r="A240" s="45"/>
      <c r="B240" s="45"/>
      <c r="C240" s="6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row>
    <row r="241" spans="1:37" ht="12.5">
      <c r="A241" s="45"/>
      <c r="B241" s="45"/>
      <c r="C241" s="6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row>
    <row r="242" spans="1:37" ht="12.5">
      <c r="A242" s="45"/>
      <c r="B242" s="45"/>
      <c r="C242" s="6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row>
    <row r="243" spans="1:37" ht="12.5">
      <c r="A243" s="45"/>
      <c r="B243" s="45"/>
      <c r="C243" s="6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row>
    <row r="244" spans="1:37" ht="12.5">
      <c r="A244" s="45"/>
      <c r="B244" s="45"/>
      <c r="C244" s="6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row>
    <row r="245" spans="1:37" ht="12.5">
      <c r="A245" s="45"/>
      <c r="B245" s="45"/>
      <c r="C245" s="6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row>
    <row r="246" spans="1:37" ht="12.5">
      <c r="A246" s="45"/>
      <c r="B246" s="45"/>
      <c r="C246" s="6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row>
    <row r="247" spans="1:37" ht="12.5">
      <c r="A247" s="45"/>
      <c r="B247" s="45"/>
      <c r="C247" s="6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row>
    <row r="248" spans="1:37" ht="12.5">
      <c r="A248" s="45"/>
      <c r="B248" s="45"/>
      <c r="C248" s="6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row>
    <row r="249" spans="1:37" ht="12.5">
      <c r="A249" s="45"/>
      <c r="B249" s="45"/>
      <c r="C249" s="6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row>
    <row r="250" spans="1:37" ht="12.5">
      <c r="A250" s="45"/>
      <c r="B250" s="45"/>
      <c r="C250" s="6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row>
    <row r="251" spans="1:37" ht="12.5">
      <c r="A251" s="45"/>
      <c r="B251" s="45"/>
      <c r="C251" s="6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row>
    <row r="252" spans="1:37" ht="12.5">
      <c r="A252" s="45"/>
      <c r="B252" s="45"/>
      <c r="C252" s="6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row>
    <row r="253" spans="1:37" ht="12.5">
      <c r="A253" s="45"/>
      <c r="B253" s="45"/>
      <c r="C253" s="6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row>
    <row r="254" spans="1:37" ht="12.5">
      <c r="A254" s="45"/>
      <c r="B254" s="45"/>
      <c r="C254" s="6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row>
    <row r="255" spans="1:37" ht="12.5">
      <c r="A255" s="45"/>
      <c r="B255" s="45"/>
      <c r="C255" s="6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row>
    <row r="256" spans="1:37" ht="12.5">
      <c r="A256" s="45"/>
      <c r="B256" s="45"/>
      <c r="C256" s="6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row>
    <row r="257" spans="1:37" ht="12.5">
      <c r="A257" s="45"/>
      <c r="B257" s="45"/>
      <c r="C257" s="6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row>
    <row r="258" spans="1:37" ht="12.5">
      <c r="A258" s="45"/>
      <c r="B258" s="6"/>
      <c r="C258" s="6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row>
    <row r="259" spans="1:37" ht="12.5">
      <c r="A259" s="45"/>
      <c r="B259" s="45"/>
      <c r="C259" s="6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row>
    <row r="260" spans="1:37" ht="12.5">
      <c r="A260" s="45"/>
      <c r="B260" s="6"/>
      <c r="C260" s="6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row>
    <row r="261" spans="1:37" ht="12.5">
      <c r="A261" s="45"/>
      <c r="B261" s="45"/>
      <c r="C261" s="6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row>
    <row r="262" spans="1:37" ht="12.5">
      <c r="A262" s="45"/>
      <c r="B262" s="45"/>
      <c r="C262" s="6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row>
    <row r="263" spans="1:37" ht="12.5">
      <c r="A263" s="45"/>
      <c r="B263" s="45"/>
      <c r="C263" s="6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row>
    <row r="264" spans="1:37" ht="12.5">
      <c r="A264" s="45"/>
      <c r="B264" s="45"/>
      <c r="C264" s="6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row>
    <row r="265" spans="1:37" ht="12.5">
      <c r="A265" s="45"/>
      <c r="B265" s="45"/>
      <c r="C265" s="6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row>
    <row r="266" spans="1:37" ht="12.5">
      <c r="A266" s="45"/>
      <c r="B266" s="45"/>
      <c r="C266" s="6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row>
    <row r="267" spans="1:37" ht="12.5">
      <c r="A267" s="45"/>
      <c r="B267" s="45"/>
      <c r="C267" s="6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row>
    <row r="268" spans="1:37" ht="12.5">
      <c r="A268" s="45"/>
      <c r="B268" s="45"/>
      <c r="C268" s="6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row>
    <row r="269" spans="1:37" ht="12.5">
      <c r="A269" s="45"/>
      <c r="B269" s="45"/>
      <c r="C269" s="6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row>
    <row r="270" spans="1:37" ht="12.5">
      <c r="A270" s="45"/>
      <c r="B270" s="45"/>
      <c r="C270" s="6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row>
    <row r="271" spans="1:37" ht="12.5">
      <c r="A271" s="45"/>
      <c r="B271" s="45"/>
      <c r="C271" s="6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row>
    <row r="272" spans="1:37" ht="12.5">
      <c r="A272" s="45"/>
      <c r="B272" s="45"/>
      <c r="C272" s="6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row>
    <row r="273" spans="1:37" ht="12.5">
      <c r="A273" s="45"/>
      <c r="B273" s="45"/>
      <c r="C273" s="6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row>
    <row r="274" spans="1:37" ht="12.5">
      <c r="A274" s="45"/>
      <c r="B274" s="45"/>
      <c r="C274" s="6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row>
    <row r="275" spans="1:37" ht="12.5">
      <c r="A275" s="45"/>
      <c r="B275" s="45"/>
      <c r="C275" s="6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row>
    <row r="276" spans="1:37" ht="12.5">
      <c r="A276" s="45"/>
      <c r="B276" s="45"/>
      <c r="C276" s="6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row>
    <row r="277" spans="1:37" ht="12.5">
      <c r="A277" s="45"/>
      <c r="B277" s="94"/>
      <c r="C277" s="6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row>
    <row r="278" spans="1:37" ht="12.5">
      <c r="A278" s="45"/>
      <c r="B278" s="45"/>
      <c r="C278" s="6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row>
    <row r="279" spans="1:37" ht="12.5">
      <c r="A279" s="45"/>
      <c r="B279" s="94"/>
      <c r="C279" s="6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row>
    <row r="280" spans="1:37" ht="12.5">
      <c r="A280" s="45"/>
      <c r="B280" s="45"/>
      <c r="C280" s="6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row>
    <row r="281" spans="1:37" ht="12.5">
      <c r="A281" s="45"/>
      <c r="B281" s="45"/>
      <c r="C281" s="6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row>
    <row r="282" spans="1:37" ht="12.5">
      <c r="A282" s="45"/>
      <c r="B282" s="45"/>
      <c r="C282" s="6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row>
    <row r="283" spans="1:37" ht="12.5">
      <c r="A283" s="45"/>
      <c r="B283" s="6"/>
      <c r="C283" s="6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row>
    <row r="284" spans="1:37" ht="12.5">
      <c r="A284" s="45"/>
      <c r="B284" s="45"/>
      <c r="C284" s="6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row>
    <row r="285" spans="1:37" ht="12.5">
      <c r="A285" s="45"/>
      <c r="B285" s="45"/>
      <c r="C285" s="6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row>
    <row r="286" spans="1:37" ht="12.5">
      <c r="A286" s="45"/>
      <c r="B286" s="45"/>
      <c r="C286" s="6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row>
    <row r="287" spans="1:37" ht="12.5">
      <c r="A287" s="45"/>
      <c r="B287" s="45"/>
      <c r="C287" s="6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row>
    <row r="288" spans="1:37" ht="12.5">
      <c r="A288" s="45"/>
      <c r="B288" s="45"/>
      <c r="C288" s="6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row>
    <row r="289" spans="1:37" ht="12.5">
      <c r="A289" s="45"/>
      <c r="B289" s="45"/>
      <c r="C289" s="6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row>
    <row r="290" spans="1:37" ht="12.5">
      <c r="A290" s="45"/>
      <c r="B290" s="45"/>
      <c r="C290" s="6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row>
    <row r="291" spans="1:37" ht="12.5">
      <c r="A291" s="45"/>
      <c r="B291" s="45"/>
      <c r="C291" s="6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row>
    <row r="292" spans="1:37" ht="12.5">
      <c r="A292" s="45"/>
      <c r="B292" s="45"/>
      <c r="C292" s="6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row>
    <row r="293" spans="1:37" ht="12.5">
      <c r="A293" s="45"/>
      <c r="B293" s="45"/>
      <c r="C293" s="6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row>
    <row r="294" spans="1:37" ht="12.5">
      <c r="A294" s="45"/>
      <c r="B294" s="45"/>
      <c r="C294" s="6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row>
    <row r="295" spans="1:37" ht="12.5">
      <c r="A295" s="45"/>
      <c r="B295" s="45"/>
      <c r="C295" s="6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row>
    <row r="296" spans="1:37" ht="12.5">
      <c r="A296" s="45"/>
      <c r="B296" s="45"/>
      <c r="C296" s="6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row>
    <row r="297" spans="1:37" ht="12.5">
      <c r="A297" s="45"/>
      <c r="B297" s="45"/>
      <c r="C297" s="6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row>
    <row r="298" spans="1:37" ht="12.5">
      <c r="A298" s="45"/>
      <c r="B298" s="45"/>
      <c r="C298" s="6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row>
    <row r="299" spans="1:37" ht="12.5">
      <c r="A299" s="45"/>
      <c r="B299" s="6"/>
      <c r="C299" s="6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row>
    <row r="300" spans="1:37" ht="12.5">
      <c r="A300" s="45"/>
      <c r="B300" s="45"/>
      <c r="C300" s="6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row>
    <row r="301" spans="1:37" ht="12.5">
      <c r="A301" s="45"/>
      <c r="B301" s="45"/>
      <c r="C301" s="6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row>
    <row r="302" spans="1:37" ht="12.5">
      <c r="A302" s="45"/>
      <c r="B302" s="45"/>
      <c r="C302" s="6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row>
    <row r="303" spans="1:37" ht="12.5">
      <c r="A303" s="45"/>
      <c r="B303" s="45"/>
      <c r="C303" s="6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row>
    <row r="304" spans="1:37" ht="12.5">
      <c r="A304" s="45"/>
      <c r="B304" s="45"/>
      <c r="C304" s="6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row>
    <row r="305" spans="1:37" ht="12.5">
      <c r="A305" s="45"/>
      <c r="B305" s="45"/>
      <c r="C305" s="6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row>
    <row r="306" spans="1:37" ht="12.5">
      <c r="A306" s="45"/>
      <c r="B306" s="45"/>
      <c r="C306" s="6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row>
    <row r="307" spans="1:37" ht="12.5">
      <c r="A307" s="45"/>
      <c r="B307" s="45"/>
      <c r="C307" s="6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row>
    <row r="308" spans="1:37" ht="12.5">
      <c r="A308" s="45"/>
      <c r="B308" s="45"/>
      <c r="C308" s="6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row>
    <row r="309" spans="1:37" ht="12.5">
      <c r="A309" s="45"/>
      <c r="B309" s="45"/>
      <c r="C309" s="6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row>
    <row r="310" spans="1:37" ht="12.5">
      <c r="A310" s="45"/>
      <c r="B310" s="45"/>
      <c r="C310" s="6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row>
    <row r="311" spans="1:37" ht="12.5">
      <c r="A311" s="45"/>
      <c r="B311" s="45"/>
      <c r="C311" s="6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row>
    <row r="312" spans="1:37" ht="12.5">
      <c r="A312" s="45"/>
      <c r="B312" s="45"/>
      <c r="C312" s="6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row>
    <row r="313" spans="1:37" ht="12.5">
      <c r="A313" s="45"/>
      <c r="B313" s="45"/>
      <c r="C313" s="6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row>
    <row r="314" spans="1:37" ht="12.5">
      <c r="A314" s="45"/>
      <c r="B314" s="45"/>
      <c r="C314" s="6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row>
    <row r="315" spans="1:37" ht="12.5">
      <c r="A315" s="45"/>
      <c r="B315" s="45"/>
      <c r="C315" s="6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row>
    <row r="316" spans="1:37" ht="12.5">
      <c r="A316" s="45"/>
      <c r="B316" s="6"/>
      <c r="C316" s="6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row>
    <row r="317" spans="1:37" ht="12.5">
      <c r="A317" s="45"/>
      <c r="B317" s="45"/>
      <c r="C317" s="6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row>
    <row r="318" spans="1:37" ht="12.5">
      <c r="A318" s="45"/>
      <c r="B318" s="45"/>
      <c r="C318" s="6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row>
    <row r="319" spans="1:37" ht="12.5">
      <c r="A319" s="45"/>
      <c r="B319" s="45"/>
      <c r="C319" s="6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row>
    <row r="320" spans="1:37" ht="12.5">
      <c r="A320" s="45"/>
      <c r="B320" s="45"/>
      <c r="C320" s="6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row>
    <row r="321" spans="1:37" ht="12.5">
      <c r="A321" s="45"/>
      <c r="B321" s="45"/>
      <c r="C321" s="6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row>
    <row r="322" spans="1:37" ht="12.5">
      <c r="A322" s="45"/>
      <c r="B322" s="45"/>
      <c r="C322" s="6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row>
    <row r="323" spans="1:37" ht="12.5">
      <c r="A323" s="45"/>
      <c r="B323" s="6"/>
      <c r="C323" s="6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row>
    <row r="324" spans="1:37" ht="12.5">
      <c r="A324" s="45"/>
      <c r="B324" s="6"/>
      <c r="C324" s="6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row>
    <row r="325" spans="1:37" ht="12.5">
      <c r="A325" s="45"/>
      <c r="B325" s="45"/>
      <c r="C325" s="6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row>
    <row r="326" spans="1:37" ht="12.5">
      <c r="A326" s="45"/>
      <c r="B326" s="45"/>
      <c r="C326" s="6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row>
    <row r="327" spans="1:37" ht="12.5">
      <c r="A327" s="45"/>
      <c r="B327" s="45"/>
      <c r="C327" s="6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row>
    <row r="328" spans="1:37" ht="12.5">
      <c r="A328" s="45"/>
      <c r="B328" s="45"/>
      <c r="C328" s="6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row>
    <row r="329" spans="1:37" ht="12.5">
      <c r="A329" s="45"/>
      <c r="B329" s="45"/>
      <c r="C329" s="6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row>
    <row r="330" spans="1:37" ht="12.5">
      <c r="A330" s="45"/>
      <c r="B330" s="45"/>
      <c r="C330" s="6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row>
    <row r="331" spans="1:37" ht="12.5">
      <c r="A331" s="45"/>
      <c r="B331" s="45"/>
      <c r="C331" s="6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row>
    <row r="332" spans="1:37" ht="12.5">
      <c r="A332" s="45"/>
      <c r="B332" s="45"/>
      <c r="C332" s="6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row>
    <row r="333" spans="1:37" ht="12.5">
      <c r="A333" s="45"/>
      <c r="B333" s="6"/>
      <c r="C333" s="6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row>
    <row r="334" spans="1:37" ht="12.5">
      <c r="A334" s="45"/>
      <c r="B334" s="45"/>
      <c r="C334" s="6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row>
    <row r="335" spans="1:37" ht="12.5">
      <c r="A335" s="45"/>
      <c r="B335" s="45"/>
      <c r="C335" s="6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row>
    <row r="336" spans="1:37" ht="12.5">
      <c r="A336" s="45"/>
      <c r="B336" s="45"/>
      <c r="C336" s="6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row>
    <row r="337" spans="1:37" ht="12.5">
      <c r="A337" s="45"/>
      <c r="B337" s="45"/>
      <c r="C337" s="6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row>
    <row r="338" spans="1:37" ht="12.5">
      <c r="A338" s="45"/>
      <c r="B338" s="45"/>
      <c r="C338" s="6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row>
    <row r="339" spans="1:37" ht="12.5">
      <c r="A339" s="45"/>
      <c r="B339" s="45"/>
      <c r="C339" s="6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row>
    <row r="340" spans="1:37" ht="12.5">
      <c r="A340" s="45"/>
      <c r="B340" s="95"/>
      <c r="C340" s="6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row>
    <row r="341" spans="1:37" ht="12.5">
      <c r="A341" s="45"/>
      <c r="B341" s="96"/>
      <c r="C341" s="6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row>
    <row r="342" spans="1:37" ht="12.5">
      <c r="A342" s="45"/>
      <c r="B342" s="45"/>
      <c r="C342" s="6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row>
    <row r="343" spans="1:37" ht="12.5">
      <c r="A343" s="45"/>
      <c r="B343" s="45"/>
      <c r="C343" s="6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row>
    <row r="344" spans="1:37" ht="12.5">
      <c r="A344" s="45"/>
      <c r="B344" s="45"/>
      <c r="C344" s="6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row>
    <row r="345" spans="1:37" ht="12.5">
      <c r="A345" s="45"/>
      <c r="B345" s="45"/>
      <c r="C345" s="6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row>
    <row r="346" spans="1:37" ht="12.5">
      <c r="A346" s="45"/>
      <c r="B346" s="45"/>
      <c r="C346" s="6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row>
    <row r="347" spans="1:37" ht="12.5">
      <c r="A347" s="45"/>
      <c r="B347" s="45"/>
      <c r="C347" s="6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row>
    <row r="348" spans="1:37" ht="12.5">
      <c r="A348" s="45"/>
      <c r="B348" s="45"/>
      <c r="C348" s="6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row>
    <row r="349" spans="1:37" ht="12.5">
      <c r="A349" s="45"/>
      <c r="B349" s="45"/>
      <c r="C349" s="6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row>
    <row r="350" spans="1:37" ht="12.5">
      <c r="A350" s="45"/>
      <c r="B350" s="45"/>
      <c r="C350" s="6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row>
    <row r="351" spans="1:37" ht="12.5">
      <c r="A351" s="45"/>
      <c r="B351" s="45"/>
      <c r="C351" s="6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row>
    <row r="352" spans="1:37" ht="12.5">
      <c r="A352" s="45"/>
      <c r="B352" s="45"/>
      <c r="C352" s="6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row>
    <row r="353" spans="1:37" ht="12.5">
      <c r="A353" s="45"/>
      <c r="B353" s="45"/>
      <c r="C353" s="6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row>
    <row r="354" spans="1:37" ht="12.5">
      <c r="A354" s="45"/>
      <c r="B354" s="45"/>
      <c r="C354" s="6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row>
    <row r="355" spans="1:37" ht="12.5">
      <c r="A355" s="45"/>
      <c r="B355" s="45"/>
      <c r="C355" s="6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row>
    <row r="356" spans="1:37" ht="12.5">
      <c r="A356" s="45"/>
      <c r="B356" s="45"/>
      <c r="C356" s="6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row>
    <row r="357" spans="1:37" ht="12.5">
      <c r="A357" s="45"/>
      <c r="B357" s="45"/>
      <c r="C357" s="6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row>
    <row r="358" spans="1:37" ht="12.5">
      <c r="A358" s="45"/>
      <c r="B358" s="45"/>
      <c r="C358" s="6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row>
    <row r="359" spans="1:37" ht="12.5">
      <c r="A359" s="45"/>
      <c r="B359" s="45"/>
      <c r="C359" s="6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row>
    <row r="360" spans="1:37" ht="12.5">
      <c r="A360" s="45"/>
      <c r="B360" s="45"/>
      <c r="C360" s="6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row>
    <row r="361" spans="1:37" ht="12.5">
      <c r="A361" s="45"/>
      <c r="B361" s="45"/>
      <c r="C361" s="6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row>
    <row r="362" spans="1:37" ht="12.5">
      <c r="A362" s="45"/>
      <c r="B362" s="45"/>
      <c r="C362" s="6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row>
    <row r="363" spans="1:37" ht="12.5">
      <c r="A363" s="45"/>
      <c r="B363" s="45"/>
      <c r="C363" s="6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row>
    <row r="364" spans="1:37" ht="12.5">
      <c r="A364" s="45"/>
      <c r="B364" s="45"/>
      <c r="C364" s="6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row>
    <row r="365" spans="1:37" ht="12.5">
      <c r="A365" s="45"/>
      <c r="B365" s="6"/>
      <c r="C365" s="6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row>
    <row r="366" spans="1:37" ht="12.5">
      <c r="A366" s="45"/>
      <c r="B366" s="45"/>
      <c r="C366" s="6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row>
    <row r="367" spans="1:37" ht="12.5">
      <c r="A367" s="45"/>
      <c r="B367" s="45"/>
      <c r="C367" s="6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row>
    <row r="368" spans="1:37" ht="12.5">
      <c r="A368" s="45"/>
      <c r="B368" s="45"/>
      <c r="C368" s="6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row>
    <row r="369" spans="1:37" ht="12.5">
      <c r="A369" s="45"/>
      <c r="B369" s="45"/>
      <c r="C369" s="6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row>
    <row r="370" spans="1:37" ht="12.5">
      <c r="A370" s="45"/>
      <c r="B370" s="45"/>
      <c r="C370" s="6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row>
    <row r="371" spans="1:37" ht="12.5">
      <c r="A371" s="45"/>
      <c r="B371" s="45"/>
      <c r="C371" s="6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row>
    <row r="372" spans="1:37" ht="12.5">
      <c r="A372" s="45"/>
      <c r="B372" s="6"/>
      <c r="C372" s="6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row>
    <row r="373" spans="1:37" ht="12.5">
      <c r="A373" s="45"/>
      <c r="B373" s="95"/>
      <c r="C373" s="6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row>
    <row r="374" spans="1:37" ht="12.5">
      <c r="A374" s="45"/>
      <c r="B374" s="96"/>
      <c r="C374" s="6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row>
    <row r="375" spans="1:37" ht="12.5">
      <c r="A375" s="45"/>
      <c r="B375" s="45"/>
      <c r="C375" s="6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row>
    <row r="376" spans="1:37" ht="12.5">
      <c r="A376" s="45"/>
      <c r="B376" s="45"/>
      <c r="C376" s="6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row>
    <row r="377" spans="1:37" ht="12.5">
      <c r="A377" s="45"/>
      <c r="B377" s="45"/>
      <c r="C377" s="6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row>
    <row r="378" spans="1:37" ht="12.5">
      <c r="A378" s="45"/>
      <c r="B378" s="45"/>
      <c r="C378" s="6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row>
    <row r="379" spans="1:37" ht="12.5">
      <c r="A379" s="45"/>
      <c r="B379" s="45"/>
      <c r="C379" s="6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row>
    <row r="380" spans="1:37" ht="12.5">
      <c r="A380" s="45"/>
      <c r="B380" s="45"/>
      <c r="C380" s="6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row>
    <row r="381" spans="1:37" ht="12.5">
      <c r="A381" s="45"/>
      <c r="B381" s="45"/>
      <c r="C381" s="6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row>
    <row r="382" spans="1:37" ht="12.5">
      <c r="A382" s="45"/>
      <c r="B382" s="45"/>
      <c r="C382" s="6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row>
    <row r="383" spans="1:37" ht="12.5">
      <c r="A383" s="45"/>
      <c r="B383" s="45"/>
      <c r="C383" s="6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row>
    <row r="384" spans="1:37" ht="12.5">
      <c r="A384" s="45"/>
      <c r="B384" s="45"/>
      <c r="C384" s="6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row>
    <row r="385" spans="1:37" ht="12.5">
      <c r="A385" s="45"/>
      <c r="B385" s="45"/>
      <c r="C385" s="6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row>
    <row r="386" spans="1:37" ht="12.5">
      <c r="A386" s="45"/>
      <c r="B386" s="45"/>
      <c r="C386" s="6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row>
    <row r="387" spans="1:37" ht="12.5">
      <c r="A387" s="45"/>
      <c r="B387" s="45"/>
      <c r="C387" s="6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row>
    <row r="388" spans="1:37" ht="12.5">
      <c r="A388" s="45"/>
      <c r="B388" s="45"/>
      <c r="C388" s="6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row>
    <row r="389" spans="1:37" ht="12.5">
      <c r="A389" s="45"/>
      <c r="B389" s="45"/>
      <c r="C389" s="6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row>
    <row r="390" spans="1:37" ht="12.5">
      <c r="A390" s="45"/>
      <c r="B390" s="45"/>
      <c r="C390" s="6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row>
    <row r="391" spans="1:37" ht="12.5">
      <c r="A391" s="45"/>
      <c r="B391" s="45"/>
      <c r="C391" s="6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row>
    <row r="392" spans="1:37" ht="12.5">
      <c r="A392" s="45"/>
      <c r="B392" s="45"/>
      <c r="C392" s="6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row>
    <row r="393" spans="1:37" ht="12.5">
      <c r="A393" s="45"/>
      <c r="B393" s="95"/>
      <c r="C393" s="6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row>
    <row r="394" spans="1:37" ht="12.5">
      <c r="A394" s="45"/>
      <c r="B394" s="31"/>
      <c r="C394" s="6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row>
    <row r="395" spans="1:37" ht="12.5">
      <c r="A395" s="45"/>
      <c r="B395" s="45"/>
      <c r="C395" s="6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row>
    <row r="396" spans="1:37" ht="12.5">
      <c r="A396" s="45"/>
      <c r="B396" s="45"/>
      <c r="C396" s="6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row>
    <row r="397" spans="1:37" ht="12.5">
      <c r="A397" s="45"/>
      <c r="B397" s="45"/>
      <c r="C397" s="6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row>
    <row r="398" spans="1:37" ht="12.5">
      <c r="A398" s="45"/>
      <c r="B398" s="45"/>
      <c r="C398" s="6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row>
    <row r="399" spans="1:37" ht="12.5">
      <c r="A399" s="45"/>
      <c r="B399" s="45"/>
      <c r="C399" s="6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row>
    <row r="400" spans="1:37" ht="12.5">
      <c r="A400" s="45"/>
      <c r="B400" s="45"/>
      <c r="C400" s="6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row>
    <row r="401" spans="1:37" ht="12.5">
      <c r="A401" s="45"/>
      <c r="B401" s="45"/>
      <c r="C401" s="6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row>
    <row r="402" spans="1:37" ht="12.5">
      <c r="A402" s="45"/>
      <c r="B402" s="45"/>
      <c r="C402" s="6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row>
    <row r="403" spans="1:37" ht="12.5">
      <c r="A403" s="45"/>
      <c r="B403" s="45"/>
      <c r="C403" s="6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row>
    <row r="404" spans="1:37" ht="12.5">
      <c r="A404" s="45"/>
      <c r="B404" s="45"/>
      <c r="C404" s="6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row>
    <row r="405" spans="1:37" ht="12.5">
      <c r="A405" s="45"/>
      <c r="B405" s="45"/>
      <c r="C405" s="6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row>
    <row r="406" spans="1:37" ht="12.5">
      <c r="A406" s="45"/>
      <c r="B406" s="45"/>
      <c r="C406" s="6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row>
    <row r="407" spans="1:37" ht="12.5">
      <c r="A407" s="45"/>
      <c r="B407" s="45"/>
      <c r="C407" s="6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row>
    <row r="408" spans="1:37" ht="12.5">
      <c r="A408" s="45"/>
      <c r="B408" s="45"/>
      <c r="C408" s="6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row>
    <row r="409" spans="1:37" ht="12.5">
      <c r="A409" s="45"/>
      <c r="B409" s="45"/>
      <c r="C409" s="6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row>
    <row r="410" spans="1:37" ht="12.5">
      <c r="A410" s="45"/>
      <c r="B410" s="45"/>
      <c r="C410" s="6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row>
    <row r="411" spans="1:37" ht="12.5">
      <c r="A411" s="45"/>
      <c r="B411" s="45"/>
      <c r="C411" s="6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row>
    <row r="412" spans="1:37" ht="12.5">
      <c r="A412" s="45"/>
      <c r="B412" s="45"/>
      <c r="C412" s="6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row>
    <row r="413" spans="1:37" ht="12.5">
      <c r="A413" s="45"/>
      <c r="B413" s="45"/>
      <c r="C413" s="6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row>
    <row r="414" spans="1:37" ht="12.5">
      <c r="A414" s="45"/>
      <c r="B414" s="45"/>
      <c r="C414" s="6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spans="1:37" ht="12.5">
      <c r="A415" s="45"/>
      <c r="B415" s="45"/>
      <c r="C415" s="6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row>
    <row r="416" spans="1:37" ht="12.5">
      <c r="A416" s="45"/>
      <c r="B416" s="45"/>
      <c r="C416" s="6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row>
    <row r="417" spans="1:37" ht="12.5">
      <c r="A417" s="45"/>
      <c r="B417" s="45"/>
      <c r="C417" s="6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row>
    <row r="418" spans="1:37" ht="12.5">
      <c r="A418" s="45"/>
      <c r="B418" s="45"/>
      <c r="C418" s="6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row>
    <row r="419" spans="1:37" ht="12.5">
      <c r="A419" s="45"/>
      <c r="B419" s="45"/>
      <c r="C419" s="6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row>
    <row r="420" spans="1:37" ht="12.5">
      <c r="A420" s="45"/>
      <c r="B420" s="45"/>
      <c r="C420" s="6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row>
    <row r="421" spans="1:37" ht="12.5">
      <c r="A421" s="45"/>
      <c r="B421" s="45"/>
      <c r="C421" s="6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row>
    <row r="422" spans="1:37" ht="12.5">
      <c r="A422" s="45"/>
      <c r="B422" s="45"/>
      <c r="C422" s="6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row>
    <row r="423" spans="1:37" ht="12.5">
      <c r="A423" s="45"/>
      <c r="B423" s="45"/>
      <c r="C423" s="6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row>
    <row r="424" spans="1:37" ht="12.5">
      <c r="A424" s="45"/>
      <c r="B424" s="45"/>
      <c r="C424" s="6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row>
    <row r="425" spans="1:37" ht="12.5">
      <c r="A425" s="45"/>
      <c r="B425" s="45"/>
      <c r="C425" s="6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row>
    <row r="426" spans="1:37" ht="12.5">
      <c r="A426" s="45"/>
      <c r="B426" s="45"/>
      <c r="C426" s="6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row>
    <row r="427" spans="1:37" ht="12.5">
      <c r="A427" s="45"/>
      <c r="B427" s="45"/>
      <c r="C427" s="6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row>
    <row r="428" spans="1:37" ht="12.5">
      <c r="A428" s="45"/>
      <c r="B428" s="45"/>
      <c r="C428" s="6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row>
    <row r="429" spans="1:37" ht="12.5">
      <c r="A429" s="45"/>
      <c r="B429" s="45"/>
      <c r="C429" s="6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row>
    <row r="430" spans="1:37" ht="12.5">
      <c r="A430" s="45"/>
      <c r="B430" s="45"/>
      <c r="C430" s="6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row>
    <row r="431" spans="1:37" ht="12.5">
      <c r="A431" s="45"/>
      <c r="B431" s="45"/>
      <c r="C431" s="6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row>
    <row r="432" spans="1:37" ht="12.5">
      <c r="A432" s="45"/>
      <c r="B432" s="45"/>
      <c r="C432" s="6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row>
    <row r="433" spans="1:37" ht="12.5">
      <c r="A433" s="45"/>
      <c r="B433" s="45"/>
      <c r="C433" s="6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row>
    <row r="434" spans="1:37" ht="12.5">
      <c r="A434" s="45"/>
      <c r="B434" s="45"/>
      <c r="C434" s="6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row>
    <row r="435" spans="1:37" ht="12.5">
      <c r="A435" s="45"/>
      <c r="B435" s="45"/>
      <c r="C435" s="6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row>
    <row r="436" spans="1:37" ht="12.5">
      <c r="A436" s="45"/>
      <c r="B436" s="45"/>
      <c r="C436" s="6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row>
    <row r="437" spans="1:37" ht="12.5">
      <c r="A437" s="45"/>
      <c r="B437" s="45"/>
      <c r="C437" s="6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row>
    <row r="438" spans="1:37" ht="12.5">
      <c r="A438" s="45"/>
      <c r="B438" s="45"/>
      <c r="C438" s="6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row>
    <row r="439" spans="1:37" ht="12.5">
      <c r="A439" s="45"/>
      <c r="B439" s="45"/>
      <c r="C439" s="6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row>
    <row r="440" spans="1:37" ht="12.5">
      <c r="A440" s="45"/>
      <c r="B440" s="45"/>
      <c r="C440" s="6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row>
    <row r="441" spans="1:37" ht="12.5">
      <c r="A441" s="45"/>
      <c r="B441" s="45"/>
      <c r="C441" s="6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row>
    <row r="442" spans="1:37" ht="12.5">
      <c r="A442" s="45"/>
      <c r="B442" s="45"/>
      <c r="C442" s="6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row>
    <row r="443" spans="1:37" ht="12.5">
      <c r="A443" s="45"/>
      <c r="B443" s="94"/>
      <c r="C443" s="6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row>
    <row r="444" spans="1:37" ht="12.5">
      <c r="A444" s="45"/>
      <c r="B444" s="45"/>
      <c r="C444" s="6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row>
    <row r="445" spans="1:37" ht="12.5">
      <c r="A445" s="45"/>
      <c r="B445" s="45"/>
      <c r="C445" s="6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row>
    <row r="446" spans="1:37" ht="12.5">
      <c r="A446" s="45"/>
      <c r="B446" s="6"/>
      <c r="C446" s="6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row>
    <row r="447" spans="1:37" ht="12.5">
      <c r="A447" s="45"/>
      <c r="B447" s="45"/>
      <c r="C447" s="6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row>
    <row r="448" spans="1:37" ht="12.5">
      <c r="A448" s="45"/>
      <c r="B448" s="45"/>
      <c r="C448" s="6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row>
    <row r="449" spans="1:37" ht="12.5">
      <c r="A449" s="45"/>
      <c r="B449" s="45"/>
      <c r="C449" s="6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row>
    <row r="450" spans="1:37" ht="12.5">
      <c r="A450" s="45"/>
      <c r="B450" s="45"/>
      <c r="C450" s="6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row>
    <row r="451" spans="1:37" ht="12.5">
      <c r="A451" s="45"/>
      <c r="B451" s="45"/>
      <c r="C451" s="6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row>
    <row r="452" spans="1:37" ht="12.5">
      <c r="A452" s="45"/>
      <c r="B452" s="45"/>
      <c r="C452" s="6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row>
    <row r="453" spans="1:37" ht="12.5">
      <c r="A453" s="45"/>
      <c r="B453" s="45"/>
      <c r="C453" s="6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row>
    <row r="454" spans="1:37" ht="12.5">
      <c r="A454" s="45"/>
      <c r="B454" s="6"/>
      <c r="C454" s="6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row>
    <row r="455" spans="1:37" ht="12.5">
      <c r="A455" s="45"/>
      <c r="B455" s="45"/>
      <c r="C455" s="6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row>
    <row r="456" spans="1:37" ht="12.5">
      <c r="A456" s="45"/>
      <c r="B456" s="45"/>
      <c r="C456" s="6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row>
    <row r="457" spans="1:37" ht="12.5">
      <c r="A457" s="45"/>
      <c r="B457" s="45"/>
      <c r="C457" s="6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row>
    <row r="458" spans="1:37" ht="12.5">
      <c r="A458" s="45"/>
      <c r="B458" s="45"/>
      <c r="C458" s="6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row>
    <row r="459" spans="1:37" ht="12.5">
      <c r="A459" s="45"/>
      <c r="B459" s="45"/>
      <c r="C459" s="6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row>
    <row r="460" spans="1:37" ht="12.5">
      <c r="A460" s="45"/>
      <c r="B460" s="45"/>
      <c r="C460" s="6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row>
    <row r="461" spans="1:37" ht="12.5">
      <c r="A461" s="45"/>
      <c r="B461" s="45"/>
      <c r="C461" s="6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row>
    <row r="462" spans="1:37" ht="12.5">
      <c r="A462" s="45"/>
      <c r="B462" s="45"/>
      <c r="C462" s="6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row>
    <row r="463" spans="1:37" ht="12.5">
      <c r="A463" s="45"/>
      <c r="B463" s="45"/>
      <c r="C463" s="6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row>
    <row r="464" spans="1:37" ht="12.5">
      <c r="A464" s="45"/>
      <c r="B464" s="45"/>
      <c r="C464" s="6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row>
    <row r="465" spans="1:37" ht="12.5">
      <c r="A465" s="45"/>
      <c r="B465" s="45"/>
      <c r="C465" s="6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row>
    <row r="466" spans="1:37" ht="12.5">
      <c r="A466" s="45"/>
      <c r="B466" s="45"/>
      <c r="C466" s="6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row>
    <row r="467" spans="1:37" ht="12.5">
      <c r="A467" s="45"/>
      <c r="B467" s="45"/>
      <c r="C467" s="6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row>
    <row r="468" spans="1:37" ht="12.5">
      <c r="A468" s="45"/>
      <c r="B468" s="45"/>
      <c r="C468" s="6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row>
    <row r="469" spans="1:37" ht="12.5">
      <c r="A469" s="45"/>
      <c r="B469" s="45"/>
      <c r="C469" s="6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row>
    <row r="470" spans="1:37" ht="12.5">
      <c r="A470" s="45"/>
      <c r="B470" s="45"/>
      <c r="C470" s="6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row>
    <row r="471" spans="1:37" ht="12.5">
      <c r="A471" s="45"/>
      <c r="B471" s="45"/>
      <c r="C471" s="6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row>
    <row r="472" spans="1:37" ht="12.5">
      <c r="A472" s="45"/>
      <c r="B472" s="45"/>
      <c r="C472" s="6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row>
    <row r="473" spans="1:37" ht="12.5">
      <c r="A473" s="45"/>
      <c r="B473" s="45"/>
      <c r="C473" s="6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row>
    <row r="474" spans="1:37" ht="12.5">
      <c r="A474" s="45"/>
      <c r="B474" s="45"/>
      <c r="C474" s="6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row>
    <row r="475" spans="1:37" ht="12.5">
      <c r="A475" s="45"/>
      <c r="B475" s="45"/>
      <c r="C475" s="6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row>
    <row r="476" spans="1:37" ht="12.5">
      <c r="A476" s="45"/>
      <c r="B476" s="45"/>
      <c r="C476" s="6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row>
    <row r="477" spans="1:37" ht="12.5">
      <c r="A477" s="45"/>
      <c r="B477" s="45"/>
      <c r="C477" s="6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row>
    <row r="478" spans="1:37" ht="12.5">
      <c r="A478" s="45"/>
      <c r="B478" s="45"/>
      <c r="C478" s="6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row>
    <row r="479" spans="1:37" ht="12.5">
      <c r="A479" s="45"/>
      <c r="B479" s="45"/>
      <c r="C479" s="6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row>
    <row r="480" spans="1:37" ht="12.5">
      <c r="A480" s="45"/>
      <c r="B480" s="45"/>
      <c r="C480" s="6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row>
    <row r="481" spans="1:37" ht="12.5">
      <c r="A481" s="45"/>
      <c r="B481" s="45"/>
      <c r="C481" s="6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row>
    <row r="482" spans="1:37" ht="12.5">
      <c r="A482" s="45"/>
      <c r="B482" s="6"/>
      <c r="C482" s="6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row>
    <row r="483" spans="1:37" ht="12.5">
      <c r="A483" s="45"/>
      <c r="B483" s="45"/>
      <c r="C483" s="6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row>
    <row r="484" spans="1:37" ht="12.5">
      <c r="A484" s="45"/>
      <c r="B484" s="45"/>
      <c r="C484" s="6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row>
    <row r="485" spans="1:37" ht="12.5">
      <c r="A485" s="45"/>
      <c r="B485" s="45"/>
      <c r="C485" s="6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row>
    <row r="486" spans="1:37" ht="12.5">
      <c r="A486" s="45"/>
      <c r="B486" s="45"/>
      <c r="C486" s="6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row>
    <row r="487" spans="1:37" ht="12.5">
      <c r="A487" s="45"/>
      <c r="B487" s="45"/>
      <c r="C487" s="6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row>
    <row r="488" spans="1:37" ht="12.5">
      <c r="A488" s="45"/>
      <c r="B488" s="45"/>
      <c r="C488" s="6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row>
    <row r="489" spans="1:37" ht="12.5">
      <c r="A489" s="45"/>
      <c r="B489" s="45"/>
      <c r="C489" s="6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row>
    <row r="490" spans="1:37" ht="12.5">
      <c r="A490" s="45"/>
      <c r="B490" s="45"/>
      <c r="C490" s="6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row>
    <row r="491" spans="1:37" ht="12.5">
      <c r="A491" s="45"/>
      <c r="B491" s="6"/>
      <c r="C491" s="6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row>
    <row r="492" spans="1:37" ht="12.5">
      <c r="A492" s="45"/>
      <c r="B492" s="45"/>
      <c r="C492" s="6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row>
    <row r="493" spans="1:37" ht="12.5">
      <c r="A493" s="45"/>
      <c r="B493" s="93"/>
      <c r="C493" s="6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row>
    <row r="494" spans="1:37" ht="12.5">
      <c r="A494" s="45"/>
      <c r="B494" s="45"/>
      <c r="C494" s="6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row>
    <row r="495" spans="1:37" ht="12.5">
      <c r="A495" s="45"/>
      <c r="B495" s="45"/>
      <c r="C495" s="6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row>
    <row r="496" spans="1:37" ht="12.5">
      <c r="A496" s="45"/>
      <c r="B496" s="45"/>
      <c r="C496" s="6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row>
    <row r="497" spans="1:37" ht="12.5">
      <c r="A497" s="45"/>
      <c r="B497" s="45"/>
      <c r="C497" s="6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row>
    <row r="498" spans="1:37" ht="12.5">
      <c r="A498" s="45"/>
      <c r="B498" s="45"/>
      <c r="C498" s="6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row>
    <row r="499" spans="1:37" ht="12.5">
      <c r="A499" s="45"/>
      <c r="B499" s="45"/>
      <c r="C499" s="6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row>
    <row r="500" spans="1:37" ht="12.5">
      <c r="A500" s="45"/>
      <c r="B500" s="45"/>
      <c r="C500" s="6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row>
    <row r="501" spans="1:37" ht="12.5">
      <c r="A501" s="45"/>
      <c r="B501" s="45"/>
      <c r="C501" s="6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row>
    <row r="502" spans="1:37" ht="12.5">
      <c r="A502" s="45"/>
      <c r="B502" s="45"/>
      <c r="C502" s="6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row>
    <row r="503" spans="1:37" ht="12.5">
      <c r="A503" s="45"/>
      <c r="B503" s="45"/>
      <c r="C503" s="6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row>
    <row r="504" spans="1:37" ht="12.5">
      <c r="A504" s="45"/>
      <c r="B504" s="45"/>
      <c r="C504" s="6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row>
    <row r="505" spans="1:37" ht="12.5">
      <c r="A505" s="45"/>
      <c r="B505" s="45"/>
      <c r="C505" s="6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row>
    <row r="506" spans="1:37" ht="12.5">
      <c r="A506" s="45"/>
      <c r="B506" s="45"/>
      <c r="C506" s="6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row>
    <row r="507" spans="1:37" ht="12.5">
      <c r="A507" s="45"/>
      <c r="B507" s="94"/>
      <c r="C507" s="6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row>
    <row r="508" spans="1:37" ht="12.5">
      <c r="A508" s="45"/>
      <c r="B508" s="45"/>
      <c r="C508" s="6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row>
    <row r="509" spans="1:37" ht="12.5">
      <c r="A509" s="45"/>
      <c r="B509" s="45"/>
      <c r="C509" s="6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row>
    <row r="510" spans="1:37" ht="12.5">
      <c r="A510" s="45"/>
      <c r="B510" s="45"/>
      <c r="C510" s="6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row>
    <row r="511" spans="1:37" ht="12.5">
      <c r="A511" s="45"/>
      <c r="B511" s="45"/>
      <c r="C511" s="6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row>
    <row r="512" spans="1:37" ht="12.5">
      <c r="A512" s="45"/>
      <c r="B512" s="45"/>
      <c r="C512" s="6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row>
    <row r="513" spans="1:37" ht="12.5">
      <c r="A513" s="45"/>
      <c r="B513" s="45"/>
      <c r="C513" s="6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row>
    <row r="514" spans="1:37" ht="12.5">
      <c r="A514" s="45"/>
      <c r="B514" s="45"/>
      <c r="C514" s="6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row>
    <row r="515" spans="1:37" ht="12.5">
      <c r="A515" s="45"/>
      <c r="B515" s="45"/>
      <c r="C515" s="6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row>
    <row r="516" spans="1:37" ht="12.5">
      <c r="A516" s="45"/>
      <c r="B516" s="45"/>
      <c r="C516" s="6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row>
    <row r="517" spans="1:37" ht="12.5">
      <c r="A517" s="45"/>
      <c r="B517" s="45"/>
      <c r="C517" s="6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row>
    <row r="518" spans="1:37" ht="12.5">
      <c r="A518" s="45"/>
      <c r="B518" s="45"/>
      <c r="C518" s="6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row>
    <row r="519" spans="1:37" ht="12.5">
      <c r="A519" s="45"/>
      <c r="B519" s="45"/>
      <c r="C519" s="6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row>
    <row r="520" spans="1:37" ht="12.5">
      <c r="A520" s="45"/>
      <c r="B520" s="45"/>
      <c r="C520" s="6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row>
    <row r="521" spans="1:37" ht="12.5">
      <c r="A521" s="45"/>
      <c r="B521" s="45"/>
      <c r="C521" s="6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row>
    <row r="522" spans="1:37" ht="12.5">
      <c r="A522" s="45"/>
      <c r="B522" s="45"/>
      <c r="C522" s="6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row>
    <row r="523" spans="1:37" ht="12.5">
      <c r="A523" s="45"/>
      <c r="B523" s="45"/>
      <c r="C523" s="6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row>
    <row r="524" spans="1:37" ht="12.5">
      <c r="A524" s="45"/>
      <c r="B524" s="45"/>
      <c r="C524" s="6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row>
    <row r="525" spans="1:37" ht="12.5">
      <c r="A525" s="45"/>
      <c r="B525" s="45"/>
      <c r="C525" s="6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row>
    <row r="526" spans="1:37" ht="12.5">
      <c r="A526" s="45"/>
      <c r="B526" s="45"/>
      <c r="C526" s="6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row>
    <row r="527" spans="1:37" ht="12.5">
      <c r="A527" s="45"/>
      <c r="B527" s="45"/>
      <c r="C527" s="6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row>
    <row r="528" spans="1:37" ht="12.5">
      <c r="A528" s="45"/>
      <c r="B528" s="45"/>
      <c r="C528" s="6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row>
    <row r="529" spans="1:37" ht="12.5">
      <c r="A529" s="45"/>
      <c r="B529" s="45"/>
      <c r="C529" s="6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row>
    <row r="530" spans="1:37" ht="12.5">
      <c r="A530" s="45"/>
      <c r="B530" s="45"/>
      <c r="C530" s="6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row>
    <row r="531" spans="1:37" ht="12.5">
      <c r="A531" s="45"/>
      <c r="B531" s="45"/>
      <c r="C531" s="6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row>
    <row r="532" spans="1:37" ht="12.5">
      <c r="A532" s="45"/>
      <c r="B532" s="45"/>
      <c r="C532" s="6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row>
    <row r="533" spans="1:37" ht="12.5">
      <c r="A533" s="45"/>
      <c r="B533" s="45"/>
      <c r="C533" s="6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row>
    <row r="534" spans="1:37" ht="12.5">
      <c r="A534" s="45"/>
      <c r="B534" s="45"/>
      <c r="C534" s="6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row>
    <row r="535" spans="1:37" ht="12.5">
      <c r="A535" s="45"/>
      <c r="B535" s="45"/>
      <c r="C535" s="6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row>
    <row r="536" spans="1:37" ht="12.5">
      <c r="A536" s="45"/>
      <c r="B536" s="45"/>
      <c r="C536" s="6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row>
    <row r="537" spans="1:37" ht="12.5">
      <c r="A537" s="45"/>
      <c r="B537" s="45"/>
      <c r="C537" s="6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row>
    <row r="538" spans="1:37" ht="12.5">
      <c r="A538" s="45"/>
      <c r="B538" s="45"/>
      <c r="C538" s="6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row>
    <row r="539" spans="1:37" ht="12.5">
      <c r="A539" s="45"/>
      <c r="B539" s="45"/>
      <c r="C539" s="6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row>
    <row r="540" spans="1:37" ht="12.5">
      <c r="A540" s="45"/>
      <c r="B540" s="45"/>
      <c r="C540" s="6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row>
    <row r="541" spans="1:37" ht="12.5">
      <c r="A541" s="45"/>
      <c r="B541" s="45"/>
      <c r="C541" s="6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row>
    <row r="542" spans="1:37" ht="12.5">
      <c r="A542" s="45"/>
      <c r="B542" s="45"/>
      <c r="C542" s="6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row>
    <row r="543" spans="1:37" ht="12.5">
      <c r="A543" s="45"/>
      <c r="B543" s="45"/>
      <c r="C543" s="6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row>
    <row r="544" spans="1:37" ht="12.5">
      <c r="A544" s="45"/>
      <c r="B544" s="45"/>
      <c r="C544" s="6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row>
    <row r="545" spans="1:37" ht="12.5">
      <c r="A545" s="45"/>
      <c r="B545" s="45"/>
      <c r="C545" s="6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row>
    <row r="546" spans="1:37" ht="12.5">
      <c r="A546" s="45"/>
      <c r="B546" s="45"/>
      <c r="C546" s="6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row>
    <row r="547" spans="1:37" ht="12.5">
      <c r="A547" s="45"/>
      <c r="B547" s="45"/>
      <c r="C547" s="6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row>
    <row r="548" spans="1:37" ht="12.5">
      <c r="A548" s="45"/>
      <c r="B548" s="45"/>
      <c r="C548" s="6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row>
    <row r="549" spans="1:37" ht="12.5">
      <c r="A549" s="45"/>
      <c r="B549" s="45"/>
      <c r="C549" s="6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row>
    <row r="550" spans="1:37" ht="12.5">
      <c r="A550" s="45"/>
      <c r="B550" s="45"/>
      <c r="C550" s="6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row>
    <row r="551" spans="1:37" ht="12.5">
      <c r="A551" s="45"/>
      <c r="B551" s="45"/>
      <c r="C551" s="6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row>
    <row r="552" spans="1:37" ht="12.5">
      <c r="A552" s="45"/>
      <c r="B552" s="45"/>
      <c r="C552" s="6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row>
    <row r="553" spans="1:37" ht="12.5">
      <c r="A553" s="45"/>
      <c r="B553" s="45"/>
      <c r="C553" s="6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row>
    <row r="554" spans="1:37" ht="12.5">
      <c r="A554" s="45"/>
      <c r="B554" s="45"/>
      <c r="C554" s="6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row>
    <row r="555" spans="1:37" ht="12.5">
      <c r="A555" s="45"/>
      <c r="B555" s="45"/>
      <c r="C555" s="6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row>
    <row r="556" spans="1:37" ht="12.5">
      <c r="A556" s="45"/>
      <c r="B556" s="45"/>
      <c r="C556" s="6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row>
    <row r="557" spans="1:37" ht="12.5">
      <c r="A557" s="45"/>
      <c r="B557" s="45"/>
      <c r="C557" s="6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row>
    <row r="558" spans="1:37" ht="12.5">
      <c r="A558" s="45"/>
      <c r="B558" s="45"/>
      <c r="C558" s="6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row>
    <row r="559" spans="1:37" ht="12.5">
      <c r="A559" s="45"/>
      <c r="B559" s="45"/>
      <c r="C559" s="6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row>
    <row r="560" spans="1:37" ht="12.5">
      <c r="A560" s="45"/>
      <c r="B560" s="45"/>
      <c r="C560" s="6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row>
    <row r="561" spans="1:37" ht="12.5">
      <c r="A561" s="45"/>
      <c r="B561" s="45"/>
      <c r="C561" s="6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row>
    <row r="562" spans="1:37" ht="12.5">
      <c r="A562" s="45"/>
      <c r="B562" s="45"/>
      <c r="C562" s="6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row>
    <row r="563" spans="1:37" ht="12.5">
      <c r="A563" s="45"/>
      <c r="B563" s="45"/>
      <c r="C563" s="6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row>
    <row r="564" spans="1:37" ht="12.5">
      <c r="A564" s="45"/>
      <c r="B564" s="45"/>
      <c r="C564" s="6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row>
    <row r="565" spans="1:37" ht="12.5">
      <c r="A565" s="45"/>
      <c r="B565" s="45"/>
      <c r="C565" s="6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row>
    <row r="566" spans="1:37" ht="12.5">
      <c r="A566" s="45"/>
      <c r="B566" s="45"/>
      <c r="C566" s="6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row>
    <row r="567" spans="1:37" ht="12.5">
      <c r="A567" s="45"/>
      <c r="B567" s="45"/>
      <c r="C567" s="6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row>
    <row r="568" spans="1:37" ht="12.5">
      <c r="A568" s="45"/>
      <c r="B568" s="45"/>
      <c r="C568" s="6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row>
    <row r="569" spans="1:37" ht="12.5">
      <c r="A569" s="45"/>
      <c r="B569" s="45"/>
      <c r="C569" s="6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row>
    <row r="570" spans="1:37" ht="12.5">
      <c r="A570" s="45"/>
      <c r="B570" s="45"/>
      <c r="C570" s="6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row>
    <row r="571" spans="1:37" ht="12.5">
      <c r="A571" s="45"/>
      <c r="B571" s="45"/>
      <c r="C571" s="6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row>
    <row r="572" spans="1:37" ht="12.5">
      <c r="A572" s="45"/>
      <c r="B572" s="45"/>
      <c r="C572" s="6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row>
    <row r="573" spans="1:37" ht="12.5">
      <c r="A573" s="45"/>
      <c r="B573" s="45"/>
      <c r="C573" s="6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row>
    <row r="574" spans="1:37" ht="12.5">
      <c r="A574" s="45"/>
      <c r="B574" s="45"/>
      <c r="C574" s="6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row>
    <row r="575" spans="1:37" ht="12.5">
      <c r="A575" s="45"/>
      <c r="B575" s="45"/>
      <c r="C575" s="6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row>
    <row r="576" spans="1:37" ht="12.5">
      <c r="A576" s="45"/>
      <c r="B576" s="45"/>
      <c r="C576" s="6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row>
    <row r="577" spans="1:37" ht="12.5">
      <c r="A577" s="45"/>
      <c r="B577" s="45"/>
      <c r="C577" s="6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row>
    <row r="578" spans="1:37" ht="12.5">
      <c r="A578" s="45"/>
      <c r="B578" s="45"/>
      <c r="C578" s="6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row>
    <row r="579" spans="1:37" ht="12.5">
      <c r="A579" s="45"/>
      <c r="B579" s="45"/>
      <c r="C579" s="6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row>
    <row r="580" spans="1:37" ht="12.5">
      <c r="A580" s="45"/>
      <c r="B580" s="45"/>
      <c r="C580" s="6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row>
    <row r="581" spans="1:37" ht="12.5">
      <c r="A581" s="45"/>
      <c r="B581" s="45"/>
      <c r="C581" s="6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row>
    <row r="582" spans="1:37" ht="12.5">
      <c r="A582" s="45"/>
      <c r="B582" s="45"/>
      <c r="C582" s="6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row>
    <row r="583" spans="1:37" ht="12.5">
      <c r="A583" s="45"/>
      <c r="B583" s="45"/>
      <c r="C583" s="6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row>
    <row r="584" spans="1:37" ht="12.5">
      <c r="A584" s="45"/>
      <c r="B584" s="45"/>
      <c r="C584" s="6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row>
    <row r="585" spans="1:37" ht="12.5">
      <c r="A585" s="45"/>
      <c r="B585" s="45"/>
      <c r="C585" s="6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row>
    <row r="586" spans="1:37" ht="12.5">
      <c r="A586" s="45"/>
      <c r="B586" s="45"/>
      <c r="C586" s="6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row>
    <row r="587" spans="1:37" ht="12.5">
      <c r="A587" s="45"/>
      <c r="B587" s="45"/>
      <c r="C587" s="6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row>
    <row r="588" spans="1:37" ht="12.5">
      <c r="A588" s="45"/>
      <c r="B588" s="45"/>
      <c r="C588" s="6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row>
    <row r="589" spans="1:37" ht="12.5">
      <c r="A589" s="45"/>
      <c r="B589" s="45"/>
      <c r="C589" s="6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row>
    <row r="590" spans="1:37" ht="12.5">
      <c r="A590" s="45"/>
      <c r="B590" s="45"/>
      <c r="C590" s="6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row>
    <row r="591" spans="1:37" ht="12.5">
      <c r="A591" s="45"/>
      <c r="B591" s="45"/>
      <c r="C591" s="6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row>
    <row r="592" spans="1:37" ht="12.5">
      <c r="A592" s="45"/>
      <c r="B592" s="45"/>
      <c r="C592" s="6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row>
    <row r="593" spans="1:37" ht="12.5">
      <c r="A593" s="45"/>
      <c r="B593" s="45"/>
      <c r="C593" s="6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row>
    <row r="594" spans="1:37" ht="12.5">
      <c r="A594" s="45"/>
      <c r="B594" s="45"/>
      <c r="C594" s="6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row>
    <row r="595" spans="1:37" ht="12.5">
      <c r="A595" s="45"/>
      <c r="B595" s="45"/>
      <c r="C595" s="6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row>
    <row r="596" spans="1:37" ht="12.5">
      <c r="A596" s="45"/>
      <c r="B596" s="45"/>
      <c r="C596" s="6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row>
    <row r="597" spans="1:37" ht="12.5">
      <c r="A597" s="45"/>
      <c r="B597" s="45"/>
      <c r="C597" s="6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row>
    <row r="598" spans="1:37" ht="12.5">
      <c r="A598" s="45"/>
      <c r="B598" s="45"/>
      <c r="C598" s="6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row>
    <row r="599" spans="1:37" ht="12.5">
      <c r="A599" s="45"/>
      <c r="B599" s="45"/>
      <c r="C599" s="6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row>
    <row r="600" spans="1:37" ht="12.5">
      <c r="A600" s="45"/>
      <c r="B600" s="45"/>
      <c r="C600" s="6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row>
    <row r="601" spans="1:37" ht="12.5">
      <c r="A601" s="45"/>
      <c r="B601" s="45"/>
      <c r="C601" s="6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row>
    <row r="602" spans="1:37" ht="12.5">
      <c r="A602" s="45"/>
      <c r="B602" s="45"/>
      <c r="C602" s="6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row>
    <row r="603" spans="1:37" ht="12.5">
      <c r="A603" s="45"/>
      <c r="B603" s="45"/>
      <c r="C603" s="6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row>
    <row r="604" spans="1:37" ht="12.5">
      <c r="A604" s="45"/>
      <c r="B604" s="45"/>
      <c r="C604" s="6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row>
    <row r="605" spans="1:37" ht="12.5">
      <c r="A605" s="45"/>
      <c r="B605" s="45"/>
      <c r="C605" s="6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row>
    <row r="606" spans="1:37" ht="12.5">
      <c r="A606" s="45"/>
      <c r="B606" s="45"/>
      <c r="C606" s="6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row>
    <row r="607" spans="1:37" ht="12.5">
      <c r="A607" s="45"/>
      <c r="B607" s="45"/>
      <c r="C607" s="6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row>
    <row r="608" spans="1:37" ht="12.5">
      <c r="A608" s="45"/>
      <c r="B608" s="45"/>
      <c r="C608" s="6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row>
    <row r="609" spans="1:37" ht="12.5">
      <c r="A609" s="45"/>
      <c r="B609" s="45"/>
      <c r="C609" s="6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row>
    <row r="610" spans="1:37" ht="12.5">
      <c r="A610" s="45"/>
      <c r="B610" s="45"/>
      <c r="C610" s="6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row>
    <row r="611" spans="1:37" ht="12.5">
      <c r="A611" s="45"/>
      <c r="B611" s="45"/>
      <c r="C611" s="6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row>
    <row r="612" spans="1:37" ht="12.5">
      <c r="A612" s="45"/>
      <c r="B612" s="45"/>
      <c r="C612" s="6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row>
    <row r="613" spans="1:37" ht="12.5">
      <c r="A613" s="45"/>
      <c r="B613" s="45"/>
      <c r="C613" s="6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row>
    <row r="614" spans="1:37" ht="12.5">
      <c r="A614" s="45"/>
      <c r="B614" s="45"/>
      <c r="C614" s="6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row>
    <row r="615" spans="1:37" ht="12.5">
      <c r="A615" s="45"/>
      <c r="B615" s="45"/>
      <c r="C615" s="6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row>
    <row r="616" spans="1:37" ht="12.5">
      <c r="A616" s="45"/>
      <c r="B616" s="45"/>
      <c r="C616" s="6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row>
    <row r="617" spans="1:37" ht="12.5">
      <c r="A617" s="45"/>
      <c r="B617" s="45"/>
      <c r="C617" s="6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row>
    <row r="618" spans="1:37" ht="12.5">
      <c r="A618" s="45"/>
      <c r="B618" s="45"/>
      <c r="C618" s="6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row>
    <row r="619" spans="1:37" ht="12.5">
      <c r="A619" s="45"/>
      <c r="B619" s="45"/>
      <c r="C619" s="6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row>
    <row r="620" spans="1:37" ht="12.5">
      <c r="A620" s="45"/>
      <c r="B620" s="45"/>
      <c r="C620" s="6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row>
    <row r="621" spans="1:37" ht="12.5">
      <c r="A621" s="45"/>
      <c r="B621" s="45"/>
      <c r="C621" s="6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row>
    <row r="622" spans="1:37" ht="12.5">
      <c r="A622" s="45"/>
      <c r="B622" s="45"/>
      <c r="C622" s="6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row>
    <row r="623" spans="1:37" ht="12.5">
      <c r="A623" s="45"/>
      <c r="B623" s="45"/>
      <c r="C623" s="6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row>
    <row r="624" spans="1:37" ht="12.5">
      <c r="A624" s="45"/>
      <c r="B624" s="45"/>
      <c r="C624" s="6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row>
    <row r="625" spans="1:37" ht="12.5">
      <c r="A625" s="45"/>
      <c r="B625" s="45"/>
      <c r="C625" s="6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row>
    <row r="626" spans="1:37" ht="12.5">
      <c r="A626" s="45"/>
      <c r="B626" s="45"/>
      <c r="C626" s="6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row>
    <row r="627" spans="1:37" ht="12.5">
      <c r="A627" s="45"/>
      <c r="B627" s="45"/>
      <c r="C627" s="6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row>
    <row r="628" spans="1:37" ht="12.5">
      <c r="A628" s="45"/>
      <c r="B628" s="45"/>
      <c r="C628" s="6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row>
    <row r="629" spans="1:37" ht="12.5">
      <c r="A629" s="45"/>
      <c r="B629" s="45"/>
      <c r="C629" s="6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row>
    <row r="630" spans="1:37" ht="12.5">
      <c r="A630" s="45"/>
      <c r="B630" s="45"/>
      <c r="C630" s="6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row>
    <row r="631" spans="1:37" ht="12.5">
      <c r="A631" s="45"/>
      <c r="B631" s="45"/>
      <c r="C631" s="6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row>
    <row r="632" spans="1:37" ht="12.5">
      <c r="A632" s="45"/>
      <c r="B632" s="45"/>
      <c r="C632" s="6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row>
    <row r="633" spans="1:37" ht="12.5">
      <c r="A633" s="45"/>
      <c r="B633" s="45"/>
      <c r="C633" s="6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row>
    <row r="634" spans="1:37" ht="12.5">
      <c r="A634" s="45"/>
      <c r="B634" s="45"/>
      <c r="C634" s="6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row>
    <row r="635" spans="1:37" ht="12.5">
      <c r="A635" s="45"/>
      <c r="B635" s="45"/>
      <c r="C635" s="6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row>
    <row r="636" spans="1:37" ht="12.5">
      <c r="A636" s="45"/>
      <c r="B636" s="45"/>
      <c r="C636" s="6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row>
    <row r="637" spans="1:37" ht="12.5">
      <c r="A637" s="45"/>
      <c r="B637" s="45"/>
      <c r="C637" s="6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row>
    <row r="638" spans="1:37" ht="12.5">
      <c r="A638" s="45"/>
      <c r="B638" s="45"/>
      <c r="C638" s="6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row>
    <row r="639" spans="1:37" ht="12.5">
      <c r="A639" s="45"/>
      <c r="B639" s="45"/>
      <c r="C639" s="6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row>
    <row r="640" spans="1:37" ht="12.5">
      <c r="A640" s="45"/>
      <c r="B640" s="45"/>
      <c r="C640" s="6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row>
    <row r="641" spans="1:37" ht="12.5">
      <c r="A641" s="45"/>
      <c r="B641" s="45"/>
      <c r="C641" s="6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row>
    <row r="642" spans="1:37" ht="12.5">
      <c r="A642" s="45"/>
      <c r="B642" s="45"/>
      <c r="C642" s="6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row>
    <row r="643" spans="1:37" ht="12.5">
      <c r="A643" s="45"/>
      <c r="B643" s="45"/>
      <c r="C643" s="6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row>
    <row r="644" spans="1:37" ht="12.5">
      <c r="A644" s="45"/>
      <c r="B644" s="45"/>
      <c r="C644" s="6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row>
    <row r="645" spans="1:37" ht="12.5">
      <c r="A645" s="45"/>
      <c r="B645" s="45"/>
      <c r="C645" s="6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row>
    <row r="646" spans="1:37" ht="12.5">
      <c r="A646" s="45"/>
      <c r="B646" s="45"/>
      <c r="C646" s="6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row>
    <row r="647" spans="1:37" ht="12.5">
      <c r="A647" s="45"/>
      <c r="B647" s="45"/>
      <c r="C647" s="6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row>
    <row r="648" spans="1:37" ht="12.5">
      <c r="A648" s="45"/>
      <c r="B648" s="45"/>
      <c r="C648" s="6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row>
    <row r="649" spans="1:37" ht="12.5">
      <c r="A649" s="45"/>
      <c r="B649" s="45"/>
      <c r="C649" s="6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row>
    <row r="650" spans="1:37" ht="12.5">
      <c r="A650" s="45"/>
      <c r="B650" s="45"/>
      <c r="C650" s="6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row>
    <row r="651" spans="1:37" ht="12.5">
      <c r="A651" s="45"/>
      <c r="B651" s="45"/>
      <c r="C651" s="6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row>
    <row r="652" spans="1:37" ht="12.5">
      <c r="A652" s="45"/>
      <c r="B652" s="45"/>
      <c r="C652" s="6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row>
    <row r="653" spans="1:37" ht="12.5">
      <c r="A653" s="45"/>
      <c r="B653" s="45"/>
      <c r="C653" s="6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row>
    <row r="654" spans="1:37" ht="12.5">
      <c r="A654" s="45"/>
      <c r="B654" s="45"/>
      <c r="C654" s="6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row>
    <row r="655" spans="1:37" ht="12.5">
      <c r="A655" s="45"/>
      <c r="B655" s="45"/>
      <c r="C655" s="6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row>
    <row r="656" spans="1:37" ht="12.5">
      <c r="A656" s="45"/>
      <c r="B656" s="45"/>
      <c r="C656" s="6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row>
    <row r="657" spans="1:37" ht="12.5">
      <c r="A657" s="45"/>
      <c r="B657" s="45"/>
      <c r="C657" s="6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row>
    <row r="658" spans="1:37" ht="12.5">
      <c r="A658" s="45"/>
      <c r="B658" s="45"/>
      <c r="C658" s="6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row>
    <row r="659" spans="1:37" ht="12.5">
      <c r="A659" s="45"/>
      <c r="B659" s="45"/>
      <c r="C659" s="6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row>
    <row r="660" spans="1:37" ht="12.5">
      <c r="A660" s="45"/>
      <c r="B660" s="45"/>
      <c r="C660" s="6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row>
    <row r="661" spans="1:37" ht="12.5">
      <c r="A661" s="45"/>
      <c r="B661" s="45"/>
      <c r="C661" s="6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row>
    <row r="662" spans="1:37" ht="12.5">
      <c r="A662" s="45"/>
      <c r="B662" s="45"/>
      <c r="C662" s="6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row>
    <row r="663" spans="1:37" ht="12.5">
      <c r="A663" s="45"/>
      <c r="B663" s="45"/>
      <c r="C663" s="6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row>
    <row r="664" spans="1:37" ht="12.5">
      <c r="A664" s="45"/>
      <c r="B664" s="45"/>
      <c r="C664" s="6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row>
    <row r="665" spans="1:37" ht="12.5">
      <c r="A665" s="45"/>
      <c r="B665" s="45"/>
      <c r="C665" s="6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row>
    <row r="666" spans="1:37" ht="12.5">
      <c r="A666" s="45"/>
      <c r="B666" s="45"/>
      <c r="C666" s="6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row>
    <row r="667" spans="1:37" ht="12.5">
      <c r="A667" s="45"/>
      <c r="B667" s="45"/>
      <c r="C667" s="6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row>
    <row r="668" spans="1:37" ht="12.5">
      <c r="A668" s="45"/>
      <c r="B668" s="45"/>
      <c r="C668" s="6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row>
    <row r="669" spans="1:37" ht="12.5">
      <c r="A669" s="45"/>
      <c r="B669" s="45"/>
      <c r="C669" s="6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row>
    <row r="670" spans="1:37" ht="12.5">
      <c r="A670" s="45"/>
      <c r="B670" s="45"/>
      <c r="C670" s="6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row>
    <row r="671" spans="1:37" ht="12.5">
      <c r="A671" s="45"/>
      <c r="B671" s="45"/>
      <c r="C671" s="6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row>
    <row r="672" spans="1:37" ht="12.5">
      <c r="A672" s="45"/>
      <c r="B672" s="45"/>
      <c r="C672" s="6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row>
    <row r="673" spans="1:37" ht="12.5">
      <c r="A673" s="45"/>
      <c r="B673" s="45"/>
      <c r="C673" s="6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row>
    <row r="674" spans="1:37" ht="12.5">
      <c r="A674" s="45"/>
      <c r="B674" s="45"/>
      <c r="C674" s="6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row>
    <row r="675" spans="1:37" ht="12.5">
      <c r="A675" s="45"/>
      <c r="B675" s="45"/>
      <c r="C675" s="6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row>
    <row r="676" spans="1:37" ht="12.5">
      <c r="A676" s="45"/>
      <c r="B676" s="45"/>
      <c r="C676" s="6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row>
    <row r="677" spans="1:37" ht="12.5">
      <c r="A677" s="45"/>
      <c r="B677" s="45"/>
      <c r="C677" s="6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row>
    <row r="678" spans="1:37" ht="12.5">
      <c r="A678" s="45"/>
      <c r="B678" s="45"/>
      <c r="C678" s="6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row>
    <row r="679" spans="1:37" ht="12.5">
      <c r="A679" s="45"/>
      <c r="B679" s="45"/>
      <c r="C679" s="6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row>
    <row r="680" spans="1:37" ht="12.5">
      <c r="A680" s="45"/>
      <c r="B680" s="45"/>
      <c r="C680" s="6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row>
    <row r="681" spans="1:37" ht="12.5">
      <c r="A681" s="45"/>
      <c r="B681" s="45"/>
      <c r="C681" s="6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row>
    <row r="682" spans="1:37" ht="12.5">
      <c r="A682" s="45"/>
      <c r="B682" s="45"/>
      <c r="C682" s="6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row>
    <row r="683" spans="1:37" ht="12.5">
      <c r="A683" s="45"/>
      <c r="B683" s="45"/>
      <c r="C683" s="6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row>
    <row r="684" spans="1:37" ht="12.5">
      <c r="A684" s="45"/>
      <c r="B684" s="45"/>
      <c r="C684" s="6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row>
    <row r="685" spans="1:37" ht="12.5">
      <c r="A685" s="45"/>
      <c r="B685" s="45"/>
      <c r="C685" s="6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row>
    <row r="686" spans="1:37" ht="12.5">
      <c r="A686" s="45"/>
      <c r="B686" s="45"/>
      <c r="C686" s="6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row>
    <row r="687" spans="1:37" ht="12.5">
      <c r="A687" s="45"/>
      <c r="B687" s="45"/>
      <c r="C687" s="6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row>
    <row r="688" spans="1:37" ht="12.5">
      <c r="A688" s="45"/>
      <c r="B688" s="45"/>
      <c r="C688" s="6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row>
    <row r="689" spans="1:37" ht="12.5">
      <c r="A689" s="45"/>
      <c r="B689" s="45"/>
      <c r="C689" s="6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row>
    <row r="690" spans="1:37" ht="12.5">
      <c r="A690" s="45"/>
      <c r="B690" s="45"/>
      <c r="C690" s="6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row>
    <row r="691" spans="1:37" ht="12.5">
      <c r="A691" s="45"/>
      <c r="B691" s="45"/>
      <c r="C691" s="6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row>
    <row r="692" spans="1:37" ht="12.5">
      <c r="A692" s="45"/>
      <c r="B692" s="45"/>
      <c r="C692" s="6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row>
    <row r="693" spans="1:37" ht="12.5">
      <c r="A693" s="45"/>
      <c r="B693" s="45"/>
      <c r="C693" s="6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row>
    <row r="694" spans="1:37" ht="12.5">
      <c r="A694" s="45"/>
      <c r="B694" s="45"/>
      <c r="C694" s="6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row>
    <row r="695" spans="1:37" ht="12.5">
      <c r="A695" s="45"/>
      <c r="B695" s="45"/>
      <c r="C695" s="6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row>
    <row r="696" spans="1:37" ht="12.5">
      <c r="A696" s="45"/>
      <c r="B696" s="45"/>
      <c r="C696" s="6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row>
    <row r="697" spans="1:37" ht="12.5">
      <c r="A697" s="45"/>
      <c r="B697" s="45"/>
      <c r="C697" s="6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row>
    <row r="698" spans="1:37" ht="12.5">
      <c r="A698" s="45"/>
      <c r="B698" s="45"/>
      <c r="C698" s="6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row>
    <row r="699" spans="1:37" ht="12.5">
      <c r="A699" s="45"/>
      <c r="B699" s="45"/>
      <c r="C699" s="6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row>
    <row r="700" spans="1:37" ht="12.5">
      <c r="A700" s="45"/>
      <c r="B700" s="45"/>
      <c r="C700" s="6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row>
    <row r="701" spans="1:37" ht="12.5">
      <c r="A701" s="45"/>
      <c r="B701" s="45"/>
      <c r="C701" s="6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row>
    <row r="702" spans="1:37" ht="12.5">
      <c r="A702" s="45"/>
      <c r="B702" s="45"/>
      <c r="C702" s="6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row>
    <row r="703" spans="1:37" ht="12.5">
      <c r="A703" s="45"/>
      <c r="B703" s="45"/>
      <c r="C703" s="6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row>
    <row r="704" spans="1:37" ht="12.5">
      <c r="A704" s="45"/>
      <c r="B704" s="45"/>
      <c r="C704" s="6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row>
    <row r="705" spans="1:37" ht="12.5">
      <c r="A705" s="45"/>
      <c r="B705" s="45"/>
      <c r="C705" s="6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row>
    <row r="706" spans="1:37" ht="12.5">
      <c r="A706" s="45"/>
      <c r="B706" s="45"/>
      <c r="C706" s="6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row>
    <row r="707" spans="1:37" ht="12.5">
      <c r="A707" s="45"/>
      <c r="B707" s="45"/>
      <c r="C707" s="6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row>
    <row r="708" spans="1:37" ht="12.5">
      <c r="A708" s="45"/>
      <c r="B708" s="45"/>
      <c r="C708" s="6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row>
    <row r="709" spans="1:37" ht="12.5">
      <c r="A709" s="45"/>
      <c r="B709" s="45"/>
      <c r="C709" s="6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row>
    <row r="710" spans="1:37" ht="12.5">
      <c r="A710" s="45"/>
      <c r="B710" s="45"/>
      <c r="C710" s="6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row>
    <row r="711" spans="1:37" ht="12.5">
      <c r="A711" s="45"/>
      <c r="B711" s="45"/>
      <c r="C711" s="6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row>
    <row r="712" spans="1:37" ht="12.5">
      <c r="A712" s="45"/>
      <c r="B712" s="45"/>
      <c r="C712" s="6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row>
    <row r="713" spans="1:37" ht="12.5">
      <c r="A713" s="45"/>
      <c r="B713" s="45"/>
      <c r="C713" s="6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row>
    <row r="714" spans="1:37" ht="12.5">
      <c r="A714" s="45"/>
      <c r="B714" s="45"/>
      <c r="C714" s="6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row>
    <row r="715" spans="1:37" ht="12.5">
      <c r="A715" s="45"/>
      <c r="B715" s="45"/>
      <c r="C715" s="6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row>
    <row r="716" spans="1:37" ht="12.5">
      <c r="A716" s="45"/>
      <c r="B716" s="45"/>
      <c r="C716" s="6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row>
    <row r="717" spans="1:37" ht="12.5">
      <c r="A717" s="45"/>
      <c r="B717" s="45"/>
      <c r="C717" s="6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row>
    <row r="718" spans="1:37" ht="12.5">
      <c r="A718" s="45"/>
      <c r="B718" s="45"/>
      <c r="C718" s="6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row>
    <row r="719" spans="1:37" ht="12.5">
      <c r="A719" s="45"/>
      <c r="B719" s="45"/>
      <c r="C719" s="6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row>
    <row r="720" spans="1:37" ht="12.5">
      <c r="A720" s="45"/>
      <c r="B720" s="45"/>
      <c r="C720" s="6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row>
    <row r="721" spans="1:37" ht="12.5">
      <c r="A721" s="45"/>
      <c r="B721" s="45"/>
      <c r="C721" s="6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row>
    <row r="722" spans="1:37" ht="12.5">
      <c r="A722" s="45"/>
      <c r="B722" s="45"/>
      <c r="C722" s="6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row>
    <row r="723" spans="1:37" ht="12.5">
      <c r="A723" s="45"/>
      <c r="B723" s="45"/>
      <c r="C723" s="6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row>
    <row r="724" spans="1:37" ht="12.5">
      <c r="A724" s="45"/>
      <c r="B724" s="45"/>
      <c r="C724" s="6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row>
    <row r="725" spans="1:37" ht="12.5">
      <c r="A725" s="45"/>
      <c r="B725" s="45"/>
      <c r="C725" s="6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row>
    <row r="726" spans="1:37" ht="12.5">
      <c r="A726" s="45"/>
      <c r="B726" s="45"/>
      <c r="C726" s="6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row>
    <row r="727" spans="1:37" ht="12.5">
      <c r="A727" s="45"/>
      <c r="B727" s="45"/>
      <c r="C727" s="6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row>
    <row r="728" spans="1:37" ht="12.5">
      <c r="A728" s="45"/>
      <c r="B728" s="45"/>
      <c r="C728" s="6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row>
    <row r="729" spans="1:37" ht="12.5">
      <c r="A729" s="45"/>
      <c r="B729" s="45"/>
      <c r="C729" s="6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row>
    <row r="730" spans="1:37" ht="12.5">
      <c r="A730" s="45"/>
      <c r="B730" s="45"/>
      <c r="C730" s="6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row>
    <row r="731" spans="1:37" ht="12.5">
      <c r="A731" s="45"/>
      <c r="B731" s="45"/>
      <c r="C731" s="6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row>
    <row r="732" spans="1:37" ht="12.5">
      <c r="A732" s="45"/>
      <c r="B732" s="45"/>
      <c r="C732" s="6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row>
    <row r="733" spans="1:37" ht="12.5">
      <c r="A733" s="45"/>
      <c r="B733" s="45"/>
      <c r="C733" s="6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row>
    <row r="734" spans="1:37" ht="12.5">
      <c r="A734" s="45"/>
      <c r="B734" s="45"/>
      <c r="C734" s="6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row>
    <row r="735" spans="1:37" ht="12.5">
      <c r="A735" s="45"/>
      <c r="B735" s="45"/>
      <c r="C735" s="6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row>
    <row r="736" spans="1:37" ht="12.5">
      <c r="A736" s="45"/>
      <c r="B736" s="45"/>
      <c r="C736" s="6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row>
    <row r="737" spans="1:37" ht="12.5">
      <c r="A737" s="45"/>
      <c r="B737" s="45"/>
      <c r="C737" s="6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row>
    <row r="738" spans="1:37" ht="12.5">
      <c r="A738" s="45"/>
      <c r="B738" s="45"/>
      <c r="C738" s="6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row>
    <row r="739" spans="1:37" ht="12.5">
      <c r="A739" s="45"/>
      <c r="B739" s="45"/>
      <c r="C739" s="6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row>
    <row r="740" spans="1:37" ht="12.5">
      <c r="A740" s="45"/>
      <c r="B740" s="45"/>
      <c r="C740" s="6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row>
    <row r="741" spans="1:37" ht="12.5">
      <c r="A741" s="45"/>
      <c r="B741" s="45"/>
      <c r="C741" s="6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row>
    <row r="742" spans="1:37" ht="12.5">
      <c r="A742" s="45"/>
      <c r="B742" s="45"/>
      <c r="C742" s="6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row>
    <row r="743" spans="1:37" ht="12.5">
      <c r="A743" s="45"/>
      <c r="B743" s="45"/>
      <c r="C743" s="6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row>
    <row r="744" spans="1:37" ht="12.5">
      <c r="A744" s="45"/>
      <c r="B744" s="45"/>
      <c r="C744" s="6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row>
    <row r="745" spans="1:37" ht="12.5">
      <c r="A745" s="45"/>
      <c r="B745" s="45"/>
      <c r="C745" s="6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row>
    <row r="746" spans="1:37" ht="12.5">
      <c r="A746" s="45"/>
      <c r="B746" s="45"/>
      <c r="C746" s="6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row>
    <row r="747" spans="1:37" ht="12.5">
      <c r="A747" s="45"/>
      <c r="B747" s="45"/>
      <c r="C747" s="6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row>
    <row r="748" spans="1:37" ht="12.5">
      <c r="A748" s="45"/>
      <c r="B748" s="45"/>
      <c r="C748" s="6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row>
    <row r="749" spans="1:37" ht="12.5">
      <c r="A749" s="45"/>
      <c r="B749" s="45"/>
      <c r="C749" s="6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row>
    <row r="750" spans="1:37" ht="12.5">
      <c r="A750" s="45"/>
      <c r="B750" s="45"/>
      <c r="C750" s="6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row>
    <row r="751" spans="1:37" ht="12.5">
      <c r="A751" s="45"/>
      <c r="B751" s="45"/>
      <c r="C751" s="6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row>
    <row r="752" spans="1:37" ht="12.5">
      <c r="A752" s="45"/>
      <c r="B752" s="45"/>
      <c r="C752" s="6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row>
    <row r="753" spans="1:37" ht="12.5">
      <c r="A753" s="45"/>
      <c r="B753" s="45"/>
      <c r="C753" s="6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row>
    <row r="754" spans="1:37" ht="12.5">
      <c r="A754" s="45"/>
      <c r="B754" s="45"/>
      <c r="C754" s="6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row>
    <row r="755" spans="1:37" ht="12.5">
      <c r="A755" s="45"/>
      <c r="B755" s="45"/>
      <c r="C755" s="6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row>
    <row r="756" spans="1:37" ht="12.5">
      <c r="A756" s="45"/>
      <c r="B756" s="45"/>
      <c r="C756" s="6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row>
    <row r="757" spans="1:37" ht="12.5">
      <c r="A757" s="45"/>
      <c r="B757" s="45"/>
      <c r="C757" s="6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row>
    <row r="758" spans="1:37" ht="12.5">
      <c r="A758" s="45"/>
      <c r="B758" s="45"/>
      <c r="C758" s="6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row>
    <row r="759" spans="1:37" ht="12.5">
      <c r="A759" s="45"/>
      <c r="B759" s="45"/>
      <c r="C759" s="6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row>
    <row r="760" spans="1:37" ht="12.5">
      <c r="A760" s="45"/>
      <c r="B760" s="45"/>
      <c r="C760" s="6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row>
    <row r="761" spans="1:37" ht="12.5">
      <c r="A761" s="45"/>
      <c r="B761" s="45"/>
      <c r="C761" s="6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row>
    <row r="762" spans="1:37" ht="12.5">
      <c r="A762" s="45"/>
      <c r="B762" s="45"/>
      <c r="C762" s="6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row>
    <row r="763" spans="1:37" ht="12.5">
      <c r="A763" s="45"/>
      <c r="B763" s="45"/>
      <c r="C763" s="6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row>
    <row r="764" spans="1:37" ht="12.5">
      <c r="A764" s="45"/>
      <c r="B764" s="45"/>
      <c r="C764" s="6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row>
    <row r="765" spans="1:37" ht="12.5">
      <c r="A765" s="45"/>
      <c r="B765" s="45"/>
      <c r="C765" s="6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row>
    <row r="766" spans="1:37" ht="12.5">
      <c r="A766" s="45"/>
      <c r="B766" s="45"/>
      <c r="C766" s="6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row>
    <row r="767" spans="1:37" ht="12.5">
      <c r="A767" s="45"/>
      <c r="B767" s="45"/>
      <c r="C767" s="6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row>
    <row r="768" spans="1:37" ht="12.5">
      <c r="A768" s="45"/>
      <c r="B768" s="45"/>
      <c r="C768" s="6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row>
    <row r="769" spans="1:37" ht="12.5">
      <c r="A769" s="45"/>
      <c r="B769" s="45"/>
      <c r="C769" s="6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row>
    <row r="770" spans="1:37" ht="12.5">
      <c r="A770" s="45"/>
      <c r="B770" s="45"/>
      <c r="C770" s="6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row>
    <row r="771" spans="1:37" ht="12.5">
      <c r="A771" s="45"/>
      <c r="B771" s="45"/>
      <c r="C771" s="6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row>
    <row r="772" spans="1:37" ht="12.5">
      <c r="A772" s="45"/>
      <c r="B772" s="45"/>
      <c r="C772" s="6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row>
    <row r="773" spans="1:37" ht="12.5">
      <c r="A773" s="45"/>
      <c r="B773" s="45"/>
      <c r="C773" s="6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row>
    <row r="774" spans="1:37" ht="12.5">
      <c r="A774" s="45"/>
      <c r="B774" s="45"/>
      <c r="C774" s="6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row>
    <row r="775" spans="1:37" ht="12.5">
      <c r="A775" s="45"/>
      <c r="B775" s="45"/>
      <c r="C775" s="6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row>
    <row r="776" spans="1:37" ht="12.5">
      <c r="A776" s="45"/>
      <c r="B776" s="45"/>
      <c r="C776" s="6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row>
    <row r="777" spans="1:37" ht="12.5">
      <c r="A777" s="45"/>
      <c r="B777" s="45"/>
      <c r="C777" s="6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row>
    <row r="778" spans="1:37" ht="12.5">
      <c r="A778" s="45"/>
      <c r="B778" s="45"/>
      <c r="C778" s="6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row>
    <row r="779" spans="1:37" ht="12.5">
      <c r="A779" s="45"/>
      <c r="B779" s="45"/>
      <c r="C779" s="6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row>
    <row r="780" spans="1:37" ht="12.5">
      <c r="A780" s="45"/>
      <c r="B780" s="45"/>
      <c r="C780" s="6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row>
    <row r="781" spans="1:37" ht="12.5">
      <c r="A781" s="45"/>
      <c r="B781" s="45"/>
      <c r="C781" s="6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row>
    <row r="782" spans="1:37" ht="12.5">
      <c r="A782" s="45"/>
      <c r="B782" s="45"/>
      <c r="C782" s="6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row>
    <row r="783" spans="1:37" ht="12.5">
      <c r="A783" s="45"/>
      <c r="B783" s="45"/>
      <c r="C783" s="6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row>
    <row r="784" spans="1:37" ht="12.5">
      <c r="A784" s="45"/>
      <c r="B784" s="45"/>
      <c r="C784" s="6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row>
    <row r="785" spans="1:37" ht="12.5">
      <c r="A785" s="45"/>
      <c r="B785" s="45"/>
      <c r="C785" s="6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row>
    <row r="786" spans="1:37" ht="12.5">
      <c r="A786" s="45"/>
      <c r="B786" s="45"/>
      <c r="C786" s="6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row>
    <row r="787" spans="1:37" ht="12.5">
      <c r="A787" s="45"/>
      <c r="B787" s="45"/>
      <c r="C787" s="6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row>
    <row r="788" spans="1:37" ht="12.5">
      <c r="A788" s="45"/>
      <c r="B788" s="45"/>
      <c r="C788" s="6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row>
    <row r="789" spans="1:37" ht="12.5">
      <c r="A789" s="45"/>
      <c r="B789" s="45"/>
      <c r="C789" s="6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row>
    <row r="790" spans="1:37" ht="12.5">
      <c r="A790" s="45"/>
      <c r="B790" s="45"/>
      <c r="C790" s="6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row>
    <row r="791" spans="1:37" ht="12.5">
      <c r="A791" s="45"/>
      <c r="B791" s="45"/>
      <c r="C791" s="6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row>
    <row r="792" spans="1:37" ht="12.5">
      <c r="A792" s="45"/>
      <c r="B792" s="45"/>
      <c r="C792" s="6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row>
    <row r="793" spans="1:37" ht="12.5">
      <c r="A793" s="45"/>
      <c r="B793" s="45"/>
      <c r="C793" s="6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row>
    <row r="794" spans="1:37" ht="12.5">
      <c r="A794" s="45"/>
      <c r="B794" s="45"/>
      <c r="C794" s="6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row>
    <row r="795" spans="1:37" ht="12.5">
      <c r="A795" s="45"/>
      <c r="B795" s="45"/>
      <c r="C795" s="6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row>
    <row r="796" spans="1:37" ht="12.5">
      <c r="A796" s="45"/>
      <c r="B796" s="45"/>
      <c r="C796" s="6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row>
    <row r="797" spans="1:37" ht="12.5">
      <c r="A797" s="45"/>
      <c r="B797" s="45"/>
      <c r="C797" s="6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row>
    <row r="798" spans="1:37" ht="12.5">
      <c r="A798" s="45"/>
      <c r="B798" s="45"/>
      <c r="C798" s="6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row>
    <row r="799" spans="1:37" ht="12.5">
      <c r="A799" s="45"/>
      <c r="B799" s="45"/>
      <c r="C799" s="6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row>
    <row r="800" spans="1:37" ht="12.5">
      <c r="A800" s="45"/>
      <c r="B800" s="45"/>
      <c r="C800" s="6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row>
    <row r="801" spans="1:37" ht="12.5">
      <c r="A801" s="45"/>
      <c r="B801" s="45"/>
      <c r="C801" s="6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row>
    <row r="802" spans="1:37" ht="12.5">
      <c r="A802" s="45"/>
      <c r="B802" s="45"/>
      <c r="C802" s="6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row>
    <row r="803" spans="1:37" ht="12.5">
      <c r="A803" s="45"/>
      <c r="B803" s="45"/>
      <c r="C803" s="6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row>
    <row r="804" spans="1:37" ht="12.5">
      <c r="A804" s="45"/>
      <c r="B804" s="45"/>
      <c r="C804" s="6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row>
    <row r="805" spans="1:37" ht="12.5">
      <c r="A805" s="45"/>
      <c r="B805" s="45"/>
      <c r="C805" s="6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row>
    <row r="806" spans="1:37" ht="12.5">
      <c r="A806" s="45"/>
      <c r="B806" s="45"/>
      <c r="C806" s="6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row>
    <row r="807" spans="1:37" ht="12.5">
      <c r="A807" s="45"/>
      <c r="B807" s="45"/>
      <c r="C807" s="6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row>
    <row r="808" spans="1:37" ht="12.5">
      <c r="A808" s="45"/>
      <c r="B808" s="45"/>
      <c r="C808" s="6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row>
    <row r="809" spans="1:37" ht="12.5">
      <c r="A809" s="45"/>
      <c r="B809" s="45"/>
      <c r="C809" s="6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row>
    <row r="810" spans="1:37" ht="12.5">
      <c r="A810" s="45"/>
      <c r="B810" s="45"/>
      <c r="C810" s="6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row>
    <row r="811" spans="1:37" ht="12.5">
      <c r="A811" s="45"/>
      <c r="B811" s="45"/>
      <c r="C811" s="6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row>
    <row r="812" spans="1:37" ht="12.5">
      <c r="A812" s="45"/>
      <c r="B812" s="45"/>
      <c r="C812" s="6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row>
    <row r="813" spans="1:37" ht="12.5">
      <c r="A813" s="45"/>
      <c r="B813" s="45"/>
      <c r="C813" s="6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row>
    <row r="814" spans="1:37" ht="12.5">
      <c r="A814" s="45"/>
      <c r="B814" s="45"/>
      <c r="C814" s="6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row>
    <row r="815" spans="1:37" ht="12.5">
      <c r="A815" s="45"/>
      <c r="B815" s="45"/>
      <c r="C815" s="6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row>
    <row r="816" spans="1:37" ht="12.5">
      <c r="A816" s="45"/>
      <c r="B816" s="45"/>
      <c r="C816" s="6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row>
    <row r="817" spans="1:37" ht="12.5">
      <c r="A817" s="45"/>
      <c r="B817" s="45"/>
      <c r="C817" s="6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row>
    <row r="818" spans="1:37" ht="12.5">
      <c r="A818" s="45"/>
      <c r="B818" s="45"/>
      <c r="C818" s="6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row>
    <row r="819" spans="1:37" ht="12.5">
      <c r="A819" s="45"/>
      <c r="B819" s="45"/>
      <c r="C819" s="6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row>
    <row r="820" spans="1:37" ht="12.5">
      <c r="A820" s="45"/>
      <c r="B820" s="45"/>
      <c r="C820" s="6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row>
    <row r="821" spans="1:37" ht="12.5">
      <c r="A821" s="45"/>
      <c r="B821" s="45"/>
      <c r="C821" s="6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row>
    <row r="822" spans="1:37" ht="12.5">
      <c r="A822" s="45"/>
      <c r="B822" s="45"/>
      <c r="C822" s="6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row>
    <row r="823" spans="1:37" ht="12.5">
      <c r="A823" s="45"/>
      <c r="B823" s="45"/>
      <c r="C823" s="6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row>
    <row r="824" spans="1:37" ht="12.5">
      <c r="A824" s="45"/>
      <c r="B824" s="45"/>
      <c r="C824" s="6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row>
    <row r="825" spans="1:37" ht="12.5">
      <c r="A825" s="45"/>
      <c r="B825" s="45"/>
      <c r="C825" s="6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row>
    <row r="826" spans="1:37" ht="12.5">
      <c r="A826" s="45"/>
      <c r="B826" s="45"/>
      <c r="C826" s="6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row>
    <row r="827" spans="1:37" ht="12.5">
      <c r="A827" s="45"/>
      <c r="B827" s="45"/>
      <c r="C827" s="6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row>
    <row r="828" spans="1:37" ht="12.5">
      <c r="A828" s="45"/>
      <c r="B828" s="45"/>
      <c r="C828" s="6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c r="AE828" s="45"/>
      <c r="AF828" s="45"/>
      <c r="AG828" s="45"/>
      <c r="AH828" s="45"/>
      <c r="AI828" s="45"/>
      <c r="AJ828" s="45"/>
      <c r="AK828" s="45"/>
    </row>
    <row r="829" spans="1:37" ht="12.5">
      <c r="A829" s="45"/>
      <c r="B829" s="45"/>
      <c r="C829" s="6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c r="AE829" s="45"/>
      <c r="AF829" s="45"/>
      <c r="AG829" s="45"/>
      <c r="AH829" s="45"/>
      <c r="AI829" s="45"/>
      <c r="AJ829" s="45"/>
      <c r="AK829" s="45"/>
    </row>
    <row r="830" spans="1:37" ht="12.5">
      <c r="A830" s="45"/>
      <c r="B830" s="45"/>
      <c r="C830" s="6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c r="AE830" s="45"/>
      <c r="AF830" s="45"/>
      <c r="AG830" s="45"/>
      <c r="AH830" s="45"/>
      <c r="AI830" s="45"/>
      <c r="AJ830" s="45"/>
      <c r="AK830" s="45"/>
    </row>
    <row r="831" spans="1:37" ht="12.5">
      <c r="A831" s="45"/>
      <c r="B831" s="45"/>
      <c r="C831" s="6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c r="AE831" s="45"/>
      <c r="AF831" s="45"/>
      <c r="AG831" s="45"/>
      <c r="AH831" s="45"/>
      <c r="AI831" s="45"/>
      <c r="AJ831" s="45"/>
      <c r="AK831" s="45"/>
    </row>
    <row r="832" spans="1:37" ht="12.5">
      <c r="A832" s="45"/>
      <c r="B832" s="45"/>
      <c r="C832" s="6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c r="AE832" s="45"/>
      <c r="AF832" s="45"/>
      <c r="AG832" s="45"/>
      <c r="AH832" s="45"/>
      <c r="AI832" s="45"/>
      <c r="AJ832" s="45"/>
      <c r="AK832" s="45"/>
    </row>
    <row r="833" spans="1:37" ht="12.5">
      <c r="A833" s="45"/>
      <c r="B833" s="45"/>
      <c r="C833" s="6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c r="AE833" s="45"/>
      <c r="AF833" s="45"/>
      <c r="AG833" s="45"/>
      <c r="AH833" s="45"/>
      <c r="AI833" s="45"/>
      <c r="AJ833" s="45"/>
      <c r="AK833" s="45"/>
    </row>
    <row r="834" spans="1:37" ht="12.5">
      <c r="A834" s="45"/>
      <c r="B834" s="45"/>
      <c r="C834" s="6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c r="AE834" s="45"/>
      <c r="AF834" s="45"/>
      <c r="AG834" s="45"/>
      <c r="AH834" s="45"/>
      <c r="AI834" s="45"/>
      <c r="AJ834" s="45"/>
      <c r="AK834" s="45"/>
    </row>
    <row r="835" spans="1:37" ht="12.5">
      <c r="A835" s="45"/>
      <c r="B835" s="45"/>
      <c r="C835" s="6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c r="AE835" s="45"/>
      <c r="AF835" s="45"/>
      <c r="AG835" s="45"/>
      <c r="AH835" s="45"/>
      <c r="AI835" s="45"/>
      <c r="AJ835" s="45"/>
      <c r="AK835" s="45"/>
    </row>
    <row r="836" spans="1:37" ht="12.5">
      <c r="A836" s="45"/>
      <c r="B836" s="45"/>
      <c r="C836" s="6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c r="AE836" s="45"/>
      <c r="AF836" s="45"/>
      <c r="AG836" s="45"/>
      <c r="AH836" s="45"/>
      <c r="AI836" s="45"/>
      <c r="AJ836" s="45"/>
      <c r="AK836" s="45"/>
    </row>
    <row r="837" spans="1:37" ht="12.5">
      <c r="A837" s="45"/>
      <c r="B837" s="45"/>
      <c r="C837" s="6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c r="AE837" s="45"/>
      <c r="AF837" s="45"/>
      <c r="AG837" s="45"/>
      <c r="AH837" s="45"/>
      <c r="AI837" s="45"/>
      <c r="AJ837" s="45"/>
      <c r="AK837" s="45"/>
    </row>
    <row r="838" spans="1:37" ht="12.5">
      <c r="A838" s="45"/>
      <c r="B838" s="45"/>
      <c r="C838" s="6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c r="AE838" s="45"/>
      <c r="AF838" s="45"/>
      <c r="AG838" s="45"/>
      <c r="AH838" s="45"/>
      <c r="AI838" s="45"/>
      <c r="AJ838" s="45"/>
      <c r="AK838" s="45"/>
    </row>
    <row r="839" spans="1:37" ht="12.5">
      <c r="A839" s="45"/>
      <c r="B839" s="45"/>
      <c r="C839" s="6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c r="AE839" s="45"/>
      <c r="AF839" s="45"/>
      <c r="AG839" s="45"/>
      <c r="AH839" s="45"/>
      <c r="AI839" s="45"/>
      <c r="AJ839" s="45"/>
      <c r="AK839" s="45"/>
    </row>
    <row r="840" spans="1:37" ht="12.5">
      <c r="A840" s="45"/>
      <c r="B840" s="45"/>
      <c r="C840" s="6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c r="AE840" s="45"/>
      <c r="AF840" s="45"/>
      <c r="AG840" s="45"/>
      <c r="AH840" s="45"/>
      <c r="AI840" s="45"/>
      <c r="AJ840" s="45"/>
      <c r="AK840" s="45"/>
    </row>
    <row r="841" spans="1:37" ht="12.5">
      <c r="A841" s="45"/>
      <c r="B841" s="45"/>
      <c r="C841" s="6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c r="AE841" s="45"/>
      <c r="AF841" s="45"/>
      <c r="AG841" s="45"/>
      <c r="AH841" s="45"/>
      <c r="AI841" s="45"/>
      <c r="AJ841" s="45"/>
      <c r="AK841" s="45"/>
    </row>
    <row r="842" spans="1:37" ht="12.5">
      <c r="A842" s="45"/>
      <c r="B842" s="45"/>
      <c r="C842" s="6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c r="AE842" s="45"/>
      <c r="AF842" s="45"/>
      <c r="AG842" s="45"/>
      <c r="AH842" s="45"/>
      <c r="AI842" s="45"/>
      <c r="AJ842" s="45"/>
      <c r="AK842" s="45"/>
    </row>
    <row r="843" spans="1:37" ht="12.5">
      <c r="A843" s="45"/>
      <c r="B843" s="45"/>
      <c r="C843" s="6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c r="AE843" s="45"/>
      <c r="AF843" s="45"/>
      <c r="AG843" s="45"/>
      <c r="AH843" s="45"/>
      <c r="AI843" s="45"/>
      <c r="AJ843" s="45"/>
      <c r="AK843" s="45"/>
    </row>
    <row r="844" spans="1:37" ht="12.5">
      <c r="A844" s="45"/>
      <c r="B844" s="45"/>
      <c r="C844" s="6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c r="AE844" s="45"/>
      <c r="AF844" s="45"/>
      <c r="AG844" s="45"/>
      <c r="AH844" s="45"/>
      <c r="AI844" s="45"/>
      <c r="AJ844" s="45"/>
      <c r="AK844" s="45"/>
    </row>
    <row r="845" spans="1:37" ht="12.5">
      <c r="A845" s="45"/>
      <c r="B845" s="45"/>
      <c r="C845" s="6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c r="AE845" s="45"/>
      <c r="AF845" s="45"/>
      <c r="AG845" s="45"/>
      <c r="AH845" s="45"/>
      <c r="AI845" s="45"/>
      <c r="AJ845" s="45"/>
      <c r="AK845" s="45"/>
    </row>
    <row r="846" spans="1:37" ht="12.5">
      <c r="A846" s="45"/>
      <c r="B846" s="45"/>
      <c r="C846" s="6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row>
    <row r="847" spans="1:37" ht="12.5">
      <c r="A847" s="45"/>
      <c r="B847" s="45"/>
      <c r="C847" s="6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row>
    <row r="848" spans="1:37" ht="12.5">
      <c r="A848" s="45"/>
      <c r="B848" s="45"/>
      <c r="C848" s="6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c r="AE848" s="45"/>
      <c r="AF848" s="45"/>
      <c r="AG848" s="45"/>
      <c r="AH848" s="45"/>
      <c r="AI848" s="45"/>
      <c r="AJ848" s="45"/>
      <c r="AK848" s="45"/>
    </row>
    <row r="849" spans="1:37" ht="12.5">
      <c r="A849" s="45"/>
      <c r="B849" s="45"/>
      <c r="C849" s="6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c r="AE849" s="45"/>
      <c r="AF849" s="45"/>
      <c r="AG849" s="45"/>
      <c r="AH849" s="45"/>
      <c r="AI849" s="45"/>
      <c r="AJ849" s="45"/>
      <c r="AK849" s="45"/>
    </row>
    <row r="850" spans="1:37" ht="12.5">
      <c r="A850" s="45"/>
      <c r="B850" s="45"/>
      <c r="C850" s="6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c r="AE850" s="45"/>
      <c r="AF850" s="45"/>
      <c r="AG850" s="45"/>
      <c r="AH850" s="45"/>
      <c r="AI850" s="45"/>
      <c r="AJ850" s="45"/>
      <c r="AK850" s="45"/>
    </row>
    <row r="851" spans="1:37" ht="12.5">
      <c r="A851" s="45"/>
      <c r="B851" s="45"/>
      <c r="C851" s="6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c r="AE851" s="45"/>
      <c r="AF851" s="45"/>
      <c r="AG851" s="45"/>
      <c r="AH851" s="45"/>
      <c r="AI851" s="45"/>
      <c r="AJ851" s="45"/>
      <c r="AK851" s="45"/>
    </row>
    <row r="852" spans="1:37" ht="12.5">
      <c r="A852" s="45"/>
      <c r="B852" s="45"/>
      <c r="C852" s="6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c r="AE852" s="45"/>
      <c r="AF852" s="45"/>
      <c r="AG852" s="45"/>
      <c r="AH852" s="45"/>
      <c r="AI852" s="45"/>
      <c r="AJ852" s="45"/>
      <c r="AK852" s="45"/>
    </row>
    <row r="853" spans="1:37" ht="12.5">
      <c r="A853" s="45"/>
      <c r="B853" s="45"/>
      <c r="C853" s="6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c r="AE853" s="45"/>
      <c r="AF853" s="45"/>
      <c r="AG853" s="45"/>
      <c r="AH853" s="45"/>
      <c r="AI853" s="45"/>
      <c r="AJ853" s="45"/>
      <c r="AK853" s="45"/>
    </row>
    <row r="854" spans="1:37" ht="12.5">
      <c r="A854" s="45"/>
      <c r="B854" s="45"/>
      <c r="C854" s="6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c r="AE854" s="45"/>
      <c r="AF854" s="45"/>
      <c r="AG854" s="45"/>
      <c r="AH854" s="45"/>
      <c r="AI854" s="45"/>
      <c r="AJ854" s="45"/>
      <c r="AK854" s="45"/>
    </row>
    <row r="855" spans="1:37" ht="12.5">
      <c r="A855" s="45"/>
      <c r="B855" s="45"/>
      <c r="C855" s="6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c r="AE855" s="45"/>
      <c r="AF855" s="45"/>
      <c r="AG855" s="45"/>
      <c r="AH855" s="45"/>
      <c r="AI855" s="45"/>
      <c r="AJ855" s="45"/>
      <c r="AK855" s="45"/>
    </row>
    <row r="856" spans="1:37" ht="12.5">
      <c r="A856" s="45"/>
      <c r="B856" s="45"/>
      <c r="C856" s="6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c r="AE856" s="45"/>
      <c r="AF856" s="45"/>
      <c r="AG856" s="45"/>
      <c r="AH856" s="45"/>
      <c r="AI856" s="45"/>
      <c r="AJ856" s="45"/>
      <c r="AK856" s="45"/>
    </row>
    <row r="857" spans="1:37" ht="12.5">
      <c r="A857" s="45"/>
      <c r="B857" s="45"/>
      <c r="C857" s="6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c r="AE857" s="45"/>
      <c r="AF857" s="45"/>
      <c r="AG857" s="45"/>
      <c r="AH857" s="45"/>
      <c r="AI857" s="45"/>
      <c r="AJ857" s="45"/>
      <c r="AK857" s="45"/>
    </row>
    <row r="858" spans="1:37" ht="12.5">
      <c r="A858" s="45"/>
      <c r="B858" s="45"/>
      <c r="C858" s="6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c r="AE858" s="45"/>
      <c r="AF858" s="45"/>
      <c r="AG858" s="45"/>
      <c r="AH858" s="45"/>
      <c r="AI858" s="45"/>
      <c r="AJ858" s="45"/>
      <c r="AK858" s="45"/>
    </row>
    <row r="859" spans="1:37" ht="12.5">
      <c r="A859" s="45"/>
      <c r="B859" s="45"/>
      <c r="C859" s="6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c r="AE859" s="45"/>
      <c r="AF859" s="45"/>
      <c r="AG859" s="45"/>
      <c r="AH859" s="45"/>
      <c r="AI859" s="45"/>
      <c r="AJ859" s="45"/>
      <c r="AK859" s="45"/>
    </row>
    <row r="860" spans="1:37" ht="12.5">
      <c r="A860" s="45"/>
      <c r="B860" s="45"/>
      <c r="C860" s="6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c r="AE860" s="45"/>
      <c r="AF860" s="45"/>
      <c r="AG860" s="45"/>
      <c r="AH860" s="45"/>
      <c r="AI860" s="45"/>
      <c r="AJ860" s="45"/>
      <c r="AK860" s="45"/>
    </row>
    <row r="861" spans="1:37" ht="12.5">
      <c r="A861" s="45"/>
      <c r="B861" s="45"/>
      <c r="C861" s="6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c r="AE861" s="45"/>
      <c r="AF861" s="45"/>
      <c r="AG861" s="45"/>
      <c r="AH861" s="45"/>
      <c r="AI861" s="45"/>
      <c r="AJ861" s="45"/>
      <c r="AK861" s="45"/>
    </row>
    <row r="862" spans="1:37" ht="12.5">
      <c r="A862" s="45"/>
      <c r="B862" s="45"/>
      <c r="C862" s="6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row>
    <row r="863" spans="1:37" ht="12.5">
      <c r="A863" s="45"/>
      <c r="B863" s="45"/>
      <c r="C863" s="6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c r="AE863" s="45"/>
      <c r="AF863" s="45"/>
      <c r="AG863" s="45"/>
      <c r="AH863" s="45"/>
      <c r="AI863" s="45"/>
      <c r="AJ863" s="45"/>
      <c r="AK863" s="45"/>
    </row>
    <row r="864" spans="1:37" ht="12.5">
      <c r="A864" s="45"/>
      <c r="B864" s="45"/>
      <c r="C864" s="6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c r="AE864" s="45"/>
      <c r="AF864" s="45"/>
      <c r="AG864" s="45"/>
      <c r="AH864" s="45"/>
      <c r="AI864" s="45"/>
      <c r="AJ864" s="45"/>
      <c r="AK864" s="45"/>
    </row>
    <row r="865" spans="1:37" ht="12.5">
      <c r="A865" s="45"/>
      <c r="B865" s="45"/>
      <c r="C865" s="6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c r="AE865" s="45"/>
      <c r="AF865" s="45"/>
      <c r="AG865" s="45"/>
      <c r="AH865" s="45"/>
      <c r="AI865" s="45"/>
      <c r="AJ865" s="45"/>
      <c r="AK865" s="45"/>
    </row>
    <row r="866" spans="1:37" ht="12.5">
      <c r="A866" s="45"/>
      <c r="B866" s="45"/>
      <c r="C866" s="6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c r="AE866" s="45"/>
      <c r="AF866" s="45"/>
      <c r="AG866" s="45"/>
      <c r="AH866" s="45"/>
      <c r="AI866" s="45"/>
      <c r="AJ866" s="45"/>
      <c r="AK866" s="45"/>
    </row>
    <row r="867" spans="1:37" ht="12.5">
      <c r="A867" s="45"/>
      <c r="B867" s="45"/>
      <c r="C867" s="6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c r="AE867" s="45"/>
      <c r="AF867" s="45"/>
      <c r="AG867" s="45"/>
      <c r="AH867" s="45"/>
      <c r="AI867" s="45"/>
      <c r="AJ867" s="45"/>
      <c r="AK867" s="45"/>
    </row>
    <row r="868" spans="1:37" ht="12.5">
      <c r="A868" s="45"/>
      <c r="B868" s="45"/>
      <c r="C868" s="6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c r="AE868" s="45"/>
      <c r="AF868" s="45"/>
      <c r="AG868" s="45"/>
      <c r="AH868" s="45"/>
      <c r="AI868" s="45"/>
      <c r="AJ868" s="45"/>
      <c r="AK868" s="45"/>
    </row>
    <row r="869" spans="1:37" ht="12.5">
      <c r="A869" s="45"/>
      <c r="B869" s="45"/>
      <c r="C869" s="6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c r="AE869" s="45"/>
      <c r="AF869" s="45"/>
      <c r="AG869" s="45"/>
      <c r="AH869" s="45"/>
      <c r="AI869" s="45"/>
      <c r="AJ869" s="45"/>
      <c r="AK869" s="45"/>
    </row>
    <row r="870" spans="1:37" ht="12.5">
      <c r="A870" s="45"/>
      <c r="B870" s="45"/>
      <c r="C870" s="6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c r="AE870" s="45"/>
      <c r="AF870" s="45"/>
      <c r="AG870" s="45"/>
      <c r="AH870" s="45"/>
      <c r="AI870" s="45"/>
      <c r="AJ870" s="45"/>
      <c r="AK870" s="45"/>
    </row>
    <row r="871" spans="1:37" ht="12.5">
      <c r="A871" s="45"/>
      <c r="B871" s="45"/>
      <c r="C871" s="6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row>
    <row r="872" spans="1:37" ht="12.5">
      <c r="A872" s="45"/>
      <c r="B872" s="45"/>
      <c r="C872" s="6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c r="AE872" s="45"/>
      <c r="AF872" s="45"/>
      <c r="AG872" s="45"/>
      <c r="AH872" s="45"/>
      <c r="AI872" s="45"/>
      <c r="AJ872" s="45"/>
      <c r="AK872" s="45"/>
    </row>
    <row r="873" spans="1:37" ht="12.5">
      <c r="A873" s="45"/>
      <c r="B873" s="45"/>
      <c r="C873" s="6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row>
    <row r="874" spans="1:37" ht="12.5">
      <c r="A874" s="45"/>
      <c r="B874" s="45"/>
      <c r="C874" s="6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c r="AE874" s="45"/>
      <c r="AF874" s="45"/>
      <c r="AG874" s="45"/>
      <c r="AH874" s="45"/>
      <c r="AI874" s="45"/>
      <c r="AJ874" s="45"/>
      <c r="AK874" s="45"/>
    </row>
    <row r="875" spans="1:37" ht="12.5">
      <c r="A875" s="45"/>
      <c r="B875" s="45"/>
      <c r="C875" s="6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c r="AE875" s="45"/>
      <c r="AF875" s="45"/>
      <c r="AG875" s="45"/>
      <c r="AH875" s="45"/>
      <c r="AI875" s="45"/>
      <c r="AJ875" s="45"/>
      <c r="AK875" s="45"/>
    </row>
    <row r="876" spans="1:37" ht="12.5">
      <c r="A876" s="45"/>
      <c r="B876" s="45"/>
      <c r="C876" s="6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c r="AE876" s="45"/>
      <c r="AF876" s="45"/>
      <c r="AG876" s="45"/>
      <c r="AH876" s="45"/>
      <c r="AI876" s="45"/>
      <c r="AJ876" s="45"/>
      <c r="AK876" s="45"/>
    </row>
    <row r="877" spans="1:37" ht="12.5">
      <c r="A877" s="45"/>
      <c r="B877" s="45"/>
      <c r="C877" s="6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c r="AE877" s="45"/>
      <c r="AF877" s="45"/>
      <c r="AG877" s="45"/>
      <c r="AH877" s="45"/>
      <c r="AI877" s="45"/>
      <c r="AJ877" s="45"/>
      <c r="AK877" s="45"/>
    </row>
    <row r="878" spans="1:37" ht="12.5">
      <c r="A878" s="45"/>
      <c r="B878" s="45"/>
      <c r="C878" s="6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c r="AE878" s="45"/>
      <c r="AF878" s="45"/>
      <c r="AG878" s="45"/>
      <c r="AH878" s="45"/>
      <c r="AI878" s="45"/>
      <c r="AJ878" s="45"/>
      <c r="AK878" s="45"/>
    </row>
    <row r="879" spans="1:37" ht="12.5">
      <c r="A879" s="45"/>
      <c r="B879" s="45"/>
      <c r="C879" s="6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c r="AE879" s="45"/>
      <c r="AF879" s="45"/>
      <c r="AG879" s="45"/>
      <c r="AH879" s="45"/>
      <c r="AI879" s="45"/>
      <c r="AJ879" s="45"/>
      <c r="AK879" s="45"/>
    </row>
    <row r="880" spans="1:37" ht="12.5">
      <c r="A880" s="45"/>
      <c r="B880" s="45"/>
      <c r="C880" s="6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c r="AE880" s="45"/>
      <c r="AF880" s="45"/>
      <c r="AG880" s="45"/>
      <c r="AH880" s="45"/>
      <c r="AI880" s="45"/>
      <c r="AJ880" s="45"/>
      <c r="AK880" s="45"/>
    </row>
    <row r="881" spans="1:37" ht="12.5">
      <c r="A881" s="45"/>
      <c r="B881" s="45"/>
      <c r="C881" s="6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c r="AI881" s="45"/>
      <c r="AJ881" s="45"/>
      <c r="AK881" s="45"/>
    </row>
    <row r="882" spans="1:37" ht="12.5">
      <c r="A882" s="45"/>
      <c r="B882" s="45"/>
      <c r="C882" s="6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c r="AE882" s="45"/>
      <c r="AF882" s="45"/>
      <c r="AG882" s="45"/>
      <c r="AH882" s="45"/>
      <c r="AI882" s="45"/>
      <c r="AJ882" s="45"/>
      <c r="AK882" s="45"/>
    </row>
    <row r="883" spans="1:37" ht="12.5">
      <c r="A883" s="45"/>
      <c r="B883" s="45"/>
      <c r="C883" s="6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c r="AE883" s="45"/>
      <c r="AF883" s="45"/>
      <c r="AG883" s="45"/>
      <c r="AH883" s="45"/>
      <c r="AI883" s="45"/>
      <c r="AJ883" s="45"/>
      <c r="AK883" s="45"/>
    </row>
    <row r="884" spans="1:37" ht="12.5">
      <c r="A884" s="45"/>
      <c r="B884" s="45"/>
      <c r="C884" s="6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c r="AE884" s="45"/>
      <c r="AF884" s="45"/>
      <c r="AG884" s="45"/>
      <c r="AH884" s="45"/>
      <c r="AI884" s="45"/>
      <c r="AJ884" s="45"/>
      <c r="AK884" s="45"/>
    </row>
    <row r="885" spans="1:37" ht="12.5">
      <c r="A885" s="45"/>
      <c r="B885" s="45"/>
      <c r="C885" s="6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c r="AE885" s="45"/>
      <c r="AF885" s="45"/>
      <c r="AG885" s="45"/>
      <c r="AH885" s="45"/>
      <c r="AI885" s="45"/>
      <c r="AJ885" s="45"/>
      <c r="AK885" s="45"/>
    </row>
    <row r="886" spans="1:37" ht="12.5">
      <c r="A886" s="45"/>
      <c r="B886" s="45"/>
      <c r="C886" s="6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c r="AG886" s="45"/>
      <c r="AH886" s="45"/>
      <c r="AI886" s="45"/>
      <c r="AJ886" s="45"/>
      <c r="AK886" s="45"/>
    </row>
    <row r="887" spans="1:37" ht="12.5">
      <c r="A887" s="45"/>
      <c r="B887" s="45"/>
      <c r="C887" s="6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c r="AE887" s="45"/>
      <c r="AF887" s="45"/>
      <c r="AG887" s="45"/>
      <c r="AH887" s="45"/>
      <c r="AI887" s="45"/>
      <c r="AJ887" s="45"/>
      <c r="AK887" s="45"/>
    </row>
    <row r="888" spans="1:37" ht="12.5">
      <c r="A888" s="45"/>
      <c r="B888" s="45"/>
      <c r="C888" s="6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c r="AE888" s="45"/>
      <c r="AF888" s="45"/>
      <c r="AG888" s="45"/>
      <c r="AH888" s="45"/>
      <c r="AI888" s="45"/>
      <c r="AJ888" s="45"/>
      <c r="AK888" s="45"/>
    </row>
    <row r="889" spans="1:37" ht="12.5">
      <c r="A889" s="45"/>
      <c r="B889" s="45"/>
      <c r="C889" s="6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c r="AI889" s="45"/>
      <c r="AJ889" s="45"/>
      <c r="AK889" s="45"/>
    </row>
    <row r="890" spans="1:37" ht="12.5">
      <c r="A890" s="45"/>
      <c r="B890" s="45"/>
      <c r="C890" s="6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c r="AI890" s="45"/>
      <c r="AJ890" s="45"/>
      <c r="AK890" s="45"/>
    </row>
    <row r="891" spans="1:37" ht="12.5">
      <c r="A891" s="45"/>
      <c r="B891" s="45"/>
      <c r="C891" s="6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c r="AI891" s="45"/>
      <c r="AJ891" s="45"/>
      <c r="AK891" s="45"/>
    </row>
    <row r="892" spans="1:37" ht="12.5">
      <c r="A892" s="45"/>
      <c r="B892" s="45"/>
      <c r="C892" s="6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c r="AE892" s="45"/>
      <c r="AF892" s="45"/>
      <c r="AG892" s="45"/>
      <c r="AH892" s="45"/>
      <c r="AI892" s="45"/>
      <c r="AJ892" s="45"/>
      <c r="AK892" s="45"/>
    </row>
    <row r="893" spans="1:37" ht="12.5">
      <c r="A893" s="45"/>
      <c r="B893" s="45"/>
      <c r="C893" s="6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c r="AE893" s="45"/>
      <c r="AF893" s="45"/>
      <c r="AG893" s="45"/>
      <c r="AH893" s="45"/>
      <c r="AI893" s="45"/>
      <c r="AJ893" s="45"/>
      <c r="AK893" s="45"/>
    </row>
    <row r="894" spans="1:37" ht="12.5">
      <c r="A894" s="45"/>
      <c r="B894" s="45"/>
      <c r="C894" s="6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c r="AE894" s="45"/>
      <c r="AF894" s="45"/>
      <c r="AG894" s="45"/>
      <c r="AH894" s="45"/>
      <c r="AI894" s="45"/>
      <c r="AJ894" s="45"/>
      <c r="AK894" s="45"/>
    </row>
    <row r="895" spans="1:37" ht="12.5">
      <c r="A895" s="45"/>
      <c r="B895" s="45"/>
      <c r="C895" s="6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c r="AE895" s="45"/>
      <c r="AF895" s="45"/>
      <c r="AG895" s="45"/>
      <c r="AH895" s="45"/>
      <c r="AI895" s="45"/>
      <c r="AJ895" s="45"/>
      <c r="AK895" s="45"/>
    </row>
    <row r="896" spans="1:37" ht="12.5">
      <c r="A896" s="45"/>
      <c r="B896" s="45"/>
      <c r="C896" s="6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c r="AE896" s="45"/>
      <c r="AF896" s="45"/>
      <c r="AG896" s="45"/>
      <c r="AH896" s="45"/>
      <c r="AI896" s="45"/>
      <c r="AJ896" s="45"/>
      <c r="AK896" s="45"/>
    </row>
    <row r="897" spans="1:37" ht="12.5">
      <c r="A897" s="45"/>
      <c r="B897" s="45"/>
      <c r="C897" s="6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c r="AE897" s="45"/>
      <c r="AF897" s="45"/>
      <c r="AG897" s="45"/>
      <c r="AH897" s="45"/>
      <c r="AI897" s="45"/>
      <c r="AJ897" s="45"/>
      <c r="AK897" s="45"/>
    </row>
    <row r="898" spans="1:37" ht="12.5">
      <c r="A898" s="45"/>
      <c r="B898" s="45"/>
      <c r="C898" s="6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c r="AE898" s="45"/>
      <c r="AF898" s="45"/>
      <c r="AG898" s="45"/>
      <c r="AH898" s="45"/>
      <c r="AI898" s="45"/>
      <c r="AJ898" s="45"/>
      <c r="AK898" s="45"/>
    </row>
    <row r="899" spans="1:37" ht="12.5">
      <c r="A899" s="45"/>
      <c r="B899" s="45"/>
      <c r="C899" s="6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c r="AE899" s="45"/>
      <c r="AF899" s="45"/>
      <c r="AG899" s="45"/>
      <c r="AH899" s="45"/>
      <c r="AI899" s="45"/>
      <c r="AJ899" s="45"/>
      <c r="AK899" s="45"/>
    </row>
    <row r="900" spans="1:37" ht="12.5">
      <c r="A900" s="45"/>
      <c r="B900" s="45"/>
      <c r="C900" s="6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c r="AE900" s="45"/>
      <c r="AF900" s="45"/>
      <c r="AG900" s="45"/>
      <c r="AH900" s="45"/>
      <c r="AI900" s="45"/>
      <c r="AJ900" s="45"/>
      <c r="AK900" s="45"/>
    </row>
    <row r="901" spans="1:37" ht="12.5">
      <c r="A901" s="45"/>
      <c r="B901" s="45"/>
      <c r="C901" s="6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c r="AI901" s="45"/>
      <c r="AJ901" s="45"/>
      <c r="AK901" s="45"/>
    </row>
    <row r="902" spans="1:37" ht="12.5">
      <c r="A902" s="45"/>
      <c r="B902" s="45"/>
      <c r="C902" s="6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c r="AE902" s="45"/>
      <c r="AF902" s="45"/>
      <c r="AG902" s="45"/>
      <c r="AH902" s="45"/>
      <c r="AI902" s="45"/>
      <c r="AJ902" s="45"/>
      <c r="AK902" s="45"/>
    </row>
    <row r="903" spans="1:37" ht="12.5">
      <c r="A903" s="45"/>
      <c r="B903" s="45"/>
      <c r="C903" s="6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c r="AE903" s="45"/>
      <c r="AF903" s="45"/>
      <c r="AG903" s="45"/>
      <c r="AH903" s="45"/>
      <c r="AI903" s="45"/>
      <c r="AJ903" s="45"/>
      <c r="AK903" s="45"/>
    </row>
    <row r="904" spans="1:37" ht="12.5">
      <c r="A904" s="45"/>
      <c r="B904" s="45"/>
      <c r="C904" s="6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c r="AE904" s="45"/>
      <c r="AF904" s="45"/>
      <c r="AG904" s="45"/>
      <c r="AH904" s="45"/>
      <c r="AI904" s="45"/>
      <c r="AJ904" s="45"/>
      <c r="AK904" s="45"/>
    </row>
    <row r="905" spans="1:37" ht="12.5">
      <c r="A905" s="45"/>
      <c r="B905" s="45"/>
      <c r="C905" s="6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c r="AE905" s="45"/>
      <c r="AF905" s="45"/>
      <c r="AG905" s="45"/>
      <c r="AH905" s="45"/>
      <c r="AI905" s="45"/>
      <c r="AJ905" s="45"/>
      <c r="AK905" s="45"/>
    </row>
    <row r="906" spans="1:37" ht="12.5">
      <c r="A906" s="45"/>
      <c r="B906" s="45"/>
      <c r="C906" s="6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c r="AE906" s="45"/>
      <c r="AF906" s="45"/>
      <c r="AG906" s="45"/>
      <c r="AH906" s="45"/>
      <c r="AI906" s="45"/>
      <c r="AJ906" s="45"/>
      <c r="AK906" s="45"/>
    </row>
    <row r="907" spans="1:37" ht="12.5">
      <c r="A907" s="45"/>
      <c r="B907" s="45"/>
      <c r="C907" s="6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spans="1:37" ht="12.5">
      <c r="A908" s="45"/>
      <c r="B908" s="45"/>
      <c r="C908" s="6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c r="AE908" s="45"/>
      <c r="AF908" s="45"/>
      <c r="AG908" s="45"/>
      <c r="AH908" s="45"/>
      <c r="AI908" s="45"/>
      <c r="AJ908" s="45"/>
      <c r="AK908" s="45"/>
    </row>
    <row r="909" spans="1:37" ht="12.5">
      <c r="A909" s="45"/>
      <c r="B909" s="45"/>
      <c r="C909" s="6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c r="AE909" s="45"/>
      <c r="AF909" s="45"/>
      <c r="AG909" s="45"/>
      <c r="AH909" s="45"/>
      <c r="AI909" s="45"/>
      <c r="AJ909" s="45"/>
      <c r="AK909" s="45"/>
    </row>
    <row r="910" spans="1:37" ht="12.5">
      <c r="A910" s="45"/>
      <c r="B910" s="45"/>
      <c r="C910" s="6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c r="AE910" s="45"/>
      <c r="AF910" s="45"/>
      <c r="AG910" s="45"/>
      <c r="AH910" s="45"/>
      <c r="AI910" s="45"/>
      <c r="AJ910" s="45"/>
      <c r="AK910" s="45"/>
    </row>
    <row r="911" spans="1:37" ht="12.5">
      <c r="A911" s="45"/>
      <c r="B911" s="45"/>
      <c r="C911" s="6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c r="AE911" s="45"/>
      <c r="AF911" s="45"/>
      <c r="AG911" s="45"/>
      <c r="AH911" s="45"/>
      <c r="AI911" s="45"/>
      <c r="AJ911" s="45"/>
      <c r="AK911" s="45"/>
    </row>
    <row r="912" spans="1:37" ht="12.5">
      <c r="A912" s="45"/>
      <c r="B912" s="45"/>
      <c r="C912" s="6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row>
    <row r="913" spans="1:37" ht="12.5">
      <c r="A913" s="45"/>
      <c r="B913" s="45"/>
      <c r="C913" s="6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c r="AE913" s="45"/>
      <c r="AF913" s="45"/>
      <c r="AG913" s="45"/>
      <c r="AH913" s="45"/>
      <c r="AI913" s="45"/>
      <c r="AJ913" s="45"/>
      <c r="AK913" s="45"/>
    </row>
    <row r="914" spans="1:37" ht="12.5">
      <c r="A914" s="45"/>
      <c r="B914" s="45"/>
      <c r="C914" s="6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c r="AE914" s="45"/>
      <c r="AF914" s="45"/>
      <c r="AG914" s="45"/>
      <c r="AH914" s="45"/>
      <c r="AI914" s="45"/>
      <c r="AJ914" s="45"/>
      <c r="AK914" s="45"/>
    </row>
    <row r="915" spans="1:37" ht="12.5">
      <c r="A915" s="45"/>
      <c r="B915" s="45"/>
      <c r="C915" s="6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c r="AE915" s="45"/>
      <c r="AF915" s="45"/>
      <c r="AG915" s="45"/>
      <c r="AH915" s="45"/>
      <c r="AI915" s="45"/>
      <c r="AJ915" s="45"/>
      <c r="AK915" s="45"/>
    </row>
    <row r="916" spans="1:37" ht="12.5">
      <c r="A916" s="45"/>
      <c r="B916" s="45"/>
      <c r="C916" s="6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c r="AE916" s="45"/>
      <c r="AF916" s="45"/>
      <c r="AG916" s="45"/>
      <c r="AH916" s="45"/>
      <c r="AI916" s="45"/>
      <c r="AJ916" s="45"/>
      <c r="AK916" s="45"/>
    </row>
    <row r="917" spans="1:37" ht="12.5">
      <c r="A917" s="45"/>
      <c r="B917" s="45"/>
      <c r="C917" s="6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row>
    <row r="918" spans="1:37" ht="12.5">
      <c r="A918" s="45"/>
      <c r="B918" s="45"/>
      <c r="C918" s="6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row>
    <row r="919" spans="1:37" ht="12.5">
      <c r="A919" s="45"/>
      <c r="B919" s="45"/>
      <c r="C919" s="6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c r="AE919" s="45"/>
      <c r="AF919" s="45"/>
      <c r="AG919" s="45"/>
      <c r="AH919" s="45"/>
      <c r="AI919" s="45"/>
      <c r="AJ919" s="45"/>
      <c r="AK919" s="45"/>
    </row>
    <row r="920" spans="1:37" ht="12.5">
      <c r="A920" s="45"/>
      <c r="B920" s="45"/>
      <c r="C920" s="6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c r="AE920" s="45"/>
      <c r="AF920" s="45"/>
      <c r="AG920" s="45"/>
      <c r="AH920" s="45"/>
      <c r="AI920" s="45"/>
      <c r="AJ920" s="45"/>
      <c r="AK920" s="45"/>
    </row>
    <row r="921" spans="1:37" ht="12.5">
      <c r="A921" s="45"/>
      <c r="B921" s="45"/>
      <c r="C921" s="6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c r="AE921" s="45"/>
      <c r="AF921" s="45"/>
      <c r="AG921" s="45"/>
      <c r="AH921" s="45"/>
      <c r="AI921" s="45"/>
      <c r="AJ921" s="45"/>
      <c r="AK921" s="45"/>
    </row>
    <row r="922" spans="1:37" ht="12.5">
      <c r="A922" s="45"/>
      <c r="B922" s="45"/>
      <c r="C922" s="6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c r="AI922" s="45"/>
      <c r="AJ922" s="45"/>
      <c r="AK922" s="45"/>
    </row>
    <row r="923" spans="1:37" ht="12.5">
      <c r="A923" s="45"/>
      <c r="B923" s="45"/>
      <c r="C923" s="6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c r="AE923" s="45"/>
      <c r="AF923" s="45"/>
      <c r="AG923" s="45"/>
      <c r="AH923" s="45"/>
      <c r="AI923" s="45"/>
      <c r="AJ923" s="45"/>
      <c r="AK923" s="45"/>
    </row>
    <row r="924" spans="1:37" ht="12.5">
      <c r="A924" s="45"/>
      <c r="B924" s="45"/>
      <c r="C924" s="6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c r="AE924" s="45"/>
      <c r="AF924" s="45"/>
      <c r="AG924" s="45"/>
      <c r="AH924" s="45"/>
      <c r="AI924" s="45"/>
      <c r="AJ924" s="45"/>
      <c r="AK924" s="45"/>
    </row>
    <row r="925" spans="1:37" ht="12.5">
      <c r="A925" s="45"/>
      <c r="B925" s="45"/>
      <c r="C925" s="6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c r="AE925" s="45"/>
      <c r="AF925" s="45"/>
      <c r="AG925" s="45"/>
      <c r="AH925" s="45"/>
      <c r="AI925" s="45"/>
      <c r="AJ925" s="45"/>
      <c r="AK925" s="45"/>
    </row>
    <row r="926" spans="1:37" ht="12.5">
      <c r="A926" s="45"/>
      <c r="B926" s="45"/>
      <c r="C926" s="6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c r="AE926" s="45"/>
      <c r="AF926" s="45"/>
      <c r="AG926" s="45"/>
      <c r="AH926" s="45"/>
      <c r="AI926" s="45"/>
      <c r="AJ926" s="45"/>
      <c r="AK926" s="45"/>
    </row>
    <row r="927" spans="1:37" ht="12.5">
      <c r="A927" s="45"/>
      <c r="B927" s="45"/>
      <c r="C927" s="6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c r="AE927" s="45"/>
      <c r="AF927" s="45"/>
      <c r="AG927" s="45"/>
      <c r="AH927" s="45"/>
      <c r="AI927" s="45"/>
      <c r="AJ927" s="45"/>
      <c r="AK927" s="45"/>
    </row>
    <row r="928" spans="1:37" ht="12.5">
      <c r="A928" s="45"/>
      <c r="B928" s="45"/>
      <c r="C928" s="6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c r="AE928" s="45"/>
      <c r="AF928" s="45"/>
      <c r="AG928" s="45"/>
      <c r="AH928" s="45"/>
      <c r="AI928" s="45"/>
      <c r="AJ928" s="45"/>
      <c r="AK928" s="45"/>
    </row>
    <row r="929" spans="1:37" ht="12.5">
      <c r="A929" s="45"/>
      <c r="B929" s="45"/>
      <c r="C929" s="6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c r="AE929" s="45"/>
      <c r="AF929" s="45"/>
      <c r="AG929" s="45"/>
      <c r="AH929" s="45"/>
      <c r="AI929" s="45"/>
      <c r="AJ929" s="45"/>
      <c r="AK929" s="45"/>
    </row>
    <row r="930" spans="1:37" ht="12.5">
      <c r="A930" s="45"/>
      <c r="B930" s="45"/>
      <c r="C930" s="6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c r="AE930" s="45"/>
      <c r="AF930" s="45"/>
      <c r="AG930" s="45"/>
      <c r="AH930" s="45"/>
      <c r="AI930" s="45"/>
      <c r="AJ930" s="45"/>
      <c r="AK930" s="45"/>
    </row>
    <row r="931" spans="1:37" ht="12.5">
      <c r="A931" s="45"/>
      <c r="B931" s="45"/>
      <c r="C931" s="6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c r="AE931" s="45"/>
      <c r="AF931" s="45"/>
      <c r="AG931" s="45"/>
      <c r="AH931" s="45"/>
      <c r="AI931" s="45"/>
      <c r="AJ931" s="45"/>
      <c r="AK931" s="45"/>
    </row>
    <row r="932" spans="1:37" ht="12.5">
      <c r="A932" s="45"/>
      <c r="B932" s="45"/>
      <c r="C932" s="6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c r="AE932" s="45"/>
      <c r="AF932" s="45"/>
      <c r="AG932" s="45"/>
      <c r="AH932" s="45"/>
      <c r="AI932" s="45"/>
      <c r="AJ932" s="45"/>
      <c r="AK932" s="45"/>
    </row>
    <row r="933" spans="1:37" ht="12.5">
      <c r="A933" s="45"/>
      <c r="B933" s="45"/>
      <c r="C933" s="6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c r="AI933" s="45"/>
      <c r="AJ933" s="45"/>
      <c r="AK933" s="45"/>
    </row>
    <row r="934" spans="1:37" ht="12.5">
      <c r="A934" s="45"/>
      <c r="B934" s="45"/>
      <c r="C934" s="6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c r="AE934" s="45"/>
      <c r="AF934" s="45"/>
      <c r="AG934" s="45"/>
      <c r="AH934" s="45"/>
      <c r="AI934" s="45"/>
      <c r="AJ934" s="45"/>
      <c r="AK934" s="45"/>
    </row>
    <row r="935" spans="1:37" ht="12.5">
      <c r="A935" s="45"/>
      <c r="B935" s="45"/>
      <c r="C935" s="6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c r="AE935" s="45"/>
      <c r="AF935" s="45"/>
      <c r="AG935" s="45"/>
      <c r="AH935" s="45"/>
      <c r="AI935" s="45"/>
      <c r="AJ935" s="45"/>
      <c r="AK935" s="45"/>
    </row>
    <row r="936" spans="1:37" ht="12.5">
      <c r="A936" s="45"/>
      <c r="B936" s="45"/>
      <c r="C936" s="6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c r="AE936" s="45"/>
      <c r="AF936" s="45"/>
      <c r="AG936" s="45"/>
      <c r="AH936" s="45"/>
      <c r="AI936" s="45"/>
      <c r="AJ936" s="45"/>
      <c r="AK936" s="45"/>
    </row>
    <row r="937" spans="1:37" ht="12.5">
      <c r="A937" s="45"/>
      <c r="B937" s="45"/>
      <c r="C937" s="6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c r="AI937" s="45"/>
      <c r="AJ937" s="45"/>
      <c r="AK937" s="45"/>
    </row>
    <row r="938" spans="1:37" ht="12.5">
      <c r="A938" s="45"/>
      <c r="B938" s="45"/>
      <c r="C938" s="6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c r="AE938" s="45"/>
      <c r="AF938" s="45"/>
      <c r="AG938" s="45"/>
      <c r="AH938" s="45"/>
      <c r="AI938" s="45"/>
      <c r="AJ938" s="45"/>
      <c r="AK938" s="45"/>
    </row>
    <row r="939" spans="1:37" ht="12.5">
      <c r="A939" s="45"/>
      <c r="B939" s="45"/>
      <c r="C939" s="6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c r="AE939" s="45"/>
      <c r="AF939" s="45"/>
      <c r="AG939" s="45"/>
      <c r="AH939" s="45"/>
      <c r="AI939" s="45"/>
      <c r="AJ939" s="45"/>
      <c r="AK939" s="45"/>
    </row>
    <row r="940" spans="1:37" ht="12.5">
      <c r="A940" s="45"/>
      <c r="B940" s="45"/>
      <c r="C940" s="6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c r="AE940" s="45"/>
      <c r="AF940" s="45"/>
      <c r="AG940" s="45"/>
      <c r="AH940" s="45"/>
      <c r="AI940" s="45"/>
      <c r="AJ940" s="45"/>
      <c r="AK940" s="45"/>
    </row>
    <row r="941" spans="1:37" ht="12.5">
      <c r="A941" s="45"/>
      <c r="B941" s="45"/>
      <c r="C941" s="6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c r="AE941" s="45"/>
      <c r="AF941" s="45"/>
      <c r="AG941" s="45"/>
      <c r="AH941" s="45"/>
      <c r="AI941" s="45"/>
      <c r="AJ941" s="45"/>
      <c r="AK941" s="45"/>
    </row>
    <row r="942" spans="1:37" ht="12.5">
      <c r="A942" s="45"/>
      <c r="B942" s="45"/>
      <c r="C942" s="6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c r="AE942" s="45"/>
      <c r="AF942" s="45"/>
      <c r="AG942" s="45"/>
      <c r="AH942" s="45"/>
      <c r="AI942" s="45"/>
      <c r="AJ942" s="45"/>
      <c r="AK942" s="45"/>
    </row>
    <row r="943" spans="1:37" ht="12.5">
      <c r="A943" s="45"/>
      <c r="B943" s="45"/>
      <c r="C943" s="6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c r="AE943" s="45"/>
      <c r="AF943" s="45"/>
      <c r="AG943" s="45"/>
      <c r="AH943" s="45"/>
      <c r="AI943" s="45"/>
      <c r="AJ943" s="45"/>
      <c r="AK943" s="45"/>
    </row>
    <row r="944" spans="1:37" ht="12.5">
      <c r="A944" s="45"/>
      <c r="B944" s="45"/>
      <c r="C944" s="6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c r="AE944" s="45"/>
      <c r="AF944" s="45"/>
      <c r="AG944" s="45"/>
      <c r="AH944" s="45"/>
      <c r="AI944" s="45"/>
      <c r="AJ944" s="45"/>
      <c r="AK944" s="45"/>
    </row>
  </sheetData>
  <autoFilter ref="A1:AK944" xr:uid="{00000000-0009-0000-0000-00000D000000}"/>
  <customSheetViews>
    <customSheetView guid="{A09CE514-672E-4F3B-A253-191D5CAD3CBA}" filter="1" showAutoFilter="1">
      <pageMargins left="0.7" right="0.7" top="0.75" bottom="0.75" header="0.3" footer="0.3"/>
      <autoFilter ref="A1:AK109" xr:uid="{4E490FAB-72DE-4E5D-97F7-49609009E1C8}">
        <filterColumn colId="12">
          <filters blank="1">
            <filter val="#N/A"/>
            <filter val="Biodelta Nutraceuticals"/>
            <filter val="Bophelo Bioscience"/>
            <filter val="Buni.Tv"/>
            <filter val="ClaimSync"/>
            <filter val="Clarotech"/>
            <filter val="Club Travel"/>
            <filter val="Coders4Africa"/>
            <filter val="CompareGuru"/>
            <filter val="Compuscan"/>
            <filter val="Conor Solutions"/>
            <filter val="Dynamics Africa Services"/>
            <filter val="Eazi.Com"/>
            <filter val="Equinox International"/>
            <filter val="Fintec Labs"/>
            <filter val="Hearbeat Adventures"/>
            <filter val="IoT.nxt"/>
            <filter val="ISPartners"/>
            <filter val="Jacaranda FM"/>
            <filter val="Kngine"/>
            <filter val="Knowlegde Factory"/>
            <filter val="MacroLan"/>
            <filter val="Media Works"/>
            <filter val="Mediamark"/>
            <filter val="Misr Hytech"/>
            <filter val="Mubawab"/>
            <filter val="Oltio"/>
            <filter val="OLX South Africa"/>
            <filter val="Open Connect Ltd"/>
            <filter val="OrderTalk"/>
            <filter val="Pansmart"/>
            <filter val="Popcorn Training"/>
            <filter val="PropSys"/>
          </filters>
        </filterColumn>
      </autoFilter>
    </customSheetView>
  </customSheetViews>
  <conditionalFormatting sqref="O2:O102">
    <cfRule type="cellIs" dxfId="2" priority="1" operator="greaterThan">
      <formula>"85%"</formula>
    </cfRule>
  </conditionalFormatting>
  <conditionalFormatting sqref="O2:O102">
    <cfRule type="cellIs" dxfId="1" priority="2" operator="between">
      <formula>"85%"</formula>
      <formula>"65%"</formula>
    </cfRule>
  </conditionalFormatting>
  <conditionalFormatting sqref="O2:O102">
    <cfRule type="cellIs" dxfId="0" priority="3" operator="lessThan">
      <formula>"65%"</formula>
    </cfRule>
  </conditionalFormatting>
  <hyperlinks>
    <hyperlink ref="G2" r:id="rId1" xr:uid="{00000000-0004-0000-0D00-000000000000}"/>
    <hyperlink ref="G3" r:id="rId2" xr:uid="{00000000-0004-0000-0D00-000001000000}"/>
    <hyperlink ref="G4" r:id="rId3" xr:uid="{00000000-0004-0000-0D00-000002000000}"/>
    <hyperlink ref="G5" r:id="rId4" xr:uid="{00000000-0004-0000-0D00-000003000000}"/>
    <hyperlink ref="G6" r:id="rId5" xr:uid="{00000000-0004-0000-0D00-000004000000}"/>
    <hyperlink ref="G7" r:id="rId6" xr:uid="{00000000-0004-0000-0D00-000005000000}"/>
    <hyperlink ref="G8" r:id="rId7" xr:uid="{00000000-0004-0000-0D00-000006000000}"/>
    <hyperlink ref="G9" r:id="rId8" xr:uid="{00000000-0004-0000-0D00-000007000000}"/>
    <hyperlink ref="G10" r:id="rId9" xr:uid="{00000000-0004-0000-0D00-000008000000}"/>
    <hyperlink ref="G11" r:id="rId10" xr:uid="{00000000-0004-0000-0D00-000009000000}"/>
    <hyperlink ref="G12" r:id="rId11" xr:uid="{00000000-0004-0000-0D00-00000A000000}"/>
    <hyperlink ref="G13" r:id="rId12" xr:uid="{00000000-0004-0000-0D00-00000B000000}"/>
    <hyperlink ref="B14" r:id="rId13" xr:uid="{00000000-0004-0000-0D00-00000C000000}"/>
    <hyperlink ref="G14" r:id="rId14" xr:uid="{00000000-0004-0000-0D00-00000D000000}"/>
    <hyperlink ref="G15" r:id="rId15" xr:uid="{00000000-0004-0000-0D00-00000E000000}"/>
    <hyperlink ref="G16" r:id="rId16" xr:uid="{00000000-0004-0000-0D00-00000F000000}"/>
    <hyperlink ref="G17" r:id="rId17" xr:uid="{00000000-0004-0000-0D00-000010000000}"/>
    <hyperlink ref="G18" r:id="rId18" location=".XBp7IFwzbb0" xr:uid="{00000000-0004-0000-0D00-000011000000}"/>
    <hyperlink ref="G19" r:id="rId19" xr:uid="{00000000-0004-0000-0D00-000012000000}"/>
    <hyperlink ref="G20" r:id="rId20" xr:uid="{00000000-0004-0000-0D00-000013000000}"/>
    <hyperlink ref="G21" r:id="rId21" xr:uid="{00000000-0004-0000-0D00-000014000000}"/>
    <hyperlink ref="G22" r:id="rId22" location=".XBJIvHQzbb0" xr:uid="{00000000-0004-0000-0D00-000015000000}"/>
    <hyperlink ref="G23" r:id="rId23" xr:uid="{00000000-0004-0000-0D00-000016000000}"/>
    <hyperlink ref="G24" r:id="rId24" xr:uid="{00000000-0004-0000-0D00-000017000000}"/>
    <hyperlink ref="G25" r:id="rId25" xr:uid="{00000000-0004-0000-0D00-000018000000}"/>
    <hyperlink ref="G26" r:id="rId26" xr:uid="{00000000-0004-0000-0D00-000019000000}"/>
    <hyperlink ref="G27" r:id="rId27" xr:uid="{00000000-0004-0000-0D00-00001A000000}"/>
    <hyperlink ref="G28" r:id="rId28" xr:uid="{00000000-0004-0000-0D00-00001B000000}"/>
    <hyperlink ref="G29" r:id="rId29" xr:uid="{00000000-0004-0000-0D00-00001C000000}"/>
    <hyperlink ref="G30" r:id="rId30" xr:uid="{00000000-0004-0000-0D00-00001D000000}"/>
    <hyperlink ref="B31" r:id="rId31" xr:uid="{00000000-0004-0000-0D00-00001E000000}"/>
    <hyperlink ref="G31" r:id="rId32" xr:uid="{00000000-0004-0000-0D00-00001F000000}"/>
    <hyperlink ref="G32" r:id="rId33" xr:uid="{00000000-0004-0000-0D00-000020000000}"/>
    <hyperlink ref="G33" r:id="rId34" xr:uid="{00000000-0004-0000-0D00-000021000000}"/>
    <hyperlink ref="G34" r:id="rId35" location="section-overview" xr:uid="{00000000-0004-0000-0D00-000022000000}"/>
    <hyperlink ref="G35" r:id="rId36" xr:uid="{00000000-0004-0000-0D00-000023000000}"/>
    <hyperlink ref="G36" r:id="rId37" location="section-overview" xr:uid="{00000000-0004-0000-0D00-000024000000}"/>
    <hyperlink ref="G37" r:id="rId38" xr:uid="{00000000-0004-0000-0D00-000025000000}"/>
    <hyperlink ref="G38" r:id="rId39" xr:uid="{00000000-0004-0000-0D00-000026000000}"/>
    <hyperlink ref="G39" r:id="rId40" location="section-overview" xr:uid="{00000000-0004-0000-0D00-000027000000}"/>
    <hyperlink ref="G40" r:id="rId41" location=".XB4DkFwzbb1" xr:uid="{00000000-0004-0000-0D00-000028000000}"/>
    <hyperlink ref="G41" r:id="rId42" xr:uid="{00000000-0004-0000-0D00-000029000000}"/>
    <hyperlink ref="G42" r:id="rId43" xr:uid="{00000000-0004-0000-0D00-00002A000000}"/>
    <hyperlink ref="G43" r:id="rId44" xr:uid="{00000000-0004-0000-0D00-00002B000000}"/>
    <hyperlink ref="G44" r:id="rId45" xr:uid="{00000000-0004-0000-0D00-00002C000000}"/>
    <hyperlink ref="G45" r:id="rId46" xr:uid="{00000000-0004-0000-0D00-00002D000000}"/>
    <hyperlink ref="G46" r:id="rId47" xr:uid="{00000000-0004-0000-0D00-00002E000000}"/>
    <hyperlink ref="G47" r:id="rId48" xr:uid="{00000000-0004-0000-0D00-00002F000000}"/>
    <hyperlink ref="G48" r:id="rId49" xr:uid="{00000000-0004-0000-0D00-000030000000}"/>
    <hyperlink ref="G49" r:id="rId50" xr:uid="{00000000-0004-0000-0D00-000031000000}"/>
    <hyperlink ref="G50" r:id="rId51" xr:uid="{00000000-0004-0000-0D00-000032000000}"/>
    <hyperlink ref="G51" r:id="rId52" xr:uid="{00000000-0004-0000-0D00-000033000000}"/>
    <hyperlink ref="G52" r:id="rId53" location="section-ipo-stock-price" xr:uid="{00000000-0004-0000-0D00-000034000000}"/>
    <hyperlink ref="G53" r:id="rId54" xr:uid="{00000000-0004-0000-0D00-000035000000}"/>
    <hyperlink ref="G54" r:id="rId55" xr:uid="{00000000-0004-0000-0D00-000036000000}"/>
    <hyperlink ref="G55" r:id="rId56" xr:uid="{00000000-0004-0000-0D00-000037000000}"/>
    <hyperlink ref="G56" r:id="rId57" location="section-acquisition-details" xr:uid="{00000000-0004-0000-0D00-000038000000}"/>
    <hyperlink ref="G57" r:id="rId58" xr:uid="{00000000-0004-0000-0D00-000039000000}"/>
    <hyperlink ref="G58" r:id="rId59" xr:uid="{00000000-0004-0000-0D00-00003A000000}"/>
    <hyperlink ref="G59" r:id="rId60" location="section-overview" xr:uid="{00000000-0004-0000-0D00-00003B000000}"/>
    <hyperlink ref="G60" r:id="rId61" xr:uid="{00000000-0004-0000-0D00-00003C000000}"/>
    <hyperlink ref="G61" r:id="rId62" xr:uid="{00000000-0004-0000-0D00-00003D000000}"/>
    <hyperlink ref="G62" r:id="rId63" xr:uid="{00000000-0004-0000-0D00-00003E000000}"/>
    <hyperlink ref="G63" r:id="rId64" xr:uid="{00000000-0004-0000-0D00-00003F000000}"/>
    <hyperlink ref="G64" r:id="rId65" xr:uid="{00000000-0004-0000-0D00-000040000000}"/>
    <hyperlink ref="G65" r:id="rId66" xr:uid="{00000000-0004-0000-0D00-000041000000}"/>
    <hyperlink ref="G66" r:id="rId67" xr:uid="{00000000-0004-0000-0D00-000042000000}"/>
    <hyperlink ref="G67" r:id="rId68" xr:uid="{00000000-0004-0000-0D00-000043000000}"/>
    <hyperlink ref="G68" r:id="rId69" xr:uid="{00000000-0004-0000-0D00-000044000000}"/>
    <hyperlink ref="G69" r:id="rId70" xr:uid="{00000000-0004-0000-0D00-000045000000}"/>
    <hyperlink ref="G70" r:id="rId71" xr:uid="{00000000-0004-0000-0D00-000046000000}"/>
    <hyperlink ref="G71" r:id="rId72" xr:uid="{00000000-0004-0000-0D00-000047000000}"/>
    <hyperlink ref="G72" r:id="rId73" location="section-overview" xr:uid="{00000000-0004-0000-0D00-000048000000}"/>
    <hyperlink ref="G73" r:id="rId74" xr:uid="{00000000-0004-0000-0D00-000049000000}"/>
    <hyperlink ref="G74" r:id="rId75" xr:uid="{00000000-0004-0000-0D00-00004A000000}"/>
    <hyperlink ref="G75" r:id="rId76" xr:uid="{00000000-0004-0000-0D00-00004B000000}"/>
    <hyperlink ref="G76" r:id="rId77" xr:uid="{00000000-0004-0000-0D00-00004C000000}"/>
    <hyperlink ref="G77" r:id="rId78" xr:uid="{00000000-0004-0000-0D00-00004D000000}"/>
    <hyperlink ref="G78" r:id="rId79" xr:uid="{00000000-0004-0000-0D00-00004E000000}"/>
    <hyperlink ref="G79" r:id="rId80" xr:uid="{00000000-0004-0000-0D00-00004F000000}"/>
    <hyperlink ref="G80" r:id="rId81" xr:uid="{00000000-0004-0000-0D00-000050000000}"/>
    <hyperlink ref="G81" r:id="rId82" xr:uid="{00000000-0004-0000-0D00-000051000000}"/>
    <hyperlink ref="G82" r:id="rId83" xr:uid="{00000000-0004-0000-0D00-000052000000}"/>
    <hyperlink ref="G83" r:id="rId84" xr:uid="{00000000-0004-0000-0D00-000053000000}"/>
    <hyperlink ref="G84" r:id="rId85" xr:uid="{00000000-0004-0000-0D00-000054000000}"/>
    <hyperlink ref="G85" r:id="rId86" xr:uid="{00000000-0004-0000-0D00-000055000000}"/>
    <hyperlink ref="G86" r:id="rId87" location="1ac9d3467e1f" xr:uid="{00000000-0004-0000-0D00-000056000000}"/>
    <hyperlink ref="G87" r:id="rId88" xr:uid="{00000000-0004-0000-0D00-000057000000}"/>
    <hyperlink ref="G88" r:id="rId89" xr:uid="{00000000-0004-0000-0D00-000058000000}"/>
    <hyperlink ref="G89" r:id="rId90" xr:uid="{00000000-0004-0000-0D00-000059000000}"/>
    <hyperlink ref="G90" r:id="rId91" xr:uid="{00000000-0004-0000-0D00-00005A000000}"/>
    <hyperlink ref="G91" r:id="rId92" xr:uid="{00000000-0004-0000-0D00-00005B000000}"/>
    <hyperlink ref="G92" r:id="rId93" xr:uid="{00000000-0004-0000-0D00-00005C000000}"/>
    <hyperlink ref="G93" r:id="rId94" xr:uid="{00000000-0004-0000-0D00-00005D000000}"/>
    <hyperlink ref="G94" r:id="rId95" xr:uid="{00000000-0004-0000-0D00-00005E000000}"/>
    <hyperlink ref="G95" r:id="rId96" xr:uid="{00000000-0004-0000-0D00-00005F000000}"/>
    <hyperlink ref="G96" r:id="rId97" xr:uid="{00000000-0004-0000-0D00-000060000000}"/>
    <hyperlink ref="G97" r:id="rId98" xr:uid="{00000000-0004-0000-0D00-000061000000}"/>
    <hyperlink ref="G98" r:id="rId99" xr:uid="{00000000-0004-0000-0D00-000062000000}"/>
    <hyperlink ref="G99" r:id="rId100" xr:uid="{00000000-0004-0000-0D00-000063000000}"/>
    <hyperlink ref="G100" r:id="rId101" xr:uid="{00000000-0004-0000-0D00-000064000000}"/>
    <hyperlink ref="G101" r:id="rId102" xr:uid="{00000000-0004-0000-0D00-000065000000}"/>
    <hyperlink ref="G102" r:id="rId103" xr:uid="{00000000-0004-0000-0D00-000066000000}"/>
    <hyperlink ref="G103" r:id="rId104" xr:uid="{00000000-0004-0000-0D00-000067000000}"/>
    <hyperlink ref="G104" r:id="rId105" xr:uid="{00000000-0004-0000-0D00-000068000000}"/>
    <hyperlink ref="G105" r:id="rId106" xr:uid="{00000000-0004-0000-0D00-000069000000}"/>
    <hyperlink ref="G106" r:id="rId107" xr:uid="{00000000-0004-0000-0D00-00006A000000}"/>
    <hyperlink ref="G107" r:id="rId108" xr:uid="{00000000-0004-0000-0D00-00006B000000}"/>
    <hyperlink ref="G108" r:id="rId109" xr:uid="{00000000-0004-0000-0D00-00006C000000}"/>
    <hyperlink ref="G109" r:id="rId110" xr:uid="{00000000-0004-0000-0D00-00006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995"/>
  <sheetViews>
    <sheetView workbookViewId="0">
      <selection activeCell="B17" sqref="B17"/>
    </sheetView>
  </sheetViews>
  <sheetFormatPr defaultColWidth="14.453125" defaultRowHeight="15.75" customHeight="1"/>
  <cols>
    <col min="2" max="2" width="31.54296875" customWidth="1"/>
    <col min="3" max="3" width="23.7265625" customWidth="1"/>
    <col min="6" max="6" width="16.81640625" customWidth="1"/>
    <col min="7" max="7" width="41.7265625" customWidth="1"/>
    <col min="8" max="8" width="33.453125" customWidth="1"/>
  </cols>
  <sheetData>
    <row r="1" spans="1:26" ht="13">
      <c r="A1" s="39" t="s">
        <v>2724</v>
      </c>
      <c r="B1" s="39" t="s">
        <v>2972</v>
      </c>
      <c r="C1" s="40" t="s">
        <v>94</v>
      </c>
      <c r="D1" s="39" t="s">
        <v>2973</v>
      </c>
      <c r="E1" s="39" t="s">
        <v>2974</v>
      </c>
      <c r="F1" s="41" t="s">
        <v>2975</v>
      </c>
      <c r="G1" s="39" t="s">
        <v>2966</v>
      </c>
      <c r="H1" s="39" t="s">
        <v>2976</v>
      </c>
      <c r="I1" s="39"/>
      <c r="J1" s="39"/>
      <c r="K1" s="39"/>
      <c r="L1" s="39"/>
      <c r="M1" s="39"/>
      <c r="N1" s="39"/>
      <c r="O1" s="39"/>
      <c r="P1" s="39"/>
      <c r="Q1" s="39"/>
      <c r="R1" s="39"/>
      <c r="S1" s="39"/>
      <c r="T1" s="39"/>
      <c r="U1" s="39"/>
      <c r="V1" s="39"/>
      <c r="W1" s="39"/>
      <c r="X1" s="39"/>
      <c r="Y1" s="39"/>
      <c r="Z1" s="39"/>
    </row>
    <row r="2" spans="1:26" ht="12.5">
      <c r="A2" s="42">
        <v>42416</v>
      </c>
      <c r="B2" s="43" t="s">
        <v>2977</v>
      </c>
      <c r="C2" s="44" t="s">
        <v>26</v>
      </c>
      <c r="D2" s="45" t="s">
        <v>794</v>
      </c>
      <c r="E2" s="45" t="s">
        <v>2978</v>
      </c>
      <c r="F2" s="12">
        <v>6400000</v>
      </c>
      <c r="G2" s="45" t="s">
        <v>794</v>
      </c>
      <c r="H2" s="46" t="s">
        <v>2979</v>
      </c>
      <c r="I2" s="45"/>
      <c r="J2" s="45"/>
      <c r="K2" s="45"/>
      <c r="L2" s="45"/>
      <c r="M2" s="45"/>
      <c r="N2" s="45"/>
      <c r="O2" s="45"/>
      <c r="P2" s="45"/>
      <c r="Q2" s="45"/>
      <c r="R2" s="45"/>
      <c r="S2" s="45"/>
      <c r="T2" s="45"/>
      <c r="U2" s="45"/>
      <c r="V2" s="45"/>
      <c r="W2" s="45"/>
      <c r="X2" s="45"/>
      <c r="Y2" s="45"/>
      <c r="Z2" s="45"/>
    </row>
    <row r="3" spans="1:26" ht="12.5">
      <c r="A3" s="42">
        <v>42453</v>
      </c>
      <c r="B3" s="47" t="s">
        <v>2980</v>
      </c>
      <c r="C3" s="45" t="s">
        <v>2981</v>
      </c>
      <c r="D3" s="12">
        <v>4000000</v>
      </c>
      <c r="E3" s="45" t="s">
        <v>2978</v>
      </c>
      <c r="F3" s="48">
        <v>12800000</v>
      </c>
      <c r="G3" s="43" t="s">
        <v>2443</v>
      </c>
      <c r="H3" s="46" t="s">
        <v>2982</v>
      </c>
      <c r="I3" s="45"/>
      <c r="J3" s="45"/>
      <c r="K3" s="45"/>
      <c r="L3" s="45"/>
      <c r="M3" s="45"/>
      <c r="N3" s="45"/>
      <c r="O3" s="45"/>
      <c r="P3" s="45"/>
      <c r="Q3" s="45"/>
      <c r="R3" s="45"/>
      <c r="S3" s="45"/>
      <c r="T3" s="45"/>
      <c r="U3" s="45"/>
      <c r="V3" s="45"/>
      <c r="W3" s="45"/>
      <c r="X3" s="45"/>
      <c r="Y3" s="45"/>
      <c r="Z3" s="45"/>
    </row>
    <row r="4" spans="1:26" ht="12.5">
      <c r="A4" s="42">
        <v>42499</v>
      </c>
      <c r="B4" s="45" t="s">
        <v>2983</v>
      </c>
      <c r="C4" s="49" t="s">
        <v>43</v>
      </c>
      <c r="D4" s="48">
        <v>17700000</v>
      </c>
      <c r="E4" s="45" t="s">
        <v>2984</v>
      </c>
      <c r="F4" s="48">
        <v>17700000</v>
      </c>
      <c r="G4" s="45" t="s">
        <v>2985</v>
      </c>
      <c r="H4" s="46" t="s">
        <v>2986</v>
      </c>
      <c r="I4" s="45"/>
      <c r="J4" s="45"/>
      <c r="K4" s="45"/>
      <c r="L4" s="45"/>
      <c r="M4" s="45"/>
      <c r="N4" s="45"/>
      <c r="O4" s="45"/>
      <c r="P4" s="45"/>
      <c r="Q4" s="45"/>
      <c r="R4" s="45"/>
      <c r="S4" s="45"/>
      <c r="T4" s="45"/>
      <c r="U4" s="45"/>
      <c r="V4" s="45"/>
      <c r="W4" s="45"/>
      <c r="X4" s="45"/>
      <c r="Y4" s="45"/>
      <c r="Z4" s="45"/>
    </row>
    <row r="5" spans="1:26" ht="12.5">
      <c r="A5" s="50">
        <v>42914</v>
      </c>
      <c r="B5" s="51" t="s">
        <v>45</v>
      </c>
      <c r="C5" s="52" t="s">
        <v>45</v>
      </c>
      <c r="D5" s="53">
        <v>40000000</v>
      </c>
      <c r="E5" s="54" t="s">
        <v>2987</v>
      </c>
      <c r="F5" s="55">
        <v>100000000</v>
      </c>
      <c r="G5" s="54" t="s">
        <v>794</v>
      </c>
      <c r="H5" s="56" t="s">
        <v>2988</v>
      </c>
      <c r="I5" s="54"/>
      <c r="J5" s="54"/>
      <c r="K5" s="54"/>
      <c r="L5" s="54"/>
      <c r="M5" s="54"/>
      <c r="N5" s="54"/>
      <c r="O5" s="54"/>
      <c r="P5" s="54"/>
      <c r="Q5" s="54"/>
      <c r="R5" s="54"/>
      <c r="S5" s="54"/>
      <c r="T5" s="54"/>
      <c r="U5" s="54"/>
      <c r="V5" s="54"/>
      <c r="W5" s="54"/>
      <c r="X5" s="54"/>
      <c r="Y5" s="54"/>
      <c r="Z5" s="54"/>
    </row>
    <row r="6" spans="1:26" ht="12.5">
      <c r="A6" s="42">
        <v>42943</v>
      </c>
      <c r="B6" s="45" t="s">
        <v>2989</v>
      </c>
      <c r="C6" s="49" t="s">
        <v>30</v>
      </c>
      <c r="D6" s="48">
        <v>1120000</v>
      </c>
      <c r="E6" s="48" t="s">
        <v>2978</v>
      </c>
      <c r="F6" s="48">
        <v>5600000</v>
      </c>
      <c r="G6" s="45" t="s">
        <v>794</v>
      </c>
      <c r="H6" s="46" t="s">
        <v>2990</v>
      </c>
      <c r="I6" s="45"/>
      <c r="J6" s="45"/>
      <c r="K6" s="45"/>
      <c r="L6" s="45"/>
      <c r="M6" s="45"/>
      <c r="N6" s="45"/>
      <c r="O6" s="45"/>
      <c r="P6" s="45"/>
      <c r="Q6" s="45"/>
      <c r="R6" s="45"/>
      <c r="S6" s="45"/>
      <c r="T6" s="45"/>
      <c r="U6" s="45"/>
      <c r="V6" s="45"/>
      <c r="W6" s="45"/>
      <c r="X6" s="45"/>
      <c r="Y6" s="45"/>
      <c r="Z6" s="45"/>
    </row>
    <row r="7" spans="1:26" ht="12.5">
      <c r="A7" s="57">
        <v>43118</v>
      </c>
      <c r="B7" s="1" t="s">
        <v>2991</v>
      </c>
      <c r="C7" s="58" t="s">
        <v>23</v>
      </c>
      <c r="D7" s="59">
        <v>70000000</v>
      </c>
      <c r="E7" s="59" t="s">
        <v>2992</v>
      </c>
      <c r="F7" s="59">
        <v>122000000</v>
      </c>
      <c r="G7" s="1" t="s">
        <v>2993</v>
      </c>
    </row>
    <row r="8" spans="1:26" ht="12.5">
      <c r="A8" s="60">
        <v>43132</v>
      </c>
      <c r="B8" s="45" t="s">
        <v>2994</v>
      </c>
      <c r="C8" s="44" t="s">
        <v>45</v>
      </c>
      <c r="D8" s="48">
        <v>5000000</v>
      </c>
      <c r="E8" s="48" t="s">
        <v>2995</v>
      </c>
      <c r="F8" s="48">
        <v>100000000</v>
      </c>
      <c r="G8" s="45" t="s">
        <v>878</v>
      </c>
      <c r="H8" s="46" t="s">
        <v>2996</v>
      </c>
      <c r="I8" s="45"/>
      <c r="J8" s="45"/>
      <c r="K8" s="45"/>
      <c r="L8" s="45"/>
      <c r="M8" s="45"/>
      <c r="N8" s="45"/>
      <c r="O8" s="45"/>
      <c r="P8" s="45"/>
      <c r="Q8" s="45"/>
      <c r="R8" s="45"/>
      <c r="S8" s="45"/>
      <c r="T8" s="45"/>
      <c r="U8" s="45"/>
      <c r="V8" s="45"/>
      <c r="W8" s="45"/>
      <c r="X8" s="45"/>
      <c r="Y8" s="45"/>
      <c r="Z8" s="45"/>
    </row>
    <row r="9" spans="1:26" ht="12.5">
      <c r="A9" s="60">
        <v>43138</v>
      </c>
      <c r="B9" s="45" t="s">
        <v>2994</v>
      </c>
      <c r="C9" s="44" t="s">
        <v>45</v>
      </c>
      <c r="D9" s="48">
        <v>40000000</v>
      </c>
      <c r="E9" s="48" t="s">
        <v>2978</v>
      </c>
      <c r="F9" s="48">
        <v>100000000</v>
      </c>
      <c r="G9" s="45" t="s">
        <v>2997</v>
      </c>
      <c r="H9" s="46" t="s">
        <v>2996</v>
      </c>
      <c r="I9" s="45"/>
      <c r="J9" s="45"/>
      <c r="K9" s="45"/>
      <c r="L9" s="45"/>
      <c r="M9" s="45"/>
      <c r="N9" s="45"/>
      <c r="O9" s="45"/>
      <c r="P9" s="45"/>
      <c r="Q9" s="45"/>
      <c r="R9" s="45"/>
      <c r="S9" s="45"/>
      <c r="T9" s="45"/>
      <c r="U9" s="45"/>
      <c r="V9" s="45"/>
      <c r="W9" s="45"/>
      <c r="X9" s="45"/>
      <c r="Y9" s="45"/>
      <c r="Z9" s="45"/>
    </row>
    <row r="10" spans="1:26" ht="12.5">
      <c r="A10" s="61">
        <v>43174</v>
      </c>
      <c r="B10" s="45" t="s">
        <v>903</v>
      </c>
      <c r="C10" s="44" t="s">
        <v>903</v>
      </c>
      <c r="D10" s="48">
        <v>10000000</v>
      </c>
      <c r="E10" s="48" t="s">
        <v>2978</v>
      </c>
      <c r="F10" s="48">
        <v>50000000</v>
      </c>
      <c r="G10" s="45" t="s">
        <v>1377</v>
      </c>
      <c r="H10" s="45"/>
      <c r="I10" s="45"/>
      <c r="J10" s="45"/>
      <c r="K10" s="45"/>
      <c r="L10" s="45"/>
      <c r="M10" s="45"/>
      <c r="N10" s="45"/>
      <c r="O10" s="45"/>
      <c r="P10" s="45"/>
      <c r="Q10" s="45"/>
      <c r="R10" s="45"/>
      <c r="S10" s="45"/>
      <c r="T10" s="45"/>
      <c r="U10" s="45"/>
      <c r="V10" s="45"/>
      <c r="W10" s="45"/>
      <c r="X10" s="45"/>
      <c r="Y10" s="45"/>
      <c r="Z10" s="45"/>
    </row>
    <row r="11" spans="1:26" ht="12.5">
      <c r="A11" s="57">
        <v>43178</v>
      </c>
      <c r="B11" s="1" t="s">
        <v>2998</v>
      </c>
      <c r="C11" s="58" t="s">
        <v>2999</v>
      </c>
      <c r="D11" s="59">
        <v>30000000</v>
      </c>
      <c r="E11" s="59" t="s">
        <v>2992</v>
      </c>
      <c r="F11" s="59">
        <v>100000000</v>
      </c>
      <c r="G11" s="1" t="s">
        <v>2425</v>
      </c>
      <c r="H11" s="62" t="s">
        <v>3000</v>
      </c>
    </row>
    <row r="12" spans="1:26" ht="12.5">
      <c r="A12" s="60">
        <v>43248</v>
      </c>
      <c r="B12" s="45" t="s">
        <v>3001</v>
      </c>
      <c r="C12" s="44" t="s">
        <v>878</v>
      </c>
      <c r="D12" s="48">
        <v>76000000</v>
      </c>
      <c r="E12" s="48" t="s">
        <v>2978</v>
      </c>
      <c r="F12" s="48">
        <v>76000000</v>
      </c>
      <c r="G12" s="45" t="s">
        <v>2295</v>
      </c>
      <c r="H12" s="46" t="s">
        <v>3002</v>
      </c>
      <c r="I12" s="45"/>
      <c r="J12" s="45"/>
      <c r="K12" s="45"/>
      <c r="L12" s="45"/>
      <c r="M12" s="45"/>
      <c r="N12" s="45"/>
      <c r="O12" s="45"/>
      <c r="P12" s="45"/>
      <c r="Q12" s="45"/>
      <c r="R12" s="45"/>
      <c r="S12" s="45"/>
      <c r="T12" s="45"/>
      <c r="U12" s="45"/>
      <c r="V12" s="45"/>
      <c r="W12" s="45"/>
      <c r="X12" s="45"/>
      <c r="Y12" s="45"/>
      <c r="Z12" s="45"/>
    </row>
    <row r="13" spans="1:26" ht="12.5">
      <c r="A13" s="63">
        <v>43292</v>
      </c>
      <c r="B13" s="1" t="s">
        <v>3003</v>
      </c>
      <c r="C13" s="58" t="s">
        <v>97</v>
      </c>
      <c r="D13" s="1" t="s">
        <v>794</v>
      </c>
      <c r="E13" s="59" t="s">
        <v>2992</v>
      </c>
      <c r="F13" s="59">
        <v>100000000</v>
      </c>
      <c r="G13" s="1" t="s">
        <v>3004</v>
      </c>
    </row>
    <row r="14" spans="1:26" ht="12.5">
      <c r="A14" s="60">
        <v>43294</v>
      </c>
      <c r="B14" s="45" t="s">
        <v>1945</v>
      </c>
      <c r="C14" s="44" t="s">
        <v>63</v>
      </c>
      <c r="D14" s="48">
        <v>4500000</v>
      </c>
      <c r="E14" s="48" t="s">
        <v>2978</v>
      </c>
      <c r="F14" s="48">
        <v>4500000</v>
      </c>
      <c r="G14" s="45" t="s">
        <v>3005</v>
      </c>
      <c r="H14" s="45"/>
      <c r="I14" s="45"/>
      <c r="J14" s="45"/>
      <c r="K14" s="45"/>
      <c r="L14" s="45"/>
      <c r="M14" s="45"/>
      <c r="N14" s="45"/>
      <c r="O14" s="45"/>
      <c r="P14" s="45"/>
      <c r="Q14" s="45"/>
      <c r="R14" s="45"/>
      <c r="S14" s="45"/>
      <c r="T14" s="45"/>
      <c r="U14" s="45"/>
      <c r="V14" s="45"/>
      <c r="W14" s="45"/>
      <c r="X14" s="45"/>
      <c r="Y14" s="45"/>
      <c r="Z14" s="45"/>
    </row>
    <row r="15" spans="1:26" ht="12.5">
      <c r="A15" s="60">
        <v>43313</v>
      </c>
      <c r="B15" s="45" t="s">
        <v>3006</v>
      </c>
      <c r="C15" s="44" t="s">
        <v>60</v>
      </c>
      <c r="D15" s="48">
        <v>10000000</v>
      </c>
      <c r="E15" s="48" t="s">
        <v>2978</v>
      </c>
      <c r="F15" s="48">
        <v>10000000</v>
      </c>
      <c r="G15" s="45" t="s">
        <v>3007</v>
      </c>
      <c r="H15" s="45"/>
      <c r="I15" s="45"/>
      <c r="J15" s="45"/>
      <c r="K15" s="45"/>
      <c r="L15" s="45"/>
      <c r="M15" s="45"/>
      <c r="N15" s="45"/>
      <c r="O15" s="45"/>
      <c r="P15" s="45"/>
      <c r="Q15" s="45"/>
      <c r="R15" s="45"/>
      <c r="S15" s="45"/>
      <c r="T15" s="45"/>
      <c r="U15" s="45"/>
      <c r="V15" s="45"/>
      <c r="W15" s="45"/>
      <c r="X15" s="45"/>
      <c r="Y15" s="45"/>
      <c r="Z15" s="45"/>
    </row>
    <row r="16" spans="1:26" ht="12.5">
      <c r="A16" s="61">
        <v>43348</v>
      </c>
      <c r="B16" s="45" t="s">
        <v>3008</v>
      </c>
      <c r="C16" s="44" t="s">
        <v>8</v>
      </c>
      <c r="D16" s="48">
        <v>23000000</v>
      </c>
      <c r="E16" s="48" t="s">
        <v>2978</v>
      </c>
      <c r="F16" s="48">
        <v>23000000</v>
      </c>
      <c r="G16" s="45" t="s">
        <v>794</v>
      </c>
      <c r="H16" s="46" t="s">
        <v>3009</v>
      </c>
      <c r="I16" s="45"/>
      <c r="J16" s="45"/>
      <c r="K16" s="45"/>
      <c r="L16" s="45"/>
      <c r="M16" s="45"/>
      <c r="N16" s="45"/>
      <c r="O16" s="45"/>
      <c r="P16" s="45"/>
      <c r="Q16" s="45"/>
      <c r="R16" s="45"/>
      <c r="S16" s="45"/>
      <c r="T16" s="45"/>
      <c r="U16" s="45"/>
      <c r="V16" s="45"/>
      <c r="W16" s="45"/>
      <c r="X16" s="45"/>
      <c r="Y16" s="45"/>
      <c r="Z16" s="45"/>
    </row>
    <row r="17" spans="1:26" ht="12.5">
      <c r="A17" s="57">
        <v>43369</v>
      </c>
      <c r="B17" s="1" t="s">
        <v>3003</v>
      </c>
      <c r="C17" s="58" t="s">
        <v>97</v>
      </c>
      <c r="D17" s="59">
        <v>25000000</v>
      </c>
      <c r="E17" s="59" t="s">
        <v>2992</v>
      </c>
      <c r="F17" s="59">
        <v>100000000</v>
      </c>
      <c r="G17" s="1" t="s">
        <v>1754</v>
      </c>
      <c r="H17" s="62" t="s">
        <v>3010</v>
      </c>
    </row>
    <row r="18" spans="1:26" ht="12.5">
      <c r="A18" s="60">
        <v>43391</v>
      </c>
      <c r="B18" s="45" t="s">
        <v>3011</v>
      </c>
      <c r="C18" s="44" t="s">
        <v>10</v>
      </c>
      <c r="D18" s="48">
        <v>72500000</v>
      </c>
      <c r="E18" s="48" t="s">
        <v>2978</v>
      </c>
      <c r="F18" s="48">
        <v>120000000</v>
      </c>
      <c r="G18" s="45" t="s">
        <v>3012</v>
      </c>
      <c r="H18" s="46" t="s">
        <v>3013</v>
      </c>
      <c r="I18" s="45"/>
      <c r="J18" s="45"/>
      <c r="K18" s="45"/>
      <c r="L18" s="45"/>
      <c r="M18" s="45"/>
      <c r="N18" s="45"/>
      <c r="O18" s="45"/>
      <c r="P18" s="45"/>
      <c r="Q18" s="45"/>
      <c r="R18" s="45"/>
      <c r="S18" s="45"/>
      <c r="T18" s="45"/>
      <c r="U18" s="45"/>
      <c r="V18" s="45"/>
      <c r="W18" s="45"/>
      <c r="X18" s="45"/>
      <c r="Y18" s="45"/>
      <c r="Z18" s="45"/>
    </row>
    <row r="19" spans="1:26" ht="12.5">
      <c r="A19" s="60">
        <v>43392</v>
      </c>
      <c r="B19" s="45" t="s">
        <v>2991</v>
      </c>
      <c r="C19" s="44" t="s">
        <v>23</v>
      </c>
      <c r="D19" s="48">
        <v>7000000</v>
      </c>
      <c r="E19" s="48" t="s">
        <v>2995</v>
      </c>
      <c r="F19" s="48">
        <v>122000000</v>
      </c>
      <c r="G19" s="45" t="s">
        <v>2425</v>
      </c>
      <c r="H19" s="46" t="s">
        <v>3014</v>
      </c>
      <c r="I19" s="45"/>
      <c r="J19" s="45"/>
      <c r="K19" s="45"/>
      <c r="L19" s="45"/>
      <c r="M19" s="45"/>
      <c r="N19" s="45"/>
      <c r="O19" s="45"/>
      <c r="P19" s="45"/>
      <c r="Q19" s="45"/>
      <c r="R19" s="45"/>
      <c r="S19" s="45"/>
      <c r="T19" s="45"/>
      <c r="U19" s="45"/>
      <c r="V19" s="45"/>
      <c r="W19" s="45"/>
      <c r="X19" s="45"/>
      <c r="Y19" s="45"/>
      <c r="Z19" s="45"/>
    </row>
    <row r="20" spans="1:26" ht="12.5">
      <c r="A20" s="60">
        <v>43399</v>
      </c>
      <c r="B20" s="45" t="s">
        <v>2508</v>
      </c>
      <c r="C20" s="44" t="s">
        <v>61</v>
      </c>
      <c r="D20" s="48">
        <v>314000000</v>
      </c>
      <c r="E20" s="48" t="s">
        <v>2978</v>
      </c>
      <c r="F20" s="48">
        <v>314000000</v>
      </c>
      <c r="G20" s="45" t="s">
        <v>61</v>
      </c>
      <c r="H20" s="46" t="s">
        <v>3015</v>
      </c>
      <c r="I20" s="45"/>
      <c r="J20" s="45"/>
      <c r="K20" s="45"/>
      <c r="L20" s="45"/>
      <c r="M20" s="45"/>
      <c r="N20" s="45"/>
      <c r="O20" s="45"/>
      <c r="P20" s="45"/>
      <c r="Q20" s="45"/>
      <c r="R20" s="45"/>
      <c r="S20" s="45"/>
      <c r="T20" s="45"/>
      <c r="U20" s="45"/>
      <c r="V20" s="45"/>
      <c r="W20" s="45"/>
      <c r="X20" s="45"/>
      <c r="Y20" s="45"/>
      <c r="Z20" s="45"/>
    </row>
    <row r="21" spans="1:26" ht="12.5">
      <c r="A21" s="60">
        <v>43419</v>
      </c>
      <c r="B21" s="45" t="s">
        <v>3016</v>
      </c>
      <c r="C21" s="44" t="s">
        <v>1673</v>
      </c>
      <c r="D21" s="48">
        <v>250000</v>
      </c>
      <c r="E21" s="48" t="s">
        <v>2978</v>
      </c>
      <c r="F21" s="48">
        <v>250000</v>
      </c>
      <c r="G21" s="45" t="s">
        <v>3017</v>
      </c>
      <c r="H21" s="46" t="s">
        <v>3018</v>
      </c>
      <c r="I21" s="45"/>
      <c r="J21" s="45"/>
      <c r="K21" s="45"/>
      <c r="L21" s="45"/>
      <c r="M21" s="45"/>
      <c r="N21" s="45"/>
      <c r="O21" s="45"/>
      <c r="P21" s="45"/>
      <c r="Q21" s="45"/>
      <c r="R21" s="45"/>
      <c r="S21" s="45"/>
      <c r="T21" s="45"/>
      <c r="U21" s="45"/>
      <c r="V21" s="45"/>
      <c r="W21" s="45"/>
      <c r="X21" s="45"/>
      <c r="Y21" s="45"/>
      <c r="Z21" s="45"/>
    </row>
    <row r="22" spans="1:26" ht="12.5">
      <c r="A22" s="60">
        <v>43439</v>
      </c>
      <c r="B22" s="45" t="s">
        <v>3019</v>
      </c>
      <c r="C22" s="44" t="s">
        <v>16</v>
      </c>
      <c r="D22" s="48">
        <v>223353000</v>
      </c>
      <c r="E22" s="48" t="s">
        <v>2978</v>
      </c>
      <c r="F22" s="48">
        <v>229080000</v>
      </c>
      <c r="G22" s="45" t="s">
        <v>3020</v>
      </c>
      <c r="H22" s="45"/>
      <c r="I22" s="45"/>
      <c r="J22" s="45"/>
      <c r="K22" s="45"/>
      <c r="L22" s="45"/>
      <c r="M22" s="45"/>
      <c r="N22" s="45"/>
      <c r="O22" s="45"/>
      <c r="P22" s="45"/>
      <c r="Q22" s="45"/>
      <c r="R22" s="45"/>
      <c r="S22" s="45"/>
      <c r="T22" s="45"/>
      <c r="U22" s="45"/>
      <c r="V22" s="45"/>
      <c r="W22" s="45"/>
      <c r="X22" s="45"/>
      <c r="Y22" s="45"/>
      <c r="Z22" s="45"/>
    </row>
    <row r="23" spans="1:26" ht="12.5">
      <c r="A23" s="61">
        <v>43443</v>
      </c>
      <c r="B23" s="45" t="s">
        <v>3021</v>
      </c>
      <c r="C23" s="44" t="s">
        <v>904</v>
      </c>
      <c r="D23" s="48">
        <v>35000000</v>
      </c>
      <c r="E23" s="48" t="s">
        <v>2978</v>
      </c>
      <c r="F23" s="48">
        <v>70000000</v>
      </c>
      <c r="G23" s="45" t="s">
        <v>3022</v>
      </c>
      <c r="H23" s="45"/>
      <c r="I23" s="45"/>
      <c r="J23" s="45"/>
      <c r="K23" s="45"/>
      <c r="L23" s="45"/>
      <c r="M23" s="45"/>
      <c r="N23" s="45"/>
      <c r="O23" s="45"/>
      <c r="P23" s="45"/>
      <c r="Q23" s="45"/>
      <c r="R23" s="45"/>
      <c r="S23" s="45"/>
      <c r="T23" s="45"/>
      <c r="U23" s="45"/>
      <c r="V23" s="45"/>
      <c r="W23" s="45"/>
      <c r="X23" s="45"/>
      <c r="Y23" s="45"/>
      <c r="Z23" s="45"/>
    </row>
    <row r="24" spans="1:26" ht="12.5">
      <c r="A24" s="60">
        <v>43448</v>
      </c>
      <c r="B24" s="45" t="s">
        <v>3023</v>
      </c>
      <c r="C24" s="44" t="s">
        <v>56</v>
      </c>
      <c r="D24" s="48">
        <v>140000000</v>
      </c>
      <c r="E24" s="48" t="s">
        <v>2978</v>
      </c>
      <c r="F24" s="48">
        <v>140000000</v>
      </c>
      <c r="G24" s="45" t="s">
        <v>3024</v>
      </c>
      <c r="H24" s="45"/>
      <c r="I24" s="45"/>
      <c r="J24" s="45"/>
      <c r="K24" s="45"/>
      <c r="L24" s="45"/>
      <c r="M24" s="45"/>
      <c r="N24" s="45"/>
      <c r="O24" s="45"/>
      <c r="P24" s="45"/>
      <c r="Q24" s="45"/>
      <c r="R24" s="45"/>
      <c r="S24" s="45"/>
      <c r="T24" s="45"/>
      <c r="U24" s="45"/>
      <c r="V24" s="45"/>
      <c r="W24" s="45"/>
      <c r="X24" s="45"/>
      <c r="Y24" s="45"/>
      <c r="Z24" s="45"/>
    </row>
    <row r="25" spans="1:26" ht="12.5">
      <c r="A25" s="60">
        <v>43452</v>
      </c>
      <c r="B25" s="45" t="s">
        <v>903</v>
      </c>
      <c r="C25" s="44" t="s">
        <v>903</v>
      </c>
      <c r="D25" s="48">
        <v>7500000</v>
      </c>
      <c r="E25" s="48" t="s">
        <v>2995</v>
      </c>
      <c r="F25" s="48">
        <v>50000000</v>
      </c>
      <c r="G25" s="45" t="s">
        <v>2425</v>
      </c>
      <c r="H25" s="45"/>
      <c r="I25" s="45"/>
      <c r="J25" s="45"/>
      <c r="K25" s="45"/>
      <c r="L25" s="45"/>
      <c r="M25" s="45"/>
      <c r="N25" s="45"/>
      <c r="O25" s="45"/>
      <c r="P25" s="45"/>
      <c r="Q25" s="45"/>
      <c r="R25" s="45"/>
      <c r="S25" s="45"/>
      <c r="T25" s="45"/>
      <c r="U25" s="45"/>
      <c r="V25" s="45"/>
      <c r="W25" s="45"/>
      <c r="X25" s="45"/>
      <c r="Y25" s="45"/>
      <c r="Z25" s="45"/>
    </row>
    <row r="26" spans="1:26" ht="12.5">
      <c r="A26" s="63">
        <v>43453</v>
      </c>
      <c r="B26" s="1" t="s">
        <v>3025</v>
      </c>
      <c r="C26" s="58" t="s">
        <v>30</v>
      </c>
      <c r="D26" s="59">
        <v>1000000</v>
      </c>
      <c r="E26" s="59" t="s">
        <v>2992</v>
      </c>
      <c r="F26" s="64">
        <v>10000000</v>
      </c>
      <c r="G26" s="1" t="s">
        <v>3026</v>
      </c>
    </row>
    <row r="27" spans="1:26" ht="12.5">
      <c r="A27" s="42">
        <v>43470</v>
      </c>
      <c r="B27" s="45" t="s">
        <v>3027</v>
      </c>
      <c r="C27" s="49" t="s">
        <v>25</v>
      </c>
      <c r="D27" s="48">
        <v>10000000</v>
      </c>
      <c r="E27" s="45" t="s">
        <v>2978</v>
      </c>
      <c r="F27" s="65" t="s">
        <v>794</v>
      </c>
      <c r="G27" s="45" t="s">
        <v>794</v>
      </c>
      <c r="H27" s="46" t="s">
        <v>3028</v>
      </c>
      <c r="I27" s="45"/>
      <c r="J27" s="45"/>
      <c r="K27" s="45"/>
      <c r="L27" s="45"/>
      <c r="M27" s="45"/>
      <c r="N27" s="45"/>
      <c r="O27" s="45"/>
      <c r="P27" s="45"/>
      <c r="Q27" s="45"/>
      <c r="R27" s="45"/>
      <c r="S27" s="45"/>
      <c r="T27" s="45"/>
      <c r="U27" s="45"/>
      <c r="V27" s="45"/>
      <c r="W27" s="45"/>
      <c r="X27" s="45"/>
      <c r="Y27" s="45"/>
      <c r="Z27" s="45"/>
    </row>
    <row r="28" spans="1:26" ht="12.5">
      <c r="A28" s="50">
        <v>43482</v>
      </c>
      <c r="B28" s="51" t="s">
        <v>3029</v>
      </c>
      <c r="C28" s="52" t="s">
        <v>2721</v>
      </c>
      <c r="D28" s="53">
        <v>50000000</v>
      </c>
      <c r="E28" s="54" t="s">
        <v>2987</v>
      </c>
      <c r="F28" s="53">
        <v>100000000</v>
      </c>
      <c r="G28" s="54" t="s">
        <v>3030</v>
      </c>
      <c r="H28" s="56" t="s">
        <v>3031</v>
      </c>
      <c r="I28" s="54"/>
      <c r="J28" s="54"/>
      <c r="K28" s="54"/>
      <c r="L28" s="54"/>
      <c r="M28" s="54"/>
      <c r="N28" s="54"/>
      <c r="O28" s="54"/>
      <c r="P28" s="54"/>
      <c r="Q28" s="54"/>
      <c r="R28" s="54"/>
      <c r="S28" s="54"/>
      <c r="T28" s="54"/>
      <c r="U28" s="54"/>
      <c r="V28" s="54"/>
      <c r="W28" s="54"/>
      <c r="X28" s="54"/>
      <c r="Y28" s="54"/>
      <c r="Z28" s="54"/>
    </row>
    <row r="29" spans="1:26" ht="12.5">
      <c r="A29" s="50">
        <v>43487</v>
      </c>
      <c r="B29" s="51" t="s">
        <v>3032</v>
      </c>
      <c r="C29" s="49" t="s">
        <v>2723</v>
      </c>
      <c r="D29" s="53">
        <v>25000000</v>
      </c>
      <c r="E29" s="54" t="s">
        <v>2987</v>
      </c>
      <c r="F29" s="53">
        <v>250000000</v>
      </c>
      <c r="G29" s="51" t="s">
        <v>2425</v>
      </c>
      <c r="H29" s="56" t="s">
        <v>3033</v>
      </c>
      <c r="I29" s="54"/>
      <c r="J29" s="54"/>
      <c r="K29" s="54"/>
      <c r="L29" s="54"/>
      <c r="M29" s="54"/>
      <c r="N29" s="54"/>
      <c r="O29" s="54"/>
      <c r="P29" s="54"/>
      <c r="Q29" s="54"/>
      <c r="R29" s="54"/>
      <c r="S29" s="54"/>
      <c r="T29" s="54"/>
      <c r="U29" s="54"/>
      <c r="V29" s="54"/>
      <c r="W29" s="54"/>
      <c r="X29" s="54"/>
      <c r="Y29" s="54"/>
      <c r="Z29" s="54"/>
    </row>
    <row r="30" spans="1:26" ht="12.5">
      <c r="A30" s="61">
        <v>43496</v>
      </c>
      <c r="B30" s="45" t="s">
        <v>2991</v>
      </c>
      <c r="C30" s="44" t="s">
        <v>23</v>
      </c>
      <c r="D30" s="48">
        <v>143000000</v>
      </c>
      <c r="E30" s="45" t="s">
        <v>2984</v>
      </c>
      <c r="F30" s="66">
        <v>115000000</v>
      </c>
      <c r="G30" s="45" t="s">
        <v>794</v>
      </c>
      <c r="H30" s="67"/>
      <c r="I30" s="45"/>
      <c r="J30" s="45"/>
      <c r="K30" s="45"/>
      <c r="L30" s="45"/>
      <c r="M30" s="45"/>
      <c r="N30" s="45"/>
      <c r="O30" s="45"/>
      <c r="P30" s="45"/>
      <c r="Q30" s="45"/>
      <c r="R30" s="45"/>
      <c r="S30" s="45"/>
      <c r="T30" s="45"/>
      <c r="U30" s="45"/>
      <c r="V30" s="45"/>
      <c r="W30" s="45"/>
      <c r="X30" s="45"/>
      <c r="Y30" s="45"/>
      <c r="Z30" s="45"/>
    </row>
    <row r="31" spans="1:26" ht="12.5">
      <c r="A31" s="61">
        <v>43500</v>
      </c>
      <c r="B31" s="45" t="s">
        <v>3034</v>
      </c>
      <c r="C31" s="44" t="s">
        <v>1607</v>
      </c>
      <c r="D31" s="48">
        <v>28000000</v>
      </c>
      <c r="E31" s="45" t="s">
        <v>3035</v>
      </c>
      <c r="F31" s="65" t="s">
        <v>794</v>
      </c>
      <c r="G31" s="45" t="s">
        <v>794</v>
      </c>
      <c r="H31" s="46" t="s">
        <v>3036</v>
      </c>
      <c r="I31" s="54"/>
      <c r="J31" s="54"/>
      <c r="K31" s="54"/>
      <c r="L31" s="54"/>
      <c r="M31" s="54"/>
      <c r="N31" s="54"/>
      <c r="O31" s="54"/>
      <c r="P31" s="54"/>
      <c r="Q31" s="54"/>
      <c r="R31" s="54"/>
      <c r="S31" s="54"/>
      <c r="T31" s="54"/>
      <c r="U31" s="54"/>
      <c r="V31" s="54"/>
      <c r="W31" s="54"/>
      <c r="X31" s="54"/>
      <c r="Y31" s="54"/>
      <c r="Z31" s="54"/>
    </row>
    <row r="32" spans="1:26" ht="12.5">
      <c r="A32" s="68">
        <v>43502</v>
      </c>
      <c r="B32" s="54" t="s">
        <v>3037</v>
      </c>
      <c r="C32" s="69" t="s">
        <v>3038</v>
      </c>
      <c r="D32" s="53">
        <v>36000000</v>
      </c>
      <c r="E32" s="54" t="s">
        <v>2987</v>
      </c>
      <c r="F32" s="70">
        <v>36000000</v>
      </c>
      <c r="G32" s="54" t="s">
        <v>3038</v>
      </c>
      <c r="H32" s="71" t="s">
        <v>3039</v>
      </c>
      <c r="I32" s="45"/>
      <c r="J32" s="45"/>
      <c r="K32" s="45"/>
      <c r="L32" s="45"/>
      <c r="M32" s="45"/>
      <c r="N32" s="45"/>
      <c r="O32" s="45"/>
      <c r="P32" s="45"/>
      <c r="Q32" s="45"/>
      <c r="R32" s="45"/>
      <c r="S32" s="45"/>
      <c r="T32" s="45"/>
      <c r="U32" s="45"/>
      <c r="V32" s="45"/>
      <c r="W32" s="45"/>
      <c r="X32" s="45"/>
      <c r="Y32" s="45"/>
      <c r="Z32" s="45"/>
    </row>
    <row r="33" spans="1:26" ht="12.5">
      <c r="A33" s="61">
        <v>43504</v>
      </c>
      <c r="B33" s="45" t="s">
        <v>2622</v>
      </c>
      <c r="C33" s="44" t="s">
        <v>20</v>
      </c>
      <c r="D33" s="48">
        <v>8000000</v>
      </c>
      <c r="E33" s="45" t="s">
        <v>2978</v>
      </c>
      <c r="F33" s="65" t="s">
        <v>794</v>
      </c>
      <c r="G33" s="45" t="s">
        <v>3040</v>
      </c>
      <c r="H33" s="46" t="s">
        <v>3041</v>
      </c>
      <c r="I33" s="45"/>
      <c r="J33" s="45"/>
      <c r="K33" s="45"/>
      <c r="L33" s="45"/>
      <c r="M33" s="45"/>
      <c r="N33" s="45"/>
      <c r="O33" s="45"/>
      <c r="P33" s="45"/>
      <c r="Q33" s="45"/>
      <c r="R33" s="45"/>
      <c r="S33" s="45"/>
      <c r="T33" s="45"/>
      <c r="U33" s="45"/>
      <c r="V33" s="45"/>
      <c r="W33" s="45"/>
      <c r="X33" s="45"/>
      <c r="Y33" s="45"/>
      <c r="Z33" s="45"/>
    </row>
    <row r="34" spans="1:26" ht="12.5">
      <c r="A34" s="72">
        <v>43504</v>
      </c>
      <c r="B34" s="54" t="s">
        <v>3042</v>
      </c>
      <c r="C34" s="69" t="s">
        <v>2841</v>
      </c>
      <c r="D34" s="53">
        <v>100000000</v>
      </c>
      <c r="E34" s="54" t="s">
        <v>2987</v>
      </c>
      <c r="F34" s="70">
        <v>100000000</v>
      </c>
      <c r="G34" s="54" t="s">
        <v>3043</v>
      </c>
      <c r="H34" s="71" t="s">
        <v>3044</v>
      </c>
      <c r="I34" s="54"/>
      <c r="J34" s="54"/>
      <c r="K34" s="54"/>
      <c r="L34" s="54"/>
      <c r="M34" s="54"/>
      <c r="N34" s="54"/>
      <c r="O34" s="54"/>
      <c r="P34" s="54"/>
      <c r="Q34" s="54"/>
      <c r="R34" s="54"/>
      <c r="S34" s="54"/>
      <c r="T34" s="54"/>
      <c r="U34" s="54"/>
      <c r="V34" s="54"/>
      <c r="W34" s="54"/>
      <c r="X34" s="54"/>
      <c r="Y34" s="54"/>
      <c r="Z34" s="54"/>
    </row>
    <row r="35" spans="1:26" ht="12.5">
      <c r="A35" s="61">
        <v>43508</v>
      </c>
      <c r="B35" s="45" t="s">
        <v>3045</v>
      </c>
      <c r="C35" s="44" t="s">
        <v>98</v>
      </c>
      <c r="D35" s="48">
        <v>28000000</v>
      </c>
      <c r="E35" s="48" t="s">
        <v>2984</v>
      </c>
      <c r="F35" s="73">
        <v>85000000</v>
      </c>
      <c r="G35" s="45" t="s">
        <v>3046</v>
      </c>
      <c r="H35" s="46" t="s">
        <v>3047</v>
      </c>
      <c r="I35" s="45"/>
      <c r="J35" s="45"/>
      <c r="K35" s="45"/>
      <c r="L35" s="45"/>
      <c r="M35" s="45"/>
      <c r="N35" s="45"/>
      <c r="O35" s="45"/>
      <c r="P35" s="45"/>
      <c r="Q35" s="45"/>
      <c r="R35" s="45"/>
      <c r="S35" s="45"/>
      <c r="T35" s="45"/>
      <c r="U35" s="45"/>
      <c r="V35" s="45"/>
      <c r="W35" s="45"/>
      <c r="X35" s="45"/>
      <c r="Y35" s="45"/>
      <c r="Z35" s="45"/>
    </row>
    <row r="36" spans="1:26" ht="12.5">
      <c r="A36" s="61">
        <v>43509</v>
      </c>
      <c r="B36" s="45" t="s">
        <v>67</v>
      </c>
      <c r="C36" s="44" t="s">
        <v>67</v>
      </c>
      <c r="D36" s="48">
        <v>5000000</v>
      </c>
      <c r="E36" s="45"/>
      <c r="F36" s="65" t="s">
        <v>794</v>
      </c>
      <c r="G36" s="45" t="s">
        <v>794</v>
      </c>
      <c r="H36" s="46" t="s">
        <v>3048</v>
      </c>
      <c r="I36" s="54"/>
      <c r="J36" s="54"/>
      <c r="K36" s="54"/>
      <c r="L36" s="54"/>
      <c r="M36" s="54"/>
      <c r="N36" s="54"/>
      <c r="O36" s="54"/>
      <c r="P36" s="54"/>
      <c r="Q36" s="54"/>
      <c r="R36" s="54"/>
      <c r="S36" s="54"/>
      <c r="T36" s="54"/>
      <c r="U36" s="54"/>
      <c r="V36" s="54"/>
      <c r="W36" s="54"/>
      <c r="X36" s="54"/>
      <c r="Y36" s="54"/>
      <c r="Z36" s="54"/>
    </row>
    <row r="37" spans="1:26" ht="12.5">
      <c r="A37" s="61">
        <v>43515</v>
      </c>
      <c r="B37" s="45" t="s">
        <v>3049</v>
      </c>
      <c r="C37" s="44" t="s">
        <v>97</v>
      </c>
      <c r="D37" s="48">
        <v>42500000</v>
      </c>
      <c r="E37" s="45" t="s">
        <v>2978</v>
      </c>
      <c r="F37" s="12">
        <v>85000000</v>
      </c>
      <c r="G37" s="45" t="s">
        <v>3050</v>
      </c>
      <c r="H37" s="46" t="s">
        <v>3051</v>
      </c>
      <c r="I37" s="54"/>
      <c r="J37" s="54"/>
      <c r="K37" s="54"/>
      <c r="L37" s="54"/>
      <c r="M37" s="54"/>
      <c r="N37" s="54"/>
      <c r="O37" s="54"/>
      <c r="P37" s="54"/>
      <c r="Q37" s="54"/>
      <c r="R37" s="54"/>
      <c r="S37" s="54"/>
      <c r="T37" s="54"/>
      <c r="U37" s="54"/>
      <c r="V37" s="54"/>
      <c r="W37" s="54"/>
      <c r="X37" s="54"/>
      <c r="Y37" s="54"/>
      <c r="Z37" s="54"/>
    </row>
    <row r="38" spans="1:26" ht="12.5">
      <c r="A38" s="61">
        <v>43524</v>
      </c>
      <c r="B38" s="45" t="s">
        <v>100</v>
      </c>
      <c r="C38" s="44" t="s">
        <v>100</v>
      </c>
      <c r="D38" s="48">
        <v>7000000</v>
      </c>
      <c r="E38" s="45" t="s">
        <v>2978</v>
      </c>
      <c r="F38" s="12">
        <v>40000000</v>
      </c>
      <c r="G38" s="45" t="s">
        <v>3040</v>
      </c>
      <c r="H38" s="46" t="s">
        <v>3052</v>
      </c>
      <c r="I38" s="45"/>
      <c r="J38" s="45"/>
      <c r="K38" s="45"/>
      <c r="L38" s="45"/>
      <c r="M38" s="45"/>
      <c r="N38" s="45"/>
      <c r="O38" s="45"/>
      <c r="P38" s="45"/>
      <c r="Q38" s="45"/>
      <c r="R38" s="45"/>
      <c r="S38" s="45"/>
      <c r="T38" s="45"/>
      <c r="U38" s="45"/>
      <c r="V38" s="45"/>
      <c r="W38" s="45"/>
      <c r="X38" s="45"/>
      <c r="Y38" s="45"/>
      <c r="Z38" s="45"/>
    </row>
    <row r="39" spans="1:26" ht="12.5">
      <c r="A39" s="60">
        <v>43525</v>
      </c>
      <c r="B39" s="45" t="s">
        <v>3053</v>
      </c>
      <c r="C39" s="44" t="s">
        <v>3054</v>
      </c>
      <c r="D39" s="45" t="s">
        <v>794</v>
      </c>
      <c r="E39" s="45" t="s">
        <v>3035</v>
      </c>
      <c r="F39" s="65" t="s">
        <v>794</v>
      </c>
      <c r="G39" s="45" t="s">
        <v>3054</v>
      </c>
      <c r="H39" s="46" t="s">
        <v>3055</v>
      </c>
      <c r="I39" s="45"/>
      <c r="J39" s="45"/>
      <c r="K39" s="45"/>
      <c r="L39" s="45"/>
      <c r="M39" s="45"/>
      <c r="N39" s="45"/>
      <c r="O39" s="45"/>
      <c r="P39" s="45"/>
      <c r="Q39" s="45"/>
      <c r="R39" s="45"/>
      <c r="S39" s="45"/>
      <c r="T39" s="45"/>
      <c r="U39" s="45"/>
      <c r="V39" s="45"/>
      <c r="W39" s="45"/>
      <c r="X39" s="45"/>
      <c r="Y39" s="45"/>
      <c r="Z39" s="45"/>
    </row>
    <row r="40" spans="1:26" ht="12.5">
      <c r="A40" s="60">
        <v>43549</v>
      </c>
      <c r="B40" s="45" t="s">
        <v>3056</v>
      </c>
      <c r="C40" s="44" t="s">
        <v>99</v>
      </c>
      <c r="D40" s="48">
        <v>13000000</v>
      </c>
      <c r="E40" s="45" t="s">
        <v>2984</v>
      </c>
      <c r="F40" s="65" t="s">
        <v>794</v>
      </c>
      <c r="G40" s="45" t="s">
        <v>99</v>
      </c>
      <c r="H40" s="46" t="s">
        <v>3057</v>
      </c>
      <c r="I40" s="45"/>
      <c r="J40" s="45"/>
      <c r="K40" s="45"/>
      <c r="L40" s="45"/>
      <c r="M40" s="45"/>
      <c r="N40" s="45"/>
      <c r="O40" s="45"/>
      <c r="P40" s="45"/>
      <c r="Q40" s="45"/>
      <c r="R40" s="45"/>
      <c r="S40" s="45"/>
      <c r="T40" s="45"/>
      <c r="U40" s="45"/>
      <c r="V40" s="45"/>
      <c r="W40" s="45"/>
      <c r="X40" s="45"/>
      <c r="Y40" s="45"/>
      <c r="Z40" s="45"/>
    </row>
    <row r="41" spans="1:26" ht="12.5">
      <c r="A41" s="60">
        <v>43559</v>
      </c>
      <c r="B41" s="45" t="s">
        <v>3058</v>
      </c>
      <c r="C41" s="44" t="s">
        <v>9</v>
      </c>
      <c r="D41" s="48">
        <v>100000000</v>
      </c>
      <c r="E41" s="45" t="s">
        <v>3035</v>
      </c>
      <c r="F41" s="65" t="s">
        <v>794</v>
      </c>
      <c r="G41" s="45" t="s">
        <v>3059</v>
      </c>
      <c r="H41" s="46" t="s">
        <v>3060</v>
      </c>
      <c r="I41" s="45"/>
      <c r="J41" s="45"/>
      <c r="K41" s="45"/>
      <c r="L41" s="45"/>
      <c r="M41" s="45"/>
      <c r="N41" s="45"/>
      <c r="O41" s="45"/>
      <c r="P41" s="45"/>
      <c r="Q41" s="45"/>
      <c r="R41" s="45"/>
      <c r="S41" s="45"/>
      <c r="T41" s="45"/>
      <c r="U41" s="45"/>
      <c r="V41" s="45"/>
      <c r="W41" s="45"/>
      <c r="X41" s="45"/>
      <c r="Y41" s="45"/>
      <c r="Z41" s="45"/>
    </row>
    <row r="42" spans="1:26" ht="12.5">
      <c r="A42" s="60">
        <v>43566</v>
      </c>
      <c r="B42" s="45" t="s">
        <v>3061</v>
      </c>
      <c r="C42" s="44" t="s">
        <v>16</v>
      </c>
      <c r="D42" s="48">
        <v>169000000</v>
      </c>
      <c r="E42" s="45" t="s">
        <v>2978</v>
      </c>
      <c r="F42" s="12" t="s">
        <v>794</v>
      </c>
      <c r="G42" s="45" t="s">
        <v>3062</v>
      </c>
      <c r="H42" s="46" t="s">
        <v>3063</v>
      </c>
      <c r="I42" s="54"/>
      <c r="J42" s="54"/>
      <c r="K42" s="54"/>
      <c r="L42" s="54"/>
      <c r="M42" s="54"/>
      <c r="N42" s="54"/>
      <c r="O42" s="54"/>
      <c r="P42" s="54"/>
      <c r="Q42" s="54"/>
      <c r="R42" s="54"/>
      <c r="S42" s="54"/>
      <c r="T42" s="54"/>
      <c r="U42" s="54"/>
      <c r="V42" s="54"/>
      <c r="W42" s="54"/>
      <c r="X42" s="54"/>
      <c r="Y42" s="54"/>
      <c r="Z42" s="54"/>
    </row>
    <row r="43" spans="1:26" ht="12.5">
      <c r="A43" s="72">
        <v>43566</v>
      </c>
      <c r="B43" s="54" t="s">
        <v>3064</v>
      </c>
      <c r="C43" s="69" t="s">
        <v>2722</v>
      </c>
      <c r="D43" s="53">
        <v>50000000</v>
      </c>
      <c r="E43" s="54" t="s">
        <v>2987</v>
      </c>
      <c r="F43" s="74" t="s">
        <v>794</v>
      </c>
      <c r="G43" s="54" t="s">
        <v>2722</v>
      </c>
      <c r="H43" s="71" t="s">
        <v>3065</v>
      </c>
      <c r="I43" s="54"/>
      <c r="J43" s="54"/>
      <c r="K43" s="54"/>
      <c r="L43" s="54"/>
      <c r="M43" s="54"/>
      <c r="N43" s="54"/>
      <c r="O43" s="54"/>
      <c r="P43" s="54"/>
      <c r="Q43" s="54"/>
      <c r="R43" s="54"/>
      <c r="S43" s="54"/>
      <c r="T43" s="54"/>
      <c r="U43" s="54"/>
      <c r="V43" s="54"/>
      <c r="W43" s="54"/>
      <c r="X43" s="54"/>
      <c r="Y43" s="54"/>
      <c r="Z43" s="54"/>
    </row>
    <row r="44" spans="1:26" ht="12.5">
      <c r="A44" s="60">
        <v>43571</v>
      </c>
      <c r="B44" s="45" t="s">
        <v>3066</v>
      </c>
      <c r="C44" s="44" t="s">
        <v>845</v>
      </c>
      <c r="D44" s="48">
        <v>3200000</v>
      </c>
      <c r="E44" s="45" t="s">
        <v>2978</v>
      </c>
      <c r="F44" s="65" t="s">
        <v>794</v>
      </c>
      <c r="G44" s="45" t="s">
        <v>3067</v>
      </c>
      <c r="H44" s="46" t="s">
        <v>3068</v>
      </c>
      <c r="I44" s="45"/>
      <c r="J44" s="45"/>
      <c r="K44" s="45"/>
      <c r="L44" s="45"/>
      <c r="M44" s="45"/>
      <c r="N44" s="45"/>
      <c r="O44" s="45"/>
      <c r="P44" s="45"/>
      <c r="Q44" s="45"/>
      <c r="R44" s="45"/>
      <c r="S44" s="45"/>
      <c r="T44" s="45"/>
      <c r="U44" s="45"/>
      <c r="V44" s="45"/>
      <c r="W44" s="45"/>
      <c r="X44" s="45"/>
      <c r="Y44" s="45"/>
      <c r="Z44" s="45"/>
    </row>
    <row r="45" spans="1:26" ht="12.5">
      <c r="A45" s="61">
        <v>43572</v>
      </c>
      <c r="B45" s="44" t="s">
        <v>3069</v>
      </c>
      <c r="C45" s="44" t="s">
        <v>817</v>
      </c>
      <c r="D45" s="48">
        <v>70000000</v>
      </c>
      <c r="E45" s="45" t="s">
        <v>2984</v>
      </c>
      <c r="F45" s="65" t="s">
        <v>794</v>
      </c>
      <c r="G45" s="45" t="s">
        <v>3070</v>
      </c>
      <c r="H45" s="46" t="s">
        <v>3071</v>
      </c>
      <c r="I45" s="45"/>
      <c r="J45" s="45"/>
      <c r="K45" s="45"/>
      <c r="L45" s="45"/>
      <c r="M45" s="45"/>
      <c r="N45" s="45"/>
      <c r="O45" s="45"/>
      <c r="P45" s="45"/>
      <c r="Q45" s="45"/>
      <c r="R45" s="45"/>
      <c r="S45" s="45"/>
      <c r="T45" s="45"/>
      <c r="U45" s="45"/>
      <c r="V45" s="45"/>
      <c r="W45" s="45"/>
      <c r="X45" s="45"/>
      <c r="Y45" s="45"/>
      <c r="Z45" s="45"/>
    </row>
    <row r="46" spans="1:26" ht="12.5">
      <c r="A46" s="60">
        <v>43581</v>
      </c>
      <c r="B46" s="45" t="s">
        <v>3072</v>
      </c>
      <c r="C46" s="44" t="s">
        <v>796</v>
      </c>
      <c r="D46" s="48">
        <v>500000000</v>
      </c>
      <c r="E46" s="45" t="s">
        <v>2978</v>
      </c>
      <c r="F46" s="65" t="s">
        <v>794</v>
      </c>
      <c r="G46" s="45" t="s">
        <v>796</v>
      </c>
      <c r="H46" s="46" t="s">
        <v>3073</v>
      </c>
      <c r="I46" s="45"/>
      <c r="J46" s="45"/>
      <c r="K46" s="45"/>
      <c r="L46" s="45"/>
      <c r="M46" s="45"/>
      <c r="N46" s="45"/>
      <c r="O46" s="45"/>
      <c r="P46" s="45"/>
      <c r="Q46" s="45"/>
      <c r="R46" s="45"/>
      <c r="S46" s="45"/>
      <c r="T46" s="45"/>
      <c r="U46" s="45"/>
      <c r="V46" s="45"/>
      <c r="W46" s="45"/>
      <c r="X46" s="45"/>
      <c r="Y46" s="45"/>
      <c r="Z46" s="45"/>
    </row>
    <row r="47" spans="1:26" ht="12.5">
      <c r="A47" s="72">
        <v>43584</v>
      </c>
      <c r="B47" s="54" t="s">
        <v>3074</v>
      </c>
      <c r="C47" s="69" t="s">
        <v>1607</v>
      </c>
      <c r="D47" s="53">
        <v>10000000</v>
      </c>
      <c r="E47" s="54" t="s">
        <v>2987</v>
      </c>
      <c r="F47" s="74" t="s">
        <v>794</v>
      </c>
      <c r="G47" s="54" t="s">
        <v>2215</v>
      </c>
      <c r="H47" s="71" t="s">
        <v>3075</v>
      </c>
      <c r="I47" s="45"/>
      <c r="J47" s="45"/>
      <c r="K47" s="45"/>
      <c r="L47" s="45"/>
      <c r="M47" s="45"/>
      <c r="N47" s="45"/>
      <c r="O47" s="45"/>
      <c r="P47" s="45"/>
      <c r="Q47" s="45"/>
      <c r="R47" s="45"/>
      <c r="S47" s="45"/>
      <c r="T47" s="45"/>
      <c r="U47" s="45"/>
      <c r="V47" s="45"/>
      <c r="W47" s="45"/>
      <c r="X47" s="45"/>
      <c r="Y47" s="45"/>
      <c r="Z47" s="45"/>
    </row>
    <row r="48" spans="1:26" ht="12.5">
      <c r="A48" s="72">
        <v>43584</v>
      </c>
      <c r="B48" s="54" t="s">
        <v>3076</v>
      </c>
      <c r="C48" s="69" t="s">
        <v>3077</v>
      </c>
      <c r="D48" s="53">
        <v>200000000</v>
      </c>
      <c r="E48" s="54" t="s">
        <v>2987</v>
      </c>
      <c r="F48" s="74" t="s">
        <v>794</v>
      </c>
      <c r="G48" s="54" t="s">
        <v>3077</v>
      </c>
      <c r="H48" s="71" t="s">
        <v>3078</v>
      </c>
      <c r="I48" s="45"/>
      <c r="J48" s="45"/>
      <c r="K48" s="45"/>
      <c r="L48" s="45"/>
      <c r="M48" s="45"/>
      <c r="N48" s="45"/>
      <c r="O48" s="45"/>
      <c r="P48" s="45"/>
      <c r="Q48" s="45"/>
      <c r="R48" s="45"/>
      <c r="S48" s="45"/>
      <c r="T48" s="45"/>
      <c r="U48" s="45"/>
      <c r="V48" s="45"/>
      <c r="W48" s="45"/>
      <c r="X48" s="45"/>
      <c r="Y48" s="45"/>
      <c r="Z48" s="45"/>
    </row>
    <row r="49" spans="1:26" ht="12.5">
      <c r="A49" s="60">
        <v>43585</v>
      </c>
      <c r="B49" s="45" t="s">
        <v>3079</v>
      </c>
      <c r="C49" s="44" t="s">
        <v>802</v>
      </c>
      <c r="D49" s="48">
        <v>227000000</v>
      </c>
      <c r="E49" s="45" t="s">
        <v>2984</v>
      </c>
      <c r="F49" s="65" t="s">
        <v>794</v>
      </c>
      <c r="G49" s="45" t="s">
        <v>3080</v>
      </c>
      <c r="H49" s="46" t="s">
        <v>3081</v>
      </c>
      <c r="I49" s="45"/>
      <c r="J49" s="45"/>
      <c r="K49" s="45"/>
      <c r="L49" s="45"/>
      <c r="M49" s="45"/>
      <c r="N49" s="45"/>
      <c r="O49" s="45"/>
      <c r="P49" s="45"/>
      <c r="Q49" s="45"/>
      <c r="R49" s="45"/>
      <c r="S49" s="45"/>
      <c r="T49" s="45"/>
      <c r="U49" s="45"/>
      <c r="V49" s="45"/>
      <c r="W49" s="45"/>
      <c r="X49" s="45"/>
      <c r="Y49" s="45"/>
      <c r="Z49" s="45"/>
    </row>
    <row r="50" spans="1:26" ht="12.5">
      <c r="A50" s="72">
        <v>43592</v>
      </c>
      <c r="B50" s="54" t="s">
        <v>3082</v>
      </c>
      <c r="C50" s="69" t="s">
        <v>3082</v>
      </c>
      <c r="D50" s="53">
        <v>5000000000</v>
      </c>
      <c r="E50" s="54" t="s">
        <v>2987</v>
      </c>
      <c r="F50" s="74" t="s">
        <v>794</v>
      </c>
      <c r="G50" s="54" t="s">
        <v>3083</v>
      </c>
      <c r="H50" s="71" t="s">
        <v>3084</v>
      </c>
      <c r="I50" s="45"/>
      <c r="J50" s="45"/>
      <c r="K50" s="45"/>
      <c r="L50" s="45"/>
      <c r="M50" s="45"/>
      <c r="N50" s="45"/>
      <c r="O50" s="45"/>
      <c r="P50" s="45"/>
      <c r="Q50" s="45"/>
      <c r="R50" s="45"/>
      <c r="S50" s="45"/>
      <c r="T50" s="45"/>
      <c r="U50" s="45"/>
      <c r="V50" s="45"/>
      <c r="W50" s="45"/>
      <c r="X50" s="45"/>
      <c r="Y50" s="45"/>
      <c r="Z50" s="45"/>
    </row>
    <row r="51" spans="1:26" ht="12.5">
      <c r="A51" s="72">
        <v>43595</v>
      </c>
      <c r="B51" s="69" t="s">
        <v>3085</v>
      </c>
      <c r="C51" s="69" t="s">
        <v>3085</v>
      </c>
      <c r="D51" s="53">
        <v>700000000</v>
      </c>
      <c r="E51" s="54" t="s">
        <v>2987</v>
      </c>
      <c r="F51" s="70">
        <v>600000000</v>
      </c>
      <c r="G51" s="54" t="s">
        <v>3086</v>
      </c>
      <c r="H51" s="71" t="s">
        <v>3087</v>
      </c>
      <c r="I51" s="54"/>
      <c r="J51" s="54"/>
      <c r="K51" s="54"/>
      <c r="L51" s="54"/>
      <c r="M51" s="54"/>
      <c r="N51" s="54"/>
      <c r="O51" s="54"/>
      <c r="P51" s="54"/>
      <c r="Q51" s="54"/>
      <c r="R51" s="54"/>
      <c r="S51" s="54"/>
      <c r="T51" s="54"/>
      <c r="U51" s="54"/>
      <c r="V51" s="54"/>
      <c r="W51" s="54"/>
      <c r="X51" s="54"/>
      <c r="Y51" s="54"/>
      <c r="Z51" s="54"/>
    </row>
    <row r="52" spans="1:26" ht="12.5">
      <c r="A52" s="60">
        <v>43620</v>
      </c>
      <c r="B52" s="45" t="s">
        <v>3088</v>
      </c>
      <c r="C52" s="44" t="s">
        <v>3089</v>
      </c>
      <c r="D52" s="48">
        <v>1200000000</v>
      </c>
      <c r="E52" s="45" t="s">
        <v>3035</v>
      </c>
      <c r="F52" s="12" t="s">
        <v>794</v>
      </c>
      <c r="G52" s="45" t="s">
        <v>3090</v>
      </c>
      <c r="H52" s="46" t="s">
        <v>3091</v>
      </c>
      <c r="I52" s="45"/>
      <c r="J52" s="45"/>
      <c r="K52" s="45"/>
      <c r="L52" s="45"/>
      <c r="M52" s="45"/>
      <c r="N52" s="45"/>
      <c r="O52" s="45"/>
      <c r="P52" s="45"/>
      <c r="Q52" s="45"/>
      <c r="R52" s="45"/>
      <c r="S52" s="45"/>
      <c r="T52" s="45"/>
      <c r="U52" s="45"/>
      <c r="V52" s="45"/>
      <c r="W52" s="45"/>
      <c r="X52" s="45"/>
      <c r="Y52" s="45"/>
      <c r="Z52" s="45"/>
    </row>
    <row r="53" spans="1:26" ht="12.5">
      <c r="A53" s="72">
        <v>43622</v>
      </c>
      <c r="B53" s="54" t="s">
        <v>3092</v>
      </c>
      <c r="C53" s="69" t="s">
        <v>3093</v>
      </c>
      <c r="D53" s="53">
        <v>118000000</v>
      </c>
      <c r="E53" s="54" t="s">
        <v>2987</v>
      </c>
      <c r="F53" s="74" t="s">
        <v>794</v>
      </c>
      <c r="G53" s="54" t="s">
        <v>3094</v>
      </c>
      <c r="H53" s="71" t="s">
        <v>3095</v>
      </c>
      <c r="I53" s="54"/>
      <c r="J53" s="54"/>
      <c r="K53" s="54"/>
      <c r="L53" s="54"/>
      <c r="M53" s="54"/>
      <c r="N53" s="54"/>
      <c r="O53" s="54"/>
      <c r="P53" s="54"/>
      <c r="Q53" s="54"/>
      <c r="R53" s="54"/>
      <c r="S53" s="54"/>
      <c r="T53" s="54"/>
      <c r="U53" s="54"/>
      <c r="V53" s="54"/>
      <c r="W53" s="54"/>
      <c r="X53" s="54"/>
      <c r="Y53" s="54"/>
      <c r="Z53" s="54"/>
    </row>
    <row r="54" spans="1:26" ht="12.5">
      <c r="A54" s="60">
        <v>43629</v>
      </c>
      <c r="B54" s="45" t="s">
        <v>3096</v>
      </c>
      <c r="C54" s="44" t="s">
        <v>3097</v>
      </c>
      <c r="D54" s="48">
        <v>400000000</v>
      </c>
      <c r="E54" s="45" t="s">
        <v>3035</v>
      </c>
      <c r="F54" s="65" t="s">
        <v>794</v>
      </c>
      <c r="G54" s="45" t="s">
        <v>3097</v>
      </c>
      <c r="H54" s="46" t="s">
        <v>3098</v>
      </c>
      <c r="I54" s="45"/>
      <c r="J54" s="45"/>
      <c r="K54" s="45"/>
      <c r="L54" s="45"/>
      <c r="M54" s="45"/>
      <c r="N54" s="45"/>
      <c r="O54" s="45"/>
      <c r="P54" s="45"/>
      <c r="Q54" s="45"/>
      <c r="R54" s="45"/>
      <c r="S54" s="45"/>
      <c r="T54" s="45"/>
      <c r="U54" s="45"/>
      <c r="V54" s="45"/>
      <c r="W54" s="45"/>
      <c r="X54" s="45"/>
      <c r="Y54" s="45"/>
      <c r="Z54" s="45"/>
    </row>
    <row r="55" spans="1:26" ht="12.5">
      <c r="A55" s="60">
        <v>43631</v>
      </c>
      <c r="B55" s="45" t="s">
        <v>3099</v>
      </c>
      <c r="C55" s="44" t="s">
        <v>3077</v>
      </c>
      <c r="D55" s="75">
        <v>50000000</v>
      </c>
      <c r="E55" s="45" t="s">
        <v>2987</v>
      </c>
      <c r="F55" s="65" t="s">
        <v>794</v>
      </c>
      <c r="G55" s="45" t="s">
        <v>3077</v>
      </c>
      <c r="H55" s="46" t="s">
        <v>3100</v>
      </c>
      <c r="I55" s="45"/>
      <c r="J55" s="45"/>
      <c r="K55" s="45"/>
      <c r="L55" s="45"/>
      <c r="M55" s="45"/>
      <c r="N55" s="45"/>
      <c r="O55" s="45"/>
      <c r="P55" s="45"/>
      <c r="Q55" s="45"/>
      <c r="R55" s="45"/>
      <c r="S55" s="45"/>
      <c r="T55" s="45"/>
      <c r="U55" s="45"/>
      <c r="V55" s="45"/>
      <c r="W55" s="45"/>
      <c r="X55" s="45"/>
      <c r="Y55" s="45"/>
      <c r="Z55" s="45"/>
    </row>
    <row r="56" spans="1:26" ht="12.5">
      <c r="A56" s="60">
        <v>43146</v>
      </c>
      <c r="B56" s="45" t="s">
        <v>3101</v>
      </c>
      <c r="C56" s="44" t="s">
        <v>1381</v>
      </c>
      <c r="D56" s="48">
        <v>51000000</v>
      </c>
      <c r="E56" s="45" t="s">
        <v>2978</v>
      </c>
      <c r="F56" s="12">
        <v>100000000</v>
      </c>
      <c r="G56" s="45" t="s">
        <v>3102</v>
      </c>
      <c r="H56" s="62" t="s">
        <v>3103</v>
      </c>
      <c r="I56" s="45"/>
      <c r="J56" s="45"/>
      <c r="K56" s="45"/>
      <c r="L56" s="45"/>
      <c r="M56" s="45"/>
      <c r="N56" s="45"/>
      <c r="O56" s="45"/>
      <c r="P56" s="45"/>
      <c r="Q56" s="45"/>
      <c r="R56" s="45"/>
      <c r="S56" s="45"/>
      <c r="T56" s="45"/>
      <c r="U56" s="45"/>
      <c r="V56" s="45"/>
      <c r="W56" s="45"/>
      <c r="X56" s="45"/>
      <c r="Y56" s="45"/>
      <c r="Z56" s="45"/>
    </row>
    <row r="57" spans="1:26" ht="12.5">
      <c r="A57" s="60">
        <v>43643</v>
      </c>
      <c r="B57" s="45" t="s">
        <v>3104</v>
      </c>
      <c r="C57" s="44" t="s">
        <v>917</v>
      </c>
      <c r="D57" s="48">
        <v>146000000</v>
      </c>
      <c r="E57" s="45" t="s">
        <v>2984</v>
      </c>
      <c r="F57" s="12">
        <v>150000000</v>
      </c>
      <c r="G57" s="45" t="s">
        <v>3105</v>
      </c>
      <c r="H57" s="62" t="s">
        <v>3106</v>
      </c>
      <c r="I57" s="45"/>
      <c r="J57" s="45"/>
      <c r="K57" s="45"/>
      <c r="L57" s="45"/>
      <c r="M57" s="45"/>
      <c r="N57" s="45"/>
      <c r="O57" s="45"/>
      <c r="P57" s="45"/>
      <c r="Q57" s="45"/>
      <c r="R57" s="45"/>
      <c r="S57" s="45"/>
      <c r="T57" s="45"/>
      <c r="U57" s="45"/>
      <c r="V57" s="45"/>
      <c r="W57" s="45"/>
      <c r="X57" s="45"/>
      <c r="Y57" s="45"/>
      <c r="Z57" s="45"/>
    </row>
    <row r="58" spans="1:26" ht="12.5">
      <c r="A58" s="60">
        <v>43633</v>
      </c>
      <c r="B58" s="45" t="s">
        <v>3107</v>
      </c>
      <c r="C58" s="44" t="s">
        <v>907</v>
      </c>
      <c r="D58" s="48">
        <v>423000000</v>
      </c>
      <c r="E58" s="45" t="s">
        <v>2984</v>
      </c>
      <c r="F58" s="12">
        <v>338000000</v>
      </c>
      <c r="G58" s="45"/>
      <c r="H58" s="45"/>
      <c r="I58" s="45"/>
      <c r="J58" s="45"/>
      <c r="K58" s="45"/>
      <c r="L58" s="45"/>
      <c r="M58" s="45"/>
      <c r="N58" s="45"/>
      <c r="O58" s="45"/>
      <c r="P58" s="45"/>
      <c r="Q58" s="45"/>
      <c r="R58" s="45"/>
      <c r="S58" s="45"/>
      <c r="T58" s="45"/>
      <c r="U58" s="45"/>
      <c r="V58" s="45"/>
      <c r="W58" s="45"/>
      <c r="X58" s="45"/>
      <c r="Y58" s="45"/>
      <c r="Z58" s="45"/>
    </row>
    <row r="59" spans="1:26" ht="12.5">
      <c r="A59" s="45"/>
      <c r="B59" s="45"/>
      <c r="C59" s="44"/>
      <c r="D59" s="45"/>
      <c r="E59" s="45"/>
      <c r="F59" s="65"/>
      <c r="G59" s="45"/>
      <c r="H59" s="45"/>
      <c r="I59" s="45"/>
      <c r="J59" s="45"/>
      <c r="K59" s="45"/>
      <c r="L59" s="45"/>
      <c r="M59" s="45"/>
      <c r="N59" s="45"/>
      <c r="O59" s="45"/>
      <c r="P59" s="45"/>
      <c r="Q59" s="45"/>
      <c r="R59" s="45"/>
      <c r="S59" s="45"/>
      <c r="T59" s="45"/>
      <c r="U59" s="45"/>
      <c r="V59" s="45"/>
      <c r="W59" s="45"/>
      <c r="X59" s="45"/>
      <c r="Y59" s="45"/>
      <c r="Z59" s="45"/>
    </row>
    <row r="60" spans="1:26" ht="12.5">
      <c r="A60" s="45"/>
      <c r="B60" s="45"/>
      <c r="C60" s="44"/>
      <c r="D60" s="45"/>
      <c r="E60" s="45"/>
      <c r="F60" s="65"/>
      <c r="G60" s="45"/>
      <c r="H60" s="45"/>
      <c r="I60" s="45"/>
      <c r="J60" s="45"/>
      <c r="K60" s="45"/>
      <c r="L60" s="45"/>
      <c r="M60" s="45"/>
      <c r="N60" s="45"/>
      <c r="O60" s="45"/>
      <c r="P60" s="45"/>
      <c r="Q60" s="45"/>
      <c r="R60" s="45"/>
      <c r="S60" s="45"/>
      <c r="T60" s="45"/>
      <c r="U60" s="45"/>
      <c r="V60" s="45"/>
      <c r="W60" s="45"/>
      <c r="X60" s="45"/>
      <c r="Y60" s="45"/>
      <c r="Z60" s="45"/>
    </row>
    <row r="61" spans="1:26" ht="12.5">
      <c r="A61" s="45"/>
      <c r="B61" s="45"/>
      <c r="C61" s="44"/>
      <c r="D61" s="45"/>
      <c r="E61" s="45"/>
      <c r="F61" s="65"/>
      <c r="G61" s="45"/>
      <c r="H61" s="45"/>
      <c r="I61" s="45"/>
      <c r="J61" s="45"/>
      <c r="K61" s="45"/>
      <c r="L61" s="45"/>
      <c r="M61" s="45"/>
      <c r="N61" s="45"/>
      <c r="O61" s="45"/>
      <c r="P61" s="45"/>
      <c r="Q61" s="45"/>
      <c r="R61" s="45"/>
      <c r="S61" s="45"/>
      <c r="T61" s="45"/>
      <c r="U61" s="45"/>
      <c r="V61" s="45"/>
      <c r="W61" s="45"/>
      <c r="X61" s="45"/>
      <c r="Y61" s="45"/>
      <c r="Z61" s="45"/>
    </row>
    <row r="62" spans="1:26" ht="12.5">
      <c r="A62" s="45"/>
      <c r="B62" s="45"/>
      <c r="C62" s="44"/>
      <c r="D62" s="45"/>
      <c r="E62" s="45"/>
      <c r="F62" s="65"/>
      <c r="G62" s="45"/>
      <c r="H62" s="45"/>
      <c r="I62" s="45"/>
      <c r="J62" s="45"/>
      <c r="K62" s="45"/>
      <c r="L62" s="45"/>
      <c r="M62" s="45"/>
      <c r="N62" s="45"/>
      <c r="O62" s="45"/>
      <c r="P62" s="45"/>
      <c r="Q62" s="45"/>
      <c r="R62" s="45"/>
      <c r="S62" s="45"/>
      <c r="T62" s="45"/>
      <c r="U62" s="45"/>
      <c r="V62" s="45"/>
      <c r="W62" s="45"/>
      <c r="X62" s="45"/>
      <c r="Y62" s="45"/>
      <c r="Z62" s="45"/>
    </row>
    <row r="63" spans="1:26" ht="12.5">
      <c r="A63" s="45"/>
      <c r="B63" s="45"/>
      <c r="C63" s="44"/>
      <c r="D63" s="45"/>
      <c r="E63" s="45"/>
      <c r="F63" s="65"/>
      <c r="G63" s="45"/>
      <c r="H63" s="45"/>
      <c r="I63" s="45"/>
      <c r="J63" s="45"/>
      <c r="K63" s="45"/>
      <c r="L63" s="45"/>
      <c r="M63" s="45"/>
      <c r="N63" s="45"/>
      <c r="O63" s="45"/>
      <c r="P63" s="45"/>
      <c r="Q63" s="45"/>
      <c r="R63" s="45"/>
      <c r="S63" s="45"/>
      <c r="T63" s="45"/>
      <c r="U63" s="45"/>
      <c r="V63" s="45"/>
      <c r="W63" s="45"/>
      <c r="X63" s="45"/>
      <c r="Y63" s="45"/>
      <c r="Z63" s="45"/>
    </row>
    <row r="64" spans="1:26" ht="12.5">
      <c r="A64" s="45"/>
      <c r="B64" s="45"/>
      <c r="C64" s="44"/>
      <c r="D64" s="45"/>
      <c r="E64" s="45"/>
      <c r="F64" s="65"/>
      <c r="G64" s="45"/>
      <c r="H64" s="45"/>
      <c r="I64" s="45"/>
      <c r="J64" s="45"/>
      <c r="K64" s="45"/>
      <c r="L64" s="45"/>
      <c r="M64" s="45"/>
      <c r="N64" s="45"/>
      <c r="O64" s="45"/>
      <c r="P64" s="45"/>
      <c r="Q64" s="45"/>
      <c r="R64" s="45"/>
      <c r="S64" s="45"/>
      <c r="T64" s="45"/>
      <c r="U64" s="45"/>
      <c r="V64" s="45"/>
      <c r="W64" s="45"/>
      <c r="X64" s="45"/>
      <c r="Y64" s="45"/>
      <c r="Z64" s="45"/>
    </row>
    <row r="65" spans="1:26" ht="12.5">
      <c r="A65" s="45"/>
      <c r="B65" s="45"/>
      <c r="C65" s="44"/>
      <c r="D65" s="45"/>
      <c r="E65" s="45"/>
      <c r="F65" s="65"/>
      <c r="G65" s="45"/>
      <c r="H65" s="45"/>
      <c r="I65" s="45"/>
      <c r="J65" s="45"/>
      <c r="K65" s="45"/>
      <c r="L65" s="45"/>
      <c r="M65" s="45"/>
      <c r="N65" s="45"/>
      <c r="O65" s="45"/>
      <c r="P65" s="45"/>
      <c r="Q65" s="45"/>
      <c r="R65" s="45"/>
      <c r="S65" s="45"/>
      <c r="T65" s="45"/>
      <c r="U65" s="45"/>
      <c r="V65" s="45"/>
      <c r="W65" s="45"/>
      <c r="X65" s="45"/>
      <c r="Y65" s="45"/>
      <c r="Z65" s="45"/>
    </row>
    <row r="66" spans="1:26" ht="12.5">
      <c r="A66" s="45"/>
      <c r="B66" s="45"/>
      <c r="C66" s="44"/>
      <c r="D66" s="45"/>
      <c r="E66" s="45"/>
      <c r="F66" s="65"/>
      <c r="G66" s="45"/>
      <c r="H66" s="45"/>
      <c r="I66" s="45"/>
      <c r="J66" s="45"/>
      <c r="K66" s="45"/>
      <c r="L66" s="45"/>
      <c r="M66" s="45"/>
      <c r="N66" s="45"/>
      <c r="O66" s="45"/>
      <c r="P66" s="45"/>
      <c r="Q66" s="45"/>
      <c r="R66" s="45"/>
      <c r="S66" s="45"/>
      <c r="T66" s="45"/>
      <c r="U66" s="45"/>
      <c r="V66" s="45"/>
      <c r="W66" s="45"/>
      <c r="X66" s="45"/>
      <c r="Y66" s="45"/>
      <c r="Z66" s="45"/>
    </row>
    <row r="67" spans="1:26" ht="12.5">
      <c r="A67" s="45"/>
      <c r="B67" s="45"/>
      <c r="C67" s="44"/>
      <c r="D67" s="45"/>
      <c r="E67" s="45"/>
      <c r="F67" s="65"/>
      <c r="G67" s="45"/>
      <c r="H67" s="45"/>
      <c r="I67" s="45"/>
      <c r="J67" s="45"/>
      <c r="K67" s="45"/>
      <c r="L67" s="45"/>
      <c r="M67" s="45"/>
      <c r="N67" s="45"/>
      <c r="O67" s="45"/>
      <c r="P67" s="45"/>
      <c r="Q67" s="45"/>
      <c r="R67" s="45"/>
      <c r="S67" s="45"/>
      <c r="T67" s="45"/>
      <c r="U67" s="45"/>
      <c r="V67" s="45"/>
      <c r="W67" s="45"/>
      <c r="X67" s="45"/>
      <c r="Y67" s="45"/>
      <c r="Z67" s="45"/>
    </row>
    <row r="68" spans="1:26" ht="12.5">
      <c r="A68" s="45"/>
      <c r="B68" s="45"/>
      <c r="C68" s="44"/>
      <c r="D68" s="45"/>
      <c r="E68" s="45"/>
      <c r="F68" s="65"/>
      <c r="G68" s="45"/>
      <c r="H68" s="45"/>
      <c r="I68" s="45"/>
      <c r="J68" s="45"/>
      <c r="K68" s="45"/>
      <c r="L68" s="45"/>
      <c r="M68" s="45"/>
      <c r="N68" s="45"/>
      <c r="O68" s="45"/>
      <c r="P68" s="45"/>
      <c r="Q68" s="45"/>
      <c r="R68" s="45"/>
      <c r="S68" s="45"/>
      <c r="T68" s="45"/>
      <c r="U68" s="45"/>
      <c r="V68" s="45"/>
      <c r="W68" s="45"/>
      <c r="X68" s="45"/>
      <c r="Y68" s="45"/>
      <c r="Z68" s="45"/>
    </row>
    <row r="69" spans="1:26" ht="12.5">
      <c r="A69" s="45"/>
      <c r="B69" s="45"/>
      <c r="C69" s="44"/>
      <c r="D69" s="45"/>
      <c r="E69" s="45"/>
      <c r="F69" s="65"/>
      <c r="G69" s="45"/>
      <c r="H69" s="45"/>
      <c r="I69" s="45"/>
      <c r="J69" s="45"/>
      <c r="K69" s="45"/>
      <c r="L69" s="45"/>
      <c r="M69" s="45"/>
      <c r="N69" s="45"/>
      <c r="O69" s="45"/>
      <c r="P69" s="45"/>
      <c r="Q69" s="45"/>
      <c r="R69" s="45"/>
      <c r="S69" s="45"/>
      <c r="T69" s="45"/>
      <c r="U69" s="45"/>
      <c r="V69" s="45"/>
      <c r="W69" s="45"/>
      <c r="X69" s="45"/>
      <c r="Y69" s="45"/>
      <c r="Z69" s="45"/>
    </row>
    <row r="70" spans="1:26" ht="12.5">
      <c r="A70" s="45"/>
      <c r="B70" s="45"/>
      <c r="C70" s="44"/>
      <c r="D70" s="45"/>
      <c r="E70" s="45"/>
      <c r="F70" s="65"/>
      <c r="G70" s="45"/>
      <c r="H70" s="45"/>
      <c r="I70" s="45"/>
      <c r="J70" s="45"/>
      <c r="K70" s="45"/>
      <c r="L70" s="45"/>
      <c r="M70" s="45"/>
      <c r="N70" s="45"/>
      <c r="O70" s="45"/>
      <c r="P70" s="45"/>
      <c r="Q70" s="45"/>
      <c r="R70" s="45"/>
      <c r="S70" s="45"/>
      <c r="T70" s="45"/>
      <c r="U70" s="45"/>
      <c r="V70" s="45"/>
      <c r="W70" s="45"/>
      <c r="X70" s="45"/>
      <c r="Y70" s="45"/>
      <c r="Z70" s="45"/>
    </row>
    <row r="71" spans="1:26" ht="12.5">
      <c r="A71" s="45"/>
      <c r="B71" s="45"/>
      <c r="C71" s="44"/>
      <c r="D71" s="45"/>
      <c r="E71" s="45"/>
      <c r="F71" s="65"/>
      <c r="G71" s="45"/>
      <c r="H71" s="45"/>
      <c r="I71" s="45"/>
      <c r="J71" s="45"/>
      <c r="K71" s="45"/>
      <c r="L71" s="45"/>
      <c r="M71" s="45"/>
      <c r="N71" s="45"/>
      <c r="O71" s="45"/>
      <c r="P71" s="45"/>
      <c r="Q71" s="45"/>
      <c r="R71" s="45"/>
      <c r="S71" s="45"/>
      <c r="T71" s="45"/>
      <c r="U71" s="45"/>
      <c r="V71" s="45"/>
      <c r="W71" s="45"/>
      <c r="X71" s="45"/>
      <c r="Y71" s="45"/>
      <c r="Z71" s="45"/>
    </row>
    <row r="72" spans="1:26" ht="12.5">
      <c r="A72" s="45"/>
      <c r="B72" s="45"/>
      <c r="C72" s="44"/>
      <c r="D72" s="45"/>
      <c r="E72" s="45"/>
      <c r="F72" s="65"/>
      <c r="G72" s="45"/>
      <c r="H72" s="45"/>
      <c r="I72" s="45"/>
      <c r="J72" s="45"/>
      <c r="K72" s="45"/>
      <c r="L72" s="45"/>
      <c r="M72" s="45"/>
      <c r="N72" s="45"/>
      <c r="O72" s="45"/>
      <c r="P72" s="45"/>
      <c r="Q72" s="45"/>
      <c r="R72" s="45"/>
      <c r="S72" s="45"/>
      <c r="T72" s="45"/>
      <c r="U72" s="45"/>
      <c r="V72" s="45"/>
      <c r="W72" s="45"/>
      <c r="X72" s="45"/>
      <c r="Y72" s="45"/>
      <c r="Z72" s="45"/>
    </row>
    <row r="73" spans="1:26" ht="12.5">
      <c r="A73" s="45"/>
      <c r="B73" s="45"/>
      <c r="C73" s="44"/>
      <c r="D73" s="45"/>
      <c r="E73" s="45"/>
      <c r="F73" s="65"/>
      <c r="G73" s="45"/>
      <c r="H73" s="45"/>
      <c r="I73" s="45"/>
      <c r="J73" s="45"/>
      <c r="K73" s="45"/>
      <c r="L73" s="45"/>
      <c r="M73" s="45"/>
      <c r="N73" s="45"/>
      <c r="O73" s="45"/>
      <c r="P73" s="45"/>
      <c r="Q73" s="45"/>
      <c r="R73" s="45"/>
      <c r="S73" s="45"/>
      <c r="T73" s="45"/>
      <c r="U73" s="45"/>
      <c r="V73" s="45"/>
      <c r="W73" s="45"/>
      <c r="X73" s="45"/>
      <c r="Y73" s="45"/>
      <c r="Z73" s="45"/>
    </row>
    <row r="74" spans="1:26" ht="12.5">
      <c r="A74" s="45"/>
      <c r="B74" s="45"/>
      <c r="C74" s="44"/>
      <c r="D74" s="45"/>
      <c r="E74" s="45"/>
      <c r="F74" s="65"/>
      <c r="G74" s="45"/>
      <c r="H74" s="45"/>
      <c r="I74" s="45"/>
      <c r="J74" s="45"/>
      <c r="K74" s="45"/>
      <c r="L74" s="45"/>
      <c r="M74" s="45"/>
      <c r="N74" s="45"/>
      <c r="O74" s="45"/>
      <c r="P74" s="45"/>
      <c r="Q74" s="45"/>
      <c r="R74" s="45"/>
      <c r="S74" s="45"/>
      <c r="T74" s="45"/>
      <c r="U74" s="45"/>
      <c r="V74" s="45"/>
      <c r="W74" s="45"/>
      <c r="X74" s="45"/>
      <c r="Y74" s="45"/>
      <c r="Z74" s="45"/>
    </row>
    <row r="75" spans="1:26" ht="12.5">
      <c r="A75" s="45"/>
      <c r="B75" s="45"/>
      <c r="C75" s="44"/>
      <c r="D75" s="45"/>
      <c r="E75" s="45"/>
      <c r="F75" s="65"/>
      <c r="G75" s="45"/>
      <c r="H75" s="45"/>
      <c r="I75" s="45"/>
      <c r="J75" s="45"/>
      <c r="K75" s="45"/>
      <c r="L75" s="45"/>
      <c r="M75" s="45"/>
      <c r="N75" s="45"/>
      <c r="O75" s="45"/>
      <c r="P75" s="45"/>
      <c r="Q75" s="45"/>
      <c r="R75" s="45"/>
      <c r="S75" s="45"/>
      <c r="T75" s="45"/>
      <c r="U75" s="45"/>
      <c r="V75" s="45"/>
      <c r="W75" s="45"/>
      <c r="X75" s="45"/>
      <c r="Y75" s="45"/>
      <c r="Z75" s="45"/>
    </row>
    <row r="76" spans="1:26" ht="12.5">
      <c r="A76" s="45"/>
      <c r="B76" s="45"/>
      <c r="C76" s="44"/>
      <c r="D76" s="45"/>
      <c r="E76" s="45"/>
      <c r="F76" s="65"/>
      <c r="G76" s="45"/>
      <c r="H76" s="45"/>
      <c r="I76" s="45"/>
      <c r="J76" s="45"/>
      <c r="K76" s="45"/>
      <c r="L76" s="45"/>
      <c r="M76" s="45"/>
      <c r="N76" s="45"/>
      <c r="O76" s="45"/>
      <c r="P76" s="45"/>
      <c r="Q76" s="45"/>
      <c r="R76" s="45"/>
      <c r="S76" s="45"/>
      <c r="T76" s="45"/>
      <c r="U76" s="45"/>
      <c r="V76" s="45"/>
      <c r="W76" s="45"/>
      <c r="X76" s="45"/>
      <c r="Y76" s="45"/>
      <c r="Z76" s="45"/>
    </row>
    <row r="77" spans="1:26" ht="12.5">
      <c r="A77" s="45"/>
      <c r="B77" s="45"/>
      <c r="C77" s="44"/>
      <c r="D77" s="45"/>
      <c r="E77" s="45"/>
      <c r="F77" s="65"/>
      <c r="G77" s="45"/>
      <c r="H77" s="45"/>
      <c r="I77" s="45"/>
      <c r="J77" s="45"/>
      <c r="K77" s="45"/>
      <c r="L77" s="45"/>
      <c r="M77" s="45"/>
      <c r="N77" s="45"/>
      <c r="O77" s="45"/>
      <c r="P77" s="45"/>
      <c r="Q77" s="45"/>
      <c r="R77" s="45"/>
      <c r="S77" s="45"/>
      <c r="T77" s="45"/>
      <c r="U77" s="45"/>
      <c r="V77" s="45"/>
      <c r="W77" s="45"/>
      <c r="X77" s="45"/>
      <c r="Y77" s="45"/>
      <c r="Z77" s="45"/>
    </row>
    <row r="78" spans="1:26" ht="12.5">
      <c r="A78" s="45"/>
      <c r="B78" s="45"/>
      <c r="C78" s="44"/>
      <c r="D78" s="45"/>
      <c r="E78" s="45"/>
      <c r="F78" s="65"/>
      <c r="G78" s="45"/>
      <c r="H78" s="45"/>
      <c r="I78" s="45"/>
      <c r="J78" s="45"/>
      <c r="K78" s="45"/>
      <c r="L78" s="45"/>
      <c r="M78" s="45"/>
      <c r="N78" s="45"/>
      <c r="O78" s="45"/>
      <c r="P78" s="45"/>
      <c r="Q78" s="45"/>
      <c r="R78" s="45"/>
      <c r="S78" s="45"/>
      <c r="T78" s="45"/>
      <c r="U78" s="45"/>
      <c r="V78" s="45"/>
      <c r="W78" s="45"/>
      <c r="X78" s="45"/>
      <c r="Y78" s="45"/>
      <c r="Z78" s="45"/>
    </row>
    <row r="79" spans="1:26" ht="12.5">
      <c r="A79" s="45"/>
      <c r="B79" s="45"/>
      <c r="C79" s="44"/>
      <c r="D79" s="45"/>
      <c r="E79" s="45"/>
      <c r="F79" s="65"/>
      <c r="G79" s="45"/>
      <c r="H79" s="45"/>
      <c r="I79" s="45"/>
      <c r="J79" s="45"/>
      <c r="K79" s="45"/>
      <c r="L79" s="45"/>
      <c r="M79" s="45"/>
      <c r="N79" s="45"/>
      <c r="O79" s="45"/>
      <c r="P79" s="45"/>
      <c r="Q79" s="45"/>
      <c r="R79" s="45"/>
      <c r="S79" s="45"/>
      <c r="T79" s="45"/>
      <c r="U79" s="45"/>
      <c r="V79" s="45"/>
      <c r="W79" s="45"/>
      <c r="X79" s="45"/>
      <c r="Y79" s="45"/>
      <c r="Z79" s="45"/>
    </row>
    <row r="80" spans="1:26" ht="12.5">
      <c r="A80" s="45"/>
      <c r="B80" s="45"/>
      <c r="C80" s="44"/>
      <c r="D80" s="45"/>
      <c r="E80" s="45"/>
      <c r="F80" s="65"/>
      <c r="G80" s="45"/>
      <c r="H80" s="45"/>
      <c r="I80" s="45"/>
      <c r="J80" s="45"/>
      <c r="K80" s="45"/>
      <c r="L80" s="45"/>
      <c r="M80" s="45"/>
      <c r="N80" s="45"/>
      <c r="O80" s="45"/>
      <c r="P80" s="45"/>
      <c r="Q80" s="45"/>
      <c r="R80" s="45"/>
      <c r="S80" s="45"/>
      <c r="T80" s="45"/>
      <c r="U80" s="45"/>
      <c r="V80" s="45"/>
      <c r="W80" s="45"/>
      <c r="X80" s="45"/>
      <c r="Y80" s="45"/>
      <c r="Z80" s="45"/>
    </row>
    <row r="81" spans="1:26" ht="12.5">
      <c r="A81" s="45"/>
      <c r="B81" s="45"/>
      <c r="C81" s="44"/>
      <c r="D81" s="45"/>
      <c r="E81" s="45"/>
      <c r="F81" s="65"/>
      <c r="G81" s="45"/>
      <c r="H81" s="45"/>
      <c r="I81" s="45"/>
      <c r="J81" s="45"/>
      <c r="K81" s="45"/>
      <c r="L81" s="45"/>
      <c r="M81" s="45"/>
      <c r="N81" s="45"/>
      <c r="O81" s="45"/>
      <c r="P81" s="45"/>
      <c r="Q81" s="45"/>
      <c r="R81" s="45"/>
      <c r="S81" s="45"/>
      <c r="T81" s="45"/>
      <c r="U81" s="45"/>
      <c r="V81" s="45"/>
      <c r="W81" s="45"/>
      <c r="X81" s="45"/>
      <c r="Y81" s="45"/>
      <c r="Z81" s="45"/>
    </row>
    <row r="82" spans="1:26" ht="12.5">
      <c r="A82" s="45"/>
      <c r="B82" s="45"/>
      <c r="C82" s="44"/>
      <c r="D82" s="45"/>
      <c r="E82" s="45"/>
      <c r="F82" s="65"/>
      <c r="G82" s="45"/>
      <c r="H82" s="45"/>
      <c r="I82" s="45"/>
      <c r="J82" s="45"/>
      <c r="K82" s="45"/>
      <c r="L82" s="45"/>
      <c r="M82" s="45"/>
      <c r="N82" s="45"/>
      <c r="O82" s="45"/>
      <c r="P82" s="45"/>
      <c r="Q82" s="45"/>
      <c r="R82" s="45"/>
      <c r="S82" s="45"/>
      <c r="T82" s="45"/>
      <c r="U82" s="45"/>
      <c r="V82" s="45"/>
      <c r="W82" s="45"/>
      <c r="X82" s="45"/>
      <c r="Y82" s="45"/>
      <c r="Z82" s="45"/>
    </row>
    <row r="83" spans="1:26" ht="12.5">
      <c r="A83" s="45"/>
      <c r="B83" s="45"/>
      <c r="C83" s="44"/>
      <c r="D83" s="45"/>
      <c r="E83" s="45"/>
      <c r="F83" s="65"/>
      <c r="G83" s="45"/>
      <c r="H83" s="45"/>
      <c r="I83" s="45"/>
      <c r="J83" s="45"/>
      <c r="K83" s="45"/>
      <c r="L83" s="45"/>
      <c r="M83" s="45"/>
      <c r="N83" s="45"/>
      <c r="O83" s="45"/>
      <c r="P83" s="45"/>
      <c r="Q83" s="45"/>
      <c r="R83" s="45"/>
      <c r="S83" s="45"/>
      <c r="T83" s="45"/>
      <c r="U83" s="45"/>
      <c r="V83" s="45"/>
      <c r="W83" s="45"/>
      <c r="X83" s="45"/>
      <c r="Y83" s="45"/>
      <c r="Z83" s="45"/>
    </row>
    <row r="84" spans="1:26" ht="12.5">
      <c r="A84" s="45"/>
      <c r="B84" s="45"/>
      <c r="C84" s="44"/>
      <c r="D84" s="45"/>
      <c r="E84" s="45"/>
      <c r="F84" s="65"/>
      <c r="G84" s="45"/>
      <c r="H84" s="45"/>
      <c r="I84" s="45"/>
      <c r="J84" s="45"/>
      <c r="K84" s="45"/>
      <c r="L84" s="45"/>
      <c r="M84" s="45"/>
      <c r="N84" s="45"/>
      <c r="O84" s="45"/>
      <c r="P84" s="45"/>
      <c r="Q84" s="45"/>
      <c r="R84" s="45"/>
      <c r="S84" s="45"/>
      <c r="T84" s="45"/>
      <c r="U84" s="45"/>
      <c r="V84" s="45"/>
      <c r="W84" s="45"/>
      <c r="X84" s="45"/>
      <c r="Y84" s="45"/>
      <c r="Z84" s="45"/>
    </row>
    <row r="85" spans="1:26" ht="12.5">
      <c r="A85" s="45"/>
      <c r="B85" s="45"/>
      <c r="C85" s="44"/>
      <c r="D85" s="45"/>
      <c r="E85" s="45"/>
      <c r="F85" s="65"/>
      <c r="G85" s="45"/>
      <c r="H85" s="45"/>
      <c r="I85" s="45"/>
      <c r="J85" s="45"/>
      <c r="K85" s="45"/>
      <c r="L85" s="45"/>
      <c r="M85" s="45"/>
      <c r="N85" s="45"/>
      <c r="O85" s="45"/>
      <c r="P85" s="45"/>
      <c r="Q85" s="45"/>
      <c r="R85" s="45"/>
      <c r="S85" s="45"/>
      <c r="T85" s="45"/>
      <c r="U85" s="45"/>
      <c r="V85" s="45"/>
      <c r="W85" s="45"/>
      <c r="X85" s="45"/>
      <c r="Y85" s="45"/>
      <c r="Z85" s="45"/>
    </row>
    <row r="86" spans="1:26" ht="12.5">
      <c r="A86" s="45"/>
      <c r="B86" s="45"/>
      <c r="C86" s="44"/>
      <c r="D86" s="45"/>
      <c r="E86" s="45"/>
      <c r="F86" s="65"/>
      <c r="G86" s="45"/>
      <c r="H86" s="45"/>
      <c r="I86" s="45"/>
      <c r="J86" s="45"/>
      <c r="K86" s="45"/>
      <c r="L86" s="45"/>
      <c r="M86" s="45"/>
      <c r="N86" s="45"/>
      <c r="O86" s="45"/>
      <c r="P86" s="45"/>
      <c r="Q86" s="45"/>
      <c r="R86" s="45"/>
      <c r="S86" s="45"/>
      <c r="T86" s="45"/>
      <c r="U86" s="45"/>
      <c r="V86" s="45"/>
      <c r="W86" s="45"/>
      <c r="X86" s="45"/>
      <c r="Y86" s="45"/>
      <c r="Z86" s="45"/>
    </row>
    <row r="87" spans="1:26" ht="12.5">
      <c r="A87" s="45"/>
      <c r="B87" s="45"/>
      <c r="C87" s="44"/>
      <c r="D87" s="45"/>
      <c r="E87" s="45"/>
      <c r="F87" s="65"/>
      <c r="G87" s="45"/>
      <c r="H87" s="45"/>
      <c r="I87" s="45"/>
      <c r="J87" s="45"/>
      <c r="K87" s="45"/>
      <c r="L87" s="45"/>
      <c r="M87" s="45"/>
      <c r="N87" s="45"/>
      <c r="O87" s="45"/>
      <c r="P87" s="45"/>
      <c r="Q87" s="45"/>
      <c r="R87" s="45"/>
      <c r="S87" s="45"/>
      <c r="T87" s="45"/>
      <c r="U87" s="45"/>
      <c r="V87" s="45"/>
      <c r="W87" s="45"/>
      <c r="X87" s="45"/>
      <c r="Y87" s="45"/>
      <c r="Z87" s="45"/>
    </row>
    <row r="88" spans="1:26" ht="12.5">
      <c r="A88" s="45"/>
      <c r="B88" s="45"/>
      <c r="C88" s="44"/>
      <c r="D88" s="45"/>
      <c r="E88" s="45"/>
      <c r="F88" s="65"/>
      <c r="G88" s="45"/>
      <c r="H88" s="45"/>
      <c r="I88" s="45"/>
      <c r="J88" s="45"/>
      <c r="K88" s="45"/>
      <c r="L88" s="45"/>
      <c r="M88" s="45"/>
      <c r="N88" s="45"/>
      <c r="O88" s="45"/>
      <c r="P88" s="45"/>
      <c r="Q88" s="45"/>
      <c r="R88" s="45"/>
      <c r="S88" s="45"/>
      <c r="T88" s="45"/>
      <c r="U88" s="45"/>
      <c r="V88" s="45"/>
      <c r="W88" s="45"/>
      <c r="X88" s="45"/>
      <c r="Y88" s="45"/>
      <c r="Z88" s="45"/>
    </row>
    <row r="89" spans="1:26" ht="12.5">
      <c r="A89" s="45"/>
      <c r="B89" s="45"/>
      <c r="C89" s="44"/>
      <c r="D89" s="45"/>
      <c r="E89" s="45"/>
      <c r="F89" s="65"/>
      <c r="G89" s="45"/>
      <c r="H89" s="45"/>
      <c r="I89" s="45"/>
      <c r="J89" s="45"/>
      <c r="K89" s="45"/>
      <c r="L89" s="45"/>
      <c r="M89" s="45"/>
      <c r="N89" s="45"/>
      <c r="O89" s="45"/>
      <c r="P89" s="45"/>
      <c r="Q89" s="45"/>
      <c r="R89" s="45"/>
      <c r="S89" s="45"/>
      <c r="T89" s="45"/>
      <c r="U89" s="45"/>
      <c r="V89" s="45"/>
      <c r="W89" s="45"/>
      <c r="X89" s="45"/>
      <c r="Y89" s="45"/>
      <c r="Z89" s="45"/>
    </row>
    <row r="90" spans="1:26" ht="12.5">
      <c r="A90" s="45"/>
      <c r="B90" s="45"/>
      <c r="C90" s="44"/>
      <c r="D90" s="45"/>
      <c r="E90" s="45"/>
      <c r="F90" s="65"/>
      <c r="G90" s="45"/>
      <c r="H90" s="45"/>
      <c r="I90" s="45"/>
      <c r="J90" s="45"/>
      <c r="K90" s="45"/>
      <c r="L90" s="45"/>
      <c r="M90" s="45"/>
      <c r="N90" s="45"/>
      <c r="O90" s="45"/>
      <c r="P90" s="45"/>
      <c r="Q90" s="45"/>
      <c r="R90" s="45"/>
      <c r="S90" s="45"/>
      <c r="T90" s="45"/>
      <c r="U90" s="45"/>
      <c r="V90" s="45"/>
      <c r="W90" s="45"/>
      <c r="X90" s="45"/>
      <c r="Y90" s="45"/>
      <c r="Z90" s="45"/>
    </row>
    <row r="91" spans="1:26" ht="12.5">
      <c r="A91" s="45"/>
      <c r="B91" s="45"/>
      <c r="C91" s="44"/>
      <c r="D91" s="45"/>
      <c r="E91" s="45"/>
      <c r="F91" s="65"/>
      <c r="G91" s="45"/>
      <c r="H91" s="45"/>
      <c r="I91" s="45"/>
      <c r="J91" s="45"/>
      <c r="K91" s="45"/>
      <c r="L91" s="45"/>
      <c r="M91" s="45"/>
      <c r="N91" s="45"/>
      <c r="O91" s="45"/>
      <c r="P91" s="45"/>
      <c r="Q91" s="45"/>
      <c r="R91" s="45"/>
      <c r="S91" s="45"/>
      <c r="T91" s="45"/>
      <c r="U91" s="45"/>
      <c r="V91" s="45"/>
      <c r="W91" s="45"/>
      <c r="X91" s="45"/>
      <c r="Y91" s="45"/>
      <c r="Z91" s="45"/>
    </row>
    <row r="92" spans="1:26" ht="12.5">
      <c r="A92" s="45"/>
      <c r="B92" s="45"/>
      <c r="C92" s="44"/>
      <c r="D92" s="45"/>
      <c r="E92" s="45"/>
      <c r="F92" s="65"/>
      <c r="G92" s="45"/>
      <c r="H92" s="45"/>
      <c r="I92" s="45"/>
      <c r="J92" s="45"/>
      <c r="K92" s="45"/>
      <c r="L92" s="45"/>
      <c r="M92" s="45"/>
      <c r="N92" s="45"/>
      <c r="O92" s="45"/>
      <c r="P92" s="45"/>
      <c r="Q92" s="45"/>
      <c r="R92" s="45"/>
      <c r="S92" s="45"/>
      <c r="T92" s="45"/>
      <c r="U92" s="45"/>
      <c r="V92" s="45"/>
      <c r="W92" s="45"/>
      <c r="X92" s="45"/>
      <c r="Y92" s="45"/>
      <c r="Z92" s="45"/>
    </row>
    <row r="93" spans="1:26" ht="12.5">
      <c r="A93" s="45"/>
      <c r="B93" s="45"/>
      <c r="C93" s="44"/>
      <c r="D93" s="45"/>
      <c r="E93" s="45"/>
      <c r="F93" s="65"/>
      <c r="G93" s="45"/>
      <c r="H93" s="45"/>
      <c r="I93" s="45"/>
      <c r="J93" s="45"/>
      <c r="K93" s="45"/>
      <c r="L93" s="45"/>
      <c r="M93" s="45"/>
      <c r="N93" s="45"/>
      <c r="O93" s="45"/>
      <c r="P93" s="45"/>
      <c r="Q93" s="45"/>
      <c r="R93" s="45"/>
      <c r="S93" s="45"/>
      <c r="T93" s="45"/>
      <c r="U93" s="45"/>
      <c r="V93" s="45"/>
      <c r="W93" s="45"/>
      <c r="X93" s="45"/>
      <c r="Y93" s="45"/>
      <c r="Z93" s="45"/>
    </row>
    <row r="94" spans="1:26" ht="12.5">
      <c r="A94" s="45"/>
      <c r="B94" s="45"/>
      <c r="C94" s="44"/>
      <c r="D94" s="45"/>
      <c r="E94" s="45"/>
      <c r="F94" s="65"/>
      <c r="G94" s="45"/>
      <c r="H94" s="45"/>
      <c r="I94" s="45"/>
      <c r="J94" s="45"/>
      <c r="K94" s="45"/>
      <c r="L94" s="45"/>
      <c r="M94" s="45"/>
      <c r="N94" s="45"/>
      <c r="O94" s="45"/>
      <c r="P94" s="45"/>
      <c r="Q94" s="45"/>
      <c r="R94" s="45"/>
      <c r="S94" s="45"/>
      <c r="T94" s="45"/>
      <c r="U94" s="45"/>
      <c r="V94" s="45"/>
      <c r="W94" s="45"/>
      <c r="X94" s="45"/>
      <c r="Y94" s="45"/>
      <c r="Z94" s="45"/>
    </row>
    <row r="95" spans="1:26" ht="12.5">
      <c r="A95" s="45"/>
      <c r="B95" s="45"/>
      <c r="C95" s="44"/>
      <c r="D95" s="45"/>
      <c r="E95" s="45"/>
      <c r="F95" s="65"/>
      <c r="G95" s="45"/>
      <c r="H95" s="45"/>
      <c r="I95" s="45"/>
      <c r="J95" s="45"/>
      <c r="K95" s="45"/>
      <c r="L95" s="45"/>
      <c r="M95" s="45"/>
      <c r="N95" s="45"/>
      <c r="O95" s="45"/>
      <c r="P95" s="45"/>
      <c r="Q95" s="45"/>
      <c r="R95" s="45"/>
      <c r="S95" s="45"/>
      <c r="T95" s="45"/>
      <c r="U95" s="45"/>
      <c r="V95" s="45"/>
      <c r="W95" s="45"/>
      <c r="X95" s="45"/>
      <c r="Y95" s="45"/>
      <c r="Z95" s="45"/>
    </row>
    <row r="96" spans="1:26" ht="12.5">
      <c r="A96" s="45"/>
      <c r="B96" s="45"/>
      <c r="C96" s="44"/>
      <c r="D96" s="45"/>
      <c r="E96" s="45"/>
      <c r="F96" s="65"/>
      <c r="G96" s="45"/>
      <c r="H96" s="45"/>
      <c r="I96" s="45"/>
      <c r="J96" s="45"/>
      <c r="K96" s="45"/>
      <c r="L96" s="45"/>
      <c r="M96" s="45"/>
      <c r="N96" s="45"/>
      <c r="O96" s="45"/>
      <c r="P96" s="45"/>
      <c r="Q96" s="45"/>
      <c r="R96" s="45"/>
      <c r="S96" s="45"/>
      <c r="T96" s="45"/>
      <c r="U96" s="45"/>
      <c r="V96" s="45"/>
      <c r="W96" s="45"/>
      <c r="X96" s="45"/>
      <c r="Y96" s="45"/>
      <c r="Z96" s="45"/>
    </row>
    <row r="97" spans="1:26" ht="12.5">
      <c r="A97" s="45"/>
      <c r="B97" s="45"/>
      <c r="C97" s="44"/>
      <c r="D97" s="45"/>
      <c r="E97" s="45"/>
      <c r="F97" s="65"/>
      <c r="G97" s="45"/>
      <c r="H97" s="45"/>
      <c r="I97" s="45"/>
      <c r="J97" s="45"/>
      <c r="K97" s="45"/>
      <c r="L97" s="45"/>
      <c r="M97" s="45"/>
      <c r="N97" s="45"/>
      <c r="O97" s="45"/>
      <c r="P97" s="45"/>
      <c r="Q97" s="45"/>
      <c r="R97" s="45"/>
      <c r="S97" s="45"/>
      <c r="T97" s="45"/>
      <c r="U97" s="45"/>
      <c r="V97" s="45"/>
      <c r="W97" s="45"/>
      <c r="X97" s="45"/>
      <c r="Y97" s="45"/>
      <c r="Z97" s="45"/>
    </row>
    <row r="98" spans="1:26" ht="12.5">
      <c r="A98" s="45"/>
      <c r="B98" s="45"/>
      <c r="C98" s="44"/>
      <c r="D98" s="45"/>
      <c r="E98" s="45"/>
      <c r="F98" s="65"/>
      <c r="G98" s="45"/>
      <c r="H98" s="45"/>
      <c r="I98" s="45"/>
      <c r="J98" s="45"/>
      <c r="K98" s="45"/>
      <c r="L98" s="45"/>
      <c r="M98" s="45"/>
      <c r="N98" s="45"/>
      <c r="O98" s="45"/>
      <c r="P98" s="45"/>
      <c r="Q98" s="45"/>
      <c r="R98" s="45"/>
      <c r="S98" s="45"/>
      <c r="T98" s="45"/>
      <c r="U98" s="45"/>
      <c r="V98" s="45"/>
      <c r="W98" s="45"/>
      <c r="X98" s="45"/>
      <c r="Y98" s="45"/>
      <c r="Z98" s="45"/>
    </row>
    <row r="99" spans="1:26" ht="12.5">
      <c r="A99" s="45"/>
      <c r="B99" s="45"/>
      <c r="C99" s="44"/>
      <c r="D99" s="45"/>
      <c r="E99" s="45"/>
      <c r="F99" s="65"/>
      <c r="G99" s="45"/>
      <c r="H99" s="45"/>
      <c r="I99" s="45"/>
      <c r="J99" s="45"/>
      <c r="K99" s="45"/>
      <c r="L99" s="45"/>
      <c r="M99" s="45"/>
      <c r="N99" s="45"/>
      <c r="O99" s="45"/>
      <c r="P99" s="45"/>
      <c r="Q99" s="45"/>
      <c r="R99" s="45"/>
      <c r="S99" s="45"/>
      <c r="T99" s="45"/>
      <c r="U99" s="45"/>
      <c r="V99" s="45"/>
      <c r="W99" s="45"/>
      <c r="X99" s="45"/>
      <c r="Y99" s="45"/>
      <c r="Z99" s="45"/>
    </row>
    <row r="100" spans="1:26" ht="12.5">
      <c r="A100" s="45"/>
      <c r="B100" s="45"/>
      <c r="C100" s="44"/>
      <c r="D100" s="45"/>
      <c r="E100" s="45"/>
      <c r="F100" s="65"/>
      <c r="G100" s="45"/>
      <c r="H100" s="45"/>
      <c r="I100" s="45"/>
      <c r="J100" s="45"/>
      <c r="K100" s="45"/>
      <c r="L100" s="45"/>
      <c r="M100" s="45"/>
      <c r="N100" s="45"/>
      <c r="O100" s="45"/>
      <c r="P100" s="45"/>
      <c r="Q100" s="45"/>
      <c r="R100" s="45"/>
      <c r="S100" s="45"/>
      <c r="T100" s="45"/>
      <c r="U100" s="45"/>
      <c r="V100" s="45"/>
      <c r="W100" s="45"/>
      <c r="X100" s="45"/>
      <c r="Y100" s="45"/>
      <c r="Z100" s="45"/>
    </row>
    <row r="101" spans="1:26" ht="12.5">
      <c r="A101" s="45"/>
      <c r="B101" s="45"/>
      <c r="C101" s="44"/>
      <c r="D101" s="45"/>
      <c r="E101" s="45"/>
      <c r="F101" s="65"/>
      <c r="G101" s="45"/>
      <c r="H101" s="45"/>
      <c r="I101" s="45"/>
      <c r="J101" s="45"/>
      <c r="K101" s="45"/>
      <c r="L101" s="45"/>
      <c r="M101" s="45"/>
      <c r="N101" s="45"/>
      <c r="O101" s="45"/>
      <c r="P101" s="45"/>
      <c r="Q101" s="45"/>
      <c r="R101" s="45"/>
      <c r="S101" s="45"/>
      <c r="T101" s="45"/>
      <c r="U101" s="45"/>
      <c r="V101" s="45"/>
      <c r="W101" s="45"/>
      <c r="X101" s="45"/>
      <c r="Y101" s="45"/>
      <c r="Z101" s="45"/>
    </row>
    <row r="102" spans="1:26" ht="12.5">
      <c r="A102" s="45"/>
      <c r="B102" s="45"/>
      <c r="C102" s="44"/>
      <c r="D102" s="45"/>
      <c r="E102" s="45"/>
      <c r="F102" s="65"/>
      <c r="G102" s="45"/>
      <c r="H102" s="45"/>
      <c r="I102" s="45"/>
      <c r="J102" s="45"/>
      <c r="K102" s="45"/>
      <c r="L102" s="45"/>
      <c r="M102" s="45"/>
      <c r="N102" s="45"/>
      <c r="O102" s="45"/>
      <c r="P102" s="45"/>
      <c r="Q102" s="45"/>
      <c r="R102" s="45"/>
      <c r="S102" s="45"/>
      <c r="T102" s="45"/>
      <c r="U102" s="45"/>
      <c r="V102" s="45"/>
      <c r="W102" s="45"/>
      <c r="X102" s="45"/>
      <c r="Y102" s="45"/>
      <c r="Z102" s="45"/>
    </row>
    <row r="103" spans="1:26" ht="12.5">
      <c r="A103" s="45"/>
      <c r="B103" s="45"/>
      <c r="C103" s="44"/>
      <c r="D103" s="45"/>
      <c r="E103" s="45"/>
      <c r="F103" s="65"/>
      <c r="G103" s="45"/>
      <c r="H103" s="45"/>
      <c r="I103" s="45"/>
      <c r="J103" s="45"/>
      <c r="K103" s="45"/>
      <c r="L103" s="45"/>
      <c r="M103" s="45"/>
      <c r="N103" s="45"/>
      <c r="O103" s="45"/>
      <c r="P103" s="45"/>
      <c r="Q103" s="45"/>
      <c r="R103" s="45"/>
      <c r="S103" s="45"/>
      <c r="T103" s="45"/>
      <c r="U103" s="45"/>
      <c r="V103" s="45"/>
      <c r="W103" s="45"/>
      <c r="X103" s="45"/>
      <c r="Y103" s="45"/>
      <c r="Z103" s="45"/>
    </row>
    <row r="104" spans="1:26" ht="12.5">
      <c r="A104" s="45"/>
      <c r="B104" s="45"/>
      <c r="C104" s="44"/>
      <c r="D104" s="45"/>
      <c r="E104" s="45"/>
      <c r="F104" s="65"/>
      <c r="G104" s="45"/>
      <c r="H104" s="45"/>
      <c r="I104" s="45"/>
      <c r="J104" s="45"/>
      <c r="K104" s="45"/>
      <c r="L104" s="45"/>
      <c r="M104" s="45"/>
      <c r="N104" s="45"/>
      <c r="O104" s="45"/>
      <c r="P104" s="45"/>
      <c r="Q104" s="45"/>
      <c r="R104" s="45"/>
      <c r="S104" s="45"/>
      <c r="T104" s="45"/>
      <c r="U104" s="45"/>
      <c r="V104" s="45"/>
      <c r="W104" s="45"/>
      <c r="X104" s="45"/>
      <c r="Y104" s="45"/>
      <c r="Z104" s="45"/>
    </row>
    <row r="105" spans="1:26" ht="12.5">
      <c r="A105" s="45"/>
      <c r="B105" s="45"/>
      <c r="C105" s="44"/>
      <c r="D105" s="45"/>
      <c r="E105" s="45"/>
      <c r="F105" s="65"/>
      <c r="G105" s="45"/>
      <c r="H105" s="45"/>
      <c r="I105" s="45"/>
      <c r="J105" s="45"/>
      <c r="K105" s="45"/>
      <c r="L105" s="45"/>
      <c r="M105" s="45"/>
      <c r="N105" s="45"/>
      <c r="O105" s="45"/>
      <c r="P105" s="45"/>
      <c r="Q105" s="45"/>
      <c r="R105" s="45"/>
      <c r="S105" s="45"/>
      <c r="T105" s="45"/>
      <c r="U105" s="45"/>
      <c r="V105" s="45"/>
      <c r="W105" s="45"/>
      <c r="X105" s="45"/>
      <c r="Y105" s="45"/>
      <c r="Z105" s="45"/>
    </row>
    <row r="106" spans="1:26" ht="12.5">
      <c r="A106" s="45"/>
      <c r="B106" s="45"/>
      <c r="C106" s="44"/>
      <c r="D106" s="45"/>
      <c r="E106" s="45"/>
      <c r="F106" s="65"/>
      <c r="G106" s="45"/>
      <c r="H106" s="45"/>
      <c r="I106" s="45"/>
      <c r="J106" s="45"/>
      <c r="K106" s="45"/>
      <c r="L106" s="45"/>
      <c r="M106" s="45"/>
      <c r="N106" s="45"/>
      <c r="O106" s="45"/>
      <c r="P106" s="45"/>
      <c r="Q106" s="45"/>
      <c r="R106" s="45"/>
      <c r="S106" s="45"/>
      <c r="T106" s="45"/>
      <c r="U106" s="45"/>
      <c r="V106" s="45"/>
      <c r="W106" s="45"/>
      <c r="X106" s="45"/>
      <c r="Y106" s="45"/>
      <c r="Z106" s="45"/>
    </row>
    <row r="107" spans="1:26" ht="12.5">
      <c r="A107" s="45"/>
      <c r="B107" s="45"/>
      <c r="C107" s="44"/>
      <c r="D107" s="45"/>
      <c r="E107" s="45"/>
      <c r="F107" s="65"/>
      <c r="G107" s="45"/>
      <c r="H107" s="45"/>
      <c r="I107" s="45"/>
      <c r="J107" s="45"/>
      <c r="K107" s="45"/>
      <c r="L107" s="45"/>
      <c r="M107" s="45"/>
      <c r="N107" s="45"/>
      <c r="O107" s="45"/>
      <c r="P107" s="45"/>
      <c r="Q107" s="45"/>
      <c r="R107" s="45"/>
      <c r="S107" s="45"/>
      <c r="T107" s="45"/>
      <c r="U107" s="45"/>
      <c r="V107" s="45"/>
      <c r="W107" s="45"/>
      <c r="X107" s="45"/>
      <c r="Y107" s="45"/>
      <c r="Z107" s="45"/>
    </row>
    <row r="108" spans="1:26" ht="12.5">
      <c r="A108" s="45"/>
      <c r="B108" s="45"/>
      <c r="C108" s="44"/>
      <c r="D108" s="45"/>
      <c r="E108" s="45"/>
      <c r="F108" s="65"/>
      <c r="G108" s="45"/>
      <c r="H108" s="45"/>
      <c r="I108" s="45"/>
      <c r="J108" s="45"/>
      <c r="K108" s="45"/>
      <c r="L108" s="45"/>
      <c r="M108" s="45"/>
      <c r="N108" s="45"/>
      <c r="O108" s="45"/>
      <c r="P108" s="45"/>
      <c r="Q108" s="45"/>
      <c r="R108" s="45"/>
      <c r="S108" s="45"/>
      <c r="T108" s="45"/>
      <c r="U108" s="45"/>
      <c r="V108" s="45"/>
      <c r="W108" s="45"/>
      <c r="X108" s="45"/>
      <c r="Y108" s="45"/>
      <c r="Z108" s="45"/>
    </row>
    <row r="109" spans="1:26" ht="12.5">
      <c r="A109" s="45"/>
      <c r="B109" s="45"/>
      <c r="C109" s="44"/>
      <c r="D109" s="45"/>
      <c r="E109" s="45"/>
      <c r="F109" s="65"/>
      <c r="G109" s="45"/>
      <c r="H109" s="45"/>
      <c r="I109" s="45"/>
      <c r="J109" s="45"/>
      <c r="K109" s="45"/>
      <c r="L109" s="45"/>
      <c r="M109" s="45"/>
      <c r="N109" s="45"/>
      <c r="O109" s="45"/>
      <c r="P109" s="45"/>
      <c r="Q109" s="45"/>
      <c r="R109" s="45"/>
      <c r="S109" s="45"/>
      <c r="T109" s="45"/>
      <c r="U109" s="45"/>
      <c r="V109" s="45"/>
      <c r="W109" s="45"/>
      <c r="X109" s="45"/>
      <c r="Y109" s="45"/>
      <c r="Z109" s="45"/>
    </row>
    <row r="110" spans="1:26" ht="12.5">
      <c r="A110" s="45"/>
      <c r="B110" s="45"/>
      <c r="C110" s="44"/>
      <c r="D110" s="45"/>
      <c r="E110" s="45"/>
      <c r="F110" s="65"/>
      <c r="G110" s="45"/>
      <c r="H110" s="45"/>
      <c r="I110" s="45"/>
      <c r="J110" s="45"/>
      <c r="K110" s="45"/>
      <c r="L110" s="45"/>
      <c r="M110" s="45"/>
      <c r="N110" s="45"/>
      <c r="O110" s="45"/>
      <c r="P110" s="45"/>
      <c r="Q110" s="45"/>
      <c r="R110" s="45"/>
      <c r="S110" s="45"/>
      <c r="T110" s="45"/>
      <c r="U110" s="45"/>
      <c r="V110" s="45"/>
      <c r="W110" s="45"/>
      <c r="X110" s="45"/>
      <c r="Y110" s="45"/>
      <c r="Z110" s="45"/>
    </row>
    <row r="111" spans="1:26" ht="12.5">
      <c r="A111" s="45"/>
      <c r="B111" s="45"/>
      <c r="C111" s="44"/>
      <c r="D111" s="45"/>
      <c r="E111" s="45"/>
      <c r="F111" s="65"/>
      <c r="G111" s="45"/>
      <c r="H111" s="45"/>
      <c r="I111" s="45"/>
      <c r="J111" s="45"/>
      <c r="K111" s="45"/>
      <c r="L111" s="45"/>
      <c r="M111" s="45"/>
      <c r="N111" s="45"/>
      <c r="O111" s="45"/>
      <c r="P111" s="45"/>
      <c r="Q111" s="45"/>
      <c r="R111" s="45"/>
      <c r="S111" s="45"/>
      <c r="T111" s="45"/>
      <c r="U111" s="45"/>
      <c r="V111" s="45"/>
      <c r="W111" s="45"/>
      <c r="X111" s="45"/>
      <c r="Y111" s="45"/>
      <c r="Z111" s="45"/>
    </row>
    <row r="112" spans="1:26" ht="12.5">
      <c r="A112" s="45"/>
      <c r="B112" s="45"/>
      <c r="C112" s="44"/>
      <c r="D112" s="45"/>
      <c r="E112" s="45"/>
      <c r="F112" s="65"/>
      <c r="G112" s="45"/>
      <c r="H112" s="45"/>
      <c r="I112" s="45"/>
      <c r="J112" s="45"/>
      <c r="K112" s="45"/>
      <c r="L112" s="45"/>
      <c r="M112" s="45"/>
      <c r="N112" s="45"/>
      <c r="O112" s="45"/>
      <c r="P112" s="45"/>
      <c r="Q112" s="45"/>
      <c r="R112" s="45"/>
      <c r="S112" s="45"/>
      <c r="T112" s="45"/>
      <c r="U112" s="45"/>
      <c r="V112" s="45"/>
      <c r="W112" s="45"/>
      <c r="X112" s="45"/>
      <c r="Y112" s="45"/>
      <c r="Z112" s="45"/>
    </row>
    <row r="113" spans="1:26" ht="12.5">
      <c r="A113" s="45"/>
      <c r="B113" s="45"/>
      <c r="C113" s="44"/>
      <c r="D113" s="45"/>
      <c r="E113" s="45"/>
      <c r="F113" s="65"/>
      <c r="G113" s="45"/>
      <c r="H113" s="45"/>
      <c r="I113" s="45"/>
      <c r="J113" s="45"/>
      <c r="K113" s="45"/>
      <c r="L113" s="45"/>
      <c r="M113" s="45"/>
      <c r="N113" s="45"/>
      <c r="O113" s="45"/>
      <c r="P113" s="45"/>
      <c r="Q113" s="45"/>
      <c r="R113" s="45"/>
      <c r="S113" s="45"/>
      <c r="T113" s="45"/>
      <c r="U113" s="45"/>
      <c r="V113" s="45"/>
      <c r="W113" s="45"/>
      <c r="X113" s="45"/>
      <c r="Y113" s="45"/>
      <c r="Z113" s="45"/>
    </row>
    <row r="114" spans="1:26" ht="12.5">
      <c r="A114" s="45"/>
      <c r="B114" s="45"/>
      <c r="C114" s="44"/>
      <c r="D114" s="45"/>
      <c r="E114" s="45"/>
      <c r="F114" s="65"/>
      <c r="G114" s="45"/>
      <c r="H114" s="45"/>
      <c r="I114" s="45"/>
      <c r="J114" s="45"/>
      <c r="K114" s="45"/>
      <c r="L114" s="45"/>
      <c r="M114" s="45"/>
      <c r="N114" s="45"/>
      <c r="O114" s="45"/>
      <c r="P114" s="45"/>
      <c r="Q114" s="45"/>
      <c r="R114" s="45"/>
      <c r="S114" s="45"/>
      <c r="T114" s="45"/>
      <c r="U114" s="45"/>
      <c r="V114" s="45"/>
      <c r="W114" s="45"/>
      <c r="X114" s="45"/>
      <c r="Y114" s="45"/>
      <c r="Z114" s="45"/>
    </row>
    <row r="115" spans="1:26" ht="12.5">
      <c r="A115" s="45"/>
      <c r="B115" s="45"/>
      <c r="C115" s="44"/>
      <c r="D115" s="45"/>
      <c r="E115" s="45"/>
      <c r="F115" s="65"/>
      <c r="G115" s="45"/>
      <c r="H115" s="45"/>
      <c r="I115" s="45"/>
      <c r="J115" s="45"/>
      <c r="K115" s="45"/>
      <c r="L115" s="45"/>
      <c r="M115" s="45"/>
      <c r="N115" s="45"/>
      <c r="O115" s="45"/>
      <c r="P115" s="45"/>
      <c r="Q115" s="45"/>
      <c r="R115" s="45"/>
      <c r="S115" s="45"/>
      <c r="T115" s="45"/>
      <c r="U115" s="45"/>
      <c r="V115" s="45"/>
      <c r="W115" s="45"/>
      <c r="X115" s="45"/>
      <c r="Y115" s="45"/>
      <c r="Z115" s="45"/>
    </row>
    <row r="116" spans="1:26" ht="12.5">
      <c r="A116" s="45"/>
      <c r="B116" s="45"/>
      <c r="C116" s="44"/>
      <c r="D116" s="45"/>
      <c r="E116" s="45"/>
      <c r="F116" s="65"/>
      <c r="G116" s="45"/>
      <c r="H116" s="45"/>
      <c r="I116" s="45"/>
      <c r="J116" s="45"/>
      <c r="K116" s="45"/>
      <c r="L116" s="45"/>
      <c r="M116" s="45"/>
      <c r="N116" s="45"/>
      <c r="O116" s="45"/>
      <c r="P116" s="45"/>
      <c r="Q116" s="45"/>
      <c r="R116" s="45"/>
      <c r="S116" s="45"/>
      <c r="T116" s="45"/>
      <c r="U116" s="45"/>
      <c r="V116" s="45"/>
      <c r="W116" s="45"/>
      <c r="X116" s="45"/>
      <c r="Y116" s="45"/>
      <c r="Z116" s="45"/>
    </row>
    <row r="117" spans="1:26" ht="12.5">
      <c r="A117" s="45"/>
      <c r="B117" s="45"/>
      <c r="C117" s="44"/>
      <c r="D117" s="45"/>
      <c r="E117" s="45"/>
      <c r="F117" s="65"/>
      <c r="G117" s="45"/>
      <c r="H117" s="45"/>
      <c r="I117" s="45"/>
      <c r="J117" s="45"/>
      <c r="K117" s="45"/>
      <c r="L117" s="45"/>
      <c r="M117" s="45"/>
      <c r="N117" s="45"/>
      <c r="O117" s="45"/>
      <c r="P117" s="45"/>
      <c r="Q117" s="45"/>
      <c r="R117" s="45"/>
      <c r="S117" s="45"/>
      <c r="T117" s="45"/>
      <c r="U117" s="45"/>
      <c r="V117" s="45"/>
      <c r="W117" s="45"/>
      <c r="X117" s="45"/>
      <c r="Y117" s="45"/>
      <c r="Z117" s="45"/>
    </row>
    <row r="118" spans="1:26" ht="12.5">
      <c r="A118" s="45"/>
      <c r="B118" s="45"/>
      <c r="C118" s="44"/>
      <c r="D118" s="45"/>
      <c r="E118" s="45"/>
      <c r="F118" s="65"/>
      <c r="G118" s="45"/>
      <c r="H118" s="45"/>
      <c r="I118" s="45"/>
      <c r="J118" s="45"/>
      <c r="K118" s="45"/>
      <c r="L118" s="45"/>
      <c r="M118" s="45"/>
      <c r="N118" s="45"/>
      <c r="O118" s="45"/>
      <c r="P118" s="45"/>
      <c r="Q118" s="45"/>
      <c r="R118" s="45"/>
      <c r="S118" s="45"/>
      <c r="T118" s="45"/>
      <c r="U118" s="45"/>
      <c r="V118" s="45"/>
      <c r="W118" s="45"/>
      <c r="X118" s="45"/>
      <c r="Y118" s="45"/>
      <c r="Z118" s="45"/>
    </row>
    <row r="119" spans="1:26" ht="12.5">
      <c r="A119" s="45"/>
      <c r="B119" s="45"/>
      <c r="C119" s="44"/>
      <c r="D119" s="45"/>
      <c r="E119" s="45"/>
      <c r="F119" s="65"/>
      <c r="G119" s="45"/>
      <c r="H119" s="45"/>
      <c r="I119" s="45"/>
      <c r="J119" s="45"/>
      <c r="K119" s="45"/>
      <c r="L119" s="45"/>
      <c r="M119" s="45"/>
      <c r="N119" s="45"/>
      <c r="O119" s="45"/>
      <c r="P119" s="45"/>
      <c r="Q119" s="45"/>
      <c r="R119" s="45"/>
      <c r="S119" s="45"/>
      <c r="T119" s="45"/>
      <c r="U119" s="45"/>
      <c r="V119" s="45"/>
      <c r="W119" s="45"/>
      <c r="X119" s="45"/>
      <c r="Y119" s="45"/>
      <c r="Z119" s="45"/>
    </row>
    <row r="120" spans="1:26" ht="12.5">
      <c r="A120" s="45"/>
      <c r="B120" s="45"/>
      <c r="C120" s="44"/>
      <c r="D120" s="45"/>
      <c r="E120" s="45"/>
      <c r="F120" s="65"/>
      <c r="G120" s="45"/>
      <c r="H120" s="45"/>
      <c r="I120" s="45"/>
      <c r="J120" s="45"/>
      <c r="K120" s="45"/>
      <c r="L120" s="45"/>
      <c r="M120" s="45"/>
      <c r="N120" s="45"/>
      <c r="O120" s="45"/>
      <c r="P120" s="45"/>
      <c r="Q120" s="45"/>
      <c r="R120" s="45"/>
      <c r="S120" s="45"/>
      <c r="T120" s="45"/>
      <c r="U120" s="45"/>
      <c r="V120" s="45"/>
      <c r="W120" s="45"/>
      <c r="X120" s="45"/>
      <c r="Y120" s="45"/>
      <c r="Z120" s="45"/>
    </row>
    <row r="121" spans="1:26" ht="12.5">
      <c r="A121" s="45"/>
      <c r="B121" s="45"/>
      <c r="C121" s="44"/>
      <c r="D121" s="45"/>
      <c r="E121" s="45"/>
      <c r="F121" s="65"/>
      <c r="G121" s="45"/>
      <c r="H121" s="45"/>
      <c r="I121" s="45"/>
      <c r="J121" s="45"/>
      <c r="K121" s="45"/>
      <c r="L121" s="45"/>
      <c r="M121" s="45"/>
      <c r="N121" s="45"/>
      <c r="O121" s="45"/>
      <c r="P121" s="45"/>
      <c r="Q121" s="45"/>
      <c r="R121" s="45"/>
      <c r="S121" s="45"/>
      <c r="T121" s="45"/>
      <c r="U121" s="45"/>
      <c r="V121" s="45"/>
      <c r="W121" s="45"/>
      <c r="X121" s="45"/>
      <c r="Y121" s="45"/>
      <c r="Z121" s="45"/>
    </row>
    <row r="122" spans="1:26" ht="12.5">
      <c r="A122" s="45"/>
      <c r="B122" s="45"/>
      <c r="C122" s="44"/>
      <c r="D122" s="45"/>
      <c r="E122" s="45"/>
      <c r="F122" s="65"/>
      <c r="G122" s="45"/>
      <c r="H122" s="45"/>
      <c r="I122" s="45"/>
      <c r="J122" s="45"/>
      <c r="K122" s="45"/>
      <c r="L122" s="45"/>
      <c r="M122" s="45"/>
      <c r="N122" s="45"/>
      <c r="O122" s="45"/>
      <c r="P122" s="45"/>
      <c r="Q122" s="45"/>
      <c r="R122" s="45"/>
      <c r="S122" s="45"/>
      <c r="T122" s="45"/>
      <c r="U122" s="45"/>
      <c r="V122" s="45"/>
      <c r="W122" s="45"/>
      <c r="X122" s="45"/>
      <c r="Y122" s="45"/>
      <c r="Z122" s="45"/>
    </row>
    <row r="123" spans="1:26" ht="12.5">
      <c r="A123" s="45"/>
      <c r="B123" s="45"/>
      <c r="C123" s="44"/>
      <c r="D123" s="45"/>
      <c r="E123" s="45"/>
      <c r="F123" s="65"/>
      <c r="G123" s="45"/>
      <c r="H123" s="45"/>
      <c r="I123" s="45"/>
      <c r="J123" s="45"/>
      <c r="K123" s="45"/>
      <c r="L123" s="45"/>
      <c r="M123" s="45"/>
      <c r="N123" s="45"/>
      <c r="O123" s="45"/>
      <c r="P123" s="45"/>
      <c r="Q123" s="45"/>
      <c r="R123" s="45"/>
      <c r="S123" s="45"/>
      <c r="T123" s="45"/>
      <c r="U123" s="45"/>
      <c r="V123" s="45"/>
      <c r="W123" s="45"/>
      <c r="X123" s="45"/>
      <c r="Y123" s="45"/>
      <c r="Z123" s="45"/>
    </row>
    <row r="124" spans="1:26" ht="12.5">
      <c r="A124" s="45"/>
      <c r="B124" s="45"/>
      <c r="C124" s="44"/>
      <c r="D124" s="45"/>
      <c r="E124" s="45"/>
      <c r="F124" s="65"/>
      <c r="G124" s="45"/>
      <c r="H124" s="45"/>
      <c r="I124" s="45"/>
      <c r="J124" s="45"/>
      <c r="K124" s="45"/>
      <c r="L124" s="45"/>
      <c r="M124" s="45"/>
      <c r="N124" s="45"/>
      <c r="O124" s="45"/>
      <c r="P124" s="45"/>
      <c r="Q124" s="45"/>
      <c r="R124" s="45"/>
      <c r="S124" s="45"/>
      <c r="T124" s="45"/>
      <c r="U124" s="45"/>
      <c r="V124" s="45"/>
      <c r="W124" s="45"/>
      <c r="X124" s="45"/>
      <c r="Y124" s="45"/>
      <c r="Z124" s="45"/>
    </row>
    <row r="125" spans="1:26" ht="12.5">
      <c r="A125" s="45"/>
      <c r="B125" s="45"/>
      <c r="C125" s="44"/>
      <c r="D125" s="45"/>
      <c r="E125" s="45"/>
      <c r="F125" s="65"/>
      <c r="G125" s="45"/>
      <c r="H125" s="45"/>
      <c r="I125" s="45"/>
      <c r="J125" s="45"/>
      <c r="K125" s="45"/>
      <c r="L125" s="45"/>
      <c r="M125" s="45"/>
      <c r="N125" s="45"/>
      <c r="O125" s="45"/>
      <c r="P125" s="45"/>
      <c r="Q125" s="45"/>
      <c r="R125" s="45"/>
      <c r="S125" s="45"/>
      <c r="T125" s="45"/>
      <c r="U125" s="45"/>
      <c r="V125" s="45"/>
      <c r="W125" s="45"/>
      <c r="X125" s="45"/>
      <c r="Y125" s="45"/>
      <c r="Z125" s="45"/>
    </row>
    <row r="126" spans="1:26" ht="12.5">
      <c r="A126" s="45"/>
      <c r="B126" s="45"/>
      <c r="C126" s="44"/>
      <c r="D126" s="45"/>
      <c r="E126" s="45"/>
      <c r="F126" s="65"/>
      <c r="G126" s="45"/>
      <c r="H126" s="45"/>
      <c r="I126" s="45"/>
      <c r="J126" s="45"/>
      <c r="K126" s="45"/>
      <c r="L126" s="45"/>
      <c r="M126" s="45"/>
      <c r="N126" s="45"/>
      <c r="O126" s="45"/>
      <c r="P126" s="45"/>
      <c r="Q126" s="45"/>
      <c r="R126" s="45"/>
      <c r="S126" s="45"/>
      <c r="T126" s="45"/>
      <c r="U126" s="45"/>
      <c r="V126" s="45"/>
      <c r="W126" s="45"/>
      <c r="X126" s="45"/>
      <c r="Y126" s="45"/>
      <c r="Z126" s="45"/>
    </row>
    <row r="127" spans="1:26" ht="12.5">
      <c r="A127" s="45"/>
      <c r="B127" s="45"/>
      <c r="C127" s="44"/>
      <c r="D127" s="45"/>
      <c r="E127" s="45"/>
      <c r="F127" s="65"/>
      <c r="G127" s="45"/>
      <c r="H127" s="45"/>
      <c r="I127" s="45"/>
      <c r="J127" s="45"/>
      <c r="K127" s="45"/>
      <c r="L127" s="45"/>
      <c r="M127" s="45"/>
      <c r="N127" s="45"/>
      <c r="O127" s="45"/>
      <c r="P127" s="45"/>
      <c r="Q127" s="45"/>
      <c r="R127" s="45"/>
      <c r="S127" s="45"/>
      <c r="T127" s="45"/>
      <c r="U127" s="45"/>
      <c r="V127" s="45"/>
      <c r="W127" s="45"/>
      <c r="X127" s="45"/>
      <c r="Y127" s="45"/>
      <c r="Z127" s="45"/>
    </row>
    <row r="128" spans="1:26" ht="12.5">
      <c r="A128" s="45"/>
      <c r="B128" s="45"/>
      <c r="C128" s="44"/>
      <c r="D128" s="45"/>
      <c r="E128" s="45"/>
      <c r="F128" s="65"/>
      <c r="G128" s="45"/>
      <c r="H128" s="45"/>
      <c r="I128" s="45"/>
      <c r="J128" s="45"/>
      <c r="K128" s="45"/>
      <c r="L128" s="45"/>
      <c r="M128" s="45"/>
      <c r="N128" s="45"/>
      <c r="O128" s="45"/>
      <c r="P128" s="45"/>
      <c r="Q128" s="45"/>
      <c r="R128" s="45"/>
      <c r="S128" s="45"/>
      <c r="T128" s="45"/>
      <c r="U128" s="45"/>
      <c r="V128" s="45"/>
      <c r="W128" s="45"/>
      <c r="X128" s="45"/>
      <c r="Y128" s="45"/>
      <c r="Z128" s="45"/>
    </row>
    <row r="129" spans="1:26" ht="12.5">
      <c r="A129" s="45"/>
      <c r="B129" s="45"/>
      <c r="C129" s="44"/>
      <c r="D129" s="45"/>
      <c r="E129" s="45"/>
      <c r="F129" s="65"/>
      <c r="G129" s="45"/>
      <c r="H129" s="45"/>
      <c r="I129" s="45"/>
      <c r="J129" s="45"/>
      <c r="K129" s="45"/>
      <c r="L129" s="45"/>
      <c r="M129" s="45"/>
      <c r="N129" s="45"/>
      <c r="O129" s="45"/>
      <c r="P129" s="45"/>
      <c r="Q129" s="45"/>
      <c r="R129" s="45"/>
      <c r="S129" s="45"/>
      <c r="T129" s="45"/>
      <c r="U129" s="45"/>
      <c r="V129" s="45"/>
      <c r="W129" s="45"/>
      <c r="X129" s="45"/>
      <c r="Y129" s="45"/>
      <c r="Z129" s="45"/>
    </row>
    <row r="130" spans="1:26" ht="12.5">
      <c r="A130" s="45"/>
      <c r="B130" s="45"/>
      <c r="C130" s="44"/>
      <c r="D130" s="45"/>
      <c r="E130" s="45"/>
      <c r="F130" s="65"/>
      <c r="G130" s="45"/>
      <c r="H130" s="45"/>
      <c r="I130" s="45"/>
      <c r="J130" s="45"/>
      <c r="K130" s="45"/>
      <c r="L130" s="45"/>
      <c r="M130" s="45"/>
      <c r="N130" s="45"/>
      <c r="O130" s="45"/>
      <c r="P130" s="45"/>
      <c r="Q130" s="45"/>
      <c r="R130" s="45"/>
      <c r="S130" s="45"/>
      <c r="T130" s="45"/>
      <c r="U130" s="45"/>
      <c r="V130" s="45"/>
      <c r="W130" s="45"/>
      <c r="X130" s="45"/>
      <c r="Y130" s="45"/>
      <c r="Z130" s="45"/>
    </row>
    <row r="131" spans="1:26" ht="12.5">
      <c r="A131" s="45"/>
      <c r="B131" s="45"/>
      <c r="C131" s="44"/>
      <c r="D131" s="45"/>
      <c r="E131" s="45"/>
      <c r="F131" s="65"/>
      <c r="G131" s="45"/>
      <c r="H131" s="45"/>
      <c r="I131" s="45"/>
      <c r="J131" s="45"/>
      <c r="K131" s="45"/>
      <c r="L131" s="45"/>
      <c r="M131" s="45"/>
      <c r="N131" s="45"/>
      <c r="O131" s="45"/>
      <c r="P131" s="45"/>
      <c r="Q131" s="45"/>
      <c r="R131" s="45"/>
      <c r="S131" s="45"/>
      <c r="T131" s="45"/>
      <c r="U131" s="45"/>
      <c r="V131" s="45"/>
      <c r="W131" s="45"/>
      <c r="X131" s="45"/>
      <c r="Y131" s="45"/>
      <c r="Z131" s="45"/>
    </row>
    <row r="132" spans="1:26" ht="12.5">
      <c r="A132" s="45"/>
      <c r="B132" s="45"/>
      <c r="C132" s="44"/>
      <c r="D132" s="45"/>
      <c r="E132" s="45"/>
      <c r="F132" s="65"/>
      <c r="G132" s="45"/>
      <c r="H132" s="45"/>
      <c r="I132" s="45"/>
      <c r="J132" s="45"/>
      <c r="K132" s="45"/>
      <c r="L132" s="45"/>
      <c r="M132" s="45"/>
      <c r="N132" s="45"/>
      <c r="O132" s="45"/>
      <c r="P132" s="45"/>
      <c r="Q132" s="45"/>
      <c r="R132" s="45"/>
      <c r="S132" s="45"/>
      <c r="T132" s="45"/>
      <c r="U132" s="45"/>
      <c r="V132" s="45"/>
      <c r="W132" s="45"/>
      <c r="X132" s="45"/>
      <c r="Y132" s="45"/>
      <c r="Z132" s="45"/>
    </row>
    <row r="133" spans="1:26" ht="12.5">
      <c r="A133" s="45"/>
      <c r="B133" s="45"/>
      <c r="C133" s="44"/>
      <c r="D133" s="45"/>
      <c r="E133" s="45"/>
      <c r="F133" s="65"/>
      <c r="G133" s="45"/>
      <c r="H133" s="45"/>
      <c r="I133" s="45"/>
      <c r="J133" s="45"/>
      <c r="K133" s="45"/>
      <c r="L133" s="45"/>
      <c r="M133" s="45"/>
      <c r="N133" s="45"/>
      <c r="O133" s="45"/>
      <c r="P133" s="45"/>
      <c r="Q133" s="45"/>
      <c r="R133" s="45"/>
      <c r="S133" s="45"/>
      <c r="T133" s="45"/>
      <c r="U133" s="45"/>
      <c r="V133" s="45"/>
      <c r="W133" s="45"/>
      <c r="X133" s="45"/>
      <c r="Y133" s="45"/>
      <c r="Z133" s="45"/>
    </row>
    <row r="134" spans="1:26" ht="12.5">
      <c r="A134" s="45"/>
      <c r="B134" s="45"/>
      <c r="C134" s="44"/>
      <c r="D134" s="45"/>
      <c r="E134" s="45"/>
      <c r="F134" s="65"/>
      <c r="G134" s="45"/>
      <c r="H134" s="45"/>
      <c r="I134" s="45"/>
      <c r="J134" s="45"/>
      <c r="K134" s="45"/>
      <c r="L134" s="45"/>
      <c r="M134" s="45"/>
      <c r="N134" s="45"/>
      <c r="O134" s="45"/>
      <c r="P134" s="45"/>
      <c r="Q134" s="45"/>
      <c r="R134" s="45"/>
      <c r="S134" s="45"/>
      <c r="T134" s="45"/>
      <c r="U134" s="45"/>
      <c r="V134" s="45"/>
      <c r="W134" s="45"/>
      <c r="X134" s="45"/>
      <c r="Y134" s="45"/>
      <c r="Z134" s="45"/>
    </row>
    <row r="135" spans="1:26" ht="12.5">
      <c r="A135" s="45"/>
      <c r="B135" s="45"/>
      <c r="C135" s="44"/>
      <c r="D135" s="45"/>
      <c r="E135" s="45"/>
      <c r="F135" s="65"/>
      <c r="G135" s="45"/>
      <c r="H135" s="45"/>
      <c r="I135" s="45"/>
      <c r="J135" s="45"/>
      <c r="K135" s="45"/>
      <c r="L135" s="45"/>
      <c r="M135" s="45"/>
      <c r="N135" s="45"/>
      <c r="O135" s="45"/>
      <c r="P135" s="45"/>
      <c r="Q135" s="45"/>
      <c r="R135" s="45"/>
      <c r="S135" s="45"/>
      <c r="T135" s="45"/>
      <c r="U135" s="45"/>
      <c r="V135" s="45"/>
      <c r="W135" s="45"/>
      <c r="X135" s="45"/>
      <c r="Y135" s="45"/>
      <c r="Z135" s="45"/>
    </row>
    <row r="136" spans="1:26" ht="12.5">
      <c r="A136" s="45"/>
      <c r="B136" s="45"/>
      <c r="C136" s="44"/>
      <c r="D136" s="45"/>
      <c r="E136" s="45"/>
      <c r="F136" s="65"/>
      <c r="G136" s="45"/>
      <c r="H136" s="45"/>
      <c r="I136" s="45"/>
      <c r="J136" s="45"/>
      <c r="K136" s="45"/>
      <c r="L136" s="45"/>
      <c r="M136" s="45"/>
      <c r="N136" s="45"/>
      <c r="O136" s="45"/>
      <c r="P136" s="45"/>
      <c r="Q136" s="45"/>
      <c r="R136" s="45"/>
      <c r="S136" s="45"/>
      <c r="T136" s="45"/>
      <c r="U136" s="45"/>
      <c r="V136" s="45"/>
      <c r="W136" s="45"/>
      <c r="X136" s="45"/>
      <c r="Y136" s="45"/>
      <c r="Z136" s="45"/>
    </row>
    <row r="137" spans="1:26" ht="12.5">
      <c r="A137" s="45"/>
      <c r="B137" s="45"/>
      <c r="C137" s="44"/>
      <c r="D137" s="45"/>
      <c r="E137" s="45"/>
      <c r="F137" s="65"/>
      <c r="G137" s="45"/>
      <c r="H137" s="45"/>
      <c r="I137" s="45"/>
      <c r="J137" s="45"/>
      <c r="K137" s="45"/>
      <c r="L137" s="45"/>
      <c r="M137" s="45"/>
      <c r="N137" s="45"/>
      <c r="O137" s="45"/>
      <c r="P137" s="45"/>
      <c r="Q137" s="45"/>
      <c r="R137" s="45"/>
      <c r="S137" s="45"/>
      <c r="T137" s="45"/>
      <c r="U137" s="45"/>
      <c r="V137" s="45"/>
      <c r="W137" s="45"/>
      <c r="X137" s="45"/>
      <c r="Y137" s="45"/>
      <c r="Z137" s="45"/>
    </row>
    <row r="138" spans="1:26" ht="12.5">
      <c r="A138" s="45"/>
      <c r="B138" s="45"/>
      <c r="C138" s="44"/>
      <c r="D138" s="45"/>
      <c r="E138" s="45"/>
      <c r="F138" s="65"/>
      <c r="G138" s="45"/>
      <c r="H138" s="45"/>
      <c r="I138" s="45"/>
      <c r="J138" s="45"/>
      <c r="K138" s="45"/>
      <c r="L138" s="45"/>
      <c r="M138" s="45"/>
      <c r="N138" s="45"/>
      <c r="O138" s="45"/>
      <c r="P138" s="45"/>
      <c r="Q138" s="45"/>
      <c r="R138" s="45"/>
      <c r="S138" s="45"/>
      <c r="T138" s="45"/>
      <c r="U138" s="45"/>
      <c r="V138" s="45"/>
      <c r="W138" s="45"/>
      <c r="X138" s="45"/>
      <c r="Y138" s="45"/>
      <c r="Z138" s="45"/>
    </row>
    <row r="139" spans="1:26" ht="12.5">
      <c r="A139" s="45"/>
      <c r="B139" s="45"/>
      <c r="C139" s="44"/>
      <c r="D139" s="45"/>
      <c r="E139" s="45"/>
      <c r="F139" s="65"/>
      <c r="G139" s="45"/>
      <c r="H139" s="45"/>
      <c r="I139" s="45"/>
      <c r="J139" s="45"/>
      <c r="K139" s="45"/>
      <c r="L139" s="45"/>
      <c r="M139" s="45"/>
      <c r="N139" s="45"/>
      <c r="O139" s="45"/>
      <c r="P139" s="45"/>
      <c r="Q139" s="45"/>
      <c r="R139" s="45"/>
      <c r="S139" s="45"/>
      <c r="T139" s="45"/>
      <c r="U139" s="45"/>
      <c r="V139" s="45"/>
      <c r="W139" s="45"/>
      <c r="X139" s="45"/>
      <c r="Y139" s="45"/>
      <c r="Z139" s="45"/>
    </row>
    <row r="140" spans="1:26" ht="12.5">
      <c r="A140" s="45"/>
      <c r="B140" s="45"/>
      <c r="C140" s="44"/>
      <c r="D140" s="45"/>
      <c r="E140" s="45"/>
      <c r="F140" s="65"/>
      <c r="G140" s="45"/>
      <c r="H140" s="45"/>
      <c r="I140" s="45"/>
      <c r="J140" s="45"/>
      <c r="K140" s="45"/>
      <c r="L140" s="45"/>
      <c r="M140" s="45"/>
      <c r="N140" s="45"/>
      <c r="O140" s="45"/>
      <c r="P140" s="45"/>
      <c r="Q140" s="45"/>
      <c r="R140" s="45"/>
      <c r="S140" s="45"/>
      <c r="T140" s="45"/>
      <c r="U140" s="45"/>
      <c r="V140" s="45"/>
      <c r="W140" s="45"/>
      <c r="X140" s="45"/>
      <c r="Y140" s="45"/>
      <c r="Z140" s="45"/>
    </row>
    <row r="141" spans="1:26" ht="12.5">
      <c r="A141" s="45"/>
      <c r="B141" s="45"/>
      <c r="C141" s="44"/>
      <c r="D141" s="45"/>
      <c r="E141" s="45"/>
      <c r="F141" s="65"/>
      <c r="G141" s="45"/>
      <c r="H141" s="45"/>
      <c r="I141" s="45"/>
      <c r="J141" s="45"/>
      <c r="K141" s="45"/>
      <c r="L141" s="45"/>
      <c r="M141" s="45"/>
      <c r="N141" s="45"/>
      <c r="O141" s="45"/>
      <c r="P141" s="45"/>
      <c r="Q141" s="45"/>
      <c r="R141" s="45"/>
      <c r="S141" s="45"/>
      <c r="T141" s="45"/>
      <c r="U141" s="45"/>
      <c r="V141" s="45"/>
      <c r="W141" s="45"/>
      <c r="X141" s="45"/>
      <c r="Y141" s="45"/>
      <c r="Z141" s="45"/>
    </row>
    <row r="142" spans="1:26" ht="12.5">
      <c r="A142" s="45"/>
      <c r="B142" s="45"/>
      <c r="C142" s="44"/>
      <c r="D142" s="45"/>
      <c r="E142" s="45"/>
      <c r="F142" s="65"/>
      <c r="G142" s="45"/>
      <c r="H142" s="45"/>
      <c r="I142" s="45"/>
      <c r="J142" s="45"/>
      <c r="K142" s="45"/>
      <c r="L142" s="45"/>
      <c r="M142" s="45"/>
      <c r="N142" s="45"/>
      <c r="O142" s="45"/>
      <c r="P142" s="45"/>
      <c r="Q142" s="45"/>
      <c r="R142" s="45"/>
      <c r="S142" s="45"/>
      <c r="T142" s="45"/>
      <c r="U142" s="45"/>
      <c r="V142" s="45"/>
      <c r="W142" s="45"/>
      <c r="X142" s="45"/>
      <c r="Y142" s="45"/>
      <c r="Z142" s="45"/>
    </row>
    <row r="143" spans="1:26" ht="12.5">
      <c r="A143" s="45"/>
      <c r="B143" s="45"/>
      <c r="C143" s="44"/>
      <c r="D143" s="45"/>
      <c r="E143" s="45"/>
      <c r="F143" s="65"/>
      <c r="G143" s="45"/>
      <c r="H143" s="45"/>
      <c r="I143" s="45"/>
      <c r="J143" s="45"/>
      <c r="K143" s="45"/>
      <c r="L143" s="45"/>
      <c r="M143" s="45"/>
      <c r="N143" s="45"/>
      <c r="O143" s="45"/>
      <c r="P143" s="45"/>
      <c r="Q143" s="45"/>
      <c r="R143" s="45"/>
      <c r="S143" s="45"/>
      <c r="T143" s="45"/>
      <c r="U143" s="45"/>
      <c r="V143" s="45"/>
      <c r="W143" s="45"/>
      <c r="X143" s="45"/>
      <c r="Y143" s="45"/>
      <c r="Z143" s="45"/>
    </row>
    <row r="144" spans="1:26" ht="12.5">
      <c r="A144" s="45"/>
      <c r="B144" s="45"/>
      <c r="C144" s="44"/>
      <c r="D144" s="45"/>
      <c r="E144" s="45"/>
      <c r="F144" s="65"/>
      <c r="G144" s="45"/>
      <c r="H144" s="45"/>
      <c r="I144" s="45"/>
      <c r="J144" s="45"/>
      <c r="K144" s="45"/>
      <c r="L144" s="45"/>
      <c r="M144" s="45"/>
      <c r="N144" s="45"/>
      <c r="O144" s="45"/>
      <c r="P144" s="45"/>
      <c r="Q144" s="45"/>
      <c r="R144" s="45"/>
      <c r="S144" s="45"/>
      <c r="T144" s="45"/>
      <c r="U144" s="45"/>
      <c r="V144" s="45"/>
      <c r="W144" s="45"/>
      <c r="X144" s="45"/>
      <c r="Y144" s="45"/>
      <c r="Z144" s="45"/>
    </row>
    <row r="145" spans="1:26" ht="12.5">
      <c r="A145" s="45"/>
      <c r="B145" s="45"/>
      <c r="C145" s="44"/>
      <c r="D145" s="45"/>
      <c r="E145" s="45"/>
      <c r="F145" s="65"/>
      <c r="G145" s="45"/>
      <c r="H145" s="45"/>
      <c r="I145" s="45"/>
      <c r="J145" s="45"/>
      <c r="K145" s="45"/>
      <c r="L145" s="45"/>
      <c r="M145" s="45"/>
      <c r="N145" s="45"/>
      <c r="O145" s="45"/>
      <c r="P145" s="45"/>
      <c r="Q145" s="45"/>
      <c r="R145" s="45"/>
      <c r="S145" s="45"/>
      <c r="T145" s="45"/>
      <c r="U145" s="45"/>
      <c r="V145" s="45"/>
      <c r="W145" s="45"/>
      <c r="X145" s="45"/>
      <c r="Y145" s="45"/>
      <c r="Z145" s="45"/>
    </row>
    <row r="146" spans="1:26" ht="12.5">
      <c r="A146" s="45"/>
      <c r="B146" s="45"/>
      <c r="C146" s="44"/>
      <c r="D146" s="45"/>
      <c r="E146" s="45"/>
      <c r="F146" s="65"/>
      <c r="G146" s="45"/>
      <c r="H146" s="45"/>
      <c r="I146" s="45"/>
      <c r="J146" s="45"/>
      <c r="K146" s="45"/>
      <c r="L146" s="45"/>
      <c r="M146" s="45"/>
      <c r="N146" s="45"/>
      <c r="O146" s="45"/>
      <c r="P146" s="45"/>
      <c r="Q146" s="45"/>
      <c r="R146" s="45"/>
      <c r="S146" s="45"/>
      <c r="T146" s="45"/>
      <c r="U146" s="45"/>
      <c r="V146" s="45"/>
      <c r="W146" s="45"/>
      <c r="X146" s="45"/>
      <c r="Y146" s="45"/>
      <c r="Z146" s="45"/>
    </row>
    <row r="147" spans="1:26" ht="12.5">
      <c r="A147" s="45"/>
      <c r="B147" s="45"/>
      <c r="C147" s="44"/>
      <c r="D147" s="45"/>
      <c r="E147" s="45"/>
      <c r="F147" s="65"/>
      <c r="G147" s="45"/>
      <c r="H147" s="45"/>
      <c r="I147" s="45"/>
      <c r="J147" s="45"/>
      <c r="K147" s="45"/>
      <c r="L147" s="45"/>
      <c r="M147" s="45"/>
      <c r="N147" s="45"/>
      <c r="O147" s="45"/>
      <c r="P147" s="45"/>
      <c r="Q147" s="45"/>
      <c r="R147" s="45"/>
      <c r="S147" s="45"/>
      <c r="T147" s="45"/>
      <c r="U147" s="45"/>
      <c r="V147" s="45"/>
      <c r="W147" s="45"/>
      <c r="X147" s="45"/>
      <c r="Y147" s="45"/>
      <c r="Z147" s="45"/>
    </row>
    <row r="148" spans="1:26" ht="12.5">
      <c r="A148" s="45"/>
      <c r="B148" s="45"/>
      <c r="C148" s="44"/>
      <c r="D148" s="45"/>
      <c r="E148" s="45"/>
      <c r="F148" s="65"/>
      <c r="G148" s="45"/>
      <c r="H148" s="45"/>
      <c r="I148" s="45"/>
      <c r="J148" s="45"/>
      <c r="K148" s="45"/>
      <c r="L148" s="45"/>
      <c r="M148" s="45"/>
      <c r="N148" s="45"/>
      <c r="O148" s="45"/>
      <c r="P148" s="45"/>
      <c r="Q148" s="45"/>
      <c r="R148" s="45"/>
      <c r="S148" s="45"/>
      <c r="T148" s="45"/>
      <c r="U148" s="45"/>
      <c r="V148" s="45"/>
      <c r="W148" s="45"/>
      <c r="X148" s="45"/>
      <c r="Y148" s="45"/>
      <c r="Z148" s="45"/>
    </row>
    <row r="149" spans="1:26" ht="12.5">
      <c r="A149" s="45"/>
      <c r="B149" s="45"/>
      <c r="C149" s="44"/>
      <c r="D149" s="45"/>
      <c r="E149" s="45"/>
      <c r="F149" s="65"/>
      <c r="G149" s="45"/>
      <c r="H149" s="45"/>
      <c r="I149" s="45"/>
      <c r="J149" s="45"/>
      <c r="K149" s="45"/>
      <c r="L149" s="45"/>
      <c r="M149" s="45"/>
      <c r="N149" s="45"/>
      <c r="O149" s="45"/>
      <c r="P149" s="45"/>
      <c r="Q149" s="45"/>
      <c r="R149" s="45"/>
      <c r="S149" s="45"/>
      <c r="T149" s="45"/>
      <c r="U149" s="45"/>
      <c r="V149" s="45"/>
      <c r="W149" s="45"/>
      <c r="X149" s="45"/>
      <c r="Y149" s="45"/>
      <c r="Z149" s="45"/>
    </row>
    <row r="150" spans="1:26" ht="12.5">
      <c r="A150" s="45"/>
      <c r="B150" s="45"/>
      <c r="C150" s="44"/>
      <c r="D150" s="45"/>
      <c r="E150" s="45"/>
      <c r="F150" s="65"/>
      <c r="G150" s="45"/>
      <c r="H150" s="45"/>
      <c r="I150" s="45"/>
      <c r="J150" s="45"/>
      <c r="K150" s="45"/>
      <c r="L150" s="45"/>
      <c r="M150" s="45"/>
      <c r="N150" s="45"/>
      <c r="O150" s="45"/>
      <c r="P150" s="45"/>
      <c r="Q150" s="45"/>
      <c r="R150" s="45"/>
      <c r="S150" s="45"/>
      <c r="T150" s="45"/>
      <c r="U150" s="45"/>
      <c r="V150" s="45"/>
      <c r="W150" s="45"/>
      <c r="X150" s="45"/>
      <c r="Y150" s="45"/>
      <c r="Z150" s="45"/>
    </row>
    <row r="151" spans="1:26" ht="12.5">
      <c r="A151" s="45"/>
      <c r="B151" s="45"/>
      <c r="C151" s="44"/>
      <c r="D151" s="45"/>
      <c r="E151" s="45"/>
      <c r="F151" s="65"/>
      <c r="G151" s="45"/>
      <c r="H151" s="45"/>
      <c r="I151" s="45"/>
      <c r="J151" s="45"/>
      <c r="K151" s="45"/>
      <c r="L151" s="45"/>
      <c r="M151" s="45"/>
      <c r="N151" s="45"/>
      <c r="O151" s="45"/>
      <c r="P151" s="45"/>
      <c r="Q151" s="45"/>
      <c r="R151" s="45"/>
      <c r="S151" s="45"/>
      <c r="T151" s="45"/>
      <c r="U151" s="45"/>
      <c r="V151" s="45"/>
      <c r="W151" s="45"/>
      <c r="X151" s="45"/>
      <c r="Y151" s="45"/>
      <c r="Z151" s="45"/>
    </row>
    <row r="152" spans="1:26" ht="12.5">
      <c r="A152" s="45"/>
      <c r="B152" s="45"/>
      <c r="C152" s="44"/>
      <c r="D152" s="45"/>
      <c r="E152" s="45"/>
      <c r="F152" s="65"/>
      <c r="G152" s="45"/>
      <c r="H152" s="45"/>
      <c r="I152" s="45"/>
      <c r="J152" s="45"/>
      <c r="K152" s="45"/>
      <c r="L152" s="45"/>
      <c r="M152" s="45"/>
      <c r="N152" s="45"/>
      <c r="O152" s="45"/>
      <c r="P152" s="45"/>
      <c r="Q152" s="45"/>
      <c r="R152" s="45"/>
      <c r="S152" s="45"/>
      <c r="T152" s="45"/>
      <c r="U152" s="45"/>
      <c r="V152" s="45"/>
      <c r="W152" s="45"/>
      <c r="X152" s="45"/>
      <c r="Y152" s="45"/>
      <c r="Z152" s="45"/>
    </row>
    <row r="153" spans="1:26" ht="12.5">
      <c r="A153" s="45"/>
      <c r="B153" s="45"/>
      <c r="C153" s="44"/>
      <c r="D153" s="45"/>
      <c r="E153" s="45"/>
      <c r="F153" s="65"/>
      <c r="G153" s="45"/>
      <c r="H153" s="45"/>
      <c r="I153" s="45"/>
      <c r="J153" s="45"/>
      <c r="K153" s="45"/>
      <c r="L153" s="45"/>
      <c r="M153" s="45"/>
      <c r="N153" s="45"/>
      <c r="O153" s="45"/>
      <c r="P153" s="45"/>
      <c r="Q153" s="45"/>
      <c r="R153" s="45"/>
      <c r="S153" s="45"/>
      <c r="T153" s="45"/>
      <c r="U153" s="45"/>
      <c r="V153" s="45"/>
      <c r="W153" s="45"/>
      <c r="X153" s="45"/>
      <c r="Y153" s="45"/>
      <c r="Z153" s="45"/>
    </row>
    <row r="154" spans="1:26" ht="12.5">
      <c r="A154" s="45"/>
      <c r="B154" s="45"/>
      <c r="C154" s="44"/>
      <c r="D154" s="45"/>
      <c r="E154" s="45"/>
      <c r="F154" s="65"/>
      <c r="G154" s="45"/>
      <c r="H154" s="45"/>
      <c r="I154" s="45"/>
      <c r="J154" s="45"/>
      <c r="K154" s="45"/>
      <c r="L154" s="45"/>
      <c r="M154" s="45"/>
      <c r="N154" s="45"/>
      <c r="O154" s="45"/>
      <c r="P154" s="45"/>
      <c r="Q154" s="45"/>
      <c r="R154" s="45"/>
      <c r="S154" s="45"/>
      <c r="T154" s="45"/>
      <c r="U154" s="45"/>
      <c r="V154" s="45"/>
      <c r="W154" s="45"/>
      <c r="X154" s="45"/>
      <c r="Y154" s="45"/>
      <c r="Z154" s="45"/>
    </row>
    <row r="155" spans="1:26" ht="12.5">
      <c r="A155" s="45"/>
      <c r="B155" s="45"/>
      <c r="C155" s="44"/>
      <c r="D155" s="45"/>
      <c r="E155" s="45"/>
      <c r="F155" s="65"/>
      <c r="G155" s="45"/>
      <c r="H155" s="45"/>
      <c r="I155" s="45"/>
      <c r="J155" s="45"/>
      <c r="K155" s="45"/>
      <c r="L155" s="45"/>
      <c r="M155" s="45"/>
      <c r="N155" s="45"/>
      <c r="O155" s="45"/>
      <c r="P155" s="45"/>
      <c r="Q155" s="45"/>
      <c r="R155" s="45"/>
      <c r="S155" s="45"/>
      <c r="T155" s="45"/>
      <c r="U155" s="45"/>
      <c r="V155" s="45"/>
      <c r="W155" s="45"/>
      <c r="X155" s="45"/>
      <c r="Y155" s="45"/>
      <c r="Z155" s="45"/>
    </row>
    <row r="156" spans="1:26" ht="12.5">
      <c r="A156" s="45"/>
      <c r="B156" s="45"/>
      <c r="C156" s="44"/>
      <c r="D156" s="45"/>
      <c r="E156" s="45"/>
      <c r="F156" s="65"/>
      <c r="G156" s="45"/>
      <c r="H156" s="45"/>
      <c r="I156" s="45"/>
      <c r="J156" s="45"/>
      <c r="K156" s="45"/>
      <c r="L156" s="45"/>
      <c r="M156" s="45"/>
      <c r="N156" s="45"/>
      <c r="O156" s="45"/>
      <c r="P156" s="45"/>
      <c r="Q156" s="45"/>
      <c r="R156" s="45"/>
      <c r="S156" s="45"/>
      <c r="T156" s="45"/>
      <c r="U156" s="45"/>
      <c r="V156" s="45"/>
      <c r="W156" s="45"/>
      <c r="X156" s="45"/>
      <c r="Y156" s="45"/>
      <c r="Z156" s="45"/>
    </row>
    <row r="157" spans="1:26" ht="12.5">
      <c r="A157" s="45"/>
      <c r="B157" s="45"/>
      <c r="C157" s="44"/>
      <c r="D157" s="45"/>
      <c r="E157" s="45"/>
      <c r="F157" s="65"/>
      <c r="G157" s="45"/>
      <c r="H157" s="45"/>
      <c r="I157" s="45"/>
      <c r="J157" s="45"/>
      <c r="K157" s="45"/>
      <c r="L157" s="45"/>
      <c r="M157" s="45"/>
      <c r="N157" s="45"/>
      <c r="O157" s="45"/>
      <c r="P157" s="45"/>
      <c r="Q157" s="45"/>
      <c r="R157" s="45"/>
      <c r="S157" s="45"/>
      <c r="T157" s="45"/>
      <c r="U157" s="45"/>
      <c r="V157" s="45"/>
      <c r="W157" s="45"/>
      <c r="X157" s="45"/>
      <c r="Y157" s="45"/>
      <c r="Z157" s="45"/>
    </row>
    <row r="158" spans="1:26" ht="12.5">
      <c r="A158" s="45"/>
      <c r="B158" s="45"/>
      <c r="C158" s="44"/>
      <c r="D158" s="45"/>
      <c r="E158" s="45"/>
      <c r="F158" s="65"/>
      <c r="G158" s="45"/>
      <c r="H158" s="45"/>
      <c r="I158" s="45"/>
      <c r="J158" s="45"/>
      <c r="K158" s="45"/>
      <c r="L158" s="45"/>
      <c r="M158" s="45"/>
      <c r="N158" s="45"/>
      <c r="O158" s="45"/>
      <c r="P158" s="45"/>
      <c r="Q158" s="45"/>
      <c r="R158" s="45"/>
      <c r="S158" s="45"/>
      <c r="T158" s="45"/>
      <c r="U158" s="45"/>
      <c r="V158" s="45"/>
      <c r="W158" s="45"/>
      <c r="X158" s="45"/>
      <c r="Y158" s="45"/>
      <c r="Z158" s="45"/>
    </row>
    <row r="159" spans="1:26" ht="12.5">
      <c r="A159" s="45"/>
      <c r="B159" s="45"/>
      <c r="C159" s="44"/>
      <c r="D159" s="45"/>
      <c r="E159" s="45"/>
      <c r="F159" s="65"/>
      <c r="G159" s="45"/>
      <c r="H159" s="45"/>
      <c r="I159" s="45"/>
      <c r="J159" s="45"/>
      <c r="K159" s="45"/>
      <c r="L159" s="45"/>
      <c r="M159" s="45"/>
      <c r="N159" s="45"/>
      <c r="O159" s="45"/>
      <c r="P159" s="45"/>
      <c r="Q159" s="45"/>
      <c r="R159" s="45"/>
      <c r="S159" s="45"/>
      <c r="T159" s="45"/>
      <c r="U159" s="45"/>
      <c r="V159" s="45"/>
      <c r="W159" s="45"/>
      <c r="X159" s="45"/>
      <c r="Y159" s="45"/>
      <c r="Z159" s="45"/>
    </row>
    <row r="160" spans="1:26" ht="12.5">
      <c r="A160" s="45"/>
      <c r="B160" s="45"/>
      <c r="C160" s="44"/>
      <c r="D160" s="45"/>
      <c r="E160" s="45"/>
      <c r="F160" s="65"/>
      <c r="G160" s="45"/>
      <c r="H160" s="45"/>
      <c r="I160" s="45"/>
      <c r="J160" s="45"/>
      <c r="K160" s="45"/>
      <c r="L160" s="45"/>
      <c r="M160" s="45"/>
      <c r="N160" s="45"/>
      <c r="O160" s="45"/>
      <c r="P160" s="45"/>
      <c r="Q160" s="45"/>
      <c r="R160" s="45"/>
      <c r="S160" s="45"/>
      <c r="T160" s="45"/>
      <c r="U160" s="45"/>
      <c r="V160" s="45"/>
      <c r="W160" s="45"/>
      <c r="X160" s="45"/>
      <c r="Y160" s="45"/>
      <c r="Z160" s="45"/>
    </row>
    <row r="161" spans="1:26" ht="12.5">
      <c r="A161" s="45"/>
      <c r="B161" s="45"/>
      <c r="C161" s="44"/>
      <c r="D161" s="45"/>
      <c r="E161" s="45"/>
      <c r="F161" s="65"/>
      <c r="G161" s="45"/>
      <c r="H161" s="45"/>
      <c r="I161" s="45"/>
      <c r="J161" s="45"/>
      <c r="K161" s="45"/>
      <c r="L161" s="45"/>
      <c r="M161" s="45"/>
      <c r="N161" s="45"/>
      <c r="O161" s="45"/>
      <c r="P161" s="45"/>
      <c r="Q161" s="45"/>
      <c r="R161" s="45"/>
      <c r="S161" s="45"/>
      <c r="T161" s="45"/>
      <c r="U161" s="45"/>
      <c r="V161" s="45"/>
      <c r="W161" s="45"/>
      <c r="X161" s="45"/>
      <c r="Y161" s="45"/>
      <c r="Z161" s="45"/>
    </row>
    <row r="162" spans="1:26" ht="12.5">
      <c r="A162" s="45"/>
      <c r="B162" s="45"/>
      <c r="C162" s="44"/>
      <c r="D162" s="45"/>
      <c r="E162" s="45"/>
      <c r="F162" s="65"/>
      <c r="G162" s="45"/>
      <c r="H162" s="45"/>
      <c r="I162" s="45"/>
      <c r="J162" s="45"/>
      <c r="K162" s="45"/>
      <c r="L162" s="45"/>
      <c r="M162" s="45"/>
      <c r="N162" s="45"/>
      <c r="O162" s="45"/>
      <c r="P162" s="45"/>
      <c r="Q162" s="45"/>
      <c r="R162" s="45"/>
      <c r="S162" s="45"/>
      <c r="T162" s="45"/>
      <c r="U162" s="45"/>
      <c r="V162" s="45"/>
      <c r="W162" s="45"/>
      <c r="X162" s="45"/>
      <c r="Y162" s="45"/>
      <c r="Z162" s="45"/>
    </row>
    <row r="163" spans="1:26" ht="12.5">
      <c r="A163" s="45"/>
      <c r="B163" s="45"/>
      <c r="C163" s="44"/>
      <c r="D163" s="45"/>
      <c r="E163" s="45"/>
      <c r="F163" s="65"/>
      <c r="G163" s="45"/>
      <c r="H163" s="45"/>
      <c r="I163" s="45"/>
      <c r="J163" s="45"/>
      <c r="K163" s="45"/>
      <c r="L163" s="45"/>
      <c r="M163" s="45"/>
      <c r="N163" s="45"/>
      <c r="O163" s="45"/>
      <c r="P163" s="45"/>
      <c r="Q163" s="45"/>
      <c r="R163" s="45"/>
      <c r="S163" s="45"/>
      <c r="T163" s="45"/>
      <c r="U163" s="45"/>
      <c r="V163" s="45"/>
      <c r="W163" s="45"/>
      <c r="X163" s="45"/>
      <c r="Y163" s="45"/>
      <c r="Z163" s="45"/>
    </row>
    <row r="164" spans="1:26" ht="12.5">
      <c r="A164" s="45"/>
      <c r="B164" s="45"/>
      <c r="C164" s="44"/>
      <c r="D164" s="45"/>
      <c r="E164" s="45"/>
      <c r="F164" s="65"/>
      <c r="G164" s="45"/>
      <c r="H164" s="45"/>
      <c r="I164" s="45"/>
      <c r="J164" s="45"/>
      <c r="K164" s="45"/>
      <c r="L164" s="45"/>
      <c r="M164" s="45"/>
      <c r="N164" s="45"/>
      <c r="O164" s="45"/>
      <c r="P164" s="45"/>
      <c r="Q164" s="45"/>
      <c r="R164" s="45"/>
      <c r="S164" s="45"/>
      <c r="T164" s="45"/>
      <c r="U164" s="45"/>
      <c r="V164" s="45"/>
      <c r="W164" s="45"/>
      <c r="X164" s="45"/>
      <c r="Y164" s="45"/>
      <c r="Z164" s="45"/>
    </row>
    <row r="165" spans="1:26" ht="12.5">
      <c r="A165" s="45"/>
      <c r="B165" s="45"/>
      <c r="C165" s="44"/>
      <c r="D165" s="45"/>
      <c r="E165" s="45"/>
      <c r="F165" s="65"/>
      <c r="G165" s="45"/>
      <c r="H165" s="45"/>
      <c r="I165" s="45"/>
      <c r="J165" s="45"/>
      <c r="K165" s="45"/>
      <c r="L165" s="45"/>
      <c r="M165" s="45"/>
      <c r="N165" s="45"/>
      <c r="O165" s="45"/>
      <c r="P165" s="45"/>
      <c r="Q165" s="45"/>
      <c r="R165" s="45"/>
      <c r="S165" s="45"/>
      <c r="T165" s="45"/>
      <c r="U165" s="45"/>
      <c r="V165" s="45"/>
      <c r="W165" s="45"/>
      <c r="X165" s="45"/>
      <c r="Y165" s="45"/>
      <c r="Z165" s="45"/>
    </row>
    <row r="166" spans="1:26" ht="12.5">
      <c r="A166" s="45"/>
      <c r="B166" s="45"/>
      <c r="C166" s="44"/>
      <c r="D166" s="45"/>
      <c r="E166" s="45"/>
      <c r="F166" s="65"/>
      <c r="G166" s="45"/>
      <c r="H166" s="45"/>
      <c r="I166" s="45"/>
      <c r="J166" s="45"/>
      <c r="K166" s="45"/>
      <c r="L166" s="45"/>
      <c r="M166" s="45"/>
      <c r="N166" s="45"/>
      <c r="O166" s="45"/>
      <c r="P166" s="45"/>
      <c r="Q166" s="45"/>
      <c r="R166" s="45"/>
      <c r="S166" s="45"/>
      <c r="T166" s="45"/>
      <c r="U166" s="45"/>
      <c r="V166" s="45"/>
      <c r="W166" s="45"/>
      <c r="X166" s="45"/>
      <c r="Y166" s="45"/>
      <c r="Z166" s="45"/>
    </row>
    <row r="167" spans="1:26" ht="12.5">
      <c r="A167" s="45"/>
      <c r="B167" s="45"/>
      <c r="C167" s="44"/>
      <c r="D167" s="45"/>
      <c r="E167" s="45"/>
      <c r="F167" s="65"/>
      <c r="G167" s="45"/>
      <c r="H167" s="45"/>
      <c r="I167" s="45"/>
      <c r="J167" s="45"/>
      <c r="K167" s="45"/>
      <c r="L167" s="45"/>
      <c r="M167" s="45"/>
      <c r="N167" s="45"/>
      <c r="O167" s="45"/>
      <c r="P167" s="45"/>
      <c r="Q167" s="45"/>
      <c r="R167" s="45"/>
      <c r="S167" s="45"/>
      <c r="T167" s="45"/>
      <c r="U167" s="45"/>
      <c r="V167" s="45"/>
      <c r="W167" s="45"/>
      <c r="X167" s="45"/>
      <c r="Y167" s="45"/>
      <c r="Z167" s="45"/>
    </row>
    <row r="168" spans="1:26" ht="12.5">
      <c r="A168" s="45"/>
      <c r="B168" s="45"/>
      <c r="C168" s="44"/>
      <c r="D168" s="45"/>
      <c r="E168" s="45"/>
      <c r="F168" s="65"/>
      <c r="G168" s="45"/>
      <c r="H168" s="45"/>
      <c r="I168" s="45"/>
      <c r="J168" s="45"/>
      <c r="K168" s="45"/>
      <c r="L168" s="45"/>
      <c r="M168" s="45"/>
      <c r="N168" s="45"/>
      <c r="O168" s="45"/>
      <c r="P168" s="45"/>
      <c r="Q168" s="45"/>
      <c r="R168" s="45"/>
      <c r="S168" s="45"/>
      <c r="T168" s="45"/>
      <c r="U168" s="45"/>
      <c r="V168" s="45"/>
      <c r="W168" s="45"/>
      <c r="X168" s="45"/>
      <c r="Y168" s="45"/>
      <c r="Z168" s="45"/>
    </row>
    <row r="169" spans="1:26" ht="12.5">
      <c r="A169" s="45"/>
      <c r="B169" s="45"/>
      <c r="C169" s="44"/>
      <c r="D169" s="45"/>
      <c r="E169" s="45"/>
      <c r="F169" s="65"/>
      <c r="G169" s="45"/>
      <c r="H169" s="45"/>
      <c r="I169" s="45"/>
      <c r="J169" s="45"/>
      <c r="K169" s="45"/>
      <c r="L169" s="45"/>
      <c r="M169" s="45"/>
      <c r="N169" s="45"/>
      <c r="O169" s="45"/>
      <c r="P169" s="45"/>
      <c r="Q169" s="45"/>
      <c r="R169" s="45"/>
      <c r="S169" s="45"/>
      <c r="T169" s="45"/>
      <c r="U169" s="45"/>
      <c r="V169" s="45"/>
      <c r="W169" s="45"/>
      <c r="X169" s="45"/>
      <c r="Y169" s="45"/>
      <c r="Z169" s="45"/>
    </row>
    <row r="170" spans="1:26" ht="12.5">
      <c r="A170" s="45"/>
      <c r="B170" s="45"/>
      <c r="C170" s="44"/>
      <c r="D170" s="45"/>
      <c r="E170" s="45"/>
      <c r="F170" s="65"/>
      <c r="G170" s="45"/>
      <c r="H170" s="45"/>
      <c r="I170" s="45"/>
      <c r="J170" s="45"/>
      <c r="K170" s="45"/>
      <c r="L170" s="45"/>
      <c r="M170" s="45"/>
      <c r="N170" s="45"/>
      <c r="O170" s="45"/>
      <c r="P170" s="45"/>
      <c r="Q170" s="45"/>
      <c r="R170" s="45"/>
      <c r="S170" s="45"/>
      <c r="T170" s="45"/>
      <c r="U170" s="45"/>
      <c r="V170" s="45"/>
      <c r="W170" s="45"/>
      <c r="X170" s="45"/>
      <c r="Y170" s="45"/>
      <c r="Z170" s="45"/>
    </row>
    <row r="171" spans="1:26" ht="12.5">
      <c r="A171" s="45"/>
      <c r="B171" s="45"/>
      <c r="C171" s="44"/>
      <c r="D171" s="45"/>
      <c r="E171" s="45"/>
      <c r="F171" s="65"/>
      <c r="G171" s="45"/>
      <c r="H171" s="45"/>
      <c r="I171" s="45"/>
      <c r="J171" s="45"/>
      <c r="K171" s="45"/>
      <c r="L171" s="45"/>
      <c r="M171" s="45"/>
      <c r="N171" s="45"/>
      <c r="O171" s="45"/>
      <c r="P171" s="45"/>
      <c r="Q171" s="45"/>
      <c r="R171" s="45"/>
      <c r="S171" s="45"/>
      <c r="T171" s="45"/>
      <c r="U171" s="45"/>
      <c r="V171" s="45"/>
      <c r="W171" s="45"/>
      <c r="X171" s="45"/>
      <c r="Y171" s="45"/>
      <c r="Z171" s="45"/>
    </row>
    <row r="172" spans="1:26" ht="12.5">
      <c r="A172" s="45"/>
      <c r="B172" s="45"/>
      <c r="C172" s="44"/>
      <c r="D172" s="45"/>
      <c r="E172" s="45"/>
      <c r="F172" s="65"/>
      <c r="G172" s="45"/>
      <c r="H172" s="45"/>
      <c r="I172" s="45"/>
      <c r="J172" s="45"/>
      <c r="K172" s="45"/>
      <c r="L172" s="45"/>
      <c r="M172" s="45"/>
      <c r="N172" s="45"/>
      <c r="O172" s="45"/>
      <c r="P172" s="45"/>
      <c r="Q172" s="45"/>
      <c r="R172" s="45"/>
      <c r="S172" s="45"/>
      <c r="T172" s="45"/>
      <c r="U172" s="45"/>
      <c r="V172" s="45"/>
      <c r="W172" s="45"/>
      <c r="X172" s="45"/>
      <c r="Y172" s="45"/>
      <c r="Z172" s="45"/>
    </row>
    <row r="173" spans="1:26" ht="12.5">
      <c r="A173" s="45"/>
      <c r="B173" s="45"/>
      <c r="C173" s="44"/>
      <c r="D173" s="45"/>
      <c r="E173" s="45"/>
      <c r="F173" s="65"/>
      <c r="G173" s="45"/>
      <c r="H173" s="45"/>
      <c r="I173" s="45"/>
      <c r="J173" s="45"/>
      <c r="K173" s="45"/>
      <c r="L173" s="45"/>
      <c r="M173" s="45"/>
      <c r="N173" s="45"/>
      <c r="O173" s="45"/>
      <c r="P173" s="45"/>
      <c r="Q173" s="45"/>
      <c r="R173" s="45"/>
      <c r="S173" s="45"/>
      <c r="T173" s="45"/>
      <c r="U173" s="45"/>
      <c r="V173" s="45"/>
      <c r="W173" s="45"/>
      <c r="X173" s="45"/>
      <c r="Y173" s="45"/>
      <c r="Z173" s="45"/>
    </row>
    <row r="174" spans="1:26" ht="12.5">
      <c r="A174" s="45"/>
      <c r="B174" s="45"/>
      <c r="C174" s="44"/>
      <c r="D174" s="45"/>
      <c r="E174" s="45"/>
      <c r="F174" s="65"/>
      <c r="G174" s="45"/>
      <c r="H174" s="45"/>
      <c r="I174" s="45"/>
      <c r="J174" s="45"/>
      <c r="K174" s="45"/>
      <c r="L174" s="45"/>
      <c r="M174" s="45"/>
      <c r="N174" s="45"/>
      <c r="O174" s="45"/>
      <c r="P174" s="45"/>
      <c r="Q174" s="45"/>
      <c r="R174" s="45"/>
      <c r="S174" s="45"/>
      <c r="T174" s="45"/>
      <c r="U174" s="45"/>
      <c r="V174" s="45"/>
      <c r="W174" s="45"/>
      <c r="X174" s="45"/>
      <c r="Y174" s="45"/>
      <c r="Z174" s="45"/>
    </row>
    <row r="175" spans="1:26" ht="12.5">
      <c r="A175" s="45"/>
      <c r="B175" s="45"/>
      <c r="C175" s="44"/>
      <c r="D175" s="45"/>
      <c r="E175" s="45"/>
      <c r="F175" s="65"/>
      <c r="G175" s="45"/>
      <c r="H175" s="45"/>
      <c r="I175" s="45"/>
      <c r="J175" s="45"/>
      <c r="K175" s="45"/>
      <c r="L175" s="45"/>
      <c r="M175" s="45"/>
      <c r="N175" s="45"/>
      <c r="O175" s="45"/>
      <c r="P175" s="45"/>
      <c r="Q175" s="45"/>
      <c r="R175" s="45"/>
      <c r="S175" s="45"/>
      <c r="T175" s="45"/>
      <c r="U175" s="45"/>
      <c r="V175" s="45"/>
      <c r="W175" s="45"/>
      <c r="X175" s="45"/>
      <c r="Y175" s="45"/>
      <c r="Z175" s="45"/>
    </row>
    <row r="176" spans="1:26" ht="12.5">
      <c r="A176" s="45"/>
      <c r="B176" s="45"/>
      <c r="C176" s="44"/>
      <c r="D176" s="45"/>
      <c r="E176" s="45"/>
      <c r="F176" s="65"/>
      <c r="G176" s="45"/>
      <c r="H176" s="45"/>
      <c r="I176" s="45"/>
      <c r="J176" s="45"/>
      <c r="K176" s="45"/>
      <c r="L176" s="45"/>
      <c r="M176" s="45"/>
      <c r="N176" s="45"/>
      <c r="O176" s="45"/>
      <c r="P176" s="45"/>
      <c r="Q176" s="45"/>
      <c r="R176" s="45"/>
      <c r="S176" s="45"/>
      <c r="T176" s="45"/>
      <c r="U176" s="45"/>
      <c r="V176" s="45"/>
      <c r="W176" s="45"/>
      <c r="X176" s="45"/>
      <c r="Y176" s="45"/>
      <c r="Z176" s="45"/>
    </row>
    <row r="177" spans="1:26" ht="12.5">
      <c r="A177" s="45"/>
      <c r="B177" s="45"/>
      <c r="C177" s="44"/>
      <c r="D177" s="45"/>
      <c r="E177" s="45"/>
      <c r="F177" s="65"/>
      <c r="G177" s="45"/>
      <c r="H177" s="45"/>
      <c r="I177" s="45"/>
      <c r="J177" s="45"/>
      <c r="K177" s="45"/>
      <c r="L177" s="45"/>
      <c r="M177" s="45"/>
      <c r="N177" s="45"/>
      <c r="O177" s="45"/>
      <c r="P177" s="45"/>
      <c r="Q177" s="45"/>
      <c r="R177" s="45"/>
      <c r="S177" s="45"/>
      <c r="T177" s="45"/>
      <c r="U177" s="45"/>
      <c r="V177" s="45"/>
      <c r="W177" s="45"/>
      <c r="X177" s="45"/>
      <c r="Y177" s="45"/>
      <c r="Z177" s="45"/>
    </row>
    <row r="178" spans="1:26" ht="12.5">
      <c r="A178" s="45"/>
      <c r="B178" s="45"/>
      <c r="C178" s="44"/>
      <c r="D178" s="45"/>
      <c r="E178" s="45"/>
      <c r="F178" s="65"/>
      <c r="G178" s="45"/>
      <c r="H178" s="45"/>
      <c r="I178" s="45"/>
      <c r="J178" s="45"/>
      <c r="K178" s="45"/>
      <c r="L178" s="45"/>
      <c r="M178" s="45"/>
      <c r="N178" s="45"/>
      <c r="O178" s="45"/>
      <c r="P178" s="45"/>
      <c r="Q178" s="45"/>
      <c r="R178" s="45"/>
      <c r="S178" s="45"/>
      <c r="T178" s="45"/>
      <c r="U178" s="45"/>
      <c r="V178" s="45"/>
      <c r="W178" s="45"/>
      <c r="X178" s="45"/>
      <c r="Y178" s="45"/>
      <c r="Z178" s="45"/>
    </row>
    <row r="179" spans="1:26" ht="12.5">
      <c r="A179" s="45"/>
      <c r="B179" s="45"/>
      <c r="C179" s="44"/>
      <c r="D179" s="45"/>
      <c r="E179" s="45"/>
      <c r="F179" s="65"/>
      <c r="G179" s="45"/>
      <c r="H179" s="45"/>
      <c r="I179" s="45"/>
      <c r="J179" s="45"/>
      <c r="K179" s="45"/>
      <c r="L179" s="45"/>
      <c r="M179" s="45"/>
      <c r="N179" s="45"/>
      <c r="O179" s="45"/>
      <c r="P179" s="45"/>
      <c r="Q179" s="45"/>
      <c r="R179" s="45"/>
      <c r="S179" s="45"/>
      <c r="T179" s="45"/>
      <c r="U179" s="45"/>
      <c r="V179" s="45"/>
      <c r="W179" s="45"/>
      <c r="X179" s="45"/>
      <c r="Y179" s="45"/>
      <c r="Z179" s="45"/>
    </row>
    <row r="180" spans="1:26" ht="12.5">
      <c r="A180" s="45"/>
      <c r="B180" s="45"/>
      <c r="C180" s="44"/>
      <c r="D180" s="45"/>
      <c r="E180" s="45"/>
      <c r="F180" s="65"/>
      <c r="G180" s="45"/>
      <c r="H180" s="45"/>
      <c r="I180" s="45"/>
      <c r="J180" s="45"/>
      <c r="K180" s="45"/>
      <c r="L180" s="45"/>
      <c r="M180" s="45"/>
      <c r="N180" s="45"/>
      <c r="O180" s="45"/>
      <c r="P180" s="45"/>
      <c r="Q180" s="45"/>
      <c r="R180" s="45"/>
      <c r="S180" s="45"/>
      <c r="T180" s="45"/>
      <c r="U180" s="45"/>
      <c r="V180" s="45"/>
      <c r="W180" s="45"/>
      <c r="X180" s="45"/>
      <c r="Y180" s="45"/>
      <c r="Z180" s="45"/>
    </row>
    <row r="181" spans="1:26" ht="12.5">
      <c r="A181" s="45"/>
      <c r="B181" s="45"/>
      <c r="C181" s="44"/>
      <c r="D181" s="45"/>
      <c r="E181" s="45"/>
      <c r="F181" s="65"/>
      <c r="G181" s="45"/>
      <c r="H181" s="45"/>
      <c r="I181" s="45"/>
      <c r="J181" s="45"/>
      <c r="K181" s="45"/>
      <c r="L181" s="45"/>
      <c r="M181" s="45"/>
      <c r="N181" s="45"/>
      <c r="O181" s="45"/>
      <c r="P181" s="45"/>
      <c r="Q181" s="45"/>
      <c r="R181" s="45"/>
      <c r="S181" s="45"/>
      <c r="T181" s="45"/>
      <c r="U181" s="45"/>
      <c r="V181" s="45"/>
      <c r="W181" s="45"/>
      <c r="X181" s="45"/>
      <c r="Y181" s="45"/>
      <c r="Z181" s="45"/>
    </row>
    <row r="182" spans="1:26" ht="12.5">
      <c r="A182" s="45"/>
      <c r="B182" s="45"/>
      <c r="C182" s="44"/>
      <c r="D182" s="45"/>
      <c r="E182" s="45"/>
      <c r="F182" s="65"/>
      <c r="G182" s="45"/>
      <c r="H182" s="45"/>
      <c r="I182" s="45"/>
      <c r="J182" s="45"/>
      <c r="K182" s="45"/>
      <c r="L182" s="45"/>
      <c r="M182" s="45"/>
      <c r="N182" s="45"/>
      <c r="O182" s="45"/>
      <c r="P182" s="45"/>
      <c r="Q182" s="45"/>
      <c r="R182" s="45"/>
      <c r="S182" s="45"/>
      <c r="T182" s="45"/>
      <c r="U182" s="45"/>
      <c r="V182" s="45"/>
      <c r="W182" s="45"/>
      <c r="X182" s="45"/>
      <c r="Y182" s="45"/>
      <c r="Z182" s="45"/>
    </row>
    <row r="183" spans="1:26" ht="12.5">
      <c r="A183" s="45"/>
      <c r="B183" s="45"/>
      <c r="C183" s="44"/>
      <c r="D183" s="45"/>
      <c r="E183" s="45"/>
      <c r="F183" s="65"/>
      <c r="G183" s="45"/>
      <c r="H183" s="45"/>
      <c r="I183" s="45"/>
      <c r="J183" s="45"/>
      <c r="K183" s="45"/>
      <c r="L183" s="45"/>
      <c r="M183" s="45"/>
      <c r="N183" s="45"/>
      <c r="O183" s="45"/>
      <c r="P183" s="45"/>
      <c r="Q183" s="45"/>
      <c r="R183" s="45"/>
      <c r="S183" s="45"/>
      <c r="T183" s="45"/>
      <c r="U183" s="45"/>
      <c r="V183" s="45"/>
      <c r="W183" s="45"/>
      <c r="X183" s="45"/>
      <c r="Y183" s="45"/>
      <c r="Z183" s="45"/>
    </row>
    <row r="184" spans="1:26" ht="12.5">
      <c r="A184" s="45"/>
      <c r="B184" s="45"/>
      <c r="C184" s="44"/>
      <c r="D184" s="45"/>
      <c r="E184" s="45"/>
      <c r="F184" s="65"/>
      <c r="G184" s="45"/>
      <c r="H184" s="45"/>
      <c r="I184" s="45"/>
      <c r="J184" s="45"/>
      <c r="K184" s="45"/>
      <c r="L184" s="45"/>
      <c r="M184" s="45"/>
      <c r="N184" s="45"/>
      <c r="O184" s="45"/>
      <c r="P184" s="45"/>
      <c r="Q184" s="45"/>
      <c r="R184" s="45"/>
      <c r="S184" s="45"/>
      <c r="T184" s="45"/>
      <c r="U184" s="45"/>
      <c r="V184" s="45"/>
      <c r="W184" s="45"/>
      <c r="X184" s="45"/>
      <c r="Y184" s="45"/>
      <c r="Z184" s="45"/>
    </row>
    <row r="185" spans="1:26" ht="12.5">
      <c r="A185" s="45"/>
      <c r="B185" s="45"/>
      <c r="C185" s="44"/>
      <c r="D185" s="45"/>
      <c r="E185" s="45"/>
      <c r="F185" s="65"/>
      <c r="G185" s="45"/>
      <c r="H185" s="45"/>
      <c r="I185" s="45"/>
      <c r="J185" s="45"/>
      <c r="K185" s="45"/>
      <c r="L185" s="45"/>
      <c r="M185" s="45"/>
      <c r="N185" s="45"/>
      <c r="O185" s="45"/>
      <c r="P185" s="45"/>
      <c r="Q185" s="45"/>
      <c r="R185" s="45"/>
      <c r="S185" s="45"/>
      <c r="T185" s="45"/>
      <c r="U185" s="45"/>
      <c r="V185" s="45"/>
      <c r="W185" s="45"/>
      <c r="X185" s="45"/>
      <c r="Y185" s="45"/>
      <c r="Z185" s="45"/>
    </row>
    <row r="186" spans="1:26" ht="12.5">
      <c r="A186" s="45"/>
      <c r="B186" s="45"/>
      <c r="C186" s="44"/>
      <c r="D186" s="45"/>
      <c r="E186" s="45"/>
      <c r="F186" s="65"/>
      <c r="G186" s="45"/>
      <c r="H186" s="45"/>
      <c r="I186" s="45"/>
      <c r="J186" s="45"/>
      <c r="K186" s="45"/>
      <c r="L186" s="45"/>
      <c r="M186" s="45"/>
      <c r="N186" s="45"/>
      <c r="O186" s="45"/>
      <c r="P186" s="45"/>
      <c r="Q186" s="45"/>
      <c r="R186" s="45"/>
      <c r="S186" s="45"/>
      <c r="T186" s="45"/>
      <c r="U186" s="45"/>
      <c r="V186" s="45"/>
      <c r="W186" s="45"/>
      <c r="X186" s="45"/>
      <c r="Y186" s="45"/>
      <c r="Z186" s="45"/>
    </row>
    <row r="187" spans="1:26" ht="12.5">
      <c r="A187" s="45"/>
      <c r="B187" s="45"/>
      <c r="C187" s="44"/>
      <c r="D187" s="45"/>
      <c r="E187" s="45"/>
      <c r="F187" s="65"/>
      <c r="G187" s="45"/>
      <c r="H187" s="45"/>
      <c r="I187" s="45"/>
      <c r="J187" s="45"/>
      <c r="K187" s="45"/>
      <c r="L187" s="45"/>
      <c r="M187" s="45"/>
      <c r="N187" s="45"/>
      <c r="O187" s="45"/>
      <c r="P187" s="45"/>
      <c r="Q187" s="45"/>
      <c r="R187" s="45"/>
      <c r="S187" s="45"/>
      <c r="T187" s="45"/>
      <c r="U187" s="45"/>
      <c r="V187" s="45"/>
      <c r="W187" s="45"/>
      <c r="X187" s="45"/>
      <c r="Y187" s="45"/>
      <c r="Z187" s="45"/>
    </row>
    <row r="188" spans="1:26" ht="12.5">
      <c r="A188" s="45"/>
      <c r="B188" s="45"/>
      <c r="C188" s="44"/>
      <c r="D188" s="45"/>
      <c r="E188" s="45"/>
      <c r="F188" s="65"/>
      <c r="G188" s="45"/>
      <c r="H188" s="45"/>
      <c r="I188" s="45"/>
      <c r="J188" s="45"/>
      <c r="K188" s="45"/>
      <c r="L188" s="45"/>
      <c r="M188" s="45"/>
      <c r="N188" s="45"/>
      <c r="O188" s="45"/>
      <c r="P188" s="45"/>
      <c r="Q188" s="45"/>
      <c r="R188" s="45"/>
      <c r="S188" s="45"/>
      <c r="T188" s="45"/>
      <c r="U188" s="45"/>
      <c r="V188" s="45"/>
      <c r="W188" s="45"/>
      <c r="X188" s="45"/>
      <c r="Y188" s="45"/>
      <c r="Z188" s="45"/>
    </row>
    <row r="189" spans="1:26" ht="12.5">
      <c r="A189" s="45"/>
      <c r="B189" s="45"/>
      <c r="C189" s="44"/>
      <c r="D189" s="45"/>
      <c r="E189" s="45"/>
      <c r="F189" s="65"/>
      <c r="G189" s="45"/>
      <c r="H189" s="45"/>
      <c r="I189" s="45"/>
      <c r="J189" s="45"/>
      <c r="K189" s="45"/>
      <c r="L189" s="45"/>
      <c r="M189" s="45"/>
      <c r="N189" s="45"/>
      <c r="O189" s="45"/>
      <c r="P189" s="45"/>
      <c r="Q189" s="45"/>
      <c r="R189" s="45"/>
      <c r="S189" s="45"/>
      <c r="T189" s="45"/>
      <c r="U189" s="45"/>
      <c r="V189" s="45"/>
      <c r="W189" s="45"/>
      <c r="X189" s="45"/>
      <c r="Y189" s="45"/>
      <c r="Z189" s="45"/>
    </row>
    <row r="190" spans="1:26" ht="12.5">
      <c r="A190" s="45"/>
      <c r="B190" s="45"/>
      <c r="C190" s="44"/>
      <c r="D190" s="45"/>
      <c r="E190" s="45"/>
      <c r="F190" s="65"/>
      <c r="G190" s="45"/>
      <c r="H190" s="45"/>
      <c r="I190" s="45"/>
      <c r="J190" s="45"/>
      <c r="K190" s="45"/>
      <c r="L190" s="45"/>
      <c r="M190" s="45"/>
      <c r="N190" s="45"/>
      <c r="O190" s="45"/>
      <c r="P190" s="45"/>
      <c r="Q190" s="45"/>
      <c r="R190" s="45"/>
      <c r="S190" s="45"/>
      <c r="T190" s="45"/>
      <c r="U190" s="45"/>
      <c r="V190" s="45"/>
      <c r="W190" s="45"/>
      <c r="X190" s="45"/>
      <c r="Y190" s="45"/>
      <c r="Z190" s="45"/>
    </row>
    <row r="191" spans="1:26" ht="12.5">
      <c r="A191" s="45"/>
      <c r="B191" s="45"/>
      <c r="C191" s="44"/>
      <c r="D191" s="45"/>
      <c r="E191" s="45"/>
      <c r="F191" s="65"/>
      <c r="G191" s="45"/>
      <c r="H191" s="45"/>
      <c r="I191" s="45"/>
      <c r="J191" s="45"/>
      <c r="K191" s="45"/>
      <c r="L191" s="45"/>
      <c r="M191" s="45"/>
      <c r="N191" s="45"/>
      <c r="O191" s="45"/>
      <c r="P191" s="45"/>
      <c r="Q191" s="45"/>
      <c r="R191" s="45"/>
      <c r="S191" s="45"/>
      <c r="T191" s="45"/>
      <c r="U191" s="45"/>
      <c r="V191" s="45"/>
      <c r="W191" s="45"/>
      <c r="X191" s="45"/>
      <c r="Y191" s="45"/>
      <c r="Z191" s="45"/>
    </row>
    <row r="192" spans="1:26" ht="12.5">
      <c r="A192" s="45"/>
      <c r="B192" s="45"/>
      <c r="C192" s="44"/>
      <c r="D192" s="45"/>
      <c r="E192" s="45"/>
      <c r="F192" s="65"/>
      <c r="G192" s="45"/>
      <c r="H192" s="45"/>
      <c r="I192" s="45"/>
      <c r="J192" s="45"/>
      <c r="K192" s="45"/>
      <c r="L192" s="45"/>
      <c r="M192" s="45"/>
      <c r="N192" s="45"/>
      <c r="O192" s="45"/>
      <c r="P192" s="45"/>
      <c r="Q192" s="45"/>
      <c r="R192" s="45"/>
      <c r="S192" s="45"/>
      <c r="T192" s="45"/>
      <c r="U192" s="45"/>
      <c r="V192" s="45"/>
      <c r="W192" s="45"/>
      <c r="X192" s="45"/>
      <c r="Y192" s="45"/>
      <c r="Z192" s="45"/>
    </row>
    <row r="193" spans="1:26" ht="12.5">
      <c r="A193" s="45"/>
      <c r="B193" s="45"/>
      <c r="C193" s="44"/>
      <c r="D193" s="45"/>
      <c r="E193" s="45"/>
      <c r="F193" s="65"/>
      <c r="G193" s="45"/>
      <c r="H193" s="45"/>
      <c r="I193" s="45"/>
      <c r="J193" s="45"/>
      <c r="K193" s="45"/>
      <c r="L193" s="45"/>
      <c r="M193" s="45"/>
      <c r="N193" s="45"/>
      <c r="O193" s="45"/>
      <c r="P193" s="45"/>
      <c r="Q193" s="45"/>
      <c r="R193" s="45"/>
      <c r="S193" s="45"/>
      <c r="T193" s="45"/>
      <c r="U193" s="45"/>
      <c r="V193" s="45"/>
      <c r="W193" s="45"/>
      <c r="X193" s="45"/>
      <c r="Y193" s="45"/>
      <c r="Z193" s="45"/>
    </row>
    <row r="194" spans="1:26" ht="12.5">
      <c r="A194" s="45"/>
      <c r="B194" s="45"/>
      <c r="C194" s="44"/>
      <c r="D194" s="45"/>
      <c r="E194" s="45"/>
      <c r="F194" s="65"/>
      <c r="G194" s="45"/>
      <c r="H194" s="45"/>
      <c r="I194" s="45"/>
      <c r="J194" s="45"/>
      <c r="K194" s="45"/>
      <c r="L194" s="45"/>
      <c r="M194" s="45"/>
      <c r="N194" s="45"/>
      <c r="O194" s="45"/>
      <c r="P194" s="45"/>
      <c r="Q194" s="45"/>
      <c r="R194" s="45"/>
      <c r="S194" s="45"/>
      <c r="T194" s="45"/>
      <c r="U194" s="45"/>
      <c r="V194" s="45"/>
      <c r="W194" s="45"/>
      <c r="X194" s="45"/>
      <c r="Y194" s="45"/>
      <c r="Z194" s="45"/>
    </row>
    <row r="195" spans="1:26" ht="12.5">
      <c r="A195" s="45"/>
      <c r="B195" s="45"/>
      <c r="C195" s="44"/>
      <c r="D195" s="45"/>
      <c r="E195" s="45"/>
      <c r="F195" s="65"/>
      <c r="G195" s="45"/>
      <c r="H195" s="45"/>
      <c r="I195" s="45"/>
      <c r="J195" s="45"/>
      <c r="K195" s="45"/>
      <c r="L195" s="45"/>
      <c r="M195" s="45"/>
      <c r="N195" s="45"/>
      <c r="O195" s="45"/>
      <c r="P195" s="45"/>
      <c r="Q195" s="45"/>
      <c r="R195" s="45"/>
      <c r="S195" s="45"/>
      <c r="T195" s="45"/>
      <c r="U195" s="45"/>
      <c r="V195" s="45"/>
      <c r="W195" s="45"/>
      <c r="X195" s="45"/>
      <c r="Y195" s="45"/>
      <c r="Z195" s="45"/>
    </row>
    <row r="196" spans="1:26" ht="12.5">
      <c r="A196" s="45"/>
      <c r="B196" s="45"/>
      <c r="C196" s="44"/>
      <c r="D196" s="45"/>
      <c r="E196" s="45"/>
      <c r="F196" s="65"/>
      <c r="G196" s="45"/>
      <c r="H196" s="45"/>
      <c r="I196" s="45"/>
      <c r="J196" s="45"/>
      <c r="K196" s="45"/>
      <c r="L196" s="45"/>
      <c r="M196" s="45"/>
      <c r="N196" s="45"/>
      <c r="O196" s="45"/>
      <c r="P196" s="45"/>
      <c r="Q196" s="45"/>
      <c r="R196" s="45"/>
      <c r="S196" s="45"/>
      <c r="T196" s="45"/>
      <c r="U196" s="45"/>
      <c r="V196" s="45"/>
      <c r="W196" s="45"/>
      <c r="X196" s="45"/>
      <c r="Y196" s="45"/>
      <c r="Z196" s="45"/>
    </row>
    <row r="197" spans="1:26" ht="12.5">
      <c r="A197" s="45"/>
      <c r="B197" s="45"/>
      <c r="C197" s="44"/>
      <c r="D197" s="45"/>
      <c r="E197" s="45"/>
      <c r="F197" s="65"/>
      <c r="G197" s="45"/>
      <c r="H197" s="45"/>
      <c r="I197" s="45"/>
      <c r="J197" s="45"/>
      <c r="K197" s="45"/>
      <c r="L197" s="45"/>
      <c r="M197" s="45"/>
      <c r="N197" s="45"/>
      <c r="O197" s="45"/>
      <c r="P197" s="45"/>
      <c r="Q197" s="45"/>
      <c r="R197" s="45"/>
      <c r="S197" s="45"/>
      <c r="T197" s="45"/>
      <c r="U197" s="45"/>
      <c r="V197" s="45"/>
      <c r="W197" s="45"/>
      <c r="X197" s="45"/>
      <c r="Y197" s="45"/>
      <c r="Z197" s="45"/>
    </row>
    <row r="198" spans="1:26" ht="12.5">
      <c r="A198" s="45"/>
      <c r="B198" s="45"/>
      <c r="C198" s="44"/>
      <c r="D198" s="45"/>
      <c r="E198" s="45"/>
      <c r="F198" s="65"/>
      <c r="G198" s="45"/>
      <c r="H198" s="45"/>
      <c r="I198" s="45"/>
      <c r="J198" s="45"/>
      <c r="K198" s="45"/>
      <c r="L198" s="45"/>
      <c r="M198" s="45"/>
      <c r="N198" s="45"/>
      <c r="O198" s="45"/>
      <c r="P198" s="45"/>
      <c r="Q198" s="45"/>
      <c r="R198" s="45"/>
      <c r="S198" s="45"/>
      <c r="T198" s="45"/>
      <c r="U198" s="45"/>
      <c r="V198" s="45"/>
      <c r="W198" s="45"/>
      <c r="X198" s="45"/>
      <c r="Y198" s="45"/>
      <c r="Z198" s="45"/>
    </row>
    <row r="199" spans="1:26" ht="12.5">
      <c r="A199" s="45"/>
      <c r="B199" s="45"/>
      <c r="C199" s="44"/>
      <c r="D199" s="45"/>
      <c r="E199" s="45"/>
      <c r="F199" s="65"/>
      <c r="G199" s="45"/>
      <c r="H199" s="45"/>
      <c r="I199" s="45"/>
      <c r="J199" s="45"/>
      <c r="K199" s="45"/>
      <c r="L199" s="45"/>
      <c r="M199" s="45"/>
      <c r="N199" s="45"/>
      <c r="O199" s="45"/>
      <c r="P199" s="45"/>
      <c r="Q199" s="45"/>
      <c r="R199" s="45"/>
      <c r="S199" s="45"/>
      <c r="T199" s="45"/>
      <c r="U199" s="45"/>
      <c r="V199" s="45"/>
      <c r="W199" s="45"/>
      <c r="X199" s="45"/>
      <c r="Y199" s="45"/>
      <c r="Z199" s="45"/>
    </row>
    <row r="200" spans="1:26" ht="12.5">
      <c r="A200" s="45"/>
      <c r="B200" s="45"/>
      <c r="C200" s="44"/>
      <c r="D200" s="45"/>
      <c r="E200" s="45"/>
      <c r="F200" s="65"/>
      <c r="G200" s="45"/>
      <c r="H200" s="45"/>
      <c r="I200" s="45"/>
      <c r="J200" s="45"/>
      <c r="K200" s="45"/>
      <c r="L200" s="45"/>
      <c r="M200" s="45"/>
      <c r="N200" s="45"/>
      <c r="O200" s="45"/>
      <c r="P200" s="45"/>
      <c r="Q200" s="45"/>
      <c r="R200" s="45"/>
      <c r="S200" s="45"/>
      <c r="T200" s="45"/>
      <c r="U200" s="45"/>
      <c r="V200" s="45"/>
      <c r="W200" s="45"/>
      <c r="X200" s="45"/>
      <c r="Y200" s="45"/>
      <c r="Z200" s="45"/>
    </row>
    <row r="201" spans="1:26" ht="12.5">
      <c r="A201" s="45"/>
      <c r="B201" s="45"/>
      <c r="C201" s="44"/>
      <c r="D201" s="45"/>
      <c r="E201" s="45"/>
      <c r="F201" s="65"/>
      <c r="G201" s="45"/>
      <c r="H201" s="45"/>
      <c r="I201" s="45"/>
      <c r="J201" s="45"/>
      <c r="K201" s="45"/>
      <c r="L201" s="45"/>
      <c r="M201" s="45"/>
      <c r="N201" s="45"/>
      <c r="O201" s="45"/>
      <c r="P201" s="45"/>
      <c r="Q201" s="45"/>
      <c r="R201" s="45"/>
      <c r="S201" s="45"/>
      <c r="T201" s="45"/>
      <c r="U201" s="45"/>
      <c r="V201" s="45"/>
      <c r="W201" s="45"/>
      <c r="X201" s="45"/>
      <c r="Y201" s="45"/>
      <c r="Z201" s="45"/>
    </row>
    <row r="202" spans="1:26" ht="12.5">
      <c r="A202" s="45"/>
      <c r="B202" s="45"/>
      <c r="C202" s="44"/>
      <c r="D202" s="45"/>
      <c r="E202" s="45"/>
      <c r="F202" s="65"/>
      <c r="G202" s="45"/>
      <c r="H202" s="45"/>
      <c r="I202" s="45"/>
      <c r="J202" s="45"/>
      <c r="K202" s="45"/>
      <c r="L202" s="45"/>
      <c r="M202" s="45"/>
      <c r="N202" s="45"/>
      <c r="O202" s="45"/>
      <c r="P202" s="45"/>
      <c r="Q202" s="45"/>
      <c r="R202" s="45"/>
      <c r="S202" s="45"/>
      <c r="T202" s="45"/>
      <c r="U202" s="45"/>
      <c r="V202" s="45"/>
      <c r="W202" s="45"/>
      <c r="X202" s="45"/>
      <c r="Y202" s="45"/>
      <c r="Z202" s="45"/>
    </row>
    <row r="203" spans="1:26" ht="12.5">
      <c r="A203" s="45"/>
      <c r="B203" s="45"/>
      <c r="C203" s="44"/>
      <c r="D203" s="45"/>
      <c r="E203" s="45"/>
      <c r="F203" s="65"/>
      <c r="G203" s="45"/>
      <c r="H203" s="45"/>
      <c r="I203" s="45"/>
      <c r="J203" s="45"/>
      <c r="K203" s="45"/>
      <c r="L203" s="45"/>
      <c r="M203" s="45"/>
      <c r="N203" s="45"/>
      <c r="O203" s="45"/>
      <c r="P203" s="45"/>
      <c r="Q203" s="45"/>
      <c r="R203" s="45"/>
      <c r="S203" s="45"/>
      <c r="T203" s="45"/>
      <c r="U203" s="45"/>
      <c r="V203" s="45"/>
      <c r="W203" s="45"/>
      <c r="X203" s="45"/>
      <c r="Y203" s="45"/>
      <c r="Z203" s="45"/>
    </row>
    <row r="204" spans="1:26" ht="12.5">
      <c r="A204" s="45"/>
      <c r="B204" s="45"/>
      <c r="C204" s="44"/>
      <c r="D204" s="45"/>
      <c r="E204" s="45"/>
      <c r="F204" s="65"/>
      <c r="G204" s="45"/>
      <c r="H204" s="45"/>
      <c r="I204" s="45"/>
      <c r="J204" s="45"/>
      <c r="K204" s="45"/>
      <c r="L204" s="45"/>
      <c r="M204" s="45"/>
      <c r="N204" s="45"/>
      <c r="O204" s="45"/>
      <c r="P204" s="45"/>
      <c r="Q204" s="45"/>
      <c r="R204" s="45"/>
      <c r="S204" s="45"/>
      <c r="T204" s="45"/>
      <c r="U204" s="45"/>
      <c r="V204" s="45"/>
      <c r="W204" s="45"/>
      <c r="X204" s="45"/>
      <c r="Y204" s="45"/>
      <c r="Z204" s="45"/>
    </row>
    <row r="205" spans="1:26" ht="12.5">
      <c r="A205" s="45"/>
      <c r="B205" s="45"/>
      <c r="C205" s="44"/>
      <c r="D205" s="45"/>
      <c r="E205" s="45"/>
      <c r="F205" s="65"/>
      <c r="G205" s="45"/>
      <c r="H205" s="45"/>
      <c r="I205" s="45"/>
      <c r="J205" s="45"/>
      <c r="K205" s="45"/>
      <c r="L205" s="45"/>
      <c r="M205" s="45"/>
      <c r="N205" s="45"/>
      <c r="O205" s="45"/>
      <c r="P205" s="45"/>
      <c r="Q205" s="45"/>
      <c r="R205" s="45"/>
      <c r="S205" s="45"/>
      <c r="T205" s="45"/>
      <c r="U205" s="45"/>
      <c r="V205" s="45"/>
      <c r="W205" s="45"/>
      <c r="X205" s="45"/>
      <c r="Y205" s="45"/>
      <c r="Z205" s="45"/>
    </row>
    <row r="206" spans="1:26" ht="12.5">
      <c r="A206" s="45"/>
      <c r="B206" s="45"/>
      <c r="C206" s="44"/>
      <c r="D206" s="45"/>
      <c r="E206" s="45"/>
      <c r="F206" s="65"/>
      <c r="G206" s="45"/>
      <c r="H206" s="45"/>
      <c r="I206" s="45"/>
      <c r="J206" s="45"/>
      <c r="K206" s="45"/>
      <c r="L206" s="45"/>
      <c r="M206" s="45"/>
      <c r="N206" s="45"/>
      <c r="O206" s="45"/>
      <c r="P206" s="45"/>
      <c r="Q206" s="45"/>
      <c r="R206" s="45"/>
      <c r="S206" s="45"/>
      <c r="T206" s="45"/>
      <c r="U206" s="45"/>
      <c r="V206" s="45"/>
      <c r="W206" s="45"/>
      <c r="X206" s="45"/>
      <c r="Y206" s="45"/>
      <c r="Z206" s="45"/>
    </row>
    <row r="207" spans="1:26" ht="12.5">
      <c r="A207" s="45"/>
      <c r="B207" s="45"/>
      <c r="C207" s="44"/>
      <c r="D207" s="45"/>
      <c r="E207" s="45"/>
      <c r="F207" s="65"/>
      <c r="G207" s="45"/>
      <c r="H207" s="45"/>
      <c r="I207" s="45"/>
      <c r="J207" s="45"/>
      <c r="K207" s="45"/>
      <c r="L207" s="45"/>
      <c r="M207" s="45"/>
      <c r="N207" s="45"/>
      <c r="O207" s="45"/>
      <c r="P207" s="45"/>
      <c r="Q207" s="45"/>
      <c r="R207" s="45"/>
      <c r="S207" s="45"/>
      <c r="T207" s="45"/>
      <c r="U207" s="45"/>
      <c r="V207" s="45"/>
      <c r="W207" s="45"/>
      <c r="X207" s="45"/>
      <c r="Y207" s="45"/>
      <c r="Z207" s="45"/>
    </row>
    <row r="208" spans="1:26" ht="12.5">
      <c r="A208" s="45"/>
      <c r="B208" s="45"/>
      <c r="C208" s="44"/>
      <c r="D208" s="45"/>
      <c r="E208" s="45"/>
      <c r="F208" s="65"/>
      <c r="G208" s="45"/>
      <c r="H208" s="45"/>
      <c r="I208" s="45"/>
      <c r="J208" s="45"/>
      <c r="K208" s="45"/>
      <c r="L208" s="45"/>
      <c r="M208" s="45"/>
      <c r="N208" s="45"/>
      <c r="O208" s="45"/>
      <c r="P208" s="45"/>
      <c r="Q208" s="45"/>
      <c r="R208" s="45"/>
      <c r="S208" s="45"/>
      <c r="T208" s="45"/>
      <c r="U208" s="45"/>
      <c r="V208" s="45"/>
      <c r="W208" s="45"/>
      <c r="X208" s="45"/>
      <c r="Y208" s="45"/>
      <c r="Z208" s="45"/>
    </row>
    <row r="209" spans="1:26" ht="12.5">
      <c r="A209" s="45"/>
      <c r="B209" s="45"/>
      <c r="C209" s="44"/>
      <c r="D209" s="45"/>
      <c r="E209" s="45"/>
      <c r="F209" s="65"/>
      <c r="G209" s="45"/>
      <c r="H209" s="45"/>
      <c r="I209" s="45"/>
      <c r="J209" s="45"/>
      <c r="K209" s="45"/>
      <c r="L209" s="45"/>
      <c r="M209" s="45"/>
      <c r="N209" s="45"/>
      <c r="O209" s="45"/>
      <c r="P209" s="45"/>
      <c r="Q209" s="45"/>
      <c r="R209" s="45"/>
      <c r="S209" s="45"/>
      <c r="T209" s="45"/>
      <c r="U209" s="45"/>
      <c r="V209" s="45"/>
      <c r="W209" s="45"/>
      <c r="X209" s="45"/>
      <c r="Y209" s="45"/>
      <c r="Z209" s="45"/>
    </row>
    <row r="210" spans="1:26" ht="12.5">
      <c r="A210" s="45"/>
      <c r="B210" s="45"/>
      <c r="C210" s="44"/>
      <c r="D210" s="45"/>
      <c r="E210" s="45"/>
      <c r="F210" s="65"/>
      <c r="G210" s="45"/>
      <c r="H210" s="45"/>
      <c r="I210" s="45"/>
      <c r="J210" s="45"/>
      <c r="K210" s="45"/>
      <c r="L210" s="45"/>
      <c r="M210" s="45"/>
      <c r="N210" s="45"/>
      <c r="O210" s="45"/>
      <c r="P210" s="45"/>
      <c r="Q210" s="45"/>
      <c r="R210" s="45"/>
      <c r="S210" s="45"/>
      <c r="T210" s="45"/>
      <c r="U210" s="45"/>
      <c r="V210" s="45"/>
      <c r="W210" s="45"/>
      <c r="X210" s="45"/>
      <c r="Y210" s="45"/>
      <c r="Z210" s="45"/>
    </row>
    <row r="211" spans="1:26" ht="12.5">
      <c r="A211" s="45"/>
      <c r="B211" s="45"/>
      <c r="C211" s="44"/>
      <c r="D211" s="45"/>
      <c r="E211" s="45"/>
      <c r="F211" s="65"/>
      <c r="G211" s="45"/>
      <c r="H211" s="45"/>
      <c r="I211" s="45"/>
      <c r="J211" s="45"/>
      <c r="K211" s="45"/>
      <c r="L211" s="45"/>
      <c r="M211" s="45"/>
      <c r="N211" s="45"/>
      <c r="O211" s="45"/>
      <c r="P211" s="45"/>
      <c r="Q211" s="45"/>
      <c r="R211" s="45"/>
      <c r="S211" s="45"/>
      <c r="T211" s="45"/>
      <c r="U211" s="45"/>
      <c r="V211" s="45"/>
      <c r="W211" s="45"/>
      <c r="X211" s="45"/>
      <c r="Y211" s="45"/>
      <c r="Z211" s="45"/>
    </row>
    <row r="212" spans="1:26" ht="12.5">
      <c r="A212" s="45"/>
      <c r="B212" s="45"/>
      <c r="C212" s="44"/>
      <c r="D212" s="45"/>
      <c r="E212" s="45"/>
      <c r="F212" s="65"/>
      <c r="G212" s="45"/>
      <c r="H212" s="45"/>
      <c r="I212" s="45"/>
      <c r="J212" s="45"/>
      <c r="K212" s="45"/>
      <c r="L212" s="45"/>
      <c r="M212" s="45"/>
      <c r="N212" s="45"/>
      <c r="O212" s="45"/>
      <c r="P212" s="45"/>
      <c r="Q212" s="45"/>
      <c r="R212" s="45"/>
      <c r="S212" s="45"/>
      <c r="T212" s="45"/>
      <c r="U212" s="45"/>
      <c r="V212" s="45"/>
      <c r="W212" s="45"/>
      <c r="X212" s="45"/>
      <c r="Y212" s="45"/>
      <c r="Z212" s="45"/>
    </row>
    <row r="213" spans="1:26" ht="12.5">
      <c r="A213" s="45"/>
      <c r="B213" s="45"/>
      <c r="C213" s="44"/>
      <c r="D213" s="45"/>
      <c r="E213" s="45"/>
      <c r="F213" s="65"/>
      <c r="G213" s="45"/>
      <c r="H213" s="45"/>
      <c r="I213" s="45"/>
      <c r="J213" s="45"/>
      <c r="K213" s="45"/>
      <c r="L213" s="45"/>
      <c r="M213" s="45"/>
      <c r="N213" s="45"/>
      <c r="O213" s="45"/>
      <c r="P213" s="45"/>
      <c r="Q213" s="45"/>
      <c r="R213" s="45"/>
      <c r="S213" s="45"/>
      <c r="T213" s="45"/>
      <c r="U213" s="45"/>
      <c r="V213" s="45"/>
      <c r="W213" s="45"/>
      <c r="X213" s="45"/>
      <c r="Y213" s="45"/>
      <c r="Z213" s="45"/>
    </row>
    <row r="214" spans="1:26" ht="12.5">
      <c r="A214" s="45"/>
      <c r="B214" s="45"/>
      <c r="C214" s="44"/>
      <c r="D214" s="45"/>
      <c r="E214" s="45"/>
      <c r="F214" s="65"/>
      <c r="G214" s="45"/>
      <c r="H214" s="45"/>
      <c r="I214" s="45"/>
      <c r="J214" s="45"/>
      <c r="K214" s="45"/>
      <c r="L214" s="45"/>
      <c r="M214" s="45"/>
      <c r="N214" s="45"/>
      <c r="O214" s="45"/>
      <c r="P214" s="45"/>
      <c r="Q214" s="45"/>
      <c r="R214" s="45"/>
      <c r="S214" s="45"/>
      <c r="T214" s="45"/>
      <c r="U214" s="45"/>
      <c r="V214" s="45"/>
      <c r="W214" s="45"/>
      <c r="X214" s="45"/>
      <c r="Y214" s="45"/>
      <c r="Z214" s="45"/>
    </row>
    <row r="215" spans="1:26" ht="12.5">
      <c r="A215" s="45"/>
      <c r="B215" s="45"/>
      <c r="C215" s="44"/>
      <c r="D215" s="45"/>
      <c r="E215" s="45"/>
      <c r="F215" s="65"/>
      <c r="G215" s="45"/>
      <c r="H215" s="45"/>
      <c r="I215" s="45"/>
      <c r="J215" s="45"/>
      <c r="K215" s="45"/>
      <c r="L215" s="45"/>
      <c r="M215" s="45"/>
      <c r="N215" s="45"/>
      <c r="O215" s="45"/>
      <c r="P215" s="45"/>
      <c r="Q215" s="45"/>
      <c r="R215" s="45"/>
      <c r="S215" s="45"/>
      <c r="T215" s="45"/>
      <c r="U215" s="45"/>
      <c r="V215" s="45"/>
      <c r="W215" s="45"/>
      <c r="X215" s="45"/>
      <c r="Y215" s="45"/>
      <c r="Z215" s="45"/>
    </row>
    <row r="216" spans="1:26" ht="12.5">
      <c r="A216" s="45"/>
      <c r="B216" s="45"/>
      <c r="C216" s="44"/>
      <c r="D216" s="45"/>
      <c r="E216" s="45"/>
      <c r="F216" s="65"/>
      <c r="G216" s="45"/>
      <c r="H216" s="45"/>
      <c r="I216" s="45"/>
      <c r="J216" s="45"/>
      <c r="K216" s="45"/>
      <c r="L216" s="45"/>
      <c r="M216" s="45"/>
      <c r="N216" s="45"/>
      <c r="O216" s="45"/>
      <c r="P216" s="45"/>
      <c r="Q216" s="45"/>
      <c r="R216" s="45"/>
      <c r="S216" s="45"/>
      <c r="T216" s="45"/>
      <c r="U216" s="45"/>
      <c r="V216" s="45"/>
      <c r="W216" s="45"/>
      <c r="X216" s="45"/>
      <c r="Y216" s="45"/>
      <c r="Z216" s="45"/>
    </row>
    <row r="217" spans="1:26" ht="12.5">
      <c r="A217" s="45"/>
      <c r="B217" s="45"/>
      <c r="C217" s="44"/>
      <c r="D217" s="45"/>
      <c r="E217" s="45"/>
      <c r="F217" s="65"/>
      <c r="G217" s="45"/>
      <c r="H217" s="45"/>
      <c r="I217" s="45"/>
      <c r="J217" s="45"/>
      <c r="K217" s="45"/>
      <c r="L217" s="45"/>
      <c r="M217" s="45"/>
      <c r="N217" s="45"/>
      <c r="O217" s="45"/>
      <c r="P217" s="45"/>
      <c r="Q217" s="45"/>
      <c r="R217" s="45"/>
      <c r="S217" s="45"/>
      <c r="T217" s="45"/>
      <c r="U217" s="45"/>
      <c r="V217" s="45"/>
      <c r="W217" s="45"/>
      <c r="X217" s="45"/>
      <c r="Y217" s="45"/>
      <c r="Z217" s="45"/>
    </row>
    <row r="218" spans="1:26" ht="12.5">
      <c r="A218" s="45"/>
      <c r="B218" s="45"/>
      <c r="C218" s="44"/>
      <c r="D218" s="45"/>
      <c r="E218" s="45"/>
      <c r="F218" s="65"/>
      <c r="G218" s="45"/>
      <c r="H218" s="45"/>
      <c r="I218" s="45"/>
      <c r="J218" s="45"/>
      <c r="K218" s="45"/>
      <c r="L218" s="45"/>
      <c r="M218" s="45"/>
      <c r="N218" s="45"/>
      <c r="O218" s="45"/>
      <c r="P218" s="45"/>
      <c r="Q218" s="45"/>
      <c r="R218" s="45"/>
      <c r="S218" s="45"/>
      <c r="T218" s="45"/>
      <c r="U218" s="45"/>
      <c r="V218" s="45"/>
      <c r="W218" s="45"/>
      <c r="X218" s="45"/>
      <c r="Y218" s="45"/>
      <c r="Z218" s="45"/>
    </row>
    <row r="219" spans="1:26" ht="12.5">
      <c r="A219" s="45"/>
      <c r="B219" s="45"/>
      <c r="C219" s="44"/>
      <c r="D219" s="45"/>
      <c r="E219" s="45"/>
      <c r="F219" s="65"/>
      <c r="G219" s="45"/>
      <c r="H219" s="45"/>
      <c r="I219" s="45"/>
      <c r="J219" s="45"/>
      <c r="K219" s="45"/>
      <c r="L219" s="45"/>
      <c r="M219" s="45"/>
      <c r="N219" s="45"/>
      <c r="O219" s="45"/>
      <c r="P219" s="45"/>
      <c r="Q219" s="45"/>
      <c r="R219" s="45"/>
      <c r="S219" s="45"/>
      <c r="T219" s="45"/>
      <c r="U219" s="45"/>
      <c r="V219" s="45"/>
      <c r="W219" s="45"/>
      <c r="X219" s="45"/>
      <c r="Y219" s="45"/>
      <c r="Z219" s="45"/>
    </row>
    <row r="220" spans="1:26" ht="12.5">
      <c r="A220" s="45"/>
      <c r="B220" s="45"/>
      <c r="C220" s="44"/>
      <c r="D220" s="45"/>
      <c r="E220" s="45"/>
      <c r="F220" s="65"/>
      <c r="G220" s="45"/>
      <c r="H220" s="45"/>
      <c r="I220" s="45"/>
      <c r="J220" s="45"/>
      <c r="K220" s="45"/>
      <c r="L220" s="45"/>
      <c r="M220" s="45"/>
      <c r="N220" s="45"/>
      <c r="O220" s="45"/>
      <c r="P220" s="45"/>
      <c r="Q220" s="45"/>
      <c r="R220" s="45"/>
      <c r="S220" s="45"/>
      <c r="T220" s="45"/>
      <c r="U220" s="45"/>
      <c r="V220" s="45"/>
      <c r="W220" s="45"/>
      <c r="X220" s="45"/>
      <c r="Y220" s="45"/>
      <c r="Z220" s="45"/>
    </row>
    <row r="221" spans="1:26" ht="12.5">
      <c r="A221" s="45"/>
      <c r="B221" s="45"/>
      <c r="C221" s="44"/>
      <c r="D221" s="45"/>
      <c r="E221" s="45"/>
      <c r="F221" s="65"/>
      <c r="G221" s="45"/>
      <c r="H221" s="45"/>
      <c r="I221" s="45"/>
      <c r="J221" s="45"/>
      <c r="K221" s="45"/>
      <c r="L221" s="45"/>
      <c r="M221" s="45"/>
      <c r="N221" s="45"/>
      <c r="O221" s="45"/>
      <c r="P221" s="45"/>
      <c r="Q221" s="45"/>
      <c r="R221" s="45"/>
      <c r="S221" s="45"/>
      <c r="T221" s="45"/>
      <c r="U221" s="45"/>
      <c r="V221" s="45"/>
      <c r="W221" s="45"/>
      <c r="X221" s="45"/>
      <c r="Y221" s="45"/>
      <c r="Z221" s="45"/>
    </row>
    <row r="222" spans="1:26" ht="12.5">
      <c r="A222" s="45"/>
      <c r="B222" s="45"/>
      <c r="C222" s="44"/>
      <c r="D222" s="45"/>
      <c r="E222" s="45"/>
      <c r="F222" s="65"/>
      <c r="G222" s="45"/>
      <c r="H222" s="45"/>
      <c r="I222" s="45"/>
      <c r="J222" s="45"/>
      <c r="K222" s="45"/>
      <c r="L222" s="45"/>
      <c r="M222" s="45"/>
      <c r="N222" s="45"/>
      <c r="O222" s="45"/>
      <c r="P222" s="45"/>
      <c r="Q222" s="45"/>
      <c r="R222" s="45"/>
      <c r="S222" s="45"/>
      <c r="T222" s="45"/>
      <c r="U222" s="45"/>
      <c r="V222" s="45"/>
      <c r="W222" s="45"/>
      <c r="X222" s="45"/>
      <c r="Y222" s="45"/>
      <c r="Z222" s="45"/>
    </row>
    <row r="223" spans="1:26" ht="12.5">
      <c r="A223" s="45"/>
      <c r="B223" s="45"/>
      <c r="C223" s="44"/>
      <c r="D223" s="45"/>
      <c r="E223" s="45"/>
      <c r="F223" s="65"/>
      <c r="G223" s="45"/>
      <c r="H223" s="45"/>
      <c r="I223" s="45"/>
      <c r="J223" s="45"/>
      <c r="K223" s="45"/>
      <c r="L223" s="45"/>
      <c r="M223" s="45"/>
      <c r="N223" s="45"/>
      <c r="O223" s="45"/>
      <c r="P223" s="45"/>
      <c r="Q223" s="45"/>
      <c r="R223" s="45"/>
      <c r="S223" s="45"/>
      <c r="T223" s="45"/>
      <c r="U223" s="45"/>
      <c r="V223" s="45"/>
      <c r="W223" s="45"/>
      <c r="X223" s="45"/>
      <c r="Y223" s="45"/>
      <c r="Z223" s="45"/>
    </row>
    <row r="224" spans="1:26" ht="12.5">
      <c r="A224" s="45"/>
      <c r="B224" s="45"/>
      <c r="C224" s="44"/>
      <c r="D224" s="45"/>
      <c r="E224" s="45"/>
      <c r="F224" s="65"/>
      <c r="G224" s="45"/>
      <c r="H224" s="45"/>
      <c r="I224" s="45"/>
      <c r="J224" s="45"/>
      <c r="K224" s="45"/>
      <c r="L224" s="45"/>
      <c r="M224" s="45"/>
      <c r="N224" s="45"/>
      <c r="O224" s="45"/>
      <c r="P224" s="45"/>
      <c r="Q224" s="45"/>
      <c r="R224" s="45"/>
      <c r="S224" s="45"/>
      <c r="T224" s="45"/>
      <c r="U224" s="45"/>
      <c r="V224" s="45"/>
      <c r="W224" s="45"/>
      <c r="X224" s="45"/>
      <c r="Y224" s="45"/>
      <c r="Z224" s="45"/>
    </row>
    <row r="225" spans="1:26" ht="12.5">
      <c r="A225" s="45"/>
      <c r="B225" s="45"/>
      <c r="C225" s="44"/>
      <c r="D225" s="45"/>
      <c r="E225" s="45"/>
      <c r="F225" s="65"/>
      <c r="G225" s="45"/>
      <c r="H225" s="45"/>
      <c r="I225" s="45"/>
      <c r="J225" s="45"/>
      <c r="K225" s="45"/>
      <c r="L225" s="45"/>
      <c r="M225" s="45"/>
      <c r="N225" s="45"/>
      <c r="O225" s="45"/>
      <c r="P225" s="45"/>
      <c r="Q225" s="45"/>
      <c r="R225" s="45"/>
      <c r="S225" s="45"/>
      <c r="T225" s="45"/>
      <c r="U225" s="45"/>
      <c r="V225" s="45"/>
      <c r="W225" s="45"/>
      <c r="X225" s="45"/>
      <c r="Y225" s="45"/>
      <c r="Z225" s="45"/>
    </row>
    <row r="226" spans="1:26" ht="12.5">
      <c r="A226" s="45"/>
      <c r="B226" s="45"/>
      <c r="C226" s="44"/>
      <c r="D226" s="45"/>
      <c r="E226" s="45"/>
      <c r="F226" s="65"/>
      <c r="G226" s="45"/>
      <c r="H226" s="45"/>
      <c r="I226" s="45"/>
      <c r="J226" s="45"/>
      <c r="K226" s="45"/>
      <c r="L226" s="45"/>
      <c r="M226" s="45"/>
      <c r="N226" s="45"/>
      <c r="O226" s="45"/>
      <c r="P226" s="45"/>
      <c r="Q226" s="45"/>
      <c r="R226" s="45"/>
      <c r="S226" s="45"/>
      <c r="T226" s="45"/>
      <c r="U226" s="45"/>
      <c r="V226" s="45"/>
      <c r="W226" s="45"/>
      <c r="X226" s="45"/>
      <c r="Y226" s="45"/>
      <c r="Z226" s="45"/>
    </row>
    <row r="227" spans="1:26" ht="12.5">
      <c r="A227" s="45"/>
      <c r="B227" s="45"/>
      <c r="C227" s="44"/>
      <c r="D227" s="45"/>
      <c r="E227" s="45"/>
      <c r="F227" s="65"/>
      <c r="G227" s="45"/>
      <c r="H227" s="45"/>
      <c r="I227" s="45"/>
      <c r="J227" s="45"/>
      <c r="K227" s="45"/>
      <c r="L227" s="45"/>
      <c r="M227" s="45"/>
      <c r="N227" s="45"/>
      <c r="O227" s="45"/>
      <c r="P227" s="45"/>
      <c r="Q227" s="45"/>
      <c r="R227" s="45"/>
      <c r="S227" s="45"/>
      <c r="T227" s="45"/>
      <c r="U227" s="45"/>
      <c r="V227" s="45"/>
      <c r="W227" s="45"/>
      <c r="X227" s="45"/>
      <c r="Y227" s="45"/>
      <c r="Z227" s="45"/>
    </row>
    <row r="228" spans="1:26" ht="12.5">
      <c r="A228" s="45"/>
      <c r="B228" s="45"/>
      <c r="C228" s="44"/>
      <c r="D228" s="45"/>
      <c r="E228" s="45"/>
      <c r="F228" s="65"/>
      <c r="G228" s="45"/>
      <c r="H228" s="45"/>
      <c r="I228" s="45"/>
      <c r="J228" s="45"/>
      <c r="K228" s="45"/>
      <c r="L228" s="45"/>
      <c r="M228" s="45"/>
      <c r="N228" s="45"/>
      <c r="O228" s="45"/>
      <c r="P228" s="45"/>
      <c r="Q228" s="45"/>
      <c r="R228" s="45"/>
      <c r="S228" s="45"/>
      <c r="T228" s="45"/>
      <c r="U228" s="45"/>
      <c r="V228" s="45"/>
      <c r="W228" s="45"/>
      <c r="X228" s="45"/>
      <c r="Y228" s="45"/>
      <c r="Z228" s="45"/>
    </row>
    <row r="229" spans="1:26" ht="12.5">
      <c r="A229" s="45"/>
      <c r="B229" s="45"/>
      <c r="C229" s="44"/>
      <c r="D229" s="45"/>
      <c r="E229" s="45"/>
      <c r="F229" s="65"/>
      <c r="G229" s="45"/>
      <c r="H229" s="45"/>
      <c r="I229" s="45"/>
      <c r="J229" s="45"/>
      <c r="K229" s="45"/>
      <c r="L229" s="45"/>
      <c r="M229" s="45"/>
      <c r="N229" s="45"/>
      <c r="O229" s="45"/>
      <c r="P229" s="45"/>
      <c r="Q229" s="45"/>
      <c r="R229" s="45"/>
      <c r="S229" s="45"/>
      <c r="T229" s="45"/>
      <c r="U229" s="45"/>
      <c r="V229" s="45"/>
      <c r="W229" s="45"/>
      <c r="X229" s="45"/>
      <c r="Y229" s="45"/>
      <c r="Z229" s="45"/>
    </row>
    <row r="230" spans="1:26" ht="12.5">
      <c r="A230" s="45"/>
      <c r="B230" s="45"/>
      <c r="C230" s="44"/>
      <c r="D230" s="45"/>
      <c r="E230" s="45"/>
      <c r="F230" s="65"/>
      <c r="G230" s="45"/>
      <c r="H230" s="45"/>
      <c r="I230" s="45"/>
      <c r="J230" s="45"/>
      <c r="K230" s="45"/>
      <c r="L230" s="45"/>
      <c r="M230" s="45"/>
      <c r="N230" s="45"/>
      <c r="O230" s="45"/>
      <c r="P230" s="45"/>
      <c r="Q230" s="45"/>
      <c r="R230" s="45"/>
      <c r="S230" s="45"/>
      <c r="T230" s="45"/>
      <c r="U230" s="45"/>
      <c r="V230" s="45"/>
      <c r="W230" s="45"/>
      <c r="X230" s="45"/>
      <c r="Y230" s="45"/>
      <c r="Z230" s="45"/>
    </row>
    <row r="231" spans="1:26" ht="12.5">
      <c r="A231" s="45"/>
      <c r="B231" s="45"/>
      <c r="C231" s="44"/>
      <c r="D231" s="45"/>
      <c r="E231" s="45"/>
      <c r="F231" s="65"/>
      <c r="G231" s="45"/>
      <c r="H231" s="45"/>
      <c r="I231" s="45"/>
      <c r="J231" s="45"/>
      <c r="K231" s="45"/>
      <c r="L231" s="45"/>
      <c r="M231" s="45"/>
      <c r="N231" s="45"/>
      <c r="O231" s="45"/>
      <c r="P231" s="45"/>
      <c r="Q231" s="45"/>
      <c r="R231" s="45"/>
      <c r="S231" s="45"/>
      <c r="T231" s="45"/>
      <c r="U231" s="45"/>
      <c r="V231" s="45"/>
      <c r="W231" s="45"/>
      <c r="X231" s="45"/>
      <c r="Y231" s="45"/>
      <c r="Z231" s="45"/>
    </row>
    <row r="232" spans="1:26" ht="12.5">
      <c r="A232" s="45"/>
      <c r="B232" s="45"/>
      <c r="C232" s="44"/>
      <c r="D232" s="45"/>
      <c r="E232" s="45"/>
      <c r="F232" s="65"/>
      <c r="G232" s="45"/>
      <c r="H232" s="45"/>
      <c r="I232" s="45"/>
      <c r="J232" s="45"/>
      <c r="K232" s="45"/>
      <c r="L232" s="45"/>
      <c r="M232" s="45"/>
      <c r="N232" s="45"/>
      <c r="O232" s="45"/>
      <c r="P232" s="45"/>
      <c r="Q232" s="45"/>
      <c r="R232" s="45"/>
      <c r="S232" s="45"/>
      <c r="T232" s="45"/>
      <c r="U232" s="45"/>
      <c r="V232" s="45"/>
      <c r="W232" s="45"/>
      <c r="X232" s="45"/>
      <c r="Y232" s="45"/>
      <c r="Z232" s="45"/>
    </row>
    <row r="233" spans="1:26" ht="12.5">
      <c r="A233" s="45"/>
      <c r="B233" s="45"/>
      <c r="C233" s="44"/>
      <c r="D233" s="45"/>
      <c r="E233" s="45"/>
      <c r="F233" s="65"/>
      <c r="G233" s="45"/>
      <c r="H233" s="45"/>
      <c r="I233" s="45"/>
      <c r="J233" s="45"/>
      <c r="K233" s="45"/>
      <c r="L233" s="45"/>
      <c r="M233" s="45"/>
      <c r="N233" s="45"/>
      <c r="O233" s="45"/>
      <c r="P233" s="45"/>
      <c r="Q233" s="45"/>
      <c r="R233" s="45"/>
      <c r="S233" s="45"/>
      <c r="T233" s="45"/>
      <c r="U233" s="45"/>
      <c r="V233" s="45"/>
      <c r="W233" s="45"/>
      <c r="X233" s="45"/>
      <c r="Y233" s="45"/>
      <c r="Z233" s="45"/>
    </row>
    <row r="234" spans="1:26" ht="12.5">
      <c r="A234" s="45"/>
      <c r="B234" s="45"/>
      <c r="C234" s="44"/>
      <c r="D234" s="45"/>
      <c r="E234" s="45"/>
      <c r="F234" s="65"/>
      <c r="G234" s="45"/>
      <c r="H234" s="45"/>
      <c r="I234" s="45"/>
      <c r="J234" s="45"/>
      <c r="K234" s="45"/>
      <c r="L234" s="45"/>
      <c r="M234" s="45"/>
      <c r="N234" s="45"/>
      <c r="O234" s="45"/>
      <c r="P234" s="45"/>
      <c r="Q234" s="45"/>
      <c r="R234" s="45"/>
      <c r="S234" s="45"/>
      <c r="T234" s="45"/>
      <c r="U234" s="45"/>
      <c r="V234" s="45"/>
      <c r="W234" s="45"/>
      <c r="X234" s="45"/>
      <c r="Y234" s="45"/>
      <c r="Z234" s="45"/>
    </row>
    <row r="235" spans="1:26" ht="12.5">
      <c r="A235" s="45"/>
      <c r="B235" s="45"/>
      <c r="C235" s="44"/>
      <c r="D235" s="45"/>
      <c r="E235" s="45"/>
      <c r="F235" s="65"/>
      <c r="G235" s="45"/>
      <c r="H235" s="45"/>
      <c r="I235" s="45"/>
      <c r="J235" s="45"/>
      <c r="K235" s="45"/>
      <c r="L235" s="45"/>
      <c r="M235" s="45"/>
      <c r="N235" s="45"/>
      <c r="O235" s="45"/>
      <c r="P235" s="45"/>
      <c r="Q235" s="45"/>
      <c r="R235" s="45"/>
      <c r="S235" s="45"/>
      <c r="T235" s="45"/>
      <c r="U235" s="45"/>
      <c r="V235" s="45"/>
      <c r="W235" s="45"/>
      <c r="X235" s="45"/>
      <c r="Y235" s="45"/>
      <c r="Z235" s="45"/>
    </row>
    <row r="236" spans="1:26" ht="12.5">
      <c r="A236" s="45"/>
      <c r="B236" s="45"/>
      <c r="C236" s="44"/>
      <c r="D236" s="45"/>
      <c r="E236" s="45"/>
      <c r="F236" s="65"/>
      <c r="G236" s="45"/>
      <c r="H236" s="45"/>
      <c r="I236" s="45"/>
      <c r="J236" s="45"/>
      <c r="K236" s="45"/>
      <c r="L236" s="45"/>
      <c r="M236" s="45"/>
      <c r="N236" s="45"/>
      <c r="O236" s="45"/>
      <c r="P236" s="45"/>
      <c r="Q236" s="45"/>
      <c r="R236" s="45"/>
      <c r="S236" s="45"/>
      <c r="T236" s="45"/>
      <c r="U236" s="45"/>
      <c r="V236" s="45"/>
      <c r="W236" s="45"/>
      <c r="X236" s="45"/>
      <c r="Y236" s="45"/>
      <c r="Z236" s="45"/>
    </row>
    <row r="237" spans="1:26" ht="12.5">
      <c r="A237" s="45"/>
      <c r="B237" s="45"/>
      <c r="C237" s="44"/>
      <c r="D237" s="45"/>
      <c r="E237" s="45"/>
      <c r="F237" s="65"/>
      <c r="G237" s="45"/>
      <c r="H237" s="45"/>
      <c r="I237" s="45"/>
      <c r="J237" s="45"/>
      <c r="K237" s="45"/>
      <c r="L237" s="45"/>
      <c r="M237" s="45"/>
      <c r="N237" s="45"/>
      <c r="O237" s="45"/>
      <c r="P237" s="45"/>
      <c r="Q237" s="45"/>
      <c r="R237" s="45"/>
      <c r="S237" s="45"/>
      <c r="T237" s="45"/>
      <c r="U237" s="45"/>
      <c r="V237" s="45"/>
      <c r="W237" s="45"/>
      <c r="X237" s="45"/>
      <c r="Y237" s="45"/>
      <c r="Z237" s="45"/>
    </row>
    <row r="238" spans="1:26" ht="12.5">
      <c r="A238" s="45"/>
      <c r="B238" s="45"/>
      <c r="C238" s="44"/>
      <c r="D238" s="45"/>
      <c r="E238" s="45"/>
      <c r="F238" s="65"/>
      <c r="G238" s="45"/>
      <c r="H238" s="45"/>
      <c r="I238" s="45"/>
      <c r="J238" s="45"/>
      <c r="K238" s="45"/>
      <c r="L238" s="45"/>
      <c r="M238" s="45"/>
      <c r="N238" s="45"/>
      <c r="O238" s="45"/>
      <c r="P238" s="45"/>
      <c r="Q238" s="45"/>
      <c r="R238" s="45"/>
      <c r="S238" s="45"/>
      <c r="T238" s="45"/>
      <c r="U238" s="45"/>
      <c r="V238" s="45"/>
      <c r="W238" s="45"/>
      <c r="X238" s="45"/>
      <c r="Y238" s="45"/>
      <c r="Z238" s="45"/>
    </row>
    <row r="239" spans="1:26" ht="12.5">
      <c r="A239" s="45"/>
      <c r="B239" s="45"/>
      <c r="C239" s="44"/>
      <c r="D239" s="45"/>
      <c r="E239" s="45"/>
      <c r="F239" s="65"/>
      <c r="G239" s="45"/>
      <c r="H239" s="45"/>
      <c r="I239" s="45"/>
      <c r="J239" s="45"/>
      <c r="K239" s="45"/>
      <c r="L239" s="45"/>
      <c r="M239" s="45"/>
      <c r="N239" s="45"/>
      <c r="O239" s="45"/>
      <c r="P239" s="45"/>
      <c r="Q239" s="45"/>
      <c r="R239" s="45"/>
      <c r="S239" s="45"/>
      <c r="T239" s="45"/>
      <c r="U239" s="45"/>
      <c r="V239" s="45"/>
      <c r="W239" s="45"/>
      <c r="X239" s="45"/>
      <c r="Y239" s="45"/>
      <c r="Z239" s="45"/>
    </row>
    <row r="240" spans="1:26" ht="12.5">
      <c r="A240" s="45"/>
      <c r="B240" s="45"/>
      <c r="C240" s="44"/>
      <c r="D240" s="45"/>
      <c r="E240" s="45"/>
      <c r="F240" s="65"/>
      <c r="G240" s="45"/>
      <c r="H240" s="45"/>
      <c r="I240" s="45"/>
      <c r="J240" s="45"/>
      <c r="K240" s="45"/>
      <c r="L240" s="45"/>
      <c r="M240" s="45"/>
      <c r="N240" s="45"/>
      <c r="O240" s="45"/>
      <c r="P240" s="45"/>
      <c r="Q240" s="45"/>
      <c r="R240" s="45"/>
      <c r="S240" s="45"/>
      <c r="T240" s="45"/>
      <c r="U240" s="45"/>
      <c r="V240" s="45"/>
      <c r="W240" s="45"/>
      <c r="X240" s="45"/>
      <c r="Y240" s="45"/>
      <c r="Z240" s="45"/>
    </row>
    <row r="241" spans="1:26" ht="12.5">
      <c r="A241" s="45"/>
      <c r="B241" s="45"/>
      <c r="C241" s="44"/>
      <c r="D241" s="45"/>
      <c r="E241" s="45"/>
      <c r="F241" s="65"/>
      <c r="G241" s="45"/>
      <c r="H241" s="45"/>
      <c r="I241" s="45"/>
      <c r="J241" s="45"/>
      <c r="K241" s="45"/>
      <c r="L241" s="45"/>
      <c r="M241" s="45"/>
      <c r="N241" s="45"/>
      <c r="O241" s="45"/>
      <c r="P241" s="45"/>
      <c r="Q241" s="45"/>
      <c r="R241" s="45"/>
      <c r="S241" s="45"/>
      <c r="T241" s="45"/>
      <c r="U241" s="45"/>
      <c r="V241" s="45"/>
      <c r="W241" s="45"/>
      <c r="X241" s="45"/>
      <c r="Y241" s="45"/>
      <c r="Z241" s="45"/>
    </row>
    <row r="242" spans="1:26" ht="12.5">
      <c r="A242" s="45"/>
      <c r="B242" s="45"/>
      <c r="C242" s="44"/>
      <c r="D242" s="45"/>
      <c r="E242" s="45"/>
      <c r="F242" s="65"/>
      <c r="G242" s="45"/>
      <c r="H242" s="45"/>
      <c r="I242" s="45"/>
      <c r="J242" s="45"/>
      <c r="K242" s="45"/>
      <c r="L242" s="45"/>
      <c r="M242" s="45"/>
      <c r="N242" s="45"/>
      <c r="O242" s="45"/>
      <c r="P242" s="45"/>
      <c r="Q242" s="45"/>
      <c r="R242" s="45"/>
      <c r="S242" s="45"/>
      <c r="T242" s="45"/>
      <c r="U242" s="45"/>
      <c r="V242" s="45"/>
      <c r="W242" s="45"/>
      <c r="X242" s="45"/>
      <c r="Y242" s="45"/>
      <c r="Z242" s="45"/>
    </row>
    <row r="243" spans="1:26" ht="12.5">
      <c r="A243" s="45"/>
      <c r="B243" s="45"/>
      <c r="C243" s="44"/>
      <c r="D243" s="45"/>
      <c r="E243" s="45"/>
      <c r="F243" s="65"/>
      <c r="G243" s="45"/>
      <c r="H243" s="45"/>
      <c r="I243" s="45"/>
      <c r="J243" s="45"/>
      <c r="K243" s="45"/>
      <c r="L243" s="45"/>
      <c r="M243" s="45"/>
      <c r="N243" s="45"/>
      <c r="O243" s="45"/>
      <c r="P243" s="45"/>
      <c r="Q243" s="45"/>
      <c r="R243" s="45"/>
      <c r="S243" s="45"/>
      <c r="T243" s="45"/>
      <c r="U243" s="45"/>
      <c r="V243" s="45"/>
      <c r="W243" s="45"/>
      <c r="X243" s="45"/>
      <c r="Y243" s="45"/>
      <c r="Z243" s="45"/>
    </row>
    <row r="244" spans="1:26" ht="12.5">
      <c r="A244" s="45"/>
      <c r="B244" s="45"/>
      <c r="C244" s="44"/>
      <c r="D244" s="45"/>
      <c r="E244" s="45"/>
      <c r="F244" s="65"/>
      <c r="G244" s="45"/>
      <c r="H244" s="45"/>
      <c r="I244" s="45"/>
      <c r="J244" s="45"/>
      <c r="K244" s="45"/>
      <c r="L244" s="45"/>
      <c r="M244" s="45"/>
      <c r="N244" s="45"/>
      <c r="O244" s="45"/>
      <c r="P244" s="45"/>
      <c r="Q244" s="45"/>
      <c r="R244" s="45"/>
      <c r="S244" s="45"/>
      <c r="T244" s="45"/>
      <c r="U244" s="45"/>
      <c r="V244" s="45"/>
      <c r="W244" s="45"/>
      <c r="X244" s="45"/>
      <c r="Y244" s="45"/>
      <c r="Z244" s="45"/>
    </row>
    <row r="245" spans="1:26" ht="12.5">
      <c r="A245" s="45"/>
      <c r="B245" s="45"/>
      <c r="C245" s="44"/>
      <c r="D245" s="45"/>
      <c r="E245" s="45"/>
      <c r="F245" s="65"/>
      <c r="G245" s="45"/>
      <c r="H245" s="45"/>
      <c r="I245" s="45"/>
      <c r="J245" s="45"/>
      <c r="K245" s="45"/>
      <c r="L245" s="45"/>
      <c r="M245" s="45"/>
      <c r="N245" s="45"/>
      <c r="O245" s="45"/>
      <c r="P245" s="45"/>
      <c r="Q245" s="45"/>
      <c r="R245" s="45"/>
      <c r="S245" s="45"/>
      <c r="T245" s="45"/>
      <c r="U245" s="45"/>
      <c r="V245" s="45"/>
      <c r="W245" s="45"/>
      <c r="X245" s="45"/>
      <c r="Y245" s="45"/>
      <c r="Z245" s="45"/>
    </row>
    <row r="246" spans="1:26" ht="12.5">
      <c r="A246" s="45"/>
      <c r="B246" s="45"/>
      <c r="C246" s="44"/>
      <c r="D246" s="45"/>
      <c r="E246" s="45"/>
      <c r="F246" s="65"/>
      <c r="G246" s="45"/>
      <c r="H246" s="45"/>
      <c r="I246" s="45"/>
      <c r="J246" s="45"/>
      <c r="K246" s="45"/>
      <c r="L246" s="45"/>
      <c r="M246" s="45"/>
      <c r="N246" s="45"/>
      <c r="O246" s="45"/>
      <c r="P246" s="45"/>
      <c r="Q246" s="45"/>
      <c r="R246" s="45"/>
      <c r="S246" s="45"/>
      <c r="T246" s="45"/>
      <c r="U246" s="45"/>
      <c r="V246" s="45"/>
      <c r="W246" s="45"/>
      <c r="X246" s="45"/>
      <c r="Y246" s="45"/>
      <c r="Z246" s="45"/>
    </row>
    <row r="247" spans="1:26" ht="12.5">
      <c r="A247" s="45"/>
      <c r="B247" s="45"/>
      <c r="C247" s="44"/>
      <c r="D247" s="45"/>
      <c r="E247" s="45"/>
      <c r="F247" s="65"/>
      <c r="G247" s="45"/>
      <c r="H247" s="45"/>
      <c r="I247" s="45"/>
      <c r="J247" s="45"/>
      <c r="K247" s="45"/>
      <c r="L247" s="45"/>
      <c r="M247" s="45"/>
      <c r="N247" s="45"/>
      <c r="O247" s="45"/>
      <c r="P247" s="45"/>
      <c r="Q247" s="45"/>
      <c r="R247" s="45"/>
      <c r="S247" s="45"/>
      <c r="T247" s="45"/>
      <c r="U247" s="45"/>
      <c r="V247" s="45"/>
      <c r="W247" s="45"/>
      <c r="X247" s="45"/>
      <c r="Y247" s="45"/>
      <c r="Z247" s="45"/>
    </row>
    <row r="248" spans="1:26" ht="12.5">
      <c r="A248" s="45"/>
      <c r="B248" s="45"/>
      <c r="C248" s="44"/>
      <c r="D248" s="45"/>
      <c r="E248" s="45"/>
      <c r="F248" s="65"/>
      <c r="G248" s="45"/>
      <c r="H248" s="45"/>
      <c r="I248" s="45"/>
      <c r="J248" s="45"/>
      <c r="K248" s="45"/>
      <c r="L248" s="45"/>
      <c r="M248" s="45"/>
      <c r="N248" s="45"/>
      <c r="O248" s="45"/>
      <c r="P248" s="45"/>
      <c r="Q248" s="45"/>
      <c r="R248" s="45"/>
      <c r="S248" s="45"/>
      <c r="T248" s="45"/>
      <c r="U248" s="45"/>
      <c r="V248" s="45"/>
      <c r="W248" s="45"/>
      <c r="X248" s="45"/>
      <c r="Y248" s="45"/>
      <c r="Z248" s="45"/>
    </row>
    <row r="249" spans="1:26" ht="12.5">
      <c r="A249" s="45"/>
      <c r="B249" s="45"/>
      <c r="C249" s="44"/>
      <c r="D249" s="45"/>
      <c r="E249" s="45"/>
      <c r="F249" s="65"/>
      <c r="G249" s="45"/>
      <c r="H249" s="45"/>
      <c r="I249" s="45"/>
      <c r="J249" s="45"/>
      <c r="K249" s="45"/>
      <c r="L249" s="45"/>
      <c r="M249" s="45"/>
      <c r="N249" s="45"/>
      <c r="O249" s="45"/>
      <c r="P249" s="45"/>
      <c r="Q249" s="45"/>
      <c r="R249" s="45"/>
      <c r="S249" s="45"/>
      <c r="T249" s="45"/>
      <c r="U249" s="45"/>
      <c r="V249" s="45"/>
      <c r="W249" s="45"/>
      <c r="X249" s="45"/>
      <c r="Y249" s="45"/>
      <c r="Z249" s="45"/>
    </row>
    <row r="250" spans="1:26" ht="12.5">
      <c r="A250" s="45"/>
      <c r="B250" s="45"/>
      <c r="C250" s="44"/>
      <c r="D250" s="45"/>
      <c r="E250" s="45"/>
      <c r="F250" s="65"/>
      <c r="G250" s="45"/>
      <c r="H250" s="45"/>
      <c r="I250" s="45"/>
      <c r="J250" s="45"/>
      <c r="K250" s="45"/>
      <c r="L250" s="45"/>
      <c r="M250" s="45"/>
      <c r="N250" s="45"/>
      <c r="O250" s="45"/>
      <c r="P250" s="45"/>
      <c r="Q250" s="45"/>
      <c r="R250" s="45"/>
      <c r="S250" s="45"/>
      <c r="T250" s="45"/>
      <c r="U250" s="45"/>
      <c r="V250" s="45"/>
      <c r="W250" s="45"/>
      <c r="X250" s="45"/>
      <c r="Y250" s="45"/>
      <c r="Z250" s="45"/>
    </row>
    <row r="251" spans="1:26" ht="12.5">
      <c r="A251" s="45"/>
      <c r="B251" s="45"/>
      <c r="C251" s="44"/>
      <c r="D251" s="45"/>
      <c r="E251" s="45"/>
      <c r="F251" s="65"/>
      <c r="G251" s="45"/>
      <c r="H251" s="45"/>
      <c r="I251" s="45"/>
      <c r="J251" s="45"/>
      <c r="K251" s="45"/>
      <c r="L251" s="45"/>
      <c r="M251" s="45"/>
      <c r="N251" s="45"/>
      <c r="O251" s="45"/>
      <c r="P251" s="45"/>
      <c r="Q251" s="45"/>
      <c r="R251" s="45"/>
      <c r="S251" s="45"/>
      <c r="T251" s="45"/>
      <c r="U251" s="45"/>
      <c r="V251" s="45"/>
      <c r="W251" s="45"/>
      <c r="X251" s="45"/>
      <c r="Y251" s="45"/>
      <c r="Z251" s="45"/>
    </row>
    <row r="252" spans="1:26" ht="12.5">
      <c r="A252" s="45"/>
      <c r="B252" s="45"/>
      <c r="C252" s="44"/>
      <c r="D252" s="45"/>
      <c r="E252" s="45"/>
      <c r="F252" s="65"/>
      <c r="G252" s="45"/>
      <c r="H252" s="45"/>
      <c r="I252" s="45"/>
      <c r="J252" s="45"/>
      <c r="K252" s="45"/>
      <c r="L252" s="45"/>
      <c r="M252" s="45"/>
      <c r="N252" s="45"/>
      <c r="O252" s="45"/>
      <c r="P252" s="45"/>
      <c r="Q252" s="45"/>
      <c r="R252" s="45"/>
      <c r="S252" s="45"/>
      <c r="T252" s="45"/>
      <c r="U252" s="45"/>
      <c r="V252" s="45"/>
      <c r="W252" s="45"/>
      <c r="X252" s="45"/>
      <c r="Y252" s="45"/>
      <c r="Z252" s="45"/>
    </row>
    <row r="253" spans="1:26" ht="12.5">
      <c r="A253" s="45"/>
      <c r="B253" s="45"/>
      <c r="C253" s="44"/>
      <c r="D253" s="45"/>
      <c r="E253" s="45"/>
      <c r="F253" s="65"/>
      <c r="G253" s="45"/>
      <c r="H253" s="45"/>
      <c r="I253" s="45"/>
      <c r="J253" s="45"/>
      <c r="K253" s="45"/>
      <c r="L253" s="45"/>
      <c r="M253" s="45"/>
      <c r="N253" s="45"/>
      <c r="O253" s="45"/>
      <c r="P253" s="45"/>
      <c r="Q253" s="45"/>
      <c r="R253" s="45"/>
      <c r="S253" s="45"/>
      <c r="T253" s="45"/>
      <c r="U253" s="45"/>
      <c r="V253" s="45"/>
      <c r="W253" s="45"/>
      <c r="X253" s="45"/>
      <c r="Y253" s="45"/>
      <c r="Z253" s="45"/>
    </row>
    <row r="254" spans="1:26" ht="12.5">
      <c r="A254" s="45"/>
      <c r="B254" s="45"/>
      <c r="C254" s="44"/>
      <c r="D254" s="45"/>
      <c r="E254" s="45"/>
      <c r="F254" s="65"/>
      <c r="G254" s="45"/>
      <c r="H254" s="45"/>
      <c r="I254" s="45"/>
      <c r="J254" s="45"/>
      <c r="K254" s="45"/>
      <c r="L254" s="45"/>
      <c r="M254" s="45"/>
      <c r="N254" s="45"/>
      <c r="O254" s="45"/>
      <c r="P254" s="45"/>
      <c r="Q254" s="45"/>
      <c r="R254" s="45"/>
      <c r="S254" s="45"/>
      <c r="T254" s="45"/>
      <c r="U254" s="45"/>
      <c r="V254" s="45"/>
      <c r="W254" s="45"/>
      <c r="X254" s="45"/>
      <c r="Y254" s="45"/>
      <c r="Z254" s="45"/>
    </row>
    <row r="255" spans="1:26" ht="12.5">
      <c r="A255" s="45"/>
      <c r="B255" s="45"/>
      <c r="C255" s="44"/>
      <c r="D255" s="45"/>
      <c r="E255" s="45"/>
      <c r="F255" s="65"/>
      <c r="G255" s="45"/>
      <c r="H255" s="45"/>
      <c r="I255" s="45"/>
      <c r="J255" s="45"/>
      <c r="K255" s="45"/>
      <c r="L255" s="45"/>
      <c r="M255" s="45"/>
      <c r="N255" s="45"/>
      <c r="O255" s="45"/>
      <c r="P255" s="45"/>
      <c r="Q255" s="45"/>
      <c r="R255" s="45"/>
      <c r="S255" s="45"/>
      <c r="T255" s="45"/>
      <c r="U255" s="45"/>
      <c r="V255" s="45"/>
      <c r="W255" s="45"/>
      <c r="X255" s="45"/>
      <c r="Y255" s="45"/>
      <c r="Z255" s="45"/>
    </row>
    <row r="256" spans="1:26" ht="12.5">
      <c r="A256" s="45"/>
      <c r="B256" s="45"/>
      <c r="C256" s="44"/>
      <c r="D256" s="45"/>
      <c r="E256" s="45"/>
      <c r="F256" s="65"/>
      <c r="G256" s="45"/>
      <c r="H256" s="45"/>
      <c r="I256" s="45"/>
      <c r="J256" s="45"/>
      <c r="K256" s="45"/>
      <c r="L256" s="45"/>
      <c r="M256" s="45"/>
      <c r="N256" s="45"/>
      <c r="O256" s="45"/>
      <c r="P256" s="45"/>
      <c r="Q256" s="45"/>
      <c r="R256" s="45"/>
      <c r="S256" s="45"/>
      <c r="T256" s="45"/>
      <c r="U256" s="45"/>
      <c r="V256" s="45"/>
      <c r="W256" s="45"/>
      <c r="X256" s="45"/>
      <c r="Y256" s="45"/>
      <c r="Z256" s="45"/>
    </row>
    <row r="257" spans="1:26" ht="12.5">
      <c r="A257" s="45"/>
      <c r="B257" s="45"/>
      <c r="C257" s="44"/>
      <c r="D257" s="45"/>
      <c r="E257" s="45"/>
      <c r="F257" s="65"/>
      <c r="G257" s="45"/>
      <c r="H257" s="45"/>
      <c r="I257" s="45"/>
      <c r="J257" s="45"/>
      <c r="K257" s="45"/>
      <c r="L257" s="45"/>
      <c r="M257" s="45"/>
      <c r="N257" s="45"/>
      <c r="O257" s="45"/>
      <c r="P257" s="45"/>
      <c r="Q257" s="45"/>
      <c r="R257" s="45"/>
      <c r="S257" s="45"/>
      <c r="T257" s="45"/>
      <c r="U257" s="45"/>
      <c r="V257" s="45"/>
      <c r="W257" s="45"/>
      <c r="X257" s="45"/>
      <c r="Y257" s="45"/>
      <c r="Z257" s="45"/>
    </row>
    <row r="258" spans="1:26" ht="12.5">
      <c r="A258" s="45"/>
      <c r="B258" s="45"/>
      <c r="C258" s="44"/>
      <c r="D258" s="45"/>
      <c r="E258" s="45"/>
      <c r="F258" s="65"/>
      <c r="G258" s="45"/>
      <c r="H258" s="45"/>
      <c r="I258" s="45"/>
      <c r="J258" s="45"/>
      <c r="K258" s="45"/>
      <c r="L258" s="45"/>
      <c r="M258" s="45"/>
      <c r="N258" s="45"/>
      <c r="O258" s="45"/>
      <c r="P258" s="45"/>
      <c r="Q258" s="45"/>
      <c r="R258" s="45"/>
      <c r="S258" s="45"/>
      <c r="T258" s="45"/>
      <c r="U258" s="45"/>
      <c r="V258" s="45"/>
      <c r="W258" s="45"/>
      <c r="X258" s="45"/>
      <c r="Y258" s="45"/>
      <c r="Z258" s="45"/>
    </row>
    <row r="259" spans="1:26" ht="12.5">
      <c r="A259" s="45"/>
      <c r="B259" s="45"/>
      <c r="C259" s="44"/>
      <c r="D259" s="45"/>
      <c r="E259" s="45"/>
      <c r="F259" s="65"/>
      <c r="G259" s="45"/>
      <c r="H259" s="45"/>
      <c r="I259" s="45"/>
      <c r="J259" s="45"/>
      <c r="K259" s="45"/>
      <c r="L259" s="45"/>
      <c r="M259" s="45"/>
      <c r="N259" s="45"/>
      <c r="O259" s="45"/>
      <c r="P259" s="45"/>
      <c r="Q259" s="45"/>
      <c r="R259" s="45"/>
      <c r="S259" s="45"/>
      <c r="T259" s="45"/>
      <c r="U259" s="45"/>
      <c r="V259" s="45"/>
      <c r="W259" s="45"/>
      <c r="X259" s="45"/>
      <c r="Y259" s="45"/>
      <c r="Z259" s="45"/>
    </row>
    <row r="260" spans="1:26" ht="12.5">
      <c r="A260" s="45"/>
      <c r="B260" s="45"/>
      <c r="C260" s="44"/>
      <c r="D260" s="45"/>
      <c r="E260" s="45"/>
      <c r="F260" s="65"/>
      <c r="G260" s="45"/>
      <c r="H260" s="45"/>
      <c r="I260" s="45"/>
      <c r="J260" s="45"/>
      <c r="K260" s="45"/>
      <c r="L260" s="45"/>
      <c r="M260" s="45"/>
      <c r="N260" s="45"/>
      <c r="O260" s="45"/>
      <c r="P260" s="45"/>
      <c r="Q260" s="45"/>
      <c r="R260" s="45"/>
      <c r="S260" s="45"/>
      <c r="T260" s="45"/>
      <c r="U260" s="45"/>
      <c r="V260" s="45"/>
      <c r="W260" s="45"/>
      <c r="X260" s="45"/>
      <c r="Y260" s="45"/>
      <c r="Z260" s="45"/>
    </row>
    <row r="261" spans="1:26" ht="12.5">
      <c r="A261" s="45"/>
      <c r="B261" s="45"/>
      <c r="C261" s="44"/>
      <c r="D261" s="45"/>
      <c r="E261" s="45"/>
      <c r="F261" s="65"/>
      <c r="G261" s="45"/>
      <c r="H261" s="45"/>
      <c r="I261" s="45"/>
      <c r="J261" s="45"/>
      <c r="K261" s="45"/>
      <c r="L261" s="45"/>
      <c r="M261" s="45"/>
      <c r="N261" s="45"/>
      <c r="O261" s="45"/>
      <c r="P261" s="45"/>
      <c r="Q261" s="45"/>
      <c r="R261" s="45"/>
      <c r="S261" s="45"/>
      <c r="T261" s="45"/>
      <c r="U261" s="45"/>
      <c r="V261" s="45"/>
      <c r="W261" s="45"/>
      <c r="X261" s="45"/>
      <c r="Y261" s="45"/>
      <c r="Z261" s="45"/>
    </row>
    <row r="262" spans="1:26" ht="12.5">
      <c r="A262" s="45"/>
      <c r="B262" s="45"/>
      <c r="C262" s="44"/>
      <c r="D262" s="45"/>
      <c r="E262" s="45"/>
      <c r="F262" s="65"/>
      <c r="G262" s="45"/>
      <c r="H262" s="45"/>
      <c r="I262" s="45"/>
      <c r="J262" s="45"/>
      <c r="K262" s="45"/>
      <c r="L262" s="45"/>
      <c r="M262" s="45"/>
      <c r="N262" s="45"/>
      <c r="O262" s="45"/>
      <c r="P262" s="45"/>
      <c r="Q262" s="45"/>
      <c r="R262" s="45"/>
      <c r="S262" s="45"/>
      <c r="T262" s="45"/>
      <c r="U262" s="45"/>
      <c r="V262" s="45"/>
      <c r="W262" s="45"/>
      <c r="X262" s="45"/>
      <c r="Y262" s="45"/>
      <c r="Z262" s="45"/>
    </row>
    <row r="263" spans="1:26" ht="12.5">
      <c r="A263" s="45"/>
      <c r="B263" s="45"/>
      <c r="C263" s="44"/>
      <c r="D263" s="45"/>
      <c r="E263" s="45"/>
      <c r="F263" s="65"/>
      <c r="G263" s="45"/>
      <c r="H263" s="45"/>
      <c r="I263" s="45"/>
      <c r="J263" s="45"/>
      <c r="K263" s="45"/>
      <c r="L263" s="45"/>
      <c r="M263" s="45"/>
      <c r="N263" s="45"/>
      <c r="O263" s="45"/>
      <c r="P263" s="45"/>
      <c r="Q263" s="45"/>
      <c r="R263" s="45"/>
      <c r="S263" s="45"/>
      <c r="T263" s="45"/>
      <c r="U263" s="45"/>
      <c r="V263" s="45"/>
      <c r="W263" s="45"/>
      <c r="X263" s="45"/>
      <c r="Y263" s="45"/>
      <c r="Z263" s="45"/>
    </row>
    <row r="264" spans="1:26" ht="12.5">
      <c r="A264" s="45"/>
      <c r="B264" s="45"/>
      <c r="C264" s="44"/>
      <c r="D264" s="45"/>
      <c r="E264" s="45"/>
      <c r="F264" s="65"/>
      <c r="G264" s="45"/>
      <c r="H264" s="45"/>
      <c r="I264" s="45"/>
      <c r="J264" s="45"/>
      <c r="K264" s="45"/>
      <c r="L264" s="45"/>
      <c r="M264" s="45"/>
      <c r="N264" s="45"/>
      <c r="O264" s="45"/>
      <c r="P264" s="45"/>
      <c r="Q264" s="45"/>
      <c r="R264" s="45"/>
      <c r="S264" s="45"/>
      <c r="T264" s="45"/>
      <c r="U264" s="45"/>
      <c r="V264" s="45"/>
      <c r="W264" s="45"/>
      <c r="X264" s="45"/>
      <c r="Y264" s="45"/>
      <c r="Z264" s="45"/>
    </row>
    <row r="265" spans="1:26" ht="12.5">
      <c r="A265" s="45"/>
      <c r="B265" s="45"/>
      <c r="C265" s="44"/>
      <c r="D265" s="45"/>
      <c r="E265" s="45"/>
      <c r="F265" s="65"/>
      <c r="G265" s="45"/>
      <c r="H265" s="45"/>
      <c r="I265" s="45"/>
      <c r="J265" s="45"/>
      <c r="K265" s="45"/>
      <c r="L265" s="45"/>
      <c r="M265" s="45"/>
      <c r="N265" s="45"/>
      <c r="O265" s="45"/>
      <c r="P265" s="45"/>
      <c r="Q265" s="45"/>
      <c r="R265" s="45"/>
      <c r="S265" s="45"/>
      <c r="T265" s="45"/>
      <c r="U265" s="45"/>
      <c r="V265" s="45"/>
      <c r="W265" s="45"/>
      <c r="X265" s="45"/>
      <c r="Y265" s="45"/>
      <c r="Z265" s="45"/>
    </row>
    <row r="266" spans="1:26" ht="12.5">
      <c r="A266" s="45"/>
      <c r="B266" s="45"/>
      <c r="C266" s="44"/>
      <c r="D266" s="45"/>
      <c r="E266" s="45"/>
      <c r="F266" s="65"/>
      <c r="G266" s="45"/>
      <c r="H266" s="45"/>
      <c r="I266" s="45"/>
      <c r="J266" s="45"/>
      <c r="K266" s="45"/>
      <c r="L266" s="45"/>
      <c r="M266" s="45"/>
      <c r="N266" s="45"/>
      <c r="O266" s="45"/>
      <c r="P266" s="45"/>
      <c r="Q266" s="45"/>
      <c r="R266" s="45"/>
      <c r="S266" s="45"/>
      <c r="T266" s="45"/>
      <c r="U266" s="45"/>
      <c r="V266" s="45"/>
      <c r="W266" s="45"/>
      <c r="X266" s="45"/>
      <c r="Y266" s="45"/>
      <c r="Z266" s="45"/>
    </row>
    <row r="267" spans="1:26" ht="12.5">
      <c r="A267" s="45"/>
      <c r="B267" s="45"/>
      <c r="C267" s="44"/>
      <c r="D267" s="45"/>
      <c r="E267" s="45"/>
      <c r="F267" s="65"/>
      <c r="G267" s="45"/>
      <c r="H267" s="45"/>
      <c r="I267" s="45"/>
      <c r="J267" s="45"/>
      <c r="K267" s="45"/>
      <c r="L267" s="45"/>
      <c r="M267" s="45"/>
      <c r="N267" s="45"/>
      <c r="O267" s="45"/>
      <c r="P267" s="45"/>
      <c r="Q267" s="45"/>
      <c r="R267" s="45"/>
      <c r="S267" s="45"/>
      <c r="T267" s="45"/>
      <c r="U267" s="45"/>
      <c r="V267" s="45"/>
      <c r="W267" s="45"/>
      <c r="X267" s="45"/>
      <c r="Y267" s="45"/>
      <c r="Z267" s="45"/>
    </row>
    <row r="268" spans="1:26" ht="12.5">
      <c r="A268" s="45"/>
      <c r="B268" s="45"/>
      <c r="C268" s="44"/>
      <c r="D268" s="45"/>
      <c r="E268" s="45"/>
      <c r="F268" s="65"/>
      <c r="G268" s="45"/>
      <c r="H268" s="45"/>
      <c r="I268" s="45"/>
      <c r="J268" s="45"/>
      <c r="K268" s="45"/>
      <c r="L268" s="45"/>
      <c r="M268" s="45"/>
      <c r="N268" s="45"/>
      <c r="O268" s="45"/>
      <c r="P268" s="45"/>
      <c r="Q268" s="45"/>
      <c r="R268" s="45"/>
      <c r="S268" s="45"/>
      <c r="T268" s="45"/>
      <c r="U268" s="45"/>
      <c r="V268" s="45"/>
      <c r="W268" s="45"/>
      <c r="X268" s="45"/>
      <c r="Y268" s="45"/>
      <c r="Z268" s="45"/>
    </row>
    <row r="269" spans="1:26" ht="12.5">
      <c r="A269" s="45"/>
      <c r="B269" s="45"/>
      <c r="C269" s="44"/>
      <c r="D269" s="45"/>
      <c r="E269" s="45"/>
      <c r="F269" s="65"/>
      <c r="G269" s="45"/>
      <c r="H269" s="45"/>
      <c r="I269" s="45"/>
      <c r="J269" s="45"/>
      <c r="K269" s="45"/>
      <c r="L269" s="45"/>
      <c r="M269" s="45"/>
      <c r="N269" s="45"/>
      <c r="O269" s="45"/>
      <c r="P269" s="45"/>
      <c r="Q269" s="45"/>
      <c r="R269" s="45"/>
      <c r="S269" s="45"/>
      <c r="T269" s="45"/>
      <c r="U269" s="45"/>
      <c r="V269" s="45"/>
      <c r="W269" s="45"/>
      <c r="X269" s="45"/>
      <c r="Y269" s="45"/>
      <c r="Z269" s="45"/>
    </row>
    <row r="270" spans="1:26" ht="12.5">
      <c r="A270" s="45"/>
      <c r="B270" s="45"/>
      <c r="C270" s="44"/>
      <c r="D270" s="45"/>
      <c r="E270" s="45"/>
      <c r="F270" s="65"/>
      <c r="G270" s="45"/>
      <c r="H270" s="45"/>
      <c r="I270" s="45"/>
      <c r="J270" s="45"/>
      <c r="K270" s="45"/>
      <c r="L270" s="45"/>
      <c r="M270" s="45"/>
      <c r="N270" s="45"/>
      <c r="O270" s="45"/>
      <c r="P270" s="45"/>
      <c r="Q270" s="45"/>
      <c r="R270" s="45"/>
      <c r="S270" s="45"/>
      <c r="T270" s="45"/>
      <c r="U270" s="45"/>
      <c r="V270" s="45"/>
      <c r="W270" s="45"/>
      <c r="X270" s="45"/>
      <c r="Y270" s="45"/>
      <c r="Z270" s="45"/>
    </row>
    <row r="271" spans="1:26" ht="12.5">
      <c r="A271" s="45"/>
      <c r="B271" s="45"/>
      <c r="C271" s="44"/>
      <c r="D271" s="45"/>
      <c r="E271" s="45"/>
      <c r="F271" s="65"/>
      <c r="G271" s="45"/>
      <c r="H271" s="45"/>
      <c r="I271" s="45"/>
      <c r="J271" s="45"/>
      <c r="K271" s="45"/>
      <c r="L271" s="45"/>
      <c r="M271" s="45"/>
      <c r="N271" s="45"/>
      <c r="O271" s="45"/>
      <c r="P271" s="45"/>
      <c r="Q271" s="45"/>
      <c r="R271" s="45"/>
      <c r="S271" s="45"/>
      <c r="T271" s="45"/>
      <c r="U271" s="45"/>
      <c r="V271" s="45"/>
      <c r="W271" s="45"/>
      <c r="X271" s="45"/>
      <c r="Y271" s="45"/>
      <c r="Z271" s="45"/>
    </row>
    <row r="272" spans="1:26" ht="12.5">
      <c r="A272" s="45"/>
      <c r="B272" s="45"/>
      <c r="C272" s="44"/>
      <c r="D272" s="45"/>
      <c r="E272" s="45"/>
      <c r="F272" s="65"/>
      <c r="G272" s="45"/>
      <c r="H272" s="45"/>
      <c r="I272" s="45"/>
      <c r="J272" s="45"/>
      <c r="K272" s="45"/>
      <c r="L272" s="45"/>
      <c r="M272" s="45"/>
      <c r="N272" s="45"/>
      <c r="O272" s="45"/>
      <c r="P272" s="45"/>
      <c r="Q272" s="45"/>
      <c r="R272" s="45"/>
      <c r="S272" s="45"/>
      <c r="T272" s="45"/>
      <c r="U272" s="45"/>
      <c r="V272" s="45"/>
      <c r="W272" s="45"/>
      <c r="X272" s="45"/>
      <c r="Y272" s="45"/>
      <c r="Z272" s="45"/>
    </row>
    <row r="273" spans="1:26" ht="12.5">
      <c r="A273" s="45"/>
      <c r="B273" s="45"/>
      <c r="C273" s="44"/>
      <c r="D273" s="45"/>
      <c r="E273" s="45"/>
      <c r="F273" s="65"/>
      <c r="G273" s="45"/>
      <c r="H273" s="45"/>
      <c r="I273" s="45"/>
      <c r="J273" s="45"/>
      <c r="K273" s="45"/>
      <c r="L273" s="45"/>
      <c r="M273" s="45"/>
      <c r="N273" s="45"/>
      <c r="O273" s="45"/>
      <c r="P273" s="45"/>
      <c r="Q273" s="45"/>
      <c r="R273" s="45"/>
      <c r="S273" s="45"/>
      <c r="T273" s="45"/>
      <c r="U273" s="45"/>
      <c r="V273" s="45"/>
      <c r="W273" s="45"/>
      <c r="X273" s="45"/>
      <c r="Y273" s="45"/>
      <c r="Z273" s="45"/>
    </row>
    <row r="274" spans="1:26" ht="12.5">
      <c r="A274" s="45"/>
      <c r="B274" s="45"/>
      <c r="C274" s="44"/>
      <c r="D274" s="45"/>
      <c r="E274" s="45"/>
      <c r="F274" s="65"/>
      <c r="G274" s="45"/>
      <c r="H274" s="45"/>
      <c r="I274" s="45"/>
      <c r="J274" s="45"/>
      <c r="K274" s="45"/>
      <c r="L274" s="45"/>
      <c r="M274" s="45"/>
      <c r="N274" s="45"/>
      <c r="O274" s="45"/>
      <c r="P274" s="45"/>
      <c r="Q274" s="45"/>
      <c r="R274" s="45"/>
      <c r="S274" s="45"/>
      <c r="T274" s="45"/>
      <c r="U274" s="45"/>
      <c r="V274" s="45"/>
      <c r="W274" s="45"/>
      <c r="X274" s="45"/>
      <c r="Y274" s="45"/>
      <c r="Z274" s="45"/>
    </row>
    <row r="275" spans="1:26" ht="12.5">
      <c r="A275" s="45"/>
      <c r="B275" s="45"/>
      <c r="C275" s="44"/>
      <c r="D275" s="45"/>
      <c r="E275" s="45"/>
      <c r="F275" s="65"/>
      <c r="G275" s="45"/>
      <c r="H275" s="45"/>
      <c r="I275" s="45"/>
      <c r="J275" s="45"/>
      <c r="K275" s="45"/>
      <c r="L275" s="45"/>
      <c r="M275" s="45"/>
      <c r="N275" s="45"/>
      <c r="O275" s="45"/>
      <c r="P275" s="45"/>
      <c r="Q275" s="45"/>
      <c r="R275" s="45"/>
      <c r="S275" s="45"/>
      <c r="T275" s="45"/>
      <c r="U275" s="45"/>
      <c r="V275" s="45"/>
      <c r="W275" s="45"/>
      <c r="X275" s="45"/>
      <c r="Y275" s="45"/>
      <c r="Z275" s="45"/>
    </row>
    <row r="276" spans="1:26" ht="12.5">
      <c r="A276" s="45"/>
      <c r="B276" s="45"/>
      <c r="C276" s="44"/>
      <c r="D276" s="45"/>
      <c r="E276" s="45"/>
      <c r="F276" s="65"/>
      <c r="G276" s="45"/>
      <c r="H276" s="45"/>
      <c r="I276" s="45"/>
      <c r="J276" s="45"/>
      <c r="K276" s="45"/>
      <c r="L276" s="45"/>
      <c r="M276" s="45"/>
      <c r="N276" s="45"/>
      <c r="O276" s="45"/>
      <c r="P276" s="45"/>
      <c r="Q276" s="45"/>
      <c r="R276" s="45"/>
      <c r="S276" s="45"/>
      <c r="T276" s="45"/>
      <c r="U276" s="45"/>
      <c r="V276" s="45"/>
      <c r="W276" s="45"/>
      <c r="X276" s="45"/>
      <c r="Y276" s="45"/>
      <c r="Z276" s="45"/>
    </row>
    <row r="277" spans="1:26" ht="12.5">
      <c r="A277" s="45"/>
      <c r="B277" s="45"/>
      <c r="C277" s="44"/>
      <c r="D277" s="45"/>
      <c r="E277" s="45"/>
      <c r="F277" s="65"/>
      <c r="G277" s="45"/>
      <c r="H277" s="45"/>
      <c r="I277" s="45"/>
      <c r="J277" s="45"/>
      <c r="K277" s="45"/>
      <c r="L277" s="45"/>
      <c r="M277" s="45"/>
      <c r="N277" s="45"/>
      <c r="O277" s="45"/>
      <c r="P277" s="45"/>
      <c r="Q277" s="45"/>
      <c r="R277" s="45"/>
      <c r="S277" s="45"/>
      <c r="T277" s="45"/>
      <c r="U277" s="45"/>
      <c r="V277" s="45"/>
      <c r="W277" s="45"/>
      <c r="X277" s="45"/>
      <c r="Y277" s="45"/>
      <c r="Z277" s="45"/>
    </row>
    <row r="278" spans="1:26" ht="12.5">
      <c r="A278" s="45"/>
      <c r="B278" s="45"/>
      <c r="C278" s="44"/>
      <c r="D278" s="45"/>
      <c r="E278" s="45"/>
      <c r="F278" s="65"/>
      <c r="G278" s="45"/>
      <c r="H278" s="45"/>
      <c r="I278" s="45"/>
      <c r="J278" s="45"/>
      <c r="K278" s="45"/>
      <c r="L278" s="45"/>
      <c r="M278" s="45"/>
      <c r="N278" s="45"/>
      <c r="O278" s="45"/>
      <c r="P278" s="45"/>
      <c r="Q278" s="45"/>
      <c r="R278" s="45"/>
      <c r="S278" s="45"/>
      <c r="T278" s="45"/>
      <c r="U278" s="45"/>
      <c r="V278" s="45"/>
      <c r="W278" s="45"/>
      <c r="X278" s="45"/>
      <c r="Y278" s="45"/>
      <c r="Z278" s="45"/>
    </row>
    <row r="279" spans="1:26" ht="12.5">
      <c r="A279" s="45"/>
      <c r="B279" s="45"/>
      <c r="C279" s="44"/>
      <c r="D279" s="45"/>
      <c r="E279" s="45"/>
      <c r="F279" s="65"/>
      <c r="G279" s="45"/>
      <c r="H279" s="45"/>
      <c r="I279" s="45"/>
      <c r="J279" s="45"/>
      <c r="K279" s="45"/>
      <c r="L279" s="45"/>
      <c r="M279" s="45"/>
      <c r="N279" s="45"/>
      <c r="O279" s="45"/>
      <c r="P279" s="45"/>
      <c r="Q279" s="45"/>
      <c r="R279" s="45"/>
      <c r="S279" s="45"/>
      <c r="T279" s="45"/>
      <c r="U279" s="45"/>
      <c r="V279" s="45"/>
      <c r="W279" s="45"/>
      <c r="X279" s="45"/>
      <c r="Y279" s="45"/>
      <c r="Z279" s="45"/>
    </row>
    <row r="280" spans="1:26" ht="12.5">
      <c r="A280" s="45"/>
      <c r="B280" s="45"/>
      <c r="C280" s="44"/>
      <c r="D280" s="45"/>
      <c r="E280" s="45"/>
      <c r="F280" s="65"/>
      <c r="G280" s="45"/>
      <c r="H280" s="45"/>
      <c r="I280" s="45"/>
      <c r="J280" s="45"/>
      <c r="K280" s="45"/>
      <c r="L280" s="45"/>
      <c r="M280" s="45"/>
      <c r="N280" s="45"/>
      <c r="O280" s="45"/>
      <c r="P280" s="45"/>
      <c r="Q280" s="45"/>
      <c r="R280" s="45"/>
      <c r="S280" s="45"/>
      <c r="T280" s="45"/>
      <c r="U280" s="45"/>
      <c r="V280" s="45"/>
      <c r="W280" s="45"/>
      <c r="X280" s="45"/>
      <c r="Y280" s="45"/>
      <c r="Z280" s="45"/>
    </row>
    <row r="281" spans="1:26" ht="12.5">
      <c r="A281" s="45"/>
      <c r="B281" s="45"/>
      <c r="C281" s="44"/>
      <c r="D281" s="45"/>
      <c r="E281" s="45"/>
      <c r="F281" s="65"/>
      <c r="G281" s="45"/>
      <c r="H281" s="45"/>
      <c r="I281" s="45"/>
      <c r="J281" s="45"/>
      <c r="K281" s="45"/>
      <c r="L281" s="45"/>
      <c r="M281" s="45"/>
      <c r="N281" s="45"/>
      <c r="O281" s="45"/>
      <c r="P281" s="45"/>
      <c r="Q281" s="45"/>
      <c r="R281" s="45"/>
      <c r="S281" s="45"/>
      <c r="T281" s="45"/>
      <c r="U281" s="45"/>
      <c r="V281" s="45"/>
      <c r="W281" s="45"/>
      <c r="X281" s="45"/>
      <c r="Y281" s="45"/>
      <c r="Z281" s="45"/>
    </row>
    <row r="282" spans="1:26" ht="12.5">
      <c r="A282" s="45"/>
      <c r="B282" s="45"/>
      <c r="C282" s="44"/>
      <c r="D282" s="45"/>
      <c r="E282" s="45"/>
      <c r="F282" s="65"/>
      <c r="G282" s="45"/>
      <c r="H282" s="45"/>
      <c r="I282" s="45"/>
      <c r="J282" s="45"/>
      <c r="K282" s="45"/>
      <c r="L282" s="45"/>
      <c r="M282" s="45"/>
      <c r="N282" s="45"/>
      <c r="O282" s="45"/>
      <c r="P282" s="45"/>
      <c r="Q282" s="45"/>
      <c r="R282" s="45"/>
      <c r="S282" s="45"/>
      <c r="T282" s="45"/>
      <c r="U282" s="45"/>
      <c r="V282" s="45"/>
      <c r="W282" s="45"/>
      <c r="X282" s="45"/>
      <c r="Y282" s="45"/>
      <c r="Z282" s="45"/>
    </row>
    <row r="283" spans="1:26" ht="12.5">
      <c r="A283" s="45"/>
      <c r="B283" s="45"/>
      <c r="C283" s="44"/>
      <c r="D283" s="45"/>
      <c r="E283" s="45"/>
      <c r="F283" s="65"/>
      <c r="G283" s="45"/>
      <c r="H283" s="45"/>
      <c r="I283" s="45"/>
      <c r="J283" s="45"/>
      <c r="K283" s="45"/>
      <c r="L283" s="45"/>
      <c r="M283" s="45"/>
      <c r="N283" s="45"/>
      <c r="O283" s="45"/>
      <c r="P283" s="45"/>
      <c r="Q283" s="45"/>
      <c r="R283" s="45"/>
      <c r="S283" s="45"/>
      <c r="T283" s="45"/>
      <c r="U283" s="45"/>
      <c r="V283" s="45"/>
      <c r="W283" s="45"/>
      <c r="X283" s="45"/>
      <c r="Y283" s="45"/>
      <c r="Z283" s="45"/>
    </row>
    <row r="284" spans="1:26" ht="12.5">
      <c r="A284" s="45"/>
      <c r="B284" s="45"/>
      <c r="C284" s="44"/>
      <c r="D284" s="45"/>
      <c r="E284" s="45"/>
      <c r="F284" s="65"/>
      <c r="G284" s="45"/>
      <c r="H284" s="45"/>
      <c r="I284" s="45"/>
      <c r="J284" s="45"/>
      <c r="K284" s="45"/>
      <c r="L284" s="45"/>
      <c r="M284" s="45"/>
      <c r="N284" s="45"/>
      <c r="O284" s="45"/>
      <c r="P284" s="45"/>
      <c r="Q284" s="45"/>
      <c r="R284" s="45"/>
      <c r="S284" s="45"/>
      <c r="T284" s="45"/>
      <c r="U284" s="45"/>
      <c r="V284" s="45"/>
      <c r="W284" s="45"/>
      <c r="X284" s="45"/>
      <c r="Y284" s="45"/>
      <c r="Z284" s="45"/>
    </row>
    <row r="285" spans="1:26" ht="12.5">
      <c r="A285" s="45"/>
      <c r="B285" s="45"/>
      <c r="C285" s="44"/>
      <c r="D285" s="45"/>
      <c r="E285" s="45"/>
      <c r="F285" s="65"/>
      <c r="G285" s="45"/>
      <c r="H285" s="45"/>
      <c r="I285" s="45"/>
      <c r="J285" s="45"/>
      <c r="K285" s="45"/>
      <c r="L285" s="45"/>
      <c r="M285" s="45"/>
      <c r="N285" s="45"/>
      <c r="O285" s="45"/>
      <c r="P285" s="45"/>
      <c r="Q285" s="45"/>
      <c r="R285" s="45"/>
      <c r="S285" s="45"/>
      <c r="T285" s="45"/>
      <c r="U285" s="45"/>
      <c r="V285" s="45"/>
      <c r="W285" s="45"/>
      <c r="X285" s="45"/>
      <c r="Y285" s="45"/>
      <c r="Z285" s="45"/>
    </row>
    <row r="286" spans="1:26" ht="12.5">
      <c r="A286" s="45"/>
      <c r="B286" s="45"/>
      <c r="C286" s="44"/>
      <c r="D286" s="45"/>
      <c r="E286" s="45"/>
      <c r="F286" s="65"/>
      <c r="G286" s="45"/>
      <c r="H286" s="45"/>
      <c r="I286" s="45"/>
      <c r="J286" s="45"/>
      <c r="K286" s="45"/>
      <c r="L286" s="45"/>
      <c r="M286" s="45"/>
      <c r="N286" s="45"/>
      <c r="O286" s="45"/>
      <c r="P286" s="45"/>
      <c r="Q286" s="45"/>
      <c r="R286" s="45"/>
      <c r="S286" s="45"/>
      <c r="T286" s="45"/>
      <c r="U286" s="45"/>
      <c r="V286" s="45"/>
      <c r="W286" s="45"/>
      <c r="X286" s="45"/>
      <c r="Y286" s="45"/>
      <c r="Z286" s="45"/>
    </row>
    <row r="287" spans="1:26" ht="12.5">
      <c r="A287" s="45"/>
      <c r="B287" s="45"/>
      <c r="C287" s="44"/>
      <c r="D287" s="45"/>
      <c r="E287" s="45"/>
      <c r="F287" s="65"/>
      <c r="G287" s="45"/>
      <c r="H287" s="45"/>
      <c r="I287" s="45"/>
      <c r="J287" s="45"/>
      <c r="K287" s="45"/>
      <c r="L287" s="45"/>
      <c r="M287" s="45"/>
      <c r="N287" s="45"/>
      <c r="O287" s="45"/>
      <c r="P287" s="45"/>
      <c r="Q287" s="45"/>
      <c r="R287" s="45"/>
      <c r="S287" s="45"/>
      <c r="T287" s="45"/>
      <c r="U287" s="45"/>
      <c r="V287" s="45"/>
      <c r="W287" s="45"/>
      <c r="X287" s="45"/>
      <c r="Y287" s="45"/>
      <c r="Z287" s="45"/>
    </row>
    <row r="288" spans="1:26" ht="12.5">
      <c r="A288" s="45"/>
      <c r="B288" s="45"/>
      <c r="C288" s="44"/>
      <c r="D288" s="45"/>
      <c r="E288" s="45"/>
      <c r="F288" s="65"/>
      <c r="G288" s="45"/>
      <c r="H288" s="45"/>
      <c r="I288" s="45"/>
      <c r="J288" s="45"/>
      <c r="K288" s="45"/>
      <c r="L288" s="45"/>
      <c r="M288" s="45"/>
      <c r="N288" s="45"/>
      <c r="O288" s="45"/>
      <c r="P288" s="45"/>
      <c r="Q288" s="45"/>
      <c r="R288" s="45"/>
      <c r="S288" s="45"/>
      <c r="T288" s="45"/>
      <c r="U288" s="45"/>
      <c r="V288" s="45"/>
      <c r="W288" s="45"/>
      <c r="X288" s="45"/>
      <c r="Y288" s="45"/>
      <c r="Z288" s="45"/>
    </row>
    <row r="289" spans="1:26" ht="12.5">
      <c r="A289" s="45"/>
      <c r="B289" s="45"/>
      <c r="C289" s="44"/>
      <c r="D289" s="45"/>
      <c r="E289" s="45"/>
      <c r="F289" s="65"/>
      <c r="G289" s="45"/>
      <c r="H289" s="45"/>
      <c r="I289" s="45"/>
      <c r="J289" s="45"/>
      <c r="K289" s="45"/>
      <c r="L289" s="45"/>
      <c r="M289" s="45"/>
      <c r="N289" s="45"/>
      <c r="O289" s="45"/>
      <c r="P289" s="45"/>
      <c r="Q289" s="45"/>
      <c r="R289" s="45"/>
      <c r="S289" s="45"/>
      <c r="T289" s="45"/>
      <c r="U289" s="45"/>
      <c r="V289" s="45"/>
      <c r="W289" s="45"/>
      <c r="X289" s="45"/>
      <c r="Y289" s="45"/>
      <c r="Z289" s="45"/>
    </row>
    <row r="290" spans="1:26" ht="12.5">
      <c r="A290" s="45"/>
      <c r="B290" s="45"/>
      <c r="C290" s="44"/>
      <c r="D290" s="45"/>
      <c r="E290" s="45"/>
      <c r="F290" s="65"/>
      <c r="G290" s="45"/>
      <c r="H290" s="45"/>
      <c r="I290" s="45"/>
      <c r="J290" s="45"/>
      <c r="K290" s="45"/>
      <c r="L290" s="45"/>
      <c r="M290" s="45"/>
      <c r="N290" s="45"/>
      <c r="O290" s="45"/>
      <c r="P290" s="45"/>
      <c r="Q290" s="45"/>
      <c r="R290" s="45"/>
      <c r="S290" s="45"/>
      <c r="T290" s="45"/>
      <c r="U290" s="45"/>
      <c r="V290" s="45"/>
      <c r="W290" s="45"/>
      <c r="X290" s="45"/>
      <c r="Y290" s="45"/>
      <c r="Z290" s="45"/>
    </row>
    <row r="291" spans="1:26" ht="12.5">
      <c r="A291" s="45"/>
      <c r="B291" s="45"/>
      <c r="C291" s="44"/>
      <c r="D291" s="45"/>
      <c r="E291" s="45"/>
      <c r="F291" s="65"/>
      <c r="G291" s="45"/>
      <c r="H291" s="45"/>
      <c r="I291" s="45"/>
      <c r="J291" s="45"/>
      <c r="K291" s="45"/>
      <c r="L291" s="45"/>
      <c r="M291" s="45"/>
      <c r="N291" s="45"/>
      <c r="O291" s="45"/>
      <c r="P291" s="45"/>
      <c r="Q291" s="45"/>
      <c r="R291" s="45"/>
      <c r="S291" s="45"/>
      <c r="T291" s="45"/>
      <c r="U291" s="45"/>
      <c r="V291" s="45"/>
      <c r="W291" s="45"/>
      <c r="X291" s="45"/>
      <c r="Y291" s="45"/>
      <c r="Z291" s="45"/>
    </row>
    <row r="292" spans="1:26" ht="12.5">
      <c r="A292" s="45"/>
      <c r="B292" s="45"/>
      <c r="C292" s="44"/>
      <c r="D292" s="45"/>
      <c r="E292" s="45"/>
      <c r="F292" s="65"/>
      <c r="G292" s="45"/>
      <c r="H292" s="45"/>
      <c r="I292" s="45"/>
      <c r="J292" s="45"/>
      <c r="K292" s="45"/>
      <c r="L292" s="45"/>
      <c r="M292" s="45"/>
      <c r="N292" s="45"/>
      <c r="O292" s="45"/>
      <c r="P292" s="45"/>
      <c r="Q292" s="45"/>
      <c r="R292" s="45"/>
      <c r="S292" s="45"/>
      <c r="T292" s="45"/>
      <c r="U292" s="45"/>
      <c r="V292" s="45"/>
      <c r="W292" s="45"/>
      <c r="X292" s="45"/>
      <c r="Y292" s="45"/>
      <c r="Z292" s="45"/>
    </row>
    <row r="293" spans="1:26" ht="12.5">
      <c r="A293" s="45"/>
      <c r="B293" s="45"/>
      <c r="C293" s="44"/>
      <c r="D293" s="45"/>
      <c r="E293" s="45"/>
      <c r="F293" s="65"/>
      <c r="G293" s="45"/>
      <c r="H293" s="45"/>
      <c r="I293" s="45"/>
      <c r="J293" s="45"/>
      <c r="K293" s="45"/>
      <c r="L293" s="45"/>
      <c r="M293" s="45"/>
      <c r="N293" s="45"/>
      <c r="O293" s="45"/>
      <c r="P293" s="45"/>
      <c r="Q293" s="45"/>
      <c r="R293" s="45"/>
      <c r="S293" s="45"/>
      <c r="T293" s="45"/>
      <c r="U293" s="45"/>
      <c r="V293" s="45"/>
      <c r="W293" s="45"/>
      <c r="X293" s="45"/>
      <c r="Y293" s="45"/>
      <c r="Z293" s="45"/>
    </row>
    <row r="294" spans="1:26" ht="12.5">
      <c r="A294" s="45"/>
      <c r="B294" s="45"/>
      <c r="C294" s="44"/>
      <c r="D294" s="45"/>
      <c r="E294" s="45"/>
      <c r="F294" s="65"/>
      <c r="G294" s="45"/>
      <c r="H294" s="45"/>
      <c r="I294" s="45"/>
      <c r="J294" s="45"/>
      <c r="K294" s="45"/>
      <c r="L294" s="45"/>
      <c r="M294" s="45"/>
      <c r="N294" s="45"/>
      <c r="O294" s="45"/>
      <c r="P294" s="45"/>
      <c r="Q294" s="45"/>
      <c r="R294" s="45"/>
      <c r="S294" s="45"/>
      <c r="T294" s="45"/>
      <c r="U294" s="45"/>
      <c r="V294" s="45"/>
      <c r="W294" s="45"/>
      <c r="X294" s="45"/>
      <c r="Y294" s="45"/>
      <c r="Z294" s="45"/>
    </row>
    <row r="295" spans="1:26" ht="12.5">
      <c r="A295" s="45"/>
      <c r="B295" s="45"/>
      <c r="C295" s="44"/>
      <c r="D295" s="45"/>
      <c r="E295" s="45"/>
      <c r="F295" s="65"/>
      <c r="G295" s="45"/>
      <c r="H295" s="45"/>
      <c r="I295" s="45"/>
      <c r="J295" s="45"/>
      <c r="K295" s="45"/>
      <c r="L295" s="45"/>
      <c r="M295" s="45"/>
      <c r="N295" s="45"/>
      <c r="O295" s="45"/>
      <c r="P295" s="45"/>
      <c r="Q295" s="45"/>
      <c r="R295" s="45"/>
      <c r="S295" s="45"/>
      <c r="T295" s="45"/>
      <c r="U295" s="45"/>
      <c r="V295" s="45"/>
      <c r="W295" s="45"/>
      <c r="X295" s="45"/>
      <c r="Y295" s="45"/>
      <c r="Z295" s="45"/>
    </row>
    <row r="296" spans="1:26" ht="12.5">
      <c r="A296" s="45"/>
      <c r="B296" s="45"/>
      <c r="C296" s="44"/>
      <c r="D296" s="45"/>
      <c r="E296" s="45"/>
      <c r="F296" s="65"/>
      <c r="G296" s="45"/>
      <c r="H296" s="45"/>
      <c r="I296" s="45"/>
      <c r="J296" s="45"/>
      <c r="K296" s="45"/>
      <c r="L296" s="45"/>
      <c r="M296" s="45"/>
      <c r="N296" s="45"/>
      <c r="O296" s="45"/>
      <c r="P296" s="45"/>
      <c r="Q296" s="45"/>
      <c r="R296" s="45"/>
      <c r="S296" s="45"/>
      <c r="T296" s="45"/>
      <c r="U296" s="45"/>
      <c r="V296" s="45"/>
      <c r="W296" s="45"/>
      <c r="X296" s="45"/>
      <c r="Y296" s="45"/>
      <c r="Z296" s="45"/>
    </row>
    <row r="297" spans="1:26" ht="12.5">
      <c r="A297" s="45"/>
      <c r="B297" s="45"/>
      <c r="C297" s="44"/>
      <c r="D297" s="45"/>
      <c r="E297" s="45"/>
      <c r="F297" s="65"/>
      <c r="G297" s="45"/>
      <c r="H297" s="45"/>
      <c r="I297" s="45"/>
      <c r="J297" s="45"/>
      <c r="K297" s="45"/>
      <c r="L297" s="45"/>
      <c r="M297" s="45"/>
      <c r="N297" s="45"/>
      <c r="O297" s="45"/>
      <c r="P297" s="45"/>
      <c r="Q297" s="45"/>
      <c r="R297" s="45"/>
      <c r="S297" s="45"/>
      <c r="T297" s="45"/>
      <c r="U297" s="45"/>
      <c r="V297" s="45"/>
      <c r="W297" s="45"/>
      <c r="X297" s="45"/>
      <c r="Y297" s="45"/>
      <c r="Z297" s="45"/>
    </row>
    <row r="298" spans="1:26" ht="12.5">
      <c r="A298" s="45"/>
      <c r="B298" s="45"/>
      <c r="C298" s="44"/>
      <c r="D298" s="45"/>
      <c r="E298" s="45"/>
      <c r="F298" s="65"/>
      <c r="G298" s="45"/>
      <c r="H298" s="45"/>
      <c r="I298" s="45"/>
      <c r="J298" s="45"/>
      <c r="K298" s="45"/>
      <c r="L298" s="45"/>
      <c r="M298" s="45"/>
      <c r="N298" s="45"/>
      <c r="O298" s="45"/>
      <c r="P298" s="45"/>
      <c r="Q298" s="45"/>
      <c r="R298" s="45"/>
      <c r="S298" s="45"/>
      <c r="T298" s="45"/>
      <c r="U298" s="45"/>
      <c r="V298" s="45"/>
      <c r="W298" s="45"/>
      <c r="X298" s="45"/>
      <c r="Y298" s="45"/>
      <c r="Z298" s="45"/>
    </row>
    <row r="299" spans="1:26" ht="12.5">
      <c r="A299" s="45"/>
      <c r="B299" s="45"/>
      <c r="C299" s="44"/>
      <c r="D299" s="45"/>
      <c r="E299" s="45"/>
      <c r="F299" s="65"/>
      <c r="G299" s="45"/>
      <c r="H299" s="45"/>
      <c r="I299" s="45"/>
      <c r="J299" s="45"/>
      <c r="K299" s="45"/>
      <c r="L299" s="45"/>
      <c r="M299" s="45"/>
      <c r="N299" s="45"/>
      <c r="O299" s="45"/>
      <c r="P299" s="45"/>
      <c r="Q299" s="45"/>
      <c r="R299" s="45"/>
      <c r="S299" s="45"/>
      <c r="T299" s="45"/>
      <c r="U299" s="45"/>
      <c r="V299" s="45"/>
      <c r="W299" s="45"/>
      <c r="X299" s="45"/>
      <c r="Y299" s="45"/>
      <c r="Z299" s="45"/>
    </row>
    <row r="300" spans="1:26" ht="12.5">
      <c r="A300" s="45"/>
      <c r="B300" s="45"/>
      <c r="C300" s="44"/>
      <c r="D300" s="45"/>
      <c r="E300" s="45"/>
      <c r="F300" s="65"/>
      <c r="G300" s="45"/>
      <c r="H300" s="45"/>
      <c r="I300" s="45"/>
      <c r="J300" s="45"/>
      <c r="K300" s="45"/>
      <c r="L300" s="45"/>
      <c r="M300" s="45"/>
      <c r="N300" s="45"/>
      <c r="O300" s="45"/>
      <c r="P300" s="45"/>
      <c r="Q300" s="45"/>
      <c r="R300" s="45"/>
      <c r="S300" s="45"/>
      <c r="T300" s="45"/>
      <c r="U300" s="45"/>
      <c r="V300" s="45"/>
      <c r="W300" s="45"/>
      <c r="X300" s="45"/>
      <c r="Y300" s="45"/>
      <c r="Z300" s="45"/>
    </row>
    <row r="301" spans="1:26" ht="12.5">
      <c r="A301" s="45"/>
      <c r="B301" s="45"/>
      <c r="C301" s="44"/>
      <c r="D301" s="45"/>
      <c r="E301" s="45"/>
      <c r="F301" s="65"/>
      <c r="G301" s="45"/>
      <c r="H301" s="45"/>
      <c r="I301" s="45"/>
      <c r="J301" s="45"/>
      <c r="K301" s="45"/>
      <c r="L301" s="45"/>
      <c r="M301" s="45"/>
      <c r="N301" s="45"/>
      <c r="O301" s="45"/>
      <c r="P301" s="45"/>
      <c r="Q301" s="45"/>
      <c r="R301" s="45"/>
      <c r="S301" s="45"/>
      <c r="T301" s="45"/>
      <c r="U301" s="45"/>
      <c r="V301" s="45"/>
      <c r="W301" s="45"/>
      <c r="X301" s="45"/>
      <c r="Y301" s="45"/>
      <c r="Z301" s="45"/>
    </row>
    <row r="302" spans="1:26" ht="12.5">
      <c r="A302" s="45"/>
      <c r="B302" s="45"/>
      <c r="C302" s="44"/>
      <c r="D302" s="45"/>
      <c r="E302" s="45"/>
      <c r="F302" s="65"/>
      <c r="G302" s="45"/>
      <c r="H302" s="45"/>
      <c r="I302" s="45"/>
      <c r="J302" s="45"/>
      <c r="K302" s="45"/>
      <c r="L302" s="45"/>
      <c r="M302" s="45"/>
      <c r="N302" s="45"/>
      <c r="O302" s="45"/>
      <c r="P302" s="45"/>
      <c r="Q302" s="45"/>
      <c r="R302" s="45"/>
      <c r="S302" s="45"/>
      <c r="T302" s="45"/>
      <c r="U302" s="45"/>
      <c r="V302" s="45"/>
      <c r="W302" s="45"/>
      <c r="X302" s="45"/>
      <c r="Y302" s="45"/>
      <c r="Z302" s="45"/>
    </row>
    <row r="303" spans="1:26" ht="12.5">
      <c r="A303" s="45"/>
      <c r="B303" s="45"/>
      <c r="C303" s="44"/>
      <c r="D303" s="45"/>
      <c r="E303" s="45"/>
      <c r="F303" s="65"/>
      <c r="G303" s="45"/>
      <c r="H303" s="45"/>
      <c r="I303" s="45"/>
      <c r="J303" s="45"/>
      <c r="K303" s="45"/>
      <c r="L303" s="45"/>
      <c r="M303" s="45"/>
      <c r="N303" s="45"/>
      <c r="O303" s="45"/>
      <c r="P303" s="45"/>
      <c r="Q303" s="45"/>
      <c r="R303" s="45"/>
      <c r="S303" s="45"/>
      <c r="T303" s="45"/>
      <c r="U303" s="45"/>
      <c r="V303" s="45"/>
      <c r="W303" s="45"/>
      <c r="X303" s="45"/>
      <c r="Y303" s="45"/>
      <c r="Z303" s="45"/>
    </row>
    <row r="304" spans="1:26" ht="12.5">
      <c r="A304" s="45"/>
      <c r="B304" s="45"/>
      <c r="C304" s="44"/>
      <c r="D304" s="45"/>
      <c r="E304" s="45"/>
      <c r="F304" s="65"/>
      <c r="G304" s="45"/>
      <c r="H304" s="45"/>
      <c r="I304" s="45"/>
      <c r="J304" s="45"/>
      <c r="K304" s="45"/>
      <c r="L304" s="45"/>
      <c r="M304" s="45"/>
      <c r="N304" s="45"/>
      <c r="O304" s="45"/>
      <c r="P304" s="45"/>
      <c r="Q304" s="45"/>
      <c r="R304" s="45"/>
      <c r="S304" s="45"/>
      <c r="T304" s="45"/>
      <c r="U304" s="45"/>
      <c r="V304" s="45"/>
      <c r="W304" s="45"/>
      <c r="X304" s="45"/>
      <c r="Y304" s="45"/>
      <c r="Z304" s="45"/>
    </row>
    <row r="305" spans="1:26" ht="12.5">
      <c r="A305" s="45"/>
      <c r="B305" s="45"/>
      <c r="C305" s="44"/>
      <c r="D305" s="45"/>
      <c r="E305" s="45"/>
      <c r="F305" s="65"/>
      <c r="G305" s="45"/>
      <c r="H305" s="45"/>
      <c r="I305" s="45"/>
      <c r="J305" s="45"/>
      <c r="K305" s="45"/>
      <c r="L305" s="45"/>
      <c r="M305" s="45"/>
      <c r="N305" s="45"/>
      <c r="O305" s="45"/>
      <c r="P305" s="45"/>
      <c r="Q305" s="45"/>
      <c r="R305" s="45"/>
      <c r="S305" s="45"/>
      <c r="T305" s="45"/>
      <c r="U305" s="45"/>
      <c r="V305" s="45"/>
      <c r="W305" s="45"/>
      <c r="X305" s="45"/>
      <c r="Y305" s="45"/>
      <c r="Z305" s="45"/>
    </row>
    <row r="306" spans="1:26" ht="12.5">
      <c r="A306" s="45"/>
      <c r="B306" s="45"/>
      <c r="C306" s="44"/>
      <c r="D306" s="45"/>
      <c r="E306" s="45"/>
      <c r="F306" s="65"/>
      <c r="G306" s="45"/>
      <c r="H306" s="45"/>
      <c r="I306" s="45"/>
      <c r="J306" s="45"/>
      <c r="K306" s="45"/>
      <c r="L306" s="45"/>
      <c r="M306" s="45"/>
      <c r="N306" s="45"/>
      <c r="O306" s="45"/>
      <c r="P306" s="45"/>
      <c r="Q306" s="45"/>
      <c r="R306" s="45"/>
      <c r="S306" s="45"/>
      <c r="T306" s="45"/>
      <c r="U306" s="45"/>
      <c r="V306" s="45"/>
      <c r="W306" s="45"/>
      <c r="X306" s="45"/>
      <c r="Y306" s="45"/>
      <c r="Z306" s="45"/>
    </row>
    <row r="307" spans="1:26" ht="12.5">
      <c r="A307" s="45"/>
      <c r="B307" s="45"/>
      <c r="C307" s="44"/>
      <c r="D307" s="45"/>
      <c r="E307" s="45"/>
      <c r="F307" s="65"/>
      <c r="G307" s="45"/>
      <c r="H307" s="45"/>
      <c r="I307" s="45"/>
      <c r="J307" s="45"/>
      <c r="K307" s="45"/>
      <c r="L307" s="45"/>
      <c r="M307" s="45"/>
      <c r="N307" s="45"/>
      <c r="O307" s="45"/>
      <c r="P307" s="45"/>
      <c r="Q307" s="45"/>
      <c r="R307" s="45"/>
      <c r="S307" s="45"/>
      <c r="T307" s="45"/>
      <c r="U307" s="45"/>
      <c r="V307" s="45"/>
      <c r="W307" s="45"/>
      <c r="X307" s="45"/>
      <c r="Y307" s="45"/>
      <c r="Z307" s="45"/>
    </row>
    <row r="308" spans="1:26" ht="12.5">
      <c r="A308" s="45"/>
      <c r="B308" s="45"/>
      <c r="C308" s="44"/>
      <c r="D308" s="45"/>
      <c r="E308" s="45"/>
      <c r="F308" s="65"/>
      <c r="G308" s="45"/>
      <c r="H308" s="45"/>
      <c r="I308" s="45"/>
      <c r="J308" s="45"/>
      <c r="K308" s="45"/>
      <c r="L308" s="45"/>
      <c r="M308" s="45"/>
      <c r="N308" s="45"/>
      <c r="O308" s="45"/>
      <c r="P308" s="45"/>
      <c r="Q308" s="45"/>
      <c r="R308" s="45"/>
      <c r="S308" s="45"/>
      <c r="T308" s="45"/>
      <c r="U308" s="45"/>
      <c r="V308" s="45"/>
      <c r="W308" s="45"/>
      <c r="X308" s="45"/>
      <c r="Y308" s="45"/>
      <c r="Z308" s="45"/>
    </row>
    <row r="309" spans="1:26" ht="12.5">
      <c r="A309" s="45"/>
      <c r="B309" s="45"/>
      <c r="C309" s="44"/>
      <c r="D309" s="45"/>
      <c r="E309" s="45"/>
      <c r="F309" s="65"/>
      <c r="G309" s="45"/>
      <c r="H309" s="45"/>
      <c r="I309" s="45"/>
      <c r="J309" s="45"/>
      <c r="K309" s="45"/>
      <c r="L309" s="45"/>
      <c r="M309" s="45"/>
      <c r="N309" s="45"/>
      <c r="O309" s="45"/>
      <c r="P309" s="45"/>
      <c r="Q309" s="45"/>
      <c r="R309" s="45"/>
      <c r="S309" s="45"/>
      <c r="T309" s="45"/>
      <c r="U309" s="45"/>
      <c r="V309" s="45"/>
      <c r="W309" s="45"/>
      <c r="X309" s="45"/>
      <c r="Y309" s="45"/>
      <c r="Z309" s="45"/>
    </row>
    <row r="310" spans="1:26" ht="12.5">
      <c r="A310" s="45"/>
      <c r="B310" s="45"/>
      <c r="C310" s="44"/>
      <c r="D310" s="45"/>
      <c r="E310" s="45"/>
      <c r="F310" s="65"/>
      <c r="G310" s="45"/>
      <c r="H310" s="45"/>
      <c r="I310" s="45"/>
      <c r="J310" s="45"/>
      <c r="K310" s="45"/>
      <c r="L310" s="45"/>
      <c r="M310" s="45"/>
      <c r="N310" s="45"/>
      <c r="O310" s="45"/>
      <c r="P310" s="45"/>
      <c r="Q310" s="45"/>
      <c r="R310" s="45"/>
      <c r="S310" s="45"/>
      <c r="T310" s="45"/>
      <c r="U310" s="45"/>
      <c r="V310" s="45"/>
      <c r="W310" s="45"/>
      <c r="X310" s="45"/>
      <c r="Y310" s="45"/>
      <c r="Z310" s="45"/>
    </row>
    <row r="311" spans="1:26" ht="12.5">
      <c r="A311" s="45"/>
      <c r="B311" s="45"/>
      <c r="C311" s="44"/>
      <c r="D311" s="45"/>
      <c r="E311" s="45"/>
      <c r="F311" s="65"/>
      <c r="G311" s="45"/>
      <c r="H311" s="45"/>
      <c r="I311" s="45"/>
      <c r="J311" s="45"/>
      <c r="K311" s="45"/>
      <c r="L311" s="45"/>
      <c r="M311" s="45"/>
      <c r="N311" s="45"/>
      <c r="O311" s="45"/>
      <c r="P311" s="45"/>
      <c r="Q311" s="45"/>
      <c r="R311" s="45"/>
      <c r="S311" s="45"/>
      <c r="T311" s="45"/>
      <c r="U311" s="45"/>
      <c r="V311" s="45"/>
      <c r="W311" s="45"/>
      <c r="X311" s="45"/>
      <c r="Y311" s="45"/>
      <c r="Z311" s="45"/>
    </row>
    <row r="312" spans="1:26" ht="12.5">
      <c r="A312" s="45"/>
      <c r="B312" s="45"/>
      <c r="C312" s="44"/>
      <c r="D312" s="45"/>
      <c r="E312" s="45"/>
      <c r="F312" s="65"/>
      <c r="G312" s="45"/>
      <c r="H312" s="45"/>
      <c r="I312" s="45"/>
      <c r="J312" s="45"/>
      <c r="K312" s="45"/>
      <c r="L312" s="45"/>
      <c r="M312" s="45"/>
      <c r="N312" s="45"/>
      <c r="O312" s="45"/>
      <c r="P312" s="45"/>
      <c r="Q312" s="45"/>
      <c r="R312" s="45"/>
      <c r="S312" s="45"/>
      <c r="T312" s="45"/>
      <c r="U312" s="45"/>
      <c r="V312" s="45"/>
      <c r="W312" s="45"/>
      <c r="X312" s="45"/>
      <c r="Y312" s="45"/>
      <c r="Z312" s="45"/>
    </row>
    <row r="313" spans="1:26" ht="12.5">
      <c r="A313" s="45"/>
      <c r="B313" s="45"/>
      <c r="C313" s="44"/>
      <c r="D313" s="45"/>
      <c r="E313" s="45"/>
      <c r="F313" s="65"/>
      <c r="G313" s="45"/>
      <c r="H313" s="45"/>
      <c r="I313" s="45"/>
      <c r="J313" s="45"/>
      <c r="K313" s="45"/>
      <c r="L313" s="45"/>
      <c r="M313" s="45"/>
      <c r="N313" s="45"/>
      <c r="O313" s="45"/>
      <c r="P313" s="45"/>
      <c r="Q313" s="45"/>
      <c r="R313" s="45"/>
      <c r="S313" s="45"/>
      <c r="T313" s="45"/>
      <c r="U313" s="45"/>
      <c r="V313" s="45"/>
      <c r="W313" s="45"/>
      <c r="X313" s="45"/>
      <c r="Y313" s="45"/>
      <c r="Z313" s="45"/>
    </row>
    <row r="314" spans="1:26" ht="12.5">
      <c r="A314" s="45"/>
      <c r="B314" s="45"/>
      <c r="C314" s="44"/>
      <c r="D314" s="45"/>
      <c r="E314" s="45"/>
      <c r="F314" s="65"/>
      <c r="G314" s="45"/>
      <c r="H314" s="45"/>
      <c r="I314" s="45"/>
      <c r="J314" s="45"/>
      <c r="K314" s="45"/>
      <c r="L314" s="45"/>
      <c r="M314" s="45"/>
      <c r="N314" s="45"/>
      <c r="O314" s="45"/>
      <c r="P314" s="45"/>
      <c r="Q314" s="45"/>
      <c r="R314" s="45"/>
      <c r="S314" s="45"/>
      <c r="T314" s="45"/>
      <c r="U314" s="45"/>
      <c r="V314" s="45"/>
      <c r="W314" s="45"/>
      <c r="X314" s="45"/>
      <c r="Y314" s="45"/>
      <c r="Z314" s="45"/>
    </row>
    <row r="315" spans="1:26" ht="12.5">
      <c r="A315" s="45"/>
      <c r="B315" s="45"/>
      <c r="C315" s="44"/>
      <c r="D315" s="45"/>
      <c r="E315" s="45"/>
      <c r="F315" s="65"/>
      <c r="G315" s="45"/>
      <c r="H315" s="45"/>
      <c r="I315" s="45"/>
      <c r="J315" s="45"/>
      <c r="K315" s="45"/>
      <c r="L315" s="45"/>
      <c r="M315" s="45"/>
      <c r="N315" s="45"/>
      <c r="O315" s="45"/>
      <c r="P315" s="45"/>
      <c r="Q315" s="45"/>
      <c r="R315" s="45"/>
      <c r="S315" s="45"/>
      <c r="T315" s="45"/>
      <c r="U315" s="45"/>
      <c r="V315" s="45"/>
      <c r="W315" s="45"/>
      <c r="X315" s="45"/>
      <c r="Y315" s="45"/>
      <c r="Z315" s="45"/>
    </row>
    <row r="316" spans="1:26" ht="12.5">
      <c r="A316" s="45"/>
      <c r="B316" s="45"/>
      <c r="C316" s="44"/>
      <c r="D316" s="45"/>
      <c r="E316" s="45"/>
      <c r="F316" s="65"/>
      <c r="G316" s="45"/>
      <c r="H316" s="45"/>
      <c r="I316" s="45"/>
      <c r="J316" s="45"/>
      <c r="K316" s="45"/>
      <c r="L316" s="45"/>
      <c r="M316" s="45"/>
      <c r="N316" s="45"/>
      <c r="O316" s="45"/>
      <c r="P316" s="45"/>
      <c r="Q316" s="45"/>
      <c r="R316" s="45"/>
      <c r="S316" s="45"/>
      <c r="T316" s="45"/>
      <c r="U316" s="45"/>
      <c r="V316" s="45"/>
      <c r="W316" s="45"/>
      <c r="X316" s="45"/>
      <c r="Y316" s="45"/>
      <c r="Z316" s="45"/>
    </row>
    <row r="317" spans="1:26" ht="12.5">
      <c r="A317" s="45"/>
      <c r="B317" s="45"/>
      <c r="C317" s="44"/>
      <c r="D317" s="45"/>
      <c r="E317" s="45"/>
      <c r="F317" s="65"/>
      <c r="G317" s="45"/>
      <c r="H317" s="45"/>
      <c r="I317" s="45"/>
      <c r="J317" s="45"/>
      <c r="K317" s="45"/>
      <c r="L317" s="45"/>
      <c r="M317" s="45"/>
      <c r="N317" s="45"/>
      <c r="O317" s="45"/>
      <c r="P317" s="45"/>
      <c r="Q317" s="45"/>
      <c r="R317" s="45"/>
      <c r="S317" s="45"/>
      <c r="T317" s="45"/>
      <c r="U317" s="45"/>
      <c r="V317" s="45"/>
      <c r="W317" s="45"/>
      <c r="X317" s="45"/>
      <c r="Y317" s="45"/>
      <c r="Z317" s="45"/>
    </row>
    <row r="318" spans="1:26" ht="12.5">
      <c r="A318" s="45"/>
      <c r="B318" s="45"/>
      <c r="C318" s="44"/>
      <c r="D318" s="45"/>
      <c r="E318" s="45"/>
      <c r="F318" s="65"/>
      <c r="G318" s="45"/>
      <c r="H318" s="45"/>
      <c r="I318" s="45"/>
      <c r="J318" s="45"/>
      <c r="K318" s="45"/>
      <c r="L318" s="45"/>
      <c r="M318" s="45"/>
      <c r="N318" s="45"/>
      <c r="O318" s="45"/>
      <c r="P318" s="45"/>
      <c r="Q318" s="45"/>
      <c r="R318" s="45"/>
      <c r="S318" s="45"/>
      <c r="T318" s="45"/>
      <c r="U318" s="45"/>
      <c r="V318" s="45"/>
      <c r="W318" s="45"/>
      <c r="X318" s="45"/>
      <c r="Y318" s="45"/>
      <c r="Z318" s="45"/>
    </row>
    <row r="319" spans="1:26" ht="12.5">
      <c r="A319" s="45"/>
      <c r="B319" s="45"/>
      <c r="C319" s="44"/>
      <c r="D319" s="45"/>
      <c r="E319" s="45"/>
      <c r="F319" s="65"/>
      <c r="G319" s="45"/>
      <c r="H319" s="45"/>
      <c r="I319" s="45"/>
      <c r="J319" s="45"/>
      <c r="K319" s="45"/>
      <c r="L319" s="45"/>
      <c r="M319" s="45"/>
      <c r="N319" s="45"/>
      <c r="O319" s="45"/>
      <c r="P319" s="45"/>
      <c r="Q319" s="45"/>
      <c r="R319" s="45"/>
      <c r="S319" s="45"/>
      <c r="T319" s="45"/>
      <c r="U319" s="45"/>
      <c r="V319" s="45"/>
      <c r="W319" s="45"/>
      <c r="X319" s="45"/>
      <c r="Y319" s="45"/>
      <c r="Z319" s="45"/>
    </row>
    <row r="320" spans="1:26" ht="12.5">
      <c r="A320" s="45"/>
      <c r="B320" s="45"/>
      <c r="C320" s="44"/>
      <c r="D320" s="45"/>
      <c r="E320" s="45"/>
      <c r="F320" s="65"/>
      <c r="G320" s="45"/>
      <c r="H320" s="45"/>
      <c r="I320" s="45"/>
      <c r="J320" s="45"/>
      <c r="K320" s="45"/>
      <c r="L320" s="45"/>
      <c r="M320" s="45"/>
      <c r="N320" s="45"/>
      <c r="O320" s="45"/>
      <c r="P320" s="45"/>
      <c r="Q320" s="45"/>
      <c r="R320" s="45"/>
      <c r="S320" s="45"/>
      <c r="T320" s="45"/>
      <c r="U320" s="45"/>
      <c r="V320" s="45"/>
      <c r="W320" s="45"/>
      <c r="X320" s="45"/>
      <c r="Y320" s="45"/>
      <c r="Z320" s="45"/>
    </row>
    <row r="321" spans="1:26" ht="12.5">
      <c r="A321" s="45"/>
      <c r="B321" s="45"/>
      <c r="C321" s="44"/>
      <c r="D321" s="45"/>
      <c r="E321" s="45"/>
      <c r="F321" s="65"/>
      <c r="G321" s="45"/>
      <c r="H321" s="45"/>
      <c r="I321" s="45"/>
      <c r="J321" s="45"/>
      <c r="K321" s="45"/>
      <c r="L321" s="45"/>
      <c r="M321" s="45"/>
      <c r="N321" s="45"/>
      <c r="O321" s="45"/>
      <c r="P321" s="45"/>
      <c r="Q321" s="45"/>
      <c r="R321" s="45"/>
      <c r="S321" s="45"/>
      <c r="T321" s="45"/>
      <c r="U321" s="45"/>
      <c r="V321" s="45"/>
      <c r="W321" s="45"/>
      <c r="X321" s="45"/>
      <c r="Y321" s="45"/>
      <c r="Z321" s="45"/>
    </row>
    <row r="322" spans="1:26" ht="12.5">
      <c r="A322" s="45"/>
      <c r="B322" s="45"/>
      <c r="C322" s="44"/>
      <c r="D322" s="45"/>
      <c r="E322" s="45"/>
      <c r="F322" s="65"/>
      <c r="G322" s="45"/>
      <c r="H322" s="45"/>
      <c r="I322" s="45"/>
      <c r="J322" s="45"/>
      <c r="K322" s="45"/>
      <c r="L322" s="45"/>
      <c r="M322" s="45"/>
      <c r="N322" s="45"/>
      <c r="O322" s="45"/>
      <c r="P322" s="45"/>
      <c r="Q322" s="45"/>
      <c r="R322" s="45"/>
      <c r="S322" s="45"/>
      <c r="T322" s="45"/>
      <c r="U322" s="45"/>
      <c r="V322" s="45"/>
      <c r="W322" s="45"/>
      <c r="X322" s="45"/>
      <c r="Y322" s="45"/>
      <c r="Z322" s="45"/>
    </row>
    <row r="323" spans="1:26" ht="12.5">
      <c r="A323" s="45"/>
      <c r="B323" s="45"/>
      <c r="C323" s="44"/>
      <c r="D323" s="45"/>
      <c r="E323" s="45"/>
      <c r="F323" s="65"/>
      <c r="G323" s="45"/>
      <c r="H323" s="45"/>
      <c r="I323" s="45"/>
      <c r="J323" s="45"/>
      <c r="K323" s="45"/>
      <c r="L323" s="45"/>
      <c r="M323" s="45"/>
      <c r="N323" s="45"/>
      <c r="O323" s="45"/>
      <c r="P323" s="45"/>
      <c r="Q323" s="45"/>
      <c r="R323" s="45"/>
      <c r="S323" s="45"/>
      <c r="T323" s="45"/>
      <c r="U323" s="45"/>
      <c r="V323" s="45"/>
      <c r="W323" s="45"/>
      <c r="X323" s="45"/>
      <c r="Y323" s="45"/>
      <c r="Z323" s="45"/>
    </row>
    <row r="324" spans="1:26" ht="12.5">
      <c r="A324" s="45"/>
      <c r="B324" s="45"/>
      <c r="C324" s="44"/>
      <c r="D324" s="45"/>
      <c r="E324" s="45"/>
      <c r="F324" s="65"/>
      <c r="G324" s="45"/>
      <c r="H324" s="45"/>
      <c r="I324" s="45"/>
      <c r="J324" s="45"/>
      <c r="K324" s="45"/>
      <c r="L324" s="45"/>
      <c r="M324" s="45"/>
      <c r="N324" s="45"/>
      <c r="O324" s="45"/>
      <c r="P324" s="45"/>
      <c r="Q324" s="45"/>
      <c r="R324" s="45"/>
      <c r="S324" s="45"/>
      <c r="T324" s="45"/>
      <c r="U324" s="45"/>
      <c r="V324" s="45"/>
      <c r="W324" s="45"/>
      <c r="X324" s="45"/>
      <c r="Y324" s="45"/>
      <c r="Z324" s="45"/>
    </row>
    <row r="325" spans="1:26" ht="12.5">
      <c r="A325" s="45"/>
      <c r="B325" s="45"/>
      <c r="C325" s="44"/>
      <c r="D325" s="45"/>
      <c r="E325" s="45"/>
      <c r="F325" s="65"/>
      <c r="G325" s="45"/>
      <c r="H325" s="45"/>
      <c r="I325" s="45"/>
      <c r="J325" s="45"/>
      <c r="K325" s="45"/>
      <c r="L325" s="45"/>
      <c r="M325" s="45"/>
      <c r="N325" s="45"/>
      <c r="O325" s="45"/>
      <c r="P325" s="45"/>
      <c r="Q325" s="45"/>
      <c r="R325" s="45"/>
      <c r="S325" s="45"/>
      <c r="T325" s="45"/>
      <c r="U325" s="45"/>
      <c r="V325" s="45"/>
      <c r="W325" s="45"/>
      <c r="X325" s="45"/>
      <c r="Y325" s="45"/>
      <c r="Z325" s="45"/>
    </row>
    <row r="326" spans="1:26" ht="12.5">
      <c r="A326" s="45"/>
      <c r="B326" s="45"/>
      <c r="C326" s="44"/>
      <c r="D326" s="45"/>
      <c r="E326" s="45"/>
      <c r="F326" s="65"/>
      <c r="G326" s="45"/>
      <c r="H326" s="45"/>
      <c r="I326" s="45"/>
      <c r="J326" s="45"/>
      <c r="K326" s="45"/>
      <c r="L326" s="45"/>
      <c r="M326" s="45"/>
      <c r="N326" s="45"/>
      <c r="O326" s="45"/>
      <c r="P326" s="45"/>
      <c r="Q326" s="45"/>
      <c r="R326" s="45"/>
      <c r="S326" s="45"/>
      <c r="T326" s="45"/>
      <c r="U326" s="45"/>
      <c r="V326" s="45"/>
      <c r="W326" s="45"/>
      <c r="X326" s="45"/>
      <c r="Y326" s="45"/>
      <c r="Z326" s="45"/>
    </row>
    <row r="327" spans="1:26" ht="12.5">
      <c r="A327" s="45"/>
      <c r="B327" s="45"/>
      <c r="C327" s="44"/>
      <c r="D327" s="45"/>
      <c r="E327" s="45"/>
      <c r="F327" s="65"/>
      <c r="G327" s="45"/>
      <c r="H327" s="45"/>
      <c r="I327" s="45"/>
      <c r="J327" s="45"/>
      <c r="K327" s="45"/>
      <c r="L327" s="45"/>
      <c r="M327" s="45"/>
      <c r="N327" s="45"/>
      <c r="O327" s="45"/>
      <c r="P327" s="45"/>
      <c r="Q327" s="45"/>
      <c r="R327" s="45"/>
      <c r="S327" s="45"/>
      <c r="T327" s="45"/>
      <c r="U327" s="45"/>
      <c r="V327" s="45"/>
      <c r="W327" s="45"/>
      <c r="X327" s="45"/>
      <c r="Y327" s="45"/>
      <c r="Z327" s="45"/>
    </row>
    <row r="328" spans="1:26" ht="12.5">
      <c r="A328" s="45"/>
      <c r="B328" s="45"/>
      <c r="C328" s="44"/>
      <c r="D328" s="45"/>
      <c r="E328" s="45"/>
      <c r="F328" s="65"/>
      <c r="G328" s="45"/>
      <c r="H328" s="45"/>
      <c r="I328" s="45"/>
      <c r="J328" s="45"/>
      <c r="K328" s="45"/>
      <c r="L328" s="45"/>
      <c r="M328" s="45"/>
      <c r="N328" s="45"/>
      <c r="O328" s="45"/>
      <c r="P328" s="45"/>
      <c r="Q328" s="45"/>
      <c r="R328" s="45"/>
      <c r="S328" s="45"/>
      <c r="T328" s="45"/>
      <c r="U328" s="45"/>
      <c r="V328" s="45"/>
      <c r="W328" s="45"/>
      <c r="X328" s="45"/>
      <c r="Y328" s="45"/>
      <c r="Z328" s="45"/>
    </row>
    <row r="329" spans="1:26" ht="12.5">
      <c r="A329" s="45"/>
      <c r="B329" s="45"/>
      <c r="C329" s="44"/>
      <c r="D329" s="45"/>
      <c r="E329" s="45"/>
      <c r="F329" s="65"/>
      <c r="G329" s="45"/>
      <c r="H329" s="45"/>
      <c r="I329" s="45"/>
      <c r="J329" s="45"/>
      <c r="K329" s="45"/>
      <c r="L329" s="45"/>
      <c r="M329" s="45"/>
      <c r="N329" s="45"/>
      <c r="O329" s="45"/>
      <c r="P329" s="45"/>
      <c r="Q329" s="45"/>
      <c r="R329" s="45"/>
      <c r="S329" s="45"/>
      <c r="T329" s="45"/>
      <c r="U329" s="45"/>
      <c r="V329" s="45"/>
      <c r="W329" s="45"/>
      <c r="X329" s="45"/>
      <c r="Y329" s="45"/>
      <c r="Z329" s="45"/>
    </row>
    <row r="330" spans="1:26" ht="12.5">
      <c r="A330" s="45"/>
      <c r="B330" s="45"/>
      <c r="C330" s="44"/>
      <c r="D330" s="45"/>
      <c r="E330" s="45"/>
      <c r="F330" s="65"/>
      <c r="G330" s="45"/>
      <c r="H330" s="45"/>
      <c r="I330" s="45"/>
      <c r="J330" s="45"/>
      <c r="K330" s="45"/>
      <c r="L330" s="45"/>
      <c r="M330" s="45"/>
      <c r="N330" s="45"/>
      <c r="O330" s="45"/>
      <c r="P330" s="45"/>
      <c r="Q330" s="45"/>
      <c r="R330" s="45"/>
      <c r="S330" s="45"/>
      <c r="T330" s="45"/>
      <c r="U330" s="45"/>
      <c r="V330" s="45"/>
      <c r="W330" s="45"/>
      <c r="X330" s="45"/>
      <c r="Y330" s="45"/>
      <c r="Z330" s="45"/>
    </row>
    <row r="331" spans="1:26" ht="12.5">
      <c r="A331" s="45"/>
      <c r="B331" s="45"/>
      <c r="C331" s="44"/>
      <c r="D331" s="45"/>
      <c r="E331" s="45"/>
      <c r="F331" s="65"/>
      <c r="G331" s="45"/>
      <c r="H331" s="45"/>
      <c r="I331" s="45"/>
      <c r="J331" s="45"/>
      <c r="K331" s="45"/>
      <c r="L331" s="45"/>
      <c r="M331" s="45"/>
      <c r="N331" s="45"/>
      <c r="O331" s="45"/>
      <c r="P331" s="45"/>
      <c r="Q331" s="45"/>
      <c r="R331" s="45"/>
      <c r="S331" s="45"/>
      <c r="T331" s="45"/>
      <c r="U331" s="45"/>
      <c r="V331" s="45"/>
      <c r="W331" s="45"/>
      <c r="X331" s="45"/>
      <c r="Y331" s="45"/>
      <c r="Z331" s="45"/>
    </row>
    <row r="332" spans="1:26" ht="12.5">
      <c r="A332" s="45"/>
      <c r="B332" s="45"/>
      <c r="C332" s="44"/>
      <c r="D332" s="45"/>
      <c r="E332" s="45"/>
      <c r="F332" s="65"/>
      <c r="G332" s="45"/>
      <c r="H332" s="45"/>
      <c r="I332" s="45"/>
      <c r="J332" s="45"/>
      <c r="K332" s="45"/>
      <c r="L332" s="45"/>
      <c r="M332" s="45"/>
      <c r="N332" s="45"/>
      <c r="O332" s="45"/>
      <c r="P332" s="45"/>
      <c r="Q332" s="45"/>
      <c r="R332" s="45"/>
      <c r="S332" s="45"/>
      <c r="T332" s="45"/>
      <c r="U332" s="45"/>
      <c r="V332" s="45"/>
      <c r="W332" s="45"/>
      <c r="X332" s="45"/>
      <c r="Y332" s="45"/>
      <c r="Z332" s="45"/>
    </row>
    <row r="333" spans="1:26" ht="12.5">
      <c r="A333" s="45"/>
      <c r="B333" s="45"/>
      <c r="C333" s="44"/>
      <c r="D333" s="45"/>
      <c r="E333" s="45"/>
      <c r="F333" s="65"/>
      <c r="G333" s="45"/>
      <c r="H333" s="45"/>
      <c r="I333" s="45"/>
      <c r="J333" s="45"/>
      <c r="K333" s="45"/>
      <c r="L333" s="45"/>
      <c r="M333" s="45"/>
      <c r="N333" s="45"/>
      <c r="O333" s="45"/>
      <c r="P333" s="45"/>
      <c r="Q333" s="45"/>
      <c r="R333" s="45"/>
      <c r="S333" s="45"/>
      <c r="T333" s="45"/>
      <c r="U333" s="45"/>
      <c r="V333" s="45"/>
      <c r="W333" s="45"/>
      <c r="X333" s="45"/>
      <c r="Y333" s="45"/>
      <c r="Z333" s="45"/>
    </row>
    <row r="334" spans="1:26" ht="12.5">
      <c r="A334" s="45"/>
      <c r="B334" s="45"/>
      <c r="C334" s="44"/>
      <c r="D334" s="45"/>
      <c r="E334" s="45"/>
      <c r="F334" s="65"/>
      <c r="G334" s="45"/>
      <c r="H334" s="45"/>
      <c r="I334" s="45"/>
      <c r="J334" s="45"/>
      <c r="K334" s="45"/>
      <c r="L334" s="45"/>
      <c r="M334" s="45"/>
      <c r="N334" s="45"/>
      <c r="O334" s="45"/>
      <c r="P334" s="45"/>
      <c r="Q334" s="45"/>
      <c r="R334" s="45"/>
      <c r="S334" s="45"/>
      <c r="T334" s="45"/>
      <c r="U334" s="45"/>
      <c r="V334" s="45"/>
      <c r="W334" s="45"/>
      <c r="X334" s="45"/>
      <c r="Y334" s="45"/>
      <c r="Z334" s="45"/>
    </row>
    <row r="335" spans="1:26" ht="12.5">
      <c r="A335" s="45"/>
      <c r="B335" s="45"/>
      <c r="C335" s="44"/>
      <c r="D335" s="45"/>
      <c r="E335" s="45"/>
      <c r="F335" s="65"/>
      <c r="G335" s="45"/>
      <c r="H335" s="45"/>
      <c r="I335" s="45"/>
      <c r="J335" s="45"/>
      <c r="K335" s="45"/>
      <c r="L335" s="45"/>
      <c r="M335" s="45"/>
      <c r="N335" s="45"/>
      <c r="O335" s="45"/>
      <c r="P335" s="45"/>
      <c r="Q335" s="45"/>
      <c r="R335" s="45"/>
      <c r="S335" s="45"/>
      <c r="T335" s="45"/>
      <c r="U335" s="45"/>
      <c r="V335" s="45"/>
      <c r="W335" s="45"/>
      <c r="X335" s="45"/>
      <c r="Y335" s="45"/>
      <c r="Z335" s="45"/>
    </row>
    <row r="336" spans="1:26" ht="12.5">
      <c r="A336" s="45"/>
      <c r="B336" s="45"/>
      <c r="C336" s="44"/>
      <c r="D336" s="45"/>
      <c r="E336" s="45"/>
      <c r="F336" s="65"/>
      <c r="G336" s="45"/>
      <c r="H336" s="45"/>
      <c r="I336" s="45"/>
      <c r="J336" s="45"/>
      <c r="K336" s="45"/>
      <c r="L336" s="45"/>
      <c r="M336" s="45"/>
      <c r="N336" s="45"/>
      <c r="O336" s="45"/>
      <c r="P336" s="45"/>
      <c r="Q336" s="45"/>
      <c r="R336" s="45"/>
      <c r="S336" s="45"/>
      <c r="T336" s="45"/>
      <c r="U336" s="45"/>
      <c r="V336" s="45"/>
      <c r="W336" s="45"/>
      <c r="X336" s="45"/>
      <c r="Y336" s="45"/>
      <c r="Z336" s="45"/>
    </row>
    <row r="337" spans="1:26" ht="12.5">
      <c r="A337" s="45"/>
      <c r="B337" s="45"/>
      <c r="C337" s="44"/>
      <c r="D337" s="45"/>
      <c r="E337" s="45"/>
      <c r="F337" s="65"/>
      <c r="G337" s="45"/>
      <c r="H337" s="45"/>
      <c r="I337" s="45"/>
      <c r="J337" s="45"/>
      <c r="K337" s="45"/>
      <c r="L337" s="45"/>
      <c r="M337" s="45"/>
      <c r="N337" s="45"/>
      <c r="O337" s="45"/>
      <c r="P337" s="45"/>
      <c r="Q337" s="45"/>
      <c r="R337" s="45"/>
      <c r="S337" s="45"/>
      <c r="T337" s="45"/>
      <c r="U337" s="45"/>
      <c r="V337" s="45"/>
      <c r="W337" s="45"/>
      <c r="X337" s="45"/>
      <c r="Y337" s="45"/>
      <c r="Z337" s="45"/>
    </row>
    <row r="338" spans="1:26" ht="12.5">
      <c r="A338" s="45"/>
      <c r="B338" s="45"/>
      <c r="C338" s="44"/>
      <c r="D338" s="45"/>
      <c r="E338" s="45"/>
      <c r="F338" s="65"/>
      <c r="G338" s="45"/>
      <c r="H338" s="45"/>
      <c r="I338" s="45"/>
      <c r="J338" s="45"/>
      <c r="K338" s="45"/>
      <c r="L338" s="45"/>
      <c r="M338" s="45"/>
      <c r="N338" s="45"/>
      <c r="O338" s="45"/>
      <c r="P338" s="45"/>
      <c r="Q338" s="45"/>
      <c r="R338" s="45"/>
      <c r="S338" s="45"/>
      <c r="T338" s="45"/>
      <c r="U338" s="45"/>
      <c r="V338" s="45"/>
      <c r="W338" s="45"/>
      <c r="X338" s="45"/>
      <c r="Y338" s="45"/>
      <c r="Z338" s="45"/>
    </row>
    <row r="339" spans="1:26" ht="12.5">
      <c r="A339" s="45"/>
      <c r="B339" s="45"/>
      <c r="C339" s="44"/>
      <c r="D339" s="45"/>
      <c r="E339" s="45"/>
      <c r="F339" s="65"/>
      <c r="G339" s="45"/>
      <c r="H339" s="45"/>
      <c r="I339" s="45"/>
      <c r="J339" s="45"/>
      <c r="K339" s="45"/>
      <c r="L339" s="45"/>
      <c r="M339" s="45"/>
      <c r="N339" s="45"/>
      <c r="O339" s="45"/>
      <c r="P339" s="45"/>
      <c r="Q339" s="45"/>
      <c r="R339" s="45"/>
      <c r="S339" s="45"/>
      <c r="T339" s="45"/>
      <c r="U339" s="45"/>
      <c r="V339" s="45"/>
      <c r="W339" s="45"/>
      <c r="X339" s="45"/>
      <c r="Y339" s="45"/>
      <c r="Z339" s="45"/>
    </row>
    <row r="340" spans="1:26" ht="12.5">
      <c r="A340" s="45"/>
      <c r="B340" s="45"/>
      <c r="C340" s="44"/>
      <c r="D340" s="45"/>
      <c r="E340" s="45"/>
      <c r="F340" s="65"/>
      <c r="G340" s="45"/>
      <c r="H340" s="45"/>
      <c r="I340" s="45"/>
      <c r="J340" s="45"/>
      <c r="K340" s="45"/>
      <c r="L340" s="45"/>
      <c r="M340" s="45"/>
      <c r="N340" s="45"/>
      <c r="O340" s="45"/>
      <c r="P340" s="45"/>
      <c r="Q340" s="45"/>
      <c r="R340" s="45"/>
      <c r="S340" s="45"/>
      <c r="T340" s="45"/>
      <c r="U340" s="45"/>
      <c r="V340" s="45"/>
      <c r="W340" s="45"/>
      <c r="X340" s="45"/>
      <c r="Y340" s="45"/>
      <c r="Z340" s="45"/>
    </row>
    <row r="341" spans="1:26" ht="12.5">
      <c r="A341" s="45"/>
      <c r="B341" s="45"/>
      <c r="C341" s="44"/>
      <c r="D341" s="45"/>
      <c r="E341" s="45"/>
      <c r="F341" s="65"/>
      <c r="G341" s="45"/>
      <c r="H341" s="45"/>
      <c r="I341" s="45"/>
      <c r="J341" s="45"/>
      <c r="K341" s="45"/>
      <c r="L341" s="45"/>
      <c r="M341" s="45"/>
      <c r="N341" s="45"/>
      <c r="O341" s="45"/>
      <c r="P341" s="45"/>
      <c r="Q341" s="45"/>
      <c r="R341" s="45"/>
      <c r="S341" s="45"/>
      <c r="T341" s="45"/>
      <c r="U341" s="45"/>
      <c r="V341" s="45"/>
      <c r="W341" s="45"/>
      <c r="X341" s="45"/>
      <c r="Y341" s="45"/>
      <c r="Z341" s="45"/>
    </row>
    <row r="342" spans="1:26" ht="12.5">
      <c r="A342" s="45"/>
      <c r="B342" s="45"/>
      <c r="C342" s="44"/>
      <c r="D342" s="45"/>
      <c r="E342" s="45"/>
      <c r="F342" s="65"/>
      <c r="G342" s="45"/>
      <c r="H342" s="45"/>
      <c r="I342" s="45"/>
      <c r="J342" s="45"/>
      <c r="K342" s="45"/>
      <c r="L342" s="45"/>
      <c r="M342" s="45"/>
      <c r="N342" s="45"/>
      <c r="O342" s="45"/>
      <c r="P342" s="45"/>
      <c r="Q342" s="45"/>
      <c r="R342" s="45"/>
      <c r="S342" s="45"/>
      <c r="T342" s="45"/>
      <c r="U342" s="45"/>
      <c r="V342" s="45"/>
      <c r="W342" s="45"/>
      <c r="X342" s="45"/>
      <c r="Y342" s="45"/>
      <c r="Z342" s="45"/>
    </row>
    <row r="343" spans="1:26" ht="12.5">
      <c r="A343" s="45"/>
      <c r="B343" s="45"/>
      <c r="C343" s="44"/>
      <c r="D343" s="45"/>
      <c r="E343" s="45"/>
      <c r="F343" s="65"/>
      <c r="G343" s="45"/>
      <c r="H343" s="45"/>
      <c r="I343" s="45"/>
      <c r="J343" s="45"/>
      <c r="K343" s="45"/>
      <c r="L343" s="45"/>
      <c r="M343" s="45"/>
      <c r="N343" s="45"/>
      <c r="O343" s="45"/>
      <c r="P343" s="45"/>
      <c r="Q343" s="45"/>
      <c r="R343" s="45"/>
      <c r="S343" s="45"/>
      <c r="T343" s="45"/>
      <c r="U343" s="45"/>
      <c r="V343" s="45"/>
      <c r="W343" s="45"/>
      <c r="X343" s="45"/>
      <c r="Y343" s="45"/>
      <c r="Z343" s="45"/>
    </row>
    <row r="344" spans="1:26" ht="12.5">
      <c r="A344" s="45"/>
      <c r="B344" s="45"/>
      <c r="C344" s="44"/>
      <c r="D344" s="45"/>
      <c r="E344" s="45"/>
      <c r="F344" s="65"/>
      <c r="G344" s="45"/>
      <c r="H344" s="45"/>
      <c r="I344" s="45"/>
      <c r="J344" s="45"/>
      <c r="K344" s="45"/>
      <c r="L344" s="45"/>
      <c r="M344" s="45"/>
      <c r="N344" s="45"/>
      <c r="O344" s="45"/>
      <c r="P344" s="45"/>
      <c r="Q344" s="45"/>
      <c r="R344" s="45"/>
      <c r="S344" s="45"/>
      <c r="T344" s="45"/>
      <c r="U344" s="45"/>
      <c r="V344" s="45"/>
      <c r="W344" s="45"/>
      <c r="X344" s="45"/>
      <c r="Y344" s="45"/>
      <c r="Z344" s="45"/>
    </row>
    <row r="345" spans="1:26" ht="12.5">
      <c r="A345" s="45"/>
      <c r="B345" s="45"/>
      <c r="C345" s="44"/>
      <c r="D345" s="45"/>
      <c r="E345" s="45"/>
      <c r="F345" s="65"/>
      <c r="G345" s="45"/>
      <c r="H345" s="45"/>
      <c r="I345" s="45"/>
      <c r="J345" s="45"/>
      <c r="K345" s="45"/>
      <c r="L345" s="45"/>
      <c r="M345" s="45"/>
      <c r="N345" s="45"/>
      <c r="O345" s="45"/>
      <c r="P345" s="45"/>
      <c r="Q345" s="45"/>
      <c r="R345" s="45"/>
      <c r="S345" s="45"/>
      <c r="T345" s="45"/>
      <c r="U345" s="45"/>
      <c r="V345" s="45"/>
      <c r="W345" s="45"/>
      <c r="X345" s="45"/>
      <c r="Y345" s="45"/>
      <c r="Z345" s="45"/>
    </row>
    <row r="346" spans="1:26" ht="12.5">
      <c r="A346" s="45"/>
      <c r="B346" s="45"/>
      <c r="C346" s="44"/>
      <c r="D346" s="45"/>
      <c r="E346" s="45"/>
      <c r="F346" s="65"/>
      <c r="G346" s="45"/>
      <c r="H346" s="45"/>
      <c r="I346" s="45"/>
      <c r="J346" s="45"/>
      <c r="K346" s="45"/>
      <c r="L346" s="45"/>
      <c r="M346" s="45"/>
      <c r="N346" s="45"/>
      <c r="O346" s="45"/>
      <c r="P346" s="45"/>
      <c r="Q346" s="45"/>
      <c r="R346" s="45"/>
      <c r="S346" s="45"/>
      <c r="T346" s="45"/>
      <c r="U346" s="45"/>
      <c r="V346" s="45"/>
      <c r="W346" s="45"/>
      <c r="X346" s="45"/>
      <c r="Y346" s="45"/>
      <c r="Z346" s="45"/>
    </row>
    <row r="347" spans="1:26" ht="12.5">
      <c r="A347" s="45"/>
      <c r="B347" s="45"/>
      <c r="C347" s="44"/>
      <c r="D347" s="45"/>
      <c r="E347" s="45"/>
      <c r="F347" s="65"/>
      <c r="G347" s="45"/>
      <c r="H347" s="45"/>
      <c r="I347" s="45"/>
      <c r="J347" s="45"/>
      <c r="K347" s="45"/>
      <c r="L347" s="45"/>
      <c r="M347" s="45"/>
      <c r="N347" s="45"/>
      <c r="O347" s="45"/>
      <c r="P347" s="45"/>
      <c r="Q347" s="45"/>
      <c r="R347" s="45"/>
      <c r="S347" s="45"/>
      <c r="T347" s="45"/>
      <c r="U347" s="45"/>
      <c r="V347" s="45"/>
      <c r="W347" s="45"/>
      <c r="X347" s="45"/>
      <c r="Y347" s="45"/>
      <c r="Z347" s="45"/>
    </row>
    <row r="348" spans="1:26" ht="12.5">
      <c r="A348" s="45"/>
      <c r="B348" s="45"/>
      <c r="C348" s="44"/>
      <c r="D348" s="45"/>
      <c r="E348" s="45"/>
      <c r="F348" s="65"/>
      <c r="G348" s="45"/>
      <c r="H348" s="45"/>
      <c r="I348" s="45"/>
      <c r="J348" s="45"/>
      <c r="K348" s="45"/>
      <c r="L348" s="45"/>
      <c r="M348" s="45"/>
      <c r="N348" s="45"/>
      <c r="O348" s="45"/>
      <c r="P348" s="45"/>
      <c r="Q348" s="45"/>
      <c r="R348" s="45"/>
      <c r="S348" s="45"/>
      <c r="T348" s="45"/>
      <c r="U348" s="45"/>
      <c r="V348" s="45"/>
      <c r="W348" s="45"/>
      <c r="X348" s="45"/>
      <c r="Y348" s="45"/>
      <c r="Z348" s="45"/>
    </row>
    <row r="349" spans="1:26" ht="12.5">
      <c r="A349" s="45"/>
      <c r="B349" s="45"/>
      <c r="C349" s="44"/>
      <c r="D349" s="45"/>
      <c r="E349" s="45"/>
      <c r="F349" s="65"/>
      <c r="G349" s="45"/>
      <c r="H349" s="45"/>
      <c r="I349" s="45"/>
      <c r="J349" s="45"/>
      <c r="K349" s="45"/>
      <c r="L349" s="45"/>
      <c r="M349" s="45"/>
      <c r="N349" s="45"/>
      <c r="O349" s="45"/>
      <c r="P349" s="45"/>
      <c r="Q349" s="45"/>
      <c r="R349" s="45"/>
      <c r="S349" s="45"/>
      <c r="T349" s="45"/>
      <c r="U349" s="45"/>
      <c r="V349" s="45"/>
      <c r="W349" s="45"/>
      <c r="X349" s="45"/>
      <c r="Y349" s="45"/>
      <c r="Z349" s="45"/>
    </row>
    <row r="350" spans="1:26" ht="12.5">
      <c r="A350" s="45"/>
      <c r="B350" s="45"/>
      <c r="C350" s="44"/>
      <c r="D350" s="45"/>
      <c r="E350" s="45"/>
      <c r="F350" s="65"/>
      <c r="G350" s="45"/>
      <c r="H350" s="45"/>
      <c r="I350" s="45"/>
      <c r="J350" s="45"/>
      <c r="K350" s="45"/>
      <c r="L350" s="45"/>
      <c r="M350" s="45"/>
      <c r="N350" s="45"/>
      <c r="O350" s="45"/>
      <c r="P350" s="45"/>
      <c r="Q350" s="45"/>
      <c r="R350" s="45"/>
      <c r="S350" s="45"/>
      <c r="T350" s="45"/>
      <c r="U350" s="45"/>
      <c r="V350" s="45"/>
      <c r="W350" s="45"/>
      <c r="X350" s="45"/>
      <c r="Y350" s="45"/>
      <c r="Z350" s="45"/>
    </row>
    <row r="351" spans="1:26" ht="12.5">
      <c r="A351" s="45"/>
      <c r="B351" s="45"/>
      <c r="C351" s="44"/>
      <c r="D351" s="45"/>
      <c r="E351" s="45"/>
      <c r="F351" s="65"/>
      <c r="G351" s="45"/>
      <c r="H351" s="45"/>
      <c r="I351" s="45"/>
      <c r="J351" s="45"/>
      <c r="K351" s="45"/>
      <c r="L351" s="45"/>
      <c r="M351" s="45"/>
      <c r="N351" s="45"/>
      <c r="O351" s="45"/>
      <c r="P351" s="45"/>
      <c r="Q351" s="45"/>
      <c r="R351" s="45"/>
      <c r="S351" s="45"/>
      <c r="T351" s="45"/>
      <c r="U351" s="45"/>
      <c r="V351" s="45"/>
      <c r="W351" s="45"/>
      <c r="X351" s="45"/>
      <c r="Y351" s="45"/>
      <c r="Z351" s="45"/>
    </row>
    <row r="352" spans="1:26" ht="12.5">
      <c r="A352" s="45"/>
      <c r="B352" s="45"/>
      <c r="C352" s="44"/>
      <c r="D352" s="45"/>
      <c r="E352" s="45"/>
      <c r="F352" s="65"/>
      <c r="G352" s="45"/>
      <c r="H352" s="45"/>
      <c r="I352" s="45"/>
      <c r="J352" s="45"/>
      <c r="K352" s="45"/>
      <c r="L352" s="45"/>
      <c r="M352" s="45"/>
      <c r="N352" s="45"/>
      <c r="O352" s="45"/>
      <c r="P352" s="45"/>
      <c r="Q352" s="45"/>
      <c r="R352" s="45"/>
      <c r="S352" s="45"/>
      <c r="T352" s="45"/>
      <c r="U352" s="45"/>
      <c r="V352" s="45"/>
      <c r="W352" s="45"/>
      <c r="X352" s="45"/>
      <c r="Y352" s="45"/>
      <c r="Z352" s="45"/>
    </row>
    <row r="353" spans="1:26" ht="12.5">
      <c r="A353" s="45"/>
      <c r="B353" s="45"/>
      <c r="C353" s="44"/>
      <c r="D353" s="45"/>
      <c r="E353" s="45"/>
      <c r="F353" s="65"/>
      <c r="G353" s="45"/>
      <c r="H353" s="45"/>
      <c r="I353" s="45"/>
      <c r="J353" s="45"/>
      <c r="K353" s="45"/>
      <c r="L353" s="45"/>
      <c r="M353" s="45"/>
      <c r="N353" s="45"/>
      <c r="O353" s="45"/>
      <c r="P353" s="45"/>
      <c r="Q353" s="45"/>
      <c r="R353" s="45"/>
      <c r="S353" s="45"/>
      <c r="T353" s="45"/>
      <c r="U353" s="45"/>
      <c r="V353" s="45"/>
      <c r="W353" s="45"/>
      <c r="X353" s="45"/>
      <c r="Y353" s="45"/>
      <c r="Z353" s="45"/>
    </row>
    <row r="354" spans="1:26" ht="12.5">
      <c r="A354" s="45"/>
      <c r="B354" s="45"/>
      <c r="C354" s="44"/>
      <c r="D354" s="45"/>
      <c r="E354" s="45"/>
      <c r="F354" s="65"/>
      <c r="G354" s="45"/>
      <c r="H354" s="45"/>
      <c r="I354" s="45"/>
      <c r="J354" s="45"/>
      <c r="K354" s="45"/>
      <c r="L354" s="45"/>
      <c r="M354" s="45"/>
      <c r="N354" s="45"/>
      <c r="O354" s="45"/>
      <c r="P354" s="45"/>
      <c r="Q354" s="45"/>
      <c r="R354" s="45"/>
      <c r="S354" s="45"/>
      <c r="T354" s="45"/>
      <c r="U354" s="45"/>
      <c r="V354" s="45"/>
      <c r="W354" s="45"/>
      <c r="X354" s="45"/>
      <c r="Y354" s="45"/>
      <c r="Z354" s="45"/>
    </row>
    <row r="355" spans="1:26" ht="12.5">
      <c r="A355" s="45"/>
      <c r="B355" s="45"/>
      <c r="C355" s="44"/>
      <c r="D355" s="45"/>
      <c r="E355" s="45"/>
      <c r="F355" s="65"/>
      <c r="G355" s="45"/>
      <c r="H355" s="45"/>
      <c r="I355" s="45"/>
      <c r="J355" s="45"/>
      <c r="K355" s="45"/>
      <c r="L355" s="45"/>
      <c r="M355" s="45"/>
      <c r="N355" s="45"/>
      <c r="O355" s="45"/>
      <c r="P355" s="45"/>
      <c r="Q355" s="45"/>
      <c r="R355" s="45"/>
      <c r="S355" s="45"/>
      <c r="T355" s="45"/>
      <c r="U355" s="45"/>
      <c r="V355" s="45"/>
      <c r="W355" s="45"/>
      <c r="X355" s="45"/>
      <c r="Y355" s="45"/>
      <c r="Z355" s="45"/>
    </row>
    <row r="356" spans="1:26" ht="12.5">
      <c r="A356" s="45"/>
      <c r="B356" s="45"/>
      <c r="C356" s="44"/>
      <c r="D356" s="45"/>
      <c r="E356" s="45"/>
      <c r="F356" s="65"/>
      <c r="G356" s="45"/>
      <c r="H356" s="45"/>
      <c r="I356" s="45"/>
      <c r="J356" s="45"/>
      <c r="K356" s="45"/>
      <c r="L356" s="45"/>
      <c r="M356" s="45"/>
      <c r="N356" s="45"/>
      <c r="O356" s="45"/>
      <c r="P356" s="45"/>
      <c r="Q356" s="45"/>
      <c r="R356" s="45"/>
      <c r="S356" s="45"/>
      <c r="T356" s="45"/>
      <c r="U356" s="45"/>
      <c r="V356" s="45"/>
      <c r="W356" s="45"/>
      <c r="X356" s="45"/>
      <c r="Y356" s="45"/>
      <c r="Z356" s="45"/>
    </row>
    <row r="357" spans="1:26" ht="12.5">
      <c r="A357" s="45"/>
      <c r="B357" s="45"/>
      <c r="C357" s="44"/>
      <c r="D357" s="45"/>
      <c r="E357" s="45"/>
      <c r="F357" s="65"/>
      <c r="G357" s="45"/>
      <c r="H357" s="45"/>
      <c r="I357" s="45"/>
      <c r="J357" s="45"/>
      <c r="K357" s="45"/>
      <c r="L357" s="45"/>
      <c r="M357" s="45"/>
      <c r="N357" s="45"/>
      <c r="O357" s="45"/>
      <c r="P357" s="45"/>
      <c r="Q357" s="45"/>
      <c r="R357" s="45"/>
      <c r="S357" s="45"/>
      <c r="T357" s="45"/>
      <c r="U357" s="45"/>
      <c r="V357" s="45"/>
      <c r="W357" s="45"/>
      <c r="X357" s="45"/>
      <c r="Y357" s="45"/>
      <c r="Z357" s="45"/>
    </row>
    <row r="358" spans="1:26" ht="12.5">
      <c r="A358" s="45"/>
      <c r="B358" s="45"/>
      <c r="C358" s="44"/>
      <c r="D358" s="45"/>
      <c r="E358" s="45"/>
      <c r="F358" s="65"/>
      <c r="G358" s="45"/>
      <c r="H358" s="45"/>
      <c r="I358" s="45"/>
      <c r="J358" s="45"/>
      <c r="K358" s="45"/>
      <c r="L358" s="45"/>
      <c r="M358" s="45"/>
      <c r="N358" s="45"/>
      <c r="O358" s="45"/>
      <c r="P358" s="45"/>
      <c r="Q358" s="45"/>
      <c r="R358" s="45"/>
      <c r="S358" s="45"/>
      <c r="T358" s="45"/>
      <c r="U358" s="45"/>
      <c r="V358" s="45"/>
      <c r="W358" s="45"/>
      <c r="X358" s="45"/>
      <c r="Y358" s="45"/>
      <c r="Z358" s="45"/>
    </row>
    <row r="359" spans="1:26" ht="12.5">
      <c r="A359" s="45"/>
      <c r="B359" s="45"/>
      <c r="C359" s="44"/>
      <c r="D359" s="45"/>
      <c r="E359" s="45"/>
      <c r="F359" s="65"/>
      <c r="G359" s="45"/>
      <c r="H359" s="45"/>
      <c r="I359" s="45"/>
      <c r="J359" s="45"/>
      <c r="K359" s="45"/>
      <c r="L359" s="45"/>
      <c r="M359" s="45"/>
      <c r="N359" s="45"/>
      <c r="O359" s="45"/>
      <c r="P359" s="45"/>
      <c r="Q359" s="45"/>
      <c r="R359" s="45"/>
      <c r="S359" s="45"/>
      <c r="T359" s="45"/>
      <c r="U359" s="45"/>
      <c r="V359" s="45"/>
      <c r="W359" s="45"/>
      <c r="X359" s="45"/>
      <c r="Y359" s="45"/>
      <c r="Z359" s="45"/>
    </row>
    <row r="360" spans="1:26" ht="12.5">
      <c r="A360" s="45"/>
      <c r="B360" s="45"/>
      <c r="C360" s="44"/>
      <c r="D360" s="45"/>
      <c r="E360" s="45"/>
      <c r="F360" s="65"/>
      <c r="G360" s="45"/>
      <c r="H360" s="45"/>
      <c r="I360" s="45"/>
      <c r="J360" s="45"/>
      <c r="K360" s="45"/>
      <c r="L360" s="45"/>
      <c r="M360" s="45"/>
      <c r="N360" s="45"/>
      <c r="O360" s="45"/>
      <c r="P360" s="45"/>
      <c r="Q360" s="45"/>
      <c r="R360" s="45"/>
      <c r="S360" s="45"/>
      <c r="T360" s="45"/>
      <c r="U360" s="45"/>
      <c r="V360" s="45"/>
      <c r="W360" s="45"/>
      <c r="X360" s="45"/>
      <c r="Y360" s="45"/>
      <c r="Z360" s="45"/>
    </row>
    <row r="361" spans="1:26" ht="12.5">
      <c r="A361" s="45"/>
      <c r="B361" s="45"/>
      <c r="C361" s="44"/>
      <c r="D361" s="45"/>
      <c r="E361" s="45"/>
      <c r="F361" s="65"/>
      <c r="G361" s="45"/>
      <c r="H361" s="45"/>
      <c r="I361" s="45"/>
      <c r="J361" s="45"/>
      <c r="K361" s="45"/>
      <c r="L361" s="45"/>
      <c r="M361" s="45"/>
      <c r="N361" s="45"/>
      <c r="O361" s="45"/>
      <c r="P361" s="45"/>
      <c r="Q361" s="45"/>
      <c r="R361" s="45"/>
      <c r="S361" s="45"/>
      <c r="T361" s="45"/>
      <c r="U361" s="45"/>
      <c r="V361" s="45"/>
      <c r="W361" s="45"/>
      <c r="X361" s="45"/>
      <c r="Y361" s="45"/>
      <c r="Z361" s="45"/>
    </row>
    <row r="362" spans="1:26" ht="12.5">
      <c r="A362" s="45"/>
      <c r="B362" s="45"/>
      <c r="C362" s="44"/>
      <c r="D362" s="45"/>
      <c r="E362" s="45"/>
      <c r="F362" s="65"/>
      <c r="G362" s="45"/>
      <c r="H362" s="45"/>
      <c r="I362" s="45"/>
      <c r="J362" s="45"/>
      <c r="K362" s="45"/>
      <c r="L362" s="45"/>
      <c r="M362" s="45"/>
      <c r="N362" s="45"/>
      <c r="O362" s="45"/>
      <c r="P362" s="45"/>
      <c r="Q362" s="45"/>
      <c r="R362" s="45"/>
      <c r="S362" s="45"/>
      <c r="T362" s="45"/>
      <c r="U362" s="45"/>
      <c r="V362" s="45"/>
      <c r="W362" s="45"/>
      <c r="X362" s="45"/>
      <c r="Y362" s="45"/>
      <c r="Z362" s="45"/>
    </row>
    <row r="363" spans="1:26" ht="12.5">
      <c r="A363" s="45"/>
      <c r="B363" s="45"/>
      <c r="C363" s="44"/>
      <c r="D363" s="45"/>
      <c r="E363" s="45"/>
      <c r="F363" s="65"/>
      <c r="G363" s="45"/>
      <c r="H363" s="45"/>
      <c r="I363" s="45"/>
      <c r="J363" s="45"/>
      <c r="K363" s="45"/>
      <c r="L363" s="45"/>
      <c r="M363" s="45"/>
      <c r="N363" s="45"/>
      <c r="O363" s="45"/>
      <c r="P363" s="45"/>
      <c r="Q363" s="45"/>
      <c r="R363" s="45"/>
      <c r="S363" s="45"/>
      <c r="T363" s="45"/>
      <c r="U363" s="45"/>
      <c r="V363" s="45"/>
      <c r="W363" s="45"/>
      <c r="X363" s="45"/>
      <c r="Y363" s="45"/>
      <c r="Z363" s="45"/>
    </row>
    <row r="364" spans="1:26" ht="12.5">
      <c r="A364" s="45"/>
      <c r="B364" s="45"/>
      <c r="C364" s="44"/>
      <c r="D364" s="45"/>
      <c r="E364" s="45"/>
      <c r="F364" s="65"/>
      <c r="G364" s="45"/>
      <c r="H364" s="45"/>
      <c r="I364" s="45"/>
      <c r="J364" s="45"/>
      <c r="K364" s="45"/>
      <c r="L364" s="45"/>
      <c r="M364" s="45"/>
      <c r="N364" s="45"/>
      <c r="O364" s="45"/>
      <c r="P364" s="45"/>
      <c r="Q364" s="45"/>
      <c r="R364" s="45"/>
      <c r="S364" s="45"/>
      <c r="T364" s="45"/>
      <c r="U364" s="45"/>
      <c r="V364" s="45"/>
      <c r="W364" s="45"/>
      <c r="X364" s="45"/>
      <c r="Y364" s="45"/>
      <c r="Z364" s="45"/>
    </row>
    <row r="365" spans="1:26" ht="12.5">
      <c r="A365" s="45"/>
      <c r="B365" s="45"/>
      <c r="C365" s="44"/>
      <c r="D365" s="45"/>
      <c r="E365" s="45"/>
      <c r="F365" s="65"/>
      <c r="G365" s="45"/>
      <c r="H365" s="45"/>
      <c r="I365" s="45"/>
      <c r="J365" s="45"/>
      <c r="K365" s="45"/>
      <c r="L365" s="45"/>
      <c r="M365" s="45"/>
      <c r="N365" s="45"/>
      <c r="O365" s="45"/>
      <c r="P365" s="45"/>
      <c r="Q365" s="45"/>
      <c r="R365" s="45"/>
      <c r="S365" s="45"/>
      <c r="T365" s="45"/>
      <c r="U365" s="45"/>
      <c r="V365" s="45"/>
      <c r="W365" s="45"/>
      <c r="X365" s="45"/>
      <c r="Y365" s="45"/>
      <c r="Z365" s="45"/>
    </row>
    <row r="366" spans="1:26" ht="12.5">
      <c r="A366" s="45"/>
      <c r="B366" s="45"/>
      <c r="C366" s="44"/>
      <c r="D366" s="45"/>
      <c r="E366" s="45"/>
      <c r="F366" s="65"/>
      <c r="G366" s="45"/>
      <c r="H366" s="45"/>
      <c r="I366" s="45"/>
      <c r="J366" s="45"/>
      <c r="K366" s="45"/>
      <c r="L366" s="45"/>
      <c r="M366" s="45"/>
      <c r="N366" s="45"/>
      <c r="O366" s="45"/>
      <c r="P366" s="45"/>
      <c r="Q366" s="45"/>
      <c r="R366" s="45"/>
      <c r="S366" s="45"/>
      <c r="T366" s="45"/>
      <c r="U366" s="45"/>
      <c r="V366" s="45"/>
      <c r="W366" s="45"/>
      <c r="X366" s="45"/>
      <c r="Y366" s="45"/>
      <c r="Z366" s="45"/>
    </row>
    <row r="367" spans="1:26" ht="12.5">
      <c r="A367" s="45"/>
      <c r="B367" s="45"/>
      <c r="C367" s="44"/>
      <c r="D367" s="45"/>
      <c r="E367" s="45"/>
      <c r="F367" s="65"/>
      <c r="G367" s="45"/>
      <c r="H367" s="45"/>
      <c r="I367" s="45"/>
      <c r="J367" s="45"/>
      <c r="K367" s="45"/>
      <c r="L367" s="45"/>
      <c r="M367" s="45"/>
      <c r="N367" s="45"/>
      <c r="O367" s="45"/>
      <c r="P367" s="45"/>
      <c r="Q367" s="45"/>
      <c r="R367" s="45"/>
      <c r="S367" s="45"/>
      <c r="T367" s="45"/>
      <c r="U367" s="45"/>
      <c r="V367" s="45"/>
      <c r="W367" s="45"/>
      <c r="X367" s="45"/>
      <c r="Y367" s="45"/>
      <c r="Z367" s="45"/>
    </row>
    <row r="368" spans="1:26" ht="12.5">
      <c r="A368" s="45"/>
      <c r="B368" s="45"/>
      <c r="C368" s="44"/>
      <c r="D368" s="45"/>
      <c r="E368" s="45"/>
      <c r="F368" s="65"/>
      <c r="G368" s="45"/>
      <c r="H368" s="45"/>
      <c r="I368" s="45"/>
      <c r="J368" s="45"/>
      <c r="K368" s="45"/>
      <c r="L368" s="45"/>
      <c r="M368" s="45"/>
      <c r="N368" s="45"/>
      <c r="O368" s="45"/>
      <c r="P368" s="45"/>
      <c r="Q368" s="45"/>
      <c r="R368" s="45"/>
      <c r="S368" s="45"/>
      <c r="T368" s="45"/>
      <c r="U368" s="45"/>
      <c r="V368" s="45"/>
      <c r="W368" s="45"/>
      <c r="X368" s="45"/>
      <c r="Y368" s="45"/>
      <c r="Z368" s="45"/>
    </row>
    <row r="369" spans="1:26" ht="12.5">
      <c r="A369" s="45"/>
      <c r="B369" s="45"/>
      <c r="C369" s="44"/>
      <c r="D369" s="45"/>
      <c r="E369" s="45"/>
      <c r="F369" s="65"/>
      <c r="G369" s="45"/>
      <c r="H369" s="45"/>
      <c r="I369" s="45"/>
      <c r="J369" s="45"/>
      <c r="K369" s="45"/>
      <c r="L369" s="45"/>
      <c r="M369" s="45"/>
      <c r="N369" s="45"/>
      <c r="O369" s="45"/>
      <c r="P369" s="45"/>
      <c r="Q369" s="45"/>
      <c r="R369" s="45"/>
      <c r="S369" s="45"/>
      <c r="T369" s="45"/>
      <c r="U369" s="45"/>
      <c r="V369" s="45"/>
      <c r="W369" s="45"/>
      <c r="X369" s="45"/>
      <c r="Y369" s="45"/>
      <c r="Z369" s="45"/>
    </row>
    <row r="370" spans="1:26" ht="12.5">
      <c r="A370" s="45"/>
      <c r="B370" s="45"/>
      <c r="C370" s="44"/>
      <c r="D370" s="45"/>
      <c r="E370" s="45"/>
      <c r="F370" s="65"/>
      <c r="G370" s="45"/>
      <c r="H370" s="45"/>
      <c r="I370" s="45"/>
      <c r="J370" s="45"/>
      <c r="K370" s="45"/>
      <c r="L370" s="45"/>
      <c r="M370" s="45"/>
      <c r="N370" s="45"/>
      <c r="O370" s="45"/>
      <c r="P370" s="45"/>
      <c r="Q370" s="45"/>
      <c r="R370" s="45"/>
      <c r="S370" s="45"/>
      <c r="T370" s="45"/>
      <c r="U370" s="45"/>
      <c r="V370" s="45"/>
      <c r="W370" s="45"/>
      <c r="X370" s="45"/>
      <c r="Y370" s="45"/>
      <c r="Z370" s="45"/>
    </row>
    <row r="371" spans="1:26" ht="12.5">
      <c r="A371" s="45"/>
      <c r="B371" s="45"/>
      <c r="C371" s="44"/>
      <c r="D371" s="45"/>
      <c r="E371" s="45"/>
      <c r="F371" s="65"/>
      <c r="G371" s="45"/>
      <c r="H371" s="45"/>
      <c r="I371" s="45"/>
      <c r="J371" s="45"/>
      <c r="K371" s="45"/>
      <c r="L371" s="45"/>
      <c r="M371" s="45"/>
      <c r="N371" s="45"/>
      <c r="O371" s="45"/>
      <c r="P371" s="45"/>
      <c r="Q371" s="45"/>
      <c r="R371" s="45"/>
      <c r="S371" s="45"/>
      <c r="T371" s="45"/>
      <c r="U371" s="45"/>
      <c r="V371" s="45"/>
      <c r="W371" s="45"/>
      <c r="X371" s="45"/>
      <c r="Y371" s="45"/>
      <c r="Z371" s="45"/>
    </row>
    <row r="372" spans="1:26" ht="12.5">
      <c r="A372" s="45"/>
      <c r="B372" s="45"/>
      <c r="C372" s="44"/>
      <c r="D372" s="45"/>
      <c r="E372" s="45"/>
      <c r="F372" s="65"/>
      <c r="G372" s="45"/>
      <c r="H372" s="45"/>
      <c r="I372" s="45"/>
      <c r="J372" s="45"/>
      <c r="K372" s="45"/>
      <c r="L372" s="45"/>
      <c r="M372" s="45"/>
      <c r="N372" s="45"/>
      <c r="O372" s="45"/>
      <c r="P372" s="45"/>
      <c r="Q372" s="45"/>
      <c r="R372" s="45"/>
      <c r="S372" s="45"/>
      <c r="T372" s="45"/>
      <c r="U372" s="45"/>
      <c r="V372" s="45"/>
      <c r="W372" s="45"/>
      <c r="X372" s="45"/>
      <c r="Y372" s="45"/>
      <c r="Z372" s="45"/>
    </row>
    <row r="373" spans="1:26" ht="12.5">
      <c r="A373" s="45"/>
      <c r="B373" s="45"/>
      <c r="C373" s="44"/>
      <c r="D373" s="45"/>
      <c r="E373" s="45"/>
      <c r="F373" s="65"/>
      <c r="G373" s="45"/>
      <c r="H373" s="45"/>
      <c r="I373" s="45"/>
      <c r="J373" s="45"/>
      <c r="K373" s="45"/>
      <c r="L373" s="45"/>
      <c r="M373" s="45"/>
      <c r="N373" s="45"/>
      <c r="O373" s="45"/>
      <c r="P373" s="45"/>
      <c r="Q373" s="45"/>
      <c r="R373" s="45"/>
      <c r="S373" s="45"/>
      <c r="T373" s="45"/>
      <c r="U373" s="45"/>
      <c r="V373" s="45"/>
      <c r="W373" s="45"/>
      <c r="X373" s="45"/>
      <c r="Y373" s="45"/>
      <c r="Z373" s="45"/>
    </row>
    <row r="374" spans="1:26" ht="12.5">
      <c r="A374" s="45"/>
      <c r="B374" s="45"/>
      <c r="C374" s="44"/>
      <c r="D374" s="45"/>
      <c r="E374" s="45"/>
      <c r="F374" s="65"/>
      <c r="G374" s="45"/>
      <c r="H374" s="45"/>
      <c r="I374" s="45"/>
      <c r="J374" s="45"/>
      <c r="K374" s="45"/>
      <c r="L374" s="45"/>
      <c r="M374" s="45"/>
      <c r="N374" s="45"/>
      <c r="O374" s="45"/>
      <c r="P374" s="45"/>
      <c r="Q374" s="45"/>
      <c r="R374" s="45"/>
      <c r="S374" s="45"/>
      <c r="T374" s="45"/>
      <c r="U374" s="45"/>
      <c r="V374" s="45"/>
      <c r="W374" s="45"/>
      <c r="X374" s="45"/>
      <c r="Y374" s="45"/>
      <c r="Z374" s="45"/>
    </row>
    <row r="375" spans="1:26" ht="12.5">
      <c r="A375" s="45"/>
      <c r="B375" s="45"/>
      <c r="C375" s="44"/>
      <c r="D375" s="45"/>
      <c r="E375" s="45"/>
      <c r="F375" s="65"/>
      <c r="G375" s="45"/>
      <c r="H375" s="45"/>
      <c r="I375" s="45"/>
      <c r="J375" s="45"/>
      <c r="K375" s="45"/>
      <c r="L375" s="45"/>
      <c r="M375" s="45"/>
      <c r="N375" s="45"/>
      <c r="O375" s="45"/>
      <c r="P375" s="45"/>
      <c r="Q375" s="45"/>
      <c r="R375" s="45"/>
      <c r="S375" s="45"/>
      <c r="T375" s="45"/>
      <c r="U375" s="45"/>
      <c r="V375" s="45"/>
      <c r="W375" s="45"/>
      <c r="X375" s="45"/>
      <c r="Y375" s="45"/>
      <c r="Z375" s="45"/>
    </row>
    <row r="376" spans="1:26" ht="12.5">
      <c r="A376" s="45"/>
      <c r="B376" s="45"/>
      <c r="C376" s="44"/>
      <c r="D376" s="45"/>
      <c r="E376" s="45"/>
      <c r="F376" s="65"/>
      <c r="G376" s="45"/>
      <c r="H376" s="45"/>
      <c r="I376" s="45"/>
      <c r="J376" s="45"/>
      <c r="K376" s="45"/>
      <c r="L376" s="45"/>
      <c r="M376" s="45"/>
      <c r="N376" s="45"/>
      <c r="O376" s="45"/>
      <c r="P376" s="45"/>
      <c r="Q376" s="45"/>
      <c r="R376" s="45"/>
      <c r="S376" s="45"/>
      <c r="T376" s="45"/>
      <c r="U376" s="45"/>
      <c r="V376" s="45"/>
      <c r="W376" s="45"/>
      <c r="X376" s="45"/>
      <c r="Y376" s="45"/>
      <c r="Z376" s="45"/>
    </row>
    <row r="377" spans="1:26" ht="12.5">
      <c r="A377" s="45"/>
      <c r="B377" s="45"/>
      <c r="C377" s="44"/>
      <c r="D377" s="45"/>
      <c r="E377" s="45"/>
      <c r="F377" s="65"/>
      <c r="G377" s="45"/>
      <c r="H377" s="45"/>
      <c r="I377" s="45"/>
      <c r="J377" s="45"/>
      <c r="K377" s="45"/>
      <c r="L377" s="45"/>
      <c r="M377" s="45"/>
      <c r="N377" s="45"/>
      <c r="O377" s="45"/>
      <c r="P377" s="45"/>
      <c r="Q377" s="45"/>
      <c r="R377" s="45"/>
      <c r="S377" s="45"/>
      <c r="T377" s="45"/>
      <c r="U377" s="45"/>
      <c r="V377" s="45"/>
      <c r="W377" s="45"/>
      <c r="X377" s="45"/>
      <c r="Y377" s="45"/>
      <c r="Z377" s="45"/>
    </row>
    <row r="378" spans="1:26" ht="12.5">
      <c r="A378" s="45"/>
      <c r="B378" s="45"/>
      <c r="C378" s="44"/>
      <c r="D378" s="45"/>
      <c r="E378" s="45"/>
      <c r="F378" s="65"/>
      <c r="G378" s="45"/>
      <c r="H378" s="45"/>
      <c r="I378" s="45"/>
      <c r="J378" s="45"/>
      <c r="K378" s="45"/>
      <c r="L378" s="45"/>
      <c r="M378" s="45"/>
      <c r="N378" s="45"/>
      <c r="O378" s="45"/>
      <c r="P378" s="45"/>
      <c r="Q378" s="45"/>
      <c r="R378" s="45"/>
      <c r="S378" s="45"/>
      <c r="T378" s="45"/>
      <c r="U378" s="45"/>
      <c r="V378" s="45"/>
      <c r="W378" s="45"/>
      <c r="X378" s="45"/>
      <c r="Y378" s="45"/>
      <c r="Z378" s="45"/>
    </row>
    <row r="379" spans="1:26" ht="12.5">
      <c r="A379" s="45"/>
      <c r="B379" s="45"/>
      <c r="C379" s="44"/>
      <c r="D379" s="45"/>
      <c r="E379" s="45"/>
      <c r="F379" s="65"/>
      <c r="G379" s="45"/>
      <c r="H379" s="45"/>
      <c r="I379" s="45"/>
      <c r="J379" s="45"/>
      <c r="K379" s="45"/>
      <c r="L379" s="45"/>
      <c r="M379" s="45"/>
      <c r="N379" s="45"/>
      <c r="O379" s="45"/>
      <c r="P379" s="45"/>
      <c r="Q379" s="45"/>
      <c r="R379" s="45"/>
      <c r="S379" s="45"/>
      <c r="T379" s="45"/>
      <c r="U379" s="45"/>
      <c r="V379" s="45"/>
      <c r="W379" s="45"/>
      <c r="X379" s="45"/>
      <c r="Y379" s="45"/>
      <c r="Z379" s="45"/>
    </row>
    <row r="380" spans="1:26" ht="12.5">
      <c r="A380" s="45"/>
      <c r="B380" s="45"/>
      <c r="C380" s="44"/>
      <c r="D380" s="45"/>
      <c r="E380" s="45"/>
      <c r="F380" s="65"/>
      <c r="G380" s="45"/>
      <c r="H380" s="45"/>
      <c r="I380" s="45"/>
      <c r="J380" s="45"/>
      <c r="K380" s="45"/>
      <c r="L380" s="45"/>
      <c r="M380" s="45"/>
      <c r="N380" s="45"/>
      <c r="O380" s="45"/>
      <c r="P380" s="45"/>
      <c r="Q380" s="45"/>
      <c r="R380" s="45"/>
      <c r="S380" s="45"/>
      <c r="T380" s="45"/>
      <c r="U380" s="45"/>
      <c r="V380" s="45"/>
      <c r="W380" s="45"/>
      <c r="X380" s="45"/>
      <c r="Y380" s="45"/>
      <c r="Z380" s="45"/>
    </row>
    <row r="381" spans="1:26" ht="12.5">
      <c r="A381" s="45"/>
      <c r="B381" s="45"/>
      <c r="C381" s="44"/>
      <c r="D381" s="45"/>
      <c r="E381" s="45"/>
      <c r="F381" s="65"/>
      <c r="G381" s="45"/>
      <c r="H381" s="45"/>
      <c r="I381" s="45"/>
      <c r="J381" s="45"/>
      <c r="K381" s="45"/>
      <c r="L381" s="45"/>
      <c r="M381" s="45"/>
      <c r="N381" s="45"/>
      <c r="O381" s="45"/>
      <c r="P381" s="45"/>
      <c r="Q381" s="45"/>
      <c r="R381" s="45"/>
      <c r="S381" s="45"/>
      <c r="T381" s="45"/>
      <c r="U381" s="45"/>
      <c r="V381" s="45"/>
      <c r="W381" s="45"/>
      <c r="X381" s="45"/>
      <c r="Y381" s="45"/>
      <c r="Z381" s="45"/>
    </row>
    <row r="382" spans="1:26" ht="12.5">
      <c r="A382" s="45"/>
      <c r="B382" s="45"/>
      <c r="C382" s="44"/>
      <c r="D382" s="45"/>
      <c r="E382" s="45"/>
      <c r="F382" s="65"/>
      <c r="G382" s="45"/>
      <c r="H382" s="45"/>
      <c r="I382" s="45"/>
      <c r="J382" s="45"/>
      <c r="K382" s="45"/>
      <c r="L382" s="45"/>
      <c r="M382" s="45"/>
      <c r="N382" s="45"/>
      <c r="O382" s="45"/>
      <c r="P382" s="45"/>
      <c r="Q382" s="45"/>
      <c r="R382" s="45"/>
      <c r="S382" s="45"/>
      <c r="T382" s="45"/>
      <c r="U382" s="45"/>
      <c r="V382" s="45"/>
      <c r="W382" s="45"/>
      <c r="X382" s="45"/>
      <c r="Y382" s="45"/>
      <c r="Z382" s="45"/>
    </row>
    <row r="383" spans="1:26" ht="12.5">
      <c r="A383" s="45"/>
      <c r="B383" s="45"/>
      <c r="C383" s="44"/>
      <c r="D383" s="45"/>
      <c r="E383" s="45"/>
      <c r="F383" s="65"/>
      <c r="G383" s="45"/>
      <c r="H383" s="45"/>
      <c r="I383" s="45"/>
      <c r="J383" s="45"/>
      <c r="K383" s="45"/>
      <c r="L383" s="45"/>
      <c r="M383" s="45"/>
      <c r="N383" s="45"/>
      <c r="O383" s="45"/>
      <c r="P383" s="45"/>
      <c r="Q383" s="45"/>
      <c r="R383" s="45"/>
      <c r="S383" s="45"/>
      <c r="T383" s="45"/>
      <c r="U383" s="45"/>
      <c r="V383" s="45"/>
      <c r="W383" s="45"/>
      <c r="X383" s="45"/>
      <c r="Y383" s="45"/>
      <c r="Z383" s="45"/>
    </row>
    <row r="384" spans="1:26" ht="12.5">
      <c r="A384" s="45"/>
      <c r="B384" s="45"/>
      <c r="C384" s="44"/>
      <c r="D384" s="45"/>
      <c r="E384" s="45"/>
      <c r="F384" s="65"/>
      <c r="G384" s="45"/>
      <c r="H384" s="45"/>
      <c r="I384" s="45"/>
      <c r="J384" s="45"/>
      <c r="K384" s="45"/>
      <c r="L384" s="45"/>
      <c r="M384" s="45"/>
      <c r="N384" s="45"/>
      <c r="O384" s="45"/>
      <c r="P384" s="45"/>
      <c r="Q384" s="45"/>
      <c r="R384" s="45"/>
      <c r="S384" s="45"/>
      <c r="T384" s="45"/>
      <c r="U384" s="45"/>
      <c r="V384" s="45"/>
      <c r="W384" s="45"/>
      <c r="X384" s="45"/>
      <c r="Y384" s="45"/>
      <c r="Z384" s="45"/>
    </row>
    <row r="385" spans="1:26" ht="12.5">
      <c r="A385" s="45"/>
      <c r="B385" s="45"/>
      <c r="C385" s="44"/>
      <c r="D385" s="45"/>
      <c r="E385" s="45"/>
      <c r="F385" s="65"/>
      <c r="G385" s="45"/>
      <c r="H385" s="45"/>
      <c r="I385" s="45"/>
      <c r="J385" s="45"/>
      <c r="K385" s="45"/>
      <c r="L385" s="45"/>
      <c r="M385" s="45"/>
      <c r="N385" s="45"/>
      <c r="O385" s="45"/>
      <c r="P385" s="45"/>
      <c r="Q385" s="45"/>
      <c r="R385" s="45"/>
      <c r="S385" s="45"/>
      <c r="T385" s="45"/>
      <c r="U385" s="45"/>
      <c r="V385" s="45"/>
      <c r="W385" s="45"/>
      <c r="X385" s="45"/>
      <c r="Y385" s="45"/>
      <c r="Z385" s="45"/>
    </row>
    <row r="386" spans="1:26" ht="12.5">
      <c r="A386" s="45"/>
      <c r="B386" s="45"/>
      <c r="C386" s="44"/>
      <c r="D386" s="45"/>
      <c r="E386" s="45"/>
      <c r="F386" s="65"/>
      <c r="G386" s="45"/>
      <c r="H386" s="45"/>
      <c r="I386" s="45"/>
      <c r="J386" s="45"/>
      <c r="K386" s="45"/>
      <c r="L386" s="45"/>
      <c r="M386" s="45"/>
      <c r="N386" s="45"/>
      <c r="O386" s="45"/>
      <c r="P386" s="45"/>
      <c r="Q386" s="45"/>
      <c r="R386" s="45"/>
      <c r="S386" s="45"/>
      <c r="T386" s="45"/>
      <c r="U386" s="45"/>
      <c r="V386" s="45"/>
      <c r="W386" s="45"/>
      <c r="X386" s="45"/>
      <c r="Y386" s="45"/>
      <c r="Z386" s="45"/>
    </row>
    <row r="387" spans="1:26" ht="12.5">
      <c r="A387" s="45"/>
      <c r="B387" s="45"/>
      <c r="C387" s="44"/>
      <c r="D387" s="45"/>
      <c r="E387" s="45"/>
      <c r="F387" s="65"/>
      <c r="G387" s="45"/>
      <c r="H387" s="45"/>
      <c r="I387" s="45"/>
      <c r="J387" s="45"/>
      <c r="K387" s="45"/>
      <c r="L387" s="45"/>
      <c r="M387" s="45"/>
      <c r="N387" s="45"/>
      <c r="O387" s="45"/>
      <c r="P387" s="45"/>
      <c r="Q387" s="45"/>
      <c r="R387" s="45"/>
      <c r="S387" s="45"/>
      <c r="T387" s="45"/>
      <c r="U387" s="45"/>
      <c r="V387" s="45"/>
      <c r="W387" s="45"/>
      <c r="X387" s="45"/>
      <c r="Y387" s="45"/>
      <c r="Z387" s="45"/>
    </row>
    <row r="388" spans="1:26" ht="12.5">
      <c r="A388" s="45"/>
      <c r="B388" s="45"/>
      <c r="C388" s="44"/>
      <c r="D388" s="45"/>
      <c r="E388" s="45"/>
      <c r="F388" s="65"/>
      <c r="G388" s="45"/>
      <c r="H388" s="45"/>
      <c r="I388" s="45"/>
      <c r="J388" s="45"/>
      <c r="K388" s="45"/>
      <c r="L388" s="45"/>
      <c r="M388" s="45"/>
      <c r="N388" s="45"/>
      <c r="O388" s="45"/>
      <c r="P388" s="45"/>
      <c r="Q388" s="45"/>
      <c r="R388" s="45"/>
      <c r="S388" s="45"/>
      <c r="T388" s="45"/>
      <c r="U388" s="45"/>
      <c r="V388" s="45"/>
      <c r="W388" s="45"/>
      <c r="X388" s="45"/>
      <c r="Y388" s="45"/>
      <c r="Z388" s="45"/>
    </row>
    <row r="389" spans="1:26" ht="12.5">
      <c r="A389" s="45"/>
      <c r="B389" s="45"/>
      <c r="C389" s="44"/>
      <c r="D389" s="45"/>
      <c r="E389" s="45"/>
      <c r="F389" s="65"/>
      <c r="G389" s="45"/>
      <c r="H389" s="45"/>
      <c r="I389" s="45"/>
      <c r="J389" s="45"/>
      <c r="K389" s="45"/>
      <c r="L389" s="45"/>
      <c r="M389" s="45"/>
      <c r="N389" s="45"/>
      <c r="O389" s="45"/>
      <c r="P389" s="45"/>
      <c r="Q389" s="45"/>
      <c r="R389" s="45"/>
      <c r="S389" s="45"/>
      <c r="T389" s="45"/>
      <c r="U389" s="45"/>
      <c r="V389" s="45"/>
      <c r="W389" s="45"/>
      <c r="X389" s="45"/>
      <c r="Y389" s="45"/>
      <c r="Z389" s="45"/>
    </row>
    <row r="390" spans="1:26" ht="12.5">
      <c r="A390" s="45"/>
      <c r="B390" s="45"/>
      <c r="C390" s="44"/>
      <c r="D390" s="45"/>
      <c r="E390" s="45"/>
      <c r="F390" s="65"/>
      <c r="G390" s="45"/>
      <c r="H390" s="45"/>
      <c r="I390" s="45"/>
      <c r="J390" s="45"/>
      <c r="K390" s="45"/>
      <c r="L390" s="45"/>
      <c r="M390" s="45"/>
      <c r="N390" s="45"/>
      <c r="O390" s="45"/>
      <c r="P390" s="45"/>
      <c r="Q390" s="45"/>
      <c r="R390" s="45"/>
      <c r="S390" s="45"/>
      <c r="T390" s="45"/>
      <c r="U390" s="45"/>
      <c r="V390" s="45"/>
      <c r="W390" s="45"/>
      <c r="X390" s="45"/>
      <c r="Y390" s="45"/>
      <c r="Z390" s="45"/>
    </row>
    <row r="391" spans="1:26" ht="12.5">
      <c r="A391" s="45"/>
      <c r="B391" s="45"/>
      <c r="C391" s="44"/>
      <c r="D391" s="45"/>
      <c r="E391" s="45"/>
      <c r="F391" s="65"/>
      <c r="G391" s="45"/>
      <c r="H391" s="45"/>
      <c r="I391" s="45"/>
      <c r="J391" s="45"/>
      <c r="K391" s="45"/>
      <c r="L391" s="45"/>
      <c r="M391" s="45"/>
      <c r="N391" s="45"/>
      <c r="O391" s="45"/>
      <c r="P391" s="45"/>
      <c r="Q391" s="45"/>
      <c r="R391" s="45"/>
      <c r="S391" s="45"/>
      <c r="T391" s="45"/>
      <c r="U391" s="45"/>
      <c r="V391" s="45"/>
      <c r="W391" s="45"/>
      <c r="X391" s="45"/>
      <c r="Y391" s="45"/>
      <c r="Z391" s="45"/>
    </row>
    <row r="392" spans="1:26" ht="12.5">
      <c r="A392" s="45"/>
      <c r="B392" s="45"/>
      <c r="C392" s="44"/>
      <c r="D392" s="45"/>
      <c r="E392" s="45"/>
      <c r="F392" s="65"/>
      <c r="G392" s="45"/>
      <c r="H392" s="45"/>
      <c r="I392" s="45"/>
      <c r="J392" s="45"/>
      <c r="K392" s="45"/>
      <c r="L392" s="45"/>
      <c r="M392" s="45"/>
      <c r="N392" s="45"/>
      <c r="O392" s="45"/>
      <c r="P392" s="45"/>
      <c r="Q392" s="45"/>
      <c r="R392" s="45"/>
      <c r="S392" s="45"/>
      <c r="T392" s="45"/>
      <c r="U392" s="45"/>
      <c r="V392" s="45"/>
      <c r="W392" s="45"/>
      <c r="X392" s="45"/>
      <c r="Y392" s="45"/>
      <c r="Z392" s="45"/>
    </row>
    <row r="393" spans="1:26" ht="12.5">
      <c r="A393" s="45"/>
      <c r="B393" s="45"/>
      <c r="C393" s="44"/>
      <c r="D393" s="45"/>
      <c r="E393" s="45"/>
      <c r="F393" s="65"/>
      <c r="G393" s="45"/>
      <c r="H393" s="45"/>
      <c r="I393" s="45"/>
      <c r="J393" s="45"/>
      <c r="K393" s="45"/>
      <c r="L393" s="45"/>
      <c r="M393" s="45"/>
      <c r="N393" s="45"/>
      <c r="O393" s="45"/>
      <c r="P393" s="45"/>
      <c r="Q393" s="45"/>
      <c r="R393" s="45"/>
      <c r="S393" s="45"/>
      <c r="T393" s="45"/>
      <c r="U393" s="45"/>
      <c r="V393" s="45"/>
      <c r="W393" s="45"/>
      <c r="X393" s="45"/>
      <c r="Y393" s="45"/>
      <c r="Z393" s="45"/>
    </row>
    <row r="394" spans="1:26" ht="12.5">
      <c r="A394" s="45"/>
      <c r="B394" s="45"/>
      <c r="C394" s="44"/>
      <c r="D394" s="45"/>
      <c r="E394" s="45"/>
      <c r="F394" s="65"/>
      <c r="G394" s="45"/>
      <c r="H394" s="45"/>
      <c r="I394" s="45"/>
      <c r="J394" s="45"/>
      <c r="K394" s="45"/>
      <c r="L394" s="45"/>
      <c r="M394" s="45"/>
      <c r="N394" s="45"/>
      <c r="O394" s="45"/>
      <c r="P394" s="45"/>
      <c r="Q394" s="45"/>
      <c r="R394" s="45"/>
      <c r="S394" s="45"/>
      <c r="T394" s="45"/>
      <c r="U394" s="45"/>
      <c r="V394" s="45"/>
      <c r="W394" s="45"/>
      <c r="X394" s="45"/>
      <c r="Y394" s="45"/>
      <c r="Z394" s="45"/>
    </row>
    <row r="395" spans="1:26" ht="12.5">
      <c r="A395" s="45"/>
      <c r="B395" s="45"/>
      <c r="C395" s="44"/>
      <c r="D395" s="45"/>
      <c r="E395" s="45"/>
      <c r="F395" s="65"/>
      <c r="G395" s="45"/>
      <c r="H395" s="45"/>
      <c r="I395" s="45"/>
      <c r="J395" s="45"/>
      <c r="K395" s="45"/>
      <c r="L395" s="45"/>
      <c r="M395" s="45"/>
      <c r="N395" s="45"/>
      <c r="O395" s="45"/>
      <c r="P395" s="45"/>
      <c r="Q395" s="45"/>
      <c r="R395" s="45"/>
      <c r="S395" s="45"/>
      <c r="T395" s="45"/>
      <c r="U395" s="45"/>
      <c r="V395" s="45"/>
      <c r="W395" s="45"/>
      <c r="X395" s="45"/>
      <c r="Y395" s="45"/>
      <c r="Z395" s="45"/>
    </row>
    <row r="396" spans="1:26" ht="12.5">
      <c r="A396" s="45"/>
      <c r="B396" s="45"/>
      <c r="C396" s="44"/>
      <c r="D396" s="45"/>
      <c r="E396" s="45"/>
      <c r="F396" s="65"/>
      <c r="G396" s="45"/>
      <c r="H396" s="45"/>
      <c r="I396" s="45"/>
      <c r="J396" s="45"/>
      <c r="K396" s="45"/>
      <c r="L396" s="45"/>
      <c r="M396" s="45"/>
      <c r="N396" s="45"/>
      <c r="O396" s="45"/>
      <c r="P396" s="45"/>
      <c r="Q396" s="45"/>
      <c r="R396" s="45"/>
      <c r="S396" s="45"/>
      <c r="T396" s="45"/>
      <c r="U396" s="45"/>
      <c r="V396" s="45"/>
      <c r="W396" s="45"/>
      <c r="X396" s="45"/>
      <c r="Y396" s="45"/>
      <c r="Z396" s="45"/>
    </row>
    <row r="397" spans="1:26" ht="12.5">
      <c r="A397" s="45"/>
      <c r="B397" s="45"/>
      <c r="C397" s="44"/>
      <c r="D397" s="45"/>
      <c r="E397" s="45"/>
      <c r="F397" s="65"/>
      <c r="G397" s="45"/>
      <c r="H397" s="45"/>
      <c r="I397" s="45"/>
      <c r="J397" s="45"/>
      <c r="K397" s="45"/>
      <c r="L397" s="45"/>
      <c r="M397" s="45"/>
      <c r="N397" s="45"/>
      <c r="O397" s="45"/>
      <c r="P397" s="45"/>
      <c r="Q397" s="45"/>
      <c r="R397" s="45"/>
      <c r="S397" s="45"/>
      <c r="T397" s="45"/>
      <c r="U397" s="45"/>
      <c r="V397" s="45"/>
      <c r="W397" s="45"/>
      <c r="X397" s="45"/>
      <c r="Y397" s="45"/>
      <c r="Z397" s="45"/>
    </row>
    <row r="398" spans="1:26" ht="12.5">
      <c r="A398" s="45"/>
      <c r="B398" s="45"/>
      <c r="C398" s="44"/>
      <c r="D398" s="45"/>
      <c r="E398" s="45"/>
      <c r="F398" s="65"/>
      <c r="G398" s="45"/>
      <c r="H398" s="45"/>
      <c r="I398" s="45"/>
      <c r="J398" s="45"/>
      <c r="K398" s="45"/>
      <c r="L398" s="45"/>
      <c r="M398" s="45"/>
      <c r="N398" s="45"/>
      <c r="O398" s="45"/>
      <c r="P398" s="45"/>
      <c r="Q398" s="45"/>
      <c r="R398" s="45"/>
      <c r="S398" s="45"/>
      <c r="T398" s="45"/>
      <c r="U398" s="45"/>
      <c r="V398" s="45"/>
      <c r="W398" s="45"/>
      <c r="X398" s="45"/>
      <c r="Y398" s="45"/>
      <c r="Z398" s="45"/>
    </row>
    <row r="399" spans="1:26" ht="12.5">
      <c r="A399" s="45"/>
      <c r="B399" s="45"/>
      <c r="C399" s="44"/>
      <c r="D399" s="45"/>
      <c r="E399" s="45"/>
      <c r="F399" s="65"/>
      <c r="G399" s="45"/>
      <c r="H399" s="45"/>
      <c r="I399" s="45"/>
      <c r="J399" s="45"/>
      <c r="K399" s="45"/>
      <c r="L399" s="45"/>
      <c r="M399" s="45"/>
      <c r="N399" s="45"/>
      <c r="O399" s="45"/>
      <c r="P399" s="45"/>
      <c r="Q399" s="45"/>
      <c r="R399" s="45"/>
      <c r="S399" s="45"/>
      <c r="T399" s="45"/>
      <c r="U399" s="45"/>
      <c r="V399" s="45"/>
      <c r="W399" s="45"/>
      <c r="X399" s="45"/>
      <c r="Y399" s="45"/>
      <c r="Z399" s="45"/>
    </row>
    <row r="400" spans="1:26" ht="12.5">
      <c r="A400" s="45"/>
      <c r="B400" s="45"/>
      <c r="C400" s="44"/>
      <c r="D400" s="45"/>
      <c r="E400" s="45"/>
      <c r="F400" s="65"/>
      <c r="G400" s="45"/>
      <c r="H400" s="45"/>
      <c r="I400" s="45"/>
      <c r="J400" s="45"/>
      <c r="K400" s="45"/>
      <c r="L400" s="45"/>
      <c r="M400" s="45"/>
      <c r="N400" s="45"/>
      <c r="O400" s="45"/>
      <c r="P400" s="45"/>
      <c r="Q400" s="45"/>
      <c r="R400" s="45"/>
      <c r="S400" s="45"/>
      <c r="T400" s="45"/>
      <c r="U400" s="45"/>
      <c r="V400" s="45"/>
      <c r="W400" s="45"/>
      <c r="X400" s="45"/>
      <c r="Y400" s="45"/>
      <c r="Z400" s="45"/>
    </row>
    <row r="401" spans="1:26" ht="12.5">
      <c r="A401" s="45"/>
      <c r="B401" s="45"/>
      <c r="C401" s="44"/>
      <c r="D401" s="45"/>
      <c r="E401" s="45"/>
      <c r="F401" s="65"/>
      <c r="G401" s="45"/>
      <c r="H401" s="45"/>
      <c r="I401" s="45"/>
      <c r="J401" s="45"/>
      <c r="K401" s="45"/>
      <c r="L401" s="45"/>
      <c r="M401" s="45"/>
      <c r="N401" s="45"/>
      <c r="O401" s="45"/>
      <c r="P401" s="45"/>
      <c r="Q401" s="45"/>
      <c r="R401" s="45"/>
      <c r="S401" s="45"/>
      <c r="T401" s="45"/>
      <c r="U401" s="45"/>
      <c r="V401" s="45"/>
      <c r="W401" s="45"/>
      <c r="X401" s="45"/>
      <c r="Y401" s="45"/>
      <c r="Z401" s="45"/>
    </row>
    <row r="402" spans="1:26" ht="12.5">
      <c r="A402" s="45"/>
      <c r="B402" s="45"/>
      <c r="C402" s="44"/>
      <c r="D402" s="45"/>
      <c r="E402" s="45"/>
      <c r="F402" s="65"/>
      <c r="G402" s="45"/>
      <c r="H402" s="45"/>
      <c r="I402" s="45"/>
      <c r="J402" s="45"/>
      <c r="K402" s="45"/>
      <c r="L402" s="45"/>
      <c r="M402" s="45"/>
      <c r="N402" s="45"/>
      <c r="O402" s="45"/>
      <c r="P402" s="45"/>
      <c r="Q402" s="45"/>
      <c r="R402" s="45"/>
      <c r="S402" s="45"/>
      <c r="T402" s="45"/>
      <c r="U402" s="45"/>
      <c r="V402" s="45"/>
      <c r="W402" s="45"/>
      <c r="X402" s="45"/>
      <c r="Y402" s="45"/>
      <c r="Z402" s="45"/>
    </row>
    <row r="403" spans="1:26" ht="12.5">
      <c r="A403" s="45"/>
      <c r="B403" s="45"/>
      <c r="C403" s="44"/>
      <c r="D403" s="45"/>
      <c r="E403" s="45"/>
      <c r="F403" s="65"/>
      <c r="G403" s="45"/>
      <c r="H403" s="45"/>
      <c r="I403" s="45"/>
      <c r="J403" s="45"/>
      <c r="K403" s="45"/>
      <c r="L403" s="45"/>
      <c r="M403" s="45"/>
      <c r="N403" s="45"/>
      <c r="O403" s="45"/>
      <c r="P403" s="45"/>
      <c r="Q403" s="45"/>
      <c r="R403" s="45"/>
      <c r="S403" s="45"/>
      <c r="T403" s="45"/>
      <c r="U403" s="45"/>
      <c r="V403" s="45"/>
      <c r="W403" s="45"/>
      <c r="X403" s="45"/>
      <c r="Y403" s="45"/>
      <c r="Z403" s="45"/>
    </row>
    <row r="404" spans="1:26" ht="12.5">
      <c r="A404" s="45"/>
      <c r="B404" s="45"/>
      <c r="C404" s="44"/>
      <c r="D404" s="45"/>
      <c r="E404" s="45"/>
      <c r="F404" s="65"/>
      <c r="G404" s="45"/>
      <c r="H404" s="45"/>
      <c r="I404" s="45"/>
      <c r="J404" s="45"/>
      <c r="K404" s="45"/>
      <c r="L404" s="45"/>
      <c r="M404" s="45"/>
      <c r="N404" s="45"/>
      <c r="O404" s="45"/>
      <c r="P404" s="45"/>
      <c r="Q404" s="45"/>
      <c r="R404" s="45"/>
      <c r="S404" s="45"/>
      <c r="T404" s="45"/>
      <c r="U404" s="45"/>
      <c r="V404" s="45"/>
      <c r="W404" s="45"/>
      <c r="X404" s="45"/>
      <c r="Y404" s="45"/>
      <c r="Z404" s="45"/>
    </row>
    <row r="405" spans="1:26" ht="12.5">
      <c r="A405" s="45"/>
      <c r="B405" s="45"/>
      <c r="C405" s="44"/>
      <c r="D405" s="45"/>
      <c r="E405" s="45"/>
      <c r="F405" s="65"/>
      <c r="G405" s="45"/>
      <c r="H405" s="45"/>
      <c r="I405" s="45"/>
      <c r="J405" s="45"/>
      <c r="K405" s="45"/>
      <c r="L405" s="45"/>
      <c r="M405" s="45"/>
      <c r="N405" s="45"/>
      <c r="O405" s="45"/>
      <c r="P405" s="45"/>
      <c r="Q405" s="45"/>
      <c r="R405" s="45"/>
      <c r="S405" s="45"/>
      <c r="T405" s="45"/>
      <c r="U405" s="45"/>
      <c r="V405" s="45"/>
      <c r="W405" s="45"/>
      <c r="X405" s="45"/>
      <c r="Y405" s="45"/>
      <c r="Z405" s="45"/>
    </row>
    <row r="406" spans="1:26" ht="12.5">
      <c r="A406" s="45"/>
      <c r="B406" s="45"/>
      <c r="C406" s="44"/>
      <c r="D406" s="45"/>
      <c r="E406" s="45"/>
      <c r="F406" s="65"/>
      <c r="G406" s="45"/>
      <c r="H406" s="45"/>
      <c r="I406" s="45"/>
      <c r="J406" s="45"/>
      <c r="K406" s="45"/>
      <c r="L406" s="45"/>
      <c r="M406" s="45"/>
      <c r="N406" s="45"/>
      <c r="O406" s="45"/>
      <c r="P406" s="45"/>
      <c r="Q406" s="45"/>
      <c r="R406" s="45"/>
      <c r="S406" s="45"/>
      <c r="T406" s="45"/>
      <c r="U406" s="45"/>
      <c r="V406" s="45"/>
      <c r="W406" s="45"/>
      <c r="X406" s="45"/>
      <c r="Y406" s="45"/>
      <c r="Z406" s="45"/>
    </row>
    <row r="407" spans="1:26" ht="12.5">
      <c r="A407" s="45"/>
      <c r="B407" s="45"/>
      <c r="C407" s="44"/>
      <c r="D407" s="45"/>
      <c r="E407" s="45"/>
      <c r="F407" s="65"/>
      <c r="G407" s="45"/>
      <c r="H407" s="45"/>
      <c r="I407" s="45"/>
      <c r="J407" s="45"/>
      <c r="K407" s="45"/>
      <c r="L407" s="45"/>
      <c r="M407" s="45"/>
      <c r="N407" s="45"/>
      <c r="O407" s="45"/>
      <c r="P407" s="45"/>
      <c r="Q407" s="45"/>
      <c r="R407" s="45"/>
      <c r="S407" s="45"/>
      <c r="T407" s="45"/>
      <c r="U407" s="45"/>
      <c r="V407" s="45"/>
      <c r="W407" s="45"/>
      <c r="X407" s="45"/>
      <c r="Y407" s="45"/>
      <c r="Z407" s="45"/>
    </row>
    <row r="408" spans="1:26" ht="12.5">
      <c r="A408" s="45"/>
      <c r="B408" s="45"/>
      <c r="C408" s="44"/>
      <c r="D408" s="45"/>
      <c r="E408" s="45"/>
      <c r="F408" s="65"/>
      <c r="G408" s="45"/>
      <c r="H408" s="45"/>
      <c r="I408" s="45"/>
      <c r="J408" s="45"/>
      <c r="K408" s="45"/>
      <c r="L408" s="45"/>
      <c r="M408" s="45"/>
      <c r="N408" s="45"/>
      <c r="O408" s="45"/>
      <c r="P408" s="45"/>
      <c r="Q408" s="45"/>
      <c r="R408" s="45"/>
      <c r="S408" s="45"/>
      <c r="T408" s="45"/>
      <c r="U408" s="45"/>
      <c r="V408" s="45"/>
      <c r="W408" s="45"/>
      <c r="X408" s="45"/>
      <c r="Y408" s="45"/>
      <c r="Z408" s="45"/>
    </row>
    <row r="409" spans="1:26" ht="12.5">
      <c r="A409" s="45"/>
      <c r="B409" s="45"/>
      <c r="C409" s="44"/>
      <c r="D409" s="45"/>
      <c r="E409" s="45"/>
      <c r="F409" s="65"/>
      <c r="G409" s="45"/>
      <c r="H409" s="45"/>
      <c r="I409" s="45"/>
      <c r="J409" s="45"/>
      <c r="K409" s="45"/>
      <c r="L409" s="45"/>
      <c r="M409" s="45"/>
      <c r="N409" s="45"/>
      <c r="O409" s="45"/>
      <c r="P409" s="45"/>
      <c r="Q409" s="45"/>
      <c r="R409" s="45"/>
      <c r="S409" s="45"/>
      <c r="T409" s="45"/>
      <c r="U409" s="45"/>
      <c r="V409" s="45"/>
      <c r="W409" s="45"/>
      <c r="X409" s="45"/>
      <c r="Y409" s="45"/>
      <c r="Z409" s="45"/>
    </row>
    <row r="410" spans="1:26" ht="12.5">
      <c r="A410" s="45"/>
      <c r="B410" s="45"/>
      <c r="C410" s="44"/>
      <c r="D410" s="45"/>
      <c r="E410" s="45"/>
      <c r="F410" s="65"/>
      <c r="G410" s="45"/>
      <c r="H410" s="45"/>
      <c r="I410" s="45"/>
      <c r="J410" s="45"/>
      <c r="K410" s="45"/>
      <c r="L410" s="45"/>
      <c r="M410" s="45"/>
      <c r="N410" s="45"/>
      <c r="O410" s="45"/>
      <c r="P410" s="45"/>
      <c r="Q410" s="45"/>
      <c r="R410" s="45"/>
      <c r="S410" s="45"/>
      <c r="T410" s="45"/>
      <c r="U410" s="45"/>
      <c r="V410" s="45"/>
      <c r="W410" s="45"/>
      <c r="X410" s="45"/>
      <c r="Y410" s="45"/>
      <c r="Z410" s="45"/>
    </row>
    <row r="411" spans="1:26" ht="12.5">
      <c r="A411" s="45"/>
      <c r="B411" s="45"/>
      <c r="C411" s="44"/>
      <c r="D411" s="45"/>
      <c r="E411" s="45"/>
      <c r="F411" s="65"/>
      <c r="G411" s="45"/>
      <c r="H411" s="45"/>
      <c r="I411" s="45"/>
      <c r="J411" s="45"/>
      <c r="K411" s="45"/>
      <c r="L411" s="45"/>
      <c r="M411" s="45"/>
      <c r="N411" s="45"/>
      <c r="O411" s="45"/>
      <c r="P411" s="45"/>
      <c r="Q411" s="45"/>
      <c r="R411" s="45"/>
      <c r="S411" s="45"/>
      <c r="T411" s="45"/>
      <c r="U411" s="45"/>
      <c r="V411" s="45"/>
      <c r="W411" s="45"/>
      <c r="X411" s="45"/>
      <c r="Y411" s="45"/>
      <c r="Z411" s="45"/>
    </row>
    <row r="412" spans="1:26" ht="12.5">
      <c r="A412" s="45"/>
      <c r="B412" s="45"/>
      <c r="C412" s="44"/>
      <c r="D412" s="45"/>
      <c r="E412" s="45"/>
      <c r="F412" s="65"/>
      <c r="G412" s="45"/>
      <c r="H412" s="45"/>
      <c r="I412" s="45"/>
      <c r="J412" s="45"/>
      <c r="K412" s="45"/>
      <c r="L412" s="45"/>
      <c r="M412" s="45"/>
      <c r="N412" s="45"/>
      <c r="O412" s="45"/>
      <c r="P412" s="45"/>
      <c r="Q412" s="45"/>
      <c r="R412" s="45"/>
      <c r="S412" s="45"/>
      <c r="T412" s="45"/>
      <c r="U412" s="45"/>
      <c r="V412" s="45"/>
      <c r="W412" s="45"/>
      <c r="X412" s="45"/>
      <c r="Y412" s="45"/>
      <c r="Z412" s="45"/>
    </row>
    <row r="413" spans="1:26" ht="12.5">
      <c r="A413" s="45"/>
      <c r="B413" s="45"/>
      <c r="C413" s="44"/>
      <c r="D413" s="45"/>
      <c r="E413" s="45"/>
      <c r="F413" s="65"/>
      <c r="G413" s="45"/>
      <c r="H413" s="45"/>
      <c r="I413" s="45"/>
      <c r="J413" s="45"/>
      <c r="K413" s="45"/>
      <c r="L413" s="45"/>
      <c r="M413" s="45"/>
      <c r="N413" s="45"/>
      <c r="O413" s="45"/>
      <c r="P413" s="45"/>
      <c r="Q413" s="45"/>
      <c r="R413" s="45"/>
      <c r="S413" s="45"/>
      <c r="T413" s="45"/>
      <c r="U413" s="45"/>
      <c r="V413" s="45"/>
      <c r="W413" s="45"/>
      <c r="X413" s="45"/>
      <c r="Y413" s="45"/>
      <c r="Z413" s="45"/>
    </row>
    <row r="414" spans="1:26" ht="12.5">
      <c r="A414" s="45"/>
      <c r="B414" s="45"/>
      <c r="C414" s="44"/>
      <c r="D414" s="45"/>
      <c r="E414" s="45"/>
      <c r="F414" s="65"/>
      <c r="G414" s="45"/>
      <c r="H414" s="45"/>
      <c r="I414" s="45"/>
      <c r="J414" s="45"/>
      <c r="K414" s="45"/>
      <c r="L414" s="45"/>
      <c r="M414" s="45"/>
      <c r="N414" s="45"/>
      <c r="O414" s="45"/>
      <c r="P414" s="45"/>
      <c r="Q414" s="45"/>
      <c r="R414" s="45"/>
      <c r="S414" s="45"/>
      <c r="T414" s="45"/>
      <c r="U414" s="45"/>
      <c r="V414" s="45"/>
      <c r="W414" s="45"/>
      <c r="X414" s="45"/>
      <c r="Y414" s="45"/>
      <c r="Z414" s="45"/>
    </row>
    <row r="415" spans="1:26" ht="12.5">
      <c r="A415" s="45"/>
      <c r="B415" s="45"/>
      <c r="C415" s="44"/>
      <c r="D415" s="45"/>
      <c r="E415" s="45"/>
      <c r="F415" s="65"/>
      <c r="G415" s="45"/>
      <c r="H415" s="45"/>
      <c r="I415" s="45"/>
      <c r="J415" s="45"/>
      <c r="K415" s="45"/>
      <c r="L415" s="45"/>
      <c r="M415" s="45"/>
      <c r="N415" s="45"/>
      <c r="O415" s="45"/>
      <c r="P415" s="45"/>
      <c r="Q415" s="45"/>
      <c r="R415" s="45"/>
      <c r="S415" s="45"/>
      <c r="T415" s="45"/>
      <c r="U415" s="45"/>
      <c r="V415" s="45"/>
      <c r="W415" s="45"/>
      <c r="X415" s="45"/>
      <c r="Y415" s="45"/>
      <c r="Z415" s="45"/>
    </row>
    <row r="416" spans="1:26" ht="12.5">
      <c r="A416" s="45"/>
      <c r="B416" s="45"/>
      <c r="C416" s="44"/>
      <c r="D416" s="45"/>
      <c r="E416" s="45"/>
      <c r="F416" s="65"/>
      <c r="G416" s="45"/>
      <c r="H416" s="45"/>
      <c r="I416" s="45"/>
      <c r="J416" s="45"/>
      <c r="K416" s="45"/>
      <c r="L416" s="45"/>
      <c r="M416" s="45"/>
      <c r="N416" s="45"/>
      <c r="O416" s="45"/>
      <c r="P416" s="45"/>
      <c r="Q416" s="45"/>
      <c r="R416" s="45"/>
      <c r="S416" s="45"/>
      <c r="T416" s="45"/>
      <c r="U416" s="45"/>
      <c r="V416" s="45"/>
      <c r="W416" s="45"/>
      <c r="X416" s="45"/>
      <c r="Y416" s="45"/>
      <c r="Z416" s="45"/>
    </row>
    <row r="417" spans="1:26" ht="12.5">
      <c r="A417" s="45"/>
      <c r="B417" s="45"/>
      <c r="C417" s="44"/>
      <c r="D417" s="45"/>
      <c r="E417" s="45"/>
      <c r="F417" s="65"/>
      <c r="G417" s="45"/>
      <c r="H417" s="45"/>
      <c r="I417" s="45"/>
      <c r="J417" s="45"/>
      <c r="K417" s="45"/>
      <c r="L417" s="45"/>
      <c r="M417" s="45"/>
      <c r="N417" s="45"/>
      <c r="O417" s="45"/>
      <c r="P417" s="45"/>
      <c r="Q417" s="45"/>
      <c r="R417" s="45"/>
      <c r="S417" s="45"/>
      <c r="T417" s="45"/>
      <c r="U417" s="45"/>
      <c r="V417" s="45"/>
      <c r="W417" s="45"/>
      <c r="X417" s="45"/>
      <c r="Y417" s="45"/>
      <c r="Z417" s="45"/>
    </row>
    <row r="418" spans="1:26" ht="12.5">
      <c r="A418" s="45"/>
      <c r="B418" s="45"/>
      <c r="C418" s="44"/>
      <c r="D418" s="45"/>
      <c r="E418" s="45"/>
      <c r="F418" s="65"/>
      <c r="G418" s="45"/>
      <c r="H418" s="45"/>
      <c r="I418" s="45"/>
      <c r="J418" s="45"/>
      <c r="K418" s="45"/>
      <c r="L418" s="45"/>
      <c r="M418" s="45"/>
      <c r="N418" s="45"/>
      <c r="O418" s="45"/>
      <c r="P418" s="45"/>
      <c r="Q418" s="45"/>
      <c r="R418" s="45"/>
      <c r="S418" s="45"/>
      <c r="T418" s="45"/>
      <c r="U418" s="45"/>
      <c r="V418" s="45"/>
      <c r="W418" s="45"/>
      <c r="X418" s="45"/>
      <c r="Y418" s="45"/>
      <c r="Z418" s="45"/>
    </row>
    <row r="419" spans="1:26" ht="12.5">
      <c r="A419" s="45"/>
      <c r="B419" s="45"/>
      <c r="C419" s="44"/>
      <c r="D419" s="45"/>
      <c r="E419" s="45"/>
      <c r="F419" s="65"/>
      <c r="G419" s="45"/>
      <c r="H419" s="45"/>
      <c r="I419" s="45"/>
      <c r="J419" s="45"/>
      <c r="K419" s="45"/>
      <c r="L419" s="45"/>
      <c r="M419" s="45"/>
      <c r="N419" s="45"/>
      <c r="O419" s="45"/>
      <c r="P419" s="45"/>
      <c r="Q419" s="45"/>
      <c r="R419" s="45"/>
      <c r="S419" s="45"/>
      <c r="T419" s="45"/>
      <c r="U419" s="45"/>
      <c r="V419" s="45"/>
      <c r="W419" s="45"/>
      <c r="X419" s="45"/>
      <c r="Y419" s="45"/>
      <c r="Z419" s="45"/>
    </row>
    <row r="420" spans="1:26" ht="12.5">
      <c r="A420" s="45"/>
      <c r="B420" s="45"/>
      <c r="C420" s="44"/>
      <c r="D420" s="45"/>
      <c r="E420" s="45"/>
      <c r="F420" s="65"/>
      <c r="G420" s="45"/>
      <c r="H420" s="45"/>
      <c r="I420" s="45"/>
      <c r="J420" s="45"/>
      <c r="K420" s="45"/>
      <c r="L420" s="45"/>
      <c r="M420" s="45"/>
      <c r="N420" s="45"/>
      <c r="O420" s="45"/>
      <c r="P420" s="45"/>
      <c r="Q420" s="45"/>
      <c r="R420" s="45"/>
      <c r="S420" s="45"/>
      <c r="T420" s="45"/>
      <c r="U420" s="45"/>
      <c r="V420" s="45"/>
      <c r="W420" s="45"/>
      <c r="X420" s="45"/>
      <c r="Y420" s="45"/>
      <c r="Z420" s="45"/>
    </row>
    <row r="421" spans="1:26" ht="12.5">
      <c r="A421" s="45"/>
      <c r="B421" s="45"/>
      <c r="C421" s="44"/>
      <c r="D421" s="45"/>
      <c r="E421" s="45"/>
      <c r="F421" s="65"/>
      <c r="G421" s="45"/>
      <c r="H421" s="45"/>
      <c r="I421" s="45"/>
      <c r="J421" s="45"/>
      <c r="K421" s="45"/>
      <c r="L421" s="45"/>
      <c r="M421" s="45"/>
      <c r="N421" s="45"/>
      <c r="O421" s="45"/>
      <c r="P421" s="45"/>
      <c r="Q421" s="45"/>
      <c r="R421" s="45"/>
      <c r="S421" s="45"/>
      <c r="T421" s="45"/>
      <c r="U421" s="45"/>
      <c r="V421" s="45"/>
      <c r="W421" s="45"/>
      <c r="X421" s="45"/>
      <c r="Y421" s="45"/>
      <c r="Z421" s="45"/>
    </row>
    <row r="422" spans="1:26" ht="12.5">
      <c r="A422" s="45"/>
      <c r="B422" s="45"/>
      <c r="C422" s="44"/>
      <c r="D422" s="45"/>
      <c r="E422" s="45"/>
      <c r="F422" s="65"/>
      <c r="G422" s="45"/>
      <c r="H422" s="45"/>
      <c r="I422" s="45"/>
      <c r="J422" s="45"/>
      <c r="K422" s="45"/>
      <c r="L422" s="45"/>
      <c r="M422" s="45"/>
      <c r="N422" s="45"/>
      <c r="O422" s="45"/>
      <c r="P422" s="45"/>
      <c r="Q422" s="45"/>
      <c r="R422" s="45"/>
      <c r="S422" s="45"/>
      <c r="T422" s="45"/>
      <c r="U422" s="45"/>
      <c r="V422" s="45"/>
      <c r="W422" s="45"/>
      <c r="X422" s="45"/>
      <c r="Y422" s="45"/>
      <c r="Z422" s="45"/>
    </row>
    <row r="423" spans="1:26" ht="12.5">
      <c r="A423" s="45"/>
      <c r="B423" s="45"/>
      <c r="C423" s="44"/>
      <c r="D423" s="45"/>
      <c r="E423" s="45"/>
      <c r="F423" s="65"/>
      <c r="G423" s="45"/>
      <c r="H423" s="45"/>
      <c r="I423" s="45"/>
      <c r="J423" s="45"/>
      <c r="K423" s="45"/>
      <c r="L423" s="45"/>
      <c r="M423" s="45"/>
      <c r="N423" s="45"/>
      <c r="O423" s="45"/>
      <c r="P423" s="45"/>
      <c r="Q423" s="45"/>
      <c r="R423" s="45"/>
      <c r="S423" s="45"/>
      <c r="T423" s="45"/>
      <c r="U423" s="45"/>
      <c r="V423" s="45"/>
      <c r="W423" s="45"/>
      <c r="X423" s="45"/>
      <c r="Y423" s="45"/>
      <c r="Z423" s="45"/>
    </row>
    <row r="424" spans="1:26" ht="12.5">
      <c r="A424" s="45"/>
      <c r="B424" s="45"/>
      <c r="C424" s="44"/>
      <c r="D424" s="45"/>
      <c r="E424" s="45"/>
      <c r="F424" s="65"/>
      <c r="G424" s="45"/>
      <c r="H424" s="45"/>
      <c r="I424" s="45"/>
      <c r="J424" s="45"/>
      <c r="K424" s="45"/>
      <c r="L424" s="45"/>
      <c r="M424" s="45"/>
      <c r="N424" s="45"/>
      <c r="O424" s="45"/>
      <c r="P424" s="45"/>
      <c r="Q424" s="45"/>
      <c r="R424" s="45"/>
      <c r="S424" s="45"/>
      <c r="T424" s="45"/>
      <c r="U424" s="45"/>
      <c r="V424" s="45"/>
      <c r="W424" s="45"/>
      <c r="X424" s="45"/>
      <c r="Y424" s="45"/>
      <c r="Z424" s="45"/>
    </row>
    <row r="425" spans="1:26" ht="12.5">
      <c r="A425" s="45"/>
      <c r="B425" s="45"/>
      <c r="C425" s="44"/>
      <c r="D425" s="45"/>
      <c r="E425" s="45"/>
      <c r="F425" s="65"/>
      <c r="G425" s="45"/>
      <c r="H425" s="45"/>
      <c r="I425" s="45"/>
      <c r="J425" s="45"/>
      <c r="K425" s="45"/>
      <c r="L425" s="45"/>
      <c r="M425" s="45"/>
      <c r="N425" s="45"/>
      <c r="O425" s="45"/>
      <c r="P425" s="45"/>
      <c r="Q425" s="45"/>
      <c r="R425" s="45"/>
      <c r="S425" s="45"/>
      <c r="T425" s="45"/>
      <c r="U425" s="45"/>
      <c r="V425" s="45"/>
      <c r="W425" s="45"/>
      <c r="X425" s="45"/>
      <c r="Y425" s="45"/>
      <c r="Z425" s="45"/>
    </row>
    <row r="426" spans="1:26" ht="12.5">
      <c r="A426" s="45"/>
      <c r="B426" s="45"/>
      <c r="C426" s="44"/>
      <c r="D426" s="45"/>
      <c r="E426" s="45"/>
      <c r="F426" s="65"/>
      <c r="G426" s="45"/>
      <c r="H426" s="45"/>
      <c r="I426" s="45"/>
      <c r="J426" s="45"/>
      <c r="K426" s="45"/>
      <c r="L426" s="45"/>
      <c r="M426" s="45"/>
      <c r="N426" s="45"/>
      <c r="O426" s="45"/>
      <c r="P426" s="45"/>
      <c r="Q426" s="45"/>
      <c r="R426" s="45"/>
      <c r="S426" s="45"/>
      <c r="T426" s="45"/>
      <c r="U426" s="45"/>
      <c r="V426" s="45"/>
      <c r="W426" s="45"/>
      <c r="X426" s="45"/>
      <c r="Y426" s="45"/>
      <c r="Z426" s="45"/>
    </row>
    <row r="427" spans="1:26" ht="12.5">
      <c r="A427" s="45"/>
      <c r="B427" s="45"/>
      <c r="C427" s="44"/>
      <c r="D427" s="45"/>
      <c r="E427" s="45"/>
      <c r="F427" s="65"/>
      <c r="G427" s="45"/>
      <c r="H427" s="45"/>
      <c r="I427" s="45"/>
      <c r="J427" s="45"/>
      <c r="K427" s="45"/>
      <c r="L427" s="45"/>
      <c r="M427" s="45"/>
      <c r="N427" s="45"/>
      <c r="O427" s="45"/>
      <c r="P427" s="45"/>
      <c r="Q427" s="45"/>
      <c r="R427" s="45"/>
      <c r="S427" s="45"/>
      <c r="T427" s="45"/>
      <c r="U427" s="45"/>
      <c r="V427" s="45"/>
      <c r="W427" s="45"/>
      <c r="X427" s="45"/>
      <c r="Y427" s="45"/>
      <c r="Z427" s="45"/>
    </row>
    <row r="428" spans="1:26" ht="12.5">
      <c r="A428" s="45"/>
      <c r="B428" s="45"/>
      <c r="C428" s="44"/>
      <c r="D428" s="45"/>
      <c r="E428" s="45"/>
      <c r="F428" s="65"/>
      <c r="G428" s="45"/>
      <c r="H428" s="45"/>
      <c r="I428" s="45"/>
      <c r="J428" s="45"/>
      <c r="K428" s="45"/>
      <c r="L428" s="45"/>
      <c r="M428" s="45"/>
      <c r="N428" s="45"/>
      <c r="O428" s="45"/>
      <c r="P428" s="45"/>
      <c r="Q428" s="45"/>
      <c r="R428" s="45"/>
      <c r="S428" s="45"/>
      <c r="T428" s="45"/>
      <c r="U428" s="45"/>
      <c r="V428" s="45"/>
      <c r="W428" s="45"/>
      <c r="X428" s="45"/>
      <c r="Y428" s="45"/>
      <c r="Z428" s="45"/>
    </row>
    <row r="429" spans="1:26" ht="12.5">
      <c r="A429" s="45"/>
      <c r="B429" s="45"/>
      <c r="C429" s="44"/>
      <c r="D429" s="45"/>
      <c r="E429" s="45"/>
      <c r="F429" s="65"/>
      <c r="G429" s="45"/>
      <c r="H429" s="45"/>
      <c r="I429" s="45"/>
      <c r="J429" s="45"/>
      <c r="K429" s="45"/>
      <c r="L429" s="45"/>
      <c r="M429" s="45"/>
      <c r="N429" s="45"/>
      <c r="O429" s="45"/>
      <c r="P429" s="45"/>
      <c r="Q429" s="45"/>
      <c r="R429" s="45"/>
      <c r="S429" s="45"/>
      <c r="T429" s="45"/>
      <c r="U429" s="45"/>
      <c r="V429" s="45"/>
      <c r="W429" s="45"/>
      <c r="X429" s="45"/>
      <c r="Y429" s="45"/>
      <c r="Z429" s="45"/>
    </row>
    <row r="430" spans="1:26" ht="12.5">
      <c r="A430" s="45"/>
      <c r="B430" s="45"/>
      <c r="C430" s="44"/>
      <c r="D430" s="45"/>
      <c r="E430" s="45"/>
      <c r="F430" s="65"/>
      <c r="G430" s="45"/>
      <c r="H430" s="45"/>
      <c r="I430" s="45"/>
      <c r="J430" s="45"/>
      <c r="K430" s="45"/>
      <c r="L430" s="45"/>
      <c r="M430" s="45"/>
      <c r="N430" s="45"/>
      <c r="O430" s="45"/>
      <c r="P430" s="45"/>
      <c r="Q430" s="45"/>
      <c r="R430" s="45"/>
      <c r="S430" s="45"/>
      <c r="T430" s="45"/>
      <c r="U430" s="45"/>
      <c r="V430" s="45"/>
      <c r="W430" s="45"/>
      <c r="X430" s="45"/>
      <c r="Y430" s="45"/>
      <c r="Z430" s="45"/>
    </row>
    <row r="431" spans="1:26" ht="12.5">
      <c r="A431" s="45"/>
      <c r="B431" s="45"/>
      <c r="C431" s="44"/>
      <c r="D431" s="45"/>
      <c r="E431" s="45"/>
      <c r="F431" s="65"/>
      <c r="G431" s="45"/>
      <c r="H431" s="45"/>
      <c r="I431" s="45"/>
      <c r="J431" s="45"/>
      <c r="K431" s="45"/>
      <c r="L431" s="45"/>
      <c r="M431" s="45"/>
      <c r="N431" s="45"/>
      <c r="O431" s="45"/>
      <c r="P431" s="45"/>
      <c r="Q431" s="45"/>
      <c r="R431" s="45"/>
      <c r="S431" s="45"/>
      <c r="T431" s="45"/>
      <c r="U431" s="45"/>
      <c r="V431" s="45"/>
      <c r="W431" s="45"/>
      <c r="X431" s="45"/>
      <c r="Y431" s="45"/>
      <c r="Z431" s="45"/>
    </row>
    <row r="432" spans="1:26" ht="12.5">
      <c r="A432" s="45"/>
      <c r="B432" s="45"/>
      <c r="C432" s="44"/>
      <c r="D432" s="45"/>
      <c r="E432" s="45"/>
      <c r="F432" s="65"/>
      <c r="G432" s="45"/>
      <c r="H432" s="45"/>
      <c r="I432" s="45"/>
      <c r="J432" s="45"/>
      <c r="K432" s="45"/>
      <c r="L432" s="45"/>
      <c r="M432" s="45"/>
      <c r="N432" s="45"/>
      <c r="O432" s="45"/>
      <c r="P432" s="45"/>
      <c r="Q432" s="45"/>
      <c r="R432" s="45"/>
      <c r="S432" s="45"/>
      <c r="T432" s="45"/>
      <c r="U432" s="45"/>
      <c r="V432" s="45"/>
      <c r="W432" s="45"/>
      <c r="X432" s="45"/>
      <c r="Y432" s="45"/>
      <c r="Z432" s="45"/>
    </row>
    <row r="433" spans="1:26" ht="12.5">
      <c r="A433" s="45"/>
      <c r="B433" s="45"/>
      <c r="C433" s="44"/>
      <c r="D433" s="45"/>
      <c r="E433" s="45"/>
      <c r="F433" s="65"/>
      <c r="G433" s="45"/>
      <c r="H433" s="45"/>
      <c r="I433" s="45"/>
      <c r="J433" s="45"/>
      <c r="K433" s="45"/>
      <c r="L433" s="45"/>
      <c r="M433" s="45"/>
      <c r="N433" s="45"/>
      <c r="O433" s="45"/>
      <c r="P433" s="45"/>
      <c r="Q433" s="45"/>
      <c r="R433" s="45"/>
      <c r="S433" s="45"/>
      <c r="T433" s="45"/>
      <c r="U433" s="45"/>
      <c r="V433" s="45"/>
      <c r="W433" s="45"/>
      <c r="X433" s="45"/>
      <c r="Y433" s="45"/>
      <c r="Z433" s="45"/>
    </row>
    <row r="434" spans="1:26" ht="12.5">
      <c r="A434" s="45"/>
      <c r="B434" s="45"/>
      <c r="C434" s="44"/>
      <c r="D434" s="45"/>
      <c r="E434" s="45"/>
      <c r="F434" s="65"/>
      <c r="G434" s="45"/>
      <c r="H434" s="45"/>
      <c r="I434" s="45"/>
      <c r="J434" s="45"/>
      <c r="K434" s="45"/>
      <c r="L434" s="45"/>
      <c r="M434" s="45"/>
      <c r="N434" s="45"/>
      <c r="O434" s="45"/>
      <c r="P434" s="45"/>
      <c r="Q434" s="45"/>
      <c r="R434" s="45"/>
      <c r="S434" s="45"/>
      <c r="T434" s="45"/>
      <c r="U434" s="45"/>
      <c r="V434" s="45"/>
      <c r="W434" s="45"/>
      <c r="X434" s="45"/>
      <c r="Y434" s="45"/>
      <c r="Z434" s="45"/>
    </row>
    <row r="435" spans="1:26" ht="12.5">
      <c r="A435" s="45"/>
      <c r="B435" s="45"/>
      <c r="C435" s="44"/>
      <c r="D435" s="45"/>
      <c r="E435" s="45"/>
      <c r="F435" s="65"/>
      <c r="G435" s="45"/>
      <c r="H435" s="45"/>
      <c r="I435" s="45"/>
      <c r="J435" s="45"/>
      <c r="K435" s="45"/>
      <c r="L435" s="45"/>
      <c r="M435" s="45"/>
      <c r="N435" s="45"/>
      <c r="O435" s="45"/>
      <c r="P435" s="45"/>
      <c r="Q435" s="45"/>
      <c r="R435" s="45"/>
      <c r="S435" s="45"/>
      <c r="T435" s="45"/>
      <c r="U435" s="45"/>
      <c r="V435" s="45"/>
      <c r="W435" s="45"/>
      <c r="X435" s="45"/>
      <c r="Y435" s="45"/>
      <c r="Z435" s="45"/>
    </row>
    <row r="436" spans="1:26" ht="12.5">
      <c r="A436" s="45"/>
      <c r="B436" s="45"/>
      <c r="C436" s="44"/>
      <c r="D436" s="45"/>
      <c r="E436" s="45"/>
      <c r="F436" s="65"/>
      <c r="G436" s="45"/>
      <c r="H436" s="45"/>
      <c r="I436" s="45"/>
      <c r="J436" s="45"/>
      <c r="K436" s="45"/>
      <c r="L436" s="45"/>
      <c r="M436" s="45"/>
      <c r="N436" s="45"/>
      <c r="O436" s="45"/>
      <c r="P436" s="45"/>
      <c r="Q436" s="45"/>
      <c r="R436" s="45"/>
      <c r="S436" s="45"/>
      <c r="T436" s="45"/>
      <c r="U436" s="45"/>
      <c r="V436" s="45"/>
      <c r="W436" s="45"/>
      <c r="X436" s="45"/>
      <c r="Y436" s="45"/>
      <c r="Z436" s="45"/>
    </row>
    <row r="437" spans="1:26" ht="12.5">
      <c r="A437" s="45"/>
      <c r="B437" s="45"/>
      <c r="C437" s="44"/>
      <c r="D437" s="45"/>
      <c r="E437" s="45"/>
      <c r="F437" s="65"/>
      <c r="G437" s="45"/>
      <c r="H437" s="45"/>
      <c r="I437" s="45"/>
      <c r="J437" s="45"/>
      <c r="K437" s="45"/>
      <c r="L437" s="45"/>
      <c r="M437" s="45"/>
      <c r="N437" s="45"/>
      <c r="O437" s="45"/>
      <c r="P437" s="45"/>
      <c r="Q437" s="45"/>
      <c r="R437" s="45"/>
      <c r="S437" s="45"/>
      <c r="T437" s="45"/>
      <c r="U437" s="45"/>
      <c r="V437" s="45"/>
      <c r="W437" s="45"/>
      <c r="X437" s="45"/>
      <c r="Y437" s="45"/>
      <c r="Z437" s="45"/>
    </row>
    <row r="438" spans="1:26" ht="12.5">
      <c r="A438" s="45"/>
      <c r="B438" s="45"/>
      <c r="C438" s="44"/>
      <c r="D438" s="45"/>
      <c r="E438" s="45"/>
      <c r="F438" s="65"/>
      <c r="G438" s="45"/>
      <c r="H438" s="45"/>
      <c r="I438" s="45"/>
      <c r="J438" s="45"/>
      <c r="K438" s="45"/>
      <c r="L438" s="45"/>
      <c r="M438" s="45"/>
      <c r="N438" s="45"/>
      <c r="O438" s="45"/>
      <c r="P438" s="45"/>
      <c r="Q438" s="45"/>
      <c r="R438" s="45"/>
      <c r="S438" s="45"/>
      <c r="T438" s="45"/>
      <c r="U438" s="45"/>
      <c r="V438" s="45"/>
      <c r="W438" s="45"/>
      <c r="X438" s="45"/>
      <c r="Y438" s="45"/>
      <c r="Z438" s="45"/>
    </row>
    <row r="439" spans="1:26" ht="12.5">
      <c r="A439" s="45"/>
      <c r="B439" s="45"/>
      <c r="C439" s="44"/>
      <c r="D439" s="45"/>
      <c r="E439" s="45"/>
      <c r="F439" s="65"/>
      <c r="G439" s="45"/>
      <c r="H439" s="45"/>
      <c r="I439" s="45"/>
      <c r="J439" s="45"/>
      <c r="K439" s="45"/>
      <c r="L439" s="45"/>
      <c r="M439" s="45"/>
      <c r="N439" s="45"/>
      <c r="O439" s="45"/>
      <c r="P439" s="45"/>
      <c r="Q439" s="45"/>
      <c r="R439" s="45"/>
      <c r="S439" s="45"/>
      <c r="T439" s="45"/>
      <c r="U439" s="45"/>
      <c r="V439" s="45"/>
      <c r="W439" s="45"/>
      <c r="X439" s="45"/>
      <c r="Y439" s="45"/>
      <c r="Z439" s="45"/>
    </row>
    <row r="440" spans="1:26" ht="12.5">
      <c r="A440" s="45"/>
      <c r="B440" s="45"/>
      <c r="C440" s="44"/>
      <c r="D440" s="45"/>
      <c r="E440" s="45"/>
      <c r="F440" s="65"/>
      <c r="G440" s="45"/>
      <c r="H440" s="45"/>
      <c r="I440" s="45"/>
      <c r="J440" s="45"/>
      <c r="K440" s="45"/>
      <c r="L440" s="45"/>
      <c r="M440" s="45"/>
      <c r="N440" s="45"/>
      <c r="O440" s="45"/>
      <c r="P440" s="45"/>
      <c r="Q440" s="45"/>
      <c r="R440" s="45"/>
      <c r="S440" s="45"/>
      <c r="T440" s="45"/>
      <c r="U440" s="45"/>
      <c r="V440" s="45"/>
      <c r="W440" s="45"/>
      <c r="X440" s="45"/>
      <c r="Y440" s="45"/>
      <c r="Z440" s="45"/>
    </row>
    <row r="441" spans="1:26" ht="12.5">
      <c r="A441" s="45"/>
      <c r="B441" s="45"/>
      <c r="C441" s="44"/>
      <c r="D441" s="45"/>
      <c r="E441" s="45"/>
      <c r="F441" s="65"/>
      <c r="G441" s="45"/>
      <c r="H441" s="45"/>
      <c r="I441" s="45"/>
      <c r="J441" s="45"/>
      <c r="K441" s="45"/>
      <c r="L441" s="45"/>
      <c r="M441" s="45"/>
      <c r="N441" s="45"/>
      <c r="O441" s="45"/>
      <c r="P441" s="45"/>
      <c r="Q441" s="45"/>
      <c r="R441" s="45"/>
      <c r="S441" s="45"/>
      <c r="T441" s="45"/>
      <c r="U441" s="45"/>
      <c r="V441" s="45"/>
      <c r="W441" s="45"/>
      <c r="X441" s="45"/>
      <c r="Y441" s="45"/>
      <c r="Z441" s="45"/>
    </row>
    <row r="442" spans="1:26" ht="12.5">
      <c r="A442" s="45"/>
      <c r="B442" s="45"/>
      <c r="C442" s="44"/>
      <c r="D442" s="45"/>
      <c r="E442" s="45"/>
      <c r="F442" s="65"/>
      <c r="G442" s="45"/>
      <c r="H442" s="45"/>
      <c r="I442" s="45"/>
      <c r="J442" s="45"/>
      <c r="K442" s="45"/>
      <c r="L442" s="45"/>
      <c r="M442" s="45"/>
      <c r="N442" s="45"/>
      <c r="O442" s="45"/>
      <c r="P442" s="45"/>
      <c r="Q442" s="45"/>
      <c r="R442" s="45"/>
      <c r="S442" s="45"/>
      <c r="T442" s="45"/>
      <c r="U442" s="45"/>
      <c r="V442" s="45"/>
      <c r="W442" s="45"/>
      <c r="X442" s="45"/>
      <c r="Y442" s="45"/>
      <c r="Z442" s="45"/>
    </row>
    <row r="443" spans="1:26" ht="12.5">
      <c r="A443" s="45"/>
      <c r="B443" s="45"/>
      <c r="C443" s="44"/>
      <c r="D443" s="45"/>
      <c r="E443" s="45"/>
      <c r="F443" s="65"/>
      <c r="G443" s="45"/>
      <c r="H443" s="45"/>
      <c r="I443" s="45"/>
      <c r="J443" s="45"/>
      <c r="K443" s="45"/>
      <c r="L443" s="45"/>
      <c r="M443" s="45"/>
      <c r="N443" s="45"/>
      <c r="O443" s="45"/>
      <c r="P443" s="45"/>
      <c r="Q443" s="45"/>
      <c r="R443" s="45"/>
      <c r="S443" s="45"/>
      <c r="T443" s="45"/>
      <c r="U443" s="45"/>
      <c r="V443" s="45"/>
      <c r="W443" s="45"/>
      <c r="X443" s="45"/>
      <c r="Y443" s="45"/>
      <c r="Z443" s="45"/>
    </row>
    <row r="444" spans="1:26" ht="12.5">
      <c r="A444" s="45"/>
      <c r="B444" s="45"/>
      <c r="C444" s="44"/>
      <c r="D444" s="45"/>
      <c r="E444" s="45"/>
      <c r="F444" s="65"/>
      <c r="G444" s="45"/>
      <c r="H444" s="45"/>
      <c r="I444" s="45"/>
      <c r="J444" s="45"/>
      <c r="K444" s="45"/>
      <c r="L444" s="45"/>
      <c r="M444" s="45"/>
      <c r="N444" s="45"/>
      <c r="O444" s="45"/>
      <c r="P444" s="45"/>
      <c r="Q444" s="45"/>
      <c r="R444" s="45"/>
      <c r="S444" s="45"/>
      <c r="T444" s="45"/>
      <c r="U444" s="45"/>
      <c r="V444" s="45"/>
      <c r="W444" s="45"/>
      <c r="X444" s="45"/>
      <c r="Y444" s="45"/>
      <c r="Z444" s="45"/>
    </row>
    <row r="445" spans="1:26" ht="12.5">
      <c r="A445" s="45"/>
      <c r="B445" s="45"/>
      <c r="C445" s="44"/>
      <c r="D445" s="45"/>
      <c r="E445" s="45"/>
      <c r="F445" s="65"/>
      <c r="G445" s="45"/>
      <c r="H445" s="45"/>
      <c r="I445" s="45"/>
      <c r="J445" s="45"/>
      <c r="K445" s="45"/>
      <c r="L445" s="45"/>
      <c r="M445" s="45"/>
      <c r="N445" s="45"/>
      <c r="O445" s="45"/>
      <c r="P445" s="45"/>
      <c r="Q445" s="45"/>
      <c r="R445" s="45"/>
      <c r="S445" s="45"/>
      <c r="T445" s="45"/>
      <c r="U445" s="45"/>
      <c r="V445" s="45"/>
      <c r="W445" s="45"/>
      <c r="X445" s="45"/>
      <c r="Y445" s="45"/>
      <c r="Z445" s="45"/>
    </row>
    <row r="446" spans="1:26" ht="12.5">
      <c r="A446" s="45"/>
      <c r="B446" s="45"/>
      <c r="C446" s="44"/>
      <c r="D446" s="45"/>
      <c r="E446" s="45"/>
      <c r="F446" s="65"/>
      <c r="G446" s="45"/>
      <c r="H446" s="45"/>
      <c r="I446" s="45"/>
      <c r="J446" s="45"/>
      <c r="K446" s="45"/>
      <c r="L446" s="45"/>
      <c r="M446" s="45"/>
      <c r="N446" s="45"/>
      <c r="O446" s="45"/>
      <c r="P446" s="45"/>
      <c r="Q446" s="45"/>
      <c r="R446" s="45"/>
      <c r="S446" s="45"/>
      <c r="T446" s="45"/>
      <c r="U446" s="45"/>
      <c r="V446" s="45"/>
      <c r="W446" s="45"/>
      <c r="X446" s="45"/>
      <c r="Y446" s="45"/>
      <c r="Z446" s="45"/>
    </row>
    <row r="447" spans="1:26" ht="12.5">
      <c r="A447" s="45"/>
      <c r="B447" s="45"/>
      <c r="C447" s="44"/>
      <c r="D447" s="45"/>
      <c r="E447" s="45"/>
      <c r="F447" s="65"/>
      <c r="G447" s="45"/>
      <c r="H447" s="45"/>
      <c r="I447" s="45"/>
      <c r="J447" s="45"/>
      <c r="K447" s="45"/>
      <c r="L447" s="45"/>
      <c r="M447" s="45"/>
      <c r="N447" s="45"/>
      <c r="O447" s="45"/>
      <c r="P447" s="45"/>
      <c r="Q447" s="45"/>
      <c r="R447" s="45"/>
      <c r="S447" s="45"/>
      <c r="T447" s="45"/>
      <c r="U447" s="45"/>
      <c r="V447" s="45"/>
      <c r="W447" s="45"/>
      <c r="X447" s="45"/>
      <c r="Y447" s="45"/>
      <c r="Z447" s="45"/>
    </row>
    <row r="448" spans="1:26" ht="12.5">
      <c r="A448" s="45"/>
      <c r="B448" s="45"/>
      <c r="C448" s="44"/>
      <c r="D448" s="45"/>
      <c r="E448" s="45"/>
      <c r="F448" s="65"/>
      <c r="G448" s="45"/>
      <c r="H448" s="45"/>
      <c r="I448" s="45"/>
      <c r="J448" s="45"/>
      <c r="K448" s="45"/>
      <c r="L448" s="45"/>
      <c r="M448" s="45"/>
      <c r="N448" s="45"/>
      <c r="O448" s="45"/>
      <c r="P448" s="45"/>
      <c r="Q448" s="45"/>
      <c r="R448" s="45"/>
      <c r="S448" s="45"/>
      <c r="T448" s="45"/>
      <c r="U448" s="45"/>
      <c r="V448" s="45"/>
      <c r="W448" s="45"/>
      <c r="X448" s="45"/>
      <c r="Y448" s="45"/>
      <c r="Z448" s="45"/>
    </row>
    <row r="449" spans="1:26" ht="12.5">
      <c r="A449" s="45"/>
      <c r="B449" s="45"/>
      <c r="C449" s="44"/>
      <c r="D449" s="45"/>
      <c r="E449" s="45"/>
      <c r="F449" s="65"/>
      <c r="G449" s="45"/>
      <c r="H449" s="45"/>
      <c r="I449" s="45"/>
      <c r="J449" s="45"/>
      <c r="K449" s="45"/>
      <c r="L449" s="45"/>
      <c r="M449" s="45"/>
      <c r="N449" s="45"/>
      <c r="O449" s="45"/>
      <c r="P449" s="45"/>
      <c r="Q449" s="45"/>
      <c r="R449" s="45"/>
      <c r="S449" s="45"/>
      <c r="T449" s="45"/>
      <c r="U449" s="45"/>
      <c r="V449" s="45"/>
      <c r="W449" s="45"/>
      <c r="X449" s="45"/>
      <c r="Y449" s="45"/>
      <c r="Z449" s="45"/>
    </row>
    <row r="450" spans="1:26" ht="12.5">
      <c r="A450" s="45"/>
      <c r="B450" s="45"/>
      <c r="C450" s="44"/>
      <c r="D450" s="45"/>
      <c r="E450" s="45"/>
      <c r="F450" s="65"/>
      <c r="G450" s="45"/>
      <c r="H450" s="45"/>
      <c r="I450" s="45"/>
      <c r="J450" s="45"/>
      <c r="K450" s="45"/>
      <c r="L450" s="45"/>
      <c r="M450" s="45"/>
      <c r="N450" s="45"/>
      <c r="O450" s="45"/>
      <c r="P450" s="45"/>
      <c r="Q450" s="45"/>
      <c r="R450" s="45"/>
      <c r="S450" s="45"/>
      <c r="T450" s="45"/>
      <c r="U450" s="45"/>
      <c r="V450" s="45"/>
      <c r="W450" s="45"/>
      <c r="X450" s="45"/>
      <c r="Y450" s="45"/>
      <c r="Z450" s="45"/>
    </row>
    <row r="451" spans="1:26" ht="12.5">
      <c r="A451" s="45"/>
      <c r="B451" s="45"/>
      <c r="C451" s="44"/>
      <c r="D451" s="45"/>
      <c r="E451" s="45"/>
      <c r="F451" s="65"/>
      <c r="G451" s="45"/>
      <c r="H451" s="45"/>
      <c r="I451" s="45"/>
      <c r="J451" s="45"/>
      <c r="K451" s="45"/>
      <c r="L451" s="45"/>
      <c r="M451" s="45"/>
      <c r="N451" s="45"/>
      <c r="O451" s="45"/>
      <c r="P451" s="45"/>
      <c r="Q451" s="45"/>
      <c r="R451" s="45"/>
      <c r="S451" s="45"/>
      <c r="T451" s="45"/>
      <c r="U451" s="45"/>
      <c r="V451" s="45"/>
      <c r="W451" s="45"/>
      <c r="X451" s="45"/>
      <c r="Y451" s="45"/>
      <c r="Z451" s="45"/>
    </row>
    <row r="452" spans="1:26" ht="12.5">
      <c r="A452" s="45"/>
      <c r="B452" s="45"/>
      <c r="C452" s="44"/>
      <c r="D452" s="45"/>
      <c r="E452" s="45"/>
      <c r="F452" s="65"/>
      <c r="G452" s="45"/>
      <c r="H452" s="45"/>
      <c r="I452" s="45"/>
      <c r="J452" s="45"/>
      <c r="K452" s="45"/>
      <c r="L452" s="45"/>
      <c r="M452" s="45"/>
      <c r="N452" s="45"/>
      <c r="O452" s="45"/>
      <c r="P452" s="45"/>
      <c r="Q452" s="45"/>
      <c r="R452" s="45"/>
      <c r="S452" s="45"/>
      <c r="T452" s="45"/>
      <c r="U452" s="45"/>
      <c r="V452" s="45"/>
      <c r="W452" s="45"/>
      <c r="X452" s="45"/>
      <c r="Y452" s="45"/>
      <c r="Z452" s="45"/>
    </row>
    <row r="453" spans="1:26" ht="12.5">
      <c r="A453" s="45"/>
      <c r="B453" s="45"/>
      <c r="C453" s="44"/>
      <c r="D453" s="45"/>
      <c r="E453" s="45"/>
      <c r="F453" s="65"/>
      <c r="G453" s="45"/>
      <c r="H453" s="45"/>
      <c r="I453" s="45"/>
      <c r="J453" s="45"/>
      <c r="K453" s="45"/>
      <c r="L453" s="45"/>
      <c r="M453" s="45"/>
      <c r="N453" s="45"/>
      <c r="O453" s="45"/>
      <c r="P453" s="45"/>
      <c r="Q453" s="45"/>
      <c r="R453" s="45"/>
      <c r="S453" s="45"/>
      <c r="T453" s="45"/>
      <c r="U453" s="45"/>
      <c r="V453" s="45"/>
      <c r="W453" s="45"/>
      <c r="X453" s="45"/>
      <c r="Y453" s="45"/>
      <c r="Z453" s="45"/>
    </row>
    <row r="454" spans="1:26" ht="12.5">
      <c r="A454" s="45"/>
      <c r="B454" s="45"/>
      <c r="C454" s="44"/>
      <c r="D454" s="45"/>
      <c r="E454" s="45"/>
      <c r="F454" s="65"/>
      <c r="G454" s="45"/>
      <c r="H454" s="45"/>
      <c r="I454" s="45"/>
      <c r="J454" s="45"/>
      <c r="K454" s="45"/>
      <c r="L454" s="45"/>
      <c r="M454" s="45"/>
      <c r="N454" s="45"/>
      <c r="O454" s="45"/>
      <c r="P454" s="45"/>
      <c r="Q454" s="45"/>
      <c r="R454" s="45"/>
      <c r="S454" s="45"/>
      <c r="T454" s="45"/>
      <c r="U454" s="45"/>
      <c r="V454" s="45"/>
      <c r="W454" s="45"/>
      <c r="X454" s="45"/>
      <c r="Y454" s="45"/>
      <c r="Z454" s="45"/>
    </row>
    <row r="455" spans="1:26" ht="12.5">
      <c r="A455" s="45"/>
      <c r="B455" s="45"/>
      <c r="C455" s="44"/>
      <c r="D455" s="45"/>
      <c r="E455" s="45"/>
      <c r="F455" s="65"/>
      <c r="G455" s="45"/>
      <c r="H455" s="45"/>
      <c r="I455" s="45"/>
      <c r="J455" s="45"/>
      <c r="K455" s="45"/>
      <c r="L455" s="45"/>
      <c r="M455" s="45"/>
      <c r="N455" s="45"/>
      <c r="O455" s="45"/>
      <c r="P455" s="45"/>
      <c r="Q455" s="45"/>
      <c r="R455" s="45"/>
      <c r="S455" s="45"/>
      <c r="T455" s="45"/>
      <c r="U455" s="45"/>
      <c r="V455" s="45"/>
      <c r="W455" s="45"/>
      <c r="X455" s="45"/>
      <c r="Y455" s="45"/>
      <c r="Z455" s="45"/>
    </row>
    <row r="456" spans="1:26" ht="12.5">
      <c r="A456" s="45"/>
      <c r="B456" s="45"/>
      <c r="C456" s="44"/>
      <c r="D456" s="45"/>
      <c r="E456" s="45"/>
      <c r="F456" s="65"/>
      <c r="G456" s="45"/>
      <c r="H456" s="45"/>
      <c r="I456" s="45"/>
      <c r="J456" s="45"/>
      <c r="K456" s="45"/>
      <c r="L456" s="45"/>
      <c r="M456" s="45"/>
      <c r="N456" s="45"/>
      <c r="O456" s="45"/>
      <c r="P456" s="45"/>
      <c r="Q456" s="45"/>
      <c r="R456" s="45"/>
      <c r="S456" s="45"/>
      <c r="T456" s="45"/>
      <c r="U456" s="45"/>
      <c r="V456" s="45"/>
      <c r="W456" s="45"/>
      <c r="X456" s="45"/>
      <c r="Y456" s="45"/>
      <c r="Z456" s="45"/>
    </row>
    <row r="457" spans="1:26" ht="12.5">
      <c r="A457" s="45"/>
      <c r="B457" s="45"/>
      <c r="C457" s="44"/>
      <c r="D457" s="45"/>
      <c r="E457" s="45"/>
      <c r="F457" s="65"/>
      <c r="G457" s="45"/>
      <c r="H457" s="45"/>
      <c r="I457" s="45"/>
      <c r="J457" s="45"/>
      <c r="K457" s="45"/>
      <c r="L457" s="45"/>
      <c r="M457" s="45"/>
      <c r="N457" s="45"/>
      <c r="O457" s="45"/>
      <c r="P457" s="45"/>
      <c r="Q457" s="45"/>
      <c r="R457" s="45"/>
      <c r="S457" s="45"/>
      <c r="T457" s="45"/>
      <c r="U457" s="45"/>
      <c r="V457" s="45"/>
      <c r="W457" s="45"/>
      <c r="X457" s="45"/>
      <c r="Y457" s="45"/>
      <c r="Z457" s="45"/>
    </row>
    <row r="458" spans="1:26" ht="12.5">
      <c r="A458" s="45"/>
      <c r="B458" s="45"/>
      <c r="C458" s="44"/>
      <c r="D458" s="45"/>
      <c r="E458" s="45"/>
      <c r="F458" s="65"/>
      <c r="G458" s="45"/>
      <c r="H458" s="45"/>
      <c r="I458" s="45"/>
      <c r="J458" s="45"/>
      <c r="K458" s="45"/>
      <c r="L458" s="45"/>
      <c r="M458" s="45"/>
      <c r="N458" s="45"/>
      <c r="O458" s="45"/>
      <c r="P458" s="45"/>
      <c r="Q458" s="45"/>
      <c r="R458" s="45"/>
      <c r="S458" s="45"/>
      <c r="T458" s="45"/>
      <c r="U458" s="45"/>
      <c r="V458" s="45"/>
      <c r="W458" s="45"/>
      <c r="X458" s="45"/>
      <c r="Y458" s="45"/>
      <c r="Z458" s="45"/>
    </row>
    <row r="459" spans="1:26" ht="12.5">
      <c r="A459" s="45"/>
      <c r="B459" s="45"/>
      <c r="C459" s="44"/>
      <c r="D459" s="45"/>
      <c r="E459" s="45"/>
      <c r="F459" s="65"/>
      <c r="G459" s="45"/>
      <c r="H459" s="45"/>
      <c r="I459" s="45"/>
      <c r="J459" s="45"/>
      <c r="K459" s="45"/>
      <c r="L459" s="45"/>
      <c r="M459" s="45"/>
      <c r="N459" s="45"/>
      <c r="O459" s="45"/>
      <c r="P459" s="45"/>
      <c r="Q459" s="45"/>
      <c r="R459" s="45"/>
      <c r="S459" s="45"/>
      <c r="T459" s="45"/>
      <c r="U459" s="45"/>
      <c r="V459" s="45"/>
      <c r="W459" s="45"/>
      <c r="X459" s="45"/>
      <c r="Y459" s="45"/>
      <c r="Z459" s="45"/>
    </row>
    <row r="460" spans="1:26" ht="12.5">
      <c r="A460" s="45"/>
      <c r="B460" s="45"/>
      <c r="C460" s="44"/>
      <c r="D460" s="45"/>
      <c r="E460" s="45"/>
      <c r="F460" s="65"/>
      <c r="G460" s="45"/>
      <c r="H460" s="45"/>
      <c r="I460" s="45"/>
      <c r="J460" s="45"/>
      <c r="K460" s="45"/>
      <c r="L460" s="45"/>
      <c r="M460" s="45"/>
      <c r="N460" s="45"/>
      <c r="O460" s="45"/>
      <c r="P460" s="45"/>
      <c r="Q460" s="45"/>
      <c r="R460" s="45"/>
      <c r="S460" s="45"/>
      <c r="T460" s="45"/>
      <c r="U460" s="45"/>
      <c r="V460" s="45"/>
      <c r="W460" s="45"/>
      <c r="X460" s="45"/>
      <c r="Y460" s="45"/>
      <c r="Z460" s="45"/>
    </row>
    <row r="461" spans="1:26" ht="12.5">
      <c r="A461" s="45"/>
      <c r="B461" s="45"/>
      <c r="C461" s="44"/>
      <c r="D461" s="45"/>
      <c r="E461" s="45"/>
      <c r="F461" s="65"/>
      <c r="G461" s="45"/>
      <c r="H461" s="45"/>
      <c r="I461" s="45"/>
      <c r="J461" s="45"/>
      <c r="K461" s="45"/>
      <c r="L461" s="45"/>
      <c r="M461" s="45"/>
      <c r="N461" s="45"/>
      <c r="O461" s="45"/>
      <c r="P461" s="45"/>
      <c r="Q461" s="45"/>
      <c r="R461" s="45"/>
      <c r="S461" s="45"/>
      <c r="T461" s="45"/>
      <c r="U461" s="45"/>
      <c r="V461" s="45"/>
      <c r="W461" s="45"/>
      <c r="X461" s="45"/>
      <c r="Y461" s="45"/>
      <c r="Z461" s="45"/>
    </row>
    <row r="462" spans="1:26" ht="12.5">
      <c r="A462" s="45"/>
      <c r="B462" s="45"/>
      <c r="C462" s="44"/>
      <c r="D462" s="45"/>
      <c r="E462" s="45"/>
      <c r="F462" s="65"/>
      <c r="G462" s="45"/>
      <c r="H462" s="45"/>
      <c r="I462" s="45"/>
      <c r="J462" s="45"/>
      <c r="K462" s="45"/>
      <c r="L462" s="45"/>
      <c r="M462" s="45"/>
      <c r="N462" s="45"/>
      <c r="O462" s="45"/>
      <c r="P462" s="45"/>
      <c r="Q462" s="45"/>
      <c r="R462" s="45"/>
      <c r="S462" s="45"/>
      <c r="T462" s="45"/>
      <c r="U462" s="45"/>
      <c r="V462" s="45"/>
      <c r="W462" s="45"/>
      <c r="X462" s="45"/>
      <c r="Y462" s="45"/>
      <c r="Z462" s="45"/>
    </row>
    <row r="463" spans="1:26" ht="12.5">
      <c r="A463" s="45"/>
      <c r="B463" s="45"/>
      <c r="C463" s="44"/>
      <c r="D463" s="45"/>
      <c r="E463" s="45"/>
      <c r="F463" s="65"/>
      <c r="G463" s="45"/>
      <c r="H463" s="45"/>
      <c r="I463" s="45"/>
      <c r="J463" s="45"/>
      <c r="K463" s="45"/>
      <c r="L463" s="45"/>
      <c r="M463" s="45"/>
      <c r="N463" s="45"/>
      <c r="O463" s="45"/>
      <c r="P463" s="45"/>
      <c r="Q463" s="45"/>
      <c r="R463" s="45"/>
      <c r="S463" s="45"/>
      <c r="T463" s="45"/>
      <c r="U463" s="45"/>
      <c r="V463" s="45"/>
      <c r="W463" s="45"/>
      <c r="X463" s="45"/>
      <c r="Y463" s="45"/>
      <c r="Z463" s="45"/>
    </row>
    <row r="464" spans="1:26" ht="12.5">
      <c r="A464" s="45"/>
      <c r="B464" s="45"/>
      <c r="C464" s="44"/>
      <c r="D464" s="45"/>
      <c r="E464" s="45"/>
      <c r="F464" s="65"/>
      <c r="G464" s="45"/>
      <c r="H464" s="45"/>
      <c r="I464" s="45"/>
      <c r="J464" s="45"/>
      <c r="K464" s="45"/>
      <c r="L464" s="45"/>
      <c r="M464" s="45"/>
      <c r="N464" s="45"/>
      <c r="O464" s="45"/>
      <c r="P464" s="45"/>
      <c r="Q464" s="45"/>
      <c r="R464" s="45"/>
      <c r="S464" s="45"/>
      <c r="T464" s="45"/>
      <c r="U464" s="45"/>
      <c r="V464" s="45"/>
      <c r="W464" s="45"/>
      <c r="X464" s="45"/>
      <c r="Y464" s="45"/>
      <c r="Z464" s="45"/>
    </row>
    <row r="465" spans="1:26" ht="12.5">
      <c r="A465" s="45"/>
      <c r="B465" s="45"/>
      <c r="C465" s="44"/>
      <c r="D465" s="45"/>
      <c r="E465" s="45"/>
      <c r="F465" s="65"/>
      <c r="G465" s="45"/>
      <c r="H465" s="45"/>
      <c r="I465" s="45"/>
      <c r="J465" s="45"/>
      <c r="K465" s="45"/>
      <c r="L465" s="45"/>
      <c r="M465" s="45"/>
      <c r="N465" s="45"/>
      <c r="O465" s="45"/>
      <c r="P465" s="45"/>
      <c r="Q465" s="45"/>
      <c r="R465" s="45"/>
      <c r="S465" s="45"/>
      <c r="T465" s="45"/>
      <c r="U465" s="45"/>
      <c r="V465" s="45"/>
      <c r="W465" s="45"/>
      <c r="X465" s="45"/>
      <c r="Y465" s="45"/>
      <c r="Z465" s="45"/>
    </row>
    <row r="466" spans="1:26" ht="12.5">
      <c r="A466" s="45"/>
      <c r="B466" s="45"/>
      <c r="C466" s="44"/>
      <c r="D466" s="45"/>
      <c r="E466" s="45"/>
      <c r="F466" s="65"/>
      <c r="G466" s="45"/>
      <c r="H466" s="45"/>
      <c r="I466" s="45"/>
      <c r="J466" s="45"/>
      <c r="K466" s="45"/>
      <c r="L466" s="45"/>
      <c r="M466" s="45"/>
      <c r="N466" s="45"/>
      <c r="O466" s="45"/>
      <c r="P466" s="45"/>
      <c r="Q466" s="45"/>
      <c r="R466" s="45"/>
      <c r="S466" s="45"/>
      <c r="T466" s="45"/>
      <c r="U466" s="45"/>
      <c r="V466" s="45"/>
      <c r="W466" s="45"/>
      <c r="X466" s="45"/>
      <c r="Y466" s="45"/>
      <c r="Z466" s="45"/>
    </row>
    <row r="467" spans="1:26" ht="12.5">
      <c r="A467" s="45"/>
      <c r="B467" s="45"/>
      <c r="C467" s="44"/>
      <c r="D467" s="45"/>
      <c r="E467" s="45"/>
      <c r="F467" s="65"/>
      <c r="G467" s="45"/>
      <c r="H467" s="45"/>
      <c r="I467" s="45"/>
      <c r="J467" s="45"/>
      <c r="K467" s="45"/>
      <c r="L467" s="45"/>
      <c r="M467" s="45"/>
      <c r="N467" s="45"/>
      <c r="O467" s="45"/>
      <c r="P467" s="45"/>
      <c r="Q467" s="45"/>
      <c r="R467" s="45"/>
      <c r="S467" s="45"/>
      <c r="T467" s="45"/>
      <c r="U467" s="45"/>
      <c r="V467" s="45"/>
      <c r="W467" s="45"/>
      <c r="X467" s="45"/>
      <c r="Y467" s="45"/>
      <c r="Z467" s="45"/>
    </row>
    <row r="468" spans="1:26" ht="12.5">
      <c r="A468" s="45"/>
      <c r="B468" s="45"/>
      <c r="C468" s="44"/>
      <c r="D468" s="45"/>
      <c r="E468" s="45"/>
      <c r="F468" s="65"/>
      <c r="G468" s="45"/>
      <c r="H468" s="45"/>
      <c r="I468" s="45"/>
      <c r="J468" s="45"/>
      <c r="K468" s="45"/>
      <c r="L468" s="45"/>
      <c r="M468" s="45"/>
      <c r="N468" s="45"/>
      <c r="O468" s="45"/>
      <c r="P468" s="45"/>
      <c r="Q468" s="45"/>
      <c r="R468" s="45"/>
      <c r="S468" s="45"/>
      <c r="T468" s="45"/>
      <c r="U468" s="45"/>
      <c r="V468" s="45"/>
      <c r="W468" s="45"/>
      <c r="X468" s="45"/>
      <c r="Y468" s="45"/>
      <c r="Z468" s="45"/>
    </row>
    <row r="469" spans="1:26" ht="12.5">
      <c r="A469" s="45"/>
      <c r="B469" s="45"/>
      <c r="C469" s="44"/>
      <c r="D469" s="45"/>
      <c r="E469" s="45"/>
      <c r="F469" s="65"/>
      <c r="G469" s="45"/>
      <c r="H469" s="45"/>
      <c r="I469" s="45"/>
      <c r="J469" s="45"/>
      <c r="K469" s="45"/>
      <c r="L469" s="45"/>
      <c r="M469" s="45"/>
      <c r="N469" s="45"/>
      <c r="O469" s="45"/>
      <c r="P469" s="45"/>
      <c r="Q469" s="45"/>
      <c r="R469" s="45"/>
      <c r="S469" s="45"/>
      <c r="T469" s="45"/>
      <c r="U469" s="45"/>
      <c r="V469" s="45"/>
      <c r="W469" s="45"/>
      <c r="X469" s="45"/>
      <c r="Y469" s="45"/>
      <c r="Z469" s="45"/>
    </row>
    <row r="470" spans="1:26" ht="12.5">
      <c r="A470" s="45"/>
      <c r="B470" s="45"/>
      <c r="C470" s="44"/>
      <c r="D470" s="45"/>
      <c r="E470" s="45"/>
      <c r="F470" s="65"/>
      <c r="G470" s="45"/>
      <c r="H470" s="45"/>
      <c r="I470" s="45"/>
      <c r="J470" s="45"/>
      <c r="K470" s="45"/>
      <c r="L470" s="45"/>
      <c r="M470" s="45"/>
      <c r="N470" s="45"/>
      <c r="O470" s="45"/>
      <c r="P470" s="45"/>
      <c r="Q470" s="45"/>
      <c r="R470" s="45"/>
      <c r="S470" s="45"/>
      <c r="T470" s="45"/>
      <c r="U470" s="45"/>
      <c r="V470" s="45"/>
      <c r="W470" s="45"/>
      <c r="X470" s="45"/>
      <c r="Y470" s="45"/>
      <c r="Z470" s="45"/>
    </row>
    <row r="471" spans="1:26" ht="12.5">
      <c r="A471" s="45"/>
      <c r="B471" s="45"/>
      <c r="C471" s="44"/>
      <c r="D471" s="45"/>
      <c r="E471" s="45"/>
      <c r="F471" s="65"/>
      <c r="G471" s="45"/>
      <c r="H471" s="45"/>
      <c r="I471" s="45"/>
      <c r="J471" s="45"/>
      <c r="K471" s="45"/>
      <c r="L471" s="45"/>
      <c r="M471" s="45"/>
      <c r="N471" s="45"/>
      <c r="O471" s="45"/>
      <c r="P471" s="45"/>
      <c r="Q471" s="45"/>
      <c r="R471" s="45"/>
      <c r="S471" s="45"/>
      <c r="T471" s="45"/>
      <c r="U471" s="45"/>
      <c r="V471" s="45"/>
      <c r="W471" s="45"/>
      <c r="X471" s="45"/>
      <c r="Y471" s="45"/>
      <c r="Z471" s="45"/>
    </row>
    <row r="472" spans="1:26" ht="12.5">
      <c r="A472" s="45"/>
      <c r="B472" s="45"/>
      <c r="C472" s="44"/>
      <c r="D472" s="45"/>
      <c r="E472" s="45"/>
      <c r="F472" s="65"/>
      <c r="G472" s="45"/>
      <c r="H472" s="45"/>
      <c r="I472" s="45"/>
      <c r="J472" s="45"/>
      <c r="K472" s="45"/>
      <c r="L472" s="45"/>
      <c r="M472" s="45"/>
      <c r="N472" s="45"/>
      <c r="O472" s="45"/>
      <c r="P472" s="45"/>
      <c r="Q472" s="45"/>
      <c r="R472" s="45"/>
      <c r="S472" s="45"/>
      <c r="T472" s="45"/>
      <c r="U472" s="45"/>
      <c r="V472" s="45"/>
      <c r="W472" s="45"/>
      <c r="X472" s="45"/>
      <c r="Y472" s="45"/>
      <c r="Z472" s="45"/>
    </row>
    <row r="473" spans="1:26" ht="12.5">
      <c r="A473" s="45"/>
      <c r="B473" s="45"/>
      <c r="C473" s="44"/>
      <c r="D473" s="45"/>
      <c r="E473" s="45"/>
      <c r="F473" s="65"/>
      <c r="G473" s="45"/>
      <c r="H473" s="45"/>
      <c r="I473" s="45"/>
      <c r="J473" s="45"/>
      <c r="K473" s="45"/>
      <c r="L473" s="45"/>
      <c r="M473" s="45"/>
      <c r="N473" s="45"/>
      <c r="O473" s="45"/>
      <c r="P473" s="45"/>
      <c r="Q473" s="45"/>
      <c r="R473" s="45"/>
      <c r="S473" s="45"/>
      <c r="T473" s="45"/>
      <c r="U473" s="45"/>
      <c r="V473" s="45"/>
      <c r="W473" s="45"/>
      <c r="X473" s="45"/>
      <c r="Y473" s="45"/>
      <c r="Z473" s="45"/>
    </row>
    <row r="474" spans="1:26" ht="12.5">
      <c r="A474" s="45"/>
      <c r="B474" s="45"/>
      <c r="C474" s="44"/>
      <c r="D474" s="45"/>
      <c r="E474" s="45"/>
      <c r="F474" s="65"/>
      <c r="G474" s="45"/>
      <c r="H474" s="45"/>
      <c r="I474" s="45"/>
      <c r="J474" s="45"/>
      <c r="K474" s="45"/>
      <c r="L474" s="45"/>
      <c r="M474" s="45"/>
      <c r="N474" s="45"/>
      <c r="O474" s="45"/>
      <c r="P474" s="45"/>
      <c r="Q474" s="45"/>
      <c r="R474" s="45"/>
      <c r="S474" s="45"/>
      <c r="T474" s="45"/>
      <c r="U474" s="45"/>
      <c r="V474" s="45"/>
      <c r="W474" s="45"/>
      <c r="X474" s="45"/>
      <c r="Y474" s="45"/>
      <c r="Z474" s="45"/>
    </row>
    <row r="475" spans="1:26" ht="12.5">
      <c r="A475" s="45"/>
      <c r="B475" s="45"/>
      <c r="C475" s="44"/>
      <c r="D475" s="45"/>
      <c r="E475" s="45"/>
      <c r="F475" s="65"/>
      <c r="G475" s="45"/>
      <c r="H475" s="45"/>
      <c r="I475" s="45"/>
      <c r="J475" s="45"/>
      <c r="K475" s="45"/>
      <c r="L475" s="45"/>
      <c r="M475" s="45"/>
      <c r="N475" s="45"/>
      <c r="O475" s="45"/>
      <c r="P475" s="45"/>
      <c r="Q475" s="45"/>
      <c r="R475" s="45"/>
      <c r="S475" s="45"/>
      <c r="T475" s="45"/>
      <c r="U475" s="45"/>
      <c r="V475" s="45"/>
      <c r="W475" s="45"/>
      <c r="X475" s="45"/>
      <c r="Y475" s="45"/>
      <c r="Z475" s="45"/>
    </row>
    <row r="476" spans="1:26" ht="12.5">
      <c r="A476" s="45"/>
      <c r="B476" s="45"/>
      <c r="C476" s="44"/>
      <c r="D476" s="45"/>
      <c r="E476" s="45"/>
      <c r="F476" s="65"/>
      <c r="G476" s="45"/>
      <c r="H476" s="45"/>
      <c r="I476" s="45"/>
      <c r="J476" s="45"/>
      <c r="K476" s="45"/>
      <c r="L476" s="45"/>
      <c r="M476" s="45"/>
      <c r="N476" s="45"/>
      <c r="O476" s="45"/>
      <c r="P476" s="45"/>
      <c r="Q476" s="45"/>
      <c r="R476" s="45"/>
      <c r="S476" s="45"/>
      <c r="T476" s="45"/>
      <c r="U476" s="45"/>
      <c r="V476" s="45"/>
      <c r="W476" s="45"/>
      <c r="X476" s="45"/>
      <c r="Y476" s="45"/>
      <c r="Z476" s="45"/>
    </row>
    <row r="477" spans="1:26" ht="12.5">
      <c r="A477" s="45"/>
      <c r="B477" s="45"/>
      <c r="C477" s="44"/>
      <c r="D477" s="45"/>
      <c r="E477" s="45"/>
      <c r="F477" s="65"/>
      <c r="G477" s="45"/>
      <c r="H477" s="45"/>
      <c r="I477" s="45"/>
      <c r="J477" s="45"/>
      <c r="K477" s="45"/>
      <c r="L477" s="45"/>
      <c r="M477" s="45"/>
      <c r="N477" s="45"/>
      <c r="O477" s="45"/>
      <c r="P477" s="45"/>
      <c r="Q477" s="45"/>
      <c r="R477" s="45"/>
      <c r="S477" s="45"/>
      <c r="T477" s="45"/>
      <c r="U477" s="45"/>
      <c r="V477" s="45"/>
      <c r="W477" s="45"/>
      <c r="X477" s="45"/>
      <c r="Y477" s="45"/>
      <c r="Z477" s="45"/>
    </row>
    <row r="478" spans="1:26" ht="12.5">
      <c r="A478" s="45"/>
      <c r="B478" s="45"/>
      <c r="C478" s="44"/>
      <c r="D478" s="45"/>
      <c r="E478" s="45"/>
      <c r="F478" s="65"/>
      <c r="G478" s="45"/>
      <c r="H478" s="45"/>
      <c r="I478" s="45"/>
      <c r="J478" s="45"/>
      <c r="K478" s="45"/>
      <c r="L478" s="45"/>
      <c r="M478" s="45"/>
      <c r="N478" s="45"/>
      <c r="O478" s="45"/>
      <c r="P478" s="45"/>
      <c r="Q478" s="45"/>
      <c r="R478" s="45"/>
      <c r="S478" s="45"/>
      <c r="T478" s="45"/>
      <c r="U478" s="45"/>
      <c r="V478" s="45"/>
      <c r="W478" s="45"/>
      <c r="X478" s="45"/>
      <c r="Y478" s="45"/>
      <c r="Z478" s="45"/>
    </row>
    <row r="479" spans="1:26" ht="12.5">
      <c r="A479" s="45"/>
      <c r="B479" s="45"/>
      <c r="C479" s="44"/>
      <c r="D479" s="45"/>
      <c r="E479" s="45"/>
      <c r="F479" s="65"/>
      <c r="G479" s="45"/>
      <c r="H479" s="45"/>
      <c r="I479" s="45"/>
      <c r="J479" s="45"/>
      <c r="K479" s="45"/>
      <c r="L479" s="45"/>
      <c r="M479" s="45"/>
      <c r="N479" s="45"/>
      <c r="O479" s="45"/>
      <c r="P479" s="45"/>
      <c r="Q479" s="45"/>
      <c r="R479" s="45"/>
      <c r="S479" s="45"/>
      <c r="T479" s="45"/>
      <c r="U479" s="45"/>
      <c r="V479" s="45"/>
      <c r="W479" s="45"/>
      <c r="X479" s="45"/>
      <c r="Y479" s="45"/>
      <c r="Z479" s="45"/>
    </row>
    <row r="480" spans="1:26" ht="12.5">
      <c r="A480" s="45"/>
      <c r="B480" s="45"/>
      <c r="C480" s="44"/>
      <c r="D480" s="45"/>
      <c r="E480" s="45"/>
      <c r="F480" s="65"/>
      <c r="G480" s="45"/>
      <c r="H480" s="45"/>
      <c r="I480" s="45"/>
      <c r="J480" s="45"/>
      <c r="K480" s="45"/>
      <c r="L480" s="45"/>
      <c r="M480" s="45"/>
      <c r="N480" s="45"/>
      <c r="O480" s="45"/>
      <c r="P480" s="45"/>
      <c r="Q480" s="45"/>
      <c r="R480" s="45"/>
      <c r="S480" s="45"/>
      <c r="T480" s="45"/>
      <c r="U480" s="45"/>
      <c r="V480" s="45"/>
      <c r="W480" s="45"/>
      <c r="X480" s="45"/>
      <c r="Y480" s="45"/>
      <c r="Z480" s="45"/>
    </row>
    <row r="481" spans="1:26" ht="12.5">
      <c r="A481" s="45"/>
      <c r="B481" s="45"/>
      <c r="C481" s="44"/>
      <c r="D481" s="45"/>
      <c r="E481" s="45"/>
      <c r="F481" s="65"/>
      <c r="G481" s="45"/>
      <c r="H481" s="45"/>
      <c r="I481" s="45"/>
      <c r="J481" s="45"/>
      <c r="K481" s="45"/>
      <c r="L481" s="45"/>
      <c r="M481" s="45"/>
      <c r="N481" s="45"/>
      <c r="O481" s="45"/>
      <c r="P481" s="45"/>
      <c r="Q481" s="45"/>
      <c r="R481" s="45"/>
      <c r="S481" s="45"/>
      <c r="T481" s="45"/>
      <c r="U481" s="45"/>
      <c r="V481" s="45"/>
      <c r="W481" s="45"/>
      <c r="X481" s="45"/>
      <c r="Y481" s="45"/>
      <c r="Z481" s="45"/>
    </row>
    <row r="482" spans="1:26" ht="12.5">
      <c r="A482" s="45"/>
      <c r="B482" s="45"/>
      <c r="C482" s="44"/>
      <c r="D482" s="45"/>
      <c r="E482" s="45"/>
      <c r="F482" s="65"/>
      <c r="G482" s="45"/>
      <c r="H482" s="45"/>
      <c r="I482" s="45"/>
      <c r="J482" s="45"/>
      <c r="K482" s="45"/>
      <c r="L482" s="45"/>
      <c r="M482" s="45"/>
      <c r="N482" s="45"/>
      <c r="O482" s="45"/>
      <c r="P482" s="45"/>
      <c r="Q482" s="45"/>
      <c r="R482" s="45"/>
      <c r="S482" s="45"/>
      <c r="T482" s="45"/>
      <c r="U482" s="45"/>
      <c r="V482" s="45"/>
      <c r="W482" s="45"/>
      <c r="X482" s="45"/>
      <c r="Y482" s="45"/>
      <c r="Z482" s="45"/>
    </row>
    <row r="483" spans="1:26" ht="12.5">
      <c r="A483" s="45"/>
      <c r="B483" s="45"/>
      <c r="C483" s="44"/>
      <c r="D483" s="45"/>
      <c r="E483" s="45"/>
      <c r="F483" s="65"/>
      <c r="G483" s="45"/>
      <c r="H483" s="45"/>
      <c r="I483" s="45"/>
      <c r="J483" s="45"/>
      <c r="K483" s="45"/>
      <c r="L483" s="45"/>
      <c r="M483" s="45"/>
      <c r="N483" s="45"/>
      <c r="O483" s="45"/>
      <c r="P483" s="45"/>
      <c r="Q483" s="45"/>
      <c r="R483" s="45"/>
      <c r="S483" s="45"/>
      <c r="T483" s="45"/>
      <c r="U483" s="45"/>
      <c r="V483" s="45"/>
      <c r="W483" s="45"/>
      <c r="X483" s="45"/>
      <c r="Y483" s="45"/>
      <c r="Z483" s="45"/>
    </row>
    <row r="484" spans="1:26" ht="12.5">
      <c r="A484" s="45"/>
      <c r="B484" s="45"/>
      <c r="C484" s="44"/>
      <c r="D484" s="45"/>
      <c r="E484" s="45"/>
      <c r="F484" s="65"/>
      <c r="G484" s="45"/>
      <c r="H484" s="45"/>
      <c r="I484" s="45"/>
      <c r="J484" s="45"/>
      <c r="K484" s="45"/>
      <c r="L484" s="45"/>
      <c r="M484" s="45"/>
      <c r="N484" s="45"/>
      <c r="O484" s="45"/>
      <c r="P484" s="45"/>
      <c r="Q484" s="45"/>
      <c r="R484" s="45"/>
      <c r="S484" s="45"/>
      <c r="T484" s="45"/>
      <c r="U484" s="45"/>
      <c r="V484" s="45"/>
      <c r="W484" s="45"/>
      <c r="X484" s="45"/>
      <c r="Y484" s="45"/>
      <c r="Z484" s="45"/>
    </row>
    <row r="485" spans="1:26" ht="12.5">
      <c r="A485" s="45"/>
      <c r="B485" s="45"/>
      <c r="C485" s="44"/>
      <c r="D485" s="45"/>
      <c r="E485" s="45"/>
      <c r="F485" s="65"/>
      <c r="G485" s="45"/>
      <c r="H485" s="45"/>
      <c r="I485" s="45"/>
      <c r="J485" s="45"/>
      <c r="K485" s="45"/>
      <c r="L485" s="45"/>
      <c r="M485" s="45"/>
      <c r="N485" s="45"/>
      <c r="O485" s="45"/>
      <c r="P485" s="45"/>
      <c r="Q485" s="45"/>
      <c r="R485" s="45"/>
      <c r="S485" s="45"/>
      <c r="T485" s="45"/>
      <c r="U485" s="45"/>
      <c r="V485" s="45"/>
      <c r="W485" s="45"/>
      <c r="X485" s="45"/>
      <c r="Y485" s="45"/>
      <c r="Z485" s="45"/>
    </row>
    <row r="486" spans="1:26" ht="12.5">
      <c r="A486" s="45"/>
      <c r="B486" s="45"/>
      <c r="C486" s="44"/>
      <c r="D486" s="45"/>
      <c r="E486" s="45"/>
      <c r="F486" s="65"/>
      <c r="G486" s="45"/>
      <c r="H486" s="45"/>
      <c r="I486" s="45"/>
      <c r="J486" s="45"/>
      <c r="K486" s="45"/>
      <c r="L486" s="45"/>
      <c r="M486" s="45"/>
      <c r="N486" s="45"/>
      <c r="O486" s="45"/>
      <c r="P486" s="45"/>
      <c r="Q486" s="45"/>
      <c r="R486" s="45"/>
      <c r="S486" s="45"/>
      <c r="T486" s="45"/>
      <c r="U486" s="45"/>
      <c r="V486" s="45"/>
      <c r="W486" s="45"/>
      <c r="X486" s="45"/>
      <c r="Y486" s="45"/>
      <c r="Z486" s="45"/>
    </row>
    <row r="487" spans="1:26" ht="12.5">
      <c r="A487" s="45"/>
      <c r="B487" s="45"/>
      <c r="C487" s="44"/>
      <c r="D487" s="45"/>
      <c r="E487" s="45"/>
      <c r="F487" s="65"/>
      <c r="G487" s="45"/>
      <c r="H487" s="45"/>
      <c r="I487" s="45"/>
      <c r="J487" s="45"/>
      <c r="K487" s="45"/>
      <c r="L487" s="45"/>
      <c r="M487" s="45"/>
      <c r="N487" s="45"/>
      <c r="O487" s="45"/>
      <c r="P487" s="45"/>
      <c r="Q487" s="45"/>
      <c r="R487" s="45"/>
      <c r="S487" s="45"/>
      <c r="T487" s="45"/>
      <c r="U487" s="45"/>
      <c r="V487" s="45"/>
      <c r="W487" s="45"/>
      <c r="X487" s="45"/>
      <c r="Y487" s="45"/>
      <c r="Z487" s="45"/>
    </row>
    <row r="488" spans="1:26" ht="12.5">
      <c r="A488" s="45"/>
      <c r="B488" s="45"/>
      <c r="C488" s="44"/>
      <c r="D488" s="45"/>
      <c r="E488" s="45"/>
      <c r="F488" s="65"/>
      <c r="G488" s="45"/>
      <c r="H488" s="45"/>
      <c r="I488" s="45"/>
      <c r="J488" s="45"/>
      <c r="K488" s="45"/>
      <c r="L488" s="45"/>
      <c r="M488" s="45"/>
      <c r="N488" s="45"/>
      <c r="O488" s="45"/>
      <c r="P488" s="45"/>
      <c r="Q488" s="45"/>
      <c r="R488" s="45"/>
      <c r="S488" s="45"/>
      <c r="T488" s="45"/>
      <c r="U488" s="45"/>
      <c r="V488" s="45"/>
      <c r="W488" s="45"/>
      <c r="X488" s="45"/>
      <c r="Y488" s="45"/>
      <c r="Z488" s="45"/>
    </row>
    <row r="489" spans="1:26" ht="12.5">
      <c r="A489" s="45"/>
      <c r="B489" s="45"/>
      <c r="C489" s="44"/>
      <c r="D489" s="45"/>
      <c r="E489" s="45"/>
      <c r="F489" s="65"/>
      <c r="G489" s="45"/>
      <c r="H489" s="45"/>
      <c r="I489" s="45"/>
      <c r="J489" s="45"/>
      <c r="K489" s="45"/>
      <c r="L489" s="45"/>
      <c r="M489" s="45"/>
      <c r="N489" s="45"/>
      <c r="O489" s="45"/>
      <c r="P489" s="45"/>
      <c r="Q489" s="45"/>
      <c r="R489" s="45"/>
      <c r="S489" s="45"/>
      <c r="T489" s="45"/>
      <c r="U489" s="45"/>
      <c r="V489" s="45"/>
      <c r="W489" s="45"/>
      <c r="X489" s="45"/>
      <c r="Y489" s="45"/>
      <c r="Z489" s="45"/>
    </row>
    <row r="490" spans="1:26" ht="12.5">
      <c r="A490" s="45"/>
      <c r="B490" s="45"/>
      <c r="C490" s="44"/>
      <c r="D490" s="45"/>
      <c r="E490" s="45"/>
      <c r="F490" s="65"/>
      <c r="G490" s="45"/>
      <c r="H490" s="45"/>
      <c r="I490" s="45"/>
      <c r="J490" s="45"/>
      <c r="K490" s="45"/>
      <c r="L490" s="45"/>
      <c r="M490" s="45"/>
      <c r="N490" s="45"/>
      <c r="O490" s="45"/>
      <c r="P490" s="45"/>
      <c r="Q490" s="45"/>
      <c r="R490" s="45"/>
      <c r="S490" s="45"/>
      <c r="T490" s="45"/>
      <c r="U490" s="45"/>
      <c r="V490" s="45"/>
      <c r="W490" s="45"/>
      <c r="X490" s="45"/>
      <c r="Y490" s="45"/>
      <c r="Z490" s="45"/>
    </row>
    <row r="491" spans="1:26" ht="12.5">
      <c r="A491" s="45"/>
      <c r="B491" s="45"/>
      <c r="C491" s="44"/>
      <c r="D491" s="45"/>
      <c r="E491" s="45"/>
      <c r="F491" s="65"/>
      <c r="G491" s="45"/>
      <c r="H491" s="45"/>
      <c r="I491" s="45"/>
      <c r="J491" s="45"/>
      <c r="K491" s="45"/>
      <c r="L491" s="45"/>
      <c r="M491" s="45"/>
      <c r="N491" s="45"/>
      <c r="O491" s="45"/>
      <c r="P491" s="45"/>
      <c r="Q491" s="45"/>
      <c r="R491" s="45"/>
      <c r="S491" s="45"/>
      <c r="T491" s="45"/>
      <c r="U491" s="45"/>
      <c r="V491" s="45"/>
      <c r="W491" s="45"/>
      <c r="X491" s="45"/>
      <c r="Y491" s="45"/>
      <c r="Z491" s="45"/>
    </row>
    <row r="492" spans="1:26" ht="12.5">
      <c r="A492" s="45"/>
      <c r="B492" s="45"/>
      <c r="C492" s="44"/>
      <c r="D492" s="45"/>
      <c r="E492" s="45"/>
      <c r="F492" s="65"/>
      <c r="G492" s="45"/>
      <c r="H492" s="45"/>
      <c r="I492" s="45"/>
      <c r="J492" s="45"/>
      <c r="K492" s="45"/>
      <c r="L492" s="45"/>
      <c r="M492" s="45"/>
      <c r="N492" s="45"/>
      <c r="O492" s="45"/>
      <c r="P492" s="45"/>
      <c r="Q492" s="45"/>
      <c r="R492" s="45"/>
      <c r="S492" s="45"/>
      <c r="T492" s="45"/>
      <c r="U492" s="45"/>
      <c r="V492" s="45"/>
      <c r="W492" s="45"/>
      <c r="X492" s="45"/>
      <c r="Y492" s="45"/>
      <c r="Z492" s="45"/>
    </row>
    <row r="493" spans="1:26" ht="12.5">
      <c r="A493" s="45"/>
      <c r="B493" s="45"/>
      <c r="C493" s="44"/>
      <c r="D493" s="45"/>
      <c r="E493" s="45"/>
      <c r="F493" s="65"/>
      <c r="G493" s="45"/>
      <c r="H493" s="45"/>
      <c r="I493" s="45"/>
      <c r="J493" s="45"/>
      <c r="K493" s="45"/>
      <c r="L493" s="45"/>
      <c r="M493" s="45"/>
      <c r="N493" s="45"/>
      <c r="O493" s="45"/>
      <c r="P493" s="45"/>
      <c r="Q493" s="45"/>
      <c r="R493" s="45"/>
      <c r="S493" s="45"/>
      <c r="T493" s="45"/>
      <c r="U493" s="45"/>
      <c r="V493" s="45"/>
      <c r="W493" s="45"/>
      <c r="X493" s="45"/>
      <c r="Y493" s="45"/>
      <c r="Z493" s="45"/>
    </row>
    <row r="494" spans="1:26" ht="12.5">
      <c r="A494" s="45"/>
      <c r="B494" s="45"/>
      <c r="C494" s="44"/>
      <c r="D494" s="45"/>
      <c r="E494" s="45"/>
      <c r="F494" s="65"/>
      <c r="G494" s="45"/>
      <c r="H494" s="45"/>
      <c r="I494" s="45"/>
      <c r="J494" s="45"/>
      <c r="K494" s="45"/>
      <c r="L494" s="45"/>
      <c r="M494" s="45"/>
      <c r="N494" s="45"/>
      <c r="O494" s="45"/>
      <c r="P494" s="45"/>
      <c r="Q494" s="45"/>
      <c r="R494" s="45"/>
      <c r="S494" s="45"/>
      <c r="T494" s="45"/>
      <c r="U494" s="45"/>
      <c r="V494" s="45"/>
      <c r="W494" s="45"/>
      <c r="X494" s="45"/>
      <c r="Y494" s="45"/>
      <c r="Z494" s="45"/>
    </row>
    <row r="495" spans="1:26" ht="12.5">
      <c r="A495" s="45"/>
      <c r="B495" s="45"/>
      <c r="C495" s="44"/>
      <c r="D495" s="45"/>
      <c r="E495" s="45"/>
      <c r="F495" s="65"/>
      <c r="G495" s="45"/>
      <c r="H495" s="45"/>
      <c r="I495" s="45"/>
      <c r="J495" s="45"/>
      <c r="K495" s="45"/>
      <c r="L495" s="45"/>
      <c r="M495" s="45"/>
      <c r="N495" s="45"/>
      <c r="O495" s="45"/>
      <c r="P495" s="45"/>
      <c r="Q495" s="45"/>
      <c r="R495" s="45"/>
      <c r="S495" s="45"/>
      <c r="T495" s="45"/>
      <c r="U495" s="45"/>
      <c r="V495" s="45"/>
      <c r="W495" s="45"/>
      <c r="X495" s="45"/>
      <c r="Y495" s="45"/>
      <c r="Z495" s="45"/>
    </row>
    <row r="496" spans="1:26" ht="12.5">
      <c r="A496" s="45"/>
      <c r="B496" s="45"/>
      <c r="C496" s="44"/>
      <c r="D496" s="45"/>
      <c r="E496" s="45"/>
      <c r="F496" s="65"/>
      <c r="G496" s="45"/>
      <c r="H496" s="45"/>
      <c r="I496" s="45"/>
      <c r="J496" s="45"/>
      <c r="K496" s="45"/>
      <c r="L496" s="45"/>
      <c r="M496" s="45"/>
      <c r="N496" s="45"/>
      <c r="O496" s="45"/>
      <c r="P496" s="45"/>
      <c r="Q496" s="45"/>
      <c r="R496" s="45"/>
      <c r="S496" s="45"/>
      <c r="T496" s="45"/>
      <c r="U496" s="45"/>
      <c r="V496" s="45"/>
      <c r="W496" s="45"/>
      <c r="X496" s="45"/>
      <c r="Y496" s="45"/>
      <c r="Z496" s="45"/>
    </row>
    <row r="497" spans="1:26" ht="12.5">
      <c r="A497" s="45"/>
      <c r="B497" s="45"/>
      <c r="C497" s="44"/>
      <c r="D497" s="45"/>
      <c r="E497" s="45"/>
      <c r="F497" s="65"/>
      <c r="G497" s="45"/>
      <c r="H497" s="45"/>
      <c r="I497" s="45"/>
      <c r="J497" s="45"/>
      <c r="K497" s="45"/>
      <c r="L497" s="45"/>
      <c r="M497" s="45"/>
      <c r="N497" s="45"/>
      <c r="O497" s="45"/>
      <c r="P497" s="45"/>
      <c r="Q497" s="45"/>
      <c r="R497" s="45"/>
      <c r="S497" s="45"/>
      <c r="T497" s="45"/>
      <c r="U497" s="45"/>
      <c r="V497" s="45"/>
      <c r="W497" s="45"/>
      <c r="X497" s="45"/>
      <c r="Y497" s="45"/>
      <c r="Z497" s="45"/>
    </row>
    <row r="498" spans="1:26" ht="12.5">
      <c r="A498" s="45"/>
      <c r="B498" s="45"/>
      <c r="C498" s="44"/>
      <c r="D498" s="45"/>
      <c r="E498" s="45"/>
      <c r="F498" s="65"/>
      <c r="G498" s="45"/>
      <c r="H498" s="45"/>
      <c r="I498" s="45"/>
      <c r="J498" s="45"/>
      <c r="K498" s="45"/>
      <c r="L498" s="45"/>
      <c r="M498" s="45"/>
      <c r="N498" s="45"/>
      <c r="O498" s="45"/>
      <c r="P498" s="45"/>
      <c r="Q498" s="45"/>
      <c r="R498" s="45"/>
      <c r="S498" s="45"/>
      <c r="T498" s="45"/>
      <c r="U498" s="45"/>
      <c r="V498" s="45"/>
      <c r="W498" s="45"/>
      <c r="X498" s="45"/>
      <c r="Y498" s="45"/>
      <c r="Z498" s="45"/>
    </row>
    <row r="499" spans="1:26" ht="12.5">
      <c r="A499" s="45"/>
      <c r="B499" s="45"/>
      <c r="C499" s="44"/>
      <c r="D499" s="45"/>
      <c r="E499" s="45"/>
      <c r="F499" s="65"/>
      <c r="G499" s="45"/>
      <c r="H499" s="45"/>
      <c r="I499" s="45"/>
      <c r="J499" s="45"/>
      <c r="K499" s="45"/>
      <c r="L499" s="45"/>
      <c r="M499" s="45"/>
      <c r="N499" s="45"/>
      <c r="O499" s="45"/>
      <c r="P499" s="45"/>
      <c r="Q499" s="45"/>
      <c r="R499" s="45"/>
      <c r="S499" s="45"/>
      <c r="T499" s="45"/>
      <c r="U499" s="45"/>
      <c r="V499" s="45"/>
      <c r="W499" s="45"/>
      <c r="X499" s="45"/>
      <c r="Y499" s="45"/>
      <c r="Z499" s="45"/>
    </row>
    <row r="500" spans="1:26" ht="12.5">
      <c r="A500" s="45"/>
      <c r="B500" s="45"/>
      <c r="C500" s="44"/>
      <c r="D500" s="45"/>
      <c r="E500" s="45"/>
      <c r="F500" s="65"/>
      <c r="G500" s="45"/>
      <c r="H500" s="45"/>
      <c r="I500" s="45"/>
      <c r="J500" s="45"/>
      <c r="K500" s="45"/>
      <c r="L500" s="45"/>
      <c r="M500" s="45"/>
      <c r="N500" s="45"/>
      <c r="O500" s="45"/>
      <c r="P500" s="45"/>
      <c r="Q500" s="45"/>
      <c r="R500" s="45"/>
      <c r="S500" s="45"/>
      <c r="T500" s="45"/>
      <c r="U500" s="45"/>
      <c r="V500" s="45"/>
      <c r="W500" s="45"/>
      <c r="X500" s="45"/>
      <c r="Y500" s="45"/>
      <c r="Z500" s="45"/>
    </row>
    <row r="501" spans="1:26" ht="12.5">
      <c r="A501" s="45"/>
      <c r="B501" s="45"/>
      <c r="C501" s="44"/>
      <c r="D501" s="45"/>
      <c r="E501" s="45"/>
      <c r="F501" s="65"/>
      <c r="G501" s="45"/>
      <c r="H501" s="45"/>
      <c r="I501" s="45"/>
      <c r="J501" s="45"/>
      <c r="K501" s="45"/>
      <c r="L501" s="45"/>
      <c r="M501" s="45"/>
      <c r="N501" s="45"/>
      <c r="O501" s="45"/>
      <c r="P501" s="45"/>
      <c r="Q501" s="45"/>
      <c r="R501" s="45"/>
      <c r="S501" s="45"/>
      <c r="T501" s="45"/>
      <c r="U501" s="45"/>
      <c r="V501" s="45"/>
      <c r="W501" s="45"/>
      <c r="X501" s="45"/>
      <c r="Y501" s="45"/>
      <c r="Z501" s="45"/>
    </row>
    <row r="502" spans="1:26" ht="12.5">
      <c r="A502" s="45"/>
      <c r="B502" s="45"/>
      <c r="C502" s="44"/>
      <c r="D502" s="45"/>
      <c r="E502" s="45"/>
      <c r="F502" s="65"/>
      <c r="G502" s="45"/>
      <c r="H502" s="45"/>
      <c r="I502" s="45"/>
      <c r="J502" s="45"/>
      <c r="K502" s="45"/>
      <c r="L502" s="45"/>
      <c r="M502" s="45"/>
      <c r="N502" s="45"/>
      <c r="O502" s="45"/>
      <c r="P502" s="45"/>
      <c r="Q502" s="45"/>
      <c r="R502" s="45"/>
      <c r="S502" s="45"/>
      <c r="T502" s="45"/>
      <c r="U502" s="45"/>
      <c r="V502" s="45"/>
      <c r="W502" s="45"/>
      <c r="X502" s="45"/>
      <c r="Y502" s="45"/>
      <c r="Z502" s="45"/>
    </row>
    <row r="503" spans="1:26" ht="12.5">
      <c r="A503" s="45"/>
      <c r="B503" s="45"/>
      <c r="C503" s="44"/>
      <c r="D503" s="45"/>
      <c r="E503" s="45"/>
      <c r="F503" s="65"/>
      <c r="G503" s="45"/>
      <c r="H503" s="45"/>
      <c r="I503" s="45"/>
      <c r="J503" s="45"/>
      <c r="K503" s="45"/>
      <c r="L503" s="45"/>
      <c r="M503" s="45"/>
      <c r="N503" s="45"/>
      <c r="O503" s="45"/>
      <c r="P503" s="45"/>
      <c r="Q503" s="45"/>
      <c r="R503" s="45"/>
      <c r="S503" s="45"/>
      <c r="T503" s="45"/>
      <c r="U503" s="45"/>
      <c r="V503" s="45"/>
      <c r="W503" s="45"/>
      <c r="X503" s="45"/>
      <c r="Y503" s="45"/>
      <c r="Z503" s="45"/>
    </row>
    <row r="504" spans="1:26" ht="12.5">
      <c r="A504" s="45"/>
      <c r="B504" s="45"/>
      <c r="C504" s="44"/>
      <c r="D504" s="45"/>
      <c r="E504" s="45"/>
      <c r="F504" s="65"/>
      <c r="G504" s="45"/>
      <c r="H504" s="45"/>
      <c r="I504" s="45"/>
      <c r="J504" s="45"/>
      <c r="K504" s="45"/>
      <c r="L504" s="45"/>
      <c r="M504" s="45"/>
      <c r="N504" s="45"/>
      <c r="O504" s="45"/>
      <c r="P504" s="45"/>
      <c r="Q504" s="45"/>
      <c r="R504" s="45"/>
      <c r="S504" s="45"/>
      <c r="T504" s="45"/>
      <c r="U504" s="45"/>
      <c r="V504" s="45"/>
      <c r="W504" s="45"/>
      <c r="X504" s="45"/>
      <c r="Y504" s="45"/>
      <c r="Z504" s="45"/>
    </row>
    <row r="505" spans="1:26" ht="12.5">
      <c r="A505" s="45"/>
      <c r="B505" s="45"/>
      <c r="C505" s="44"/>
      <c r="D505" s="45"/>
      <c r="E505" s="45"/>
      <c r="F505" s="65"/>
      <c r="G505" s="45"/>
      <c r="H505" s="45"/>
      <c r="I505" s="45"/>
      <c r="J505" s="45"/>
      <c r="K505" s="45"/>
      <c r="L505" s="45"/>
      <c r="M505" s="45"/>
      <c r="N505" s="45"/>
      <c r="O505" s="45"/>
      <c r="P505" s="45"/>
      <c r="Q505" s="45"/>
      <c r="R505" s="45"/>
      <c r="S505" s="45"/>
      <c r="T505" s="45"/>
      <c r="U505" s="45"/>
      <c r="V505" s="45"/>
      <c r="W505" s="45"/>
      <c r="X505" s="45"/>
      <c r="Y505" s="45"/>
      <c r="Z505" s="45"/>
    </row>
    <row r="506" spans="1:26" ht="12.5">
      <c r="A506" s="45"/>
      <c r="B506" s="45"/>
      <c r="C506" s="44"/>
      <c r="D506" s="45"/>
      <c r="E506" s="45"/>
      <c r="F506" s="65"/>
      <c r="G506" s="45"/>
      <c r="H506" s="45"/>
      <c r="I506" s="45"/>
      <c r="J506" s="45"/>
      <c r="K506" s="45"/>
      <c r="L506" s="45"/>
      <c r="M506" s="45"/>
      <c r="N506" s="45"/>
      <c r="O506" s="45"/>
      <c r="P506" s="45"/>
      <c r="Q506" s="45"/>
      <c r="R506" s="45"/>
      <c r="S506" s="45"/>
      <c r="T506" s="45"/>
      <c r="U506" s="45"/>
      <c r="V506" s="45"/>
      <c r="W506" s="45"/>
      <c r="X506" s="45"/>
      <c r="Y506" s="45"/>
      <c r="Z506" s="45"/>
    </row>
    <row r="507" spans="1:26" ht="12.5">
      <c r="A507" s="45"/>
      <c r="B507" s="45"/>
      <c r="C507" s="44"/>
      <c r="D507" s="45"/>
      <c r="E507" s="45"/>
      <c r="F507" s="65"/>
      <c r="G507" s="45"/>
      <c r="H507" s="45"/>
      <c r="I507" s="45"/>
      <c r="J507" s="45"/>
      <c r="K507" s="45"/>
      <c r="L507" s="45"/>
      <c r="M507" s="45"/>
      <c r="N507" s="45"/>
      <c r="O507" s="45"/>
      <c r="P507" s="45"/>
      <c r="Q507" s="45"/>
      <c r="R507" s="45"/>
      <c r="S507" s="45"/>
      <c r="T507" s="45"/>
      <c r="U507" s="45"/>
      <c r="V507" s="45"/>
      <c r="W507" s="45"/>
      <c r="X507" s="45"/>
      <c r="Y507" s="45"/>
      <c r="Z507" s="45"/>
    </row>
    <row r="508" spans="1:26" ht="12.5">
      <c r="A508" s="45"/>
      <c r="B508" s="45"/>
      <c r="C508" s="44"/>
      <c r="D508" s="45"/>
      <c r="E508" s="45"/>
      <c r="F508" s="65"/>
      <c r="G508" s="45"/>
      <c r="H508" s="45"/>
      <c r="I508" s="45"/>
      <c r="J508" s="45"/>
      <c r="K508" s="45"/>
      <c r="L508" s="45"/>
      <c r="M508" s="45"/>
      <c r="N508" s="45"/>
      <c r="O508" s="45"/>
      <c r="P508" s="45"/>
      <c r="Q508" s="45"/>
      <c r="R508" s="45"/>
      <c r="S508" s="45"/>
      <c r="T508" s="45"/>
      <c r="U508" s="45"/>
      <c r="V508" s="45"/>
      <c r="W508" s="45"/>
      <c r="X508" s="45"/>
      <c r="Y508" s="45"/>
      <c r="Z508" s="45"/>
    </row>
    <row r="509" spans="1:26" ht="12.5">
      <c r="A509" s="45"/>
      <c r="B509" s="45"/>
      <c r="C509" s="44"/>
      <c r="D509" s="45"/>
      <c r="E509" s="45"/>
      <c r="F509" s="65"/>
      <c r="G509" s="45"/>
      <c r="H509" s="45"/>
      <c r="I509" s="45"/>
      <c r="J509" s="45"/>
      <c r="K509" s="45"/>
      <c r="L509" s="45"/>
      <c r="M509" s="45"/>
      <c r="N509" s="45"/>
      <c r="O509" s="45"/>
      <c r="P509" s="45"/>
      <c r="Q509" s="45"/>
      <c r="R509" s="45"/>
      <c r="S509" s="45"/>
      <c r="T509" s="45"/>
      <c r="U509" s="45"/>
      <c r="V509" s="45"/>
      <c r="W509" s="45"/>
      <c r="X509" s="45"/>
      <c r="Y509" s="45"/>
      <c r="Z509" s="45"/>
    </row>
    <row r="510" spans="1:26" ht="12.5">
      <c r="A510" s="45"/>
      <c r="B510" s="45"/>
      <c r="C510" s="44"/>
      <c r="D510" s="45"/>
      <c r="E510" s="45"/>
      <c r="F510" s="65"/>
      <c r="G510" s="45"/>
      <c r="H510" s="45"/>
      <c r="I510" s="45"/>
      <c r="J510" s="45"/>
      <c r="K510" s="45"/>
      <c r="L510" s="45"/>
      <c r="M510" s="45"/>
      <c r="N510" s="45"/>
      <c r="O510" s="45"/>
      <c r="P510" s="45"/>
      <c r="Q510" s="45"/>
      <c r="R510" s="45"/>
      <c r="S510" s="45"/>
      <c r="T510" s="45"/>
      <c r="U510" s="45"/>
      <c r="V510" s="45"/>
      <c r="W510" s="45"/>
      <c r="X510" s="45"/>
      <c r="Y510" s="45"/>
      <c r="Z510" s="45"/>
    </row>
    <row r="511" spans="1:26" ht="12.5">
      <c r="A511" s="45"/>
      <c r="B511" s="45"/>
      <c r="C511" s="44"/>
      <c r="D511" s="45"/>
      <c r="E511" s="45"/>
      <c r="F511" s="65"/>
      <c r="G511" s="45"/>
      <c r="H511" s="45"/>
      <c r="I511" s="45"/>
      <c r="J511" s="45"/>
      <c r="K511" s="45"/>
      <c r="L511" s="45"/>
      <c r="M511" s="45"/>
      <c r="N511" s="45"/>
      <c r="O511" s="45"/>
      <c r="P511" s="45"/>
      <c r="Q511" s="45"/>
      <c r="R511" s="45"/>
      <c r="S511" s="45"/>
      <c r="T511" s="45"/>
      <c r="U511" s="45"/>
      <c r="V511" s="45"/>
      <c r="W511" s="45"/>
      <c r="X511" s="45"/>
      <c r="Y511" s="45"/>
      <c r="Z511" s="45"/>
    </row>
    <row r="512" spans="1:26" ht="12.5">
      <c r="A512" s="45"/>
      <c r="B512" s="45"/>
      <c r="C512" s="44"/>
      <c r="D512" s="45"/>
      <c r="E512" s="45"/>
      <c r="F512" s="65"/>
      <c r="G512" s="45"/>
      <c r="H512" s="45"/>
      <c r="I512" s="45"/>
      <c r="J512" s="45"/>
      <c r="K512" s="45"/>
      <c r="L512" s="45"/>
      <c r="M512" s="45"/>
      <c r="N512" s="45"/>
      <c r="O512" s="45"/>
      <c r="P512" s="45"/>
      <c r="Q512" s="45"/>
      <c r="R512" s="45"/>
      <c r="S512" s="45"/>
      <c r="T512" s="45"/>
      <c r="U512" s="45"/>
      <c r="V512" s="45"/>
      <c r="W512" s="45"/>
      <c r="X512" s="45"/>
      <c r="Y512" s="45"/>
      <c r="Z512" s="45"/>
    </row>
    <row r="513" spans="1:26" ht="12.5">
      <c r="A513" s="45"/>
      <c r="B513" s="45"/>
      <c r="C513" s="44"/>
      <c r="D513" s="45"/>
      <c r="E513" s="45"/>
      <c r="F513" s="65"/>
      <c r="G513" s="45"/>
      <c r="H513" s="45"/>
      <c r="I513" s="45"/>
      <c r="J513" s="45"/>
      <c r="K513" s="45"/>
      <c r="L513" s="45"/>
      <c r="M513" s="45"/>
      <c r="N513" s="45"/>
      <c r="O513" s="45"/>
      <c r="P513" s="45"/>
      <c r="Q513" s="45"/>
      <c r="R513" s="45"/>
      <c r="S513" s="45"/>
      <c r="T513" s="45"/>
      <c r="U513" s="45"/>
      <c r="V513" s="45"/>
      <c r="W513" s="45"/>
      <c r="X513" s="45"/>
      <c r="Y513" s="45"/>
      <c r="Z513" s="45"/>
    </row>
    <row r="514" spans="1:26" ht="12.5">
      <c r="A514" s="45"/>
      <c r="B514" s="45"/>
      <c r="C514" s="44"/>
      <c r="D514" s="45"/>
      <c r="E514" s="45"/>
      <c r="F514" s="65"/>
      <c r="G514" s="45"/>
      <c r="H514" s="45"/>
      <c r="I514" s="45"/>
      <c r="J514" s="45"/>
      <c r="K514" s="45"/>
      <c r="L514" s="45"/>
      <c r="M514" s="45"/>
      <c r="N514" s="45"/>
      <c r="O514" s="45"/>
      <c r="P514" s="45"/>
      <c r="Q514" s="45"/>
      <c r="R514" s="45"/>
      <c r="S514" s="45"/>
      <c r="T514" s="45"/>
      <c r="U514" s="45"/>
      <c r="V514" s="45"/>
      <c r="W514" s="45"/>
      <c r="X514" s="45"/>
      <c r="Y514" s="45"/>
      <c r="Z514" s="45"/>
    </row>
    <row r="515" spans="1:26" ht="12.5">
      <c r="A515" s="45"/>
      <c r="B515" s="45"/>
      <c r="C515" s="44"/>
      <c r="D515" s="45"/>
      <c r="E515" s="45"/>
      <c r="F515" s="65"/>
      <c r="G515" s="45"/>
      <c r="H515" s="45"/>
      <c r="I515" s="45"/>
      <c r="J515" s="45"/>
      <c r="K515" s="45"/>
      <c r="L515" s="45"/>
      <c r="M515" s="45"/>
      <c r="N515" s="45"/>
      <c r="O515" s="45"/>
      <c r="P515" s="45"/>
      <c r="Q515" s="45"/>
      <c r="R515" s="45"/>
      <c r="S515" s="45"/>
      <c r="T515" s="45"/>
      <c r="U515" s="45"/>
      <c r="V515" s="45"/>
      <c r="W515" s="45"/>
      <c r="X515" s="45"/>
      <c r="Y515" s="45"/>
      <c r="Z515" s="45"/>
    </row>
    <row r="516" spans="1:26" ht="12.5">
      <c r="A516" s="45"/>
      <c r="B516" s="45"/>
      <c r="C516" s="44"/>
      <c r="D516" s="45"/>
      <c r="E516" s="45"/>
      <c r="F516" s="65"/>
      <c r="G516" s="45"/>
      <c r="H516" s="45"/>
      <c r="I516" s="45"/>
      <c r="J516" s="45"/>
      <c r="K516" s="45"/>
      <c r="L516" s="45"/>
      <c r="M516" s="45"/>
      <c r="N516" s="45"/>
      <c r="O516" s="45"/>
      <c r="P516" s="45"/>
      <c r="Q516" s="45"/>
      <c r="R516" s="45"/>
      <c r="S516" s="45"/>
      <c r="T516" s="45"/>
      <c r="U516" s="45"/>
      <c r="V516" s="45"/>
      <c r="W516" s="45"/>
      <c r="X516" s="45"/>
      <c r="Y516" s="45"/>
      <c r="Z516" s="45"/>
    </row>
    <row r="517" spans="1:26" ht="12.5">
      <c r="A517" s="45"/>
      <c r="B517" s="45"/>
      <c r="C517" s="44"/>
      <c r="D517" s="45"/>
      <c r="E517" s="45"/>
      <c r="F517" s="65"/>
      <c r="G517" s="45"/>
      <c r="H517" s="45"/>
      <c r="I517" s="45"/>
      <c r="J517" s="45"/>
      <c r="K517" s="45"/>
      <c r="L517" s="45"/>
      <c r="M517" s="45"/>
      <c r="N517" s="45"/>
      <c r="O517" s="45"/>
      <c r="P517" s="45"/>
      <c r="Q517" s="45"/>
      <c r="R517" s="45"/>
      <c r="S517" s="45"/>
      <c r="T517" s="45"/>
      <c r="U517" s="45"/>
      <c r="V517" s="45"/>
      <c r="W517" s="45"/>
      <c r="X517" s="45"/>
      <c r="Y517" s="45"/>
      <c r="Z517" s="45"/>
    </row>
    <row r="518" spans="1:26" ht="12.5">
      <c r="A518" s="45"/>
      <c r="B518" s="45"/>
      <c r="C518" s="44"/>
      <c r="D518" s="45"/>
      <c r="E518" s="45"/>
      <c r="F518" s="65"/>
      <c r="G518" s="45"/>
      <c r="H518" s="45"/>
      <c r="I518" s="45"/>
      <c r="J518" s="45"/>
      <c r="K518" s="45"/>
      <c r="L518" s="45"/>
      <c r="M518" s="45"/>
      <c r="N518" s="45"/>
      <c r="O518" s="45"/>
      <c r="P518" s="45"/>
      <c r="Q518" s="45"/>
      <c r="R518" s="45"/>
      <c r="S518" s="45"/>
      <c r="T518" s="45"/>
      <c r="U518" s="45"/>
      <c r="V518" s="45"/>
      <c r="W518" s="45"/>
      <c r="X518" s="45"/>
      <c r="Y518" s="45"/>
      <c r="Z518" s="45"/>
    </row>
    <row r="519" spans="1:26" ht="12.5">
      <c r="A519" s="45"/>
      <c r="B519" s="45"/>
      <c r="C519" s="44"/>
      <c r="D519" s="45"/>
      <c r="E519" s="45"/>
      <c r="F519" s="65"/>
      <c r="G519" s="45"/>
      <c r="H519" s="45"/>
      <c r="I519" s="45"/>
      <c r="J519" s="45"/>
      <c r="K519" s="45"/>
      <c r="L519" s="45"/>
      <c r="M519" s="45"/>
      <c r="N519" s="45"/>
      <c r="O519" s="45"/>
      <c r="P519" s="45"/>
      <c r="Q519" s="45"/>
      <c r="R519" s="45"/>
      <c r="S519" s="45"/>
      <c r="T519" s="45"/>
      <c r="U519" s="45"/>
      <c r="V519" s="45"/>
      <c r="W519" s="45"/>
      <c r="X519" s="45"/>
      <c r="Y519" s="45"/>
      <c r="Z519" s="45"/>
    </row>
    <row r="520" spans="1:26" ht="12.5">
      <c r="A520" s="45"/>
      <c r="B520" s="45"/>
      <c r="C520" s="44"/>
      <c r="D520" s="45"/>
      <c r="E520" s="45"/>
      <c r="F520" s="65"/>
      <c r="G520" s="45"/>
      <c r="H520" s="45"/>
      <c r="I520" s="45"/>
      <c r="J520" s="45"/>
      <c r="K520" s="45"/>
      <c r="L520" s="45"/>
      <c r="M520" s="45"/>
      <c r="N520" s="45"/>
      <c r="O520" s="45"/>
      <c r="P520" s="45"/>
      <c r="Q520" s="45"/>
      <c r="R520" s="45"/>
      <c r="S520" s="45"/>
      <c r="T520" s="45"/>
      <c r="U520" s="45"/>
      <c r="V520" s="45"/>
      <c r="W520" s="45"/>
      <c r="X520" s="45"/>
      <c r="Y520" s="45"/>
      <c r="Z520" s="45"/>
    </row>
    <row r="521" spans="1:26" ht="12.5">
      <c r="A521" s="45"/>
      <c r="B521" s="45"/>
      <c r="C521" s="44"/>
      <c r="D521" s="45"/>
      <c r="E521" s="45"/>
      <c r="F521" s="65"/>
      <c r="G521" s="45"/>
      <c r="H521" s="45"/>
      <c r="I521" s="45"/>
      <c r="J521" s="45"/>
      <c r="K521" s="45"/>
      <c r="L521" s="45"/>
      <c r="M521" s="45"/>
      <c r="N521" s="45"/>
      <c r="O521" s="45"/>
      <c r="P521" s="45"/>
      <c r="Q521" s="45"/>
      <c r="R521" s="45"/>
      <c r="S521" s="45"/>
      <c r="T521" s="45"/>
      <c r="U521" s="45"/>
      <c r="V521" s="45"/>
      <c r="W521" s="45"/>
      <c r="X521" s="45"/>
      <c r="Y521" s="45"/>
      <c r="Z521" s="45"/>
    </row>
    <row r="522" spans="1:26" ht="12.5">
      <c r="A522" s="45"/>
      <c r="B522" s="45"/>
      <c r="C522" s="44"/>
      <c r="D522" s="45"/>
      <c r="E522" s="45"/>
      <c r="F522" s="65"/>
      <c r="G522" s="45"/>
      <c r="H522" s="45"/>
      <c r="I522" s="45"/>
      <c r="J522" s="45"/>
      <c r="K522" s="45"/>
      <c r="L522" s="45"/>
      <c r="M522" s="45"/>
      <c r="N522" s="45"/>
      <c r="O522" s="45"/>
      <c r="P522" s="45"/>
      <c r="Q522" s="45"/>
      <c r="R522" s="45"/>
      <c r="S522" s="45"/>
      <c r="T522" s="45"/>
      <c r="U522" s="45"/>
      <c r="V522" s="45"/>
      <c r="W522" s="45"/>
      <c r="X522" s="45"/>
      <c r="Y522" s="45"/>
      <c r="Z522" s="45"/>
    </row>
    <row r="523" spans="1:26" ht="12.5">
      <c r="A523" s="45"/>
      <c r="B523" s="45"/>
      <c r="C523" s="44"/>
      <c r="D523" s="45"/>
      <c r="E523" s="45"/>
      <c r="F523" s="65"/>
      <c r="G523" s="45"/>
      <c r="H523" s="45"/>
      <c r="I523" s="45"/>
      <c r="J523" s="45"/>
      <c r="K523" s="45"/>
      <c r="L523" s="45"/>
      <c r="M523" s="45"/>
      <c r="N523" s="45"/>
      <c r="O523" s="45"/>
      <c r="P523" s="45"/>
      <c r="Q523" s="45"/>
      <c r="R523" s="45"/>
      <c r="S523" s="45"/>
      <c r="T523" s="45"/>
      <c r="U523" s="45"/>
      <c r="V523" s="45"/>
      <c r="W523" s="45"/>
      <c r="X523" s="45"/>
      <c r="Y523" s="45"/>
      <c r="Z523" s="45"/>
    </row>
    <row r="524" spans="1:26" ht="12.5">
      <c r="A524" s="45"/>
      <c r="B524" s="45"/>
      <c r="C524" s="44"/>
      <c r="D524" s="45"/>
      <c r="E524" s="45"/>
      <c r="F524" s="65"/>
      <c r="G524" s="45"/>
      <c r="H524" s="45"/>
      <c r="I524" s="45"/>
      <c r="J524" s="45"/>
      <c r="K524" s="45"/>
      <c r="L524" s="45"/>
      <c r="M524" s="45"/>
      <c r="N524" s="45"/>
      <c r="O524" s="45"/>
      <c r="P524" s="45"/>
      <c r="Q524" s="45"/>
      <c r="R524" s="45"/>
      <c r="S524" s="45"/>
      <c r="T524" s="45"/>
      <c r="U524" s="45"/>
      <c r="V524" s="45"/>
      <c r="W524" s="45"/>
      <c r="X524" s="45"/>
      <c r="Y524" s="45"/>
      <c r="Z524" s="45"/>
    </row>
    <row r="525" spans="1:26" ht="12.5">
      <c r="A525" s="45"/>
      <c r="B525" s="45"/>
      <c r="C525" s="44"/>
      <c r="D525" s="45"/>
      <c r="E525" s="45"/>
      <c r="F525" s="65"/>
      <c r="G525" s="45"/>
      <c r="H525" s="45"/>
      <c r="I525" s="45"/>
      <c r="J525" s="45"/>
      <c r="K525" s="45"/>
      <c r="L525" s="45"/>
      <c r="M525" s="45"/>
      <c r="N525" s="45"/>
      <c r="O525" s="45"/>
      <c r="P525" s="45"/>
      <c r="Q525" s="45"/>
      <c r="R525" s="45"/>
      <c r="S525" s="45"/>
      <c r="T525" s="45"/>
      <c r="U525" s="45"/>
      <c r="V525" s="45"/>
      <c r="W525" s="45"/>
      <c r="X525" s="45"/>
      <c r="Y525" s="45"/>
      <c r="Z525" s="45"/>
    </row>
    <row r="526" spans="1:26" ht="12.5">
      <c r="A526" s="45"/>
      <c r="B526" s="45"/>
      <c r="C526" s="44"/>
      <c r="D526" s="45"/>
      <c r="E526" s="45"/>
      <c r="F526" s="65"/>
      <c r="G526" s="45"/>
      <c r="H526" s="45"/>
      <c r="I526" s="45"/>
      <c r="J526" s="45"/>
      <c r="K526" s="45"/>
      <c r="L526" s="45"/>
      <c r="M526" s="45"/>
      <c r="N526" s="45"/>
      <c r="O526" s="45"/>
      <c r="P526" s="45"/>
      <c r="Q526" s="45"/>
      <c r="R526" s="45"/>
      <c r="S526" s="45"/>
      <c r="T526" s="45"/>
      <c r="U526" s="45"/>
      <c r="V526" s="45"/>
      <c r="W526" s="45"/>
      <c r="X526" s="45"/>
      <c r="Y526" s="45"/>
      <c r="Z526" s="45"/>
    </row>
    <row r="527" spans="1:26" ht="12.5">
      <c r="A527" s="45"/>
      <c r="B527" s="45"/>
      <c r="C527" s="44"/>
      <c r="D527" s="45"/>
      <c r="E527" s="45"/>
      <c r="F527" s="65"/>
      <c r="G527" s="45"/>
      <c r="H527" s="45"/>
      <c r="I527" s="45"/>
      <c r="J527" s="45"/>
      <c r="K527" s="45"/>
      <c r="L527" s="45"/>
      <c r="M527" s="45"/>
      <c r="N527" s="45"/>
      <c r="O527" s="45"/>
      <c r="P527" s="45"/>
      <c r="Q527" s="45"/>
      <c r="R527" s="45"/>
      <c r="S527" s="45"/>
      <c r="T527" s="45"/>
      <c r="U527" s="45"/>
      <c r="V527" s="45"/>
      <c r="W527" s="45"/>
      <c r="X527" s="45"/>
      <c r="Y527" s="45"/>
      <c r="Z527" s="45"/>
    </row>
    <row r="528" spans="1:26" ht="12.5">
      <c r="A528" s="45"/>
      <c r="B528" s="45"/>
      <c r="C528" s="44"/>
      <c r="D528" s="45"/>
      <c r="E528" s="45"/>
      <c r="F528" s="65"/>
      <c r="G528" s="45"/>
      <c r="H528" s="45"/>
      <c r="I528" s="45"/>
      <c r="J528" s="45"/>
      <c r="K528" s="45"/>
      <c r="L528" s="45"/>
      <c r="M528" s="45"/>
      <c r="N528" s="45"/>
      <c r="O528" s="45"/>
      <c r="P528" s="45"/>
      <c r="Q528" s="45"/>
      <c r="R528" s="45"/>
      <c r="S528" s="45"/>
      <c r="T528" s="45"/>
      <c r="U528" s="45"/>
      <c r="V528" s="45"/>
      <c r="W528" s="45"/>
      <c r="X528" s="45"/>
      <c r="Y528" s="45"/>
      <c r="Z528" s="45"/>
    </row>
    <row r="529" spans="1:26" ht="12.5">
      <c r="A529" s="45"/>
      <c r="B529" s="45"/>
      <c r="C529" s="44"/>
      <c r="D529" s="45"/>
      <c r="E529" s="45"/>
      <c r="F529" s="65"/>
      <c r="G529" s="45"/>
      <c r="H529" s="45"/>
      <c r="I529" s="45"/>
      <c r="J529" s="45"/>
      <c r="K529" s="45"/>
      <c r="L529" s="45"/>
      <c r="M529" s="45"/>
      <c r="N529" s="45"/>
      <c r="O529" s="45"/>
      <c r="P529" s="45"/>
      <c r="Q529" s="45"/>
      <c r="R529" s="45"/>
      <c r="S529" s="45"/>
      <c r="T529" s="45"/>
      <c r="U529" s="45"/>
      <c r="V529" s="45"/>
      <c r="W529" s="45"/>
      <c r="X529" s="45"/>
      <c r="Y529" s="45"/>
      <c r="Z529" s="45"/>
    </row>
    <row r="530" spans="1:26" ht="12.5">
      <c r="A530" s="45"/>
      <c r="B530" s="45"/>
      <c r="C530" s="44"/>
      <c r="D530" s="45"/>
      <c r="E530" s="45"/>
      <c r="F530" s="65"/>
      <c r="G530" s="45"/>
      <c r="H530" s="45"/>
      <c r="I530" s="45"/>
      <c r="J530" s="45"/>
      <c r="K530" s="45"/>
      <c r="L530" s="45"/>
      <c r="M530" s="45"/>
      <c r="N530" s="45"/>
      <c r="O530" s="45"/>
      <c r="P530" s="45"/>
      <c r="Q530" s="45"/>
      <c r="R530" s="45"/>
      <c r="S530" s="45"/>
      <c r="T530" s="45"/>
      <c r="U530" s="45"/>
      <c r="V530" s="45"/>
      <c r="W530" s="45"/>
      <c r="X530" s="45"/>
      <c r="Y530" s="45"/>
      <c r="Z530" s="45"/>
    </row>
    <row r="531" spans="1:26" ht="12.5">
      <c r="A531" s="45"/>
      <c r="B531" s="45"/>
      <c r="C531" s="44"/>
      <c r="D531" s="45"/>
      <c r="E531" s="45"/>
      <c r="F531" s="65"/>
      <c r="G531" s="45"/>
      <c r="H531" s="45"/>
      <c r="I531" s="45"/>
      <c r="J531" s="45"/>
      <c r="K531" s="45"/>
      <c r="L531" s="45"/>
      <c r="M531" s="45"/>
      <c r="N531" s="45"/>
      <c r="O531" s="45"/>
      <c r="P531" s="45"/>
      <c r="Q531" s="45"/>
      <c r="R531" s="45"/>
      <c r="S531" s="45"/>
      <c r="T531" s="45"/>
      <c r="U531" s="45"/>
      <c r="V531" s="45"/>
      <c r="W531" s="45"/>
      <c r="X531" s="45"/>
      <c r="Y531" s="45"/>
      <c r="Z531" s="45"/>
    </row>
    <row r="532" spans="1:26" ht="12.5">
      <c r="A532" s="45"/>
      <c r="B532" s="45"/>
      <c r="C532" s="44"/>
      <c r="D532" s="45"/>
      <c r="E532" s="45"/>
      <c r="F532" s="65"/>
      <c r="G532" s="45"/>
      <c r="H532" s="45"/>
      <c r="I532" s="45"/>
      <c r="J532" s="45"/>
      <c r="K532" s="45"/>
      <c r="L532" s="45"/>
      <c r="M532" s="45"/>
      <c r="N532" s="45"/>
      <c r="O532" s="45"/>
      <c r="P532" s="45"/>
      <c r="Q532" s="45"/>
      <c r="R532" s="45"/>
      <c r="S532" s="45"/>
      <c r="T532" s="45"/>
      <c r="U532" s="45"/>
      <c r="V532" s="45"/>
      <c r="W532" s="45"/>
      <c r="X532" s="45"/>
      <c r="Y532" s="45"/>
      <c r="Z532" s="45"/>
    </row>
    <row r="533" spans="1:26" ht="12.5">
      <c r="A533" s="45"/>
      <c r="B533" s="45"/>
      <c r="C533" s="44"/>
      <c r="D533" s="45"/>
      <c r="E533" s="45"/>
      <c r="F533" s="65"/>
      <c r="G533" s="45"/>
      <c r="H533" s="45"/>
      <c r="I533" s="45"/>
      <c r="J533" s="45"/>
      <c r="K533" s="45"/>
      <c r="L533" s="45"/>
      <c r="M533" s="45"/>
      <c r="N533" s="45"/>
      <c r="O533" s="45"/>
      <c r="P533" s="45"/>
      <c r="Q533" s="45"/>
      <c r="R533" s="45"/>
      <c r="S533" s="45"/>
      <c r="T533" s="45"/>
      <c r="U533" s="45"/>
      <c r="V533" s="45"/>
      <c r="W533" s="45"/>
      <c r="X533" s="45"/>
      <c r="Y533" s="45"/>
      <c r="Z533" s="45"/>
    </row>
    <row r="534" spans="1:26" ht="12.5">
      <c r="A534" s="45"/>
      <c r="B534" s="45"/>
      <c r="C534" s="44"/>
      <c r="D534" s="45"/>
      <c r="E534" s="45"/>
      <c r="F534" s="65"/>
      <c r="G534" s="45"/>
      <c r="H534" s="45"/>
      <c r="I534" s="45"/>
      <c r="J534" s="45"/>
      <c r="K534" s="45"/>
      <c r="L534" s="45"/>
      <c r="M534" s="45"/>
      <c r="N534" s="45"/>
      <c r="O534" s="45"/>
      <c r="P534" s="45"/>
      <c r="Q534" s="45"/>
      <c r="R534" s="45"/>
      <c r="S534" s="45"/>
      <c r="T534" s="45"/>
      <c r="U534" s="45"/>
      <c r="V534" s="45"/>
      <c r="W534" s="45"/>
      <c r="X534" s="45"/>
      <c r="Y534" s="45"/>
      <c r="Z534" s="45"/>
    </row>
    <row r="535" spans="1:26" ht="12.5">
      <c r="A535" s="45"/>
      <c r="B535" s="45"/>
      <c r="C535" s="44"/>
      <c r="D535" s="45"/>
      <c r="E535" s="45"/>
      <c r="F535" s="65"/>
      <c r="G535" s="45"/>
      <c r="H535" s="45"/>
      <c r="I535" s="45"/>
      <c r="J535" s="45"/>
      <c r="K535" s="45"/>
      <c r="L535" s="45"/>
      <c r="M535" s="45"/>
      <c r="N535" s="45"/>
      <c r="O535" s="45"/>
      <c r="P535" s="45"/>
      <c r="Q535" s="45"/>
      <c r="R535" s="45"/>
      <c r="S535" s="45"/>
      <c r="T535" s="45"/>
      <c r="U535" s="45"/>
      <c r="V535" s="45"/>
      <c r="W535" s="45"/>
      <c r="X535" s="45"/>
      <c r="Y535" s="45"/>
      <c r="Z535" s="45"/>
    </row>
    <row r="536" spans="1:26" ht="12.5">
      <c r="A536" s="45"/>
      <c r="B536" s="45"/>
      <c r="C536" s="44"/>
      <c r="D536" s="45"/>
      <c r="E536" s="45"/>
      <c r="F536" s="65"/>
      <c r="G536" s="45"/>
      <c r="H536" s="45"/>
      <c r="I536" s="45"/>
      <c r="J536" s="45"/>
      <c r="K536" s="45"/>
      <c r="L536" s="45"/>
      <c r="M536" s="45"/>
      <c r="N536" s="45"/>
      <c r="O536" s="45"/>
      <c r="P536" s="45"/>
      <c r="Q536" s="45"/>
      <c r="R536" s="45"/>
      <c r="S536" s="45"/>
      <c r="T536" s="45"/>
      <c r="U536" s="45"/>
      <c r="V536" s="45"/>
      <c r="W536" s="45"/>
      <c r="X536" s="45"/>
      <c r="Y536" s="45"/>
      <c r="Z536" s="45"/>
    </row>
    <row r="537" spans="1:26" ht="12.5">
      <c r="A537" s="45"/>
      <c r="B537" s="45"/>
      <c r="C537" s="44"/>
      <c r="D537" s="45"/>
      <c r="E537" s="45"/>
      <c r="F537" s="65"/>
      <c r="G537" s="45"/>
      <c r="H537" s="45"/>
      <c r="I537" s="45"/>
      <c r="J537" s="45"/>
      <c r="K537" s="45"/>
      <c r="L537" s="45"/>
      <c r="M537" s="45"/>
      <c r="N537" s="45"/>
      <c r="O537" s="45"/>
      <c r="P537" s="45"/>
      <c r="Q537" s="45"/>
      <c r="R537" s="45"/>
      <c r="S537" s="45"/>
      <c r="T537" s="45"/>
      <c r="U537" s="45"/>
      <c r="V537" s="45"/>
      <c r="W537" s="45"/>
      <c r="X537" s="45"/>
      <c r="Y537" s="45"/>
      <c r="Z537" s="45"/>
    </row>
    <row r="538" spans="1:26" ht="12.5">
      <c r="A538" s="45"/>
      <c r="B538" s="45"/>
      <c r="C538" s="44"/>
      <c r="D538" s="45"/>
      <c r="E538" s="45"/>
      <c r="F538" s="65"/>
      <c r="G538" s="45"/>
      <c r="H538" s="45"/>
      <c r="I538" s="45"/>
      <c r="J538" s="45"/>
      <c r="K538" s="45"/>
      <c r="L538" s="45"/>
      <c r="M538" s="45"/>
      <c r="N538" s="45"/>
      <c r="O538" s="45"/>
      <c r="P538" s="45"/>
      <c r="Q538" s="45"/>
      <c r="R538" s="45"/>
      <c r="S538" s="45"/>
      <c r="T538" s="45"/>
      <c r="U538" s="45"/>
      <c r="V538" s="45"/>
      <c r="W538" s="45"/>
      <c r="X538" s="45"/>
      <c r="Y538" s="45"/>
      <c r="Z538" s="45"/>
    </row>
    <row r="539" spans="1:26" ht="12.5">
      <c r="A539" s="45"/>
      <c r="B539" s="45"/>
      <c r="C539" s="44"/>
      <c r="D539" s="45"/>
      <c r="E539" s="45"/>
      <c r="F539" s="65"/>
      <c r="G539" s="45"/>
      <c r="H539" s="45"/>
      <c r="I539" s="45"/>
      <c r="J539" s="45"/>
      <c r="K539" s="45"/>
      <c r="L539" s="45"/>
      <c r="M539" s="45"/>
      <c r="N539" s="45"/>
      <c r="O539" s="45"/>
      <c r="P539" s="45"/>
      <c r="Q539" s="45"/>
      <c r="R539" s="45"/>
      <c r="S539" s="45"/>
      <c r="T539" s="45"/>
      <c r="U539" s="45"/>
      <c r="V539" s="45"/>
      <c r="W539" s="45"/>
      <c r="X539" s="45"/>
      <c r="Y539" s="45"/>
      <c r="Z539" s="45"/>
    </row>
    <row r="540" spans="1:26" ht="12.5">
      <c r="A540" s="45"/>
      <c r="B540" s="45"/>
      <c r="C540" s="44"/>
      <c r="D540" s="45"/>
      <c r="E540" s="45"/>
      <c r="F540" s="65"/>
      <c r="G540" s="45"/>
      <c r="H540" s="45"/>
      <c r="I540" s="45"/>
      <c r="J540" s="45"/>
      <c r="K540" s="45"/>
      <c r="L540" s="45"/>
      <c r="M540" s="45"/>
      <c r="N540" s="45"/>
      <c r="O540" s="45"/>
      <c r="P540" s="45"/>
      <c r="Q540" s="45"/>
      <c r="R540" s="45"/>
      <c r="S540" s="45"/>
      <c r="T540" s="45"/>
      <c r="U540" s="45"/>
      <c r="V540" s="45"/>
      <c r="W540" s="45"/>
      <c r="X540" s="45"/>
      <c r="Y540" s="45"/>
      <c r="Z540" s="45"/>
    </row>
    <row r="541" spans="1:26" ht="12.5">
      <c r="A541" s="45"/>
      <c r="B541" s="45"/>
      <c r="C541" s="44"/>
      <c r="D541" s="45"/>
      <c r="E541" s="45"/>
      <c r="F541" s="65"/>
      <c r="G541" s="45"/>
      <c r="H541" s="45"/>
      <c r="I541" s="45"/>
      <c r="J541" s="45"/>
      <c r="K541" s="45"/>
      <c r="L541" s="45"/>
      <c r="M541" s="45"/>
      <c r="N541" s="45"/>
      <c r="O541" s="45"/>
      <c r="P541" s="45"/>
      <c r="Q541" s="45"/>
      <c r="R541" s="45"/>
      <c r="S541" s="45"/>
      <c r="T541" s="45"/>
      <c r="U541" s="45"/>
      <c r="V541" s="45"/>
      <c r="W541" s="45"/>
      <c r="X541" s="45"/>
      <c r="Y541" s="45"/>
      <c r="Z541" s="45"/>
    </row>
    <row r="542" spans="1:26" ht="12.5">
      <c r="A542" s="45"/>
      <c r="B542" s="45"/>
      <c r="C542" s="44"/>
      <c r="D542" s="45"/>
      <c r="E542" s="45"/>
      <c r="F542" s="65"/>
      <c r="G542" s="45"/>
      <c r="H542" s="45"/>
      <c r="I542" s="45"/>
      <c r="J542" s="45"/>
      <c r="K542" s="45"/>
      <c r="L542" s="45"/>
      <c r="M542" s="45"/>
      <c r="N542" s="45"/>
      <c r="O542" s="45"/>
      <c r="P542" s="45"/>
      <c r="Q542" s="45"/>
      <c r="R542" s="45"/>
      <c r="S542" s="45"/>
      <c r="T542" s="45"/>
      <c r="U542" s="45"/>
      <c r="V542" s="45"/>
      <c r="W542" s="45"/>
      <c r="X542" s="45"/>
      <c r="Y542" s="45"/>
      <c r="Z542" s="45"/>
    </row>
    <row r="543" spans="1:26" ht="12.5">
      <c r="A543" s="45"/>
      <c r="B543" s="45"/>
      <c r="C543" s="44"/>
      <c r="D543" s="45"/>
      <c r="E543" s="45"/>
      <c r="F543" s="65"/>
      <c r="G543" s="45"/>
      <c r="H543" s="45"/>
      <c r="I543" s="45"/>
      <c r="J543" s="45"/>
      <c r="K543" s="45"/>
      <c r="L543" s="45"/>
      <c r="M543" s="45"/>
      <c r="N543" s="45"/>
      <c r="O543" s="45"/>
      <c r="P543" s="45"/>
      <c r="Q543" s="45"/>
      <c r="R543" s="45"/>
      <c r="S543" s="45"/>
      <c r="T543" s="45"/>
      <c r="U543" s="45"/>
      <c r="V543" s="45"/>
      <c r="W543" s="45"/>
      <c r="X543" s="45"/>
      <c r="Y543" s="45"/>
      <c r="Z543" s="45"/>
    </row>
    <row r="544" spans="1:26" ht="12.5">
      <c r="A544" s="45"/>
      <c r="B544" s="45"/>
      <c r="C544" s="44"/>
      <c r="D544" s="45"/>
      <c r="E544" s="45"/>
      <c r="F544" s="65"/>
      <c r="G544" s="45"/>
      <c r="H544" s="45"/>
      <c r="I544" s="45"/>
      <c r="J544" s="45"/>
      <c r="K544" s="45"/>
      <c r="L544" s="45"/>
      <c r="M544" s="45"/>
      <c r="N544" s="45"/>
      <c r="O544" s="45"/>
      <c r="P544" s="45"/>
      <c r="Q544" s="45"/>
      <c r="R544" s="45"/>
      <c r="S544" s="45"/>
      <c r="T544" s="45"/>
      <c r="U544" s="45"/>
      <c r="V544" s="45"/>
      <c r="W544" s="45"/>
      <c r="X544" s="45"/>
      <c r="Y544" s="45"/>
      <c r="Z544" s="45"/>
    </row>
    <row r="545" spans="1:26" ht="12.5">
      <c r="A545" s="45"/>
      <c r="B545" s="45"/>
      <c r="C545" s="44"/>
      <c r="D545" s="45"/>
      <c r="E545" s="45"/>
      <c r="F545" s="65"/>
      <c r="G545" s="45"/>
      <c r="H545" s="45"/>
      <c r="I545" s="45"/>
      <c r="J545" s="45"/>
      <c r="K545" s="45"/>
      <c r="L545" s="45"/>
      <c r="M545" s="45"/>
      <c r="N545" s="45"/>
      <c r="O545" s="45"/>
      <c r="P545" s="45"/>
      <c r="Q545" s="45"/>
      <c r="R545" s="45"/>
      <c r="S545" s="45"/>
      <c r="T545" s="45"/>
      <c r="U545" s="45"/>
      <c r="V545" s="45"/>
      <c r="W545" s="45"/>
      <c r="X545" s="45"/>
      <c r="Y545" s="45"/>
      <c r="Z545" s="45"/>
    </row>
    <row r="546" spans="1:26" ht="12.5">
      <c r="A546" s="45"/>
      <c r="B546" s="45"/>
      <c r="C546" s="44"/>
      <c r="D546" s="45"/>
      <c r="E546" s="45"/>
      <c r="F546" s="65"/>
      <c r="G546" s="45"/>
      <c r="H546" s="45"/>
      <c r="I546" s="45"/>
      <c r="J546" s="45"/>
      <c r="K546" s="45"/>
      <c r="L546" s="45"/>
      <c r="M546" s="45"/>
      <c r="N546" s="45"/>
      <c r="O546" s="45"/>
      <c r="P546" s="45"/>
      <c r="Q546" s="45"/>
      <c r="R546" s="45"/>
      <c r="S546" s="45"/>
      <c r="T546" s="45"/>
      <c r="U546" s="45"/>
      <c r="V546" s="45"/>
      <c r="W546" s="45"/>
      <c r="X546" s="45"/>
      <c r="Y546" s="45"/>
      <c r="Z546" s="45"/>
    </row>
    <row r="547" spans="1:26" ht="12.5">
      <c r="A547" s="45"/>
      <c r="B547" s="45"/>
      <c r="C547" s="44"/>
      <c r="D547" s="45"/>
      <c r="E547" s="45"/>
      <c r="F547" s="65"/>
      <c r="G547" s="45"/>
      <c r="H547" s="45"/>
      <c r="I547" s="45"/>
      <c r="J547" s="45"/>
      <c r="K547" s="45"/>
      <c r="L547" s="45"/>
      <c r="M547" s="45"/>
      <c r="N547" s="45"/>
      <c r="O547" s="45"/>
      <c r="P547" s="45"/>
      <c r="Q547" s="45"/>
      <c r="R547" s="45"/>
      <c r="S547" s="45"/>
      <c r="T547" s="45"/>
      <c r="U547" s="45"/>
      <c r="V547" s="45"/>
      <c r="W547" s="45"/>
      <c r="X547" s="45"/>
      <c r="Y547" s="45"/>
      <c r="Z547" s="45"/>
    </row>
    <row r="548" spans="1:26" ht="12.5">
      <c r="A548" s="45"/>
      <c r="B548" s="45"/>
      <c r="C548" s="44"/>
      <c r="D548" s="45"/>
      <c r="E548" s="45"/>
      <c r="F548" s="65"/>
      <c r="G548" s="45"/>
      <c r="H548" s="45"/>
      <c r="I548" s="45"/>
      <c r="J548" s="45"/>
      <c r="K548" s="45"/>
      <c r="L548" s="45"/>
      <c r="M548" s="45"/>
      <c r="N548" s="45"/>
      <c r="O548" s="45"/>
      <c r="P548" s="45"/>
      <c r="Q548" s="45"/>
      <c r="R548" s="45"/>
      <c r="S548" s="45"/>
      <c r="T548" s="45"/>
      <c r="U548" s="45"/>
      <c r="V548" s="45"/>
      <c r="W548" s="45"/>
      <c r="X548" s="45"/>
      <c r="Y548" s="45"/>
      <c r="Z548" s="45"/>
    </row>
    <row r="549" spans="1:26" ht="12.5">
      <c r="A549" s="45"/>
      <c r="B549" s="45"/>
      <c r="C549" s="44"/>
      <c r="D549" s="45"/>
      <c r="E549" s="45"/>
      <c r="F549" s="65"/>
      <c r="G549" s="45"/>
      <c r="H549" s="45"/>
      <c r="I549" s="45"/>
      <c r="J549" s="45"/>
      <c r="K549" s="45"/>
      <c r="L549" s="45"/>
      <c r="M549" s="45"/>
      <c r="N549" s="45"/>
      <c r="O549" s="45"/>
      <c r="P549" s="45"/>
      <c r="Q549" s="45"/>
      <c r="R549" s="45"/>
      <c r="S549" s="45"/>
      <c r="T549" s="45"/>
      <c r="U549" s="45"/>
      <c r="V549" s="45"/>
      <c r="W549" s="45"/>
      <c r="X549" s="45"/>
      <c r="Y549" s="45"/>
      <c r="Z549" s="45"/>
    </row>
    <row r="550" spans="1:26" ht="12.5">
      <c r="A550" s="45"/>
      <c r="B550" s="45"/>
      <c r="C550" s="44"/>
      <c r="D550" s="45"/>
      <c r="E550" s="45"/>
      <c r="F550" s="65"/>
      <c r="G550" s="45"/>
      <c r="H550" s="45"/>
      <c r="I550" s="45"/>
      <c r="J550" s="45"/>
      <c r="K550" s="45"/>
      <c r="L550" s="45"/>
      <c r="M550" s="45"/>
      <c r="N550" s="45"/>
      <c r="O550" s="45"/>
      <c r="P550" s="45"/>
      <c r="Q550" s="45"/>
      <c r="R550" s="45"/>
      <c r="S550" s="45"/>
      <c r="T550" s="45"/>
      <c r="U550" s="45"/>
      <c r="V550" s="45"/>
      <c r="W550" s="45"/>
      <c r="X550" s="45"/>
      <c r="Y550" s="45"/>
      <c r="Z550" s="45"/>
    </row>
    <row r="551" spans="1:26" ht="12.5">
      <c r="A551" s="45"/>
      <c r="B551" s="45"/>
      <c r="C551" s="44"/>
      <c r="D551" s="45"/>
      <c r="E551" s="45"/>
      <c r="F551" s="65"/>
      <c r="G551" s="45"/>
      <c r="H551" s="45"/>
      <c r="I551" s="45"/>
      <c r="J551" s="45"/>
      <c r="K551" s="45"/>
      <c r="L551" s="45"/>
      <c r="M551" s="45"/>
      <c r="N551" s="45"/>
      <c r="O551" s="45"/>
      <c r="P551" s="45"/>
      <c r="Q551" s="45"/>
      <c r="R551" s="45"/>
      <c r="S551" s="45"/>
      <c r="T551" s="45"/>
      <c r="U551" s="45"/>
      <c r="V551" s="45"/>
      <c r="W551" s="45"/>
      <c r="X551" s="45"/>
      <c r="Y551" s="45"/>
      <c r="Z551" s="45"/>
    </row>
    <row r="552" spans="1:26" ht="12.5">
      <c r="A552" s="45"/>
      <c r="B552" s="45"/>
      <c r="C552" s="44"/>
      <c r="D552" s="45"/>
      <c r="E552" s="45"/>
      <c r="F552" s="65"/>
      <c r="G552" s="45"/>
      <c r="H552" s="45"/>
      <c r="I552" s="45"/>
      <c r="J552" s="45"/>
      <c r="K552" s="45"/>
      <c r="L552" s="45"/>
      <c r="M552" s="45"/>
      <c r="N552" s="45"/>
      <c r="O552" s="45"/>
      <c r="P552" s="45"/>
      <c r="Q552" s="45"/>
      <c r="R552" s="45"/>
      <c r="S552" s="45"/>
      <c r="T552" s="45"/>
      <c r="U552" s="45"/>
      <c r="V552" s="45"/>
      <c r="W552" s="45"/>
      <c r="X552" s="45"/>
      <c r="Y552" s="45"/>
      <c r="Z552" s="45"/>
    </row>
    <row r="553" spans="1:26" ht="12.5">
      <c r="A553" s="45"/>
      <c r="B553" s="45"/>
      <c r="C553" s="44"/>
      <c r="D553" s="45"/>
      <c r="E553" s="45"/>
      <c r="F553" s="65"/>
      <c r="G553" s="45"/>
      <c r="H553" s="45"/>
      <c r="I553" s="45"/>
      <c r="J553" s="45"/>
      <c r="K553" s="45"/>
      <c r="L553" s="45"/>
      <c r="M553" s="45"/>
      <c r="N553" s="45"/>
      <c r="O553" s="45"/>
      <c r="P553" s="45"/>
      <c r="Q553" s="45"/>
      <c r="R553" s="45"/>
      <c r="S553" s="45"/>
      <c r="T553" s="45"/>
      <c r="U553" s="45"/>
      <c r="V553" s="45"/>
      <c r="W553" s="45"/>
      <c r="X553" s="45"/>
      <c r="Y553" s="45"/>
      <c r="Z553" s="45"/>
    </row>
    <row r="554" spans="1:26" ht="12.5">
      <c r="A554" s="45"/>
      <c r="B554" s="45"/>
      <c r="C554" s="44"/>
      <c r="D554" s="45"/>
      <c r="E554" s="45"/>
      <c r="F554" s="65"/>
      <c r="G554" s="45"/>
      <c r="H554" s="45"/>
      <c r="I554" s="45"/>
      <c r="J554" s="45"/>
      <c r="K554" s="45"/>
      <c r="L554" s="45"/>
      <c r="M554" s="45"/>
      <c r="N554" s="45"/>
      <c r="O554" s="45"/>
      <c r="P554" s="45"/>
      <c r="Q554" s="45"/>
      <c r="R554" s="45"/>
      <c r="S554" s="45"/>
      <c r="T554" s="45"/>
      <c r="U554" s="45"/>
      <c r="V554" s="45"/>
      <c r="W554" s="45"/>
      <c r="X554" s="45"/>
      <c r="Y554" s="45"/>
      <c r="Z554" s="45"/>
    </row>
    <row r="555" spans="1:26" ht="12.5">
      <c r="A555" s="45"/>
      <c r="B555" s="45"/>
      <c r="C555" s="44"/>
      <c r="D555" s="45"/>
      <c r="E555" s="45"/>
      <c r="F555" s="65"/>
      <c r="G555" s="45"/>
      <c r="H555" s="45"/>
      <c r="I555" s="45"/>
      <c r="J555" s="45"/>
      <c r="K555" s="45"/>
      <c r="L555" s="45"/>
      <c r="M555" s="45"/>
      <c r="N555" s="45"/>
      <c r="O555" s="45"/>
      <c r="P555" s="45"/>
      <c r="Q555" s="45"/>
      <c r="R555" s="45"/>
      <c r="S555" s="45"/>
      <c r="T555" s="45"/>
      <c r="U555" s="45"/>
      <c r="V555" s="45"/>
      <c r="W555" s="45"/>
      <c r="X555" s="45"/>
      <c r="Y555" s="45"/>
      <c r="Z555" s="45"/>
    </row>
    <row r="556" spans="1:26" ht="12.5">
      <c r="A556" s="45"/>
      <c r="B556" s="45"/>
      <c r="C556" s="44"/>
      <c r="D556" s="45"/>
      <c r="E556" s="45"/>
      <c r="F556" s="65"/>
      <c r="G556" s="45"/>
      <c r="H556" s="45"/>
      <c r="I556" s="45"/>
      <c r="J556" s="45"/>
      <c r="K556" s="45"/>
      <c r="L556" s="45"/>
      <c r="M556" s="45"/>
      <c r="N556" s="45"/>
      <c r="O556" s="45"/>
      <c r="P556" s="45"/>
      <c r="Q556" s="45"/>
      <c r="R556" s="45"/>
      <c r="S556" s="45"/>
      <c r="T556" s="45"/>
      <c r="U556" s="45"/>
      <c r="V556" s="45"/>
      <c r="W556" s="45"/>
      <c r="X556" s="45"/>
      <c r="Y556" s="45"/>
      <c r="Z556" s="45"/>
    </row>
    <row r="557" spans="1:26" ht="12.5">
      <c r="A557" s="45"/>
      <c r="B557" s="45"/>
      <c r="C557" s="44"/>
      <c r="D557" s="45"/>
      <c r="E557" s="45"/>
      <c r="F557" s="65"/>
      <c r="G557" s="45"/>
      <c r="H557" s="45"/>
      <c r="I557" s="45"/>
      <c r="J557" s="45"/>
      <c r="K557" s="45"/>
      <c r="L557" s="45"/>
      <c r="M557" s="45"/>
      <c r="N557" s="45"/>
      <c r="O557" s="45"/>
      <c r="P557" s="45"/>
      <c r="Q557" s="45"/>
      <c r="R557" s="45"/>
      <c r="S557" s="45"/>
      <c r="T557" s="45"/>
      <c r="U557" s="45"/>
      <c r="V557" s="45"/>
      <c r="W557" s="45"/>
      <c r="X557" s="45"/>
      <c r="Y557" s="45"/>
      <c r="Z557" s="45"/>
    </row>
    <row r="558" spans="1:26" ht="12.5">
      <c r="A558" s="45"/>
      <c r="B558" s="45"/>
      <c r="C558" s="44"/>
      <c r="D558" s="45"/>
      <c r="E558" s="45"/>
      <c r="F558" s="65"/>
      <c r="G558" s="45"/>
      <c r="H558" s="45"/>
      <c r="I558" s="45"/>
      <c r="J558" s="45"/>
      <c r="K558" s="45"/>
      <c r="L558" s="45"/>
      <c r="M558" s="45"/>
      <c r="N558" s="45"/>
      <c r="O558" s="45"/>
      <c r="P558" s="45"/>
      <c r="Q558" s="45"/>
      <c r="R558" s="45"/>
      <c r="S558" s="45"/>
      <c r="T558" s="45"/>
      <c r="U558" s="45"/>
      <c r="V558" s="45"/>
      <c r="W558" s="45"/>
      <c r="X558" s="45"/>
      <c r="Y558" s="45"/>
      <c r="Z558" s="45"/>
    </row>
    <row r="559" spans="1:26" ht="12.5">
      <c r="A559" s="45"/>
      <c r="B559" s="45"/>
      <c r="C559" s="44"/>
      <c r="D559" s="45"/>
      <c r="E559" s="45"/>
      <c r="F559" s="65"/>
      <c r="G559" s="45"/>
      <c r="H559" s="45"/>
      <c r="I559" s="45"/>
      <c r="J559" s="45"/>
      <c r="K559" s="45"/>
      <c r="L559" s="45"/>
      <c r="M559" s="45"/>
      <c r="N559" s="45"/>
      <c r="O559" s="45"/>
      <c r="P559" s="45"/>
      <c r="Q559" s="45"/>
      <c r="R559" s="45"/>
      <c r="S559" s="45"/>
      <c r="T559" s="45"/>
      <c r="U559" s="45"/>
      <c r="V559" s="45"/>
      <c r="W559" s="45"/>
      <c r="X559" s="45"/>
      <c r="Y559" s="45"/>
      <c r="Z559" s="45"/>
    </row>
    <row r="560" spans="1:26" ht="12.5">
      <c r="A560" s="45"/>
      <c r="B560" s="45"/>
      <c r="C560" s="44"/>
      <c r="D560" s="45"/>
      <c r="E560" s="45"/>
      <c r="F560" s="65"/>
      <c r="G560" s="45"/>
      <c r="H560" s="45"/>
      <c r="I560" s="45"/>
      <c r="J560" s="45"/>
      <c r="K560" s="45"/>
      <c r="L560" s="45"/>
      <c r="M560" s="45"/>
      <c r="N560" s="45"/>
      <c r="O560" s="45"/>
      <c r="P560" s="45"/>
      <c r="Q560" s="45"/>
      <c r="R560" s="45"/>
      <c r="S560" s="45"/>
      <c r="T560" s="45"/>
      <c r="U560" s="45"/>
      <c r="V560" s="45"/>
      <c r="W560" s="45"/>
      <c r="X560" s="45"/>
      <c r="Y560" s="45"/>
      <c r="Z560" s="45"/>
    </row>
    <row r="561" spans="1:26" ht="12.5">
      <c r="A561" s="45"/>
      <c r="B561" s="45"/>
      <c r="C561" s="44"/>
      <c r="D561" s="45"/>
      <c r="E561" s="45"/>
      <c r="F561" s="65"/>
      <c r="G561" s="45"/>
      <c r="H561" s="45"/>
      <c r="I561" s="45"/>
      <c r="J561" s="45"/>
      <c r="K561" s="45"/>
      <c r="L561" s="45"/>
      <c r="M561" s="45"/>
      <c r="N561" s="45"/>
      <c r="O561" s="45"/>
      <c r="P561" s="45"/>
      <c r="Q561" s="45"/>
      <c r="R561" s="45"/>
      <c r="S561" s="45"/>
      <c r="T561" s="45"/>
      <c r="U561" s="45"/>
      <c r="V561" s="45"/>
      <c r="W561" s="45"/>
      <c r="X561" s="45"/>
      <c r="Y561" s="45"/>
      <c r="Z561" s="45"/>
    </row>
    <row r="562" spans="1:26" ht="12.5">
      <c r="A562" s="45"/>
      <c r="B562" s="45"/>
      <c r="C562" s="44"/>
      <c r="D562" s="45"/>
      <c r="E562" s="45"/>
      <c r="F562" s="65"/>
      <c r="G562" s="45"/>
      <c r="H562" s="45"/>
      <c r="I562" s="45"/>
      <c r="J562" s="45"/>
      <c r="K562" s="45"/>
      <c r="L562" s="45"/>
      <c r="M562" s="45"/>
      <c r="N562" s="45"/>
      <c r="O562" s="45"/>
      <c r="P562" s="45"/>
      <c r="Q562" s="45"/>
      <c r="R562" s="45"/>
      <c r="S562" s="45"/>
      <c r="T562" s="45"/>
      <c r="U562" s="45"/>
      <c r="V562" s="45"/>
      <c r="W562" s="45"/>
      <c r="X562" s="45"/>
      <c r="Y562" s="45"/>
      <c r="Z562" s="45"/>
    </row>
    <row r="563" spans="1:26" ht="12.5">
      <c r="A563" s="45"/>
      <c r="B563" s="45"/>
      <c r="C563" s="44"/>
      <c r="D563" s="45"/>
      <c r="E563" s="45"/>
      <c r="F563" s="65"/>
      <c r="G563" s="45"/>
      <c r="H563" s="45"/>
      <c r="I563" s="45"/>
      <c r="J563" s="45"/>
      <c r="K563" s="45"/>
      <c r="L563" s="45"/>
      <c r="M563" s="45"/>
      <c r="N563" s="45"/>
      <c r="O563" s="45"/>
      <c r="P563" s="45"/>
      <c r="Q563" s="45"/>
      <c r="R563" s="45"/>
      <c r="S563" s="45"/>
      <c r="T563" s="45"/>
      <c r="U563" s="45"/>
      <c r="V563" s="45"/>
      <c r="W563" s="45"/>
      <c r="X563" s="45"/>
      <c r="Y563" s="45"/>
      <c r="Z563" s="45"/>
    </row>
    <row r="564" spans="1:26" ht="12.5">
      <c r="A564" s="45"/>
      <c r="B564" s="45"/>
      <c r="C564" s="44"/>
      <c r="D564" s="45"/>
      <c r="E564" s="45"/>
      <c r="F564" s="65"/>
      <c r="G564" s="45"/>
      <c r="H564" s="45"/>
      <c r="I564" s="45"/>
      <c r="J564" s="45"/>
      <c r="K564" s="45"/>
      <c r="L564" s="45"/>
      <c r="M564" s="45"/>
      <c r="N564" s="45"/>
      <c r="O564" s="45"/>
      <c r="P564" s="45"/>
      <c r="Q564" s="45"/>
      <c r="R564" s="45"/>
      <c r="S564" s="45"/>
      <c r="T564" s="45"/>
      <c r="U564" s="45"/>
      <c r="V564" s="45"/>
      <c r="W564" s="45"/>
      <c r="X564" s="45"/>
      <c r="Y564" s="45"/>
      <c r="Z564" s="45"/>
    </row>
    <row r="565" spans="1:26" ht="12.5">
      <c r="A565" s="45"/>
      <c r="B565" s="45"/>
      <c r="C565" s="44"/>
      <c r="D565" s="45"/>
      <c r="E565" s="45"/>
      <c r="F565" s="65"/>
      <c r="G565" s="45"/>
      <c r="H565" s="45"/>
      <c r="I565" s="45"/>
      <c r="J565" s="45"/>
      <c r="K565" s="45"/>
      <c r="L565" s="45"/>
      <c r="M565" s="45"/>
      <c r="N565" s="45"/>
      <c r="O565" s="45"/>
      <c r="P565" s="45"/>
      <c r="Q565" s="45"/>
      <c r="R565" s="45"/>
      <c r="S565" s="45"/>
      <c r="T565" s="45"/>
      <c r="U565" s="45"/>
      <c r="V565" s="45"/>
      <c r="W565" s="45"/>
      <c r="X565" s="45"/>
      <c r="Y565" s="45"/>
      <c r="Z565" s="45"/>
    </row>
    <row r="566" spans="1:26" ht="12.5">
      <c r="A566" s="45"/>
      <c r="B566" s="45"/>
      <c r="C566" s="44"/>
      <c r="D566" s="45"/>
      <c r="E566" s="45"/>
      <c r="F566" s="65"/>
      <c r="G566" s="45"/>
      <c r="H566" s="45"/>
      <c r="I566" s="45"/>
      <c r="J566" s="45"/>
      <c r="K566" s="45"/>
      <c r="L566" s="45"/>
      <c r="M566" s="45"/>
      <c r="N566" s="45"/>
      <c r="O566" s="45"/>
      <c r="P566" s="45"/>
      <c r="Q566" s="45"/>
      <c r="R566" s="45"/>
      <c r="S566" s="45"/>
      <c r="T566" s="45"/>
      <c r="U566" s="45"/>
      <c r="V566" s="45"/>
      <c r="W566" s="45"/>
      <c r="X566" s="45"/>
      <c r="Y566" s="45"/>
      <c r="Z566" s="45"/>
    </row>
    <row r="567" spans="1:26" ht="12.5">
      <c r="A567" s="45"/>
      <c r="B567" s="45"/>
      <c r="C567" s="44"/>
      <c r="D567" s="45"/>
      <c r="E567" s="45"/>
      <c r="F567" s="65"/>
      <c r="G567" s="45"/>
      <c r="H567" s="45"/>
      <c r="I567" s="45"/>
      <c r="J567" s="45"/>
      <c r="K567" s="45"/>
      <c r="L567" s="45"/>
      <c r="M567" s="45"/>
      <c r="N567" s="45"/>
      <c r="O567" s="45"/>
      <c r="P567" s="45"/>
      <c r="Q567" s="45"/>
      <c r="R567" s="45"/>
      <c r="S567" s="45"/>
      <c r="T567" s="45"/>
      <c r="U567" s="45"/>
      <c r="V567" s="45"/>
      <c r="W567" s="45"/>
      <c r="X567" s="45"/>
      <c r="Y567" s="45"/>
      <c r="Z567" s="45"/>
    </row>
    <row r="568" spans="1:26" ht="12.5">
      <c r="A568" s="45"/>
      <c r="B568" s="45"/>
      <c r="C568" s="44"/>
      <c r="D568" s="45"/>
      <c r="E568" s="45"/>
      <c r="F568" s="65"/>
      <c r="G568" s="45"/>
      <c r="H568" s="45"/>
      <c r="I568" s="45"/>
      <c r="J568" s="45"/>
      <c r="K568" s="45"/>
      <c r="L568" s="45"/>
      <c r="M568" s="45"/>
      <c r="N568" s="45"/>
      <c r="O568" s="45"/>
      <c r="P568" s="45"/>
      <c r="Q568" s="45"/>
      <c r="R568" s="45"/>
      <c r="S568" s="45"/>
      <c r="T568" s="45"/>
      <c r="U568" s="45"/>
      <c r="V568" s="45"/>
      <c r="W568" s="45"/>
      <c r="X568" s="45"/>
      <c r="Y568" s="45"/>
      <c r="Z568" s="45"/>
    </row>
    <row r="569" spans="1:26" ht="12.5">
      <c r="A569" s="45"/>
      <c r="B569" s="45"/>
      <c r="C569" s="44"/>
      <c r="D569" s="45"/>
      <c r="E569" s="45"/>
      <c r="F569" s="65"/>
      <c r="G569" s="45"/>
      <c r="H569" s="45"/>
      <c r="I569" s="45"/>
      <c r="J569" s="45"/>
      <c r="K569" s="45"/>
      <c r="L569" s="45"/>
      <c r="M569" s="45"/>
      <c r="N569" s="45"/>
      <c r="O569" s="45"/>
      <c r="P569" s="45"/>
      <c r="Q569" s="45"/>
      <c r="R569" s="45"/>
      <c r="S569" s="45"/>
      <c r="T569" s="45"/>
      <c r="U569" s="45"/>
      <c r="V569" s="45"/>
      <c r="W569" s="45"/>
      <c r="X569" s="45"/>
      <c r="Y569" s="45"/>
      <c r="Z569" s="45"/>
    </row>
    <row r="570" spans="1:26" ht="12.5">
      <c r="A570" s="45"/>
      <c r="B570" s="45"/>
      <c r="C570" s="44"/>
      <c r="D570" s="45"/>
      <c r="E570" s="45"/>
      <c r="F570" s="65"/>
      <c r="G570" s="45"/>
      <c r="H570" s="45"/>
      <c r="I570" s="45"/>
      <c r="J570" s="45"/>
      <c r="K570" s="45"/>
      <c r="L570" s="45"/>
      <c r="M570" s="45"/>
      <c r="N570" s="45"/>
      <c r="O570" s="45"/>
      <c r="P570" s="45"/>
      <c r="Q570" s="45"/>
      <c r="R570" s="45"/>
      <c r="S570" s="45"/>
      <c r="T570" s="45"/>
      <c r="U570" s="45"/>
      <c r="V570" s="45"/>
      <c r="W570" s="45"/>
      <c r="X570" s="45"/>
      <c r="Y570" s="45"/>
      <c r="Z570" s="45"/>
    </row>
    <row r="571" spans="1:26" ht="12.5">
      <c r="A571" s="45"/>
      <c r="B571" s="45"/>
      <c r="C571" s="44"/>
      <c r="D571" s="45"/>
      <c r="E571" s="45"/>
      <c r="F571" s="65"/>
      <c r="G571" s="45"/>
      <c r="H571" s="45"/>
      <c r="I571" s="45"/>
      <c r="J571" s="45"/>
      <c r="K571" s="45"/>
      <c r="L571" s="45"/>
      <c r="M571" s="45"/>
      <c r="N571" s="45"/>
      <c r="O571" s="45"/>
      <c r="P571" s="45"/>
      <c r="Q571" s="45"/>
      <c r="R571" s="45"/>
      <c r="S571" s="45"/>
      <c r="T571" s="45"/>
      <c r="U571" s="45"/>
      <c r="V571" s="45"/>
      <c r="W571" s="45"/>
      <c r="X571" s="45"/>
      <c r="Y571" s="45"/>
      <c r="Z571" s="45"/>
    </row>
    <row r="572" spans="1:26" ht="12.5">
      <c r="A572" s="45"/>
      <c r="B572" s="45"/>
      <c r="C572" s="44"/>
      <c r="D572" s="45"/>
      <c r="E572" s="45"/>
      <c r="F572" s="65"/>
      <c r="G572" s="45"/>
      <c r="H572" s="45"/>
      <c r="I572" s="45"/>
      <c r="J572" s="45"/>
      <c r="K572" s="45"/>
      <c r="L572" s="45"/>
      <c r="M572" s="45"/>
      <c r="N572" s="45"/>
      <c r="O572" s="45"/>
      <c r="P572" s="45"/>
      <c r="Q572" s="45"/>
      <c r="R572" s="45"/>
      <c r="S572" s="45"/>
      <c r="T572" s="45"/>
      <c r="U572" s="45"/>
      <c r="V572" s="45"/>
      <c r="W572" s="45"/>
      <c r="X572" s="45"/>
      <c r="Y572" s="45"/>
      <c r="Z572" s="45"/>
    </row>
    <row r="573" spans="1:26" ht="12.5">
      <c r="A573" s="45"/>
      <c r="B573" s="45"/>
      <c r="C573" s="44"/>
      <c r="D573" s="45"/>
      <c r="E573" s="45"/>
      <c r="F573" s="65"/>
      <c r="G573" s="45"/>
      <c r="H573" s="45"/>
      <c r="I573" s="45"/>
      <c r="J573" s="45"/>
      <c r="K573" s="45"/>
      <c r="L573" s="45"/>
      <c r="M573" s="45"/>
      <c r="N573" s="45"/>
      <c r="O573" s="45"/>
      <c r="P573" s="45"/>
      <c r="Q573" s="45"/>
      <c r="R573" s="45"/>
      <c r="S573" s="45"/>
      <c r="T573" s="45"/>
      <c r="U573" s="45"/>
      <c r="V573" s="45"/>
      <c r="W573" s="45"/>
      <c r="X573" s="45"/>
      <c r="Y573" s="45"/>
      <c r="Z573" s="45"/>
    </row>
    <row r="574" spans="1:26" ht="12.5">
      <c r="A574" s="45"/>
      <c r="B574" s="45"/>
      <c r="C574" s="44"/>
      <c r="D574" s="45"/>
      <c r="E574" s="45"/>
      <c r="F574" s="65"/>
      <c r="G574" s="45"/>
      <c r="H574" s="45"/>
      <c r="I574" s="45"/>
      <c r="J574" s="45"/>
      <c r="K574" s="45"/>
      <c r="L574" s="45"/>
      <c r="M574" s="45"/>
      <c r="N574" s="45"/>
      <c r="O574" s="45"/>
      <c r="P574" s="45"/>
      <c r="Q574" s="45"/>
      <c r="R574" s="45"/>
      <c r="S574" s="45"/>
      <c r="T574" s="45"/>
      <c r="U574" s="45"/>
      <c r="V574" s="45"/>
      <c r="W574" s="45"/>
      <c r="X574" s="45"/>
      <c r="Y574" s="45"/>
      <c r="Z574" s="45"/>
    </row>
    <row r="575" spans="1:26" ht="12.5">
      <c r="A575" s="45"/>
      <c r="B575" s="45"/>
      <c r="C575" s="44"/>
      <c r="D575" s="45"/>
      <c r="E575" s="45"/>
      <c r="F575" s="65"/>
      <c r="G575" s="45"/>
      <c r="H575" s="45"/>
      <c r="I575" s="45"/>
      <c r="J575" s="45"/>
      <c r="K575" s="45"/>
      <c r="L575" s="45"/>
      <c r="M575" s="45"/>
      <c r="N575" s="45"/>
      <c r="O575" s="45"/>
      <c r="P575" s="45"/>
      <c r="Q575" s="45"/>
      <c r="R575" s="45"/>
      <c r="S575" s="45"/>
      <c r="T575" s="45"/>
      <c r="U575" s="45"/>
      <c r="V575" s="45"/>
      <c r="W575" s="45"/>
      <c r="X575" s="45"/>
      <c r="Y575" s="45"/>
      <c r="Z575" s="45"/>
    </row>
    <row r="576" spans="1:26" ht="12.5">
      <c r="A576" s="45"/>
      <c r="B576" s="45"/>
      <c r="C576" s="44"/>
      <c r="D576" s="45"/>
      <c r="E576" s="45"/>
      <c r="F576" s="65"/>
      <c r="G576" s="45"/>
      <c r="H576" s="45"/>
      <c r="I576" s="45"/>
      <c r="J576" s="45"/>
      <c r="K576" s="45"/>
      <c r="L576" s="45"/>
      <c r="M576" s="45"/>
      <c r="N576" s="45"/>
      <c r="O576" s="45"/>
      <c r="P576" s="45"/>
      <c r="Q576" s="45"/>
      <c r="R576" s="45"/>
      <c r="S576" s="45"/>
      <c r="T576" s="45"/>
      <c r="U576" s="45"/>
      <c r="V576" s="45"/>
      <c r="W576" s="45"/>
      <c r="X576" s="45"/>
      <c r="Y576" s="45"/>
      <c r="Z576" s="45"/>
    </row>
    <row r="577" spans="1:26" ht="12.5">
      <c r="A577" s="45"/>
      <c r="B577" s="45"/>
      <c r="C577" s="44"/>
      <c r="D577" s="45"/>
      <c r="E577" s="45"/>
      <c r="F577" s="65"/>
      <c r="G577" s="45"/>
      <c r="H577" s="45"/>
      <c r="I577" s="45"/>
      <c r="J577" s="45"/>
      <c r="K577" s="45"/>
      <c r="L577" s="45"/>
      <c r="M577" s="45"/>
      <c r="N577" s="45"/>
      <c r="O577" s="45"/>
      <c r="P577" s="45"/>
      <c r="Q577" s="45"/>
      <c r="R577" s="45"/>
      <c r="S577" s="45"/>
      <c r="T577" s="45"/>
      <c r="U577" s="45"/>
      <c r="V577" s="45"/>
      <c r="W577" s="45"/>
      <c r="X577" s="45"/>
      <c r="Y577" s="45"/>
      <c r="Z577" s="45"/>
    </row>
    <row r="578" spans="1:26" ht="12.5">
      <c r="A578" s="45"/>
      <c r="B578" s="45"/>
      <c r="C578" s="44"/>
      <c r="D578" s="45"/>
      <c r="E578" s="45"/>
      <c r="F578" s="65"/>
      <c r="G578" s="45"/>
      <c r="H578" s="45"/>
      <c r="I578" s="45"/>
      <c r="J578" s="45"/>
      <c r="K578" s="45"/>
      <c r="L578" s="45"/>
      <c r="M578" s="45"/>
      <c r="N578" s="45"/>
      <c r="O578" s="45"/>
      <c r="P578" s="45"/>
      <c r="Q578" s="45"/>
      <c r="R578" s="45"/>
      <c r="S578" s="45"/>
      <c r="T578" s="45"/>
      <c r="U578" s="45"/>
      <c r="V578" s="45"/>
      <c r="W578" s="45"/>
      <c r="X578" s="45"/>
      <c r="Y578" s="45"/>
      <c r="Z578" s="45"/>
    </row>
    <row r="579" spans="1:26" ht="12.5">
      <c r="A579" s="45"/>
      <c r="B579" s="45"/>
      <c r="C579" s="44"/>
      <c r="D579" s="45"/>
      <c r="E579" s="45"/>
      <c r="F579" s="65"/>
      <c r="G579" s="45"/>
      <c r="H579" s="45"/>
      <c r="I579" s="45"/>
      <c r="J579" s="45"/>
      <c r="K579" s="45"/>
      <c r="L579" s="45"/>
      <c r="M579" s="45"/>
      <c r="N579" s="45"/>
      <c r="O579" s="45"/>
      <c r="P579" s="45"/>
      <c r="Q579" s="45"/>
      <c r="R579" s="45"/>
      <c r="S579" s="45"/>
      <c r="T579" s="45"/>
      <c r="U579" s="45"/>
      <c r="V579" s="45"/>
      <c r="W579" s="45"/>
      <c r="X579" s="45"/>
      <c r="Y579" s="45"/>
      <c r="Z579" s="45"/>
    </row>
    <row r="580" spans="1:26" ht="12.5">
      <c r="A580" s="45"/>
      <c r="B580" s="45"/>
      <c r="C580" s="44"/>
      <c r="D580" s="45"/>
      <c r="E580" s="45"/>
      <c r="F580" s="65"/>
      <c r="G580" s="45"/>
      <c r="H580" s="45"/>
      <c r="I580" s="45"/>
      <c r="J580" s="45"/>
      <c r="K580" s="45"/>
      <c r="L580" s="45"/>
      <c r="M580" s="45"/>
      <c r="N580" s="45"/>
      <c r="O580" s="45"/>
      <c r="P580" s="45"/>
      <c r="Q580" s="45"/>
      <c r="R580" s="45"/>
      <c r="S580" s="45"/>
      <c r="T580" s="45"/>
      <c r="U580" s="45"/>
      <c r="V580" s="45"/>
      <c r="W580" s="45"/>
      <c r="X580" s="45"/>
      <c r="Y580" s="45"/>
      <c r="Z580" s="45"/>
    </row>
    <row r="581" spans="1:26" ht="12.5">
      <c r="A581" s="45"/>
      <c r="B581" s="45"/>
      <c r="C581" s="44"/>
      <c r="D581" s="45"/>
      <c r="E581" s="45"/>
      <c r="F581" s="65"/>
      <c r="G581" s="45"/>
      <c r="H581" s="45"/>
      <c r="I581" s="45"/>
      <c r="J581" s="45"/>
      <c r="K581" s="45"/>
      <c r="L581" s="45"/>
      <c r="M581" s="45"/>
      <c r="N581" s="45"/>
      <c r="O581" s="45"/>
      <c r="P581" s="45"/>
      <c r="Q581" s="45"/>
      <c r="R581" s="45"/>
      <c r="S581" s="45"/>
      <c r="T581" s="45"/>
      <c r="U581" s="45"/>
      <c r="V581" s="45"/>
      <c r="W581" s="45"/>
      <c r="X581" s="45"/>
      <c r="Y581" s="45"/>
      <c r="Z581" s="45"/>
    </row>
    <row r="582" spans="1:26" ht="12.5">
      <c r="A582" s="45"/>
      <c r="B582" s="45"/>
      <c r="C582" s="44"/>
      <c r="D582" s="45"/>
      <c r="E582" s="45"/>
      <c r="F582" s="65"/>
      <c r="G582" s="45"/>
      <c r="H582" s="45"/>
      <c r="I582" s="45"/>
      <c r="J582" s="45"/>
      <c r="K582" s="45"/>
      <c r="L582" s="45"/>
      <c r="M582" s="45"/>
      <c r="N582" s="45"/>
      <c r="O582" s="45"/>
      <c r="P582" s="45"/>
      <c r="Q582" s="45"/>
      <c r="R582" s="45"/>
      <c r="S582" s="45"/>
      <c r="T582" s="45"/>
      <c r="U582" s="45"/>
      <c r="V582" s="45"/>
      <c r="W582" s="45"/>
      <c r="X582" s="45"/>
      <c r="Y582" s="45"/>
      <c r="Z582" s="45"/>
    </row>
    <row r="583" spans="1:26" ht="12.5">
      <c r="A583" s="45"/>
      <c r="B583" s="45"/>
      <c r="C583" s="44"/>
      <c r="D583" s="45"/>
      <c r="E583" s="45"/>
      <c r="F583" s="65"/>
      <c r="G583" s="45"/>
      <c r="H583" s="45"/>
      <c r="I583" s="45"/>
      <c r="J583" s="45"/>
      <c r="K583" s="45"/>
      <c r="L583" s="45"/>
      <c r="M583" s="45"/>
      <c r="N583" s="45"/>
      <c r="O583" s="45"/>
      <c r="P583" s="45"/>
      <c r="Q583" s="45"/>
      <c r="R583" s="45"/>
      <c r="S583" s="45"/>
      <c r="T583" s="45"/>
      <c r="U583" s="45"/>
      <c r="V583" s="45"/>
      <c r="W583" s="45"/>
      <c r="X583" s="45"/>
      <c r="Y583" s="45"/>
      <c r="Z583" s="45"/>
    </row>
    <row r="584" spans="1:26" ht="12.5">
      <c r="A584" s="45"/>
      <c r="B584" s="45"/>
      <c r="C584" s="44"/>
      <c r="D584" s="45"/>
      <c r="E584" s="45"/>
      <c r="F584" s="65"/>
      <c r="G584" s="45"/>
      <c r="H584" s="45"/>
      <c r="I584" s="45"/>
      <c r="J584" s="45"/>
      <c r="K584" s="45"/>
      <c r="L584" s="45"/>
      <c r="M584" s="45"/>
      <c r="N584" s="45"/>
      <c r="O584" s="45"/>
      <c r="P584" s="45"/>
      <c r="Q584" s="45"/>
      <c r="R584" s="45"/>
      <c r="S584" s="45"/>
      <c r="T584" s="45"/>
      <c r="U584" s="45"/>
      <c r="V584" s="45"/>
      <c r="W584" s="45"/>
      <c r="X584" s="45"/>
      <c r="Y584" s="45"/>
      <c r="Z584" s="45"/>
    </row>
    <row r="585" spans="1:26" ht="12.5">
      <c r="A585" s="45"/>
      <c r="B585" s="45"/>
      <c r="C585" s="44"/>
      <c r="D585" s="45"/>
      <c r="E585" s="45"/>
      <c r="F585" s="65"/>
      <c r="G585" s="45"/>
      <c r="H585" s="45"/>
      <c r="I585" s="45"/>
      <c r="J585" s="45"/>
      <c r="K585" s="45"/>
      <c r="L585" s="45"/>
      <c r="M585" s="45"/>
      <c r="N585" s="45"/>
      <c r="O585" s="45"/>
      <c r="P585" s="45"/>
      <c r="Q585" s="45"/>
      <c r="R585" s="45"/>
      <c r="S585" s="45"/>
      <c r="T585" s="45"/>
      <c r="U585" s="45"/>
      <c r="V585" s="45"/>
      <c r="W585" s="45"/>
      <c r="X585" s="45"/>
      <c r="Y585" s="45"/>
      <c r="Z585" s="45"/>
    </row>
    <row r="586" spans="1:26" ht="12.5">
      <c r="A586" s="45"/>
      <c r="B586" s="45"/>
      <c r="C586" s="44"/>
      <c r="D586" s="45"/>
      <c r="E586" s="45"/>
      <c r="F586" s="65"/>
      <c r="G586" s="45"/>
      <c r="H586" s="45"/>
      <c r="I586" s="45"/>
      <c r="J586" s="45"/>
      <c r="K586" s="45"/>
      <c r="L586" s="45"/>
      <c r="M586" s="45"/>
      <c r="N586" s="45"/>
      <c r="O586" s="45"/>
      <c r="P586" s="45"/>
      <c r="Q586" s="45"/>
      <c r="R586" s="45"/>
      <c r="S586" s="45"/>
      <c r="T586" s="45"/>
      <c r="U586" s="45"/>
      <c r="V586" s="45"/>
      <c r="W586" s="45"/>
      <c r="X586" s="45"/>
      <c r="Y586" s="45"/>
      <c r="Z586" s="45"/>
    </row>
    <row r="587" spans="1:26" ht="12.5">
      <c r="A587" s="45"/>
      <c r="B587" s="45"/>
      <c r="C587" s="44"/>
      <c r="D587" s="45"/>
      <c r="E587" s="45"/>
      <c r="F587" s="65"/>
      <c r="G587" s="45"/>
      <c r="H587" s="45"/>
      <c r="I587" s="45"/>
      <c r="J587" s="45"/>
      <c r="K587" s="45"/>
      <c r="L587" s="45"/>
      <c r="M587" s="45"/>
      <c r="N587" s="45"/>
      <c r="O587" s="45"/>
      <c r="P587" s="45"/>
      <c r="Q587" s="45"/>
      <c r="R587" s="45"/>
      <c r="S587" s="45"/>
      <c r="T587" s="45"/>
      <c r="U587" s="45"/>
      <c r="V587" s="45"/>
      <c r="W587" s="45"/>
      <c r="X587" s="45"/>
      <c r="Y587" s="45"/>
      <c r="Z587" s="45"/>
    </row>
    <row r="588" spans="1:26" ht="12.5">
      <c r="A588" s="45"/>
      <c r="B588" s="45"/>
      <c r="C588" s="44"/>
      <c r="D588" s="45"/>
      <c r="E588" s="45"/>
      <c r="F588" s="65"/>
      <c r="G588" s="45"/>
      <c r="H588" s="45"/>
      <c r="I588" s="45"/>
      <c r="J588" s="45"/>
      <c r="K588" s="45"/>
      <c r="L588" s="45"/>
      <c r="M588" s="45"/>
      <c r="N588" s="45"/>
      <c r="O588" s="45"/>
      <c r="P588" s="45"/>
      <c r="Q588" s="45"/>
      <c r="R588" s="45"/>
      <c r="S588" s="45"/>
      <c r="T588" s="45"/>
      <c r="U588" s="45"/>
      <c r="V588" s="45"/>
      <c r="W588" s="45"/>
      <c r="X588" s="45"/>
      <c r="Y588" s="45"/>
      <c r="Z588" s="45"/>
    </row>
    <row r="589" spans="1:26" ht="12.5">
      <c r="A589" s="45"/>
      <c r="B589" s="45"/>
      <c r="C589" s="44"/>
      <c r="D589" s="45"/>
      <c r="E589" s="45"/>
      <c r="F589" s="65"/>
      <c r="G589" s="45"/>
      <c r="H589" s="45"/>
      <c r="I589" s="45"/>
      <c r="J589" s="45"/>
      <c r="K589" s="45"/>
      <c r="L589" s="45"/>
      <c r="M589" s="45"/>
      <c r="N589" s="45"/>
      <c r="O589" s="45"/>
      <c r="P589" s="45"/>
      <c r="Q589" s="45"/>
      <c r="R589" s="45"/>
      <c r="S589" s="45"/>
      <c r="T589" s="45"/>
      <c r="U589" s="45"/>
      <c r="V589" s="45"/>
      <c r="W589" s="45"/>
      <c r="X589" s="45"/>
      <c r="Y589" s="45"/>
      <c r="Z589" s="45"/>
    </row>
    <row r="590" spans="1:26" ht="12.5">
      <c r="A590" s="45"/>
      <c r="B590" s="45"/>
      <c r="C590" s="44"/>
      <c r="D590" s="45"/>
      <c r="E590" s="45"/>
      <c r="F590" s="65"/>
      <c r="G590" s="45"/>
      <c r="H590" s="45"/>
      <c r="I590" s="45"/>
      <c r="J590" s="45"/>
      <c r="K590" s="45"/>
      <c r="L590" s="45"/>
      <c r="M590" s="45"/>
      <c r="N590" s="45"/>
      <c r="O590" s="45"/>
      <c r="P590" s="45"/>
      <c r="Q590" s="45"/>
      <c r="R590" s="45"/>
      <c r="S590" s="45"/>
      <c r="T590" s="45"/>
      <c r="U590" s="45"/>
      <c r="V590" s="45"/>
      <c r="W590" s="45"/>
      <c r="X590" s="45"/>
      <c r="Y590" s="45"/>
      <c r="Z590" s="45"/>
    </row>
    <row r="591" spans="1:26" ht="12.5">
      <c r="A591" s="45"/>
      <c r="B591" s="45"/>
      <c r="C591" s="44"/>
      <c r="D591" s="45"/>
      <c r="E591" s="45"/>
      <c r="F591" s="65"/>
      <c r="G591" s="45"/>
      <c r="H591" s="45"/>
      <c r="I591" s="45"/>
      <c r="J591" s="45"/>
      <c r="K591" s="45"/>
      <c r="L591" s="45"/>
      <c r="M591" s="45"/>
      <c r="N591" s="45"/>
      <c r="O591" s="45"/>
      <c r="P591" s="45"/>
      <c r="Q591" s="45"/>
      <c r="R591" s="45"/>
      <c r="S591" s="45"/>
      <c r="T591" s="45"/>
      <c r="U591" s="45"/>
      <c r="V591" s="45"/>
      <c r="W591" s="45"/>
      <c r="X591" s="45"/>
      <c r="Y591" s="45"/>
      <c r="Z591" s="45"/>
    </row>
    <row r="592" spans="1:26" ht="12.5">
      <c r="A592" s="45"/>
      <c r="B592" s="45"/>
      <c r="C592" s="44"/>
      <c r="D592" s="45"/>
      <c r="E592" s="45"/>
      <c r="F592" s="65"/>
      <c r="G592" s="45"/>
      <c r="H592" s="45"/>
      <c r="I592" s="45"/>
      <c r="J592" s="45"/>
      <c r="K592" s="45"/>
      <c r="L592" s="45"/>
      <c r="M592" s="45"/>
      <c r="N592" s="45"/>
      <c r="O592" s="45"/>
      <c r="P592" s="45"/>
      <c r="Q592" s="45"/>
      <c r="R592" s="45"/>
      <c r="S592" s="45"/>
      <c r="T592" s="45"/>
      <c r="U592" s="45"/>
      <c r="V592" s="45"/>
      <c r="W592" s="45"/>
      <c r="X592" s="45"/>
      <c r="Y592" s="45"/>
      <c r="Z592" s="45"/>
    </row>
    <row r="593" spans="1:26" ht="12.5">
      <c r="A593" s="45"/>
      <c r="B593" s="45"/>
      <c r="C593" s="44"/>
      <c r="D593" s="45"/>
      <c r="E593" s="45"/>
      <c r="F593" s="65"/>
      <c r="G593" s="45"/>
      <c r="H593" s="45"/>
      <c r="I593" s="45"/>
      <c r="J593" s="45"/>
      <c r="K593" s="45"/>
      <c r="L593" s="45"/>
      <c r="M593" s="45"/>
      <c r="N593" s="45"/>
      <c r="O593" s="45"/>
      <c r="P593" s="45"/>
      <c r="Q593" s="45"/>
      <c r="R593" s="45"/>
      <c r="S593" s="45"/>
      <c r="T593" s="45"/>
      <c r="U593" s="45"/>
      <c r="V593" s="45"/>
      <c r="W593" s="45"/>
      <c r="X593" s="45"/>
      <c r="Y593" s="45"/>
      <c r="Z593" s="45"/>
    </row>
    <row r="594" spans="1:26" ht="12.5">
      <c r="A594" s="45"/>
      <c r="B594" s="45"/>
      <c r="C594" s="44"/>
      <c r="D594" s="45"/>
      <c r="E594" s="45"/>
      <c r="F594" s="65"/>
      <c r="G594" s="45"/>
      <c r="H594" s="45"/>
      <c r="I594" s="45"/>
      <c r="J594" s="45"/>
      <c r="K594" s="45"/>
      <c r="L594" s="45"/>
      <c r="M594" s="45"/>
      <c r="N594" s="45"/>
      <c r="O594" s="45"/>
      <c r="P594" s="45"/>
      <c r="Q594" s="45"/>
      <c r="R594" s="45"/>
      <c r="S594" s="45"/>
      <c r="T594" s="45"/>
      <c r="U594" s="45"/>
      <c r="V594" s="45"/>
      <c r="W594" s="45"/>
      <c r="X594" s="45"/>
      <c r="Y594" s="45"/>
      <c r="Z594" s="45"/>
    </row>
    <row r="595" spans="1:26" ht="12.5">
      <c r="A595" s="45"/>
      <c r="B595" s="45"/>
      <c r="C595" s="44"/>
      <c r="D595" s="45"/>
      <c r="E595" s="45"/>
      <c r="F595" s="65"/>
      <c r="G595" s="45"/>
      <c r="H595" s="45"/>
      <c r="I595" s="45"/>
      <c r="J595" s="45"/>
      <c r="K595" s="45"/>
      <c r="L595" s="45"/>
      <c r="M595" s="45"/>
      <c r="N595" s="45"/>
      <c r="O595" s="45"/>
      <c r="P595" s="45"/>
      <c r="Q595" s="45"/>
      <c r="R595" s="45"/>
      <c r="S595" s="45"/>
      <c r="T595" s="45"/>
      <c r="U595" s="45"/>
      <c r="V595" s="45"/>
      <c r="W595" s="45"/>
      <c r="X595" s="45"/>
      <c r="Y595" s="45"/>
      <c r="Z595" s="45"/>
    </row>
    <row r="596" spans="1:26" ht="12.5">
      <c r="A596" s="45"/>
      <c r="B596" s="45"/>
      <c r="C596" s="44"/>
      <c r="D596" s="45"/>
      <c r="E596" s="45"/>
      <c r="F596" s="65"/>
      <c r="G596" s="45"/>
      <c r="H596" s="45"/>
      <c r="I596" s="45"/>
      <c r="J596" s="45"/>
      <c r="K596" s="45"/>
      <c r="L596" s="45"/>
      <c r="M596" s="45"/>
      <c r="N596" s="45"/>
      <c r="O596" s="45"/>
      <c r="P596" s="45"/>
      <c r="Q596" s="45"/>
      <c r="R596" s="45"/>
      <c r="S596" s="45"/>
      <c r="T596" s="45"/>
      <c r="U596" s="45"/>
      <c r="V596" s="45"/>
      <c r="W596" s="45"/>
      <c r="X596" s="45"/>
      <c r="Y596" s="45"/>
      <c r="Z596" s="45"/>
    </row>
    <row r="597" spans="1:26" ht="12.5">
      <c r="A597" s="45"/>
      <c r="B597" s="45"/>
      <c r="C597" s="44"/>
      <c r="D597" s="45"/>
      <c r="E597" s="45"/>
      <c r="F597" s="65"/>
      <c r="G597" s="45"/>
      <c r="H597" s="45"/>
      <c r="I597" s="45"/>
      <c r="J597" s="45"/>
      <c r="K597" s="45"/>
      <c r="L597" s="45"/>
      <c r="M597" s="45"/>
      <c r="N597" s="45"/>
      <c r="O597" s="45"/>
      <c r="P597" s="45"/>
      <c r="Q597" s="45"/>
      <c r="R597" s="45"/>
      <c r="S597" s="45"/>
      <c r="T597" s="45"/>
      <c r="U597" s="45"/>
      <c r="V597" s="45"/>
      <c r="W597" s="45"/>
      <c r="X597" s="45"/>
      <c r="Y597" s="45"/>
      <c r="Z597" s="45"/>
    </row>
    <row r="598" spans="1:26" ht="12.5">
      <c r="A598" s="45"/>
      <c r="B598" s="45"/>
      <c r="C598" s="44"/>
      <c r="D598" s="45"/>
      <c r="E598" s="45"/>
      <c r="F598" s="65"/>
      <c r="G598" s="45"/>
      <c r="H598" s="45"/>
      <c r="I598" s="45"/>
      <c r="J598" s="45"/>
      <c r="K598" s="45"/>
      <c r="L598" s="45"/>
      <c r="M598" s="45"/>
      <c r="N598" s="45"/>
      <c r="O598" s="45"/>
      <c r="P598" s="45"/>
      <c r="Q598" s="45"/>
      <c r="R598" s="45"/>
      <c r="S598" s="45"/>
      <c r="T598" s="45"/>
      <c r="U598" s="45"/>
      <c r="V598" s="45"/>
      <c r="W598" s="45"/>
      <c r="X598" s="45"/>
      <c r="Y598" s="45"/>
      <c r="Z598" s="45"/>
    </row>
    <row r="599" spans="1:26" ht="12.5">
      <c r="A599" s="45"/>
      <c r="B599" s="45"/>
      <c r="C599" s="44"/>
      <c r="D599" s="45"/>
      <c r="E599" s="45"/>
      <c r="F599" s="65"/>
      <c r="G599" s="45"/>
      <c r="H599" s="45"/>
      <c r="I599" s="45"/>
      <c r="J599" s="45"/>
      <c r="K599" s="45"/>
      <c r="L599" s="45"/>
      <c r="M599" s="45"/>
      <c r="N599" s="45"/>
      <c r="O599" s="45"/>
      <c r="P599" s="45"/>
      <c r="Q599" s="45"/>
      <c r="R599" s="45"/>
      <c r="S599" s="45"/>
      <c r="T599" s="45"/>
      <c r="U599" s="45"/>
      <c r="V599" s="45"/>
      <c r="W599" s="45"/>
      <c r="X599" s="45"/>
      <c r="Y599" s="45"/>
      <c r="Z599" s="45"/>
    </row>
    <row r="600" spans="1:26" ht="12.5">
      <c r="A600" s="45"/>
      <c r="B600" s="45"/>
      <c r="C600" s="44"/>
      <c r="D600" s="45"/>
      <c r="E600" s="45"/>
      <c r="F600" s="65"/>
      <c r="G600" s="45"/>
      <c r="H600" s="45"/>
      <c r="I600" s="45"/>
      <c r="J600" s="45"/>
      <c r="K600" s="45"/>
      <c r="L600" s="45"/>
      <c r="M600" s="45"/>
      <c r="N600" s="45"/>
      <c r="O600" s="45"/>
      <c r="P600" s="45"/>
      <c r="Q600" s="45"/>
      <c r="R600" s="45"/>
      <c r="S600" s="45"/>
      <c r="T600" s="45"/>
      <c r="U600" s="45"/>
      <c r="V600" s="45"/>
      <c r="W600" s="45"/>
      <c r="X600" s="45"/>
      <c r="Y600" s="45"/>
      <c r="Z600" s="45"/>
    </row>
    <row r="601" spans="1:26" ht="12.5">
      <c r="A601" s="45"/>
      <c r="B601" s="45"/>
      <c r="C601" s="44"/>
      <c r="D601" s="45"/>
      <c r="E601" s="45"/>
      <c r="F601" s="65"/>
      <c r="G601" s="45"/>
      <c r="H601" s="45"/>
      <c r="I601" s="45"/>
      <c r="J601" s="45"/>
      <c r="K601" s="45"/>
      <c r="L601" s="45"/>
      <c r="M601" s="45"/>
      <c r="N601" s="45"/>
      <c r="O601" s="45"/>
      <c r="P601" s="45"/>
      <c r="Q601" s="45"/>
      <c r="R601" s="45"/>
      <c r="S601" s="45"/>
      <c r="T601" s="45"/>
      <c r="U601" s="45"/>
      <c r="V601" s="45"/>
      <c r="W601" s="45"/>
      <c r="X601" s="45"/>
      <c r="Y601" s="45"/>
      <c r="Z601" s="45"/>
    </row>
    <row r="602" spans="1:26" ht="12.5">
      <c r="A602" s="45"/>
      <c r="B602" s="45"/>
      <c r="C602" s="44"/>
      <c r="D602" s="45"/>
      <c r="E602" s="45"/>
      <c r="F602" s="65"/>
      <c r="G602" s="45"/>
      <c r="H602" s="45"/>
      <c r="I602" s="45"/>
      <c r="J602" s="45"/>
      <c r="K602" s="45"/>
      <c r="L602" s="45"/>
      <c r="M602" s="45"/>
      <c r="N602" s="45"/>
      <c r="O602" s="45"/>
      <c r="P602" s="45"/>
      <c r="Q602" s="45"/>
      <c r="R602" s="45"/>
      <c r="S602" s="45"/>
      <c r="T602" s="45"/>
      <c r="U602" s="45"/>
      <c r="V602" s="45"/>
      <c r="W602" s="45"/>
      <c r="X602" s="45"/>
      <c r="Y602" s="45"/>
      <c r="Z602" s="45"/>
    </row>
    <row r="603" spans="1:26" ht="12.5">
      <c r="A603" s="45"/>
      <c r="B603" s="45"/>
      <c r="C603" s="44"/>
      <c r="D603" s="45"/>
      <c r="E603" s="45"/>
      <c r="F603" s="65"/>
      <c r="G603" s="45"/>
      <c r="H603" s="45"/>
      <c r="I603" s="45"/>
      <c r="J603" s="45"/>
      <c r="K603" s="45"/>
      <c r="L603" s="45"/>
      <c r="M603" s="45"/>
      <c r="N603" s="45"/>
      <c r="O603" s="45"/>
      <c r="P603" s="45"/>
      <c r="Q603" s="45"/>
      <c r="R603" s="45"/>
      <c r="S603" s="45"/>
      <c r="T603" s="45"/>
      <c r="U603" s="45"/>
      <c r="V603" s="45"/>
      <c r="W603" s="45"/>
      <c r="X603" s="45"/>
      <c r="Y603" s="45"/>
      <c r="Z603" s="45"/>
    </row>
    <row r="604" spans="1:26" ht="12.5">
      <c r="A604" s="45"/>
      <c r="B604" s="45"/>
      <c r="C604" s="44"/>
      <c r="D604" s="45"/>
      <c r="E604" s="45"/>
      <c r="F604" s="65"/>
      <c r="G604" s="45"/>
      <c r="H604" s="45"/>
      <c r="I604" s="45"/>
      <c r="J604" s="45"/>
      <c r="K604" s="45"/>
      <c r="L604" s="45"/>
      <c r="M604" s="45"/>
      <c r="N604" s="45"/>
      <c r="O604" s="45"/>
      <c r="P604" s="45"/>
      <c r="Q604" s="45"/>
      <c r="R604" s="45"/>
      <c r="S604" s="45"/>
      <c r="T604" s="45"/>
      <c r="U604" s="45"/>
      <c r="V604" s="45"/>
      <c r="W604" s="45"/>
      <c r="X604" s="45"/>
      <c r="Y604" s="45"/>
      <c r="Z604" s="45"/>
    </row>
    <row r="605" spans="1:26" ht="12.5">
      <c r="A605" s="45"/>
      <c r="B605" s="45"/>
      <c r="C605" s="44"/>
      <c r="D605" s="45"/>
      <c r="E605" s="45"/>
      <c r="F605" s="65"/>
      <c r="G605" s="45"/>
      <c r="H605" s="45"/>
      <c r="I605" s="45"/>
      <c r="J605" s="45"/>
      <c r="K605" s="45"/>
      <c r="L605" s="45"/>
      <c r="M605" s="45"/>
      <c r="N605" s="45"/>
      <c r="O605" s="45"/>
      <c r="P605" s="45"/>
      <c r="Q605" s="45"/>
      <c r="R605" s="45"/>
      <c r="S605" s="45"/>
      <c r="T605" s="45"/>
      <c r="U605" s="45"/>
      <c r="V605" s="45"/>
      <c r="W605" s="45"/>
      <c r="X605" s="45"/>
      <c r="Y605" s="45"/>
      <c r="Z605" s="45"/>
    </row>
    <row r="606" spans="1:26" ht="12.5">
      <c r="A606" s="45"/>
      <c r="B606" s="45"/>
      <c r="C606" s="44"/>
      <c r="D606" s="45"/>
      <c r="E606" s="45"/>
      <c r="F606" s="65"/>
      <c r="G606" s="45"/>
      <c r="H606" s="45"/>
      <c r="I606" s="45"/>
      <c r="J606" s="45"/>
      <c r="K606" s="45"/>
      <c r="L606" s="45"/>
      <c r="M606" s="45"/>
      <c r="N606" s="45"/>
      <c r="O606" s="45"/>
      <c r="P606" s="45"/>
      <c r="Q606" s="45"/>
      <c r="R606" s="45"/>
      <c r="S606" s="45"/>
      <c r="T606" s="45"/>
      <c r="U606" s="45"/>
      <c r="V606" s="45"/>
      <c r="W606" s="45"/>
      <c r="X606" s="45"/>
      <c r="Y606" s="45"/>
      <c r="Z606" s="45"/>
    </row>
    <row r="607" spans="1:26" ht="12.5">
      <c r="A607" s="45"/>
      <c r="B607" s="45"/>
      <c r="C607" s="44"/>
      <c r="D607" s="45"/>
      <c r="E607" s="45"/>
      <c r="F607" s="65"/>
      <c r="G607" s="45"/>
      <c r="H607" s="45"/>
      <c r="I607" s="45"/>
      <c r="J607" s="45"/>
      <c r="K607" s="45"/>
      <c r="L607" s="45"/>
      <c r="M607" s="45"/>
      <c r="N607" s="45"/>
      <c r="O607" s="45"/>
      <c r="P607" s="45"/>
      <c r="Q607" s="45"/>
      <c r="R607" s="45"/>
      <c r="S607" s="45"/>
      <c r="T607" s="45"/>
      <c r="U607" s="45"/>
      <c r="V607" s="45"/>
      <c r="W607" s="45"/>
      <c r="X607" s="45"/>
      <c r="Y607" s="45"/>
      <c r="Z607" s="45"/>
    </row>
    <row r="608" spans="1:26" ht="12.5">
      <c r="A608" s="45"/>
      <c r="B608" s="45"/>
      <c r="C608" s="44"/>
      <c r="D608" s="45"/>
      <c r="E608" s="45"/>
      <c r="F608" s="65"/>
      <c r="G608" s="45"/>
      <c r="H608" s="45"/>
      <c r="I608" s="45"/>
      <c r="J608" s="45"/>
      <c r="K608" s="45"/>
      <c r="L608" s="45"/>
      <c r="M608" s="45"/>
      <c r="N608" s="45"/>
      <c r="O608" s="45"/>
      <c r="P608" s="45"/>
      <c r="Q608" s="45"/>
      <c r="R608" s="45"/>
      <c r="S608" s="45"/>
      <c r="T608" s="45"/>
      <c r="U608" s="45"/>
      <c r="V608" s="45"/>
      <c r="W608" s="45"/>
      <c r="X608" s="45"/>
      <c r="Y608" s="45"/>
      <c r="Z608" s="45"/>
    </row>
    <row r="609" spans="1:26" ht="12.5">
      <c r="A609" s="45"/>
      <c r="B609" s="45"/>
      <c r="C609" s="44"/>
      <c r="D609" s="45"/>
      <c r="E609" s="45"/>
      <c r="F609" s="65"/>
      <c r="G609" s="45"/>
      <c r="H609" s="45"/>
      <c r="I609" s="45"/>
      <c r="J609" s="45"/>
      <c r="K609" s="45"/>
      <c r="L609" s="45"/>
      <c r="M609" s="45"/>
      <c r="N609" s="45"/>
      <c r="O609" s="45"/>
      <c r="P609" s="45"/>
      <c r="Q609" s="45"/>
      <c r="R609" s="45"/>
      <c r="S609" s="45"/>
      <c r="T609" s="45"/>
      <c r="U609" s="45"/>
      <c r="V609" s="45"/>
      <c r="W609" s="45"/>
      <c r="X609" s="45"/>
      <c r="Y609" s="45"/>
      <c r="Z609" s="45"/>
    </row>
    <row r="610" spans="1:26" ht="12.5">
      <c r="A610" s="45"/>
      <c r="B610" s="45"/>
      <c r="C610" s="44"/>
      <c r="D610" s="45"/>
      <c r="E610" s="45"/>
      <c r="F610" s="65"/>
      <c r="G610" s="45"/>
      <c r="H610" s="45"/>
      <c r="I610" s="45"/>
      <c r="J610" s="45"/>
      <c r="K610" s="45"/>
      <c r="L610" s="45"/>
      <c r="M610" s="45"/>
      <c r="N610" s="45"/>
      <c r="O610" s="45"/>
      <c r="P610" s="45"/>
      <c r="Q610" s="45"/>
      <c r="R610" s="45"/>
      <c r="S610" s="45"/>
      <c r="T610" s="45"/>
      <c r="U610" s="45"/>
      <c r="V610" s="45"/>
      <c r="W610" s="45"/>
      <c r="X610" s="45"/>
      <c r="Y610" s="45"/>
      <c r="Z610" s="45"/>
    </row>
    <row r="611" spans="1:26" ht="12.5">
      <c r="A611" s="45"/>
      <c r="B611" s="45"/>
      <c r="C611" s="44"/>
      <c r="D611" s="45"/>
      <c r="E611" s="45"/>
      <c r="F611" s="65"/>
      <c r="G611" s="45"/>
      <c r="H611" s="45"/>
      <c r="I611" s="45"/>
      <c r="J611" s="45"/>
      <c r="K611" s="45"/>
      <c r="L611" s="45"/>
      <c r="M611" s="45"/>
      <c r="N611" s="45"/>
      <c r="O611" s="45"/>
      <c r="P611" s="45"/>
      <c r="Q611" s="45"/>
      <c r="R611" s="45"/>
      <c r="S611" s="45"/>
      <c r="T611" s="45"/>
      <c r="U611" s="45"/>
      <c r="V611" s="45"/>
      <c r="W611" s="45"/>
      <c r="X611" s="45"/>
      <c r="Y611" s="45"/>
      <c r="Z611" s="45"/>
    </row>
    <row r="612" spans="1:26" ht="12.5">
      <c r="A612" s="45"/>
      <c r="B612" s="45"/>
      <c r="C612" s="44"/>
      <c r="D612" s="45"/>
      <c r="E612" s="45"/>
      <c r="F612" s="65"/>
      <c r="G612" s="45"/>
      <c r="H612" s="45"/>
      <c r="I612" s="45"/>
      <c r="J612" s="45"/>
      <c r="K612" s="45"/>
      <c r="L612" s="45"/>
      <c r="M612" s="45"/>
      <c r="N612" s="45"/>
      <c r="O612" s="45"/>
      <c r="P612" s="45"/>
      <c r="Q612" s="45"/>
      <c r="R612" s="45"/>
      <c r="S612" s="45"/>
      <c r="T612" s="45"/>
      <c r="U612" s="45"/>
      <c r="V612" s="45"/>
      <c r="W612" s="45"/>
      <c r="X612" s="45"/>
      <c r="Y612" s="45"/>
      <c r="Z612" s="45"/>
    </row>
    <row r="613" spans="1:26" ht="12.5">
      <c r="A613" s="45"/>
      <c r="B613" s="45"/>
      <c r="C613" s="44"/>
      <c r="D613" s="45"/>
      <c r="E613" s="45"/>
      <c r="F613" s="65"/>
      <c r="G613" s="45"/>
      <c r="H613" s="45"/>
      <c r="I613" s="45"/>
      <c r="J613" s="45"/>
      <c r="K613" s="45"/>
      <c r="L613" s="45"/>
      <c r="M613" s="45"/>
      <c r="N613" s="45"/>
      <c r="O613" s="45"/>
      <c r="P613" s="45"/>
      <c r="Q613" s="45"/>
      <c r="R613" s="45"/>
      <c r="S613" s="45"/>
      <c r="T613" s="45"/>
      <c r="U613" s="45"/>
      <c r="V613" s="45"/>
      <c r="W613" s="45"/>
      <c r="X613" s="45"/>
      <c r="Y613" s="45"/>
      <c r="Z613" s="45"/>
    </row>
    <row r="614" spans="1:26" ht="12.5">
      <c r="A614" s="45"/>
      <c r="B614" s="45"/>
      <c r="C614" s="44"/>
      <c r="D614" s="45"/>
      <c r="E614" s="45"/>
      <c r="F614" s="65"/>
      <c r="G614" s="45"/>
      <c r="H614" s="45"/>
      <c r="I614" s="45"/>
      <c r="J614" s="45"/>
      <c r="K614" s="45"/>
      <c r="L614" s="45"/>
      <c r="M614" s="45"/>
      <c r="N614" s="45"/>
      <c r="O614" s="45"/>
      <c r="P614" s="45"/>
      <c r="Q614" s="45"/>
      <c r="R614" s="45"/>
      <c r="S614" s="45"/>
      <c r="T614" s="45"/>
      <c r="U614" s="45"/>
      <c r="V614" s="45"/>
      <c r="W614" s="45"/>
      <c r="X614" s="45"/>
      <c r="Y614" s="45"/>
      <c r="Z614" s="45"/>
    </row>
    <row r="615" spans="1:26" ht="12.5">
      <c r="A615" s="45"/>
      <c r="B615" s="45"/>
      <c r="C615" s="44"/>
      <c r="D615" s="45"/>
      <c r="E615" s="45"/>
      <c r="F615" s="65"/>
      <c r="G615" s="45"/>
      <c r="H615" s="45"/>
      <c r="I615" s="45"/>
      <c r="J615" s="45"/>
      <c r="K615" s="45"/>
      <c r="L615" s="45"/>
      <c r="M615" s="45"/>
      <c r="N615" s="45"/>
      <c r="O615" s="45"/>
      <c r="P615" s="45"/>
      <c r="Q615" s="45"/>
      <c r="R615" s="45"/>
      <c r="S615" s="45"/>
      <c r="T615" s="45"/>
      <c r="U615" s="45"/>
      <c r="V615" s="45"/>
      <c r="W615" s="45"/>
      <c r="X615" s="45"/>
      <c r="Y615" s="45"/>
      <c r="Z615" s="45"/>
    </row>
    <row r="616" spans="1:26" ht="12.5">
      <c r="A616" s="45"/>
      <c r="B616" s="45"/>
      <c r="C616" s="44"/>
      <c r="D616" s="45"/>
      <c r="E616" s="45"/>
      <c r="F616" s="65"/>
      <c r="G616" s="45"/>
      <c r="H616" s="45"/>
      <c r="I616" s="45"/>
      <c r="J616" s="45"/>
      <c r="K616" s="45"/>
      <c r="L616" s="45"/>
      <c r="M616" s="45"/>
      <c r="N616" s="45"/>
      <c r="O616" s="45"/>
      <c r="P616" s="45"/>
      <c r="Q616" s="45"/>
      <c r="R616" s="45"/>
      <c r="S616" s="45"/>
      <c r="T616" s="45"/>
      <c r="U616" s="45"/>
      <c r="V616" s="45"/>
      <c r="W616" s="45"/>
      <c r="X616" s="45"/>
      <c r="Y616" s="45"/>
      <c r="Z616" s="45"/>
    </row>
    <row r="617" spans="1:26" ht="12.5">
      <c r="A617" s="45"/>
      <c r="B617" s="45"/>
      <c r="C617" s="44"/>
      <c r="D617" s="45"/>
      <c r="E617" s="45"/>
      <c r="F617" s="65"/>
      <c r="G617" s="45"/>
      <c r="H617" s="45"/>
      <c r="I617" s="45"/>
      <c r="J617" s="45"/>
      <c r="K617" s="45"/>
      <c r="L617" s="45"/>
      <c r="M617" s="45"/>
      <c r="N617" s="45"/>
      <c r="O617" s="45"/>
      <c r="P617" s="45"/>
      <c r="Q617" s="45"/>
      <c r="R617" s="45"/>
      <c r="S617" s="45"/>
      <c r="T617" s="45"/>
      <c r="U617" s="45"/>
      <c r="V617" s="45"/>
      <c r="W617" s="45"/>
      <c r="X617" s="45"/>
      <c r="Y617" s="45"/>
      <c r="Z617" s="45"/>
    </row>
    <row r="618" spans="1:26" ht="12.5">
      <c r="A618" s="45"/>
      <c r="B618" s="45"/>
      <c r="C618" s="44"/>
      <c r="D618" s="45"/>
      <c r="E618" s="45"/>
      <c r="F618" s="65"/>
      <c r="G618" s="45"/>
      <c r="H618" s="45"/>
      <c r="I618" s="45"/>
      <c r="J618" s="45"/>
      <c r="K618" s="45"/>
      <c r="L618" s="45"/>
      <c r="M618" s="45"/>
      <c r="N618" s="45"/>
      <c r="O618" s="45"/>
      <c r="P618" s="45"/>
      <c r="Q618" s="45"/>
      <c r="R618" s="45"/>
      <c r="S618" s="45"/>
      <c r="T618" s="45"/>
      <c r="U618" s="45"/>
      <c r="V618" s="45"/>
      <c r="W618" s="45"/>
      <c r="X618" s="45"/>
      <c r="Y618" s="45"/>
      <c r="Z618" s="45"/>
    </row>
    <row r="619" spans="1:26" ht="12.5">
      <c r="A619" s="45"/>
      <c r="B619" s="45"/>
      <c r="C619" s="44"/>
      <c r="D619" s="45"/>
      <c r="E619" s="45"/>
      <c r="F619" s="65"/>
      <c r="G619" s="45"/>
      <c r="H619" s="45"/>
      <c r="I619" s="45"/>
      <c r="J619" s="45"/>
      <c r="K619" s="45"/>
      <c r="L619" s="45"/>
      <c r="M619" s="45"/>
      <c r="N619" s="45"/>
      <c r="O619" s="45"/>
      <c r="P619" s="45"/>
      <c r="Q619" s="45"/>
      <c r="R619" s="45"/>
      <c r="S619" s="45"/>
      <c r="T619" s="45"/>
      <c r="U619" s="45"/>
      <c r="V619" s="45"/>
      <c r="W619" s="45"/>
      <c r="X619" s="45"/>
      <c r="Y619" s="45"/>
      <c r="Z619" s="45"/>
    </row>
    <row r="620" spans="1:26" ht="12.5">
      <c r="A620" s="45"/>
      <c r="B620" s="45"/>
      <c r="C620" s="44"/>
      <c r="D620" s="45"/>
      <c r="E620" s="45"/>
      <c r="F620" s="65"/>
      <c r="G620" s="45"/>
      <c r="H620" s="45"/>
      <c r="I620" s="45"/>
      <c r="J620" s="45"/>
      <c r="K620" s="45"/>
      <c r="L620" s="45"/>
      <c r="M620" s="45"/>
      <c r="N620" s="45"/>
      <c r="O620" s="45"/>
      <c r="P620" s="45"/>
      <c r="Q620" s="45"/>
      <c r="R620" s="45"/>
      <c r="S620" s="45"/>
      <c r="T620" s="45"/>
      <c r="U620" s="45"/>
      <c r="V620" s="45"/>
      <c r="W620" s="45"/>
      <c r="X620" s="45"/>
      <c r="Y620" s="45"/>
      <c r="Z620" s="45"/>
    </row>
    <row r="621" spans="1:26" ht="12.5">
      <c r="A621" s="45"/>
      <c r="B621" s="45"/>
      <c r="C621" s="44"/>
      <c r="D621" s="45"/>
      <c r="E621" s="45"/>
      <c r="F621" s="65"/>
      <c r="G621" s="45"/>
      <c r="H621" s="45"/>
      <c r="I621" s="45"/>
      <c r="J621" s="45"/>
      <c r="K621" s="45"/>
      <c r="L621" s="45"/>
      <c r="M621" s="45"/>
      <c r="N621" s="45"/>
      <c r="O621" s="45"/>
      <c r="P621" s="45"/>
      <c r="Q621" s="45"/>
      <c r="R621" s="45"/>
      <c r="S621" s="45"/>
      <c r="T621" s="45"/>
      <c r="U621" s="45"/>
      <c r="V621" s="45"/>
      <c r="W621" s="45"/>
      <c r="X621" s="45"/>
      <c r="Y621" s="45"/>
      <c r="Z621" s="45"/>
    </row>
    <row r="622" spans="1:26" ht="12.5">
      <c r="A622" s="45"/>
      <c r="B622" s="45"/>
      <c r="C622" s="44"/>
      <c r="D622" s="45"/>
      <c r="E622" s="45"/>
      <c r="F622" s="65"/>
      <c r="G622" s="45"/>
      <c r="H622" s="45"/>
      <c r="I622" s="45"/>
      <c r="J622" s="45"/>
      <c r="K622" s="45"/>
      <c r="L622" s="45"/>
      <c r="M622" s="45"/>
      <c r="N622" s="45"/>
      <c r="O622" s="45"/>
      <c r="P622" s="45"/>
      <c r="Q622" s="45"/>
      <c r="R622" s="45"/>
      <c r="S622" s="45"/>
      <c r="T622" s="45"/>
      <c r="U622" s="45"/>
      <c r="V622" s="45"/>
      <c r="W622" s="45"/>
      <c r="X622" s="45"/>
      <c r="Y622" s="45"/>
      <c r="Z622" s="45"/>
    </row>
    <row r="623" spans="1:26" ht="12.5">
      <c r="A623" s="45"/>
      <c r="B623" s="45"/>
      <c r="C623" s="44"/>
      <c r="D623" s="45"/>
      <c r="E623" s="45"/>
      <c r="F623" s="65"/>
      <c r="G623" s="45"/>
      <c r="H623" s="45"/>
      <c r="I623" s="45"/>
      <c r="J623" s="45"/>
      <c r="K623" s="45"/>
      <c r="L623" s="45"/>
      <c r="M623" s="45"/>
      <c r="N623" s="45"/>
      <c r="O623" s="45"/>
      <c r="P623" s="45"/>
      <c r="Q623" s="45"/>
      <c r="R623" s="45"/>
      <c r="S623" s="45"/>
      <c r="T623" s="45"/>
      <c r="U623" s="45"/>
      <c r="V623" s="45"/>
      <c r="W623" s="45"/>
      <c r="X623" s="45"/>
      <c r="Y623" s="45"/>
      <c r="Z623" s="45"/>
    </row>
    <row r="624" spans="1:26" ht="12.5">
      <c r="A624" s="45"/>
      <c r="B624" s="45"/>
      <c r="C624" s="44"/>
      <c r="D624" s="45"/>
      <c r="E624" s="45"/>
      <c r="F624" s="65"/>
      <c r="G624" s="45"/>
      <c r="H624" s="45"/>
      <c r="I624" s="45"/>
      <c r="J624" s="45"/>
      <c r="K624" s="45"/>
      <c r="L624" s="45"/>
      <c r="M624" s="45"/>
      <c r="N624" s="45"/>
      <c r="O624" s="45"/>
      <c r="P624" s="45"/>
      <c r="Q624" s="45"/>
      <c r="R624" s="45"/>
      <c r="S624" s="45"/>
      <c r="T624" s="45"/>
      <c r="U624" s="45"/>
      <c r="V624" s="45"/>
      <c r="W624" s="45"/>
      <c r="X624" s="45"/>
      <c r="Y624" s="45"/>
      <c r="Z624" s="45"/>
    </row>
    <row r="625" spans="1:26" ht="12.5">
      <c r="A625" s="45"/>
      <c r="B625" s="45"/>
      <c r="C625" s="44"/>
      <c r="D625" s="45"/>
      <c r="E625" s="45"/>
      <c r="F625" s="65"/>
      <c r="G625" s="45"/>
      <c r="H625" s="45"/>
      <c r="I625" s="45"/>
      <c r="J625" s="45"/>
      <c r="K625" s="45"/>
      <c r="L625" s="45"/>
      <c r="M625" s="45"/>
      <c r="N625" s="45"/>
      <c r="O625" s="45"/>
      <c r="P625" s="45"/>
      <c r="Q625" s="45"/>
      <c r="R625" s="45"/>
      <c r="S625" s="45"/>
      <c r="T625" s="45"/>
      <c r="U625" s="45"/>
      <c r="V625" s="45"/>
      <c r="W625" s="45"/>
      <c r="X625" s="45"/>
      <c r="Y625" s="45"/>
      <c r="Z625" s="45"/>
    </row>
    <row r="626" spans="1:26" ht="12.5">
      <c r="A626" s="45"/>
      <c r="B626" s="45"/>
      <c r="C626" s="44"/>
      <c r="D626" s="45"/>
      <c r="E626" s="45"/>
      <c r="F626" s="65"/>
      <c r="G626" s="45"/>
      <c r="H626" s="45"/>
      <c r="I626" s="45"/>
      <c r="J626" s="45"/>
      <c r="K626" s="45"/>
      <c r="L626" s="45"/>
      <c r="M626" s="45"/>
      <c r="N626" s="45"/>
      <c r="O626" s="45"/>
      <c r="P626" s="45"/>
      <c r="Q626" s="45"/>
      <c r="R626" s="45"/>
      <c r="S626" s="45"/>
      <c r="T626" s="45"/>
      <c r="U626" s="45"/>
      <c r="V626" s="45"/>
      <c r="W626" s="45"/>
      <c r="X626" s="45"/>
      <c r="Y626" s="45"/>
      <c r="Z626" s="45"/>
    </row>
    <row r="627" spans="1:26" ht="12.5">
      <c r="A627" s="45"/>
      <c r="B627" s="45"/>
      <c r="C627" s="44"/>
      <c r="D627" s="45"/>
      <c r="E627" s="45"/>
      <c r="F627" s="65"/>
      <c r="G627" s="45"/>
      <c r="H627" s="45"/>
      <c r="I627" s="45"/>
      <c r="J627" s="45"/>
      <c r="K627" s="45"/>
      <c r="L627" s="45"/>
      <c r="M627" s="45"/>
      <c r="N627" s="45"/>
      <c r="O627" s="45"/>
      <c r="P627" s="45"/>
      <c r="Q627" s="45"/>
      <c r="R627" s="45"/>
      <c r="S627" s="45"/>
      <c r="T627" s="45"/>
      <c r="U627" s="45"/>
      <c r="V627" s="45"/>
      <c r="W627" s="45"/>
      <c r="X627" s="45"/>
      <c r="Y627" s="45"/>
      <c r="Z627" s="45"/>
    </row>
    <row r="628" spans="1:26" ht="12.5">
      <c r="A628" s="45"/>
      <c r="B628" s="45"/>
      <c r="C628" s="44"/>
      <c r="D628" s="45"/>
      <c r="E628" s="45"/>
      <c r="F628" s="65"/>
      <c r="G628" s="45"/>
      <c r="H628" s="45"/>
      <c r="I628" s="45"/>
      <c r="J628" s="45"/>
      <c r="K628" s="45"/>
      <c r="L628" s="45"/>
      <c r="M628" s="45"/>
      <c r="N628" s="45"/>
      <c r="O628" s="45"/>
      <c r="P628" s="45"/>
      <c r="Q628" s="45"/>
      <c r="R628" s="45"/>
      <c r="S628" s="45"/>
      <c r="T628" s="45"/>
      <c r="U628" s="45"/>
      <c r="V628" s="45"/>
      <c r="W628" s="45"/>
      <c r="X628" s="45"/>
      <c r="Y628" s="45"/>
      <c r="Z628" s="45"/>
    </row>
    <row r="629" spans="1:26" ht="12.5">
      <c r="A629" s="45"/>
      <c r="B629" s="45"/>
      <c r="C629" s="44"/>
      <c r="D629" s="45"/>
      <c r="E629" s="45"/>
      <c r="F629" s="65"/>
      <c r="G629" s="45"/>
      <c r="H629" s="45"/>
      <c r="I629" s="45"/>
      <c r="J629" s="45"/>
      <c r="K629" s="45"/>
      <c r="L629" s="45"/>
      <c r="M629" s="45"/>
      <c r="N629" s="45"/>
      <c r="O629" s="45"/>
      <c r="P629" s="45"/>
      <c r="Q629" s="45"/>
      <c r="R629" s="45"/>
      <c r="S629" s="45"/>
      <c r="T629" s="45"/>
      <c r="U629" s="45"/>
      <c r="V629" s="45"/>
      <c r="W629" s="45"/>
      <c r="X629" s="45"/>
      <c r="Y629" s="45"/>
      <c r="Z629" s="45"/>
    </row>
    <row r="630" spans="1:26" ht="12.5">
      <c r="A630" s="45"/>
      <c r="B630" s="45"/>
      <c r="C630" s="44"/>
      <c r="D630" s="45"/>
      <c r="E630" s="45"/>
      <c r="F630" s="65"/>
      <c r="G630" s="45"/>
      <c r="H630" s="45"/>
      <c r="I630" s="45"/>
      <c r="J630" s="45"/>
      <c r="K630" s="45"/>
      <c r="L630" s="45"/>
      <c r="M630" s="45"/>
      <c r="N630" s="45"/>
      <c r="O630" s="45"/>
      <c r="P630" s="45"/>
      <c r="Q630" s="45"/>
      <c r="R630" s="45"/>
      <c r="S630" s="45"/>
      <c r="T630" s="45"/>
      <c r="U630" s="45"/>
      <c r="V630" s="45"/>
      <c r="W630" s="45"/>
      <c r="X630" s="45"/>
      <c r="Y630" s="45"/>
      <c r="Z630" s="45"/>
    </row>
    <row r="631" spans="1:26" ht="12.5">
      <c r="A631" s="45"/>
      <c r="B631" s="45"/>
      <c r="C631" s="44"/>
      <c r="D631" s="45"/>
      <c r="E631" s="45"/>
      <c r="F631" s="65"/>
      <c r="G631" s="45"/>
      <c r="H631" s="45"/>
      <c r="I631" s="45"/>
      <c r="J631" s="45"/>
      <c r="K631" s="45"/>
      <c r="L631" s="45"/>
      <c r="M631" s="45"/>
      <c r="N631" s="45"/>
      <c r="O631" s="45"/>
      <c r="P631" s="45"/>
      <c r="Q631" s="45"/>
      <c r="R631" s="45"/>
      <c r="S631" s="45"/>
      <c r="T631" s="45"/>
      <c r="U631" s="45"/>
      <c r="V631" s="45"/>
      <c r="W631" s="45"/>
      <c r="X631" s="45"/>
      <c r="Y631" s="45"/>
      <c r="Z631" s="45"/>
    </row>
    <row r="632" spans="1:26" ht="12.5">
      <c r="A632" s="45"/>
      <c r="B632" s="45"/>
      <c r="C632" s="44"/>
      <c r="D632" s="45"/>
      <c r="E632" s="45"/>
      <c r="F632" s="65"/>
      <c r="G632" s="45"/>
      <c r="H632" s="45"/>
      <c r="I632" s="45"/>
      <c r="J632" s="45"/>
      <c r="K632" s="45"/>
      <c r="L632" s="45"/>
      <c r="M632" s="45"/>
      <c r="N632" s="45"/>
      <c r="O632" s="45"/>
      <c r="P632" s="45"/>
      <c r="Q632" s="45"/>
      <c r="R632" s="45"/>
      <c r="S632" s="45"/>
      <c r="T632" s="45"/>
      <c r="U632" s="45"/>
      <c r="V632" s="45"/>
      <c r="W632" s="45"/>
      <c r="X632" s="45"/>
      <c r="Y632" s="45"/>
      <c r="Z632" s="45"/>
    </row>
    <row r="633" spans="1:26" ht="12.5">
      <c r="A633" s="45"/>
      <c r="B633" s="45"/>
      <c r="C633" s="44"/>
      <c r="D633" s="45"/>
      <c r="E633" s="45"/>
      <c r="F633" s="65"/>
      <c r="G633" s="45"/>
      <c r="H633" s="45"/>
      <c r="I633" s="45"/>
      <c r="J633" s="45"/>
      <c r="K633" s="45"/>
      <c r="L633" s="45"/>
      <c r="M633" s="45"/>
      <c r="N633" s="45"/>
      <c r="O633" s="45"/>
      <c r="P633" s="45"/>
      <c r="Q633" s="45"/>
      <c r="R633" s="45"/>
      <c r="S633" s="45"/>
      <c r="T633" s="45"/>
      <c r="U633" s="45"/>
      <c r="V633" s="45"/>
      <c r="W633" s="45"/>
      <c r="X633" s="45"/>
      <c r="Y633" s="45"/>
      <c r="Z633" s="45"/>
    </row>
    <row r="634" spans="1:26" ht="12.5">
      <c r="A634" s="45"/>
      <c r="B634" s="45"/>
      <c r="C634" s="44"/>
      <c r="D634" s="45"/>
      <c r="E634" s="45"/>
      <c r="F634" s="65"/>
      <c r="G634" s="45"/>
      <c r="H634" s="45"/>
      <c r="I634" s="45"/>
      <c r="J634" s="45"/>
      <c r="K634" s="45"/>
      <c r="L634" s="45"/>
      <c r="M634" s="45"/>
      <c r="N634" s="45"/>
      <c r="O634" s="45"/>
      <c r="P634" s="45"/>
      <c r="Q634" s="45"/>
      <c r="R634" s="45"/>
      <c r="S634" s="45"/>
      <c r="T634" s="45"/>
      <c r="U634" s="45"/>
      <c r="V634" s="45"/>
      <c r="W634" s="45"/>
      <c r="X634" s="45"/>
      <c r="Y634" s="45"/>
      <c r="Z634" s="45"/>
    </row>
    <row r="635" spans="1:26" ht="12.5">
      <c r="A635" s="45"/>
      <c r="B635" s="45"/>
      <c r="C635" s="44"/>
      <c r="D635" s="45"/>
      <c r="E635" s="45"/>
      <c r="F635" s="65"/>
      <c r="G635" s="45"/>
      <c r="H635" s="45"/>
      <c r="I635" s="45"/>
      <c r="J635" s="45"/>
      <c r="K635" s="45"/>
      <c r="L635" s="45"/>
      <c r="M635" s="45"/>
      <c r="N635" s="45"/>
      <c r="O635" s="45"/>
      <c r="P635" s="45"/>
      <c r="Q635" s="45"/>
      <c r="R635" s="45"/>
      <c r="S635" s="45"/>
      <c r="T635" s="45"/>
      <c r="U635" s="45"/>
      <c r="V635" s="45"/>
      <c r="W635" s="45"/>
      <c r="X635" s="45"/>
      <c r="Y635" s="45"/>
      <c r="Z635" s="45"/>
    </row>
    <row r="636" spans="1:26" ht="12.5">
      <c r="A636" s="45"/>
      <c r="B636" s="45"/>
      <c r="C636" s="44"/>
      <c r="D636" s="45"/>
      <c r="E636" s="45"/>
      <c r="F636" s="65"/>
      <c r="G636" s="45"/>
      <c r="H636" s="45"/>
      <c r="I636" s="45"/>
      <c r="J636" s="45"/>
      <c r="K636" s="45"/>
      <c r="L636" s="45"/>
      <c r="M636" s="45"/>
      <c r="N636" s="45"/>
      <c r="O636" s="45"/>
      <c r="P636" s="45"/>
      <c r="Q636" s="45"/>
      <c r="R636" s="45"/>
      <c r="S636" s="45"/>
      <c r="T636" s="45"/>
      <c r="U636" s="45"/>
      <c r="V636" s="45"/>
      <c r="W636" s="45"/>
      <c r="X636" s="45"/>
      <c r="Y636" s="45"/>
      <c r="Z636" s="45"/>
    </row>
    <row r="637" spans="1:26" ht="12.5">
      <c r="A637" s="45"/>
      <c r="B637" s="45"/>
      <c r="C637" s="44"/>
      <c r="D637" s="45"/>
      <c r="E637" s="45"/>
      <c r="F637" s="65"/>
      <c r="G637" s="45"/>
      <c r="H637" s="45"/>
      <c r="I637" s="45"/>
      <c r="J637" s="45"/>
      <c r="K637" s="45"/>
      <c r="L637" s="45"/>
      <c r="M637" s="45"/>
      <c r="N637" s="45"/>
      <c r="O637" s="45"/>
      <c r="P637" s="45"/>
      <c r="Q637" s="45"/>
      <c r="R637" s="45"/>
      <c r="S637" s="45"/>
      <c r="T637" s="45"/>
      <c r="U637" s="45"/>
      <c r="V637" s="45"/>
      <c r="W637" s="45"/>
      <c r="X637" s="45"/>
      <c r="Y637" s="45"/>
      <c r="Z637" s="45"/>
    </row>
    <row r="638" spans="1:26" ht="12.5">
      <c r="A638" s="45"/>
      <c r="B638" s="45"/>
      <c r="C638" s="44"/>
      <c r="D638" s="45"/>
      <c r="E638" s="45"/>
      <c r="F638" s="65"/>
      <c r="G638" s="45"/>
      <c r="H638" s="45"/>
      <c r="I638" s="45"/>
      <c r="J638" s="45"/>
      <c r="K638" s="45"/>
      <c r="L638" s="45"/>
      <c r="M638" s="45"/>
      <c r="N638" s="45"/>
      <c r="O638" s="45"/>
      <c r="P638" s="45"/>
      <c r="Q638" s="45"/>
      <c r="R638" s="45"/>
      <c r="S638" s="45"/>
      <c r="T638" s="45"/>
      <c r="U638" s="45"/>
      <c r="V638" s="45"/>
      <c r="W638" s="45"/>
      <c r="X638" s="45"/>
      <c r="Y638" s="45"/>
      <c r="Z638" s="45"/>
    </row>
    <row r="639" spans="1:26" ht="12.5">
      <c r="A639" s="45"/>
      <c r="B639" s="45"/>
      <c r="C639" s="44"/>
      <c r="D639" s="45"/>
      <c r="E639" s="45"/>
      <c r="F639" s="65"/>
      <c r="G639" s="45"/>
      <c r="H639" s="45"/>
      <c r="I639" s="45"/>
      <c r="J639" s="45"/>
      <c r="K639" s="45"/>
      <c r="L639" s="45"/>
      <c r="M639" s="45"/>
      <c r="N639" s="45"/>
      <c r="O639" s="45"/>
      <c r="P639" s="45"/>
      <c r="Q639" s="45"/>
      <c r="R639" s="45"/>
      <c r="S639" s="45"/>
      <c r="T639" s="45"/>
      <c r="U639" s="45"/>
      <c r="V639" s="45"/>
      <c r="W639" s="45"/>
      <c r="X639" s="45"/>
      <c r="Y639" s="45"/>
      <c r="Z639" s="45"/>
    </row>
    <row r="640" spans="1:26" ht="12.5">
      <c r="A640" s="45"/>
      <c r="B640" s="45"/>
      <c r="C640" s="44"/>
      <c r="D640" s="45"/>
      <c r="E640" s="45"/>
      <c r="F640" s="65"/>
      <c r="G640" s="45"/>
      <c r="H640" s="45"/>
      <c r="I640" s="45"/>
      <c r="J640" s="45"/>
      <c r="K640" s="45"/>
      <c r="L640" s="45"/>
      <c r="M640" s="45"/>
      <c r="N640" s="45"/>
      <c r="O640" s="45"/>
      <c r="P640" s="45"/>
      <c r="Q640" s="45"/>
      <c r="R640" s="45"/>
      <c r="S640" s="45"/>
      <c r="T640" s="45"/>
      <c r="U640" s="45"/>
      <c r="V640" s="45"/>
      <c r="W640" s="45"/>
      <c r="X640" s="45"/>
      <c r="Y640" s="45"/>
      <c r="Z640" s="45"/>
    </row>
    <row r="641" spans="1:26" ht="12.5">
      <c r="A641" s="45"/>
      <c r="B641" s="45"/>
      <c r="C641" s="44"/>
      <c r="D641" s="45"/>
      <c r="E641" s="45"/>
      <c r="F641" s="65"/>
      <c r="G641" s="45"/>
      <c r="H641" s="45"/>
      <c r="I641" s="45"/>
      <c r="J641" s="45"/>
      <c r="K641" s="45"/>
      <c r="L641" s="45"/>
      <c r="M641" s="45"/>
      <c r="N641" s="45"/>
      <c r="O641" s="45"/>
      <c r="P641" s="45"/>
      <c r="Q641" s="45"/>
      <c r="R641" s="45"/>
      <c r="S641" s="45"/>
      <c r="T641" s="45"/>
      <c r="U641" s="45"/>
      <c r="V641" s="45"/>
      <c r="W641" s="45"/>
      <c r="X641" s="45"/>
      <c r="Y641" s="45"/>
      <c r="Z641" s="45"/>
    </row>
    <row r="642" spans="1:26" ht="12.5">
      <c r="A642" s="45"/>
      <c r="B642" s="45"/>
      <c r="C642" s="44"/>
      <c r="D642" s="45"/>
      <c r="E642" s="45"/>
      <c r="F642" s="65"/>
      <c r="G642" s="45"/>
      <c r="H642" s="45"/>
      <c r="I642" s="45"/>
      <c r="J642" s="45"/>
      <c r="K642" s="45"/>
      <c r="L642" s="45"/>
      <c r="M642" s="45"/>
      <c r="N642" s="45"/>
      <c r="O642" s="45"/>
      <c r="P642" s="45"/>
      <c r="Q642" s="45"/>
      <c r="R642" s="45"/>
      <c r="S642" s="45"/>
      <c r="T642" s="45"/>
      <c r="U642" s="45"/>
      <c r="V642" s="45"/>
      <c r="W642" s="45"/>
      <c r="X642" s="45"/>
      <c r="Y642" s="45"/>
      <c r="Z642" s="45"/>
    </row>
    <row r="643" spans="1:26" ht="12.5">
      <c r="A643" s="45"/>
      <c r="B643" s="45"/>
      <c r="C643" s="44"/>
      <c r="D643" s="45"/>
      <c r="E643" s="45"/>
      <c r="F643" s="65"/>
      <c r="G643" s="45"/>
      <c r="H643" s="45"/>
      <c r="I643" s="45"/>
      <c r="J643" s="45"/>
      <c r="K643" s="45"/>
      <c r="L643" s="45"/>
      <c r="M643" s="45"/>
      <c r="N643" s="45"/>
      <c r="O643" s="45"/>
      <c r="P643" s="45"/>
      <c r="Q643" s="45"/>
      <c r="R643" s="45"/>
      <c r="S643" s="45"/>
      <c r="T643" s="45"/>
      <c r="U643" s="45"/>
      <c r="V643" s="45"/>
      <c r="W643" s="45"/>
      <c r="X643" s="45"/>
      <c r="Y643" s="45"/>
      <c r="Z643" s="45"/>
    </row>
    <row r="644" spans="1:26" ht="12.5">
      <c r="A644" s="45"/>
      <c r="B644" s="45"/>
      <c r="C644" s="44"/>
      <c r="D644" s="45"/>
      <c r="E644" s="45"/>
      <c r="F644" s="65"/>
      <c r="G644" s="45"/>
      <c r="H644" s="45"/>
      <c r="I644" s="45"/>
      <c r="J644" s="45"/>
      <c r="K644" s="45"/>
      <c r="L644" s="45"/>
      <c r="M644" s="45"/>
      <c r="N644" s="45"/>
      <c r="O644" s="45"/>
      <c r="P644" s="45"/>
      <c r="Q644" s="45"/>
      <c r="R644" s="45"/>
      <c r="S644" s="45"/>
      <c r="T644" s="45"/>
      <c r="U644" s="45"/>
      <c r="V644" s="45"/>
      <c r="W644" s="45"/>
      <c r="X644" s="45"/>
      <c r="Y644" s="45"/>
      <c r="Z644" s="45"/>
    </row>
    <row r="645" spans="1:26" ht="12.5">
      <c r="A645" s="45"/>
      <c r="B645" s="45"/>
      <c r="C645" s="44"/>
      <c r="D645" s="45"/>
      <c r="E645" s="45"/>
      <c r="F645" s="65"/>
      <c r="G645" s="45"/>
      <c r="H645" s="45"/>
      <c r="I645" s="45"/>
      <c r="J645" s="45"/>
      <c r="K645" s="45"/>
      <c r="L645" s="45"/>
      <c r="M645" s="45"/>
      <c r="N645" s="45"/>
      <c r="O645" s="45"/>
      <c r="P645" s="45"/>
      <c r="Q645" s="45"/>
      <c r="R645" s="45"/>
      <c r="S645" s="45"/>
      <c r="T645" s="45"/>
      <c r="U645" s="45"/>
      <c r="V645" s="45"/>
      <c r="W645" s="45"/>
      <c r="X645" s="45"/>
      <c r="Y645" s="45"/>
      <c r="Z645" s="45"/>
    </row>
    <row r="646" spans="1:26" ht="12.5">
      <c r="A646" s="45"/>
      <c r="B646" s="45"/>
      <c r="C646" s="44"/>
      <c r="D646" s="45"/>
      <c r="E646" s="45"/>
      <c r="F646" s="65"/>
      <c r="G646" s="45"/>
      <c r="H646" s="45"/>
      <c r="I646" s="45"/>
      <c r="J646" s="45"/>
      <c r="K646" s="45"/>
      <c r="L646" s="45"/>
      <c r="M646" s="45"/>
      <c r="N646" s="45"/>
      <c r="O646" s="45"/>
      <c r="P646" s="45"/>
      <c r="Q646" s="45"/>
      <c r="R646" s="45"/>
      <c r="S646" s="45"/>
      <c r="T646" s="45"/>
      <c r="U646" s="45"/>
      <c r="V646" s="45"/>
      <c r="W646" s="45"/>
      <c r="X646" s="45"/>
      <c r="Y646" s="45"/>
      <c r="Z646" s="45"/>
    </row>
    <row r="647" spans="1:26" ht="12.5">
      <c r="A647" s="45"/>
      <c r="B647" s="45"/>
      <c r="C647" s="44"/>
      <c r="D647" s="45"/>
      <c r="E647" s="45"/>
      <c r="F647" s="65"/>
      <c r="G647" s="45"/>
      <c r="H647" s="45"/>
      <c r="I647" s="45"/>
      <c r="J647" s="45"/>
      <c r="K647" s="45"/>
      <c r="L647" s="45"/>
      <c r="M647" s="45"/>
      <c r="N647" s="45"/>
      <c r="O647" s="45"/>
      <c r="P647" s="45"/>
      <c r="Q647" s="45"/>
      <c r="R647" s="45"/>
      <c r="S647" s="45"/>
      <c r="T647" s="45"/>
      <c r="U647" s="45"/>
      <c r="V647" s="45"/>
      <c r="W647" s="45"/>
      <c r="X647" s="45"/>
      <c r="Y647" s="45"/>
      <c r="Z647" s="45"/>
    </row>
    <row r="648" spans="1:26" ht="12.5">
      <c r="A648" s="45"/>
      <c r="B648" s="45"/>
      <c r="C648" s="44"/>
      <c r="D648" s="45"/>
      <c r="E648" s="45"/>
      <c r="F648" s="65"/>
      <c r="G648" s="45"/>
      <c r="H648" s="45"/>
      <c r="I648" s="45"/>
      <c r="J648" s="45"/>
      <c r="K648" s="45"/>
      <c r="L648" s="45"/>
      <c r="M648" s="45"/>
      <c r="N648" s="45"/>
      <c r="O648" s="45"/>
      <c r="P648" s="45"/>
      <c r="Q648" s="45"/>
      <c r="R648" s="45"/>
      <c r="S648" s="45"/>
      <c r="T648" s="45"/>
      <c r="U648" s="45"/>
      <c r="V648" s="45"/>
      <c r="W648" s="45"/>
      <c r="X648" s="45"/>
      <c r="Y648" s="45"/>
      <c r="Z648" s="45"/>
    </row>
    <row r="649" spans="1:26" ht="12.5">
      <c r="A649" s="45"/>
      <c r="B649" s="45"/>
      <c r="C649" s="44"/>
      <c r="D649" s="45"/>
      <c r="E649" s="45"/>
      <c r="F649" s="65"/>
      <c r="G649" s="45"/>
      <c r="H649" s="45"/>
      <c r="I649" s="45"/>
      <c r="J649" s="45"/>
      <c r="K649" s="45"/>
      <c r="L649" s="45"/>
      <c r="M649" s="45"/>
      <c r="N649" s="45"/>
      <c r="O649" s="45"/>
      <c r="P649" s="45"/>
      <c r="Q649" s="45"/>
      <c r="R649" s="45"/>
      <c r="S649" s="45"/>
      <c r="T649" s="45"/>
      <c r="U649" s="45"/>
      <c r="V649" s="45"/>
      <c r="W649" s="45"/>
      <c r="X649" s="45"/>
      <c r="Y649" s="45"/>
      <c r="Z649" s="45"/>
    </row>
    <row r="650" spans="1:26" ht="12.5">
      <c r="A650" s="45"/>
      <c r="B650" s="45"/>
      <c r="C650" s="44"/>
      <c r="D650" s="45"/>
      <c r="E650" s="45"/>
      <c r="F650" s="65"/>
      <c r="G650" s="45"/>
      <c r="H650" s="45"/>
      <c r="I650" s="45"/>
      <c r="J650" s="45"/>
      <c r="K650" s="45"/>
      <c r="L650" s="45"/>
      <c r="M650" s="45"/>
      <c r="N650" s="45"/>
      <c r="O650" s="45"/>
      <c r="P650" s="45"/>
      <c r="Q650" s="45"/>
      <c r="R650" s="45"/>
      <c r="S650" s="45"/>
      <c r="T650" s="45"/>
      <c r="U650" s="45"/>
      <c r="V650" s="45"/>
      <c r="W650" s="45"/>
      <c r="X650" s="45"/>
      <c r="Y650" s="45"/>
      <c r="Z650" s="45"/>
    </row>
    <row r="651" spans="1:26" ht="12.5">
      <c r="A651" s="45"/>
      <c r="B651" s="45"/>
      <c r="C651" s="44"/>
      <c r="D651" s="45"/>
      <c r="E651" s="45"/>
      <c r="F651" s="65"/>
      <c r="G651" s="45"/>
      <c r="H651" s="45"/>
      <c r="I651" s="45"/>
      <c r="J651" s="45"/>
      <c r="K651" s="45"/>
      <c r="L651" s="45"/>
      <c r="M651" s="45"/>
      <c r="N651" s="45"/>
      <c r="O651" s="45"/>
      <c r="P651" s="45"/>
      <c r="Q651" s="45"/>
      <c r="R651" s="45"/>
      <c r="S651" s="45"/>
      <c r="T651" s="45"/>
      <c r="U651" s="45"/>
      <c r="V651" s="45"/>
      <c r="W651" s="45"/>
      <c r="X651" s="45"/>
      <c r="Y651" s="45"/>
      <c r="Z651" s="45"/>
    </row>
    <row r="652" spans="1:26" ht="12.5">
      <c r="A652" s="45"/>
      <c r="B652" s="45"/>
      <c r="C652" s="44"/>
      <c r="D652" s="45"/>
      <c r="E652" s="45"/>
      <c r="F652" s="65"/>
      <c r="G652" s="45"/>
      <c r="H652" s="45"/>
      <c r="I652" s="45"/>
      <c r="J652" s="45"/>
      <c r="K652" s="45"/>
      <c r="L652" s="45"/>
      <c r="M652" s="45"/>
      <c r="N652" s="45"/>
      <c r="O652" s="45"/>
      <c r="P652" s="45"/>
      <c r="Q652" s="45"/>
      <c r="R652" s="45"/>
      <c r="S652" s="45"/>
      <c r="T652" s="45"/>
      <c r="U652" s="45"/>
      <c r="V652" s="45"/>
      <c r="W652" s="45"/>
      <c r="X652" s="45"/>
      <c r="Y652" s="45"/>
      <c r="Z652" s="45"/>
    </row>
    <row r="653" spans="1:26" ht="12.5">
      <c r="A653" s="45"/>
      <c r="B653" s="45"/>
      <c r="C653" s="44"/>
      <c r="D653" s="45"/>
      <c r="E653" s="45"/>
      <c r="F653" s="65"/>
      <c r="G653" s="45"/>
      <c r="H653" s="45"/>
      <c r="I653" s="45"/>
      <c r="J653" s="45"/>
      <c r="K653" s="45"/>
      <c r="L653" s="45"/>
      <c r="M653" s="45"/>
      <c r="N653" s="45"/>
      <c r="O653" s="45"/>
      <c r="P653" s="45"/>
      <c r="Q653" s="45"/>
      <c r="R653" s="45"/>
      <c r="S653" s="45"/>
      <c r="T653" s="45"/>
      <c r="U653" s="45"/>
      <c r="V653" s="45"/>
      <c r="W653" s="45"/>
      <c r="X653" s="45"/>
      <c r="Y653" s="45"/>
      <c r="Z653" s="45"/>
    </row>
    <row r="654" spans="1:26" ht="12.5">
      <c r="A654" s="45"/>
      <c r="B654" s="45"/>
      <c r="C654" s="44"/>
      <c r="D654" s="45"/>
      <c r="E654" s="45"/>
      <c r="F654" s="65"/>
      <c r="G654" s="45"/>
      <c r="H654" s="45"/>
      <c r="I654" s="45"/>
      <c r="J654" s="45"/>
      <c r="K654" s="45"/>
      <c r="L654" s="45"/>
      <c r="M654" s="45"/>
      <c r="N654" s="45"/>
      <c r="O654" s="45"/>
      <c r="P654" s="45"/>
      <c r="Q654" s="45"/>
      <c r="R654" s="45"/>
      <c r="S654" s="45"/>
      <c r="T654" s="45"/>
      <c r="U654" s="45"/>
      <c r="V654" s="45"/>
      <c r="W654" s="45"/>
      <c r="X654" s="45"/>
      <c r="Y654" s="45"/>
      <c r="Z654" s="45"/>
    </row>
    <row r="655" spans="1:26" ht="12.5">
      <c r="A655" s="45"/>
      <c r="B655" s="45"/>
      <c r="C655" s="44"/>
      <c r="D655" s="45"/>
      <c r="E655" s="45"/>
      <c r="F655" s="65"/>
      <c r="G655" s="45"/>
      <c r="H655" s="45"/>
      <c r="I655" s="45"/>
      <c r="J655" s="45"/>
      <c r="K655" s="45"/>
      <c r="L655" s="45"/>
      <c r="M655" s="45"/>
      <c r="N655" s="45"/>
      <c r="O655" s="45"/>
      <c r="P655" s="45"/>
      <c r="Q655" s="45"/>
      <c r="R655" s="45"/>
      <c r="S655" s="45"/>
      <c r="T655" s="45"/>
      <c r="U655" s="45"/>
      <c r="V655" s="45"/>
      <c r="W655" s="45"/>
      <c r="X655" s="45"/>
      <c r="Y655" s="45"/>
      <c r="Z655" s="45"/>
    </row>
    <row r="656" spans="1:26" ht="12.5">
      <c r="A656" s="45"/>
      <c r="B656" s="45"/>
      <c r="C656" s="44"/>
      <c r="D656" s="45"/>
      <c r="E656" s="45"/>
      <c r="F656" s="65"/>
      <c r="G656" s="45"/>
      <c r="H656" s="45"/>
      <c r="I656" s="45"/>
      <c r="J656" s="45"/>
      <c r="K656" s="45"/>
      <c r="L656" s="45"/>
      <c r="M656" s="45"/>
      <c r="N656" s="45"/>
      <c r="O656" s="45"/>
      <c r="P656" s="45"/>
      <c r="Q656" s="45"/>
      <c r="R656" s="45"/>
      <c r="S656" s="45"/>
      <c r="T656" s="45"/>
      <c r="U656" s="45"/>
      <c r="V656" s="45"/>
      <c r="W656" s="45"/>
      <c r="X656" s="45"/>
      <c r="Y656" s="45"/>
      <c r="Z656" s="45"/>
    </row>
    <row r="657" spans="1:26" ht="12.5">
      <c r="A657" s="45"/>
      <c r="B657" s="45"/>
      <c r="C657" s="44"/>
      <c r="D657" s="45"/>
      <c r="E657" s="45"/>
      <c r="F657" s="65"/>
      <c r="G657" s="45"/>
      <c r="H657" s="45"/>
      <c r="I657" s="45"/>
      <c r="J657" s="45"/>
      <c r="K657" s="45"/>
      <c r="L657" s="45"/>
      <c r="M657" s="45"/>
      <c r="N657" s="45"/>
      <c r="O657" s="45"/>
      <c r="P657" s="45"/>
      <c r="Q657" s="45"/>
      <c r="R657" s="45"/>
      <c r="S657" s="45"/>
      <c r="T657" s="45"/>
      <c r="U657" s="45"/>
      <c r="V657" s="45"/>
      <c r="W657" s="45"/>
      <c r="X657" s="45"/>
      <c r="Y657" s="45"/>
      <c r="Z657" s="45"/>
    </row>
    <row r="658" spans="1:26" ht="12.5">
      <c r="A658" s="45"/>
      <c r="B658" s="45"/>
      <c r="C658" s="44"/>
      <c r="D658" s="45"/>
      <c r="E658" s="45"/>
      <c r="F658" s="65"/>
      <c r="G658" s="45"/>
      <c r="H658" s="45"/>
      <c r="I658" s="45"/>
      <c r="J658" s="45"/>
      <c r="K658" s="45"/>
      <c r="L658" s="45"/>
      <c r="M658" s="45"/>
      <c r="N658" s="45"/>
      <c r="O658" s="45"/>
      <c r="P658" s="45"/>
      <c r="Q658" s="45"/>
      <c r="R658" s="45"/>
      <c r="S658" s="45"/>
      <c r="T658" s="45"/>
      <c r="U658" s="45"/>
      <c r="V658" s="45"/>
      <c r="W658" s="45"/>
      <c r="X658" s="45"/>
      <c r="Y658" s="45"/>
      <c r="Z658" s="45"/>
    </row>
    <row r="659" spans="1:26" ht="12.5">
      <c r="A659" s="45"/>
      <c r="B659" s="45"/>
      <c r="C659" s="44"/>
      <c r="D659" s="45"/>
      <c r="E659" s="45"/>
      <c r="F659" s="65"/>
      <c r="G659" s="45"/>
      <c r="H659" s="45"/>
      <c r="I659" s="45"/>
      <c r="J659" s="45"/>
      <c r="K659" s="45"/>
      <c r="L659" s="45"/>
      <c r="M659" s="45"/>
      <c r="N659" s="45"/>
      <c r="O659" s="45"/>
      <c r="P659" s="45"/>
      <c r="Q659" s="45"/>
      <c r="R659" s="45"/>
      <c r="S659" s="45"/>
      <c r="T659" s="45"/>
      <c r="U659" s="45"/>
      <c r="V659" s="45"/>
      <c r="W659" s="45"/>
      <c r="X659" s="45"/>
      <c r="Y659" s="45"/>
      <c r="Z659" s="45"/>
    </row>
    <row r="660" spans="1:26" ht="12.5">
      <c r="A660" s="45"/>
      <c r="B660" s="45"/>
      <c r="C660" s="44"/>
      <c r="D660" s="45"/>
      <c r="E660" s="45"/>
      <c r="F660" s="65"/>
      <c r="G660" s="45"/>
      <c r="H660" s="45"/>
      <c r="I660" s="45"/>
      <c r="J660" s="45"/>
      <c r="K660" s="45"/>
      <c r="L660" s="45"/>
      <c r="M660" s="45"/>
      <c r="N660" s="45"/>
      <c r="O660" s="45"/>
      <c r="P660" s="45"/>
      <c r="Q660" s="45"/>
      <c r="R660" s="45"/>
      <c r="S660" s="45"/>
      <c r="T660" s="45"/>
      <c r="U660" s="45"/>
      <c r="V660" s="45"/>
      <c r="W660" s="45"/>
      <c r="X660" s="45"/>
      <c r="Y660" s="45"/>
      <c r="Z660" s="45"/>
    </row>
    <row r="661" spans="1:26" ht="12.5">
      <c r="A661" s="45"/>
      <c r="B661" s="45"/>
      <c r="C661" s="44"/>
      <c r="D661" s="45"/>
      <c r="E661" s="45"/>
      <c r="F661" s="65"/>
      <c r="G661" s="45"/>
      <c r="H661" s="45"/>
      <c r="I661" s="45"/>
      <c r="J661" s="45"/>
      <c r="K661" s="45"/>
      <c r="L661" s="45"/>
      <c r="M661" s="45"/>
      <c r="N661" s="45"/>
      <c r="O661" s="45"/>
      <c r="P661" s="45"/>
      <c r="Q661" s="45"/>
      <c r="R661" s="45"/>
      <c r="S661" s="45"/>
      <c r="T661" s="45"/>
      <c r="U661" s="45"/>
      <c r="V661" s="45"/>
      <c r="W661" s="45"/>
      <c r="X661" s="45"/>
      <c r="Y661" s="45"/>
      <c r="Z661" s="45"/>
    </row>
    <row r="662" spans="1:26" ht="12.5">
      <c r="A662" s="45"/>
      <c r="B662" s="45"/>
      <c r="C662" s="44"/>
      <c r="D662" s="45"/>
      <c r="E662" s="45"/>
      <c r="F662" s="65"/>
      <c r="G662" s="45"/>
      <c r="H662" s="45"/>
      <c r="I662" s="45"/>
      <c r="J662" s="45"/>
      <c r="K662" s="45"/>
      <c r="L662" s="45"/>
      <c r="M662" s="45"/>
      <c r="N662" s="45"/>
      <c r="O662" s="45"/>
      <c r="P662" s="45"/>
      <c r="Q662" s="45"/>
      <c r="R662" s="45"/>
      <c r="S662" s="45"/>
      <c r="T662" s="45"/>
      <c r="U662" s="45"/>
      <c r="V662" s="45"/>
      <c r="W662" s="45"/>
      <c r="X662" s="45"/>
      <c r="Y662" s="45"/>
      <c r="Z662" s="45"/>
    </row>
    <row r="663" spans="1:26" ht="12.5">
      <c r="A663" s="45"/>
      <c r="B663" s="45"/>
      <c r="C663" s="44"/>
      <c r="D663" s="45"/>
      <c r="E663" s="45"/>
      <c r="F663" s="65"/>
      <c r="G663" s="45"/>
      <c r="H663" s="45"/>
      <c r="I663" s="45"/>
      <c r="J663" s="45"/>
      <c r="K663" s="45"/>
      <c r="L663" s="45"/>
      <c r="M663" s="45"/>
      <c r="N663" s="45"/>
      <c r="O663" s="45"/>
      <c r="P663" s="45"/>
      <c r="Q663" s="45"/>
      <c r="R663" s="45"/>
      <c r="S663" s="45"/>
      <c r="T663" s="45"/>
      <c r="U663" s="45"/>
      <c r="V663" s="45"/>
      <c r="W663" s="45"/>
      <c r="X663" s="45"/>
      <c r="Y663" s="45"/>
      <c r="Z663" s="45"/>
    </row>
    <row r="664" spans="1:26" ht="12.5">
      <c r="A664" s="45"/>
      <c r="B664" s="45"/>
      <c r="C664" s="44"/>
      <c r="D664" s="45"/>
      <c r="E664" s="45"/>
      <c r="F664" s="65"/>
      <c r="G664" s="45"/>
      <c r="H664" s="45"/>
      <c r="I664" s="45"/>
      <c r="J664" s="45"/>
      <c r="K664" s="45"/>
      <c r="L664" s="45"/>
      <c r="M664" s="45"/>
      <c r="N664" s="45"/>
      <c r="O664" s="45"/>
      <c r="P664" s="45"/>
      <c r="Q664" s="45"/>
      <c r="R664" s="45"/>
      <c r="S664" s="45"/>
      <c r="T664" s="45"/>
      <c r="U664" s="45"/>
      <c r="V664" s="45"/>
      <c r="W664" s="45"/>
      <c r="X664" s="45"/>
      <c r="Y664" s="45"/>
      <c r="Z664" s="45"/>
    </row>
    <row r="665" spans="1:26" ht="12.5">
      <c r="A665" s="45"/>
      <c r="B665" s="45"/>
      <c r="C665" s="44"/>
      <c r="D665" s="45"/>
      <c r="E665" s="45"/>
      <c r="F665" s="65"/>
      <c r="G665" s="45"/>
      <c r="H665" s="45"/>
      <c r="I665" s="45"/>
      <c r="J665" s="45"/>
      <c r="K665" s="45"/>
      <c r="L665" s="45"/>
      <c r="M665" s="45"/>
      <c r="N665" s="45"/>
      <c r="O665" s="45"/>
      <c r="P665" s="45"/>
      <c r="Q665" s="45"/>
      <c r="R665" s="45"/>
      <c r="S665" s="45"/>
      <c r="T665" s="45"/>
      <c r="U665" s="45"/>
      <c r="V665" s="45"/>
      <c r="W665" s="45"/>
      <c r="X665" s="45"/>
      <c r="Y665" s="45"/>
      <c r="Z665" s="45"/>
    </row>
    <row r="666" spans="1:26" ht="12.5">
      <c r="A666" s="45"/>
      <c r="B666" s="45"/>
      <c r="C666" s="44"/>
      <c r="D666" s="45"/>
      <c r="E666" s="45"/>
      <c r="F666" s="65"/>
      <c r="G666" s="45"/>
      <c r="H666" s="45"/>
      <c r="I666" s="45"/>
      <c r="J666" s="45"/>
      <c r="K666" s="45"/>
      <c r="L666" s="45"/>
      <c r="M666" s="45"/>
      <c r="N666" s="45"/>
      <c r="O666" s="45"/>
      <c r="P666" s="45"/>
      <c r="Q666" s="45"/>
      <c r="R666" s="45"/>
      <c r="S666" s="45"/>
      <c r="T666" s="45"/>
      <c r="U666" s="45"/>
      <c r="V666" s="45"/>
      <c r="W666" s="45"/>
      <c r="X666" s="45"/>
      <c r="Y666" s="45"/>
      <c r="Z666" s="45"/>
    </row>
    <row r="667" spans="1:26" ht="12.5">
      <c r="A667" s="45"/>
      <c r="B667" s="45"/>
      <c r="C667" s="44"/>
      <c r="D667" s="45"/>
      <c r="E667" s="45"/>
      <c r="F667" s="65"/>
      <c r="G667" s="45"/>
      <c r="H667" s="45"/>
      <c r="I667" s="45"/>
      <c r="J667" s="45"/>
      <c r="K667" s="45"/>
      <c r="L667" s="45"/>
      <c r="M667" s="45"/>
      <c r="N667" s="45"/>
      <c r="O667" s="45"/>
      <c r="P667" s="45"/>
      <c r="Q667" s="45"/>
      <c r="R667" s="45"/>
      <c r="S667" s="45"/>
      <c r="T667" s="45"/>
      <c r="U667" s="45"/>
      <c r="V667" s="45"/>
      <c r="W667" s="45"/>
      <c r="X667" s="45"/>
      <c r="Y667" s="45"/>
      <c r="Z667" s="45"/>
    </row>
    <row r="668" spans="1:26" ht="12.5">
      <c r="A668" s="45"/>
      <c r="B668" s="45"/>
      <c r="C668" s="44"/>
      <c r="D668" s="45"/>
      <c r="E668" s="45"/>
      <c r="F668" s="65"/>
      <c r="G668" s="45"/>
      <c r="H668" s="45"/>
      <c r="I668" s="45"/>
      <c r="J668" s="45"/>
      <c r="K668" s="45"/>
      <c r="L668" s="45"/>
      <c r="M668" s="45"/>
      <c r="N668" s="45"/>
      <c r="O668" s="45"/>
      <c r="P668" s="45"/>
      <c r="Q668" s="45"/>
      <c r="R668" s="45"/>
      <c r="S668" s="45"/>
      <c r="T668" s="45"/>
      <c r="U668" s="45"/>
      <c r="V668" s="45"/>
      <c r="W668" s="45"/>
      <c r="X668" s="45"/>
      <c r="Y668" s="45"/>
      <c r="Z668" s="45"/>
    </row>
    <row r="669" spans="1:26" ht="12.5">
      <c r="A669" s="45"/>
      <c r="B669" s="45"/>
      <c r="C669" s="44"/>
      <c r="D669" s="45"/>
      <c r="E669" s="45"/>
      <c r="F669" s="65"/>
      <c r="G669" s="45"/>
      <c r="H669" s="45"/>
      <c r="I669" s="45"/>
      <c r="J669" s="45"/>
      <c r="K669" s="45"/>
      <c r="L669" s="45"/>
      <c r="M669" s="45"/>
      <c r="N669" s="45"/>
      <c r="O669" s="45"/>
      <c r="P669" s="45"/>
      <c r="Q669" s="45"/>
      <c r="R669" s="45"/>
      <c r="S669" s="45"/>
      <c r="T669" s="45"/>
      <c r="U669" s="45"/>
      <c r="V669" s="45"/>
      <c r="W669" s="45"/>
      <c r="X669" s="45"/>
      <c r="Y669" s="45"/>
      <c r="Z669" s="45"/>
    </row>
    <row r="670" spans="1:26" ht="12.5">
      <c r="A670" s="45"/>
      <c r="B670" s="45"/>
      <c r="C670" s="44"/>
      <c r="D670" s="45"/>
      <c r="E670" s="45"/>
      <c r="F670" s="65"/>
      <c r="G670" s="45"/>
      <c r="H670" s="45"/>
      <c r="I670" s="45"/>
      <c r="J670" s="45"/>
      <c r="K670" s="45"/>
      <c r="L670" s="45"/>
      <c r="M670" s="45"/>
      <c r="N670" s="45"/>
      <c r="O670" s="45"/>
      <c r="P670" s="45"/>
      <c r="Q670" s="45"/>
      <c r="R670" s="45"/>
      <c r="S670" s="45"/>
      <c r="T670" s="45"/>
      <c r="U670" s="45"/>
      <c r="V670" s="45"/>
      <c r="W670" s="45"/>
      <c r="X670" s="45"/>
      <c r="Y670" s="45"/>
      <c r="Z670" s="45"/>
    </row>
    <row r="671" spans="1:26" ht="12.5">
      <c r="A671" s="45"/>
      <c r="B671" s="45"/>
      <c r="C671" s="44"/>
      <c r="D671" s="45"/>
      <c r="E671" s="45"/>
      <c r="F671" s="65"/>
      <c r="G671" s="45"/>
      <c r="H671" s="45"/>
      <c r="I671" s="45"/>
      <c r="J671" s="45"/>
      <c r="K671" s="45"/>
      <c r="L671" s="45"/>
      <c r="M671" s="45"/>
      <c r="N671" s="45"/>
      <c r="O671" s="45"/>
      <c r="P671" s="45"/>
      <c r="Q671" s="45"/>
      <c r="R671" s="45"/>
      <c r="S671" s="45"/>
      <c r="T671" s="45"/>
      <c r="U671" s="45"/>
      <c r="V671" s="45"/>
      <c r="W671" s="45"/>
      <c r="X671" s="45"/>
      <c r="Y671" s="45"/>
      <c r="Z671" s="45"/>
    </row>
    <row r="672" spans="1:26" ht="12.5">
      <c r="A672" s="45"/>
      <c r="B672" s="45"/>
      <c r="C672" s="44"/>
      <c r="D672" s="45"/>
      <c r="E672" s="45"/>
      <c r="F672" s="65"/>
      <c r="G672" s="45"/>
      <c r="H672" s="45"/>
      <c r="I672" s="45"/>
      <c r="J672" s="45"/>
      <c r="K672" s="45"/>
      <c r="L672" s="45"/>
      <c r="M672" s="45"/>
      <c r="N672" s="45"/>
      <c r="O672" s="45"/>
      <c r="P672" s="45"/>
      <c r="Q672" s="45"/>
      <c r="R672" s="45"/>
      <c r="S672" s="45"/>
      <c r="T672" s="45"/>
      <c r="U672" s="45"/>
      <c r="V672" s="45"/>
      <c r="W672" s="45"/>
      <c r="X672" s="45"/>
      <c r="Y672" s="45"/>
      <c r="Z672" s="45"/>
    </row>
    <row r="673" spans="1:26" ht="12.5">
      <c r="A673" s="45"/>
      <c r="B673" s="45"/>
      <c r="C673" s="44"/>
      <c r="D673" s="45"/>
      <c r="E673" s="45"/>
      <c r="F673" s="65"/>
      <c r="G673" s="45"/>
      <c r="H673" s="45"/>
      <c r="I673" s="45"/>
      <c r="J673" s="45"/>
      <c r="K673" s="45"/>
      <c r="L673" s="45"/>
      <c r="M673" s="45"/>
      <c r="N673" s="45"/>
      <c r="O673" s="45"/>
      <c r="P673" s="45"/>
      <c r="Q673" s="45"/>
      <c r="R673" s="45"/>
      <c r="S673" s="45"/>
      <c r="T673" s="45"/>
      <c r="U673" s="45"/>
      <c r="V673" s="45"/>
      <c r="W673" s="45"/>
      <c r="X673" s="45"/>
      <c r="Y673" s="45"/>
      <c r="Z673" s="45"/>
    </row>
    <row r="674" spans="1:26" ht="12.5">
      <c r="A674" s="45"/>
      <c r="B674" s="45"/>
      <c r="C674" s="44"/>
      <c r="D674" s="45"/>
      <c r="E674" s="45"/>
      <c r="F674" s="65"/>
      <c r="G674" s="45"/>
      <c r="H674" s="45"/>
      <c r="I674" s="45"/>
      <c r="J674" s="45"/>
      <c r="K674" s="45"/>
      <c r="L674" s="45"/>
      <c r="M674" s="45"/>
      <c r="N674" s="45"/>
      <c r="O674" s="45"/>
      <c r="P674" s="45"/>
      <c r="Q674" s="45"/>
      <c r="R674" s="45"/>
      <c r="S674" s="45"/>
      <c r="T674" s="45"/>
      <c r="U674" s="45"/>
      <c r="V674" s="45"/>
      <c r="W674" s="45"/>
      <c r="X674" s="45"/>
      <c r="Y674" s="45"/>
      <c r="Z674" s="45"/>
    </row>
    <row r="675" spans="1:26" ht="12.5">
      <c r="A675" s="45"/>
      <c r="B675" s="45"/>
      <c r="C675" s="44"/>
      <c r="D675" s="45"/>
      <c r="E675" s="45"/>
      <c r="F675" s="65"/>
      <c r="G675" s="45"/>
      <c r="H675" s="45"/>
      <c r="I675" s="45"/>
      <c r="J675" s="45"/>
      <c r="K675" s="45"/>
      <c r="L675" s="45"/>
      <c r="M675" s="45"/>
      <c r="N675" s="45"/>
      <c r="O675" s="45"/>
      <c r="P675" s="45"/>
      <c r="Q675" s="45"/>
      <c r="R675" s="45"/>
      <c r="S675" s="45"/>
      <c r="T675" s="45"/>
      <c r="U675" s="45"/>
      <c r="V675" s="45"/>
      <c r="W675" s="45"/>
      <c r="X675" s="45"/>
      <c r="Y675" s="45"/>
      <c r="Z675" s="45"/>
    </row>
    <row r="676" spans="1:26" ht="12.5">
      <c r="A676" s="45"/>
      <c r="B676" s="45"/>
      <c r="C676" s="44"/>
      <c r="D676" s="45"/>
      <c r="E676" s="45"/>
      <c r="F676" s="65"/>
      <c r="G676" s="45"/>
      <c r="H676" s="45"/>
      <c r="I676" s="45"/>
      <c r="J676" s="45"/>
      <c r="K676" s="45"/>
      <c r="L676" s="45"/>
      <c r="M676" s="45"/>
      <c r="N676" s="45"/>
      <c r="O676" s="45"/>
      <c r="P676" s="45"/>
      <c r="Q676" s="45"/>
      <c r="R676" s="45"/>
      <c r="S676" s="45"/>
      <c r="T676" s="45"/>
      <c r="U676" s="45"/>
      <c r="V676" s="45"/>
      <c r="W676" s="45"/>
      <c r="X676" s="45"/>
      <c r="Y676" s="45"/>
      <c r="Z676" s="45"/>
    </row>
    <row r="677" spans="1:26" ht="12.5">
      <c r="A677" s="45"/>
      <c r="B677" s="45"/>
      <c r="C677" s="44"/>
      <c r="D677" s="45"/>
      <c r="E677" s="45"/>
      <c r="F677" s="65"/>
      <c r="G677" s="45"/>
      <c r="H677" s="45"/>
      <c r="I677" s="45"/>
      <c r="J677" s="45"/>
      <c r="K677" s="45"/>
      <c r="L677" s="45"/>
      <c r="M677" s="45"/>
      <c r="N677" s="45"/>
      <c r="O677" s="45"/>
      <c r="P677" s="45"/>
      <c r="Q677" s="45"/>
      <c r="R677" s="45"/>
      <c r="S677" s="45"/>
      <c r="T677" s="45"/>
      <c r="U677" s="45"/>
      <c r="V677" s="45"/>
      <c r="W677" s="45"/>
      <c r="X677" s="45"/>
      <c r="Y677" s="45"/>
      <c r="Z677" s="45"/>
    </row>
    <row r="678" spans="1:26" ht="12.5">
      <c r="A678" s="45"/>
      <c r="B678" s="45"/>
      <c r="C678" s="44"/>
      <c r="D678" s="45"/>
      <c r="E678" s="45"/>
      <c r="F678" s="65"/>
      <c r="G678" s="45"/>
      <c r="H678" s="45"/>
      <c r="I678" s="45"/>
      <c r="J678" s="45"/>
      <c r="K678" s="45"/>
      <c r="L678" s="45"/>
      <c r="M678" s="45"/>
      <c r="N678" s="45"/>
      <c r="O678" s="45"/>
      <c r="P678" s="45"/>
      <c r="Q678" s="45"/>
      <c r="R678" s="45"/>
      <c r="S678" s="45"/>
      <c r="T678" s="45"/>
      <c r="U678" s="45"/>
      <c r="V678" s="45"/>
      <c r="W678" s="45"/>
      <c r="X678" s="45"/>
      <c r="Y678" s="45"/>
      <c r="Z678" s="45"/>
    </row>
    <row r="679" spans="1:26" ht="12.5">
      <c r="A679" s="45"/>
      <c r="B679" s="45"/>
      <c r="C679" s="44"/>
      <c r="D679" s="45"/>
      <c r="E679" s="45"/>
      <c r="F679" s="65"/>
      <c r="G679" s="45"/>
      <c r="H679" s="45"/>
      <c r="I679" s="45"/>
      <c r="J679" s="45"/>
      <c r="K679" s="45"/>
      <c r="L679" s="45"/>
      <c r="M679" s="45"/>
      <c r="N679" s="45"/>
      <c r="O679" s="45"/>
      <c r="P679" s="45"/>
      <c r="Q679" s="45"/>
      <c r="R679" s="45"/>
      <c r="S679" s="45"/>
      <c r="T679" s="45"/>
      <c r="U679" s="45"/>
      <c r="V679" s="45"/>
      <c r="W679" s="45"/>
      <c r="X679" s="45"/>
      <c r="Y679" s="45"/>
      <c r="Z679" s="45"/>
    </row>
    <row r="680" spans="1:26" ht="12.5">
      <c r="A680" s="45"/>
      <c r="B680" s="45"/>
      <c r="C680" s="44"/>
      <c r="D680" s="45"/>
      <c r="E680" s="45"/>
      <c r="F680" s="65"/>
      <c r="G680" s="45"/>
      <c r="H680" s="45"/>
      <c r="I680" s="45"/>
      <c r="J680" s="45"/>
      <c r="K680" s="45"/>
      <c r="L680" s="45"/>
      <c r="M680" s="45"/>
      <c r="N680" s="45"/>
      <c r="O680" s="45"/>
      <c r="P680" s="45"/>
      <c r="Q680" s="45"/>
      <c r="R680" s="45"/>
      <c r="S680" s="45"/>
      <c r="T680" s="45"/>
      <c r="U680" s="45"/>
      <c r="V680" s="45"/>
      <c r="W680" s="45"/>
      <c r="X680" s="45"/>
      <c r="Y680" s="45"/>
      <c r="Z680" s="45"/>
    </row>
    <row r="681" spans="1:26" ht="12.5">
      <c r="A681" s="45"/>
      <c r="B681" s="45"/>
      <c r="C681" s="44"/>
      <c r="D681" s="45"/>
      <c r="E681" s="45"/>
      <c r="F681" s="65"/>
      <c r="G681" s="45"/>
      <c r="H681" s="45"/>
      <c r="I681" s="45"/>
      <c r="J681" s="45"/>
      <c r="K681" s="45"/>
      <c r="L681" s="45"/>
      <c r="M681" s="45"/>
      <c r="N681" s="45"/>
      <c r="O681" s="45"/>
      <c r="P681" s="45"/>
      <c r="Q681" s="45"/>
      <c r="R681" s="45"/>
      <c r="S681" s="45"/>
      <c r="T681" s="45"/>
      <c r="U681" s="45"/>
      <c r="V681" s="45"/>
      <c r="W681" s="45"/>
      <c r="X681" s="45"/>
      <c r="Y681" s="45"/>
      <c r="Z681" s="45"/>
    </row>
    <row r="682" spans="1:26" ht="12.5">
      <c r="A682" s="45"/>
      <c r="B682" s="45"/>
      <c r="C682" s="44"/>
      <c r="D682" s="45"/>
      <c r="E682" s="45"/>
      <c r="F682" s="65"/>
      <c r="G682" s="45"/>
      <c r="H682" s="45"/>
      <c r="I682" s="45"/>
      <c r="J682" s="45"/>
      <c r="K682" s="45"/>
      <c r="L682" s="45"/>
      <c r="M682" s="45"/>
      <c r="N682" s="45"/>
      <c r="O682" s="45"/>
      <c r="P682" s="45"/>
      <c r="Q682" s="45"/>
      <c r="R682" s="45"/>
      <c r="S682" s="45"/>
      <c r="T682" s="45"/>
      <c r="U682" s="45"/>
      <c r="V682" s="45"/>
      <c r="W682" s="45"/>
      <c r="X682" s="45"/>
      <c r="Y682" s="45"/>
      <c r="Z682" s="45"/>
    </row>
    <row r="683" spans="1:26" ht="12.5">
      <c r="A683" s="45"/>
      <c r="B683" s="45"/>
      <c r="C683" s="44"/>
      <c r="D683" s="45"/>
      <c r="E683" s="45"/>
      <c r="F683" s="65"/>
      <c r="G683" s="45"/>
      <c r="H683" s="45"/>
      <c r="I683" s="45"/>
      <c r="J683" s="45"/>
      <c r="K683" s="45"/>
      <c r="L683" s="45"/>
      <c r="M683" s="45"/>
      <c r="N683" s="45"/>
      <c r="O683" s="45"/>
      <c r="P683" s="45"/>
      <c r="Q683" s="45"/>
      <c r="R683" s="45"/>
      <c r="S683" s="45"/>
      <c r="T683" s="45"/>
      <c r="U683" s="45"/>
      <c r="V683" s="45"/>
      <c r="W683" s="45"/>
      <c r="X683" s="45"/>
      <c r="Y683" s="45"/>
      <c r="Z683" s="45"/>
    </row>
    <row r="684" spans="1:26" ht="12.5">
      <c r="A684" s="45"/>
      <c r="B684" s="45"/>
      <c r="C684" s="44"/>
      <c r="D684" s="45"/>
      <c r="E684" s="45"/>
      <c r="F684" s="65"/>
      <c r="G684" s="45"/>
      <c r="H684" s="45"/>
      <c r="I684" s="45"/>
      <c r="J684" s="45"/>
      <c r="K684" s="45"/>
      <c r="L684" s="45"/>
      <c r="M684" s="45"/>
      <c r="N684" s="45"/>
      <c r="O684" s="45"/>
      <c r="P684" s="45"/>
      <c r="Q684" s="45"/>
      <c r="R684" s="45"/>
      <c r="S684" s="45"/>
      <c r="T684" s="45"/>
      <c r="U684" s="45"/>
      <c r="V684" s="45"/>
      <c r="W684" s="45"/>
      <c r="X684" s="45"/>
      <c r="Y684" s="45"/>
      <c r="Z684" s="45"/>
    </row>
    <row r="685" spans="1:26" ht="12.5">
      <c r="A685" s="45"/>
      <c r="B685" s="45"/>
      <c r="C685" s="44"/>
      <c r="D685" s="45"/>
      <c r="E685" s="45"/>
      <c r="F685" s="65"/>
      <c r="G685" s="45"/>
      <c r="H685" s="45"/>
      <c r="I685" s="45"/>
      <c r="J685" s="45"/>
      <c r="K685" s="45"/>
      <c r="L685" s="45"/>
      <c r="M685" s="45"/>
      <c r="N685" s="45"/>
      <c r="O685" s="45"/>
      <c r="P685" s="45"/>
      <c r="Q685" s="45"/>
      <c r="R685" s="45"/>
      <c r="S685" s="45"/>
      <c r="T685" s="45"/>
      <c r="U685" s="45"/>
      <c r="V685" s="45"/>
      <c r="W685" s="45"/>
      <c r="X685" s="45"/>
      <c r="Y685" s="45"/>
      <c r="Z685" s="45"/>
    </row>
    <row r="686" spans="1:26" ht="12.5">
      <c r="A686" s="45"/>
      <c r="B686" s="45"/>
      <c r="C686" s="44"/>
      <c r="D686" s="45"/>
      <c r="E686" s="45"/>
      <c r="F686" s="65"/>
      <c r="G686" s="45"/>
      <c r="H686" s="45"/>
      <c r="I686" s="45"/>
      <c r="J686" s="45"/>
      <c r="K686" s="45"/>
      <c r="L686" s="45"/>
      <c r="M686" s="45"/>
      <c r="N686" s="45"/>
      <c r="O686" s="45"/>
      <c r="P686" s="45"/>
      <c r="Q686" s="45"/>
      <c r="R686" s="45"/>
      <c r="S686" s="45"/>
      <c r="T686" s="45"/>
      <c r="U686" s="45"/>
      <c r="V686" s="45"/>
      <c r="W686" s="45"/>
      <c r="X686" s="45"/>
      <c r="Y686" s="45"/>
      <c r="Z686" s="45"/>
    </row>
    <row r="687" spans="1:26" ht="12.5">
      <c r="A687" s="45"/>
      <c r="B687" s="45"/>
      <c r="C687" s="44"/>
      <c r="D687" s="45"/>
      <c r="E687" s="45"/>
      <c r="F687" s="65"/>
      <c r="G687" s="45"/>
      <c r="H687" s="45"/>
      <c r="I687" s="45"/>
      <c r="J687" s="45"/>
      <c r="K687" s="45"/>
      <c r="L687" s="45"/>
      <c r="M687" s="45"/>
      <c r="N687" s="45"/>
      <c r="O687" s="45"/>
      <c r="P687" s="45"/>
      <c r="Q687" s="45"/>
      <c r="R687" s="45"/>
      <c r="S687" s="45"/>
      <c r="T687" s="45"/>
      <c r="U687" s="45"/>
      <c r="V687" s="45"/>
      <c r="W687" s="45"/>
      <c r="X687" s="45"/>
      <c r="Y687" s="45"/>
      <c r="Z687" s="45"/>
    </row>
    <row r="688" spans="1:26" ht="12.5">
      <c r="A688" s="45"/>
      <c r="B688" s="45"/>
      <c r="C688" s="44"/>
      <c r="D688" s="45"/>
      <c r="E688" s="45"/>
      <c r="F688" s="65"/>
      <c r="G688" s="45"/>
      <c r="H688" s="45"/>
      <c r="I688" s="45"/>
      <c r="J688" s="45"/>
      <c r="K688" s="45"/>
      <c r="L688" s="45"/>
      <c r="M688" s="45"/>
      <c r="N688" s="45"/>
      <c r="O688" s="45"/>
      <c r="P688" s="45"/>
      <c r="Q688" s="45"/>
      <c r="R688" s="45"/>
      <c r="S688" s="45"/>
      <c r="T688" s="45"/>
      <c r="U688" s="45"/>
      <c r="V688" s="45"/>
      <c r="W688" s="45"/>
      <c r="X688" s="45"/>
      <c r="Y688" s="45"/>
      <c r="Z688" s="45"/>
    </row>
    <row r="689" spans="1:26" ht="12.5">
      <c r="A689" s="45"/>
      <c r="B689" s="45"/>
      <c r="C689" s="44"/>
      <c r="D689" s="45"/>
      <c r="E689" s="45"/>
      <c r="F689" s="65"/>
      <c r="G689" s="45"/>
      <c r="H689" s="45"/>
      <c r="I689" s="45"/>
      <c r="J689" s="45"/>
      <c r="K689" s="45"/>
      <c r="L689" s="45"/>
      <c r="M689" s="45"/>
      <c r="N689" s="45"/>
      <c r="O689" s="45"/>
      <c r="P689" s="45"/>
      <c r="Q689" s="45"/>
      <c r="R689" s="45"/>
      <c r="S689" s="45"/>
      <c r="T689" s="45"/>
      <c r="U689" s="45"/>
      <c r="V689" s="45"/>
      <c r="W689" s="45"/>
      <c r="X689" s="45"/>
      <c r="Y689" s="45"/>
      <c r="Z689" s="45"/>
    </row>
    <row r="690" spans="1:26" ht="12.5">
      <c r="A690" s="45"/>
      <c r="B690" s="45"/>
      <c r="C690" s="44"/>
      <c r="D690" s="45"/>
      <c r="E690" s="45"/>
      <c r="F690" s="65"/>
      <c r="G690" s="45"/>
      <c r="H690" s="45"/>
      <c r="I690" s="45"/>
      <c r="J690" s="45"/>
      <c r="K690" s="45"/>
      <c r="L690" s="45"/>
      <c r="M690" s="45"/>
      <c r="N690" s="45"/>
      <c r="O690" s="45"/>
      <c r="P690" s="45"/>
      <c r="Q690" s="45"/>
      <c r="R690" s="45"/>
      <c r="S690" s="45"/>
      <c r="T690" s="45"/>
      <c r="U690" s="45"/>
      <c r="V690" s="45"/>
      <c r="W690" s="45"/>
      <c r="X690" s="45"/>
      <c r="Y690" s="45"/>
      <c r="Z690" s="45"/>
    </row>
    <row r="691" spans="1:26" ht="12.5">
      <c r="A691" s="45"/>
      <c r="B691" s="45"/>
      <c r="C691" s="44"/>
      <c r="D691" s="45"/>
      <c r="E691" s="45"/>
      <c r="F691" s="65"/>
      <c r="G691" s="45"/>
      <c r="H691" s="45"/>
      <c r="I691" s="45"/>
      <c r="J691" s="45"/>
      <c r="K691" s="45"/>
      <c r="L691" s="45"/>
      <c r="M691" s="45"/>
      <c r="N691" s="45"/>
      <c r="O691" s="45"/>
      <c r="P691" s="45"/>
      <c r="Q691" s="45"/>
      <c r="R691" s="45"/>
      <c r="S691" s="45"/>
      <c r="T691" s="45"/>
      <c r="U691" s="45"/>
      <c r="V691" s="45"/>
      <c r="W691" s="45"/>
      <c r="X691" s="45"/>
      <c r="Y691" s="45"/>
      <c r="Z691" s="45"/>
    </row>
    <row r="692" spans="1:26" ht="12.5">
      <c r="A692" s="45"/>
      <c r="B692" s="45"/>
      <c r="C692" s="44"/>
      <c r="D692" s="45"/>
      <c r="E692" s="45"/>
      <c r="F692" s="65"/>
      <c r="G692" s="45"/>
      <c r="H692" s="45"/>
      <c r="I692" s="45"/>
      <c r="J692" s="45"/>
      <c r="K692" s="45"/>
      <c r="L692" s="45"/>
      <c r="M692" s="45"/>
      <c r="N692" s="45"/>
      <c r="O692" s="45"/>
      <c r="P692" s="45"/>
      <c r="Q692" s="45"/>
      <c r="R692" s="45"/>
      <c r="S692" s="45"/>
      <c r="T692" s="45"/>
      <c r="U692" s="45"/>
      <c r="V692" s="45"/>
      <c r="W692" s="45"/>
      <c r="X692" s="45"/>
      <c r="Y692" s="45"/>
      <c r="Z692" s="45"/>
    </row>
    <row r="693" spans="1:26" ht="12.5">
      <c r="A693" s="45"/>
      <c r="B693" s="45"/>
      <c r="C693" s="44"/>
      <c r="D693" s="45"/>
      <c r="E693" s="45"/>
      <c r="F693" s="65"/>
      <c r="G693" s="45"/>
      <c r="H693" s="45"/>
      <c r="I693" s="45"/>
      <c r="J693" s="45"/>
      <c r="K693" s="45"/>
      <c r="L693" s="45"/>
      <c r="M693" s="45"/>
      <c r="N693" s="45"/>
      <c r="O693" s="45"/>
      <c r="P693" s="45"/>
      <c r="Q693" s="45"/>
      <c r="R693" s="45"/>
      <c r="S693" s="45"/>
      <c r="T693" s="45"/>
      <c r="U693" s="45"/>
      <c r="V693" s="45"/>
      <c r="W693" s="45"/>
      <c r="X693" s="45"/>
      <c r="Y693" s="45"/>
      <c r="Z693" s="45"/>
    </row>
    <row r="694" spans="1:26" ht="12.5">
      <c r="A694" s="45"/>
      <c r="B694" s="45"/>
      <c r="C694" s="44"/>
      <c r="D694" s="45"/>
      <c r="E694" s="45"/>
      <c r="F694" s="65"/>
      <c r="G694" s="45"/>
      <c r="H694" s="45"/>
      <c r="I694" s="45"/>
      <c r="J694" s="45"/>
      <c r="K694" s="45"/>
      <c r="L694" s="45"/>
      <c r="M694" s="45"/>
      <c r="N694" s="45"/>
      <c r="O694" s="45"/>
      <c r="P694" s="45"/>
      <c r="Q694" s="45"/>
      <c r="R694" s="45"/>
      <c r="S694" s="45"/>
      <c r="T694" s="45"/>
      <c r="U694" s="45"/>
      <c r="V694" s="45"/>
      <c r="W694" s="45"/>
      <c r="X694" s="45"/>
      <c r="Y694" s="45"/>
      <c r="Z694" s="45"/>
    </row>
    <row r="695" spans="1:26" ht="12.5">
      <c r="A695" s="45"/>
      <c r="B695" s="45"/>
      <c r="C695" s="44"/>
      <c r="D695" s="45"/>
      <c r="E695" s="45"/>
      <c r="F695" s="65"/>
      <c r="G695" s="45"/>
      <c r="H695" s="45"/>
      <c r="I695" s="45"/>
      <c r="J695" s="45"/>
      <c r="K695" s="45"/>
      <c r="L695" s="45"/>
      <c r="M695" s="45"/>
      <c r="N695" s="45"/>
      <c r="O695" s="45"/>
      <c r="P695" s="45"/>
      <c r="Q695" s="45"/>
      <c r="R695" s="45"/>
      <c r="S695" s="45"/>
      <c r="T695" s="45"/>
      <c r="U695" s="45"/>
      <c r="V695" s="45"/>
      <c r="W695" s="45"/>
      <c r="X695" s="45"/>
      <c r="Y695" s="45"/>
      <c r="Z695" s="45"/>
    </row>
    <row r="696" spans="1:26" ht="12.5">
      <c r="A696" s="45"/>
      <c r="B696" s="45"/>
      <c r="C696" s="44"/>
      <c r="D696" s="45"/>
      <c r="E696" s="45"/>
      <c r="F696" s="65"/>
      <c r="G696" s="45"/>
      <c r="H696" s="45"/>
      <c r="I696" s="45"/>
      <c r="J696" s="45"/>
      <c r="K696" s="45"/>
      <c r="L696" s="45"/>
      <c r="M696" s="45"/>
      <c r="N696" s="45"/>
      <c r="O696" s="45"/>
      <c r="P696" s="45"/>
      <c r="Q696" s="45"/>
      <c r="R696" s="45"/>
      <c r="S696" s="45"/>
      <c r="T696" s="45"/>
      <c r="U696" s="45"/>
      <c r="V696" s="45"/>
      <c r="W696" s="45"/>
      <c r="X696" s="45"/>
      <c r="Y696" s="45"/>
      <c r="Z696" s="45"/>
    </row>
    <row r="697" spans="1:26" ht="12.5">
      <c r="A697" s="45"/>
      <c r="B697" s="45"/>
      <c r="C697" s="44"/>
      <c r="D697" s="45"/>
      <c r="E697" s="45"/>
      <c r="F697" s="65"/>
      <c r="G697" s="45"/>
      <c r="H697" s="45"/>
      <c r="I697" s="45"/>
      <c r="J697" s="45"/>
      <c r="K697" s="45"/>
      <c r="L697" s="45"/>
      <c r="M697" s="45"/>
      <c r="N697" s="45"/>
      <c r="O697" s="45"/>
      <c r="P697" s="45"/>
      <c r="Q697" s="45"/>
      <c r="R697" s="45"/>
      <c r="S697" s="45"/>
      <c r="T697" s="45"/>
      <c r="U697" s="45"/>
      <c r="V697" s="45"/>
      <c r="W697" s="45"/>
      <c r="X697" s="45"/>
      <c r="Y697" s="45"/>
      <c r="Z697" s="45"/>
    </row>
    <row r="698" spans="1:26" ht="12.5">
      <c r="A698" s="45"/>
      <c r="B698" s="45"/>
      <c r="C698" s="44"/>
      <c r="D698" s="45"/>
      <c r="E698" s="45"/>
      <c r="F698" s="65"/>
      <c r="G698" s="45"/>
      <c r="H698" s="45"/>
      <c r="I698" s="45"/>
      <c r="J698" s="45"/>
      <c r="K698" s="45"/>
      <c r="L698" s="45"/>
      <c r="M698" s="45"/>
      <c r="N698" s="45"/>
      <c r="O698" s="45"/>
      <c r="P698" s="45"/>
      <c r="Q698" s="45"/>
      <c r="R698" s="45"/>
      <c r="S698" s="45"/>
      <c r="T698" s="45"/>
      <c r="U698" s="45"/>
      <c r="V698" s="45"/>
      <c r="W698" s="45"/>
      <c r="X698" s="45"/>
      <c r="Y698" s="45"/>
      <c r="Z698" s="45"/>
    </row>
    <row r="699" spans="1:26" ht="12.5">
      <c r="A699" s="45"/>
      <c r="B699" s="45"/>
      <c r="C699" s="44"/>
      <c r="D699" s="45"/>
      <c r="E699" s="45"/>
      <c r="F699" s="65"/>
      <c r="G699" s="45"/>
      <c r="H699" s="45"/>
      <c r="I699" s="45"/>
      <c r="J699" s="45"/>
      <c r="K699" s="45"/>
      <c r="L699" s="45"/>
      <c r="M699" s="45"/>
      <c r="N699" s="45"/>
      <c r="O699" s="45"/>
      <c r="P699" s="45"/>
      <c r="Q699" s="45"/>
      <c r="R699" s="45"/>
      <c r="S699" s="45"/>
      <c r="T699" s="45"/>
      <c r="U699" s="45"/>
      <c r="V699" s="45"/>
      <c r="W699" s="45"/>
      <c r="X699" s="45"/>
      <c r="Y699" s="45"/>
      <c r="Z699" s="45"/>
    </row>
    <row r="700" spans="1:26" ht="12.5">
      <c r="A700" s="45"/>
      <c r="B700" s="45"/>
      <c r="C700" s="44"/>
      <c r="D700" s="45"/>
      <c r="E700" s="45"/>
      <c r="F700" s="65"/>
      <c r="G700" s="45"/>
      <c r="H700" s="45"/>
      <c r="I700" s="45"/>
      <c r="J700" s="45"/>
      <c r="K700" s="45"/>
      <c r="L700" s="45"/>
      <c r="M700" s="45"/>
      <c r="N700" s="45"/>
      <c r="O700" s="45"/>
      <c r="P700" s="45"/>
      <c r="Q700" s="45"/>
      <c r="R700" s="45"/>
      <c r="S700" s="45"/>
      <c r="T700" s="45"/>
      <c r="U700" s="45"/>
      <c r="V700" s="45"/>
      <c r="W700" s="45"/>
      <c r="X700" s="45"/>
      <c r="Y700" s="45"/>
      <c r="Z700" s="45"/>
    </row>
    <row r="701" spans="1:26" ht="12.5">
      <c r="A701" s="45"/>
      <c r="B701" s="45"/>
      <c r="C701" s="44"/>
      <c r="D701" s="45"/>
      <c r="E701" s="45"/>
      <c r="F701" s="65"/>
      <c r="G701" s="45"/>
      <c r="H701" s="45"/>
      <c r="I701" s="45"/>
      <c r="J701" s="45"/>
      <c r="K701" s="45"/>
      <c r="L701" s="45"/>
      <c r="M701" s="45"/>
      <c r="N701" s="45"/>
      <c r="O701" s="45"/>
      <c r="P701" s="45"/>
      <c r="Q701" s="45"/>
      <c r="R701" s="45"/>
      <c r="S701" s="45"/>
      <c r="T701" s="45"/>
      <c r="U701" s="45"/>
      <c r="V701" s="45"/>
      <c r="W701" s="45"/>
      <c r="X701" s="45"/>
      <c r="Y701" s="45"/>
      <c r="Z701" s="45"/>
    </row>
    <row r="702" spans="1:26" ht="12.5">
      <c r="A702" s="45"/>
      <c r="B702" s="45"/>
      <c r="C702" s="44"/>
      <c r="D702" s="45"/>
      <c r="E702" s="45"/>
      <c r="F702" s="65"/>
      <c r="G702" s="45"/>
      <c r="H702" s="45"/>
      <c r="I702" s="45"/>
      <c r="J702" s="45"/>
      <c r="K702" s="45"/>
      <c r="L702" s="45"/>
      <c r="M702" s="45"/>
      <c r="N702" s="45"/>
      <c r="O702" s="45"/>
      <c r="P702" s="45"/>
      <c r="Q702" s="45"/>
      <c r="R702" s="45"/>
      <c r="S702" s="45"/>
      <c r="T702" s="45"/>
      <c r="U702" s="45"/>
      <c r="V702" s="45"/>
      <c r="W702" s="45"/>
      <c r="X702" s="45"/>
      <c r="Y702" s="45"/>
      <c r="Z702" s="45"/>
    </row>
    <row r="703" spans="1:26" ht="12.5">
      <c r="A703" s="45"/>
      <c r="B703" s="45"/>
      <c r="C703" s="44"/>
      <c r="D703" s="45"/>
      <c r="E703" s="45"/>
      <c r="F703" s="65"/>
      <c r="G703" s="45"/>
      <c r="H703" s="45"/>
      <c r="I703" s="45"/>
      <c r="J703" s="45"/>
      <c r="K703" s="45"/>
      <c r="L703" s="45"/>
      <c r="M703" s="45"/>
      <c r="N703" s="45"/>
      <c r="O703" s="45"/>
      <c r="P703" s="45"/>
      <c r="Q703" s="45"/>
      <c r="R703" s="45"/>
      <c r="S703" s="45"/>
      <c r="T703" s="45"/>
      <c r="U703" s="45"/>
      <c r="V703" s="45"/>
      <c r="W703" s="45"/>
      <c r="X703" s="45"/>
      <c r="Y703" s="45"/>
      <c r="Z703" s="45"/>
    </row>
    <row r="704" spans="1:26" ht="12.5">
      <c r="A704" s="45"/>
      <c r="B704" s="45"/>
      <c r="C704" s="44"/>
      <c r="D704" s="45"/>
      <c r="E704" s="45"/>
      <c r="F704" s="65"/>
      <c r="G704" s="45"/>
      <c r="H704" s="45"/>
      <c r="I704" s="45"/>
      <c r="J704" s="45"/>
      <c r="K704" s="45"/>
      <c r="L704" s="45"/>
      <c r="M704" s="45"/>
      <c r="N704" s="45"/>
      <c r="O704" s="45"/>
      <c r="P704" s="45"/>
      <c r="Q704" s="45"/>
      <c r="R704" s="45"/>
      <c r="S704" s="45"/>
      <c r="T704" s="45"/>
      <c r="U704" s="45"/>
      <c r="V704" s="45"/>
      <c r="W704" s="45"/>
      <c r="X704" s="45"/>
      <c r="Y704" s="45"/>
      <c r="Z704" s="45"/>
    </row>
    <row r="705" spans="1:26" ht="12.5">
      <c r="A705" s="45"/>
      <c r="B705" s="45"/>
      <c r="C705" s="44"/>
      <c r="D705" s="45"/>
      <c r="E705" s="45"/>
      <c r="F705" s="65"/>
      <c r="G705" s="45"/>
      <c r="H705" s="45"/>
      <c r="I705" s="45"/>
      <c r="J705" s="45"/>
      <c r="K705" s="45"/>
      <c r="L705" s="45"/>
      <c r="M705" s="45"/>
      <c r="N705" s="45"/>
      <c r="O705" s="45"/>
      <c r="P705" s="45"/>
      <c r="Q705" s="45"/>
      <c r="R705" s="45"/>
      <c r="S705" s="45"/>
      <c r="T705" s="45"/>
      <c r="U705" s="45"/>
      <c r="V705" s="45"/>
      <c r="W705" s="45"/>
      <c r="X705" s="45"/>
      <c r="Y705" s="45"/>
      <c r="Z705" s="45"/>
    </row>
    <row r="706" spans="1:26" ht="12.5">
      <c r="A706" s="45"/>
      <c r="B706" s="45"/>
      <c r="C706" s="44"/>
      <c r="D706" s="45"/>
      <c r="E706" s="45"/>
      <c r="F706" s="65"/>
      <c r="G706" s="45"/>
      <c r="H706" s="45"/>
      <c r="I706" s="45"/>
      <c r="J706" s="45"/>
      <c r="K706" s="45"/>
      <c r="L706" s="45"/>
      <c r="M706" s="45"/>
      <c r="N706" s="45"/>
      <c r="O706" s="45"/>
      <c r="P706" s="45"/>
      <c r="Q706" s="45"/>
      <c r="R706" s="45"/>
      <c r="S706" s="45"/>
      <c r="T706" s="45"/>
      <c r="U706" s="45"/>
      <c r="V706" s="45"/>
      <c r="W706" s="45"/>
      <c r="X706" s="45"/>
      <c r="Y706" s="45"/>
      <c r="Z706" s="45"/>
    </row>
    <row r="707" spans="1:26" ht="12.5">
      <c r="A707" s="45"/>
      <c r="B707" s="45"/>
      <c r="C707" s="44"/>
      <c r="D707" s="45"/>
      <c r="E707" s="45"/>
      <c r="F707" s="65"/>
      <c r="G707" s="45"/>
      <c r="H707" s="45"/>
      <c r="I707" s="45"/>
      <c r="J707" s="45"/>
      <c r="K707" s="45"/>
      <c r="L707" s="45"/>
      <c r="M707" s="45"/>
      <c r="N707" s="45"/>
      <c r="O707" s="45"/>
      <c r="P707" s="45"/>
      <c r="Q707" s="45"/>
      <c r="R707" s="45"/>
      <c r="S707" s="45"/>
      <c r="T707" s="45"/>
      <c r="U707" s="45"/>
      <c r="V707" s="45"/>
      <c r="W707" s="45"/>
      <c r="X707" s="45"/>
      <c r="Y707" s="45"/>
      <c r="Z707" s="45"/>
    </row>
    <row r="708" spans="1:26" ht="12.5">
      <c r="A708" s="45"/>
      <c r="B708" s="45"/>
      <c r="C708" s="44"/>
      <c r="D708" s="45"/>
      <c r="E708" s="45"/>
      <c r="F708" s="65"/>
      <c r="G708" s="45"/>
      <c r="H708" s="45"/>
      <c r="I708" s="45"/>
      <c r="J708" s="45"/>
      <c r="K708" s="45"/>
      <c r="L708" s="45"/>
      <c r="M708" s="45"/>
      <c r="N708" s="45"/>
      <c r="O708" s="45"/>
      <c r="P708" s="45"/>
      <c r="Q708" s="45"/>
      <c r="R708" s="45"/>
      <c r="S708" s="45"/>
      <c r="T708" s="45"/>
      <c r="U708" s="45"/>
      <c r="V708" s="45"/>
      <c r="W708" s="45"/>
      <c r="X708" s="45"/>
      <c r="Y708" s="45"/>
      <c r="Z708" s="45"/>
    </row>
    <row r="709" spans="1:26" ht="12.5">
      <c r="A709" s="45"/>
      <c r="B709" s="45"/>
      <c r="C709" s="44"/>
      <c r="D709" s="45"/>
      <c r="E709" s="45"/>
      <c r="F709" s="65"/>
      <c r="G709" s="45"/>
      <c r="H709" s="45"/>
      <c r="I709" s="45"/>
      <c r="J709" s="45"/>
      <c r="K709" s="45"/>
      <c r="L709" s="45"/>
      <c r="M709" s="45"/>
      <c r="N709" s="45"/>
      <c r="O709" s="45"/>
      <c r="P709" s="45"/>
      <c r="Q709" s="45"/>
      <c r="R709" s="45"/>
      <c r="S709" s="45"/>
      <c r="T709" s="45"/>
      <c r="U709" s="45"/>
      <c r="V709" s="45"/>
      <c r="W709" s="45"/>
      <c r="X709" s="45"/>
      <c r="Y709" s="45"/>
      <c r="Z709" s="45"/>
    </row>
    <row r="710" spans="1:26" ht="12.5">
      <c r="A710" s="45"/>
      <c r="B710" s="45"/>
      <c r="C710" s="44"/>
      <c r="D710" s="45"/>
      <c r="E710" s="45"/>
      <c r="F710" s="65"/>
      <c r="G710" s="45"/>
      <c r="H710" s="45"/>
      <c r="I710" s="45"/>
      <c r="J710" s="45"/>
      <c r="K710" s="45"/>
      <c r="L710" s="45"/>
      <c r="M710" s="45"/>
      <c r="N710" s="45"/>
      <c r="O710" s="45"/>
      <c r="P710" s="45"/>
      <c r="Q710" s="45"/>
      <c r="R710" s="45"/>
      <c r="S710" s="45"/>
      <c r="T710" s="45"/>
      <c r="U710" s="45"/>
      <c r="V710" s="45"/>
      <c r="W710" s="45"/>
      <c r="X710" s="45"/>
      <c r="Y710" s="45"/>
      <c r="Z710" s="45"/>
    </row>
    <row r="711" spans="1:26" ht="12.5">
      <c r="A711" s="45"/>
      <c r="B711" s="45"/>
      <c r="C711" s="44"/>
      <c r="D711" s="45"/>
      <c r="E711" s="45"/>
      <c r="F711" s="65"/>
      <c r="G711" s="45"/>
      <c r="H711" s="45"/>
      <c r="I711" s="45"/>
      <c r="J711" s="45"/>
      <c r="K711" s="45"/>
      <c r="L711" s="45"/>
      <c r="M711" s="45"/>
      <c r="N711" s="45"/>
      <c r="O711" s="45"/>
      <c r="P711" s="45"/>
      <c r="Q711" s="45"/>
      <c r="R711" s="45"/>
      <c r="S711" s="45"/>
      <c r="T711" s="45"/>
      <c r="U711" s="45"/>
      <c r="V711" s="45"/>
      <c r="W711" s="45"/>
      <c r="X711" s="45"/>
      <c r="Y711" s="45"/>
      <c r="Z711" s="45"/>
    </row>
    <row r="712" spans="1:26" ht="12.5">
      <c r="A712" s="45"/>
      <c r="B712" s="45"/>
      <c r="C712" s="44"/>
      <c r="D712" s="45"/>
      <c r="E712" s="45"/>
      <c r="F712" s="65"/>
      <c r="G712" s="45"/>
      <c r="H712" s="45"/>
      <c r="I712" s="45"/>
      <c r="J712" s="45"/>
      <c r="K712" s="45"/>
      <c r="L712" s="45"/>
      <c r="M712" s="45"/>
      <c r="N712" s="45"/>
      <c r="O712" s="45"/>
      <c r="P712" s="45"/>
      <c r="Q712" s="45"/>
      <c r="R712" s="45"/>
      <c r="S712" s="45"/>
      <c r="T712" s="45"/>
      <c r="U712" s="45"/>
      <c r="V712" s="45"/>
      <c r="W712" s="45"/>
      <c r="X712" s="45"/>
      <c r="Y712" s="45"/>
      <c r="Z712" s="45"/>
    </row>
    <row r="713" spans="1:26" ht="12.5">
      <c r="A713" s="45"/>
      <c r="B713" s="45"/>
      <c r="C713" s="44"/>
      <c r="D713" s="45"/>
      <c r="E713" s="45"/>
      <c r="F713" s="65"/>
      <c r="G713" s="45"/>
      <c r="H713" s="45"/>
      <c r="I713" s="45"/>
      <c r="J713" s="45"/>
      <c r="K713" s="45"/>
      <c r="L713" s="45"/>
      <c r="M713" s="45"/>
      <c r="N713" s="45"/>
      <c r="O713" s="45"/>
      <c r="P713" s="45"/>
      <c r="Q713" s="45"/>
      <c r="R713" s="45"/>
      <c r="S713" s="45"/>
      <c r="T713" s="45"/>
      <c r="U713" s="45"/>
      <c r="V713" s="45"/>
      <c r="W713" s="45"/>
      <c r="X713" s="45"/>
      <c r="Y713" s="45"/>
      <c r="Z713" s="45"/>
    </row>
    <row r="714" spans="1:26" ht="12.5">
      <c r="A714" s="45"/>
      <c r="B714" s="45"/>
      <c r="C714" s="44"/>
      <c r="D714" s="45"/>
      <c r="E714" s="45"/>
      <c r="F714" s="65"/>
      <c r="G714" s="45"/>
      <c r="H714" s="45"/>
      <c r="I714" s="45"/>
      <c r="J714" s="45"/>
      <c r="K714" s="45"/>
      <c r="L714" s="45"/>
      <c r="M714" s="45"/>
      <c r="N714" s="45"/>
      <c r="O714" s="45"/>
      <c r="P714" s="45"/>
      <c r="Q714" s="45"/>
      <c r="R714" s="45"/>
      <c r="S714" s="45"/>
      <c r="T714" s="45"/>
      <c r="U714" s="45"/>
      <c r="V714" s="45"/>
      <c r="W714" s="45"/>
      <c r="X714" s="45"/>
      <c r="Y714" s="45"/>
      <c r="Z714" s="45"/>
    </row>
    <row r="715" spans="1:26" ht="12.5">
      <c r="A715" s="45"/>
      <c r="B715" s="45"/>
      <c r="C715" s="44"/>
      <c r="D715" s="45"/>
      <c r="E715" s="45"/>
      <c r="F715" s="65"/>
      <c r="G715" s="45"/>
      <c r="H715" s="45"/>
      <c r="I715" s="45"/>
      <c r="J715" s="45"/>
      <c r="K715" s="45"/>
      <c r="L715" s="45"/>
      <c r="M715" s="45"/>
      <c r="N715" s="45"/>
      <c r="O715" s="45"/>
      <c r="P715" s="45"/>
      <c r="Q715" s="45"/>
      <c r="R715" s="45"/>
      <c r="S715" s="45"/>
      <c r="T715" s="45"/>
      <c r="U715" s="45"/>
      <c r="V715" s="45"/>
      <c r="W715" s="45"/>
      <c r="X715" s="45"/>
      <c r="Y715" s="45"/>
      <c r="Z715" s="45"/>
    </row>
    <row r="716" spans="1:26" ht="12.5">
      <c r="A716" s="45"/>
      <c r="B716" s="45"/>
      <c r="C716" s="44"/>
      <c r="D716" s="45"/>
      <c r="E716" s="45"/>
      <c r="F716" s="65"/>
      <c r="G716" s="45"/>
      <c r="H716" s="45"/>
      <c r="I716" s="45"/>
      <c r="J716" s="45"/>
      <c r="K716" s="45"/>
      <c r="L716" s="45"/>
      <c r="M716" s="45"/>
      <c r="N716" s="45"/>
      <c r="O716" s="45"/>
      <c r="P716" s="45"/>
      <c r="Q716" s="45"/>
      <c r="R716" s="45"/>
      <c r="S716" s="45"/>
      <c r="T716" s="45"/>
      <c r="U716" s="45"/>
      <c r="V716" s="45"/>
      <c r="W716" s="45"/>
      <c r="X716" s="45"/>
      <c r="Y716" s="45"/>
      <c r="Z716" s="45"/>
    </row>
    <row r="717" spans="1:26" ht="12.5">
      <c r="A717" s="45"/>
      <c r="B717" s="45"/>
      <c r="C717" s="44"/>
      <c r="D717" s="45"/>
      <c r="E717" s="45"/>
      <c r="F717" s="65"/>
      <c r="G717" s="45"/>
      <c r="H717" s="45"/>
      <c r="I717" s="45"/>
      <c r="J717" s="45"/>
      <c r="K717" s="45"/>
      <c r="L717" s="45"/>
      <c r="M717" s="45"/>
      <c r="N717" s="45"/>
      <c r="O717" s="45"/>
      <c r="P717" s="45"/>
      <c r="Q717" s="45"/>
      <c r="R717" s="45"/>
      <c r="S717" s="45"/>
      <c r="T717" s="45"/>
      <c r="U717" s="45"/>
      <c r="V717" s="45"/>
      <c r="W717" s="45"/>
      <c r="X717" s="45"/>
      <c r="Y717" s="45"/>
      <c r="Z717" s="45"/>
    </row>
    <row r="718" spans="1:26" ht="12.5">
      <c r="A718" s="45"/>
      <c r="B718" s="45"/>
      <c r="C718" s="44"/>
      <c r="D718" s="45"/>
      <c r="E718" s="45"/>
      <c r="F718" s="65"/>
      <c r="G718" s="45"/>
      <c r="H718" s="45"/>
      <c r="I718" s="45"/>
      <c r="J718" s="45"/>
      <c r="K718" s="45"/>
      <c r="L718" s="45"/>
      <c r="M718" s="45"/>
      <c r="N718" s="45"/>
      <c r="O718" s="45"/>
      <c r="P718" s="45"/>
      <c r="Q718" s="45"/>
      <c r="R718" s="45"/>
      <c r="S718" s="45"/>
      <c r="T718" s="45"/>
      <c r="U718" s="45"/>
      <c r="V718" s="45"/>
      <c r="W718" s="45"/>
      <c r="X718" s="45"/>
      <c r="Y718" s="45"/>
      <c r="Z718" s="45"/>
    </row>
    <row r="719" spans="1:26" ht="12.5">
      <c r="A719" s="45"/>
      <c r="B719" s="45"/>
      <c r="C719" s="44"/>
      <c r="D719" s="45"/>
      <c r="E719" s="45"/>
      <c r="F719" s="65"/>
      <c r="G719" s="45"/>
      <c r="H719" s="45"/>
      <c r="I719" s="45"/>
      <c r="J719" s="45"/>
      <c r="K719" s="45"/>
      <c r="L719" s="45"/>
      <c r="M719" s="45"/>
      <c r="N719" s="45"/>
      <c r="O719" s="45"/>
      <c r="P719" s="45"/>
      <c r="Q719" s="45"/>
      <c r="R719" s="45"/>
      <c r="S719" s="45"/>
      <c r="T719" s="45"/>
      <c r="U719" s="45"/>
      <c r="V719" s="45"/>
      <c r="W719" s="45"/>
      <c r="X719" s="45"/>
      <c r="Y719" s="45"/>
      <c r="Z719" s="45"/>
    </row>
    <row r="720" spans="1:26" ht="12.5">
      <c r="A720" s="45"/>
      <c r="B720" s="45"/>
      <c r="C720" s="44"/>
      <c r="D720" s="45"/>
      <c r="E720" s="45"/>
      <c r="F720" s="65"/>
      <c r="G720" s="45"/>
      <c r="H720" s="45"/>
      <c r="I720" s="45"/>
      <c r="J720" s="45"/>
      <c r="K720" s="45"/>
      <c r="L720" s="45"/>
      <c r="M720" s="45"/>
      <c r="N720" s="45"/>
      <c r="O720" s="45"/>
      <c r="P720" s="45"/>
      <c r="Q720" s="45"/>
      <c r="R720" s="45"/>
      <c r="S720" s="45"/>
      <c r="T720" s="45"/>
      <c r="U720" s="45"/>
      <c r="V720" s="45"/>
      <c r="W720" s="45"/>
      <c r="X720" s="45"/>
      <c r="Y720" s="45"/>
      <c r="Z720" s="45"/>
    </row>
    <row r="721" spans="1:26" ht="12.5">
      <c r="A721" s="45"/>
      <c r="B721" s="45"/>
      <c r="C721" s="44"/>
      <c r="D721" s="45"/>
      <c r="E721" s="45"/>
      <c r="F721" s="65"/>
      <c r="G721" s="45"/>
      <c r="H721" s="45"/>
      <c r="I721" s="45"/>
      <c r="J721" s="45"/>
      <c r="K721" s="45"/>
      <c r="L721" s="45"/>
      <c r="M721" s="45"/>
      <c r="N721" s="45"/>
      <c r="O721" s="45"/>
      <c r="P721" s="45"/>
      <c r="Q721" s="45"/>
      <c r="R721" s="45"/>
      <c r="S721" s="45"/>
      <c r="T721" s="45"/>
      <c r="U721" s="45"/>
      <c r="V721" s="45"/>
      <c r="W721" s="45"/>
      <c r="X721" s="45"/>
      <c r="Y721" s="45"/>
      <c r="Z721" s="45"/>
    </row>
    <row r="722" spans="1:26" ht="12.5">
      <c r="A722" s="45"/>
      <c r="B722" s="45"/>
      <c r="C722" s="44"/>
      <c r="D722" s="45"/>
      <c r="E722" s="45"/>
      <c r="F722" s="65"/>
      <c r="G722" s="45"/>
      <c r="H722" s="45"/>
      <c r="I722" s="45"/>
      <c r="J722" s="45"/>
      <c r="K722" s="45"/>
      <c r="L722" s="45"/>
      <c r="M722" s="45"/>
      <c r="N722" s="45"/>
      <c r="O722" s="45"/>
      <c r="P722" s="45"/>
      <c r="Q722" s="45"/>
      <c r="R722" s="45"/>
      <c r="S722" s="45"/>
      <c r="T722" s="45"/>
      <c r="U722" s="45"/>
      <c r="V722" s="45"/>
      <c r="W722" s="45"/>
      <c r="X722" s="45"/>
      <c r="Y722" s="45"/>
      <c r="Z722" s="45"/>
    </row>
    <row r="723" spans="1:26" ht="12.5">
      <c r="A723" s="45"/>
      <c r="B723" s="45"/>
      <c r="C723" s="44"/>
      <c r="D723" s="45"/>
      <c r="E723" s="45"/>
      <c r="F723" s="65"/>
      <c r="G723" s="45"/>
      <c r="H723" s="45"/>
      <c r="I723" s="45"/>
      <c r="J723" s="45"/>
      <c r="K723" s="45"/>
      <c r="L723" s="45"/>
      <c r="M723" s="45"/>
      <c r="N723" s="45"/>
      <c r="O723" s="45"/>
      <c r="P723" s="45"/>
      <c r="Q723" s="45"/>
      <c r="R723" s="45"/>
      <c r="S723" s="45"/>
      <c r="T723" s="45"/>
      <c r="U723" s="45"/>
      <c r="V723" s="45"/>
      <c r="W723" s="45"/>
      <c r="X723" s="45"/>
      <c r="Y723" s="45"/>
      <c r="Z723" s="45"/>
    </row>
    <row r="724" spans="1:26" ht="12.5">
      <c r="A724" s="45"/>
      <c r="B724" s="45"/>
      <c r="C724" s="44"/>
      <c r="D724" s="45"/>
      <c r="E724" s="45"/>
      <c r="F724" s="65"/>
      <c r="G724" s="45"/>
      <c r="H724" s="45"/>
      <c r="I724" s="45"/>
      <c r="J724" s="45"/>
      <c r="K724" s="45"/>
      <c r="L724" s="45"/>
      <c r="M724" s="45"/>
      <c r="N724" s="45"/>
      <c r="O724" s="45"/>
      <c r="P724" s="45"/>
      <c r="Q724" s="45"/>
      <c r="R724" s="45"/>
      <c r="S724" s="45"/>
      <c r="T724" s="45"/>
      <c r="U724" s="45"/>
      <c r="V724" s="45"/>
      <c r="W724" s="45"/>
      <c r="X724" s="45"/>
      <c r="Y724" s="45"/>
      <c r="Z724" s="45"/>
    </row>
    <row r="725" spans="1:26" ht="12.5">
      <c r="A725" s="45"/>
      <c r="B725" s="45"/>
      <c r="C725" s="44"/>
      <c r="D725" s="45"/>
      <c r="E725" s="45"/>
      <c r="F725" s="65"/>
      <c r="G725" s="45"/>
      <c r="H725" s="45"/>
      <c r="I725" s="45"/>
      <c r="J725" s="45"/>
      <c r="K725" s="45"/>
      <c r="L725" s="45"/>
      <c r="M725" s="45"/>
      <c r="N725" s="45"/>
      <c r="O725" s="45"/>
      <c r="P725" s="45"/>
      <c r="Q725" s="45"/>
      <c r="R725" s="45"/>
      <c r="S725" s="45"/>
      <c r="T725" s="45"/>
      <c r="U725" s="45"/>
      <c r="V725" s="45"/>
      <c r="W725" s="45"/>
      <c r="X725" s="45"/>
      <c r="Y725" s="45"/>
      <c r="Z725" s="45"/>
    </row>
    <row r="726" spans="1:26" ht="12.5">
      <c r="A726" s="45"/>
      <c r="B726" s="45"/>
      <c r="C726" s="44"/>
      <c r="D726" s="45"/>
      <c r="E726" s="45"/>
      <c r="F726" s="65"/>
      <c r="G726" s="45"/>
      <c r="H726" s="45"/>
      <c r="I726" s="45"/>
      <c r="J726" s="45"/>
      <c r="K726" s="45"/>
      <c r="L726" s="45"/>
      <c r="M726" s="45"/>
      <c r="N726" s="45"/>
      <c r="O726" s="45"/>
      <c r="P726" s="45"/>
      <c r="Q726" s="45"/>
      <c r="R726" s="45"/>
      <c r="S726" s="45"/>
      <c r="T726" s="45"/>
      <c r="U726" s="45"/>
      <c r="V726" s="45"/>
      <c r="W726" s="45"/>
      <c r="X726" s="45"/>
      <c r="Y726" s="45"/>
      <c r="Z726" s="45"/>
    </row>
    <row r="727" spans="1:26" ht="12.5">
      <c r="A727" s="45"/>
      <c r="B727" s="45"/>
      <c r="C727" s="44"/>
      <c r="D727" s="45"/>
      <c r="E727" s="45"/>
      <c r="F727" s="65"/>
      <c r="G727" s="45"/>
      <c r="H727" s="45"/>
      <c r="I727" s="45"/>
      <c r="J727" s="45"/>
      <c r="K727" s="45"/>
      <c r="L727" s="45"/>
      <c r="M727" s="45"/>
      <c r="N727" s="45"/>
      <c r="O727" s="45"/>
      <c r="P727" s="45"/>
      <c r="Q727" s="45"/>
      <c r="R727" s="45"/>
      <c r="S727" s="45"/>
      <c r="T727" s="45"/>
      <c r="U727" s="45"/>
      <c r="V727" s="45"/>
      <c r="W727" s="45"/>
      <c r="X727" s="45"/>
      <c r="Y727" s="45"/>
      <c r="Z727" s="45"/>
    </row>
    <row r="728" spans="1:26" ht="12.5">
      <c r="A728" s="45"/>
      <c r="B728" s="45"/>
      <c r="C728" s="44"/>
      <c r="D728" s="45"/>
      <c r="E728" s="45"/>
      <c r="F728" s="65"/>
      <c r="G728" s="45"/>
      <c r="H728" s="45"/>
      <c r="I728" s="45"/>
      <c r="J728" s="45"/>
      <c r="K728" s="45"/>
      <c r="L728" s="45"/>
      <c r="M728" s="45"/>
      <c r="N728" s="45"/>
      <c r="O728" s="45"/>
      <c r="P728" s="45"/>
      <c r="Q728" s="45"/>
      <c r="R728" s="45"/>
      <c r="S728" s="45"/>
      <c r="T728" s="45"/>
      <c r="U728" s="45"/>
      <c r="V728" s="45"/>
      <c r="W728" s="45"/>
      <c r="X728" s="45"/>
      <c r="Y728" s="45"/>
      <c r="Z728" s="45"/>
    </row>
    <row r="729" spans="1:26" ht="12.5">
      <c r="A729" s="45"/>
      <c r="B729" s="45"/>
      <c r="C729" s="44"/>
      <c r="D729" s="45"/>
      <c r="E729" s="45"/>
      <c r="F729" s="65"/>
      <c r="G729" s="45"/>
      <c r="H729" s="45"/>
      <c r="I729" s="45"/>
      <c r="J729" s="45"/>
      <c r="K729" s="45"/>
      <c r="L729" s="45"/>
      <c r="M729" s="45"/>
      <c r="N729" s="45"/>
      <c r="O729" s="45"/>
      <c r="P729" s="45"/>
      <c r="Q729" s="45"/>
      <c r="R729" s="45"/>
      <c r="S729" s="45"/>
      <c r="T729" s="45"/>
      <c r="U729" s="45"/>
      <c r="V729" s="45"/>
      <c r="W729" s="45"/>
      <c r="X729" s="45"/>
      <c r="Y729" s="45"/>
      <c r="Z729" s="45"/>
    </row>
    <row r="730" spans="1:26" ht="12.5">
      <c r="A730" s="45"/>
      <c r="B730" s="45"/>
      <c r="C730" s="44"/>
      <c r="D730" s="45"/>
      <c r="E730" s="45"/>
      <c r="F730" s="65"/>
      <c r="G730" s="45"/>
      <c r="H730" s="45"/>
      <c r="I730" s="45"/>
      <c r="J730" s="45"/>
      <c r="K730" s="45"/>
      <c r="L730" s="45"/>
      <c r="M730" s="45"/>
      <c r="N730" s="45"/>
      <c r="O730" s="45"/>
      <c r="P730" s="45"/>
      <c r="Q730" s="45"/>
      <c r="R730" s="45"/>
      <c r="S730" s="45"/>
      <c r="T730" s="45"/>
      <c r="U730" s="45"/>
      <c r="V730" s="45"/>
      <c r="W730" s="45"/>
      <c r="X730" s="45"/>
      <c r="Y730" s="45"/>
      <c r="Z730" s="45"/>
    </row>
    <row r="731" spans="1:26" ht="12.5">
      <c r="A731" s="45"/>
      <c r="B731" s="45"/>
      <c r="C731" s="44"/>
      <c r="D731" s="45"/>
      <c r="E731" s="45"/>
      <c r="F731" s="65"/>
      <c r="G731" s="45"/>
      <c r="H731" s="45"/>
      <c r="I731" s="45"/>
      <c r="J731" s="45"/>
      <c r="K731" s="45"/>
      <c r="L731" s="45"/>
      <c r="M731" s="45"/>
      <c r="N731" s="45"/>
      <c r="O731" s="45"/>
      <c r="P731" s="45"/>
      <c r="Q731" s="45"/>
      <c r="R731" s="45"/>
      <c r="S731" s="45"/>
      <c r="T731" s="45"/>
      <c r="U731" s="45"/>
      <c r="V731" s="45"/>
      <c r="W731" s="45"/>
      <c r="X731" s="45"/>
      <c r="Y731" s="45"/>
      <c r="Z731" s="45"/>
    </row>
    <row r="732" spans="1:26" ht="12.5">
      <c r="A732" s="45"/>
      <c r="B732" s="45"/>
      <c r="C732" s="44"/>
      <c r="D732" s="45"/>
      <c r="E732" s="45"/>
      <c r="F732" s="65"/>
      <c r="G732" s="45"/>
      <c r="H732" s="45"/>
      <c r="I732" s="45"/>
      <c r="J732" s="45"/>
      <c r="K732" s="45"/>
      <c r="L732" s="45"/>
      <c r="M732" s="45"/>
      <c r="N732" s="45"/>
      <c r="O732" s="45"/>
      <c r="P732" s="45"/>
      <c r="Q732" s="45"/>
      <c r="R732" s="45"/>
      <c r="S732" s="45"/>
      <c r="T732" s="45"/>
      <c r="U732" s="45"/>
      <c r="V732" s="45"/>
      <c r="W732" s="45"/>
      <c r="X732" s="45"/>
      <c r="Y732" s="45"/>
      <c r="Z732" s="45"/>
    </row>
    <row r="733" spans="1:26" ht="12.5">
      <c r="A733" s="45"/>
      <c r="B733" s="45"/>
      <c r="C733" s="44"/>
      <c r="D733" s="45"/>
      <c r="E733" s="45"/>
      <c r="F733" s="65"/>
      <c r="G733" s="45"/>
      <c r="H733" s="45"/>
      <c r="I733" s="45"/>
      <c r="J733" s="45"/>
      <c r="K733" s="45"/>
      <c r="L733" s="45"/>
      <c r="M733" s="45"/>
      <c r="N733" s="45"/>
      <c r="O733" s="45"/>
      <c r="P733" s="45"/>
      <c r="Q733" s="45"/>
      <c r="R733" s="45"/>
      <c r="S733" s="45"/>
      <c r="T733" s="45"/>
      <c r="U733" s="45"/>
      <c r="V733" s="45"/>
      <c r="W733" s="45"/>
      <c r="X733" s="45"/>
      <c r="Y733" s="45"/>
      <c r="Z733" s="45"/>
    </row>
    <row r="734" spans="1:26" ht="12.5">
      <c r="A734" s="45"/>
      <c r="B734" s="45"/>
      <c r="C734" s="44"/>
      <c r="D734" s="45"/>
      <c r="E734" s="45"/>
      <c r="F734" s="65"/>
      <c r="G734" s="45"/>
      <c r="H734" s="45"/>
      <c r="I734" s="45"/>
      <c r="J734" s="45"/>
      <c r="K734" s="45"/>
      <c r="L734" s="45"/>
      <c r="M734" s="45"/>
      <c r="N734" s="45"/>
      <c r="O734" s="45"/>
      <c r="P734" s="45"/>
      <c r="Q734" s="45"/>
      <c r="R734" s="45"/>
      <c r="S734" s="45"/>
      <c r="T734" s="45"/>
      <c r="U734" s="45"/>
      <c r="V734" s="45"/>
      <c r="W734" s="45"/>
      <c r="X734" s="45"/>
      <c r="Y734" s="45"/>
      <c r="Z734" s="45"/>
    </row>
    <row r="735" spans="1:26" ht="12.5">
      <c r="A735" s="45"/>
      <c r="B735" s="45"/>
      <c r="C735" s="44"/>
      <c r="D735" s="45"/>
      <c r="E735" s="45"/>
      <c r="F735" s="65"/>
      <c r="G735" s="45"/>
      <c r="H735" s="45"/>
      <c r="I735" s="45"/>
      <c r="J735" s="45"/>
      <c r="K735" s="45"/>
      <c r="L735" s="45"/>
      <c r="M735" s="45"/>
      <c r="N735" s="45"/>
      <c r="O735" s="45"/>
      <c r="P735" s="45"/>
      <c r="Q735" s="45"/>
      <c r="R735" s="45"/>
      <c r="S735" s="45"/>
      <c r="T735" s="45"/>
      <c r="U735" s="45"/>
      <c r="V735" s="45"/>
      <c r="W735" s="45"/>
      <c r="X735" s="45"/>
      <c r="Y735" s="45"/>
      <c r="Z735" s="45"/>
    </row>
    <row r="736" spans="1:26" ht="12.5">
      <c r="A736" s="45"/>
      <c r="B736" s="45"/>
      <c r="C736" s="44"/>
      <c r="D736" s="45"/>
      <c r="E736" s="45"/>
      <c r="F736" s="65"/>
      <c r="G736" s="45"/>
      <c r="H736" s="45"/>
      <c r="I736" s="45"/>
      <c r="J736" s="45"/>
      <c r="K736" s="45"/>
      <c r="L736" s="45"/>
      <c r="M736" s="45"/>
      <c r="N736" s="45"/>
      <c r="O736" s="45"/>
      <c r="P736" s="45"/>
      <c r="Q736" s="45"/>
      <c r="R736" s="45"/>
      <c r="S736" s="45"/>
      <c r="T736" s="45"/>
      <c r="U736" s="45"/>
      <c r="V736" s="45"/>
      <c r="W736" s="45"/>
      <c r="X736" s="45"/>
      <c r="Y736" s="45"/>
      <c r="Z736" s="45"/>
    </row>
    <row r="737" spans="1:26" ht="12.5">
      <c r="A737" s="45"/>
      <c r="B737" s="45"/>
      <c r="C737" s="44"/>
      <c r="D737" s="45"/>
      <c r="E737" s="45"/>
      <c r="F737" s="65"/>
      <c r="G737" s="45"/>
      <c r="H737" s="45"/>
      <c r="I737" s="45"/>
      <c r="J737" s="45"/>
      <c r="K737" s="45"/>
      <c r="L737" s="45"/>
      <c r="M737" s="45"/>
      <c r="N737" s="45"/>
      <c r="O737" s="45"/>
      <c r="P737" s="45"/>
      <c r="Q737" s="45"/>
      <c r="R737" s="45"/>
      <c r="S737" s="45"/>
      <c r="T737" s="45"/>
      <c r="U737" s="45"/>
      <c r="V737" s="45"/>
      <c r="W737" s="45"/>
      <c r="X737" s="45"/>
      <c r="Y737" s="45"/>
      <c r="Z737" s="45"/>
    </row>
    <row r="738" spans="1:26" ht="12.5">
      <c r="A738" s="45"/>
      <c r="B738" s="45"/>
      <c r="C738" s="44"/>
      <c r="D738" s="45"/>
      <c r="E738" s="45"/>
      <c r="F738" s="65"/>
      <c r="G738" s="45"/>
      <c r="H738" s="45"/>
      <c r="I738" s="45"/>
      <c r="J738" s="45"/>
      <c r="K738" s="45"/>
      <c r="L738" s="45"/>
      <c r="M738" s="45"/>
      <c r="N738" s="45"/>
      <c r="O738" s="45"/>
      <c r="P738" s="45"/>
      <c r="Q738" s="45"/>
      <c r="R738" s="45"/>
      <c r="S738" s="45"/>
      <c r="T738" s="45"/>
      <c r="U738" s="45"/>
      <c r="V738" s="45"/>
      <c r="W738" s="45"/>
      <c r="X738" s="45"/>
      <c r="Y738" s="45"/>
      <c r="Z738" s="45"/>
    </row>
    <row r="739" spans="1:26" ht="12.5">
      <c r="A739" s="45"/>
      <c r="B739" s="45"/>
      <c r="C739" s="44"/>
      <c r="D739" s="45"/>
      <c r="E739" s="45"/>
      <c r="F739" s="65"/>
      <c r="G739" s="45"/>
      <c r="H739" s="45"/>
      <c r="I739" s="45"/>
      <c r="J739" s="45"/>
      <c r="K739" s="45"/>
      <c r="L739" s="45"/>
      <c r="M739" s="45"/>
      <c r="N739" s="45"/>
      <c r="O739" s="45"/>
      <c r="P739" s="45"/>
      <c r="Q739" s="45"/>
      <c r="R739" s="45"/>
      <c r="S739" s="45"/>
      <c r="T739" s="45"/>
      <c r="U739" s="45"/>
      <c r="V739" s="45"/>
      <c r="W739" s="45"/>
      <c r="X739" s="45"/>
      <c r="Y739" s="45"/>
      <c r="Z739" s="45"/>
    </row>
    <row r="740" spans="1:26" ht="12.5">
      <c r="A740" s="45"/>
      <c r="B740" s="45"/>
      <c r="C740" s="44"/>
      <c r="D740" s="45"/>
      <c r="E740" s="45"/>
      <c r="F740" s="65"/>
      <c r="G740" s="45"/>
      <c r="H740" s="45"/>
      <c r="I740" s="45"/>
      <c r="J740" s="45"/>
      <c r="K740" s="45"/>
      <c r="L740" s="45"/>
      <c r="M740" s="45"/>
      <c r="N740" s="45"/>
      <c r="O740" s="45"/>
      <c r="P740" s="45"/>
      <c r="Q740" s="45"/>
      <c r="R740" s="45"/>
      <c r="S740" s="45"/>
      <c r="T740" s="45"/>
      <c r="U740" s="45"/>
      <c r="V740" s="45"/>
      <c r="W740" s="45"/>
      <c r="X740" s="45"/>
      <c r="Y740" s="45"/>
      <c r="Z740" s="45"/>
    </row>
    <row r="741" spans="1:26" ht="12.5">
      <c r="A741" s="45"/>
      <c r="B741" s="45"/>
      <c r="C741" s="44"/>
      <c r="D741" s="45"/>
      <c r="E741" s="45"/>
      <c r="F741" s="65"/>
      <c r="G741" s="45"/>
      <c r="H741" s="45"/>
      <c r="I741" s="45"/>
      <c r="J741" s="45"/>
      <c r="K741" s="45"/>
      <c r="L741" s="45"/>
      <c r="M741" s="45"/>
      <c r="N741" s="45"/>
      <c r="O741" s="45"/>
      <c r="P741" s="45"/>
      <c r="Q741" s="45"/>
      <c r="R741" s="45"/>
      <c r="S741" s="45"/>
      <c r="T741" s="45"/>
      <c r="U741" s="45"/>
      <c r="V741" s="45"/>
      <c r="W741" s="45"/>
      <c r="X741" s="45"/>
      <c r="Y741" s="45"/>
      <c r="Z741" s="45"/>
    </row>
    <row r="742" spans="1:26" ht="12.5">
      <c r="A742" s="45"/>
      <c r="B742" s="45"/>
      <c r="C742" s="44"/>
      <c r="D742" s="45"/>
      <c r="E742" s="45"/>
      <c r="F742" s="65"/>
      <c r="G742" s="45"/>
      <c r="H742" s="45"/>
      <c r="I742" s="45"/>
      <c r="J742" s="45"/>
      <c r="K742" s="45"/>
      <c r="L742" s="45"/>
      <c r="M742" s="45"/>
      <c r="N742" s="45"/>
      <c r="O742" s="45"/>
      <c r="P742" s="45"/>
      <c r="Q742" s="45"/>
      <c r="R742" s="45"/>
      <c r="S742" s="45"/>
      <c r="T742" s="45"/>
      <c r="U742" s="45"/>
      <c r="V742" s="45"/>
      <c r="W742" s="45"/>
      <c r="X742" s="45"/>
      <c r="Y742" s="45"/>
      <c r="Z742" s="45"/>
    </row>
    <row r="743" spans="1:26" ht="12.5">
      <c r="A743" s="45"/>
      <c r="B743" s="45"/>
      <c r="C743" s="44"/>
      <c r="D743" s="45"/>
      <c r="E743" s="45"/>
      <c r="F743" s="65"/>
      <c r="G743" s="45"/>
      <c r="H743" s="45"/>
      <c r="I743" s="45"/>
      <c r="J743" s="45"/>
      <c r="K743" s="45"/>
      <c r="L743" s="45"/>
      <c r="M743" s="45"/>
      <c r="N743" s="45"/>
      <c r="O743" s="45"/>
      <c r="P743" s="45"/>
      <c r="Q743" s="45"/>
      <c r="R743" s="45"/>
      <c r="S743" s="45"/>
      <c r="T743" s="45"/>
      <c r="U743" s="45"/>
      <c r="V743" s="45"/>
      <c r="W743" s="45"/>
      <c r="X743" s="45"/>
      <c r="Y743" s="45"/>
      <c r="Z743" s="45"/>
    </row>
    <row r="744" spans="1:26" ht="12.5">
      <c r="A744" s="45"/>
      <c r="B744" s="45"/>
      <c r="C744" s="44"/>
      <c r="D744" s="45"/>
      <c r="E744" s="45"/>
      <c r="F744" s="65"/>
      <c r="G744" s="45"/>
      <c r="H744" s="45"/>
      <c r="I744" s="45"/>
      <c r="J744" s="45"/>
      <c r="K744" s="45"/>
      <c r="L744" s="45"/>
      <c r="M744" s="45"/>
      <c r="N744" s="45"/>
      <c r="O744" s="45"/>
      <c r="P744" s="45"/>
      <c r="Q744" s="45"/>
      <c r="R744" s="45"/>
      <c r="S744" s="45"/>
      <c r="T744" s="45"/>
      <c r="U744" s="45"/>
      <c r="V744" s="45"/>
      <c r="W744" s="45"/>
      <c r="X744" s="45"/>
      <c r="Y744" s="45"/>
      <c r="Z744" s="45"/>
    </row>
    <row r="745" spans="1:26" ht="12.5">
      <c r="A745" s="45"/>
      <c r="B745" s="45"/>
      <c r="C745" s="44"/>
      <c r="D745" s="45"/>
      <c r="E745" s="45"/>
      <c r="F745" s="65"/>
      <c r="G745" s="45"/>
      <c r="H745" s="45"/>
      <c r="I745" s="45"/>
      <c r="J745" s="45"/>
      <c r="K745" s="45"/>
      <c r="L745" s="45"/>
      <c r="M745" s="45"/>
      <c r="N745" s="45"/>
      <c r="O745" s="45"/>
      <c r="P745" s="45"/>
      <c r="Q745" s="45"/>
      <c r="R745" s="45"/>
      <c r="S745" s="45"/>
      <c r="T745" s="45"/>
      <c r="U745" s="45"/>
      <c r="V745" s="45"/>
      <c r="W745" s="45"/>
      <c r="X745" s="45"/>
      <c r="Y745" s="45"/>
      <c r="Z745" s="45"/>
    </row>
    <row r="746" spans="1:26" ht="12.5">
      <c r="A746" s="45"/>
      <c r="B746" s="45"/>
      <c r="C746" s="44"/>
      <c r="D746" s="45"/>
      <c r="E746" s="45"/>
      <c r="F746" s="65"/>
      <c r="G746" s="45"/>
      <c r="H746" s="45"/>
      <c r="I746" s="45"/>
      <c r="J746" s="45"/>
      <c r="K746" s="45"/>
      <c r="L746" s="45"/>
      <c r="M746" s="45"/>
      <c r="N746" s="45"/>
      <c r="O746" s="45"/>
      <c r="P746" s="45"/>
      <c r="Q746" s="45"/>
      <c r="R746" s="45"/>
      <c r="S746" s="45"/>
      <c r="T746" s="45"/>
      <c r="U746" s="45"/>
      <c r="V746" s="45"/>
      <c r="W746" s="45"/>
      <c r="X746" s="45"/>
      <c r="Y746" s="45"/>
      <c r="Z746" s="45"/>
    </row>
    <row r="747" spans="1:26" ht="12.5">
      <c r="A747" s="45"/>
      <c r="B747" s="45"/>
      <c r="C747" s="44"/>
      <c r="D747" s="45"/>
      <c r="E747" s="45"/>
      <c r="F747" s="65"/>
      <c r="G747" s="45"/>
      <c r="H747" s="45"/>
      <c r="I747" s="45"/>
      <c r="J747" s="45"/>
      <c r="K747" s="45"/>
      <c r="L747" s="45"/>
      <c r="M747" s="45"/>
      <c r="N747" s="45"/>
      <c r="O747" s="45"/>
      <c r="P747" s="45"/>
      <c r="Q747" s="45"/>
      <c r="R747" s="45"/>
      <c r="S747" s="45"/>
      <c r="T747" s="45"/>
      <c r="U747" s="45"/>
      <c r="V747" s="45"/>
      <c r="W747" s="45"/>
      <c r="X747" s="45"/>
      <c r="Y747" s="45"/>
      <c r="Z747" s="45"/>
    </row>
    <row r="748" spans="1:26" ht="12.5">
      <c r="A748" s="45"/>
      <c r="B748" s="45"/>
      <c r="C748" s="44"/>
      <c r="D748" s="45"/>
      <c r="E748" s="45"/>
      <c r="F748" s="65"/>
      <c r="G748" s="45"/>
      <c r="H748" s="45"/>
      <c r="I748" s="45"/>
      <c r="J748" s="45"/>
      <c r="K748" s="45"/>
      <c r="L748" s="45"/>
      <c r="M748" s="45"/>
      <c r="N748" s="45"/>
      <c r="O748" s="45"/>
      <c r="P748" s="45"/>
      <c r="Q748" s="45"/>
      <c r="R748" s="45"/>
      <c r="S748" s="45"/>
      <c r="T748" s="45"/>
      <c r="U748" s="45"/>
      <c r="V748" s="45"/>
      <c r="W748" s="45"/>
      <c r="X748" s="45"/>
      <c r="Y748" s="45"/>
      <c r="Z748" s="45"/>
    </row>
    <row r="749" spans="1:26" ht="12.5">
      <c r="A749" s="45"/>
      <c r="B749" s="45"/>
      <c r="C749" s="44"/>
      <c r="D749" s="45"/>
      <c r="E749" s="45"/>
      <c r="F749" s="65"/>
      <c r="G749" s="45"/>
      <c r="H749" s="45"/>
      <c r="I749" s="45"/>
      <c r="J749" s="45"/>
      <c r="K749" s="45"/>
      <c r="L749" s="45"/>
      <c r="M749" s="45"/>
      <c r="N749" s="45"/>
      <c r="O749" s="45"/>
      <c r="P749" s="45"/>
      <c r="Q749" s="45"/>
      <c r="R749" s="45"/>
      <c r="S749" s="45"/>
      <c r="T749" s="45"/>
      <c r="U749" s="45"/>
      <c r="V749" s="45"/>
      <c r="W749" s="45"/>
      <c r="X749" s="45"/>
      <c r="Y749" s="45"/>
      <c r="Z749" s="45"/>
    </row>
    <row r="750" spans="1:26" ht="12.5">
      <c r="A750" s="45"/>
      <c r="B750" s="45"/>
      <c r="C750" s="44"/>
      <c r="D750" s="45"/>
      <c r="E750" s="45"/>
      <c r="F750" s="65"/>
      <c r="G750" s="45"/>
      <c r="H750" s="45"/>
      <c r="I750" s="45"/>
      <c r="J750" s="45"/>
      <c r="K750" s="45"/>
      <c r="L750" s="45"/>
      <c r="M750" s="45"/>
      <c r="N750" s="45"/>
      <c r="O750" s="45"/>
      <c r="P750" s="45"/>
      <c r="Q750" s="45"/>
      <c r="R750" s="45"/>
      <c r="S750" s="45"/>
      <c r="T750" s="45"/>
      <c r="U750" s="45"/>
      <c r="V750" s="45"/>
      <c r="W750" s="45"/>
      <c r="X750" s="45"/>
      <c r="Y750" s="45"/>
      <c r="Z750" s="45"/>
    </row>
    <row r="751" spans="1:26" ht="12.5">
      <c r="A751" s="45"/>
      <c r="B751" s="45"/>
      <c r="C751" s="44"/>
      <c r="D751" s="45"/>
      <c r="E751" s="45"/>
      <c r="F751" s="65"/>
      <c r="G751" s="45"/>
      <c r="H751" s="45"/>
      <c r="I751" s="45"/>
      <c r="J751" s="45"/>
      <c r="K751" s="45"/>
      <c r="L751" s="45"/>
      <c r="M751" s="45"/>
      <c r="N751" s="45"/>
      <c r="O751" s="45"/>
      <c r="P751" s="45"/>
      <c r="Q751" s="45"/>
      <c r="R751" s="45"/>
      <c r="S751" s="45"/>
      <c r="T751" s="45"/>
      <c r="U751" s="45"/>
      <c r="V751" s="45"/>
      <c r="W751" s="45"/>
      <c r="X751" s="45"/>
      <c r="Y751" s="45"/>
      <c r="Z751" s="45"/>
    </row>
    <row r="752" spans="1:26" ht="12.5">
      <c r="A752" s="45"/>
      <c r="B752" s="45"/>
      <c r="C752" s="44"/>
      <c r="D752" s="45"/>
      <c r="E752" s="45"/>
      <c r="F752" s="65"/>
      <c r="G752" s="45"/>
      <c r="H752" s="45"/>
      <c r="I752" s="45"/>
      <c r="J752" s="45"/>
      <c r="K752" s="45"/>
      <c r="L752" s="45"/>
      <c r="M752" s="45"/>
      <c r="N752" s="45"/>
      <c r="O752" s="45"/>
      <c r="P752" s="45"/>
      <c r="Q752" s="45"/>
      <c r="R752" s="45"/>
      <c r="S752" s="45"/>
      <c r="T752" s="45"/>
      <c r="U752" s="45"/>
      <c r="V752" s="45"/>
      <c r="W752" s="45"/>
      <c r="X752" s="45"/>
      <c r="Y752" s="45"/>
      <c r="Z752" s="45"/>
    </row>
    <row r="753" spans="1:26" ht="12.5">
      <c r="A753" s="45"/>
      <c r="B753" s="45"/>
      <c r="C753" s="44"/>
      <c r="D753" s="45"/>
      <c r="E753" s="45"/>
      <c r="F753" s="65"/>
      <c r="G753" s="45"/>
      <c r="H753" s="45"/>
      <c r="I753" s="45"/>
      <c r="J753" s="45"/>
      <c r="K753" s="45"/>
      <c r="L753" s="45"/>
      <c r="M753" s="45"/>
      <c r="N753" s="45"/>
      <c r="O753" s="45"/>
      <c r="P753" s="45"/>
      <c r="Q753" s="45"/>
      <c r="R753" s="45"/>
      <c r="S753" s="45"/>
      <c r="T753" s="45"/>
      <c r="U753" s="45"/>
      <c r="V753" s="45"/>
      <c r="W753" s="45"/>
      <c r="X753" s="45"/>
      <c r="Y753" s="45"/>
      <c r="Z753" s="45"/>
    </row>
    <row r="754" spans="1:26" ht="12.5">
      <c r="A754" s="45"/>
      <c r="B754" s="45"/>
      <c r="C754" s="44"/>
      <c r="D754" s="45"/>
      <c r="E754" s="45"/>
      <c r="F754" s="65"/>
      <c r="G754" s="45"/>
      <c r="H754" s="45"/>
      <c r="I754" s="45"/>
      <c r="J754" s="45"/>
      <c r="K754" s="45"/>
      <c r="L754" s="45"/>
      <c r="M754" s="45"/>
      <c r="N754" s="45"/>
      <c r="O754" s="45"/>
      <c r="P754" s="45"/>
      <c r="Q754" s="45"/>
      <c r="R754" s="45"/>
      <c r="S754" s="45"/>
      <c r="T754" s="45"/>
      <c r="U754" s="45"/>
      <c r="V754" s="45"/>
      <c r="W754" s="45"/>
      <c r="X754" s="45"/>
      <c r="Y754" s="45"/>
      <c r="Z754" s="45"/>
    </row>
    <row r="755" spans="1:26" ht="12.5">
      <c r="A755" s="45"/>
      <c r="B755" s="45"/>
      <c r="C755" s="44"/>
      <c r="D755" s="45"/>
      <c r="E755" s="45"/>
      <c r="F755" s="65"/>
      <c r="G755" s="45"/>
      <c r="H755" s="45"/>
      <c r="I755" s="45"/>
      <c r="J755" s="45"/>
      <c r="K755" s="45"/>
      <c r="L755" s="45"/>
      <c r="M755" s="45"/>
      <c r="N755" s="45"/>
      <c r="O755" s="45"/>
      <c r="P755" s="45"/>
      <c r="Q755" s="45"/>
      <c r="R755" s="45"/>
      <c r="S755" s="45"/>
      <c r="T755" s="45"/>
      <c r="U755" s="45"/>
      <c r="V755" s="45"/>
      <c r="W755" s="45"/>
      <c r="X755" s="45"/>
      <c r="Y755" s="45"/>
      <c r="Z755" s="45"/>
    </row>
    <row r="756" spans="1:26" ht="12.5">
      <c r="A756" s="45"/>
      <c r="B756" s="45"/>
      <c r="C756" s="44"/>
      <c r="D756" s="45"/>
      <c r="E756" s="45"/>
      <c r="F756" s="65"/>
      <c r="G756" s="45"/>
      <c r="H756" s="45"/>
      <c r="I756" s="45"/>
      <c r="J756" s="45"/>
      <c r="K756" s="45"/>
      <c r="L756" s="45"/>
      <c r="M756" s="45"/>
      <c r="N756" s="45"/>
      <c r="O756" s="45"/>
      <c r="P756" s="45"/>
      <c r="Q756" s="45"/>
      <c r="R756" s="45"/>
      <c r="S756" s="45"/>
      <c r="T756" s="45"/>
      <c r="U756" s="45"/>
      <c r="V756" s="45"/>
      <c r="W756" s="45"/>
      <c r="X756" s="45"/>
      <c r="Y756" s="45"/>
      <c r="Z756" s="45"/>
    </row>
    <row r="757" spans="1:26" ht="12.5">
      <c r="A757" s="45"/>
      <c r="B757" s="45"/>
      <c r="C757" s="44"/>
      <c r="D757" s="45"/>
      <c r="E757" s="45"/>
      <c r="F757" s="65"/>
      <c r="G757" s="45"/>
      <c r="H757" s="45"/>
      <c r="I757" s="45"/>
      <c r="J757" s="45"/>
      <c r="K757" s="45"/>
      <c r="L757" s="45"/>
      <c r="M757" s="45"/>
      <c r="N757" s="45"/>
      <c r="O757" s="45"/>
      <c r="P757" s="45"/>
      <c r="Q757" s="45"/>
      <c r="R757" s="45"/>
      <c r="S757" s="45"/>
      <c r="T757" s="45"/>
      <c r="U757" s="45"/>
      <c r="V757" s="45"/>
      <c r="W757" s="45"/>
      <c r="X757" s="45"/>
      <c r="Y757" s="45"/>
      <c r="Z757" s="45"/>
    </row>
    <row r="758" spans="1:26" ht="12.5">
      <c r="A758" s="45"/>
      <c r="B758" s="45"/>
      <c r="C758" s="44"/>
      <c r="D758" s="45"/>
      <c r="E758" s="45"/>
      <c r="F758" s="65"/>
      <c r="G758" s="45"/>
      <c r="H758" s="45"/>
      <c r="I758" s="45"/>
      <c r="J758" s="45"/>
      <c r="K758" s="45"/>
      <c r="L758" s="45"/>
      <c r="M758" s="45"/>
      <c r="N758" s="45"/>
      <c r="O758" s="45"/>
      <c r="P758" s="45"/>
      <c r="Q758" s="45"/>
      <c r="R758" s="45"/>
      <c r="S758" s="45"/>
      <c r="T758" s="45"/>
      <c r="U758" s="45"/>
      <c r="V758" s="45"/>
      <c r="W758" s="45"/>
      <c r="X758" s="45"/>
      <c r="Y758" s="45"/>
      <c r="Z758" s="45"/>
    </row>
    <row r="759" spans="1:26" ht="12.5">
      <c r="A759" s="45"/>
      <c r="B759" s="45"/>
      <c r="C759" s="44"/>
      <c r="D759" s="45"/>
      <c r="E759" s="45"/>
      <c r="F759" s="65"/>
      <c r="G759" s="45"/>
      <c r="H759" s="45"/>
      <c r="I759" s="45"/>
      <c r="J759" s="45"/>
      <c r="K759" s="45"/>
      <c r="L759" s="45"/>
      <c r="M759" s="45"/>
      <c r="N759" s="45"/>
      <c r="O759" s="45"/>
      <c r="P759" s="45"/>
      <c r="Q759" s="45"/>
      <c r="R759" s="45"/>
      <c r="S759" s="45"/>
      <c r="T759" s="45"/>
      <c r="U759" s="45"/>
      <c r="V759" s="45"/>
      <c r="W759" s="45"/>
      <c r="X759" s="45"/>
      <c r="Y759" s="45"/>
      <c r="Z759" s="45"/>
    </row>
    <row r="760" spans="1:26" ht="12.5">
      <c r="A760" s="45"/>
      <c r="B760" s="45"/>
      <c r="C760" s="44"/>
      <c r="D760" s="45"/>
      <c r="E760" s="45"/>
      <c r="F760" s="65"/>
      <c r="G760" s="45"/>
      <c r="H760" s="45"/>
      <c r="I760" s="45"/>
      <c r="J760" s="45"/>
      <c r="K760" s="45"/>
      <c r="L760" s="45"/>
      <c r="M760" s="45"/>
      <c r="N760" s="45"/>
      <c r="O760" s="45"/>
      <c r="P760" s="45"/>
      <c r="Q760" s="45"/>
      <c r="R760" s="45"/>
      <c r="S760" s="45"/>
      <c r="T760" s="45"/>
      <c r="U760" s="45"/>
      <c r="V760" s="45"/>
      <c r="W760" s="45"/>
      <c r="X760" s="45"/>
      <c r="Y760" s="45"/>
      <c r="Z760" s="45"/>
    </row>
    <row r="761" spans="1:26" ht="12.5">
      <c r="A761" s="45"/>
      <c r="B761" s="45"/>
      <c r="C761" s="44"/>
      <c r="D761" s="45"/>
      <c r="E761" s="45"/>
      <c r="F761" s="65"/>
      <c r="G761" s="45"/>
      <c r="H761" s="45"/>
      <c r="I761" s="45"/>
      <c r="J761" s="45"/>
      <c r="K761" s="45"/>
      <c r="L761" s="45"/>
      <c r="M761" s="45"/>
      <c r="N761" s="45"/>
      <c r="O761" s="45"/>
      <c r="P761" s="45"/>
      <c r="Q761" s="45"/>
      <c r="R761" s="45"/>
      <c r="S761" s="45"/>
      <c r="T761" s="45"/>
      <c r="U761" s="45"/>
      <c r="V761" s="45"/>
      <c r="W761" s="45"/>
      <c r="X761" s="45"/>
      <c r="Y761" s="45"/>
      <c r="Z761" s="45"/>
    </row>
    <row r="762" spans="1:26" ht="12.5">
      <c r="A762" s="45"/>
      <c r="B762" s="45"/>
      <c r="C762" s="44"/>
      <c r="D762" s="45"/>
      <c r="E762" s="45"/>
      <c r="F762" s="65"/>
      <c r="G762" s="45"/>
      <c r="H762" s="45"/>
      <c r="I762" s="45"/>
      <c r="J762" s="45"/>
      <c r="K762" s="45"/>
      <c r="L762" s="45"/>
      <c r="M762" s="45"/>
      <c r="N762" s="45"/>
      <c r="O762" s="45"/>
      <c r="P762" s="45"/>
      <c r="Q762" s="45"/>
      <c r="R762" s="45"/>
      <c r="S762" s="45"/>
      <c r="T762" s="45"/>
      <c r="U762" s="45"/>
      <c r="V762" s="45"/>
      <c r="W762" s="45"/>
      <c r="X762" s="45"/>
      <c r="Y762" s="45"/>
      <c r="Z762" s="45"/>
    </row>
    <row r="763" spans="1:26" ht="12.5">
      <c r="A763" s="45"/>
      <c r="B763" s="45"/>
      <c r="C763" s="44"/>
      <c r="D763" s="45"/>
      <c r="E763" s="45"/>
      <c r="F763" s="65"/>
      <c r="G763" s="45"/>
      <c r="H763" s="45"/>
      <c r="I763" s="45"/>
      <c r="J763" s="45"/>
      <c r="K763" s="45"/>
      <c r="L763" s="45"/>
      <c r="M763" s="45"/>
      <c r="N763" s="45"/>
      <c r="O763" s="45"/>
      <c r="P763" s="45"/>
      <c r="Q763" s="45"/>
      <c r="R763" s="45"/>
      <c r="S763" s="45"/>
      <c r="T763" s="45"/>
      <c r="U763" s="45"/>
      <c r="V763" s="45"/>
      <c r="W763" s="45"/>
      <c r="X763" s="45"/>
      <c r="Y763" s="45"/>
      <c r="Z763" s="45"/>
    </row>
    <row r="764" spans="1:26" ht="12.5">
      <c r="A764" s="45"/>
      <c r="B764" s="45"/>
      <c r="C764" s="44"/>
      <c r="D764" s="45"/>
      <c r="E764" s="45"/>
      <c r="F764" s="65"/>
      <c r="G764" s="45"/>
      <c r="H764" s="45"/>
      <c r="I764" s="45"/>
      <c r="J764" s="45"/>
      <c r="K764" s="45"/>
      <c r="L764" s="45"/>
      <c r="M764" s="45"/>
      <c r="N764" s="45"/>
      <c r="O764" s="45"/>
      <c r="P764" s="45"/>
      <c r="Q764" s="45"/>
      <c r="R764" s="45"/>
      <c r="S764" s="45"/>
      <c r="T764" s="45"/>
      <c r="U764" s="45"/>
      <c r="V764" s="45"/>
      <c r="W764" s="45"/>
      <c r="X764" s="45"/>
      <c r="Y764" s="45"/>
      <c r="Z764" s="45"/>
    </row>
    <row r="765" spans="1:26" ht="12.5">
      <c r="A765" s="45"/>
      <c r="B765" s="45"/>
      <c r="C765" s="44"/>
      <c r="D765" s="45"/>
      <c r="E765" s="45"/>
      <c r="F765" s="65"/>
      <c r="G765" s="45"/>
      <c r="H765" s="45"/>
      <c r="I765" s="45"/>
      <c r="J765" s="45"/>
      <c r="K765" s="45"/>
      <c r="L765" s="45"/>
      <c r="M765" s="45"/>
      <c r="N765" s="45"/>
      <c r="O765" s="45"/>
      <c r="P765" s="45"/>
      <c r="Q765" s="45"/>
      <c r="R765" s="45"/>
      <c r="S765" s="45"/>
      <c r="T765" s="45"/>
      <c r="U765" s="45"/>
      <c r="V765" s="45"/>
      <c r="W765" s="45"/>
      <c r="X765" s="45"/>
      <c r="Y765" s="45"/>
      <c r="Z765" s="45"/>
    </row>
    <row r="766" spans="1:26" ht="12.5">
      <c r="A766" s="45"/>
      <c r="B766" s="45"/>
      <c r="C766" s="44"/>
      <c r="D766" s="45"/>
      <c r="E766" s="45"/>
      <c r="F766" s="65"/>
      <c r="G766" s="45"/>
      <c r="H766" s="45"/>
      <c r="I766" s="45"/>
      <c r="J766" s="45"/>
      <c r="K766" s="45"/>
      <c r="L766" s="45"/>
      <c r="M766" s="45"/>
      <c r="N766" s="45"/>
      <c r="O766" s="45"/>
      <c r="P766" s="45"/>
      <c r="Q766" s="45"/>
      <c r="R766" s="45"/>
      <c r="S766" s="45"/>
      <c r="T766" s="45"/>
      <c r="U766" s="45"/>
      <c r="V766" s="45"/>
      <c r="W766" s="45"/>
      <c r="X766" s="45"/>
      <c r="Y766" s="45"/>
      <c r="Z766" s="45"/>
    </row>
    <row r="767" spans="1:26" ht="12.5">
      <c r="A767" s="45"/>
      <c r="B767" s="45"/>
      <c r="C767" s="44"/>
      <c r="D767" s="45"/>
      <c r="E767" s="45"/>
      <c r="F767" s="65"/>
      <c r="G767" s="45"/>
      <c r="H767" s="45"/>
      <c r="I767" s="45"/>
      <c r="J767" s="45"/>
      <c r="K767" s="45"/>
      <c r="L767" s="45"/>
      <c r="M767" s="45"/>
      <c r="N767" s="45"/>
      <c r="O767" s="45"/>
      <c r="P767" s="45"/>
      <c r="Q767" s="45"/>
      <c r="R767" s="45"/>
      <c r="S767" s="45"/>
      <c r="T767" s="45"/>
      <c r="U767" s="45"/>
      <c r="V767" s="45"/>
      <c r="W767" s="45"/>
      <c r="X767" s="45"/>
      <c r="Y767" s="45"/>
      <c r="Z767" s="45"/>
    </row>
    <row r="768" spans="1:26" ht="12.5">
      <c r="A768" s="45"/>
      <c r="B768" s="45"/>
      <c r="C768" s="44"/>
      <c r="D768" s="45"/>
      <c r="E768" s="45"/>
      <c r="F768" s="65"/>
      <c r="G768" s="45"/>
      <c r="H768" s="45"/>
      <c r="I768" s="45"/>
      <c r="J768" s="45"/>
      <c r="K768" s="45"/>
      <c r="L768" s="45"/>
      <c r="M768" s="45"/>
      <c r="N768" s="45"/>
      <c r="O768" s="45"/>
      <c r="P768" s="45"/>
      <c r="Q768" s="45"/>
      <c r="R768" s="45"/>
      <c r="S768" s="45"/>
      <c r="T768" s="45"/>
      <c r="U768" s="45"/>
      <c r="V768" s="45"/>
      <c r="W768" s="45"/>
      <c r="X768" s="45"/>
      <c r="Y768" s="45"/>
      <c r="Z768" s="45"/>
    </row>
    <row r="769" spans="1:26" ht="12.5">
      <c r="A769" s="45"/>
      <c r="B769" s="45"/>
      <c r="C769" s="44"/>
      <c r="D769" s="45"/>
      <c r="E769" s="45"/>
      <c r="F769" s="65"/>
      <c r="G769" s="45"/>
      <c r="H769" s="45"/>
      <c r="I769" s="45"/>
      <c r="J769" s="45"/>
      <c r="K769" s="45"/>
      <c r="L769" s="45"/>
      <c r="M769" s="45"/>
      <c r="N769" s="45"/>
      <c r="O769" s="45"/>
      <c r="P769" s="45"/>
      <c r="Q769" s="45"/>
      <c r="R769" s="45"/>
      <c r="S769" s="45"/>
      <c r="T769" s="45"/>
      <c r="U769" s="45"/>
      <c r="V769" s="45"/>
      <c r="W769" s="45"/>
      <c r="X769" s="45"/>
      <c r="Y769" s="45"/>
      <c r="Z769" s="45"/>
    </row>
    <row r="770" spans="1:26" ht="12.5">
      <c r="A770" s="45"/>
      <c r="B770" s="45"/>
      <c r="C770" s="44"/>
      <c r="D770" s="45"/>
      <c r="E770" s="45"/>
      <c r="F770" s="65"/>
      <c r="G770" s="45"/>
      <c r="H770" s="45"/>
      <c r="I770" s="45"/>
      <c r="J770" s="45"/>
      <c r="K770" s="45"/>
      <c r="L770" s="45"/>
      <c r="M770" s="45"/>
      <c r="N770" s="45"/>
      <c r="O770" s="45"/>
      <c r="P770" s="45"/>
      <c r="Q770" s="45"/>
      <c r="R770" s="45"/>
      <c r="S770" s="45"/>
      <c r="T770" s="45"/>
      <c r="U770" s="45"/>
      <c r="V770" s="45"/>
      <c r="W770" s="45"/>
      <c r="X770" s="45"/>
      <c r="Y770" s="45"/>
      <c r="Z770" s="45"/>
    </row>
    <row r="771" spans="1:26" ht="12.5">
      <c r="A771" s="45"/>
      <c r="B771" s="45"/>
      <c r="C771" s="44"/>
      <c r="D771" s="45"/>
      <c r="E771" s="45"/>
      <c r="F771" s="65"/>
      <c r="G771" s="45"/>
      <c r="H771" s="45"/>
      <c r="I771" s="45"/>
      <c r="J771" s="45"/>
      <c r="K771" s="45"/>
      <c r="L771" s="45"/>
      <c r="M771" s="45"/>
      <c r="N771" s="45"/>
      <c r="O771" s="45"/>
      <c r="P771" s="45"/>
      <c r="Q771" s="45"/>
      <c r="R771" s="45"/>
      <c r="S771" s="45"/>
      <c r="T771" s="45"/>
      <c r="U771" s="45"/>
      <c r="V771" s="45"/>
      <c r="W771" s="45"/>
      <c r="X771" s="45"/>
      <c r="Y771" s="45"/>
      <c r="Z771" s="45"/>
    </row>
    <row r="772" spans="1:26" ht="12.5">
      <c r="A772" s="45"/>
      <c r="B772" s="45"/>
      <c r="C772" s="44"/>
      <c r="D772" s="45"/>
      <c r="E772" s="45"/>
      <c r="F772" s="65"/>
      <c r="G772" s="45"/>
      <c r="H772" s="45"/>
      <c r="I772" s="45"/>
      <c r="J772" s="45"/>
      <c r="K772" s="45"/>
      <c r="L772" s="45"/>
      <c r="M772" s="45"/>
      <c r="N772" s="45"/>
      <c r="O772" s="45"/>
      <c r="P772" s="45"/>
      <c r="Q772" s="45"/>
      <c r="R772" s="45"/>
      <c r="S772" s="45"/>
      <c r="T772" s="45"/>
      <c r="U772" s="45"/>
      <c r="V772" s="45"/>
      <c r="W772" s="45"/>
      <c r="X772" s="45"/>
      <c r="Y772" s="45"/>
      <c r="Z772" s="45"/>
    </row>
    <row r="773" spans="1:26" ht="12.5">
      <c r="A773" s="45"/>
      <c r="B773" s="45"/>
      <c r="C773" s="44"/>
      <c r="D773" s="45"/>
      <c r="E773" s="45"/>
      <c r="F773" s="65"/>
      <c r="G773" s="45"/>
      <c r="H773" s="45"/>
      <c r="I773" s="45"/>
      <c r="J773" s="45"/>
      <c r="K773" s="45"/>
      <c r="L773" s="45"/>
      <c r="M773" s="45"/>
      <c r="N773" s="45"/>
      <c r="O773" s="45"/>
      <c r="P773" s="45"/>
      <c r="Q773" s="45"/>
      <c r="R773" s="45"/>
      <c r="S773" s="45"/>
      <c r="T773" s="45"/>
      <c r="U773" s="45"/>
      <c r="V773" s="45"/>
      <c r="W773" s="45"/>
      <c r="X773" s="45"/>
      <c r="Y773" s="45"/>
      <c r="Z773" s="45"/>
    </row>
    <row r="774" spans="1:26" ht="12.5">
      <c r="A774" s="45"/>
      <c r="B774" s="45"/>
      <c r="C774" s="44"/>
      <c r="D774" s="45"/>
      <c r="E774" s="45"/>
      <c r="F774" s="65"/>
      <c r="G774" s="45"/>
      <c r="H774" s="45"/>
      <c r="I774" s="45"/>
      <c r="J774" s="45"/>
      <c r="K774" s="45"/>
      <c r="L774" s="45"/>
      <c r="M774" s="45"/>
      <c r="N774" s="45"/>
      <c r="O774" s="45"/>
      <c r="P774" s="45"/>
      <c r="Q774" s="45"/>
      <c r="R774" s="45"/>
      <c r="S774" s="45"/>
      <c r="T774" s="45"/>
      <c r="U774" s="45"/>
      <c r="V774" s="45"/>
      <c r="W774" s="45"/>
      <c r="X774" s="45"/>
      <c r="Y774" s="45"/>
      <c r="Z774" s="45"/>
    </row>
    <row r="775" spans="1:26" ht="12.5">
      <c r="A775" s="45"/>
      <c r="B775" s="45"/>
      <c r="C775" s="44"/>
      <c r="D775" s="45"/>
      <c r="E775" s="45"/>
      <c r="F775" s="65"/>
      <c r="G775" s="45"/>
      <c r="H775" s="45"/>
      <c r="I775" s="45"/>
      <c r="J775" s="45"/>
      <c r="K775" s="45"/>
      <c r="L775" s="45"/>
      <c r="M775" s="45"/>
      <c r="N775" s="45"/>
      <c r="O775" s="45"/>
      <c r="P775" s="45"/>
      <c r="Q775" s="45"/>
      <c r="R775" s="45"/>
      <c r="S775" s="45"/>
      <c r="T775" s="45"/>
      <c r="U775" s="45"/>
      <c r="V775" s="45"/>
      <c r="W775" s="45"/>
      <c r="X775" s="45"/>
      <c r="Y775" s="45"/>
      <c r="Z775" s="45"/>
    </row>
    <row r="776" spans="1:26" ht="12.5">
      <c r="A776" s="45"/>
      <c r="B776" s="45"/>
      <c r="C776" s="44"/>
      <c r="D776" s="45"/>
      <c r="E776" s="45"/>
      <c r="F776" s="65"/>
      <c r="G776" s="45"/>
      <c r="H776" s="45"/>
      <c r="I776" s="45"/>
      <c r="J776" s="45"/>
      <c r="K776" s="45"/>
      <c r="L776" s="45"/>
      <c r="M776" s="45"/>
      <c r="N776" s="45"/>
      <c r="O776" s="45"/>
      <c r="P776" s="45"/>
      <c r="Q776" s="45"/>
      <c r="R776" s="45"/>
      <c r="S776" s="45"/>
      <c r="T776" s="45"/>
      <c r="U776" s="45"/>
      <c r="V776" s="45"/>
      <c r="W776" s="45"/>
      <c r="X776" s="45"/>
      <c r="Y776" s="45"/>
      <c r="Z776" s="45"/>
    </row>
    <row r="777" spans="1:26" ht="12.5">
      <c r="A777" s="45"/>
      <c r="B777" s="45"/>
      <c r="C777" s="44"/>
      <c r="D777" s="45"/>
      <c r="E777" s="45"/>
      <c r="F777" s="65"/>
      <c r="G777" s="45"/>
      <c r="H777" s="45"/>
      <c r="I777" s="45"/>
      <c r="J777" s="45"/>
      <c r="K777" s="45"/>
      <c r="L777" s="45"/>
      <c r="M777" s="45"/>
      <c r="N777" s="45"/>
      <c r="O777" s="45"/>
      <c r="P777" s="45"/>
      <c r="Q777" s="45"/>
      <c r="R777" s="45"/>
      <c r="S777" s="45"/>
      <c r="T777" s="45"/>
      <c r="U777" s="45"/>
      <c r="V777" s="45"/>
      <c r="W777" s="45"/>
      <c r="X777" s="45"/>
      <c r="Y777" s="45"/>
      <c r="Z777" s="45"/>
    </row>
    <row r="778" spans="1:26" ht="12.5">
      <c r="A778" s="45"/>
      <c r="B778" s="45"/>
      <c r="C778" s="44"/>
      <c r="D778" s="45"/>
      <c r="E778" s="45"/>
      <c r="F778" s="65"/>
      <c r="G778" s="45"/>
      <c r="H778" s="45"/>
      <c r="I778" s="45"/>
      <c r="J778" s="45"/>
      <c r="K778" s="45"/>
      <c r="L778" s="45"/>
      <c r="M778" s="45"/>
      <c r="N778" s="45"/>
      <c r="O778" s="45"/>
      <c r="P778" s="45"/>
      <c r="Q778" s="45"/>
      <c r="R778" s="45"/>
      <c r="S778" s="45"/>
      <c r="T778" s="45"/>
      <c r="U778" s="45"/>
      <c r="V778" s="45"/>
      <c r="W778" s="45"/>
      <c r="X778" s="45"/>
      <c r="Y778" s="45"/>
      <c r="Z778" s="45"/>
    </row>
    <row r="779" spans="1:26" ht="12.5">
      <c r="A779" s="45"/>
      <c r="B779" s="45"/>
      <c r="C779" s="44"/>
      <c r="D779" s="45"/>
      <c r="E779" s="45"/>
      <c r="F779" s="65"/>
      <c r="G779" s="45"/>
      <c r="H779" s="45"/>
      <c r="I779" s="45"/>
      <c r="J779" s="45"/>
      <c r="K779" s="45"/>
      <c r="L779" s="45"/>
      <c r="M779" s="45"/>
      <c r="N779" s="45"/>
      <c r="O779" s="45"/>
      <c r="P779" s="45"/>
      <c r="Q779" s="45"/>
      <c r="R779" s="45"/>
      <c r="S779" s="45"/>
      <c r="T779" s="45"/>
      <c r="U779" s="45"/>
      <c r="V779" s="45"/>
      <c r="W779" s="45"/>
      <c r="X779" s="45"/>
      <c r="Y779" s="45"/>
      <c r="Z779" s="45"/>
    </row>
    <row r="780" spans="1:26" ht="12.5">
      <c r="A780" s="45"/>
      <c r="B780" s="45"/>
      <c r="C780" s="44"/>
      <c r="D780" s="45"/>
      <c r="E780" s="45"/>
      <c r="F780" s="65"/>
      <c r="G780" s="45"/>
      <c r="H780" s="45"/>
      <c r="I780" s="45"/>
      <c r="J780" s="45"/>
      <c r="K780" s="45"/>
      <c r="L780" s="45"/>
      <c r="M780" s="45"/>
      <c r="N780" s="45"/>
      <c r="O780" s="45"/>
      <c r="P780" s="45"/>
      <c r="Q780" s="45"/>
      <c r="R780" s="45"/>
      <c r="S780" s="45"/>
      <c r="T780" s="45"/>
      <c r="U780" s="45"/>
      <c r="V780" s="45"/>
      <c r="W780" s="45"/>
      <c r="X780" s="45"/>
      <c r="Y780" s="45"/>
      <c r="Z780" s="45"/>
    </row>
    <row r="781" spans="1:26" ht="12.5">
      <c r="A781" s="45"/>
      <c r="B781" s="45"/>
      <c r="C781" s="44"/>
      <c r="D781" s="45"/>
      <c r="E781" s="45"/>
      <c r="F781" s="65"/>
      <c r="G781" s="45"/>
      <c r="H781" s="45"/>
      <c r="I781" s="45"/>
      <c r="J781" s="45"/>
      <c r="K781" s="45"/>
      <c r="L781" s="45"/>
      <c r="M781" s="45"/>
      <c r="N781" s="45"/>
      <c r="O781" s="45"/>
      <c r="P781" s="45"/>
      <c r="Q781" s="45"/>
      <c r="R781" s="45"/>
      <c r="S781" s="45"/>
      <c r="T781" s="45"/>
      <c r="U781" s="45"/>
      <c r="V781" s="45"/>
      <c r="W781" s="45"/>
      <c r="X781" s="45"/>
      <c r="Y781" s="45"/>
      <c r="Z781" s="45"/>
    </row>
    <row r="782" spans="1:26" ht="12.5">
      <c r="A782" s="45"/>
      <c r="B782" s="45"/>
      <c r="C782" s="44"/>
      <c r="D782" s="45"/>
      <c r="E782" s="45"/>
      <c r="F782" s="65"/>
      <c r="G782" s="45"/>
      <c r="H782" s="45"/>
      <c r="I782" s="45"/>
      <c r="J782" s="45"/>
      <c r="K782" s="45"/>
      <c r="L782" s="45"/>
      <c r="M782" s="45"/>
      <c r="N782" s="45"/>
      <c r="O782" s="45"/>
      <c r="P782" s="45"/>
      <c r="Q782" s="45"/>
      <c r="R782" s="45"/>
      <c r="S782" s="45"/>
      <c r="T782" s="45"/>
      <c r="U782" s="45"/>
      <c r="V782" s="45"/>
      <c r="W782" s="45"/>
      <c r="X782" s="45"/>
      <c r="Y782" s="45"/>
      <c r="Z782" s="45"/>
    </row>
    <row r="783" spans="1:26" ht="12.5">
      <c r="A783" s="45"/>
      <c r="B783" s="45"/>
      <c r="C783" s="44"/>
      <c r="D783" s="45"/>
      <c r="E783" s="45"/>
      <c r="F783" s="65"/>
      <c r="G783" s="45"/>
      <c r="H783" s="45"/>
      <c r="I783" s="45"/>
      <c r="J783" s="45"/>
      <c r="K783" s="45"/>
      <c r="L783" s="45"/>
      <c r="M783" s="45"/>
      <c r="N783" s="45"/>
      <c r="O783" s="45"/>
      <c r="P783" s="45"/>
      <c r="Q783" s="45"/>
      <c r="R783" s="45"/>
      <c r="S783" s="45"/>
      <c r="T783" s="45"/>
      <c r="U783" s="45"/>
      <c r="V783" s="45"/>
      <c r="W783" s="45"/>
      <c r="X783" s="45"/>
      <c r="Y783" s="45"/>
      <c r="Z783" s="45"/>
    </row>
    <row r="784" spans="1:26" ht="12.5">
      <c r="A784" s="45"/>
      <c r="B784" s="45"/>
      <c r="C784" s="44"/>
      <c r="D784" s="45"/>
      <c r="E784" s="45"/>
      <c r="F784" s="65"/>
      <c r="G784" s="45"/>
      <c r="H784" s="45"/>
      <c r="I784" s="45"/>
      <c r="J784" s="45"/>
      <c r="K784" s="45"/>
      <c r="L784" s="45"/>
      <c r="M784" s="45"/>
      <c r="N784" s="45"/>
      <c r="O784" s="45"/>
      <c r="P784" s="45"/>
      <c r="Q784" s="45"/>
      <c r="R784" s="45"/>
      <c r="S784" s="45"/>
      <c r="T784" s="45"/>
      <c r="U784" s="45"/>
      <c r="V784" s="45"/>
      <c r="W784" s="45"/>
      <c r="X784" s="45"/>
      <c r="Y784" s="45"/>
      <c r="Z784" s="45"/>
    </row>
    <row r="785" spans="1:26" ht="12.5">
      <c r="A785" s="45"/>
      <c r="B785" s="45"/>
      <c r="C785" s="44"/>
      <c r="D785" s="45"/>
      <c r="E785" s="45"/>
      <c r="F785" s="65"/>
      <c r="G785" s="45"/>
      <c r="H785" s="45"/>
      <c r="I785" s="45"/>
      <c r="J785" s="45"/>
      <c r="K785" s="45"/>
      <c r="L785" s="45"/>
      <c r="M785" s="45"/>
      <c r="N785" s="45"/>
      <c r="O785" s="45"/>
      <c r="P785" s="45"/>
      <c r="Q785" s="45"/>
      <c r="R785" s="45"/>
      <c r="S785" s="45"/>
      <c r="T785" s="45"/>
      <c r="U785" s="45"/>
      <c r="V785" s="45"/>
      <c r="W785" s="45"/>
      <c r="X785" s="45"/>
      <c r="Y785" s="45"/>
      <c r="Z785" s="45"/>
    </row>
    <row r="786" spans="1:26" ht="12.5">
      <c r="A786" s="45"/>
      <c r="B786" s="45"/>
      <c r="C786" s="44"/>
      <c r="D786" s="45"/>
      <c r="E786" s="45"/>
      <c r="F786" s="65"/>
      <c r="G786" s="45"/>
      <c r="H786" s="45"/>
      <c r="I786" s="45"/>
      <c r="J786" s="45"/>
      <c r="K786" s="45"/>
      <c r="L786" s="45"/>
      <c r="M786" s="45"/>
      <c r="N786" s="45"/>
      <c r="O786" s="45"/>
      <c r="P786" s="45"/>
      <c r="Q786" s="45"/>
      <c r="R786" s="45"/>
      <c r="S786" s="45"/>
      <c r="T786" s="45"/>
      <c r="U786" s="45"/>
      <c r="V786" s="45"/>
      <c r="W786" s="45"/>
      <c r="X786" s="45"/>
      <c r="Y786" s="45"/>
      <c r="Z786" s="45"/>
    </row>
    <row r="787" spans="1:26" ht="12.5">
      <c r="A787" s="45"/>
      <c r="B787" s="45"/>
      <c r="C787" s="44"/>
      <c r="D787" s="45"/>
      <c r="E787" s="45"/>
      <c r="F787" s="65"/>
      <c r="G787" s="45"/>
      <c r="H787" s="45"/>
      <c r="I787" s="45"/>
      <c r="J787" s="45"/>
      <c r="K787" s="45"/>
      <c r="L787" s="45"/>
      <c r="M787" s="45"/>
      <c r="N787" s="45"/>
      <c r="O787" s="45"/>
      <c r="P787" s="45"/>
      <c r="Q787" s="45"/>
      <c r="R787" s="45"/>
      <c r="S787" s="45"/>
      <c r="T787" s="45"/>
      <c r="U787" s="45"/>
      <c r="V787" s="45"/>
      <c r="W787" s="45"/>
      <c r="X787" s="45"/>
      <c r="Y787" s="45"/>
      <c r="Z787" s="45"/>
    </row>
    <row r="788" spans="1:26" ht="12.5">
      <c r="A788" s="45"/>
      <c r="B788" s="45"/>
      <c r="C788" s="44"/>
      <c r="D788" s="45"/>
      <c r="E788" s="45"/>
      <c r="F788" s="65"/>
      <c r="G788" s="45"/>
      <c r="H788" s="45"/>
      <c r="I788" s="45"/>
      <c r="J788" s="45"/>
      <c r="K788" s="45"/>
      <c r="L788" s="45"/>
      <c r="M788" s="45"/>
      <c r="N788" s="45"/>
      <c r="O788" s="45"/>
      <c r="P788" s="45"/>
      <c r="Q788" s="45"/>
      <c r="R788" s="45"/>
      <c r="S788" s="45"/>
      <c r="T788" s="45"/>
      <c r="U788" s="45"/>
      <c r="V788" s="45"/>
      <c r="W788" s="45"/>
      <c r="X788" s="45"/>
      <c r="Y788" s="45"/>
      <c r="Z788" s="45"/>
    </row>
    <row r="789" spans="1:26" ht="12.5">
      <c r="A789" s="45"/>
      <c r="B789" s="45"/>
      <c r="C789" s="44"/>
      <c r="D789" s="45"/>
      <c r="E789" s="45"/>
      <c r="F789" s="65"/>
      <c r="G789" s="45"/>
      <c r="H789" s="45"/>
      <c r="I789" s="45"/>
      <c r="J789" s="45"/>
      <c r="K789" s="45"/>
      <c r="L789" s="45"/>
      <c r="M789" s="45"/>
      <c r="N789" s="45"/>
      <c r="O789" s="45"/>
      <c r="P789" s="45"/>
      <c r="Q789" s="45"/>
      <c r="R789" s="45"/>
      <c r="S789" s="45"/>
      <c r="T789" s="45"/>
      <c r="U789" s="45"/>
      <c r="V789" s="45"/>
      <c r="W789" s="45"/>
      <c r="X789" s="45"/>
      <c r="Y789" s="45"/>
      <c r="Z789" s="45"/>
    </row>
    <row r="790" spans="1:26" ht="12.5">
      <c r="A790" s="45"/>
      <c r="B790" s="45"/>
      <c r="C790" s="44"/>
      <c r="D790" s="45"/>
      <c r="E790" s="45"/>
      <c r="F790" s="65"/>
      <c r="G790" s="45"/>
      <c r="H790" s="45"/>
      <c r="I790" s="45"/>
      <c r="J790" s="45"/>
      <c r="K790" s="45"/>
      <c r="L790" s="45"/>
      <c r="M790" s="45"/>
      <c r="N790" s="45"/>
      <c r="O790" s="45"/>
      <c r="P790" s="45"/>
      <c r="Q790" s="45"/>
      <c r="R790" s="45"/>
      <c r="S790" s="45"/>
      <c r="T790" s="45"/>
      <c r="U790" s="45"/>
      <c r="V790" s="45"/>
      <c r="W790" s="45"/>
      <c r="X790" s="45"/>
      <c r="Y790" s="45"/>
      <c r="Z790" s="45"/>
    </row>
    <row r="791" spans="1:26" ht="12.5">
      <c r="A791" s="45"/>
      <c r="B791" s="45"/>
      <c r="C791" s="44"/>
      <c r="D791" s="45"/>
      <c r="E791" s="45"/>
      <c r="F791" s="65"/>
      <c r="G791" s="45"/>
      <c r="H791" s="45"/>
      <c r="I791" s="45"/>
      <c r="J791" s="45"/>
      <c r="K791" s="45"/>
      <c r="L791" s="45"/>
      <c r="M791" s="45"/>
      <c r="N791" s="45"/>
      <c r="O791" s="45"/>
      <c r="P791" s="45"/>
      <c r="Q791" s="45"/>
      <c r="R791" s="45"/>
      <c r="S791" s="45"/>
      <c r="T791" s="45"/>
      <c r="U791" s="45"/>
      <c r="V791" s="45"/>
      <c r="W791" s="45"/>
      <c r="X791" s="45"/>
      <c r="Y791" s="45"/>
      <c r="Z791" s="45"/>
    </row>
    <row r="792" spans="1:26" ht="12.5">
      <c r="A792" s="45"/>
      <c r="B792" s="45"/>
      <c r="C792" s="44"/>
      <c r="D792" s="45"/>
      <c r="E792" s="45"/>
      <c r="F792" s="65"/>
      <c r="G792" s="45"/>
      <c r="H792" s="45"/>
      <c r="I792" s="45"/>
      <c r="J792" s="45"/>
      <c r="K792" s="45"/>
      <c r="L792" s="45"/>
      <c r="M792" s="45"/>
      <c r="N792" s="45"/>
      <c r="O792" s="45"/>
      <c r="P792" s="45"/>
      <c r="Q792" s="45"/>
      <c r="R792" s="45"/>
      <c r="S792" s="45"/>
      <c r="T792" s="45"/>
      <c r="U792" s="45"/>
      <c r="V792" s="45"/>
      <c r="W792" s="45"/>
      <c r="X792" s="45"/>
      <c r="Y792" s="45"/>
      <c r="Z792" s="45"/>
    </row>
    <row r="793" spans="1:26" ht="12.5">
      <c r="A793" s="45"/>
      <c r="B793" s="45"/>
      <c r="C793" s="44"/>
      <c r="D793" s="45"/>
      <c r="E793" s="45"/>
      <c r="F793" s="65"/>
      <c r="G793" s="45"/>
      <c r="H793" s="45"/>
      <c r="I793" s="45"/>
      <c r="J793" s="45"/>
      <c r="K793" s="45"/>
      <c r="L793" s="45"/>
      <c r="M793" s="45"/>
      <c r="N793" s="45"/>
      <c r="O793" s="45"/>
      <c r="P793" s="45"/>
      <c r="Q793" s="45"/>
      <c r="R793" s="45"/>
      <c r="S793" s="45"/>
      <c r="T793" s="45"/>
      <c r="U793" s="45"/>
      <c r="V793" s="45"/>
      <c r="W793" s="45"/>
      <c r="X793" s="45"/>
      <c r="Y793" s="45"/>
      <c r="Z793" s="45"/>
    </row>
    <row r="794" spans="1:26" ht="12.5">
      <c r="A794" s="45"/>
      <c r="B794" s="45"/>
      <c r="C794" s="44"/>
      <c r="D794" s="45"/>
      <c r="E794" s="45"/>
      <c r="F794" s="65"/>
      <c r="G794" s="45"/>
      <c r="H794" s="45"/>
      <c r="I794" s="45"/>
      <c r="J794" s="45"/>
      <c r="K794" s="45"/>
      <c r="L794" s="45"/>
      <c r="M794" s="45"/>
      <c r="N794" s="45"/>
      <c r="O794" s="45"/>
      <c r="P794" s="45"/>
      <c r="Q794" s="45"/>
      <c r="R794" s="45"/>
      <c r="S794" s="45"/>
      <c r="T794" s="45"/>
      <c r="U794" s="45"/>
      <c r="V794" s="45"/>
      <c r="W794" s="45"/>
      <c r="X794" s="45"/>
      <c r="Y794" s="45"/>
      <c r="Z794" s="45"/>
    </row>
    <row r="795" spans="1:26" ht="12.5">
      <c r="A795" s="45"/>
      <c r="B795" s="45"/>
      <c r="C795" s="44"/>
      <c r="D795" s="45"/>
      <c r="E795" s="45"/>
      <c r="F795" s="65"/>
      <c r="G795" s="45"/>
      <c r="H795" s="45"/>
      <c r="I795" s="45"/>
      <c r="J795" s="45"/>
      <c r="K795" s="45"/>
      <c r="L795" s="45"/>
      <c r="M795" s="45"/>
      <c r="N795" s="45"/>
      <c r="O795" s="45"/>
      <c r="P795" s="45"/>
      <c r="Q795" s="45"/>
      <c r="R795" s="45"/>
      <c r="S795" s="45"/>
      <c r="T795" s="45"/>
      <c r="U795" s="45"/>
      <c r="V795" s="45"/>
      <c r="W795" s="45"/>
      <c r="X795" s="45"/>
      <c r="Y795" s="45"/>
      <c r="Z795" s="45"/>
    </row>
    <row r="796" spans="1:26" ht="12.5">
      <c r="A796" s="45"/>
      <c r="B796" s="45"/>
      <c r="C796" s="44"/>
      <c r="D796" s="45"/>
      <c r="E796" s="45"/>
      <c r="F796" s="65"/>
      <c r="G796" s="45"/>
      <c r="H796" s="45"/>
      <c r="I796" s="45"/>
      <c r="J796" s="45"/>
      <c r="K796" s="45"/>
      <c r="L796" s="45"/>
      <c r="M796" s="45"/>
      <c r="N796" s="45"/>
      <c r="O796" s="45"/>
      <c r="P796" s="45"/>
      <c r="Q796" s="45"/>
      <c r="R796" s="45"/>
      <c r="S796" s="45"/>
      <c r="T796" s="45"/>
      <c r="U796" s="45"/>
      <c r="V796" s="45"/>
      <c r="W796" s="45"/>
      <c r="X796" s="45"/>
      <c r="Y796" s="45"/>
      <c r="Z796" s="45"/>
    </row>
    <row r="797" spans="1:26" ht="12.5">
      <c r="A797" s="45"/>
      <c r="B797" s="45"/>
      <c r="C797" s="44"/>
      <c r="D797" s="45"/>
      <c r="E797" s="45"/>
      <c r="F797" s="65"/>
      <c r="G797" s="45"/>
      <c r="H797" s="45"/>
      <c r="I797" s="45"/>
      <c r="J797" s="45"/>
      <c r="K797" s="45"/>
      <c r="L797" s="45"/>
      <c r="M797" s="45"/>
      <c r="N797" s="45"/>
      <c r="O797" s="45"/>
      <c r="P797" s="45"/>
      <c r="Q797" s="45"/>
      <c r="R797" s="45"/>
      <c r="S797" s="45"/>
      <c r="T797" s="45"/>
      <c r="U797" s="45"/>
      <c r="V797" s="45"/>
      <c r="W797" s="45"/>
      <c r="X797" s="45"/>
      <c r="Y797" s="45"/>
      <c r="Z797" s="45"/>
    </row>
    <row r="798" spans="1:26" ht="12.5">
      <c r="A798" s="45"/>
      <c r="B798" s="45"/>
      <c r="C798" s="44"/>
      <c r="D798" s="45"/>
      <c r="E798" s="45"/>
      <c r="F798" s="65"/>
      <c r="G798" s="45"/>
      <c r="H798" s="45"/>
      <c r="I798" s="45"/>
      <c r="J798" s="45"/>
      <c r="K798" s="45"/>
      <c r="L798" s="45"/>
      <c r="M798" s="45"/>
      <c r="N798" s="45"/>
      <c r="O798" s="45"/>
      <c r="P798" s="45"/>
      <c r="Q798" s="45"/>
      <c r="R798" s="45"/>
      <c r="S798" s="45"/>
      <c r="T798" s="45"/>
      <c r="U798" s="45"/>
      <c r="V798" s="45"/>
      <c r="W798" s="45"/>
      <c r="X798" s="45"/>
      <c r="Y798" s="45"/>
      <c r="Z798" s="45"/>
    </row>
    <row r="799" spans="1:26" ht="12.5">
      <c r="A799" s="45"/>
      <c r="B799" s="45"/>
      <c r="C799" s="44"/>
      <c r="D799" s="45"/>
      <c r="E799" s="45"/>
      <c r="F799" s="65"/>
      <c r="G799" s="45"/>
      <c r="H799" s="45"/>
      <c r="I799" s="45"/>
      <c r="J799" s="45"/>
      <c r="K799" s="45"/>
      <c r="L799" s="45"/>
      <c r="M799" s="45"/>
      <c r="N799" s="45"/>
      <c r="O799" s="45"/>
      <c r="P799" s="45"/>
      <c r="Q799" s="45"/>
      <c r="R799" s="45"/>
      <c r="S799" s="45"/>
      <c r="T799" s="45"/>
      <c r="U799" s="45"/>
      <c r="V799" s="45"/>
      <c r="W799" s="45"/>
      <c r="X799" s="45"/>
      <c r="Y799" s="45"/>
      <c r="Z799" s="45"/>
    </row>
    <row r="800" spans="1:26" ht="12.5">
      <c r="A800" s="45"/>
      <c r="B800" s="45"/>
      <c r="C800" s="44"/>
      <c r="D800" s="45"/>
      <c r="E800" s="45"/>
      <c r="F800" s="65"/>
      <c r="G800" s="45"/>
      <c r="H800" s="45"/>
      <c r="I800" s="45"/>
      <c r="J800" s="45"/>
      <c r="K800" s="45"/>
      <c r="L800" s="45"/>
      <c r="M800" s="45"/>
      <c r="N800" s="45"/>
      <c r="O800" s="45"/>
      <c r="P800" s="45"/>
      <c r="Q800" s="45"/>
      <c r="R800" s="45"/>
      <c r="S800" s="45"/>
      <c r="T800" s="45"/>
      <c r="U800" s="45"/>
      <c r="V800" s="45"/>
      <c r="W800" s="45"/>
      <c r="X800" s="45"/>
      <c r="Y800" s="45"/>
      <c r="Z800" s="45"/>
    </row>
    <row r="801" spans="1:26" ht="12.5">
      <c r="A801" s="45"/>
      <c r="B801" s="45"/>
      <c r="C801" s="44"/>
      <c r="D801" s="45"/>
      <c r="E801" s="45"/>
      <c r="F801" s="65"/>
      <c r="G801" s="45"/>
      <c r="H801" s="45"/>
      <c r="I801" s="45"/>
      <c r="J801" s="45"/>
      <c r="K801" s="45"/>
      <c r="L801" s="45"/>
      <c r="M801" s="45"/>
      <c r="N801" s="45"/>
      <c r="O801" s="45"/>
      <c r="P801" s="45"/>
      <c r="Q801" s="45"/>
      <c r="R801" s="45"/>
      <c r="S801" s="45"/>
      <c r="T801" s="45"/>
      <c r="U801" s="45"/>
      <c r="V801" s="45"/>
      <c r="W801" s="45"/>
      <c r="X801" s="45"/>
      <c r="Y801" s="45"/>
      <c r="Z801" s="45"/>
    </row>
    <row r="802" spans="1:26" ht="12.5">
      <c r="A802" s="45"/>
      <c r="B802" s="45"/>
      <c r="C802" s="44"/>
      <c r="D802" s="45"/>
      <c r="E802" s="45"/>
      <c r="F802" s="65"/>
      <c r="G802" s="45"/>
      <c r="H802" s="45"/>
      <c r="I802" s="45"/>
      <c r="J802" s="45"/>
      <c r="K802" s="45"/>
      <c r="L802" s="45"/>
      <c r="M802" s="45"/>
      <c r="N802" s="45"/>
      <c r="O802" s="45"/>
      <c r="P802" s="45"/>
      <c r="Q802" s="45"/>
      <c r="R802" s="45"/>
      <c r="S802" s="45"/>
      <c r="T802" s="45"/>
      <c r="U802" s="45"/>
      <c r="V802" s="45"/>
      <c r="W802" s="45"/>
      <c r="X802" s="45"/>
      <c r="Y802" s="45"/>
      <c r="Z802" s="45"/>
    </row>
    <row r="803" spans="1:26" ht="12.5">
      <c r="A803" s="45"/>
      <c r="B803" s="45"/>
      <c r="C803" s="44"/>
      <c r="D803" s="45"/>
      <c r="E803" s="45"/>
      <c r="F803" s="65"/>
      <c r="G803" s="45"/>
      <c r="H803" s="45"/>
      <c r="I803" s="45"/>
      <c r="J803" s="45"/>
      <c r="K803" s="45"/>
      <c r="L803" s="45"/>
      <c r="M803" s="45"/>
      <c r="N803" s="45"/>
      <c r="O803" s="45"/>
      <c r="P803" s="45"/>
      <c r="Q803" s="45"/>
      <c r="R803" s="45"/>
      <c r="S803" s="45"/>
      <c r="T803" s="45"/>
      <c r="U803" s="45"/>
      <c r="V803" s="45"/>
      <c r="W803" s="45"/>
      <c r="X803" s="45"/>
      <c r="Y803" s="45"/>
      <c r="Z803" s="45"/>
    </row>
    <row r="804" spans="1:26" ht="12.5">
      <c r="A804" s="45"/>
      <c r="B804" s="45"/>
      <c r="C804" s="44"/>
      <c r="D804" s="45"/>
      <c r="E804" s="45"/>
      <c r="F804" s="65"/>
      <c r="G804" s="45"/>
      <c r="H804" s="45"/>
      <c r="I804" s="45"/>
      <c r="J804" s="45"/>
      <c r="K804" s="45"/>
      <c r="L804" s="45"/>
      <c r="M804" s="45"/>
      <c r="N804" s="45"/>
      <c r="O804" s="45"/>
      <c r="P804" s="45"/>
      <c r="Q804" s="45"/>
      <c r="R804" s="45"/>
      <c r="S804" s="45"/>
      <c r="T804" s="45"/>
      <c r="U804" s="45"/>
      <c r="V804" s="45"/>
      <c r="W804" s="45"/>
      <c r="X804" s="45"/>
      <c r="Y804" s="45"/>
      <c r="Z804" s="45"/>
    </row>
    <row r="805" spans="1:26" ht="12.5">
      <c r="A805" s="45"/>
      <c r="B805" s="45"/>
      <c r="C805" s="44"/>
      <c r="D805" s="45"/>
      <c r="E805" s="45"/>
      <c r="F805" s="65"/>
      <c r="G805" s="45"/>
      <c r="H805" s="45"/>
      <c r="I805" s="45"/>
      <c r="J805" s="45"/>
      <c r="K805" s="45"/>
      <c r="L805" s="45"/>
      <c r="M805" s="45"/>
      <c r="N805" s="45"/>
      <c r="O805" s="45"/>
      <c r="P805" s="45"/>
      <c r="Q805" s="45"/>
      <c r="R805" s="45"/>
      <c r="S805" s="45"/>
      <c r="T805" s="45"/>
      <c r="U805" s="45"/>
      <c r="V805" s="45"/>
      <c r="W805" s="45"/>
      <c r="X805" s="45"/>
      <c r="Y805" s="45"/>
      <c r="Z805" s="45"/>
    </row>
    <row r="806" spans="1:26" ht="12.5">
      <c r="A806" s="45"/>
      <c r="B806" s="45"/>
      <c r="C806" s="44"/>
      <c r="D806" s="45"/>
      <c r="E806" s="45"/>
      <c r="F806" s="65"/>
      <c r="G806" s="45"/>
      <c r="H806" s="45"/>
      <c r="I806" s="45"/>
      <c r="J806" s="45"/>
      <c r="K806" s="45"/>
      <c r="L806" s="45"/>
      <c r="M806" s="45"/>
      <c r="N806" s="45"/>
      <c r="O806" s="45"/>
      <c r="P806" s="45"/>
      <c r="Q806" s="45"/>
      <c r="R806" s="45"/>
      <c r="S806" s="45"/>
      <c r="T806" s="45"/>
      <c r="U806" s="45"/>
      <c r="V806" s="45"/>
      <c r="W806" s="45"/>
      <c r="X806" s="45"/>
      <c r="Y806" s="45"/>
      <c r="Z806" s="45"/>
    </row>
    <row r="807" spans="1:26" ht="12.5">
      <c r="A807" s="45"/>
      <c r="B807" s="45"/>
      <c r="C807" s="44"/>
      <c r="D807" s="45"/>
      <c r="E807" s="45"/>
      <c r="F807" s="65"/>
      <c r="G807" s="45"/>
      <c r="H807" s="45"/>
      <c r="I807" s="45"/>
      <c r="J807" s="45"/>
      <c r="K807" s="45"/>
      <c r="L807" s="45"/>
      <c r="M807" s="45"/>
      <c r="N807" s="45"/>
      <c r="O807" s="45"/>
      <c r="P807" s="45"/>
      <c r="Q807" s="45"/>
      <c r="R807" s="45"/>
      <c r="S807" s="45"/>
      <c r="T807" s="45"/>
      <c r="U807" s="45"/>
      <c r="V807" s="45"/>
      <c r="W807" s="45"/>
      <c r="X807" s="45"/>
      <c r="Y807" s="45"/>
      <c r="Z807" s="45"/>
    </row>
    <row r="808" spans="1:26" ht="12.5">
      <c r="A808" s="45"/>
      <c r="B808" s="45"/>
      <c r="C808" s="44"/>
      <c r="D808" s="45"/>
      <c r="E808" s="45"/>
      <c r="F808" s="65"/>
      <c r="G808" s="45"/>
      <c r="H808" s="45"/>
      <c r="I808" s="45"/>
      <c r="J808" s="45"/>
      <c r="K808" s="45"/>
      <c r="L808" s="45"/>
      <c r="M808" s="45"/>
      <c r="N808" s="45"/>
      <c r="O808" s="45"/>
      <c r="P808" s="45"/>
      <c r="Q808" s="45"/>
      <c r="R808" s="45"/>
      <c r="S808" s="45"/>
      <c r="T808" s="45"/>
      <c r="U808" s="45"/>
      <c r="V808" s="45"/>
      <c r="W808" s="45"/>
      <c r="X808" s="45"/>
      <c r="Y808" s="45"/>
      <c r="Z808" s="45"/>
    </row>
    <row r="809" spans="1:26" ht="12.5">
      <c r="A809" s="45"/>
      <c r="B809" s="45"/>
      <c r="C809" s="44"/>
      <c r="D809" s="45"/>
      <c r="E809" s="45"/>
      <c r="F809" s="65"/>
      <c r="G809" s="45"/>
      <c r="H809" s="45"/>
      <c r="I809" s="45"/>
      <c r="J809" s="45"/>
      <c r="K809" s="45"/>
      <c r="L809" s="45"/>
      <c r="M809" s="45"/>
      <c r="N809" s="45"/>
      <c r="O809" s="45"/>
      <c r="P809" s="45"/>
      <c r="Q809" s="45"/>
      <c r="R809" s="45"/>
      <c r="S809" s="45"/>
      <c r="T809" s="45"/>
      <c r="U809" s="45"/>
      <c r="V809" s="45"/>
      <c r="W809" s="45"/>
      <c r="X809" s="45"/>
      <c r="Y809" s="45"/>
      <c r="Z809" s="45"/>
    </row>
    <row r="810" spans="1:26" ht="12.5">
      <c r="A810" s="45"/>
      <c r="B810" s="45"/>
      <c r="C810" s="44"/>
      <c r="D810" s="45"/>
      <c r="E810" s="45"/>
      <c r="F810" s="65"/>
      <c r="G810" s="45"/>
      <c r="H810" s="45"/>
      <c r="I810" s="45"/>
      <c r="J810" s="45"/>
      <c r="K810" s="45"/>
      <c r="L810" s="45"/>
      <c r="M810" s="45"/>
      <c r="N810" s="45"/>
      <c r="O810" s="45"/>
      <c r="P810" s="45"/>
      <c r="Q810" s="45"/>
      <c r="R810" s="45"/>
      <c r="S810" s="45"/>
      <c r="T810" s="45"/>
      <c r="U810" s="45"/>
      <c r="V810" s="45"/>
      <c r="W810" s="45"/>
      <c r="X810" s="45"/>
      <c r="Y810" s="45"/>
      <c r="Z810" s="45"/>
    </row>
    <row r="811" spans="1:26" ht="12.5">
      <c r="A811" s="45"/>
      <c r="B811" s="45"/>
      <c r="C811" s="44"/>
      <c r="D811" s="45"/>
      <c r="E811" s="45"/>
      <c r="F811" s="65"/>
      <c r="G811" s="45"/>
      <c r="H811" s="45"/>
      <c r="I811" s="45"/>
      <c r="J811" s="45"/>
      <c r="K811" s="45"/>
      <c r="L811" s="45"/>
      <c r="M811" s="45"/>
      <c r="N811" s="45"/>
      <c r="O811" s="45"/>
      <c r="P811" s="45"/>
      <c r="Q811" s="45"/>
      <c r="R811" s="45"/>
      <c r="S811" s="45"/>
      <c r="T811" s="45"/>
      <c r="U811" s="45"/>
      <c r="V811" s="45"/>
      <c r="W811" s="45"/>
      <c r="X811" s="45"/>
      <c r="Y811" s="45"/>
      <c r="Z811" s="45"/>
    </row>
    <row r="812" spans="1:26" ht="12.5">
      <c r="A812" s="45"/>
      <c r="B812" s="45"/>
      <c r="C812" s="44"/>
      <c r="D812" s="45"/>
      <c r="E812" s="45"/>
      <c r="F812" s="65"/>
      <c r="G812" s="45"/>
      <c r="H812" s="45"/>
      <c r="I812" s="45"/>
      <c r="J812" s="45"/>
      <c r="K812" s="45"/>
      <c r="L812" s="45"/>
      <c r="M812" s="45"/>
      <c r="N812" s="45"/>
      <c r="O812" s="45"/>
      <c r="P812" s="45"/>
      <c r="Q812" s="45"/>
      <c r="R812" s="45"/>
      <c r="S812" s="45"/>
      <c r="T812" s="45"/>
      <c r="U812" s="45"/>
      <c r="V812" s="45"/>
      <c r="W812" s="45"/>
      <c r="X812" s="45"/>
      <c r="Y812" s="45"/>
      <c r="Z812" s="45"/>
    </row>
    <row r="813" spans="1:26" ht="12.5">
      <c r="A813" s="45"/>
      <c r="B813" s="45"/>
      <c r="C813" s="44"/>
      <c r="D813" s="45"/>
      <c r="E813" s="45"/>
      <c r="F813" s="65"/>
      <c r="G813" s="45"/>
      <c r="H813" s="45"/>
      <c r="I813" s="45"/>
      <c r="J813" s="45"/>
      <c r="K813" s="45"/>
      <c r="L813" s="45"/>
      <c r="M813" s="45"/>
      <c r="N813" s="45"/>
      <c r="O813" s="45"/>
      <c r="P813" s="45"/>
      <c r="Q813" s="45"/>
      <c r="R813" s="45"/>
      <c r="S813" s="45"/>
      <c r="T813" s="45"/>
      <c r="U813" s="45"/>
      <c r="V813" s="45"/>
      <c r="W813" s="45"/>
      <c r="X813" s="45"/>
      <c r="Y813" s="45"/>
      <c r="Z813" s="45"/>
    </row>
    <row r="814" spans="1:26" ht="12.5">
      <c r="A814" s="45"/>
      <c r="B814" s="45"/>
      <c r="C814" s="44"/>
      <c r="D814" s="45"/>
      <c r="E814" s="45"/>
      <c r="F814" s="65"/>
      <c r="G814" s="45"/>
      <c r="H814" s="45"/>
      <c r="I814" s="45"/>
      <c r="J814" s="45"/>
      <c r="K814" s="45"/>
      <c r="L814" s="45"/>
      <c r="M814" s="45"/>
      <c r="N814" s="45"/>
      <c r="O814" s="45"/>
      <c r="P814" s="45"/>
      <c r="Q814" s="45"/>
      <c r="R814" s="45"/>
      <c r="S814" s="45"/>
      <c r="T814" s="45"/>
      <c r="U814" s="45"/>
      <c r="V814" s="45"/>
      <c r="W814" s="45"/>
      <c r="X814" s="45"/>
      <c r="Y814" s="45"/>
      <c r="Z814" s="45"/>
    </row>
    <row r="815" spans="1:26" ht="12.5">
      <c r="A815" s="45"/>
      <c r="B815" s="45"/>
      <c r="C815" s="44"/>
      <c r="D815" s="45"/>
      <c r="E815" s="45"/>
      <c r="F815" s="65"/>
      <c r="G815" s="45"/>
      <c r="H815" s="45"/>
      <c r="I815" s="45"/>
      <c r="J815" s="45"/>
      <c r="K815" s="45"/>
      <c r="L815" s="45"/>
      <c r="M815" s="45"/>
      <c r="N815" s="45"/>
      <c r="O815" s="45"/>
      <c r="P815" s="45"/>
      <c r="Q815" s="45"/>
      <c r="R815" s="45"/>
      <c r="S815" s="45"/>
      <c r="T815" s="45"/>
      <c r="U815" s="45"/>
      <c r="V815" s="45"/>
      <c r="W815" s="45"/>
      <c r="X815" s="45"/>
      <c r="Y815" s="45"/>
      <c r="Z815" s="45"/>
    </row>
    <row r="816" spans="1:26" ht="12.5">
      <c r="A816" s="45"/>
      <c r="B816" s="45"/>
      <c r="C816" s="44"/>
      <c r="D816" s="45"/>
      <c r="E816" s="45"/>
      <c r="F816" s="65"/>
      <c r="G816" s="45"/>
      <c r="H816" s="45"/>
      <c r="I816" s="45"/>
      <c r="J816" s="45"/>
      <c r="K816" s="45"/>
      <c r="L816" s="45"/>
      <c r="M816" s="45"/>
      <c r="N816" s="45"/>
      <c r="O816" s="45"/>
      <c r="P816" s="45"/>
      <c r="Q816" s="45"/>
      <c r="R816" s="45"/>
      <c r="S816" s="45"/>
      <c r="T816" s="45"/>
      <c r="U816" s="45"/>
      <c r="V816" s="45"/>
      <c r="W816" s="45"/>
      <c r="X816" s="45"/>
      <c r="Y816" s="45"/>
      <c r="Z816" s="45"/>
    </row>
    <row r="817" spans="1:26" ht="12.5">
      <c r="A817" s="45"/>
      <c r="B817" s="45"/>
      <c r="C817" s="44"/>
      <c r="D817" s="45"/>
      <c r="E817" s="45"/>
      <c r="F817" s="65"/>
      <c r="G817" s="45"/>
      <c r="H817" s="45"/>
      <c r="I817" s="45"/>
      <c r="J817" s="45"/>
      <c r="K817" s="45"/>
      <c r="L817" s="45"/>
      <c r="M817" s="45"/>
      <c r="N817" s="45"/>
      <c r="O817" s="45"/>
      <c r="P817" s="45"/>
      <c r="Q817" s="45"/>
      <c r="R817" s="45"/>
      <c r="S817" s="45"/>
      <c r="T817" s="45"/>
      <c r="U817" s="45"/>
      <c r="V817" s="45"/>
      <c r="W817" s="45"/>
      <c r="X817" s="45"/>
      <c r="Y817" s="45"/>
      <c r="Z817" s="45"/>
    </row>
    <row r="818" spans="1:26" ht="12.5">
      <c r="A818" s="45"/>
      <c r="B818" s="45"/>
      <c r="C818" s="44"/>
      <c r="D818" s="45"/>
      <c r="E818" s="45"/>
      <c r="F818" s="65"/>
      <c r="G818" s="45"/>
      <c r="H818" s="45"/>
      <c r="I818" s="45"/>
      <c r="J818" s="45"/>
      <c r="K818" s="45"/>
      <c r="L818" s="45"/>
      <c r="M818" s="45"/>
      <c r="N818" s="45"/>
      <c r="O818" s="45"/>
      <c r="P818" s="45"/>
      <c r="Q818" s="45"/>
      <c r="R818" s="45"/>
      <c r="S818" s="45"/>
      <c r="T818" s="45"/>
      <c r="U818" s="45"/>
      <c r="V818" s="45"/>
      <c r="W818" s="45"/>
      <c r="X818" s="45"/>
      <c r="Y818" s="45"/>
      <c r="Z818" s="45"/>
    </row>
    <row r="819" spans="1:26" ht="12.5">
      <c r="A819" s="45"/>
      <c r="B819" s="45"/>
      <c r="C819" s="44"/>
      <c r="D819" s="45"/>
      <c r="E819" s="45"/>
      <c r="F819" s="65"/>
      <c r="G819" s="45"/>
      <c r="H819" s="45"/>
      <c r="I819" s="45"/>
      <c r="J819" s="45"/>
      <c r="K819" s="45"/>
      <c r="L819" s="45"/>
      <c r="M819" s="45"/>
      <c r="N819" s="45"/>
      <c r="O819" s="45"/>
      <c r="P819" s="45"/>
      <c r="Q819" s="45"/>
      <c r="R819" s="45"/>
      <c r="S819" s="45"/>
      <c r="T819" s="45"/>
      <c r="U819" s="45"/>
      <c r="V819" s="45"/>
      <c r="W819" s="45"/>
      <c r="X819" s="45"/>
      <c r="Y819" s="45"/>
      <c r="Z819" s="45"/>
    </row>
    <row r="820" spans="1:26" ht="12.5">
      <c r="A820" s="45"/>
      <c r="B820" s="45"/>
      <c r="C820" s="44"/>
      <c r="D820" s="45"/>
      <c r="E820" s="45"/>
      <c r="F820" s="65"/>
      <c r="G820" s="45"/>
      <c r="H820" s="45"/>
      <c r="I820" s="45"/>
      <c r="J820" s="45"/>
      <c r="K820" s="45"/>
      <c r="L820" s="45"/>
      <c r="M820" s="45"/>
      <c r="N820" s="45"/>
      <c r="O820" s="45"/>
      <c r="P820" s="45"/>
      <c r="Q820" s="45"/>
      <c r="R820" s="45"/>
      <c r="S820" s="45"/>
      <c r="T820" s="45"/>
      <c r="U820" s="45"/>
      <c r="V820" s="45"/>
      <c r="W820" s="45"/>
      <c r="X820" s="45"/>
      <c r="Y820" s="45"/>
      <c r="Z820" s="45"/>
    </row>
    <row r="821" spans="1:26" ht="12.5">
      <c r="A821" s="45"/>
      <c r="B821" s="45"/>
      <c r="C821" s="44"/>
      <c r="D821" s="45"/>
      <c r="E821" s="45"/>
      <c r="F821" s="65"/>
      <c r="G821" s="45"/>
      <c r="H821" s="45"/>
      <c r="I821" s="45"/>
      <c r="J821" s="45"/>
      <c r="K821" s="45"/>
      <c r="L821" s="45"/>
      <c r="M821" s="45"/>
      <c r="N821" s="45"/>
      <c r="O821" s="45"/>
      <c r="P821" s="45"/>
      <c r="Q821" s="45"/>
      <c r="R821" s="45"/>
      <c r="S821" s="45"/>
      <c r="T821" s="45"/>
      <c r="U821" s="45"/>
      <c r="V821" s="45"/>
      <c r="W821" s="45"/>
      <c r="X821" s="45"/>
      <c r="Y821" s="45"/>
      <c r="Z821" s="45"/>
    </row>
    <row r="822" spans="1:26" ht="12.5">
      <c r="A822" s="45"/>
      <c r="B822" s="45"/>
      <c r="C822" s="44"/>
      <c r="D822" s="45"/>
      <c r="E822" s="45"/>
      <c r="F822" s="65"/>
      <c r="G822" s="45"/>
      <c r="H822" s="45"/>
      <c r="I822" s="45"/>
      <c r="J822" s="45"/>
      <c r="K822" s="45"/>
      <c r="L822" s="45"/>
      <c r="M822" s="45"/>
      <c r="N822" s="45"/>
      <c r="O822" s="45"/>
      <c r="P822" s="45"/>
      <c r="Q822" s="45"/>
      <c r="R822" s="45"/>
      <c r="S822" s="45"/>
      <c r="T822" s="45"/>
      <c r="U822" s="45"/>
      <c r="V822" s="45"/>
      <c r="W822" s="45"/>
      <c r="X822" s="45"/>
      <c r="Y822" s="45"/>
      <c r="Z822" s="45"/>
    </row>
    <row r="823" spans="1:26" ht="12.5">
      <c r="A823" s="45"/>
      <c r="B823" s="45"/>
      <c r="C823" s="44"/>
      <c r="D823" s="45"/>
      <c r="E823" s="45"/>
      <c r="F823" s="65"/>
      <c r="G823" s="45"/>
      <c r="H823" s="45"/>
      <c r="I823" s="45"/>
      <c r="J823" s="45"/>
      <c r="K823" s="45"/>
      <c r="L823" s="45"/>
      <c r="M823" s="45"/>
      <c r="N823" s="45"/>
      <c r="O823" s="45"/>
      <c r="P823" s="45"/>
      <c r="Q823" s="45"/>
      <c r="R823" s="45"/>
      <c r="S823" s="45"/>
      <c r="T823" s="45"/>
      <c r="U823" s="45"/>
      <c r="V823" s="45"/>
      <c r="W823" s="45"/>
      <c r="X823" s="45"/>
      <c r="Y823" s="45"/>
      <c r="Z823" s="45"/>
    </row>
    <row r="824" spans="1:26" ht="12.5">
      <c r="A824" s="45"/>
      <c r="B824" s="45"/>
      <c r="C824" s="44"/>
      <c r="D824" s="45"/>
      <c r="E824" s="45"/>
      <c r="F824" s="65"/>
      <c r="G824" s="45"/>
      <c r="H824" s="45"/>
      <c r="I824" s="45"/>
      <c r="J824" s="45"/>
      <c r="K824" s="45"/>
      <c r="L824" s="45"/>
      <c r="M824" s="45"/>
      <c r="N824" s="45"/>
      <c r="O824" s="45"/>
      <c r="P824" s="45"/>
      <c r="Q824" s="45"/>
      <c r="R824" s="45"/>
      <c r="S824" s="45"/>
      <c r="T824" s="45"/>
      <c r="U824" s="45"/>
      <c r="V824" s="45"/>
      <c r="W824" s="45"/>
      <c r="X824" s="45"/>
      <c r="Y824" s="45"/>
      <c r="Z824" s="45"/>
    </row>
    <row r="825" spans="1:26" ht="12.5">
      <c r="A825" s="45"/>
      <c r="B825" s="45"/>
      <c r="C825" s="44"/>
      <c r="D825" s="45"/>
      <c r="E825" s="45"/>
      <c r="F825" s="65"/>
      <c r="G825" s="45"/>
      <c r="H825" s="45"/>
      <c r="I825" s="45"/>
      <c r="J825" s="45"/>
      <c r="K825" s="45"/>
      <c r="L825" s="45"/>
      <c r="M825" s="45"/>
      <c r="N825" s="45"/>
      <c r="O825" s="45"/>
      <c r="P825" s="45"/>
      <c r="Q825" s="45"/>
      <c r="R825" s="45"/>
      <c r="S825" s="45"/>
      <c r="T825" s="45"/>
      <c r="U825" s="45"/>
      <c r="V825" s="45"/>
      <c r="W825" s="45"/>
      <c r="X825" s="45"/>
      <c r="Y825" s="45"/>
      <c r="Z825" s="45"/>
    </row>
    <row r="826" spans="1:26" ht="12.5">
      <c r="A826" s="45"/>
      <c r="B826" s="45"/>
      <c r="C826" s="44"/>
      <c r="D826" s="45"/>
      <c r="E826" s="45"/>
      <c r="F826" s="65"/>
      <c r="G826" s="45"/>
      <c r="H826" s="45"/>
      <c r="I826" s="45"/>
      <c r="J826" s="45"/>
      <c r="K826" s="45"/>
      <c r="L826" s="45"/>
      <c r="M826" s="45"/>
      <c r="N826" s="45"/>
      <c r="O826" s="45"/>
      <c r="P826" s="45"/>
      <c r="Q826" s="45"/>
      <c r="R826" s="45"/>
      <c r="S826" s="45"/>
      <c r="T826" s="45"/>
      <c r="U826" s="45"/>
      <c r="V826" s="45"/>
      <c r="W826" s="45"/>
      <c r="X826" s="45"/>
      <c r="Y826" s="45"/>
      <c r="Z826" s="45"/>
    </row>
    <row r="827" spans="1:26" ht="12.5">
      <c r="A827" s="45"/>
      <c r="B827" s="45"/>
      <c r="C827" s="44"/>
      <c r="D827" s="45"/>
      <c r="E827" s="45"/>
      <c r="F827" s="65"/>
      <c r="G827" s="45"/>
      <c r="H827" s="45"/>
      <c r="I827" s="45"/>
      <c r="J827" s="45"/>
      <c r="K827" s="45"/>
      <c r="L827" s="45"/>
      <c r="M827" s="45"/>
      <c r="N827" s="45"/>
      <c r="O827" s="45"/>
      <c r="P827" s="45"/>
      <c r="Q827" s="45"/>
      <c r="R827" s="45"/>
      <c r="S827" s="45"/>
      <c r="T827" s="45"/>
      <c r="U827" s="45"/>
      <c r="V827" s="45"/>
      <c r="W827" s="45"/>
      <c r="X827" s="45"/>
      <c r="Y827" s="45"/>
      <c r="Z827" s="45"/>
    </row>
    <row r="828" spans="1:26" ht="12.5">
      <c r="A828" s="45"/>
      <c r="B828" s="45"/>
      <c r="C828" s="44"/>
      <c r="D828" s="45"/>
      <c r="E828" s="45"/>
      <c r="F828" s="65"/>
      <c r="G828" s="45"/>
      <c r="H828" s="45"/>
      <c r="I828" s="45"/>
      <c r="J828" s="45"/>
      <c r="K828" s="45"/>
      <c r="L828" s="45"/>
      <c r="M828" s="45"/>
      <c r="N828" s="45"/>
      <c r="O828" s="45"/>
      <c r="P828" s="45"/>
      <c r="Q828" s="45"/>
      <c r="R828" s="45"/>
      <c r="S828" s="45"/>
      <c r="T828" s="45"/>
      <c r="U828" s="45"/>
      <c r="V828" s="45"/>
      <c r="W828" s="45"/>
      <c r="X828" s="45"/>
      <c r="Y828" s="45"/>
      <c r="Z828" s="45"/>
    </row>
    <row r="829" spans="1:26" ht="12.5">
      <c r="A829" s="45"/>
      <c r="B829" s="45"/>
      <c r="C829" s="44"/>
      <c r="D829" s="45"/>
      <c r="E829" s="45"/>
      <c r="F829" s="65"/>
      <c r="G829" s="45"/>
      <c r="H829" s="45"/>
      <c r="I829" s="45"/>
      <c r="J829" s="45"/>
      <c r="K829" s="45"/>
      <c r="L829" s="45"/>
      <c r="M829" s="45"/>
      <c r="N829" s="45"/>
      <c r="O829" s="45"/>
      <c r="P829" s="45"/>
      <c r="Q829" s="45"/>
      <c r="R829" s="45"/>
      <c r="S829" s="45"/>
      <c r="T829" s="45"/>
      <c r="U829" s="45"/>
      <c r="V829" s="45"/>
      <c r="W829" s="45"/>
      <c r="X829" s="45"/>
      <c r="Y829" s="45"/>
      <c r="Z829" s="45"/>
    </row>
    <row r="830" spans="1:26" ht="12.5">
      <c r="A830" s="45"/>
      <c r="B830" s="45"/>
      <c r="C830" s="44"/>
      <c r="D830" s="45"/>
      <c r="E830" s="45"/>
      <c r="F830" s="65"/>
      <c r="G830" s="45"/>
      <c r="H830" s="45"/>
      <c r="I830" s="45"/>
      <c r="J830" s="45"/>
      <c r="K830" s="45"/>
      <c r="L830" s="45"/>
      <c r="M830" s="45"/>
      <c r="N830" s="45"/>
      <c r="O830" s="45"/>
      <c r="P830" s="45"/>
      <c r="Q830" s="45"/>
      <c r="R830" s="45"/>
      <c r="S830" s="45"/>
      <c r="T830" s="45"/>
      <c r="U830" s="45"/>
      <c r="V830" s="45"/>
      <c r="W830" s="45"/>
      <c r="X830" s="45"/>
      <c r="Y830" s="45"/>
      <c r="Z830" s="45"/>
    </row>
    <row r="831" spans="1:26" ht="12.5">
      <c r="A831" s="45"/>
      <c r="B831" s="45"/>
      <c r="C831" s="44"/>
      <c r="D831" s="45"/>
      <c r="E831" s="45"/>
      <c r="F831" s="65"/>
      <c r="G831" s="45"/>
      <c r="H831" s="45"/>
      <c r="I831" s="45"/>
      <c r="J831" s="45"/>
      <c r="K831" s="45"/>
      <c r="L831" s="45"/>
      <c r="M831" s="45"/>
      <c r="N831" s="45"/>
      <c r="O831" s="45"/>
      <c r="P831" s="45"/>
      <c r="Q831" s="45"/>
      <c r="R831" s="45"/>
      <c r="S831" s="45"/>
      <c r="T831" s="45"/>
      <c r="U831" s="45"/>
      <c r="V831" s="45"/>
      <c r="W831" s="45"/>
      <c r="X831" s="45"/>
      <c r="Y831" s="45"/>
      <c r="Z831" s="45"/>
    </row>
    <row r="832" spans="1:26" ht="12.5">
      <c r="A832" s="45"/>
      <c r="B832" s="45"/>
      <c r="C832" s="44"/>
      <c r="D832" s="45"/>
      <c r="E832" s="45"/>
      <c r="F832" s="65"/>
      <c r="G832" s="45"/>
      <c r="H832" s="45"/>
      <c r="I832" s="45"/>
      <c r="J832" s="45"/>
      <c r="K832" s="45"/>
      <c r="L832" s="45"/>
      <c r="M832" s="45"/>
      <c r="N832" s="45"/>
      <c r="O832" s="45"/>
      <c r="P832" s="45"/>
      <c r="Q832" s="45"/>
      <c r="R832" s="45"/>
      <c r="S832" s="45"/>
      <c r="T832" s="45"/>
      <c r="U832" s="45"/>
      <c r="V832" s="45"/>
      <c r="W832" s="45"/>
      <c r="X832" s="45"/>
      <c r="Y832" s="45"/>
      <c r="Z832" s="45"/>
    </row>
    <row r="833" spans="1:26" ht="12.5">
      <c r="A833" s="45"/>
      <c r="B833" s="45"/>
      <c r="C833" s="44"/>
      <c r="D833" s="45"/>
      <c r="E833" s="45"/>
      <c r="F833" s="65"/>
      <c r="G833" s="45"/>
      <c r="H833" s="45"/>
      <c r="I833" s="45"/>
      <c r="J833" s="45"/>
      <c r="K833" s="45"/>
      <c r="L833" s="45"/>
      <c r="M833" s="45"/>
      <c r="N833" s="45"/>
      <c r="O833" s="45"/>
      <c r="P833" s="45"/>
      <c r="Q833" s="45"/>
      <c r="R833" s="45"/>
      <c r="S833" s="45"/>
      <c r="T833" s="45"/>
      <c r="U833" s="45"/>
      <c r="V833" s="45"/>
      <c r="W833" s="45"/>
      <c r="X833" s="45"/>
      <c r="Y833" s="45"/>
      <c r="Z833" s="45"/>
    </row>
    <row r="834" spans="1:26" ht="12.5">
      <c r="A834" s="45"/>
      <c r="B834" s="45"/>
      <c r="C834" s="44"/>
      <c r="D834" s="45"/>
      <c r="E834" s="45"/>
      <c r="F834" s="65"/>
      <c r="G834" s="45"/>
      <c r="H834" s="45"/>
      <c r="I834" s="45"/>
      <c r="J834" s="45"/>
      <c r="K834" s="45"/>
      <c r="L834" s="45"/>
      <c r="M834" s="45"/>
      <c r="N834" s="45"/>
      <c r="O834" s="45"/>
      <c r="P834" s="45"/>
      <c r="Q834" s="45"/>
      <c r="R834" s="45"/>
      <c r="S834" s="45"/>
      <c r="T834" s="45"/>
      <c r="U834" s="45"/>
      <c r="V834" s="45"/>
      <c r="W834" s="45"/>
      <c r="X834" s="45"/>
      <c r="Y834" s="45"/>
      <c r="Z834" s="45"/>
    </row>
    <row r="835" spans="1:26" ht="12.5">
      <c r="A835" s="45"/>
      <c r="B835" s="45"/>
      <c r="C835" s="44"/>
      <c r="D835" s="45"/>
      <c r="E835" s="45"/>
      <c r="F835" s="65"/>
      <c r="G835" s="45"/>
      <c r="H835" s="45"/>
      <c r="I835" s="45"/>
      <c r="J835" s="45"/>
      <c r="K835" s="45"/>
      <c r="L835" s="45"/>
      <c r="M835" s="45"/>
      <c r="N835" s="45"/>
      <c r="O835" s="45"/>
      <c r="P835" s="45"/>
      <c r="Q835" s="45"/>
      <c r="R835" s="45"/>
      <c r="S835" s="45"/>
      <c r="T835" s="45"/>
      <c r="U835" s="45"/>
      <c r="V835" s="45"/>
      <c r="W835" s="45"/>
      <c r="X835" s="45"/>
      <c r="Y835" s="45"/>
      <c r="Z835" s="45"/>
    </row>
    <row r="836" spans="1:26" ht="12.5">
      <c r="A836" s="45"/>
      <c r="B836" s="45"/>
      <c r="C836" s="44"/>
      <c r="D836" s="45"/>
      <c r="E836" s="45"/>
      <c r="F836" s="65"/>
      <c r="G836" s="45"/>
      <c r="H836" s="45"/>
      <c r="I836" s="45"/>
      <c r="J836" s="45"/>
      <c r="K836" s="45"/>
      <c r="L836" s="45"/>
      <c r="M836" s="45"/>
      <c r="N836" s="45"/>
      <c r="O836" s="45"/>
      <c r="P836" s="45"/>
      <c r="Q836" s="45"/>
      <c r="R836" s="45"/>
      <c r="S836" s="45"/>
      <c r="T836" s="45"/>
      <c r="U836" s="45"/>
      <c r="V836" s="45"/>
      <c r="W836" s="45"/>
      <c r="X836" s="45"/>
      <c r="Y836" s="45"/>
      <c r="Z836" s="45"/>
    </row>
    <row r="837" spans="1:26" ht="12.5">
      <c r="A837" s="45"/>
      <c r="B837" s="45"/>
      <c r="C837" s="44"/>
      <c r="D837" s="45"/>
      <c r="E837" s="45"/>
      <c r="F837" s="65"/>
      <c r="G837" s="45"/>
      <c r="H837" s="45"/>
      <c r="I837" s="45"/>
      <c r="J837" s="45"/>
      <c r="K837" s="45"/>
      <c r="L837" s="45"/>
      <c r="M837" s="45"/>
      <c r="N837" s="45"/>
      <c r="O837" s="45"/>
      <c r="P837" s="45"/>
      <c r="Q837" s="45"/>
      <c r="R837" s="45"/>
      <c r="S837" s="45"/>
      <c r="T837" s="45"/>
      <c r="U837" s="45"/>
      <c r="V837" s="45"/>
      <c r="W837" s="45"/>
      <c r="X837" s="45"/>
      <c r="Y837" s="45"/>
      <c r="Z837" s="45"/>
    </row>
    <row r="838" spans="1:26" ht="12.5">
      <c r="A838" s="45"/>
      <c r="B838" s="45"/>
      <c r="C838" s="44"/>
      <c r="D838" s="45"/>
      <c r="E838" s="45"/>
      <c r="F838" s="65"/>
      <c r="G838" s="45"/>
      <c r="H838" s="45"/>
      <c r="I838" s="45"/>
      <c r="J838" s="45"/>
      <c r="K838" s="45"/>
      <c r="L838" s="45"/>
      <c r="M838" s="45"/>
      <c r="N838" s="45"/>
      <c r="O838" s="45"/>
      <c r="P838" s="45"/>
      <c r="Q838" s="45"/>
      <c r="R838" s="45"/>
      <c r="S838" s="45"/>
      <c r="T838" s="45"/>
      <c r="U838" s="45"/>
      <c r="V838" s="45"/>
      <c r="W838" s="45"/>
      <c r="X838" s="45"/>
      <c r="Y838" s="45"/>
      <c r="Z838" s="45"/>
    </row>
    <row r="839" spans="1:26" ht="12.5">
      <c r="A839" s="45"/>
      <c r="B839" s="45"/>
      <c r="C839" s="44"/>
      <c r="D839" s="45"/>
      <c r="E839" s="45"/>
      <c r="F839" s="65"/>
      <c r="G839" s="45"/>
      <c r="H839" s="45"/>
      <c r="I839" s="45"/>
      <c r="J839" s="45"/>
      <c r="K839" s="45"/>
      <c r="L839" s="45"/>
      <c r="M839" s="45"/>
      <c r="N839" s="45"/>
      <c r="O839" s="45"/>
      <c r="P839" s="45"/>
      <c r="Q839" s="45"/>
      <c r="R839" s="45"/>
      <c r="S839" s="45"/>
      <c r="T839" s="45"/>
      <c r="U839" s="45"/>
      <c r="V839" s="45"/>
      <c r="W839" s="45"/>
      <c r="X839" s="45"/>
      <c r="Y839" s="45"/>
      <c r="Z839" s="45"/>
    </row>
    <row r="840" spans="1:26" ht="12.5">
      <c r="A840" s="45"/>
      <c r="B840" s="45"/>
      <c r="C840" s="44"/>
      <c r="D840" s="45"/>
      <c r="E840" s="45"/>
      <c r="F840" s="65"/>
      <c r="G840" s="45"/>
      <c r="H840" s="45"/>
      <c r="I840" s="45"/>
      <c r="J840" s="45"/>
      <c r="K840" s="45"/>
      <c r="L840" s="45"/>
      <c r="M840" s="45"/>
      <c r="N840" s="45"/>
      <c r="O840" s="45"/>
      <c r="P840" s="45"/>
      <c r="Q840" s="45"/>
      <c r="R840" s="45"/>
      <c r="S840" s="45"/>
      <c r="T840" s="45"/>
      <c r="U840" s="45"/>
      <c r="V840" s="45"/>
      <c r="W840" s="45"/>
      <c r="X840" s="45"/>
      <c r="Y840" s="45"/>
      <c r="Z840" s="45"/>
    </row>
    <row r="841" spans="1:26" ht="12.5">
      <c r="A841" s="45"/>
      <c r="B841" s="45"/>
      <c r="C841" s="44"/>
      <c r="D841" s="45"/>
      <c r="E841" s="45"/>
      <c r="F841" s="65"/>
      <c r="G841" s="45"/>
      <c r="H841" s="45"/>
      <c r="I841" s="45"/>
      <c r="J841" s="45"/>
      <c r="K841" s="45"/>
      <c r="L841" s="45"/>
      <c r="M841" s="45"/>
      <c r="N841" s="45"/>
      <c r="O841" s="45"/>
      <c r="P841" s="45"/>
      <c r="Q841" s="45"/>
      <c r="R841" s="45"/>
      <c r="S841" s="45"/>
      <c r="T841" s="45"/>
      <c r="U841" s="45"/>
      <c r="V841" s="45"/>
      <c r="W841" s="45"/>
      <c r="X841" s="45"/>
      <c r="Y841" s="45"/>
      <c r="Z841" s="45"/>
    </row>
    <row r="842" spans="1:26" ht="12.5">
      <c r="A842" s="45"/>
      <c r="B842" s="45"/>
      <c r="C842" s="44"/>
      <c r="D842" s="45"/>
      <c r="E842" s="45"/>
      <c r="F842" s="65"/>
      <c r="G842" s="45"/>
      <c r="H842" s="45"/>
      <c r="I842" s="45"/>
      <c r="J842" s="45"/>
      <c r="K842" s="45"/>
      <c r="L842" s="45"/>
      <c r="M842" s="45"/>
      <c r="N842" s="45"/>
      <c r="O842" s="45"/>
      <c r="P842" s="45"/>
      <c r="Q842" s="45"/>
      <c r="R842" s="45"/>
      <c r="S842" s="45"/>
      <c r="T842" s="45"/>
      <c r="U842" s="45"/>
      <c r="V842" s="45"/>
      <c r="W842" s="45"/>
      <c r="X842" s="45"/>
      <c r="Y842" s="45"/>
      <c r="Z842" s="45"/>
    </row>
    <row r="843" spans="1:26" ht="12.5">
      <c r="A843" s="45"/>
      <c r="B843" s="45"/>
      <c r="C843" s="44"/>
      <c r="D843" s="45"/>
      <c r="E843" s="45"/>
      <c r="F843" s="65"/>
      <c r="G843" s="45"/>
      <c r="H843" s="45"/>
      <c r="I843" s="45"/>
      <c r="J843" s="45"/>
      <c r="K843" s="45"/>
      <c r="L843" s="45"/>
      <c r="M843" s="45"/>
      <c r="N843" s="45"/>
      <c r="O843" s="45"/>
      <c r="P843" s="45"/>
      <c r="Q843" s="45"/>
      <c r="R843" s="45"/>
      <c r="S843" s="45"/>
      <c r="T843" s="45"/>
      <c r="U843" s="45"/>
      <c r="V843" s="45"/>
      <c r="W843" s="45"/>
      <c r="X843" s="45"/>
      <c r="Y843" s="45"/>
      <c r="Z843" s="45"/>
    </row>
    <row r="844" spans="1:26" ht="12.5">
      <c r="A844" s="45"/>
      <c r="B844" s="45"/>
      <c r="C844" s="44"/>
      <c r="D844" s="45"/>
      <c r="E844" s="45"/>
      <c r="F844" s="65"/>
      <c r="G844" s="45"/>
      <c r="H844" s="45"/>
      <c r="I844" s="45"/>
      <c r="J844" s="45"/>
      <c r="K844" s="45"/>
      <c r="L844" s="45"/>
      <c r="M844" s="45"/>
      <c r="N844" s="45"/>
      <c r="O844" s="45"/>
      <c r="P844" s="45"/>
      <c r="Q844" s="45"/>
      <c r="R844" s="45"/>
      <c r="S844" s="45"/>
      <c r="T844" s="45"/>
      <c r="U844" s="45"/>
      <c r="V844" s="45"/>
      <c r="W844" s="45"/>
      <c r="X844" s="45"/>
      <c r="Y844" s="45"/>
      <c r="Z844" s="45"/>
    </row>
    <row r="845" spans="1:26" ht="12.5">
      <c r="A845" s="45"/>
      <c r="B845" s="45"/>
      <c r="C845" s="44"/>
      <c r="D845" s="45"/>
      <c r="E845" s="45"/>
      <c r="F845" s="65"/>
      <c r="G845" s="45"/>
      <c r="H845" s="45"/>
      <c r="I845" s="45"/>
      <c r="J845" s="45"/>
      <c r="K845" s="45"/>
      <c r="L845" s="45"/>
      <c r="M845" s="45"/>
      <c r="N845" s="45"/>
      <c r="O845" s="45"/>
      <c r="P845" s="45"/>
      <c r="Q845" s="45"/>
      <c r="R845" s="45"/>
      <c r="S845" s="45"/>
      <c r="T845" s="45"/>
      <c r="U845" s="45"/>
      <c r="V845" s="45"/>
      <c r="W845" s="45"/>
      <c r="X845" s="45"/>
      <c r="Y845" s="45"/>
      <c r="Z845" s="45"/>
    </row>
    <row r="846" spans="1:26" ht="12.5">
      <c r="A846" s="45"/>
      <c r="B846" s="45"/>
      <c r="C846" s="44"/>
      <c r="D846" s="45"/>
      <c r="E846" s="45"/>
      <c r="F846" s="65"/>
      <c r="G846" s="45"/>
      <c r="H846" s="45"/>
      <c r="I846" s="45"/>
      <c r="J846" s="45"/>
      <c r="K846" s="45"/>
      <c r="L846" s="45"/>
      <c r="M846" s="45"/>
      <c r="N846" s="45"/>
      <c r="O846" s="45"/>
      <c r="P846" s="45"/>
      <c r="Q846" s="45"/>
      <c r="R846" s="45"/>
      <c r="S846" s="45"/>
      <c r="T846" s="45"/>
      <c r="U846" s="45"/>
      <c r="V846" s="45"/>
      <c r="W846" s="45"/>
      <c r="X846" s="45"/>
      <c r="Y846" s="45"/>
      <c r="Z846" s="45"/>
    </row>
    <row r="847" spans="1:26" ht="12.5">
      <c r="A847" s="45"/>
      <c r="B847" s="45"/>
      <c r="C847" s="44"/>
      <c r="D847" s="45"/>
      <c r="E847" s="45"/>
      <c r="F847" s="65"/>
      <c r="G847" s="45"/>
      <c r="H847" s="45"/>
      <c r="I847" s="45"/>
      <c r="J847" s="45"/>
      <c r="K847" s="45"/>
      <c r="L847" s="45"/>
      <c r="M847" s="45"/>
      <c r="N847" s="45"/>
      <c r="O847" s="45"/>
      <c r="P847" s="45"/>
      <c r="Q847" s="45"/>
      <c r="R847" s="45"/>
      <c r="S847" s="45"/>
      <c r="T847" s="45"/>
      <c r="U847" s="45"/>
      <c r="V847" s="45"/>
      <c r="W847" s="45"/>
      <c r="X847" s="45"/>
      <c r="Y847" s="45"/>
      <c r="Z847" s="45"/>
    </row>
    <row r="848" spans="1:26" ht="12.5">
      <c r="A848" s="45"/>
      <c r="B848" s="45"/>
      <c r="C848" s="44"/>
      <c r="D848" s="45"/>
      <c r="E848" s="45"/>
      <c r="F848" s="65"/>
      <c r="G848" s="45"/>
      <c r="H848" s="45"/>
      <c r="I848" s="45"/>
      <c r="J848" s="45"/>
      <c r="K848" s="45"/>
      <c r="L848" s="45"/>
      <c r="M848" s="45"/>
      <c r="N848" s="45"/>
      <c r="O848" s="45"/>
      <c r="P848" s="45"/>
      <c r="Q848" s="45"/>
      <c r="R848" s="45"/>
      <c r="S848" s="45"/>
      <c r="T848" s="45"/>
      <c r="U848" s="45"/>
      <c r="V848" s="45"/>
      <c r="W848" s="45"/>
      <c r="X848" s="45"/>
      <c r="Y848" s="45"/>
      <c r="Z848" s="45"/>
    </row>
    <row r="849" spans="1:26" ht="12.5">
      <c r="A849" s="45"/>
      <c r="B849" s="45"/>
      <c r="C849" s="44"/>
      <c r="D849" s="45"/>
      <c r="E849" s="45"/>
      <c r="F849" s="65"/>
      <c r="G849" s="45"/>
      <c r="H849" s="45"/>
      <c r="I849" s="45"/>
      <c r="J849" s="45"/>
      <c r="K849" s="45"/>
      <c r="L849" s="45"/>
      <c r="M849" s="45"/>
      <c r="N849" s="45"/>
      <c r="O849" s="45"/>
      <c r="P849" s="45"/>
      <c r="Q849" s="45"/>
      <c r="R849" s="45"/>
      <c r="S849" s="45"/>
      <c r="T849" s="45"/>
      <c r="U849" s="45"/>
      <c r="V849" s="45"/>
      <c r="W849" s="45"/>
      <c r="X849" s="45"/>
      <c r="Y849" s="45"/>
      <c r="Z849" s="45"/>
    </row>
    <row r="850" spans="1:26" ht="12.5">
      <c r="A850" s="45"/>
      <c r="B850" s="45"/>
      <c r="C850" s="44"/>
      <c r="D850" s="45"/>
      <c r="E850" s="45"/>
      <c r="F850" s="65"/>
      <c r="G850" s="45"/>
      <c r="H850" s="45"/>
      <c r="I850" s="45"/>
      <c r="J850" s="45"/>
      <c r="K850" s="45"/>
      <c r="L850" s="45"/>
      <c r="M850" s="45"/>
      <c r="N850" s="45"/>
      <c r="O850" s="45"/>
      <c r="P850" s="45"/>
      <c r="Q850" s="45"/>
      <c r="R850" s="45"/>
      <c r="S850" s="45"/>
      <c r="T850" s="45"/>
      <c r="U850" s="45"/>
      <c r="V850" s="45"/>
      <c r="W850" s="45"/>
      <c r="X850" s="45"/>
      <c r="Y850" s="45"/>
      <c r="Z850" s="45"/>
    </row>
    <row r="851" spans="1:26" ht="12.5">
      <c r="A851" s="45"/>
      <c r="B851" s="45"/>
      <c r="C851" s="44"/>
      <c r="D851" s="45"/>
      <c r="E851" s="45"/>
      <c r="F851" s="65"/>
      <c r="G851" s="45"/>
      <c r="H851" s="45"/>
      <c r="I851" s="45"/>
      <c r="J851" s="45"/>
      <c r="K851" s="45"/>
      <c r="L851" s="45"/>
      <c r="M851" s="45"/>
      <c r="N851" s="45"/>
      <c r="O851" s="45"/>
      <c r="P851" s="45"/>
      <c r="Q851" s="45"/>
      <c r="R851" s="45"/>
      <c r="S851" s="45"/>
      <c r="T851" s="45"/>
      <c r="U851" s="45"/>
      <c r="V851" s="45"/>
      <c r="W851" s="45"/>
      <c r="X851" s="45"/>
      <c r="Y851" s="45"/>
      <c r="Z851" s="45"/>
    </row>
    <row r="852" spans="1:26" ht="12.5">
      <c r="A852" s="45"/>
      <c r="B852" s="45"/>
      <c r="C852" s="44"/>
      <c r="D852" s="45"/>
      <c r="E852" s="45"/>
      <c r="F852" s="65"/>
      <c r="G852" s="45"/>
      <c r="H852" s="45"/>
      <c r="I852" s="45"/>
      <c r="J852" s="45"/>
      <c r="K852" s="45"/>
      <c r="L852" s="45"/>
      <c r="M852" s="45"/>
      <c r="N852" s="45"/>
      <c r="O852" s="45"/>
      <c r="P852" s="45"/>
      <c r="Q852" s="45"/>
      <c r="R852" s="45"/>
      <c r="S852" s="45"/>
      <c r="T852" s="45"/>
      <c r="U852" s="45"/>
      <c r="V852" s="45"/>
      <c r="W852" s="45"/>
      <c r="X852" s="45"/>
      <c r="Y852" s="45"/>
      <c r="Z852" s="45"/>
    </row>
    <row r="853" spans="1:26" ht="12.5">
      <c r="A853" s="45"/>
      <c r="B853" s="45"/>
      <c r="C853" s="44"/>
      <c r="D853" s="45"/>
      <c r="E853" s="45"/>
      <c r="F853" s="65"/>
      <c r="G853" s="45"/>
      <c r="H853" s="45"/>
      <c r="I853" s="45"/>
      <c r="J853" s="45"/>
      <c r="K853" s="45"/>
      <c r="L853" s="45"/>
      <c r="M853" s="45"/>
      <c r="N853" s="45"/>
      <c r="O853" s="45"/>
      <c r="P853" s="45"/>
      <c r="Q853" s="45"/>
      <c r="R853" s="45"/>
      <c r="S853" s="45"/>
      <c r="T853" s="45"/>
      <c r="U853" s="45"/>
      <c r="V853" s="45"/>
      <c r="W853" s="45"/>
      <c r="X853" s="45"/>
      <c r="Y853" s="45"/>
      <c r="Z853" s="45"/>
    </row>
    <row r="854" spans="1:26" ht="12.5">
      <c r="A854" s="45"/>
      <c r="B854" s="45"/>
      <c r="C854" s="44"/>
      <c r="D854" s="45"/>
      <c r="E854" s="45"/>
      <c r="F854" s="65"/>
      <c r="G854" s="45"/>
      <c r="H854" s="45"/>
      <c r="I854" s="45"/>
      <c r="J854" s="45"/>
      <c r="K854" s="45"/>
      <c r="L854" s="45"/>
      <c r="M854" s="45"/>
      <c r="N854" s="45"/>
      <c r="O854" s="45"/>
      <c r="P854" s="45"/>
      <c r="Q854" s="45"/>
      <c r="R854" s="45"/>
      <c r="S854" s="45"/>
      <c r="T854" s="45"/>
      <c r="U854" s="45"/>
      <c r="V854" s="45"/>
      <c r="W854" s="45"/>
      <c r="X854" s="45"/>
      <c r="Y854" s="45"/>
      <c r="Z854" s="45"/>
    </row>
    <row r="855" spans="1:26" ht="12.5">
      <c r="A855" s="45"/>
      <c r="B855" s="45"/>
      <c r="C855" s="44"/>
      <c r="D855" s="45"/>
      <c r="E855" s="45"/>
      <c r="F855" s="65"/>
      <c r="G855" s="45"/>
      <c r="H855" s="45"/>
      <c r="I855" s="45"/>
      <c r="J855" s="45"/>
      <c r="K855" s="45"/>
      <c r="L855" s="45"/>
      <c r="M855" s="45"/>
      <c r="N855" s="45"/>
      <c r="O855" s="45"/>
      <c r="P855" s="45"/>
      <c r="Q855" s="45"/>
      <c r="R855" s="45"/>
      <c r="S855" s="45"/>
      <c r="T855" s="45"/>
      <c r="U855" s="45"/>
      <c r="V855" s="45"/>
      <c r="W855" s="45"/>
      <c r="X855" s="45"/>
      <c r="Y855" s="45"/>
      <c r="Z855" s="45"/>
    </row>
    <row r="856" spans="1:26" ht="12.5">
      <c r="A856" s="45"/>
      <c r="B856" s="45"/>
      <c r="C856" s="44"/>
      <c r="D856" s="45"/>
      <c r="E856" s="45"/>
      <c r="F856" s="65"/>
      <c r="G856" s="45"/>
      <c r="H856" s="45"/>
      <c r="I856" s="45"/>
      <c r="J856" s="45"/>
      <c r="K856" s="45"/>
      <c r="L856" s="45"/>
      <c r="M856" s="45"/>
      <c r="N856" s="45"/>
      <c r="O856" s="45"/>
      <c r="P856" s="45"/>
      <c r="Q856" s="45"/>
      <c r="R856" s="45"/>
      <c r="S856" s="45"/>
      <c r="T856" s="45"/>
      <c r="U856" s="45"/>
      <c r="V856" s="45"/>
      <c r="W856" s="45"/>
      <c r="X856" s="45"/>
      <c r="Y856" s="45"/>
      <c r="Z856" s="45"/>
    </row>
    <row r="857" spans="1:26" ht="12.5">
      <c r="A857" s="45"/>
      <c r="B857" s="45"/>
      <c r="C857" s="44"/>
      <c r="D857" s="45"/>
      <c r="E857" s="45"/>
      <c r="F857" s="65"/>
      <c r="G857" s="45"/>
      <c r="H857" s="45"/>
      <c r="I857" s="45"/>
      <c r="J857" s="45"/>
      <c r="K857" s="45"/>
      <c r="L857" s="45"/>
      <c r="M857" s="45"/>
      <c r="N857" s="45"/>
      <c r="O857" s="45"/>
      <c r="P857" s="45"/>
      <c r="Q857" s="45"/>
      <c r="R857" s="45"/>
      <c r="S857" s="45"/>
      <c r="T857" s="45"/>
      <c r="U857" s="45"/>
      <c r="V857" s="45"/>
      <c r="W857" s="45"/>
      <c r="X857" s="45"/>
      <c r="Y857" s="45"/>
      <c r="Z857" s="45"/>
    </row>
    <row r="858" spans="1:26" ht="12.5">
      <c r="A858" s="45"/>
      <c r="B858" s="45"/>
      <c r="C858" s="44"/>
      <c r="D858" s="45"/>
      <c r="E858" s="45"/>
      <c r="F858" s="65"/>
      <c r="G858" s="45"/>
      <c r="H858" s="45"/>
      <c r="I858" s="45"/>
      <c r="J858" s="45"/>
      <c r="K858" s="45"/>
      <c r="L858" s="45"/>
      <c r="M858" s="45"/>
      <c r="N858" s="45"/>
      <c r="O858" s="45"/>
      <c r="P858" s="45"/>
      <c r="Q858" s="45"/>
      <c r="R858" s="45"/>
      <c r="S858" s="45"/>
      <c r="T858" s="45"/>
      <c r="U858" s="45"/>
      <c r="V858" s="45"/>
      <c r="W858" s="45"/>
      <c r="X858" s="45"/>
      <c r="Y858" s="45"/>
      <c r="Z858" s="45"/>
    </row>
    <row r="859" spans="1:26" ht="12.5">
      <c r="A859" s="45"/>
      <c r="B859" s="45"/>
      <c r="C859" s="44"/>
      <c r="D859" s="45"/>
      <c r="E859" s="45"/>
      <c r="F859" s="65"/>
      <c r="G859" s="45"/>
      <c r="H859" s="45"/>
      <c r="I859" s="45"/>
      <c r="J859" s="45"/>
      <c r="K859" s="45"/>
      <c r="L859" s="45"/>
      <c r="M859" s="45"/>
      <c r="N859" s="45"/>
      <c r="O859" s="45"/>
      <c r="P859" s="45"/>
      <c r="Q859" s="45"/>
      <c r="R859" s="45"/>
      <c r="S859" s="45"/>
      <c r="T859" s="45"/>
      <c r="U859" s="45"/>
      <c r="V859" s="45"/>
      <c r="W859" s="45"/>
      <c r="X859" s="45"/>
      <c r="Y859" s="45"/>
      <c r="Z859" s="45"/>
    </row>
    <row r="860" spans="1:26" ht="12.5">
      <c r="A860" s="45"/>
      <c r="B860" s="45"/>
      <c r="C860" s="44"/>
      <c r="D860" s="45"/>
      <c r="E860" s="45"/>
      <c r="F860" s="65"/>
      <c r="G860" s="45"/>
      <c r="H860" s="45"/>
      <c r="I860" s="45"/>
      <c r="J860" s="45"/>
      <c r="K860" s="45"/>
      <c r="L860" s="45"/>
      <c r="M860" s="45"/>
      <c r="N860" s="45"/>
      <c r="O860" s="45"/>
      <c r="P860" s="45"/>
      <c r="Q860" s="45"/>
      <c r="R860" s="45"/>
      <c r="S860" s="45"/>
      <c r="T860" s="45"/>
      <c r="U860" s="45"/>
      <c r="V860" s="45"/>
      <c r="W860" s="45"/>
      <c r="X860" s="45"/>
      <c r="Y860" s="45"/>
      <c r="Z860" s="45"/>
    </row>
    <row r="861" spans="1:26" ht="12.5">
      <c r="A861" s="45"/>
      <c r="B861" s="45"/>
      <c r="C861" s="44"/>
      <c r="D861" s="45"/>
      <c r="E861" s="45"/>
      <c r="F861" s="65"/>
      <c r="G861" s="45"/>
      <c r="H861" s="45"/>
      <c r="I861" s="45"/>
      <c r="J861" s="45"/>
      <c r="K861" s="45"/>
      <c r="L861" s="45"/>
      <c r="M861" s="45"/>
      <c r="N861" s="45"/>
      <c r="O861" s="45"/>
      <c r="P861" s="45"/>
      <c r="Q861" s="45"/>
      <c r="R861" s="45"/>
      <c r="S861" s="45"/>
      <c r="T861" s="45"/>
      <c r="U861" s="45"/>
      <c r="V861" s="45"/>
      <c r="W861" s="45"/>
      <c r="X861" s="45"/>
      <c r="Y861" s="45"/>
      <c r="Z861" s="45"/>
    </row>
    <row r="862" spans="1:26" ht="12.5">
      <c r="A862" s="45"/>
      <c r="B862" s="45"/>
      <c r="C862" s="44"/>
      <c r="D862" s="45"/>
      <c r="E862" s="45"/>
      <c r="F862" s="65"/>
      <c r="G862" s="45"/>
      <c r="H862" s="45"/>
      <c r="I862" s="45"/>
      <c r="J862" s="45"/>
      <c r="K862" s="45"/>
      <c r="L862" s="45"/>
      <c r="M862" s="45"/>
      <c r="N862" s="45"/>
      <c r="O862" s="45"/>
      <c r="P862" s="45"/>
      <c r="Q862" s="45"/>
      <c r="R862" s="45"/>
      <c r="S862" s="45"/>
      <c r="T862" s="45"/>
      <c r="U862" s="45"/>
      <c r="V862" s="45"/>
      <c r="W862" s="45"/>
      <c r="X862" s="45"/>
      <c r="Y862" s="45"/>
      <c r="Z862" s="45"/>
    </row>
    <row r="863" spans="1:26" ht="12.5">
      <c r="A863" s="45"/>
      <c r="B863" s="45"/>
      <c r="C863" s="44"/>
      <c r="D863" s="45"/>
      <c r="E863" s="45"/>
      <c r="F863" s="65"/>
      <c r="G863" s="45"/>
      <c r="H863" s="45"/>
      <c r="I863" s="45"/>
      <c r="J863" s="45"/>
      <c r="K863" s="45"/>
      <c r="L863" s="45"/>
      <c r="M863" s="45"/>
      <c r="N863" s="45"/>
      <c r="O863" s="45"/>
      <c r="P863" s="45"/>
      <c r="Q863" s="45"/>
      <c r="R863" s="45"/>
      <c r="S863" s="45"/>
      <c r="T863" s="45"/>
      <c r="U863" s="45"/>
      <c r="V863" s="45"/>
      <c r="W863" s="45"/>
      <c r="X863" s="45"/>
      <c r="Y863" s="45"/>
      <c r="Z863" s="45"/>
    </row>
    <row r="864" spans="1:26" ht="12.5">
      <c r="A864" s="45"/>
      <c r="B864" s="45"/>
      <c r="C864" s="44"/>
      <c r="D864" s="45"/>
      <c r="E864" s="45"/>
      <c r="F864" s="65"/>
      <c r="G864" s="45"/>
      <c r="H864" s="45"/>
      <c r="I864" s="45"/>
      <c r="J864" s="45"/>
      <c r="K864" s="45"/>
      <c r="L864" s="45"/>
      <c r="M864" s="45"/>
      <c r="N864" s="45"/>
      <c r="O864" s="45"/>
      <c r="P864" s="45"/>
      <c r="Q864" s="45"/>
      <c r="R864" s="45"/>
      <c r="S864" s="45"/>
      <c r="T864" s="45"/>
      <c r="U864" s="45"/>
      <c r="V864" s="45"/>
      <c r="W864" s="45"/>
      <c r="X864" s="45"/>
      <c r="Y864" s="45"/>
      <c r="Z864" s="45"/>
    </row>
    <row r="865" spans="1:26" ht="12.5">
      <c r="A865" s="45"/>
      <c r="B865" s="45"/>
      <c r="C865" s="44"/>
      <c r="D865" s="45"/>
      <c r="E865" s="45"/>
      <c r="F865" s="65"/>
      <c r="G865" s="45"/>
      <c r="H865" s="45"/>
      <c r="I865" s="45"/>
      <c r="J865" s="45"/>
      <c r="K865" s="45"/>
      <c r="L865" s="45"/>
      <c r="M865" s="45"/>
      <c r="N865" s="45"/>
      <c r="O865" s="45"/>
      <c r="P865" s="45"/>
      <c r="Q865" s="45"/>
      <c r="R865" s="45"/>
      <c r="S865" s="45"/>
      <c r="T865" s="45"/>
      <c r="U865" s="45"/>
      <c r="V865" s="45"/>
      <c r="W865" s="45"/>
      <c r="X865" s="45"/>
      <c r="Y865" s="45"/>
      <c r="Z865" s="45"/>
    </row>
    <row r="866" spans="1:26" ht="12.5">
      <c r="A866" s="45"/>
      <c r="B866" s="45"/>
      <c r="C866" s="44"/>
      <c r="D866" s="45"/>
      <c r="E866" s="45"/>
      <c r="F866" s="65"/>
      <c r="G866" s="45"/>
      <c r="H866" s="45"/>
      <c r="I866" s="45"/>
      <c r="J866" s="45"/>
      <c r="K866" s="45"/>
      <c r="L866" s="45"/>
      <c r="M866" s="45"/>
      <c r="N866" s="45"/>
      <c r="O866" s="45"/>
      <c r="P866" s="45"/>
      <c r="Q866" s="45"/>
      <c r="R866" s="45"/>
      <c r="S866" s="45"/>
      <c r="T866" s="45"/>
      <c r="U866" s="45"/>
      <c r="V866" s="45"/>
      <c r="W866" s="45"/>
      <c r="X866" s="45"/>
      <c r="Y866" s="45"/>
      <c r="Z866" s="45"/>
    </row>
    <row r="867" spans="1:26" ht="12.5">
      <c r="A867" s="45"/>
      <c r="B867" s="45"/>
      <c r="C867" s="44"/>
      <c r="D867" s="45"/>
      <c r="E867" s="45"/>
      <c r="F867" s="65"/>
      <c r="G867" s="45"/>
      <c r="H867" s="45"/>
      <c r="I867" s="45"/>
      <c r="J867" s="45"/>
      <c r="K867" s="45"/>
      <c r="L867" s="45"/>
      <c r="M867" s="45"/>
      <c r="N867" s="45"/>
      <c r="O867" s="45"/>
      <c r="P867" s="45"/>
      <c r="Q867" s="45"/>
      <c r="R867" s="45"/>
      <c r="S867" s="45"/>
      <c r="T867" s="45"/>
      <c r="U867" s="45"/>
      <c r="V867" s="45"/>
      <c r="W867" s="45"/>
      <c r="X867" s="45"/>
      <c r="Y867" s="45"/>
      <c r="Z867" s="45"/>
    </row>
    <row r="868" spans="1:26" ht="12.5">
      <c r="A868" s="45"/>
      <c r="B868" s="45"/>
      <c r="C868" s="44"/>
      <c r="D868" s="45"/>
      <c r="E868" s="45"/>
      <c r="F868" s="65"/>
      <c r="G868" s="45"/>
      <c r="H868" s="45"/>
      <c r="I868" s="45"/>
      <c r="J868" s="45"/>
      <c r="K868" s="45"/>
      <c r="L868" s="45"/>
      <c r="M868" s="45"/>
      <c r="N868" s="45"/>
      <c r="O868" s="45"/>
      <c r="P868" s="45"/>
      <c r="Q868" s="45"/>
      <c r="R868" s="45"/>
      <c r="S868" s="45"/>
      <c r="T868" s="45"/>
      <c r="U868" s="45"/>
      <c r="V868" s="45"/>
      <c r="W868" s="45"/>
      <c r="X868" s="45"/>
      <c r="Y868" s="45"/>
      <c r="Z868" s="45"/>
    </row>
    <row r="869" spans="1:26" ht="12.5">
      <c r="A869" s="45"/>
      <c r="B869" s="45"/>
      <c r="C869" s="44"/>
      <c r="D869" s="45"/>
      <c r="E869" s="45"/>
      <c r="F869" s="65"/>
      <c r="G869" s="45"/>
      <c r="H869" s="45"/>
      <c r="I869" s="45"/>
      <c r="J869" s="45"/>
      <c r="K869" s="45"/>
      <c r="L869" s="45"/>
      <c r="M869" s="45"/>
      <c r="N869" s="45"/>
      <c r="O869" s="45"/>
      <c r="P869" s="45"/>
      <c r="Q869" s="45"/>
      <c r="R869" s="45"/>
      <c r="S869" s="45"/>
      <c r="T869" s="45"/>
      <c r="U869" s="45"/>
      <c r="V869" s="45"/>
      <c r="W869" s="45"/>
      <c r="X869" s="45"/>
      <c r="Y869" s="45"/>
      <c r="Z869" s="45"/>
    </row>
    <row r="870" spans="1:26" ht="12.5">
      <c r="A870" s="45"/>
      <c r="B870" s="45"/>
      <c r="C870" s="44"/>
      <c r="D870" s="45"/>
      <c r="E870" s="45"/>
      <c r="F870" s="65"/>
      <c r="G870" s="45"/>
      <c r="H870" s="45"/>
      <c r="I870" s="45"/>
      <c r="J870" s="45"/>
      <c r="K870" s="45"/>
      <c r="L870" s="45"/>
      <c r="M870" s="45"/>
      <c r="N870" s="45"/>
      <c r="O870" s="45"/>
      <c r="P870" s="45"/>
      <c r="Q870" s="45"/>
      <c r="R870" s="45"/>
      <c r="S870" s="45"/>
      <c r="T870" s="45"/>
      <c r="U870" s="45"/>
      <c r="V870" s="45"/>
      <c r="W870" s="45"/>
      <c r="X870" s="45"/>
      <c r="Y870" s="45"/>
      <c r="Z870" s="45"/>
    </row>
    <row r="871" spans="1:26" ht="12.5">
      <c r="A871" s="45"/>
      <c r="B871" s="45"/>
      <c r="C871" s="44"/>
      <c r="D871" s="45"/>
      <c r="E871" s="45"/>
      <c r="F871" s="65"/>
      <c r="G871" s="45"/>
      <c r="H871" s="45"/>
      <c r="I871" s="45"/>
      <c r="J871" s="45"/>
      <c r="K871" s="45"/>
      <c r="L871" s="45"/>
      <c r="M871" s="45"/>
      <c r="N871" s="45"/>
      <c r="O871" s="45"/>
      <c r="P871" s="45"/>
      <c r="Q871" s="45"/>
      <c r="R871" s="45"/>
      <c r="S871" s="45"/>
      <c r="T871" s="45"/>
      <c r="U871" s="45"/>
      <c r="V871" s="45"/>
      <c r="W871" s="45"/>
      <c r="X871" s="45"/>
      <c r="Y871" s="45"/>
      <c r="Z871" s="45"/>
    </row>
    <row r="872" spans="1:26" ht="12.5">
      <c r="A872" s="45"/>
      <c r="B872" s="45"/>
      <c r="C872" s="44"/>
      <c r="D872" s="45"/>
      <c r="E872" s="45"/>
      <c r="F872" s="65"/>
      <c r="G872" s="45"/>
      <c r="H872" s="45"/>
      <c r="I872" s="45"/>
      <c r="J872" s="45"/>
      <c r="K872" s="45"/>
      <c r="L872" s="45"/>
      <c r="M872" s="45"/>
      <c r="N872" s="45"/>
      <c r="O872" s="45"/>
      <c r="P872" s="45"/>
      <c r="Q872" s="45"/>
      <c r="R872" s="45"/>
      <c r="S872" s="45"/>
      <c r="T872" s="45"/>
      <c r="U872" s="45"/>
      <c r="V872" s="45"/>
      <c r="W872" s="45"/>
      <c r="X872" s="45"/>
      <c r="Y872" s="45"/>
      <c r="Z872" s="45"/>
    </row>
    <row r="873" spans="1:26" ht="12.5">
      <c r="A873" s="45"/>
      <c r="B873" s="45"/>
      <c r="C873" s="44"/>
      <c r="D873" s="45"/>
      <c r="E873" s="45"/>
      <c r="F873" s="65"/>
      <c r="G873" s="45"/>
      <c r="H873" s="45"/>
      <c r="I873" s="45"/>
      <c r="J873" s="45"/>
      <c r="K873" s="45"/>
      <c r="L873" s="45"/>
      <c r="M873" s="45"/>
      <c r="N873" s="45"/>
      <c r="O873" s="45"/>
      <c r="P873" s="45"/>
      <c r="Q873" s="45"/>
      <c r="R873" s="45"/>
      <c r="S873" s="45"/>
      <c r="T873" s="45"/>
      <c r="U873" s="45"/>
      <c r="V873" s="45"/>
      <c r="W873" s="45"/>
      <c r="X873" s="45"/>
      <c r="Y873" s="45"/>
      <c r="Z873" s="45"/>
    </row>
    <row r="874" spans="1:26" ht="12.5">
      <c r="A874" s="45"/>
      <c r="B874" s="45"/>
      <c r="C874" s="44"/>
      <c r="D874" s="45"/>
      <c r="E874" s="45"/>
      <c r="F874" s="65"/>
      <c r="G874" s="45"/>
      <c r="H874" s="45"/>
      <c r="I874" s="45"/>
      <c r="J874" s="45"/>
      <c r="K874" s="45"/>
      <c r="L874" s="45"/>
      <c r="M874" s="45"/>
      <c r="N874" s="45"/>
      <c r="O874" s="45"/>
      <c r="P874" s="45"/>
      <c r="Q874" s="45"/>
      <c r="R874" s="45"/>
      <c r="S874" s="45"/>
      <c r="T874" s="45"/>
      <c r="U874" s="45"/>
      <c r="V874" s="45"/>
      <c r="W874" s="45"/>
      <c r="X874" s="45"/>
      <c r="Y874" s="45"/>
      <c r="Z874" s="45"/>
    </row>
    <row r="875" spans="1:26" ht="12.5">
      <c r="A875" s="45"/>
      <c r="B875" s="45"/>
      <c r="C875" s="44"/>
      <c r="D875" s="45"/>
      <c r="E875" s="45"/>
      <c r="F875" s="65"/>
      <c r="G875" s="45"/>
      <c r="H875" s="45"/>
      <c r="I875" s="45"/>
      <c r="J875" s="45"/>
      <c r="K875" s="45"/>
      <c r="L875" s="45"/>
      <c r="M875" s="45"/>
      <c r="N875" s="45"/>
      <c r="O875" s="45"/>
      <c r="P875" s="45"/>
      <c r="Q875" s="45"/>
      <c r="R875" s="45"/>
      <c r="S875" s="45"/>
      <c r="T875" s="45"/>
      <c r="U875" s="45"/>
      <c r="V875" s="45"/>
      <c r="W875" s="45"/>
      <c r="X875" s="45"/>
      <c r="Y875" s="45"/>
      <c r="Z875" s="45"/>
    </row>
    <row r="876" spans="1:26" ht="12.5">
      <c r="A876" s="45"/>
      <c r="B876" s="45"/>
      <c r="C876" s="44"/>
      <c r="D876" s="45"/>
      <c r="E876" s="45"/>
      <c r="F876" s="65"/>
      <c r="G876" s="45"/>
      <c r="H876" s="45"/>
      <c r="I876" s="45"/>
      <c r="J876" s="45"/>
      <c r="K876" s="45"/>
      <c r="L876" s="45"/>
      <c r="M876" s="45"/>
      <c r="N876" s="45"/>
      <c r="O876" s="45"/>
      <c r="P876" s="45"/>
      <c r="Q876" s="45"/>
      <c r="R876" s="45"/>
      <c r="S876" s="45"/>
      <c r="T876" s="45"/>
      <c r="U876" s="45"/>
      <c r="V876" s="45"/>
      <c r="W876" s="45"/>
      <c r="X876" s="45"/>
      <c r="Y876" s="45"/>
      <c r="Z876" s="45"/>
    </row>
    <row r="877" spans="1:26" ht="12.5">
      <c r="A877" s="45"/>
      <c r="B877" s="45"/>
      <c r="C877" s="44"/>
      <c r="D877" s="45"/>
      <c r="E877" s="45"/>
      <c r="F877" s="65"/>
      <c r="G877" s="45"/>
      <c r="H877" s="45"/>
      <c r="I877" s="45"/>
      <c r="J877" s="45"/>
      <c r="K877" s="45"/>
      <c r="L877" s="45"/>
      <c r="M877" s="45"/>
      <c r="N877" s="45"/>
      <c r="O877" s="45"/>
      <c r="P877" s="45"/>
      <c r="Q877" s="45"/>
      <c r="R877" s="45"/>
      <c r="S877" s="45"/>
      <c r="T877" s="45"/>
      <c r="U877" s="45"/>
      <c r="V877" s="45"/>
      <c r="W877" s="45"/>
      <c r="X877" s="45"/>
      <c r="Y877" s="45"/>
      <c r="Z877" s="45"/>
    </row>
    <row r="878" spans="1:26" ht="12.5">
      <c r="A878" s="45"/>
      <c r="B878" s="45"/>
      <c r="C878" s="44"/>
      <c r="D878" s="45"/>
      <c r="E878" s="45"/>
      <c r="F878" s="65"/>
      <c r="G878" s="45"/>
      <c r="H878" s="45"/>
      <c r="I878" s="45"/>
      <c r="J878" s="45"/>
      <c r="K878" s="45"/>
      <c r="L878" s="45"/>
      <c r="M878" s="45"/>
      <c r="N878" s="45"/>
      <c r="O878" s="45"/>
      <c r="P878" s="45"/>
      <c r="Q878" s="45"/>
      <c r="R878" s="45"/>
      <c r="S878" s="45"/>
      <c r="T878" s="45"/>
      <c r="U878" s="45"/>
      <c r="V878" s="45"/>
      <c r="W878" s="45"/>
      <c r="X878" s="45"/>
      <c r="Y878" s="45"/>
      <c r="Z878" s="45"/>
    </row>
    <row r="879" spans="1:26" ht="12.5">
      <c r="A879" s="45"/>
      <c r="B879" s="45"/>
      <c r="C879" s="44"/>
      <c r="D879" s="45"/>
      <c r="E879" s="45"/>
      <c r="F879" s="65"/>
      <c r="G879" s="45"/>
      <c r="H879" s="45"/>
      <c r="I879" s="45"/>
      <c r="J879" s="45"/>
      <c r="K879" s="45"/>
      <c r="L879" s="45"/>
      <c r="M879" s="45"/>
      <c r="N879" s="45"/>
      <c r="O879" s="45"/>
      <c r="P879" s="45"/>
      <c r="Q879" s="45"/>
      <c r="R879" s="45"/>
      <c r="S879" s="45"/>
      <c r="T879" s="45"/>
      <c r="U879" s="45"/>
      <c r="V879" s="45"/>
      <c r="W879" s="45"/>
      <c r="X879" s="45"/>
      <c r="Y879" s="45"/>
      <c r="Z879" s="45"/>
    </row>
    <row r="880" spans="1:26" ht="12.5">
      <c r="A880" s="45"/>
      <c r="B880" s="45"/>
      <c r="C880" s="44"/>
      <c r="D880" s="45"/>
      <c r="E880" s="45"/>
      <c r="F880" s="65"/>
      <c r="G880" s="45"/>
      <c r="H880" s="45"/>
      <c r="I880" s="45"/>
      <c r="J880" s="45"/>
      <c r="K880" s="45"/>
      <c r="L880" s="45"/>
      <c r="M880" s="45"/>
      <c r="N880" s="45"/>
      <c r="O880" s="45"/>
      <c r="P880" s="45"/>
      <c r="Q880" s="45"/>
      <c r="R880" s="45"/>
      <c r="S880" s="45"/>
      <c r="T880" s="45"/>
      <c r="U880" s="45"/>
      <c r="V880" s="45"/>
      <c r="W880" s="45"/>
      <c r="X880" s="45"/>
      <c r="Y880" s="45"/>
      <c r="Z880" s="45"/>
    </row>
    <row r="881" spans="1:26" ht="12.5">
      <c r="A881" s="45"/>
      <c r="B881" s="45"/>
      <c r="C881" s="44"/>
      <c r="D881" s="45"/>
      <c r="E881" s="45"/>
      <c r="F881" s="65"/>
      <c r="G881" s="45"/>
      <c r="H881" s="45"/>
      <c r="I881" s="45"/>
      <c r="J881" s="45"/>
      <c r="K881" s="45"/>
      <c r="L881" s="45"/>
      <c r="M881" s="45"/>
      <c r="N881" s="45"/>
      <c r="O881" s="45"/>
      <c r="P881" s="45"/>
      <c r="Q881" s="45"/>
      <c r="R881" s="45"/>
      <c r="S881" s="45"/>
      <c r="T881" s="45"/>
      <c r="U881" s="45"/>
      <c r="V881" s="45"/>
      <c r="W881" s="45"/>
      <c r="X881" s="45"/>
      <c r="Y881" s="45"/>
      <c r="Z881" s="45"/>
    </row>
    <row r="882" spans="1:26" ht="12.5">
      <c r="A882" s="45"/>
      <c r="B882" s="45"/>
      <c r="C882" s="44"/>
      <c r="D882" s="45"/>
      <c r="E882" s="45"/>
      <c r="F882" s="65"/>
      <c r="G882" s="45"/>
      <c r="H882" s="45"/>
      <c r="I882" s="45"/>
      <c r="J882" s="45"/>
      <c r="K882" s="45"/>
      <c r="L882" s="45"/>
      <c r="M882" s="45"/>
      <c r="N882" s="45"/>
      <c r="O882" s="45"/>
      <c r="P882" s="45"/>
      <c r="Q882" s="45"/>
      <c r="R882" s="45"/>
      <c r="S882" s="45"/>
      <c r="T882" s="45"/>
      <c r="U882" s="45"/>
      <c r="V882" s="45"/>
      <c r="W882" s="45"/>
      <c r="X882" s="45"/>
      <c r="Y882" s="45"/>
      <c r="Z882" s="45"/>
    </row>
    <row r="883" spans="1:26" ht="12.5">
      <c r="A883" s="45"/>
      <c r="B883" s="45"/>
      <c r="C883" s="44"/>
      <c r="D883" s="45"/>
      <c r="E883" s="45"/>
      <c r="F883" s="65"/>
      <c r="G883" s="45"/>
      <c r="H883" s="45"/>
      <c r="I883" s="45"/>
      <c r="J883" s="45"/>
      <c r="K883" s="45"/>
      <c r="L883" s="45"/>
      <c r="M883" s="45"/>
      <c r="N883" s="45"/>
      <c r="O883" s="45"/>
      <c r="P883" s="45"/>
      <c r="Q883" s="45"/>
      <c r="R883" s="45"/>
      <c r="S883" s="45"/>
      <c r="T883" s="45"/>
      <c r="U883" s="45"/>
      <c r="V883" s="45"/>
      <c r="W883" s="45"/>
      <c r="X883" s="45"/>
      <c r="Y883" s="45"/>
      <c r="Z883" s="45"/>
    </row>
    <row r="884" spans="1:26" ht="12.5">
      <c r="A884" s="45"/>
      <c r="B884" s="45"/>
      <c r="C884" s="44"/>
      <c r="D884" s="45"/>
      <c r="E884" s="45"/>
      <c r="F884" s="65"/>
      <c r="G884" s="45"/>
      <c r="H884" s="45"/>
      <c r="I884" s="45"/>
      <c r="J884" s="45"/>
      <c r="K884" s="45"/>
      <c r="L884" s="45"/>
      <c r="M884" s="45"/>
      <c r="N884" s="45"/>
      <c r="O884" s="45"/>
      <c r="P884" s="45"/>
      <c r="Q884" s="45"/>
      <c r="R884" s="45"/>
      <c r="S884" s="45"/>
      <c r="T884" s="45"/>
      <c r="U884" s="45"/>
      <c r="V884" s="45"/>
      <c r="W884" s="45"/>
      <c r="X884" s="45"/>
      <c r="Y884" s="45"/>
      <c r="Z884" s="45"/>
    </row>
    <row r="885" spans="1:26" ht="12.5">
      <c r="A885" s="45"/>
      <c r="B885" s="45"/>
      <c r="C885" s="44"/>
      <c r="D885" s="45"/>
      <c r="E885" s="45"/>
      <c r="F885" s="65"/>
      <c r="G885" s="45"/>
      <c r="H885" s="45"/>
      <c r="I885" s="45"/>
      <c r="J885" s="45"/>
      <c r="K885" s="45"/>
      <c r="L885" s="45"/>
      <c r="M885" s="45"/>
      <c r="N885" s="45"/>
      <c r="O885" s="45"/>
      <c r="P885" s="45"/>
      <c r="Q885" s="45"/>
      <c r="R885" s="45"/>
      <c r="S885" s="45"/>
      <c r="T885" s="45"/>
      <c r="U885" s="45"/>
      <c r="V885" s="45"/>
      <c r="W885" s="45"/>
      <c r="X885" s="45"/>
      <c r="Y885" s="45"/>
      <c r="Z885" s="45"/>
    </row>
    <row r="886" spans="1:26" ht="12.5">
      <c r="A886" s="45"/>
      <c r="B886" s="45"/>
      <c r="C886" s="44"/>
      <c r="D886" s="45"/>
      <c r="E886" s="45"/>
      <c r="F886" s="65"/>
      <c r="G886" s="45"/>
      <c r="H886" s="45"/>
      <c r="I886" s="45"/>
      <c r="J886" s="45"/>
      <c r="K886" s="45"/>
      <c r="L886" s="45"/>
      <c r="M886" s="45"/>
      <c r="N886" s="45"/>
      <c r="O886" s="45"/>
      <c r="P886" s="45"/>
      <c r="Q886" s="45"/>
      <c r="R886" s="45"/>
      <c r="S886" s="45"/>
      <c r="T886" s="45"/>
      <c r="U886" s="45"/>
      <c r="V886" s="45"/>
      <c r="W886" s="45"/>
      <c r="X886" s="45"/>
      <c r="Y886" s="45"/>
      <c r="Z886" s="45"/>
    </row>
    <row r="887" spans="1:26" ht="12.5">
      <c r="A887" s="45"/>
      <c r="B887" s="45"/>
      <c r="C887" s="44"/>
      <c r="D887" s="45"/>
      <c r="E887" s="45"/>
      <c r="F887" s="65"/>
      <c r="G887" s="45"/>
      <c r="H887" s="45"/>
      <c r="I887" s="45"/>
      <c r="J887" s="45"/>
      <c r="K887" s="45"/>
      <c r="L887" s="45"/>
      <c r="M887" s="45"/>
      <c r="N887" s="45"/>
      <c r="O887" s="45"/>
      <c r="P887" s="45"/>
      <c r="Q887" s="45"/>
      <c r="R887" s="45"/>
      <c r="S887" s="45"/>
      <c r="T887" s="45"/>
      <c r="U887" s="45"/>
      <c r="V887" s="45"/>
      <c r="W887" s="45"/>
      <c r="X887" s="45"/>
      <c r="Y887" s="45"/>
      <c r="Z887" s="45"/>
    </row>
    <row r="888" spans="1:26" ht="12.5">
      <c r="A888" s="45"/>
      <c r="B888" s="45"/>
      <c r="C888" s="44"/>
      <c r="D888" s="45"/>
      <c r="E888" s="45"/>
      <c r="F888" s="65"/>
      <c r="G888" s="45"/>
      <c r="H888" s="45"/>
      <c r="I888" s="45"/>
      <c r="J888" s="45"/>
      <c r="K888" s="45"/>
      <c r="L888" s="45"/>
      <c r="M888" s="45"/>
      <c r="N888" s="45"/>
      <c r="O888" s="45"/>
      <c r="P888" s="45"/>
      <c r="Q888" s="45"/>
      <c r="R888" s="45"/>
      <c r="S888" s="45"/>
      <c r="T888" s="45"/>
      <c r="U888" s="45"/>
      <c r="V888" s="45"/>
      <c r="W888" s="45"/>
      <c r="X888" s="45"/>
      <c r="Y888" s="45"/>
      <c r="Z888" s="45"/>
    </row>
    <row r="889" spans="1:26" ht="12.5">
      <c r="A889" s="45"/>
      <c r="B889" s="45"/>
      <c r="C889" s="44"/>
      <c r="D889" s="45"/>
      <c r="E889" s="45"/>
      <c r="F889" s="65"/>
      <c r="G889" s="45"/>
      <c r="H889" s="45"/>
      <c r="I889" s="45"/>
      <c r="J889" s="45"/>
      <c r="K889" s="45"/>
      <c r="L889" s="45"/>
      <c r="M889" s="45"/>
      <c r="N889" s="45"/>
      <c r="O889" s="45"/>
      <c r="P889" s="45"/>
      <c r="Q889" s="45"/>
      <c r="R889" s="45"/>
      <c r="S889" s="45"/>
      <c r="T889" s="45"/>
      <c r="U889" s="45"/>
      <c r="V889" s="45"/>
      <c r="W889" s="45"/>
      <c r="X889" s="45"/>
      <c r="Y889" s="45"/>
      <c r="Z889" s="45"/>
    </row>
    <row r="890" spans="1:26" ht="12.5">
      <c r="A890" s="45"/>
      <c r="B890" s="45"/>
      <c r="C890" s="44"/>
      <c r="D890" s="45"/>
      <c r="E890" s="45"/>
      <c r="F890" s="65"/>
      <c r="G890" s="45"/>
      <c r="H890" s="45"/>
      <c r="I890" s="45"/>
      <c r="J890" s="45"/>
      <c r="K890" s="45"/>
      <c r="L890" s="45"/>
      <c r="M890" s="45"/>
      <c r="N890" s="45"/>
      <c r="O890" s="45"/>
      <c r="P890" s="45"/>
      <c r="Q890" s="45"/>
      <c r="R890" s="45"/>
      <c r="S890" s="45"/>
      <c r="T890" s="45"/>
      <c r="U890" s="45"/>
      <c r="V890" s="45"/>
      <c r="W890" s="45"/>
      <c r="X890" s="45"/>
      <c r="Y890" s="45"/>
      <c r="Z890" s="45"/>
    </row>
    <row r="891" spans="1:26" ht="12.5">
      <c r="A891" s="45"/>
      <c r="B891" s="45"/>
      <c r="C891" s="44"/>
      <c r="D891" s="45"/>
      <c r="E891" s="45"/>
      <c r="F891" s="65"/>
      <c r="G891" s="45"/>
      <c r="H891" s="45"/>
      <c r="I891" s="45"/>
      <c r="J891" s="45"/>
      <c r="K891" s="45"/>
      <c r="L891" s="45"/>
      <c r="M891" s="45"/>
      <c r="N891" s="45"/>
      <c r="O891" s="45"/>
      <c r="P891" s="45"/>
      <c r="Q891" s="45"/>
      <c r="R891" s="45"/>
      <c r="S891" s="45"/>
      <c r="T891" s="45"/>
      <c r="U891" s="45"/>
      <c r="V891" s="45"/>
      <c r="W891" s="45"/>
      <c r="X891" s="45"/>
      <c r="Y891" s="45"/>
      <c r="Z891" s="45"/>
    </row>
    <row r="892" spans="1:26" ht="12.5">
      <c r="A892" s="45"/>
      <c r="B892" s="45"/>
      <c r="C892" s="44"/>
      <c r="D892" s="45"/>
      <c r="E892" s="45"/>
      <c r="F892" s="65"/>
      <c r="G892" s="45"/>
      <c r="H892" s="45"/>
      <c r="I892" s="45"/>
      <c r="J892" s="45"/>
      <c r="K892" s="45"/>
      <c r="L892" s="45"/>
      <c r="M892" s="45"/>
      <c r="N892" s="45"/>
      <c r="O892" s="45"/>
      <c r="P892" s="45"/>
      <c r="Q892" s="45"/>
      <c r="R892" s="45"/>
      <c r="S892" s="45"/>
      <c r="T892" s="45"/>
      <c r="U892" s="45"/>
      <c r="V892" s="45"/>
      <c r="W892" s="45"/>
      <c r="X892" s="45"/>
      <c r="Y892" s="45"/>
      <c r="Z892" s="45"/>
    </row>
    <row r="893" spans="1:26" ht="12.5">
      <c r="A893" s="45"/>
      <c r="B893" s="45"/>
      <c r="C893" s="44"/>
      <c r="D893" s="45"/>
      <c r="E893" s="45"/>
      <c r="F893" s="65"/>
      <c r="G893" s="45"/>
      <c r="H893" s="45"/>
      <c r="I893" s="45"/>
      <c r="J893" s="45"/>
      <c r="K893" s="45"/>
      <c r="L893" s="45"/>
      <c r="M893" s="45"/>
      <c r="N893" s="45"/>
      <c r="O893" s="45"/>
      <c r="P893" s="45"/>
      <c r="Q893" s="45"/>
      <c r="R893" s="45"/>
      <c r="S893" s="45"/>
      <c r="T893" s="45"/>
      <c r="U893" s="45"/>
      <c r="V893" s="45"/>
      <c r="W893" s="45"/>
      <c r="X893" s="45"/>
      <c r="Y893" s="45"/>
      <c r="Z893" s="45"/>
    </row>
    <row r="894" spans="1:26" ht="12.5">
      <c r="A894" s="45"/>
      <c r="B894" s="45"/>
      <c r="C894" s="44"/>
      <c r="D894" s="45"/>
      <c r="E894" s="45"/>
      <c r="F894" s="65"/>
      <c r="G894" s="45"/>
      <c r="H894" s="45"/>
      <c r="I894" s="45"/>
      <c r="J894" s="45"/>
      <c r="K894" s="45"/>
      <c r="L894" s="45"/>
      <c r="M894" s="45"/>
      <c r="N894" s="45"/>
      <c r="O894" s="45"/>
      <c r="P894" s="45"/>
      <c r="Q894" s="45"/>
      <c r="R894" s="45"/>
      <c r="S894" s="45"/>
      <c r="T894" s="45"/>
      <c r="U894" s="45"/>
      <c r="V894" s="45"/>
      <c r="W894" s="45"/>
      <c r="X894" s="45"/>
      <c r="Y894" s="45"/>
      <c r="Z894" s="45"/>
    </row>
    <row r="895" spans="1:26" ht="12.5">
      <c r="A895" s="45"/>
      <c r="B895" s="45"/>
      <c r="C895" s="44"/>
      <c r="D895" s="45"/>
      <c r="E895" s="45"/>
      <c r="F895" s="65"/>
      <c r="G895" s="45"/>
      <c r="H895" s="45"/>
      <c r="I895" s="45"/>
      <c r="J895" s="45"/>
      <c r="K895" s="45"/>
      <c r="L895" s="45"/>
      <c r="M895" s="45"/>
      <c r="N895" s="45"/>
      <c r="O895" s="45"/>
      <c r="P895" s="45"/>
      <c r="Q895" s="45"/>
      <c r="R895" s="45"/>
      <c r="S895" s="45"/>
      <c r="T895" s="45"/>
      <c r="U895" s="45"/>
      <c r="V895" s="45"/>
      <c r="W895" s="45"/>
      <c r="X895" s="45"/>
      <c r="Y895" s="45"/>
      <c r="Z895" s="45"/>
    </row>
    <row r="896" spans="1:26" ht="12.5">
      <c r="A896" s="45"/>
      <c r="B896" s="45"/>
      <c r="C896" s="44"/>
      <c r="D896" s="45"/>
      <c r="E896" s="45"/>
      <c r="F896" s="65"/>
      <c r="G896" s="45"/>
      <c r="H896" s="45"/>
      <c r="I896" s="45"/>
      <c r="J896" s="45"/>
      <c r="K896" s="45"/>
      <c r="L896" s="45"/>
      <c r="M896" s="45"/>
      <c r="N896" s="45"/>
      <c r="O896" s="45"/>
      <c r="P896" s="45"/>
      <c r="Q896" s="45"/>
      <c r="R896" s="45"/>
      <c r="S896" s="45"/>
      <c r="T896" s="45"/>
      <c r="U896" s="45"/>
      <c r="V896" s="45"/>
      <c r="W896" s="45"/>
      <c r="X896" s="45"/>
      <c r="Y896" s="45"/>
      <c r="Z896" s="45"/>
    </row>
    <row r="897" spans="1:26" ht="12.5">
      <c r="A897" s="45"/>
      <c r="B897" s="45"/>
      <c r="C897" s="44"/>
      <c r="D897" s="45"/>
      <c r="E897" s="45"/>
      <c r="F897" s="65"/>
      <c r="G897" s="45"/>
      <c r="H897" s="45"/>
      <c r="I897" s="45"/>
      <c r="J897" s="45"/>
      <c r="K897" s="45"/>
      <c r="L897" s="45"/>
      <c r="M897" s="45"/>
      <c r="N897" s="45"/>
      <c r="O897" s="45"/>
      <c r="P897" s="45"/>
      <c r="Q897" s="45"/>
      <c r="R897" s="45"/>
      <c r="S897" s="45"/>
      <c r="T897" s="45"/>
      <c r="U897" s="45"/>
      <c r="V897" s="45"/>
      <c r="W897" s="45"/>
      <c r="X897" s="45"/>
      <c r="Y897" s="45"/>
      <c r="Z897" s="45"/>
    </row>
    <row r="898" spans="1:26" ht="12.5">
      <c r="A898" s="45"/>
      <c r="B898" s="45"/>
      <c r="C898" s="44"/>
      <c r="D898" s="45"/>
      <c r="E898" s="45"/>
      <c r="F898" s="65"/>
      <c r="G898" s="45"/>
      <c r="H898" s="45"/>
      <c r="I898" s="45"/>
      <c r="J898" s="45"/>
      <c r="K898" s="45"/>
      <c r="L898" s="45"/>
      <c r="M898" s="45"/>
      <c r="N898" s="45"/>
      <c r="O898" s="45"/>
      <c r="P898" s="45"/>
      <c r="Q898" s="45"/>
      <c r="R898" s="45"/>
      <c r="S898" s="45"/>
      <c r="T898" s="45"/>
      <c r="U898" s="45"/>
      <c r="V898" s="45"/>
      <c r="W898" s="45"/>
      <c r="X898" s="45"/>
      <c r="Y898" s="45"/>
      <c r="Z898" s="45"/>
    </row>
    <row r="899" spans="1:26" ht="12.5">
      <c r="A899" s="45"/>
      <c r="B899" s="45"/>
      <c r="C899" s="44"/>
      <c r="D899" s="45"/>
      <c r="E899" s="45"/>
      <c r="F899" s="65"/>
      <c r="G899" s="45"/>
      <c r="H899" s="45"/>
      <c r="I899" s="45"/>
      <c r="J899" s="45"/>
      <c r="K899" s="45"/>
      <c r="L899" s="45"/>
      <c r="M899" s="45"/>
      <c r="N899" s="45"/>
      <c r="O899" s="45"/>
      <c r="P899" s="45"/>
      <c r="Q899" s="45"/>
      <c r="R899" s="45"/>
      <c r="S899" s="45"/>
      <c r="T899" s="45"/>
      <c r="U899" s="45"/>
      <c r="V899" s="45"/>
      <c r="W899" s="45"/>
      <c r="X899" s="45"/>
      <c r="Y899" s="45"/>
      <c r="Z899" s="45"/>
    </row>
    <row r="900" spans="1:26" ht="12.5">
      <c r="A900" s="45"/>
      <c r="B900" s="45"/>
      <c r="C900" s="44"/>
      <c r="D900" s="45"/>
      <c r="E900" s="45"/>
      <c r="F900" s="65"/>
      <c r="G900" s="45"/>
      <c r="H900" s="45"/>
      <c r="I900" s="45"/>
      <c r="J900" s="45"/>
      <c r="K900" s="45"/>
      <c r="L900" s="45"/>
      <c r="M900" s="45"/>
      <c r="N900" s="45"/>
      <c r="O900" s="45"/>
      <c r="P900" s="45"/>
      <c r="Q900" s="45"/>
      <c r="R900" s="45"/>
      <c r="S900" s="45"/>
      <c r="T900" s="45"/>
      <c r="U900" s="45"/>
      <c r="V900" s="45"/>
      <c r="W900" s="45"/>
      <c r="X900" s="45"/>
      <c r="Y900" s="45"/>
      <c r="Z900" s="45"/>
    </row>
    <row r="901" spans="1:26" ht="12.5">
      <c r="A901" s="45"/>
      <c r="B901" s="45"/>
      <c r="C901" s="44"/>
      <c r="D901" s="45"/>
      <c r="E901" s="45"/>
      <c r="F901" s="65"/>
      <c r="G901" s="45"/>
      <c r="H901" s="45"/>
      <c r="I901" s="45"/>
      <c r="J901" s="45"/>
      <c r="K901" s="45"/>
      <c r="L901" s="45"/>
      <c r="M901" s="45"/>
      <c r="N901" s="45"/>
      <c r="O901" s="45"/>
      <c r="P901" s="45"/>
      <c r="Q901" s="45"/>
      <c r="R901" s="45"/>
      <c r="S901" s="45"/>
      <c r="T901" s="45"/>
      <c r="U901" s="45"/>
      <c r="V901" s="45"/>
      <c r="W901" s="45"/>
      <c r="X901" s="45"/>
      <c r="Y901" s="45"/>
      <c r="Z901" s="45"/>
    </row>
    <row r="902" spans="1:26" ht="12.5">
      <c r="A902" s="45"/>
      <c r="B902" s="45"/>
      <c r="C902" s="44"/>
      <c r="D902" s="45"/>
      <c r="E902" s="45"/>
      <c r="F902" s="65"/>
      <c r="G902" s="45"/>
      <c r="H902" s="45"/>
      <c r="I902" s="45"/>
      <c r="J902" s="45"/>
      <c r="K902" s="45"/>
      <c r="L902" s="45"/>
      <c r="M902" s="45"/>
      <c r="N902" s="45"/>
      <c r="O902" s="45"/>
      <c r="P902" s="45"/>
      <c r="Q902" s="45"/>
      <c r="R902" s="45"/>
      <c r="S902" s="45"/>
      <c r="T902" s="45"/>
      <c r="U902" s="45"/>
      <c r="V902" s="45"/>
      <c r="W902" s="45"/>
      <c r="X902" s="45"/>
      <c r="Y902" s="45"/>
      <c r="Z902" s="45"/>
    </row>
    <row r="903" spans="1:26" ht="12.5">
      <c r="A903" s="45"/>
      <c r="B903" s="45"/>
      <c r="C903" s="44"/>
      <c r="D903" s="45"/>
      <c r="E903" s="45"/>
      <c r="F903" s="65"/>
      <c r="G903" s="45"/>
      <c r="H903" s="45"/>
      <c r="I903" s="45"/>
      <c r="J903" s="45"/>
      <c r="K903" s="45"/>
      <c r="L903" s="45"/>
      <c r="M903" s="45"/>
      <c r="N903" s="45"/>
      <c r="O903" s="45"/>
      <c r="P903" s="45"/>
      <c r="Q903" s="45"/>
      <c r="R903" s="45"/>
      <c r="S903" s="45"/>
      <c r="T903" s="45"/>
      <c r="U903" s="45"/>
      <c r="V903" s="45"/>
      <c r="W903" s="45"/>
      <c r="X903" s="45"/>
      <c r="Y903" s="45"/>
      <c r="Z903" s="45"/>
    </row>
    <row r="904" spans="1:26" ht="12.5">
      <c r="A904" s="45"/>
      <c r="B904" s="45"/>
      <c r="C904" s="44"/>
      <c r="D904" s="45"/>
      <c r="E904" s="45"/>
      <c r="F904" s="65"/>
      <c r="G904" s="45"/>
      <c r="H904" s="45"/>
      <c r="I904" s="45"/>
      <c r="J904" s="45"/>
      <c r="K904" s="45"/>
      <c r="L904" s="45"/>
      <c r="M904" s="45"/>
      <c r="N904" s="45"/>
      <c r="O904" s="45"/>
      <c r="P904" s="45"/>
      <c r="Q904" s="45"/>
      <c r="R904" s="45"/>
      <c r="S904" s="45"/>
      <c r="T904" s="45"/>
      <c r="U904" s="45"/>
      <c r="V904" s="45"/>
      <c r="W904" s="45"/>
      <c r="X904" s="45"/>
      <c r="Y904" s="45"/>
      <c r="Z904" s="45"/>
    </row>
    <row r="905" spans="1:26" ht="12.5">
      <c r="A905" s="45"/>
      <c r="B905" s="45"/>
      <c r="C905" s="44"/>
      <c r="D905" s="45"/>
      <c r="E905" s="45"/>
      <c r="F905" s="65"/>
      <c r="G905" s="45"/>
      <c r="H905" s="45"/>
      <c r="I905" s="45"/>
      <c r="J905" s="45"/>
      <c r="K905" s="45"/>
      <c r="L905" s="45"/>
      <c r="M905" s="45"/>
      <c r="N905" s="45"/>
      <c r="O905" s="45"/>
      <c r="P905" s="45"/>
      <c r="Q905" s="45"/>
      <c r="R905" s="45"/>
      <c r="S905" s="45"/>
      <c r="T905" s="45"/>
      <c r="U905" s="45"/>
      <c r="V905" s="45"/>
      <c r="W905" s="45"/>
      <c r="X905" s="45"/>
      <c r="Y905" s="45"/>
      <c r="Z905" s="45"/>
    </row>
    <row r="906" spans="1:26" ht="12.5">
      <c r="A906" s="45"/>
      <c r="B906" s="45"/>
      <c r="C906" s="44"/>
      <c r="D906" s="45"/>
      <c r="E906" s="45"/>
      <c r="F906" s="65"/>
      <c r="G906" s="45"/>
      <c r="H906" s="45"/>
      <c r="I906" s="45"/>
      <c r="J906" s="45"/>
      <c r="K906" s="45"/>
      <c r="L906" s="45"/>
      <c r="M906" s="45"/>
      <c r="N906" s="45"/>
      <c r="O906" s="45"/>
      <c r="P906" s="45"/>
      <c r="Q906" s="45"/>
      <c r="R906" s="45"/>
      <c r="S906" s="45"/>
      <c r="T906" s="45"/>
      <c r="U906" s="45"/>
      <c r="V906" s="45"/>
      <c r="W906" s="45"/>
      <c r="X906" s="45"/>
      <c r="Y906" s="45"/>
      <c r="Z906" s="45"/>
    </row>
    <row r="907" spans="1:26" ht="12.5">
      <c r="A907" s="45"/>
      <c r="B907" s="45"/>
      <c r="C907" s="44"/>
      <c r="D907" s="45"/>
      <c r="E907" s="45"/>
      <c r="F907" s="65"/>
      <c r="G907" s="45"/>
      <c r="H907" s="45"/>
      <c r="I907" s="45"/>
      <c r="J907" s="45"/>
      <c r="K907" s="45"/>
      <c r="L907" s="45"/>
      <c r="M907" s="45"/>
      <c r="N907" s="45"/>
      <c r="O907" s="45"/>
      <c r="P907" s="45"/>
      <c r="Q907" s="45"/>
      <c r="R907" s="45"/>
      <c r="S907" s="45"/>
      <c r="T907" s="45"/>
      <c r="U907" s="45"/>
      <c r="V907" s="45"/>
      <c r="W907" s="45"/>
      <c r="X907" s="45"/>
      <c r="Y907" s="45"/>
      <c r="Z907" s="45"/>
    </row>
    <row r="908" spans="1:26" ht="12.5">
      <c r="A908" s="45"/>
      <c r="B908" s="45"/>
      <c r="C908" s="44"/>
      <c r="D908" s="45"/>
      <c r="E908" s="45"/>
      <c r="F908" s="65"/>
      <c r="G908" s="45"/>
      <c r="H908" s="45"/>
      <c r="I908" s="45"/>
      <c r="J908" s="45"/>
      <c r="K908" s="45"/>
      <c r="L908" s="45"/>
      <c r="M908" s="45"/>
      <c r="N908" s="45"/>
      <c r="O908" s="45"/>
      <c r="P908" s="45"/>
      <c r="Q908" s="45"/>
      <c r="R908" s="45"/>
      <c r="S908" s="45"/>
      <c r="T908" s="45"/>
      <c r="U908" s="45"/>
      <c r="V908" s="45"/>
      <c r="W908" s="45"/>
      <c r="X908" s="45"/>
      <c r="Y908" s="45"/>
      <c r="Z908" s="45"/>
    </row>
    <row r="909" spans="1:26" ht="12.5">
      <c r="A909" s="45"/>
      <c r="B909" s="45"/>
      <c r="C909" s="44"/>
      <c r="D909" s="45"/>
      <c r="E909" s="45"/>
      <c r="F909" s="65"/>
      <c r="G909" s="45"/>
      <c r="H909" s="45"/>
      <c r="I909" s="45"/>
      <c r="J909" s="45"/>
      <c r="K909" s="45"/>
      <c r="L909" s="45"/>
      <c r="M909" s="45"/>
      <c r="N909" s="45"/>
      <c r="O909" s="45"/>
      <c r="P909" s="45"/>
      <c r="Q909" s="45"/>
      <c r="R909" s="45"/>
      <c r="S909" s="45"/>
      <c r="T909" s="45"/>
      <c r="U909" s="45"/>
      <c r="V909" s="45"/>
      <c r="W909" s="45"/>
      <c r="X909" s="45"/>
      <c r="Y909" s="45"/>
      <c r="Z909" s="45"/>
    </row>
    <row r="910" spans="1:26" ht="12.5">
      <c r="A910" s="45"/>
      <c r="B910" s="45"/>
      <c r="C910" s="44"/>
      <c r="D910" s="45"/>
      <c r="E910" s="45"/>
      <c r="F910" s="65"/>
      <c r="G910" s="45"/>
      <c r="H910" s="45"/>
      <c r="I910" s="45"/>
      <c r="J910" s="45"/>
      <c r="K910" s="45"/>
      <c r="L910" s="45"/>
      <c r="M910" s="45"/>
      <c r="N910" s="45"/>
      <c r="O910" s="45"/>
      <c r="P910" s="45"/>
      <c r="Q910" s="45"/>
      <c r="R910" s="45"/>
      <c r="S910" s="45"/>
      <c r="T910" s="45"/>
      <c r="U910" s="45"/>
      <c r="V910" s="45"/>
      <c r="W910" s="45"/>
      <c r="X910" s="45"/>
      <c r="Y910" s="45"/>
      <c r="Z910" s="45"/>
    </row>
    <row r="911" spans="1:26" ht="12.5">
      <c r="A911" s="45"/>
      <c r="B911" s="45"/>
      <c r="C911" s="44"/>
      <c r="D911" s="45"/>
      <c r="E911" s="45"/>
      <c r="F911" s="65"/>
      <c r="G911" s="45"/>
      <c r="H911" s="45"/>
      <c r="I911" s="45"/>
      <c r="J911" s="45"/>
      <c r="K911" s="45"/>
      <c r="L911" s="45"/>
      <c r="M911" s="45"/>
      <c r="N911" s="45"/>
      <c r="O911" s="45"/>
      <c r="P911" s="45"/>
      <c r="Q911" s="45"/>
      <c r="R911" s="45"/>
      <c r="S911" s="45"/>
      <c r="T911" s="45"/>
      <c r="U911" s="45"/>
      <c r="V911" s="45"/>
      <c r="W911" s="45"/>
      <c r="X911" s="45"/>
      <c r="Y911" s="45"/>
      <c r="Z911" s="45"/>
    </row>
    <row r="912" spans="1:26" ht="12.5">
      <c r="A912" s="45"/>
      <c r="B912" s="45"/>
      <c r="C912" s="44"/>
      <c r="D912" s="45"/>
      <c r="E912" s="45"/>
      <c r="F912" s="65"/>
      <c r="G912" s="45"/>
      <c r="H912" s="45"/>
      <c r="I912" s="45"/>
      <c r="J912" s="45"/>
      <c r="K912" s="45"/>
      <c r="L912" s="45"/>
      <c r="M912" s="45"/>
      <c r="N912" s="45"/>
      <c r="O912" s="45"/>
      <c r="P912" s="45"/>
      <c r="Q912" s="45"/>
      <c r="R912" s="45"/>
      <c r="S912" s="45"/>
      <c r="T912" s="45"/>
      <c r="U912" s="45"/>
      <c r="V912" s="45"/>
      <c r="W912" s="45"/>
      <c r="X912" s="45"/>
      <c r="Y912" s="45"/>
      <c r="Z912" s="45"/>
    </row>
    <row r="913" spans="1:26" ht="12.5">
      <c r="A913" s="45"/>
      <c r="B913" s="45"/>
      <c r="C913" s="44"/>
      <c r="D913" s="45"/>
      <c r="E913" s="45"/>
      <c r="F913" s="65"/>
      <c r="G913" s="45"/>
      <c r="H913" s="45"/>
      <c r="I913" s="45"/>
      <c r="J913" s="45"/>
      <c r="K913" s="45"/>
      <c r="L913" s="45"/>
      <c r="M913" s="45"/>
      <c r="N913" s="45"/>
      <c r="O913" s="45"/>
      <c r="P913" s="45"/>
      <c r="Q913" s="45"/>
      <c r="R913" s="45"/>
      <c r="S913" s="45"/>
      <c r="T913" s="45"/>
      <c r="U913" s="45"/>
      <c r="V913" s="45"/>
      <c r="W913" s="45"/>
      <c r="X913" s="45"/>
      <c r="Y913" s="45"/>
      <c r="Z913" s="45"/>
    </row>
    <row r="914" spans="1:26" ht="12.5">
      <c r="A914" s="45"/>
      <c r="B914" s="45"/>
      <c r="C914" s="44"/>
      <c r="D914" s="45"/>
      <c r="E914" s="45"/>
      <c r="F914" s="65"/>
      <c r="G914" s="45"/>
      <c r="H914" s="45"/>
      <c r="I914" s="45"/>
      <c r="J914" s="45"/>
      <c r="K914" s="45"/>
      <c r="L914" s="45"/>
      <c r="M914" s="45"/>
      <c r="N914" s="45"/>
      <c r="O914" s="45"/>
      <c r="P914" s="45"/>
      <c r="Q914" s="45"/>
      <c r="R914" s="45"/>
      <c r="S914" s="45"/>
      <c r="T914" s="45"/>
      <c r="U914" s="45"/>
      <c r="V914" s="45"/>
      <c r="W914" s="45"/>
      <c r="X914" s="45"/>
      <c r="Y914" s="45"/>
      <c r="Z914" s="45"/>
    </row>
    <row r="915" spans="1:26" ht="12.5">
      <c r="A915" s="45"/>
      <c r="B915" s="45"/>
      <c r="C915" s="44"/>
      <c r="D915" s="45"/>
      <c r="E915" s="45"/>
      <c r="F915" s="65"/>
      <c r="G915" s="45"/>
      <c r="H915" s="45"/>
      <c r="I915" s="45"/>
      <c r="J915" s="45"/>
      <c r="K915" s="45"/>
      <c r="L915" s="45"/>
      <c r="M915" s="45"/>
      <c r="N915" s="45"/>
      <c r="O915" s="45"/>
      <c r="P915" s="45"/>
      <c r="Q915" s="45"/>
      <c r="R915" s="45"/>
      <c r="S915" s="45"/>
      <c r="T915" s="45"/>
      <c r="U915" s="45"/>
      <c r="V915" s="45"/>
      <c r="W915" s="45"/>
      <c r="X915" s="45"/>
      <c r="Y915" s="45"/>
      <c r="Z915" s="45"/>
    </row>
    <row r="916" spans="1:26" ht="12.5">
      <c r="A916" s="45"/>
      <c r="B916" s="45"/>
      <c r="C916" s="44"/>
      <c r="D916" s="45"/>
      <c r="E916" s="45"/>
      <c r="F916" s="65"/>
      <c r="G916" s="45"/>
      <c r="H916" s="45"/>
      <c r="I916" s="45"/>
      <c r="J916" s="45"/>
      <c r="K916" s="45"/>
      <c r="L916" s="45"/>
      <c r="M916" s="45"/>
      <c r="N916" s="45"/>
      <c r="O916" s="45"/>
      <c r="P916" s="45"/>
      <c r="Q916" s="45"/>
      <c r="R916" s="45"/>
      <c r="S916" s="45"/>
      <c r="T916" s="45"/>
      <c r="U916" s="45"/>
      <c r="V916" s="45"/>
      <c r="W916" s="45"/>
      <c r="X916" s="45"/>
      <c r="Y916" s="45"/>
      <c r="Z916" s="45"/>
    </row>
    <row r="917" spans="1:26" ht="12.5">
      <c r="A917" s="45"/>
      <c r="B917" s="45"/>
      <c r="C917" s="44"/>
      <c r="D917" s="45"/>
      <c r="E917" s="45"/>
      <c r="F917" s="65"/>
      <c r="G917" s="45"/>
      <c r="H917" s="45"/>
      <c r="I917" s="45"/>
      <c r="J917" s="45"/>
      <c r="K917" s="45"/>
      <c r="L917" s="45"/>
      <c r="M917" s="45"/>
      <c r="N917" s="45"/>
      <c r="O917" s="45"/>
      <c r="P917" s="45"/>
      <c r="Q917" s="45"/>
      <c r="R917" s="45"/>
      <c r="S917" s="45"/>
      <c r="T917" s="45"/>
      <c r="U917" s="45"/>
      <c r="V917" s="45"/>
      <c r="W917" s="45"/>
      <c r="X917" s="45"/>
      <c r="Y917" s="45"/>
      <c r="Z917" s="45"/>
    </row>
    <row r="918" spans="1:26" ht="12.5">
      <c r="A918" s="45"/>
      <c r="B918" s="45"/>
      <c r="C918" s="44"/>
      <c r="D918" s="45"/>
      <c r="E918" s="45"/>
      <c r="F918" s="65"/>
      <c r="G918" s="45"/>
      <c r="H918" s="45"/>
      <c r="I918" s="45"/>
      <c r="J918" s="45"/>
      <c r="K918" s="45"/>
      <c r="L918" s="45"/>
      <c r="M918" s="45"/>
      <c r="N918" s="45"/>
      <c r="O918" s="45"/>
      <c r="P918" s="45"/>
      <c r="Q918" s="45"/>
      <c r="R918" s="45"/>
      <c r="S918" s="45"/>
      <c r="T918" s="45"/>
      <c r="U918" s="45"/>
      <c r="V918" s="45"/>
      <c r="W918" s="45"/>
      <c r="X918" s="45"/>
      <c r="Y918" s="45"/>
      <c r="Z918" s="45"/>
    </row>
    <row r="919" spans="1:26" ht="12.5">
      <c r="A919" s="45"/>
      <c r="B919" s="45"/>
      <c r="C919" s="44"/>
      <c r="D919" s="45"/>
      <c r="E919" s="45"/>
      <c r="F919" s="65"/>
      <c r="G919" s="45"/>
      <c r="H919" s="45"/>
      <c r="I919" s="45"/>
      <c r="J919" s="45"/>
      <c r="K919" s="45"/>
      <c r="L919" s="45"/>
      <c r="M919" s="45"/>
      <c r="N919" s="45"/>
      <c r="O919" s="45"/>
      <c r="P919" s="45"/>
      <c r="Q919" s="45"/>
      <c r="R919" s="45"/>
      <c r="S919" s="45"/>
      <c r="T919" s="45"/>
      <c r="U919" s="45"/>
      <c r="V919" s="45"/>
      <c r="W919" s="45"/>
      <c r="X919" s="45"/>
      <c r="Y919" s="45"/>
      <c r="Z919" s="45"/>
    </row>
    <row r="920" spans="1:26" ht="12.5">
      <c r="A920" s="45"/>
      <c r="B920" s="45"/>
      <c r="C920" s="44"/>
      <c r="D920" s="45"/>
      <c r="E920" s="45"/>
      <c r="F920" s="65"/>
      <c r="G920" s="45"/>
      <c r="H920" s="45"/>
      <c r="I920" s="45"/>
      <c r="J920" s="45"/>
      <c r="K920" s="45"/>
      <c r="L920" s="45"/>
      <c r="M920" s="45"/>
      <c r="N920" s="45"/>
      <c r="O920" s="45"/>
      <c r="P920" s="45"/>
      <c r="Q920" s="45"/>
      <c r="R920" s="45"/>
      <c r="S920" s="45"/>
      <c r="T920" s="45"/>
      <c r="U920" s="45"/>
      <c r="V920" s="45"/>
      <c r="W920" s="45"/>
      <c r="X920" s="45"/>
      <c r="Y920" s="45"/>
      <c r="Z920" s="45"/>
    </row>
    <row r="921" spans="1:26" ht="12.5">
      <c r="A921" s="45"/>
      <c r="B921" s="45"/>
      <c r="C921" s="44"/>
      <c r="D921" s="45"/>
      <c r="E921" s="45"/>
      <c r="F921" s="65"/>
      <c r="G921" s="45"/>
      <c r="H921" s="45"/>
      <c r="I921" s="45"/>
      <c r="J921" s="45"/>
      <c r="K921" s="45"/>
      <c r="L921" s="45"/>
      <c r="M921" s="45"/>
      <c r="N921" s="45"/>
      <c r="O921" s="45"/>
      <c r="P921" s="45"/>
      <c r="Q921" s="45"/>
      <c r="R921" s="45"/>
      <c r="S921" s="45"/>
      <c r="T921" s="45"/>
      <c r="U921" s="45"/>
      <c r="V921" s="45"/>
      <c r="W921" s="45"/>
      <c r="X921" s="45"/>
      <c r="Y921" s="45"/>
      <c r="Z921" s="45"/>
    </row>
    <row r="922" spans="1:26" ht="12.5">
      <c r="A922" s="45"/>
      <c r="B922" s="45"/>
      <c r="C922" s="44"/>
      <c r="D922" s="45"/>
      <c r="E922" s="45"/>
      <c r="F922" s="65"/>
      <c r="G922" s="45"/>
      <c r="H922" s="45"/>
      <c r="I922" s="45"/>
      <c r="J922" s="45"/>
      <c r="K922" s="45"/>
      <c r="L922" s="45"/>
      <c r="M922" s="45"/>
      <c r="N922" s="45"/>
      <c r="O922" s="45"/>
      <c r="P922" s="45"/>
      <c r="Q922" s="45"/>
      <c r="R922" s="45"/>
      <c r="S922" s="45"/>
      <c r="T922" s="45"/>
      <c r="U922" s="45"/>
      <c r="V922" s="45"/>
      <c r="W922" s="45"/>
      <c r="X922" s="45"/>
      <c r="Y922" s="45"/>
      <c r="Z922" s="45"/>
    </row>
    <row r="923" spans="1:26" ht="12.5">
      <c r="A923" s="45"/>
      <c r="B923" s="45"/>
      <c r="C923" s="44"/>
      <c r="D923" s="45"/>
      <c r="E923" s="45"/>
      <c r="F923" s="65"/>
      <c r="G923" s="45"/>
      <c r="H923" s="45"/>
      <c r="I923" s="45"/>
      <c r="J923" s="45"/>
      <c r="K923" s="45"/>
      <c r="L923" s="45"/>
      <c r="M923" s="45"/>
      <c r="N923" s="45"/>
      <c r="O923" s="45"/>
      <c r="P923" s="45"/>
      <c r="Q923" s="45"/>
      <c r="R923" s="45"/>
      <c r="S923" s="45"/>
      <c r="T923" s="45"/>
      <c r="U923" s="45"/>
      <c r="V923" s="45"/>
      <c r="W923" s="45"/>
      <c r="X923" s="45"/>
      <c r="Y923" s="45"/>
      <c r="Z923" s="45"/>
    </row>
    <row r="924" spans="1:26" ht="12.5">
      <c r="A924" s="45"/>
      <c r="B924" s="45"/>
      <c r="C924" s="44"/>
      <c r="D924" s="45"/>
      <c r="E924" s="45"/>
      <c r="F924" s="65"/>
      <c r="G924" s="45"/>
      <c r="H924" s="45"/>
      <c r="I924" s="45"/>
      <c r="J924" s="45"/>
      <c r="K924" s="45"/>
      <c r="L924" s="45"/>
      <c r="M924" s="45"/>
      <c r="N924" s="45"/>
      <c r="O924" s="45"/>
      <c r="P924" s="45"/>
      <c r="Q924" s="45"/>
      <c r="R924" s="45"/>
      <c r="S924" s="45"/>
      <c r="T924" s="45"/>
      <c r="U924" s="45"/>
      <c r="V924" s="45"/>
      <c r="W924" s="45"/>
      <c r="X924" s="45"/>
      <c r="Y924" s="45"/>
      <c r="Z924" s="45"/>
    </row>
    <row r="925" spans="1:26" ht="12.5">
      <c r="A925" s="45"/>
      <c r="B925" s="45"/>
      <c r="C925" s="44"/>
      <c r="D925" s="45"/>
      <c r="E925" s="45"/>
      <c r="F925" s="65"/>
      <c r="G925" s="45"/>
      <c r="H925" s="45"/>
      <c r="I925" s="45"/>
      <c r="J925" s="45"/>
      <c r="K925" s="45"/>
      <c r="L925" s="45"/>
      <c r="M925" s="45"/>
      <c r="N925" s="45"/>
      <c r="O925" s="45"/>
      <c r="P925" s="45"/>
      <c r="Q925" s="45"/>
      <c r="R925" s="45"/>
      <c r="S925" s="45"/>
      <c r="T925" s="45"/>
      <c r="U925" s="45"/>
      <c r="V925" s="45"/>
      <c r="W925" s="45"/>
      <c r="X925" s="45"/>
      <c r="Y925" s="45"/>
      <c r="Z925" s="45"/>
    </row>
    <row r="926" spans="1:26" ht="12.5">
      <c r="A926" s="45"/>
      <c r="B926" s="45"/>
      <c r="C926" s="44"/>
      <c r="D926" s="45"/>
      <c r="E926" s="45"/>
      <c r="F926" s="65"/>
      <c r="G926" s="45"/>
      <c r="H926" s="45"/>
      <c r="I926" s="45"/>
      <c r="J926" s="45"/>
      <c r="K926" s="45"/>
      <c r="L926" s="45"/>
      <c r="M926" s="45"/>
      <c r="N926" s="45"/>
      <c r="O926" s="45"/>
      <c r="P926" s="45"/>
      <c r="Q926" s="45"/>
      <c r="R926" s="45"/>
      <c r="S926" s="45"/>
      <c r="T926" s="45"/>
      <c r="U926" s="45"/>
      <c r="V926" s="45"/>
      <c r="W926" s="45"/>
      <c r="X926" s="45"/>
      <c r="Y926" s="45"/>
      <c r="Z926" s="45"/>
    </row>
    <row r="927" spans="1:26" ht="12.5">
      <c r="A927" s="45"/>
      <c r="B927" s="45"/>
      <c r="C927" s="44"/>
      <c r="D927" s="45"/>
      <c r="E927" s="45"/>
      <c r="F927" s="65"/>
      <c r="G927" s="45"/>
      <c r="H927" s="45"/>
      <c r="I927" s="45"/>
      <c r="J927" s="45"/>
      <c r="K927" s="45"/>
      <c r="L927" s="45"/>
      <c r="M927" s="45"/>
      <c r="N927" s="45"/>
      <c r="O927" s="45"/>
      <c r="P927" s="45"/>
      <c r="Q927" s="45"/>
      <c r="R927" s="45"/>
      <c r="S927" s="45"/>
      <c r="T927" s="45"/>
      <c r="U927" s="45"/>
      <c r="V927" s="45"/>
      <c r="W927" s="45"/>
      <c r="X927" s="45"/>
      <c r="Y927" s="45"/>
      <c r="Z927" s="45"/>
    </row>
    <row r="928" spans="1:26" ht="12.5">
      <c r="A928" s="45"/>
      <c r="B928" s="45"/>
      <c r="C928" s="44"/>
      <c r="D928" s="45"/>
      <c r="E928" s="45"/>
      <c r="F928" s="65"/>
      <c r="G928" s="45"/>
      <c r="H928" s="45"/>
      <c r="I928" s="45"/>
      <c r="J928" s="45"/>
      <c r="K928" s="45"/>
      <c r="L928" s="45"/>
      <c r="M928" s="45"/>
      <c r="N928" s="45"/>
      <c r="O928" s="45"/>
      <c r="P928" s="45"/>
      <c r="Q928" s="45"/>
      <c r="R928" s="45"/>
      <c r="S928" s="45"/>
      <c r="T928" s="45"/>
      <c r="U928" s="45"/>
      <c r="V928" s="45"/>
      <c r="W928" s="45"/>
      <c r="X928" s="45"/>
      <c r="Y928" s="45"/>
      <c r="Z928" s="45"/>
    </row>
    <row r="929" spans="1:26" ht="12.5">
      <c r="A929" s="45"/>
      <c r="B929" s="45"/>
      <c r="C929" s="44"/>
      <c r="D929" s="45"/>
      <c r="E929" s="45"/>
      <c r="F929" s="65"/>
      <c r="G929" s="45"/>
      <c r="H929" s="45"/>
      <c r="I929" s="45"/>
      <c r="J929" s="45"/>
      <c r="K929" s="45"/>
      <c r="L929" s="45"/>
      <c r="M929" s="45"/>
      <c r="N929" s="45"/>
      <c r="O929" s="45"/>
      <c r="P929" s="45"/>
      <c r="Q929" s="45"/>
      <c r="R929" s="45"/>
      <c r="S929" s="45"/>
      <c r="T929" s="45"/>
      <c r="U929" s="45"/>
      <c r="V929" s="45"/>
      <c r="W929" s="45"/>
      <c r="X929" s="45"/>
      <c r="Y929" s="45"/>
      <c r="Z929" s="45"/>
    </row>
    <row r="930" spans="1:26" ht="12.5">
      <c r="A930" s="45"/>
      <c r="B930" s="45"/>
      <c r="C930" s="44"/>
      <c r="D930" s="45"/>
      <c r="E930" s="45"/>
      <c r="F930" s="65"/>
      <c r="G930" s="45"/>
      <c r="H930" s="45"/>
      <c r="I930" s="45"/>
      <c r="J930" s="45"/>
      <c r="K930" s="45"/>
      <c r="L930" s="45"/>
      <c r="M930" s="45"/>
      <c r="N930" s="45"/>
      <c r="O930" s="45"/>
      <c r="P930" s="45"/>
      <c r="Q930" s="45"/>
      <c r="R930" s="45"/>
      <c r="S930" s="45"/>
      <c r="T930" s="45"/>
      <c r="U930" s="45"/>
      <c r="V930" s="45"/>
      <c r="W930" s="45"/>
      <c r="X930" s="45"/>
      <c r="Y930" s="45"/>
      <c r="Z930" s="45"/>
    </row>
    <row r="931" spans="1:26" ht="12.5">
      <c r="A931" s="45"/>
      <c r="B931" s="45"/>
      <c r="C931" s="44"/>
      <c r="D931" s="45"/>
      <c r="E931" s="45"/>
      <c r="F931" s="65"/>
      <c r="G931" s="45"/>
      <c r="H931" s="45"/>
      <c r="I931" s="45"/>
      <c r="J931" s="45"/>
      <c r="K931" s="45"/>
      <c r="L931" s="45"/>
      <c r="M931" s="45"/>
      <c r="N931" s="45"/>
      <c r="O931" s="45"/>
      <c r="P931" s="45"/>
      <c r="Q931" s="45"/>
      <c r="R931" s="45"/>
      <c r="S931" s="45"/>
      <c r="T931" s="45"/>
      <c r="U931" s="45"/>
      <c r="V931" s="45"/>
      <c r="W931" s="45"/>
      <c r="X931" s="45"/>
      <c r="Y931" s="45"/>
      <c r="Z931" s="45"/>
    </row>
    <row r="932" spans="1:26" ht="12.5">
      <c r="A932" s="45"/>
      <c r="B932" s="45"/>
      <c r="C932" s="44"/>
      <c r="D932" s="45"/>
      <c r="E932" s="45"/>
      <c r="F932" s="65"/>
      <c r="G932" s="45"/>
      <c r="H932" s="45"/>
      <c r="I932" s="45"/>
      <c r="J932" s="45"/>
      <c r="K932" s="45"/>
      <c r="L932" s="45"/>
      <c r="M932" s="45"/>
      <c r="N932" s="45"/>
      <c r="O932" s="45"/>
      <c r="P932" s="45"/>
      <c r="Q932" s="45"/>
      <c r="R932" s="45"/>
      <c r="S932" s="45"/>
      <c r="T932" s="45"/>
      <c r="U932" s="45"/>
      <c r="V932" s="45"/>
      <c r="W932" s="45"/>
      <c r="X932" s="45"/>
      <c r="Y932" s="45"/>
      <c r="Z932" s="45"/>
    </row>
    <row r="933" spans="1:26" ht="12.5">
      <c r="A933" s="45"/>
      <c r="B933" s="45"/>
      <c r="C933" s="44"/>
      <c r="D933" s="45"/>
      <c r="E933" s="45"/>
      <c r="F933" s="65"/>
      <c r="G933" s="45"/>
      <c r="H933" s="45"/>
      <c r="I933" s="45"/>
      <c r="J933" s="45"/>
      <c r="K933" s="45"/>
      <c r="L933" s="45"/>
      <c r="M933" s="45"/>
      <c r="N933" s="45"/>
      <c r="O933" s="45"/>
      <c r="P933" s="45"/>
      <c r="Q933" s="45"/>
      <c r="R933" s="45"/>
      <c r="S933" s="45"/>
      <c r="T933" s="45"/>
      <c r="U933" s="45"/>
      <c r="V933" s="45"/>
      <c r="W933" s="45"/>
      <c r="X933" s="45"/>
      <c r="Y933" s="45"/>
      <c r="Z933" s="45"/>
    </row>
    <row r="934" spans="1:26" ht="12.5">
      <c r="A934" s="45"/>
      <c r="B934" s="45"/>
      <c r="C934" s="44"/>
      <c r="D934" s="45"/>
      <c r="E934" s="45"/>
      <c r="F934" s="65"/>
      <c r="G934" s="45"/>
      <c r="H934" s="45"/>
      <c r="I934" s="45"/>
      <c r="J934" s="45"/>
      <c r="K934" s="45"/>
      <c r="L934" s="45"/>
      <c r="M934" s="45"/>
      <c r="N934" s="45"/>
      <c r="O934" s="45"/>
      <c r="P934" s="45"/>
      <c r="Q934" s="45"/>
      <c r="R934" s="45"/>
      <c r="S934" s="45"/>
      <c r="T934" s="45"/>
      <c r="U934" s="45"/>
      <c r="V934" s="45"/>
      <c r="W934" s="45"/>
      <c r="X934" s="45"/>
      <c r="Y934" s="45"/>
      <c r="Z934" s="45"/>
    </row>
    <row r="935" spans="1:26" ht="12.5">
      <c r="A935" s="45"/>
      <c r="B935" s="45"/>
      <c r="C935" s="44"/>
      <c r="D935" s="45"/>
      <c r="E935" s="45"/>
      <c r="F935" s="65"/>
      <c r="G935" s="45"/>
      <c r="H935" s="45"/>
      <c r="I935" s="45"/>
      <c r="J935" s="45"/>
      <c r="K935" s="45"/>
      <c r="L935" s="45"/>
      <c r="M935" s="45"/>
      <c r="N935" s="45"/>
      <c r="O935" s="45"/>
      <c r="P935" s="45"/>
      <c r="Q935" s="45"/>
      <c r="R935" s="45"/>
      <c r="S935" s="45"/>
      <c r="T935" s="45"/>
      <c r="U935" s="45"/>
      <c r="V935" s="45"/>
      <c r="W935" s="45"/>
      <c r="X935" s="45"/>
      <c r="Y935" s="45"/>
      <c r="Z935" s="45"/>
    </row>
    <row r="936" spans="1:26" ht="12.5">
      <c r="A936" s="45"/>
      <c r="B936" s="45"/>
      <c r="C936" s="44"/>
      <c r="D936" s="45"/>
      <c r="E936" s="45"/>
      <c r="F936" s="65"/>
      <c r="G936" s="45"/>
      <c r="H936" s="45"/>
      <c r="I936" s="45"/>
      <c r="J936" s="45"/>
      <c r="K936" s="45"/>
      <c r="L936" s="45"/>
      <c r="M936" s="45"/>
      <c r="N936" s="45"/>
      <c r="O936" s="45"/>
      <c r="P936" s="45"/>
      <c r="Q936" s="45"/>
      <c r="R936" s="45"/>
      <c r="S936" s="45"/>
      <c r="T936" s="45"/>
      <c r="U936" s="45"/>
      <c r="V936" s="45"/>
      <c r="W936" s="45"/>
      <c r="X936" s="45"/>
      <c r="Y936" s="45"/>
      <c r="Z936" s="45"/>
    </row>
    <row r="937" spans="1:26" ht="12.5">
      <c r="A937" s="45"/>
      <c r="B937" s="45"/>
      <c r="C937" s="44"/>
      <c r="D937" s="45"/>
      <c r="E937" s="45"/>
      <c r="F937" s="65"/>
      <c r="G937" s="45"/>
      <c r="H937" s="45"/>
      <c r="I937" s="45"/>
      <c r="J937" s="45"/>
      <c r="K937" s="45"/>
      <c r="L937" s="45"/>
      <c r="M937" s="45"/>
      <c r="N937" s="45"/>
      <c r="O937" s="45"/>
      <c r="P937" s="45"/>
      <c r="Q937" s="45"/>
      <c r="R937" s="45"/>
      <c r="S937" s="45"/>
      <c r="T937" s="45"/>
      <c r="U937" s="45"/>
      <c r="V937" s="45"/>
      <c r="W937" s="45"/>
      <c r="X937" s="45"/>
      <c r="Y937" s="45"/>
      <c r="Z937" s="45"/>
    </row>
    <row r="938" spans="1:26" ht="12.5">
      <c r="A938" s="45"/>
      <c r="B938" s="45"/>
      <c r="C938" s="44"/>
      <c r="D938" s="45"/>
      <c r="E938" s="45"/>
      <c r="F938" s="65"/>
      <c r="G938" s="45"/>
      <c r="H938" s="45"/>
      <c r="I938" s="45"/>
      <c r="J938" s="45"/>
      <c r="K938" s="45"/>
      <c r="L938" s="45"/>
      <c r="M938" s="45"/>
      <c r="N938" s="45"/>
      <c r="O938" s="45"/>
      <c r="P938" s="45"/>
      <c r="Q938" s="45"/>
      <c r="R938" s="45"/>
      <c r="S938" s="45"/>
      <c r="T938" s="45"/>
      <c r="U938" s="45"/>
      <c r="V938" s="45"/>
      <c r="W938" s="45"/>
      <c r="X938" s="45"/>
      <c r="Y938" s="45"/>
      <c r="Z938" s="45"/>
    </row>
    <row r="939" spans="1:26" ht="12.5">
      <c r="A939" s="45"/>
      <c r="B939" s="45"/>
      <c r="C939" s="44"/>
      <c r="D939" s="45"/>
      <c r="E939" s="45"/>
      <c r="F939" s="65"/>
      <c r="G939" s="45"/>
      <c r="H939" s="45"/>
      <c r="I939" s="45"/>
      <c r="J939" s="45"/>
      <c r="K939" s="45"/>
      <c r="L939" s="45"/>
      <c r="M939" s="45"/>
      <c r="N939" s="45"/>
      <c r="O939" s="45"/>
      <c r="P939" s="45"/>
      <c r="Q939" s="45"/>
      <c r="R939" s="45"/>
      <c r="S939" s="45"/>
      <c r="T939" s="45"/>
      <c r="U939" s="45"/>
      <c r="V939" s="45"/>
      <c r="W939" s="45"/>
      <c r="X939" s="45"/>
      <c r="Y939" s="45"/>
      <c r="Z939" s="45"/>
    </row>
    <row r="940" spans="1:26" ht="12.5">
      <c r="A940" s="45"/>
      <c r="B940" s="45"/>
      <c r="C940" s="44"/>
      <c r="D940" s="45"/>
      <c r="E940" s="45"/>
      <c r="F940" s="65"/>
      <c r="G940" s="45"/>
      <c r="H940" s="45"/>
      <c r="I940" s="45"/>
      <c r="J940" s="45"/>
      <c r="K940" s="45"/>
      <c r="L940" s="45"/>
      <c r="M940" s="45"/>
      <c r="N940" s="45"/>
      <c r="O940" s="45"/>
      <c r="P940" s="45"/>
      <c r="Q940" s="45"/>
      <c r="R940" s="45"/>
      <c r="S940" s="45"/>
      <c r="T940" s="45"/>
      <c r="U940" s="45"/>
      <c r="V940" s="45"/>
      <c r="W940" s="45"/>
      <c r="X940" s="45"/>
      <c r="Y940" s="45"/>
      <c r="Z940" s="45"/>
    </row>
    <row r="941" spans="1:26" ht="12.5">
      <c r="A941" s="45"/>
      <c r="B941" s="45"/>
      <c r="C941" s="44"/>
      <c r="D941" s="45"/>
      <c r="E941" s="45"/>
      <c r="F941" s="65"/>
      <c r="G941" s="45"/>
      <c r="H941" s="45"/>
      <c r="I941" s="45"/>
      <c r="J941" s="45"/>
      <c r="K941" s="45"/>
      <c r="L941" s="45"/>
      <c r="M941" s="45"/>
      <c r="N941" s="45"/>
      <c r="O941" s="45"/>
      <c r="P941" s="45"/>
      <c r="Q941" s="45"/>
      <c r="R941" s="45"/>
      <c r="S941" s="45"/>
      <c r="T941" s="45"/>
      <c r="U941" s="45"/>
      <c r="V941" s="45"/>
      <c r="W941" s="45"/>
      <c r="X941" s="45"/>
      <c r="Y941" s="45"/>
      <c r="Z941" s="45"/>
    </row>
    <row r="942" spans="1:26" ht="12.5">
      <c r="A942" s="45"/>
      <c r="B942" s="45"/>
      <c r="C942" s="44"/>
      <c r="D942" s="45"/>
      <c r="E942" s="45"/>
      <c r="F942" s="65"/>
      <c r="G942" s="45"/>
      <c r="H942" s="45"/>
      <c r="I942" s="45"/>
      <c r="J942" s="45"/>
      <c r="K942" s="45"/>
      <c r="L942" s="45"/>
      <c r="M942" s="45"/>
      <c r="N942" s="45"/>
      <c r="O942" s="45"/>
      <c r="P942" s="45"/>
      <c r="Q942" s="45"/>
      <c r="R942" s="45"/>
      <c r="S942" s="45"/>
      <c r="T942" s="45"/>
      <c r="U942" s="45"/>
      <c r="V942" s="45"/>
      <c r="W942" s="45"/>
      <c r="X942" s="45"/>
      <c r="Y942" s="45"/>
      <c r="Z942" s="45"/>
    </row>
    <row r="943" spans="1:26" ht="12.5">
      <c r="A943" s="45"/>
      <c r="B943" s="45"/>
      <c r="C943" s="44"/>
      <c r="D943" s="45"/>
      <c r="E943" s="45"/>
      <c r="F943" s="65"/>
      <c r="G943" s="45"/>
      <c r="H943" s="45"/>
      <c r="I943" s="45"/>
      <c r="J943" s="45"/>
      <c r="K943" s="45"/>
      <c r="L943" s="45"/>
      <c r="M943" s="45"/>
      <c r="N943" s="45"/>
      <c r="O943" s="45"/>
      <c r="P943" s="45"/>
      <c r="Q943" s="45"/>
      <c r="R943" s="45"/>
      <c r="S943" s="45"/>
      <c r="T943" s="45"/>
      <c r="U943" s="45"/>
      <c r="V943" s="45"/>
      <c r="W943" s="45"/>
      <c r="X943" s="45"/>
      <c r="Y943" s="45"/>
      <c r="Z943" s="45"/>
    </row>
    <row r="944" spans="1:26" ht="12.5">
      <c r="A944" s="45"/>
      <c r="B944" s="45"/>
      <c r="C944" s="44"/>
      <c r="D944" s="45"/>
      <c r="E944" s="45"/>
      <c r="F944" s="65"/>
      <c r="G944" s="45"/>
      <c r="H944" s="45"/>
      <c r="I944" s="45"/>
      <c r="J944" s="45"/>
      <c r="K944" s="45"/>
      <c r="L944" s="45"/>
      <c r="M944" s="45"/>
      <c r="N944" s="45"/>
      <c r="O944" s="45"/>
      <c r="P944" s="45"/>
      <c r="Q944" s="45"/>
      <c r="R944" s="45"/>
      <c r="S944" s="45"/>
      <c r="T944" s="45"/>
      <c r="U944" s="45"/>
      <c r="V944" s="45"/>
      <c r="W944" s="45"/>
      <c r="X944" s="45"/>
      <c r="Y944" s="45"/>
      <c r="Z944" s="45"/>
    </row>
    <row r="945" spans="1:26" ht="12.5">
      <c r="A945" s="45"/>
      <c r="B945" s="45"/>
      <c r="C945" s="44"/>
      <c r="D945" s="45"/>
      <c r="E945" s="45"/>
      <c r="F945" s="65"/>
      <c r="G945" s="45"/>
      <c r="H945" s="45"/>
      <c r="I945" s="45"/>
      <c r="J945" s="45"/>
      <c r="K945" s="45"/>
      <c r="L945" s="45"/>
      <c r="M945" s="45"/>
      <c r="N945" s="45"/>
      <c r="O945" s="45"/>
      <c r="P945" s="45"/>
      <c r="Q945" s="45"/>
      <c r="R945" s="45"/>
      <c r="S945" s="45"/>
      <c r="T945" s="45"/>
      <c r="U945" s="45"/>
      <c r="V945" s="45"/>
      <c r="W945" s="45"/>
      <c r="X945" s="45"/>
      <c r="Y945" s="45"/>
      <c r="Z945" s="45"/>
    </row>
    <row r="946" spans="1:26" ht="12.5">
      <c r="A946" s="45"/>
      <c r="B946" s="45"/>
      <c r="C946" s="44"/>
      <c r="D946" s="45"/>
      <c r="E946" s="45"/>
      <c r="F946" s="65"/>
      <c r="G946" s="45"/>
      <c r="H946" s="45"/>
      <c r="I946" s="45"/>
      <c r="J946" s="45"/>
      <c r="K946" s="45"/>
      <c r="L946" s="45"/>
      <c r="M946" s="45"/>
      <c r="N946" s="45"/>
      <c r="O946" s="45"/>
      <c r="P946" s="45"/>
      <c r="Q946" s="45"/>
      <c r="R946" s="45"/>
      <c r="S946" s="45"/>
      <c r="T946" s="45"/>
      <c r="U946" s="45"/>
      <c r="V946" s="45"/>
      <c r="W946" s="45"/>
      <c r="X946" s="45"/>
      <c r="Y946" s="45"/>
      <c r="Z946" s="45"/>
    </row>
    <row r="947" spans="1:26" ht="12.5">
      <c r="A947" s="45"/>
      <c r="B947" s="45"/>
      <c r="C947" s="44"/>
      <c r="D947" s="45"/>
      <c r="E947" s="45"/>
      <c r="F947" s="65"/>
      <c r="G947" s="45"/>
      <c r="H947" s="45"/>
      <c r="I947" s="45"/>
      <c r="J947" s="45"/>
      <c r="K947" s="45"/>
      <c r="L947" s="45"/>
      <c r="M947" s="45"/>
      <c r="N947" s="45"/>
      <c r="O947" s="45"/>
      <c r="P947" s="45"/>
      <c r="Q947" s="45"/>
      <c r="R947" s="45"/>
      <c r="S947" s="45"/>
      <c r="T947" s="45"/>
      <c r="U947" s="45"/>
      <c r="V947" s="45"/>
      <c r="W947" s="45"/>
      <c r="X947" s="45"/>
      <c r="Y947" s="45"/>
      <c r="Z947" s="45"/>
    </row>
    <row r="948" spans="1:26" ht="12.5">
      <c r="A948" s="45"/>
      <c r="B948" s="45"/>
      <c r="C948" s="44"/>
      <c r="D948" s="45"/>
      <c r="E948" s="45"/>
      <c r="F948" s="65"/>
      <c r="G948" s="45"/>
      <c r="H948" s="45"/>
      <c r="I948" s="45"/>
      <c r="J948" s="45"/>
      <c r="K948" s="45"/>
      <c r="L948" s="45"/>
      <c r="M948" s="45"/>
      <c r="N948" s="45"/>
      <c r="O948" s="45"/>
      <c r="P948" s="45"/>
      <c r="Q948" s="45"/>
      <c r="R948" s="45"/>
      <c r="S948" s="45"/>
      <c r="T948" s="45"/>
      <c r="U948" s="45"/>
      <c r="V948" s="45"/>
      <c r="W948" s="45"/>
      <c r="X948" s="45"/>
      <c r="Y948" s="45"/>
      <c r="Z948" s="45"/>
    </row>
    <row r="949" spans="1:26" ht="12.5">
      <c r="A949" s="45"/>
      <c r="B949" s="45"/>
      <c r="C949" s="44"/>
      <c r="D949" s="45"/>
      <c r="E949" s="45"/>
      <c r="F949" s="65"/>
      <c r="G949" s="45"/>
      <c r="H949" s="45"/>
      <c r="I949" s="45"/>
      <c r="J949" s="45"/>
      <c r="K949" s="45"/>
      <c r="L949" s="45"/>
      <c r="M949" s="45"/>
      <c r="N949" s="45"/>
      <c r="O949" s="45"/>
      <c r="P949" s="45"/>
      <c r="Q949" s="45"/>
      <c r="R949" s="45"/>
      <c r="S949" s="45"/>
      <c r="T949" s="45"/>
      <c r="U949" s="45"/>
      <c r="V949" s="45"/>
      <c r="W949" s="45"/>
      <c r="X949" s="45"/>
      <c r="Y949" s="45"/>
      <c r="Z949" s="45"/>
    </row>
    <row r="950" spans="1:26" ht="12.5">
      <c r="A950" s="45"/>
      <c r="B950" s="45"/>
      <c r="C950" s="44"/>
      <c r="D950" s="45"/>
      <c r="E950" s="45"/>
      <c r="F950" s="65"/>
      <c r="G950" s="45"/>
      <c r="H950" s="45"/>
      <c r="I950" s="45"/>
      <c r="J950" s="45"/>
      <c r="K950" s="45"/>
      <c r="L950" s="45"/>
      <c r="M950" s="45"/>
      <c r="N950" s="45"/>
      <c r="O950" s="45"/>
      <c r="P950" s="45"/>
      <c r="Q950" s="45"/>
      <c r="R950" s="45"/>
      <c r="S950" s="45"/>
      <c r="T950" s="45"/>
      <c r="U950" s="45"/>
      <c r="V950" s="45"/>
      <c r="W950" s="45"/>
      <c r="X950" s="45"/>
      <c r="Y950" s="45"/>
      <c r="Z950" s="45"/>
    </row>
    <row r="951" spans="1:26" ht="12.5">
      <c r="A951" s="45"/>
      <c r="B951" s="45"/>
      <c r="C951" s="44"/>
      <c r="D951" s="45"/>
      <c r="E951" s="45"/>
      <c r="F951" s="65"/>
      <c r="G951" s="45"/>
      <c r="H951" s="45"/>
      <c r="I951" s="45"/>
      <c r="J951" s="45"/>
      <c r="K951" s="45"/>
      <c r="L951" s="45"/>
      <c r="M951" s="45"/>
      <c r="N951" s="45"/>
      <c r="O951" s="45"/>
      <c r="P951" s="45"/>
      <c r="Q951" s="45"/>
      <c r="R951" s="45"/>
      <c r="S951" s="45"/>
      <c r="T951" s="45"/>
      <c r="U951" s="45"/>
      <c r="V951" s="45"/>
      <c r="W951" s="45"/>
      <c r="X951" s="45"/>
      <c r="Y951" s="45"/>
      <c r="Z951" s="45"/>
    </row>
    <row r="952" spans="1:26" ht="12.5">
      <c r="A952" s="45"/>
      <c r="B952" s="45"/>
      <c r="C952" s="44"/>
      <c r="D952" s="45"/>
      <c r="E952" s="45"/>
      <c r="F952" s="65"/>
      <c r="G952" s="45"/>
      <c r="H952" s="45"/>
      <c r="I952" s="45"/>
      <c r="J952" s="45"/>
      <c r="K952" s="45"/>
      <c r="L952" s="45"/>
      <c r="M952" s="45"/>
      <c r="N952" s="45"/>
      <c r="O952" s="45"/>
      <c r="P952" s="45"/>
      <c r="Q952" s="45"/>
      <c r="R952" s="45"/>
      <c r="S952" s="45"/>
      <c r="T952" s="45"/>
      <c r="U952" s="45"/>
      <c r="V952" s="45"/>
      <c r="W952" s="45"/>
      <c r="X952" s="45"/>
      <c r="Y952" s="45"/>
      <c r="Z952" s="45"/>
    </row>
    <row r="953" spans="1:26" ht="12.5">
      <c r="A953" s="45"/>
      <c r="B953" s="45"/>
      <c r="C953" s="44"/>
      <c r="D953" s="45"/>
      <c r="E953" s="45"/>
      <c r="F953" s="65"/>
      <c r="G953" s="45"/>
      <c r="H953" s="45"/>
      <c r="I953" s="45"/>
      <c r="J953" s="45"/>
      <c r="K953" s="45"/>
      <c r="L953" s="45"/>
      <c r="M953" s="45"/>
      <c r="N953" s="45"/>
      <c r="O953" s="45"/>
      <c r="P953" s="45"/>
      <c r="Q953" s="45"/>
      <c r="R953" s="45"/>
      <c r="S953" s="45"/>
      <c r="T953" s="45"/>
      <c r="U953" s="45"/>
      <c r="V953" s="45"/>
      <c r="W953" s="45"/>
      <c r="X953" s="45"/>
      <c r="Y953" s="45"/>
      <c r="Z953" s="45"/>
    </row>
    <row r="954" spans="1:26" ht="12.5">
      <c r="A954" s="45"/>
      <c r="B954" s="45"/>
      <c r="C954" s="44"/>
      <c r="D954" s="45"/>
      <c r="E954" s="45"/>
      <c r="F954" s="65"/>
      <c r="G954" s="45"/>
      <c r="H954" s="45"/>
      <c r="I954" s="45"/>
      <c r="J954" s="45"/>
      <c r="K954" s="45"/>
      <c r="L954" s="45"/>
      <c r="M954" s="45"/>
      <c r="N954" s="45"/>
      <c r="O954" s="45"/>
      <c r="P954" s="45"/>
      <c r="Q954" s="45"/>
      <c r="R954" s="45"/>
      <c r="S954" s="45"/>
      <c r="T954" s="45"/>
      <c r="U954" s="45"/>
      <c r="V954" s="45"/>
      <c r="W954" s="45"/>
      <c r="X954" s="45"/>
      <c r="Y954" s="45"/>
      <c r="Z954" s="45"/>
    </row>
    <row r="955" spans="1:26" ht="12.5">
      <c r="A955" s="45"/>
      <c r="B955" s="45"/>
      <c r="C955" s="44"/>
      <c r="D955" s="45"/>
      <c r="E955" s="45"/>
      <c r="F955" s="65"/>
      <c r="G955" s="45"/>
      <c r="H955" s="45"/>
      <c r="I955" s="45"/>
      <c r="J955" s="45"/>
      <c r="K955" s="45"/>
      <c r="L955" s="45"/>
      <c r="M955" s="45"/>
      <c r="N955" s="45"/>
      <c r="O955" s="45"/>
      <c r="P955" s="45"/>
      <c r="Q955" s="45"/>
      <c r="R955" s="45"/>
      <c r="S955" s="45"/>
      <c r="T955" s="45"/>
      <c r="U955" s="45"/>
      <c r="V955" s="45"/>
      <c r="W955" s="45"/>
      <c r="X955" s="45"/>
      <c r="Y955" s="45"/>
      <c r="Z955" s="45"/>
    </row>
    <row r="956" spans="1:26" ht="12.5">
      <c r="A956" s="45"/>
      <c r="B956" s="45"/>
      <c r="C956" s="44"/>
      <c r="D956" s="45"/>
      <c r="E956" s="45"/>
      <c r="F956" s="65"/>
      <c r="G956" s="45"/>
      <c r="H956" s="45"/>
      <c r="I956" s="45"/>
      <c r="J956" s="45"/>
      <c r="K956" s="45"/>
      <c r="L956" s="45"/>
      <c r="M956" s="45"/>
      <c r="N956" s="45"/>
      <c r="O956" s="45"/>
      <c r="P956" s="45"/>
      <c r="Q956" s="45"/>
      <c r="R956" s="45"/>
      <c r="S956" s="45"/>
      <c r="T956" s="45"/>
      <c r="U956" s="45"/>
      <c r="V956" s="45"/>
      <c r="W956" s="45"/>
      <c r="X956" s="45"/>
      <c r="Y956" s="45"/>
      <c r="Z956" s="45"/>
    </row>
    <row r="957" spans="1:26" ht="12.5">
      <c r="A957" s="45"/>
      <c r="B957" s="45"/>
      <c r="C957" s="44"/>
      <c r="D957" s="45"/>
      <c r="E957" s="45"/>
      <c r="F957" s="65"/>
      <c r="G957" s="45"/>
      <c r="H957" s="45"/>
      <c r="I957" s="45"/>
      <c r="J957" s="45"/>
      <c r="K957" s="45"/>
      <c r="L957" s="45"/>
      <c r="M957" s="45"/>
      <c r="N957" s="45"/>
      <c r="O957" s="45"/>
      <c r="P957" s="45"/>
      <c r="Q957" s="45"/>
      <c r="R957" s="45"/>
      <c r="S957" s="45"/>
      <c r="T957" s="45"/>
      <c r="U957" s="45"/>
      <c r="V957" s="45"/>
      <c r="W957" s="45"/>
      <c r="X957" s="45"/>
      <c r="Y957" s="45"/>
      <c r="Z957" s="45"/>
    </row>
    <row r="958" spans="1:26" ht="12.5">
      <c r="A958" s="45"/>
      <c r="B958" s="45"/>
      <c r="C958" s="44"/>
      <c r="D958" s="45"/>
      <c r="E958" s="45"/>
      <c r="F958" s="65"/>
      <c r="G958" s="45"/>
      <c r="H958" s="45"/>
      <c r="I958" s="45"/>
      <c r="J958" s="45"/>
      <c r="K958" s="45"/>
      <c r="L958" s="45"/>
      <c r="M958" s="45"/>
      <c r="N958" s="45"/>
      <c r="O958" s="45"/>
      <c r="P958" s="45"/>
      <c r="Q958" s="45"/>
      <c r="R958" s="45"/>
      <c r="S958" s="45"/>
      <c r="T958" s="45"/>
      <c r="U958" s="45"/>
      <c r="V958" s="45"/>
      <c r="W958" s="45"/>
      <c r="X958" s="45"/>
      <c r="Y958" s="45"/>
      <c r="Z958" s="45"/>
    </row>
    <row r="959" spans="1:26" ht="12.5">
      <c r="A959" s="45"/>
      <c r="B959" s="45"/>
      <c r="C959" s="44"/>
      <c r="D959" s="45"/>
      <c r="E959" s="45"/>
      <c r="F959" s="65"/>
      <c r="G959" s="45"/>
      <c r="H959" s="45"/>
      <c r="I959" s="45"/>
      <c r="J959" s="45"/>
      <c r="K959" s="45"/>
      <c r="L959" s="45"/>
      <c r="M959" s="45"/>
      <c r="N959" s="45"/>
      <c r="O959" s="45"/>
      <c r="P959" s="45"/>
      <c r="Q959" s="45"/>
      <c r="R959" s="45"/>
      <c r="S959" s="45"/>
      <c r="T959" s="45"/>
      <c r="U959" s="45"/>
      <c r="V959" s="45"/>
      <c r="W959" s="45"/>
      <c r="X959" s="45"/>
      <c r="Y959" s="45"/>
      <c r="Z959" s="45"/>
    </row>
    <row r="960" spans="1:26" ht="12.5">
      <c r="A960" s="45"/>
      <c r="B960" s="45"/>
      <c r="C960" s="44"/>
      <c r="D960" s="45"/>
      <c r="E960" s="45"/>
      <c r="F960" s="65"/>
      <c r="G960" s="45"/>
      <c r="H960" s="45"/>
      <c r="I960" s="45"/>
      <c r="J960" s="45"/>
      <c r="K960" s="45"/>
      <c r="L960" s="45"/>
      <c r="M960" s="45"/>
      <c r="N960" s="45"/>
      <c r="O960" s="45"/>
      <c r="P960" s="45"/>
      <c r="Q960" s="45"/>
      <c r="R960" s="45"/>
      <c r="S960" s="45"/>
      <c r="T960" s="45"/>
      <c r="U960" s="45"/>
      <c r="V960" s="45"/>
      <c r="W960" s="45"/>
      <c r="X960" s="45"/>
      <c r="Y960" s="45"/>
      <c r="Z960" s="45"/>
    </row>
    <row r="961" spans="1:26" ht="12.5">
      <c r="A961" s="45"/>
      <c r="B961" s="45"/>
      <c r="C961" s="44"/>
      <c r="D961" s="45"/>
      <c r="E961" s="45"/>
      <c r="F961" s="65"/>
      <c r="G961" s="45"/>
      <c r="H961" s="45"/>
      <c r="I961" s="45"/>
      <c r="J961" s="45"/>
      <c r="K961" s="45"/>
      <c r="L961" s="45"/>
      <c r="M961" s="45"/>
      <c r="N961" s="45"/>
      <c r="O961" s="45"/>
      <c r="P961" s="45"/>
      <c r="Q961" s="45"/>
      <c r="R961" s="45"/>
      <c r="S961" s="45"/>
      <c r="T961" s="45"/>
      <c r="U961" s="45"/>
      <c r="V961" s="45"/>
      <c r="W961" s="45"/>
      <c r="X961" s="45"/>
      <c r="Y961" s="45"/>
      <c r="Z961" s="45"/>
    </row>
    <row r="962" spans="1:26" ht="12.5">
      <c r="A962" s="45"/>
      <c r="B962" s="45"/>
      <c r="C962" s="44"/>
      <c r="D962" s="45"/>
      <c r="E962" s="45"/>
      <c r="F962" s="65"/>
      <c r="G962" s="45"/>
      <c r="H962" s="45"/>
      <c r="I962" s="45"/>
      <c r="J962" s="45"/>
      <c r="K962" s="45"/>
      <c r="L962" s="45"/>
      <c r="M962" s="45"/>
      <c r="N962" s="45"/>
      <c r="O962" s="45"/>
      <c r="P962" s="45"/>
      <c r="Q962" s="45"/>
      <c r="R962" s="45"/>
      <c r="S962" s="45"/>
      <c r="T962" s="45"/>
      <c r="U962" s="45"/>
      <c r="V962" s="45"/>
      <c r="W962" s="45"/>
      <c r="X962" s="45"/>
      <c r="Y962" s="45"/>
      <c r="Z962" s="45"/>
    </row>
    <row r="963" spans="1:26" ht="12.5">
      <c r="A963" s="45"/>
      <c r="B963" s="45"/>
      <c r="C963" s="44"/>
      <c r="D963" s="45"/>
      <c r="E963" s="45"/>
      <c r="F963" s="65"/>
      <c r="G963" s="45"/>
      <c r="H963" s="45"/>
      <c r="I963" s="45"/>
      <c r="J963" s="45"/>
      <c r="K963" s="45"/>
      <c r="L963" s="45"/>
      <c r="M963" s="45"/>
      <c r="N963" s="45"/>
      <c r="O963" s="45"/>
      <c r="P963" s="45"/>
      <c r="Q963" s="45"/>
      <c r="R963" s="45"/>
      <c r="S963" s="45"/>
      <c r="T963" s="45"/>
      <c r="U963" s="45"/>
      <c r="V963" s="45"/>
      <c r="W963" s="45"/>
      <c r="X963" s="45"/>
      <c r="Y963" s="45"/>
      <c r="Z963" s="45"/>
    </row>
    <row r="964" spans="1:26" ht="12.5">
      <c r="A964" s="45"/>
      <c r="B964" s="45"/>
      <c r="C964" s="44"/>
      <c r="D964" s="45"/>
      <c r="E964" s="45"/>
      <c r="F964" s="65"/>
      <c r="G964" s="45"/>
      <c r="H964" s="45"/>
      <c r="I964" s="45"/>
      <c r="J964" s="45"/>
      <c r="K964" s="45"/>
      <c r="L964" s="45"/>
      <c r="M964" s="45"/>
      <c r="N964" s="45"/>
      <c r="O964" s="45"/>
      <c r="P964" s="45"/>
      <c r="Q964" s="45"/>
      <c r="R964" s="45"/>
      <c r="S964" s="45"/>
      <c r="T964" s="45"/>
      <c r="U964" s="45"/>
      <c r="V964" s="45"/>
      <c r="W964" s="45"/>
      <c r="X964" s="45"/>
      <c r="Y964" s="45"/>
      <c r="Z964" s="45"/>
    </row>
    <row r="965" spans="1:26" ht="12.5">
      <c r="A965" s="45"/>
      <c r="B965" s="45"/>
      <c r="C965" s="44"/>
      <c r="D965" s="45"/>
      <c r="E965" s="45"/>
      <c r="F965" s="65"/>
      <c r="G965" s="45"/>
      <c r="H965" s="45"/>
      <c r="I965" s="45"/>
      <c r="J965" s="45"/>
      <c r="K965" s="45"/>
      <c r="L965" s="45"/>
      <c r="M965" s="45"/>
      <c r="N965" s="45"/>
      <c r="O965" s="45"/>
      <c r="P965" s="45"/>
      <c r="Q965" s="45"/>
      <c r="R965" s="45"/>
      <c r="S965" s="45"/>
      <c r="T965" s="45"/>
      <c r="U965" s="45"/>
      <c r="V965" s="45"/>
      <c r="W965" s="45"/>
      <c r="X965" s="45"/>
      <c r="Y965" s="45"/>
      <c r="Z965" s="45"/>
    </row>
    <row r="966" spans="1:26" ht="12.5">
      <c r="A966" s="45"/>
      <c r="B966" s="45"/>
      <c r="C966" s="44"/>
      <c r="D966" s="45"/>
      <c r="E966" s="45"/>
      <c r="F966" s="65"/>
      <c r="G966" s="45"/>
      <c r="H966" s="45"/>
      <c r="I966" s="45"/>
      <c r="J966" s="45"/>
      <c r="K966" s="45"/>
      <c r="L966" s="45"/>
      <c r="M966" s="45"/>
      <c r="N966" s="45"/>
      <c r="O966" s="45"/>
      <c r="P966" s="45"/>
      <c r="Q966" s="45"/>
      <c r="R966" s="45"/>
      <c r="S966" s="45"/>
      <c r="T966" s="45"/>
      <c r="U966" s="45"/>
      <c r="V966" s="45"/>
      <c r="W966" s="45"/>
      <c r="X966" s="45"/>
      <c r="Y966" s="45"/>
      <c r="Z966" s="45"/>
    </row>
    <row r="967" spans="1:26" ht="12.5">
      <c r="A967" s="45"/>
      <c r="B967" s="45"/>
      <c r="C967" s="44"/>
      <c r="D967" s="45"/>
      <c r="E967" s="45"/>
      <c r="F967" s="65"/>
      <c r="G967" s="45"/>
      <c r="H967" s="45"/>
      <c r="I967" s="45"/>
      <c r="J967" s="45"/>
      <c r="K967" s="45"/>
      <c r="L967" s="45"/>
      <c r="M967" s="45"/>
      <c r="N967" s="45"/>
      <c r="O967" s="45"/>
      <c r="P967" s="45"/>
      <c r="Q967" s="45"/>
      <c r="R967" s="45"/>
      <c r="S967" s="45"/>
      <c r="T967" s="45"/>
      <c r="U967" s="45"/>
      <c r="V967" s="45"/>
      <c r="W967" s="45"/>
      <c r="X967" s="45"/>
      <c r="Y967" s="45"/>
      <c r="Z967" s="45"/>
    </row>
    <row r="968" spans="1:26" ht="12.5">
      <c r="A968" s="45"/>
      <c r="B968" s="45"/>
      <c r="C968" s="44"/>
      <c r="D968" s="45"/>
      <c r="E968" s="45"/>
      <c r="F968" s="65"/>
      <c r="G968" s="45"/>
      <c r="H968" s="45"/>
      <c r="I968" s="45"/>
      <c r="J968" s="45"/>
      <c r="K968" s="45"/>
      <c r="L968" s="45"/>
      <c r="M968" s="45"/>
      <c r="N968" s="45"/>
      <c r="O968" s="45"/>
      <c r="P968" s="45"/>
      <c r="Q968" s="45"/>
      <c r="R968" s="45"/>
      <c r="S968" s="45"/>
      <c r="T968" s="45"/>
      <c r="U968" s="45"/>
      <c r="V968" s="45"/>
      <c r="W968" s="45"/>
      <c r="X968" s="45"/>
      <c r="Y968" s="45"/>
      <c r="Z968" s="45"/>
    </row>
    <row r="969" spans="1:26" ht="12.5">
      <c r="A969" s="45"/>
      <c r="B969" s="45"/>
      <c r="C969" s="44"/>
      <c r="D969" s="45"/>
      <c r="E969" s="45"/>
      <c r="F969" s="65"/>
      <c r="G969" s="45"/>
      <c r="H969" s="45"/>
      <c r="I969" s="45"/>
      <c r="J969" s="45"/>
      <c r="K969" s="45"/>
      <c r="L969" s="45"/>
      <c r="M969" s="45"/>
      <c r="N969" s="45"/>
      <c r="O969" s="45"/>
      <c r="P969" s="45"/>
      <c r="Q969" s="45"/>
      <c r="R969" s="45"/>
      <c r="S969" s="45"/>
      <c r="T969" s="45"/>
      <c r="U969" s="45"/>
      <c r="V969" s="45"/>
      <c r="W969" s="45"/>
      <c r="X969" s="45"/>
      <c r="Y969" s="45"/>
      <c r="Z969" s="45"/>
    </row>
    <row r="970" spans="1:26" ht="12.5">
      <c r="A970" s="45"/>
      <c r="B970" s="45"/>
      <c r="C970" s="44"/>
      <c r="D970" s="45"/>
      <c r="E970" s="45"/>
      <c r="F970" s="65"/>
      <c r="G970" s="45"/>
      <c r="H970" s="45"/>
      <c r="I970" s="45"/>
      <c r="J970" s="45"/>
      <c r="K970" s="45"/>
      <c r="L970" s="45"/>
      <c r="M970" s="45"/>
      <c r="N970" s="45"/>
      <c r="O970" s="45"/>
      <c r="P970" s="45"/>
      <c r="Q970" s="45"/>
      <c r="R970" s="45"/>
      <c r="S970" s="45"/>
      <c r="T970" s="45"/>
      <c r="U970" s="45"/>
      <c r="V970" s="45"/>
      <c r="W970" s="45"/>
      <c r="X970" s="45"/>
      <c r="Y970" s="45"/>
      <c r="Z970" s="45"/>
    </row>
    <row r="971" spans="1:26" ht="12.5">
      <c r="A971" s="45"/>
      <c r="B971" s="45"/>
      <c r="C971" s="44"/>
      <c r="D971" s="45"/>
      <c r="E971" s="45"/>
      <c r="F971" s="65"/>
      <c r="G971" s="45"/>
      <c r="H971" s="45"/>
      <c r="I971" s="45"/>
      <c r="J971" s="45"/>
      <c r="K971" s="45"/>
      <c r="L971" s="45"/>
      <c r="M971" s="45"/>
      <c r="N971" s="45"/>
      <c r="O971" s="45"/>
      <c r="P971" s="45"/>
      <c r="Q971" s="45"/>
      <c r="R971" s="45"/>
      <c r="S971" s="45"/>
      <c r="T971" s="45"/>
      <c r="U971" s="45"/>
      <c r="V971" s="45"/>
      <c r="W971" s="45"/>
      <c r="X971" s="45"/>
      <c r="Y971" s="45"/>
      <c r="Z971" s="45"/>
    </row>
    <row r="972" spans="1:26" ht="12.5">
      <c r="A972" s="45"/>
      <c r="B972" s="45"/>
      <c r="C972" s="44"/>
      <c r="D972" s="45"/>
      <c r="E972" s="45"/>
      <c r="F972" s="65"/>
      <c r="G972" s="45"/>
      <c r="H972" s="45"/>
      <c r="I972" s="45"/>
      <c r="J972" s="45"/>
      <c r="K972" s="45"/>
      <c r="L972" s="45"/>
      <c r="M972" s="45"/>
      <c r="N972" s="45"/>
      <c r="O972" s="45"/>
      <c r="P972" s="45"/>
      <c r="Q972" s="45"/>
      <c r="R972" s="45"/>
      <c r="S972" s="45"/>
      <c r="T972" s="45"/>
      <c r="U972" s="45"/>
      <c r="V972" s="45"/>
      <c r="W972" s="45"/>
      <c r="X972" s="45"/>
      <c r="Y972" s="45"/>
      <c r="Z972" s="45"/>
    </row>
    <row r="973" spans="1:26" ht="12.5">
      <c r="A973" s="45"/>
      <c r="B973" s="45"/>
      <c r="C973" s="44"/>
      <c r="D973" s="45"/>
      <c r="E973" s="45"/>
      <c r="F973" s="65"/>
      <c r="G973" s="45"/>
      <c r="H973" s="45"/>
      <c r="I973" s="45"/>
      <c r="J973" s="45"/>
      <c r="K973" s="45"/>
      <c r="L973" s="45"/>
      <c r="M973" s="45"/>
      <c r="N973" s="45"/>
      <c r="O973" s="45"/>
      <c r="P973" s="45"/>
      <c r="Q973" s="45"/>
      <c r="R973" s="45"/>
      <c r="S973" s="45"/>
      <c r="T973" s="45"/>
      <c r="U973" s="45"/>
      <c r="V973" s="45"/>
      <c r="W973" s="45"/>
      <c r="X973" s="45"/>
      <c r="Y973" s="45"/>
      <c r="Z973" s="45"/>
    </row>
    <row r="974" spans="1:26" ht="12.5">
      <c r="A974" s="45"/>
      <c r="B974" s="45"/>
      <c r="C974" s="44"/>
      <c r="D974" s="45"/>
      <c r="E974" s="45"/>
      <c r="F974" s="65"/>
      <c r="G974" s="45"/>
      <c r="H974" s="45"/>
      <c r="I974" s="45"/>
      <c r="J974" s="45"/>
      <c r="K974" s="45"/>
      <c r="L974" s="45"/>
      <c r="M974" s="45"/>
      <c r="N974" s="45"/>
      <c r="O974" s="45"/>
      <c r="P974" s="45"/>
      <c r="Q974" s="45"/>
      <c r="R974" s="45"/>
      <c r="S974" s="45"/>
      <c r="T974" s="45"/>
      <c r="U974" s="45"/>
      <c r="V974" s="45"/>
      <c r="W974" s="45"/>
      <c r="X974" s="45"/>
      <c r="Y974" s="45"/>
      <c r="Z974" s="45"/>
    </row>
    <row r="975" spans="1:26" ht="12.5">
      <c r="A975" s="45"/>
      <c r="B975" s="45"/>
      <c r="C975" s="44"/>
      <c r="D975" s="45"/>
      <c r="E975" s="45"/>
      <c r="F975" s="65"/>
      <c r="G975" s="45"/>
      <c r="H975" s="45"/>
      <c r="I975" s="45"/>
      <c r="J975" s="45"/>
      <c r="K975" s="45"/>
      <c r="L975" s="45"/>
      <c r="M975" s="45"/>
      <c r="N975" s="45"/>
      <c r="O975" s="45"/>
      <c r="P975" s="45"/>
      <c r="Q975" s="45"/>
      <c r="R975" s="45"/>
      <c r="S975" s="45"/>
      <c r="T975" s="45"/>
      <c r="U975" s="45"/>
      <c r="V975" s="45"/>
      <c r="W975" s="45"/>
      <c r="X975" s="45"/>
      <c r="Y975" s="45"/>
      <c r="Z975" s="45"/>
    </row>
    <row r="976" spans="1:26" ht="12.5">
      <c r="A976" s="45"/>
      <c r="B976" s="45"/>
      <c r="C976" s="44"/>
      <c r="D976" s="45"/>
      <c r="E976" s="45"/>
      <c r="F976" s="65"/>
      <c r="G976" s="45"/>
      <c r="H976" s="45"/>
      <c r="I976" s="45"/>
      <c r="J976" s="45"/>
      <c r="K976" s="45"/>
      <c r="L976" s="45"/>
      <c r="M976" s="45"/>
      <c r="N976" s="45"/>
      <c r="O976" s="45"/>
      <c r="P976" s="45"/>
      <c r="Q976" s="45"/>
      <c r="R976" s="45"/>
      <c r="S976" s="45"/>
      <c r="T976" s="45"/>
      <c r="U976" s="45"/>
      <c r="V976" s="45"/>
      <c r="W976" s="45"/>
      <c r="X976" s="45"/>
      <c r="Y976" s="45"/>
      <c r="Z976" s="45"/>
    </row>
    <row r="977" spans="1:26" ht="12.5">
      <c r="A977" s="45"/>
      <c r="B977" s="45"/>
      <c r="C977" s="44"/>
      <c r="D977" s="45"/>
      <c r="E977" s="45"/>
      <c r="F977" s="65"/>
      <c r="G977" s="45"/>
      <c r="H977" s="45"/>
      <c r="I977" s="45"/>
      <c r="J977" s="45"/>
      <c r="K977" s="45"/>
      <c r="L977" s="45"/>
      <c r="M977" s="45"/>
      <c r="N977" s="45"/>
      <c r="O977" s="45"/>
      <c r="P977" s="45"/>
      <c r="Q977" s="45"/>
      <c r="R977" s="45"/>
      <c r="S977" s="45"/>
      <c r="T977" s="45"/>
      <c r="U977" s="45"/>
      <c r="V977" s="45"/>
      <c r="W977" s="45"/>
      <c r="X977" s="45"/>
      <c r="Y977" s="45"/>
      <c r="Z977" s="45"/>
    </row>
    <row r="978" spans="1:26" ht="12.5">
      <c r="A978" s="45"/>
      <c r="B978" s="45"/>
      <c r="C978" s="44"/>
      <c r="D978" s="45"/>
      <c r="E978" s="45"/>
      <c r="F978" s="65"/>
      <c r="G978" s="45"/>
      <c r="H978" s="45"/>
      <c r="I978" s="45"/>
      <c r="J978" s="45"/>
      <c r="K978" s="45"/>
      <c r="L978" s="45"/>
      <c r="M978" s="45"/>
      <c r="N978" s="45"/>
      <c r="O978" s="45"/>
      <c r="P978" s="45"/>
      <c r="Q978" s="45"/>
      <c r="R978" s="45"/>
      <c r="S978" s="45"/>
      <c r="T978" s="45"/>
      <c r="U978" s="45"/>
      <c r="V978" s="45"/>
      <c r="W978" s="45"/>
      <c r="X978" s="45"/>
      <c r="Y978" s="45"/>
      <c r="Z978" s="45"/>
    </row>
    <row r="979" spans="1:26" ht="12.5">
      <c r="A979" s="45"/>
      <c r="B979" s="45"/>
      <c r="C979" s="44"/>
      <c r="D979" s="45"/>
      <c r="E979" s="45"/>
      <c r="F979" s="65"/>
      <c r="G979" s="45"/>
      <c r="H979" s="45"/>
      <c r="I979" s="45"/>
      <c r="J979" s="45"/>
      <c r="K979" s="45"/>
      <c r="L979" s="45"/>
      <c r="M979" s="45"/>
      <c r="N979" s="45"/>
      <c r="O979" s="45"/>
      <c r="P979" s="45"/>
      <c r="Q979" s="45"/>
      <c r="R979" s="45"/>
      <c r="S979" s="45"/>
      <c r="T979" s="45"/>
      <c r="U979" s="45"/>
      <c r="V979" s="45"/>
      <c r="W979" s="45"/>
      <c r="X979" s="45"/>
      <c r="Y979" s="45"/>
      <c r="Z979" s="45"/>
    </row>
    <row r="980" spans="1:26" ht="12.5">
      <c r="A980" s="45"/>
      <c r="B980" s="45"/>
      <c r="C980" s="44"/>
      <c r="D980" s="45"/>
      <c r="E980" s="45"/>
      <c r="F980" s="65"/>
      <c r="G980" s="45"/>
      <c r="H980" s="45"/>
      <c r="I980" s="45"/>
      <c r="J980" s="45"/>
      <c r="K980" s="45"/>
      <c r="L980" s="45"/>
      <c r="M980" s="45"/>
      <c r="N980" s="45"/>
      <c r="O980" s="45"/>
      <c r="P980" s="45"/>
      <c r="Q980" s="45"/>
      <c r="R980" s="45"/>
      <c r="S980" s="45"/>
      <c r="T980" s="45"/>
      <c r="U980" s="45"/>
      <c r="V980" s="45"/>
      <c r="W980" s="45"/>
      <c r="X980" s="45"/>
      <c r="Y980" s="45"/>
      <c r="Z980" s="45"/>
    </row>
    <row r="981" spans="1:26" ht="12.5">
      <c r="A981" s="45"/>
      <c r="B981" s="45"/>
      <c r="C981" s="44"/>
      <c r="D981" s="45"/>
      <c r="E981" s="45"/>
      <c r="F981" s="65"/>
      <c r="G981" s="45"/>
      <c r="H981" s="45"/>
      <c r="I981" s="45"/>
      <c r="J981" s="45"/>
      <c r="K981" s="45"/>
      <c r="L981" s="45"/>
      <c r="M981" s="45"/>
      <c r="N981" s="45"/>
      <c r="O981" s="45"/>
      <c r="P981" s="45"/>
      <c r="Q981" s="45"/>
      <c r="R981" s="45"/>
      <c r="S981" s="45"/>
      <c r="T981" s="45"/>
      <c r="U981" s="45"/>
      <c r="V981" s="45"/>
      <c r="W981" s="45"/>
      <c r="X981" s="45"/>
      <c r="Y981" s="45"/>
      <c r="Z981" s="45"/>
    </row>
    <row r="982" spans="1:26" ht="12.5">
      <c r="A982" s="45"/>
      <c r="B982" s="45"/>
      <c r="C982" s="44"/>
      <c r="D982" s="45"/>
      <c r="E982" s="45"/>
      <c r="F982" s="65"/>
      <c r="G982" s="45"/>
      <c r="H982" s="45"/>
      <c r="I982" s="45"/>
      <c r="J982" s="45"/>
      <c r="K982" s="45"/>
      <c r="L982" s="45"/>
      <c r="M982" s="45"/>
      <c r="N982" s="45"/>
      <c r="O982" s="45"/>
      <c r="P982" s="45"/>
      <c r="Q982" s="45"/>
      <c r="R982" s="45"/>
      <c r="S982" s="45"/>
      <c r="T982" s="45"/>
      <c r="U982" s="45"/>
      <c r="V982" s="45"/>
      <c r="W982" s="45"/>
      <c r="X982" s="45"/>
      <c r="Y982" s="45"/>
      <c r="Z982" s="45"/>
    </row>
    <row r="983" spans="1:26" ht="12.5">
      <c r="A983" s="45"/>
      <c r="B983" s="45"/>
      <c r="C983" s="44"/>
      <c r="D983" s="45"/>
      <c r="E983" s="45"/>
      <c r="F983" s="65"/>
      <c r="G983" s="45"/>
      <c r="H983" s="45"/>
      <c r="I983" s="45"/>
      <c r="J983" s="45"/>
      <c r="K983" s="45"/>
      <c r="L983" s="45"/>
      <c r="M983" s="45"/>
      <c r="N983" s="45"/>
      <c r="O983" s="45"/>
      <c r="P983" s="45"/>
      <c r="Q983" s="45"/>
      <c r="R983" s="45"/>
      <c r="S983" s="45"/>
      <c r="T983" s="45"/>
      <c r="U983" s="45"/>
      <c r="V983" s="45"/>
      <c r="W983" s="45"/>
      <c r="X983" s="45"/>
      <c r="Y983" s="45"/>
      <c r="Z983" s="45"/>
    </row>
    <row r="984" spans="1:26" ht="12.5">
      <c r="A984" s="45"/>
      <c r="B984" s="45"/>
      <c r="C984" s="44"/>
      <c r="D984" s="45"/>
      <c r="E984" s="45"/>
      <c r="F984" s="65"/>
      <c r="G984" s="45"/>
      <c r="H984" s="45"/>
      <c r="I984" s="45"/>
      <c r="J984" s="45"/>
      <c r="K984" s="45"/>
      <c r="L984" s="45"/>
      <c r="M984" s="45"/>
      <c r="N984" s="45"/>
      <c r="O984" s="45"/>
      <c r="P984" s="45"/>
      <c r="Q984" s="45"/>
      <c r="R984" s="45"/>
      <c r="S984" s="45"/>
      <c r="T984" s="45"/>
      <c r="U984" s="45"/>
      <c r="V984" s="45"/>
      <c r="W984" s="45"/>
      <c r="X984" s="45"/>
      <c r="Y984" s="45"/>
      <c r="Z984" s="45"/>
    </row>
    <row r="985" spans="1:26" ht="12.5">
      <c r="A985" s="45"/>
      <c r="B985" s="45"/>
      <c r="C985" s="44"/>
      <c r="D985" s="45"/>
      <c r="E985" s="45"/>
      <c r="F985" s="65"/>
      <c r="G985" s="45"/>
      <c r="H985" s="45"/>
      <c r="I985" s="45"/>
      <c r="J985" s="45"/>
      <c r="K985" s="45"/>
      <c r="L985" s="45"/>
      <c r="M985" s="45"/>
      <c r="N985" s="45"/>
      <c r="O985" s="45"/>
      <c r="P985" s="45"/>
      <c r="Q985" s="45"/>
      <c r="R985" s="45"/>
      <c r="S985" s="45"/>
      <c r="T985" s="45"/>
      <c r="U985" s="45"/>
      <c r="V985" s="45"/>
      <c r="W985" s="45"/>
      <c r="X985" s="45"/>
      <c r="Y985" s="45"/>
      <c r="Z985" s="45"/>
    </row>
    <row r="986" spans="1:26" ht="12.5">
      <c r="A986" s="45"/>
      <c r="B986" s="45"/>
      <c r="C986" s="44"/>
      <c r="D986" s="45"/>
      <c r="E986" s="45"/>
      <c r="F986" s="65"/>
      <c r="G986" s="45"/>
      <c r="H986" s="45"/>
      <c r="I986" s="45"/>
      <c r="J986" s="45"/>
      <c r="K986" s="45"/>
      <c r="L986" s="45"/>
      <c r="M986" s="45"/>
      <c r="N986" s="45"/>
      <c r="O986" s="45"/>
      <c r="P986" s="45"/>
      <c r="Q986" s="45"/>
      <c r="R986" s="45"/>
      <c r="S986" s="45"/>
      <c r="T986" s="45"/>
      <c r="U986" s="45"/>
      <c r="V986" s="45"/>
      <c r="W986" s="45"/>
      <c r="X986" s="45"/>
      <c r="Y986" s="45"/>
      <c r="Z986" s="45"/>
    </row>
    <row r="987" spans="1:26" ht="12.5">
      <c r="A987" s="45"/>
      <c r="B987" s="45"/>
      <c r="C987" s="44"/>
      <c r="D987" s="45"/>
      <c r="E987" s="45"/>
      <c r="F987" s="65"/>
      <c r="G987" s="45"/>
      <c r="H987" s="45"/>
      <c r="I987" s="45"/>
      <c r="J987" s="45"/>
      <c r="K987" s="45"/>
      <c r="L987" s="45"/>
      <c r="M987" s="45"/>
      <c r="N987" s="45"/>
      <c r="O987" s="45"/>
      <c r="P987" s="45"/>
      <c r="Q987" s="45"/>
      <c r="R987" s="45"/>
      <c r="S987" s="45"/>
      <c r="T987" s="45"/>
      <c r="U987" s="45"/>
      <c r="V987" s="45"/>
      <c r="W987" s="45"/>
      <c r="X987" s="45"/>
      <c r="Y987" s="45"/>
      <c r="Z987" s="45"/>
    </row>
    <row r="988" spans="1:26" ht="12.5">
      <c r="A988" s="45"/>
      <c r="B988" s="45"/>
      <c r="C988" s="44"/>
      <c r="D988" s="45"/>
      <c r="E988" s="45"/>
      <c r="F988" s="65"/>
      <c r="G988" s="45"/>
      <c r="H988" s="45"/>
      <c r="I988" s="45"/>
      <c r="J988" s="45"/>
      <c r="K988" s="45"/>
      <c r="L988" s="45"/>
      <c r="M988" s="45"/>
      <c r="N988" s="45"/>
      <c r="O988" s="45"/>
      <c r="P988" s="45"/>
      <c r="Q988" s="45"/>
      <c r="R988" s="45"/>
      <c r="S988" s="45"/>
      <c r="T988" s="45"/>
      <c r="U988" s="45"/>
      <c r="V988" s="45"/>
      <c r="W988" s="45"/>
      <c r="X988" s="45"/>
      <c r="Y988" s="45"/>
      <c r="Z988" s="45"/>
    </row>
    <row r="989" spans="1:26" ht="12.5">
      <c r="A989" s="45"/>
      <c r="B989" s="45"/>
      <c r="C989" s="44"/>
      <c r="D989" s="45"/>
      <c r="E989" s="45"/>
      <c r="F989" s="65"/>
      <c r="G989" s="45"/>
      <c r="H989" s="45"/>
      <c r="I989" s="45"/>
      <c r="J989" s="45"/>
      <c r="K989" s="45"/>
      <c r="L989" s="45"/>
      <c r="M989" s="45"/>
      <c r="N989" s="45"/>
      <c r="O989" s="45"/>
      <c r="P989" s="45"/>
      <c r="Q989" s="45"/>
      <c r="R989" s="45"/>
      <c r="S989" s="45"/>
      <c r="T989" s="45"/>
      <c r="U989" s="45"/>
      <c r="V989" s="45"/>
      <c r="W989" s="45"/>
      <c r="X989" s="45"/>
      <c r="Y989" s="45"/>
      <c r="Z989" s="45"/>
    </row>
    <row r="990" spans="1:26" ht="12.5">
      <c r="A990" s="45"/>
      <c r="B990" s="45"/>
      <c r="C990" s="44"/>
      <c r="D990" s="45"/>
      <c r="E990" s="45"/>
      <c r="F990" s="65"/>
      <c r="G990" s="45"/>
      <c r="H990" s="45"/>
      <c r="I990" s="45"/>
      <c r="J990" s="45"/>
      <c r="K990" s="45"/>
      <c r="L990" s="45"/>
      <c r="M990" s="45"/>
      <c r="N990" s="45"/>
      <c r="O990" s="45"/>
      <c r="P990" s="45"/>
      <c r="Q990" s="45"/>
      <c r="R990" s="45"/>
      <c r="S990" s="45"/>
      <c r="T990" s="45"/>
      <c r="U990" s="45"/>
      <c r="V990" s="45"/>
      <c r="W990" s="45"/>
      <c r="X990" s="45"/>
      <c r="Y990" s="45"/>
      <c r="Z990" s="45"/>
    </row>
    <row r="991" spans="1:26" ht="12.5">
      <c r="A991" s="45"/>
      <c r="B991" s="45"/>
      <c r="C991" s="44"/>
      <c r="D991" s="45"/>
      <c r="E991" s="45"/>
      <c r="F991" s="65"/>
      <c r="G991" s="45"/>
      <c r="H991" s="45"/>
      <c r="I991" s="45"/>
      <c r="J991" s="45"/>
      <c r="K991" s="45"/>
      <c r="L991" s="45"/>
      <c r="M991" s="45"/>
      <c r="N991" s="45"/>
      <c r="O991" s="45"/>
      <c r="P991" s="45"/>
      <c r="Q991" s="45"/>
      <c r="R991" s="45"/>
      <c r="S991" s="45"/>
      <c r="T991" s="45"/>
      <c r="U991" s="45"/>
      <c r="V991" s="45"/>
      <c r="W991" s="45"/>
      <c r="X991" s="45"/>
      <c r="Y991" s="45"/>
      <c r="Z991" s="45"/>
    </row>
    <row r="992" spans="1:26" ht="12.5">
      <c r="A992" s="45"/>
      <c r="B992" s="45"/>
      <c r="C992" s="44"/>
      <c r="D992" s="45"/>
      <c r="E992" s="45"/>
      <c r="F992" s="65"/>
      <c r="G992" s="45"/>
      <c r="H992" s="45"/>
      <c r="I992" s="45"/>
      <c r="J992" s="45"/>
      <c r="K992" s="45"/>
      <c r="L992" s="45"/>
      <c r="M992" s="45"/>
      <c r="N992" s="45"/>
      <c r="O992" s="45"/>
      <c r="P992" s="45"/>
      <c r="Q992" s="45"/>
      <c r="R992" s="45"/>
      <c r="S992" s="45"/>
      <c r="T992" s="45"/>
      <c r="U992" s="45"/>
      <c r="V992" s="45"/>
      <c r="W992" s="45"/>
      <c r="X992" s="45"/>
      <c r="Y992" s="45"/>
      <c r="Z992" s="45"/>
    </row>
    <row r="993" spans="1:26" ht="12.5">
      <c r="A993" s="45"/>
      <c r="B993" s="45"/>
      <c r="C993" s="44"/>
      <c r="D993" s="45"/>
      <c r="E993" s="45"/>
      <c r="F993" s="65"/>
      <c r="G993" s="45"/>
      <c r="H993" s="45"/>
      <c r="I993" s="45"/>
      <c r="J993" s="45"/>
      <c r="K993" s="45"/>
      <c r="L993" s="45"/>
      <c r="M993" s="45"/>
      <c r="N993" s="45"/>
      <c r="O993" s="45"/>
      <c r="P993" s="45"/>
      <c r="Q993" s="45"/>
      <c r="R993" s="45"/>
      <c r="S993" s="45"/>
      <c r="T993" s="45"/>
      <c r="U993" s="45"/>
      <c r="V993" s="45"/>
      <c r="W993" s="45"/>
      <c r="X993" s="45"/>
      <c r="Y993" s="45"/>
      <c r="Z993" s="45"/>
    </row>
    <row r="994" spans="1:26" ht="12.5">
      <c r="A994" s="45"/>
      <c r="B994" s="45"/>
      <c r="C994" s="44"/>
      <c r="D994" s="45"/>
      <c r="E994" s="45"/>
      <c r="F994" s="65"/>
      <c r="G994" s="45"/>
      <c r="H994" s="45"/>
      <c r="I994" s="45"/>
      <c r="J994" s="45"/>
      <c r="K994" s="45"/>
      <c r="L994" s="45"/>
      <c r="M994" s="45"/>
      <c r="N994" s="45"/>
      <c r="O994" s="45"/>
      <c r="P994" s="45"/>
      <c r="Q994" s="45"/>
      <c r="R994" s="45"/>
      <c r="S994" s="45"/>
      <c r="T994" s="45"/>
      <c r="U994" s="45"/>
      <c r="V994" s="45"/>
      <c r="W994" s="45"/>
      <c r="X994" s="45"/>
      <c r="Y994" s="45"/>
      <c r="Z994" s="45"/>
    </row>
    <row r="995" spans="1:26" ht="12.5">
      <c r="A995" s="45"/>
      <c r="B995" s="45"/>
      <c r="C995" s="44"/>
      <c r="D995" s="45"/>
      <c r="E995" s="45"/>
      <c r="F995" s="65"/>
      <c r="G995" s="45"/>
      <c r="H995" s="45"/>
      <c r="I995" s="45"/>
      <c r="J995" s="45"/>
      <c r="K995" s="45"/>
      <c r="L995" s="45"/>
      <c r="M995" s="45"/>
      <c r="N995" s="45"/>
      <c r="O995" s="45"/>
      <c r="P995" s="45"/>
      <c r="Q995" s="45"/>
      <c r="R995" s="45"/>
      <c r="S995" s="45"/>
      <c r="T995" s="45"/>
      <c r="U995" s="45"/>
      <c r="V995" s="45"/>
      <c r="W995" s="45"/>
      <c r="X995" s="45"/>
      <c r="Y995" s="45"/>
      <c r="Z995" s="45"/>
    </row>
    <row r="996" spans="1:26" ht="12.5">
      <c r="A996" s="60">
        <v>43669</v>
      </c>
      <c r="B996" s="45" t="s">
        <v>3108</v>
      </c>
      <c r="C996" s="44" t="s">
        <v>93</v>
      </c>
      <c r="D996" s="48">
        <v>9400000</v>
      </c>
      <c r="E996" s="45" t="s">
        <v>2978</v>
      </c>
      <c r="F996" s="65" t="s">
        <v>794</v>
      </c>
      <c r="G996" s="45" t="s">
        <v>3109</v>
      </c>
      <c r="H996" s="62" t="s">
        <v>3110</v>
      </c>
      <c r="I996" s="45"/>
      <c r="J996" s="45"/>
      <c r="K996" s="45"/>
      <c r="L996" s="45"/>
      <c r="M996" s="45"/>
      <c r="N996" s="45"/>
      <c r="O996" s="45"/>
      <c r="P996" s="45"/>
      <c r="Q996" s="45"/>
      <c r="R996" s="45"/>
      <c r="S996" s="45"/>
      <c r="T996" s="45"/>
      <c r="U996" s="45"/>
      <c r="V996" s="45"/>
      <c r="W996" s="45"/>
      <c r="X996" s="45"/>
      <c r="Y996" s="45"/>
      <c r="Z996" s="45"/>
    </row>
    <row r="997" spans="1:26" ht="12.5">
      <c r="A997" s="60">
        <v>43700</v>
      </c>
      <c r="B997" s="45" t="s">
        <v>3111</v>
      </c>
      <c r="C997" s="44" t="s">
        <v>3112</v>
      </c>
      <c r="D997" s="48">
        <v>5000000</v>
      </c>
      <c r="E997" s="45" t="s">
        <v>2987</v>
      </c>
      <c r="F997" s="12">
        <v>40000000</v>
      </c>
      <c r="G997" s="45"/>
      <c r="H997" s="62" t="s">
        <v>3113</v>
      </c>
      <c r="I997" s="45"/>
      <c r="J997" s="45"/>
      <c r="K997" s="45"/>
      <c r="L997" s="45"/>
      <c r="M997" s="45"/>
      <c r="N997" s="45"/>
      <c r="O997" s="45"/>
      <c r="P997" s="45"/>
      <c r="Q997" s="45"/>
      <c r="R997" s="45"/>
      <c r="S997" s="45"/>
      <c r="T997" s="45"/>
      <c r="U997" s="45"/>
      <c r="V997" s="45"/>
      <c r="W997" s="45"/>
      <c r="X997" s="45"/>
      <c r="Y997" s="45"/>
      <c r="Z997" s="45"/>
    </row>
    <row r="998" spans="1:26" ht="12.5">
      <c r="A998" s="45"/>
      <c r="B998" s="45"/>
      <c r="C998" s="44"/>
      <c r="D998" s="45"/>
      <c r="E998" s="45"/>
      <c r="F998" s="65"/>
      <c r="G998" s="45"/>
      <c r="H998" s="45"/>
      <c r="I998" s="45"/>
      <c r="J998" s="45"/>
      <c r="K998" s="45"/>
      <c r="L998" s="45"/>
      <c r="M998" s="45"/>
      <c r="N998" s="45"/>
      <c r="O998" s="45"/>
      <c r="P998" s="45"/>
      <c r="Q998" s="45"/>
      <c r="R998" s="45"/>
      <c r="S998" s="45"/>
      <c r="T998" s="45"/>
      <c r="U998" s="45"/>
      <c r="V998" s="45"/>
      <c r="W998" s="45"/>
      <c r="X998" s="45"/>
      <c r="Y998" s="45"/>
      <c r="Z998" s="45"/>
    </row>
    <row r="999" spans="1:26" ht="12.5">
      <c r="A999" s="45"/>
      <c r="B999" s="45"/>
      <c r="C999" s="44"/>
      <c r="D999" s="45"/>
      <c r="E999" s="45"/>
      <c r="F999" s="65"/>
      <c r="G999" s="45"/>
      <c r="H999" s="45"/>
      <c r="I999" s="45"/>
      <c r="J999" s="45"/>
      <c r="K999" s="45"/>
      <c r="L999" s="45"/>
      <c r="M999" s="45"/>
      <c r="N999" s="45"/>
      <c r="O999" s="45"/>
      <c r="P999" s="45"/>
      <c r="Q999" s="45"/>
      <c r="R999" s="45"/>
      <c r="S999" s="45"/>
      <c r="T999" s="45"/>
      <c r="U999" s="45"/>
      <c r="V999" s="45"/>
      <c r="W999" s="45"/>
      <c r="X999" s="45"/>
      <c r="Y999" s="45"/>
      <c r="Z999" s="45"/>
    </row>
    <row r="1000" spans="1:26" ht="12.5">
      <c r="A1000" s="45"/>
      <c r="B1000" s="45"/>
      <c r="C1000" s="44"/>
      <c r="D1000" s="45"/>
      <c r="E1000" s="45"/>
      <c r="F1000" s="65"/>
      <c r="G1000" s="45"/>
      <c r="H1000" s="45"/>
      <c r="I1000" s="45"/>
      <c r="J1000" s="45"/>
      <c r="K1000" s="45"/>
      <c r="L1000" s="45"/>
      <c r="M1000" s="45"/>
      <c r="N1000" s="45"/>
      <c r="O1000" s="45"/>
      <c r="P1000" s="45"/>
      <c r="Q1000" s="45"/>
      <c r="R1000" s="45"/>
      <c r="S1000" s="45"/>
      <c r="T1000" s="45"/>
      <c r="U1000" s="45"/>
      <c r="V1000" s="45"/>
      <c r="W1000" s="45"/>
      <c r="X1000" s="45"/>
      <c r="Y1000" s="45"/>
      <c r="Z1000" s="45"/>
    </row>
    <row r="1001" spans="1:26" ht="12.5">
      <c r="A1001" s="45"/>
      <c r="B1001" s="45"/>
      <c r="C1001" s="44"/>
      <c r="D1001" s="45"/>
      <c r="E1001" s="45"/>
      <c r="F1001" s="65"/>
      <c r="G1001" s="45"/>
      <c r="H1001" s="45"/>
      <c r="I1001" s="45"/>
      <c r="J1001" s="45"/>
      <c r="K1001" s="45"/>
      <c r="L1001" s="45"/>
      <c r="M1001" s="45"/>
      <c r="N1001" s="45"/>
      <c r="O1001" s="45"/>
      <c r="P1001" s="45"/>
      <c r="Q1001" s="45"/>
      <c r="R1001" s="45"/>
      <c r="S1001" s="45"/>
      <c r="T1001" s="45"/>
      <c r="U1001" s="45"/>
      <c r="V1001" s="45"/>
      <c r="W1001" s="45"/>
      <c r="X1001" s="45"/>
      <c r="Y1001" s="45"/>
      <c r="Z1001" s="45"/>
    </row>
    <row r="1002" spans="1:26" ht="12.5">
      <c r="A1002" s="45"/>
      <c r="B1002" s="45"/>
      <c r="C1002" s="44"/>
      <c r="D1002" s="45"/>
      <c r="E1002" s="45"/>
      <c r="F1002" s="65"/>
      <c r="G1002" s="45"/>
      <c r="H1002" s="45"/>
      <c r="I1002" s="45"/>
      <c r="J1002" s="45"/>
      <c r="K1002" s="45"/>
      <c r="L1002" s="45"/>
      <c r="M1002" s="45"/>
      <c r="N1002" s="45"/>
      <c r="O1002" s="45"/>
      <c r="P1002" s="45"/>
      <c r="Q1002" s="45"/>
      <c r="R1002" s="45"/>
      <c r="S1002" s="45"/>
      <c r="T1002" s="45"/>
      <c r="U1002" s="45"/>
      <c r="V1002" s="45"/>
      <c r="W1002" s="45"/>
      <c r="X1002" s="45"/>
      <c r="Y1002" s="45"/>
      <c r="Z1002" s="45"/>
    </row>
    <row r="1003" spans="1:26" ht="12.5">
      <c r="A1003" s="45"/>
      <c r="B1003" s="45"/>
      <c r="C1003" s="44"/>
      <c r="D1003" s="45"/>
      <c r="E1003" s="45"/>
      <c r="F1003" s="65"/>
      <c r="G1003" s="45"/>
      <c r="H1003" s="45"/>
      <c r="I1003" s="45"/>
      <c r="J1003" s="45"/>
      <c r="K1003" s="45"/>
      <c r="L1003" s="45"/>
      <c r="M1003" s="45"/>
      <c r="N1003" s="45"/>
      <c r="O1003" s="45"/>
      <c r="P1003" s="45"/>
      <c r="Q1003" s="45"/>
      <c r="R1003" s="45"/>
      <c r="S1003" s="45"/>
      <c r="T1003" s="45"/>
      <c r="U1003" s="45"/>
      <c r="V1003" s="45"/>
      <c r="W1003" s="45"/>
      <c r="X1003" s="45"/>
      <c r="Y1003" s="45"/>
      <c r="Z1003" s="45"/>
    </row>
    <row r="1004" spans="1:26" ht="12.5">
      <c r="A1004" s="45"/>
      <c r="B1004" s="45"/>
      <c r="C1004" s="44"/>
      <c r="D1004" s="45"/>
      <c r="E1004" s="45"/>
      <c r="F1004" s="65"/>
      <c r="G1004" s="45"/>
      <c r="H1004" s="45"/>
      <c r="I1004" s="45"/>
      <c r="J1004" s="45"/>
      <c r="K1004" s="45"/>
      <c r="L1004" s="45"/>
      <c r="M1004" s="45"/>
      <c r="N1004" s="45"/>
      <c r="O1004" s="45"/>
      <c r="P1004" s="45"/>
      <c r="Q1004" s="45"/>
      <c r="R1004" s="45"/>
      <c r="S1004" s="45"/>
      <c r="T1004" s="45"/>
      <c r="U1004" s="45"/>
      <c r="V1004" s="45"/>
      <c r="W1004" s="45"/>
      <c r="X1004" s="45"/>
      <c r="Y1004" s="45"/>
      <c r="Z1004" s="45"/>
    </row>
    <row r="1005" spans="1:26" ht="12.5">
      <c r="A1005" s="45"/>
      <c r="B1005" s="45"/>
      <c r="C1005" s="44"/>
      <c r="D1005" s="45"/>
      <c r="E1005" s="45"/>
      <c r="F1005" s="65"/>
      <c r="G1005" s="45"/>
      <c r="H1005" s="45"/>
      <c r="I1005" s="45"/>
      <c r="J1005" s="45"/>
      <c r="K1005" s="45"/>
      <c r="L1005" s="45"/>
      <c r="M1005" s="45"/>
      <c r="N1005" s="45"/>
      <c r="O1005" s="45"/>
      <c r="P1005" s="45"/>
      <c r="Q1005" s="45"/>
      <c r="R1005" s="45"/>
      <c r="S1005" s="45"/>
      <c r="T1005" s="45"/>
      <c r="U1005" s="45"/>
      <c r="V1005" s="45"/>
      <c r="W1005" s="45"/>
      <c r="X1005" s="45"/>
      <c r="Y1005" s="45"/>
      <c r="Z1005" s="45"/>
    </row>
    <row r="1006" spans="1:26" ht="12.5">
      <c r="A1006" s="45"/>
      <c r="B1006" s="45"/>
      <c r="C1006" s="44"/>
      <c r="D1006" s="45"/>
      <c r="E1006" s="45"/>
      <c r="F1006" s="65"/>
      <c r="G1006" s="45"/>
      <c r="H1006" s="45"/>
      <c r="I1006" s="45"/>
      <c r="J1006" s="45"/>
      <c r="K1006" s="45"/>
      <c r="L1006" s="45"/>
      <c r="M1006" s="45"/>
      <c r="N1006" s="45"/>
      <c r="O1006" s="45"/>
      <c r="P1006" s="45"/>
      <c r="Q1006" s="45"/>
      <c r="R1006" s="45"/>
      <c r="S1006" s="45"/>
      <c r="T1006" s="45"/>
      <c r="U1006" s="45"/>
      <c r="V1006" s="45"/>
      <c r="W1006" s="45"/>
      <c r="X1006" s="45"/>
      <c r="Y1006" s="45"/>
      <c r="Z1006" s="45"/>
    </row>
    <row r="1007" spans="1:26" ht="12.5">
      <c r="A1007" s="45"/>
      <c r="B1007" s="45"/>
      <c r="C1007" s="44"/>
      <c r="D1007" s="45"/>
      <c r="E1007" s="45"/>
      <c r="F1007" s="65"/>
      <c r="G1007" s="45"/>
      <c r="H1007" s="45"/>
      <c r="I1007" s="45"/>
      <c r="J1007" s="45"/>
      <c r="K1007" s="45"/>
      <c r="L1007" s="45"/>
      <c r="M1007" s="45"/>
      <c r="N1007" s="45"/>
      <c r="O1007" s="45"/>
      <c r="P1007" s="45"/>
      <c r="Q1007" s="45"/>
      <c r="R1007" s="45"/>
      <c r="S1007" s="45"/>
      <c r="T1007" s="45"/>
      <c r="U1007" s="45"/>
      <c r="V1007" s="45"/>
      <c r="W1007" s="45"/>
      <c r="X1007" s="45"/>
      <c r="Y1007" s="45"/>
      <c r="Z1007" s="45"/>
    </row>
    <row r="1008" spans="1:26" ht="12.5">
      <c r="A1008" s="45"/>
      <c r="B1008" s="45"/>
      <c r="C1008" s="44"/>
      <c r="D1008" s="45"/>
      <c r="E1008" s="45"/>
      <c r="F1008" s="65"/>
      <c r="G1008" s="45"/>
      <c r="H1008" s="45"/>
      <c r="I1008" s="45"/>
      <c r="J1008" s="45"/>
      <c r="K1008" s="45"/>
      <c r="L1008" s="45"/>
      <c r="M1008" s="45"/>
      <c r="N1008" s="45"/>
      <c r="O1008" s="45"/>
      <c r="P1008" s="45"/>
      <c r="Q1008" s="45"/>
      <c r="R1008" s="45"/>
      <c r="S1008" s="45"/>
      <c r="T1008" s="45"/>
      <c r="U1008" s="45"/>
      <c r="V1008" s="45"/>
      <c r="W1008" s="45"/>
      <c r="X1008" s="45"/>
      <c r="Y1008" s="45"/>
      <c r="Z1008" s="45"/>
    </row>
    <row r="1009" spans="1:26" ht="12.5">
      <c r="A1009" s="45"/>
      <c r="B1009" s="45"/>
      <c r="C1009" s="44"/>
      <c r="D1009" s="45"/>
      <c r="E1009" s="45"/>
      <c r="F1009" s="65"/>
      <c r="G1009" s="45"/>
      <c r="H1009" s="45"/>
      <c r="I1009" s="45"/>
      <c r="J1009" s="45"/>
      <c r="K1009" s="45"/>
      <c r="L1009" s="45"/>
      <c r="M1009" s="45"/>
      <c r="N1009" s="45"/>
      <c r="O1009" s="45"/>
      <c r="P1009" s="45"/>
      <c r="Q1009" s="45"/>
      <c r="R1009" s="45"/>
      <c r="S1009" s="45"/>
      <c r="T1009" s="45"/>
      <c r="U1009" s="45"/>
      <c r="V1009" s="45"/>
      <c r="W1009" s="45"/>
      <c r="X1009" s="45"/>
      <c r="Y1009" s="45"/>
      <c r="Z1009" s="45"/>
    </row>
    <row r="1010" spans="1:26" ht="12.5">
      <c r="A1010" s="45"/>
      <c r="B1010" s="45"/>
      <c r="C1010" s="44"/>
      <c r="D1010" s="45"/>
      <c r="E1010" s="45"/>
      <c r="F1010" s="65"/>
      <c r="G1010" s="45"/>
      <c r="H1010" s="45"/>
      <c r="I1010" s="45"/>
      <c r="J1010" s="45"/>
      <c r="K1010" s="45"/>
      <c r="L1010" s="45"/>
      <c r="M1010" s="45"/>
      <c r="N1010" s="45"/>
      <c r="O1010" s="45"/>
      <c r="P1010" s="45"/>
      <c r="Q1010" s="45"/>
      <c r="R1010" s="45"/>
      <c r="S1010" s="45"/>
      <c r="T1010" s="45"/>
      <c r="U1010" s="45"/>
      <c r="V1010" s="45"/>
      <c r="W1010" s="45"/>
      <c r="X1010" s="45"/>
      <c r="Y1010" s="45"/>
      <c r="Z1010" s="45"/>
    </row>
    <row r="1011" spans="1:26" ht="12.5">
      <c r="A1011" s="45"/>
      <c r="B1011" s="45"/>
      <c r="C1011" s="44"/>
      <c r="D1011" s="45"/>
      <c r="E1011" s="45"/>
      <c r="F1011" s="65"/>
      <c r="G1011" s="45"/>
      <c r="H1011" s="45"/>
      <c r="I1011" s="45"/>
      <c r="J1011" s="45"/>
      <c r="K1011" s="45"/>
      <c r="L1011" s="45"/>
      <c r="M1011" s="45"/>
      <c r="N1011" s="45"/>
      <c r="O1011" s="45"/>
      <c r="P1011" s="45"/>
      <c r="Q1011" s="45"/>
      <c r="R1011" s="45"/>
      <c r="S1011" s="45"/>
      <c r="T1011" s="45"/>
      <c r="U1011" s="45"/>
      <c r="V1011" s="45"/>
      <c r="W1011" s="45"/>
      <c r="X1011" s="45"/>
      <c r="Y1011" s="45"/>
      <c r="Z1011" s="45"/>
    </row>
    <row r="1012" spans="1:26" ht="12.5">
      <c r="A1012" s="45"/>
      <c r="B1012" s="45"/>
      <c r="C1012" s="44"/>
      <c r="D1012" s="45"/>
      <c r="E1012" s="45"/>
      <c r="F1012" s="65"/>
      <c r="G1012" s="45"/>
      <c r="H1012" s="45"/>
      <c r="I1012" s="45"/>
      <c r="J1012" s="45"/>
      <c r="K1012" s="45"/>
      <c r="L1012" s="45"/>
      <c r="M1012" s="45"/>
      <c r="N1012" s="45"/>
      <c r="O1012" s="45"/>
      <c r="P1012" s="45"/>
      <c r="Q1012" s="45"/>
      <c r="R1012" s="45"/>
      <c r="S1012" s="45"/>
      <c r="T1012" s="45"/>
      <c r="U1012" s="45"/>
      <c r="V1012" s="45"/>
      <c r="W1012" s="45"/>
      <c r="X1012" s="45"/>
      <c r="Y1012" s="45"/>
      <c r="Z1012" s="45"/>
    </row>
    <row r="1013" spans="1:26" ht="12.5">
      <c r="A1013" s="45"/>
      <c r="B1013" s="45"/>
      <c r="C1013" s="44"/>
      <c r="D1013" s="45"/>
      <c r="E1013" s="45"/>
      <c r="F1013" s="65"/>
      <c r="G1013" s="45"/>
      <c r="H1013" s="45"/>
      <c r="I1013" s="45"/>
      <c r="J1013" s="45"/>
      <c r="K1013" s="45"/>
      <c r="L1013" s="45"/>
      <c r="M1013" s="45"/>
      <c r="N1013" s="45"/>
      <c r="O1013" s="45"/>
      <c r="P1013" s="45"/>
      <c r="Q1013" s="45"/>
      <c r="R1013" s="45"/>
      <c r="S1013" s="45"/>
      <c r="T1013" s="45"/>
      <c r="U1013" s="45"/>
      <c r="V1013" s="45"/>
      <c r="W1013" s="45"/>
      <c r="X1013" s="45"/>
      <c r="Y1013" s="45"/>
      <c r="Z1013" s="45"/>
    </row>
    <row r="1014" spans="1:26" ht="12.5">
      <c r="A1014" s="45"/>
      <c r="B1014" s="45"/>
      <c r="C1014" s="44"/>
      <c r="D1014" s="45"/>
      <c r="E1014" s="45"/>
      <c r="F1014" s="65"/>
      <c r="G1014" s="45"/>
      <c r="H1014" s="45"/>
      <c r="I1014" s="45"/>
      <c r="J1014" s="45"/>
      <c r="K1014" s="45"/>
      <c r="L1014" s="45"/>
      <c r="M1014" s="45"/>
      <c r="N1014" s="45"/>
      <c r="O1014" s="45"/>
      <c r="P1014" s="45"/>
      <c r="Q1014" s="45"/>
      <c r="R1014" s="45"/>
      <c r="S1014" s="45"/>
      <c r="T1014" s="45"/>
      <c r="U1014" s="45"/>
      <c r="V1014" s="45"/>
      <c r="W1014" s="45"/>
      <c r="X1014" s="45"/>
      <c r="Y1014" s="45"/>
      <c r="Z1014" s="45"/>
    </row>
    <row r="1015" spans="1:26" ht="12.5">
      <c r="A1015" s="45"/>
      <c r="B1015" s="45"/>
      <c r="C1015" s="44"/>
      <c r="D1015" s="45"/>
      <c r="E1015" s="45"/>
      <c r="F1015" s="65"/>
      <c r="G1015" s="45"/>
      <c r="H1015" s="45"/>
      <c r="I1015" s="45"/>
      <c r="J1015" s="45"/>
      <c r="K1015" s="45"/>
      <c r="L1015" s="45"/>
      <c r="M1015" s="45"/>
      <c r="N1015" s="45"/>
      <c r="O1015" s="45"/>
      <c r="P1015" s="45"/>
      <c r="Q1015" s="45"/>
      <c r="R1015" s="45"/>
      <c r="S1015" s="45"/>
      <c r="T1015" s="45"/>
      <c r="U1015" s="45"/>
      <c r="V1015" s="45"/>
      <c r="W1015" s="45"/>
      <c r="X1015" s="45"/>
      <c r="Y1015" s="45"/>
      <c r="Z1015" s="45"/>
    </row>
    <row r="1016" spans="1:26" ht="12.5">
      <c r="A1016" s="45"/>
      <c r="B1016" s="45"/>
      <c r="C1016" s="44"/>
      <c r="D1016" s="45"/>
      <c r="E1016" s="45"/>
      <c r="F1016" s="65"/>
      <c r="G1016" s="45"/>
      <c r="H1016" s="45"/>
      <c r="I1016" s="45"/>
      <c r="J1016" s="45"/>
      <c r="K1016" s="45"/>
      <c r="L1016" s="45"/>
      <c r="M1016" s="45"/>
      <c r="N1016" s="45"/>
      <c r="O1016" s="45"/>
      <c r="P1016" s="45"/>
      <c r="Q1016" s="45"/>
      <c r="R1016" s="45"/>
      <c r="S1016" s="45"/>
      <c r="T1016" s="45"/>
      <c r="U1016" s="45"/>
      <c r="V1016" s="45"/>
      <c r="W1016" s="45"/>
      <c r="X1016" s="45"/>
      <c r="Y1016" s="45"/>
      <c r="Z1016" s="45"/>
    </row>
    <row r="1017" spans="1:26" ht="12.5">
      <c r="A1017" s="45"/>
      <c r="B1017" s="45"/>
      <c r="C1017" s="44"/>
      <c r="D1017" s="45"/>
      <c r="E1017" s="45"/>
      <c r="F1017" s="65"/>
      <c r="G1017" s="45"/>
      <c r="H1017" s="45"/>
      <c r="I1017" s="45"/>
      <c r="J1017" s="45"/>
      <c r="K1017" s="45"/>
      <c r="L1017" s="45"/>
      <c r="M1017" s="45"/>
      <c r="N1017" s="45"/>
      <c r="O1017" s="45"/>
      <c r="P1017" s="45"/>
      <c r="Q1017" s="45"/>
      <c r="R1017" s="45"/>
      <c r="S1017" s="45"/>
      <c r="T1017" s="45"/>
      <c r="U1017" s="45"/>
      <c r="V1017" s="45"/>
      <c r="W1017" s="45"/>
      <c r="X1017" s="45"/>
      <c r="Y1017" s="45"/>
      <c r="Z1017" s="45"/>
    </row>
    <row r="1018" spans="1:26" ht="12.5">
      <c r="A1018" s="45"/>
      <c r="B1018" s="45"/>
      <c r="C1018" s="44"/>
      <c r="D1018" s="45"/>
      <c r="E1018" s="45"/>
      <c r="F1018" s="65"/>
      <c r="G1018" s="45"/>
      <c r="H1018" s="45"/>
      <c r="I1018" s="45"/>
      <c r="J1018" s="45"/>
      <c r="K1018" s="45"/>
      <c r="L1018" s="45"/>
      <c r="M1018" s="45"/>
      <c r="N1018" s="45"/>
      <c r="O1018" s="45"/>
      <c r="P1018" s="45"/>
      <c r="Q1018" s="45"/>
      <c r="R1018" s="45"/>
      <c r="S1018" s="45"/>
      <c r="T1018" s="45"/>
      <c r="U1018" s="45"/>
      <c r="V1018" s="45"/>
      <c r="W1018" s="45"/>
      <c r="X1018" s="45"/>
      <c r="Y1018" s="45"/>
      <c r="Z1018" s="45"/>
    </row>
    <row r="1019" spans="1:26" ht="12.5">
      <c r="A1019" s="45"/>
      <c r="B1019" s="45"/>
      <c r="C1019" s="44"/>
      <c r="D1019" s="45"/>
      <c r="E1019" s="45"/>
      <c r="F1019" s="65"/>
      <c r="G1019" s="45"/>
      <c r="H1019" s="45"/>
      <c r="I1019" s="45"/>
      <c r="J1019" s="45"/>
      <c r="K1019" s="45"/>
      <c r="L1019" s="45"/>
      <c r="M1019" s="45"/>
      <c r="N1019" s="45"/>
      <c r="O1019" s="45"/>
      <c r="P1019" s="45"/>
      <c r="Q1019" s="45"/>
      <c r="R1019" s="45"/>
      <c r="S1019" s="45"/>
      <c r="T1019" s="45"/>
      <c r="U1019" s="45"/>
      <c r="V1019" s="45"/>
      <c r="W1019" s="45"/>
      <c r="X1019" s="45"/>
      <c r="Y1019" s="45"/>
      <c r="Z1019" s="45"/>
    </row>
    <row r="1020" spans="1:26" ht="12.5">
      <c r="A1020" s="45"/>
      <c r="B1020" s="45"/>
      <c r="C1020" s="44"/>
      <c r="D1020" s="45"/>
      <c r="E1020" s="45"/>
      <c r="F1020" s="65"/>
      <c r="G1020" s="45"/>
      <c r="H1020" s="45"/>
      <c r="I1020" s="45"/>
      <c r="J1020" s="45"/>
      <c r="K1020" s="45"/>
      <c r="L1020" s="45"/>
      <c r="M1020" s="45"/>
      <c r="N1020" s="45"/>
      <c r="O1020" s="45"/>
      <c r="P1020" s="45"/>
      <c r="Q1020" s="45"/>
      <c r="R1020" s="45"/>
      <c r="S1020" s="45"/>
      <c r="T1020" s="45"/>
      <c r="U1020" s="45"/>
      <c r="V1020" s="45"/>
      <c r="W1020" s="45"/>
      <c r="X1020" s="45"/>
      <c r="Y1020" s="45"/>
      <c r="Z1020" s="45"/>
    </row>
    <row r="1021" spans="1:26" ht="12.5">
      <c r="A1021" s="45"/>
      <c r="B1021" s="45"/>
      <c r="C1021" s="44"/>
      <c r="D1021" s="45"/>
      <c r="E1021" s="45"/>
      <c r="F1021" s="65"/>
      <c r="G1021" s="45"/>
      <c r="H1021" s="45"/>
      <c r="I1021" s="45"/>
      <c r="J1021" s="45"/>
      <c r="K1021" s="45"/>
      <c r="L1021" s="45"/>
      <c r="M1021" s="45"/>
      <c r="N1021" s="45"/>
      <c r="O1021" s="45"/>
      <c r="P1021" s="45"/>
      <c r="Q1021" s="45"/>
      <c r="R1021" s="45"/>
      <c r="S1021" s="45"/>
      <c r="T1021" s="45"/>
      <c r="U1021" s="45"/>
      <c r="V1021" s="45"/>
      <c r="W1021" s="45"/>
      <c r="X1021" s="45"/>
      <c r="Y1021" s="45"/>
      <c r="Z1021" s="45"/>
    </row>
    <row r="1022" spans="1:26" ht="12.5">
      <c r="A1022" s="45"/>
      <c r="B1022" s="45"/>
      <c r="C1022" s="44"/>
      <c r="D1022" s="45"/>
      <c r="E1022" s="45"/>
      <c r="F1022" s="65"/>
      <c r="G1022" s="45"/>
      <c r="H1022" s="45"/>
      <c r="I1022" s="45"/>
      <c r="J1022" s="45"/>
      <c r="K1022" s="45"/>
      <c r="L1022" s="45"/>
      <c r="M1022" s="45"/>
      <c r="N1022" s="45"/>
      <c r="O1022" s="45"/>
      <c r="P1022" s="45"/>
      <c r="Q1022" s="45"/>
      <c r="R1022" s="45"/>
      <c r="S1022" s="45"/>
      <c r="T1022" s="45"/>
      <c r="U1022" s="45"/>
      <c r="V1022" s="45"/>
      <c r="W1022" s="45"/>
      <c r="X1022" s="45"/>
      <c r="Y1022" s="45"/>
      <c r="Z1022" s="45"/>
    </row>
    <row r="1023" spans="1:26" ht="12.5">
      <c r="A1023" s="45"/>
      <c r="B1023" s="45"/>
      <c r="C1023" s="44"/>
      <c r="D1023" s="45"/>
      <c r="E1023" s="45"/>
      <c r="F1023" s="65"/>
      <c r="G1023" s="45"/>
      <c r="H1023" s="45"/>
      <c r="I1023" s="45"/>
      <c r="J1023" s="45"/>
      <c r="K1023" s="45"/>
      <c r="L1023" s="45"/>
      <c r="M1023" s="45"/>
      <c r="N1023" s="45"/>
      <c r="O1023" s="45"/>
      <c r="P1023" s="45"/>
      <c r="Q1023" s="45"/>
      <c r="R1023" s="45"/>
      <c r="S1023" s="45"/>
      <c r="T1023" s="45"/>
      <c r="U1023" s="45"/>
      <c r="V1023" s="45"/>
      <c r="W1023" s="45"/>
      <c r="X1023" s="45"/>
      <c r="Y1023" s="45"/>
      <c r="Z1023" s="45"/>
    </row>
    <row r="1024" spans="1:26" ht="12.5">
      <c r="A1024" s="45"/>
      <c r="B1024" s="45"/>
      <c r="C1024" s="44"/>
      <c r="D1024" s="45"/>
      <c r="E1024" s="45"/>
      <c r="F1024" s="65"/>
      <c r="G1024" s="45"/>
      <c r="H1024" s="45"/>
      <c r="I1024" s="45"/>
      <c r="J1024" s="45"/>
      <c r="K1024" s="45"/>
      <c r="L1024" s="45"/>
      <c r="M1024" s="45"/>
      <c r="N1024" s="45"/>
      <c r="O1024" s="45"/>
      <c r="P1024" s="45"/>
      <c r="Q1024" s="45"/>
      <c r="R1024" s="45"/>
      <c r="S1024" s="45"/>
      <c r="T1024" s="45"/>
      <c r="U1024" s="45"/>
      <c r="V1024" s="45"/>
      <c r="W1024" s="45"/>
      <c r="X1024" s="45"/>
      <c r="Y1024" s="45"/>
      <c r="Z1024" s="45"/>
    </row>
    <row r="1025" spans="1:26" ht="12.5">
      <c r="A1025" s="45"/>
      <c r="B1025" s="45"/>
      <c r="C1025" s="44"/>
      <c r="D1025" s="45"/>
      <c r="E1025" s="45"/>
      <c r="F1025" s="65"/>
      <c r="G1025" s="45"/>
      <c r="H1025" s="45"/>
      <c r="I1025" s="45"/>
      <c r="J1025" s="45"/>
      <c r="K1025" s="45"/>
      <c r="L1025" s="45"/>
      <c r="M1025" s="45"/>
      <c r="N1025" s="45"/>
      <c r="O1025" s="45"/>
      <c r="P1025" s="45"/>
      <c r="Q1025" s="45"/>
      <c r="R1025" s="45"/>
      <c r="S1025" s="45"/>
      <c r="T1025" s="45"/>
      <c r="U1025" s="45"/>
      <c r="V1025" s="45"/>
      <c r="W1025" s="45"/>
      <c r="X1025" s="45"/>
      <c r="Y1025" s="45"/>
      <c r="Z1025" s="45"/>
    </row>
    <row r="1026" spans="1:26" ht="12.5">
      <c r="A1026" s="45"/>
      <c r="B1026" s="45"/>
      <c r="C1026" s="44"/>
      <c r="D1026" s="45"/>
      <c r="E1026" s="45"/>
      <c r="F1026" s="65"/>
      <c r="G1026" s="45"/>
      <c r="H1026" s="45"/>
      <c r="I1026" s="45"/>
      <c r="J1026" s="45"/>
      <c r="K1026" s="45"/>
      <c r="L1026" s="45"/>
      <c r="M1026" s="45"/>
      <c r="N1026" s="45"/>
      <c r="O1026" s="45"/>
      <c r="P1026" s="45"/>
      <c r="Q1026" s="45"/>
      <c r="R1026" s="45"/>
      <c r="S1026" s="45"/>
      <c r="T1026" s="45"/>
      <c r="U1026" s="45"/>
      <c r="V1026" s="45"/>
      <c r="W1026" s="45"/>
      <c r="X1026" s="45"/>
      <c r="Y1026" s="45"/>
      <c r="Z1026" s="45"/>
    </row>
    <row r="1027" spans="1:26" ht="12.5">
      <c r="A1027" s="45"/>
      <c r="B1027" s="45"/>
      <c r="C1027" s="44"/>
      <c r="D1027" s="45"/>
      <c r="E1027" s="45"/>
      <c r="F1027" s="65"/>
      <c r="G1027" s="45"/>
      <c r="H1027" s="45"/>
      <c r="I1027" s="45"/>
      <c r="J1027" s="45"/>
      <c r="K1027" s="45"/>
      <c r="L1027" s="45"/>
      <c r="M1027" s="45"/>
      <c r="N1027" s="45"/>
      <c r="O1027" s="45"/>
      <c r="P1027" s="45"/>
      <c r="Q1027" s="45"/>
      <c r="R1027" s="45"/>
      <c r="S1027" s="45"/>
      <c r="T1027" s="45"/>
      <c r="U1027" s="45"/>
      <c r="V1027" s="45"/>
      <c r="W1027" s="45"/>
      <c r="X1027" s="45"/>
      <c r="Y1027" s="45"/>
      <c r="Z1027" s="45"/>
    </row>
    <row r="1028" spans="1:26" ht="12.5">
      <c r="A1028" s="45"/>
      <c r="B1028" s="45"/>
      <c r="C1028" s="44"/>
      <c r="D1028" s="45"/>
      <c r="E1028" s="45"/>
      <c r="F1028" s="65"/>
      <c r="G1028" s="45"/>
      <c r="H1028" s="45"/>
      <c r="I1028" s="45"/>
      <c r="J1028" s="45"/>
      <c r="K1028" s="45"/>
      <c r="L1028" s="45"/>
      <c r="M1028" s="45"/>
      <c r="N1028" s="45"/>
      <c r="O1028" s="45"/>
      <c r="P1028" s="45"/>
      <c r="Q1028" s="45"/>
      <c r="R1028" s="45"/>
      <c r="S1028" s="45"/>
      <c r="T1028" s="45"/>
      <c r="U1028" s="45"/>
      <c r="V1028" s="45"/>
      <c r="W1028" s="45"/>
      <c r="X1028" s="45"/>
      <c r="Y1028" s="45"/>
      <c r="Z1028" s="45"/>
    </row>
    <row r="1029" spans="1:26" ht="12.5">
      <c r="A1029" s="45"/>
      <c r="B1029" s="45"/>
      <c r="C1029" s="44"/>
      <c r="D1029" s="45"/>
      <c r="E1029" s="45"/>
      <c r="F1029" s="65"/>
      <c r="G1029" s="45"/>
      <c r="H1029" s="45"/>
      <c r="I1029" s="45"/>
      <c r="J1029" s="45"/>
      <c r="K1029" s="45"/>
      <c r="L1029" s="45"/>
      <c r="M1029" s="45"/>
      <c r="N1029" s="45"/>
      <c r="O1029" s="45"/>
      <c r="P1029" s="45"/>
      <c r="Q1029" s="45"/>
      <c r="R1029" s="45"/>
      <c r="S1029" s="45"/>
      <c r="T1029" s="45"/>
      <c r="U1029" s="45"/>
      <c r="V1029" s="45"/>
      <c r="W1029" s="45"/>
      <c r="X1029" s="45"/>
      <c r="Y1029" s="45"/>
      <c r="Z1029" s="45"/>
    </row>
    <row r="1030" spans="1:26" ht="12.5">
      <c r="A1030" s="45"/>
      <c r="B1030" s="45"/>
      <c r="C1030" s="44"/>
      <c r="D1030" s="45"/>
      <c r="E1030" s="45"/>
      <c r="F1030" s="65"/>
      <c r="G1030" s="45"/>
      <c r="H1030" s="45"/>
      <c r="I1030" s="45"/>
      <c r="J1030" s="45"/>
      <c r="K1030" s="45"/>
      <c r="L1030" s="45"/>
      <c r="M1030" s="45"/>
      <c r="N1030" s="45"/>
      <c r="O1030" s="45"/>
      <c r="P1030" s="45"/>
      <c r="Q1030" s="45"/>
      <c r="R1030" s="45"/>
      <c r="S1030" s="45"/>
      <c r="T1030" s="45"/>
      <c r="U1030" s="45"/>
      <c r="V1030" s="45"/>
      <c r="W1030" s="45"/>
      <c r="X1030" s="45"/>
      <c r="Y1030" s="45"/>
      <c r="Z1030" s="45"/>
    </row>
    <row r="1031" spans="1:26" ht="12.5">
      <c r="A1031" s="45"/>
      <c r="B1031" s="45"/>
      <c r="C1031" s="44"/>
      <c r="D1031" s="45"/>
      <c r="E1031" s="45"/>
      <c r="F1031" s="65"/>
      <c r="G1031" s="45"/>
      <c r="H1031" s="45"/>
      <c r="I1031" s="45"/>
      <c r="J1031" s="45"/>
      <c r="K1031" s="45"/>
      <c r="L1031" s="45"/>
      <c r="M1031" s="45"/>
      <c r="N1031" s="45"/>
      <c r="O1031" s="45"/>
      <c r="P1031" s="45"/>
      <c r="Q1031" s="45"/>
      <c r="R1031" s="45"/>
      <c r="S1031" s="45"/>
      <c r="T1031" s="45"/>
      <c r="U1031" s="45"/>
      <c r="V1031" s="45"/>
      <c r="W1031" s="45"/>
      <c r="X1031" s="45"/>
      <c r="Y1031" s="45"/>
      <c r="Z1031" s="45"/>
    </row>
    <row r="1032" spans="1:26" ht="12.5">
      <c r="A1032" s="45"/>
      <c r="B1032" s="45"/>
      <c r="C1032" s="44"/>
      <c r="D1032" s="45"/>
      <c r="E1032" s="45"/>
      <c r="F1032" s="65"/>
      <c r="G1032" s="45"/>
      <c r="H1032" s="45"/>
      <c r="I1032" s="45"/>
      <c r="J1032" s="45"/>
      <c r="K1032" s="45"/>
      <c r="L1032" s="45"/>
      <c r="M1032" s="45"/>
      <c r="N1032" s="45"/>
      <c r="O1032" s="45"/>
      <c r="P1032" s="45"/>
      <c r="Q1032" s="45"/>
      <c r="R1032" s="45"/>
      <c r="S1032" s="45"/>
      <c r="T1032" s="45"/>
      <c r="U1032" s="45"/>
      <c r="V1032" s="45"/>
      <c r="W1032" s="45"/>
      <c r="X1032" s="45"/>
      <c r="Y1032" s="45"/>
      <c r="Z1032" s="45"/>
    </row>
    <row r="1033" spans="1:26" ht="12.5">
      <c r="A1033" s="45"/>
      <c r="B1033" s="45"/>
      <c r="C1033" s="44"/>
      <c r="D1033" s="45"/>
      <c r="E1033" s="45"/>
      <c r="F1033" s="65"/>
      <c r="G1033" s="45"/>
      <c r="H1033" s="45"/>
      <c r="I1033" s="45"/>
      <c r="J1033" s="45"/>
      <c r="K1033" s="45"/>
      <c r="L1033" s="45"/>
      <c r="M1033" s="45"/>
      <c r="N1033" s="45"/>
      <c r="O1033" s="45"/>
      <c r="P1033" s="45"/>
      <c r="Q1033" s="45"/>
      <c r="R1033" s="45"/>
      <c r="S1033" s="45"/>
      <c r="T1033" s="45"/>
      <c r="U1033" s="45"/>
      <c r="V1033" s="45"/>
      <c r="W1033" s="45"/>
      <c r="X1033" s="45"/>
      <c r="Y1033" s="45"/>
      <c r="Z1033" s="45"/>
    </row>
    <row r="1034" spans="1:26" ht="12.5">
      <c r="A1034" s="45"/>
      <c r="B1034" s="45"/>
      <c r="C1034" s="44"/>
      <c r="D1034" s="45"/>
      <c r="E1034" s="45"/>
      <c r="F1034" s="65"/>
      <c r="G1034" s="45"/>
      <c r="H1034" s="45"/>
      <c r="I1034" s="45"/>
      <c r="J1034" s="45"/>
      <c r="K1034" s="45"/>
      <c r="L1034" s="45"/>
      <c r="M1034" s="45"/>
      <c r="N1034" s="45"/>
      <c r="O1034" s="45"/>
      <c r="P1034" s="45"/>
      <c r="Q1034" s="45"/>
      <c r="R1034" s="45"/>
      <c r="S1034" s="45"/>
      <c r="T1034" s="45"/>
      <c r="U1034" s="45"/>
      <c r="V1034" s="45"/>
      <c r="W1034" s="45"/>
      <c r="X1034" s="45"/>
      <c r="Y1034" s="45"/>
      <c r="Z1034" s="45"/>
    </row>
    <row r="1035" spans="1:26" ht="12.5">
      <c r="A1035" s="45"/>
      <c r="B1035" s="45"/>
      <c r="C1035" s="44"/>
      <c r="D1035" s="45"/>
      <c r="E1035" s="45"/>
      <c r="F1035" s="65"/>
      <c r="G1035" s="45"/>
      <c r="H1035" s="45"/>
      <c r="I1035" s="45"/>
      <c r="J1035" s="45"/>
      <c r="K1035" s="45"/>
      <c r="L1035" s="45"/>
      <c r="M1035" s="45"/>
      <c r="N1035" s="45"/>
      <c r="O1035" s="45"/>
      <c r="P1035" s="45"/>
      <c r="Q1035" s="45"/>
      <c r="R1035" s="45"/>
      <c r="S1035" s="45"/>
      <c r="T1035" s="45"/>
      <c r="U1035" s="45"/>
      <c r="V1035" s="45"/>
      <c r="W1035" s="45"/>
      <c r="X1035" s="45"/>
      <c r="Y1035" s="45"/>
      <c r="Z1035" s="45"/>
    </row>
    <row r="1036" spans="1:26" ht="12.5">
      <c r="A1036" s="45"/>
      <c r="B1036" s="45"/>
      <c r="C1036" s="44"/>
      <c r="D1036" s="45"/>
      <c r="E1036" s="45"/>
      <c r="F1036" s="65"/>
      <c r="G1036" s="45"/>
      <c r="H1036" s="45"/>
      <c r="I1036" s="45"/>
      <c r="J1036" s="45"/>
      <c r="K1036" s="45"/>
      <c r="L1036" s="45"/>
      <c r="M1036" s="45"/>
      <c r="N1036" s="45"/>
      <c r="O1036" s="45"/>
      <c r="P1036" s="45"/>
      <c r="Q1036" s="45"/>
      <c r="R1036" s="45"/>
      <c r="S1036" s="45"/>
      <c r="T1036" s="45"/>
      <c r="U1036" s="45"/>
      <c r="V1036" s="45"/>
      <c r="W1036" s="45"/>
      <c r="X1036" s="45"/>
      <c r="Y1036" s="45"/>
      <c r="Z1036" s="45"/>
    </row>
    <row r="1037" spans="1:26" ht="12.5">
      <c r="A1037" s="45"/>
      <c r="B1037" s="45"/>
      <c r="C1037" s="44"/>
      <c r="D1037" s="45"/>
      <c r="E1037" s="45"/>
      <c r="F1037" s="65"/>
      <c r="G1037" s="45"/>
      <c r="H1037" s="45"/>
      <c r="I1037" s="45"/>
      <c r="J1037" s="45"/>
      <c r="K1037" s="45"/>
      <c r="L1037" s="45"/>
      <c r="M1037" s="45"/>
      <c r="N1037" s="45"/>
      <c r="O1037" s="45"/>
      <c r="P1037" s="45"/>
      <c r="Q1037" s="45"/>
      <c r="R1037" s="45"/>
      <c r="S1037" s="45"/>
      <c r="T1037" s="45"/>
      <c r="U1037" s="45"/>
      <c r="V1037" s="45"/>
      <c r="W1037" s="45"/>
      <c r="X1037" s="45"/>
      <c r="Y1037" s="45"/>
      <c r="Z1037" s="45"/>
    </row>
    <row r="1038" spans="1:26" ht="12.5">
      <c r="A1038" s="45"/>
      <c r="B1038" s="45"/>
      <c r="C1038" s="44"/>
      <c r="D1038" s="45"/>
      <c r="E1038" s="45"/>
      <c r="F1038" s="65"/>
      <c r="G1038" s="45"/>
      <c r="H1038" s="45"/>
      <c r="I1038" s="45"/>
      <c r="J1038" s="45"/>
      <c r="K1038" s="45"/>
      <c r="L1038" s="45"/>
      <c r="M1038" s="45"/>
      <c r="N1038" s="45"/>
      <c r="O1038" s="45"/>
      <c r="P1038" s="45"/>
      <c r="Q1038" s="45"/>
      <c r="R1038" s="45"/>
      <c r="S1038" s="45"/>
      <c r="T1038" s="45"/>
      <c r="U1038" s="45"/>
      <c r="V1038" s="45"/>
      <c r="W1038" s="45"/>
      <c r="X1038" s="45"/>
      <c r="Y1038" s="45"/>
      <c r="Z1038" s="45"/>
    </row>
    <row r="1039" spans="1:26" ht="12.5">
      <c r="A1039" s="45"/>
      <c r="B1039" s="45"/>
      <c r="C1039" s="44"/>
      <c r="D1039" s="45"/>
      <c r="E1039" s="45"/>
      <c r="F1039" s="65"/>
      <c r="G1039" s="45"/>
      <c r="H1039" s="45"/>
      <c r="I1039" s="45"/>
      <c r="J1039" s="45"/>
      <c r="K1039" s="45"/>
      <c r="L1039" s="45"/>
      <c r="M1039" s="45"/>
      <c r="N1039" s="45"/>
      <c r="O1039" s="45"/>
      <c r="P1039" s="45"/>
      <c r="Q1039" s="45"/>
      <c r="R1039" s="45"/>
      <c r="S1039" s="45"/>
      <c r="T1039" s="45"/>
      <c r="U1039" s="45"/>
      <c r="V1039" s="45"/>
      <c r="W1039" s="45"/>
      <c r="X1039" s="45"/>
      <c r="Y1039" s="45"/>
      <c r="Z1039" s="45"/>
    </row>
    <row r="1040" spans="1:26" ht="12.5">
      <c r="A1040" s="45"/>
      <c r="B1040" s="45"/>
      <c r="C1040" s="44"/>
      <c r="D1040" s="45"/>
      <c r="E1040" s="45"/>
      <c r="F1040" s="65"/>
      <c r="G1040" s="45"/>
      <c r="H1040" s="45"/>
      <c r="I1040" s="45"/>
      <c r="J1040" s="45"/>
      <c r="K1040" s="45"/>
      <c r="L1040" s="45"/>
      <c r="M1040" s="45"/>
      <c r="N1040" s="45"/>
      <c r="O1040" s="45"/>
      <c r="P1040" s="45"/>
      <c r="Q1040" s="45"/>
      <c r="R1040" s="45"/>
      <c r="S1040" s="45"/>
      <c r="T1040" s="45"/>
      <c r="U1040" s="45"/>
      <c r="V1040" s="45"/>
      <c r="W1040" s="45"/>
      <c r="X1040" s="45"/>
      <c r="Y1040" s="45"/>
      <c r="Z1040" s="45"/>
    </row>
    <row r="1041" spans="1:26" ht="12.5">
      <c r="A1041" s="45"/>
      <c r="B1041" s="45"/>
      <c r="C1041" s="44"/>
      <c r="D1041" s="45"/>
      <c r="E1041" s="45"/>
      <c r="F1041" s="65"/>
      <c r="G1041" s="45"/>
      <c r="H1041" s="45"/>
      <c r="I1041" s="45"/>
      <c r="J1041" s="45"/>
      <c r="K1041" s="45"/>
      <c r="L1041" s="45"/>
      <c r="M1041" s="45"/>
      <c r="N1041" s="45"/>
      <c r="O1041" s="45"/>
      <c r="P1041" s="45"/>
      <c r="Q1041" s="45"/>
      <c r="R1041" s="45"/>
      <c r="S1041" s="45"/>
      <c r="T1041" s="45"/>
      <c r="U1041" s="45"/>
      <c r="V1041" s="45"/>
      <c r="W1041" s="45"/>
      <c r="X1041" s="45"/>
      <c r="Y1041" s="45"/>
      <c r="Z1041" s="45"/>
    </row>
    <row r="1042" spans="1:26" ht="12.5">
      <c r="A1042" s="45"/>
      <c r="B1042" s="45"/>
      <c r="C1042" s="44"/>
      <c r="D1042" s="45"/>
      <c r="E1042" s="45"/>
      <c r="F1042" s="65"/>
      <c r="G1042" s="45"/>
      <c r="H1042" s="45"/>
      <c r="I1042" s="45"/>
      <c r="J1042" s="45"/>
      <c r="K1042" s="45"/>
      <c r="L1042" s="45"/>
      <c r="M1042" s="45"/>
      <c r="N1042" s="45"/>
      <c r="O1042" s="45"/>
      <c r="P1042" s="45"/>
      <c r="Q1042" s="45"/>
      <c r="R1042" s="45"/>
      <c r="S1042" s="45"/>
      <c r="T1042" s="45"/>
      <c r="U1042" s="45"/>
      <c r="V1042" s="45"/>
      <c r="W1042" s="45"/>
      <c r="X1042" s="45"/>
      <c r="Y1042" s="45"/>
      <c r="Z1042" s="45"/>
    </row>
    <row r="1043" spans="1:26" ht="12.5">
      <c r="A1043" s="45"/>
      <c r="B1043" s="45"/>
      <c r="C1043" s="44"/>
      <c r="D1043" s="45"/>
      <c r="E1043" s="45"/>
      <c r="F1043" s="65"/>
      <c r="G1043" s="45"/>
      <c r="H1043" s="45"/>
      <c r="I1043" s="45"/>
      <c r="J1043" s="45"/>
      <c r="K1043" s="45"/>
      <c r="L1043" s="45"/>
      <c r="M1043" s="45"/>
      <c r="N1043" s="45"/>
      <c r="O1043" s="45"/>
      <c r="P1043" s="45"/>
      <c r="Q1043" s="45"/>
      <c r="R1043" s="45"/>
      <c r="S1043" s="45"/>
      <c r="T1043" s="45"/>
      <c r="U1043" s="45"/>
      <c r="V1043" s="45"/>
      <c r="W1043" s="45"/>
      <c r="X1043" s="45"/>
      <c r="Y1043" s="45"/>
      <c r="Z1043" s="45"/>
    </row>
    <row r="1044" spans="1:26" ht="12.5">
      <c r="A1044" s="45"/>
      <c r="B1044" s="45"/>
      <c r="C1044" s="44"/>
      <c r="D1044" s="45"/>
      <c r="E1044" s="45"/>
      <c r="F1044" s="65"/>
      <c r="G1044" s="45"/>
      <c r="H1044" s="45"/>
      <c r="I1044" s="45"/>
      <c r="J1044" s="45"/>
      <c r="K1044" s="45"/>
      <c r="L1044" s="45"/>
      <c r="M1044" s="45"/>
      <c r="N1044" s="45"/>
      <c r="O1044" s="45"/>
      <c r="P1044" s="45"/>
      <c r="Q1044" s="45"/>
      <c r="R1044" s="45"/>
      <c r="S1044" s="45"/>
      <c r="T1044" s="45"/>
      <c r="U1044" s="45"/>
      <c r="V1044" s="45"/>
      <c r="W1044" s="45"/>
      <c r="X1044" s="45"/>
      <c r="Y1044" s="45"/>
      <c r="Z1044" s="45"/>
    </row>
    <row r="1045" spans="1:26" ht="12.5">
      <c r="A1045" s="45"/>
      <c r="B1045" s="45"/>
      <c r="C1045" s="44"/>
      <c r="D1045" s="45"/>
      <c r="E1045" s="45"/>
      <c r="F1045" s="65"/>
      <c r="G1045" s="45"/>
      <c r="H1045" s="45"/>
      <c r="I1045" s="45"/>
      <c r="J1045" s="45"/>
      <c r="K1045" s="45"/>
      <c r="L1045" s="45"/>
      <c r="M1045" s="45"/>
      <c r="N1045" s="45"/>
      <c r="O1045" s="45"/>
      <c r="P1045" s="45"/>
      <c r="Q1045" s="45"/>
      <c r="R1045" s="45"/>
      <c r="S1045" s="45"/>
      <c r="T1045" s="45"/>
      <c r="U1045" s="45"/>
      <c r="V1045" s="45"/>
      <c r="W1045" s="45"/>
      <c r="X1045" s="45"/>
      <c r="Y1045" s="45"/>
      <c r="Z1045" s="45"/>
    </row>
    <row r="1046" spans="1:26" ht="12.5">
      <c r="A1046" s="45"/>
      <c r="B1046" s="45"/>
      <c r="C1046" s="44"/>
      <c r="D1046" s="45"/>
      <c r="E1046" s="45"/>
      <c r="F1046" s="65"/>
      <c r="G1046" s="45"/>
      <c r="H1046" s="45"/>
      <c r="I1046" s="45"/>
      <c r="J1046" s="45"/>
      <c r="K1046" s="45"/>
      <c r="L1046" s="45"/>
      <c r="M1046" s="45"/>
      <c r="N1046" s="45"/>
      <c r="O1046" s="45"/>
      <c r="P1046" s="45"/>
      <c r="Q1046" s="45"/>
      <c r="R1046" s="45"/>
      <c r="S1046" s="45"/>
      <c r="T1046" s="45"/>
      <c r="U1046" s="45"/>
      <c r="V1046" s="45"/>
      <c r="W1046" s="45"/>
      <c r="X1046" s="45"/>
      <c r="Y1046" s="45"/>
      <c r="Z1046" s="45"/>
    </row>
    <row r="1047" spans="1:26" ht="12.5">
      <c r="A1047" s="45"/>
      <c r="B1047" s="45"/>
      <c r="C1047" s="44"/>
      <c r="D1047" s="45"/>
      <c r="E1047" s="45"/>
      <c r="F1047" s="65"/>
      <c r="G1047" s="45"/>
      <c r="H1047" s="45"/>
      <c r="I1047" s="45"/>
      <c r="J1047" s="45"/>
      <c r="K1047" s="45"/>
      <c r="L1047" s="45"/>
      <c r="M1047" s="45"/>
      <c r="N1047" s="45"/>
      <c r="O1047" s="45"/>
      <c r="P1047" s="45"/>
      <c r="Q1047" s="45"/>
      <c r="R1047" s="45"/>
      <c r="S1047" s="45"/>
      <c r="T1047" s="45"/>
      <c r="U1047" s="45"/>
      <c r="V1047" s="45"/>
      <c r="W1047" s="45"/>
      <c r="X1047" s="45"/>
      <c r="Y1047" s="45"/>
      <c r="Z1047" s="45"/>
    </row>
    <row r="1048" spans="1:26" ht="12.5">
      <c r="A1048" s="45"/>
      <c r="B1048" s="45"/>
      <c r="C1048" s="44"/>
      <c r="D1048" s="45"/>
      <c r="E1048" s="45"/>
      <c r="F1048" s="65"/>
      <c r="G1048" s="45"/>
      <c r="H1048" s="45"/>
      <c r="I1048" s="45"/>
      <c r="J1048" s="45"/>
      <c r="K1048" s="45"/>
      <c r="L1048" s="45"/>
      <c r="M1048" s="45"/>
      <c r="N1048" s="45"/>
      <c r="O1048" s="45"/>
      <c r="P1048" s="45"/>
      <c r="Q1048" s="45"/>
      <c r="R1048" s="45"/>
      <c r="S1048" s="45"/>
      <c r="T1048" s="45"/>
      <c r="U1048" s="45"/>
      <c r="V1048" s="45"/>
      <c r="W1048" s="45"/>
      <c r="X1048" s="45"/>
      <c r="Y1048" s="45"/>
      <c r="Z1048" s="45"/>
    </row>
    <row r="1049" spans="1:26" ht="12.5">
      <c r="A1049" s="45"/>
      <c r="B1049" s="45"/>
      <c r="C1049" s="44"/>
      <c r="D1049" s="45"/>
      <c r="E1049" s="45"/>
      <c r="F1049" s="65"/>
      <c r="G1049" s="45"/>
      <c r="H1049" s="45"/>
      <c r="I1049" s="45"/>
      <c r="J1049" s="45"/>
      <c r="K1049" s="45"/>
      <c r="L1049" s="45"/>
      <c r="M1049" s="45"/>
      <c r="N1049" s="45"/>
      <c r="O1049" s="45"/>
      <c r="P1049" s="45"/>
      <c r="Q1049" s="45"/>
      <c r="R1049" s="45"/>
      <c r="S1049" s="45"/>
      <c r="T1049" s="45"/>
      <c r="U1049" s="45"/>
      <c r="V1049" s="45"/>
      <c r="W1049" s="45"/>
      <c r="X1049" s="45"/>
      <c r="Y1049" s="45"/>
      <c r="Z1049" s="45"/>
    </row>
    <row r="1050" spans="1:26" ht="12.5">
      <c r="A1050" s="45"/>
      <c r="B1050" s="45"/>
      <c r="C1050" s="44"/>
      <c r="D1050" s="45"/>
      <c r="E1050" s="45"/>
      <c r="F1050" s="65"/>
      <c r="G1050" s="45"/>
      <c r="H1050" s="45"/>
      <c r="I1050" s="45"/>
      <c r="J1050" s="45"/>
      <c r="K1050" s="45"/>
      <c r="L1050" s="45"/>
      <c r="M1050" s="45"/>
      <c r="N1050" s="45"/>
      <c r="O1050" s="45"/>
      <c r="P1050" s="45"/>
      <c r="Q1050" s="45"/>
      <c r="R1050" s="45"/>
      <c r="S1050" s="45"/>
      <c r="T1050" s="45"/>
      <c r="U1050" s="45"/>
      <c r="V1050" s="45"/>
      <c r="W1050" s="45"/>
      <c r="X1050" s="45"/>
      <c r="Y1050" s="45"/>
      <c r="Z1050" s="45"/>
    </row>
    <row r="1051" spans="1:26" ht="12.5">
      <c r="A1051" s="45"/>
      <c r="B1051" s="45"/>
      <c r="C1051" s="44"/>
      <c r="D1051" s="45"/>
      <c r="E1051" s="45"/>
      <c r="F1051" s="65"/>
      <c r="G1051" s="45"/>
      <c r="H1051" s="45"/>
      <c r="I1051" s="45"/>
      <c r="J1051" s="45"/>
      <c r="K1051" s="45"/>
      <c r="L1051" s="45"/>
      <c r="M1051" s="45"/>
      <c r="N1051" s="45"/>
      <c r="O1051" s="45"/>
      <c r="P1051" s="45"/>
      <c r="Q1051" s="45"/>
      <c r="R1051" s="45"/>
      <c r="S1051" s="45"/>
      <c r="T1051" s="45"/>
      <c r="U1051" s="45"/>
      <c r="V1051" s="45"/>
      <c r="W1051" s="45"/>
      <c r="X1051" s="45"/>
      <c r="Y1051" s="45"/>
      <c r="Z1051" s="45"/>
    </row>
    <row r="1052" spans="1:26" ht="12.5">
      <c r="A1052" s="45"/>
      <c r="B1052" s="45"/>
      <c r="C1052" s="44"/>
      <c r="D1052" s="45"/>
      <c r="E1052" s="45"/>
      <c r="F1052" s="65"/>
      <c r="G1052" s="45"/>
      <c r="H1052" s="45"/>
      <c r="I1052" s="45"/>
      <c r="J1052" s="45"/>
      <c r="K1052" s="45"/>
      <c r="L1052" s="45"/>
      <c r="M1052" s="45"/>
      <c r="N1052" s="45"/>
      <c r="O1052" s="45"/>
      <c r="P1052" s="45"/>
      <c r="Q1052" s="45"/>
      <c r="R1052" s="45"/>
      <c r="S1052" s="45"/>
      <c r="T1052" s="45"/>
      <c r="U1052" s="45"/>
      <c r="V1052" s="45"/>
      <c r="W1052" s="45"/>
      <c r="X1052" s="45"/>
      <c r="Y1052" s="45"/>
      <c r="Z1052" s="45"/>
    </row>
    <row r="1053" spans="1:26" ht="12.5">
      <c r="A1053" s="45"/>
      <c r="B1053" s="45"/>
      <c r="C1053" s="44"/>
      <c r="D1053" s="45"/>
      <c r="E1053" s="45"/>
      <c r="F1053" s="65"/>
      <c r="G1053" s="45"/>
      <c r="H1053" s="45"/>
      <c r="I1053" s="45"/>
      <c r="J1053" s="45"/>
      <c r="K1053" s="45"/>
      <c r="L1053" s="45"/>
      <c r="M1053" s="45"/>
      <c r="N1053" s="45"/>
      <c r="O1053" s="45"/>
      <c r="P1053" s="45"/>
      <c r="Q1053" s="45"/>
      <c r="R1053" s="45"/>
      <c r="S1053" s="45"/>
      <c r="T1053" s="45"/>
      <c r="U1053" s="45"/>
      <c r="V1053" s="45"/>
      <c r="W1053" s="45"/>
      <c r="X1053" s="45"/>
      <c r="Y1053" s="45"/>
      <c r="Z1053" s="45"/>
    </row>
    <row r="1054" spans="1:26" ht="12.5">
      <c r="A1054" s="45"/>
      <c r="B1054" s="45"/>
      <c r="C1054" s="44"/>
      <c r="D1054" s="45"/>
      <c r="E1054" s="45"/>
      <c r="F1054" s="65"/>
      <c r="G1054" s="45"/>
      <c r="H1054" s="45"/>
      <c r="I1054" s="45"/>
      <c r="J1054" s="45"/>
      <c r="K1054" s="45"/>
      <c r="L1054" s="45"/>
      <c r="M1054" s="45"/>
      <c r="N1054" s="45"/>
      <c r="O1054" s="45"/>
      <c r="P1054" s="45"/>
      <c r="Q1054" s="45"/>
      <c r="R1054" s="45"/>
      <c r="S1054" s="45"/>
      <c r="T1054" s="45"/>
      <c r="U1054" s="45"/>
      <c r="V1054" s="45"/>
      <c r="W1054" s="45"/>
      <c r="X1054" s="45"/>
      <c r="Y1054" s="45"/>
      <c r="Z1054" s="45"/>
    </row>
    <row r="1055" spans="1:26" ht="12.5">
      <c r="A1055" s="45"/>
      <c r="B1055" s="45"/>
      <c r="C1055" s="44"/>
      <c r="D1055" s="45"/>
      <c r="E1055" s="45"/>
      <c r="F1055" s="65"/>
      <c r="G1055" s="45"/>
      <c r="H1055" s="45"/>
      <c r="I1055" s="45"/>
      <c r="J1055" s="45"/>
      <c r="K1055" s="45"/>
      <c r="L1055" s="45"/>
      <c r="M1055" s="45"/>
      <c r="N1055" s="45"/>
      <c r="O1055" s="45"/>
      <c r="P1055" s="45"/>
      <c r="Q1055" s="45"/>
      <c r="R1055" s="45"/>
      <c r="S1055" s="45"/>
      <c r="T1055" s="45"/>
      <c r="U1055" s="45"/>
      <c r="V1055" s="45"/>
      <c r="W1055" s="45"/>
      <c r="X1055" s="45"/>
      <c r="Y1055" s="45"/>
      <c r="Z1055" s="45"/>
    </row>
    <row r="1056" spans="1:26" ht="12.5">
      <c r="A1056" s="45"/>
      <c r="B1056" s="45"/>
      <c r="C1056" s="44"/>
      <c r="D1056" s="45"/>
      <c r="E1056" s="45"/>
      <c r="F1056" s="65"/>
      <c r="G1056" s="45"/>
      <c r="H1056" s="45"/>
      <c r="I1056" s="45"/>
      <c r="J1056" s="45"/>
      <c r="K1056" s="45"/>
      <c r="L1056" s="45"/>
      <c r="M1056" s="45"/>
      <c r="N1056" s="45"/>
      <c r="O1056" s="45"/>
      <c r="P1056" s="45"/>
      <c r="Q1056" s="45"/>
      <c r="R1056" s="45"/>
      <c r="S1056" s="45"/>
      <c r="T1056" s="45"/>
      <c r="U1056" s="45"/>
      <c r="V1056" s="45"/>
      <c r="W1056" s="45"/>
      <c r="X1056" s="45"/>
      <c r="Y1056" s="45"/>
      <c r="Z1056" s="45"/>
    </row>
    <row r="1057" spans="1:26" ht="12.5">
      <c r="A1057" s="45"/>
      <c r="B1057" s="45"/>
      <c r="C1057" s="44"/>
      <c r="D1057" s="45"/>
      <c r="E1057" s="45"/>
      <c r="F1057" s="65"/>
      <c r="G1057" s="45"/>
      <c r="H1057" s="45"/>
      <c r="I1057" s="45"/>
      <c r="J1057" s="45"/>
      <c r="K1057" s="45"/>
      <c r="L1057" s="45"/>
      <c r="M1057" s="45"/>
      <c r="N1057" s="45"/>
      <c r="O1057" s="45"/>
      <c r="P1057" s="45"/>
      <c r="Q1057" s="45"/>
      <c r="R1057" s="45"/>
      <c r="S1057" s="45"/>
      <c r="T1057" s="45"/>
      <c r="U1057" s="45"/>
      <c r="V1057" s="45"/>
      <c r="W1057" s="45"/>
      <c r="X1057" s="45"/>
      <c r="Y1057" s="45"/>
      <c r="Z1057" s="45"/>
    </row>
    <row r="1058" spans="1:26" ht="12.5">
      <c r="A1058" s="45"/>
      <c r="B1058" s="45"/>
      <c r="C1058" s="44"/>
      <c r="D1058" s="45"/>
      <c r="E1058" s="45"/>
      <c r="F1058" s="65"/>
      <c r="G1058" s="45"/>
      <c r="H1058" s="45"/>
      <c r="I1058" s="45"/>
      <c r="J1058" s="45"/>
      <c r="K1058" s="45"/>
      <c r="L1058" s="45"/>
      <c r="M1058" s="45"/>
      <c r="N1058" s="45"/>
      <c r="O1058" s="45"/>
      <c r="P1058" s="45"/>
      <c r="Q1058" s="45"/>
      <c r="R1058" s="45"/>
      <c r="S1058" s="45"/>
      <c r="T1058" s="45"/>
      <c r="U1058" s="45"/>
      <c r="V1058" s="45"/>
      <c r="W1058" s="45"/>
      <c r="X1058" s="45"/>
      <c r="Y1058" s="45"/>
      <c r="Z1058" s="45"/>
    </row>
    <row r="1059" spans="1:26" ht="12.5">
      <c r="A1059" s="45"/>
      <c r="B1059" s="45"/>
      <c r="C1059" s="44"/>
      <c r="D1059" s="45"/>
      <c r="E1059" s="45"/>
      <c r="F1059" s="65"/>
      <c r="G1059" s="45"/>
      <c r="H1059" s="45"/>
      <c r="I1059" s="45"/>
      <c r="J1059" s="45"/>
      <c r="K1059" s="45"/>
      <c r="L1059" s="45"/>
      <c r="M1059" s="45"/>
      <c r="N1059" s="45"/>
      <c r="O1059" s="45"/>
      <c r="P1059" s="45"/>
      <c r="Q1059" s="45"/>
      <c r="R1059" s="45"/>
      <c r="S1059" s="45"/>
      <c r="T1059" s="45"/>
      <c r="U1059" s="45"/>
      <c r="V1059" s="45"/>
      <c r="W1059" s="45"/>
      <c r="X1059" s="45"/>
      <c r="Y1059" s="45"/>
      <c r="Z1059" s="45"/>
    </row>
    <row r="1060" spans="1:26" ht="12.5">
      <c r="A1060" s="45"/>
      <c r="B1060" s="45"/>
      <c r="C1060" s="44"/>
      <c r="D1060" s="45"/>
      <c r="E1060" s="45"/>
      <c r="F1060" s="65"/>
      <c r="G1060" s="45"/>
      <c r="H1060" s="45"/>
      <c r="I1060" s="45"/>
      <c r="J1060" s="45"/>
      <c r="K1060" s="45"/>
      <c r="L1060" s="45"/>
      <c r="M1060" s="45"/>
      <c r="N1060" s="45"/>
      <c r="O1060" s="45"/>
      <c r="P1060" s="45"/>
      <c r="Q1060" s="45"/>
      <c r="R1060" s="45"/>
      <c r="S1060" s="45"/>
      <c r="T1060" s="45"/>
      <c r="U1060" s="45"/>
      <c r="V1060" s="45"/>
      <c r="W1060" s="45"/>
      <c r="X1060" s="45"/>
      <c r="Y1060" s="45"/>
      <c r="Z1060" s="45"/>
    </row>
    <row r="1061" spans="1:26" ht="12.5">
      <c r="A1061" s="45"/>
      <c r="B1061" s="45"/>
      <c r="C1061" s="44"/>
      <c r="D1061" s="45"/>
      <c r="E1061" s="45"/>
      <c r="F1061" s="65"/>
      <c r="G1061" s="45"/>
      <c r="H1061" s="45"/>
      <c r="I1061" s="45"/>
      <c r="J1061" s="45"/>
      <c r="K1061" s="45"/>
      <c r="L1061" s="45"/>
      <c r="M1061" s="45"/>
      <c r="N1061" s="45"/>
      <c r="O1061" s="45"/>
      <c r="P1061" s="45"/>
      <c r="Q1061" s="45"/>
      <c r="R1061" s="45"/>
      <c r="S1061" s="45"/>
      <c r="T1061" s="45"/>
      <c r="U1061" s="45"/>
      <c r="V1061" s="45"/>
      <c r="W1061" s="45"/>
      <c r="X1061" s="45"/>
      <c r="Y1061" s="45"/>
      <c r="Z1061" s="45"/>
    </row>
    <row r="1062" spans="1:26" ht="12.5">
      <c r="A1062" s="45"/>
      <c r="B1062" s="45"/>
      <c r="C1062" s="44"/>
      <c r="D1062" s="45"/>
      <c r="E1062" s="45"/>
      <c r="F1062" s="65"/>
      <c r="G1062" s="45"/>
      <c r="H1062" s="45"/>
      <c r="I1062" s="45"/>
      <c r="J1062" s="45"/>
      <c r="K1062" s="45"/>
      <c r="L1062" s="45"/>
      <c r="M1062" s="45"/>
      <c r="N1062" s="45"/>
      <c r="O1062" s="45"/>
      <c r="P1062" s="45"/>
      <c r="Q1062" s="45"/>
      <c r="R1062" s="45"/>
      <c r="S1062" s="45"/>
      <c r="T1062" s="45"/>
      <c r="U1062" s="45"/>
      <c r="V1062" s="45"/>
      <c r="W1062" s="45"/>
      <c r="X1062" s="45"/>
      <c r="Y1062" s="45"/>
      <c r="Z1062" s="45"/>
    </row>
    <row r="1063" spans="1:26" ht="12.5">
      <c r="A1063" s="45"/>
      <c r="B1063" s="45"/>
      <c r="C1063" s="44"/>
      <c r="D1063" s="45"/>
      <c r="E1063" s="45"/>
      <c r="F1063" s="65"/>
      <c r="G1063" s="45"/>
      <c r="H1063" s="45"/>
      <c r="I1063" s="45"/>
      <c r="J1063" s="45"/>
      <c r="K1063" s="45"/>
      <c r="L1063" s="45"/>
      <c r="M1063" s="45"/>
      <c r="N1063" s="45"/>
      <c r="O1063" s="45"/>
      <c r="P1063" s="45"/>
      <c r="Q1063" s="45"/>
      <c r="R1063" s="45"/>
      <c r="S1063" s="45"/>
      <c r="T1063" s="45"/>
      <c r="U1063" s="45"/>
      <c r="V1063" s="45"/>
      <c r="W1063" s="45"/>
      <c r="X1063" s="45"/>
      <c r="Y1063" s="45"/>
      <c r="Z1063" s="45"/>
    </row>
    <row r="1064" spans="1:26" ht="12.5">
      <c r="A1064" s="45"/>
      <c r="B1064" s="45"/>
      <c r="C1064" s="44"/>
      <c r="D1064" s="45"/>
      <c r="E1064" s="45"/>
      <c r="F1064" s="65"/>
      <c r="G1064" s="45"/>
      <c r="H1064" s="45"/>
      <c r="I1064" s="45"/>
      <c r="J1064" s="45"/>
      <c r="K1064" s="45"/>
      <c r="L1064" s="45"/>
      <c r="M1064" s="45"/>
      <c r="N1064" s="45"/>
      <c r="O1064" s="45"/>
      <c r="P1064" s="45"/>
      <c r="Q1064" s="45"/>
      <c r="R1064" s="45"/>
      <c r="S1064" s="45"/>
      <c r="T1064" s="45"/>
      <c r="U1064" s="45"/>
      <c r="V1064" s="45"/>
      <c r="W1064" s="45"/>
      <c r="X1064" s="45"/>
      <c r="Y1064" s="45"/>
      <c r="Z1064" s="45"/>
    </row>
    <row r="1065" spans="1:26" ht="12.5">
      <c r="A1065" s="45"/>
      <c r="B1065" s="45"/>
      <c r="C1065" s="44"/>
      <c r="D1065" s="45"/>
      <c r="E1065" s="45"/>
      <c r="F1065" s="65"/>
      <c r="G1065" s="45"/>
      <c r="H1065" s="45"/>
      <c r="I1065" s="45"/>
      <c r="J1065" s="45"/>
      <c r="K1065" s="45"/>
      <c r="L1065" s="45"/>
      <c r="M1065" s="45"/>
      <c r="N1065" s="45"/>
      <c r="O1065" s="45"/>
      <c r="P1065" s="45"/>
      <c r="Q1065" s="45"/>
      <c r="R1065" s="45"/>
      <c r="S1065" s="45"/>
      <c r="T1065" s="45"/>
      <c r="U1065" s="45"/>
      <c r="V1065" s="45"/>
      <c r="W1065" s="45"/>
      <c r="X1065" s="45"/>
      <c r="Y1065" s="45"/>
      <c r="Z1065" s="45"/>
    </row>
    <row r="1066" spans="1:26" ht="12.5">
      <c r="A1066" s="45"/>
      <c r="B1066" s="45"/>
      <c r="C1066" s="44"/>
      <c r="D1066" s="45"/>
      <c r="E1066" s="45"/>
      <c r="F1066" s="65"/>
      <c r="G1066" s="45"/>
      <c r="H1066" s="45"/>
      <c r="I1066" s="45"/>
      <c r="J1066" s="45"/>
      <c r="K1066" s="45"/>
      <c r="L1066" s="45"/>
      <c r="M1066" s="45"/>
      <c r="N1066" s="45"/>
      <c r="O1066" s="45"/>
      <c r="P1066" s="45"/>
      <c r="Q1066" s="45"/>
      <c r="R1066" s="45"/>
      <c r="S1066" s="45"/>
      <c r="T1066" s="45"/>
      <c r="U1066" s="45"/>
      <c r="V1066" s="45"/>
      <c r="W1066" s="45"/>
      <c r="X1066" s="45"/>
      <c r="Y1066" s="45"/>
      <c r="Z1066" s="45"/>
    </row>
    <row r="1067" spans="1:26" ht="12.5">
      <c r="A1067" s="45"/>
      <c r="B1067" s="45"/>
      <c r="C1067" s="44"/>
      <c r="D1067" s="45"/>
      <c r="E1067" s="45"/>
      <c r="F1067" s="65"/>
      <c r="G1067" s="45"/>
      <c r="H1067" s="45"/>
      <c r="I1067" s="45"/>
      <c r="J1067" s="45"/>
      <c r="K1067" s="45"/>
      <c r="L1067" s="45"/>
      <c r="M1067" s="45"/>
      <c r="N1067" s="45"/>
      <c r="O1067" s="45"/>
      <c r="P1067" s="45"/>
      <c r="Q1067" s="45"/>
      <c r="R1067" s="45"/>
      <c r="S1067" s="45"/>
      <c r="T1067" s="45"/>
      <c r="U1067" s="45"/>
      <c r="V1067" s="45"/>
      <c r="W1067" s="45"/>
      <c r="X1067" s="45"/>
      <c r="Y1067" s="45"/>
      <c r="Z1067" s="45"/>
    </row>
    <row r="1068" spans="1:26" ht="12.5">
      <c r="A1068" s="45"/>
      <c r="B1068" s="45"/>
      <c r="C1068" s="44"/>
      <c r="D1068" s="45"/>
      <c r="E1068" s="45"/>
      <c r="F1068" s="65"/>
      <c r="G1068" s="45"/>
      <c r="H1068" s="45"/>
      <c r="I1068" s="45"/>
      <c r="J1068" s="45"/>
      <c r="K1068" s="45"/>
      <c r="L1068" s="45"/>
      <c r="M1068" s="45"/>
      <c r="N1068" s="45"/>
      <c r="O1068" s="45"/>
      <c r="P1068" s="45"/>
      <c r="Q1068" s="45"/>
      <c r="R1068" s="45"/>
      <c r="S1068" s="45"/>
      <c r="T1068" s="45"/>
      <c r="U1068" s="45"/>
      <c r="V1068" s="45"/>
      <c r="W1068" s="45"/>
      <c r="X1068" s="45"/>
      <c r="Y1068" s="45"/>
      <c r="Z1068" s="45"/>
    </row>
    <row r="1069" spans="1:26" ht="12.5">
      <c r="A1069" s="45"/>
      <c r="B1069" s="45"/>
      <c r="C1069" s="44"/>
      <c r="D1069" s="45"/>
      <c r="E1069" s="45"/>
      <c r="F1069" s="65"/>
      <c r="G1069" s="45"/>
      <c r="H1069" s="45"/>
      <c r="I1069" s="45"/>
      <c r="J1069" s="45"/>
      <c r="K1069" s="45"/>
      <c r="L1069" s="45"/>
      <c r="M1069" s="45"/>
      <c r="N1069" s="45"/>
      <c r="O1069" s="45"/>
      <c r="P1069" s="45"/>
      <c r="Q1069" s="45"/>
      <c r="R1069" s="45"/>
      <c r="S1069" s="45"/>
      <c r="T1069" s="45"/>
      <c r="U1069" s="45"/>
      <c r="V1069" s="45"/>
      <c r="W1069" s="45"/>
      <c r="X1069" s="45"/>
      <c r="Y1069" s="45"/>
      <c r="Z1069" s="45"/>
    </row>
    <row r="1070" spans="1:26" ht="12.5">
      <c r="A1070" s="45"/>
      <c r="B1070" s="45"/>
      <c r="C1070" s="44"/>
      <c r="D1070" s="45"/>
      <c r="E1070" s="45"/>
      <c r="F1070" s="65"/>
      <c r="G1070" s="45"/>
      <c r="H1070" s="45"/>
      <c r="I1070" s="45"/>
      <c r="J1070" s="45"/>
      <c r="K1070" s="45"/>
      <c r="L1070" s="45"/>
      <c r="M1070" s="45"/>
      <c r="N1070" s="45"/>
      <c r="O1070" s="45"/>
      <c r="P1070" s="45"/>
      <c r="Q1070" s="45"/>
      <c r="R1070" s="45"/>
      <c r="S1070" s="45"/>
      <c r="T1070" s="45"/>
      <c r="U1070" s="45"/>
      <c r="V1070" s="45"/>
      <c r="W1070" s="45"/>
      <c r="X1070" s="45"/>
      <c r="Y1070" s="45"/>
      <c r="Z1070" s="45"/>
    </row>
    <row r="1071" spans="1:26" ht="12.5">
      <c r="A1071" s="45"/>
      <c r="B1071" s="45"/>
      <c r="C1071" s="44"/>
      <c r="D1071" s="45"/>
      <c r="E1071" s="45"/>
      <c r="F1071" s="65"/>
      <c r="G1071" s="45"/>
      <c r="H1071" s="45"/>
      <c r="I1071" s="45"/>
      <c r="J1071" s="45"/>
      <c r="K1071" s="45"/>
      <c r="L1071" s="45"/>
      <c r="M1071" s="45"/>
      <c r="N1071" s="45"/>
      <c r="O1071" s="45"/>
      <c r="P1071" s="45"/>
      <c r="Q1071" s="45"/>
      <c r="R1071" s="45"/>
      <c r="S1071" s="45"/>
      <c r="T1071" s="45"/>
      <c r="U1071" s="45"/>
      <c r="V1071" s="45"/>
      <c r="W1071" s="45"/>
      <c r="X1071" s="45"/>
      <c r="Y1071" s="45"/>
      <c r="Z1071" s="45"/>
    </row>
    <row r="1072" spans="1:26" ht="12.5">
      <c r="A1072" s="45"/>
      <c r="B1072" s="45"/>
      <c r="C1072" s="44"/>
      <c r="D1072" s="45"/>
      <c r="E1072" s="45"/>
      <c r="F1072" s="65"/>
      <c r="G1072" s="45"/>
      <c r="H1072" s="45"/>
      <c r="I1072" s="45"/>
      <c r="J1072" s="45"/>
      <c r="K1072" s="45"/>
      <c r="L1072" s="45"/>
      <c r="M1072" s="45"/>
      <c r="N1072" s="45"/>
      <c r="O1072" s="45"/>
      <c r="P1072" s="45"/>
      <c r="Q1072" s="45"/>
      <c r="R1072" s="45"/>
      <c r="S1072" s="45"/>
      <c r="T1072" s="45"/>
      <c r="U1072" s="45"/>
      <c r="V1072" s="45"/>
      <c r="W1072" s="45"/>
      <c r="X1072" s="45"/>
      <c r="Y1072" s="45"/>
      <c r="Z1072" s="45"/>
    </row>
    <row r="1073" spans="1:26" ht="12.5">
      <c r="A1073" s="45"/>
      <c r="B1073" s="45"/>
      <c r="C1073" s="44"/>
      <c r="D1073" s="45"/>
      <c r="E1073" s="45"/>
      <c r="F1073" s="65"/>
      <c r="G1073" s="45"/>
      <c r="H1073" s="45"/>
      <c r="I1073" s="45"/>
      <c r="J1073" s="45"/>
      <c r="K1073" s="45"/>
      <c r="L1073" s="45"/>
      <c r="M1073" s="45"/>
      <c r="N1073" s="45"/>
      <c r="O1073" s="45"/>
      <c r="P1073" s="45"/>
      <c r="Q1073" s="45"/>
      <c r="R1073" s="45"/>
      <c r="S1073" s="45"/>
      <c r="T1073" s="45"/>
      <c r="U1073" s="45"/>
      <c r="V1073" s="45"/>
      <c r="W1073" s="45"/>
      <c r="X1073" s="45"/>
      <c r="Y1073" s="45"/>
      <c r="Z1073" s="45"/>
    </row>
    <row r="1074" spans="1:26" ht="12.5">
      <c r="A1074" s="45"/>
      <c r="B1074" s="45"/>
      <c r="C1074" s="44"/>
      <c r="D1074" s="45"/>
      <c r="E1074" s="45"/>
      <c r="F1074" s="65"/>
      <c r="G1074" s="45"/>
      <c r="H1074" s="45"/>
      <c r="I1074" s="45"/>
      <c r="J1074" s="45"/>
      <c r="K1074" s="45"/>
      <c r="L1074" s="45"/>
      <c r="M1074" s="45"/>
      <c r="N1074" s="45"/>
      <c r="O1074" s="45"/>
      <c r="P1074" s="45"/>
      <c r="Q1074" s="45"/>
      <c r="R1074" s="45"/>
      <c r="S1074" s="45"/>
      <c r="T1074" s="45"/>
      <c r="U1074" s="45"/>
      <c r="V1074" s="45"/>
      <c r="W1074" s="45"/>
      <c r="X1074" s="45"/>
      <c r="Y1074" s="45"/>
      <c r="Z1074" s="45"/>
    </row>
    <row r="1075" spans="1:26" ht="12.5">
      <c r="A1075" s="45"/>
      <c r="B1075" s="45"/>
      <c r="C1075" s="44"/>
      <c r="D1075" s="45"/>
      <c r="E1075" s="45"/>
      <c r="F1075" s="65"/>
      <c r="G1075" s="45"/>
      <c r="H1075" s="45"/>
      <c r="I1075" s="45"/>
      <c r="J1075" s="45"/>
      <c r="K1075" s="45"/>
      <c r="L1075" s="45"/>
      <c r="M1075" s="45"/>
      <c r="N1075" s="45"/>
      <c r="O1075" s="45"/>
      <c r="P1075" s="45"/>
      <c r="Q1075" s="45"/>
      <c r="R1075" s="45"/>
      <c r="S1075" s="45"/>
      <c r="T1075" s="45"/>
      <c r="U1075" s="45"/>
      <c r="V1075" s="45"/>
      <c r="W1075" s="45"/>
      <c r="X1075" s="45"/>
      <c r="Y1075" s="45"/>
      <c r="Z1075" s="45"/>
    </row>
    <row r="1076" spans="1:26" ht="12.5">
      <c r="A1076" s="45"/>
      <c r="B1076" s="45"/>
      <c r="C1076" s="44"/>
      <c r="D1076" s="45"/>
      <c r="E1076" s="45"/>
      <c r="F1076" s="65"/>
      <c r="G1076" s="45"/>
      <c r="H1076" s="45"/>
      <c r="I1076" s="45"/>
      <c r="J1076" s="45"/>
      <c r="K1076" s="45"/>
      <c r="L1076" s="45"/>
      <c r="M1076" s="45"/>
      <c r="N1076" s="45"/>
      <c r="O1076" s="45"/>
      <c r="P1076" s="45"/>
      <c r="Q1076" s="45"/>
      <c r="R1076" s="45"/>
      <c r="S1076" s="45"/>
      <c r="T1076" s="45"/>
      <c r="U1076" s="45"/>
      <c r="V1076" s="45"/>
      <c r="W1076" s="45"/>
      <c r="X1076" s="45"/>
      <c r="Y1076" s="45"/>
      <c r="Z1076" s="45"/>
    </row>
    <row r="1077" spans="1:26" ht="12.5">
      <c r="A1077" s="45"/>
      <c r="B1077" s="45"/>
      <c r="C1077" s="44"/>
      <c r="D1077" s="45"/>
      <c r="E1077" s="45"/>
      <c r="F1077" s="65"/>
      <c r="G1077" s="45"/>
      <c r="H1077" s="45"/>
      <c r="I1077" s="45"/>
      <c r="J1077" s="45"/>
      <c r="K1077" s="45"/>
      <c r="L1077" s="45"/>
      <c r="M1077" s="45"/>
      <c r="N1077" s="45"/>
      <c r="O1077" s="45"/>
      <c r="P1077" s="45"/>
      <c r="Q1077" s="45"/>
      <c r="R1077" s="45"/>
      <c r="S1077" s="45"/>
      <c r="T1077" s="45"/>
      <c r="U1077" s="45"/>
      <c r="V1077" s="45"/>
      <c r="W1077" s="45"/>
      <c r="X1077" s="45"/>
      <c r="Y1077" s="45"/>
      <c r="Z1077" s="45"/>
    </row>
    <row r="1078" spans="1:26" ht="12.5">
      <c r="A1078" s="45"/>
      <c r="B1078" s="45"/>
      <c r="C1078" s="44"/>
      <c r="D1078" s="45"/>
      <c r="E1078" s="45"/>
      <c r="F1078" s="65"/>
      <c r="G1078" s="45"/>
      <c r="H1078" s="45"/>
      <c r="I1078" s="45"/>
      <c r="J1078" s="45"/>
      <c r="K1078" s="45"/>
      <c r="L1078" s="45"/>
      <c r="M1078" s="45"/>
      <c r="N1078" s="45"/>
      <c r="O1078" s="45"/>
      <c r="P1078" s="45"/>
      <c r="Q1078" s="45"/>
      <c r="R1078" s="45"/>
      <c r="S1078" s="45"/>
      <c r="T1078" s="45"/>
      <c r="U1078" s="45"/>
      <c r="V1078" s="45"/>
      <c r="W1078" s="45"/>
      <c r="X1078" s="45"/>
      <c r="Y1078" s="45"/>
      <c r="Z1078" s="45"/>
    </row>
    <row r="1079" spans="1:26" ht="12.5">
      <c r="A1079" s="45"/>
      <c r="B1079" s="45"/>
      <c r="C1079" s="44"/>
      <c r="D1079" s="45"/>
      <c r="E1079" s="45"/>
      <c r="F1079" s="65"/>
      <c r="G1079" s="45"/>
      <c r="H1079" s="45"/>
      <c r="I1079" s="45"/>
      <c r="J1079" s="45"/>
      <c r="K1079" s="45"/>
      <c r="L1079" s="45"/>
      <c r="M1079" s="45"/>
      <c r="N1079" s="45"/>
      <c r="O1079" s="45"/>
      <c r="P1079" s="45"/>
      <c r="Q1079" s="45"/>
      <c r="R1079" s="45"/>
      <c r="S1079" s="45"/>
      <c r="T1079" s="45"/>
      <c r="U1079" s="45"/>
      <c r="V1079" s="45"/>
      <c r="W1079" s="45"/>
      <c r="X1079" s="45"/>
      <c r="Y1079" s="45"/>
      <c r="Z1079" s="45"/>
    </row>
    <row r="1080" spans="1:26" ht="12.5">
      <c r="A1080" s="45"/>
      <c r="B1080" s="45"/>
      <c r="C1080" s="44"/>
      <c r="D1080" s="45"/>
      <c r="E1080" s="45"/>
      <c r="F1080" s="65"/>
      <c r="G1080" s="45"/>
      <c r="H1080" s="45"/>
      <c r="I1080" s="45"/>
      <c r="J1080" s="45"/>
      <c r="K1080" s="45"/>
      <c r="L1080" s="45"/>
      <c r="M1080" s="45"/>
      <c r="N1080" s="45"/>
      <c r="O1080" s="45"/>
      <c r="P1080" s="45"/>
      <c r="Q1080" s="45"/>
      <c r="R1080" s="45"/>
      <c r="S1080" s="45"/>
      <c r="T1080" s="45"/>
      <c r="U1080" s="45"/>
      <c r="V1080" s="45"/>
      <c r="W1080" s="45"/>
      <c r="X1080" s="45"/>
      <c r="Y1080" s="45"/>
      <c r="Z1080" s="45"/>
    </row>
    <row r="1081" spans="1:26" ht="12.5">
      <c r="A1081" s="45"/>
      <c r="B1081" s="45"/>
      <c r="C1081" s="44"/>
      <c r="D1081" s="45"/>
      <c r="E1081" s="45"/>
      <c r="F1081" s="65"/>
      <c r="G1081" s="45"/>
      <c r="H1081" s="45"/>
      <c r="I1081" s="45"/>
      <c r="J1081" s="45"/>
      <c r="K1081" s="45"/>
      <c r="L1081" s="45"/>
      <c r="M1081" s="45"/>
      <c r="N1081" s="45"/>
      <c r="O1081" s="45"/>
      <c r="P1081" s="45"/>
      <c r="Q1081" s="45"/>
      <c r="R1081" s="45"/>
      <c r="S1081" s="45"/>
      <c r="T1081" s="45"/>
      <c r="U1081" s="45"/>
      <c r="V1081" s="45"/>
      <c r="W1081" s="45"/>
      <c r="X1081" s="45"/>
      <c r="Y1081" s="45"/>
      <c r="Z1081" s="45"/>
    </row>
    <row r="1082" spans="1:26" ht="12.5">
      <c r="A1082" s="45"/>
      <c r="B1082" s="45"/>
      <c r="C1082" s="44"/>
      <c r="D1082" s="45"/>
      <c r="E1082" s="45"/>
      <c r="F1082" s="65"/>
      <c r="G1082" s="45"/>
      <c r="H1082" s="45"/>
      <c r="I1082" s="45"/>
      <c r="J1082" s="45"/>
      <c r="K1082" s="45"/>
      <c r="L1082" s="45"/>
      <c r="M1082" s="45"/>
      <c r="N1082" s="45"/>
      <c r="O1082" s="45"/>
      <c r="P1082" s="45"/>
      <c r="Q1082" s="45"/>
      <c r="R1082" s="45"/>
      <c r="S1082" s="45"/>
      <c r="T1082" s="45"/>
      <c r="U1082" s="45"/>
      <c r="V1082" s="45"/>
      <c r="W1082" s="45"/>
      <c r="X1082" s="45"/>
      <c r="Y1082" s="45"/>
      <c r="Z1082" s="45"/>
    </row>
    <row r="1083" spans="1:26" ht="12.5">
      <c r="A1083" s="45"/>
      <c r="B1083" s="45"/>
      <c r="C1083" s="44"/>
      <c r="D1083" s="45"/>
      <c r="E1083" s="45"/>
      <c r="F1083" s="65"/>
      <c r="G1083" s="45"/>
      <c r="H1083" s="45"/>
      <c r="I1083" s="45"/>
      <c r="J1083" s="45"/>
      <c r="K1083" s="45"/>
      <c r="L1083" s="45"/>
      <c r="M1083" s="45"/>
      <c r="N1083" s="45"/>
      <c r="O1083" s="45"/>
      <c r="P1083" s="45"/>
      <c r="Q1083" s="45"/>
      <c r="R1083" s="45"/>
      <c r="S1083" s="45"/>
      <c r="T1083" s="45"/>
      <c r="U1083" s="45"/>
      <c r="V1083" s="45"/>
      <c r="W1083" s="45"/>
      <c r="X1083" s="45"/>
      <c r="Y1083" s="45"/>
      <c r="Z1083" s="45"/>
    </row>
    <row r="1084" spans="1:26" ht="12.5">
      <c r="A1084" s="45"/>
      <c r="B1084" s="45"/>
      <c r="C1084" s="44"/>
      <c r="D1084" s="45"/>
      <c r="E1084" s="45"/>
      <c r="F1084" s="65"/>
      <c r="G1084" s="45"/>
      <c r="H1084" s="45"/>
      <c r="I1084" s="45"/>
      <c r="J1084" s="45"/>
      <c r="K1084" s="45"/>
      <c r="L1084" s="45"/>
      <c r="M1084" s="45"/>
      <c r="N1084" s="45"/>
      <c r="O1084" s="45"/>
      <c r="P1084" s="45"/>
      <c r="Q1084" s="45"/>
      <c r="R1084" s="45"/>
      <c r="S1084" s="45"/>
      <c r="T1084" s="45"/>
      <c r="U1084" s="45"/>
      <c r="V1084" s="45"/>
      <c r="W1084" s="45"/>
      <c r="X1084" s="45"/>
      <c r="Y1084" s="45"/>
      <c r="Z1084" s="45"/>
    </row>
    <row r="1085" spans="1:26" ht="12.5">
      <c r="A1085" s="45"/>
      <c r="B1085" s="45"/>
      <c r="C1085" s="44"/>
      <c r="D1085" s="45"/>
      <c r="E1085" s="45"/>
      <c r="F1085" s="65"/>
      <c r="G1085" s="45"/>
      <c r="H1085" s="45"/>
      <c r="I1085" s="45"/>
      <c r="J1085" s="45"/>
      <c r="K1085" s="45"/>
      <c r="L1085" s="45"/>
      <c r="M1085" s="45"/>
      <c r="N1085" s="45"/>
      <c r="O1085" s="45"/>
      <c r="P1085" s="45"/>
      <c r="Q1085" s="45"/>
      <c r="R1085" s="45"/>
      <c r="S1085" s="45"/>
      <c r="T1085" s="45"/>
      <c r="U1085" s="45"/>
      <c r="V1085" s="45"/>
      <c r="W1085" s="45"/>
      <c r="X1085" s="45"/>
      <c r="Y1085" s="45"/>
      <c r="Z1085" s="45"/>
    </row>
    <row r="1086" spans="1:26" ht="12.5">
      <c r="A1086" s="45"/>
      <c r="B1086" s="45"/>
      <c r="C1086" s="44"/>
      <c r="D1086" s="45"/>
      <c r="E1086" s="45"/>
      <c r="F1086" s="65"/>
      <c r="G1086" s="45"/>
      <c r="H1086" s="45"/>
      <c r="I1086" s="45"/>
      <c r="J1086" s="45"/>
      <c r="K1086" s="45"/>
      <c r="L1086" s="45"/>
      <c r="M1086" s="45"/>
      <c r="N1086" s="45"/>
      <c r="O1086" s="45"/>
      <c r="P1086" s="45"/>
      <c r="Q1086" s="45"/>
      <c r="R1086" s="45"/>
      <c r="S1086" s="45"/>
      <c r="T1086" s="45"/>
      <c r="U1086" s="45"/>
      <c r="V1086" s="45"/>
      <c r="W1086" s="45"/>
      <c r="X1086" s="45"/>
      <c r="Y1086" s="45"/>
      <c r="Z1086" s="45"/>
    </row>
    <row r="1087" spans="1:26" ht="12.5">
      <c r="A1087" s="45"/>
      <c r="B1087" s="45"/>
      <c r="C1087" s="44"/>
      <c r="D1087" s="45"/>
      <c r="E1087" s="45"/>
      <c r="F1087" s="65"/>
      <c r="G1087" s="45"/>
      <c r="H1087" s="45"/>
      <c r="I1087" s="45"/>
      <c r="J1087" s="45"/>
      <c r="K1087" s="45"/>
      <c r="L1087" s="45"/>
      <c r="M1087" s="45"/>
      <c r="N1087" s="45"/>
      <c r="O1087" s="45"/>
      <c r="P1087" s="45"/>
      <c r="Q1087" s="45"/>
      <c r="R1087" s="45"/>
      <c r="S1087" s="45"/>
      <c r="T1087" s="45"/>
      <c r="U1087" s="45"/>
      <c r="V1087" s="45"/>
      <c r="W1087" s="45"/>
      <c r="X1087" s="45"/>
      <c r="Y1087" s="45"/>
      <c r="Z1087" s="45"/>
    </row>
    <row r="1088" spans="1:26" ht="12.5">
      <c r="A1088" s="45"/>
      <c r="B1088" s="45"/>
      <c r="C1088" s="44"/>
      <c r="D1088" s="45"/>
      <c r="E1088" s="45"/>
      <c r="F1088" s="65"/>
      <c r="G1088" s="45"/>
      <c r="H1088" s="45"/>
      <c r="I1088" s="45"/>
      <c r="J1088" s="45"/>
      <c r="K1088" s="45"/>
      <c r="L1088" s="45"/>
      <c r="M1088" s="45"/>
      <c r="N1088" s="45"/>
      <c r="O1088" s="45"/>
      <c r="P1088" s="45"/>
      <c r="Q1088" s="45"/>
      <c r="R1088" s="45"/>
      <c r="S1088" s="45"/>
      <c r="T1088" s="45"/>
      <c r="U1088" s="45"/>
      <c r="V1088" s="45"/>
      <c r="W1088" s="45"/>
      <c r="X1088" s="45"/>
      <c r="Y1088" s="45"/>
      <c r="Z1088" s="45"/>
    </row>
    <row r="1089" spans="1:26" ht="12.5">
      <c r="A1089" s="45"/>
      <c r="B1089" s="45"/>
      <c r="C1089" s="44"/>
      <c r="D1089" s="45"/>
      <c r="E1089" s="45"/>
      <c r="F1089" s="65"/>
      <c r="G1089" s="45"/>
      <c r="H1089" s="45"/>
      <c r="I1089" s="45"/>
      <c r="J1089" s="45"/>
      <c r="K1089" s="45"/>
      <c r="L1089" s="45"/>
      <c r="M1089" s="45"/>
      <c r="N1089" s="45"/>
      <c r="O1089" s="45"/>
      <c r="P1089" s="45"/>
      <c r="Q1089" s="45"/>
      <c r="R1089" s="45"/>
      <c r="S1089" s="45"/>
      <c r="T1089" s="45"/>
      <c r="U1089" s="45"/>
      <c r="V1089" s="45"/>
      <c r="W1089" s="45"/>
      <c r="X1089" s="45"/>
      <c r="Y1089" s="45"/>
      <c r="Z1089" s="45"/>
    </row>
    <row r="1090" spans="1:26" ht="12.5">
      <c r="A1090" s="45"/>
      <c r="B1090" s="45"/>
      <c r="C1090" s="44"/>
      <c r="D1090" s="45"/>
      <c r="E1090" s="45"/>
      <c r="F1090" s="65"/>
      <c r="G1090" s="45"/>
      <c r="H1090" s="45"/>
      <c r="I1090" s="45"/>
      <c r="J1090" s="45"/>
      <c r="K1090" s="45"/>
      <c r="L1090" s="45"/>
      <c r="M1090" s="45"/>
      <c r="N1090" s="45"/>
      <c r="O1090" s="45"/>
      <c r="P1090" s="45"/>
      <c r="Q1090" s="45"/>
      <c r="R1090" s="45"/>
      <c r="S1090" s="45"/>
      <c r="T1090" s="45"/>
      <c r="U1090" s="45"/>
      <c r="V1090" s="45"/>
      <c r="W1090" s="45"/>
      <c r="X1090" s="45"/>
      <c r="Y1090" s="45"/>
      <c r="Z1090" s="45"/>
    </row>
    <row r="1091" spans="1:26" ht="12.5">
      <c r="A1091" s="45"/>
      <c r="B1091" s="45"/>
      <c r="C1091" s="44"/>
      <c r="D1091" s="45"/>
      <c r="E1091" s="45"/>
      <c r="F1091" s="65"/>
      <c r="G1091" s="45"/>
      <c r="H1091" s="45"/>
      <c r="I1091" s="45"/>
      <c r="J1091" s="45"/>
      <c r="K1091" s="45"/>
      <c r="L1091" s="45"/>
      <c r="M1091" s="45"/>
      <c r="N1091" s="45"/>
      <c r="O1091" s="45"/>
      <c r="P1091" s="45"/>
      <c r="Q1091" s="45"/>
      <c r="R1091" s="45"/>
      <c r="S1091" s="45"/>
      <c r="T1091" s="45"/>
      <c r="U1091" s="45"/>
      <c r="V1091" s="45"/>
      <c r="W1091" s="45"/>
      <c r="X1091" s="45"/>
      <c r="Y1091" s="45"/>
      <c r="Z1091" s="45"/>
    </row>
    <row r="1092" spans="1:26" ht="12.5">
      <c r="A1092" s="45"/>
      <c r="B1092" s="45"/>
      <c r="C1092" s="44"/>
      <c r="D1092" s="45"/>
      <c r="E1092" s="45"/>
      <c r="F1092" s="65"/>
      <c r="G1092" s="45"/>
      <c r="H1092" s="45"/>
      <c r="I1092" s="45"/>
      <c r="J1092" s="45"/>
      <c r="K1092" s="45"/>
      <c r="L1092" s="45"/>
      <c r="M1092" s="45"/>
      <c r="N1092" s="45"/>
      <c r="O1092" s="45"/>
      <c r="P1092" s="45"/>
      <c r="Q1092" s="45"/>
      <c r="R1092" s="45"/>
      <c r="S1092" s="45"/>
      <c r="T1092" s="45"/>
      <c r="U1092" s="45"/>
      <c r="V1092" s="45"/>
      <c r="W1092" s="45"/>
      <c r="X1092" s="45"/>
      <c r="Y1092" s="45"/>
      <c r="Z1092" s="45"/>
    </row>
    <row r="1093" spans="1:26" ht="12.5">
      <c r="A1093" s="45"/>
      <c r="B1093" s="45"/>
      <c r="C1093" s="44"/>
      <c r="D1093" s="45"/>
      <c r="E1093" s="45"/>
      <c r="F1093" s="65"/>
      <c r="G1093" s="45"/>
      <c r="H1093" s="45"/>
      <c r="I1093" s="45"/>
      <c r="J1093" s="45"/>
      <c r="K1093" s="45"/>
      <c r="L1093" s="45"/>
      <c r="M1093" s="45"/>
      <c r="N1093" s="45"/>
      <c r="O1093" s="45"/>
      <c r="P1093" s="45"/>
      <c r="Q1093" s="45"/>
      <c r="R1093" s="45"/>
      <c r="S1093" s="45"/>
      <c r="T1093" s="45"/>
      <c r="U1093" s="45"/>
      <c r="V1093" s="45"/>
      <c r="W1093" s="45"/>
      <c r="X1093" s="45"/>
      <c r="Y1093" s="45"/>
      <c r="Z1093" s="45"/>
    </row>
    <row r="1094" spans="1:26" ht="12.5">
      <c r="A1094" s="45"/>
      <c r="B1094" s="45"/>
      <c r="C1094" s="44"/>
      <c r="D1094" s="45"/>
      <c r="E1094" s="45"/>
      <c r="F1094" s="65"/>
      <c r="G1094" s="45"/>
      <c r="H1094" s="45"/>
      <c r="I1094" s="45"/>
      <c r="J1094" s="45"/>
      <c r="K1094" s="45"/>
      <c r="L1094" s="45"/>
      <c r="M1094" s="45"/>
      <c r="N1094" s="45"/>
      <c r="O1094" s="45"/>
      <c r="P1094" s="45"/>
      <c r="Q1094" s="45"/>
      <c r="R1094" s="45"/>
      <c r="S1094" s="45"/>
      <c r="T1094" s="45"/>
      <c r="U1094" s="45"/>
      <c r="V1094" s="45"/>
      <c r="W1094" s="45"/>
      <c r="X1094" s="45"/>
      <c r="Y1094" s="45"/>
      <c r="Z1094" s="45"/>
    </row>
    <row r="1095" spans="1:26" ht="12.5">
      <c r="A1095" s="45"/>
      <c r="B1095" s="45"/>
      <c r="C1095" s="44"/>
      <c r="D1095" s="45"/>
      <c r="E1095" s="45"/>
      <c r="F1095" s="65"/>
      <c r="G1095" s="45"/>
      <c r="H1095" s="45"/>
      <c r="I1095" s="45"/>
      <c r="J1095" s="45"/>
      <c r="K1095" s="45"/>
      <c r="L1095" s="45"/>
      <c r="M1095" s="45"/>
      <c r="N1095" s="45"/>
      <c r="O1095" s="45"/>
      <c r="P1095" s="45"/>
      <c r="Q1095" s="45"/>
      <c r="R1095" s="45"/>
      <c r="S1095" s="45"/>
      <c r="T1095" s="45"/>
      <c r="U1095" s="45"/>
      <c r="V1095" s="45"/>
      <c r="W1095" s="45"/>
      <c r="X1095" s="45"/>
      <c r="Y1095" s="45"/>
      <c r="Z1095" s="45"/>
    </row>
    <row r="1096" spans="1:26" ht="12.5">
      <c r="A1096" s="45"/>
      <c r="B1096" s="45"/>
      <c r="C1096" s="44"/>
      <c r="D1096" s="45"/>
      <c r="E1096" s="45"/>
      <c r="F1096" s="65"/>
      <c r="G1096" s="45"/>
      <c r="H1096" s="45"/>
      <c r="I1096" s="45"/>
      <c r="J1096" s="45"/>
      <c r="K1096" s="45"/>
      <c r="L1096" s="45"/>
      <c r="M1096" s="45"/>
      <c r="N1096" s="45"/>
      <c r="O1096" s="45"/>
      <c r="P1096" s="45"/>
      <c r="Q1096" s="45"/>
      <c r="R1096" s="45"/>
      <c r="S1096" s="45"/>
      <c r="T1096" s="45"/>
      <c r="U1096" s="45"/>
      <c r="V1096" s="45"/>
      <c r="W1096" s="45"/>
      <c r="X1096" s="45"/>
      <c r="Y1096" s="45"/>
      <c r="Z1096" s="45"/>
    </row>
    <row r="1097" spans="1:26" ht="12.5">
      <c r="A1097" s="45"/>
      <c r="B1097" s="45"/>
      <c r="C1097" s="44"/>
      <c r="D1097" s="45"/>
      <c r="E1097" s="45"/>
      <c r="F1097" s="65"/>
      <c r="G1097" s="45"/>
      <c r="H1097" s="45"/>
      <c r="I1097" s="45"/>
      <c r="J1097" s="45"/>
      <c r="K1097" s="45"/>
      <c r="L1097" s="45"/>
      <c r="M1097" s="45"/>
      <c r="N1097" s="45"/>
      <c r="O1097" s="45"/>
      <c r="P1097" s="45"/>
      <c r="Q1097" s="45"/>
      <c r="R1097" s="45"/>
      <c r="S1097" s="45"/>
      <c r="T1097" s="45"/>
      <c r="U1097" s="45"/>
      <c r="V1097" s="45"/>
      <c r="W1097" s="45"/>
      <c r="X1097" s="45"/>
      <c r="Y1097" s="45"/>
      <c r="Z1097" s="45"/>
    </row>
    <row r="1098" spans="1:26" ht="12.5">
      <c r="A1098" s="45"/>
      <c r="B1098" s="45"/>
      <c r="C1098" s="44"/>
      <c r="D1098" s="45"/>
      <c r="E1098" s="45"/>
      <c r="F1098" s="65"/>
      <c r="G1098" s="45"/>
      <c r="H1098" s="45"/>
      <c r="I1098" s="45"/>
      <c r="J1098" s="45"/>
      <c r="K1098" s="45"/>
      <c r="L1098" s="45"/>
      <c r="M1098" s="45"/>
      <c r="N1098" s="45"/>
      <c r="O1098" s="45"/>
      <c r="P1098" s="45"/>
      <c r="Q1098" s="45"/>
      <c r="R1098" s="45"/>
      <c r="S1098" s="45"/>
      <c r="T1098" s="45"/>
      <c r="U1098" s="45"/>
      <c r="V1098" s="45"/>
      <c r="W1098" s="45"/>
      <c r="X1098" s="45"/>
      <c r="Y1098" s="45"/>
      <c r="Z1098" s="45"/>
    </row>
    <row r="1099" spans="1:26" ht="12.5">
      <c r="A1099" s="45"/>
      <c r="B1099" s="45"/>
      <c r="C1099" s="44"/>
      <c r="D1099" s="45"/>
      <c r="E1099" s="45"/>
      <c r="F1099" s="65"/>
      <c r="G1099" s="45"/>
      <c r="H1099" s="45"/>
      <c r="I1099" s="45"/>
      <c r="J1099" s="45"/>
      <c r="K1099" s="45"/>
      <c r="L1099" s="45"/>
      <c r="M1099" s="45"/>
      <c r="N1099" s="45"/>
      <c r="O1099" s="45"/>
      <c r="P1099" s="45"/>
      <c r="Q1099" s="45"/>
      <c r="R1099" s="45"/>
      <c r="S1099" s="45"/>
      <c r="T1099" s="45"/>
      <c r="U1099" s="45"/>
      <c r="V1099" s="45"/>
      <c r="W1099" s="45"/>
      <c r="X1099" s="45"/>
      <c r="Y1099" s="45"/>
      <c r="Z1099" s="45"/>
    </row>
    <row r="1100" spans="1:26" ht="12.5">
      <c r="A1100" s="45"/>
      <c r="B1100" s="45"/>
      <c r="C1100" s="44"/>
      <c r="D1100" s="45"/>
      <c r="E1100" s="45"/>
      <c r="F1100" s="65"/>
      <c r="G1100" s="45"/>
      <c r="H1100" s="45"/>
      <c r="I1100" s="45"/>
      <c r="J1100" s="45"/>
      <c r="K1100" s="45"/>
      <c r="L1100" s="45"/>
      <c r="M1100" s="45"/>
      <c r="N1100" s="45"/>
      <c r="O1100" s="45"/>
      <c r="P1100" s="45"/>
      <c r="Q1100" s="45"/>
      <c r="R1100" s="45"/>
      <c r="S1100" s="45"/>
      <c r="T1100" s="45"/>
      <c r="U1100" s="45"/>
      <c r="V1100" s="45"/>
      <c r="W1100" s="45"/>
      <c r="X1100" s="45"/>
      <c r="Y1100" s="45"/>
      <c r="Z1100" s="45"/>
    </row>
    <row r="1101" spans="1:26" ht="12.5">
      <c r="A1101" s="45"/>
      <c r="B1101" s="45"/>
      <c r="C1101" s="44"/>
      <c r="D1101" s="45"/>
      <c r="E1101" s="45"/>
      <c r="F1101" s="65"/>
      <c r="G1101" s="45"/>
      <c r="H1101" s="45"/>
      <c r="I1101" s="45"/>
      <c r="J1101" s="45"/>
      <c r="K1101" s="45"/>
      <c r="L1101" s="45"/>
      <c r="M1101" s="45"/>
      <c r="N1101" s="45"/>
      <c r="O1101" s="45"/>
      <c r="P1101" s="45"/>
      <c r="Q1101" s="45"/>
      <c r="R1101" s="45"/>
      <c r="S1101" s="45"/>
      <c r="T1101" s="45"/>
      <c r="U1101" s="45"/>
      <c r="V1101" s="45"/>
      <c r="W1101" s="45"/>
      <c r="X1101" s="45"/>
      <c r="Y1101" s="45"/>
      <c r="Z1101" s="45"/>
    </row>
    <row r="1102" spans="1:26" ht="12.5">
      <c r="A1102" s="45"/>
      <c r="B1102" s="45"/>
      <c r="C1102" s="44"/>
      <c r="D1102" s="45"/>
      <c r="E1102" s="45"/>
      <c r="F1102" s="65"/>
      <c r="G1102" s="45"/>
      <c r="H1102" s="45"/>
      <c r="I1102" s="45"/>
      <c r="J1102" s="45"/>
      <c r="K1102" s="45"/>
      <c r="L1102" s="45"/>
      <c r="M1102" s="45"/>
      <c r="N1102" s="45"/>
      <c r="O1102" s="45"/>
      <c r="P1102" s="45"/>
      <c r="Q1102" s="45"/>
      <c r="R1102" s="45"/>
      <c r="S1102" s="45"/>
      <c r="T1102" s="45"/>
      <c r="U1102" s="45"/>
      <c r="V1102" s="45"/>
      <c r="W1102" s="45"/>
      <c r="X1102" s="45"/>
      <c r="Y1102" s="45"/>
      <c r="Z1102" s="45"/>
    </row>
    <row r="1103" spans="1:26" ht="12.5">
      <c r="A1103" s="45"/>
      <c r="B1103" s="45"/>
      <c r="C1103" s="44"/>
      <c r="D1103" s="45"/>
      <c r="E1103" s="45"/>
      <c r="F1103" s="65"/>
      <c r="G1103" s="45"/>
      <c r="H1103" s="45"/>
      <c r="I1103" s="45"/>
      <c r="J1103" s="45"/>
      <c r="K1103" s="45"/>
      <c r="L1103" s="45"/>
      <c r="M1103" s="45"/>
      <c r="N1103" s="45"/>
      <c r="O1103" s="45"/>
      <c r="P1103" s="45"/>
      <c r="Q1103" s="45"/>
      <c r="R1103" s="45"/>
      <c r="S1103" s="45"/>
      <c r="T1103" s="45"/>
      <c r="U1103" s="45"/>
      <c r="V1103" s="45"/>
      <c r="W1103" s="45"/>
      <c r="X1103" s="45"/>
      <c r="Y1103" s="45"/>
      <c r="Z1103" s="45"/>
    </row>
    <row r="1104" spans="1:26" ht="12.5">
      <c r="A1104" s="45"/>
      <c r="B1104" s="45"/>
      <c r="C1104" s="44"/>
      <c r="D1104" s="45"/>
      <c r="E1104" s="45"/>
      <c r="F1104" s="65"/>
      <c r="G1104" s="45"/>
      <c r="H1104" s="45"/>
      <c r="I1104" s="45"/>
      <c r="J1104" s="45"/>
      <c r="K1104" s="45"/>
      <c r="L1104" s="45"/>
      <c r="M1104" s="45"/>
      <c r="N1104" s="45"/>
      <c r="O1104" s="45"/>
      <c r="P1104" s="45"/>
      <c r="Q1104" s="45"/>
      <c r="R1104" s="45"/>
      <c r="S1104" s="45"/>
      <c r="T1104" s="45"/>
      <c r="U1104" s="45"/>
      <c r="V1104" s="45"/>
      <c r="W1104" s="45"/>
      <c r="X1104" s="45"/>
      <c r="Y1104" s="45"/>
      <c r="Z1104" s="45"/>
    </row>
    <row r="1105" spans="1:26" ht="12.5">
      <c r="A1105" s="45"/>
      <c r="B1105" s="45"/>
      <c r="C1105" s="44"/>
      <c r="D1105" s="45"/>
      <c r="E1105" s="45"/>
      <c r="F1105" s="65"/>
      <c r="G1105" s="45"/>
      <c r="H1105" s="45"/>
      <c r="I1105" s="45"/>
      <c r="J1105" s="45"/>
      <c r="K1105" s="45"/>
      <c r="L1105" s="45"/>
      <c r="M1105" s="45"/>
      <c r="N1105" s="45"/>
      <c r="O1105" s="45"/>
      <c r="P1105" s="45"/>
      <c r="Q1105" s="45"/>
      <c r="R1105" s="45"/>
      <c r="S1105" s="45"/>
      <c r="T1105" s="45"/>
      <c r="U1105" s="45"/>
      <c r="V1105" s="45"/>
      <c r="W1105" s="45"/>
      <c r="X1105" s="45"/>
      <c r="Y1105" s="45"/>
      <c r="Z1105" s="45"/>
    </row>
    <row r="1106" spans="1:26" ht="12.5">
      <c r="A1106" s="45"/>
      <c r="B1106" s="45"/>
      <c r="C1106" s="44"/>
      <c r="D1106" s="45"/>
      <c r="E1106" s="45"/>
      <c r="F1106" s="65"/>
      <c r="G1106" s="45"/>
      <c r="H1106" s="45"/>
      <c r="I1106" s="45"/>
      <c r="J1106" s="45"/>
      <c r="K1106" s="45"/>
      <c r="L1106" s="45"/>
      <c r="M1106" s="45"/>
      <c r="N1106" s="45"/>
      <c r="O1106" s="45"/>
      <c r="P1106" s="45"/>
      <c r="Q1106" s="45"/>
      <c r="R1106" s="45"/>
      <c r="S1106" s="45"/>
      <c r="T1106" s="45"/>
      <c r="U1106" s="45"/>
      <c r="V1106" s="45"/>
      <c r="W1106" s="45"/>
      <c r="X1106" s="45"/>
      <c r="Y1106" s="45"/>
      <c r="Z1106" s="45"/>
    </row>
    <row r="1107" spans="1:26" ht="12.5">
      <c r="A1107" s="45"/>
      <c r="B1107" s="45"/>
      <c r="C1107" s="44"/>
      <c r="D1107" s="45"/>
      <c r="E1107" s="45"/>
      <c r="F1107" s="65"/>
      <c r="G1107" s="45"/>
      <c r="H1107" s="45"/>
      <c r="I1107" s="45"/>
      <c r="J1107" s="45"/>
      <c r="K1107" s="45"/>
      <c r="L1107" s="45"/>
      <c r="M1107" s="45"/>
      <c r="N1107" s="45"/>
      <c r="O1107" s="45"/>
      <c r="P1107" s="45"/>
      <c r="Q1107" s="45"/>
      <c r="R1107" s="45"/>
      <c r="S1107" s="45"/>
      <c r="T1107" s="45"/>
      <c r="U1107" s="45"/>
      <c r="V1107" s="45"/>
      <c r="W1107" s="45"/>
      <c r="X1107" s="45"/>
      <c r="Y1107" s="45"/>
      <c r="Z1107" s="45"/>
    </row>
    <row r="1108" spans="1:26" ht="12.5">
      <c r="A1108" s="45"/>
      <c r="B1108" s="45"/>
      <c r="C1108" s="44"/>
      <c r="D1108" s="45"/>
      <c r="E1108" s="45"/>
      <c r="F1108" s="65"/>
      <c r="G1108" s="45"/>
      <c r="H1108" s="45"/>
      <c r="I1108" s="45"/>
      <c r="J1108" s="45"/>
      <c r="K1108" s="45"/>
      <c r="L1108" s="45"/>
      <c r="M1108" s="45"/>
      <c r="N1108" s="45"/>
      <c r="O1108" s="45"/>
      <c r="P1108" s="45"/>
      <c r="Q1108" s="45"/>
      <c r="R1108" s="45"/>
      <c r="S1108" s="45"/>
      <c r="T1108" s="45"/>
      <c r="U1108" s="45"/>
      <c r="V1108" s="45"/>
      <c r="W1108" s="45"/>
      <c r="X1108" s="45"/>
      <c r="Y1108" s="45"/>
      <c r="Z1108" s="45"/>
    </row>
    <row r="1109" spans="1:26" ht="12.5">
      <c r="A1109" s="45"/>
      <c r="B1109" s="45"/>
      <c r="C1109" s="44"/>
      <c r="D1109" s="45"/>
      <c r="E1109" s="45"/>
      <c r="F1109" s="65"/>
      <c r="G1109" s="45"/>
      <c r="H1109" s="45"/>
      <c r="I1109" s="45"/>
      <c r="J1109" s="45"/>
      <c r="K1109" s="45"/>
      <c r="L1109" s="45"/>
      <c r="M1109" s="45"/>
      <c r="N1109" s="45"/>
      <c r="O1109" s="45"/>
      <c r="P1109" s="45"/>
      <c r="Q1109" s="45"/>
      <c r="R1109" s="45"/>
      <c r="S1109" s="45"/>
      <c r="T1109" s="45"/>
      <c r="U1109" s="45"/>
      <c r="V1109" s="45"/>
      <c r="W1109" s="45"/>
      <c r="X1109" s="45"/>
      <c r="Y1109" s="45"/>
      <c r="Z1109" s="45"/>
    </row>
    <row r="1110" spans="1:26" ht="12.5">
      <c r="A1110" s="45"/>
      <c r="B1110" s="45"/>
      <c r="C1110" s="44"/>
      <c r="D1110" s="45"/>
      <c r="E1110" s="45"/>
      <c r="F1110" s="65"/>
      <c r="G1110" s="45"/>
      <c r="H1110" s="45"/>
      <c r="I1110" s="45"/>
      <c r="J1110" s="45"/>
      <c r="K1110" s="45"/>
      <c r="L1110" s="45"/>
      <c r="M1110" s="45"/>
      <c r="N1110" s="45"/>
      <c r="O1110" s="45"/>
      <c r="P1110" s="45"/>
      <c r="Q1110" s="45"/>
      <c r="R1110" s="45"/>
      <c r="S1110" s="45"/>
      <c r="T1110" s="45"/>
      <c r="U1110" s="45"/>
      <c r="V1110" s="45"/>
      <c r="W1110" s="45"/>
      <c r="X1110" s="45"/>
      <c r="Y1110" s="45"/>
      <c r="Z1110" s="45"/>
    </row>
    <row r="1111" spans="1:26" ht="12.5">
      <c r="A1111" s="45"/>
      <c r="B1111" s="45"/>
      <c r="C1111" s="44"/>
      <c r="D1111" s="45"/>
      <c r="E1111" s="45"/>
      <c r="F1111" s="65"/>
      <c r="G1111" s="45"/>
      <c r="H1111" s="45"/>
      <c r="I1111" s="45"/>
      <c r="J1111" s="45"/>
      <c r="K1111" s="45"/>
      <c r="L1111" s="45"/>
      <c r="M1111" s="45"/>
      <c r="N1111" s="45"/>
      <c r="O1111" s="45"/>
      <c r="P1111" s="45"/>
      <c r="Q1111" s="45"/>
      <c r="R1111" s="45"/>
      <c r="S1111" s="45"/>
      <c r="T1111" s="45"/>
      <c r="U1111" s="45"/>
      <c r="V1111" s="45"/>
      <c r="W1111" s="45"/>
      <c r="X1111" s="45"/>
      <c r="Y1111" s="45"/>
      <c r="Z1111" s="45"/>
    </row>
    <row r="1112" spans="1:26" ht="12.5">
      <c r="A1112" s="45"/>
      <c r="B1112" s="45"/>
      <c r="C1112" s="44"/>
      <c r="D1112" s="45"/>
      <c r="E1112" s="45"/>
      <c r="F1112" s="65"/>
      <c r="G1112" s="45"/>
      <c r="H1112" s="45"/>
      <c r="I1112" s="45"/>
      <c r="J1112" s="45"/>
      <c r="K1112" s="45"/>
      <c r="L1112" s="45"/>
      <c r="M1112" s="45"/>
      <c r="N1112" s="45"/>
      <c r="O1112" s="45"/>
      <c r="P1112" s="45"/>
      <c r="Q1112" s="45"/>
      <c r="R1112" s="45"/>
      <c r="S1112" s="45"/>
      <c r="T1112" s="45"/>
      <c r="U1112" s="45"/>
      <c r="V1112" s="45"/>
      <c r="W1112" s="45"/>
      <c r="X1112" s="45"/>
      <c r="Y1112" s="45"/>
      <c r="Z1112" s="45"/>
    </row>
    <row r="1113" spans="1:26" ht="12.5">
      <c r="A1113" s="45"/>
      <c r="B1113" s="45"/>
      <c r="C1113" s="44"/>
      <c r="D1113" s="45"/>
      <c r="E1113" s="45"/>
      <c r="F1113" s="65"/>
      <c r="G1113" s="45"/>
      <c r="H1113" s="45"/>
      <c r="I1113" s="45"/>
      <c r="J1113" s="45"/>
      <c r="K1113" s="45"/>
      <c r="L1113" s="45"/>
      <c r="M1113" s="45"/>
      <c r="N1113" s="45"/>
      <c r="O1113" s="45"/>
      <c r="P1113" s="45"/>
      <c r="Q1113" s="45"/>
      <c r="R1113" s="45"/>
      <c r="S1113" s="45"/>
      <c r="T1113" s="45"/>
      <c r="U1113" s="45"/>
      <c r="V1113" s="45"/>
      <c r="W1113" s="45"/>
      <c r="X1113" s="45"/>
      <c r="Y1113" s="45"/>
      <c r="Z1113" s="45"/>
    </row>
    <row r="1114" spans="1:26" ht="12.5">
      <c r="A1114" s="45"/>
      <c r="B1114" s="45"/>
      <c r="C1114" s="44"/>
      <c r="D1114" s="45"/>
      <c r="E1114" s="45"/>
      <c r="F1114" s="65"/>
      <c r="G1114" s="45"/>
      <c r="H1114" s="45"/>
      <c r="I1114" s="45"/>
      <c r="J1114" s="45"/>
      <c r="K1114" s="45"/>
      <c r="L1114" s="45"/>
      <c r="M1114" s="45"/>
      <c r="N1114" s="45"/>
      <c r="O1114" s="45"/>
      <c r="P1114" s="45"/>
      <c r="Q1114" s="45"/>
      <c r="R1114" s="45"/>
      <c r="S1114" s="45"/>
      <c r="T1114" s="45"/>
      <c r="U1114" s="45"/>
      <c r="V1114" s="45"/>
      <c r="W1114" s="45"/>
      <c r="X1114" s="45"/>
      <c r="Y1114" s="45"/>
      <c r="Z1114" s="45"/>
    </row>
    <row r="1115" spans="1:26" ht="12.5">
      <c r="A1115" s="45"/>
      <c r="B1115" s="45"/>
      <c r="C1115" s="44"/>
      <c r="D1115" s="45"/>
      <c r="E1115" s="45"/>
      <c r="F1115" s="65"/>
      <c r="G1115" s="45"/>
      <c r="H1115" s="45"/>
      <c r="I1115" s="45"/>
      <c r="J1115" s="45"/>
      <c r="K1115" s="45"/>
      <c r="L1115" s="45"/>
      <c r="M1115" s="45"/>
      <c r="N1115" s="45"/>
      <c r="O1115" s="45"/>
      <c r="P1115" s="45"/>
      <c r="Q1115" s="45"/>
      <c r="R1115" s="45"/>
      <c r="S1115" s="45"/>
      <c r="T1115" s="45"/>
      <c r="U1115" s="45"/>
      <c r="V1115" s="45"/>
      <c r="W1115" s="45"/>
      <c r="X1115" s="45"/>
      <c r="Y1115" s="45"/>
      <c r="Z1115" s="45"/>
    </row>
    <row r="1116" spans="1:26" ht="12.5">
      <c r="A1116" s="45"/>
      <c r="B1116" s="45"/>
      <c r="C1116" s="44"/>
      <c r="D1116" s="45"/>
      <c r="E1116" s="45"/>
      <c r="F1116" s="65"/>
      <c r="G1116" s="45"/>
      <c r="H1116" s="45"/>
      <c r="I1116" s="45"/>
      <c r="J1116" s="45"/>
      <c r="K1116" s="45"/>
      <c r="L1116" s="45"/>
      <c r="M1116" s="45"/>
      <c r="N1116" s="45"/>
      <c r="O1116" s="45"/>
      <c r="P1116" s="45"/>
      <c r="Q1116" s="45"/>
      <c r="R1116" s="45"/>
      <c r="S1116" s="45"/>
      <c r="T1116" s="45"/>
      <c r="U1116" s="45"/>
      <c r="V1116" s="45"/>
      <c r="W1116" s="45"/>
      <c r="X1116" s="45"/>
      <c r="Y1116" s="45"/>
      <c r="Z1116" s="45"/>
    </row>
    <row r="1117" spans="1:26" ht="12.5">
      <c r="A1117" s="45"/>
      <c r="B1117" s="45"/>
      <c r="C1117" s="44"/>
      <c r="D1117" s="45"/>
      <c r="E1117" s="45"/>
      <c r="F1117" s="65"/>
      <c r="G1117" s="45"/>
      <c r="H1117" s="45"/>
      <c r="I1117" s="45"/>
      <c r="J1117" s="45"/>
      <c r="K1117" s="45"/>
      <c r="L1117" s="45"/>
      <c r="M1117" s="45"/>
      <c r="N1117" s="45"/>
      <c r="O1117" s="45"/>
      <c r="P1117" s="45"/>
      <c r="Q1117" s="45"/>
      <c r="R1117" s="45"/>
      <c r="S1117" s="45"/>
      <c r="T1117" s="45"/>
      <c r="U1117" s="45"/>
      <c r="V1117" s="45"/>
      <c r="W1117" s="45"/>
      <c r="X1117" s="45"/>
      <c r="Y1117" s="45"/>
      <c r="Z1117" s="45"/>
    </row>
    <row r="1118" spans="1:26" ht="12.5">
      <c r="A1118" s="45"/>
      <c r="B1118" s="45"/>
      <c r="C1118" s="44"/>
      <c r="D1118" s="45"/>
      <c r="E1118" s="45"/>
      <c r="F1118" s="65"/>
      <c r="G1118" s="45"/>
      <c r="H1118" s="45"/>
      <c r="I1118" s="45"/>
      <c r="J1118" s="45"/>
      <c r="K1118" s="45"/>
      <c r="L1118" s="45"/>
      <c r="M1118" s="45"/>
      <c r="N1118" s="45"/>
      <c r="O1118" s="45"/>
      <c r="P1118" s="45"/>
      <c r="Q1118" s="45"/>
      <c r="R1118" s="45"/>
      <c r="S1118" s="45"/>
      <c r="T1118" s="45"/>
      <c r="U1118" s="45"/>
      <c r="V1118" s="45"/>
      <c r="W1118" s="45"/>
      <c r="X1118" s="45"/>
      <c r="Y1118" s="45"/>
      <c r="Z1118" s="45"/>
    </row>
    <row r="1119" spans="1:26" ht="12.5">
      <c r="A1119" s="45"/>
      <c r="B1119" s="45"/>
      <c r="C1119" s="44"/>
      <c r="D1119" s="45"/>
      <c r="E1119" s="45"/>
      <c r="F1119" s="65"/>
      <c r="G1119" s="45"/>
      <c r="H1119" s="45"/>
      <c r="I1119" s="45"/>
      <c r="J1119" s="45"/>
      <c r="K1119" s="45"/>
      <c r="L1119" s="45"/>
      <c r="M1119" s="45"/>
      <c r="N1119" s="45"/>
      <c r="O1119" s="45"/>
      <c r="P1119" s="45"/>
      <c r="Q1119" s="45"/>
      <c r="R1119" s="45"/>
      <c r="S1119" s="45"/>
      <c r="T1119" s="45"/>
      <c r="U1119" s="45"/>
      <c r="V1119" s="45"/>
      <c r="W1119" s="45"/>
      <c r="X1119" s="45"/>
      <c r="Y1119" s="45"/>
      <c r="Z1119" s="45"/>
    </row>
    <row r="1120" spans="1:26" ht="12.5">
      <c r="A1120" s="45"/>
      <c r="B1120" s="45"/>
      <c r="C1120" s="44"/>
      <c r="D1120" s="45"/>
      <c r="E1120" s="45"/>
      <c r="F1120" s="65"/>
      <c r="G1120" s="45"/>
      <c r="H1120" s="45"/>
      <c r="I1120" s="45"/>
      <c r="J1120" s="45"/>
      <c r="K1120" s="45"/>
      <c r="L1120" s="45"/>
      <c r="M1120" s="45"/>
      <c r="N1120" s="45"/>
      <c r="O1120" s="45"/>
      <c r="P1120" s="45"/>
      <c r="Q1120" s="45"/>
      <c r="R1120" s="45"/>
      <c r="S1120" s="45"/>
      <c r="T1120" s="45"/>
      <c r="U1120" s="45"/>
      <c r="V1120" s="45"/>
      <c r="W1120" s="45"/>
      <c r="X1120" s="45"/>
      <c r="Y1120" s="45"/>
      <c r="Z1120" s="45"/>
    </row>
    <row r="1121" spans="1:26" ht="12.5">
      <c r="A1121" s="45"/>
      <c r="B1121" s="45"/>
      <c r="C1121" s="44"/>
      <c r="D1121" s="45"/>
      <c r="E1121" s="45"/>
      <c r="F1121" s="65"/>
      <c r="G1121" s="45"/>
      <c r="H1121" s="45"/>
      <c r="I1121" s="45"/>
      <c r="J1121" s="45"/>
      <c r="K1121" s="45"/>
      <c r="L1121" s="45"/>
      <c r="M1121" s="45"/>
      <c r="N1121" s="45"/>
      <c r="O1121" s="45"/>
      <c r="P1121" s="45"/>
      <c r="Q1121" s="45"/>
      <c r="R1121" s="45"/>
      <c r="S1121" s="45"/>
      <c r="T1121" s="45"/>
      <c r="U1121" s="45"/>
      <c r="V1121" s="45"/>
      <c r="W1121" s="45"/>
      <c r="X1121" s="45"/>
      <c r="Y1121" s="45"/>
      <c r="Z1121" s="45"/>
    </row>
    <row r="1122" spans="1:26" ht="12.5">
      <c r="A1122" s="45"/>
      <c r="B1122" s="45"/>
      <c r="C1122" s="44"/>
      <c r="D1122" s="45"/>
      <c r="E1122" s="45"/>
      <c r="F1122" s="65"/>
      <c r="G1122" s="45"/>
      <c r="H1122" s="45"/>
      <c r="I1122" s="45"/>
      <c r="J1122" s="45"/>
      <c r="K1122" s="45"/>
      <c r="L1122" s="45"/>
      <c r="M1122" s="45"/>
      <c r="N1122" s="45"/>
      <c r="O1122" s="45"/>
      <c r="P1122" s="45"/>
      <c r="Q1122" s="45"/>
      <c r="R1122" s="45"/>
      <c r="S1122" s="45"/>
      <c r="T1122" s="45"/>
      <c r="U1122" s="45"/>
      <c r="V1122" s="45"/>
      <c r="W1122" s="45"/>
      <c r="X1122" s="45"/>
      <c r="Y1122" s="45"/>
      <c r="Z1122" s="45"/>
    </row>
    <row r="1123" spans="1:26" ht="12.5">
      <c r="A1123" s="45"/>
      <c r="B1123" s="45"/>
      <c r="C1123" s="44"/>
      <c r="D1123" s="45"/>
      <c r="E1123" s="45"/>
      <c r="F1123" s="65"/>
      <c r="G1123" s="45"/>
      <c r="H1123" s="45"/>
      <c r="I1123" s="45"/>
      <c r="J1123" s="45"/>
      <c r="K1123" s="45"/>
      <c r="L1123" s="45"/>
      <c r="M1123" s="45"/>
      <c r="N1123" s="45"/>
      <c r="O1123" s="45"/>
      <c r="P1123" s="45"/>
      <c r="Q1123" s="45"/>
      <c r="R1123" s="45"/>
      <c r="S1123" s="45"/>
      <c r="T1123" s="45"/>
      <c r="U1123" s="45"/>
      <c r="V1123" s="45"/>
      <c r="W1123" s="45"/>
      <c r="X1123" s="45"/>
      <c r="Y1123" s="45"/>
      <c r="Z1123" s="45"/>
    </row>
    <row r="1124" spans="1:26" ht="12.5">
      <c r="A1124" s="45"/>
      <c r="B1124" s="45"/>
      <c r="C1124" s="44"/>
      <c r="D1124" s="45"/>
      <c r="E1124" s="45"/>
      <c r="F1124" s="65"/>
      <c r="G1124" s="45"/>
      <c r="H1124" s="45"/>
      <c r="I1124" s="45"/>
      <c r="J1124" s="45"/>
      <c r="K1124" s="45"/>
      <c r="L1124" s="45"/>
      <c r="M1124" s="45"/>
      <c r="N1124" s="45"/>
      <c r="O1124" s="45"/>
      <c r="P1124" s="45"/>
      <c r="Q1124" s="45"/>
      <c r="R1124" s="45"/>
      <c r="S1124" s="45"/>
      <c r="T1124" s="45"/>
      <c r="U1124" s="45"/>
      <c r="V1124" s="45"/>
      <c r="W1124" s="45"/>
      <c r="X1124" s="45"/>
      <c r="Y1124" s="45"/>
      <c r="Z1124" s="45"/>
    </row>
    <row r="1125" spans="1:26" ht="12.5">
      <c r="A1125" s="45"/>
      <c r="B1125" s="45"/>
      <c r="C1125" s="44"/>
      <c r="D1125" s="45"/>
      <c r="E1125" s="45"/>
      <c r="F1125" s="65"/>
      <c r="G1125" s="45"/>
      <c r="H1125" s="45"/>
      <c r="I1125" s="45"/>
      <c r="J1125" s="45"/>
      <c r="K1125" s="45"/>
      <c r="L1125" s="45"/>
      <c r="M1125" s="45"/>
      <c r="N1125" s="45"/>
      <c r="O1125" s="45"/>
      <c r="P1125" s="45"/>
      <c r="Q1125" s="45"/>
      <c r="R1125" s="45"/>
      <c r="S1125" s="45"/>
      <c r="T1125" s="45"/>
      <c r="U1125" s="45"/>
      <c r="V1125" s="45"/>
      <c r="W1125" s="45"/>
      <c r="X1125" s="45"/>
      <c r="Y1125" s="45"/>
      <c r="Z1125" s="45"/>
    </row>
    <row r="1126" spans="1:26" ht="12.5">
      <c r="A1126" s="45"/>
      <c r="B1126" s="45"/>
      <c r="C1126" s="44"/>
      <c r="D1126" s="45"/>
      <c r="E1126" s="45"/>
      <c r="F1126" s="65"/>
      <c r="G1126" s="45"/>
      <c r="H1126" s="45"/>
      <c r="I1126" s="45"/>
      <c r="J1126" s="45"/>
      <c r="K1126" s="45"/>
      <c r="L1126" s="45"/>
      <c r="M1126" s="45"/>
      <c r="N1126" s="45"/>
      <c r="O1126" s="45"/>
      <c r="P1126" s="45"/>
      <c r="Q1126" s="45"/>
      <c r="R1126" s="45"/>
      <c r="S1126" s="45"/>
      <c r="T1126" s="45"/>
      <c r="U1126" s="45"/>
      <c r="V1126" s="45"/>
      <c r="W1126" s="45"/>
      <c r="X1126" s="45"/>
      <c r="Y1126" s="45"/>
      <c r="Z1126" s="45"/>
    </row>
    <row r="1127" spans="1:26" ht="12.5">
      <c r="A1127" s="45"/>
      <c r="B1127" s="45"/>
      <c r="C1127" s="44"/>
      <c r="D1127" s="45"/>
      <c r="E1127" s="45"/>
      <c r="F1127" s="65"/>
      <c r="G1127" s="45"/>
      <c r="H1127" s="45"/>
      <c r="I1127" s="45"/>
      <c r="J1127" s="45"/>
      <c r="K1127" s="45"/>
      <c r="L1127" s="45"/>
      <c r="M1127" s="45"/>
      <c r="N1127" s="45"/>
      <c r="O1127" s="45"/>
      <c r="P1127" s="45"/>
      <c r="Q1127" s="45"/>
      <c r="R1127" s="45"/>
      <c r="S1127" s="45"/>
      <c r="T1127" s="45"/>
      <c r="U1127" s="45"/>
      <c r="V1127" s="45"/>
      <c r="W1127" s="45"/>
      <c r="X1127" s="45"/>
      <c r="Y1127" s="45"/>
      <c r="Z1127" s="45"/>
    </row>
    <row r="1128" spans="1:26" ht="12.5">
      <c r="A1128" s="45"/>
      <c r="B1128" s="45"/>
      <c r="C1128" s="44"/>
      <c r="D1128" s="45"/>
      <c r="E1128" s="45"/>
      <c r="F1128" s="65"/>
      <c r="G1128" s="45"/>
      <c r="H1128" s="45"/>
      <c r="I1128" s="45"/>
      <c r="J1128" s="45"/>
      <c r="K1128" s="45"/>
      <c r="L1128" s="45"/>
      <c r="M1128" s="45"/>
      <c r="N1128" s="45"/>
      <c r="O1128" s="45"/>
      <c r="P1128" s="45"/>
      <c r="Q1128" s="45"/>
      <c r="R1128" s="45"/>
      <c r="S1128" s="45"/>
      <c r="T1128" s="45"/>
      <c r="U1128" s="45"/>
      <c r="V1128" s="45"/>
      <c r="W1128" s="45"/>
      <c r="X1128" s="45"/>
      <c r="Y1128" s="45"/>
      <c r="Z1128" s="45"/>
    </row>
    <row r="1129" spans="1:26" ht="12.5">
      <c r="A1129" s="45"/>
      <c r="B1129" s="45"/>
      <c r="C1129" s="44"/>
      <c r="D1129" s="45"/>
      <c r="E1129" s="45"/>
      <c r="F1129" s="65"/>
      <c r="G1129" s="45"/>
      <c r="H1129" s="45"/>
      <c r="I1129" s="45"/>
      <c r="J1129" s="45"/>
      <c r="K1129" s="45"/>
      <c r="L1129" s="45"/>
      <c r="M1129" s="45"/>
      <c r="N1129" s="45"/>
      <c r="O1129" s="45"/>
      <c r="P1129" s="45"/>
      <c r="Q1129" s="45"/>
      <c r="R1129" s="45"/>
      <c r="S1129" s="45"/>
      <c r="T1129" s="45"/>
      <c r="U1129" s="45"/>
      <c r="V1129" s="45"/>
      <c r="W1129" s="45"/>
      <c r="X1129" s="45"/>
      <c r="Y1129" s="45"/>
      <c r="Z1129" s="45"/>
    </row>
    <row r="1130" spans="1:26" ht="12.5">
      <c r="A1130" s="45"/>
      <c r="B1130" s="45"/>
      <c r="C1130" s="44"/>
      <c r="D1130" s="45"/>
      <c r="E1130" s="45"/>
      <c r="F1130" s="65"/>
      <c r="G1130" s="45"/>
      <c r="H1130" s="45"/>
      <c r="I1130" s="45"/>
      <c r="J1130" s="45"/>
      <c r="K1130" s="45"/>
      <c r="L1130" s="45"/>
      <c r="M1130" s="45"/>
      <c r="N1130" s="45"/>
      <c r="O1130" s="45"/>
      <c r="P1130" s="45"/>
      <c r="Q1130" s="45"/>
      <c r="R1130" s="45"/>
      <c r="S1130" s="45"/>
      <c r="T1130" s="45"/>
      <c r="U1130" s="45"/>
      <c r="V1130" s="45"/>
      <c r="W1130" s="45"/>
      <c r="X1130" s="45"/>
      <c r="Y1130" s="45"/>
      <c r="Z1130" s="45"/>
    </row>
    <row r="1131" spans="1:26" ht="12.5">
      <c r="A1131" s="45"/>
      <c r="B1131" s="45"/>
      <c r="C1131" s="44"/>
      <c r="D1131" s="45"/>
      <c r="E1131" s="45"/>
      <c r="F1131" s="65"/>
      <c r="G1131" s="45"/>
      <c r="H1131" s="45"/>
      <c r="I1131" s="45"/>
      <c r="J1131" s="45"/>
      <c r="K1131" s="45"/>
      <c r="L1131" s="45"/>
      <c r="M1131" s="45"/>
      <c r="N1131" s="45"/>
      <c r="O1131" s="45"/>
      <c r="P1131" s="45"/>
      <c r="Q1131" s="45"/>
      <c r="R1131" s="45"/>
      <c r="S1131" s="45"/>
      <c r="T1131" s="45"/>
      <c r="U1131" s="45"/>
      <c r="V1131" s="45"/>
      <c r="W1131" s="45"/>
      <c r="X1131" s="45"/>
      <c r="Y1131" s="45"/>
      <c r="Z1131" s="45"/>
    </row>
    <row r="1132" spans="1:26" ht="12.5">
      <c r="A1132" s="45"/>
      <c r="B1132" s="45"/>
      <c r="C1132" s="44"/>
      <c r="D1132" s="45"/>
      <c r="E1132" s="45"/>
      <c r="F1132" s="65"/>
      <c r="G1132" s="45"/>
      <c r="H1132" s="45"/>
      <c r="I1132" s="45"/>
      <c r="J1132" s="45"/>
      <c r="K1132" s="45"/>
      <c r="L1132" s="45"/>
      <c r="M1132" s="45"/>
      <c r="N1132" s="45"/>
      <c r="O1132" s="45"/>
      <c r="P1132" s="45"/>
      <c r="Q1132" s="45"/>
      <c r="R1132" s="45"/>
      <c r="S1132" s="45"/>
      <c r="T1132" s="45"/>
      <c r="U1132" s="45"/>
      <c r="V1132" s="45"/>
      <c r="W1132" s="45"/>
      <c r="X1132" s="45"/>
      <c r="Y1132" s="45"/>
      <c r="Z1132" s="45"/>
    </row>
    <row r="1133" spans="1:26" ht="12.5">
      <c r="A1133" s="45"/>
      <c r="B1133" s="45"/>
      <c r="C1133" s="44"/>
      <c r="D1133" s="45"/>
      <c r="E1133" s="45"/>
      <c r="F1133" s="65"/>
      <c r="G1133" s="45"/>
      <c r="H1133" s="45"/>
      <c r="I1133" s="45"/>
      <c r="J1133" s="45"/>
      <c r="K1133" s="45"/>
      <c r="L1133" s="45"/>
      <c r="M1133" s="45"/>
      <c r="N1133" s="45"/>
      <c r="O1133" s="45"/>
      <c r="P1133" s="45"/>
      <c r="Q1133" s="45"/>
      <c r="R1133" s="45"/>
      <c r="S1133" s="45"/>
      <c r="T1133" s="45"/>
      <c r="U1133" s="45"/>
      <c r="V1133" s="45"/>
      <c r="W1133" s="45"/>
      <c r="X1133" s="45"/>
      <c r="Y1133" s="45"/>
      <c r="Z1133" s="45"/>
    </row>
    <row r="1134" spans="1:26" ht="12.5">
      <c r="A1134" s="45"/>
      <c r="B1134" s="45"/>
      <c r="C1134" s="44"/>
      <c r="D1134" s="45"/>
      <c r="E1134" s="45"/>
      <c r="F1134" s="65"/>
      <c r="G1134" s="45"/>
      <c r="H1134" s="45"/>
      <c r="I1134" s="45"/>
      <c r="J1134" s="45"/>
      <c r="K1134" s="45"/>
      <c r="L1134" s="45"/>
      <c r="M1134" s="45"/>
      <c r="N1134" s="45"/>
      <c r="O1134" s="45"/>
      <c r="P1134" s="45"/>
      <c r="Q1134" s="45"/>
      <c r="R1134" s="45"/>
      <c r="S1134" s="45"/>
      <c r="T1134" s="45"/>
      <c r="U1134" s="45"/>
      <c r="V1134" s="45"/>
      <c r="W1134" s="45"/>
      <c r="X1134" s="45"/>
      <c r="Y1134" s="45"/>
      <c r="Z1134" s="45"/>
    </row>
    <row r="1135" spans="1:26" ht="12.5">
      <c r="A1135" s="45"/>
      <c r="B1135" s="45"/>
      <c r="C1135" s="44"/>
      <c r="D1135" s="45"/>
      <c r="E1135" s="45"/>
      <c r="F1135" s="65"/>
      <c r="G1135" s="45"/>
      <c r="H1135" s="45"/>
      <c r="I1135" s="45"/>
      <c r="J1135" s="45"/>
      <c r="K1135" s="45"/>
      <c r="L1135" s="45"/>
      <c r="M1135" s="45"/>
      <c r="N1135" s="45"/>
      <c r="O1135" s="45"/>
      <c r="P1135" s="45"/>
      <c r="Q1135" s="45"/>
      <c r="R1135" s="45"/>
      <c r="S1135" s="45"/>
      <c r="T1135" s="45"/>
      <c r="U1135" s="45"/>
      <c r="V1135" s="45"/>
      <c r="W1135" s="45"/>
      <c r="X1135" s="45"/>
      <c r="Y1135" s="45"/>
      <c r="Z1135" s="45"/>
    </row>
    <row r="1136" spans="1:26" ht="12.5">
      <c r="A1136" s="45"/>
      <c r="B1136" s="45"/>
      <c r="C1136" s="44"/>
      <c r="D1136" s="45"/>
      <c r="E1136" s="45"/>
      <c r="F1136" s="65"/>
      <c r="G1136" s="45"/>
      <c r="H1136" s="45"/>
      <c r="I1136" s="45"/>
      <c r="J1136" s="45"/>
      <c r="K1136" s="45"/>
      <c r="L1136" s="45"/>
      <c r="M1136" s="45"/>
      <c r="N1136" s="45"/>
      <c r="O1136" s="45"/>
      <c r="P1136" s="45"/>
      <c r="Q1136" s="45"/>
      <c r="R1136" s="45"/>
      <c r="S1136" s="45"/>
      <c r="T1136" s="45"/>
      <c r="U1136" s="45"/>
      <c r="V1136" s="45"/>
      <c r="W1136" s="45"/>
      <c r="X1136" s="45"/>
      <c r="Y1136" s="45"/>
      <c r="Z1136" s="45"/>
    </row>
    <row r="1137" spans="1:26" ht="12.5">
      <c r="A1137" s="45"/>
      <c r="B1137" s="45"/>
      <c r="C1137" s="44"/>
      <c r="D1137" s="45"/>
      <c r="E1137" s="45"/>
      <c r="F1137" s="65"/>
      <c r="G1137" s="45"/>
      <c r="H1137" s="45"/>
      <c r="I1137" s="45"/>
      <c r="J1137" s="45"/>
      <c r="K1137" s="45"/>
      <c r="L1137" s="45"/>
      <c r="M1137" s="45"/>
      <c r="N1137" s="45"/>
      <c r="O1137" s="45"/>
      <c r="P1137" s="45"/>
      <c r="Q1137" s="45"/>
      <c r="R1137" s="45"/>
      <c r="S1137" s="45"/>
      <c r="T1137" s="45"/>
      <c r="U1137" s="45"/>
      <c r="V1137" s="45"/>
      <c r="W1137" s="45"/>
      <c r="X1137" s="45"/>
      <c r="Y1137" s="45"/>
      <c r="Z1137" s="45"/>
    </row>
    <row r="1138" spans="1:26" ht="12.5">
      <c r="A1138" s="45"/>
      <c r="B1138" s="45"/>
      <c r="C1138" s="44"/>
      <c r="D1138" s="45"/>
      <c r="E1138" s="45"/>
      <c r="F1138" s="65"/>
      <c r="G1138" s="45"/>
      <c r="H1138" s="45"/>
      <c r="I1138" s="45"/>
      <c r="J1138" s="45"/>
      <c r="K1138" s="45"/>
      <c r="L1138" s="45"/>
      <c r="M1138" s="45"/>
      <c r="N1138" s="45"/>
      <c r="O1138" s="45"/>
      <c r="P1138" s="45"/>
      <c r="Q1138" s="45"/>
      <c r="R1138" s="45"/>
      <c r="S1138" s="45"/>
      <c r="T1138" s="45"/>
      <c r="U1138" s="45"/>
      <c r="V1138" s="45"/>
      <c r="W1138" s="45"/>
      <c r="X1138" s="45"/>
      <c r="Y1138" s="45"/>
      <c r="Z1138" s="45"/>
    </row>
    <row r="1139" spans="1:26" ht="12.5">
      <c r="A1139" s="45"/>
      <c r="B1139" s="45"/>
      <c r="C1139" s="44"/>
      <c r="D1139" s="45"/>
      <c r="E1139" s="45"/>
      <c r="F1139" s="65"/>
      <c r="G1139" s="45"/>
      <c r="H1139" s="45"/>
      <c r="I1139" s="45"/>
      <c r="J1139" s="45"/>
      <c r="K1139" s="45"/>
      <c r="L1139" s="45"/>
      <c r="M1139" s="45"/>
      <c r="N1139" s="45"/>
      <c r="O1139" s="45"/>
      <c r="P1139" s="45"/>
      <c r="Q1139" s="45"/>
      <c r="R1139" s="45"/>
      <c r="S1139" s="45"/>
      <c r="T1139" s="45"/>
      <c r="U1139" s="45"/>
      <c r="V1139" s="45"/>
      <c r="W1139" s="45"/>
      <c r="X1139" s="45"/>
      <c r="Y1139" s="45"/>
      <c r="Z1139" s="45"/>
    </row>
    <row r="1140" spans="1:26" ht="12.5">
      <c r="A1140" s="45"/>
      <c r="B1140" s="45"/>
      <c r="C1140" s="44"/>
      <c r="D1140" s="45"/>
      <c r="E1140" s="45"/>
      <c r="F1140" s="65"/>
      <c r="G1140" s="45"/>
      <c r="H1140" s="45"/>
      <c r="I1140" s="45"/>
      <c r="J1140" s="45"/>
      <c r="K1140" s="45"/>
      <c r="L1140" s="45"/>
      <c r="M1140" s="45"/>
      <c r="N1140" s="45"/>
      <c r="O1140" s="45"/>
      <c r="P1140" s="45"/>
      <c r="Q1140" s="45"/>
      <c r="R1140" s="45"/>
      <c r="S1140" s="45"/>
      <c r="T1140" s="45"/>
      <c r="U1140" s="45"/>
      <c r="V1140" s="45"/>
      <c r="W1140" s="45"/>
      <c r="X1140" s="45"/>
      <c r="Y1140" s="45"/>
      <c r="Z1140" s="45"/>
    </row>
    <row r="1141" spans="1:26" ht="12.5">
      <c r="A1141" s="45"/>
      <c r="B1141" s="45"/>
      <c r="C1141" s="44"/>
      <c r="D1141" s="45"/>
      <c r="E1141" s="45"/>
      <c r="F1141" s="65"/>
      <c r="G1141" s="45"/>
      <c r="H1141" s="45"/>
      <c r="I1141" s="45"/>
      <c r="J1141" s="45"/>
      <c r="K1141" s="45"/>
      <c r="L1141" s="45"/>
      <c r="M1141" s="45"/>
      <c r="N1141" s="45"/>
      <c r="O1141" s="45"/>
      <c r="P1141" s="45"/>
      <c r="Q1141" s="45"/>
      <c r="R1141" s="45"/>
      <c r="S1141" s="45"/>
      <c r="T1141" s="45"/>
      <c r="U1141" s="45"/>
      <c r="V1141" s="45"/>
      <c r="W1141" s="45"/>
      <c r="X1141" s="45"/>
      <c r="Y1141" s="45"/>
      <c r="Z1141" s="45"/>
    </row>
    <row r="1142" spans="1:26" ht="12.5">
      <c r="A1142" s="45"/>
      <c r="B1142" s="45"/>
      <c r="C1142" s="44"/>
      <c r="D1142" s="45"/>
      <c r="E1142" s="45"/>
      <c r="F1142" s="65"/>
      <c r="G1142" s="45"/>
      <c r="H1142" s="45"/>
      <c r="I1142" s="45"/>
      <c r="J1142" s="45"/>
      <c r="K1142" s="45"/>
      <c r="L1142" s="45"/>
      <c r="M1142" s="45"/>
      <c r="N1142" s="45"/>
      <c r="O1142" s="45"/>
      <c r="P1142" s="45"/>
      <c r="Q1142" s="45"/>
      <c r="R1142" s="45"/>
      <c r="S1142" s="45"/>
      <c r="T1142" s="45"/>
      <c r="U1142" s="45"/>
      <c r="V1142" s="45"/>
      <c r="W1142" s="45"/>
      <c r="X1142" s="45"/>
      <c r="Y1142" s="45"/>
      <c r="Z1142" s="45"/>
    </row>
    <row r="1143" spans="1:26" ht="12.5">
      <c r="A1143" s="45"/>
      <c r="B1143" s="45"/>
      <c r="C1143" s="44"/>
      <c r="D1143" s="45"/>
      <c r="E1143" s="45"/>
      <c r="F1143" s="65"/>
      <c r="G1143" s="45"/>
      <c r="H1143" s="45"/>
      <c r="I1143" s="45"/>
      <c r="J1143" s="45"/>
      <c r="K1143" s="45"/>
      <c r="L1143" s="45"/>
      <c r="M1143" s="45"/>
      <c r="N1143" s="45"/>
      <c r="O1143" s="45"/>
      <c r="P1143" s="45"/>
      <c r="Q1143" s="45"/>
      <c r="R1143" s="45"/>
      <c r="S1143" s="45"/>
      <c r="T1143" s="45"/>
      <c r="U1143" s="45"/>
      <c r="V1143" s="45"/>
      <c r="W1143" s="45"/>
      <c r="X1143" s="45"/>
      <c r="Y1143" s="45"/>
      <c r="Z1143" s="45"/>
    </row>
    <row r="1144" spans="1:26" ht="12.5">
      <c r="A1144" s="45"/>
      <c r="B1144" s="45"/>
      <c r="C1144" s="44"/>
      <c r="D1144" s="45"/>
      <c r="E1144" s="45"/>
      <c r="F1144" s="65"/>
      <c r="G1144" s="45"/>
      <c r="H1144" s="45"/>
      <c r="I1144" s="45"/>
      <c r="J1144" s="45"/>
      <c r="K1144" s="45"/>
      <c r="L1144" s="45"/>
      <c r="M1144" s="45"/>
      <c r="N1144" s="45"/>
      <c r="O1144" s="45"/>
      <c r="P1144" s="45"/>
      <c r="Q1144" s="45"/>
      <c r="R1144" s="45"/>
      <c r="S1144" s="45"/>
      <c r="T1144" s="45"/>
      <c r="U1144" s="45"/>
      <c r="V1144" s="45"/>
      <c r="W1144" s="45"/>
      <c r="X1144" s="45"/>
      <c r="Y1144" s="45"/>
      <c r="Z1144" s="45"/>
    </row>
    <row r="1145" spans="1:26" ht="12.5">
      <c r="A1145" s="45"/>
      <c r="B1145" s="45"/>
      <c r="C1145" s="44"/>
      <c r="D1145" s="45"/>
      <c r="E1145" s="45"/>
      <c r="F1145" s="65"/>
      <c r="G1145" s="45"/>
      <c r="H1145" s="45"/>
      <c r="I1145" s="45"/>
      <c r="J1145" s="45"/>
      <c r="K1145" s="45"/>
      <c r="L1145" s="45"/>
      <c r="M1145" s="45"/>
      <c r="N1145" s="45"/>
      <c r="O1145" s="45"/>
      <c r="P1145" s="45"/>
      <c r="Q1145" s="45"/>
      <c r="R1145" s="45"/>
      <c r="S1145" s="45"/>
      <c r="T1145" s="45"/>
      <c r="U1145" s="45"/>
      <c r="V1145" s="45"/>
      <c r="W1145" s="45"/>
      <c r="X1145" s="45"/>
      <c r="Y1145" s="45"/>
      <c r="Z1145" s="45"/>
    </row>
    <row r="1146" spans="1:26" ht="12.5">
      <c r="A1146" s="45"/>
      <c r="B1146" s="45"/>
      <c r="C1146" s="44"/>
      <c r="D1146" s="45"/>
      <c r="E1146" s="45"/>
      <c r="F1146" s="65"/>
      <c r="G1146" s="45"/>
      <c r="H1146" s="45"/>
      <c r="I1146" s="45"/>
      <c r="J1146" s="45"/>
      <c r="K1146" s="45"/>
      <c r="L1146" s="45"/>
      <c r="M1146" s="45"/>
      <c r="N1146" s="45"/>
      <c r="O1146" s="45"/>
      <c r="P1146" s="45"/>
      <c r="Q1146" s="45"/>
      <c r="R1146" s="45"/>
      <c r="S1146" s="45"/>
      <c r="T1146" s="45"/>
      <c r="U1146" s="45"/>
      <c r="V1146" s="45"/>
      <c r="W1146" s="45"/>
      <c r="X1146" s="45"/>
      <c r="Y1146" s="45"/>
      <c r="Z1146" s="45"/>
    </row>
    <row r="1147" spans="1:26" ht="12.5">
      <c r="A1147" s="45"/>
      <c r="B1147" s="45"/>
      <c r="C1147" s="44"/>
      <c r="D1147" s="45"/>
      <c r="E1147" s="45"/>
      <c r="F1147" s="65"/>
      <c r="G1147" s="45"/>
      <c r="H1147" s="45"/>
      <c r="I1147" s="45"/>
      <c r="J1147" s="45"/>
      <c r="K1147" s="45"/>
      <c r="L1147" s="45"/>
      <c r="M1147" s="45"/>
      <c r="N1147" s="45"/>
      <c r="O1147" s="45"/>
      <c r="P1147" s="45"/>
      <c r="Q1147" s="45"/>
      <c r="R1147" s="45"/>
      <c r="S1147" s="45"/>
      <c r="T1147" s="45"/>
      <c r="U1147" s="45"/>
      <c r="V1147" s="45"/>
      <c r="W1147" s="45"/>
      <c r="X1147" s="45"/>
      <c r="Y1147" s="45"/>
      <c r="Z1147" s="45"/>
    </row>
    <row r="1148" spans="1:26" ht="12.5">
      <c r="A1148" s="45"/>
      <c r="B1148" s="45"/>
      <c r="C1148" s="44"/>
      <c r="D1148" s="45"/>
      <c r="E1148" s="45"/>
      <c r="F1148" s="65"/>
      <c r="G1148" s="45"/>
      <c r="H1148" s="45"/>
      <c r="I1148" s="45"/>
      <c r="J1148" s="45"/>
      <c r="K1148" s="45"/>
      <c r="L1148" s="45"/>
      <c r="M1148" s="45"/>
      <c r="N1148" s="45"/>
      <c r="O1148" s="45"/>
      <c r="P1148" s="45"/>
      <c r="Q1148" s="45"/>
      <c r="R1148" s="45"/>
      <c r="S1148" s="45"/>
      <c r="T1148" s="45"/>
      <c r="U1148" s="45"/>
      <c r="V1148" s="45"/>
      <c r="W1148" s="45"/>
      <c r="X1148" s="45"/>
      <c r="Y1148" s="45"/>
      <c r="Z1148" s="45"/>
    </row>
    <row r="1149" spans="1:26" ht="12.5">
      <c r="A1149" s="45"/>
      <c r="B1149" s="45"/>
      <c r="C1149" s="44"/>
      <c r="D1149" s="45"/>
      <c r="E1149" s="45"/>
      <c r="F1149" s="65"/>
      <c r="G1149" s="45"/>
      <c r="H1149" s="45"/>
      <c r="I1149" s="45"/>
      <c r="J1149" s="45"/>
      <c r="K1149" s="45"/>
      <c r="L1149" s="45"/>
      <c r="M1149" s="45"/>
      <c r="N1149" s="45"/>
      <c r="O1149" s="45"/>
      <c r="P1149" s="45"/>
      <c r="Q1149" s="45"/>
      <c r="R1149" s="45"/>
      <c r="S1149" s="45"/>
      <c r="T1149" s="45"/>
      <c r="U1149" s="45"/>
      <c r="V1149" s="45"/>
      <c r="W1149" s="45"/>
      <c r="X1149" s="45"/>
      <c r="Y1149" s="45"/>
      <c r="Z1149" s="45"/>
    </row>
    <row r="1150" spans="1:26" ht="12.5">
      <c r="A1150" s="45"/>
      <c r="B1150" s="45"/>
      <c r="C1150" s="44"/>
      <c r="D1150" s="45"/>
      <c r="E1150" s="45"/>
      <c r="F1150" s="65"/>
      <c r="G1150" s="45"/>
      <c r="H1150" s="45"/>
      <c r="I1150" s="45"/>
      <c r="J1150" s="45"/>
      <c r="K1150" s="45"/>
      <c r="L1150" s="45"/>
      <c r="M1150" s="45"/>
      <c r="N1150" s="45"/>
      <c r="O1150" s="45"/>
      <c r="P1150" s="45"/>
      <c r="Q1150" s="45"/>
      <c r="R1150" s="45"/>
      <c r="S1150" s="45"/>
      <c r="T1150" s="45"/>
      <c r="U1150" s="45"/>
      <c r="V1150" s="45"/>
      <c r="W1150" s="45"/>
      <c r="X1150" s="45"/>
      <c r="Y1150" s="45"/>
      <c r="Z1150" s="45"/>
    </row>
    <row r="1151" spans="1:26" ht="12.5">
      <c r="A1151" s="45"/>
      <c r="B1151" s="45"/>
      <c r="C1151" s="44"/>
      <c r="D1151" s="45"/>
      <c r="E1151" s="45"/>
      <c r="F1151" s="65"/>
      <c r="G1151" s="45"/>
      <c r="H1151" s="45"/>
      <c r="I1151" s="45"/>
      <c r="J1151" s="45"/>
      <c r="K1151" s="45"/>
      <c r="L1151" s="45"/>
      <c r="M1151" s="45"/>
      <c r="N1151" s="45"/>
      <c r="O1151" s="45"/>
      <c r="P1151" s="45"/>
      <c r="Q1151" s="45"/>
      <c r="R1151" s="45"/>
      <c r="S1151" s="45"/>
      <c r="T1151" s="45"/>
      <c r="U1151" s="45"/>
      <c r="V1151" s="45"/>
      <c r="W1151" s="45"/>
      <c r="X1151" s="45"/>
      <c r="Y1151" s="45"/>
      <c r="Z1151" s="45"/>
    </row>
    <row r="1152" spans="1:26" ht="12.5">
      <c r="A1152" s="45"/>
      <c r="B1152" s="45"/>
      <c r="C1152" s="44"/>
      <c r="D1152" s="45"/>
      <c r="E1152" s="45"/>
      <c r="F1152" s="65"/>
      <c r="G1152" s="45"/>
      <c r="H1152" s="45"/>
      <c r="I1152" s="45"/>
      <c r="J1152" s="45"/>
      <c r="K1152" s="45"/>
      <c r="L1152" s="45"/>
      <c r="M1152" s="45"/>
      <c r="N1152" s="45"/>
      <c r="O1152" s="45"/>
      <c r="P1152" s="45"/>
      <c r="Q1152" s="45"/>
      <c r="R1152" s="45"/>
      <c r="S1152" s="45"/>
      <c r="T1152" s="45"/>
      <c r="U1152" s="45"/>
      <c r="V1152" s="45"/>
      <c r="W1152" s="45"/>
      <c r="X1152" s="45"/>
      <c r="Y1152" s="45"/>
      <c r="Z1152" s="45"/>
    </row>
    <row r="1153" spans="1:26" ht="12.5">
      <c r="A1153" s="45"/>
      <c r="B1153" s="45"/>
      <c r="C1153" s="44"/>
      <c r="D1153" s="45"/>
      <c r="E1153" s="45"/>
      <c r="F1153" s="65"/>
      <c r="G1153" s="45"/>
      <c r="H1153" s="45"/>
      <c r="I1153" s="45"/>
      <c r="J1153" s="45"/>
      <c r="K1153" s="45"/>
      <c r="L1153" s="45"/>
      <c r="M1153" s="45"/>
      <c r="N1153" s="45"/>
      <c r="O1153" s="45"/>
      <c r="P1153" s="45"/>
      <c r="Q1153" s="45"/>
      <c r="R1153" s="45"/>
      <c r="S1153" s="45"/>
      <c r="T1153" s="45"/>
      <c r="U1153" s="45"/>
      <c r="V1153" s="45"/>
      <c r="W1153" s="45"/>
      <c r="X1153" s="45"/>
      <c r="Y1153" s="45"/>
      <c r="Z1153" s="45"/>
    </row>
    <row r="1154" spans="1:26" ht="12.5">
      <c r="A1154" s="45"/>
      <c r="B1154" s="45"/>
      <c r="C1154" s="44"/>
      <c r="D1154" s="45"/>
      <c r="E1154" s="45"/>
      <c r="F1154" s="65"/>
      <c r="G1154" s="45"/>
      <c r="H1154" s="45"/>
      <c r="I1154" s="45"/>
      <c r="J1154" s="45"/>
      <c r="K1154" s="45"/>
      <c r="L1154" s="45"/>
      <c r="M1154" s="45"/>
      <c r="N1154" s="45"/>
      <c r="O1154" s="45"/>
      <c r="P1154" s="45"/>
      <c r="Q1154" s="45"/>
      <c r="R1154" s="45"/>
      <c r="S1154" s="45"/>
      <c r="T1154" s="45"/>
      <c r="U1154" s="45"/>
      <c r="V1154" s="45"/>
      <c r="W1154" s="45"/>
      <c r="X1154" s="45"/>
      <c r="Y1154" s="45"/>
      <c r="Z1154" s="45"/>
    </row>
    <row r="1155" spans="1:26" ht="12.5">
      <c r="A1155" s="45"/>
      <c r="B1155" s="45"/>
      <c r="C1155" s="44"/>
      <c r="D1155" s="45"/>
      <c r="E1155" s="45"/>
      <c r="F1155" s="65"/>
      <c r="G1155" s="45"/>
      <c r="H1155" s="45"/>
      <c r="I1155" s="45"/>
      <c r="J1155" s="45"/>
      <c r="K1155" s="45"/>
      <c r="L1155" s="45"/>
      <c r="M1155" s="45"/>
      <c r="N1155" s="45"/>
      <c r="O1155" s="45"/>
      <c r="P1155" s="45"/>
      <c r="Q1155" s="45"/>
      <c r="R1155" s="45"/>
      <c r="S1155" s="45"/>
      <c r="T1155" s="45"/>
      <c r="U1155" s="45"/>
      <c r="V1155" s="45"/>
      <c r="W1155" s="45"/>
      <c r="X1155" s="45"/>
      <c r="Y1155" s="45"/>
      <c r="Z1155" s="45"/>
    </row>
    <row r="1156" spans="1:26" ht="12.5">
      <c r="A1156" s="45"/>
      <c r="B1156" s="45"/>
      <c r="C1156" s="44"/>
      <c r="D1156" s="45"/>
      <c r="E1156" s="45"/>
      <c r="F1156" s="65"/>
      <c r="G1156" s="45"/>
      <c r="H1156" s="45"/>
      <c r="I1156" s="45"/>
      <c r="J1156" s="45"/>
      <c r="K1156" s="45"/>
      <c r="L1156" s="45"/>
      <c r="M1156" s="45"/>
      <c r="N1156" s="45"/>
      <c r="O1156" s="45"/>
      <c r="P1156" s="45"/>
      <c r="Q1156" s="45"/>
      <c r="R1156" s="45"/>
      <c r="S1156" s="45"/>
      <c r="T1156" s="45"/>
      <c r="U1156" s="45"/>
      <c r="V1156" s="45"/>
      <c r="W1156" s="45"/>
      <c r="X1156" s="45"/>
      <c r="Y1156" s="45"/>
      <c r="Z1156" s="45"/>
    </row>
    <row r="1157" spans="1:26" ht="12.5">
      <c r="A1157" s="45"/>
      <c r="B1157" s="45"/>
      <c r="C1157" s="44"/>
      <c r="D1157" s="45"/>
      <c r="E1157" s="45"/>
      <c r="F1157" s="65"/>
      <c r="G1157" s="45"/>
      <c r="H1157" s="45"/>
      <c r="I1157" s="45"/>
      <c r="J1157" s="45"/>
      <c r="K1157" s="45"/>
      <c r="L1157" s="45"/>
      <c r="M1157" s="45"/>
      <c r="N1157" s="45"/>
      <c r="O1157" s="45"/>
      <c r="P1157" s="45"/>
      <c r="Q1157" s="45"/>
      <c r="R1157" s="45"/>
      <c r="S1157" s="45"/>
      <c r="T1157" s="45"/>
      <c r="U1157" s="45"/>
      <c r="V1157" s="45"/>
      <c r="W1157" s="45"/>
      <c r="X1157" s="45"/>
      <c r="Y1157" s="45"/>
      <c r="Z1157" s="45"/>
    </row>
    <row r="1158" spans="1:26" ht="12.5">
      <c r="A1158" s="45"/>
      <c r="B1158" s="45"/>
      <c r="C1158" s="44"/>
      <c r="D1158" s="45"/>
      <c r="E1158" s="45"/>
      <c r="F1158" s="65"/>
      <c r="G1158" s="45"/>
      <c r="H1158" s="45"/>
      <c r="I1158" s="45"/>
      <c r="J1158" s="45"/>
      <c r="K1158" s="45"/>
      <c r="L1158" s="45"/>
      <c r="M1158" s="45"/>
      <c r="N1158" s="45"/>
      <c r="O1158" s="45"/>
      <c r="P1158" s="45"/>
      <c r="Q1158" s="45"/>
      <c r="R1158" s="45"/>
      <c r="S1158" s="45"/>
      <c r="T1158" s="45"/>
      <c r="U1158" s="45"/>
      <c r="V1158" s="45"/>
      <c r="W1158" s="45"/>
      <c r="X1158" s="45"/>
      <c r="Y1158" s="45"/>
      <c r="Z1158" s="45"/>
    </row>
    <row r="1159" spans="1:26" ht="12.5">
      <c r="A1159" s="45"/>
      <c r="B1159" s="45"/>
      <c r="C1159" s="44"/>
      <c r="D1159" s="45"/>
      <c r="E1159" s="45"/>
      <c r="F1159" s="65"/>
      <c r="G1159" s="45"/>
      <c r="H1159" s="45"/>
      <c r="I1159" s="45"/>
      <c r="J1159" s="45"/>
      <c r="K1159" s="45"/>
      <c r="L1159" s="45"/>
      <c r="M1159" s="45"/>
      <c r="N1159" s="45"/>
      <c r="O1159" s="45"/>
      <c r="P1159" s="45"/>
      <c r="Q1159" s="45"/>
      <c r="R1159" s="45"/>
      <c r="S1159" s="45"/>
      <c r="T1159" s="45"/>
      <c r="U1159" s="45"/>
      <c r="V1159" s="45"/>
      <c r="W1159" s="45"/>
      <c r="X1159" s="45"/>
      <c r="Y1159" s="45"/>
      <c r="Z1159" s="45"/>
    </row>
    <row r="1160" spans="1:26" ht="12.5">
      <c r="A1160" s="45"/>
      <c r="B1160" s="45"/>
      <c r="C1160" s="44"/>
      <c r="D1160" s="45"/>
      <c r="E1160" s="45"/>
      <c r="F1160" s="65"/>
      <c r="G1160" s="45"/>
      <c r="H1160" s="45"/>
      <c r="I1160" s="45"/>
      <c r="J1160" s="45"/>
      <c r="K1160" s="45"/>
      <c r="L1160" s="45"/>
      <c r="M1160" s="45"/>
      <c r="N1160" s="45"/>
      <c r="O1160" s="45"/>
      <c r="P1160" s="45"/>
      <c r="Q1160" s="45"/>
      <c r="R1160" s="45"/>
      <c r="S1160" s="45"/>
      <c r="T1160" s="45"/>
      <c r="U1160" s="45"/>
      <c r="V1160" s="45"/>
      <c r="W1160" s="45"/>
      <c r="X1160" s="45"/>
      <c r="Y1160" s="45"/>
      <c r="Z1160" s="45"/>
    </row>
    <row r="1161" spans="1:26" ht="12.5">
      <c r="A1161" s="45"/>
      <c r="B1161" s="45"/>
      <c r="C1161" s="44"/>
      <c r="D1161" s="45"/>
      <c r="E1161" s="45"/>
      <c r="F1161" s="65"/>
      <c r="G1161" s="45"/>
      <c r="H1161" s="45"/>
      <c r="I1161" s="45"/>
      <c r="J1161" s="45"/>
      <c r="K1161" s="45"/>
      <c r="L1161" s="45"/>
      <c r="M1161" s="45"/>
      <c r="N1161" s="45"/>
      <c r="O1161" s="45"/>
      <c r="P1161" s="45"/>
      <c r="Q1161" s="45"/>
      <c r="R1161" s="45"/>
      <c r="S1161" s="45"/>
      <c r="T1161" s="45"/>
      <c r="U1161" s="45"/>
      <c r="V1161" s="45"/>
      <c r="W1161" s="45"/>
      <c r="X1161" s="45"/>
      <c r="Y1161" s="45"/>
      <c r="Z1161" s="45"/>
    </row>
    <row r="1162" spans="1:26" ht="12.5">
      <c r="A1162" s="45"/>
      <c r="B1162" s="45"/>
      <c r="C1162" s="44"/>
      <c r="D1162" s="45"/>
      <c r="E1162" s="45"/>
      <c r="F1162" s="65"/>
      <c r="G1162" s="45"/>
      <c r="H1162" s="45"/>
      <c r="I1162" s="45"/>
      <c r="J1162" s="45"/>
      <c r="K1162" s="45"/>
      <c r="L1162" s="45"/>
      <c r="M1162" s="45"/>
      <c r="N1162" s="45"/>
      <c r="O1162" s="45"/>
      <c r="P1162" s="45"/>
      <c r="Q1162" s="45"/>
      <c r="R1162" s="45"/>
      <c r="S1162" s="45"/>
      <c r="T1162" s="45"/>
      <c r="U1162" s="45"/>
      <c r="V1162" s="45"/>
      <c r="W1162" s="45"/>
      <c r="X1162" s="45"/>
      <c r="Y1162" s="45"/>
      <c r="Z1162" s="45"/>
    </row>
    <row r="1163" spans="1:26" ht="12.5">
      <c r="A1163" s="45"/>
      <c r="B1163" s="45"/>
      <c r="C1163" s="44"/>
      <c r="D1163" s="45"/>
      <c r="E1163" s="45"/>
      <c r="F1163" s="65"/>
      <c r="G1163" s="45"/>
      <c r="H1163" s="45"/>
      <c r="I1163" s="45"/>
      <c r="J1163" s="45"/>
      <c r="K1163" s="45"/>
      <c r="L1163" s="45"/>
      <c r="M1163" s="45"/>
      <c r="N1163" s="45"/>
      <c r="O1163" s="45"/>
      <c r="P1163" s="45"/>
      <c r="Q1163" s="45"/>
      <c r="R1163" s="45"/>
      <c r="S1163" s="45"/>
      <c r="T1163" s="45"/>
      <c r="U1163" s="45"/>
      <c r="V1163" s="45"/>
      <c r="W1163" s="45"/>
      <c r="X1163" s="45"/>
      <c r="Y1163" s="45"/>
      <c r="Z1163" s="45"/>
    </row>
    <row r="1164" spans="1:26" ht="12.5">
      <c r="A1164" s="45"/>
      <c r="B1164" s="45"/>
      <c r="C1164" s="44"/>
      <c r="D1164" s="45"/>
      <c r="E1164" s="45"/>
      <c r="F1164" s="65"/>
      <c r="G1164" s="45"/>
      <c r="H1164" s="45"/>
      <c r="I1164" s="45"/>
      <c r="J1164" s="45"/>
      <c r="K1164" s="45"/>
      <c r="L1164" s="45"/>
      <c r="M1164" s="45"/>
      <c r="N1164" s="45"/>
      <c r="O1164" s="45"/>
      <c r="P1164" s="45"/>
      <c r="Q1164" s="45"/>
      <c r="R1164" s="45"/>
      <c r="S1164" s="45"/>
      <c r="T1164" s="45"/>
      <c r="U1164" s="45"/>
      <c r="V1164" s="45"/>
      <c r="W1164" s="45"/>
      <c r="X1164" s="45"/>
      <c r="Y1164" s="45"/>
      <c r="Z1164" s="45"/>
    </row>
    <row r="1165" spans="1:26" ht="12.5">
      <c r="A1165" s="45"/>
      <c r="B1165" s="45"/>
      <c r="C1165" s="44"/>
      <c r="D1165" s="45"/>
      <c r="E1165" s="45"/>
      <c r="F1165" s="65"/>
      <c r="G1165" s="45"/>
      <c r="H1165" s="45"/>
      <c r="I1165" s="45"/>
      <c r="J1165" s="45"/>
      <c r="K1165" s="45"/>
      <c r="L1165" s="45"/>
      <c r="M1165" s="45"/>
      <c r="N1165" s="45"/>
      <c r="O1165" s="45"/>
      <c r="P1165" s="45"/>
      <c r="Q1165" s="45"/>
      <c r="R1165" s="45"/>
      <c r="S1165" s="45"/>
      <c r="T1165" s="45"/>
      <c r="U1165" s="45"/>
      <c r="V1165" s="45"/>
      <c r="W1165" s="45"/>
      <c r="X1165" s="45"/>
      <c r="Y1165" s="45"/>
      <c r="Z1165" s="45"/>
    </row>
    <row r="1166" spans="1:26" ht="12.5">
      <c r="A1166" s="45"/>
      <c r="B1166" s="45"/>
      <c r="C1166" s="44"/>
      <c r="D1166" s="45"/>
      <c r="E1166" s="45"/>
      <c r="F1166" s="65"/>
      <c r="G1166" s="45"/>
      <c r="H1166" s="45"/>
      <c r="I1166" s="45"/>
      <c r="J1166" s="45"/>
      <c r="K1166" s="45"/>
      <c r="L1166" s="45"/>
      <c r="M1166" s="45"/>
      <c r="N1166" s="45"/>
      <c r="O1166" s="45"/>
      <c r="P1166" s="45"/>
      <c r="Q1166" s="45"/>
      <c r="R1166" s="45"/>
      <c r="S1166" s="45"/>
      <c r="T1166" s="45"/>
      <c r="U1166" s="45"/>
      <c r="V1166" s="45"/>
      <c r="W1166" s="45"/>
      <c r="X1166" s="45"/>
      <c r="Y1166" s="45"/>
      <c r="Z1166" s="45"/>
    </row>
    <row r="1167" spans="1:26" ht="12.5">
      <c r="A1167" s="45"/>
      <c r="B1167" s="45"/>
      <c r="C1167" s="44"/>
      <c r="D1167" s="45"/>
      <c r="E1167" s="45"/>
      <c r="F1167" s="65"/>
      <c r="G1167" s="45"/>
      <c r="H1167" s="45"/>
      <c r="I1167" s="45"/>
      <c r="J1167" s="45"/>
      <c r="K1167" s="45"/>
      <c r="L1167" s="45"/>
      <c r="M1167" s="45"/>
      <c r="N1167" s="45"/>
      <c r="O1167" s="45"/>
      <c r="P1167" s="45"/>
      <c r="Q1167" s="45"/>
      <c r="R1167" s="45"/>
      <c r="S1167" s="45"/>
      <c r="T1167" s="45"/>
      <c r="U1167" s="45"/>
      <c r="V1167" s="45"/>
      <c r="W1167" s="45"/>
      <c r="X1167" s="45"/>
      <c r="Y1167" s="45"/>
      <c r="Z1167" s="45"/>
    </row>
    <row r="1168" spans="1:26" ht="12.5">
      <c r="A1168" s="45"/>
      <c r="B1168" s="45"/>
      <c r="C1168" s="44"/>
      <c r="D1168" s="45"/>
      <c r="E1168" s="45"/>
      <c r="F1168" s="65"/>
      <c r="G1168" s="45"/>
      <c r="H1168" s="45"/>
      <c r="I1168" s="45"/>
      <c r="J1168" s="45"/>
      <c r="K1168" s="45"/>
      <c r="L1168" s="45"/>
      <c r="M1168" s="45"/>
      <c r="N1168" s="45"/>
      <c r="O1168" s="45"/>
      <c r="P1168" s="45"/>
      <c r="Q1168" s="45"/>
      <c r="R1168" s="45"/>
      <c r="S1168" s="45"/>
      <c r="T1168" s="45"/>
      <c r="U1168" s="45"/>
      <c r="V1168" s="45"/>
      <c r="W1168" s="45"/>
      <c r="X1168" s="45"/>
      <c r="Y1168" s="45"/>
      <c r="Z1168" s="45"/>
    </row>
    <row r="1169" spans="1:26" ht="12.5">
      <c r="A1169" s="45"/>
      <c r="B1169" s="45"/>
      <c r="C1169" s="44"/>
      <c r="D1169" s="45"/>
      <c r="E1169" s="45"/>
      <c r="F1169" s="65"/>
      <c r="G1169" s="45"/>
      <c r="H1169" s="45"/>
      <c r="I1169" s="45"/>
      <c r="J1169" s="45"/>
      <c r="K1169" s="45"/>
      <c r="L1169" s="45"/>
      <c r="M1169" s="45"/>
      <c r="N1169" s="45"/>
      <c r="O1169" s="45"/>
      <c r="P1169" s="45"/>
      <c r="Q1169" s="45"/>
      <c r="R1169" s="45"/>
      <c r="S1169" s="45"/>
      <c r="T1169" s="45"/>
      <c r="U1169" s="45"/>
      <c r="V1169" s="45"/>
      <c r="W1169" s="45"/>
      <c r="X1169" s="45"/>
      <c r="Y1169" s="45"/>
      <c r="Z1169" s="45"/>
    </row>
    <row r="1170" spans="1:26" ht="12.5">
      <c r="A1170" s="45"/>
      <c r="B1170" s="45"/>
      <c r="C1170" s="44"/>
      <c r="D1170" s="45"/>
      <c r="E1170" s="45"/>
      <c r="F1170" s="65"/>
      <c r="G1170" s="45"/>
      <c r="H1170" s="45"/>
      <c r="I1170" s="45"/>
      <c r="J1170" s="45"/>
      <c r="K1170" s="45"/>
      <c r="L1170" s="45"/>
      <c r="M1170" s="45"/>
      <c r="N1170" s="45"/>
      <c r="O1170" s="45"/>
      <c r="P1170" s="45"/>
      <c r="Q1170" s="45"/>
      <c r="R1170" s="45"/>
      <c r="S1170" s="45"/>
      <c r="T1170" s="45"/>
      <c r="U1170" s="45"/>
      <c r="V1170" s="45"/>
      <c r="W1170" s="45"/>
      <c r="X1170" s="45"/>
      <c r="Y1170" s="45"/>
      <c r="Z1170" s="45"/>
    </row>
    <row r="1171" spans="1:26" ht="12.5">
      <c r="A1171" s="45"/>
      <c r="B1171" s="45"/>
      <c r="C1171" s="44"/>
      <c r="D1171" s="45"/>
      <c r="E1171" s="45"/>
      <c r="F1171" s="65"/>
      <c r="G1171" s="45"/>
      <c r="H1171" s="45"/>
      <c r="I1171" s="45"/>
      <c r="J1171" s="45"/>
      <c r="K1171" s="45"/>
      <c r="L1171" s="45"/>
      <c r="M1171" s="45"/>
      <c r="N1171" s="45"/>
      <c r="O1171" s="45"/>
      <c r="P1171" s="45"/>
      <c r="Q1171" s="45"/>
      <c r="R1171" s="45"/>
      <c r="S1171" s="45"/>
      <c r="T1171" s="45"/>
      <c r="U1171" s="45"/>
      <c r="V1171" s="45"/>
      <c r="W1171" s="45"/>
      <c r="X1171" s="45"/>
      <c r="Y1171" s="45"/>
      <c r="Z1171" s="45"/>
    </row>
    <row r="1172" spans="1:26" ht="12.5">
      <c r="A1172" s="45"/>
      <c r="B1172" s="45"/>
      <c r="C1172" s="44"/>
      <c r="D1172" s="45"/>
      <c r="E1172" s="45"/>
      <c r="F1172" s="65"/>
      <c r="G1172" s="45"/>
      <c r="H1172" s="45"/>
      <c r="I1172" s="45"/>
      <c r="J1172" s="45"/>
      <c r="K1172" s="45"/>
      <c r="L1172" s="45"/>
      <c r="M1172" s="45"/>
      <c r="N1172" s="45"/>
      <c r="O1172" s="45"/>
      <c r="P1172" s="45"/>
      <c r="Q1172" s="45"/>
      <c r="R1172" s="45"/>
      <c r="S1172" s="45"/>
      <c r="T1172" s="45"/>
      <c r="U1172" s="45"/>
      <c r="V1172" s="45"/>
      <c r="W1172" s="45"/>
      <c r="X1172" s="45"/>
      <c r="Y1172" s="45"/>
      <c r="Z1172" s="45"/>
    </row>
    <row r="1173" spans="1:26" ht="12.5">
      <c r="A1173" s="45"/>
      <c r="B1173" s="45"/>
      <c r="C1173" s="44"/>
      <c r="D1173" s="45"/>
      <c r="E1173" s="45"/>
      <c r="F1173" s="65"/>
      <c r="G1173" s="45"/>
      <c r="H1173" s="45"/>
      <c r="I1173" s="45"/>
      <c r="J1173" s="45"/>
      <c r="K1173" s="45"/>
      <c r="L1173" s="45"/>
      <c r="M1173" s="45"/>
      <c r="N1173" s="45"/>
      <c r="O1173" s="45"/>
      <c r="P1173" s="45"/>
      <c r="Q1173" s="45"/>
      <c r="R1173" s="45"/>
      <c r="S1173" s="45"/>
      <c r="T1173" s="45"/>
      <c r="U1173" s="45"/>
      <c r="V1173" s="45"/>
      <c r="W1173" s="45"/>
      <c r="X1173" s="45"/>
      <c r="Y1173" s="45"/>
      <c r="Z1173" s="45"/>
    </row>
    <row r="1174" spans="1:26" ht="12.5">
      <c r="A1174" s="45"/>
      <c r="B1174" s="45"/>
      <c r="C1174" s="44"/>
      <c r="D1174" s="45"/>
      <c r="E1174" s="45"/>
      <c r="F1174" s="65"/>
      <c r="G1174" s="45"/>
      <c r="H1174" s="45"/>
      <c r="I1174" s="45"/>
      <c r="J1174" s="45"/>
      <c r="K1174" s="45"/>
      <c r="L1174" s="45"/>
      <c r="M1174" s="45"/>
      <c r="N1174" s="45"/>
      <c r="O1174" s="45"/>
      <c r="P1174" s="45"/>
      <c r="Q1174" s="45"/>
      <c r="R1174" s="45"/>
      <c r="S1174" s="45"/>
      <c r="T1174" s="45"/>
      <c r="U1174" s="45"/>
      <c r="V1174" s="45"/>
      <c r="W1174" s="45"/>
      <c r="X1174" s="45"/>
      <c r="Y1174" s="45"/>
      <c r="Z1174" s="45"/>
    </row>
    <row r="1175" spans="1:26" ht="12.5">
      <c r="A1175" s="45"/>
      <c r="B1175" s="45"/>
      <c r="C1175" s="44"/>
      <c r="D1175" s="45"/>
      <c r="E1175" s="45"/>
      <c r="F1175" s="65"/>
      <c r="G1175" s="45"/>
      <c r="H1175" s="45"/>
      <c r="I1175" s="45"/>
      <c r="J1175" s="45"/>
      <c r="K1175" s="45"/>
      <c r="L1175" s="45"/>
      <c r="M1175" s="45"/>
      <c r="N1175" s="45"/>
      <c r="O1175" s="45"/>
      <c r="P1175" s="45"/>
      <c r="Q1175" s="45"/>
      <c r="R1175" s="45"/>
      <c r="S1175" s="45"/>
      <c r="T1175" s="45"/>
      <c r="U1175" s="45"/>
      <c r="V1175" s="45"/>
      <c r="W1175" s="45"/>
      <c r="X1175" s="45"/>
      <c r="Y1175" s="45"/>
      <c r="Z1175" s="45"/>
    </row>
    <row r="1176" spans="1:26" ht="12.5">
      <c r="A1176" s="45"/>
      <c r="B1176" s="45"/>
      <c r="C1176" s="44"/>
      <c r="D1176" s="45"/>
      <c r="E1176" s="45"/>
      <c r="F1176" s="65"/>
      <c r="G1176" s="45"/>
      <c r="H1176" s="45"/>
      <c r="I1176" s="45"/>
      <c r="J1176" s="45"/>
      <c r="K1176" s="45"/>
      <c r="L1176" s="45"/>
      <c r="M1176" s="45"/>
      <c r="N1176" s="45"/>
      <c r="O1176" s="45"/>
      <c r="P1176" s="45"/>
      <c r="Q1176" s="45"/>
      <c r="R1176" s="45"/>
      <c r="S1176" s="45"/>
      <c r="T1176" s="45"/>
      <c r="U1176" s="45"/>
      <c r="V1176" s="45"/>
      <c r="W1176" s="45"/>
      <c r="X1176" s="45"/>
      <c r="Y1176" s="45"/>
      <c r="Z1176" s="45"/>
    </row>
    <row r="1177" spans="1:26" ht="12.5">
      <c r="A1177" s="45"/>
      <c r="B1177" s="45"/>
      <c r="C1177" s="44"/>
      <c r="D1177" s="45"/>
      <c r="E1177" s="45"/>
      <c r="F1177" s="65"/>
      <c r="G1177" s="45"/>
      <c r="H1177" s="45"/>
      <c r="I1177" s="45"/>
      <c r="J1177" s="45"/>
      <c r="K1177" s="45"/>
      <c r="L1177" s="45"/>
      <c r="M1177" s="45"/>
      <c r="N1177" s="45"/>
      <c r="O1177" s="45"/>
      <c r="P1177" s="45"/>
      <c r="Q1177" s="45"/>
      <c r="R1177" s="45"/>
      <c r="S1177" s="45"/>
      <c r="T1177" s="45"/>
      <c r="U1177" s="45"/>
      <c r="V1177" s="45"/>
      <c r="W1177" s="45"/>
      <c r="X1177" s="45"/>
      <c r="Y1177" s="45"/>
      <c r="Z1177" s="45"/>
    </row>
    <row r="1178" spans="1:26" ht="12.5">
      <c r="A1178" s="45"/>
      <c r="B1178" s="45"/>
      <c r="C1178" s="44"/>
      <c r="D1178" s="45"/>
      <c r="E1178" s="45"/>
      <c r="F1178" s="65"/>
      <c r="G1178" s="45"/>
      <c r="H1178" s="45"/>
      <c r="I1178" s="45"/>
      <c r="J1178" s="45"/>
      <c r="K1178" s="45"/>
      <c r="L1178" s="45"/>
      <c r="M1178" s="45"/>
      <c r="N1178" s="45"/>
      <c r="O1178" s="45"/>
      <c r="P1178" s="45"/>
      <c r="Q1178" s="45"/>
      <c r="R1178" s="45"/>
      <c r="S1178" s="45"/>
      <c r="T1178" s="45"/>
      <c r="U1178" s="45"/>
      <c r="V1178" s="45"/>
      <c r="W1178" s="45"/>
      <c r="X1178" s="45"/>
      <c r="Y1178" s="45"/>
      <c r="Z1178" s="45"/>
    </row>
    <row r="1179" spans="1:26" ht="12.5">
      <c r="A1179" s="45"/>
      <c r="B1179" s="45"/>
      <c r="C1179" s="44"/>
      <c r="D1179" s="45"/>
      <c r="E1179" s="45"/>
      <c r="F1179" s="65"/>
      <c r="G1179" s="45"/>
      <c r="H1179" s="45"/>
      <c r="I1179" s="45"/>
      <c r="J1179" s="45"/>
      <c r="K1179" s="45"/>
      <c r="L1179" s="45"/>
      <c r="M1179" s="45"/>
      <c r="N1179" s="45"/>
      <c r="O1179" s="45"/>
      <c r="P1179" s="45"/>
      <c r="Q1179" s="45"/>
      <c r="R1179" s="45"/>
      <c r="S1179" s="45"/>
      <c r="T1179" s="45"/>
      <c r="U1179" s="45"/>
      <c r="V1179" s="45"/>
      <c r="W1179" s="45"/>
      <c r="X1179" s="45"/>
      <c r="Y1179" s="45"/>
      <c r="Z1179" s="45"/>
    </row>
    <row r="1180" spans="1:26" ht="12.5">
      <c r="A1180" s="45"/>
      <c r="B1180" s="45"/>
      <c r="C1180" s="44"/>
      <c r="D1180" s="45"/>
      <c r="E1180" s="45"/>
      <c r="F1180" s="65"/>
      <c r="G1180" s="45"/>
      <c r="H1180" s="45"/>
      <c r="I1180" s="45"/>
      <c r="J1180" s="45"/>
      <c r="K1180" s="45"/>
      <c r="L1180" s="45"/>
      <c r="M1180" s="45"/>
      <c r="N1180" s="45"/>
      <c r="O1180" s="45"/>
      <c r="P1180" s="45"/>
      <c r="Q1180" s="45"/>
      <c r="R1180" s="45"/>
      <c r="S1180" s="45"/>
      <c r="T1180" s="45"/>
      <c r="U1180" s="45"/>
      <c r="V1180" s="45"/>
      <c r="W1180" s="45"/>
      <c r="X1180" s="45"/>
      <c r="Y1180" s="45"/>
      <c r="Z1180" s="45"/>
    </row>
    <row r="1181" spans="1:26" ht="12.5">
      <c r="A1181" s="45"/>
      <c r="B1181" s="45"/>
      <c r="C1181" s="44"/>
      <c r="D1181" s="45"/>
      <c r="E1181" s="45"/>
      <c r="F1181" s="65"/>
      <c r="G1181" s="45"/>
      <c r="H1181" s="45"/>
      <c r="I1181" s="45"/>
      <c r="J1181" s="45"/>
      <c r="K1181" s="45"/>
      <c r="L1181" s="45"/>
      <c r="M1181" s="45"/>
      <c r="N1181" s="45"/>
      <c r="O1181" s="45"/>
      <c r="P1181" s="45"/>
      <c r="Q1181" s="45"/>
      <c r="R1181" s="45"/>
      <c r="S1181" s="45"/>
      <c r="T1181" s="45"/>
      <c r="U1181" s="45"/>
      <c r="V1181" s="45"/>
      <c r="W1181" s="45"/>
      <c r="X1181" s="45"/>
      <c r="Y1181" s="45"/>
      <c r="Z1181" s="45"/>
    </row>
    <row r="1182" spans="1:26" ht="12.5">
      <c r="A1182" s="45"/>
      <c r="B1182" s="45"/>
      <c r="C1182" s="44"/>
      <c r="D1182" s="45"/>
      <c r="E1182" s="45"/>
      <c r="F1182" s="65"/>
      <c r="G1182" s="45"/>
      <c r="H1182" s="45"/>
      <c r="I1182" s="45"/>
      <c r="J1182" s="45"/>
      <c r="K1182" s="45"/>
      <c r="L1182" s="45"/>
      <c r="M1182" s="45"/>
      <c r="N1182" s="45"/>
      <c r="O1182" s="45"/>
      <c r="P1182" s="45"/>
      <c r="Q1182" s="45"/>
      <c r="R1182" s="45"/>
      <c r="S1182" s="45"/>
      <c r="T1182" s="45"/>
      <c r="U1182" s="45"/>
      <c r="V1182" s="45"/>
      <c r="W1182" s="45"/>
      <c r="X1182" s="45"/>
      <c r="Y1182" s="45"/>
      <c r="Z1182" s="45"/>
    </row>
    <row r="1183" spans="1:26" ht="12.5">
      <c r="A1183" s="45"/>
      <c r="B1183" s="45"/>
      <c r="C1183" s="44"/>
      <c r="D1183" s="45"/>
      <c r="E1183" s="45"/>
      <c r="F1183" s="65"/>
      <c r="G1183" s="45"/>
      <c r="H1183" s="45"/>
      <c r="I1183" s="45"/>
      <c r="J1183" s="45"/>
      <c r="K1183" s="45"/>
      <c r="L1183" s="45"/>
      <c r="M1183" s="45"/>
      <c r="N1183" s="45"/>
      <c r="O1183" s="45"/>
      <c r="P1183" s="45"/>
      <c r="Q1183" s="45"/>
      <c r="R1183" s="45"/>
      <c r="S1183" s="45"/>
      <c r="T1183" s="45"/>
      <c r="U1183" s="45"/>
      <c r="V1183" s="45"/>
      <c r="W1183" s="45"/>
      <c r="X1183" s="45"/>
      <c r="Y1183" s="45"/>
      <c r="Z1183" s="45"/>
    </row>
    <row r="1184" spans="1:26" ht="12.5">
      <c r="A1184" s="45"/>
      <c r="B1184" s="45"/>
      <c r="C1184" s="44"/>
      <c r="D1184" s="45"/>
      <c r="E1184" s="45"/>
      <c r="F1184" s="65"/>
      <c r="G1184" s="45"/>
      <c r="H1184" s="45"/>
      <c r="I1184" s="45"/>
      <c r="J1184" s="45"/>
      <c r="K1184" s="45"/>
      <c r="L1184" s="45"/>
      <c r="M1184" s="45"/>
      <c r="N1184" s="45"/>
      <c r="O1184" s="45"/>
      <c r="P1184" s="45"/>
      <c r="Q1184" s="45"/>
      <c r="R1184" s="45"/>
      <c r="S1184" s="45"/>
      <c r="T1184" s="45"/>
      <c r="U1184" s="45"/>
      <c r="V1184" s="45"/>
      <c r="W1184" s="45"/>
      <c r="X1184" s="45"/>
      <c r="Y1184" s="45"/>
      <c r="Z1184" s="45"/>
    </row>
    <row r="1185" spans="1:26" ht="12.5">
      <c r="A1185" s="45"/>
      <c r="B1185" s="45"/>
      <c r="C1185" s="44"/>
      <c r="D1185" s="45"/>
      <c r="E1185" s="45"/>
      <c r="F1185" s="65"/>
      <c r="G1185" s="45"/>
      <c r="H1185" s="45"/>
      <c r="I1185" s="45"/>
      <c r="J1185" s="45"/>
      <c r="K1185" s="45"/>
      <c r="L1185" s="45"/>
      <c r="M1185" s="45"/>
      <c r="N1185" s="45"/>
      <c r="O1185" s="45"/>
      <c r="P1185" s="45"/>
      <c r="Q1185" s="45"/>
      <c r="R1185" s="45"/>
      <c r="S1185" s="45"/>
      <c r="T1185" s="45"/>
      <c r="U1185" s="45"/>
      <c r="V1185" s="45"/>
      <c r="W1185" s="45"/>
      <c r="X1185" s="45"/>
      <c r="Y1185" s="45"/>
      <c r="Z1185" s="45"/>
    </row>
    <row r="1186" spans="1:26" ht="12.5">
      <c r="A1186" s="45"/>
      <c r="B1186" s="45"/>
      <c r="C1186" s="44"/>
      <c r="D1186" s="45"/>
      <c r="E1186" s="45"/>
      <c r="F1186" s="65"/>
      <c r="G1186" s="45"/>
      <c r="H1186" s="45"/>
      <c r="I1186" s="45"/>
      <c r="J1186" s="45"/>
      <c r="K1186" s="45"/>
      <c r="L1186" s="45"/>
      <c r="M1186" s="45"/>
      <c r="N1186" s="45"/>
      <c r="O1186" s="45"/>
      <c r="P1186" s="45"/>
      <c r="Q1186" s="45"/>
      <c r="R1186" s="45"/>
      <c r="S1186" s="45"/>
      <c r="T1186" s="45"/>
      <c r="U1186" s="45"/>
      <c r="V1186" s="45"/>
      <c r="W1186" s="45"/>
      <c r="X1186" s="45"/>
      <c r="Y1186" s="45"/>
      <c r="Z1186" s="45"/>
    </row>
    <row r="1187" spans="1:26" ht="12.5">
      <c r="A1187" s="45"/>
      <c r="B1187" s="45"/>
      <c r="C1187" s="44"/>
      <c r="D1187" s="45"/>
      <c r="E1187" s="45"/>
      <c r="F1187" s="65"/>
      <c r="G1187" s="45"/>
      <c r="H1187" s="45"/>
      <c r="I1187" s="45"/>
      <c r="J1187" s="45"/>
      <c r="K1187" s="45"/>
      <c r="L1187" s="45"/>
      <c r="M1187" s="45"/>
      <c r="N1187" s="45"/>
      <c r="O1187" s="45"/>
      <c r="P1187" s="45"/>
      <c r="Q1187" s="45"/>
      <c r="R1187" s="45"/>
      <c r="S1187" s="45"/>
      <c r="T1187" s="45"/>
      <c r="U1187" s="45"/>
      <c r="V1187" s="45"/>
      <c r="W1187" s="45"/>
      <c r="X1187" s="45"/>
      <c r="Y1187" s="45"/>
      <c r="Z1187" s="45"/>
    </row>
    <row r="1188" spans="1:26" ht="12.5">
      <c r="A1188" s="45"/>
      <c r="B1188" s="45"/>
      <c r="C1188" s="44"/>
      <c r="D1188" s="45"/>
      <c r="E1188" s="45"/>
      <c r="F1188" s="65"/>
      <c r="G1188" s="45"/>
      <c r="H1188" s="45"/>
      <c r="I1188" s="45"/>
      <c r="J1188" s="45"/>
      <c r="K1188" s="45"/>
      <c r="L1188" s="45"/>
      <c r="M1188" s="45"/>
      <c r="N1188" s="45"/>
      <c r="O1188" s="45"/>
      <c r="P1188" s="45"/>
      <c r="Q1188" s="45"/>
      <c r="R1188" s="45"/>
      <c r="S1188" s="45"/>
      <c r="T1188" s="45"/>
      <c r="U1188" s="45"/>
      <c r="V1188" s="45"/>
      <c r="W1188" s="45"/>
      <c r="X1188" s="45"/>
      <c r="Y1188" s="45"/>
      <c r="Z1188" s="45"/>
    </row>
    <row r="1189" spans="1:26" ht="12.5">
      <c r="A1189" s="45"/>
      <c r="B1189" s="45"/>
      <c r="C1189" s="44"/>
      <c r="D1189" s="45"/>
      <c r="E1189" s="45"/>
      <c r="F1189" s="65"/>
      <c r="G1189" s="45"/>
      <c r="H1189" s="45"/>
      <c r="I1189" s="45"/>
      <c r="J1189" s="45"/>
      <c r="K1189" s="45"/>
      <c r="L1189" s="45"/>
      <c r="M1189" s="45"/>
      <c r="N1189" s="45"/>
      <c r="O1189" s="45"/>
      <c r="P1189" s="45"/>
      <c r="Q1189" s="45"/>
      <c r="R1189" s="45"/>
      <c r="S1189" s="45"/>
      <c r="T1189" s="45"/>
      <c r="U1189" s="45"/>
      <c r="V1189" s="45"/>
      <c r="W1189" s="45"/>
      <c r="X1189" s="45"/>
      <c r="Y1189" s="45"/>
      <c r="Z1189" s="45"/>
    </row>
    <row r="1190" spans="1:26" ht="12.5">
      <c r="A1190" s="45"/>
      <c r="B1190" s="45"/>
      <c r="C1190" s="44"/>
      <c r="D1190" s="45"/>
      <c r="E1190" s="45"/>
      <c r="F1190" s="65"/>
      <c r="G1190" s="45"/>
      <c r="H1190" s="45"/>
      <c r="I1190" s="45"/>
      <c r="J1190" s="45"/>
      <c r="K1190" s="45"/>
      <c r="L1190" s="45"/>
      <c r="M1190" s="45"/>
      <c r="N1190" s="45"/>
      <c r="O1190" s="45"/>
      <c r="P1190" s="45"/>
      <c r="Q1190" s="45"/>
      <c r="R1190" s="45"/>
      <c r="S1190" s="45"/>
      <c r="T1190" s="45"/>
      <c r="U1190" s="45"/>
      <c r="V1190" s="45"/>
      <c r="W1190" s="45"/>
      <c r="X1190" s="45"/>
      <c r="Y1190" s="45"/>
      <c r="Z1190" s="45"/>
    </row>
    <row r="1191" spans="1:26" ht="12.5">
      <c r="A1191" s="45"/>
      <c r="B1191" s="45"/>
      <c r="C1191" s="44"/>
      <c r="D1191" s="45"/>
      <c r="E1191" s="45"/>
      <c r="F1191" s="65"/>
      <c r="G1191" s="45"/>
      <c r="H1191" s="45"/>
      <c r="I1191" s="45"/>
      <c r="J1191" s="45"/>
      <c r="K1191" s="45"/>
      <c r="L1191" s="45"/>
      <c r="M1191" s="45"/>
      <c r="N1191" s="45"/>
      <c r="O1191" s="45"/>
      <c r="P1191" s="45"/>
      <c r="Q1191" s="45"/>
      <c r="R1191" s="45"/>
      <c r="S1191" s="45"/>
      <c r="T1191" s="45"/>
      <c r="U1191" s="45"/>
      <c r="V1191" s="45"/>
      <c r="W1191" s="45"/>
      <c r="X1191" s="45"/>
      <c r="Y1191" s="45"/>
      <c r="Z1191" s="45"/>
    </row>
    <row r="1192" spans="1:26" ht="12.5">
      <c r="A1192" s="45"/>
      <c r="B1192" s="45"/>
      <c r="C1192" s="44"/>
      <c r="D1192" s="45"/>
      <c r="E1192" s="45"/>
      <c r="F1192" s="65"/>
      <c r="G1192" s="45"/>
      <c r="H1192" s="45"/>
      <c r="I1192" s="45"/>
      <c r="J1192" s="45"/>
      <c r="K1192" s="45"/>
      <c r="L1192" s="45"/>
      <c r="M1192" s="45"/>
      <c r="N1192" s="45"/>
      <c r="O1192" s="45"/>
      <c r="P1192" s="45"/>
      <c r="Q1192" s="45"/>
      <c r="R1192" s="45"/>
      <c r="S1192" s="45"/>
      <c r="T1192" s="45"/>
      <c r="U1192" s="45"/>
      <c r="V1192" s="45"/>
      <c r="W1192" s="45"/>
      <c r="X1192" s="45"/>
      <c r="Y1192" s="45"/>
      <c r="Z1192" s="45"/>
    </row>
    <row r="1193" spans="1:26" ht="12.5">
      <c r="A1193" s="45"/>
      <c r="B1193" s="45"/>
      <c r="C1193" s="44"/>
      <c r="D1193" s="45"/>
      <c r="E1193" s="45"/>
      <c r="F1193" s="65"/>
      <c r="G1193" s="45"/>
      <c r="H1193" s="45"/>
      <c r="I1193" s="45"/>
      <c r="J1193" s="45"/>
      <c r="K1193" s="45"/>
      <c r="L1193" s="45"/>
      <c r="M1193" s="45"/>
      <c r="N1193" s="45"/>
      <c r="O1193" s="45"/>
      <c r="P1193" s="45"/>
      <c r="Q1193" s="45"/>
      <c r="R1193" s="45"/>
      <c r="S1193" s="45"/>
      <c r="T1193" s="45"/>
      <c r="U1193" s="45"/>
      <c r="V1193" s="45"/>
      <c r="W1193" s="45"/>
      <c r="X1193" s="45"/>
      <c r="Y1193" s="45"/>
      <c r="Z1193" s="45"/>
    </row>
    <row r="1194" spans="1:26" ht="12.5">
      <c r="A1194" s="45"/>
      <c r="B1194" s="45"/>
      <c r="C1194" s="44"/>
      <c r="D1194" s="45"/>
      <c r="E1194" s="45"/>
      <c r="F1194" s="65"/>
      <c r="G1194" s="45"/>
      <c r="H1194" s="45"/>
      <c r="I1194" s="45"/>
      <c r="J1194" s="45"/>
      <c r="K1194" s="45"/>
      <c r="L1194" s="45"/>
      <c r="M1194" s="45"/>
      <c r="N1194" s="45"/>
      <c r="O1194" s="45"/>
      <c r="P1194" s="45"/>
      <c r="Q1194" s="45"/>
      <c r="R1194" s="45"/>
      <c r="S1194" s="45"/>
      <c r="T1194" s="45"/>
      <c r="U1194" s="45"/>
      <c r="V1194" s="45"/>
      <c r="W1194" s="45"/>
      <c r="X1194" s="45"/>
      <c r="Y1194" s="45"/>
      <c r="Z1194" s="45"/>
    </row>
    <row r="1195" spans="1:26" ht="12.5">
      <c r="A1195" s="45"/>
      <c r="B1195" s="45"/>
      <c r="C1195" s="44"/>
      <c r="D1195" s="45"/>
      <c r="E1195" s="45"/>
      <c r="F1195" s="65"/>
      <c r="G1195" s="45"/>
      <c r="H1195" s="45"/>
      <c r="I1195" s="45"/>
      <c r="J1195" s="45"/>
      <c r="K1195" s="45"/>
      <c r="L1195" s="45"/>
      <c r="M1195" s="45"/>
      <c r="N1195" s="45"/>
      <c r="O1195" s="45"/>
      <c r="P1195" s="45"/>
      <c r="Q1195" s="45"/>
      <c r="R1195" s="45"/>
      <c r="S1195" s="45"/>
      <c r="T1195" s="45"/>
      <c r="U1195" s="45"/>
      <c r="V1195" s="45"/>
      <c r="W1195" s="45"/>
      <c r="X1195" s="45"/>
      <c r="Y1195" s="45"/>
      <c r="Z1195" s="45"/>
    </row>
    <row r="1196" spans="1:26" ht="12.5">
      <c r="A1196" s="45"/>
      <c r="B1196" s="45"/>
      <c r="C1196" s="44"/>
      <c r="D1196" s="45"/>
      <c r="E1196" s="45"/>
      <c r="F1196" s="65"/>
      <c r="G1196" s="45"/>
      <c r="H1196" s="45"/>
      <c r="I1196" s="45"/>
      <c r="J1196" s="45"/>
      <c r="K1196" s="45"/>
      <c r="L1196" s="45"/>
      <c r="M1196" s="45"/>
      <c r="N1196" s="45"/>
      <c r="O1196" s="45"/>
      <c r="P1196" s="45"/>
      <c r="Q1196" s="45"/>
      <c r="R1196" s="45"/>
      <c r="S1196" s="45"/>
      <c r="T1196" s="45"/>
      <c r="U1196" s="45"/>
      <c r="V1196" s="45"/>
      <c r="W1196" s="45"/>
      <c r="X1196" s="45"/>
      <c r="Y1196" s="45"/>
      <c r="Z1196" s="45"/>
    </row>
    <row r="1197" spans="1:26" ht="12.5">
      <c r="A1197" s="45"/>
      <c r="B1197" s="45"/>
      <c r="C1197" s="44"/>
      <c r="D1197" s="45"/>
      <c r="E1197" s="45"/>
      <c r="F1197" s="65"/>
      <c r="G1197" s="45"/>
      <c r="H1197" s="45"/>
      <c r="I1197" s="45"/>
      <c r="J1197" s="45"/>
      <c r="K1197" s="45"/>
      <c r="L1197" s="45"/>
      <c r="M1197" s="45"/>
      <c r="N1197" s="45"/>
      <c r="O1197" s="45"/>
      <c r="P1197" s="45"/>
      <c r="Q1197" s="45"/>
      <c r="R1197" s="45"/>
      <c r="S1197" s="45"/>
      <c r="T1197" s="45"/>
      <c r="U1197" s="45"/>
      <c r="V1197" s="45"/>
      <c r="W1197" s="45"/>
      <c r="X1197" s="45"/>
      <c r="Y1197" s="45"/>
      <c r="Z1197" s="45"/>
    </row>
    <row r="1198" spans="1:26" ht="12.5">
      <c r="A1198" s="45"/>
      <c r="B1198" s="45"/>
      <c r="C1198" s="44"/>
      <c r="D1198" s="45"/>
      <c r="E1198" s="45"/>
      <c r="F1198" s="65"/>
      <c r="G1198" s="45"/>
      <c r="H1198" s="45"/>
      <c r="I1198" s="45"/>
      <c r="J1198" s="45"/>
      <c r="K1198" s="45"/>
      <c r="L1198" s="45"/>
      <c r="M1198" s="45"/>
      <c r="N1198" s="45"/>
      <c r="O1198" s="45"/>
      <c r="P1198" s="45"/>
      <c r="Q1198" s="45"/>
      <c r="R1198" s="45"/>
      <c r="S1198" s="45"/>
      <c r="T1198" s="45"/>
      <c r="U1198" s="45"/>
      <c r="V1198" s="45"/>
      <c r="W1198" s="45"/>
      <c r="X1198" s="45"/>
      <c r="Y1198" s="45"/>
      <c r="Z1198" s="45"/>
    </row>
    <row r="1199" spans="1:26" ht="12.5">
      <c r="A1199" s="45"/>
      <c r="B1199" s="45"/>
      <c r="C1199" s="44"/>
      <c r="D1199" s="45"/>
      <c r="E1199" s="45"/>
      <c r="F1199" s="65"/>
      <c r="G1199" s="45"/>
      <c r="H1199" s="45"/>
      <c r="I1199" s="45"/>
      <c r="J1199" s="45"/>
      <c r="K1199" s="45"/>
      <c r="L1199" s="45"/>
      <c r="M1199" s="45"/>
      <c r="N1199" s="45"/>
      <c r="O1199" s="45"/>
      <c r="P1199" s="45"/>
      <c r="Q1199" s="45"/>
      <c r="R1199" s="45"/>
      <c r="S1199" s="45"/>
      <c r="T1199" s="45"/>
      <c r="U1199" s="45"/>
      <c r="V1199" s="45"/>
      <c r="W1199" s="45"/>
      <c r="X1199" s="45"/>
      <c r="Y1199" s="45"/>
      <c r="Z1199" s="45"/>
    </row>
    <row r="1200" spans="1:26" ht="12.5">
      <c r="A1200" s="45"/>
      <c r="B1200" s="45"/>
      <c r="C1200" s="44"/>
      <c r="D1200" s="45"/>
      <c r="E1200" s="45"/>
      <c r="F1200" s="65"/>
      <c r="G1200" s="45"/>
      <c r="H1200" s="45"/>
      <c r="I1200" s="45"/>
      <c r="J1200" s="45"/>
      <c r="K1200" s="45"/>
      <c r="L1200" s="45"/>
      <c r="M1200" s="45"/>
      <c r="N1200" s="45"/>
      <c r="O1200" s="45"/>
      <c r="P1200" s="45"/>
      <c r="Q1200" s="45"/>
      <c r="R1200" s="45"/>
      <c r="S1200" s="45"/>
      <c r="T1200" s="45"/>
      <c r="U1200" s="45"/>
      <c r="V1200" s="45"/>
      <c r="W1200" s="45"/>
      <c r="X1200" s="45"/>
      <c r="Y1200" s="45"/>
      <c r="Z1200" s="45"/>
    </row>
    <row r="1201" spans="1:26" ht="12.5">
      <c r="A1201" s="45"/>
      <c r="B1201" s="45"/>
      <c r="C1201" s="44"/>
      <c r="D1201" s="45"/>
      <c r="E1201" s="45"/>
      <c r="F1201" s="65"/>
      <c r="G1201" s="45"/>
      <c r="H1201" s="45"/>
      <c r="I1201" s="45"/>
      <c r="J1201" s="45"/>
      <c r="K1201" s="45"/>
      <c r="L1201" s="45"/>
      <c r="M1201" s="45"/>
      <c r="N1201" s="45"/>
      <c r="O1201" s="45"/>
      <c r="P1201" s="45"/>
      <c r="Q1201" s="45"/>
      <c r="R1201" s="45"/>
      <c r="S1201" s="45"/>
      <c r="T1201" s="45"/>
      <c r="U1201" s="45"/>
      <c r="V1201" s="45"/>
      <c r="W1201" s="45"/>
      <c r="X1201" s="45"/>
      <c r="Y1201" s="45"/>
      <c r="Z1201" s="45"/>
    </row>
    <row r="1202" spans="1:26" ht="12.5">
      <c r="A1202" s="45"/>
      <c r="B1202" s="45"/>
      <c r="C1202" s="44"/>
      <c r="D1202" s="45"/>
      <c r="E1202" s="45"/>
      <c r="F1202" s="65"/>
      <c r="G1202" s="45"/>
      <c r="H1202" s="45"/>
      <c r="I1202" s="45"/>
      <c r="J1202" s="45"/>
      <c r="K1202" s="45"/>
      <c r="L1202" s="45"/>
      <c r="M1202" s="45"/>
      <c r="N1202" s="45"/>
      <c r="O1202" s="45"/>
      <c r="P1202" s="45"/>
      <c r="Q1202" s="45"/>
      <c r="R1202" s="45"/>
      <c r="S1202" s="45"/>
      <c r="T1202" s="45"/>
      <c r="U1202" s="45"/>
      <c r="V1202" s="45"/>
      <c r="W1202" s="45"/>
      <c r="X1202" s="45"/>
      <c r="Y1202" s="45"/>
      <c r="Z1202" s="45"/>
    </row>
    <row r="1203" spans="1:26" ht="12.5">
      <c r="A1203" s="45"/>
      <c r="B1203" s="45"/>
      <c r="C1203" s="44"/>
      <c r="D1203" s="45"/>
      <c r="E1203" s="45"/>
      <c r="F1203" s="65"/>
      <c r="G1203" s="45"/>
      <c r="H1203" s="45"/>
      <c r="I1203" s="45"/>
      <c r="J1203" s="45"/>
      <c r="K1203" s="45"/>
      <c r="L1203" s="45"/>
      <c r="M1203" s="45"/>
      <c r="N1203" s="45"/>
      <c r="O1203" s="45"/>
      <c r="P1203" s="45"/>
      <c r="Q1203" s="45"/>
      <c r="R1203" s="45"/>
      <c r="S1203" s="45"/>
      <c r="T1203" s="45"/>
      <c r="U1203" s="45"/>
      <c r="V1203" s="45"/>
      <c r="W1203" s="45"/>
      <c r="X1203" s="45"/>
      <c r="Y1203" s="45"/>
      <c r="Z1203" s="45"/>
    </row>
    <row r="1204" spans="1:26" ht="12.5">
      <c r="A1204" s="45"/>
      <c r="B1204" s="45"/>
      <c r="C1204" s="44"/>
      <c r="D1204" s="45"/>
      <c r="E1204" s="45"/>
      <c r="F1204" s="65"/>
      <c r="G1204" s="45"/>
      <c r="H1204" s="45"/>
      <c r="I1204" s="45"/>
      <c r="J1204" s="45"/>
      <c r="K1204" s="45"/>
      <c r="L1204" s="45"/>
      <c r="M1204" s="45"/>
      <c r="N1204" s="45"/>
      <c r="O1204" s="45"/>
      <c r="P1204" s="45"/>
      <c r="Q1204" s="45"/>
      <c r="R1204" s="45"/>
      <c r="S1204" s="45"/>
      <c r="T1204" s="45"/>
      <c r="U1204" s="45"/>
      <c r="V1204" s="45"/>
      <c r="W1204" s="45"/>
      <c r="X1204" s="45"/>
      <c r="Y1204" s="45"/>
      <c r="Z1204" s="45"/>
    </row>
    <row r="1205" spans="1:26" ht="12.5">
      <c r="A1205" s="45"/>
      <c r="B1205" s="45"/>
      <c r="C1205" s="44"/>
      <c r="D1205" s="45"/>
      <c r="E1205" s="45"/>
      <c r="F1205" s="65"/>
      <c r="G1205" s="45"/>
      <c r="H1205" s="45"/>
      <c r="I1205" s="45"/>
      <c r="J1205" s="45"/>
      <c r="K1205" s="45"/>
      <c r="L1205" s="45"/>
      <c r="M1205" s="45"/>
      <c r="N1205" s="45"/>
      <c r="O1205" s="45"/>
      <c r="P1205" s="45"/>
      <c r="Q1205" s="45"/>
      <c r="R1205" s="45"/>
      <c r="S1205" s="45"/>
      <c r="T1205" s="45"/>
      <c r="U1205" s="45"/>
      <c r="V1205" s="45"/>
      <c r="W1205" s="45"/>
      <c r="X1205" s="45"/>
      <c r="Y1205" s="45"/>
      <c r="Z1205" s="45"/>
    </row>
    <row r="1206" spans="1:26" ht="12.5">
      <c r="A1206" s="45"/>
      <c r="B1206" s="45"/>
      <c r="C1206" s="44"/>
      <c r="D1206" s="45"/>
      <c r="E1206" s="45"/>
      <c r="F1206" s="65"/>
      <c r="G1206" s="45"/>
      <c r="H1206" s="45"/>
      <c r="I1206" s="45"/>
      <c r="J1206" s="45"/>
      <c r="K1206" s="45"/>
      <c r="L1206" s="45"/>
      <c r="M1206" s="45"/>
      <c r="N1206" s="45"/>
      <c r="O1206" s="45"/>
      <c r="P1206" s="45"/>
      <c r="Q1206" s="45"/>
      <c r="R1206" s="45"/>
      <c r="S1206" s="45"/>
      <c r="T1206" s="45"/>
      <c r="U1206" s="45"/>
      <c r="V1206" s="45"/>
      <c r="W1206" s="45"/>
      <c r="X1206" s="45"/>
      <c r="Y1206" s="45"/>
      <c r="Z1206" s="45"/>
    </row>
    <row r="1207" spans="1:26" ht="12.5">
      <c r="A1207" s="45"/>
      <c r="B1207" s="45"/>
      <c r="C1207" s="44"/>
      <c r="D1207" s="45"/>
      <c r="E1207" s="45"/>
      <c r="F1207" s="65"/>
      <c r="G1207" s="45"/>
      <c r="H1207" s="45"/>
      <c r="I1207" s="45"/>
      <c r="J1207" s="45"/>
      <c r="K1207" s="45"/>
      <c r="L1207" s="45"/>
      <c r="M1207" s="45"/>
      <c r="N1207" s="45"/>
      <c r="O1207" s="45"/>
      <c r="P1207" s="45"/>
      <c r="Q1207" s="45"/>
      <c r="R1207" s="45"/>
      <c r="S1207" s="45"/>
      <c r="T1207" s="45"/>
      <c r="U1207" s="45"/>
      <c r="V1207" s="45"/>
      <c r="W1207" s="45"/>
      <c r="X1207" s="45"/>
      <c r="Y1207" s="45"/>
      <c r="Z1207" s="45"/>
    </row>
    <row r="1208" spans="1:26" ht="12.5">
      <c r="A1208" s="45"/>
      <c r="B1208" s="45"/>
      <c r="C1208" s="44"/>
      <c r="D1208" s="45"/>
      <c r="E1208" s="45"/>
      <c r="F1208" s="65"/>
      <c r="G1208" s="45"/>
      <c r="H1208" s="45"/>
      <c r="I1208" s="45"/>
      <c r="J1208" s="45"/>
      <c r="K1208" s="45"/>
      <c r="L1208" s="45"/>
      <c r="M1208" s="45"/>
      <c r="N1208" s="45"/>
      <c r="O1208" s="45"/>
      <c r="P1208" s="45"/>
      <c r="Q1208" s="45"/>
      <c r="R1208" s="45"/>
      <c r="S1208" s="45"/>
      <c r="T1208" s="45"/>
      <c r="U1208" s="45"/>
      <c r="V1208" s="45"/>
      <c r="W1208" s="45"/>
      <c r="X1208" s="45"/>
      <c r="Y1208" s="45"/>
      <c r="Z1208" s="45"/>
    </row>
    <row r="1209" spans="1:26" ht="12.5">
      <c r="A1209" s="45"/>
      <c r="B1209" s="45"/>
      <c r="C1209" s="44"/>
      <c r="D1209" s="45"/>
      <c r="E1209" s="45"/>
      <c r="F1209" s="65"/>
      <c r="G1209" s="45"/>
      <c r="H1209" s="45"/>
      <c r="I1209" s="45"/>
      <c r="J1209" s="45"/>
      <c r="K1209" s="45"/>
      <c r="L1209" s="45"/>
      <c r="M1209" s="45"/>
      <c r="N1209" s="45"/>
      <c r="O1209" s="45"/>
      <c r="P1209" s="45"/>
      <c r="Q1209" s="45"/>
      <c r="R1209" s="45"/>
      <c r="S1209" s="45"/>
      <c r="T1209" s="45"/>
      <c r="U1209" s="45"/>
      <c r="V1209" s="45"/>
      <c r="W1209" s="45"/>
      <c r="X1209" s="45"/>
      <c r="Y1209" s="45"/>
      <c r="Z1209" s="45"/>
    </row>
    <row r="1210" spans="1:26" ht="12.5">
      <c r="A1210" s="45"/>
      <c r="B1210" s="45"/>
      <c r="C1210" s="44"/>
      <c r="D1210" s="45"/>
      <c r="E1210" s="45"/>
      <c r="F1210" s="65"/>
      <c r="G1210" s="45"/>
      <c r="H1210" s="45"/>
      <c r="I1210" s="45"/>
      <c r="J1210" s="45"/>
      <c r="K1210" s="45"/>
      <c r="L1210" s="45"/>
      <c r="M1210" s="45"/>
      <c r="N1210" s="45"/>
      <c r="O1210" s="45"/>
      <c r="P1210" s="45"/>
      <c r="Q1210" s="45"/>
      <c r="R1210" s="45"/>
      <c r="S1210" s="45"/>
      <c r="T1210" s="45"/>
      <c r="U1210" s="45"/>
      <c r="V1210" s="45"/>
      <c r="W1210" s="45"/>
      <c r="X1210" s="45"/>
      <c r="Y1210" s="45"/>
      <c r="Z1210" s="45"/>
    </row>
    <row r="1211" spans="1:26" ht="12.5">
      <c r="A1211" s="45"/>
      <c r="B1211" s="45"/>
      <c r="C1211" s="44"/>
      <c r="D1211" s="45"/>
      <c r="E1211" s="45"/>
      <c r="F1211" s="65"/>
      <c r="G1211" s="45"/>
      <c r="H1211" s="45"/>
      <c r="I1211" s="45"/>
      <c r="J1211" s="45"/>
      <c r="K1211" s="45"/>
      <c r="L1211" s="45"/>
      <c r="M1211" s="45"/>
      <c r="N1211" s="45"/>
      <c r="O1211" s="45"/>
      <c r="P1211" s="45"/>
      <c r="Q1211" s="45"/>
      <c r="R1211" s="45"/>
      <c r="S1211" s="45"/>
      <c r="T1211" s="45"/>
      <c r="U1211" s="45"/>
      <c r="V1211" s="45"/>
      <c r="W1211" s="45"/>
      <c r="X1211" s="45"/>
      <c r="Y1211" s="45"/>
      <c r="Z1211" s="45"/>
    </row>
    <row r="1212" spans="1:26" ht="12.5">
      <c r="A1212" s="45"/>
      <c r="B1212" s="45"/>
      <c r="C1212" s="44"/>
      <c r="D1212" s="45"/>
      <c r="E1212" s="45"/>
      <c r="F1212" s="65"/>
      <c r="G1212" s="45"/>
      <c r="H1212" s="45"/>
      <c r="I1212" s="45"/>
      <c r="J1212" s="45"/>
      <c r="K1212" s="45"/>
      <c r="L1212" s="45"/>
      <c r="M1212" s="45"/>
      <c r="N1212" s="45"/>
      <c r="O1212" s="45"/>
      <c r="P1212" s="45"/>
      <c r="Q1212" s="45"/>
      <c r="R1212" s="45"/>
      <c r="S1212" s="45"/>
      <c r="T1212" s="45"/>
      <c r="U1212" s="45"/>
      <c r="V1212" s="45"/>
      <c r="W1212" s="45"/>
      <c r="X1212" s="45"/>
      <c r="Y1212" s="45"/>
      <c r="Z1212" s="45"/>
    </row>
    <row r="1213" spans="1:26" ht="12.5">
      <c r="A1213" s="45"/>
      <c r="B1213" s="45"/>
      <c r="C1213" s="44"/>
      <c r="D1213" s="45"/>
      <c r="E1213" s="45"/>
      <c r="F1213" s="65"/>
      <c r="G1213" s="45"/>
      <c r="H1213" s="45"/>
      <c r="I1213" s="45"/>
      <c r="J1213" s="45"/>
      <c r="K1213" s="45"/>
      <c r="L1213" s="45"/>
      <c r="M1213" s="45"/>
      <c r="N1213" s="45"/>
      <c r="O1213" s="45"/>
      <c r="P1213" s="45"/>
      <c r="Q1213" s="45"/>
      <c r="R1213" s="45"/>
      <c r="S1213" s="45"/>
      <c r="T1213" s="45"/>
      <c r="U1213" s="45"/>
      <c r="V1213" s="45"/>
      <c r="W1213" s="45"/>
      <c r="X1213" s="45"/>
      <c r="Y1213" s="45"/>
      <c r="Z1213" s="45"/>
    </row>
    <row r="1214" spans="1:26" ht="12.5">
      <c r="A1214" s="45"/>
      <c r="B1214" s="45"/>
      <c r="C1214" s="44"/>
      <c r="D1214" s="45"/>
      <c r="E1214" s="45"/>
      <c r="F1214" s="65"/>
      <c r="G1214" s="45"/>
      <c r="H1214" s="45"/>
      <c r="I1214" s="45"/>
      <c r="J1214" s="45"/>
      <c r="K1214" s="45"/>
      <c r="L1214" s="45"/>
      <c r="M1214" s="45"/>
      <c r="N1214" s="45"/>
      <c r="O1214" s="45"/>
      <c r="P1214" s="45"/>
      <c r="Q1214" s="45"/>
      <c r="R1214" s="45"/>
      <c r="S1214" s="45"/>
      <c r="T1214" s="45"/>
      <c r="U1214" s="45"/>
      <c r="V1214" s="45"/>
      <c r="W1214" s="45"/>
      <c r="X1214" s="45"/>
      <c r="Y1214" s="45"/>
      <c r="Z1214" s="45"/>
    </row>
    <row r="1215" spans="1:26" ht="12.5">
      <c r="A1215" s="45"/>
      <c r="B1215" s="45"/>
      <c r="C1215" s="44"/>
      <c r="D1215" s="45"/>
      <c r="E1215" s="45"/>
      <c r="F1215" s="65"/>
      <c r="G1215" s="45"/>
      <c r="H1215" s="45"/>
      <c r="I1215" s="45"/>
      <c r="J1215" s="45"/>
      <c r="K1215" s="45"/>
      <c r="L1215" s="45"/>
      <c r="M1215" s="45"/>
      <c r="N1215" s="45"/>
      <c r="O1215" s="45"/>
      <c r="P1215" s="45"/>
      <c r="Q1215" s="45"/>
      <c r="R1215" s="45"/>
      <c r="S1215" s="45"/>
      <c r="T1215" s="45"/>
      <c r="U1215" s="45"/>
      <c r="V1215" s="45"/>
      <c r="W1215" s="45"/>
      <c r="X1215" s="45"/>
      <c r="Y1215" s="45"/>
      <c r="Z1215" s="45"/>
    </row>
    <row r="1216" spans="1:26" ht="12.5">
      <c r="A1216" s="45"/>
      <c r="B1216" s="45"/>
      <c r="C1216" s="44"/>
      <c r="D1216" s="45"/>
      <c r="E1216" s="45"/>
      <c r="F1216" s="65"/>
      <c r="G1216" s="45"/>
      <c r="H1216" s="45"/>
      <c r="I1216" s="45"/>
      <c r="J1216" s="45"/>
      <c r="K1216" s="45"/>
      <c r="L1216" s="45"/>
      <c r="M1216" s="45"/>
      <c r="N1216" s="45"/>
      <c r="O1216" s="45"/>
      <c r="P1216" s="45"/>
      <c r="Q1216" s="45"/>
      <c r="R1216" s="45"/>
      <c r="S1216" s="45"/>
      <c r="T1216" s="45"/>
      <c r="U1216" s="45"/>
      <c r="V1216" s="45"/>
      <c r="W1216" s="45"/>
      <c r="X1216" s="45"/>
      <c r="Y1216" s="45"/>
      <c r="Z1216" s="45"/>
    </row>
    <row r="1217" spans="1:26" ht="12.5">
      <c r="A1217" s="45"/>
      <c r="B1217" s="45"/>
      <c r="C1217" s="44"/>
      <c r="D1217" s="45"/>
      <c r="E1217" s="45"/>
      <c r="F1217" s="65"/>
      <c r="G1217" s="45"/>
      <c r="H1217" s="45"/>
      <c r="I1217" s="45"/>
      <c r="J1217" s="45"/>
      <c r="K1217" s="45"/>
      <c r="L1217" s="45"/>
      <c r="M1217" s="45"/>
      <c r="N1217" s="45"/>
      <c r="O1217" s="45"/>
      <c r="P1217" s="45"/>
      <c r="Q1217" s="45"/>
      <c r="R1217" s="45"/>
      <c r="S1217" s="45"/>
      <c r="T1217" s="45"/>
      <c r="U1217" s="45"/>
      <c r="V1217" s="45"/>
      <c r="W1217" s="45"/>
      <c r="X1217" s="45"/>
      <c r="Y1217" s="45"/>
      <c r="Z1217" s="45"/>
    </row>
    <row r="1218" spans="1:26" ht="12.5">
      <c r="A1218" s="45"/>
      <c r="B1218" s="45"/>
      <c r="C1218" s="44"/>
      <c r="D1218" s="45"/>
      <c r="E1218" s="45"/>
      <c r="F1218" s="65"/>
      <c r="G1218" s="45"/>
      <c r="H1218" s="45"/>
      <c r="I1218" s="45"/>
      <c r="J1218" s="45"/>
      <c r="K1218" s="45"/>
      <c r="L1218" s="45"/>
      <c r="M1218" s="45"/>
      <c r="N1218" s="45"/>
      <c r="O1218" s="45"/>
      <c r="P1218" s="45"/>
      <c r="Q1218" s="45"/>
      <c r="R1218" s="45"/>
      <c r="S1218" s="45"/>
      <c r="T1218" s="45"/>
      <c r="U1218" s="45"/>
      <c r="V1218" s="45"/>
      <c r="W1218" s="45"/>
      <c r="X1218" s="45"/>
      <c r="Y1218" s="45"/>
      <c r="Z1218" s="45"/>
    </row>
    <row r="1219" spans="1:26" ht="12.5">
      <c r="A1219" s="45"/>
      <c r="B1219" s="45"/>
      <c r="C1219" s="44"/>
      <c r="D1219" s="45"/>
      <c r="E1219" s="45"/>
      <c r="F1219" s="65"/>
      <c r="G1219" s="45"/>
      <c r="H1219" s="45"/>
      <c r="I1219" s="45"/>
      <c r="J1219" s="45"/>
      <c r="K1219" s="45"/>
      <c r="L1219" s="45"/>
      <c r="M1219" s="45"/>
      <c r="N1219" s="45"/>
      <c r="O1219" s="45"/>
      <c r="P1219" s="45"/>
      <c r="Q1219" s="45"/>
      <c r="R1219" s="45"/>
      <c r="S1219" s="45"/>
      <c r="T1219" s="45"/>
      <c r="U1219" s="45"/>
      <c r="V1219" s="45"/>
      <c r="W1219" s="45"/>
      <c r="X1219" s="45"/>
      <c r="Y1219" s="45"/>
      <c r="Z1219" s="45"/>
    </row>
    <row r="1220" spans="1:26" ht="12.5">
      <c r="A1220" s="45"/>
      <c r="B1220" s="45"/>
      <c r="C1220" s="44"/>
      <c r="D1220" s="45"/>
      <c r="E1220" s="45"/>
      <c r="F1220" s="65"/>
      <c r="G1220" s="45"/>
      <c r="H1220" s="45"/>
      <c r="I1220" s="45"/>
      <c r="J1220" s="45"/>
      <c r="K1220" s="45"/>
      <c r="L1220" s="45"/>
      <c r="M1220" s="45"/>
      <c r="N1220" s="45"/>
      <c r="O1220" s="45"/>
      <c r="P1220" s="45"/>
      <c r="Q1220" s="45"/>
      <c r="R1220" s="45"/>
      <c r="S1220" s="45"/>
      <c r="T1220" s="45"/>
      <c r="U1220" s="45"/>
      <c r="V1220" s="45"/>
      <c r="W1220" s="45"/>
      <c r="X1220" s="45"/>
      <c r="Y1220" s="45"/>
      <c r="Z1220" s="45"/>
    </row>
    <row r="1221" spans="1:26" ht="12.5">
      <c r="A1221" s="45"/>
      <c r="B1221" s="45"/>
      <c r="C1221" s="44"/>
      <c r="D1221" s="45"/>
      <c r="E1221" s="45"/>
      <c r="F1221" s="65"/>
      <c r="G1221" s="45"/>
      <c r="H1221" s="45"/>
      <c r="I1221" s="45"/>
      <c r="J1221" s="45"/>
      <c r="K1221" s="45"/>
      <c r="L1221" s="45"/>
      <c r="M1221" s="45"/>
      <c r="N1221" s="45"/>
      <c r="O1221" s="45"/>
      <c r="P1221" s="45"/>
      <c r="Q1221" s="45"/>
      <c r="R1221" s="45"/>
      <c r="S1221" s="45"/>
      <c r="T1221" s="45"/>
      <c r="U1221" s="45"/>
      <c r="V1221" s="45"/>
      <c r="W1221" s="45"/>
      <c r="X1221" s="45"/>
      <c r="Y1221" s="45"/>
      <c r="Z1221" s="45"/>
    </row>
    <row r="1222" spans="1:26" ht="12.5">
      <c r="A1222" s="45"/>
      <c r="B1222" s="45"/>
      <c r="C1222" s="44"/>
      <c r="D1222" s="45"/>
      <c r="E1222" s="45"/>
      <c r="F1222" s="65"/>
      <c r="G1222" s="45"/>
      <c r="H1222" s="45"/>
      <c r="I1222" s="45"/>
      <c r="J1222" s="45"/>
      <c r="K1222" s="45"/>
      <c r="L1222" s="45"/>
      <c r="M1222" s="45"/>
      <c r="N1222" s="45"/>
      <c r="O1222" s="45"/>
      <c r="P1222" s="45"/>
      <c r="Q1222" s="45"/>
      <c r="R1222" s="45"/>
      <c r="S1222" s="45"/>
      <c r="T1222" s="45"/>
      <c r="U1222" s="45"/>
      <c r="V1222" s="45"/>
      <c r="W1222" s="45"/>
      <c r="X1222" s="45"/>
      <c r="Y1222" s="45"/>
      <c r="Z1222" s="45"/>
    </row>
    <row r="1223" spans="1:26" ht="12.5">
      <c r="A1223" s="45"/>
      <c r="B1223" s="45"/>
      <c r="C1223" s="44"/>
      <c r="D1223" s="45"/>
      <c r="E1223" s="45"/>
      <c r="F1223" s="65"/>
      <c r="G1223" s="45"/>
      <c r="H1223" s="45"/>
      <c r="I1223" s="45"/>
      <c r="J1223" s="45"/>
      <c r="K1223" s="45"/>
      <c r="L1223" s="45"/>
      <c r="M1223" s="45"/>
      <c r="N1223" s="45"/>
      <c r="O1223" s="45"/>
      <c r="P1223" s="45"/>
      <c r="Q1223" s="45"/>
      <c r="R1223" s="45"/>
      <c r="S1223" s="45"/>
      <c r="T1223" s="45"/>
      <c r="U1223" s="45"/>
      <c r="V1223" s="45"/>
      <c r="W1223" s="45"/>
      <c r="X1223" s="45"/>
      <c r="Y1223" s="45"/>
      <c r="Z1223" s="45"/>
    </row>
    <row r="1224" spans="1:26" ht="12.5">
      <c r="A1224" s="45"/>
      <c r="B1224" s="45"/>
      <c r="C1224" s="44"/>
      <c r="D1224" s="45"/>
      <c r="E1224" s="45"/>
      <c r="F1224" s="65"/>
      <c r="G1224" s="45"/>
      <c r="H1224" s="45"/>
      <c r="I1224" s="45"/>
      <c r="J1224" s="45"/>
      <c r="K1224" s="45"/>
      <c r="L1224" s="45"/>
      <c r="M1224" s="45"/>
      <c r="N1224" s="45"/>
      <c r="O1224" s="45"/>
      <c r="P1224" s="45"/>
      <c r="Q1224" s="45"/>
      <c r="R1224" s="45"/>
      <c r="S1224" s="45"/>
      <c r="T1224" s="45"/>
      <c r="U1224" s="45"/>
      <c r="V1224" s="45"/>
      <c r="W1224" s="45"/>
      <c r="X1224" s="45"/>
      <c r="Y1224" s="45"/>
      <c r="Z1224" s="45"/>
    </row>
    <row r="1225" spans="1:26" ht="12.5">
      <c r="A1225" s="45"/>
      <c r="B1225" s="45"/>
      <c r="C1225" s="44"/>
      <c r="D1225" s="45"/>
      <c r="E1225" s="45"/>
      <c r="F1225" s="65"/>
      <c r="G1225" s="45"/>
      <c r="H1225" s="45"/>
      <c r="I1225" s="45"/>
      <c r="J1225" s="45"/>
      <c r="K1225" s="45"/>
      <c r="L1225" s="45"/>
      <c r="M1225" s="45"/>
      <c r="N1225" s="45"/>
      <c r="O1225" s="45"/>
      <c r="P1225" s="45"/>
      <c r="Q1225" s="45"/>
      <c r="R1225" s="45"/>
      <c r="S1225" s="45"/>
      <c r="T1225" s="45"/>
      <c r="U1225" s="45"/>
      <c r="V1225" s="45"/>
      <c r="W1225" s="45"/>
      <c r="X1225" s="45"/>
      <c r="Y1225" s="45"/>
      <c r="Z1225" s="45"/>
    </row>
    <row r="1226" spans="1:26" ht="12.5">
      <c r="A1226" s="45"/>
      <c r="B1226" s="45"/>
      <c r="C1226" s="44"/>
      <c r="D1226" s="45"/>
      <c r="E1226" s="45"/>
      <c r="F1226" s="65"/>
      <c r="G1226" s="45"/>
      <c r="H1226" s="45"/>
      <c r="I1226" s="45"/>
      <c r="J1226" s="45"/>
      <c r="K1226" s="45"/>
      <c r="L1226" s="45"/>
      <c r="M1226" s="45"/>
      <c r="N1226" s="45"/>
      <c r="O1226" s="45"/>
      <c r="P1226" s="45"/>
      <c r="Q1226" s="45"/>
      <c r="R1226" s="45"/>
      <c r="S1226" s="45"/>
      <c r="T1226" s="45"/>
      <c r="U1226" s="45"/>
      <c r="V1226" s="45"/>
      <c r="W1226" s="45"/>
      <c r="X1226" s="45"/>
      <c r="Y1226" s="45"/>
      <c r="Z1226" s="45"/>
    </row>
    <row r="1227" spans="1:26" ht="12.5">
      <c r="A1227" s="45"/>
      <c r="B1227" s="45"/>
      <c r="C1227" s="44"/>
      <c r="D1227" s="45"/>
      <c r="E1227" s="45"/>
      <c r="F1227" s="65"/>
      <c r="G1227" s="45"/>
      <c r="H1227" s="45"/>
      <c r="I1227" s="45"/>
      <c r="J1227" s="45"/>
      <c r="K1227" s="45"/>
      <c r="L1227" s="45"/>
      <c r="M1227" s="45"/>
      <c r="N1227" s="45"/>
      <c r="O1227" s="45"/>
      <c r="P1227" s="45"/>
      <c r="Q1227" s="45"/>
      <c r="R1227" s="45"/>
      <c r="S1227" s="45"/>
      <c r="T1227" s="45"/>
      <c r="U1227" s="45"/>
      <c r="V1227" s="45"/>
      <c r="W1227" s="45"/>
      <c r="X1227" s="45"/>
      <c r="Y1227" s="45"/>
      <c r="Z1227" s="45"/>
    </row>
    <row r="1228" spans="1:26" ht="12.5">
      <c r="A1228" s="45"/>
      <c r="B1228" s="45"/>
      <c r="C1228" s="44"/>
      <c r="D1228" s="45"/>
      <c r="E1228" s="45"/>
      <c r="F1228" s="65"/>
      <c r="G1228" s="45"/>
      <c r="H1228" s="45"/>
      <c r="I1228" s="45"/>
      <c r="J1228" s="45"/>
      <c r="K1228" s="45"/>
      <c r="L1228" s="45"/>
      <c r="M1228" s="45"/>
      <c r="N1228" s="45"/>
      <c r="O1228" s="45"/>
      <c r="P1228" s="45"/>
      <c r="Q1228" s="45"/>
      <c r="R1228" s="45"/>
      <c r="S1228" s="45"/>
      <c r="T1228" s="45"/>
      <c r="U1228" s="45"/>
      <c r="V1228" s="45"/>
      <c r="W1228" s="45"/>
      <c r="X1228" s="45"/>
      <c r="Y1228" s="45"/>
      <c r="Z1228" s="45"/>
    </row>
    <row r="1229" spans="1:26" ht="12.5">
      <c r="A1229" s="45"/>
      <c r="B1229" s="45"/>
      <c r="C1229" s="44"/>
      <c r="D1229" s="45"/>
      <c r="E1229" s="45"/>
      <c r="F1229" s="65"/>
      <c r="G1229" s="45"/>
      <c r="H1229" s="45"/>
      <c r="I1229" s="45"/>
      <c r="J1229" s="45"/>
      <c r="K1229" s="45"/>
      <c r="L1229" s="45"/>
      <c r="M1229" s="45"/>
      <c r="N1229" s="45"/>
      <c r="O1229" s="45"/>
      <c r="P1229" s="45"/>
      <c r="Q1229" s="45"/>
      <c r="R1229" s="45"/>
      <c r="S1229" s="45"/>
      <c r="T1229" s="45"/>
      <c r="U1229" s="45"/>
      <c r="V1229" s="45"/>
      <c r="W1229" s="45"/>
      <c r="X1229" s="45"/>
      <c r="Y1229" s="45"/>
      <c r="Z1229" s="45"/>
    </row>
    <row r="1230" spans="1:26" ht="12.5">
      <c r="A1230" s="45"/>
      <c r="B1230" s="45"/>
      <c r="C1230" s="44"/>
      <c r="D1230" s="45"/>
      <c r="E1230" s="45"/>
      <c r="F1230" s="65"/>
      <c r="G1230" s="45"/>
      <c r="H1230" s="45"/>
      <c r="I1230" s="45"/>
      <c r="J1230" s="45"/>
      <c r="K1230" s="45"/>
      <c r="L1230" s="45"/>
      <c r="M1230" s="45"/>
      <c r="N1230" s="45"/>
      <c r="O1230" s="45"/>
      <c r="P1230" s="45"/>
      <c r="Q1230" s="45"/>
      <c r="R1230" s="45"/>
      <c r="S1230" s="45"/>
      <c r="T1230" s="45"/>
      <c r="U1230" s="45"/>
      <c r="V1230" s="45"/>
      <c r="W1230" s="45"/>
      <c r="X1230" s="45"/>
      <c r="Y1230" s="45"/>
      <c r="Z1230" s="45"/>
    </row>
    <row r="1231" spans="1:26" ht="12.5">
      <c r="A1231" s="45"/>
      <c r="B1231" s="45"/>
      <c r="C1231" s="44"/>
      <c r="D1231" s="45"/>
      <c r="E1231" s="45"/>
      <c r="F1231" s="65"/>
      <c r="G1231" s="45"/>
      <c r="H1231" s="45"/>
      <c r="I1231" s="45"/>
      <c r="J1231" s="45"/>
      <c r="K1231" s="45"/>
      <c r="L1231" s="45"/>
      <c r="M1231" s="45"/>
      <c r="N1231" s="45"/>
      <c r="O1231" s="45"/>
      <c r="P1231" s="45"/>
      <c r="Q1231" s="45"/>
      <c r="R1231" s="45"/>
      <c r="S1231" s="45"/>
      <c r="T1231" s="45"/>
      <c r="U1231" s="45"/>
      <c r="V1231" s="45"/>
      <c r="W1231" s="45"/>
      <c r="X1231" s="45"/>
      <c r="Y1231" s="45"/>
      <c r="Z1231" s="45"/>
    </row>
    <row r="1232" spans="1:26" ht="12.5">
      <c r="A1232" s="45"/>
      <c r="B1232" s="45"/>
      <c r="C1232" s="44"/>
      <c r="D1232" s="45"/>
      <c r="E1232" s="45"/>
      <c r="F1232" s="65"/>
      <c r="G1232" s="45"/>
      <c r="H1232" s="45"/>
      <c r="I1232" s="45"/>
      <c r="J1232" s="45"/>
      <c r="K1232" s="45"/>
      <c r="L1232" s="45"/>
      <c r="M1232" s="45"/>
      <c r="N1232" s="45"/>
      <c r="O1232" s="45"/>
      <c r="P1232" s="45"/>
      <c r="Q1232" s="45"/>
      <c r="R1232" s="45"/>
      <c r="S1232" s="45"/>
      <c r="T1232" s="45"/>
      <c r="U1232" s="45"/>
      <c r="V1232" s="45"/>
      <c r="W1232" s="45"/>
      <c r="X1232" s="45"/>
      <c r="Y1232" s="45"/>
      <c r="Z1232" s="45"/>
    </row>
    <row r="1233" spans="1:26" ht="12.5">
      <c r="A1233" s="45"/>
      <c r="B1233" s="45"/>
      <c r="C1233" s="44"/>
      <c r="D1233" s="45"/>
      <c r="E1233" s="45"/>
      <c r="F1233" s="65"/>
      <c r="G1233" s="45"/>
      <c r="H1233" s="45"/>
      <c r="I1233" s="45"/>
      <c r="J1233" s="45"/>
      <c r="K1233" s="45"/>
      <c r="L1233" s="45"/>
      <c r="M1233" s="45"/>
      <c r="N1233" s="45"/>
      <c r="O1233" s="45"/>
      <c r="P1233" s="45"/>
      <c r="Q1233" s="45"/>
      <c r="R1233" s="45"/>
      <c r="S1233" s="45"/>
      <c r="T1233" s="45"/>
      <c r="U1233" s="45"/>
      <c r="V1233" s="45"/>
      <c r="W1233" s="45"/>
      <c r="X1233" s="45"/>
      <c r="Y1233" s="45"/>
      <c r="Z1233" s="45"/>
    </row>
    <row r="1234" spans="1:26" ht="12.5">
      <c r="A1234" s="45"/>
      <c r="B1234" s="45"/>
      <c r="C1234" s="44"/>
      <c r="D1234" s="45"/>
      <c r="E1234" s="45"/>
      <c r="F1234" s="65"/>
      <c r="G1234" s="45"/>
      <c r="H1234" s="45"/>
      <c r="I1234" s="45"/>
      <c r="J1234" s="45"/>
      <c r="K1234" s="45"/>
      <c r="L1234" s="45"/>
      <c r="M1234" s="45"/>
      <c r="N1234" s="45"/>
      <c r="O1234" s="45"/>
      <c r="P1234" s="45"/>
      <c r="Q1234" s="45"/>
      <c r="R1234" s="45"/>
      <c r="S1234" s="45"/>
      <c r="T1234" s="45"/>
      <c r="U1234" s="45"/>
      <c r="V1234" s="45"/>
      <c r="W1234" s="45"/>
      <c r="X1234" s="45"/>
      <c r="Y1234" s="45"/>
      <c r="Z1234" s="45"/>
    </row>
    <row r="1235" spans="1:26" ht="12.5">
      <c r="A1235" s="45"/>
      <c r="B1235" s="45"/>
      <c r="C1235" s="44"/>
      <c r="D1235" s="45"/>
      <c r="E1235" s="45"/>
      <c r="F1235" s="65"/>
      <c r="G1235" s="45"/>
      <c r="H1235" s="45"/>
      <c r="I1235" s="45"/>
      <c r="J1235" s="45"/>
      <c r="K1235" s="45"/>
      <c r="L1235" s="45"/>
      <c r="M1235" s="45"/>
      <c r="N1235" s="45"/>
      <c r="O1235" s="45"/>
      <c r="P1235" s="45"/>
      <c r="Q1235" s="45"/>
      <c r="R1235" s="45"/>
      <c r="S1235" s="45"/>
      <c r="T1235" s="45"/>
      <c r="U1235" s="45"/>
      <c r="V1235" s="45"/>
      <c r="W1235" s="45"/>
      <c r="X1235" s="45"/>
      <c r="Y1235" s="45"/>
      <c r="Z1235" s="45"/>
    </row>
    <row r="1236" spans="1:26" ht="12.5">
      <c r="A1236" s="45"/>
      <c r="B1236" s="45"/>
      <c r="C1236" s="44"/>
      <c r="D1236" s="45"/>
      <c r="E1236" s="45"/>
      <c r="F1236" s="65"/>
      <c r="G1236" s="45"/>
      <c r="H1236" s="45"/>
      <c r="I1236" s="45"/>
      <c r="J1236" s="45"/>
      <c r="K1236" s="45"/>
      <c r="L1236" s="45"/>
      <c r="M1236" s="45"/>
      <c r="N1236" s="45"/>
      <c r="O1236" s="45"/>
      <c r="P1236" s="45"/>
      <c r="Q1236" s="45"/>
      <c r="R1236" s="45"/>
      <c r="S1236" s="45"/>
      <c r="T1236" s="45"/>
      <c r="U1236" s="45"/>
      <c r="V1236" s="45"/>
      <c r="W1236" s="45"/>
      <c r="X1236" s="45"/>
      <c r="Y1236" s="45"/>
      <c r="Z1236" s="45"/>
    </row>
    <row r="1237" spans="1:26" ht="12.5">
      <c r="A1237" s="45"/>
      <c r="B1237" s="45"/>
      <c r="C1237" s="44"/>
      <c r="D1237" s="45"/>
      <c r="E1237" s="45"/>
      <c r="F1237" s="65"/>
      <c r="G1237" s="45"/>
      <c r="H1237" s="45"/>
      <c r="I1237" s="45"/>
      <c r="J1237" s="45"/>
      <c r="K1237" s="45"/>
      <c r="L1237" s="45"/>
      <c r="M1237" s="45"/>
      <c r="N1237" s="45"/>
      <c r="O1237" s="45"/>
      <c r="P1237" s="45"/>
      <c r="Q1237" s="45"/>
      <c r="R1237" s="45"/>
      <c r="S1237" s="45"/>
      <c r="T1237" s="45"/>
      <c r="U1237" s="45"/>
      <c r="V1237" s="45"/>
      <c r="W1237" s="45"/>
      <c r="X1237" s="45"/>
      <c r="Y1237" s="45"/>
      <c r="Z1237" s="45"/>
    </row>
    <row r="1238" spans="1:26" ht="12.5">
      <c r="A1238" s="45"/>
      <c r="B1238" s="45"/>
      <c r="C1238" s="44"/>
      <c r="D1238" s="45"/>
      <c r="E1238" s="45"/>
      <c r="F1238" s="65"/>
      <c r="G1238" s="45"/>
      <c r="H1238" s="45"/>
      <c r="I1238" s="45"/>
      <c r="J1238" s="45"/>
      <c r="K1238" s="45"/>
      <c r="L1238" s="45"/>
      <c r="M1238" s="45"/>
      <c r="N1238" s="45"/>
      <c r="O1238" s="45"/>
      <c r="P1238" s="45"/>
      <c r="Q1238" s="45"/>
      <c r="R1238" s="45"/>
      <c r="S1238" s="45"/>
      <c r="T1238" s="45"/>
      <c r="U1238" s="45"/>
      <c r="V1238" s="45"/>
      <c r="W1238" s="45"/>
      <c r="X1238" s="45"/>
      <c r="Y1238" s="45"/>
      <c r="Z1238" s="45"/>
    </row>
    <row r="1239" spans="1:26" ht="12.5">
      <c r="A1239" s="45"/>
      <c r="B1239" s="45"/>
      <c r="C1239" s="44"/>
      <c r="D1239" s="45"/>
      <c r="E1239" s="45"/>
      <c r="F1239" s="65"/>
      <c r="G1239" s="45"/>
      <c r="H1239" s="45"/>
      <c r="I1239" s="45"/>
      <c r="J1239" s="45"/>
      <c r="K1239" s="45"/>
      <c r="L1239" s="45"/>
      <c r="M1239" s="45"/>
      <c r="N1239" s="45"/>
      <c r="O1239" s="45"/>
      <c r="P1239" s="45"/>
      <c r="Q1239" s="45"/>
      <c r="R1239" s="45"/>
      <c r="S1239" s="45"/>
      <c r="T1239" s="45"/>
      <c r="U1239" s="45"/>
      <c r="V1239" s="45"/>
      <c r="W1239" s="45"/>
      <c r="X1239" s="45"/>
      <c r="Y1239" s="45"/>
      <c r="Z1239" s="45"/>
    </row>
    <row r="1240" spans="1:26" ht="12.5">
      <c r="A1240" s="45"/>
      <c r="B1240" s="45"/>
      <c r="C1240" s="44"/>
      <c r="D1240" s="45"/>
      <c r="E1240" s="45"/>
      <c r="F1240" s="65"/>
      <c r="G1240" s="45"/>
      <c r="H1240" s="45"/>
      <c r="I1240" s="45"/>
      <c r="J1240" s="45"/>
      <c r="K1240" s="45"/>
      <c r="L1240" s="45"/>
      <c r="M1240" s="45"/>
      <c r="N1240" s="45"/>
      <c r="O1240" s="45"/>
      <c r="P1240" s="45"/>
      <c r="Q1240" s="45"/>
      <c r="R1240" s="45"/>
      <c r="S1240" s="45"/>
      <c r="T1240" s="45"/>
      <c r="U1240" s="45"/>
      <c r="V1240" s="45"/>
      <c r="W1240" s="45"/>
      <c r="X1240" s="45"/>
      <c r="Y1240" s="45"/>
      <c r="Z1240" s="45"/>
    </row>
    <row r="1241" spans="1:26" ht="12.5">
      <c r="A1241" s="45"/>
      <c r="B1241" s="45"/>
      <c r="C1241" s="44"/>
      <c r="D1241" s="45"/>
      <c r="E1241" s="45"/>
      <c r="F1241" s="65"/>
      <c r="G1241" s="45"/>
      <c r="H1241" s="45"/>
      <c r="I1241" s="45"/>
      <c r="J1241" s="45"/>
      <c r="K1241" s="45"/>
      <c r="L1241" s="45"/>
      <c r="M1241" s="45"/>
      <c r="N1241" s="45"/>
      <c r="O1241" s="45"/>
      <c r="P1241" s="45"/>
      <c r="Q1241" s="45"/>
      <c r="R1241" s="45"/>
      <c r="S1241" s="45"/>
      <c r="T1241" s="45"/>
      <c r="U1241" s="45"/>
      <c r="V1241" s="45"/>
      <c r="W1241" s="45"/>
      <c r="X1241" s="45"/>
      <c r="Y1241" s="45"/>
      <c r="Z1241" s="45"/>
    </row>
    <row r="1242" spans="1:26" ht="12.5">
      <c r="A1242" s="45"/>
      <c r="B1242" s="45"/>
      <c r="C1242" s="44"/>
      <c r="D1242" s="45"/>
      <c r="E1242" s="45"/>
      <c r="F1242" s="65"/>
      <c r="G1242" s="45"/>
      <c r="H1242" s="45"/>
      <c r="I1242" s="45"/>
      <c r="J1242" s="45"/>
      <c r="K1242" s="45"/>
      <c r="L1242" s="45"/>
      <c r="M1242" s="45"/>
      <c r="N1242" s="45"/>
      <c r="O1242" s="45"/>
      <c r="P1242" s="45"/>
      <c r="Q1242" s="45"/>
      <c r="R1242" s="45"/>
      <c r="S1242" s="45"/>
      <c r="T1242" s="45"/>
      <c r="U1242" s="45"/>
      <c r="V1242" s="45"/>
      <c r="W1242" s="45"/>
      <c r="X1242" s="45"/>
      <c r="Y1242" s="45"/>
      <c r="Z1242" s="45"/>
    </row>
    <row r="1243" spans="1:26" ht="12.5">
      <c r="A1243" s="45"/>
      <c r="B1243" s="45"/>
      <c r="C1243" s="44"/>
      <c r="D1243" s="45"/>
      <c r="E1243" s="45"/>
      <c r="F1243" s="65"/>
      <c r="G1243" s="45"/>
      <c r="H1243" s="45"/>
      <c r="I1243" s="45"/>
      <c r="J1243" s="45"/>
      <c r="K1243" s="45"/>
      <c r="L1243" s="45"/>
      <c r="M1243" s="45"/>
      <c r="N1243" s="45"/>
      <c r="O1243" s="45"/>
      <c r="P1243" s="45"/>
      <c r="Q1243" s="45"/>
      <c r="R1243" s="45"/>
      <c r="S1243" s="45"/>
      <c r="T1243" s="45"/>
      <c r="U1243" s="45"/>
      <c r="V1243" s="45"/>
      <c r="W1243" s="45"/>
      <c r="X1243" s="45"/>
      <c r="Y1243" s="45"/>
      <c r="Z1243" s="45"/>
    </row>
    <row r="1244" spans="1:26" ht="12.5">
      <c r="A1244" s="45"/>
      <c r="B1244" s="45"/>
      <c r="C1244" s="44"/>
      <c r="D1244" s="45"/>
      <c r="E1244" s="45"/>
      <c r="F1244" s="65"/>
      <c r="G1244" s="45"/>
      <c r="H1244" s="45"/>
      <c r="I1244" s="45"/>
      <c r="J1244" s="45"/>
      <c r="K1244" s="45"/>
      <c r="L1244" s="45"/>
      <c r="M1244" s="45"/>
      <c r="N1244" s="45"/>
      <c r="O1244" s="45"/>
      <c r="P1244" s="45"/>
      <c r="Q1244" s="45"/>
      <c r="R1244" s="45"/>
      <c r="S1244" s="45"/>
      <c r="T1244" s="45"/>
      <c r="U1244" s="45"/>
      <c r="V1244" s="45"/>
      <c r="W1244" s="45"/>
      <c r="X1244" s="45"/>
      <c r="Y1244" s="45"/>
      <c r="Z1244" s="45"/>
    </row>
    <row r="1245" spans="1:26" ht="12.5">
      <c r="A1245" s="45"/>
      <c r="B1245" s="45"/>
      <c r="C1245" s="44"/>
      <c r="D1245" s="45"/>
      <c r="E1245" s="45"/>
      <c r="F1245" s="65"/>
      <c r="G1245" s="45"/>
      <c r="H1245" s="45"/>
      <c r="I1245" s="45"/>
      <c r="J1245" s="45"/>
      <c r="K1245" s="45"/>
      <c r="L1245" s="45"/>
      <c r="M1245" s="45"/>
      <c r="N1245" s="45"/>
      <c r="O1245" s="45"/>
      <c r="P1245" s="45"/>
      <c r="Q1245" s="45"/>
      <c r="R1245" s="45"/>
      <c r="S1245" s="45"/>
      <c r="T1245" s="45"/>
      <c r="U1245" s="45"/>
      <c r="V1245" s="45"/>
      <c r="W1245" s="45"/>
      <c r="X1245" s="45"/>
      <c r="Y1245" s="45"/>
      <c r="Z1245" s="45"/>
    </row>
    <row r="1246" spans="1:26" ht="12.5">
      <c r="A1246" s="45"/>
      <c r="B1246" s="45"/>
      <c r="C1246" s="44"/>
      <c r="D1246" s="45"/>
      <c r="E1246" s="45"/>
      <c r="F1246" s="65"/>
      <c r="G1246" s="45"/>
      <c r="H1246" s="45"/>
      <c r="I1246" s="45"/>
      <c r="J1246" s="45"/>
      <c r="K1246" s="45"/>
      <c r="L1246" s="45"/>
      <c r="M1246" s="45"/>
      <c r="N1246" s="45"/>
      <c r="O1246" s="45"/>
      <c r="P1246" s="45"/>
      <c r="Q1246" s="45"/>
      <c r="R1246" s="45"/>
      <c r="S1246" s="45"/>
      <c r="T1246" s="45"/>
      <c r="U1246" s="45"/>
      <c r="V1246" s="45"/>
      <c r="W1246" s="45"/>
      <c r="X1246" s="45"/>
      <c r="Y1246" s="45"/>
      <c r="Z1246" s="45"/>
    </row>
    <row r="1247" spans="1:26" ht="12.5">
      <c r="A1247" s="45"/>
      <c r="B1247" s="45"/>
      <c r="C1247" s="44"/>
      <c r="D1247" s="45"/>
      <c r="E1247" s="45"/>
      <c r="F1247" s="65"/>
      <c r="G1247" s="45"/>
      <c r="H1247" s="45"/>
      <c r="I1247" s="45"/>
      <c r="J1247" s="45"/>
      <c r="K1247" s="45"/>
      <c r="L1247" s="45"/>
      <c r="M1247" s="45"/>
      <c r="N1247" s="45"/>
      <c r="O1247" s="45"/>
      <c r="P1247" s="45"/>
      <c r="Q1247" s="45"/>
      <c r="R1247" s="45"/>
      <c r="S1247" s="45"/>
      <c r="T1247" s="45"/>
      <c r="U1247" s="45"/>
      <c r="V1247" s="45"/>
      <c r="W1247" s="45"/>
      <c r="X1247" s="45"/>
      <c r="Y1247" s="45"/>
      <c r="Z1247" s="45"/>
    </row>
    <row r="1248" spans="1:26" ht="12.5">
      <c r="A1248" s="45"/>
      <c r="B1248" s="45"/>
      <c r="C1248" s="44"/>
      <c r="D1248" s="45"/>
      <c r="E1248" s="45"/>
      <c r="F1248" s="65"/>
      <c r="G1248" s="45"/>
      <c r="H1248" s="45"/>
      <c r="I1248" s="45"/>
      <c r="J1248" s="45"/>
      <c r="K1248" s="45"/>
      <c r="L1248" s="45"/>
      <c r="M1248" s="45"/>
      <c r="N1248" s="45"/>
      <c r="O1248" s="45"/>
      <c r="P1248" s="45"/>
      <c r="Q1248" s="45"/>
      <c r="R1248" s="45"/>
      <c r="S1248" s="45"/>
      <c r="T1248" s="45"/>
      <c r="U1248" s="45"/>
      <c r="V1248" s="45"/>
      <c r="W1248" s="45"/>
      <c r="X1248" s="45"/>
      <c r="Y1248" s="45"/>
      <c r="Z1248" s="45"/>
    </row>
    <row r="1249" spans="1:26" ht="12.5">
      <c r="A1249" s="45"/>
      <c r="B1249" s="45"/>
      <c r="C1249" s="44"/>
      <c r="D1249" s="45"/>
      <c r="E1249" s="45"/>
      <c r="F1249" s="65"/>
      <c r="G1249" s="45"/>
      <c r="H1249" s="45"/>
      <c r="I1249" s="45"/>
      <c r="J1249" s="45"/>
      <c r="K1249" s="45"/>
      <c r="L1249" s="45"/>
      <c r="M1249" s="45"/>
      <c r="N1249" s="45"/>
      <c r="O1249" s="45"/>
      <c r="P1249" s="45"/>
      <c r="Q1249" s="45"/>
      <c r="R1249" s="45"/>
      <c r="S1249" s="45"/>
      <c r="T1249" s="45"/>
      <c r="U1249" s="45"/>
      <c r="V1249" s="45"/>
      <c r="W1249" s="45"/>
      <c r="X1249" s="45"/>
      <c r="Y1249" s="45"/>
      <c r="Z1249" s="45"/>
    </row>
    <row r="1250" spans="1:26" ht="12.5">
      <c r="A1250" s="45"/>
      <c r="B1250" s="45"/>
      <c r="C1250" s="44"/>
      <c r="D1250" s="45"/>
      <c r="E1250" s="45"/>
      <c r="F1250" s="65"/>
      <c r="G1250" s="45"/>
      <c r="H1250" s="45"/>
      <c r="I1250" s="45"/>
      <c r="J1250" s="45"/>
      <c r="K1250" s="45"/>
      <c r="L1250" s="45"/>
      <c r="M1250" s="45"/>
      <c r="N1250" s="45"/>
      <c r="O1250" s="45"/>
      <c r="P1250" s="45"/>
      <c r="Q1250" s="45"/>
      <c r="R1250" s="45"/>
      <c r="S1250" s="45"/>
      <c r="T1250" s="45"/>
      <c r="U1250" s="45"/>
      <c r="V1250" s="45"/>
      <c r="W1250" s="45"/>
      <c r="X1250" s="45"/>
      <c r="Y1250" s="45"/>
      <c r="Z1250" s="45"/>
    </row>
    <row r="1251" spans="1:26" ht="12.5">
      <c r="A1251" s="45"/>
      <c r="B1251" s="45"/>
      <c r="C1251" s="44"/>
      <c r="D1251" s="45"/>
      <c r="E1251" s="45"/>
      <c r="F1251" s="65"/>
      <c r="G1251" s="45"/>
      <c r="H1251" s="45"/>
      <c r="I1251" s="45"/>
      <c r="J1251" s="45"/>
      <c r="K1251" s="45"/>
      <c r="L1251" s="45"/>
      <c r="M1251" s="45"/>
      <c r="N1251" s="45"/>
      <c r="O1251" s="45"/>
      <c r="P1251" s="45"/>
      <c r="Q1251" s="45"/>
      <c r="R1251" s="45"/>
      <c r="S1251" s="45"/>
      <c r="T1251" s="45"/>
      <c r="U1251" s="45"/>
      <c r="V1251" s="45"/>
      <c r="W1251" s="45"/>
      <c r="X1251" s="45"/>
      <c r="Y1251" s="45"/>
      <c r="Z1251" s="45"/>
    </row>
    <row r="1252" spans="1:26" ht="12.5">
      <c r="A1252" s="45"/>
      <c r="B1252" s="45"/>
      <c r="C1252" s="44"/>
      <c r="D1252" s="45"/>
      <c r="E1252" s="45"/>
      <c r="F1252" s="65"/>
      <c r="G1252" s="45"/>
      <c r="H1252" s="45"/>
      <c r="I1252" s="45"/>
      <c r="J1252" s="45"/>
      <c r="K1252" s="45"/>
      <c r="L1252" s="45"/>
      <c r="M1252" s="45"/>
      <c r="N1252" s="45"/>
      <c r="O1252" s="45"/>
      <c r="P1252" s="45"/>
      <c r="Q1252" s="45"/>
      <c r="R1252" s="45"/>
      <c r="S1252" s="45"/>
      <c r="T1252" s="45"/>
      <c r="U1252" s="45"/>
      <c r="V1252" s="45"/>
      <c r="W1252" s="45"/>
      <c r="X1252" s="45"/>
      <c r="Y1252" s="45"/>
      <c r="Z1252" s="45"/>
    </row>
    <row r="1253" spans="1:26" ht="12.5">
      <c r="A1253" s="45"/>
      <c r="B1253" s="45"/>
      <c r="C1253" s="44"/>
      <c r="D1253" s="45"/>
      <c r="E1253" s="45"/>
      <c r="F1253" s="65"/>
      <c r="G1253" s="45"/>
      <c r="H1253" s="45"/>
      <c r="I1253" s="45"/>
      <c r="J1253" s="45"/>
      <c r="K1253" s="45"/>
      <c r="L1253" s="45"/>
      <c r="M1253" s="45"/>
      <c r="N1253" s="45"/>
      <c r="O1253" s="45"/>
      <c r="P1253" s="45"/>
      <c r="Q1253" s="45"/>
      <c r="R1253" s="45"/>
      <c r="S1253" s="45"/>
      <c r="T1253" s="45"/>
      <c r="U1253" s="45"/>
      <c r="V1253" s="45"/>
      <c r="W1253" s="45"/>
      <c r="X1253" s="45"/>
      <c r="Y1253" s="45"/>
      <c r="Z1253" s="45"/>
    </row>
    <row r="1254" spans="1:26" ht="12.5">
      <c r="A1254" s="45"/>
      <c r="B1254" s="45"/>
      <c r="C1254" s="44"/>
      <c r="D1254" s="45"/>
      <c r="E1254" s="45"/>
      <c r="F1254" s="65"/>
      <c r="G1254" s="45"/>
      <c r="H1254" s="45"/>
      <c r="I1254" s="45"/>
      <c r="J1254" s="45"/>
      <c r="K1254" s="45"/>
      <c r="L1254" s="45"/>
      <c r="M1254" s="45"/>
      <c r="N1254" s="45"/>
      <c r="O1254" s="45"/>
      <c r="P1254" s="45"/>
      <c r="Q1254" s="45"/>
      <c r="R1254" s="45"/>
      <c r="S1254" s="45"/>
      <c r="T1254" s="45"/>
      <c r="U1254" s="45"/>
      <c r="V1254" s="45"/>
      <c r="W1254" s="45"/>
      <c r="X1254" s="45"/>
      <c r="Y1254" s="45"/>
      <c r="Z1254" s="45"/>
    </row>
    <row r="1255" spans="1:26" ht="12.5">
      <c r="A1255" s="45"/>
      <c r="B1255" s="45"/>
      <c r="C1255" s="44"/>
      <c r="D1255" s="45"/>
      <c r="E1255" s="45"/>
      <c r="F1255" s="65"/>
      <c r="G1255" s="45"/>
      <c r="H1255" s="45"/>
      <c r="I1255" s="45"/>
      <c r="J1255" s="45"/>
      <c r="K1255" s="45"/>
      <c r="L1255" s="45"/>
      <c r="M1255" s="45"/>
      <c r="N1255" s="45"/>
      <c r="O1255" s="45"/>
      <c r="P1255" s="45"/>
      <c r="Q1255" s="45"/>
      <c r="R1255" s="45"/>
      <c r="S1255" s="45"/>
      <c r="T1255" s="45"/>
      <c r="U1255" s="45"/>
      <c r="V1255" s="45"/>
      <c r="W1255" s="45"/>
      <c r="X1255" s="45"/>
      <c r="Y1255" s="45"/>
      <c r="Z1255" s="45"/>
    </row>
    <row r="1256" spans="1:26" ht="12.5">
      <c r="A1256" s="45"/>
      <c r="B1256" s="45"/>
      <c r="C1256" s="44"/>
      <c r="D1256" s="45"/>
      <c r="E1256" s="45"/>
      <c r="F1256" s="65"/>
      <c r="G1256" s="45"/>
      <c r="H1256" s="45"/>
      <c r="I1256" s="45"/>
      <c r="J1256" s="45"/>
      <c r="K1256" s="45"/>
      <c r="L1256" s="45"/>
      <c r="M1256" s="45"/>
      <c r="N1256" s="45"/>
      <c r="O1256" s="45"/>
      <c r="P1256" s="45"/>
      <c r="Q1256" s="45"/>
      <c r="R1256" s="45"/>
      <c r="S1256" s="45"/>
      <c r="T1256" s="45"/>
      <c r="U1256" s="45"/>
      <c r="V1256" s="45"/>
      <c r="W1256" s="45"/>
      <c r="X1256" s="45"/>
      <c r="Y1256" s="45"/>
      <c r="Z1256" s="45"/>
    </row>
    <row r="1257" spans="1:26" ht="12.5">
      <c r="A1257" s="45"/>
      <c r="B1257" s="45"/>
      <c r="C1257" s="44"/>
      <c r="D1257" s="45"/>
      <c r="E1257" s="45"/>
      <c r="F1257" s="65"/>
      <c r="G1257" s="45"/>
      <c r="H1257" s="45"/>
      <c r="I1257" s="45"/>
      <c r="J1257" s="45"/>
      <c r="K1257" s="45"/>
      <c r="L1257" s="45"/>
      <c r="M1257" s="45"/>
      <c r="N1257" s="45"/>
      <c r="O1257" s="45"/>
      <c r="P1257" s="45"/>
      <c r="Q1257" s="45"/>
      <c r="R1257" s="45"/>
      <c r="S1257" s="45"/>
      <c r="T1257" s="45"/>
      <c r="U1257" s="45"/>
      <c r="V1257" s="45"/>
      <c r="W1257" s="45"/>
      <c r="X1257" s="45"/>
      <c r="Y1257" s="45"/>
      <c r="Z1257" s="45"/>
    </row>
    <row r="1258" spans="1:26" ht="12.5">
      <c r="A1258" s="45"/>
      <c r="B1258" s="45"/>
      <c r="C1258" s="44"/>
      <c r="D1258" s="45"/>
      <c r="E1258" s="45"/>
      <c r="F1258" s="65"/>
      <c r="G1258" s="45"/>
      <c r="H1258" s="45"/>
      <c r="I1258" s="45"/>
      <c r="J1258" s="45"/>
      <c r="K1258" s="45"/>
      <c r="L1258" s="45"/>
      <c r="M1258" s="45"/>
      <c r="N1258" s="45"/>
      <c r="O1258" s="45"/>
      <c r="P1258" s="45"/>
      <c r="Q1258" s="45"/>
      <c r="R1258" s="45"/>
      <c r="S1258" s="45"/>
      <c r="T1258" s="45"/>
      <c r="U1258" s="45"/>
      <c r="V1258" s="45"/>
      <c r="W1258" s="45"/>
      <c r="X1258" s="45"/>
      <c r="Y1258" s="45"/>
      <c r="Z1258" s="45"/>
    </row>
    <row r="1259" spans="1:26" ht="12.5">
      <c r="A1259" s="45"/>
      <c r="B1259" s="45"/>
      <c r="C1259" s="44"/>
      <c r="D1259" s="45"/>
      <c r="E1259" s="45"/>
      <c r="F1259" s="65"/>
      <c r="G1259" s="45"/>
      <c r="H1259" s="45"/>
      <c r="I1259" s="45"/>
      <c r="J1259" s="45"/>
      <c r="K1259" s="45"/>
      <c r="L1259" s="45"/>
      <c r="M1259" s="45"/>
      <c r="N1259" s="45"/>
      <c r="O1259" s="45"/>
      <c r="P1259" s="45"/>
      <c r="Q1259" s="45"/>
      <c r="R1259" s="45"/>
      <c r="S1259" s="45"/>
      <c r="T1259" s="45"/>
      <c r="U1259" s="45"/>
      <c r="V1259" s="45"/>
      <c r="W1259" s="45"/>
      <c r="X1259" s="45"/>
      <c r="Y1259" s="45"/>
      <c r="Z1259" s="45"/>
    </row>
    <row r="1260" spans="1:26" ht="12.5">
      <c r="A1260" s="45"/>
      <c r="B1260" s="45"/>
      <c r="C1260" s="44"/>
      <c r="D1260" s="45"/>
      <c r="E1260" s="45"/>
      <c r="F1260" s="65"/>
      <c r="G1260" s="45"/>
      <c r="H1260" s="45"/>
      <c r="I1260" s="45"/>
      <c r="J1260" s="45"/>
      <c r="K1260" s="45"/>
      <c r="L1260" s="45"/>
      <c r="M1260" s="45"/>
      <c r="N1260" s="45"/>
      <c r="O1260" s="45"/>
      <c r="P1260" s="45"/>
      <c r="Q1260" s="45"/>
      <c r="R1260" s="45"/>
      <c r="S1260" s="45"/>
      <c r="T1260" s="45"/>
      <c r="U1260" s="45"/>
      <c r="V1260" s="45"/>
      <c r="W1260" s="45"/>
      <c r="X1260" s="45"/>
      <c r="Y1260" s="45"/>
      <c r="Z1260" s="45"/>
    </row>
    <row r="1261" spans="1:26" ht="12.5">
      <c r="A1261" s="45"/>
      <c r="B1261" s="45"/>
      <c r="C1261" s="44"/>
      <c r="D1261" s="45"/>
      <c r="E1261" s="45"/>
      <c r="F1261" s="65"/>
      <c r="G1261" s="45"/>
      <c r="H1261" s="45"/>
      <c r="I1261" s="45"/>
      <c r="J1261" s="45"/>
      <c r="K1261" s="45"/>
      <c r="L1261" s="45"/>
      <c r="M1261" s="45"/>
      <c r="N1261" s="45"/>
      <c r="O1261" s="45"/>
      <c r="P1261" s="45"/>
      <c r="Q1261" s="45"/>
      <c r="R1261" s="45"/>
      <c r="S1261" s="45"/>
      <c r="T1261" s="45"/>
      <c r="U1261" s="45"/>
      <c r="V1261" s="45"/>
      <c r="W1261" s="45"/>
      <c r="X1261" s="45"/>
      <c r="Y1261" s="45"/>
      <c r="Z1261" s="45"/>
    </row>
    <row r="1262" spans="1:26" ht="12.5">
      <c r="A1262" s="45"/>
      <c r="B1262" s="45"/>
      <c r="C1262" s="44"/>
      <c r="D1262" s="45"/>
      <c r="E1262" s="45"/>
      <c r="F1262" s="65"/>
      <c r="G1262" s="45"/>
      <c r="H1262" s="45"/>
      <c r="I1262" s="45"/>
      <c r="J1262" s="45"/>
      <c r="K1262" s="45"/>
      <c r="L1262" s="45"/>
      <c r="M1262" s="45"/>
      <c r="N1262" s="45"/>
      <c r="O1262" s="45"/>
      <c r="P1262" s="45"/>
      <c r="Q1262" s="45"/>
      <c r="R1262" s="45"/>
      <c r="S1262" s="45"/>
      <c r="T1262" s="45"/>
      <c r="U1262" s="45"/>
      <c r="V1262" s="45"/>
      <c r="W1262" s="45"/>
      <c r="X1262" s="45"/>
      <c r="Y1262" s="45"/>
      <c r="Z1262" s="45"/>
    </row>
    <row r="1263" spans="1:26" ht="12.5">
      <c r="A1263" s="45"/>
      <c r="B1263" s="45"/>
      <c r="C1263" s="44"/>
      <c r="D1263" s="45"/>
      <c r="E1263" s="45"/>
      <c r="F1263" s="65"/>
      <c r="G1263" s="45"/>
      <c r="H1263" s="45"/>
      <c r="I1263" s="45"/>
      <c r="J1263" s="45"/>
      <c r="K1263" s="45"/>
      <c r="L1263" s="45"/>
      <c r="M1263" s="45"/>
      <c r="N1263" s="45"/>
      <c r="O1263" s="45"/>
      <c r="P1263" s="45"/>
      <c r="Q1263" s="45"/>
      <c r="R1263" s="45"/>
      <c r="S1263" s="45"/>
      <c r="T1263" s="45"/>
      <c r="U1263" s="45"/>
      <c r="V1263" s="45"/>
      <c r="W1263" s="45"/>
      <c r="X1263" s="45"/>
      <c r="Y1263" s="45"/>
      <c r="Z1263" s="45"/>
    </row>
    <row r="1264" spans="1:26" ht="12.5">
      <c r="A1264" s="45"/>
      <c r="B1264" s="45"/>
      <c r="C1264" s="44"/>
      <c r="D1264" s="45"/>
      <c r="E1264" s="45"/>
      <c r="F1264" s="65"/>
      <c r="G1264" s="45"/>
      <c r="H1264" s="45"/>
      <c r="I1264" s="45"/>
      <c r="J1264" s="45"/>
      <c r="K1264" s="45"/>
      <c r="L1264" s="45"/>
      <c r="M1264" s="45"/>
      <c r="N1264" s="45"/>
      <c r="O1264" s="45"/>
      <c r="P1264" s="45"/>
      <c r="Q1264" s="45"/>
      <c r="R1264" s="45"/>
      <c r="S1264" s="45"/>
      <c r="T1264" s="45"/>
      <c r="U1264" s="45"/>
      <c r="V1264" s="45"/>
      <c r="W1264" s="45"/>
      <c r="X1264" s="45"/>
      <c r="Y1264" s="45"/>
      <c r="Z1264" s="45"/>
    </row>
    <row r="1265" spans="1:26" ht="12.5">
      <c r="A1265" s="45"/>
      <c r="B1265" s="45"/>
      <c r="C1265" s="44"/>
      <c r="D1265" s="45"/>
      <c r="E1265" s="45"/>
      <c r="F1265" s="65"/>
      <c r="G1265" s="45"/>
      <c r="H1265" s="45"/>
      <c r="I1265" s="45"/>
      <c r="J1265" s="45"/>
      <c r="K1265" s="45"/>
      <c r="L1265" s="45"/>
      <c r="M1265" s="45"/>
      <c r="N1265" s="45"/>
      <c r="O1265" s="45"/>
      <c r="P1265" s="45"/>
      <c r="Q1265" s="45"/>
      <c r="R1265" s="45"/>
      <c r="S1265" s="45"/>
      <c r="T1265" s="45"/>
      <c r="U1265" s="45"/>
      <c r="V1265" s="45"/>
      <c r="W1265" s="45"/>
      <c r="X1265" s="45"/>
      <c r="Y1265" s="45"/>
      <c r="Z1265" s="45"/>
    </row>
    <row r="1266" spans="1:26" ht="12.5">
      <c r="A1266" s="45"/>
      <c r="B1266" s="45"/>
      <c r="C1266" s="44"/>
      <c r="D1266" s="45"/>
      <c r="E1266" s="45"/>
      <c r="F1266" s="65"/>
      <c r="G1266" s="45"/>
      <c r="H1266" s="45"/>
      <c r="I1266" s="45"/>
      <c r="J1266" s="45"/>
      <c r="K1266" s="45"/>
      <c r="L1266" s="45"/>
      <c r="M1266" s="45"/>
      <c r="N1266" s="45"/>
      <c r="O1266" s="45"/>
      <c r="P1266" s="45"/>
      <c r="Q1266" s="45"/>
      <c r="R1266" s="45"/>
      <c r="S1266" s="45"/>
      <c r="T1266" s="45"/>
      <c r="U1266" s="45"/>
      <c r="V1266" s="45"/>
      <c r="W1266" s="45"/>
      <c r="X1266" s="45"/>
      <c r="Y1266" s="45"/>
      <c r="Z1266" s="45"/>
    </row>
    <row r="1267" spans="1:26" ht="12.5">
      <c r="A1267" s="45"/>
      <c r="B1267" s="45"/>
      <c r="C1267" s="44"/>
      <c r="D1267" s="45"/>
      <c r="E1267" s="45"/>
      <c r="F1267" s="65"/>
      <c r="G1267" s="45"/>
      <c r="H1267" s="45"/>
      <c r="I1267" s="45"/>
      <c r="J1267" s="45"/>
      <c r="K1267" s="45"/>
      <c r="L1267" s="45"/>
      <c r="M1267" s="45"/>
      <c r="N1267" s="45"/>
      <c r="O1267" s="45"/>
      <c r="P1267" s="45"/>
      <c r="Q1267" s="45"/>
      <c r="R1267" s="45"/>
      <c r="S1267" s="45"/>
      <c r="T1267" s="45"/>
      <c r="U1267" s="45"/>
      <c r="V1267" s="45"/>
      <c r="W1267" s="45"/>
      <c r="X1267" s="45"/>
      <c r="Y1267" s="45"/>
      <c r="Z1267" s="45"/>
    </row>
    <row r="1268" spans="1:26" ht="12.5">
      <c r="A1268" s="45"/>
      <c r="B1268" s="45"/>
      <c r="C1268" s="44"/>
      <c r="D1268" s="45"/>
      <c r="E1268" s="45"/>
      <c r="F1268" s="65"/>
      <c r="G1268" s="45"/>
      <c r="H1268" s="45"/>
      <c r="I1268" s="45"/>
      <c r="J1268" s="45"/>
      <c r="K1268" s="45"/>
      <c r="L1268" s="45"/>
      <c r="M1268" s="45"/>
      <c r="N1268" s="45"/>
      <c r="O1268" s="45"/>
      <c r="P1268" s="45"/>
      <c r="Q1268" s="45"/>
      <c r="R1268" s="45"/>
      <c r="S1268" s="45"/>
      <c r="T1268" s="45"/>
      <c r="U1268" s="45"/>
      <c r="V1268" s="45"/>
      <c r="W1268" s="45"/>
      <c r="X1268" s="45"/>
      <c r="Y1268" s="45"/>
      <c r="Z1268" s="45"/>
    </row>
    <row r="1269" spans="1:26" ht="12.5">
      <c r="A1269" s="45"/>
      <c r="B1269" s="45"/>
      <c r="C1269" s="44"/>
      <c r="D1269" s="45"/>
      <c r="E1269" s="45"/>
      <c r="F1269" s="65"/>
      <c r="G1269" s="45"/>
      <c r="H1269" s="45"/>
      <c r="I1269" s="45"/>
      <c r="J1269" s="45"/>
      <c r="K1269" s="45"/>
      <c r="L1269" s="45"/>
      <c r="M1269" s="45"/>
      <c r="N1269" s="45"/>
      <c r="O1269" s="45"/>
      <c r="P1269" s="45"/>
      <c r="Q1269" s="45"/>
      <c r="R1269" s="45"/>
      <c r="S1269" s="45"/>
      <c r="T1269" s="45"/>
      <c r="U1269" s="45"/>
      <c r="V1269" s="45"/>
      <c r="W1269" s="45"/>
      <c r="X1269" s="45"/>
      <c r="Y1269" s="45"/>
      <c r="Z1269" s="45"/>
    </row>
    <row r="1270" spans="1:26" ht="12.5">
      <c r="A1270" s="45"/>
      <c r="B1270" s="45"/>
      <c r="C1270" s="44"/>
      <c r="D1270" s="45"/>
      <c r="E1270" s="45"/>
      <c r="F1270" s="65"/>
      <c r="G1270" s="45"/>
      <c r="H1270" s="45"/>
      <c r="I1270" s="45"/>
      <c r="J1270" s="45"/>
      <c r="K1270" s="45"/>
      <c r="L1270" s="45"/>
      <c r="M1270" s="45"/>
      <c r="N1270" s="45"/>
      <c r="O1270" s="45"/>
      <c r="P1270" s="45"/>
      <c r="Q1270" s="45"/>
      <c r="R1270" s="45"/>
      <c r="S1270" s="45"/>
      <c r="T1270" s="45"/>
      <c r="U1270" s="45"/>
      <c r="V1270" s="45"/>
      <c r="W1270" s="45"/>
      <c r="X1270" s="45"/>
      <c r="Y1270" s="45"/>
      <c r="Z1270" s="45"/>
    </row>
    <row r="1271" spans="1:26" ht="12.5">
      <c r="A1271" s="45"/>
      <c r="B1271" s="45"/>
      <c r="C1271" s="44"/>
      <c r="D1271" s="45"/>
      <c r="E1271" s="45"/>
      <c r="F1271" s="65"/>
      <c r="G1271" s="45"/>
      <c r="H1271" s="45"/>
      <c r="I1271" s="45"/>
      <c r="J1271" s="45"/>
      <c r="K1271" s="45"/>
      <c r="L1271" s="45"/>
      <c r="M1271" s="45"/>
      <c r="N1271" s="45"/>
      <c r="O1271" s="45"/>
      <c r="P1271" s="45"/>
      <c r="Q1271" s="45"/>
      <c r="R1271" s="45"/>
      <c r="S1271" s="45"/>
      <c r="T1271" s="45"/>
      <c r="U1271" s="45"/>
      <c r="V1271" s="45"/>
      <c r="W1271" s="45"/>
      <c r="X1271" s="45"/>
      <c r="Y1271" s="45"/>
      <c r="Z1271" s="45"/>
    </row>
    <row r="1272" spans="1:26" ht="12.5">
      <c r="A1272" s="45"/>
      <c r="B1272" s="45"/>
      <c r="C1272" s="44"/>
      <c r="D1272" s="45"/>
      <c r="E1272" s="45"/>
      <c r="F1272" s="65"/>
      <c r="G1272" s="45"/>
      <c r="H1272" s="45"/>
      <c r="I1272" s="45"/>
      <c r="J1272" s="45"/>
      <c r="K1272" s="45"/>
      <c r="L1272" s="45"/>
      <c r="M1272" s="45"/>
      <c r="N1272" s="45"/>
      <c r="O1272" s="45"/>
      <c r="P1272" s="45"/>
      <c r="Q1272" s="45"/>
      <c r="R1272" s="45"/>
      <c r="S1272" s="45"/>
      <c r="T1272" s="45"/>
      <c r="U1272" s="45"/>
      <c r="V1272" s="45"/>
      <c r="W1272" s="45"/>
      <c r="X1272" s="45"/>
      <c r="Y1272" s="45"/>
      <c r="Z1272" s="45"/>
    </row>
    <row r="1273" spans="1:26" ht="12.5">
      <c r="A1273" s="45"/>
      <c r="B1273" s="45"/>
      <c r="C1273" s="44"/>
      <c r="D1273" s="45"/>
      <c r="E1273" s="45"/>
      <c r="F1273" s="65"/>
      <c r="G1273" s="45"/>
      <c r="H1273" s="45"/>
      <c r="I1273" s="45"/>
      <c r="J1273" s="45"/>
      <c r="K1273" s="45"/>
      <c r="L1273" s="45"/>
      <c r="M1273" s="45"/>
      <c r="N1273" s="45"/>
      <c r="O1273" s="45"/>
      <c r="P1273" s="45"/>
      <c r="Q1273" s="45"/>
      <c r="R1273" s="45"/>
      <c r="S1273" s="45"/>
      <c r="T1273" s="45"/>
      <c r="U1273" s="45"/>
      <c r="V1273" s="45"/>
      <c r="W1273" s="45"/>
      <c r="X1273" s="45"/>
      <c r="Y1273" s="45"/>
      <c r="Z1273" s="45"/>
    </row>
    <row r="1274" spans="1:26" ht="12.5">
      <c r="A1274" s="45"/>
      <c r="B1274" s="45"/>
      <c r="C1274" s="44"/>
      <c r="D1274" s="45"/>
      <c r="E1274" s="45"/>
      <c r="F1274" s="65"/>
      <c r="G1274" s="45"/>
      <c r="H1274" s="45"/>
      <c r="I1274" s="45"/>
      <c r="J1274" s="45"/>
      <c r="K1274" s="45"/>
      <c r="L1274" s="45"/>
      <c r="M1274" s="45"/>
      <c r="N1274" s="45"/>
      <c r="O1274" s="45"/>
      <c r="P1274" s="45"/>
      <c r="Q1274" s="45"/>
      <c r="R1274" s="45"/>
      <c r="S1274" s="45"/>
      <c r="T1274" s="45"/>
      <c r="U1274" s="45"/>
      <c r="V1274" s="45"/>
      <c r="W1274" s="45"/>
      <c r="X1274" s="45"/>
      <c r="Y1274" s="45"/>
      <c r="Z1274" s="45"/>
    </row>
    <row r="1275" spans="1:26" ht="12.5">
      <c r="A1275" s="45"/>
      <c r="B1275" s="45"/>
      <c r="C1275" s="44"/>
      <c r="D1275" s="45"/>
      <c r="E1275" s="45"/>
      <c r="F1275" s="65"/>
      <c r="G1275" s="45"/>
      <c r="H1275" s="45"/>
      <c r="I1275" s="45"/>
      <c r="J1275" s="45"/>
      <c r="K1275" s="45"/>
      <c r="L1275" s="45"/>
      <c r="M1275" s="45"/>
      <c r="N1275" s="45"/>
      <c r="O1275" s="45"/>
      <c r="P1275" s="45"/>
      <c r="Q1275" s="45"/>
      <c r="R1275" s="45"/>
      <c r="S1275" s="45"/>
      <c r="T1275" s="45"/>
      <c r="U1275" s="45"/>
      <c r="V1275" s="45"/>
      <c r="W1275" s="45"/>
      <c r="X1275" s="45"/>
      <c r="Y1275" s="45"/>
      <c r="Z1275" s="45"/>
    </row>
    <row r="1276" spans="1:26" ht="12.5">
      <c r="A1276" s="45"/>
      <c r="B1276" s="45"/>
      <c r="C1276" s="44"/>
      <c r="D1276" s="45"/>
      <c r="E1276" s="45"/>
      <c r="F1276" s="65"/>
      <c r="G1276" s="45"/>
      <c r="H1276" s="45"/>
      <c r="I1276" s="45"/>
      <c r="J1276" s="45"/>
      <c r="K1276" s="45"/>
      <c r="L1276" s="45"/>
      <c r="M1276" s="45"/>
      <c r="N1276" s="45"/>
      <c r="O1276" s="45"/>
      <c r="P1276" s="45"/>
      <c r="Q1276" s="45"/>
      <c r="R1276" s="45"/>
      <c r="S1276" s="45"/>
      <c r="T1276" s="45"/>
      <c r="U1276" s="45"/>
      <c r="V1276" s="45"/>
      <c r="W1276" s="45"/>
      <c r="X1276" s="45"/>
      <c r="Y1276" s="45"/>
      <c r="Z1276" s="45"/>
    </row>
    <row r="1277" spans="1:26" ht="12.5">
      <c r="A1277" s="45"/>
      <c r="B1277" s="45"/>
      <c r="C1277" s="44"/>
      <c r="D1277" s="45"/>
      <c r="E1277" s="45"/>
      <c r="F1277" s="65"/>
      <c r="G1277" s="45"/>
      <c r="H1277" s="45"/>
      <c r="I1277" s="45"/>
      <c r="J1277" s="45"/>
      <c r="K1277" s="45"/>
      <c r="L1277" s="45"/>
      <c r="M1277" s="45"/>
      <c r="N1277" s="45"/>
      <c r="O1277" s="45"/>
      <c r="P1277" s="45"/>
      <c r="Q1277" s="45"/>
      <c r="R1277" s="45"/>
      <c r="S1277" s="45"/>
      <c r="T1277" s="45"/>
      <c r="U1277" s="45"/>
      <c r="V1277" s="45"/>
      <c r="W1277" s="45"/>
      <c r="X1277" s="45"/>
      <c r="Y1277" s="45"/>
      <c r="Z1277" s="45"/>
    </row>
    <row r="1278" spans="1:26" ht="12.5">
      <c r="A1278" s="45"/>
      <c r="B1278" s="45"/>
      <c r="C1278" s="44"/>
      <c r="D1278" s="45"/>
      <c r="E1278" s="45"/>
      <c r="F1278" s="65"/>
      <c r="G1278" s="45"/>
      <c r="H1278" s="45"/>
      <c r="I1278" s="45"/>
      <c r="J1278" s="45"/>
      <c r="K1278" s="45"/>
      <c r="L1278" s="45"/>
      <c r="M1278" s="45"/>
      <c r="N1278" s="45"/>
      <c r="O1278" s="45"/>
      <c r="P1278" s="45"/>
      <c r="Q1278" s="45"/>
      <c r="R1278" s="45"/>
      <c r="S1278" s="45"/>
      <c r="T1278" s="45"/>
      <c r="U1278" s="45"/>
      <c r="V1278" s="45"/>
      <c r="W1278" s="45"/>
      <c r="X1278" s="45"/>
      <c r="Y1278" s="45"/>
      <c r="Z1278" s="45"/>
    </row>
    <row r="1279" spans="1:26" ht="12.5">
      <c r="A1279" s="45"/>
      <c r="B1279" s="45"/>
      <c r="C1279" s="44"/>
      <c r="D1279" s="45"/>
      <c r="E1279" s="45"/>
      <c r="F1279" s="65"/>
      <c r="G1279" s="45"/>
      <c r="H1279" s="45"/>
      <c r="I1279" s="45"/>
      <c r="J1279" s="45"/>
      <c r="K1279" s="45"/>
      <c r="L1279" s="45"/>
      <c r="M1279" s="45"/>
      <c r="N1279" s="45"/>
      <c r="O1279" s="45"/>
      <c r="P1279" s="45"/>
      <c r="Q1279" s="45"/>
      <c r="R1279" s="45"/>
      <c r="S1279" s="45"/>
      <c r="T1279" s="45"/>
      <c r="U1279" s="45"/>
      <c r="V1279" s="45"/>
      <c r="W1279" s="45"/>
      <c r="X1279" s="45"/>
      <c r="Y1279" s="45"/>
      <c r="Z1279" s="45"/>
    </row>
    <row r="1280" spans="1:26" ht="12.5">
      <c r="A1280" s="45"/>
      <c r="B1280" s="45"/>
      <c r="C1280" s="44"/>
      <c r="D1280" s="45"/>
      <c r="E1280" s="45"/>
      <c r="F1280" s="65"/>
      <c r="G1280" s="45"/>
      <c r="H1280" s="45"/>
      <c r="I1280" s="45"/>
      <c r="J1280" s="45"/>
      <c r="K1280" s="45"/>
      <c r="L1280" s="45"/>
      <c r="M1280" s="45"/>
      <c r="N1280" s="45"/>
      <c r="O1280" s="45"/>
      <c r="P1280" s="45"/>
      <c r="Q1280" s="45"/>
      <c r="R1280" s="45"/>
      <c r="S1280" s="45"/>
      <c r="T1280" s="45"/>
      <c r="U1280" s="45"/>
      <c r="V1280" s="45"/>
      <c r="W1280" s="45"/>
      <c r="X1280" s="45"/>
      <c r="Y1280" s="45"/>
      <c r="Z1280" s="45"/>
    </row>
    <row r="1281" spans="1:26" ht="12.5">
      <c r="A1281" s="45"/>
      <c r="B1281" s="45"/>
      <c r="C1281" s="44"/>
      <c r="D1281" s="45"/>
      <c r="E1281" s="45"/>
      <c r="F1281" s="65"/>
      <c r="G1281" s="45"/>
      <c r="H1281" s="45"/>
      <c r="I1281" s="45"/>
      <c r="J1281" s="45"/>
      <c r="K1281" s="45"/>
      <c r="L1281" s="45"/>
      <c r="M1281" s="45"/>
      <c r="N1281" s="45"/>
      <c r="O1281" s="45"/>
      <c r="P1281" s="45"/>
      <c r="Q1281" s="45"/>
      <c r="R1281" s="45"/>
      <c r="S1281" s="45"/>
      <c r="T1281" s="45"/>
      <c r="U1281" s="45"/>
      <c r="V1281" s="45"/>
      <c r="W1281" s="45"/>
      <c r="X1281" s="45"/>
      <c r="Y1281" s="45"/>
      <c r="Z1281" s="45"/>
    </row>
    <row r="1282" spans="1:26" ht="12.5">
      <c r="A1282" s="45"/>
      <c r="B1282" s="45"/>
      <c r="C1282" s="44"/>
      <c r="D1282" s="45"/>
      <c r="E1282" s="45"/>
      <c r="F1282" s="65"/>
      <c r="G1282" s="45"/>
      <c r="H1282" s="45"/>
      <c r="I1282" s="45"/>
      <c r="J1282" s="45"/>
      <c r="K1282" s="45"/>
      <c r="L1282" s="45"/>
      <c r="M1282" s="45"/>
      <c r="N1282" s="45"/>
      <c r="O1282" s="45"/>
      <c r="P1282" s="45"/>
      <c r="Q1282" s="45"/>
      <c r="R1282" s="45"/>
      <c r="S1282" s="45"/>
      <c r="T1282" s="45"/>
      <c r="U1282" s="45"/>
      <c r="V1282" s="45"/>
      <c r="W1282" s="45"/>
      <c r="X1282" s="45"/>
      <c r="Y1282" s="45"/>
      <c r="Z1282" s="45"/>
    </row>
    <row r="1283" spans="1:26" ht="12.5">
      <c r="A1283" s="45"/>
      <c r="B1283" s="45"/>
      <c r="C1283" s="44"/>
      <c r="D1283" s="45"/>
      <c r="E1283" s="45"/>
      <c r="F1283" s="65"/>
      <c r="G1283" s="45"/>
      <c r="H1283" s="45"/>
      <c r="I1283" s="45"/>
      <c r="J1283" s="45"/>
      <c r="K1283" s="45"/>
      <c r="L1283" s="45"/>
      <c r="M1283" s="45"/>
      <c r="N1283" s="45"/>
      <c r="O1283" s="45"/>
      <c r="P1283" s="45"/>
      <c r="Q1283" s="45"/>
      <c r="R1283" s="45"/>
      <c r="S1283" s="45"/>
      <c r="T1283" s="45"/>
      <c r="U1283" s="45"/>
      <c r="V1283" s="45"/>
      <c r="W1283" s="45"/>
      <c r="X1283" s="45"/>
      <c r="Y1283" s="45"/>
      <c r="Z1283" s="45"/>
    </row>
    <row r="1284" spans="1:26" ht="12.5">
      <c r="A1284" s="45"/>
      <c r="B1284" s="45"/>
      <c r="C1284" s="44"/>
      <c r="D1284" s="45"/>
      <c r="E1284" s="45"/>
      <c r="F1284" s="65"/>
      <c r="G1284" s="45"/>
      <c r="H1284" s="45"/>
      <c r="I1284" s="45"/>
      <c r="J1284" s="45"/>
      <c r="K1284" s="45"/>
      <c r="L1284" s="45"/>
      <c r="M1284" s="45"/>
      <c r="N1284" s="45"/>
      <c r="O1284" s="45"/>
      <c r="P1284" s="45"/>
      <c r="Q1284" s="45"/>
      <c r="R1284" s="45"/>
      <c r="S1284" s="45"/>
      <c r="T1284" s="45"/>
      <c r="U1284" s="45"/>
      <c r="V1284" s="45"/>
      <c r="W1284" s="45"/>
      <c r="X1284" s="45"/>
      <c r="Y1284" s="45"/>
      <c r="Z1284" s="45"/>
    </row>
    <row r="1285" spans="1:26" ht="12.5">
      <c r="A1285" s="45"/>
      <c r="B1285" s="45"/>
      <c r="C1285" s="44"/>
      <c r="D1285" s="45"/>
      <c r="E1285" s="45"/>
      <c r="F1285" s="65"/>
      <c r="G1285" s="45"/>
      <c r="H1285" s="45"/>
      <c r="I1285" s="45"/>
      <c r="J1285" s="45"/>
      <c r="K1285" s="45"/>
      <c r="L1285" s="45"/>
      <c r="M1285" s="45"/>
      <c r="N1285" s="45"/>
      <c r="O1285" s="45"/>
      <c r="P1285" s="45"/>
      <c r="Q1285" s="45"/>
      <c r="R1285" s="45"/>
      <c r="S1285" s="45"/>
      <c r="T1285" s="45"/>
      <c r="U1285" s="45"/>
      <c r="V1285" s="45"/>
      <c r="W1285" s="45"/>
      <c r="X1285" s="45"/>
      <c r="Y1285" s="45"/>
      <c r="Z1285" s="45"/>
    </row>
    <row r="1286" spans="1:26" ht="12.5">
      <c r="A1286" s="45"/>
      <c r="B1286" s="45"/>
      <c r="C1286" s="44"/>
      <c r="D1286" s="45"/>
      <c r="E1286" s="45"/>
      <c r="F1286" s="65"/>
      <c r="G1286" s="45"/>
      <c r="H1286" s="45"/>
      <c r="I1286" s="45"/>
      <c r="J1286" s="45"/>
      <c r="K1286" s="45"/>
      <c r="L1286" s="45"/>
      <c r="M1286" s="45"/>
      <c r="N1286" s="45"/>
      <c r="O1286" s="45"/>
      <c r="P1286" s="45"/>
      <c r="Q1286" s="45"/>
      <c r="R1286" s="45"/>
      <c r="S1286" s="45"/>
      <c r="T1286" s="45"/>
      <c r="U1286" s="45"/>
      <c r="V1286" s="45"/>
      <c r="W1286" s="45"/>
      <c r="X1286" s="45"/>
      <c r="Y1286" s="45"/>
      <c r="Z1286" s="45"/>
    </row>
    <row r="1287" spans="1:26" ht="12.5">
      <c r="A1287" s="45"/>
      <c r="B1287" s="45"/>
      <c r="C1287" s="44"/>
      <c r="D1287" s="45"/>
      <c r="E1287" s="45"/>
      <c r="F1287" s="65"/>
      <c r="G1287" s="45"/>
      <c r="H1287" s="45"/>
      <c r="I1287" s="45"/>
      <c r="J1287" s="45"/>
      <c r="K1287" s="45"/>
      <c r="L1287" s="45"/>
      <c r="M1287" s="45"/>
      <c r="N1287" s="45"/>
      <c r="O1287" s="45"/>
      <c r="P1287" s="45"/>
      <c r="Q1287" s="45"/>
      <c r="R1287" s="45"/>
      <c r="S1287" s="45"/>
      <c r="T1287" s="45"/>
      <c r="U1287" s="45"/>
      <c r="V1287" s="45"/>
      <c r="W1287" s="45"/>
      <c r="X1287" s="45"/>
      <c r="Y1287" s="45"/>
      <c r="Z1287" s="45"/>
    </row>
    <row r="1288" spans="1:26" ht="12.5">
      <c r="A1288" s="45"/>
      <c r="B1288" s="45"/>
      <c r="C1288" s="44"/>
      <c r="D1288" s="45"/>
      <c r="E1288" s="45"/>
      <c r="F1288" s="65"/>
      <c r="G1288" s="45"/>
      <c r="H1288" s="45"/>
      <c r="I1288" s="45"/>
      <c r="J1288" s="45"/>
      <c r="K1288" s="45"/>
      <c r="L1288" s="45"/>
      <c r="M1288" s="45"/>
      <c r="N1288" s="45"/>
      <c r="O1288" s="45"/>
      <c r="P1288" s="45"/>
      <c r="Q1288" s="45"/>
      <c r="R1288" s="45"/>
      <c r="S1288" s="45"/>
      <c r="T1288" s="45"/>
      <c r="U1288" s="45"/>
      <c r="V1288" s="45"/>
      <c r="W1288" s="45"/>
      <c r="X1288" s="45"/>
      <c r="Y1288" s="45"/>
      <c r="Z1288" s="45"/>
    </row>
    <row r="1289" spans="1:26" ht="12.5">
      <c r="A1289" s="45"/>
      <c r="B1289" s="45"/>
      <c r="C1289" s="44"/>
      <c r="D1289" s="45"/>
      <c r="E1289" s="45"/>
      <c r="F1289" s="65"/>
      <c r="G1289" s="45"/>
      <c r="H1289" s="45"/>
      <c r="I1289" s="45"/>
      <c r="J1289" s="45"/>
      <c r="K1289" s="45"/>
      <c r="L1289" s="45"/>
      <c r="M1289" s="45"/>
      <c r="N1289" s="45"/>
      <c r="O1289" s="45"/>
      <c r="P1289" s="45"/>
      <c r="Q1289" s="45"/>
      <c r="R1289" s="45"/>
      <c r="S1289" s="45"/>
      <c r="T1289" s="45"/>
      <c r="U1289" s="45"/>
      <c r="V1289" s="45"/>
      <c r="W1289" s="45"/>
      <c r="X1289" s="45"/>
      <c r="Y1289" s="45"/>
      <c r="Z1289" s="45"/>
    </row>
    <row r="1290" spans="1:26" ht="12.5">
      <c r="A1290" s="45"/>
      <c r="B1290" s="45"/>
      <c r="C1290" s="44"/>
      <c r="D1290" s="45"/>
      <c r="E1290" s="45"/>
      <c r="F1290" s="65"/>
      <c r="G1290" s="45"/>
      <c r="H1290" s="45"/>
      <c r="I1290" s="45"/>
      <c r="J1290" s="45"/>
      <c r="K1290" s="45"/>
      <c r="L1290" s="45"/>
      <c r="M1290" s="45"/>
      <c r="N1290" s="45"/>
      <c r="O1290" s="45"/>
      <c r="P1290" s="45"/>
      <c r="Q1290" s="45"/>
      <c r="R1290" s="45"/>
      <c r="S1290" s="45"/>
      <c r="T1290" s="45"/>
      <c r="U1290" s="45"/>
      <c r="V1290" s="45"/>
      <c r="W1290" s="45"/>
      <c r="X1290" s="45"/>
      <c r="Y1290" s="45"/>
      <c r="Z1290" s="45"/>
    </row>
    <row r="1291" spans="1:26" ht="12.5">
      <c r="A1291" s="45"/>
      <c r="B1291" s="45"/>
      <c r="C1291" s="44"/>
      <c r="D1291" s="45"/>
      <c r="E1291" s="45"/>
      <c r="F1291" s="65"/>
      <c r="G1291" s="45"/>
      <c r="H1291" s="45"/>
      <c r="I1291" s="45"/>
      <c r="J1291" s="45"/>
      <c r="K1291" s="45"/>
      <c r="L1291" s="45"/>
      <c r="M1291" s="45"/>
      <c r="N1291" s="45"/>
      <c r="O1291" s="45"/>
      <c r="P1291" s="45"/>
      <c r="Q1291" s="45"/>
      <c r="R1291" s="45"/>
      <c r="S1291" s="45"/>
      <c r="T1291" s="45"/>
      <c r="U1291" s="45"/>
      <c r="V1291" s="45"/>
      <c r="W1291" s="45"/>
      <c r="X1291" s="45"/>
      <c r="Y1291" s="45"/>
      <c r="Z1291" s="45"/>
    </row>
    <row r="1292" spans="1:26" ht="12.5">
      <c r="A1292" s="45"/>
      <c r="B1292" s="45"/>
      <c r="C1292" s="44"/>
      <c r="D1292" s="45"/>
      <c r="E1292" s="45"/>
      <c r="F1292" s="65"/>
      <c r="G1292" s="45"/>
      <c r="H1292" s="45"/>
      <c r="I1292" s="45"/>
      <c r="J1292" s="45"/>
      <c r="K1292" s="45"/>
      <c r="L1292" s="45"/>
      <c r="M1292" s="45"/>
      <c r="N1292" s="45"/>
      <c r="O1292" s="45"/>
      <c r="P1292" s="45"/>
      <c r="Q1292" s="45"/>
      <c r="R1292" s="45"/>
      <c r="S1292" s="45"/>
      <c r="T1292" s="45"/>
      <c r="U1292" s="45"/>
      <c r="V1292" s="45"/>
      <c r="W1292" s="45"/>
      <c r="X1292" s="45"/>
      <c r="Y1292" s="45"/>
      <c r="Z1292" s="45"/>
    </row>
    <row r="1293" spans="1:26" ht="12.5">
      <c r="A1293" s="45"/>
      <c r="B1293" s="45"/>
      <c r="C1293" s="44"/>
      <c r="D1293" s="45"/>
      <c r="E1293" s="45"/>
      <c r="F1293" s="65"/>
      <c r="G1293" s="45"/>
      <c r="H1293" s="45"/>
      <c r="I1293" s="45"/>
      <c r="J1293" s="45"/>
      <c r="K1293" s="45"/>
      <c r="L1293" s="45"/>
      <c r="M1293" s="45"/>
      <c r="N1293" s="45"/>
      <c r="O1293" s="45"/>
      <c r="P1293" s="45"/>
      <c r="Q1293" s="45"/>
      <c r="R1293" s="45"/>
      <c r="S1293" s="45"/>
      <c r="T1293" s="45"/>
      <c r="U1293" s="45"/>
      <c r="V1293" s="45"/>
      <c r="W1293" s="45"/>
      <c r="X1293" s="45"/>
      <c r="Y1293" s="45"/>
      <c r="Z1293" s="45"/>
    </row>
    <row r="1294" spans="1:26" ht="12.5">
      <c r="A1294" s="45"/>
      <c r="B1294" s="45"/>
      <c r="C1294" s="44"/>
      <c r="D1294" s="45"/>
      <c r="E1294" s="45"/>
      <c r="F1294" s="65"/>
      <c r="G1294" s="45"/>
      <c r="H1294" s="45"/>
      <c r="I1294" s="45"/>
      <c r="J1294" s="45"/>
      <c r="K1294" s="45"/>
      <c r="L1294" s="45"/>
      <c r="M1294" s="45"/>
      <c r="N1294" s="45"/>
      <c r="O1294" s="45"/>
      <c r="P1294" s="45"/>
      <c r="Q1294" s="45"/>
      <c r="R1294" s="45"/>
      <c r="S1294" s="45"/>
      <c r="T1294" s="45"/>
      <c r="U1294" s="45"/>
      <c r="V1294" s="45"/>
      <c r="W1294" s="45"/>
      <c r="X1294" s="45"/>
      <c r="Y1294" s="45"/>
      <c r="Z1294" s="45"/>
    </row>
    <row r="1295" spans="1:26" ht="12.5">
      <c r="A1295" s="45"/>
      <c r="B1295" s="45"/>
      <c r="C1295" s="44"/>
      <c r="D1295" s="45"/>
      <c r="E1295" s="45"/>
      <c r="F1295" s="65"/>
      <c r="G1295" s="45"/>
      <c r="H1295" s="45"/>
      <c r="I1295" s="45"/>
      <c r="J1295" s="45"/>
      <c r="K1295" s="45"/>
      <c r="L1295" s="45"/>
      <c r="M1295" s="45"/>
      <c r="N1295" s="45"/>
      <c r="O1295" s="45"/>
      <c r="P1295" s="45"/>
      <c r="Q1295" s="45"/>
      <c r="R1295" s="45"/>
      <c r="S1295" s="45"/>
      <c r="T1295" s="45"/>
      <c r="U1295" s="45"/>
      <c r="V1295" s="45"/>
      <c r="W1295" s="45"/>
      <c r="X1295" s="45"/>
      <c r="Y1295" s="45"/>
      <c r="Z1295" s="45"/>
    </row>
    <row r="1296" spans="1:26" ht="12.5">
      <c r="A1296" s="45"/>
      <c r="B1296" s="45"/>
      <c r="C1296" s="44"/>
      <c r="D1296" s="45"/>
      <c r="E1296" s="45"/>
      <c r="F1296" s="65"/>
      <c r="G1296" s="45"/>
      <c r="H1296" s="45"/>
      <c r="I1296" s="45"/>
      <c r="J1296" s="45"/>
      <c r="K1296" s="45"/>
      <c r="L1296" s="45"/>
      <c r="M1296" s="45"/>
      <c r="N1296" s="45"/>
      <c r="O1296" s="45"/>
      <c r="P1296" s="45"/>
      <c r="Q1296" s="45"/>
      <c r="R1296" s="45"/>
      <c r="S1296" s="45"/>
      <c r="T1296" s="45"/>
      <c r="U1296" s="45"/>
      <c r="V1296" s="45"/>
      <c r="W1296" s="45"/>
      <c r="X1296" s="45"/>
      <c r="Y1296" s="45"/>
      <c r="Z1296" s="45"/>
    </row>
    <row r="1297" spans="1:26" ht="12.5">
      <c r="A1297" s="45"/>
      <c r="B1297" s="45"/>
      <c r="C1297" s="44"/>
      <c r="D1297" s="45"/>
      <c r="E1297" s="45"/>
      <c r="F1297" s="65"/>
      <c r="G1297" s="45"/>
      <c r="H1297" s="45"/>
      <c r="I1297" s="45"/>
      <c r="J1297" s="45"/>
      <c r="K1297" s="45"/>
      <c r="L1297" s="45"/>
      <c r="M1297" s="45"/>
      <c r="N1297" s="45"/>
      <c r="O1297" s="45"/>
      <c r="P1297" s="45"/>
      <c r="Q1297" s="45"/>
      <c r="R1297" s="45"/>
      <c r="S1297" s="45"/>
      <c r="T1297" s="45"/>
      <c r="U1297" s="45"/>
      <c r="V1297" s="45"/>
      <c r="W1297" s="45"/>
      <c r="X1297" s="45"/>
      <c r="Y1297" s="45"/>
      <c r="Z1297" s="45"/>
    </row>
    <row r="1298" spans="1:26" ht="12.5">
      <c r="A1298" s="45"/>
      <c r="B1298" s="45"/>
      <c r="C1298" s="44"/>
      <c r="D1298" s="45"/>
      <c r="E1298" s="45"/>
      <c r="F1298" s="65"/>
      <c r="G1298" s="45"/>
      <c r="H1298" s="45"/>
      <c r="I1298" s="45"/>
      <c r="J1298" s="45"/>
      <c r="K1298" s="45"/>
      <c r="L1298" s="45"/>
      <c r="M1298" s="45"/>
      <c r="N1298" s="45"/>
      <c r="O1298" s="45"/>
      <c r="P1298" s="45"/>
      <c r="Q1298" s="45"/>
      <c r="R1298" s="45"/>
      <c r="S1298" s="45"/>
      <c r="T1298" s="45"/>
      <c r="U1298" s="45"/>
      <c r="V1298" s="45"/>
      <c r="W1298" s="45"/>
      <c r="X1298" s="45"/>
      <c r="Y1298" s="45"/>
      <c r="Z1298" s="45"/>
    </row>
    <row r="1299" spans="1:26" ht="12.5">
      <c r="A1299" s="45"/>
      <c r="B1299" s="45"/>
      <c r="C1299" s="44"/>
      <c r="D1299" s="45"/>
      <c r="E1299" s="45"/>
      <c r="F1299" s="65"/>
      <c r="G1299" s="45"/>
      <c r="H1299" s="45"/>
      <c r="I1299" s="45"/>
      <c r="J1299" s="45"/>
      <c r="K1299" s="45"/>
      <c r="L1299" s="45"/>
      <c r="M1299" s="45"/>
      <c r="N1299" s="45"/>
      <c r="O1299" s="45"/>
      <c r="P1299" s="45"/>
      <c r="Q1299" s="45"/>
      <c r="R1299" s="45"/>
      <c r="S1299" s="45"/>
      <c r="T1299" s="45"/>
      <c r="U1299" s="45"/>
      <c r="V1299" s="45"/>
      <c r="W1299" s="45"/>
      <c r="X1299" s="45"/>
      <c r="Y1299" s="45"/>
      <c r="Z1299" s="45"/>
    </row>
    <row r="1300" spans="1:26" ht="12.5">
      <c r="A1300" s="45"/>
      <c r="B1300" s="45"/>
      <c r="C1300" s="44"/>
      <c r="D1300" s="45"/>
      <c r="E1300" s="45"/>
      <c r="F1300" s="65"/>
      <c r="G1300" s="45"/>
      <c r="H1300" s="45"/>
      <c r="I1300" s="45"/>
      <c r="J1300" s="45"/>
      <c r="K1300" s="45"/>
      <c r="L1300" s="45"/>
      <c r="M1300" s="45"/>
      <c r="N1300" s="45"/>
      <c r="O1300" s="45"/>
      <c r="P1300" s="45"/>
      <c r="Q1300" s="45"/>
      <c r="R1300" s="45"/>
      <c r="S1300" s="45"/>
      <c r="T1300" s="45"/>
      <c r="U1300" s="45"/>
      <c r="V1300" s="45"/>
      <c r="W1300" s="45"/>
      <c r="X1300" s="45"/>
      <c r="Y1300" s="45"/>
      <c r="Z1300" s="45"/>
    </row>
    <row r="1301" spans="1:26" ht="12.5">
      <c r="A1301" s="45"/>
      <c r="B1301" s="45"/>
      <c r="C1301" s="44"/>
      <c r="D1301" s="45"/>
      <c r="E1301" s="45"/>
      <c r="F1301" s="65"/>
      <c r="G1301" s="45"/>
      <c r="H1301" s="45"/>
      <c r="I1301" s="45"/>
      <c r="J1301" s="45"/>
      <c r="K1301" s="45"/>
      <c r="L1301" s="45"/>
      <c r="M1301" s="45"/>
      <c r="N1301" s="45"/>
      <c r="O1301" s="45"/>
      <c r="P1301" s="45"/>
      <c r="Q1301" s="45"/>
      <c r="R1301" s="45"/>
      <c r="S1301" s="45"/>
      <c r="T1301" s="45"/>
      <c r="U1301" s="45"/>
      <c r="V1301" s="45"/>
      <c r="W1301" s="45"/>
      <c r="X1301" s="45"/>
      <c r="Y1301" s="45"/>
      <c r="Z1301" s="45"/>
    </row>
    <row r="1302" spans="1:26" ht="12.5">
      <c r="A1302" s="45"/>
      <c r="B1302" s="45"/>
      <c r="C1302" s="44"/>
      <c r="D1302" s="45"/>
      <c r="E1302" s="45"/>
      <c r="F1302" s="65"/>
      <c r="G1302" s="45"/>
      <c r="H1302" s="45"/>
      <c r="I1302" s="45"/>
      <c r="J1302" s="45"/>
      <c r="K1302" s="45"/>
      <c r="L1302" s="45"/>
      <c r="M1302" s="45"/>
      <c r="N1302" s="45"/>
      <c r="O1302" s="45"/>
      <c r="P1302" s="45"/>
      <c r="Q1302" s="45"/>
      <c r="R1302" s="45"/>
      <c r="S1302" s="45"/>
      <c r="T1302" s="45"/>
      <c r="U1302" s="45"/>
      <c r="V1302" s="45"/>
      <c r="W1302" s="45"/>
      <c r="X1302" s="45"/>
      <c r="Y1302" s="45"/>
      <c r="Z1302" s="45"/>
    </row>
    <row r="1303" spans="1:26" ht="12.5">
      <c r="A1303" s="45"/>
      <c r="B1303" s="45"/>
      <c r="C1303" s="44"/>
      <c r="D1303" s="45"/>
      <c r="E1303" s="45"/>
      <c r="F1303" s="65"/>
      <c r="G1303" s="45"/>
      <c r="H1303" s="45"/>
      <c r="I1303" s="45"/>
      <c r="J1303" s="45"/>
      <c r="K1303" s="45"/>
      <c r="L1303" s="45"/>
      <c r="M1303" s="45"/>
      <c r="N1303" s="45"/>
      <c r="O1303" s="45"/>
      <c r="P1303" s="45"/>
      <c r="Q1303" s="45"/>
      <c r="R1303" s="45"/>
      <c r="S1303" s="45"/>
      <c r="T1303" s="45"/>
      <c r="U1303" s="45"/>
      <c r="V1303" s="45"/>
      <c r="W1303" s="45"/>
      <c r="X1303" s="45"/>
      <c r="Y1303" s="45"/>
      <c r="Z1303" s="45"/>
    </row>
    <row r="1304" spans="1:26" ht="12.5">
      <c r="A1304" s="45"/>
      <c r="B1304" s="45"/>
      <c r="C1304" s="44"/>
      <c r="D1304" s="45"/>
      <c r="E1304" s="45"/>
      <c r="F1304" s="65"/>
      <c r="G1304" s="45"/>
      <c r="H1304" s="45"/>
      <c r="I1304" s="45"/>
      <c r="J1304" s="45"/>
      <c r="K1304" s="45"/>
      <c r="L1304" s="45"/>
      <c r="M1304" s="45"/>
      <c r="N1304" s="45"/>
      <c r="O1304" s="45"/>
      <c r="P1304" s="45"/>
      <c r="Q1304" s="45"/>
      <c r="R1304" s="45"/>
      <c r="S1304" s="45"/>
      <c r="T1304" s="45"/>
      <c r="U1304" s="45"/>
      <c r="V1304" s="45"/>
      <c r="W1304" s="45"/>
      <c r="X1304" s="45"/>
      <c r="Y1304" s="45"/>
      <c r="Z1304" s="45"/>
    </row>
    <row r="1305" spans="1:26" ht="12.5">
      <c r="A1305" s="45"/>
      <c r="B1305" s="45"/>
      <c r="C1305" s="44"/>
      <c r="D1305" s="45"/>
      <c r="E1305" s="45"/>
      <c r="F1305" s="65"/>
      <c r="G1305" s="45"/>
      <c r="H1305" s="45"/>
      <c r="I1305" s="45"/>
      <c r="J1305" s="45"/>
      <c r="K1305" s="45"/>
      <c r="L1305" s="45"/>
      <c r="M1305" s="45"/>
      <c r="N1305" s="45"/>
      <c r="O1305" s="45"/>
      <c r="P1305" s="45"/>
      <c r="Q1305" s="45"/>
      <c r="R1305" s="45"/>
      <c r="S1305" s="45"/>
      <c r="T1305" s="45"/>
      <c r="U1305" s="45"/>
      <c r="V1305" s="45"/>
      <c r="W1305" s="45"/>
      <c r="X1305" s="45"/>
      <c r="Y1305" s="45"/>
      <c r="Z1305" s="45"/>
    </row>
    <row r="1306" spans="1:26" ht="12.5">
      <c r="A1306" s="45"/>
      <c r="B1306" s="45"/>
      <c r="C1306" s="44"/>
      <c r="D1306" s="45"/>
      <c r="E1306" s="45"/>
      <c r="F1306" s="65"/>
      <c r="G1306" s="45"/>
      <c r="H1306" s="45"/>
      <c r="I1306" s="45"/>
      <c r="J1306" s="45"/>
      <c r="K1306" s="45"/>
      <c r="L1306" s="45"/>
      <c r="M1306" s="45"/>
      <c r="N1306" s="45"/>
      <c r="O1306" s="45"/>
      <c r="P1306" s="45"/>
      <c r="Q1306" s="45"/>
      <c r="R1306" s="45"/>
      <c r="S1306" s="45"/>
      <c r="T1306" s="45"/>
      <c r="U1306" s="45"/>
      <c r="V1306" s="45"/>
      <c r="W1306" s="45"/>
      <c r="X1306" s="45"/>
      <c r="Y1306" s="45"/>
      <c r="Z1306" s="45"/>
    </row>
    <row r="1307" spans="1:26" ht="12.5">
      <c r="A1307" s="45"/>
      <c r="B1307" s="45"/>
      <c r="C1307" s="44"/>
      <c r="D1307" s="45"/>
      <c r="E1307" s="45"/>
      <c r="F1307" s="65"/>
      <c r="G1307" s="45"/>
      <c r="H1307" s="45"/>
      <c r="I1307" s="45"/>
      <c r="J1307" s="45"/>
      <c r="K1307" s="45"/>
      <c r="L1307" s="45"/>
      <c r="M1307" s="45"/>
      <c r="N1307" s="45"/>
      <c r="O1307" s="45"/>
      <c r="P1307" s="45"/>
      <c r="Q1307" s="45"/>
      <c r="R1307" s="45"/>
      <c r="S1307" s="45"/>
      <c r="T1307" s="45"/>
      <c r="U1307" s="45"/>
      <c r="V1307" s="45"/>
      <c r="W1307" s="45"/>
      <c r="X1307" s="45"/>
      <c r="Y1307" s="45"/>
      <c r="Z1307" s="45"/>
    </row>
    <row r="1308" spans="1:26" ht="12.5">
      <c r="A1308" s="45"/>
      <c r="B1308" s="45"/>
      <c r="C1308" s="44"/>
      <c r="D1308" s="45"/>
      <c r="E1308" s="45"/>
      <c r="F1308" s="65"/>
      <c r="G1308" s="45"/>
      <c r="H1308" s="45"/>
      <c r="I1308" s="45"/>
      <c r="J1308" s="45"/>
      <c r="K1308" s="45"/>
      <c r="L1308" s="45"/>
      <c r="M1308" s="45"/>
      <c r="N1308" s="45"/>
      <c r="O1308" s="45"/>
      <c r="P1308" s="45"/>
      <c r="Q1308" s="45"/>
      <c r="R1308" s="45"/>
      <c r="S1308" s="45"/>
      <c r="T1308" s="45"/>
      <c r="U1308" s="45"/>
      <c r="V1308" s="45"/>
      <c r="W1308" s="45"/>
      <c r="X1308" s="45"/>
      <c r="Y1308" s="45"/>
      <c r="Z1308" s="45"/>
    </row>
    <row r="1309" spans="1:26" ht="12.5">
      <c r="A1309" s="45"/>
      <c r="B1309" s="45"/>
      <c r="C1309" s="44"/>
      <c r="D1309" s="45"/>
      <c r="E1309" s="45"/>
      <c r="F1309" s="65"/>
      <c r="G1309" s="45"/>
      <c r="H1309" s="45"/>
      <c r="I1309" s="45"/>
      <c r="J1309" s="45"/>
      <c r="K1309" s="45"/>
      <c r="L1309" s="45"/>
      <c r="M1309" s="45"/>
      <c r="N1309" s="45"/>
      <c r="O1309" s="45"/>
      <c r="P1309" s="45"/>
      <c r="Q1309" s="45"/>
      <c r="R1309" s="45"/>
      <c r="S1309" s="45"/>
      <c r="T1309" s="45"/>
      <c r="U1309" s="45"/>
      <c r="V1309" s="45"/>
      <c r="W1309" s="45"/>
      <c r="X1309" s="45"/>
      <c r="Y1309" s="45"/>
      <c r="Z1309" s="45"/>
    </row>
    <row r="1310" spans="1:26" ht="12.5">
      <c r="A1310" s="45"/>
      <c r="B1310" s="45"/>
      <c r="C1310" s="44"/>
      <c r="D1310" s="45"/>
      <c r="E1310" s="45"/>
      <c r="F1310" s="65"/>
      <c r="G1310" s="45"/>
      <c r="H1310" s="45"/>
      <c r="I1310" s="45"/>
      <c r="J1310" s="45"/>
      <c r="K1310" s="45"/>
      <c r="L1310" s="45"/>
      <c r="M1310" s="45"/>
      <c r="N1310" s="45"/>
      <c r="O1310" s="45"/>
      <c r="P1310" s="45"/>
      <c r="Q1310" s="45"/>
      <c r="R1310" s="45"/>
      <c r="S1310" s="45"/>
      <c r="T1310" s="45"/>
      <c r="U1310" s="45"/>
      <c r="V1310" s="45"/>
      <c r="W1310" s="45"/>
      <c r="X1310" s="45"/>
      <c r="Y1310" s="45"/>
      <c r="Z1310" s="45"/>
    </row>
    <row r="1311" spans="1:26" ht="12.5">
      <c r="A1311" s="45"/>
      <c r="B1311" s="45"/>
      <c r="C1311" s="44"/>
      <c r="D1311" s="45"/>
      <c r="E1311" s="45"/>
      <c r="F1311" s="65"/>
      <c r="G1311" s="45"/>
      <c r="H1311" s="45"/>
      <c r="I1311" s="45"/>
      <c r="J1311" s="45"/>
      <c r="K1311" s="45"/>
      <c r="L1311" s="45"/>
      <c r="M1311" s="45"/>
      <c r="N1311" s="45"/>
      <c r="O1311" s="45"/>
      <c r="P1311" s="45"/>
      <c r="Q1311" s="45"/>
      <c r="R1311" s="45"/>
      <c r="S1311" s="45"/>
      <c r="T1311" s="45"/>
      <c r="U1311" s="45"/>
      <c r="V1311" s="45"/>
      <c r="W1311" s="45"/>
      <c r="X1311" s="45"/>
      <c r="Y1311" s="45"/>
      <c r="Z1311" s="45"/>
    </row>
    <row r="1312" spans="1:26" ht="12.5">
      <c r="A1312" s="45"/>
      <c r="B1312" s="45"/>
      <c r="C1312" s="44"/>
      <c r="D1312" s="45"/>
      <c r="E1312" s="45"/>
      <c r="F1312" s="65"/>
      <c r="G1312" s="45"/>
      <c r="H1312" s="45"/>
      <c r="I1312" s="45"/>
      <c r="J1312" s="45"/>
      <c r="K1312" s="45"/>
      <c r="L1312" s="45"/>
      <c r="M1312" s="45"/>
      <c r="N1312" s="45"/>
      <c r="O1312" s="45"/>
      <c r="P1312" s="45"/>
      <c r="Q1312" s="45"/>
      <c r="R1312" s="45"/>
      <c r="S1312" s="45"/>
      <c r="T1312" s="45"/>
      <c r="U1312" s="45"/>
      <c r="V1312" s="45"/>
      <c r="W1312" s="45"/>
      <c r="X1312" s="45"/>
      <c r="Y1312" s="45"/>
      <c r="Z1312" s="45"/>
    </row>
    <row r="1313" spans="1:26" ht="12.5">
      <c r="A1313" s="45"/>
      <c r="B1313" s="45"/>
      <c r="C1313" s="44"/>
      <c r="D1313" s="45"/>
      <c r="E1313" s="45"/>
      <c r="F1313" s="65"/>
      <c r="G1313" s="45"/>
      <c r="H1313" s="45"/>
      <c r="I1313" s="45"/>
      <c r="J1313" s="45"/>
      <c r="K1313" s="45"/>
      <c r="L1313" s="45"/>
      <c r="M1313" s="45"/>
      <c r="N1313" s="45"/>
      <c r="O1313" s="45"/>
      <c r="P1313" s="45"/>
      <c r="Q1313" s="45"/>
      <c r="R1313" s="45"/>
      <c r="S1313" s="45"/>
      <c r="T1313" s="45"/>
      <c r="U1313" s="45"/>
      <c r="V1313" s="45"/>
      <c r="W1313" s="45"/>
      <c r="X1313" s="45"/>
      <c r="Y1313" s="45"/>
      <c r="Z1313" s="45"/>
    </row>
    <row r="1314" spans="1:26" ht="12.5">
      <c r="A1314" s="45"/>
      <c r="B1314" s="45"/>
      <c r="C1314" s="44"/>
      <c r="D1314" s="45"/>
      <c r="E1314" s="45"/>
      <c r="F1314" s="65"/>
      <c r="G1314" s="45"/>
      <c r="H1314" s="45"/>
      <c r="I1314" s="45"/>
      <c r="J1314" s="45"/>
      <c r="K1314" s="45"/>
      <c r="L1314" s="45"/>
      <c r="M1314" s="45"/>
      <c r="N1314" s="45"/>
      <c r="O1314" s="45"/>
      <c r="P1314" s="45"/>
      <c r="Q1314" s="45"/>
      <c r="R1314" s="45"/>
      <c r="S1314" s="45"/>
      <c r="T1314" s="45"/>
      <c r="U1314" s="45"/>
      <c r="V1314" s="45"/>
      <c r="W1314" s="45"/>
      <c r="X1314" s="45"/>
      <c r="Y1314" s="45"/>
      <c r="Z1314" s="45"/>
    </row>
    <row r="1315" spans="1:26" ht="12.5">
      <c r="A1315" s="45"/>
      <c r="B1315" s="45"/>
      <c r="C1315" s="44"/>
      <c r="D1315" s="45"/>
      <c r="E1315" s="45"/>
      <c r="F1315" s="65"/>
      <c r="G1315" s="45"/>
      <c r="H1315" s="45"/>
      <c r="I1315" s="45"/>
      <c r="J1315" s="45"/>
      <c r="K1315" s="45"/>
      <c r="L1315" s="45"/>
      <c r="M1315" s="45"/>
      <c r="N1315" s="45"/>
      <c r="O1315" s="45"/>
      <c r="P1315" s="45"/>
      <c r="Q1315" s="45"/>
      <c r="R1315" s="45"/>
      <c r="S1315" s="45"/>
      <c r="T1315" s="45"/>
      <c r="U1315" s="45"/>
      <c r="V1315" s="45"/>
      <c r="W1315" s="45"/>
      <c r="X1315" s="45"/>
      <c r="Y1315" s="45"/>
      <c r="Z1315" s="45"/>
    </row>
    <row r="1316" spans="1:26" ht="12.5">
      <c r="A1316" s="45"/>
      <c r="B1316" s="45"/>
      <c r="C1316" s="44"/>
      <c r="D1316" s="45"/>
      <c r="E1316" s="45"/>
      <c r="F1316" s="65"/>
      <c r="G1316" s="45"/>
      <c r="H1316" s="45"/>
      <c r="I1316" s="45"/>
      <c r="J1316" s="45"/>
      <c r="K1316" s="45"/>
      <c r="L1316" s="45"/>
      <c r="M1316" s="45"/>
      <c r="N1316" s="45"/>
      <c r="O1316" s="45"/>
      <c r="P1316" s="45"/>
      <c r="Q1316" s="45"/>
      <c r="R1316" s="45"/>
      <c r="S1316" s="45"/>
      <c r="T1316" s="45"/>
      <c r="U1316" s="45"/>
      <c r="V1316" s="45"/>
      <c r="W1316" s="45"/>
      <c r="X1316" s="45"/>
      <c r="Y1316" s="45"/>
      <c r="Z1316" s="45"/>
    </row>
    <row r="1317" spans="1:26" ht="12.5">
      <c r="A1317" s="45"/>
      <c r="B1317" s="45"/>
      <c r="C1317" s="44"/>
      <c r="D1317" s="45"/>
      <c r="E1317" s="45"/>
      <c r="F1317" s="65"/>
      <c r="G1317" s="45"/>
      <c r="H1317" s="45"/>
      <c r="I1317" s="45"/>
      <c r="J1317" s="45"/>
      <c r="K1317" s="45"/>
      <c r="L1317" s="45"/>
      <c r="M1317" s="45"/>
      <c r="N1317" s="45"/>
      <c r="O1317" s="45"/>
      <c r="P1317" s="45"/>
      <c r="Q1317" s="45"/>
      <c r="R1317" s="45"/>
      <c r="S1317" s="45"/>
      <c r="T1317" s="45"/>
      <c r="U1317" s="45"/>
      <c r="V1317" s="45"/>
      <c r="W1317" s="45"/>
      <c r="X1317" s="45"/>
      <c r="Y1317" s="45"/>
      <c r="Z1317" s="45"/>
    </row>
    <row r="1318" spans="1:26" ht="12.5">
      <c r="A1318" s="45"/>
      <c r="B1318" s="45"/>
      <c r="C1318" s="44"/>
      <c r="D1318" s="45"/>
      <c r="E1318" s="45"/>
      <c r="F1318" s="65"/>
      <c r="G1318" s="45"/>
      <c r="H1318" s="45"/>
      <c r="I1318" s="45"/>
      <c r="J1318" s="45"/>
      <c r="K1318" s="45"/>
      <c r="L1318" s="45"/>
      <c r="M1318" s="45"/>
      <c r="N1318" s="45"/>
      <c r="O1318" s="45"/>
      <c r="P1318" s="45"/>
      <c r="Q1318" s="45"/>
      <c r="R1318" s="45"/>
      <c r="S1318" s="45"/>
      <c r="T1318" s="45"/>
      <c r="U1318" s="45"/>
      <c r="V1318" s="45"/>
      <c r="W1318" s="45"/>
      <c r="X1318" s="45"/>
      <c r="Y1318" s="45"/>
      <c r="Z1318" s="45"/>
    </row>
    <row r="1319" spans="1:26" ht="12.5">
      <c r="A1319" s="45"/>
      <c r="B1319" s="45"/>
      <c r="C1319" s="44"/>
      <c r="D1319" s="45"/>
      <c r="E1319" s="45"/>
      <c r="F1319" s="65"/>
      <c r="G1319" s="45"/>
      <c r="H1319" s="45"/>
      <c r="I1319" s="45"/>
      <c r="J1319" s="45"/>
      <c r="K1319" s="45"/>
      <c r="L1319" s="45"/>
      <c r="M1319" s="45"/>
      <c r="N1319" s="45"/>
      <c r="O1319" s="45"/>
      <c r="P1319" s="45"/>
      <c r="Q1319" s="45"/>
      <c r="R1319" s="45"/>
      <c r="S1319" s="45"/>
      <c r="T1319" s="45"/>
      <c r="U1319" s="45"/>
      <c r="V1319" s="45"/>
      <c r="W1319" s="45"/>
      <c r="X1319" s="45"/>
      <c r="Y1319" s="45"/>
      <c r="Z1319" s="45"/>
    </row>
    <row r="1320" spans="1:26" ht="12.5">
      <c r="A1320" s="45"/>
      <c r="B1320" s="45"/>
      <c r="C1320" s="44"/>
      <c r="D1320" s="45"/>
      <c r="E1320" s="45"/>
      <c r="F1320" s="65"/>
      <c r="G1320" s="45"/>
      <c r="H1320" s="45"/>
      <c r="I1320" s="45"/>
      <c r="J1320" s="45"/>
      <c r="K1320" s="45"/>
      <c r="L1320" s="45"/>
      <c r="M1320" s="45"/>
      <c r="N1320" s="45"/>
      <c r="O1320" s="45"/>
      <c r="P1320" s="45"/>
      <c r="Q1320" s="45"/>
      <c r="R1320" s="45"/>
      <c r="S1320" s="45"/>
      <c r="T1320" s="45"/>
      <c r="U1320" s="45"/>
      <c r="V1320" s="45"/>
      <c r="W1320" s="45"/>
      <c r="X1320" s="45"/>
      <c r="Y1320" s="45"/>
      <c r="Z1320" s="45"/>
    </row>
    <row r="1321" spans="1:26" ht="12.5">
      <c r="A1321" s="45"/>
      <c r="B1321" s="45"/>
      <c r="C1321" s="44"/>
      <c r="D1321" s="45"/>
      <c r="E1321" s="45"/>
      <c r="F1321" s="65"/>
      <c r="G1321" s="45"/>
      <c r="H1321" s="45"/>
      <c r="I1321" s="45"/>
      <c r="J1321" s="45"/>
      <c r="K1321" s="45"/>
      <c r="L1321" s="45"/>
      <c r="M1321" s="45"/>
      <c r="N1321" s="45"/>
      <c r="O1321" s="45"/>
      <c r="P1321" s="45"/>
      <c r="Q1321" s="45"/>
      <c r="R1321" s="45"/>
      <c r="S1321" s="45"/>
      <c r="T1321" s="45"/>
      <c r="U1321" s="45"/>
      <c r="V1321" s="45"/>
      <c r="W1321" s="45"/>
      <c r="X1321" s="45"/>
      <c r="Y1321" s="45"/>
      <c r="Z1321" s="45"/>
    </row>
    <row r="1322" spans="1:26" ht="12.5">
      <c r="A1322" s="45"/>
      <c r="B1322" s="45"/>
      <c r="C1322" s="44"/>
      <c r="D1322" s="45"/>
      <c r="E1322" s="45"/>
      <c r="F1322" s="65"/>
      <c r="G1322" s="45"/>
      <c r="H1322" s="45"/>
      <c r="I1322" s="45"/>
      <c r="J1322" s="45"/>
      <c r="K1322" s="45"/>
      <c r="L1322" s="45"/>
      <c r="M1322" s="45"/>
      <c r="N1322" s="45"/>
      <c r="O1322" s="45"/>
      <c r="P1322" s="45"/>
      <c r="Q1322" s="45"/>
      <c r="R1322" s="45"/>
      <c r="S1322" s="45"/>
      <c r="T1322" s="45"/>
      <c r="U1322" s="45"/>
      <c r="V1322" s="45"/>
      <c r="W1322" s="45"/>
      <c r="X1322" s="45"/>
      <c r="Y1322" s="45"/>
      <c r="Z1322" s="45"/>
    </row>
    <row r="1323" spans="1:26" ht="12.5">
      <c r="A1323" s="45"/>
      <c r="B1323" s="45"/>
      <c r="C1323" s="44"/>
      <c r="D1323" s="45"/>
      <c r="E1323" s="45"/>
      <c r="F1323" s="65"/>
      <c r="G1323" s="45"/>
      <c r="H1323" s="45"/>
      <c r="I1323" s="45"/>
      <c r="J1323" s="45"/>
      <c r="K1323" s="45"/>
      <c r="L1323" s="45"/>
      <c r="M1323" s="45"/>
      <c r="N1323" s="45"/>
      <c r="O1323" s="45"/>
      <c r="P1323" s="45"/>
      <c r="Q1323" s="45"/>
      <c r="R1323" s="45"/>
      <c r="S1323" s="45"/>
      <c r="T1323" s="45"/>
      <c r="U1323" s="45"/>
      <c r="V1323" s="45"/>
      <c r="W1323" s="45"/>
      <c r="X1323" s="45"/>
      <c r="Y1323" s="45"/>
      <c r="Z1323" s="45"/>
    </row>
    <row r="1324" spans="1:26" ht="12.5">
      <c r="A1324" s="45"/>
      <c r="B1324" s="45"/>
      <c r="C1324" s="44"/>
      <c r="D1324" s="45"/>
      <c r="E1324" s="45"/>
      <c r="F1324" s="65"/>
      <c r="G1324" s="45"/>
      <c r="H1324" s="45"/>
      <c r="I1324" s="45"/>
      <c r="J1324" s="45"/>
      <c r="K1324" s="45"/>
      <c r="L1324" s="45"/>
      <c r="M1324" s="45"/>
      <c r="N1324" s="45"/>
      <c r="O1324" s="45"/>
      <c r="P1324" s="45"/>
      <c r="Q1324" s="45"/>
      <c r="R1324" s="45"/>
      <c r="S1324" s="45"/>
      <c r="T1324" s="45"/>
      <c r="U1324" s="45"/>
      <c r="V1324" s="45"/>
      <c r="W1324" s="45"/>
      <c r="X1324" s="45"/>
      <c r="Y1324" s="45"/>
      <c r="Z1324" s="45"/>
    </row>
    <row r="1325" spans="1:26" ht="12.5">
      <c r="A1325" s="45"/>
      <c r="B1325" s="45"/>
      <c r="C1325" s="44"/>
      <c r="D1325" s="45"/>
      <c r="E1325" s="45"/>
      <c r="F1325" s="65"/>
      <c r="G1325" s="45"/>
      <c r="H1325" s="45"/>
      <c r="I1325" s="45"/>
      <c r="J1325" s="45"/>
      <c r="K1325" s="45"/>
      <c r="L1325" s="45"/>
      <c r="M1325" s="45"/>
      <c r="N1325" s="45"/>
      <c r="O1325" s="45"/>
      <c r="P1325" s="45"/>
      <c r="Q1325" s="45"/>
      <c r="R1325" s="45"/>
      <c r="S1325" s="45"/>
      <c r="T1325" s="45"/>
      <c r="U1325" s="45"/>
      <c r="V1325" s="45"/>
      <c r="W1325" s="45"/>
      <c r="X1325" s="45"/>
      <c r="Y1325" s="45"/>
      <c r="Z1325" s="45"/>
    </row>
    <row r="1326" spans="1:26" ht="12.5">
      <c r="A1326" s="45"/>
      <c r="B1326" s="45"/>
      <c r="C1326" s="44"/>
      <c r="D1326" s="45"/>
      <c r="E1326" s="45"/>
      <c r="F1326" s="65"/>
      <c r="G1326" s="45"/>
      <c r="H1326" s="45"/>
      <c r="I1326" s="45"/>
      <c r="J1326" s="45"/>
      <c r="K1326" s="45"/>
      <c r="L1326" s="45"/>
      <c r="M1326" s="45"/>
      <c r="N1326" s="45"/>
      <c r="O1326" s="45"/>
      <c r="P1326" s="45"/>
      <c r="Q1326" s="45"/>
      <c r="R1326" s="45"/>
      <c r="S1326" s="45"/>
      <c r="T1326" s="45"/>
      <c r="U1326" s="45"/>
      <c r="V1326" s="45"/>
      <c r="W1326" s="45"/>
      <c r="X1326" s="45"/>
      <c r="Y1326" s="45"/>
      <c r="Z1326" s="45"/>
    </row>
    <row r="1327" spans="1:26" ht="12.5">
      <c r="A1327" s="45"/>
      <c r="B1327" s="45"/>
      <c r="C1327" s="44"/>
      <c r="D1327" s="45"/>
      <c r="E1327" s="45"/>
      <c r="F1327" s="65"/>
      <c r="G1327" s="45"/>
      <c r="H1327" s="45"/>
      <c r="I1327" s="45"/>
      <c r="J1327" s="45"/>
      <c r="K1327" s="45"/>
      <c r="L1327" s="45"/>
      <c r="M1327" s="45"/>
      <c r="N1327" s="45"/>
      <c r="O1327" s="45"/>
      <c r="P1327" s="45"/>
      <c r="Q1327" s="45"/>
      <c r="R1327" s="45"/>
      <c r="S1327" s="45"/>
      <c r="T1327" s="45"/>
      <c r="U1327" s="45"/>
      <c r="V1327" s="45"/>
      <c r="W1327" s="45"/>
      <c r="X1327" s="45"/>
      <c r="Y1327" s="45"/>
      <c r="Z1327" s="45"/>
    </row>
    <row r="1328" spans="1:26" ht="12.5">
      <c r="A1328" s="45"/>
      <c r="B1328" s="45"/>
      <c r="C1328" s="44"/>
      <c r="D1328" s="45"/>
      <c r="E1328" s="45"/>
      <c r="F1328" s="65"/>
      <c r="G1328" s="45"/>
      <c r="H1328" s="45"/>
      <c r="I1328" s="45"/>
      <c r="J1328" s="45"/>
      <c r="K1328" s="45"/>
      <c r="L1328" s="45"/>
      <c r="M1328" s="45"/>
      <c r="N1328" s="45"/>
      <c r="O1328" s="45"/>
      <c r="P1328" s="45"/>
      <c r="Q1328" s="45"/>
      <c r="R1328" s="45"/>
      <c r="S1328" s="45"/>
      <c r="T1328" s="45"/>
      <c r="U1328" s="45"/>
      <c r="V1328" s="45"/>
      <c r="W1328" s="45"/>
      <c r="X1328" s="45"/>
      <c r="Y1328" s="45"/>
      <c r="Z1328" s="45"/>
    </row>
    <row r="1329" spans="1:26" ht="12.5">
      <c r="A1329" s="45"/>
      <c r="B1329" s="45"/>
      <c r="C1329" s="44"/>
      <c r="D1329" s="45"/>
      <c r="E1329" s="45"/>
      <c r="F1329" s="65"/>
      <c r="G1329" s="45"/>
      <c r="H1329" s="45"/>
      <c r="I1329" s="45"/>
      <c r="J1329" s="45"/>
      <c r="K1329" s="45"/>
      <c r="L1329" s="45"/>
      <c r="M1329" s="45"/>
      <c r="N1329" s="45"/>
      <c r="O1329" s="45"/>
      <c r="P1329" s="45"/>
      <c r="Q1329" s="45"/>
      <c r="R1329" s="45"/>
      <c r="S1329" s="45"/>
      <c r="T1329" s="45"/>
      <c r="U1329" s="45"/>
      <c r="V1329" s="45"/>
      <c r="W1329" s="45"/>
      <c r="X1329" s="45"/>
      <c r="Y1329" s="45"/>
      <c r="Z1329" s="45"/>
    </row>
    <row r="1330" spans="1:26" ht="12.5">
      <c r="A1330" s="45"/>
      <c r="B1330" s="45"/>
      <c r="C1330" s="44"/>
      <c r="D1330" s="45"/>
      <c r="E1330" s="45"/>
      <c r="F1330" s="65"/>
      <c r="G1330" s="45"/>
      <c r="H1330" s="45"/>
      <c r="I1330" s="45"/>
      <c r="J1330" s="45"/>
      <c r="K1330" s="45"/>
      <c r="L1330" s="45"/>
      <c r="M1330" s="45"/>
      <c r="N1330" s="45"/>
      <c r="O1330" s="45"/>
      <c r="P1330" s="45"/>
      <c r="Q1330" s="45"/>
      <c r="R1330" s="45"/>
      <c r="S1330" s="45"/>
      <c r="T1330" s="45"/>
      <c r="U1330" s="45"/>
      <c r="V1330" s="45"/>
      <c r="W1330" s="45"/>
      <c r="X1330" s="45"/>
      <c r="Y1330" s="45"/>
      <c r="Z1330" s="45"/>
    </row>
    <row r="1331" spans="1:26" ht="12.5">
      <c r="A1331" s="45"/>
      <c r="B1331" s="45"/>
      <c r="C1331" s="44"/>
      <c r="D1331" s="45"/>
      <c r="E1331" s="45"/>
      <c r="F1331" s="65"/>
      <c r="G1331" s="45"/>
      <c r="H1331" s="45"/>
      <c r="I1331" s="45"/>
      <c r="J1331" s="45"/>
      <c r="K1331" s="45"/>
      <c r="L1331" s="45"/>
      <c r="M1331" s="45"/>
      <c r="N1331" s="45"/>
      <c r="O1331" s="45"/>
      <c r="P1331" s="45"/>
      <c r="Q1331" s="45"/>
      <c r="R1331" s="45"/>
      <c r="S1331" s="45"/>
      <c r="T1331" s="45"/>
      <c r="U1331" s="45"/>
      <c r="V1331" s="45"/>
      <c r="W1331" s="45"/>
      <c r="X1331" s="45"/>
      <c r="Y1331" s="45"/>
      <c r="Z1331" s="45"/>
    </row>
    <row r="1332" spans="1:26" ht="12.5">
      <c r="A1332" s="45"/>
      <c r="B1332" s="45"/>
      <c r="C1332" s="44"/>
      <c r="D1332" s="45"/>
      <c r="E1332" s="45"/>
      <c r="F1332" s="65"/>
      <c r="G1332" s="45"/>
      <c r="H1332" s="45"/>
      <c r="I1332" s="45"/>
      <c r="J1332" s="45"/>
      <c r="K1332" s="45"/>
      <c r="L1332" s="45"/>
      <c r="M1332" s="45"/>
      <c r="N1332" s="45"/>
      <c r="O1332" s="45"/>
      <c r="P1332" s="45"/>
      <c r="Q1332" s="45"/>
      <c r="R1332" s="45"/>
      <c r="S1332" s="45"/>
      <c r="T1332" s="45"/>
      <c r="U1332" s="45"/>
      <c r="V1332" s="45"/>
      <c r="W1332" s="45"/>
      <c r="X1332" s="45"/>
      <c r="Y1332" s="45"/>
      <c r="Z1332" s="45"/>
    </row>
    <row r="1333" spans="1:26" ht="12.5">
      <c r="A1333" s="45"/>
      <c r="B1333" s="45"/>
      <c r="C1333" s="44"/>
      <c r="D1333" s="45"/>
      <c r="E1333" s="45"/>
      <c r="F1333" s="65"/>
      <c r="G1333" s="45"/>
      <c r="H1333" s="45"/>
      <c r="I1333" s="45"/>
      <c r="J1333" s="45"/>
      <c r="K1333" s="45"/>
      <c r="L1333" s="45"/>
      <c r="M1333" s="45"/>
      <c r="N1333" s="45"/>
      <c r="O1333" s="45"/>
      <c r="P1333" s="45"/>
      <c r="Q1333" s="45"/>
      <c r="R1333" s="45"/>
      <c r="S1333" s="45"/>
      <c r="T1333" s="45"/>
      <c r="U1333" s="45"/>
      <c r="V1333" s="45"/>
      <c r="W1333" s="45"/>
      <c r="X1333" s="45"/>
      <c r="Y1333" s="45"/>
      <c r="Z1333" s="45"/>
    </row>
    <row r="1334" spans="1:26" ht="12.5">
      <c r="A1334" s="45"/>
      <c r="B1334" s="45"/>
      <c r="C1334" s="44"/>
      <c r="D1334" s="45"/>
      <c r="E1334" s="45"/>
      <c r="F1334" s="65"/>
      <c r="G1334" s="45"/>
      <c r="H1334" s="45"/>
      <c r="I1334" s="45"/>
      <c r="J1334" s="45"/>
      <c r="K1334" s="45"/>
      <c r="L1334" s="45"/>
      <c r="M1334" s="45"/>
      <c r="N1334" s="45"/>
      <c r="O1334" s="45"/>
      <c r="P1334" s="45"/>
      <c r="Q1334" s="45"/>
      <c r="R1334" s="45"/>
      <c r="S1334" s="45"/>
      <c r="T1334" s="45"/>
      <c r="U1334" s="45"/>
      <c r="V1334" s="45"/>
      <c r="W1334" s="45"/>
      <c r="X1334" s="45"/>
      <c r="Y1334" s="45"/>
      <c r="Z1334" s="45"/>
    </row>
    <row r="1335" spans="1:26" ht="12.5">
      <c r="A1335" s="45"/>
      <c r="B1335" s="45"/>
      <c r="C1335" s="44"/>
      <c r="D1335" s="45"/>
      <c r="E1335" s="45"/>
      <c r="F1335" s="65"/>
      <c r="G1335" s="45"/>
      <c r="H1335" s="45"/>
      <c r="I1335" s="45"/>
      <c r="J1335" s="45"/>
      <c r="K1335" s="45"/>
      <c r="L1335" s="45"/>
      <c r="M1335" s="45"/>
      <c r="N1335" s="45"/>
      <c r="O1335" s="45"/>
      <c r="P1335" s="45"/>
      <c r="Q1335" s="45"/>
      <c r="R1335" s="45"/>
      <c r="S1335" s="45"/>
      <c r="T1335" s="45"/>
      <c r="U1335" s="45"/>
      <c r="V1335" s="45"/>
      <c r="W1335" s="45"/>
      <c r="X1335" s="45"/>
      <c r="Y1335" s="45"/>
      <c r="Z1335" s="45"/>
    </row>
    <row r="1336" spans="1:26" ht="12.5">
      <c r="A1336" s="45"/>
      <c r="B1336" s="45"/>
      <c r="C1336" s="44"/>
      <c r="D1336" s="45"/>
      <c r="E1336" s="45"/>
      <c r="F1336" s="65"/>
      <c r="G1336" s="45"/>
      <c r="H1336" s="45"/>
      <c r="I1336" s="45"/>
      <c r="J1336" s="45"/>
      <c r="K1336" s="45"/>
      <c r="L1336" s="45"/>
      <c r="M1336" s="45"/>
      <c r="N1336" s="45"/>
      <c r="O1336" s="45"/>
      <c r="P1336" s="45"/>
      <c r="Q1336" s="45"/>
      <c r="R1336" s="45"/>
      <c r="S1336" s="45"/>
      <c r="T1336" s="45"/>
      <c r="U1336" s="45"/>
      <c r="V1336" s="45"/>
      <c r="W1336" s="45"/>
      <c r="X1336" s="45"/>
      <c r="Y1336" s="45"/>
      <c r="Z1336" s="45"/>
    </row>
    <row r="1337" spans="1:26" ht="12.5">
      <c r="A1337" s="45"/>
      <c r="B1337" s="45"/>
      <c r="C1337" s="44"/>
      <c r="D1337" s="45"/>
      <c r="E1337" s="45"/>
      <c r="F1337" s="65"/>
      <c r="G1337" s="45"/>
      <c r="H1337" s="45"/>
      <c r="I1337" s="45"/>
      <c r="J1337" s="45"/>
      <c r="K1337" s="45"/>
      <c r="L1337" s="45"/>
      <c r="M1337" s="45"/>
      <c r="N1337" s="45"/>
      <c r="O1337" s="45"/>
      <c r="P1337" s="45"/>
      <c r="Q1337" s="45"/>
      <c r="R1337" s="45"/>
      <c r="S1337" s="45"/>
      <c r="T1337" s="45"/>
      <c r="U1337" s="45"/>
      <c r="V1337" s="45"/>
      <c r="W1337" s="45"/>
      <c r="X1337" s="45"/>
      <c r="Y1337" s="45"/>
      <c r="Z1337" s="45"/>
    </row>
    <row r="1338" spans="1:26" ht="12.5">
      <c r="A1338" s="45"/>
      <c r="B1338" s="45"/>
      <c r="C1338" s="44"/>
      <c r="D1338" s="45"/>
      <c r="E1338" s="45"/>
      <c r="F1338" s="65"/>
      <c r="G1338" s="45"/>
      <c r="H1338" s="45"/>
      <c r="I1338" s="45"/>
      <c r="J1338" s="45"/>
      <c r="K1338" s="45"/>
      <c r="L1338" s="45"/>
      <c r="M1338" s="45"/>
      <c r="N1338" s="45"/>
      <c r="O1338" s="45"/>
      <c r="P1338" s="45"/>
      <c r="Q1338" s="45"/>
      <c r="R1338" s="45"/>
      <c r="S1338" s="45"/>
      <c r="T1338" s="45"/>
      <c r="U1338" s="45"/>
      <c r="V1338" s="45"/>
      <c r="W1338" s="45"/>
      <c r="X1338" s="45"/>
      <c r="Y1338" s="45"/>
      <c r="Z1338" s="45"/>
    </row>
    <row r="1339" spans="1:26" ht="12.5">
      <c r="A1339" s="45"/>
      <c r="B1339" s="45"/>
      <c r="C1339" s="44"/>
      <c r="D1339" s="45"/>
      <c r="E1339" s="45"/>
      <c r="F1339" s="65"/>
      <c r="G1339" s="45"/>
      <c r="H1339" s="45"/>
      <c r="I1339" s="45"/>
      <c r="J1339" s="45"/>
      <c r="K1339" s="45"/>
      <c r="L1339" s="45"/>
      <c r="M1339" s="45"/>
      <c r="N1339" s="45"/>
      <c r="O1339" s="45"/>
      <c r="P1339" s="45"/>
      <c r="Q1339" s="45"/>
      <c r="R1339" s="45"/>
      <c r="S1339" s="45"/>
      <c r="T1339" s="45"/>
      <c r="U1339" s="45"/>
      <c r="V1339" s="45"/>
      <c r="W1339" s="45"/>
      <c r="X1339" s="45"/>
      <c r="Y1339" s="45"/>
      <c r="Z1339" s="45"/>
    </row>
    <row r="1340" spans="1:26" ht="12.5">
      <c r="A1340" s="45"/>
      <c r="B1340" s="45"/>
      <c r="C1340" s="44"/>
      <c r="D1340" s="45"/>
      <c r="E1340" s="45"/>
      <c r="F1340" s="65"/>
      <c r="G1340" s="45"/>
      <c r="H1340" s="45"/>
      <c r="I1340" s="45"/>
      <c r="J1340" s="45"/>
      <c r="K1340" s="45"/>
      <c r="L1340" s="45"/>
      <c r="M1340" s="45"/>
      <c r="N1340" s="45"/>
      <c r="O1340" s="45"/>
      <c r="P1340" s="45"/>
      <c r="Q1340" s="45"/>
      <c r="R1340" s="45"/>
      <c r="S1340" s="45"/>
      <c r="T1340" s="45"/>
      <c r="U1340" s="45"/>
      <c r="V1340" s="45"/>
      <c r="W1340" s="45"/>
      <c r="X1340" s="45"/>
      <c r="Y1340" s="45"/>
      <c r="Z1340" s="45"/>
    </row>
    <row r="1341" spans="1:26" ht="12.5">
      <c r="A1341" s="45"/>
      <c r="B1341" s="45"/>
      <c r="C1341" s="44"/>
      <c r="D1341" s="45"/>
      <c r="E1341" s="45"/>
      <c r="F1341" s="65"/>
      <c r="G1341" s="45"/>
      <c r="H1341" s="45"/>
      <c r="I1341" s="45"/>
      <c r="J1341" s="45"/>
      <c r="K1341" s="45"/>
      <c r="L1341" s="45"/>
      <c r="M1341" s="45"/>
      <c r="N1341" s="45"/>
      <c r="O1341" s="45"/>
      <c r="P1341" s="45"/>
      <c r="Q1341" s="45"/>
      <c r="R1341" s="45"/>
      <c r="S1341" s="45"/>
      <c r="T1341" s="45"/>
      <c r="U1341" s="45"/>
      <c r="V1341" s="45"/>
      <c r="W1341" s="45"/>
      <c r="X1341" s="45"/>
      <c r="Y1341" s="45"/>
      <c r="Z1341" s="45"/>
    </row>
    <row r="1342" spans="1:26" ht="12.5">
      <c r="A1342" s="45"/>
      <c r="B1342" s="45"/>
      <c r="C1342" s="44"/>
      <c r="D1342" s="45"/>
      <c r="E1342" s="45"/>
      <c r="F1342" s="65"/>
      <c r="G1342" s="45"/>
      <c r="H1342" s="45"/>
      <c r="I1342" s="45"/>
      <c r="J1342" s="45"/>
      <c r="K1342" s="45"/>
      <c r="L1342" s="45"/>
      <c r="M1342" s="45"/>
      <c r="N1342" s="45"/>
      <c r="O1342" s="45"/>
      <c r="P1342" s="45"/>
      <c r="Q1342" s="45"/>
      <c r="R1342" s="45"/>
      <c r="S1342" s="45"/>
      <c r="T1342" s="45"/>
      <c r="U1342" s="45"/>
      <c r="V1342" s="45"/>
      <c r="W1342" s="45"/>
      <c r="X1342" s="45"/>
      <c r="Y1342" s="45"/>
      <c r="Z1342" s="45"/>
    </row>
    <row r="1343" spans="1:26" ht="12.5">
      <c r="A1343" s="45"/>
      <c r="B1343" s="45"/>
      <c r="C1343" s="44"/>
      <c r="D1343" s="45"/>
      <c r="E1343" s="45"/>
      <c r="F1343" s="65"/>
      <c r="G1343" s="45"/>
      <c r="H1343" s="45"/>
      <c r="I1343" s="45"/>
      <c r="J1343" s="45"/>
      <c r="K1343" s="45"/>
      <c r="L1343" s="45"/>
      <c r="M1343" s="45"/>
      <c r="N1343" s="45"/>
      <c r="O1343" s="45"/>
      <c r="P1343" s="45"/>
      <c r="Q1343" s="45"/>
      <c r="R1343" s="45"/>
      <c r="S1343" s="45"/>
      <c r="T1343" s="45"/>
      <c r="U1343" s="45"/>
      <c r="V1343" s="45"/>
      <c r="W1343" s="45"/>
      <c r="X1343" s="45"/>
      <c r="Y1343" s="45"/>
      <c r="Z1343" s="45"/>
    </row>
    <row r="1344" spans="1:26" ht="12.5">
      <c r="A1344" s="45"/>
      <c r="B1344" s="45"/>
      <c r="C1344" s="44"/>
      <c r="D1344" s="45"/>
      <c r="E1344" s="45"/>
      <c r="F1344" s="65"/>
      <c r="G1344" s="45"/>
      <c r="H1344" s="45"/>
      <c r="I1344" s="45"/>
      <c r="J1344" s="45"/>
      <c r="K1344" s="45"/>
      <c r="L1344" s="45"/>
      <c r="M1344" s="45"/>
      <c r="N1344" s="45"/>
      <c r="O1344" s="45"/>
      <c r="P1344" s="45"/>
      <c r="Q1344" s="45"/>
      <c r="R1344" s="45"/>
      <c r="S1344" s="45"/>
      <c r="T1344" s="45"/>
      <c r="U1344" s="45"/>
      <c r="V1344" s="45"/>
      <c r="W1344" s="45"/>
      <c r="X1344" s="45"/>
      <c r="Y1344" s="45"/>
      <c r="Z1344" s="45"/>
    </row>
    <row r="1345" spans="1:26" ht="12.5">
      <c r="A1345" s="45"/>
      <c r="B1345" s="45"/>
      <c r="C1345" s="44"/>
      <c r="D1345" s="45"/>
      <c r="E1345" s="45"/>
      <c r="F1345" s="65"/>
      <c r="G1345" s="45"/>
      <c r="H1345" s="45"/>
      <c r="I1345" s="45"/>
      <c r="J1345" s="45"/>
      <c r="K1345" s="45"/>
      <c r="L1345" s="45"/>
      <c r="M1345" s="45"/>
      <c r="N1345" s="45"/>
      <c r="O1345" s="45"/>
      <c r="P1345" s="45"/>
      <c r="Q1345" s="45"/>
      <c r="R1345" s="45"/>
      <c r="S1345" s="45"/>
      <c r="T1345" s="45"/>
      <c r="U1345" s="45"/>
      <c r="V1345" s="45"/>
      <c r="W1345" s="45"/>
      <c r="X1345" s="45"/>
      <c r="Y1345" s="45"/>
      <c r="Z1345" s="45"/>
    </row>
    <row r="1346" spans="1:26" ht="12.5">
      <c r="A1346" s="45"/>
      <c r="B1346" s="45"/>
      <c r="C1346" s="44"/>
      <c r="D1346" s="45"/>
      <c r="E1346" s="45"/>
      <c r="F1346" s="65"/>
      <c r="G1346" s="45"/>
      <c r="H1346" s="45"/>
      <c r="I1346" s="45"/>
      <c r="J1346" s="45"/>
      <c r="K1346" s="45"/>
      <c r="L1346" s="45"/>
      <c r="M1346" s="45"/>
      <c r="N1346" s="45"/>
      <c r="O1346" s="45"/>
      <c r="P1346" s="45"/>
      <c r="Q1346" s="45"/>
      <c r="R1346" s="45"/>
      <c r="S1346" s="45"/>
      <c r="T1346" s="45"/>
      <c r="U1346" s="45"/>
      <c r="V1346" s="45"/>
      <c r="W1346" s="45"/>
      <c r="X1346" s="45"/>
      <c r="Y1346" s="45"/>
      <c r="Z1346" s="45"/>
    </row>
    <row r="1347" spans="1:26" ht="12.5">
      <c r="A1347" s="45"/>
      <c r="B1347" s="45"/>
      <c r="C1347" s="44"/>
      <c r="D1347" s="45"/>
      <c r="E1347" s="45"/>
      <c r="F1347" s="65"/>
      <c r="G1347" s="45"/>
      <c r="H1347" s="45"/>
      <c r="I1347" s="45"/>
      <c r="J1347" s="45"/>
      <c r="K1347" s="45"/>
      <c r="L1347" s="45"/>
      <c r="M1347" s="45"/>
      <c r="N1347" s="45"/>
      <c r="O1347" s="45"/>
      <c r="P1347" s="45"/>
      <c r="Q1347" s="45"/>
      <c r="R1347" s="45"/>
      <c r="S1347" s="45"/>
      <c r="T1347" s="45"/>
      <c r="U1347" s="45"/>
      <c r="V1347" s="45"/>
      <c r="W1347" s="45"/>
      <c r="X1347" s="45"/>
      <c r="Y1347" s="45"/>
      <c r="Z1347" s="45"/>
    </row>
    <row r="1348" spans="1:26" ht="12.5">
      <c r="A1348" s="45"/>
      <c r="B1348" s="45"/>
      <c r="C1348" s="44"/>
      <c r="D1348" s="45"/>
      <c r="E1348" s="45"/>
      <c r="F1348" s="65"/>
      <c r="G1348" s="45"/>
      <c r="H1348" s="45"/>
      <c r="I1348" s="45"/>
      <c r="J1348" s="45"/>
      <c r="K1348" s="45"/>
      <c r="L1348" s="45"/>
      <c r="M1348" s="45"/>
      <c r="N1348" s="45"/>
      <c r="O1348" s="45"/>
      <c r="P1348" s="45"/>
      <c r="Q1348" s="45"/>
      <c r="R1348" s="45"/>
      <c r="S1348" s="45"/>
      <c r="T1348" s="45"/>
      <c r="U1348" s="45"/>
      <c r="V1348" s="45"/>
      <c r="W1348" s="45"/>
      <c r="X1348" s="45"/>
      <c r="Y1348" s="45"/>
      <c r="Z1348" s="45"/>
    </row>
    <row r="1349" spans="1:26" ht="12.5">
      <c r="A1349" s="45"/>
      <c r="B1349" s="45"/>
      <c r="C1349" s="44"/>
      <c r="D1349" s="45"/>
      <c r="E1349" s="45"/>
      <c r="F1349" s="65"/>
      <c r="G1349" s="45"/>
      <c r="H1349" s="45"/>
      <c r="I1349" s="45"/>
      <c r="J1349" s="45"/>
      <c r="K1349" s="45"/>
      <c r="L1349" s="45"/>
      <c r="M1349" s="45"/>
      <c r="N1349" s="45"/>
      <c r="O1349" s="45"/>
      <c r="P1349" s="45"/>
      <c r="Q1349" s="45"/>
      <c r="R1349" s="45"/>
      <c r="S1349" s="45"/>
      <c r="T1349" s="45"/>
      <c r="U1349" s="45"/>
      <c r="V1349" s="45"/>
      <c r="W1349" s="45"/>
      <c r="X1349" s="45"/>
      <c r="Y1349" s="45"/>
      <c r="Z1349" s="45"/>
    </row>
    <row r="1350" spans="1:26" ht="12.5">
      <c r="A1350" s="45"/>
      <c r="B1350" s="45"/>
      <c r="C1350" s="44"/>
      <c r="D1350" s="45"/>
      <c r="E1350" s="45"/>
      <c r="F1350" s="65"/>
      <c r="G1350" s="45"/>
      <c r="H1350" s="45"/>
      <c r="I1350" s="45"/>
      <c r="J1350" s="45"/>
      <c r="K1350" s="45"/>
      <c r="L1350" s="45"/>
      <c r="M1350" s="45"/>
      <c r="N1350" s="45"/>
      <c r="O1350" s="45"/>
      <c r="P1350" s="45"/>
      <c r="Q1350" s="45"/>
      <c r="R1350" s="45"/>
      <c r="S1350" s="45"/>
      <c r="T1350" s="45"/>
      <c r="U1350" s="45"/>
      <c r="V1350" s="45"/>
      <c r="W1350" s="45"/>
      <c r="X1350" s="45"/>
      <c r="Y1350" s="45"/>
      <c r="Z1350" s="45"/>
    </row>
    <row r="1351" spans="1:26" ht="12.5">
      <c r="A1351" s="45"/>
      <c r="B1351" s="45"/>
      <c r="C1351" s="44"/>
      <c r="D1351" s="45"/>
      <c r="E1351" s="45"/>
      <c r="F1351" s="65"/>
      <c r="G1351" s="45"/>
      <c r="H1351" s="45"/>
      <c r="I1351" s="45"/>
      <c r="J1351" s="45"/>
      <c r="K1351" s="45"/>
      <c r="L1351" s="45"/>
      <c r="M1351" s="45"/>
      <c r="N1351" s="45"/>
      <c r="O1351" s="45"/>
      <c r="P1351" s="45"/>
      <c r="Q1351" s="45"/>
      <c r="R1351" s="45"/>
      <c r="S1351" s="45"/>
      <c r="T1351" s="45"/>
      <c r="U1351" s="45"/>
      <c r="V1351" s="45"/>
      <c r="W1351" s="45"/>
      <c r="X1351" s="45"/>
      <c r="Y1351" s="45"/>
      <c r="Z1351" s="45"/>
    </row>
    <row r="1352" spans="1:26" ht="12.5">
      <c r="A1352" s="45"/>
      <c r="B1352" s="45"/>
      <c r="C1352" s="44"/>
      <c r="D1352" s="45"/>
      <c r="E1352" s="45"/>
      <c r="F1352" s="65"/>
      <c r="G1352" s="45"/>
      <c r="H1352" s="45"/>
      <c r="I1352" s="45"/>
      <c r="J1352" s="45"/>
      <c r="K1352" s="45"/>
      <c r="L1352" s="45"/>
      <c r="M1352" s="45"/>
      <c r="N1352" s="45"/>
      <c r="O1352" s="45"/>
      <c r="P1352" s="45"/>
      <c r="Q1352" s="45"/>
      <c r="R1352" s="45"/>
      <c r="S1352" s="45"/>
      <c r="T1352" s="45"/>
      <c r="U1352" s="45"/>
      <c r="V1352" s="45"/>
      <c r="W1352" s="45"/>
      <c r="X1352" s="45"/>
      <c r="Y1352" s="45"/>
      <c r="Z1352" s="45"/>
    </row>
    <row r="1353" spans="1:26" ht="12.5">
      <c r="A1353" s="45"/>
      <c r="B1353" s="45"/>
      <c r="C1353" s="44"/>
      <c r="D1353" s="45"/>
      <c r="E1353" s="45"/>
      <c r="F1353" s="65"/>
      <c r="G1353" s="45"/>
      <c r="H1353" s="45"/>
      <c r="I1353" s="45"/>
      <c r="J1353" s="45"/>
      <c r="K1353" s="45"/>
      <c r="L1353" s="45"/>
      <c r="M1353" s="45"/>
      <c r="N1353" s="45"/>
      <c r="O1353" s="45"/>
      <c r="P1353" s="45"/>
      <c r="Q1353" s="45"/>
      <c r="R1353" s="45"/>
      <c r="S1353" s="45"/>
      <c r="T1353" s="45"/>
      <c r="U1353" s="45"/>
      <c r="V1353" s="45"/>
      <c r="W1353" s="45"/>
      <c r="X1353" s="45"/>
      <c r="Y1353" s="45"/>
      <c r="Z1353" s="45"/>
    </row>
    <row r="1354" spans="1:26" ht="12.5">
      <c r="A1354" s="45"/>
      <c r="B1354" s="45"/>
      <c r="C1354" s="44"/>
      <c r="D1354" s="45"/>
      <c r="E1354" s="45"/>
      <c r="F1354" s="65"/>
      <c r="G1354" s="45"/>
      <c r="H1354" s="45"/>
      <c r="I1354" s="45"/>
      <c r="J1354" s="45"/>
      <c r="K1354" s="45"/>
      <c r="L1354" s="45"/>
      <c r="M1354" s="45"/>
      <c r="N1354" s="45"/>
      <c r="O1354" s="45"/>
      <c r="P1354" s="45"/>
      <c r="Q1354" s="45"/>
      <c r="R1354" s="45"/>
      <c r="S1354" s="45"/>
      <c r="T1354" s="45"/>
      <c r="U1354" s="45"/>
      <c r="V1354" s="45"/>
      <c r="W1354" s="45"/>
      <c r="X1354" s="45"/>
      <c r="Y1354" s="45"/>
      <c r="Z1354" s="45"/>
    </row>
    <row r="1355" spans="1:26" ht="12.5">
      <c r="A1355" s="45"/>
      <c r="B1355" s="45"/>
      <c r="C1355" s="44"/>
      <c r="D1355" s="45"/>
      <c r="E1355" s="45"/>
      <c r="F1355" s="65"/>
      <c r="G1355" s="45"/>
      <c r="H1355" s="45"/>
      <c r="I1355" s="45"/>
      <c r="J1355" s="45"/>
      <c r="K1355" s="45"/>
      <c r="L1355" s="45"/>
      <c r="M1355" s="45"/>
      <c r="N1355" s="45"/>
      <c r="O1355" s="45"/>
      <c r="P1355" s="45"/>
      <c r="Q1355" s="45"/>
      <c r="R1355" s="45"/>
      <c r="S1355" s="45"/>
      <c r="T1355" s="45"/>
      <c r="U1355" s="45"/>
      <c r="V1355" s="45"/>
      <c r="W1355" s="45"/>
      <c r="X1355" s="45"/>
      <c r="Y1355" s="45"/>
      <c r="Z1355" s="45"/>
    </row>
    <row r="1356" spans="1:26" ht="12.5">
      <c r="A1356" s="45"/>
      <c r="B1356" s="45"/>
      <c r="C1356" s="44"/>
      <c r="D1356" s="45"/>
      <c r="E1356" s="45"/>
      <c r="F1356" s="65"/>
      <c r="G1356" s="45"/>
      <c r="H1356" s="45"/>
      <c r="I1356" s="45"/>
      <c r="J1356" s="45"/>
      <c r="K1356" s="45"/>
      <c r="L1356" s="45"/>
      <c r="M1356" s="45"/>
      <c r="N1356" s="45"/>
      <c r="O1356" s="45"/>
      <c r="P1356" s="45"/>
      <c r="Q1356" s="45"/>
      <c r="R1356" s="45"/>
      <c r="S1356" s="45"/>
      <c r="T1356" s="45"/>
      <c r="U1356" s="45"/>
      <c r="V1356" s="45"/>
      <c r="W1356" s="45"/>
      <c r="X1356" s="45"/>
      <c r="Y1356" s="45"/>
      <c r="Z1356" s="45"/>
    </row>
    <row r="1357" spans="1:26" ht="12.5">
      <c r="A1357" s="45"/>
      <c r="B1357" s="45"/>
      <c r="C1357" s="44"/>
      <c r="D1357" s="45"/>
      <c r="E1357" s="45"/>
      <c r="F1357" s="65"/>
      <c r="G1357" s="45"/>
      <c r="H1357" s="45"/>
      <c r="I1357" s="45"/>
      <c r="J1357" s="45"/>
      <c r="K1357" s="45"/>
      <c r="L1357" s="45"/>
      <c r="M1357" s="45"/>
      <c r="N1357" s="45"/>
      <c r="O1357" s="45"/>
      <c r="P1357" s="45"/>
      <c r="Q1357" s="45"/>
      <c r="R1357" s="45"/>
      <c r="S1357" s="45"/>
      <c r="T1357" s="45"/>
      <c r="U1357" s="45"/>
      <c r="V1357" s="45"/>
      <c r="W1357" s="45"/>
      <c r="X1357" s="45"/>
      <c r="Y1357" s="45"/>
      <c r="Z1357" s="45"/>
    </row>
    <row r="1358" spans="1:26" ht="12.5">
      <c r="A1358" s="45"/>
      <c r="B1358" s="45"/>
      <c r="C1358" s="44"/>
      <c r="D1358" s="45"/>
      <c r="E1358" s="45"/>
      <c r="F1358" s="65"/>
      <c r="G1358" s="45"/>
      <c r="H1358" s="45"/>
      <c r="I1358" s="45"/>
      <c r="J1358" s="45"/>
      <c r="K1358" s="45"/>
      <c r="L1358" s="45"/>
      <c r="M1358" s="45"/>
      <c r="N1358" s="45"/>
      <c r="O1358" s="45"/>
      <c r="P1358" s="45"/>
      <c r="Q1358" s="45"/>
      <c r="R1358" s="45"/>
      <c r="S1358" s="45"/>
      <c r="T1358" s="45"/>
      <c r="U1358" s="45"/>
      <c r="V1358" s="45"/>
      <c r="W1358" s="45"/>
      <c r="X1358" s="45"/>
      <c r="Y1358" s="45"/>
      <c r="Z1358" s="45"/>
    </row>
    <row r="1359" spans="1:26" ht="12.5">
      <c r="A1359" s="45"/>
      <c r="B1359" s="45"/>
      <c r="C1359" s="44"/>
      <c r="D1359" s="45"/>
      <c r="E1359" s="45"/>
      <c r="F1359" s="65"/>
      <c r="G1359" s="45"/>
      <c r="H1359" s="45"/>
      <c r="I1359" s="45"/>
      <c r="J1359" s="45"/>
      <c r="K1359" s="45"/>
      <c r="L1359" s="45"/>
      <c r="M1359" s="45"/>
      <c r="N1359" s="45"/>
      <c r="O1359" s="45"/>
      <c r="P1359" s="45"/>
      <c r="Q1359" s="45"/>
      <c r="R1359" s="45"/>
      <c r="S1359" s="45"/>
      <c r="T1359" s="45"/>
      <c r="U1359" s="45"/>
      <c r="V1359" s="45"/>
      <c r="W1359" s="45"/>
      <c r="X1359" s="45"/>
      <c r="Y1359" s="45"/>
      <c r="Z1359" s="45"/>
    </row>
    <row r="1360" spans="1:26" ht="12.5">
      <c r="A1360" s="45"/>
      <c r="B1360" s="45"/>
      <c r="C1360" s="44"/>
      <c r="D1360" s="45"/>
      <c r="E1360" s="45"/>
      <c r="F1360" s="65"/>
      <c r="G1360" s="45"/>
      <c r="H1360" s="45"/>
      <c r="I1360" s="45"/>
      <c r="J1360" s="45"/>
      <c r="K1360" s="45"/>
      <c r="L1360" s="45"/>
      <c r="M1360" s="45"/>
      <c r="N1360" s="45"/>
      <c r="O1360" s="45"/>
      <c r="P1360" s="45"/>
      <c r="Q1360" s="45"/>
      <c r="R1360" s="45"/>
      <c r="S1360" s="45"/>
      <c r="T1360" s="45"/>
      <c r="U1360" s="45"/>
      <c r="V1360" s="45"/>
      <c r="W1360" s="45"/>
      <c r="X1360" s="45"/>
      <c r="Y1360" s="45"/>
      <c r="Z1360" s="45"/>
    </row>
    <row r="1361" spans="1:26" ht="12.5">
      <c r="A1361" s="45"/>
      <c r="B1361" s="45"/>
      <c r="C1361" s="44"/>
      <c r="D1361" s="45"/>
      <c r="E1361" s="45"/>
      <c r="F1361" s="65"/>
      <c r="G1361" s="45"/>
      <c r="H1361" s="45"/>
      <c r="I1361" s="45"/>
      <c r="J1361" s="45"/>
      <c r="K1361" s="45"/>
      <c r="L1361" s="45"/>
      <c r="M1361" s="45"/>
      <c r="N1361" s="45"/>
      <c r="O1361" s="45"/>
      <c r="P1361" s="45"/>
      <c r="Q1361" s="45"/>
      <c r="R1361" s="45"/>
      <c r="S1361" s="45"/>
      <c r="T1361" s="45"/>
      <c r="U1361" s="45"/>
      <c r="V1361" s="45"/>
      <c r="W1361" s="45"/>
      <c r="X1361" s="45"/>
      <c r="Y1361" s="45"/>
      <c r="Z1361" s="45"/>
    </row>
    <row r="1362" spans="1:26" ht="12.5">
      <c r="A1362" s="45"/>
      <c r="B1362" s="45"/>
      <c r="C1362" s="44"/>
      <c r="D1362" s="45"/>
      <c r="E1362" s="45"/>
      <c r="F1362" s="65"/>
      <c r="G1362" s="45"/>
      <c r="H1362" s="45"/>
      <c r="I1362" s="45"/>
      <c r="J1362" s="45"/>
      <c r="K1362" s="45"/>
      <c r="L1362" s="45"/>
      <c r="M1362" s="45"/>
      <c r="N1362" s="45"/>
      <c r="O1362" s="45"/>
      <c r="P1362" s="45"/>
      <c r="Q1362" s="45"/>
      <c r="R1362" s="45"/>
      <c r="S1362" s="45"/>
      <c r="T1362" s="45"/>
      <c r="U1362" s="45"/>
      <c r="V1362" s="45"/>
      <c r="W1362" s="45"/>
      <c r="X1362" s="45"/>
      <c r="Y1362" s="45"/>
      <c r="Z1362" s="45"/>
    </row>
    <row r="1363" spans="1:26" ht="12.5">
      <c r="A1363" s="45"/>
      <c r="B1363" s="45"/>
      <c r="C1363" s="44"/>
      <c r="D1363" s="45"/>
      <c r="E1363" s="45"/>
      <c r="F1363" s="65"/>
      <c r="G1363" s="45"/>
      <c r="H1363" s="45"/>
      <c r="I1363" s="45"/>
      <c r="J1363" s="45"/>
      <c r="K1363" s="45"/>
      <c r="L1363" s="45"/>
      <c r="M1363" s="45"/>
      <c r="N1363" s="45"/>
      <c r="O1363" s="45"/>
      <c r="P1363" s="45"/>
      <c r="Q1363" s="45"/>
      <c r="R1363" s="45"/>
      <c r="S1363" s="45"/>
      <c r="T1363" s="45"/>
      <c r="U1363" s="45"/>
      <c r="V1363" s="45"/>
      <c r="W1363" s="45"/>
      <c r="X1363" s="45"/>
      <c r="Y1363" s="45"/>
      <c r="Z1363" s="45"/>
    </row>
    <row r="1364" spans="1:26" ht="12.5">
      <c r="A1364" s="45"/>
      <c r="B1364" s="45"/>
      <c r="C1364" s="44"/>
      <c r="D1364" s="45"/>
      <c r="E1364" s="45"/>
      <c r="F1364" s="65"/>
      <c r="G1364" s="45"/>
      <c r="H1364" s="45"/>
      <c r="I1364" s="45"/>
      <c r="J1364" s="45"/>
      <c r="K1364" s="45"/>
      <c r="L1364" s="45"/>
      <c r="M1364" s="45"/>
      <c r="N1364" s="45"/>
      <c r="O1364" s="45"/>
      <c r="P1364" s="45"/>
      <c r="Q1364" s="45"/>
      <c r="R1364" s="45"/>
      <c r="S1364" s="45"/>
      <c r="T1364" s="45"/>
      <c r="U1364" s="45"/>
      <c r="V1364" s="45"/>
      <c r="W1364" s="45"/>
      <c r="X1364" s="45"/>
      <c r="Y1364" s="45"/>
      <c r="Z1364" s="45"/>
    </row>
    <row r="1365" spans="1:26" ht="12.5">
      <c r="A1365" s="45"/>
      <c r="B1365" s="45"/>
      <c r="C1365" s="44"/>
      <c r="D1365" s="45"/>
      <c r="E1365" s="45"/>
      <c r="F1365" s="65"/>
      <c r="G1365" s="45"/>
      <c r="H1365" s="45"/>
      <c r="I1365" s="45"/>
      <c r="J1365" s="45"/>
      <c r="K1365" s="45"/>
      <c r="L1365" s="45"/>
      <c r="M1365" s="45"/>
      <c r="N1365" s="45"/>
      <c r="O1365" s="45"/>
      <c r="P1365" s="45"/>
      <c r="Q1365" s="45"/>
      <c r="R1365" s="45"/>
      <c r="S1365" s="45"/>
      <c r="T1365" s="45"/>
      <c r="U1365" s="45"/>
      <c r="V1365" s="45"/>
      <c r="W1365" s="45"/>
      <c r="X1365" s="45"/>
      <c r="Y1365" s="45"/>
      <c r="Z1365" s="45"/>
    </row>
    <row r="1366" spans="1:26" ht="12.5">
      <c r="A1366" s="45"/>
      <c r="B1366" s="45"/>
      <c r="C1366" s="44"/>
      <c r="D1366" s="45"/>
      <c r="E1366" s="45"/>
      <c r="F1366" s="65"/>
      <c r="G1366" s="45"/>
      <c r="H1366" s="45"/>
      <c r="I1366" s="45"/>
      <c r="J1366" s="45"/>
      <c r="K1366" s="45"/>
      <c r="L1366" s="45"/>
      <c r="M1366" s="45"/>
      <c r="N1366" s="45"/>
      <c r="O1366" s="45"/>
      <c r="P1366" s="45"/>
      <c r="Q1366" s="45"/>
      <c r="R1366" s="45"/>
      <c r="S1366" s="45"/>
      <c r="T1366" s="45"/>
      <c r="U1366" s="45"/>
      <c r="V1366" s="45"/>
      <c r="W1366" s="45"/>
      <c r="X1366" s="45"/>
      <c r="Y1366" s="45"/>
      <c r="Z1366" s="45"/>
    </row>
    <row r="1367" spans="1:26" ht="12.5">
      <c r="A1367" s="45"/>
      <c r="B1367" s="45"/>
      <c r="C1367" s="44"/>
      <c r="D1367" s="45"/>
      <c r="E1367" s="45"/>
      <c r="F1367" s="65"/>
      <c r="G1367" s="45"/>
      <c r="H1367" s="45"/>
      <c r="I1367" s="45"/>
      <c r="J1367" s="45"/>
      <c r="K1367" s="45"/>
      <c r="L1367" s="45"/>
      <c r="M1367" s="45"/>
      <c r="N1367" s="45"/>
      <c r="O1367" s="45"/>
      <c r="P1367" s="45"/>
      <c r="Q1367" s="45"/>
      <c r="R1367" s="45"/>
      <c r="S1367" s="45"/>
      <c r="T1367" s="45"/>
      <c r="U1367" s="45"/>
      <c r="V1367" s="45"/>
      <c r="W1367" s="45"/>
      <c r="X1367" s="45"/>
      <c r="Y1367" s="45"/>
      <c r="Z1367" s="45"/>
    </row>
    <row r="1368" spans="1:26" ht="12.5">
      <c r="A1368" s="45"/>
      <c r="B1368" s="45"/>
      <c r="C1368" s="44"/>
      <c r="D1368" s="45"/>
      <c r="E1368" s="45"/>
      <c r="F1368" s="65"/>
      <c r="G1368" s="45"/>
      <c r="H1368" s="45"/>
      <c r="I1368" s="45"/>
      <c r="J1368" s="45"/>
      <c r="K1368" s="45"/>
      <c r="L1368" s="45"/>
      <c r="M1368" s="45"/>
      <c r="N1368" s="45"/>
      <c r="O1368" s="45"/>
      <c r="P1368" s="45"/>
      <c r="Q1368" s="45"/>
      <c r="R1368" s="45"/>
      <c r="S1368" s="45"/>
      <c r="T1368" s="45"/>
      <c r="U1368" s="45"/>
      <c r="V1368" s="45"/>
      <c r="W1368" s="45"/>
      <c r="X1368" s="45"/>
      <c r="Y1368" s="45"/>
      <c r="Z1368" s="45"/>
    </row>
    <row r="1369" spans="1:26" ht="12.5">
      <c r="A1369" s="45"/>
      <c r="B1369" s="45"/>
      <c r="C1369" s="44"/>
      <c r="D1369" s="45"/>
      <c r="E1369" s="45"/>
      <c r="F1369" s="65"/>
      <c r="G1369" s="45"/>
      <c r="H1369" s="45"/>
      <c r="I1369" s="45"/>
      <c r="J1369" s="45"/>
      <c r="K1369" s="45"/>
      <c r="L1369" s="45"/>
      <c r="M1369" s="45"/>
      <c r="N1369" s="45"/>
      <c r="O1369" s="45"/>
      <c r="P1369" s="45"/>
      <c r="Q1369" s="45"/>
      <c r="R1369" s="45"/>
      <c r="S1369" s="45"/>
      <c r="T1369" s="45"/>
      <c r="U1369" s="45"/>
      <c r="V1369" s="45"/>
      <c r="W1369" s="45"/>
      <c r="X1369" s="45"/>
      <c r="Y1369" s="45"/>
      <c r="Z1369" s="45"/>
    </row>
    <row r="1370" spans="1:26" ht="12.5">
      <c r="A1370" s="45"/>
      <c r="B1370" s="45"/>
      <c r="C1370" s="44"/>
      <c r="D1370" s="45"/>
      <c r="E1370" s="45"/>
      <c r="F1370" s="65"/>
      <c r="G1370" s="45"/>
      <c r="H1370" s="45"/>
      <c r="I1370" s="45"/>
      <c r="J1370" s="45"/>
      <c r="K1370" s="45"/>
      <c r="L1370" s="45"/>
      <c r="M1370" s="45"/>
      <c r="N1370" s="45"/>
      <c r="O1370" s="45"/>
      <c r="P1370" s="45"/>
      <c r="Q1370" s="45"/>
      <c r="R1370" s="45"/>
      <c r="S1370" s="45"/>
      <c r="T1370" s="45"/>
      <c r="U1370" s="45"/>
      <c r="V1370" s="45"/>
      <c r="W1370" s="45"/>
      <c r="X1370" s="45"/>
      <c r="Y1370" s="45"/>
      <c r="Z1370" s="45"/>
    </row>
    <row r="1371" spans="1:26" ht="12.5">
      <c r="A1371" s="45"/>
      <c r="B1371" s="45"/>
      <c r="C1371" s="44"/>
      <c r="D1371" s="45"/>
      <c r="E1371" s="45"/>
      <c r="F1371" s="65"/>
      <c r="G1371" s="45"/>
      <c r="H1371" s="45"/>
      <c r="I1371" s="45"/>
      <c r="J1371" s="45"/>
      <c r="K1371" s="45"/>
      <c r="L1371" s="45"/>
      <c r="M1371" s="45"/>
      <c r="N1371" s="45"/>
      <c r="O1371" s="45"/>
      <c r="P1371" s="45"/>
      <c r="Q1371" s="45"/>
      <c r="R1371" s="45"/>
      <c r="S1371" s="45"/>
      <c r="T1371" s="45"/>
      <c r="U1371" s="45"/>
      <c r="V1371" s="45"/>
      <c r="W1371" s="45"/>
      <c r="X1371" s="45"/>
      <c r="Y1371" s="45"/>
      <c r="Z1371" s="45"/>
    </row>
    <row r="1372" spans="1:26" ht="12.5">
      <c r="A1372" s="45"/>
      <c r="B1372" s="45"/>
      <c r="C1372" s="44"/>
      <c r="D1372" s="45"/>
      <c r="E1372" s="45"/>
      <c r="F1372" s="65"/>
      <c r="G1372" s="45"/>
      <c r="H1372" s="45"/>
      <c r="I1372" s="45"/>
      <c r="J1372" s="45"/>
      <c r="K1372" s="45"/>
      <c r="L1372" s="45"/>
      <c r="M1372" s="45"/>
      <c r="N1372" s="45"/>
      <c r="O1372" s="45"/>
      <c r="P1372" s="45"/>
      <c r="Q1372" s="45"/>
      <c r="R1372" s="45"/>
      <c r="S1372" s="45"/>
      <c r="T1372" s="45"/>
      <c r="U1372" s="45"/>
      <c r="V1372" s="45"/>
      <c r="W1372" s="45"/>
      <c r="X1372" s="45"/>
      <c r="Y1372" s="45"/>
      <c r="Z1372" s="45"/>
    </row>
    <row r="1373" spans="1:26" ht="12.5">
      <c r="A1373" s="45"/>
      <c r="B1373" s="45"/>
      <c r="C1373" s="44"/>
      <c r="D1373" s="45"/>
      <c r="E1373" s="45"/>
      <c r="F1373" s="65"/>
      <c r="G1373" s="45"/>
      <c r="H1373" s="45"/>
      <c r="I1373" s="45"/>
      <c r="J1373" s="45"/>
      <c r="K1373" s="45"/>
      <c r="L1373" s="45"/>
      <c r="M1373" s="45"/>
      <c r="N1373" s="45"/>
      <c r="O1373" s="45"/>
      <c r="P1373" s="45"/>
      <c r="Q1373" s="45"/>
      <c r="R1373" s="45"/>
      <c r="S1373" s="45"/>
      <c r="T1373" s="45"/>
      <c r="U1373" s="45"/>
      <c r="V1373" s="45"/>
      <c r="W1373" s="45"/>
      <c r="X1373" s="45"/>
      <c r="Y1373" s="45"/>
      <c r="Z1373" s="45"/>
    </row>
    <row r="1374" spans="1:26" ht="12.5">
      <c r="A1374" s="45"/>
      <c r="B1374" s="45"/>
      <c r="C1374" s="44"/>
      <c r="D1374" s="45"/>
      <c r="E1374" s="45"/>
      <c r="F1374" s="65"/>
      <c r="G1374" s="45"/>
      <c r="H1374" s="45"/>
      <c r="I1374" s="45"/>
      <c r="J1374" s="45"/>
      <c r="K1374" s="45"/>
      <c r="L1374" s="45"/>
      <c r="M1374" s="45"/>
      <c r="N1374" s="45"/>
      <c r="O1374" s="45"/>
      <c r="P1374" s="45"/>
      <c r="Q1374" s="45"/>
      <c r="R1374" s="45"/>
      <c r="S1374" s="45"/>
      <c r="T1374" s="45"/>
      <c r="U1374" s="45"/>
      <c r="V1374" s="45"/>
      <c r="W1374" s="45"/>
      <c r="X1374" s="45"/>
      <c r="Y1374" s="45"/>
      <c r="Z1374" s="45"/>
    </row>
    <row r="1375" spans="1:26" ht="12.5">
      <c r="A1375" s="45"/>
      <c r="B1375" s="45"/>
      <c r="C1375" s="44"/>
      <c r="D1375" s="45"/>
      <c r="E1375" s="45"/>
      <c r="F1375" s="65"/>
      <c r="G1375" s="45"/>
      <c r="H1375" s="45"/>
      <c r="I1375" s="45"/>
      <c r="J1375" s="45"/>
      <c r="K1375" s="45"/>
      <c r="L1375" s="45"/>
      <c r="M1375" s="45"/>
      <c r="N1375" s="45"/>
      <c r="O1375" s="45"/>
      <c r="P1375" s="45"/>
      <c r="Q1375" s="45"/>
      <c r="R1375" s="45"/>
      <c r="S1375" s="45"/>
      <c r="T1375" s="45"/>
      <c r="U1375" s="45"/>
      <c r="V1375" s="45"/>
      <c r="W1375" s="45"/>
      <c r="X1375" s="45"/>
      <c r="Y1375" s="45"/>
      <c r="Z1375" s="45"/>
    </row>
    <row r="1376" spans="1:26" ht="12.5">
      <c r="A1376" s="45"/>
      <c r="B1376" s="45"/>
      <c r="C1376" s="44"/>
      <c r="D1376" s="45"/>
      <c r="E1376" s="45"/>
      <c r="F1376" s="65"/>
      <c r="G1376" s="45"/>
      <c r="H1376" s="45"/>
      <c r="I1376" s="45"/>
      <c r="J1376" s="45"/>
      <c r="K1376" s="45"/>
      <c r="L1376" s="45"/>
      <c r="M1376" s="45"/>
      <c r="N1376" s="45"/>
      <c r="O1376" s="45"/>
      <c r="P1376" s="45"/>
      <c r="Q1376" s="45"/>
      <c r="R1376" s="45"/>
      <c r="S1376" s="45"/>
      <c r="T1376" s="45"/>
      <c r="U1376" s="45"/>
      <c r="V1376" s="45"/>
      <c r="W1376" s="45"/>
      <c r="X1376" s="45"/>
      <c r="Y1376" s="45"/>
      <c r="Z1376" s="45"/>
    </row>
    <row r="1377" spans="1:26" ht="12.5">
      <c r="A1377" s="45"/>
      <c r="B1377" s="45"/>
      <c r="C1377" s="44"/>
      <c r="D1377" s="45"/>
      <c r="E1377" s="45"/>
      <c r="F1377" s="65"/>
      <c r="G1377" s="45"/>
      <c r="H1377" s="45"/>
      <c r="I1377" s="45"/>
      <c r="J1377" s="45"/>
      <c r="K1377" s="45"/>
      <c r="L1377" s="45"/>
      <c r="M1377" s="45"/>
      <c r="N1377" s="45"/>
      <c r="O1377" s="45"/>
      <c r="P1377" s="45"/>
      <c r="Q1377" s="45"/>
      <c r="R1377" s="45"/>
      <c r="S1377" s="45"/>
      <c r="T1377" s="45"/>
      <c r="U1377" s="45"/>
      <c r="V1377" s="45"/>
      <c r="W1377" s="45"/>
      <c r="X1377" s="45"/>
      <c r="Y1377" s="45"/>
      <c r="Z1377" s="45"/>
    </row>
    <row r="1378" spans="1:26" ht="12.5">
      <c r="A1378" s="45"/>
      <c r="B1378" s="45"/>
      <c r="C1378" s="44"/>
      <c r="D1378" s="45"/>
      <c r="E1378" s="45"/>
      <c r="F1378" s="65"/>
      <c r="G1378" s="45"/>
      <c r="H1378" s="45"/>
      <c r="I1378" s="45"/>
      <c r="J1378" s="45"/>
      <c r="K1378" s="45"/>
      <c r="L1378" s="45"/>
      <c r="M1378" s="45"/>
      <c r="N1378" s="45"/>
      <c r="O1378" s="45"/>
      <c r="P1378" s="45"/>
      <c r="Q1378" s="45"/>
      <c r="R1378" s="45"/>
      <c r="S1378" s="45"/>
      <c r="T1378" s="45"/>
      <c r="U1378" s="45"/>
      <c r="V1378" s="45"/>
      <c r="W1378" s="45"/>
      <c r="X1378" s="45"/>
      <c r="Y1378" s="45"/>
      <c r="Z1378" s="45"/>
    </row>
    <row r="1379" spans="1:26" ht="12.5">
      <c r="A1379" s="45"/>
      <c r="B1379" s="45"/>
      <c r="C1379" s="44"/>
      <c r="D1379" s="45"/>
      <c r="E1379" s="45"/>
      <c r="F1379" s="65"/>
      <c r="G1379" s="45"/>
      <c r="H1379" s="45"/>
      <c r="I1379" s="45"/>
      <c r="J1379" s="45"/>
      <c r="K1379" s="45"/>
      <c r="L1379" s="45"/>
      <c r="M1379" s="45"/>
      <c r="N1379" s="45"/>
      <c r="O1379" s="45"/>
      <c r="P1379" s="45"/>
      <c r="Q1379" s="45"/>
      <c r="R1379" s="45"/>
      <c r="S1379" s="45"/>
      <c r="T1379" s="45"/>
      <c r="U1379" s="45"/>
      <c r="V1379" s="45"/>
      <c r="W1379" s="45"/>
      <c r="X1379" s="45"/>
      <c r="Y1379" s="45"/>
      <c r="Z1379" s="45"/>
    </row>
    <row r="1380" spans="1:26" ht="12.5">
      <c r="A1380" s="45"/>
      <c r="B1380" s="45"/>
      <c r="C1380" s="44"/>
      <c r="D1380" s="45"/>
      <c r="E1380" s="45"/>
      <c r="F1380" s="65"/>
      <c r="G1380" s="45"/>
      <c r="H1380" s="45"/>
      <c r="I1380" s="45"/>
      <c r="J1380" s="45"/>
      <c r="K1380" s="45"/>
      <c r="L1380" s="45"/>
      <c r="M1380" s="45"/>
      <c r="N1380" s="45"/>
      <c r="O1380" s="45"/>
      <c r="P1380" s="45"/>
      <c r="Q1380" s="45"/>
      <c r="R1380" s="45"/>
      <c r="S1380" s="45"/>
      <c r="T1380" s="45"/>
      <c r="U1380" s="45"/>
      <c r="V1380" s="45"/>
      <c r="W1380" s="45"/>
      <c r="X1380" s="45"/>
      <c r="Y1380" s="45"/>
      <c r="Z1380" s="45"/>
    </row>
    <row r="1381" spans="1:26" ht="12.5">
      <c r="A1381" s="45"/>
      <c r="B1381" s="45"/>
      <c r="C1381" s="44"/>
      <c r="D1381" s="45"/>
      <c r="E1381" s="45"/>
      <c r="F1381" s="65"/>
      <c r="G1381" s="45"/>
      <c r="H1381" s="45"/>
      <c r="I1381" s="45"/>
      <c r="J1381" s="45"/>
      <c r="K1381" s="45"/>
      <c r="L1381" s="45"/>
      <c r="M1381" s="45"/>
      <c r="N1381" s="45"/>
      <c r="O1381" s="45"/>
      <c r="P1381" s="45"/>
      <c r="Q1381" s="45"/>
      <c r="R1381" s="45"/>
      <c r="S1381" s="45"/>
      <c r="T1381" s="45"/>
      <c r="U1381" s="45"/>
      <c r="V1381" s="45"/>
      <c r="W1381" s="45"/>
      <c r="X1381" s="45"/>
      <c r="Y1381" s="45"/>
      <c r="Z1381" s="45"/>
    </row>
    <row r="1382" spans="1:26" ht="12.5">
      <c r="A1382" s="45"/>
      <c r="B1382" s="45"/>
      <c r="C1382" s="44"/>
      <c r="D1382" s="45"/>
      <c r="E1382" s="45"/>
      <c r="F1382" s="65"/>
      <c r="G1382" s="45"/>
      <c r="H1382" s="45"/>
      <c r="I1382" s="45"/>
      <c r="J1382" s="45"/>
      <c r="K1382" s="45"/>
      <c r="L1382" s="45"/>
      <c r="M1382" s="45"/>
      <c r="N1382" s="45"/>
      <c r="O1382" s="45"/>
      <c r="P1382" s="45"/>
      <c r="Q1382" s="45"/>
      <c r="R1382" s="45"/>
      <c r="S1382" s="45"/>
      <c r="T1382" s="45"/>
      <c r="U1382" s="45"/>
      <c r="V1382" s="45"/>
      <c r="W1382" s="45"/>
      <c r="X1382" s="45"/>
      <c r="Y1382" s="45"/>
      <c r="Z1382" s="45"/>
    </row>
    <row r="1383" spans="1:26" ht="12.5">
      <c r="A1383" s="45"/>
      <c r="B1383" s="45"/>
      <c r="C1383" s="44"/>
      <c r="D1383" s="45"/>
      <c r="E1383" s="45"/>
      <c r="F1383" s="65"/>
      <c r="G1383" s="45"/>
      <c r="H1383" s="45"/>
      <c r="I1383" s="45"/>
      <c r="J1383" s="45"/>
      <c r="K1383" s="45"/>
      <c r="L1383" s="45"/>
      <c r="M1383" s="45"/>
      <c r="N1383" s="45"/>
      <c r="O1383" s="45"/>
      <c r="P1383" s="45"/>
      <c r="Q1383" s="45"/>
      <c r="R1383" s="45"/>
      <c r="S1383" s="45"/>
      <c r="T1383" s="45"/>
      <c r="U1383" s="45"/>
      <c r="V1383" s="45"/>
      <c r="W1383" s="45"/>
      <c r="X1383" s="45"/>
      <c r="Y1383" s="45"/>
      <c r="Z1383" s="45"/>
    </row>
    <row r="1384" spans="1:26" ht="12.5">
      <c r="A1384" s="45"/>
      <c r="B1384" s="45"/>
      <c r="C1384" s="44"/>
      <c r="D1384" s="45"/>
      <c r="E1384" s="45"/>
      <c r="F1384" s="65"/>
      <c r="G1384" s="45"/>
      <c r="H1384" s="45"/>
      <c r="I1384" s="45"/>
      <c r="J1384" s="45"/>
      <c r="K1384" s="45"/>
      <c r="L1384" s="45"/>
      <c r="M1384" s="45"/>
      <c r="N1384" s="45"/>
      <c r="O1384" s="45"/>
      <c r="P1384" s="45"/>
      <c r="Q1384" s="45"/>
      <c r="R1384" s="45"/>
      <c r="S1384" s="45"/>
      <c r="T1384" s="45"/>
      <c r="U1384" s="45"/>
      <c r="V1384" s="45"/>
      <c r="W1384" s="45"/>
      <c r="X1384" s="45"/>
      <c r="Y1384" s="45"/>
      <c r="Z1384" s="45"/>
    </row>
    <row r="1385" spans="1:26" ht="12.5">
      <c r="A1385" s="45"/>
      <c r="B1385" s="45"/>
      <c r="C1385" s="44"/>
      <c r="D1385" s="45"/>
      <c r="E1385" s="45"/>
      <c r="F1385" s="65"/>
      <c r="G1385" s="45"/>
      <c r="H1385" s="45"/>
      <c r="I1385" s="45"/>
      <c r="J1385" s="45"/>
      <c r="K1385" s="45"/>
      <c r="L1385" s="45"/>
      <c r="M1385" s="45"/>
      <c r="N1385" s="45"/>
      <c r="O1385" s="45"/>
      <c r="P1385" s="45"/>
      <c r="Q1385" s="45"/>
      <c r="R1385" s="45"/>
      <c r="S1385" s="45"/>
      <c r="T1385" s="45"/>
      <c r="U1385" s="45"/>
      <c r="V1385" s="45"/>
      <c r="W1385" s="45"/>
      <c r="X1385" s="45"/>
      <c r="Y1385" s="45"/>
      <c r="Z1385" s="45"/>
    </row>
    <row r="1386" spans="1:26" ht="12.5">
      <c r="A1386" s="45"/>
      <c r="B1386" s="45"/>
      <c r="C1386" s="44"/>
      <c r="D1386" s="45"/>
      <c r="E1386" s="45"/>
      <c r="F1386" s="65"/>
      <c r="G1386" s="45"/>
      <c r="H1386" s="45"/>
      <c r="I1386" s="45"/>
      <c r="J1386" s="45"/>
      <c r="K1386" s="45"/>
      <c r="L1386" s="45"/>
      <c r="M1386" s="45"/>
      <c r="N1386" s="45"/>
      <c r="O1386" s="45"/>
      <c r="P1386" s="45"/>
      <c r="Q1386" s="45"/>
      <c r="R1386" s="45"/>
      <c r="S1386" s="45"/>
      <c r="T1386" s="45"/>
      <c r="U1386" s="45"/>
      <c r="V1386" s="45"/>
      <c r="W1386" s="45"/>
      <c r="X1386" s="45"/>
      <c r="Y1386" s="45"/>
      <c r="Z1386" s="45"/>
    </row>
    <row r="1387" spans="1:26" ht="12.5">
      <c r="A1387" s="45"/>
      <c r="B1387" s="45"/>
      <c r="C1387" s="44"/>
      <c r="D1387" s="45"/>
      <c r="E1387" s="45"/>
      <c r="F1387" s="65"/>
      <c r="G1387" s="45"/>
      <c r="H1387" s="45"/>
      <c r="I1387" s="45"/>
      <c r="J1387" s="45"/>
      <c r="K1387" s="45"/>
      <c r="L1387" s="45"/>
      <c r="M1387" s="45"/>
      <c r="N1387" s="45"/>
      <c r="O1387" s="45"/>
      <c r="P1387" s="45"/>
      <c r="Q1387" s="45"/>
      <c r="R1387" s="45"/>
      <c r="S1387" s="45"/>
      <c r="T1387" s="45"/>
      <c r="U1387" s="45"/>
      <c r="V1387" s="45"/>
      <c r="W1387" s="45"/>
      <c r="X1387" s="45"/>
      <c r="Y1387" s="45"/>
      <c r="Z1387" s="45"/>
    </row>
    <row r="1388" spans="1:26" ht="12.5">
      <c r="A1388" s="45"/>
      <c r="B1388" s="45"/>
      <c r="C1388" s="44"/>
      <c r="D1388" s="45"/>
      <c r="E1388" s="45"/>
      <c r="F1388" s="65"/>
      <c r="G1388" s="45"/>
      <c r="H1388" s="45"/>
      <c r="I1388" s="45"/>
      <c r="J1388" s="45"/>
      <c r="K1388" s="45"/>
      <c r="L1388" s="45"/>
      <c r="M1388" s="45"/>
      <c r="N1388" s="45"/>
      <c r="O1388" s="45"/>
      <c r="P1388" s="45"/>
      <c r="Q1388" s="45"/>
      <c r="R1388" s="45"/>
      <c r="S1388" s="45"/>
      <c r="T1388" s="45"/>
      <c r="U1388" s="45"/>
      <c r="V1388" s="45"/>
      <c r="W1388" s="45"/>
      <c r="X1388" s="45"/>
      <c r="Y1388" s="45"/>
      <c r="Z1388" s="45"/>
    </row>
    <row r="1389" spans="1:26" ht="12.5">
      <c r="A1389" s="45"/>
      <c r="B1389" s="45"/>
      <c r="C1389" s="44"/>
      <c r="D1389" s="45"/>
      <c r="E1389" s="45"/>
      <c r="F1389" s="65"/>
      <c r="G1389" s="45"/>
      <c r="H1389" s="45"/>
      <c r="I1389" s="45"/>
      <c r="J1389" s="45"/>
      <c r="K1389" s="45"/>
      <c r="L1389" s="45"/>
      <c r="M1389" s="45"/>
      <c r="N1389" s="45"/>
      <c r="O1389" s="45"/>
      <c r="P1389" s="45"/>
      <c r="Q1389" s="45"/>
      <c r="R1389" s="45"/>
      <c r="S1389" s="45"/>
      <c r="T1389" s="45"/>
      <c r="U1389" s="45"/>
      <c r="V1389" s="45"/>
      <c r="W1389" s="45"/>
      <c r="X1389" s="45"/>
      <c r="Y1389" s="45"/>
      <c r="Z1389" s="45"/>
    </row>
    <row r="1390" spans="1:26" ht="12.5">
      <c r="A1390" s="45"/>
      <c r="B1390" s="45"/>
      <c r="C1390" s="44"/>
      <c r="D1390" s="45"/>
      <c r="E1390" s="45"/>
      <c r="F1390" s="65"/>
      <c r="G1390" s="45"/>
      <c r="H1390" s="45"/>
      <c r="I1390" s="45"/>
      <c r="J1390" s="45"/>
      <c r="K1390" s="45"/>
      <c r="L1390" s="45"/>
      <c r="M1390" s="45"/>
      <c r="N1390" s="45"/>
      <c r="O1390" s="45"/>
      <c r="P1390" s="45"/>
      <c r="Q1390" s="45"/>
      <c r="R1390" s="45"/>
      <c r="S1390" s="45"/>
      <c r="T1390" s="45"/>
      <c r="U1390" s="45"/>
      <c r="V1390" s="45"/>
      <c r="W1390" s="45"/>
      <c r="X1390" s="45"/>
      <c r="Y1390" s="45"/>
      <c r="Z1390" s="45"/>
    </row>
    <row r="1391" spans="1:26" ht="12.5">
      <c r="A1391" s="45"/>
      <c r="B1391" s="45"/>
      <c r="C1391" s="44"/>
      <c r="D1391" s="45"/>
      <c r="E1391" s="45"/>
      <c r="F1391" s="65"/>
      <c r="G1391" s="45"/>
      <c r="H1391" s="45"/>
      <c r="I1391" s="45"/>
      <c r="J1391" s="45"/>
      <c r="K1391" s="45"/>
      <c r="L1391" s="45"/>
      <c r="M1391" s="45"/>
      <c r="N1391" s="45"/>
      <c r="O1391" s="45"/>
      <c r="P1391" s="45"/>
      <c r="Q1391" s="45"/>
      <c r="R1391" s="45"/>
      <c r="S1391" s="45"/>
      <c r="T1391" s="45"/>
      <c r="U1391" s="45"/>
      <c r="V1391" s="45"/>
      <c r="W1391" s="45"/>
      <c r="X1391" s="45"/>
      <c r="Y1391" s="45"/>
      <c r="Z1391" s="45"/>
    </row>
    <row r="1392" spans="1:26" ht="12.5">
      <c r="A1392" s="45"/>
      <c r="B1392" s="45"/>
      <c r="C1392" s="44"/>
      <c r="D1392" s="45"/>
      <c r="E1392" s="45"/>
      <c r="F1392" s="65"/>
      <c r="G1392" s="45"/>
      <c r="H1392" s="45"/>
      <c r="I1392" s="45"/>
      <c r="J1392" s="45"/>
      <c r="K1392" s="45"/>
      <c r="L1392" s="45"/>
      <c r="M1392" s="45"/>
      <c r="N1392" s="45"/>
      <c r="O1392" s="45"/>
      <c r="P1392" s="45"/>
      <c r="Q1392" s="45"/>
      <c r="R1392" s="45"/>
      <c r="S1392" s="45"/>
      <c r="T1392" s="45"/>
      <c r="U1392" s="45"/>
      <c r="V1392" s="45"/>
      <c r="W1392" s="45"/>
      <c r="X1392" s="45"/>
      <c r="Y1392" s="45"/>
      <c r="Z1392" s="45"/>
    </row>
    <row r="1393" spans="1:26" ht="12.5">
      <c r="A1393" s="45"/>
      <c r="B1393" s="45"/>
      <c r="C1393" s="44"/>
      <c r="D1393" s="45"/>
      <c r="E1393" s="45"/>
      <c r="F1393" s="65"/>
      <c r="G1393" s="45"/>
      <c r="H1393" s="45"/>
      <c r="I1393" s="45"/>
      <c r="J1393" s="45"/>
      <c r="K1393" s="45"/>
      <c r="L1393" s="45"/>
      <c r="M1393" s="45"/>
      <c r="N1393" s="45"/>
      <c r="O1393" s="45"/>
      <c r="P1393" s="45"/>
      <c r="Q1393" s="45"/>
      <c r="R1393" s="45"/>
      <c r="S1393" s="45"/>
      <c r="T1393" s="45"/>
      <c r="U1393" s="45"/>
      <c r="V1393" s="45"/>
      <c r="W1393" s="45"/>
      <c r="X1393" s="45"/>
      <c r="Y1393" s="45"/>
      <c r="Z1393" s="45"/>
    </row>
    <row r="1394" spans="1:26" ht="12.5">
      <c r="A1394" s="45"/>
      <c r="B1394" s="45"/>
      <c r="C1394" s="44"/>
      <c r="D1394" s="45"/>
      <c r="E1394" s="45"/>
      <c r="F1394" s="65"/>
      <c r="G1394" s="45"/>
      <c r="H1394" s="45"/>
      <c r="I1394" s="45"/>
      <c r="J1394" s="45"/>
      <c r="K1394" s="45"/>
      <c r="L1394" s="45"/>
      <c r="M1394" s="45"/>
      <c r="N1394" s="45"/>
      <c r="O1394" s="45"/>
      <c r="P1394" s="45"/>
      <c r="Q1394" s="45"/>
      <c r="R1394" s="45"/>
      <c r="S1394" s="45"/>
      <c r="T1394" s="45"/>
      <c r="U1394" s="45"/>
      <c r="V1394" s="45"/>
      <c r="W1394" s="45"/>
      <c r="X1394" s="45"/>
      <c r="Y1394" s="45"/>
      <c r="Z1394" s="45"/>
    </row>
    <row r="1395" spans="1:26" ht="12.5">
      <c r="A1395" s="45"/>
      <c r="B1395" s="45"/>
      <c r="C1395" s="44"/>
      <c r="D1395" s="45"/>
      <c r="E1395" s="45"/>
      <c r="F1395" s="65"/>
      <c r="G1395" s="45"/>
      <c r="H1395" s="45"/>
      <c r="I1395" s="45"/>
      <c r="J1395" s="45"/>
      <c r="K1395" s="45"/>
      <c r="L1395" s="45"/>
      <c r="M1395" s="45"/>
      <c r="N1395" s="45"/>
      <c r="O1395" s="45"/>
      <c r="P1395" s="45"/>
      <c r="Q1395" s="45"/>
      <c r="R1395" s="45"/>
      <c r="S1395" s="45"/>
      <c r="T1395" s="45"/>
      <c r="U1395" s="45"/>
      <c r="V1395" s="45"/>
      <c r="W1395" s="45"/>
      <c r="X1395" s="45"/>
      <c r="Y1395" s="45"/>
      <c r="Z1395" s="45"/>
    </row>
    <row r="1396" spans="1:26" ht="12.5">
      <c r="A1396" s="45"/>
      <c r="B1396" s="45"/>
      <c r="C1396" s="44"/>
      <c r="D1396" s="45"/>
      <c r="E1396" s="45"/>
      <c r="F1396" s="65"/>
      <c r="G1396" s="45"/>
      <c r="H1396" s="45"/>
      <c r="I1396" s="45"/>
      <c r="J1396" s="45"/>
      <c r="K1396" s="45"/>
      <c r="L1396" s="45"/>
      <c r="M1396" s="45"/>
      <c r="N1396" s="45"/>
      <c r="O1396" s="45"/>
      <c r="P1396" s="45"/>
      <c r="Q1396" s="45"/>
      <c r="R1396" s="45"/>
      <c r="S1396" s="45"/>
      <c r="T1396" s="45"/>
      <c r="U1396" s="45"/>
      <c r="V1396" s="45"/>
      <c r="W1396" s="45"/>
      <c r="X1396" s="45"/>
      <c r="Y1396" s="45"/>
      <c r="Z1396" s="45"/>
    </row>
    <row r="1397" spans="1:26" ht="12.5">
      <c r="A1397" s="45"/>
      <c r="B1397" s="45"/>
      <c r="C1397" s="44"/>
      <c r="D1397" s="45"/>
      <c r="E1397" s="45"/>
      <c r="F1397" s="65"/>
      <c r="G1397" s="45"/>
      <c r="H1397" s="45"/>
      <c r="I1397" s="45"/>
      <c r="J1397" s="45"/>
      <c r="K1397" s="45"/>
      <c r="L1397" s="45"/>
      <c r="M1397" s="45"/>
      <c r="N1397" s="45"/>
      <c r="O1397" s="45"/>
      <c r="P1397" s="45"/>
      <c r="Q1397" s="45"/>
      <c r="R1397" s="45"/>
      <c r="S1397" s="45"/>
      <c r="T1397" s="45"/>
      <c r="U1397" s="45"/>
      <c r="V1397" s="45"/>
      <c r="W1397" s="45"/>
      <c r="X1397" s="45"/>
      <c r="Y1397" s="45"/>
      <c r="Z1397" s="45"/>
    </row>
    <row r="1398" spans="1:26" ht="12.5">
      <c r="A1398" s="45"/>
      <c r="B1398" s="45"/>
      <c r="C1398" s="44"/>
      <c r="D1398" s="45"/>
      <c r="E1398" s="45"/>
      <c r="F1398" s="65"/>
      <c r="G1398" s="45"/>
      <c r="H1398" s="45"/>
      <c r="I1398" s="45"/>
      <c r="J1398" s="45"/>
      <c r="K1398" s="45"/>
      <c r="L1398" s="45"/>
      <c r="M1398" s="45"/>
      <c r="N1398" s="45"/>
      <c r="O1398" s="45"/>
      <c r="P1398" s="45"/>
      <c r="Q1398" s="45"/>
      <c r="R1398" s="45"/>
      <c r="S1398" s="45"/>
      <c r="T1398" s="45"/>
      <c r="U1398" s="45"/>
      <c r="V1398" s="45"/>
      <c r="W1398" s="45"/>
      <c r="X1398" s="45"/>
      <c r="Y1398" s="45"/>
      <c r="Z1398" s="45"/>
    </row>
    <row r="1399" spans="1:26" ht="12.5">
      <c r="A1399" s="45"/>
      <c r="B1399" s="45"/>
      <c r="C1399" s="44"/>
      <c r="D1399" s="45"/>
      <c r="E1399" s="45"/>
      <c r="F1399" s="65"/>
      <c r="G1399" s="45"/>
      <c r="H1399" s="45"/>
      <c r="I1399" s="45"/>
      <c r="J1399" s="45"/>
      <c r="K1399" s="45"/>
      <c r="L1399" s="45"/>
      <c r="M1399" s="45"/>
      <c r="N1399" s="45"/>
      <c r="O1399" s="45"/>
      <c r="P1399" s="45"/>
      <c r="Q1399" s="45"/>
      <c r="R1399" s="45"/>
      <c r="S1399" s="45"/>
      <c r="T1399" s="45"/>
      <c r="U1399" s="45"/>
      <c r="V1399" s="45"/>
      <c r="W1399" s="45"/>
      <c r="X1399" s="45"/>
      <c r="Y1399" s="45"/>
      <c r="Z1399" s="45"/>
    </row>
    <row r="1400" spans="1:26" ht="12.5">
      <c r="A1400" s="45"/>
      <c r="B1400" s="45"/>
      <c r="C1400" s="44"/>
      <c r="D1400" s="45"/>
      <c r="E1400" s="45"/>
      <c r="F1400" s="65"/>
      <c r="G1400" s="45"/>
      <c r="H1400" s="45"/>
      <c r="I1400" s="45"/>
      <c r="J1400" s="45"/>
      <c r="K1400" s="45"/>
      <c r="L1400" s="45"/>
      <c r="M1400" s="45"/>
      <c r="N1400" s="45"/>
      <c r="O1400" s="45"/>
      <c r="P1400" s="45"/>
      <c r="Q1400" s="45"/>
      <c r="R1400" s="45"/>
      <c r="S1400" s="45"/>
      <c r="T1400" s="45"/>
      <c r="U1400" s="45"/>
      <c r="V1400" s="45"/>
      <c r="W1400" s="45"/>
      <c r="X1400" s="45"/>
      <c r="Y1400" s="45"/>
      <c r="Z1400" s="45"/>
    </row>
    <row r="1401" spans="1:26" ht="12.5">
      <c r="A1401" s="45"/>
      <c r="B1401" s="45"/>
      <c r="C1401" s="44"/>
      <c r="D1401" s="45"/>
      <c r="E1401" s="45"/>
      <c r="F1401" s="65"/>
      <c r="G1401" s="45"/>
      <c r="H1401" s="45"/>
      <c r="I1401" s="45"/>
      <c r="J1401" s="45"/>
      <c r="K1401" s="45"/>
      <c r="L1401" s="45"/>
      <c r="M1401" s="45"/>
      <c r="N1401" s="45"/>
      <c r="O1401" s="45"/>
      <c r="P1401" s="45"/>
      <c r="Q1401" s="45"/>
      <c r="R1401" s="45"/>
      <c r="S1401" s="45"/>
      <c r="T1401" s="45"/>
      <c r="U1401" s="45"/>
      <c r="V1401" s="45"/>
      <c r="W1401" s="45"/>
      <c r="X1401" s="45"/>
      <c r="Y1401" s="45"/>
      <c r="Z1401" s="45"/>
    </row>
    <row r="1402" spans="1:26" ht="12.5">
      <c r="A1402" s="45"/>
      <c r="B1402" s="45"/>
      <c r="C1402" s="44"/>
      <c r="D1402" s="45"/>
      <c r="E1402" s="45"/>
      <c r="F1402" s="65"/>
      <c r="G1402" s="45"/>
      <c r="H1402" s="45"/>
      <c r="I1402" s="45"/>
      <c r="J1402" s="45"/>
      <c r="K1402" s="45"/>
      <c r="L1402" s="45"/>
      <c r="M1402" s="45"/>
      <c r="N1402" s="45"/>
      <c r="O1402" s="45"/>
      <c r="P1402" s="45"/>
      <c r="Q1402" s="45"/>
      <c r="R1402" s="45"/>
      <c r="S1402" s="45"/>
      <c r="T1402" s="45"/>
      <c r="U1402" s="45"/>
      <c r="V1402" s="45"/>
      <c r="W1402" s="45"/>
      <c r="X1402" s="45"/>
      <c r="Y1402" s="45"/>
      <c r="Z1402" s="45"/>
    </row>
    <row r="1403" spans="1:26" ht="12.5">
      <c r="A1403" s="45"/>
      <c r="B1403" s="45"/>
      <c r="C1403" s="44"/>
      <c r="D1403" s="45"/>
      <c r="E1403" s="45"/>
      <c r="F1403" s="65"/>
      <c r="G1403" s="45"/>
      <c r="H1403" s="45"/>
      <c r="I1403" s="45"/>
      <c r="J1403" s="45"/>
      <c r="K1403" s="45"/>
      <c r="L1403" s="45"/>
      <c r="M1403" s="45"/>
      <c r="N1403" s="45"/>
      <c r="O1403" s="45"/>
      <c r="P1403" s="45"/>
      <c r="Q1403" s="45"/>
      <c r="R1403" s="45"/>
      <c r="S1403" s="45"/>
      <c r="T1403" s="45"/>
      <c r="U1403" s="45"/>
      <c r="V1403" s="45"/>
      <c r="W1403" s="45"/>
      <c r="X1403" s="45"/>
      <c r="Y1403" s="45"/>
      <c r="Z1403" s="45"/>
    </row>
    <row r="1404" spans="1:26" ht="12.5">
      <c r="A1404" s="45"/>
      <c r="B1404" s="45"/>
      <c r="C1404" s="44"/>
      <c r="D1404" s="45"/>
      <c r="E1404" s="45"/>
      <c r="F1404" s="65"/>
      <c r="G1404" s="45"/>
      <c r="H1404" s="45"/>
      <c r="I1404" s="45"/>
      <c r="J1404" s="45"/>
      <c r="K1404" s="45"/>
      <c r="L1404" s="45"/>
      <c r="M1404" s="45"/>
      <c r="N1404" s="45"/>
      <c r="O1404" s="45"/>
      <c r="P1404" s="45"/>
      <c r="Q1404" s="45"/>
      <c r="R1404" s="45"/>
      <c r="S1404" s="45"/>
      <c r="T1404" s="45"/>
      <c r="U1404" s="45"/>
      <c r="V1404" s="45"/>
      <c r="W1404" s="45"/>
      <c r="X1404" s="45"/>
      <c r="Y1404" s="45"/>
      <c r="Z1404" s="45"/>
    </row>
    <row r="1405" spans="1:26" ht="12.5">
      <c r="A1405" s="45"/>
      <c r="B1405" s="45"/>
      <c r="C1405" s="44"/>
      <c r="D1405" s="45"/>
      <c r="E1405" s="45"/>
      <c r="F1405" s="65"/>
      <c r="G1405" s="45"/>
      <c r="H1405" s="45"/>
      <c r="I1405" s="45"/>
      <c r="J1405" s="45"/>
      <c r="K1405" s="45"/>
      <c r="L1405" s="45"/>
      <c r="M1405" s="45"/>
      <c r="N1405" s="45"/>
      <c r="O1405" s="45"/>
      <c r="P1405" s="45"/>
      <c r="Q1405" s="45"/>
      <c r="R1405" s="45"/>
      <c r="S1405" s="45"/>
      <c r="T1405" s="45"/>
      <c r="U1405" s="45"/>
      <c r="V1405" s="45"/>
      <c r="W1405" s="45"/>
      <c r="X1405" s="45"/>
      <c r="Y1405" s="45"/>
      <c r="Z1405" s="45"/>
    </row>
    <row r="1406" spans="1:26" ht="12.5">
      <c r="A1406" s="45"/>
      <c r="B1406" s="45"/>
      <c r="C1406" s="44"/>
      <c r="D1406" s="45"/>
      <c r="E1406" s="45"/>
      <c r="F1406" s="65"/>
      <c r="G1406" s="45"/>
      <c r="H1406" s="45"/>
      <c r="I1406" s="45"/>
      <c r="J1406" s="45"/>
      <c r="K1406" s="45"/>
      <c r="L1406" s="45"/>
      <c r="M1406" s="45"/>
      <c r="N1406" s="45"/>
      <c r="O1406" s="45"/>
      <c r="P1406" s="45"/>
      <c r="Q1406" s="45"/>
      <c r="R1406" s="45"/>
      <c r="S1406" s="45"/>
      <c r="T1406" s="45"/>
      <c r="U1406" s="45"/>
      <c r="V1406" s="45"/>
      <c r="W1406" s="45"/>
      <c r="X1406" s="45"/>
      <c r="Y1406" s="45"/>
      <c r="Z1406" s="45"/>
    </row>
    <row r="1407" spans="1:26" ht="12.5">
      <c r="A1407" s="45"/>
      <c r="B1407" s="45"/>
      <c r="C1407" s="44"/>
      <c r="D1407" s="45"/>
      <c r="E1407" s="45"/>
      <c r="F1407" s="65"/>
      <c r="G1407" s="45"/>
      <c r="H1407" s="45"/>
      <c r="I1407" s="45"/>
      <c r="J1407" s="45"/>
      <c r="K1407" s="45"/>
      <c r="L1407" s="45"/>
      <c r="M1407" s="45"/>
      <c r="N1407" s="45"/>
      <c r="O1407" s="45"/>
      <c r="P1407" s="45"/>
      <c r="Q1407" s="45"/>
      <c r="R1407" s="45"/>
      <c r="S1407" s="45"/>
      <c r="T1407" s="45"/>
      <c r="U1407" s="45"/>
      <c r="V1407" s="45"/>
      <c r="W1407" s="45"/>
      <c r="X1407" s="45"/>
      <c r="Y1407" s="45"/>
      <c r="Z1407" s="45"/>
    </row>
    <row r="1408" spans="1:26" ht="12.5">
      <c r="A1408" s="45"/>
      <c r="B1408" s="45"/>
      <c r="C1408" s="44"/>
      <c r="D1408" s="45"/>
      <c r="E1408" s="45"/>
      <c r="F1408" s="65"/>
      <c r="G1408" s="45"/>
      <c r="H1408" s="45"/>
      <c r="I1408" s="45"/>
      <c r="J1408" s="45"/>
      <c r="K1408" s="45"/>
      <c r="L1408" s="45"/>
      <c r="M1408" s="45"/>
      <c r="N1408" s="45"/>
      <c r="O1408" s="45"/>
      <c r="P1408" s="45"/>
      <c r="Q1408" s="45"/>
      <c r="R1408" s="45"/>
      <c r="S1408" s="45"/>
      <c r="T1408" s="45"/>
      <c r="U1408" s="45"/>
      <c r="V1408" s="45"/>
      <c r="W1408" s="45"/>
      <c r="X1408" s="45"/>
      <c r="Y1408" s="45"/>
      <c r="Z1408" s="45"/>
    </row>
    <row r="1409" spans="1:26" ht="12.5">
      <c r="A1409" s="45"/>
      <c r="B1409" s="45"/>
      <c r="C1409" s="44"/>
      <c r="D1409" s="45"/>
      <c r="E1409" s="45"/>
      <c r="F1409" s="65"/>
      <c r="G1409" s="45"/>
      <c r="H1409" s="45"/>
      <c r="I1409" s="45"/>
      <c r="J1409" s="45"/>
      <c r="K1409" s="45"/>
      <c r="L1409" s="45"/>
      <c r="M1409" s="45"/>
      <c r="N1409" s="45"/>
      <c r="O1409" s="45"/>
      <c r="P1409" s="45"/>
      <c r="Q1409" s="45"/>
      <c r="R1409" s="45"/>
      <c r="S1409" s="45"/>
      <c r="T1409" s="45"/>
      <c r="U1409" s="45"/>
      <c r="V1409" s="45"/>
      <c r="W1409" s="45"/>
      <c r="X1409" s="45"/>
      <c r="Y1409" s="45"/>
      <c r="Z1409" s="45"/>
    </row>
    <row r="1410" spans="1:26" ht="12.5">
      <c r="A1410" s="45"/>
      <c r="B1410" s="45"/>
      <c r="C1410" s="44"/>
      <c r="D1410" s="45"/>
      <c r="E1410" s="45"/>
      <c r="F1410" s="65"/>
      <c r="G1410" s="45"/>
      <c r="H1410" s="45"/>
      <c r="I1410" s="45"/>
      <c r="J1410" s="45"/>
      <c r="K1410" s="45"/>
      <c r="L1410" s="45"/>
      <c r="M1410" s="45"/>
      <c r="N1410" s="45"/>
      <c r="O1410" s="45"/>
      <c r="P1410" s="45"/>
      <c r="Q1410" s="45"/>
      <c r="R1410" s="45"/>
      <c r="S1410" s="45"/>
      <c r="T1410" s="45"/>
      <c r="U1410" s="45"/>
      <c r="V1410" s="45"/>
      <c r="W1410" s="45"/>
      <c r="X1410" s="45"/>
      <c r="Y1410" s="45"/>
      <c r="Z1410" s="45"/>
    </row>
    <row r="1411" spans="1:26" ht="12.5">
      <c r="A1411" s="45"/>
      <c r="B1411" s="45"/>
      <c r="C1411" s="44"/>
      <c r="D1411" s="45"/>
      <c r="E1411" s="45"/>
      <c r="F1411" s="65"/>
      <c r="G1411" s="45"/>
      <c r="H1411" s="45"/>
      <c r="I1411" s="45"/>
      <c r="J1411" s="45"/>
      <c r="K1411" s="45"/>
      <c r="L1411" s="45"/>
      <c r="M1411" s="45"/>
      <c r="N1411" s="45"/>
      <c r="O1411" s="45"/>
      <c r="P1411" s="45"/>
      <c r="Q1411" s="45"/>
      <c r="R1411" s="45"/>
      <c r="S1411" s="45"/>
      <c r="T1411" s="45"/>
      <c r="U1411" s="45"/>
      <c r="V1411" s="45"/>
      <c r="W1411" s="45"/>
      <c r="X1411" s="45"/>
      <c r="Y1411" s="45"/>
      <c r="Z1411" s="45"/>
    </row>
    <row r="1412" spans="1:26" ht="12.5">
      <c r="A1412" s="45"/>
      <c r="B1412" s="45"/>
      <c r="C1412" s="44"/>
      <c r="D1412" s="45"/>
      <c r="E1412" s="45"/>
      <c r="F1412" s="65"/>
      <c r="G1412" s="45"/>
      <c r="H1412" s="45"/>
      <c r="I1412" s="45"/>
      <c r="J1412" s="45"/>
      <c r="K1412" s="45"/>
      <c r="L1412" s="45"/>
      <c r="M1412" s="45"/>
      <c r="N1412" s="45"/>
      <c r="O1412" s="45"/>
      <c r="P1412" s="45"/>
      <c r="Q1412" s="45"/>
      <c r="R1412" s="45"/>
      <c r="S1412" s="45"/>
      <c r="T1412" s="45"/>
      <c r="U1412" s="45"/>
      <c r="V1412" s="45"/>
      <c r="W1412" s="45"/>
      <c r="X1412" s="45"/>
      <c r="Y1412" s="45"/>
      <c r="Z1412" s="45"/>
    </row>
    <row r="1413" spans="1:26" ht="12.5">
      <c r="A1413" s="45"/>
      <c r="B1413" s="45"/>
      <c r="C1413" s="44"/>
      <c r="D1413" s="45"/>
      <c r="E1413" s="45"/>
      <c r="F1413" s="65"/>
      <c r="G1413" s="45"/>
      <c r="H1413" s="45"/>
      <c r="I1413" s="45"/>
      <c r="J1413" s="45"/>
      <c r="K1413" s="45"/>
      <c r="L1413" s="45"/>
      <c r="M1413" s="45"/>
      <c r="N1413" s="45"/>
      <c r="O1413" s="45"/>
      <c r="P1413" s="45"/>
      <c r="Q1413" s="45"/>
      <c r="R1413" s="45"/>
      <c r="S1413" s="45"/>
      <c r="T1413" s="45"/>
      <c r="U1413" s="45"/>
      <c r="V1413" s="45"/>
      <c r="W1413" s="45"/>
      <c r="X1413" s="45"/>
      <c r="Y1413" s="45"/>
      <c r="Z1413" s="45"/>
    </row>
    <row r="1414" spans="1:26" ht="12.5">
      <c r="A1414" s="45"/>
      <c r="B1414" s="45"/>
      <c r="C1414" s="44"/>
      <c r="D1414" s="45"/>
      <c r="E1414" s="45"/>
      <c r="F1414" s="65"/>
      <c r="G1414" s="45"/>
      <c r="H1414" s="45"/>
      <c r="I1414" s="45"/>
      <c r="J1414" s="45"/>
      <c r="K1414" s="45"/>
      <c r="L1414" s="45"/>
      <c r="M1414" s="45"/>
      <c r="N1414" s="45"/>
      <c r="O1414" s="45"/>
      <c r="P1414" s="45"/>
      <c r="Q1414" s="45"/>
      <c r="R1414" s="45"/>
      <c r="S1414" s="45"/>
      <c r="T1414" s="45"/>
      <c r="U1414" s="45"/>
      <c r="V1414" s="45"/>
      <c r="W1414" s="45"/>
      <c r="X1414" s="45"/>
      <c r="Y1414" s="45"/>
      <c r="Z1414" s="45"/>
    </row>
    <row r="1415" spans="1:26" ht="12.5">
      <c r="A1415" s="45"/>
      <c r="B1415" s="45"/>
      <c r="C1415" s="44"/>
      <c r="D1415" s="45"/>
      <c r="E1415" s="45"/>
      <c r="F1415" s="65"/>
      <c r="G1415" s="45"/>
      <c r="H1415" s="45"/>
      <c r="I1415" s="45"/>
      <c r="J1415" s="45"/>
      <c r="K1415" s="45"/>
      <c r="L1415" s="45"/>
      <c r="M1415" s="45"/>
      <c r="N1415" s="45"/>
      <c r="O1415" s="45"/>
      <c r="P1415" s="45"/>
      <c r="Q1415" s="45"/>
      <c r="R1415" s="45"/>
      <c r="S1415" s="45"/>
      <c r="T1415" s="45"/>
      <c r="U1415" s="45"/>
      <c r="V1415" s="45"/>
      <c r="W1415" s="45"/>
      <c r="X1415" s="45"/>
      <c r="Y1415" s="45"/>
      <c r="Z1415" s="45"/>
    </row>
    <row r="1416" spans="1:26" ht="12.5">
      <c r="A1416" s="45"/>
      <c r="B1416" s="45"/>
      <c r="C1416" s="44"/>
      <c r="D1416" s="45"/>
      <c r="E1416" s="45"/>
      <c r="F1416" s="65"/>
      <c r="G1416" s="45"/>
      <c r="H1416" s="45"/>
      <c r="I1416" s="45"/>
      <c r="J1416" s="45"/>
      <c r="K1416" s="45"/>
      <c r="L1416" s="45"/>
      <c r="M1416" s="45"/>
      <c r="N1416" s="45"/>
      <c r="O1416" s="45"/>
      <c r="P1416" s="45"/>
      <c r="Q1416" s="45"/>
      <c r="R1416" s="45"/>
      <c r="S1416" s="45"/>
      <c r="T1416" s="45"/>
      <c r="U1416" s="45"/>
      <c r="V1416" s="45"/>
      <c r="W1416" s="45"/>
      <c r="X1416" s="45"/>
      <c r="Y1416" s="45"/>
      <c r="Z1416" s="45"/>
    </row>
    <row r="1417" spans="1:26" ht="12.5">
      <c r="A1417" s="45"/>
      <c r="B1417" s="45"/>
      <c r="C1417" s="44"/>
      <c r="D1417" s="45"/>
      <c r="E1417" s="45"/>
      <c r="F1417" s="65"/>
      <c r="G1417" s="45"/>
      <c r="H1417" s="45"/>
      <c r="I1417" s="45"/>
      <c r="J1417" s="45"/>
      <c r="K1417" s="45"/>
      <c r="L1417" s="45"/>
      <c r="M1417" s="45"/>
      <c r="N1417" s="45"/>
      <c r="O1417" s="45"/>
      <c r="P1417" s="45"/>
      <c r="Q1417" s="45"/>
      <c r="R1417" s="45"/>
      <c r="S1417" s="45"/>
      <c r="T1417" s="45"/>
      <c r="U1417" s="45"/>
      <c r="V1417" s="45"/>
      <c r="W1417" s="45"/>
      <c r="X1417" s="45"/>
      <c r="Y1417" s="45"/>
      <c r="Z1417" s="45"/>
    </row>
    <row r="1418" spans="1:26" ht="12.5">
      <c r="A1418" s="45"/>
      <c r="B1418" s="45"/>
      <c r="C1418" s="44"/>
      <c r="D1418" s="45"/>
      <c r="E1418" s="45"/>
      <c r="F1418" s="65"/>
      <c r="G1418" s="45"/>
      <c r="H1418" s="45"/>
      <c r="I1418" s="45"/>
      <c r="J1418" s="45"/>
      <c r="K1418" s="45"/>
      <c r="L1418" s="45"/>
      <c r="M1418" s="45"/>
      <c r="N1418" s="45"/>
      <c r="O1418" s="45"/>
      <c r="P1418" s="45"/>
      <c r="Q1418" s="45"/>
      <c r="R1418" s="45"/>
      <c r="S1418" s="45"/>
      <c r="T1418" s="45"/>
      <c r="U1418" s="45"/>
      <c r="V1418" s="45"/>
      <c r="W1418" s="45"/>
      <c r="X1418" s="45"/>
      <c r="Y1418" s="45"/>
      <c r="Z1418" s="45"/>
    </row>
    <row r="1419" spans="1:26" ht="12.5">
      <c r="A1419" s="45"/>
      <c r="B1419" s="45"/>
      <c r="C1419" s="44"/>
      <c r="D1419" s="45"/>
      <c r="E1419" s="45"/>
      <c r="F1419" s="65"/>
      <c r="G1419" s="45"/>
      <c r="H1419" s="45"/>
      <c r="I1419" s="45"/>
      <c r="J1419" s="45"/>
      <c r="K1419" s="45"/>
      <c r="L1419" s="45"/>
      <c r="M1419" s="45"/>
      <c r="N1419" s="45"/>
      <c r="O1419" s="45"/>
      <c r="P1419" s="45"/>
      <c r="Q1419" s="45"/>
      <c r="R1419" s="45"/>
      <c r="S1419" s="45"/>
      <c r="T1419" s="45"/>
      <c r="U1419" s="45"/>
      <c r="V1419" s="45"/>
      <c r="W1419" s="45"/>
      <c r="X1419" s="45"/>
      <c r="Y1419" s="45"/>
      <c r="Z1419" s="45"/>
    </row>
    <row r="1420" spans="1:26" ht="12.5">
      <c r="A1420" s="45"/>
      <c r="B1420" s="45"/>
      <c r="C1420" s="44"/>
      <c r="D1420" s="45"/>
      <c r="E1420" s="45"/>
      <c r="F1420" s="65"/>
      <c r="G1420" s="45"/>
      <c r="H1420" s="45"/>
      <c r="I1420" s="45"/>
      <c r="J1420" s="45"/>
      <c r="K1420" s="45"/>
      <c r="L1420" s="45"/>
      <c r="M1420" s="45"/>
      <c r="N1420" s="45"/>
      <c r="O1420" s="45"/>
      <c r="P1420" s="45"/>
      <c r="Q1420" s="45"/>
      <c r="R1420" s="45"/>
      <c r="S1420" s="45"/>
      <c r="T1420" s="45"/>
      <c r="U1420" s="45"/>
      <c r="V1420" s="45"/>
      <c r="W1420" s="45"/>
      <c r="X1420" s="45"/>
      <c r="Y1420" s="45"/>
      <c r="Z1420" s="45"/>
    </row>
    <row r="1421" spans="1:26" ht="12.5">
      <c r="A1421" s="45"/>
      <c r="B1421" s="45"/>
      <c r="C1421" s="44"/>
      <c r="D1421" s="45"/>
      <c r="E1421" s="45"/>
      <c r="F1421" s="65"/>
      <c r="G1421" s="45"/>
      <c r="H1421" s="45"/>
      <c r="I1421" s="45"/>
      <c r="J1421" s="45"/>
      <c r="K1421" s="45"/>
      <c r="L1421" s="45"/>
      <c r="M1421" s="45"/>
      <c r="N1421" s="45"/>
      <c r="O1421" s="45"/>
      <c r="P1421" s="45"/>
      <c r="Q1421" s="45"/>
      <c r="R1421" s="45"/>
      <c r="S1421" s="45"/>
      <c r="T1421" s="45"/>
      <c r="U1421" s="45"/>
      <c r="V1421" s="45"/>
      <c r="W1421" s="45"/>
      <c r="X1421" s="45"/>
      <c r="Y1421" s="45"/>
      <c r="Z1421" s="45"/>
    </row>
    <row r="1422" spans="1:26" ht="12.5">
      <c r="A1422" s="45"/>
      <c r="B1422" s="45"/>
      <c r="C1422" s="44"/>
      <c r="D1422" s="45"/>
      <c r="E1422" s="45"/>
      <c r="F1422" s="65"/>
      <c r="G1422" s="45"/>
      <c r="H1422" s="45"/>
      <c r="I1422" s="45"/>
      <c r="J1422" s="45"/>
      <c r="K1422" s="45"/>
      <c r="L1422" s="45"/>
      <c r="M1422" s="45"/>
      <c r="N1422" s="45"/>
      <c r="O1422" s="45"/>
      <c r="P1422" s="45"/>
      <c r="Q1422" s="45"/>
      <c r="R1422" s="45"/>
      <c r="S1422" s="45"/>
      <c r="T1422" s="45"/>
      <c r="U1422" s="45"/>
      <c r="V1422" s="45"/>
      <c r="W1422" s="45"/>
      <c r="X1422" s="45"/>
      <c r="Y1422" s="45"/>
      <c r="Z1422" s="45"/>
    </row>
    <row r="1423" spans="1:26" ht="12.5">
      <c r="A1423" s="45"/>
      <c r="B1423" s="45"/>
      <c r="C1423" s="44"/>
      <c r="D1423" s="45"/>
      <c r="E1423" s="45"/>
      <c r="F1423" s="65"/>
      <c r="G1423" s="45"/>
      <c r="H1423" s="45"/>
      <c r="I1423" s="45"/>
      <c r="J1423" s="45"/>
      <c r="K1423" s="45"/>
      <c r="L1423" s="45"/>
      <c r="M1423" s="45"/>
      <c r="N1423" s="45"/>
      <c r="O1423" s="45"/>
      <c r="P1423" s="45"/>
      <c r="Q1423" s="45"/>
      <c r="R1423" s="45"/>
      <c r="S1423" s="45"/>
      <c r="T1423" s="45"/>
      <c r="U1423" s="45"/>
      <c r="V1423" s="45"/>
      <c r="W1423" s="45"/>
      <c r="X1423" s="45"/>
      <c r="Y1423" s="45"/>
      <c r="Z1423" s="45"/>
    </row>
    <row r="1424" spans="1:26" ht="12.5">
      <c r="A1424" s="45"/>
      <c r="B1424" s="45"/>
      <c r="C1424" s="44"/>
      <c r="D1424" s="45"/>
      <c r="E1424" s="45"/>
      <c r="F1424" s="65"/>
      <c r="G1424" s="45"/>
      <c r="H1424" s="45"/>
      <c r="I1424" s="45"/>
      <c r="J1424" s="45"/>
      <c r="K1424" s="45"/>
      <c r="L1424" s="45"/>
      <c r="M1424" s="45"/>
      <c r="N1424" s="45"/>
      <c r="O1424" s="45"/>
      <c r="P1424" s="45"/>
      <c r="Q1424" s="45"/>
      <c r="R1424" s="45"/>
      <c r="S1424" s="45"/>
      <c r="T1424" s="45"/>
      <c r="U1424" s="45"/>
      <c r="V1424" s="45"/>
      <c r="W1424" s="45"/>
      <c r="X1424" s="45"/>
      <c r="Y1424" s="45"/>
      <c r="Z1424" s="45"/>
    </row>
    <row r="1425" spans="1:26" ht="12.5">
      <c r="A1425" s="45"/>
      <c r="B1425" s="45"/>
      <c r="C1425" s="44"/>
      <c r="D1425" s="45"/>
      <c r="E1425" s="45"/>
      <c r="F1425" s="65"/>
      <c r="G1425" s="45"/>
      <c r="H1425" s="45"/>
      <c r="I1425" s="45"/>
      <c r="J1425" s="45"/>
      <c r="K1425" s="45"/>
      <c r="L1425" s="45"/>
      <c r="M1425" s="45"/>
      <c r="N1425" s="45"/>
      <c r="O1425" s="45"/>
      <c r="P1425" s="45"/>
      <c r="Q1425" s="45"/>
      <c r="R1425" s="45"/>
      <c r="S1425" s="45"/>
      <c r="T1425" s="45"/>
      <c r="U1425" s="45"/>
      <c r="V1425" s="45"/>
      <c r="W1425" s="45"/>
      <c r="X1425" s="45"/>
      <c r="Y1425" s="45"/>
      <c r="Z1425" s="45"/>
    </row>
    <row r="1426" spans="1:26" ht="12.5">
      <c r="A1426" s="45"/>
      <c r="B1426" s="45"/>
      <c r="C1426" s="44"/>
      <c r="D1426" s="45"/>
      <c r="E1426" s="45"/>
      <c r="F1426" s="65"/>
      <c r="G1426" s="45"/>
      <c r="H1426" s="45"/>
      <c r="I1426" s="45"/>
      <c r="J1426" s="45"/>
      <c r="K1426" s="45"/>
      <c r="L1426" s="45"/>
      <c r="M1426" s="45"/>
      <c r="N1426" s="45"/>
      <c r="O1426" s="45"/>
      <c r="P1426" s="45"/>
      <c r="Q1426" s="45"/>
      <c r="R1426" s="45"/>
      <c r="S1426" s="45"/>
      <c r="T1426" s="45"/>
      <c r="U1426" s="45"/>
      <c r="V1426" s="45"/>
      <c r="W1426" s="45"/>
      <c r="X1426" s="45"/>
      <c r="Y1426" s="45"/>
      <c r="Z1426" s="45"/>
    </row>
    <row r="1427" spans="1:26" ht="12.5">
      <c r="A1427" s="45"/>
      <c r="B1427" s="45"/>
      <c r="C1427" s="44"/>
      <c r="D1427" s="45"/>
      <c r="E1427" s="45"/>
      <c r="F1427" s="65"/>
      <c r="G1427" s="45"/>
      <c r="H1427" s="45"/>
      <c r="I1427" s="45"/>
      <c r="J1427" s="45"/>
      <c r="K1427" s="45"/>
      <c r="L1427" s="45"/>
      <c r="M1427" s="45"/>
      <c r="N1427" s="45"/>
      <c r="O1427" s="45"/>
      <c r="P1427" s="45"/>
      <c r="Q1427" s="45"/>
      <c r="R1427" s="45"/>
      <c r="S1427" s="45"/>
      <c r="T1427" s="45"/>
      <c r="U1427" s="45"/>
      <c r="V1427" s="45"/>
      <c r="W1427" s="45"/>
      <c r="X1427" s="45"/>
      <c r="Y1427" s="45"/>
      <c r="Z1427" s="45"/>
    </row>
    <row r="1428" spans="1:26" ht="12.5">
      <c r="A1428" s="45"/>
      <c r="B1428" s="45"/>
      <c r="C1428" s="44"/>
      <c r="D1428" s="45"/>
      <c r="E1428" s="45"/>
      <c r="F1428" s="65"/>
      <c r="G1428" s="45"/>
      <c r="H1428" s="45"/>
      <c r="I1428" s="45"/>
      <c r="J1428" s="45"/>
      <c r="K1428" s="45"/>
      <c r="L1428" s="45"/>
      <c r="M1428" s="45"/>
      <c r="N1428" s="45"/>
      <c r="O1428" s="45"/>
      <c r="P1428" s="45"/>
      <c r="Q1428" s="45"/>
      <c r="R1428" s="45"/>
      <c r="S1428" s="45"/>
      <c r="T1428" s="45"/>
      <c r="U1428" s="45"/>
      <c r="V1428" s="45"/>
      <c r="W1428" s="45"/>
      <c r="X1428" s="45"/>
      <c r="Y1428" s="45"/>
      <c r="Z1428" s="45"/>
    </row>
    <row r="1429" spans="1:26" ht="12.5">
      <c r="A1429" s="45"/>
      <c r="B1429" s="45"/>
      <c r="C1429" s="44"/>
      <c r="D1429" s="45"/>
      <c r="E1429" s="45"/>
      <c r="F1429" s="65"/>
      <c r="G1429" s="45"/>
      <c r="H1429" s="45"/>
      <c r="I1429" s="45"/>
      <c r="J1429" s="45"/>
      <c r="K1429" s="45"/>
      <c r="L1429" s="45"/>
      <c r="M1429" s="45"/>
      <c r="N1429" s="45"/>
      <c r="O1429" s="45"/>
      <c r="P1429" s="45"/>
      <c r="Q1429" s="45"/>
      <c r="R1429" s="45"/>
      <c r="S1429" s="45"/>
      <c r="T1429" s="45"/>
      <c r="U1429" s="45"/>
      <c r="V1429" s="45"/>
      <c r="W1429" s="45"/>
      <c r="X1429" s="45"/>
      <c r="Y1429" s="45"/>
      <c r="Z1429" s="45"/>
    </row>
    <row r="1430" spans="1:26" ht="12.5">
      <c r="A1430" s="45"/>
      <c r="B1430" s="45"/>
      <c r="C1430" s="44"/>
      <c r="D1430" s="45"/>
      <c r="E1430" s="45"/>
      <c r="F1430" s="65"/>
      <c r="G1430" s="45"/>
      <c r="H1430" s="45"/>
      <c r="I1430" s="45"/>
      <c r="J1430" s="45"/>
      <c r="K1430" s="45"/>
      <c r="L1430" s="45"/>
      <c r="M1430" s="45"/>
      <c r="N1430" s="45"/>
      <c r="O1430" s="45"/>
      <c r="P1430" s="45"/>
      <c r="Q1430" s="45"/>
      <c r="R1430" s="45"/>
      <c r="S1430" s="45"/>
      <c r="T1430" s="45"/>
      <c r="U1430" s="45"/>
      <c r="V1430" s="45"/>
      <c r="W1430" s="45"/>
      <c r="X1430" s="45"/>
      <c r="Y1430" s="45"/>
      <c r="Z1430" s="45"/>
    </row>
    <row r="1431" spans="1:26" ht="12.5">
      <c r="A1431" s="45"/>
      <c r="B1431" s="45"/>
      <c r="C1431" s="44"/>
      <c r="D1431" s="45"/>
      <c r="E1431" s="45"/>
      <c r="F1431" s="65"/>
      <c r="G1431" s="45"/>
      <c r="H1431" s="45"/>
      <c r="I1431" s="45"/>
      <c r="J1431" s="45"/>
      <c r="K1431" s="45"/>
      <c r="L1431" s="45"/>
      <c r="M1431" s="45"/>
      <c r="N1431" s="45"/>
      <c r="O1431" s="45"/>
      <c r="P1431" s="45"/>
      <c r="Q1431" s="45"/>
      <c r="R1431" s="45"/>
      <c r="S1431" s="45"/>
      <c r="T1431" s="45"/>
      <c r="U1431" s="45"/>
      <c r="V1431" s="45"/>
      <c r="W1431" s="45"/>
      <c r="X1431" s="45"/>
      <c r="Y1431" s="45"/>
      <c r="Z1431" s="45"/>
    </row>
    <row r="1432" spans="1:26" ht="12.5">
      <c r="A1432" s="45"/>
      <c r="B1432" s="45"/>
      <c r="C1432" s="44"/>
      <c r="D1432" s="45"/>
      <c r="E1432" s="45"/>
      <c r="F1432" s="65"/>
      <c r="G1432" s="45"/>
      <c r="H1432" s="45"/>
      <c r="I1432" s="45"/>
      <c r="J1432" s="45"/>
      <c r="K1432" s="45"/>
      <c r="L1432" s="45"/>
      <c r="M1432" s="45"/>
      <c r="N1432" s="45"/>
      <c r="O1432" s="45"/>
      <c r="P1432" s="45"/>
      <c r="Q1432" s="45"/>
      <c r="R1432" s="45"/>
      <c r="S1432" s="45"/>
      <c r="T1432" s="45"/>
      <c r="U1432" s="45"/>
      <c r="V1432" s="45"/>
      <c r="W1432" s="45"/>
      <c r="X1432" s="45"/>
      <c r="Y1432" s="45"/>
      <c r="Z1432" s="45"/>
    </row>
    <row r="1433" spans="1:26" ht="12.5">
      <c r="A1433" s="45"/>
      <c r="B1433" s="45"/>
      <c r="C1433" s="44"/>
      <c r="D1433" s="45"/>
      <c r="E1433" s="45"/>
      <c r="F1433" s="65"/>
      <c r="G1433" s="45"/>
      <c r="H1433" s="45"/>
      <c r="I1433" s="45"/>
      <c r="J1433" s="45"/>
      <c r="K1433" s="45"/>
      <c r="L1433" s="45"/>
      <c r="M1433" s="45"/>
      <c r="N1433" s="45"/>
      <c r="O1433" s="45"/>
      <c r="P1433" s="45"/>
      <c r="Q1433" s="45"/>
      <c r="R1433" s="45"/>
      <c r="S1433" s="45"/>
      <c r="T1433" s="45"/>
      <c r="U1433" s="45"/>
      <c r="V1433" s="45"/>
      <c r="W1433" s="45"/>
      <c r="X1433" s="45"/>
      <c r="Y1433" s="45"/>
      <c r="Z1433" s="45"/>
    </row>
    <row r="1434" spans="1:26" ht="12.5">
      <c r="A1434" s="45"/>
      <c r="B1434" s="45"/>
      <c r="C1434" s="44"/>
      <c r="D1434" s="45"/>
      <c r="E1434" s="45"/>
      <c r="F1434" s="65"/>
      <c r="G1434" s="45"/>
      <c r="H1434" s="45"/>
      <c r="I1434" s="45"/>
      <c r="J1434" s="45"/>
      <c r="K1434" s="45"/>
      <c r="L1434" s="45"/>
      <c r="M1434" s="45"/>
      <c r="N1434" s="45"/>
      <c r="O1434" s="45"/>
      <c r="P1434" s="45"/>
      <c r="Q1434" s="45"/>
      <c r="R1434" s="45"/>
      <c r="S1434" s="45"/>
      <c r="T1434" s="45"/>
      <c r="U1434" s="45"/>
      <c r="V1434" s="45"/>
      <c r="W1434" s="45"/>
      <c r="X1434" s="45"/>
      <c r="Y1434" s="45"/>
      <c r="Z1434" s="45"/>
    </row>
    <row r="1435" spans="1:26" ht="12.5">
      <c r="A1435" s="45"/>
      <c r="B1435" s="45"/>
      <c r="C1435" s="44"/>
      <c r="D1435" s="45"/>
      <c r="E1435" s="45"/>
      <c r="F1435" s="65"/>
      <c r="G1435" s="45"/>
      <c r="H1435" s="45"/>
      <c r="I1435" s="45"/>
      <c r="J1435" s="45"/>
      <c r="K1435" s="45"/>
      <c r="L1435" s="45"/>
      <c r="M1435" s="45"/>
      <c r="N1435" s="45"/>
      <c r="O1435" s="45"/>
      <c r="P1435" s="45"/>
      <c r="Q1435" s="45"/>
      <c r="R1435" s="45"/>
      <c r="S1435" s="45"/>
      <c r="T1435" s="45"/>
      <c r="U1435" s="45"/>
      <c r="V1435" s="45"/>
      <c r="W1435" s="45"/>
      <c r="X1435" s="45"/>
      <c r="Y1435" s="45"/>
      <c r="Z1435" s="45"/>
    </row>
    <row r="1436" spans="1:26" ht="12.5">
      <c r="A1436" s="45"/>
      <c r="B1436" s="45"/>
      <c r="C1436" s="44"/>
      <c r="D1436" s="45"/>
      <c r="E1436" s="45"/>
      <c r="F1436" s="65"/>
      <c r="G1436" s="45"/>
      <c r="H1436" s="45"/>
      <c r="I1436" s="45"/>
      <c r="J1436" s="45"/>
      <c r="K1436" s="45"/>
      <c r="L1436" s="45"/>
      <c r="M1436" s="45"/>
      <c r="N1436" s="45"/>
      <c r="O1436" s="45"/>
      <c r="P1436" s="45"/>
      <c r="Q1436" s="45"/>
      <c r="R1436" s="45"/>
      <c r="S1436" s="45"/>
      <c r="T1436" s="45"/>
      <c r="U1436" s="45"/>
      <c r="V1436" s="45"/>
      <c r="W1436" s="45"/>
      <c r="X1436" s="45"/>
      <c r="Y1436" s="45"/>
      <c r="Z1436" s="45"/>
    </row>
    <row r="1437" spans="1:26" ht="12.5">
      <c r="A1437" s="45"/>
      <c r="B1437" s="45"/>
      <c r="C1437" s="44"/>
      <c r="D1437" s="45"/>
      <c r="E1437" s="45"/>
      <c r="F1437" s="65"/>
      <c r="G1437" s="45"/>
      <c r="H1437" s="45"/>
      <c r="I1437" s="45"/>
      <c r="J1437" s="45"/>
      <c r="K1437" s="45"/>
      <c r="L1437" s="45"/>
      <c r="M1437" s="45"/>
      <c r="N1437" s="45"/>
      <c r="O1437" s="45"/>
      <c r="P1437" s="45"/>
      <c r="Q1437" s="45"/>
      <c r="R1437" s="45"/>
      <c r="S1437" s="45"/>
      <c r="T1437" s="45"/>
      <c r="U1437" s="45"/>
      <c r="V1437" s="45"/>
      <c r="W1437" s="45"/>
      <c r="X1437" s="45"/>
      <c r="Y1437" s="45"/>
      <c r="Z1437" s="45"/>
    </row>
    <row r="1438" spans="1:26" ht="12.5">
      <c r="A1438" s="45"/>
      <c r="B1438" s="45"/>
      <c r="C1438" s="44"/>
      <c r="D1438" s="45"/>
      <c r="E1438" s="45"/>
      <c r="F1438" s="65"/>
      <c r="G1438" s="45"/>
      <c r="H1438" s="45"/>
      <c r="I1438" s="45"/>
      <c r="J1438" s="45"/>
      <c r="K1438" s="45"/>
      <c r="L1438" s="45"/>
      <c r="M1438" s="45"/>
      <c r="N1438" s="45"/>
      <c r="O1438" s="45"/>
      <c r="P1438" s="45"/>
      <c r="Q1438" s="45"/>
      <c r="R1438" s="45"/>
      <c r="S1438" s="45"/>
      <c r="T1438" s="45"/>
      <c r="U1438" s="45"/>
      <c r="V1438" s="45"/>
      <c r="W1438" s="45"/>
      <c r="X1438" s="45"/>
      <c r="Y1438" s="45"/>
      <c r="Z1438" s="45"/>
    </row>
    <row r="1439" spans="1:26" ht="12.5">
      <c r="A1439" s="45"/>
      <c r="B1439" s="45"/>
      <c r="C1439" s="44"/>
      <c r="D1439" s="45"/>
      <c r="E1439" s="45"/>
      <c r="F1439" s="65"/>
      <c r="G1439" s="45"/>
      <c r="H1439" s="45"/>
      <c r="I1439" s="45"/>
      <c r="J1439" s="45"/>
      <c r="K1439" s="45"/>
      <c r="L1439" s="45"/>
      <c r="M1439" s="45"/>
      <c r="N1439" s="45"/>
      <c r="O1439" s="45"/>
      <c r="P1439" s="45"/>
      <c r="Q1439" s="45"/>
      <c r="R1439" s="45"/>
      <c r="S1439" s="45"/>
      <c r="T1439" s="45"/>
      <c r="U1439" s="45"/>
      <c r="V1439" s="45"/>
      <c r="W1439" s="45"/>
      <c r="X1439" s="45"/>
      <c r="Y1439" s="45"/>
      <c r="Z1439" s="45"/>
    </row>
    <row r="1440" spans="1:26" ht="12.5">
      <c r="A1440" s="45"/>
      <c r="B1440" s="45"/>
      <c r="C1440" s="44"/>
      <c r="D1440" s="45"/>
      <c r="E1440" s="45"/>
      <c r="F1440" s="65"/>
      <c r="G1440" s="45"/>
      <c r="H1440" s="45"/>
      <c r="I1440" s="45"/>
      <c r="J1440" s="45"/>
      <c r="K1440" s="45"/>
      <c r="L1440" s="45"/>
      <c r="M1440" s="45"/>
      <c r="N1440" s="45"/>
      <c r="O1440" s="45"/>
      <c r="P1440" s="45"/>
      <c r="Q1440" s="45"/>
      <c r="R1440" s="45"/>
      <c r="S1440" s="45"/>
      <c r="T1440" s="45"/>
      <c r="U1440" s="45"/>
      <c r="V1440" s="45"/>
      <c r="W1440" s="45"/>
      <c r="X1440" s="45"/>
      <c r="Y1440" s="45"/>
      <c r="Z1440" s="45"/>
    </row>
    <row r="1441" spans="1:26" ht="12.5">
      <c r="A1441" s="45"/>
      <c r="B1441" s="45"/>
      <c r="C1441" s="44"/>
      <c r="D1441" s="45"/>
      <c r="E1441" s="45"/>
      <c r="F1441" s="65"/>
      <c r="G1441" s="45"/>
      <c r="H1441" s="45"/>
      <c r="I1441" s="45"/>
      <c r="J1441" s="45"/>
      <c r="K1441" s="45"/>
      <c r="L1441" s="45"/>
      <c r="M1441" s="45"/>
      <c r="N1441" s="45"/>
      <c r="O1441" s="45"/>
      <c r="P1441" s="45"/>
      <c r="Q1441" s="45"/>
      <c r="R1441" s="45"/>
      <c r="S1441" s="45"/>
      <c r="T1441" s="45"/>
      <c r="U1441" s="45"/>
      <c r="V1441" s="45"/>
      <c r="W1441" s="45"/>
      <c r="X1441" s="45"/>
      <c r="Y1441" s="45"/>
      <c r="Z1441" s="45"/>
    </row>
    <row r="1442" spans="1:26" ht="12.5">
      <c r="A1442" s="45"/>
      <c r="B1442" s="45"/>
      <c r="C1442" s="44"/>
      <c r="D1442" s="45"/>
      <c r="E1442" s="45"/>
      <c r="F1442" s="65"/>
      <c r="G1442" s="45"/>
      <c r="H1442" s="45"/>
      <c r="I1442" s="45"/>
      <c r="J1442" s="45"/>
      <c r="K1442" s="45"/>
      <c r="L1442" s="45"/>
      <c r="M1442" s="45"/>
      <c r="N1442" s="45"/>
      <c r="O1442" s="45"/>
      <c r="P1442" s="45"/>
      <c r="Q1442" s="45"/>
      <c r="R1442" s="45"/>
      <c r="S1442" s="45"/>
      <c r="T1442" s="45"/>
      <c r="U1442" s="45"/>
      <c r="V1442" s="45"/>
      <c r="W1442" s="45"/>
      <c r="X1442" s="45"/>
      <c r="Y1442" s="45"/>
      <c r="Z1442" s="45"/>
    </row>
    <row r="1443" spans="1:26" ht="12.5">
      <c r="A1443" s="45"/>
      <c r="B1443" s="45"/>
      <c r="C1443" s="44"/>
      <c r="D1443" s="45"/>
      <c r="E1443" s="45"/>
      <c r="F1443" s="65"/>
      <c r="G1443" s="45"/>
      <c r="H1443" s="45"/>
      <c r="I1443" s="45"/>
      <c r="J1443" s="45"/>
      <c r="K1443" s="45"/>
      <c r="L1443" s="45"/>
      <c r="M1443" s="45"/>
      <c r="N1443" s="45"/>
      <c r="O1443" s="45"/>
      <c r="P1443" s="45"/>
      <c r="Q1443" s="45"/>
      <c r="R1443" s="45"/>
      <c r="S1443" s="45"/>
      <c r="T1443" s="45"/>
      <c r="U1443" s="45"/>
      <c r="V1443" s="45"/>
      <c r="W1443" s="45"/>
      <c r="X1443" s="45"/>
      <c r="Y1443" s="45"/>
      <c r="Z1443" s="45"/>
    </row>
    <row r="1444" spans="1:26" ht="12.5">
      <c r="A1444" s="45"/>
      <c r="B1444" s="45"/>
      <c r="C1444" s="44"/>
      <c r="D1444" s="45"/>
      <c r="E1444" s="45"/>
      <c r="F1444" s="65"/>
      <c r="G1444" s="45"/>
      <c r="H1444" s="45"/>
      <c r="I1444" s="45"/>
      <c r="J1444" s="45"/>
      <c r="K1444" s="45"/>
      <c r="L1444" s="45"/>
      <c r="M1444" s="45"/>
      <c r="N1444" s="45"/>
      <c r="O1444" s="45"/>
      <c r="P1444" s="45"/>
      <c r="Q1444" s="45"/>
      <c r="R1444" s="45"/>
      <c r="S1444" s="45"/>
      <c r="T1444" s="45"/>
      <c r="U1444" s="45"/>
      <c r="V1444" s="45"/>
      <c r="W1444" s="45"/>
      <c r="X1444" s="45"/>
      <c r="Y1444" s="45"/>
      <c r="Z1444" s="45"/>
    </row>
    <row r="1445" spans="1:26" ht="12.5">
      <c r="A1445" s="45"/>
      <c r="B1445" s="45"/>
      <c r="C1445" s="44"/>
      <c r="D1445" s="45"/>
      <c r="E1445" s="45"/>
      <c r="F1445" s="65"/>
      <c r="G1445" s="45"/>
      <c r="H1445" s="45"/>
      <c r="I1445" s="45"/>
      <c r="J1445" s="45"/>
      <c r="K1445" s="45"/>
      <c r="L1445" s="45"/>
      <c r="M1445" s="45"/>
      <c r="N1445" s="45"/>
      <c r="O1445" s="45"/>
      <c r="P1445" s="45"/>
      <c r="Q1445" s="45"/>
      <c r="R1445" s="45"/>
      <c r="S1445" s="45"/>
      <c r="T1445" s="45"/>
      <c r="U1445" s="45"/>
      <c r="V1445" s="45"/>
      <c r="W1445" s="45"/>
      <c r="X1445" s="45"/>
      <c r="Y1445" s="45"/>
      <c r="Z1445" s="45"/>
    </row>
    <row r="1446" spans="1:26" ht="12.5">
      <c r="A1446" s="45"/>
      <c r="B1446" s="45"/>
      <c r="C1446" s="44"/>
      <c r="D1446" s="45"/>
      <c r="E1446" s="45"/>
      <c r="F1446" s="65"/>
      <c r="G1446" s="45"/>
      <c r="H1446" s="45"/>
      <c r="I1446" s="45"/>
      <c r="J1446" s="45"/>
      <c r="K1446" s="45"/>
      <c r="L1446" s="45"/>
      <c r="M1446" s="45"/>
      <c r="N1446" s="45"/>
      <c r="O1446" s="45"/>
      <c r="P1446" s="45"/>
      <c r="Q1446" s="45"/>
      <c r="R1446" s="45"/>
      <c r="S1446" s="45"/>
      <c r="T1446" s="45"/>
      <c r="U1446" s="45"/>
      <c r="V1446" s="45"/>
      <c r="W1446" s="45"/>
      <c r="X1446" s="45"/>
      <c r="Y1446" s="45"/>
      <c r="Z1446" s="45"/>
    </row>
    <row r="1447" spans="1:26" ht="12.5">
      <c r="A1447" s="45"/>
      <c r="B1447" s="45"/>
      <c r="C1447" s="44"/>
      <c r="D1447" s="45"/>
      <c r="E1447" s="45"/>
      <c r="F1447" s="65"/>
      <c r="G1447" s="45"/>
      <c r="H1447" s="45"/>
      <c r="I1447" s="45"/>
      <c r="J1447" s="45"/>
      <c r="K1447" s="45"/>
      <c r="L1447" s="45"/>
      <c r="M1447" s="45"/>
      <c r="N1447" s="45"/>
      <c r="O1447" s="45"/>
      <c r="P1447" s="45"/>
      <c r="Q1447" s="45"/>
      <c r="R1447" s="45"/>
      <c r="S1447" s="45"/>
      <c r="T1447" s="45"/>
      <c r="U1447" s="45"/>
      <c r="V1447" s="45"/>
      <c r="W1447" s="45"/>
      <c r="X1447" s="45"/>
      <c r="Y1447" s="45"/>
      <c r="Z1447" s="45"/>
    </row>
    <row r="1448" spans="1:26" ht="12.5">
      <c r="A1448" s="45"/>
      <c r="B1448" s="45"/>
      <c r="C1448" s="44"/>
      <c r="D1448" s="45"/>
      <c r="E1448" s="45"/>
      <c r="F1448" s="65"/>
      <c r="G1448" s="45"/>
      <c r="H1448" s="45"/>
      <c r="I1448" s="45"/>
      <c r="J1448" s="45"/>
      <c r="K1448" s="45"/>
      <c r="L1448" s="45"/>
      <c r="M1448" s="45"/>
      <c r="N1448" s="45"/>
      <c r="O1448" s="45"/>
      <c r="P1448" s="45"/>
      <c r="Q1448" s="45"/>
      <c r="R1448" s="45"/>
      <c r="S1448" s="45"/>
      <c r="T1448" s="45"/>
      <c r="U1448" s="45"/>
      <c r="V1448" s="45"/>
      <c r="W1448" s="45"/>
      <c r="X1448" s="45"/>
      <c r="Y1448" s="45"/>
      <c r="Z1448" s="45"/>
    </row>
    <row r="1449" spans="1:26" ht="12.5">
      <c r="A1449" s="45"/>
      <c r="B1449" s="45"/>
      <c r="C1449" s="44"/>
      <c r="D1449" s="45"/>
      <c r="E1449" s="45"/>
      <c r="F1449" s="65"/>
      <c r="G1449" s="45"/>
      <c r="H1449" s="45"/>
      <c r="I1449" s="45"/>
      <c r="J1449" s="45"/>
      <c r="K1449" s="45"/>
      <c r="L1449" s="45"/>
      <c r="M1449" s="45"/>
      <c r="N1449" s="45"/>
      <c r="O1449" s="45"/>
      <c r="P1449" s="45"/>
      <c r="Q1449" s="45"/>
      <c r="R1449" s="45"/>
      <c r="S1449" s="45"/>
      <c r="T1449" s="45"/>
      <c r="U1449" s="45"/>
      <c r="V1449" s="45"/>
      <c r="W1449" s="45"/>
      <c r="X1449" s="45"/>
      <c r="Y1449" s="45"/>
      <c r="Z1449" s="45"/>
    </row>
    <row r="1450" spans="1:26" ht="12.5">
      <c r="A1450" s="45"/>
      <c r="B1450" s="45"/>
      <c r="C1450" s="44"/>
      <c r="D1450" s="45"/>
      <c r="E1450" s="45"/>
      <c r="F1450" s="65"/>
      <c r="G1450" s="45"/>
      <c r="H1450" s="45"/>
      <c r="I1450" s="45"/>
      <c r="J1450" s="45"/>
      <c r="K1450" s="45"/>
      <c r="L1450" s="45"/>
      <c r="M1450" s="45"/>
      <c r="N1450" s="45"/>
      <c r="O1450" s="45"/>
      <c r="P1450" s="45"/>
      <c r="Q1450" s="45"/>
      <c r="R1450" s="45"/>
      <c r="S1450" s="45"/>
      <c r="T1450" s="45"/>
      <c r="U1450" s="45"/>
      <c r="V1450" s="45"/>
      <c r="W1450" s="45"/>
      <c r="X1450" s="45"/>
      <c r="Y1450" s="45"/>
      <c r="Z1450" s="45"/>
    </row>
    <row r="1451" spans="1:26" ht="12.5">
      <c r="A1451" s="45"/>
      <c r="B1451" s="45"/>
      <c r="C1451" s="44"/>
      <c r="D1451" s="45"/>
      <c r="E1451" s="45"/>
      <c r="F1451" s="65"/>
      <c r="G1451" s="45"/>
      <c r="H1451" s="45"/>
      <c r="I1451" s="45"/>
      <c r="J1451" s="45"/>
      <c r="K1451" s="45"/>
      <c r="L1451" s="45"/>
      <c r="M1451" s="45"/>
      <c r="N1451" s="45"/>
      <c r="O1451" s="45"/>
      <c r="P1451" s="45"/>
      <c r="Q1451" s="45"/>
      <c r="R1451" s="45"/>
      <c r="S1451" s="45"/>
      <c r="T1451" s="45"/>
      <c r="U1451" s="45"/>
      <c r="V1451" s="45"/>
      <c r="W1451" s="45"/>
      <c r="X1451" s="45"/>
      <c r="Y1451" s="45"/>
      <c r="Z1451" s="45"/>
    </row>
    <row r="1452" spans="1:26" ht="12.5">
      <c r="A1452" s="45"/>
      <c r="B1452" s="45"/>
      <c r="C1452" s="44"/>
      <c r="D1452" s="45"/>
      <c r="E1452" s="45"/>
      <c r="F1452" s="65"/>
      <c r="G1452" s="45"/>
      <c r="H1452" s="45"/>
      <c r="I1452" s="45"/>
      <c r="J1452" s="45"/>
      <c r="K1452" s="45"/>
      <c r="L1452" s="45"/>
      <c r="M1452" s="45"/>
      <c r="N1452" s="45"/>
      <c r="O1452" s="45"/>
      <c r="P1452" s="45"/>
      <c r="Q1452" s="45"/>
      <c r="R1452" s="45"/>
      <c r="S1452" s="45"/>
      <c r="T1452" s="45"/>
      <c r="U1452" s="45"/>
      <c r="V1452" s="45"/>
      <c r="W1452" s="45"/>
      <c r="X1452" s="45"/>
      <c r="Y1452" s="45"/>
      <c r="Z1452" s="45"/>
    </row>
    <row r="1453" spans="1:26" ht="12.5">
      <c r="A1453" s="45"/>
      <c r="B1453" s="45"/>
      <c r="C1453" s="44"/>
      <c r="D1453" s="45"/>
      <c r="E1453" s="45"/>
      <c r="F1453" s="65"/>
      <c r="G1453" s="45"/>
      <c r="H1453" s="45"/>
      <c r="I1453" s="45"/>
      <c r="J1453" s="45"/>
      <c r="K1453" s="45"/>
      <c r="L1453" s="45"/>
      <c r="M1453" s="45"/>
      <c r="N1453" s="45"/>
      <c r="O1453" s="45"/>
      <c r="P1453" s="45"/>
      <c r="Q1453" s="45"/>
      <c r="R1453" s="45"/>
      <c r="S1453" s="45"/>
      <c r="T1453" s="45"/>
      <c r="U1453" s="45"/>
      <c r="V1453" s="45"/>
      <c r="W1453" s="45"/>
      <c r="X1453" s="45"/>
      <c r="Y1453" s="45"/>
      <c r="Z1453" s="45"/>
    </row>
    <row r="1454" spans="1:26" ht="12.5">
      <c r="A1454" s="45"/>
      <c r="B1454" s="45"/>
      <c r="C1454" s="44"/>
      <c r="D1454" s="45"/>
      <c r="E1454" s="45"/>
      <c r="F1454" s="65"/>
      <c r="G1454" s="45"/>
      <c r="H1454" s="45"/>
      <c r="I1454" s="45"/>
      <c r="J1454" s="45"/>
      <c r="K1454" s="45"/>
      <c r="L1454" s="45"/>
      <c r="M1454" s="45"/>
      <c r="N1454" s="45"/>
      <c r="O1454" s="45"/>
      <c r="P1454" s="45"/>
      <c r="Q1454" s="45"/>
      <c r="R1454" s="45"/>
      <c r="S1454" s="45"/>
      <c r="T1454" s="45"/>
      <c r="U1454" s="45"/>
      <c r="V1454" s="45"/>
      <c r="W1454" s="45"/>
      <c r="X1454" s="45"/>
      <c r="Y1454" s="45"/>
      <c r="Z1454" s="45"/>
    </row>
    <row r="1455" spans="1:26" ht="12.5">
      <c r="A1455" s="45"/>
      <c r="B1455" s="45"/>
      <c r="C1455" s="44"/>
      <c r="D1455" s="45"/>
      <c r="E1455" s="45"/>
      <c r="F1455" s="65"/>
      <c r="G1455" s="45"/>
      <c r="H1455" s="45"/>
      <c r="I1455" s="45"/>
      <c r="J1455" s="45"/>
      <c r="K1455" s="45"/>
      <c r="L1455" s="45"/>
      <c r="M1455" s="45"/>
      <c r="N1455" s="45"/>
      <c r="O1455" s="45"/>
      <c r="P1455" s="45"/>
      <c r="Q1455" s="45"/>
      <c r="R1455" s="45"/>
      <c r="S1455" s="45"/>
      <c r="T1455" s="45"/>
      <c r="U1455" s="45"/>
      <c r="V1455" s="45"/>
      <c r="W1455" s="45"/>
      <c r="X1455" s="45"/>
      <c r="Y1455" s="45"/>
      <c r="Z1455" s="45"/>
    </row>
    <row r="1456" spans="1:26" ht="12.5">
      <c r="A1456" s="45"/>
      <c r="B1456" s="45"/>
      <c r="C1456" s="44"/>
      <c r="D1456" s="45"/>
      <c r="E1456" s="45"/>
      <c r="F1456" s="65"/>
      <c r="G1456" s="45"/>
      <c r="H1456" s="45"/>
      <c r="I1456" s="45"/>
      <c r="J1456" s="45"/>
      <c r="K1456" s="45"/>
      <c r="L1456" s="45"/>
      <c r="M1456" s="45"/>
      <c r="N1456" s="45"/>
      <c r="O1456" s="45"/>
      <c r="P1456" s="45"/>
      <c r="Q1456" s="45"/>
      <c r="R1456" s="45"/>
      <c r="S1456" s="45"/>
      <c r="T1456" s="45"/>
      <c r="U1456" s="45"/>
      <c r="V1456" s="45"/>
      <c r="W1456" s="45"/>
      <c r="X1456" s="45"/>
      <c r="Y1456" s="45"/>
      <c r="Z1456" s="45"/>
    </row>
    <row r="1457" spans="1:26" ht="12.5">
      <c r="A1457" s="45"/>
      <c r="B1457" s="45"/>
      <c r="C1457" s="44"/>
      <c r="D1457" s="45"/>
      <c r="E1457" s="45"/>
      <c r="F1457" s="65"/>
      <c r="G1457" s="45"/>
      <c r="H1457" s="45"/>
      <c r="I1457" s="45"/>
      <c r="J1457" s="45"/>
      <c r="K1457" s="45"/>
      <c r="L1457" s="45"/>
      <c r="M1457" s="45"/>
      <c r="N1457" s="45"/>
      <c r="O1457" s="45"/>
      <c r="P1457" s="45"/>
      <c r="Q1457" s="45"/>
      <c r="R1457" s="45"/>
      <c r="S1457" s="45"/>
      <c r="T1457" s="45"/>
      <c r="U1457" s="45"/>
      <c r="V1457" s="45"/>
      <c r="W1457" s="45"/>
      <c r="X1457" s="45"/>
      <c r="Y1457" s="45"/>
      <c r="Z1457" s="45"/>
    </row>
    <row r="1458" spans="1:26" ht="12.5">
      <c r="A1458" s="45"/>
      <c r="B1458" s="45"/>
      <c r="C1458" s="44"/>
      <c r="D1458" s="45"/>
      <c r="E1458" s="45"/>
      <c r="F1458" s="65"/>
      <c r="G1458" s="45"/>
      <c r="H1458" s="45"/>
      <c r="I1458" s="45"/>
      <c r="J1458" s="45"/>
      <c r="K1458" s="45"/>
      <c r="L1458" s="45"/>
      <c r="M1458" s="45"/>
      <c r="N1458" s="45"/>
      <c r="O1458" s="45"/>
      <c r="P1458" s="45"/>
      <c r="Q1458" s="45"/>
      <c r="R1458" s="45"/>
      <c r="S1458" s="45"/>
      <c r="T1458" s="45"/>
      <c r="U1458" s="45"/>
      <c r="V1458" s="45"/>
      <c r="W1458" s="45"/>
      <c r="X1458" s="45"/>
      <c r="Y1458" s="45"/>
      <c r="Z1458" s="45"/>
    </row>
    <row r="1459" spans="1:26" ht="12.5">
      <c r="A1459" s="45"/>
      <c r="B1459" s="45"/>
      <c r="C1459" s="44"/>
      <c r="D1459" s="45"/>
      <c r="E1459" s="45"/>
      <c r="F1459" s="65"/>
      <c r="G1459" s="45"/>
      <c r="H1459" s="45"/>
      <c r="I1459" s="45"/>
      <c r="J1459" s="45"/>
      <c r="K1459" s="45"/>
      <c r="L1459" s="45"/>
      <c r="M1459" s="45"/>
      <c r="N1459" s="45"/>
      <c r="O1459" s="45"/>
      <c r="P1459" s="45"/>
      <c r="Q1459" s="45"/>
      <c r="R1459" s="45"/>
      <c r="S1459" s="45"/>
      <c r="T1459" s="45"/>
      <c r="U1459" s="45"/>
      <c r="V1459" s="45"/>
      <c r="W1459" s="45"/>
      <c r="X1459" s="45"/>
      <c r="Y1459" s="45"/>
      <c r="Z1459" s="45"/>
    </row>
    <row r="1460" spans="1:26" ht="12.5">
      <c r="A1460" s="45"/>
      <c r="B1460" s="45"/>
      <c r="C1460" s="44"/>
      <c r="D1460" s="45"/>
      <c r="E1460" s="45"/>
      <c r="F1460" s="65"/>
      <c r="G1460" s="45"/>
      <c r="H1460" s="45"/>
      <c r="I1460" s="45"/>
      <c r="J1460" s="45"/>
      <c r="K1460" s="45"/>
      <c r="L1460" s="45"/>
      <c r="M1460" s="45"/>
      <c r="N1460" s="45"/>
      <c r="O1460" s="45"/>
      <c r="P1460" s="45"/>
      <c r="Q1460" s="45"/>
      <c r="R1460" s="45"/>
      <c r="S1460" s="45"/>
      <c r="T1460" s="45"/>
      <c r="U1460" s="45"/>
      <c r="V1460" s="45"/>
      <c r="W1460" s="45"/>
      <c r="X1460" s="45"/>
      <c r="Y1460" s="45"/>
      <c r="Z1460" s="45"/>
    </row>
    <row r="1461" spans="1:26" ht="12.5">
      <c r="A1461" s="45"/>
      <c r="B1461" s="45"/>
      <c r="C1461" s="44"/>
      <c r="D1461" s="45"/>
      <c r="E1461" s="45"/>
      <c r="F1461" s="65"/>
      <c r="G1461" s="45"/>
      <c r="H1461" s="45"/>
      <c r="I1461" s="45"/>
      <c r="J1461" s="45"/>
      <c r="K1461" s="45"/>
      <c r="L1461" s="45"/>
      <c r="M1461" s="45"/>
      <c r="N1461" s="45"/>
      <c r="O1461" s="45"/>
      <c r="P1461" s="45"/>
      <c r="Q1461" s="45"/>
      <c r="R1461" s="45"/>
      <c r="S1461" s="45"/>
      <c r="T1461" s="45"/>
      <c r="U1461" s="45"/>
      <c r="V1461" s="45"/>
      <c r="W1461" s="45"/>
      <c r="X1461" s="45"/>
      <c r="Y1461" s="45"/>
      <c r="Z1461" s="45"/>
    </row>
    <row r="1462" spans="1:26" ht="12.5">
      <c r="A1462" s="45"/>
      <c r="B1462" s="45"/>
      <c r="C1462" s="44"/>
      <c r="D1462" s="45"/>
      <c r="E1462" s="45"/>
      <c r="F1462" s="65"/>
      <c r="G1462" s="45"/>
      <c r="H1462" s="45"/>
      <c r="I1462" s="45"/>
      <c r="J1462" s="45"/>
      <c r="K1462" s="45"/>
      <c r="L1462" s="45"/>
      <c r="M1462" s="45"/>
      <c r="N1462" s="45"/>
      <c r="O1462" s="45"/>
      <c r="P1462" s="45"/>
      <c r="Q1462" s="45"/>
      <c r="R1462" s="45"/>
      <c r="S1462" s="45"/>
      <c r="T1462" s="45"/>
      <c r="U1462" s="45"/>
      <c r="V1462" s="45"/>
      <c r="W1462" s="45"/>
      <c r="X1462" s="45"/>
      <c r="Y1462" s="45"/>
      <c r="Z1462" s="45"/>
    </row>
    <row r="1463" spans="1:26" ht="12.5">
      <c r="A1463" s="45"/>
      <c r="B1463" s="45"/>
      <c r="C1463" s="44"/>
      <c r="D1463" s="45"/>
      <c r="E1463" s="45"/>
      <c r="F1463" s="65"/>
      <c r="G1463" s="45"/>
      <c r="H1463" s="45"/>
      <c r="I1463" s="45"/>
      <c r="J1463" s="45"/>
      <c r="K1463" s="45"/>
      <c r="L1463" s="45"/>
      <c r="M1463" s="45"/>
      <c r="N1463" s="45"/>
      <c r="O1463" s="45"/>
      <c r="P1463" s="45"/>
      <c r="Q1463" s="45"/>
      <c r="R1463" s="45"/>
      <c r="S1463" s="45"/>
      <c r="T1463" s="45"/>
      <c r="U1463" s="45"/>
      <c r="V1463" s="45"/>
      <c r="W1463" s="45"/>
      <c r="X1463" s="45"/>
      <c r="Y1463" s="45"/>
      <c r="Z1463" s="45"/>
    </row>
    <row r="1464" spans="1:26" ht="12.5">
      <c r="A1464" s="45"/>
      <c r="B1464" s="45"/>
      <c r="C1464" s="44"/>
      <c r="D1464" s="45"/>
      <c r="E1464" s="45"/>
      <c r="F1464" s="65"/>
      <c r="G1464" s="45"/>
      <c r="H1464" s="45"/>
      <c r="I1464" s="45"/>
      <c r="J1464" s="45"/>
      <c r="K1464" s="45"/>
      <c r="L1464" s="45"/>
      <c r="M1464" s="45"/>
      <c r="N1464" s="45"/>
      <c r="O1464" s="45"/>
      <c r="P1464" s="45"/>
      <c r="Q1464" s="45"/>
      <c r="R1464" s="45"/>
      <c r="S1464" s="45"/>
      <c r="T1464" s="45"/>
      <c r="U1464" s="45"/>
      <c r="V1464" s="45"/>
      <c r="W1464" s="45"/>
      <c r="X1464" s="45"/>
      <c r="Y1464" s="45"/>
      <c r="Z1464" s="45"/>
    </row>
    <row r="1465" spans="1:26" ht="12.5">
      <c r="A1465" s="45"/>
      <c r="B1465" s="45"/>
      <c r="C1465" s="44"/>
      <c r="D1465" s="45"/>
      <c r="E1465" s="45"/>
      <c r="F1465" s="65"/>
      <c r="G1465" s="45"/>
      <c r="H1465" s="45"/>
      <c r="I1465" s="45"/>
      <c r="J1465" s="45"/>
      <c r="K1465" s="45"/>
      <c r="L1465" s="45"/>
      <c r="M1465" s="45"/>
      <c r="N1465" s="45"/>
      <c r="O1465" s="45"/>
      <c r="P1465" s="45"/>
      <c r="Q1465" s="45"/>
      <c r="R1465" s="45"/>
      <c r="S1465" s="45"/>
      <c r="T1465" s="45"/>
      <c r="U1465" s="45"/>
      <c r="V1465" s="45"/>
      <c r="W1465" s="45"/>
      <c r="X1465" s="45"/>
      <c r="Y1465" s="45"/>
      <c r="Z1465" s="45"/>
    </row>
    <row r="1466" spans="1:26" ht="12.5">
      <c r="A1466" s="45"/>
      <c r="B1466" s="45"/>
      <c r="C1466" s="44"/>
      <c r="D1466" s="45"/>
      <c r="E1466" s="45"/>
      <c r="F1466" s="65"/>
      <c r="G1466" s="45"/>
      <c r="H1466" s="45"/>
      <c r="I1466" s="45"/>
      <c r="J1466" s="45"/>
      <c r="K1466" s="45"/>
      <c r="L1466" s="45"/>
      <c r="M1466" s="45"/>
      <c r="N1466" s="45"/>
      <c r="O1466" s="45"/>
      <c r="P1466" s="45"/>
      <c r="Q1466" s="45"/>
      <c r="R1466" s="45"/>
      <c r="S1466" s="45"/>
      <c r="T1466" s="45"/>
      <c r="U1466" s="45"/>
      <c r="V1466" s="45"/>
      <c r="W1466" s="45"/>
      <c r="X1466" s="45"/>
      <c r="Y1466" s="45"/>
      <c r="Z1466" s="45"/>
    </row>
    <row r="1467" spans="1:26" ht="12.5">
      <c r="A1467" s="45"/>
      <c r="B1467" s="45"/>
      <c r="C1467" s="44"/>
      <c r="D1467" s="45"/>
      <c r="E1467" s="45"/>
      <c r="F1467" s="65"/>
      <c r="G1467" s="45"/>
      <c r="H1467" s="45"/>
      <c r="I1467" s="45"/>
      <c r="J1467" s="45"/>
      <c r="K1467" s="45"/>
      <c r="L1467" s="45"/>
      <c r="M1467" s="45"/>
      <c r="N1467" s="45"/>
      <c r="O1467" s="45"/>
      <c r="P1467" s="45"/>
      <c r="Q1467" s="45"/>
      <c r="R1467" s="45"/>
      <c r="S1467" s="45"/>
      <c r="T1467" s="45"/>
      <c r="U1467" s="45"/>
      <c r="V1467" s="45"/>
      <c r="W1467" s="45"/>
      <c r="X1467" s="45"/>
      <c r="Y1467" s="45"/>
      <c r="Z1467" s="45"/>
    </row>
    <row r="1468" spans="1:26" ht="12.5">
      <c r="A1468" s="45"/>
      <c r="B1468" s="45"/>
      <c r="C1468" s="44"/>
      <c r="D1468" s="45"/>
      <c r="E1468" s="45"/>
      <c r="F1468" s="65"/>
      <c r="G1468" s="45"/>
      <c r="H1468" s="45"/>
      <c r="I1468" s="45"/>
      <c r="J1468" s="45"/>
      <c r="K1468" s="45"/>
      <c r="L1468" s="45"/>
      <c r="M1468" s="45"/>
      <c r="N1468" s="45"/>
      <c r="O1468" s="45"/>
      <c r="P1468" s="45"/>
      <c r="Q1468" s="45"/>
      <c r="R1468" s="45"/>
      <c r="S1468" s="45"/>
      <c r="T1468" s="45"/>
      <c r="U1468" s="45"/>
      <c r="V1468" s="45"/>
      <c r="W1468" s="45"/>
      <c r="X1468" s="45"/>
      <c r="Y1468" s="45"/>
      <c r="Z1468" s="45"/>
    </row>
    <row r="1469" spans="1:26" ht="12.5">
      <c r="A1469" s="45"/>
      <c r="B1469" s="45"/>
      <c r="C1469" s="44"/>
      <c r="D1469" s="45"/>
      <c r="E1469" s="45"/>
      <c r="F1469" s="65"/>
      <c r="G1469" s="45"/>
      <c r="H1469" s="45"/>
      <c r="I1469" s="45"/>
      <c r="J1469" s="45"/>
      <c r="K1469" s="45"/>
      <c r="L1469" s="45"/>
      <c r="M1469" s="45"/>
      <c r="N1469" s="45"/>
      <c r="O1469" s="45"/>
      <c r="P1469" s="45"/>
      <c r="Q1469" s="45"/>
      <c r="R1469" s="45"/>
      <c r="S1469" s="45"/>
      <c r="T1469" s="45"/>
      <c r="U1469" s="45"/>
      <c r="V1469" s="45"/>
      <c r="W1469" s="45"/>
      <c r="X1469" s="45"/>
      <c r="Y1469" s="45"/>
      <c r="Z1469" s="45"/>
    </row>
    <row r="1470" spans="1:26" ht="12.5">
      <c r="A1470" s="45"/>
      <c r="B1470" s="45"/>
      <c r="C1470" s="44"/>
      <c r="D1470" s="45"/>
      <c r="E1470" s="45"/>
      <c r="F1470" s="65"/>
      <c r="G1470" s="45"/>
      <c r="H1470" s="45"/>
      <c r="I1470" s="45"/>
      <c r="J1470" s="45"/>
      <c r="K1470" s="45"/>
      <c r="L1470" s="45"/>
      <c r="M1470" s="45"/>
      <c r="N1470" s="45"/>
      <c r="O1470" s="45"/>
      <c r="P1470" s="45"/>
      <c r="Q1470" s="45"/>
      <c r="R1470" s="45"/>
      <c r="S1470" s="45"/>
      <c r="T1470" s="45"/>
      <c r="U1470" s="45"/>
      <c r="V1470" s="45"/>
      <c r="W1470" s="45"/>
      <c r="X1470" s="45"/>
      <c r="Y1470" s="45"/>
      <c r="Z1470" s="45"/>
    </row>
    <row r="1471" spans="1:26" ht="12.5">
      <c r="A1471" s="45"/>
      <c r="B1471" s="45"/>
      <c r="C1471" s="44"/>
      <c r="D1471" s="45"/>
      <c r="E1471" s="45"/>
      <c r="F1471" s="65"/>
      <c r="G1471" s="45"/>
      <c r="H1471" s="45"/>
      <c r="I1471" s="45"/>
      <c r="J1471" s="45"/>
      <c r="K1471" s="45"/>
      <c r="L1471" s="45"/>
      <c r="M1471" s="45"/>
      <c r="N1471" s="45"/>
      <c r="O1471" s="45"/>
      <c r="P1471" s="45"/>
      <c r="Q1471" s="45"/>
      <c r="R1471" s="45"/>
      <c r="S1471" s="45"/>
      <c r="T1471" s="45"/>
      <c r="U1471" s="45"/>
      <c r="V1471" s="45"/>
      <c r="W1471" s="45"/>
      <c r="X1471" s="45"/>
      <c r="Y1471" s="45"/>
      <c r="Z1471" s="45"/>
    </row>
    <row r="1472" spans="1:26" ht="12.5">
      <c r="A1472" s="45"/>
      <c r="B1472" s="45"/>
      <c r="C1472" s="44"/>
      <c r="D1472" s="45"/>
      <c r="E1472" s="45"/>
      <c r="F1472" s="65"/>
      <c r="G1472" s="45"/>
      <c r="H1472" s="45"/>
      <c r="I1472" s="45"/>
      <c r="J1472" s="45"/>
      <c r="K1472" s="45"/>
      <c r="L1472" s="45"/>
      <c r="M1472" s="45"/>
      <c r="N1472" s="45"/>
      <c r="O1472" s="45"/>
      <c r="P1472" s="45"/>
      <c r="Q1472" s="45"/>
      <c r="R1472" s="45"/>
      <c r="S1472" s="45"/>
      <c r="T1472" s="45"/>
      <c r="U1472" s="45"/>
      <c r="V1472" s="45"/>
      <c r="W1472" s="45"/>
      <c r="X1472" s="45"/>
      <c r="Y1472" s="45"/>
      <c r="Z1472" s="45"/>
    </row>
    <row r="1473" spans="1:26" ht="12.5">
      <c r="A1473" s="45"/>
      <c r="B1473" s="45"/>
      <c r="C1473" s="44"/>
      <c r="D1473" s="45"/>
      <c r="E1473" s="45"/>
      <c r="F1473" s="65"/>
      <c r="G1473" s="45"/>
      <c r="H1473" s="45"/>
      <c r="I1473" s="45"/>
      <c r="J1473" s="45"/>
      <c r="K1473" s="45"/>
      <c r="L1473" s="45"/>
      <c r="M1473" s="45"/>
      <c r="N1473" s="45"/>
      <c r="O1473" s="45"/>
      <c r="P1473" s="45"/>
      <c r="Q1473" s="45"/>
      <c r="R1473" s="45"/>
      <c r="S1473" s="45"/>
      <c r="T1473" s="45"/>
      <c r="U1473" s="45"/>
      <c r="V1473" s="45"/>
      <c r="W1473" s="45"/>
      <c r="X1473" s="45"/>
      <c r="Y1473" s="45"/>
      <c r="Z1473" s="45"/>
    </row>
    <row r="1474" spans="1:26" ht="12.5">
      <c r="A1474" s="45"/>
      <c r="B1474" s="45"/>
      <c r="C1474" s="44"/>
      <c r="D1474" s="45"/>
      <c r="E1474" s="45"/>
      <c r="F1474" s="65"/>
      <c r="G1474" s="45"/>
      <c r="H1474" s="45"/>
      <c r="I1474" s="45"/>
      <c r="J1474" s="45"/>
      <c r="K1474" s="45"/>
      <c r="L1474" s="45"/>
      <c r="M1474" s="45"/>
      <c r="N1474" s="45"/>
      <c r="O1474" s="45"/>
      <c r="P1474" s="45"/>
      <c r="Q1474" s="45"/>
      <c r="R1474" s="45"/>
      <c r="S1474" s="45"/>
      <c r="T1474" s="45"/>
      <c r="U1474" s="45"/>
      <c r="V1474" s="45"/>
      <c r="W1474" s="45"/>
      <c r="X1474" s="45"/>
      <c r="Y1474" s="45"/>
      <c r="Z1474" s="45"/>
    </row>
    <row r="1475" spans="1:26" ht="12.5">
      <c r="A1475" s="45"/>
      <c r="B1475" s="45"/>
      <c r="C1475" s="44"/>
      <c r="D1475" s="45"/>
      <c r="E1475" s="45"/>
      <c r="F1475" s="65"/>
      <c r="G1475" s="45"/>
      <c r="H1475" s="45"/>
      <c r="I1475" s="45"/>
      <c r="J1475" s="45"/>
      <c r="K1475" s="45"/>
      <c r="L1475" s="45"/>
      <c r="M1475" s="45"/>
      <c r="N1475" s="45"/>
      <c r="O1475" s="45"/>
      <c r="P1475" s="45"/>
      <c r="Q1475" s="45"/>
      <c r="R1475" s="45"/>
      <c r="S1475" s="45"/>
      <c r="T1475" s="45"/>
      <c r="U1475" s="45"/>
      <c r="V1475" s="45"/>
      <c r="W1475" s="45"/>
      <c r="X1475" s="45"/>
      <c r="Y1475" s="45"/>
      <c r="Z1475" s="45"/>
    </row>
    <row r="1476" spans="1:26" ht="12.5">
      <c r="A1476" s="45"/>
      <c r="B1476" s="45"/>
      <c r="C1476" s="44"/>
      <c r="D1476" s="45"/>
      <c r="E1476" s="45"/>
      <c r="F1476" s="65"/>
      <c r="G1476" s="45"/>
      <c r="H1476" s="45"/>
      <c r="I1476" s="45"/>
      <c r="J1476" s="45"/>
      <c r="K1476" s="45"/>
      <c r="L1476" s="45"/>
      <c r="M1476" s="45"/>
      <c r="N1476" s="45"/>
      <c r="O1476" s="45"/>
      <c r="P1476" s="45"/>
      <c r="Q1476" s="45"/>
      <c r="R1476" s="45"/>
      <c r="S1476" s="45"/>
      <c r="T1476" s="45"/>
      <c r="U1476" s="45"/>
      <c r="V1476" s="45"/>
      <c r="W1476" s="45"/>
      <c r="X1476" s="45"/>
      <c r="Y1476" s="45"/>
      <c r="Z1476" s="45"/>
    </row>
    <row r="1477" spans="1:26" ht="12.5">
      <c r="A1477" s="45"/>
      <c r="B1477" s="45"/>
      <c r="C1477" s="44"/>
      <c r="D1477" s="45"/>
      <c r="E1477" s="45"/>
      <c r="F1477" s="65"/>
      <c r="G1477" s="45"/>
      <c r="H1477" s="45"/>
      <c r="I1477" s="45"/>
      <c r="J1477" s="45"/>
      <c r="K1477" s="45"/>
      <c r="L1477" s="45"/>
      <c r="M1477" s="45"/>
      <c r="N1477" s="45"/>
      <c r="O1477" s="45"/>
      <c r="P1477" s="45"/>
      <c r="Q1477" s="45"/>
      <c r="R1477" s="45"/>
      <c r="S1477" s="45"/>
      <c r="T1477" s="45"/>
      <c r="U1477" s="45"/>
      <c r="V1477" s="45"/>
      <c r="W1477" s="45"/>
      <c r="X1477" s="45"/>
      <c r="Y1477" s="45"/>
      <c r="Z1477" s="45"/>
    </row>
    <row r="1478" spans="1:26" ht="12.5">
      <c r="A1478" s="45"/>
      <c r="B1478" s="45"/>
      <c r="C1478" s="44"/>
      <c r="D1478" s="45"/>
      <c r="E1478" s="45"/>
      <c r="F1478" s="65"/>
      <c r="G1478" s="45"/>
      <c r="H1478" s="45"/>
      <c r="I1478" s="45"/>
      <c r="J1478" s="45"/>
      <c r="K1478" s="45"/>
      <c r="L1478" s="45"/>
      <c r="M1478" s="45"/>
      <c r="N1478" s="45"/>
      <c r="O1478" s="45"/>
      <c r="P1478" s="45"/>
      <c r="Q1478" s="45"/>
      <c r="R1478" s="45"/>
      <c r="S1478" s="45"/>
      <c r="T1478" s="45"/>
      <c r="U1478" s="45"/>
      <c r="V1478" s="45"/>
      <c r="W1478" s="45"/>
      <c r="X1478" s="45"/>
      <c r="Y1478" s="45"/>
      <c r="Z1478" s="45"/>
    </row>
    <row r="1479" spans="1:26" ht="12.5">
      <c r="A1479" s="45"/>
      <c r="B1479" s="45"/>
      <c r="C1479" s="44"/>
      <c r="D1479" s="45"/>
      <c r="E1479" s="45"/>
      <c r="F1479" s="65"/>
      <c r="G1479" s="45"/>
      <c r="H1479" s="45"/>
      <c r="I1479" s="45"/>
      <c r="J1479" s="45"/>
      <c r="K1479" s="45"/>
      <c r="L1479" s="45"/>
      <c r="M1479" s="45"/>
      <c r="N1479" s="45"/>
      <c r="O1479" s="45"/>
      <c r="P1479" s="45"/>
      <c r="Q1479" s="45"/>
      <c r="R1479" s="45"/>
      <c r="S1479" s="45"/>
      <c r="T1479" s="45"/>
      <c r="U1479" s="45"/>
      <c r="V1479" s="45"/>
      <c r="W1479" s="45"/>
      <c r="X1479" s="45"/>
      <c r="Y1479" s="45"/>
      <c r="Z1479" s="45"/>
    </row>
    <row r="1480" spans="1:26" ht="12.5">
      <c r="A1480" s="45"/>
      <c r="B1480" s="45"/>
      <c r="C1480" s="44"/>
      <c r="D1480" s="45"/>
      <c r="E1480" s="45"/>
      <c r="F1480" s="65"/>
      <c r="G1480" s="45"/>
      <c r="H1480" s="45"/>
      <c r="I1480" s="45"/>
      <c r="J1480" s="45"/>
      <c r="K1480" s="45"/>
      <c r="L1480" s="45"/>
      <c r="M1480" s="45"/>
      <c r="N1480" s="45"/>
      <c r="O1480" s="45"/>
      <c r="P1480" s="45"/>
      <c r="Q1480" s="45"/>
      <c r="R1480" s="45"/>
      <c r="S1480" s="45"/>
      <c r="T1480" s="45"/>
      <c r="U1480" s="45"/>
      <c r="V1480" s="45"/>
      <c r="W1480" s="45"/>
      <c r="X1480" s="45"/>
      <c r="Y1480" s="45"/>
      <c r="Z1480" s="45"/>
    </row>
    <row r="1481" spans="1:26" ht="12.5">
      <c r="A1481" s="45"/>
      <c r="B1481" s="45"/>
      <c r="C1481" s="44"/>
      <c r="D1481" s="45"/>
      <c r="E1481" s="45"/>
      <c r="F1481" s="65"/>
      <c r="G1481" s="45"/>
      <c r="H1481" s="45"/>
      <c r="I1481" s="45"/>
      <c r="J1481" s="45"/>
      <c r="K1481" s="45"/>
      <c r="L1481" s="45"/>
      <c r="M1481" s="45"/>
      <c r="N1481" s="45"/>
      <c r="O1481" s="45"/>
      <c r="P1481" s="45"/>
      <c r="Q1481" s="45"/>
      <c r="R1481" s="45"/>
      <c r="S1481" s="45"/>
      <c r="T1481" s="45"/>
      <c r="U1481" s="45"/>
      <c r="V1481" s="45"/>
      <c r="W1481" s="45"/>
      <c r="X1481" s="45"/>
      <c r="Y1481" s="45"/>
      <c r="Z1481" s="45"/>
    </row>
    <row r="1482" spans="1:26" ht="12.5">
      <c r="A1482" s="45"/>
      <c r="B1482" s="45"/>
      <c r="C1482" s="44"/>
      <c r="D1482" s="45"/>
      <c r="E1482" s="45"/>
      <c r="F1482" s="65"/>
      <c r="G1482" s="45"/>
      <c r="H1482" s="45"/>
      <c r="I1482" s="45"/>
      <c r="J1482" s="45"/>
      <c r="K1482" s="45"/>
      <c r="L1482" s="45"/>
      <c r="M1482" s="45"/>
      <c r="N1482" s="45"/>
      <c r="O1482" s="45"/>
      <c r="P1482" s="45"/>
      <c r="Q1482" s="45"/>
      <c r="R1482" s="45"/>
      <c r="S1482" s="45"/>
      <c r="T1482" s="45"/>
      <c r="U1482" s="45"/>
      <c r="V1482" s="45"/>
      <c r="W1482" s="45"/>
      <c r="X1482" s="45"/>
      <c r="Y1482" s="45"/>
      <c r="Z1482" s="45"/>
    </row>
    <row r="1483" spans="1:26" ht="12.5">
      <c r="A1483" s="45"/>
      <c r="B1483" s="45"/>
      <c r="C1483" s="44"/>
      <c r="D1483" s="45"/>
      <c r="E1483" s="45"/>
      <c r="F1483" s="65"/>
      <c r="G1483" s="45"/>
      <c r="H1483" s="45"/>
      <c r="I1483" s="45"/>
      <c r="J1483" s="45"/>
      <c r="K1483" s="45"/>
      <c r="L1483" s="45"/>
      <c r="M1483" s="45"/>
      <c r="N1483" s="45"/>
      <c r="O1483" s="45"/>
      <c r="P1483" s="45"/>
      <c r="Q1483" s="45"/>
      <c r="R1483" s="45"/>
      <c r="S1483" s="45"/>
      <c r="T1483" s="45"/>
      <c r="U1483" s="45"/>
      <c r="V1483" s="45"/>
      <c r="W1483" s="45"/>
      <c r="X1483" s="45"/>
      <c r="Y1483" s="45"/>
      <c r="Z1483" s="45"/>
    </row>
    <row r="1484" spans="1:26" ht="12.5">
      <c r="A1484" s="45"/>
      <c r="B1484" s="45"/>
      <c r="C1484" s="44"/>
      <c r="D1484" s="45"/>
      <c r="E1484" s="45"/>
      <c r="F1484" s="65"/>
      <c r="G1484" s="45"/>
      <c r="H1484" s="45"/>
      <c r="I1484" s="45"/>
      <c r="J1484" s="45"/>
      <c r="K1484" s="45"/>
      <c r="L1484" s="45"/>
      <c r="M1484" s="45"/>
      <c r="N1484" s="45"/>
      <c r="O1484" s="45"/>
      <c r="P1484" s="45"/>
      <c r="Q1484" s="45"/>
      <c r="R1484" s="45"/>
      <c r="S1484" s="45"/>
      <c r="T1484" s="45"/>
      <c r="U1484" s="45"/>
      <c r="V1484" s="45"/>
      <c r="W1484" s="45"/>
      <c r="X1484" s="45"/>
      <c r="Y1484" s="45"/>
      <c r="Z1484" s="45"/>
    </row>
    <row r="1485" spans="1:26" ht="12.5">
      <c r="A1485" s="45"/>
      <c r="B1485" s="45"/>
      <c r="C1485" s="44"/>
      <c r="D1485" s="45"/>
      <c r="E1485" s="45"/>
      <c r="F1485" s="65"/>
      <c r="G1485" s="45"/>
      <c r="H1485" s="45"/>
      <c r="I1485" s="45"/>
      <c r="J1485" s="45"/>
      <c r="K1485" s="45"/>
      <c r="L1485" s="45"/>
      <c r="M1485" s="45"/>
      <c r="N1485" s="45"/>
      <c r="O1485" s="45"/>
      <c r="P1485" s="45"/>
      <c r="Q1485" s="45"/>
      <c r="R1485" s="45"/>
      <c r="S1485" s="45"/>
      <c r="T1485" s="45"/>
      <c r="U1485" s="45"/>
      <c r="V1485" s="45"/>
      <c r="W1485" s="45"/>
      <c r="X1485" s="45"/>
      <c r="Y1485" s="45"/>
      <c r="Z1485" s="45"/>
    </row>
    <row r="1486" spans="1:26" ht="12.5">
      <c r="A1486" s="45"/>
      <c r="B1486" s="45"/>
      <c r="C1486" s="44"/>
      <c r="D1486" s="45"/>
      <c r="E1486" s="45"/>
      <c r="F1486" s="65"/>
      <c r="G1486" s="45"/>
      <c r="H1486" s="45"/>
      <c r="I1486" s="45"/>
      <c r="J1486" s="45"/>
      <c r="K1486" s="45"/>
      <c r="L1486" s="45"/>
      <c r="M1486" s="45"/>
      <c r="N1486" s="45"/>
      <c r="O1486" s="45"/>
      <c r="P1486" s="45"/>
      <c r="Q1486" s="45"/>
      <c r="R1486" s="45"/>
      <c r="S1486" s="45"/>
      <c r="T1486" s="45"/>
      <c r="U1486" s="45"/>
      <c r="V1486" s="45"/>
      <c r="W1486" s="45"/>
      <c r="X1486" s="45"/>
      <c r="Y1486" s="45"/>
      <c r="Z1486" s="45"/>
    </row>
    <row r="1487" spans="1:26" ht="12.5">
      <c r="A1487" s="45"/>
      <c r="B1487" s="45"/>
      <c r="C1487" s="44"/>
      <c r="D1487" s="45"/>
      <c r="E1487" s="45"/>
      <c r="F1487" s="65"/>
      <c r="G1487" s="45"/>
      <c r="H1487" s="45"/>
      <c r="I1487" s="45"/>
      <c r="J1487" s="45"/>
      <c r="K1487" s="45"/>
      <c r="L1487" s="45"/>
      <c r="M1487" s="45"/>
      <c r="N1487" s="45"/>
      <c r="O1487" s="45"/>
      <c r="P1487" s="45"/>
      <c r="Q1487" s="45"/>
      <c r="R1487" s="45"/>
      <c r="S1487" s="45"/>
      <c r="T1487" s="45"/>
      <c r="U1487" s="45"/>
      <c r="V1487" s="45"/>
      <c r="W1487" s="45"/>
      <c r="X1487" s="45"/>
      <c r="Y1487" s="45"/>
      <c r="Z1487" s="45"/>
    </row>
    <row r="1488" spans="1:26" ht="12.5">
      <c r="A1488" s="45"/>
      <c r="B1488" s="45"/>
      <c r="C1488" s="44"/>
      <c r="D1488" s="45"/>
      <c r="E1488" s="45"/>
      <c r="F1488" s="65"/>
      <c r="G1488" s="45"/>
      <c r="H1488" s="45"/>
      <c r="I1488" s="45"/>
      <c r="J1488" s="45"/>
      <c r="K1488" s="45"/>
      <c r="L1488" s="45"/>
      <c r="M1488" s="45"/>
      <c r="N1488" s="45"/>
      <c r="O1488" s="45"/>
      <c r="P1488" s="45"/>
      <c r="Q1488" s="45"/>
      <c r="R1488" s="45"/>
      <c r="S1488" s="45"/>
      <c r="T1488" s="45"/>
      <c r="U1488" s="45"/>
      <c r="V1488" s="45"/>
      <c r="W1488" s="45"/>
      <c r="X1488" s="45"/>
      <c r="Y1488" s="45"/>
      <c r="Z1488" s="45"/>
    </row>
    <row r="1489" spans="1:26" ht="12.5">
      <c r="A1489" s="45"/>
      <c r="B1489" s="45"/>
      <c r="C1489" s="44"/>
      <c r="D1489" s="45"/>
      <c r="E1489" s="45"/>
      <c r="F1489" s="65"/>
      <c r="G1489" s="45"/>
      <c r="H1489" s="45"/>
      <c r="I1489" s="45"/>
      <c r="J1489" s="45"/>
      <c r="K1489" s="45"/>
      <c r="L1489" s="45"/>
      <c r="M1489" s="45"/>
      <c r="N1489" s="45"/>
      <c r="O1489" s="45"/>
      <c r="P1489" s="45"/>
      <c r="Q1489" s="45"/>
      <c r="R1489" s="45"/>
      <c r="S1489" s="45"/>
      <c r="T1489" s="45"/>
      <c r="U1489" s="45"/>
      <c r="V1489" s="45"/>
      <c r="W1489" s="45"/>
      <c r="X1489" s="45"/>
      <c r="Y1489" s="45"/>
      <c r="Z1489" s="45"/>
    </row>
    <row r="1490" spans="1:26" ht="12.5">
      <c r="A1490" s="45"/>
      <c r="B1490" s="45"/>
      <c r="C1490" s="44"/>
      <c r="D1490" s="45"/>
      <c r="E1490" s="45"/>
      <c r="F1490" s="65"/>
      <c r="G1490" s="45"/>
      <c r="H1490" s="45"/>
      <c r="I1490" s="45"/>
      <c r="J1490" s="45"/>
      <c r="K1490" s="45"/>
      <c r="L1490" s="45"/>
      <c r="M1490" s="45"/>
      <c r="N1490" s="45"/>
      <c r="O1490" s="45"/>
      <c r="P1490" s="45"/>
      <c r="Q1490" s="45"/>
      <c r="R1490" s="45"/>
      <c r="S1490" s="45"/>
      <c r="T1490" s="45"/>
      <c r="U1490" s="45"/>
      <c r="V1490" s="45"/>
      <c r="W1490" s="45"/>
      <c r="X1490" s="45"/>
      <c r="Y1490" s="45"/>
      <c r="Z1490" s="45"/>
    </row>
    <row r="1491" spans="1:26" ht="12.5">
      <c r="A1491" s="45"/>
      <c r="B1491" s="45"/>
      <c r="C1491" s="44"/>
      <c r="D1491" s="45"/>
      <c r="E1491" s="45"/>
      <c r="F1491" s="65"/>
      <c r="G1491" s="45"/>
      <c r="H1491" s="45"/>
      <c r="I1491" s="45"/>
      <c r="J1491" s="45"/>
      <c r="K1491" s="45"/>
      <c r="L1491" s="45"/>
      <c r="M1491" s="45"/>
      <c r="N1491" s="45"/>
      <c r="O1491" s="45"/>
      <c r="P1491" s="45"/>
      <c r="Q1491" s="45"/>
      <c r="R1491" s="45"/>
      <c r="S1491" s="45"/>
      <c r="T1491" s="45"/>
      <c r="U1491" s="45"/>
      <c r="V1491" s="45"/>
      <c r="W1491" s="45"/>
      <c r="X1491" s="45"/>
      <c r="Y1491" s="45"/>
      <c r="Z1491" s="45"/>
    </row>
    <row r="1492" spans="1:26" ht="12.5">
      <c r="A1492" s="45"/>
      <c r="B1492" s="45"/>
      <c r="C1492" s="44"/>
      <c r="D1492" s="45"/>
      <c r="E1492" s="45"/>
      <c r="F1492" s="65"/>
      <c r="G1492" s="45"/>
      <c r="H1492" s="45"/>
      <c r="I1492" s="45"/>
      <c r="J1492" s="45"/>
      <c r="K1492" s="45"/>
      <c r="L1492" s="45"/>
      <c r="M1492" s="45"/>
      <c r="N1492" s="45"/>
      <c r="O1492" s="45"/>
      <c r="P1492" s="45"/>
      <c r="Q1492" s="45"/>
      <c r="R1492" s="45"/>
      <c r="S1492" s="45"/>
      <c r="T1492" s="45"/>
      <c r="U1492" s="45"/>
      <c r="V1492" s="45"/>
      <c r="W1492" s="45"/>
      <c r="X1492" s="45"/>
      <c r="Y1492" s="45"/>
      <c r="Z1492" s="45"/>
    </row>
    <row r="1493" spans="1:26" ht="12.5">
      <c r="A1493" s="45"/>
      <c r="B1493" s="45"/>
      <c r="C1493" s="44"/>
      <c r="D1493" s="45"/>
      <c r="E1493" s="45"/>
      <c r="F1493" s="65"/>
      <c r="G1493" s="45"/>
      <c r="H1493" s="45"/>
      <c r="I1493" s="45"/>
      <c r="J1493" s="45"/>
      <c r="K1493" s="45"/>
      <c r="L1493" s="45"/>
      <c r="M1493" s="45"/>
      <c r="N1493" s="45"/>
      <c r="O1493" s="45"/>
      <c r="P1493" s="45"/>
      <c r="Q1493" s="45"/>
      <c r="R1493" s="45"/>
      <c r="S1493" s="45"/>
      <c r="T1493" s="45"/>
      <c r="U1493" s="45"/>
      <c r="V1493" s="45"/>
      <c r="W1493" s="45"/>
      <c r="X1493" s="45"/>
      <c r="Y1493" s="45"/>
      <c r="Z1493" s="45"/>
    </row>
    <row r="1494" spans="1:26" ht="12.5">
      <c r="A1494" s="45"/>
      <c r="B1494" s="45"/>
      <c r="C1494" s="44"/>
      <c r="D1494" s="45"/>
      <c r="E1494" s="45"/>
      <c r="F1494" s="65"/>
      <c r="G1494" s="45"/>
      <c r="H1494" s="45"/>
      <c r="I1494" s="45"/>
      <c r="J1494" s="45"/>
      <c r="K1494" s="45"/>
      <c r="L1494" s="45"/>
      <c r="M1494" s="45"/>
      <c r="N1494" s="45"/>
      <c r="O1494" s="45"/>
      <c r="P1494" s="45"/>
      <c r="Q1494" s="45"/>
      <c r="R1494" s="45"/>
      <c r="S1494" s="45"/>
      <c r="T1494" s="45"/>
      <c r="U1494" s="45"/>
      <c r="V1494" s="45"/>
      <c r="W1494" s="45"/>
      <c r="X1494" s="45"/>
      <c r="Y1494" s="45"/>
      <c r="Z1494" s="45"/>
    </row>
    <row r="1495" spans="1:26" ht="12.5">
      <c r="A1495" s="45"/>
      <c r="B1495" s="45"/>
      <c r="C1495" s="44"/>
      <c r="D1495" s="45"/>
      <c r="E1495" s="45"/>
      <c r="F1495" s="65"/>
      <c r="G1495" s="45"/>
      <c r="H1495" s="45"/>
      <c r="I1495" s="45"/>
      <c r="J1495" s="45"/>
      <c r="K1495" s="45"/>
      <c r="L1495" s="45"/>
      <c r="M1495" s="45"/>
      <c r="N1495" s="45"/>
      <c r="O1495" s="45"/>
      <c r="P1495" s="45"/>
      <c r="Q1495" s="45"/>
      <c r="R1495" s="45"/>
      <c r="S1495" s="45"/>
      <c r="T1495" s="45"/>
      <c r="U1495" s="45"/>
      <c r="V1495" s="45"/>
      <c r="W1495" s="45"/>
      <c r="X1495" s="45"/>
      <c r="Y1495" s="45"/>
      <c r="Z1495" s="45"/>
    </row>
    <row r="1496" spans="1:26" ht="12.5">
      <c r="A1496" s="45"/>
      <c r="B1496" s="45"/>
      <c r="C1496" s="44"/>
      <c r="D1496" s="45"/>
      <c r="E1496" s="45"/>
      <c r="F1496" s="65"/>
      <c r="G1496" s="45"/>
      <c r="H1496" s="45"/>
      <c r="I1496" s="45"/>
      <c r="J1496" s="45"/>
      <c r="K1496" s="45"/>
      <c r="L1496" s="45"/>
      <c r="M1496" s="45"/>
      <c r="N1496" s="45"/>
      <c r="O1496" s="45"/>
      <c r="P1496" s="45"/>
      <c r="Q1496" s="45"/>
      <c r="R1496" s="45"/>
      <c r="S1496" s="45"/>
      <c r="T1496" s="45"/>
      <c r="U1496" s="45"/>
      <c r="V1496" s="45"/>
      <c r="W1496" s="45"/>
      <c r="X1496" s="45"/>
      <c r="Y1496" s="45"/>
      <c r="Z1496" s="45"/>
    </row>
    <row r="1497" spans="1:26" ht="12.5">
      <c r="A1497" s="45"/>
      <c r="B1497" s="45"/>
      <c r="C1497" s="44"/>
      <c r="D1497" s="45"/>
      <c r="E1497" s="45"/>
      <c r="F1497" s="65"/>
      <c r="G1497" s="45"/>
      <c r="H1497" s="45"/>
      <c r="I1497" s="45"/>
      <c r="J1497" s="45"/>
      <c r="K1497" s="45"/>
      <c r="L1497" s="45"/>
      <c r="M1497" s="45"/>
      <c r="N1497" s="45"/>
      <c r="O1497" s="45"/>
      <c r="P1497" s="45"/>
      <c r="Q1497" s="45"/>
      <c r="R1497" s="45"/>
      <c r="S1497" s="45"/>
      <c r="T1497" s="45"/>
      <c r="U1497" s="45"/>
      <c r="V1497" s="45"/>
      <c r="W1497" s="45"/>
      <c r="X1497" s="45"/>
      <c r="Y1497" s="45"/>
      <c r="Z1497" s="45"/>
    </row>
    <row r="1498" spans="1:26" ht="12.5">
      <c r="A1498" s="45"/>
      <c r="B1498" s="45"/>
      <c r="C1498" s="44"/>
      <c r="D1498" s="45"/>
      <c r="E1498" s="45"/>
      <c r="F1498" s="65"/>
      <c r="G1498" s="45"/>
      <c r="H1498" s="45"/>
      <c r="I1498" s="45"/>
      <c r="J1498" s="45"/>
      <c r="K1498" s="45"/>
      <c r="L1498" s="45"/>
      <c r="M1498" s="45"/>
      <c r="N1498" s="45"/>
      <c r="O1498" s="45"/>
      <c r="P1498" s="45"/>
      <c r="Q1498" s="45"/>
      <c r="R1498" s="45"/>
      <c r="S1498" s="45"/>
      <c r="T1498" s="45"/>
      <c r="U1498" s="45"/>
      <c r="V1498" s="45"/>
      <c r="W1498" s="45"/>
      <c r="X1498" s="45"/>
      <c r="Y1498" s="45"/>
      <c r="Z1498" s="45"/>
    </row>
    <row r="1499" spans="1:26" ht="12.5">
      <c r="A1499" s="45"/>
      <c r="B1499" s="45"/>
      <c r="C1499" s="44"/>
      <c r="D1499" s="45"/>
      <c r="E1499" s="45"/>
      <c r="F1499" s="65"/>
      <c r="G1499" s="45"/>
      <c r="H1499" s="45"/>
      <c r="I1499" s="45"/>
      <c r="J1499" s="45"/>
      <c r="K1499" s="45"/>
      <c r="L1499" s="45"/>
      <c r="M1499" s="45"/>
      <c r="N1499" s="45"/>
      <c r="O1499" s="45"/>
      <c r="P1499" s="45"/>
      <c r="Q1499" s="45"/>
      <c r="R1499" s="45"/>
      <c r="S1499" s="45"/>
      <c r="T1499" s="45"/>
      <c r="U1499" s="45"/>
      <c r="V1499" s="45"/>
      <c r="W1499" s="45"/>
      <c r="X1499" s="45"/>
      <c r="Y1499" s="45"/>
      <c r="Z1499" s="45"/>
    </row>
    <row r="1500" spans="1:26" ht="12.5">
      <c r="A1500" s="45"/>
      <c r="B1500" s="45"/>
      <c r="C1500" s="44"/>
      <c r="D1500" s="45"/>
      <c r="E1500" s="45"/>
      <c r="F1500" s="65"/>
      <c r="G1500" s="45"/>
      <c r="H1500" s="45"/>
      <c r="I1500" s="45"/>
      <c r="J1500" s="45"/>
      <c r="K1500" s="45"/>
      <c r="L1500" s="45"/>
      <c r="M1500" s="45"/>
      <c r="N1500" s="45"/>
      <c r="O1500" s="45"/>
      <c r="P1500" s="45"/>
      <c r="Q1500" s="45"/>
      <c r="R1500" s="45"/>
      <c r="S1500" s="45"/>
      <c r="T1500" s="45"/>
      <c r="U1500" s="45"/>
      <c r="V1500" s="45"/>
      <c r="W1500" s="45"/>
      <c r="X1500" s="45"/>
      <c r="Y1500" s="45"/>
      <c r="Z1500" s="45"/>
    </row>
    <row r="1501" spans="1:26" ht="12.5">
      <c r="A1501" s="45"/>
      <c r="B1501" s="45"/>
      <c r="C1501" s="44"/>
      <c r="D1501" s="45"/>
      <c r="E1501" s="45"/>
      <c r="F1501" s="65"/>
      <c r="G1501" s="45"/>
      <c r="H1501" s="45"/>
      <c r="I1501" s="45"/>
      <c r="J1501" s="45"/>
      <c r="K1501" s="45"/>
      <c r="L1501" s="45"/>
      <c r="M1501" s="45"/>
      <c r="N1501" s="45"/>
      <c r="O1501" s="45"/>
      <c r="P1501" s="45"/>
      <c r="Q1501" s="45"/>
      <c r="R1501" s="45"/>
      <c r="S1501" s="45"/>
      <c r="T1501" s="45"/>
      <c r="U1501" s="45"/>
      <c r="V1501" s="45"/>
      <c r="W1501" s="45"/>
      <c r="X1501" s="45"/>
      <c r="Y1501" s="45"/>
      <c r="Z1501" s="45"/>
    </row>
    <row r="1502" spans="1:26" ht="12.5">
      <c r="A1502" s="45"/>
      <c r="B1502" s="45"/>
      <c r="C1502" s="44"/>
      <c r="D1502" s="45"/>
      <c r="E1502" s="45"/>
      <c r="F1502" s="65"/>
      <c r="G1502" s="45"/>
      <c r="H1502" s="45"/>
      <c r="I1502" s="45"/>
      <c r="J1502" s="45"/>
      <c r="K1502" s="45"/>
      <c r="L1502" s="45"/>
      <c r="M1502" s="45"/>
      <c r="N1502" s="45"/>
      <c r="O1502" s="45"/>
      <c r="P1502" s="45"/>
      <c r="Q1502" s="45"/>
      <c r="R1502" s="45"/>
      <c r="S1502" s="45"/>
      <c r="T1502" s="45"/>
      <c r="U1502" s="45"/>
      <c r="V1502" s="45"/>
      <c r="W1502" s="45"/>
      <c r="X1502" s="45"/>
      <c r="Y1502" s="45"/>
      <c r="Z1502" s="45"/>
    </row>
    <row r="1503" spans="1:26" ht="12.5">
      <c r="A1503" s="45"/>
      <c r="B1503" s="45"/>
      <c r="C1503" s="44"/>
      <c r="D1503" s="45"/>
      <c r="E1503" s="45"/>
      <c r="F1503" s="65"/>
      <c r="G1503" s="45"/>
      <c r="H1503" s="45"/>
      <c r="I1503" s="45"/>
      <c r="J1503" s="45"/>
      <c r="K1503" s="45"/>
      <c r="L1503" s="45"/>
      <c r="M1503" s="45"/>
      <c r="N1503" s="45"/>
      <c r="O1503" s="45"/>
      <c r="P1503" s="45"/>
      <c r="Q1503" s="45"/>
      <c r="R1503" s="45"/>
      <c r="S1503" s="45"/>
      <c r="T1503" s="45"/>
      <c r="U1503" s="45"/>
      <c r="V1503" s="45"/>
      <c r="W1503" s="45"/>
      <c r="X1503" s="45"/>
      <c r="Y1503" s="45"/>
      <c r="Z1503" s="45"/>
    </row>
    <row r="1504" spans="1:26" ht="12.5">
      <c r="A1504" s="45"/>
      <c r="B1504" s="45"/>
      <c r="C1504" s="44"/>
      <c r="D1504" s="45"/>
      <c r="E1504" s="45"/>
      <c r="F1504" s="65"/>
      <c r="G1504" s="45"/>
      <c r="H1504" s="45"/>
      <c r="I1504" s="45"/>
      <c r="J1504" s="45"/>
      <c r="K1504" s="45"/>
      <c r="L1504" s="45"/>
      <c r="M1504" s="45"/>
      <c r="N1504" s="45"/>
      <c r="O1504" s="45"/>
      <c r="P1504" s="45"/>
      <c r="Q1504" s="45"/>
      <c r="R1504" s="45"/>
      <c r="S1504" s="45"/>
      <c r="T1504" s="45"/>
      <c r="U1504" s="45"/>
      <c r="V1504" s="45"/>
      <c r="W1504" s="45"/>
      <c r="X1504" s="45"/>
      <c r="Y1504" s="45"/>
      <c r="Z1504" s="45"/>
    </row>
    <row r="1505" spans="1:26" ht="12.5">
      <c r="A1505" s="45"/>
      <c r="B1505" s="45"/>
      <c r="C1505" s="44"/>
      <c r="D1505" s="45"/>
      <c r="E1505" s="45"/>
      <c r="F1505" s="65"/>
      <c r="G1505" s="45"/>
      <c r="H1505" s="45"/>
      <c r="I1505" s="45"/>
      <c r="J1505" s="45"/>
      <c r="K1505" s="45"/>
      <c r="L1505" s="45"/>
      <c r="M1505" s="45"/>
      <c r="N1505" s="45"/>
      <c r="O1505" s="45"/>
      <c r="P1505" s="45"/>
      <c r="Q1505" s="45"/>
      <c r="R1505" s="45"/>
      <c r="S1505" s="45"/>
      <c r="T1505" s="45"/>
      <c r="U1505" s="45"/>
      <c r="V1505" s="45"/>
      <c r="W1505" s="45"/>
      <c r="X1505" s="45"/>
      <c r="Y1505" s="45"/>
      <c r="Z1505" s="45"/>
    </row>
    <row r="1506" spans="1:26" ht="12.5">
      <c r="A1506" s="45"/>
      <c r="B1506" s="45"/>
      <c r="C1506" s="44"/>
      <c r="D1506" s="45"/>
      <c r="E1506" s="45"/>
      <c r="F1506" s="65"/>
      <c r="G1506" s="45"/>
      <c r="H1506" s="45"/>
      <c r="I1506" s="45"/>
      <c r="J1506" s="45"/>
      <c r="K1506" s="45"/>
      <c r="L1506" s="45"/>
      <c r="M1506" s="45"/>
      <c r="N1506" s="45"/>
      <c r="O1506" s="45"/>
      <c r="P1506" s="45"/>
      <c r="Q1506" s="45"/>
      <c r="R1506" s="45"/>
      <c r="S1506" s="45"/>
      <c r="T1506" s="45"/>
      <c r="U1506" s="45"/>
      <c r="V1506" s="45"/>
      <c r="W1506" s="45"/>
      <c r="X1506" s="45"/>
      <c r="Y1506" s="45"/>
      <c r="Z1506" s="45"/>
    </row>
    <row r="1507" spans="1:26" ht="12.5">
      <c r="A1507" s="45"/>
      <c r="B1507" s="45"/>
      <c r="C1507" s="44"/>
      <c r="D1507" s="45"/>
      <c r="E1507" s="45"/>
      <c r="F1507" s="65"/>
      <c r="G1507" s="45"/>
      <c r="H1507" s="45"/>
      <c r="I1507" s="45"/>
      <c r="J1507" s="45"/>
      <c r="K1507" s="45"/>
      <c r="L1507" s="45"/>
      <c r="M1507" s="45"/>
      <c r="N1507" s="45"/>
      <c r="O1507" s="45"/>
      <c r="P1507" s="45"/>
      <c r="Q1507" s="45"/>
      <c r="R1507" s="45"/>
      <c r="S1507" s="45"/>
      <c r="T1507" s="45"/>
      <c r="U1507" s="45"/>
      <c r="V1507" s="45"/>
      <c r="W1507" s="45"/>
      <c r="X1507" s="45"/>
      <c r="Y1507" s="45"/>
      <c r="Z1507" s="45"/>
    </row>
    <row r="1508" spans="1:26" ht="12.5">
      <c r="A1508" s="45"/>
      <c r="B1508" s="45"/>
      <c r="C1508" s="44"/>
      <c r="D1508" s="45"/>
      <c r="E1508" s="45"/>
      <c r="F1508" s="65"/>
      <c r="G1508" s="45"/>
      <c r="H1508" s="45"/>
      <c r="I1508" s="45"/>
      <c r="J1508" s="45"/>
      <c r="K1508" s="45"/>
      <c r="L1508" s="45"/>
      <c r="M1508" s="45"/>
      <c r="N1508" s="45"/>
      <c r="O1508" s="45"/>
      <c r="P1508" s="45"/>
      <c r="Q1508" s="45"/>
      <c r="R1508" s="45"/>
      <c r="S1508" s="45"/>
      <c r="T1508" s="45"/>
      <c r="U1508" s="45"/>
      <c r="V1508" s="45"/>
      <c r="W1508" s="45"/>
      <c r="X1508" s="45"/>
      <c r="Y1508" s="45"/>
      <c r="Z1508" s="45"/>
    </row>
    <row r="1509" spans="1:26" ht="12.5">
      <c r="A1509" s="45"/>
      <c r="B1509" s="45"/>
      <c r="C1509" s="44"/>
      <c r="D1509" s="45"/>
      <c r="E1509" s="45"/>
      <c r="F1509" s="65"/>
      <c r="G1509" s="45"/>
      <c r="H1509" s="45"/>
      <c r="I1509" s="45"/>
      <c r="J1509" s="45"/>
      <c r="K1509" s="45"/>
      <c r="L1509" s="45"/>
      <c r="M1509" s="45"/>
      <c r="N1509" s="45"/>
      <c r="O1509" s="45"/>
      <c r="P1509" s="45"/>
      <c r="Q1509" s="45"/>
      <c r="R1509" s="45"/>
      <c r="S1509" s="45"/>
      <c r="T1509" s="45"/>
      <c r="U1509" s="45"/>
      <c r="V1509" s="45"/>
      <c r="W1509" s="45"/>
      <c r="X1509" s="45"/>
      <c r="Y1509" s="45"/>
      <c r="Z1509" s="45"/>
    </row>
    <row r="1510" spans="1:26" ht="12.5">
      <c r="A1510" s="45"/>
      <c r="B1510" s="45"/>
      <c r="C1510" s="44"/>
      <c r="D1510" s="45"/>
      <c r="E1510" s="45"/>
      <c r="F1510" s="65"/>
      <c r="G1510" s="45"/>
      <c r="H1510" s="45"/>
      <c r="I1510" s="45"/>
      <c r="J1510" s="45"/>
      <c r="K1510" s="45"/>
      <c r="L1510" s="45"/>
      <c r="M1510" s="45"/>
      <c r="N1510" s="45"/>
      <c r="O1510" s="45"/>
      <c r="P1510" s="45"/>
      <c r="Q1510" s="45"/>
      <c r="R1510" s="45"/>
      <c r="S1510" s="45"/>
      <c r="T1510" s="45"/>
      <c r="U1510" s="45"/>
      <c r="V1510" s="45"/>
      <c r="W1510" s="45"/>
      <c r="X1510" s="45"/>
      <c r="Y1510" s="45"/>
      <c r="Z1510" s="45"/>
    </row>
    <row r="1511" spans="1:26" ht="12.5">
      <c r="A1511" s="45"/>
      <c r="B1511" s="45"/>
      <c r="C1511" s="44"/>
      <c r="D1511" s="45"/>
      <c r="E1511" s="45"/>
      <c r="F1511" s="65"/>
      <c r="G1511" s="45"/>
      <c r="H1511" s="45"/>
      <c r="I1511" s="45"/>
      <c r="J1511" s="45"/>
      <c r="K1511" s="45"/>
      <c r="L1511" s="45"/>
      <c r="M1511" s="45"/>
      <c r="N1511" s="45"/>
      <c r="O1511" s="45"/>
      <c r="P1511" s="45"/>
      <c r="Q1511" s="45"/>
      <c r="R1511" s="45"/>
      <c r="S1511" s="45"/>
      <c r="T1511" s="45"/>
      <c r="U1511" s="45"/>
      <c r="V1511" s="45"/>
      <c r="W1511" s="45"/>
      <c r="X1511" s="45"/>
      <c r="Y1511" s="45"/>
      <c r="Z1511" s="45"/>
    </row>
    <row r="1512" spans="1:26" ht="12.5">
      <c r="A1512" s="45"/>
      <c r="B1512" s="45"/>
      <c r="C1512" s="44"/>
      <c r="D1512" s="45"/>
      <c r="E1512" s="45"/>
      <c r="F1512" s="65"/>
      <c r="G1512" s="45"/>
      <c r="H1512" s="45"/>
      <c r="I1512" s="45"/>
      <c r="J1512" s="45"/>
      <c r="K1512" s="45"/>
      <c r="L1512" s="45"/>
      <c r="M1512" s="45"/>
      <c r="N1512" s="45"/>
      <c r="O1512" s="45"/>
      <c r="P1512" s="45"/>
      <c r="Q1512" s="45"/>
      <c r="R1512" s="45"/>
      <c r="S1512" s="45"/>
      <c r="T1512" s="45"/>
      <c r="U1512" s="45"/>
      <c r="V1512" s="45"/>
      <c r="W1512" s="45"/>
      <c r="X1512" s="45"/>
      <c r="Y1512" s="45"/>
      <c r="Z1512" s="45"/>
    </row>
    <row r="1513" spans="1:26" ht="12.5">
      <c r="A1513" s="45"/>
      <c r="B1513" s="45"/>
      <c r="C1513" s="44"/>
      <c r="D1513" s="45"/>
      <c r="E1513" s="45"/>
      <c r="F1513" s="65"/>
      <c r="G1513" s="45"/>
      <c r="H1513" s="45"/>
      <c r="I1513" s="45"/>
      <c r="J1513" s="45"/>
      <c r="K1513" s="45"/>
      <c r="L1513" s="45"/>
      <c r="M1513" s="45"/>
      <c r="N1513" s="45"/>
      <c r="O1513" s="45"/>
      <c r="P1513" s="45"/>
      <c r="Q1513" s="45"/>
      <c r="R1513" s="45"/>
      <c r="S1513" s="45"/>
      <c r="T1513" s="45"/>
      <c r="U1513" s="45"/>
      <c r="V1513" s="45"/>
      <c r="W1513" s="45"/>
      <c r="X1513" s="45"/>
      <c r="Y1513" s="45"/>
      <c r="Z1513" s="45"/>
    </row>
    <row r="1514" spans="1:26" ht="12.5">
      <c r="A1514" s="45"/>
      <c r="B1514" s="45"/>
      <c r="C1514" s="44"/>
      <c r="D1514" s="45"/>
      <c r="E1514" s="45"/>
      <c r="F1514" s="65"/>
      <c r="G1514" s="45"/>
      <c r="H1514" s="45"/>
      <c r="I1514" s="45"/>
      <c r="J1514" s="45"/>
      <c r="K1514" s="45"/>
      <c r="L1514" s="45"/>
      <c r="M1514" s="45"/>
      <c r="N1514" s="45"/>
      <c r="O1514" s="45"/>
      <c r="P1514" s="45"/>
      <c r="Q1514" s="45"/>
      <c r="R1514" s="45"/>
      <c r="S1514" s="45"/>
      <c r="T1514" s="45"/>
      <c r="U1514" s="45"/>
      <c r="V1514" s="45"/>
      <c r="W1514" s="45"/>
      <c r="X1514" s="45"/>
      <c r="Y1514" s="45"/>
      <c r="Z1514" s="45"/>
    </row>
    <row r="1515" spans="1:26" ht="12.5">
      <c r="A1515" s="45"/>
      <c r="B1515" s="45"/>
      <c r="C1515" s="44"/>
      <c r="D1515" s="45"/>
      <c r="E1515" s="45"/>
      <c r="F1515" s="65"/>
      <c r="G1515" s="45"/>
      <c r="H1515" s="45"/>
      <c r="I1515" s="45"/>
      <c r="J1515" s="45"/>
      <c r="K1515" s="45"/>
      <c r="L1515" s="45"/>
      <c r="M1515" s="45"/>
      <c r="N1515" s="45"/>
      <c r="O1515" s="45"/>
      <c r="P1515" s="45"/>
      <c r="Q1515" s="45"/>
      <c r="R1515" s="45"/>
      <c r="S1515" s="45"/>
      <c r="T1515" s="45"/>
      <c r="U1515" s="45"/>
      <c r="V1515" s="45"/>
      <c r="W1515" s="45"/>
      <c r="X1515" s="45"/>
      <c r="Y1515" s="45"/>
      <c r="Z1515" s="45"/>
    </row>
    <row r="1516" spans="1:26" ht="12.5">
      <c r="A1516" s="45"/>
      <c r="B1516" s="45"/>
      <c r="C1516" s="44"/>
      <c r="D1516" s="45"/>
      <c r="E1516" s="45"/>
      <c r="F1516" s="65"/>
      <c r="G1516" s="45"/>
      <c r="H1516" s="45"/>
      <c r="I1516" s="45"/>
      <c r="J1516" s="45"/>
      <c r="K1516" s="45"/>
      <c r="L1516" s="45"/>
      <c r="M1516" s="45"/>
      <c r="N1516" s="45"/>
      <c r="O1516" s="45"/>
      <c r="P1516" s="45"/>
      <c r="Q1516" s="45"/>
      <c r="R1516" s="45"/>
      <c r="S1516" s="45"/>
      <c r="T1516" s="45"/>
      <c r="U1516" s="45"/>
      <c r="V1516" s="45"/>
      <c r="W1516" s="45"/>
      <c r="X1516" s="45"/>
      <c r="Y1516" s="45"/>
      <c r="Z1516" s="45"/>
    </row>
    <row r="1517" spans="1:26" ht="12.5">
      <c r="A1517" s="45"/>
      <c r="B1517" s="45"/>
      <c r="C1517" s="44"/>
      <c r="D1517" s="45"/>
      <c r="E1517" s="45"/>
      <c r="F1517" s="65"/>
      <c r="G1517" s="45"/>
      <c r="H1517" s="45"/>
      <c r="I1517" s="45"/>
      <c r="J1517" s="45"/>
      <c r="K1517" s="45"/>
      <c r="L1517" s="45"/>
      <c r="M1517" s="45"/>
      <c r="N1517" s="45"/>
      <c r="O1517" s="45"/>
      <c r="P1517" s="45"/>
      <c r="Q1517" s="45"/>
      <c r="R1517" s="45"/>
      <c r="S1517" s="45"/>
      <c r="T1517" s="45"/>
      <c r="U1517" s="45"/>
      <c r="V1517" s="45"/>
      <c r="W1517" s="45"/>
      <c r="X1517" s="45"/>
      <c r="Y1517" s="45"/>
      <c r="Z1517" s="45"/>
    </row>
    <row r="1518" spans="1:26" ht="12.5">
      <c r="A1518" s="45"/>
      <c r="B1518" s="45"/>
      <c r="C1518" s="44"/>
      <c r="D1518" s="45"/>
      <c r="E1518" s="45"/>
      <c r="F1518" s="65"/>
      <c r="G1518" s="45"/>
      <c r="H1518" s="45"/>
      <c r="I1518" s="45"/>
      <c r="J1518" s="45"/>
      <c r="K1518" s="45"/>
      <c r="L1518" s="45"/>
      <c r="M1518" s="45"/>
      <c r="N1518" s="45"/>
      <c r="O1518" s="45"/>
      <c r="P1518" s="45"/>
      <c r="Q1518" s="45"/>
      <c r="R1518" s="45"/>
      <c r="S1518" s="45"/>
      <c r="T1518" s="45"/>
      <c r="U1518" s="45"/>
      <c r="V1518" s="45"/>
      <c r="W1518" s="45"/>
      <c r="X1518" s="45"/>
      <c r="Y1518" s="45"/>
      <c r="Z1518" s="45"/>
    </row>
    <row r="1519" spans="1:26" ht="12.5">
      <c r="A1519" s="45"/>
      <c r="B1519" s="45"/>
      <c r="C1519" s="44"/>
      <c r="D1519" s="45"/>
      <c r="E1519" s="45"/>
      <c r="F1519" s="65"/>
      <c r="G1519" s="45"/>
      <c r="H1519" s="45"/>
      <c r="I1519" s="45"/>
      <c r="J1519" s="45"/>
      <c r="K1519" s="45"/>
      <c r="L1519" s="45"/>
      <c r="M1519" s="45"/>
      <c r="N1519" s="45"/>
      <c r="O1519" s="45"/>
      <c r="P1519" s="45"/>
      <c r="Q1519" s="45"/>
      <c r="R1519" s="45"/>
      <c r="S1519" s="45"/>
      <c r="T1519" s="45"/>
      <c r="U1519" s="45"/>
      <c r="V1519" s="45"/>
      <c r="W1519" s="45"/>
      <c r="X1519" s="45"/>
      <c r="Y1519" s="45"/>
      <c r="Z1519" s="45"/>
    </row>
    <row r="1520" spans="1:26" ht="12.5">
      <c r="A1520" s="45"/>
      <c r="B1520" s="45"/>
      <c r="C1520" s="44"/>
      <c r="D1520" s="45"/>
      <c r="E1520" s="45"/>
      <c r="F1520" s="65"/>
      <c r="G1520" s="45"/>
      <c r="H1520" s="45"/>
      <c r="I1520" s="45"/>
      <c r="J1520" s="45"/>
      <c r="K1520" s="45"/>
      <c r="L1520" s="45"/>
      <c r="M1520" s="45"/>
      <c r="N1520" s="45"/>
      <c r="O1520" s="45"/>
      <c r="P1520" s="45"/>
      <c r="Q1520" s="45"/>
      <c r="R1520" s="45"/>
      <c r="S1520" s="45"/>
      <c r="T1520" s="45"/>
      <c r="U1520" s="45"/>
      <c r="V1520" s="45"/>
      <c r="W1520" s="45"/>
      <c r="X1520" s="45"/>
      <c r="Y1520" s="45"/>
      <c r="Z1520" s="45"/>
    </row>
    <row r="1521" spans="1:26" ht="12.5">
      <c r="A1521" s="45"/>
      <c r="B1521" s="45"/>
      <c r="C1521" s="44"/>
      <c r="D1521" s="45"/>
      <c r="E1521" s="45"/>
      <c r="F1521" s="65"/>
      <c r="G1521" s="45"/>
      <c r="H1521" s="45"/>
      <c r="I1521" s="45"/>
      <c r="J1521" s="45"/>
      <c r="K1521" s="45"/>
      <c r="L1521" s="45"/>
      <c r="M1521" s="45"/>
      <c r="N1521" s="45"/>
      <c r="O1521" s="45"/>
      <c r="P1521" s="45"/>
      <c r="Q1521" s="45"/>
      <c r="R1521" s="45"/>
      <c r="S1521" s="45"/>
      <c r="T1521" s="45"/>
      <c r="U1521" s="45"/>
      <c r="V1521" s="45"/>
      <c r="W1521" s="45"/>
      <c r="X1521" s="45"/>
      <c r="Y1521" s="45"/>
      <c r="Z1521" s="45"/>
    </row>
    <row r="1522" spans="1:26" ht="12.5">
      <c r="A1522" s="45"/>
      <c r="B1522" s="45"/>
      <c r="C1522" s="44"/>
      <c r="D1522" s="45"/>
      <c r="E1522" s="45"/>
      <c r="F1522" s="65"/>
      <c r="G1522" s="45"/>
      <c r="H1522" s="45"/>
      <c r="I1522" s="45"/>
      <c r="J1522" s="45"/>
      <c r="K1522" s="45"/>
      <c r="L1522" s="45"/>
      <c r="M1522" s="45"/>
      <c r="N1522" s="45"/>
      <c r="O1522" s="45"/>
      <c r="P1522" s="45"/>
      <c r="Q1522" s="45"/>
      <c r="R1522" s="45"/>
      <c r="S1522" s="45"/>
      <c r="T1522" s="45"/>
      <c r="U1522" s="45"/>
      <c r="V1522" s="45"/>
      <c r="W1522" s="45"/>
      <c r="X1522" s="45"/>
      <c r="Y1522" s="45"/>
      <c r="Z1522" s="45"/>
    </row>
    <row r="1523" spans="1:26" ht="12.5">
      <c r="A1523" s="45"/>
      <c r="B1523" s="45"/>
      <c r="C1523" s="44"/>
      <c r="D1523" s="45"/>
      <c r="E1523" s="45"/>
      <c r="F1523" s="65"/>
      <c r="G1523" s="45"/>
      <c r="H1523" s="45"/>
      <c r="I1523" s="45"/>
      <c r="J1523" s="45"/>
      <c r="K1523" s="45"/>
      <c r="L1523" s="45"/>
      <c r="M1523" s="45"/>
      <c r="N1523" s="45"/>
      <c r="O1523" s="45"/>
      <c r="P1523" s="45"/>
      <c r="Q1523" s="45"/>
      <c r="R1523" s="45"/>
      <c r="S1523" s="45"/>
      <c r="T1523" s="45"/>
      <c r="U1523" s="45"/>
      <c r="V1523" s="45"/>
      <c r="W1523" s="45"/>
      <c r="X1523" s="45"/>
      <c r="Y1523" s="45"/>
      <c r="Z1523" s="45"/>
    </row>
    <row r="1524" spans="1:26" ht="12.5">
      <c r="A1524" s="45"/>
      <c r="B1524" s="45"/>
      <c r="C1524" s="44"/>
      <c r="D1524" s="45"/>
      <c r="E1524" s="45"/>
      <c r="F1524" s="65"/>
      <c r="G1524" s="45"/>
      <c r="H1524" s="45"/>
      <c r="I1524" s="45"/>
      <c r="J1524" s="45"/>
      <c r="K1524" s="45"/>
      <c r="L1524" s="45"/>
      <c r="M1524" s="45"/>
      <c r="N1524" s="45"/>
      <c r="O1524" s="45"/>
      <c r="P1524" s="45"/>
      <c r="Q1524" s="45"/>
      <c r="R1524" s="45"/>
      <c r="S1524" s="45"/>
      <c r="T1524" s="45"/>
      <c r="U1524" s="45"/>
      <c r="V1524" s="45"/>
      <c r="W1524" s="45"/>
      <c r="X1524" s="45"/>
      <c r="Y1524" s="45"/>
      <c r="Z1524" s="45"/>
    </row>
    <row r="1525" spans="1:26" ht="12.5">
      <c r="A1525" s="45"/>
      <c r="B1525" s="45"/>
      <c r="C1525" s="44"/>
      <c r="D1525" s="45"/>
      <c r="E1525" s="45"/>
      <c r="F1525" s="65"/>
      <c r="G1525" s="45"/>
      <c r="H1525" s="45"/>
      <c r="I1525" s="45"/>
      <c r="J1525" s="45"/>
      <c r="K1525" s="45"/>
      <c r="L1525" s="45"/>
      <c r="M1525" s="45"/>
      <c r="N1525" s="45"/>
      <c r="O1525" s="45"/>
      <c r="P1525" s="45"/>
      <c r="Q1525" s="45"/>
      <c r="R1525" s="45"/>
      <c r="S1525" s="45"/>
      <c r="T1525" s="45"/>
      <c r="U1525" s="45"/>
      <c r="V1525" s="45"/>
      <c r="W1525" s="45"/>
      <c r="X1525" s="45"/>
      <c r="Y1525" s="45"/>
      <c r="Z1525" s="45"/>
    </row>
    <row r="1526" spans="1:26" ht="12.5">
      <c r="A1526" s="45"/>
      <c r="B1526" s="45"/>
      <c r="C1526" s="44"/>
      <c r="D1526" s="45"/>
      <c r="E1526" s="45"/>
      <c r="F1526" s="65"/>
      <c r="G1526" s="45"/>
      <c r="H1526" s="45"/>
      <c r="I1526" s="45"/>
      <c r="J1526" s="45"/>
      <c r="K1526" s="45"/>
      <c r="L1526" s="45"/>
      <c r="M1526" s="45"/>
      <c r="N1526" s="45"/>
      <c r="O1526" s="45"/>
      <c r="P1526" s="45"/>
      <c r="Q1526" s="45"/>
      <c r="R1526" s="45"/>
      <c r="S1526" s="45"/>
      <c r="T1526" s="45"/>
      <c r="U1526" s="45"/>
      <c r="V1526" s="45"/>
      <c r="W1526" s="45"/>
      <c r="X1526" s="45"/>
      <c r="Y1526" s="45"/>
      <c r="Z1526" s="45"/>
    </row>
    <row r="1527" spans="1:26" ht="12.5">
      <c r="A1527" s="45"/>
      <c r="B1527" s="45"/>
      <c r="C1527" s="44"/>
      <c r="D1527" s="45"/>
      <c r="E1527" s="45"/>
      <c r="F1527" s="65"/>
      <c r="G1527" s="45"/>
      <c r="H1527" s="45"/>
      <c r="I1527" s="45"/>
      <c r="J1527" s="45"/>
      <c r="K1527" s="45"/>
      <c r="L1527" s="45"/>
      <c r="M1527" s="45"/>
      <c r="N1527" s="45"/>
      <c r="O1527" s="45"/>
      <c r="P1527" s="45"/>
      <c r="Q1527" s="45"/>
      <c r="R1527" s="45"/>
      <c r="S1527" s="45"/>
      <c r="T1527" s="45"/>
      <c r="U1527" s="45"/>
      <c r="V1527" s="45"/>
      <c r="W1527" s="45"/>
      <c r="X1527" s="45"/>
      <c r="Y1527" s="45"/>
      <c r="Z1527" s="45"/>
    </row>
    <row r="1528" spans="1:26" ht="12.5">
      <c r="A1528" s="45"/>
      <c r="B1528" s="45"/>
      <c r="C1528" s="44"/>
      <c r="D1528" s="45"/>
      <c r="E1528" s="45"/>
      <c r="F1528" s="65"/>
      <c r="G1528" s="45"/>
      <c r="H1528" s="45"/>
      <c r="I1528" s="45"/>
      <c r="J1528" s="45"/>
      <c r="K1528" s="45"/>
      <c r="L1528" s="45"/>
      <c r="M1528" s="45"/>
      <c r="N1528" s="45"/>
      <c r="O1528" s="45"/>
      <c r="P1528" s="45"/>
      <c r="Q1528" s="45"/>
      <c r="R1528" s="45"/>
      <c r="S1528" s="45"/>
      <c r="T1528" s="45"/>
      <c r="U1528" s="45"/>
      <c r="V1528" s="45"/>
      <c r="W1528" s="45"/>
      <c r="X1528" s="45"/>
      <c r="Y1528" s="45"/>
      <c r="Z1528" s="45"/>
    </row>
    <row r="1529" spans="1:26" ht="12.5">
      <c r="A1529" s="45"/>
      <c r="B1529" s="45"/>
      <c r="C1529" s="44"/>
      <c r="D1529" s="45"/>
      <c r="E1529" s="45"/>
      <c r="F1529" s="65"/>
      <c r="G1529" s="45"/>
      <c r="H1529" s="45"/>
      <c r="I1529" s="45"/>
      <c r="J1529" s="45"/>
      <c r="K1529" s="45"/>
      <c r="L1529" s="45"/>
      <c r="M1529" s="45"/>
      <c r="N1529" s="45"/>
      <c r="O1529" s="45"/>
      <c r="P1529" s="45"/>
      <c r="Q1529" s="45"/>
      <c r="R1529" s="45"/>
      <c r="S1529" s="45"/>
      <c r="T1529" s="45"/>
      <c r="U1529" s="45"/>
      <c r="V1529" s="45"/>
      <c r="W1529" s="45"/>
      <c r="X1529" s="45"/>
      <c r="Y1529" s="45"/>
      <c r="Z1529" s="45"/>
    </row>
    <row r="1530" spans="1:26" ht="12.5">
      <c r="A1530" s="45"/>
      <c r="B1530" s="45"/>
      <c r="C1530" s="44"/>
      <c r="D1530" s="45"/>
      <c r="E1530" s="45"/>
      <c r="F1530" s="65"/>
      <c r="G1530" s="45"/>
      <c r="H1530" s="45"/>
      <c r="I1530" s="45"/>
      <c r="J1530" s="45"/>
      <c r="K1530" s="45"/>
      <c r="L1530" s="45"/>
      <c r="M1530" s="45"/>
      <c r="N1530" s="45"/>
      <c r="O1530" s="45"/>
      <c r="P1530" s="45"/>
      <c r="Q1530" s="45"/>
      <c r="R1530" s="45"/>
      <c r="S1530" s="45"/>
      <c r="T1530" s="45"/>
      <c r="U1530" s="45"/>
      <c r="V1530" s="45"/>
      <c r="W1530" s="45"/>
      <c r="X1530" s="45"/>
      <c r="Y1530" s="45"/>
      <c r="Z1530" s="45"/>
    </row>
    <row r="1531" spans="1:26" ht="12.5">
      <c r="A1531" s="45"/>
      <c r="B1531" s="45"/>
      <c r="C1531" s="44"/>
      <c r="D1531" s="45"/>
      <c r="E1531" s="45"/>
      <c r="F1531" s="65"/>
      <c r="G1531" s="45"/>
      <c r="H1531" s="45"/>
      <c r="I1531" s="45"/>
      <c r="J1531" s="45"/>
      <c r="K1531" s="45"/>
      <c r="L1531" s="45"/>
      <c r="M1531" s="45"/>
      <c r="N1531" s="45"/>
      <c r="O1531" s="45"/>
      <c r="P1531" s="45"/>
      <c r="Q1531" s="45"/>
      <c r="R1531" s="45"/>
      <c r="S1531" s="45"/>
      <c r="T1531" s="45"/>
      <c r="U1531" s="45"/>
      <c r="V1531" s="45"/>
      <c r="W1531" s="45"/>
      <c r="X1531" s="45"/>
      <c r="Y1531" s="45"/>
      <c r="Z1531" s="45"/>
    </row>
    <row r="1532" spans="1:26" ht="12.5">
      <c r="A1532" s="45"/>
      <c r="B1532" s="45"/>
      <c r="C1532" s="44"/>
      <c r="D1532" s="45"/>
      <c r="E1532" s="45"/>
      <c r="F1532" s="65"/>
      <c r="G1532" s="45"/>
      <c r="H1532" s="45"/>
      <c r="I1532" s="45"/>
      <c r="J1532" s="45"/>
      <c r="K1532" s="45"/>
      <c r="L1532" s="45"/>
      <c r="M1532" s="45"/>
      <c r="N1532" s="45"/>
      <c r="O1532" s="45"/>
      <c r="P1532" s="45"/>
      <c r="Q1532" s="45"/>
      <c r="R1532" s="45"/>
      <c r="S1532" s="45"/>
      <c r="T1532" s="45"/>
      <c r="U1532" s="45"/>
      <c r="V1532" s="45"/>
      <c r="W1532" s="45"/>
      <c r="X1532" s="45"/>
      <c r="Y1532" s="45"/>
      <c r="Z1532" s="45"/>
    </row>
    <row r="1533" spans="1:26" ht="12.5">
      <c r="A1533" s="45"/>
      <c r="B1533" s="45"/>
      <c r="C1533" s="44"/>
      <c r="D1533" s="45"/>
      <c r="E1533" s="45"/>
      <c r="F1533" s="65"/>
      <c r="G1533" s="45"/>
      <c r="H1533" s="45"/>
      <c r="I1533" s="45"/>
      <c r="J1533" s="45"/>
      <c r="K1533" s="45"/>
      <c r="L1533" s="45"/>
      <c r="M1533" s="45"/>
      <c r="N1533" s="45"/>
      <c r="O1533" s="45"/>
      <c r="P1533" s="45"/>
      <c r="Q1533" s="45"/>
      <c r="R1533" s="45"/>
      <c r="S1533" s="45"/>
      <c r="T1533" s="45"/>
      <c r="U1533" s="45"/>
      <c r="V1533" s="45"/>
      <c r="W1533" s="45"/>
      <c r="X1533" s="45"/>
      <c r="Y1533" s="45"/>
      <c r="Z1533" s="45"/>
    </row>
    <row r="1534" spans="1:26" ht="12.5">
      <c r="A1534" s="45"/>
      <c r="B1534" s="45"/>
      <c r="C1534" s="44"/>
      <c r="D1534" s="45"/>
      <c r="E1534" s="45"/>
      <c r="F1534" s="65"/>
      <c r="G1534" s="45"/>
      <c r="H1534" s="45"/>
      <c r="I1534" s="45"/>
      <c r="J1534" s="45"/>
      <c r="K1534" s="45"/>
      <c r="L1534" s="45"/>
      <c r="M1534" s="45"/>
      <c r="N1534" s="45"/>
      <c r="O1534" s="45"/>
      <c r="P1534" s="45"/>
      <c r="Q1534" s="45"/>
      <c r="R1534" s="45"/>
      <c r="S1534" s="45"/>
      <c r="T1534" s="45"/>
      <c r="U1534" s="45"/>
      <c r="V1534" s="45"/>
      <c r="W1534" s="45"/>
      <c r="X1534" s="45"/>
      <c r="Y1534" s="45"/>
      <c r="Z1534" s="45"/>
    </row>
    <row r="1535" spans="1:26" ht="12.5">
      <c r="A1535" s="45"/>
      <c r="B1535" s="45"/>
      <c r="C1535" s="44"/>
      <c r="D1535" s="45"/>
      <c r="E1535" s="45"/>
      <c r="F1535" s="65"/>
      <c r="G1535" s="45"/>
      <c r="H1535" s="45"/>
      <c r="I1535" s="45"/>
      <c r="J1535" s="45"/>
      <c r="K1535" s="45"/>
      <c r="L1535" s="45"/>
      <c r="M1535" s="45"/>
      <c r="N1535" s="45"/>
      <c r="O1535" s="45"/>
      <c r="P1535" s="45"/>
      <c r="Q1535" s="45"/>
      <c r="R1535" s="45"/>
      <c r="S1535" s="45"/>
      <c r="T1535" s="45"/>
      <c r="U1535" s="45"/>
      <c r="V1535" s="45"/>
      <c r="W1535" s="45"/>
      <c r="X1535" s="45"/>
      <c r="Y1535" s="45"/>
      <c r="Z1535" s="45"/>
    </row>
    <row r="1536" spans="1:26" ht="12.5">
      <c r="A1536" s="45"/>
      <c r="B1536" s="45"/>
      <c r="C1536" s="44"/>
      <c r="D1536" s="45"/>
      <c r="E1536" s="45"/>
      <c r="F1536" s="65"/>
      <c r="G1536" s="45"/>
      <c r="H1536" s="45"/>
      <c r="I1536" s="45"/>
      <c r="J1536" s="45"/>
      <c r="K1536" s="45"/>
      <c r="L1536" s="45"/>
      <c r="M1536" s="45"/>
      <c r="N1536" s="45"/>
      <c r="O1536" s="45"/>
      <c r="P1536" s="45"/>
      <c r="Q1536" s="45"/>
      <c r="R1536" s="45"/>
      <c r="S1536" s="45"/>
      <c r="T1536" s="45"/>
      <c r="U1536" s="45"/>
      <c r="V1536" s="45"/>
      <c r="W1536" s="45"/>
      <c r="X1536" s="45"/>
      <c r="Y1536" s="45"/>
      <c r="Z1536" s="45"/>
    </row>
    <row r="1537" spans="1:26" ht="12.5">
      <c r="A1537" s="45"/>
      <c r="B1537" s="45"/>
      <c r="C1537" s="44"/>
      <c r="D1537" s="45"/>
      <c r="E1537" s="45"/>
      <c r="F1537" s="65"/>
      <c r="G1537" s="45"/>
      <c r="H1537" s="45"/>
      <c r="I1537" s="45"/>
      <c r="J1537" s="45"/>
      <c r="K1537" s="45"/>
      <c r="L1537" s="45"/>
      <c r="M1537" s="45"/>
      <c r="N1537" s="45"/>
      <c r="O1537" s="45"/>
      <c r="P1537" s="45"/>
      <c r="Q1537" s="45"/>
      <c r="R1537" s="45"/>
      <c r="S1537" s="45"/>
      <c r="T1537" s="45"/>
      <c r="U1537" s="45"/>
      <c r="V1537" s="45"/>
      <c r="W1537" s="45"/>
      <c r="X1537" s="45"/>
      <c r="Y1537" s="45"/>
      <c r="Z1537" s="45"/>
    </row>
    <row r="1538" spans="1:26" ht="12.5">
      <c r="A1538" s="45"/>
      <c r="B1538" s="45"/>
      <c r="C1538" s="44"/>
      <c r="D1538" s="45"/>
      <c r="E1538" s="45"/>
      <c r="F1538" s="65"/>
      <c r="G1538" s="45"/>
      <c r="H1538" s="45"/>
      <c r="I1538" s="45"/>
      <c r="J1538" s="45"/>
      <c r="K1538" s="45"/>
      <c r="L1538" s="45"/>
      <c r="M1538" s="45"/>
      <c r="N1538" s="45"/>
      <c r="O1538" s="45"/>
      <c r="P1538" s="45"/>
      <c r="Q1538" s="45"/>
      <c r="R1538" s="45"/>
      <c r="S1538" s="45"/>
      <c r="T1538" s="45"/>
      <c r="U1538" s="45"/>
      <c r="V1538" s="45"/>
      <c r="W1538" s="45"/>
      <c r="X1538" s="45"/>
      <c r="Y1538" s="45"/>
      <c r="Z1538" s="45"/>
    </row>
    <row r="1539" spans="1:26" ht="12.5">
      <c r="A1539" s="45"/>
      <c r="B1539" s="45"/>
      <c r="C1539" s="44"/>
      <c r="D1539" s="45"/>
      <c r="E1539" s="45"/>
      <c r="F1539" s="65"/>
      <c r="G1539" s="45"/>
      <c r="H1539" s="45"/>
      <c r="I1539" s="45"/>
      <c r="J1539" s="45"/>
      <c r="K1539" s="45"/>
      <c r="L1539" s="45"/>
      <c r="M1539" s="45"/>
      <c r="N1539" s="45"/>
      <c r="O1539" s="45"/>
      <c r="P1539" s="45"/>
      <c r="Q1539" s="45"/>
      <c r="R1539" s="45"/>
      <c r="S1539" s="45"/>
      <c r="T1539" s="45"/>
      <c r="U1539" s="45"/>
      <c r="V1539" s="45"/>
      <c r="W1539" s="45"/>
      <c r="X1539" s="45"/>
      <c r="Y1539" s="45"/>
      <c r="Z1539" s="45"/>
    </row>
    <row r="1540" spans="1:26" ht="12.5">
      <c r="A1540" s="45"/>
      <c r="B1540" s="45"/>
      <c r="C1540" s="44"/>
      <c r="D1540" s="45"/>
      <c r="E1540" s="45"/>
      <c r="F1540" s="65"/>
      <c r="G1540" s="45"/>
      <c r="H1540" s="45"/>
      <c r="I1540" s="45"/>
      <c r="J1540" s="45"/>
      <c r="K1540" s="45"/>
      <c r="L1540" s="45"/>
      <c r="M1540" s="45"/>
      <c r="N1540" s="45"/>
      <c r="O1540" s="45"/>
      <c r="P1540" s="45"/>
      <c r="Q1540" s="45"/>
      <c r="R1540" s="45"/>
      <c r="S1540" s="45"/>
      <c r="T1540" s="45"/>
      <c r="U1540" s="45"/>
      <c r="V1540" s="45"/>
      <c r="W1540" s="45"/>
      <c r="X1540" s="45"/>
      <c r="Y1540" s="45"/>
      <c r="Z1540" s="45"/>
    </row>
    <row r="1541" spans="1:26" ht="12.5">
      <c r="A1541" s="45"/>
      <c r="B1541" s="45"/>
      <c r="C1541" s="44"/>
      <c r="D1541" s="45"/>
      <c r="E1541" s="45"/>
      <c r="F1541" s="65"/>
      <c r="G1541" s="45"/>
      <c r="H1541" s="45"/>
      <c r="I1541" s="45"/>
      <c r="J1541" s="45"/>
      <c r="K1541" s="45"/>
      <c r="L1541" s="45"/>
      <c r="M1541" s="45"/>
      <c r="N1541" s="45"/>
      <c r="O1541" s="45"/>
      <c r="P1541" s="45"/>
      <c r="Q1541" s="45"/>
      <c r="R1541" s="45"/>
      <c r="S1541" s="45"/>
      <c r="T1541" s="45"/>
      <c r="U1541" s="45"/>
      <c r="V1541" s="45"/>
      <c r="W1541" s="45"/>
      <c r="X1541" s="45"/>
      <c r="Y1541" s="45"/>
      <c r="Z1541" s="45"/>
    </row>
    <row r="1542" spans="1:26" ht="12.5">
      <c r="A1542" s="45"/>
      <c r="B1542" s="45"/>
      <c r="C1542" s="44"/>
      <c r="D1542" s="45"/>
      <c r="E1542" s="45"/>
      <c r="F1542" s="65"/>
      <c r="G1542" s="45"/>
      <c r="H1542" s="45"/>
      <c r="I1542" s="45"/>
      <c r="J1542" s="45"/>
      <c r="K1542" s="45"/>
      <c r="L1542" s="45"/>
      <c r="M1542" s="45"/>
      <c r="N1542" s="45"/>
      <c r="O1542" s="45"/>
      <c r="P1542" s="45"/>
      <c r="Q1542" s="45"/>
      <c r="R1542" s="45"/>
      <c r="S1542" s="45"/>
      <c r="T1542" s="45"/>
      <c r="U1542" s="45"/>
      <c r="V1542" s="45"/>
      <c r="W1542" s="45"/>
      <c r="X1542" s="45"/>
      <c r="Y1542" s="45"/>
      <c r="Z1542" s="45"/>
    </row>
    <row r="1543" spans="1:26" ht="12.5">
      <c r="A1543" s="45"/>
      <c r="B1543" s="45"/>
      <c r="C1543" s="44"/>
      <c r="D1543" s="45"/>
      <c r="E1543" s="45"/>
      <c r="F1543" s="65"/>
      <c r="G1543" s="45"/>
      <c r="H1543" s="45"/>
      <c r="I1543" s="45"/>
      <c r="J1543" s="45"/>
      <c r="K1543" s="45"/>
      <c r="L1543" s="45"/>
      <c r="M1543" s="45"/>
      <c r="N1543" s="45"/>
      <c r="O1543" s="45"/>
      <c r="P1543" s="45"/>
      <c r="Q1543" s="45"/>
      <c r="R1543" s="45"/>
      <c r="S1543" s="45"/>
      <c r="T1543" s="45"/>
      <c r="U1543" s="45"/>
      <c r="V1543" s="45"/>
      <c r="W1543" s="45"/>
      <c r="X1543" s="45"/>
      <c r="Y1543" s="45"/>
      <c r="Z1543" s="45"/>
    </row>
    <row r="1544" spans="1:26" ht="12.5">
      <c r="A1544" s="45"/>
      <c r="B1544" s="45"/>
      <c r="C1544" s="44"/>
      <c r="D1544" s="45"/>
      <c r="E1544" s="45"/>
      <c r="F1544" s="65"/>
      <c r="G1544" s="45"/>
      <c r="H1544" s="45"/>
      <c r="I1544" s="45"/>
      <c r="J1544" s="45"/>
      <c r="K1544" s="45"/>
      <c r="L1544" s="45"/>
      <c r="M1544" s="45"/>
      <c r="N1544" s="45"/>
      <c r="O1544" s="45"/>
      <c r="P1544" s="45"/>
      <c r="Q1544" s="45"/>
      <c r="R1544" s="45"/>
      <c r="S1544" s="45"/>
      <c r="T1544" s="45"/>
      <c r="U1544" s="45"/>
      <c r="V1544" s="45"/>
      <c r="W1544" s="45"/>
      <c r="X1544" s="45"/>
      <c r="Y1544" s="45"/>
      <c r="Z1544" s="45"/>
    </row>
    <row r="1545" spans="1:26" ht="12.5">
      <c r="A1545" s="45"/>
      <c r="B1545" s="45"/>
      <c r="C1545" s="44"/>
      <c r="D1545" s="45"/>
      <c r="E1545" s="45"/>
      <c r="F1545" s="65"/>
      <c r="G1545" s="45"/>
      <c r="H1545" s="45"/>
      <c r="I1545" s="45"/>
      <c r="J1545" s="45"/>
      <c r="K1545" s="45"/>
      <c r="L1545" s="45"/>
      <c r="M1545" s="45"/>
      <c r="N1545" s="45"/>
      <c r="O1545" s="45"/>
      <c r="P1545" s="45"/>
      <c r="Q1545" s="45"/>
      <c r="R1545" s="45"/>
      <c r="S1545" s="45"/>
      <c r="T1545" s="45"/>
      <c r="U1545" s="45"/>
      <c r="V1545" s="45"/>
      <c r="W1545" s="45"/>
      <c r="X1545" s="45"/>
      <c r="Y1545" s="45"/>
      <c r="Z1545" s="45"/>
    </row>
    <row r="1546" spans="1:26" ht="12.5">
      <c r="A1546" s="45"/>
      <c r="B1546" s="45"/>
      <c r="C1546" s="44"/>
      <c r="D1546" s="45"/>
      <c r="E1546" s="45"/>
      <c r="F1546" s="65"/>
      <c r="G1546" s="45"/>
      <c r="H1546" s="45"/>
      <c r="I1546" s="45"/>
      <c r="J1546" s="45"/>
      <c r="K1546" s="45"/>
      <c r="L1546" s="45"/>
      <c r="M1546" s="45"/>
      <c r="N1546" s="45"/>
      <c r="O1546" s="45"/>
      <c r="P1546" s="45"/>
      <c r="Q1546" s="45"/>
      <c r="R1546" s="45"/>
      <c r="S1546" s="45"/>
      <c r="T1546" s="45"/>
      <c r="U1546" s="45"/>
      <c r="V1546" s="45"/>
      <c r="W1546" s="45"/>
      <c r="X1546" s="45"/>
      <c r="Y1546" s="45"/>
      <c r="Z1546" s="45"/>
    </row>
    <row r="1547" spans="1:26" ht="12.5">
      <c r="A1547" s="45"/>
      <c r="B1547" s="45"/>
      <c r="C1547" s="44"/>
      <c r="D1547" s="45"/>
      <c r="E1547" s="45"/>
      <c r="F1547" s="65"/>
      <c r="G1547" s="45"/>
      <c r="H1547" s="45"/>
      <c r="I1547" s="45"/>
      <c r="J1547" s="45"/>
      <c r="K1547" s="45"/>
      <c r="L1547" s="45"/>
      <c r="M1547" s="45"/>
      <c r="N1547" s="45"/>
      <c r="O1547" s="45"/>
      <c r="P1547" s="45"/>
      <c r="Q1547" s="45"/>
      <c r="R1547" s="45"/>
      <c r="S1547" s="45"/>
      <c r="T1547" s="45"/>
      <c r="U1547" s="45"/>
      <c r="V1547" s="45"/>
      <c r="W1547" s="45"/>
      <c r="X1547" s="45"/>
      <c r="Y1547" s="45"/>
      <c r="Z1547" s="45"/>
    </row>
    <row r="1548" spans="1:26" ht="12.5">
      <c r="A1548" s="45"/>
      <c r="B1548" s="45"/>
      <c r="C1548" s="44"/>
      <c r="D1548" s="45"/>
      <c r="E1548" s="45"/>
      <c r="F1548" s="65"/>
      <c r="G1548" s="45"/>
      <c r="H1548" s="45"/>
      <c r="I1548" s="45"/>
      <c r="J1548" s="45"/>
      <c r="K1548" s="45"/>
      <c r="L1548" s="45"/>
      <c r="M1548" s="45"/>
      <c r="N1548" s="45"/>
      <c r="O1548" s="45"/>
      <c r="P1548" s="45"/>
      <c r="Q1548" s="45"/>
      <c r="R1548" s="45"/>
      <c r="S1548" s="45"/>
      <c r="T1548" s="45"/>
      <c r="U1548" s="45"/>
      <c r="V1548" s="45"/>
      <c r="W1548" s="45"/>
      <c r="X1548" s="45"/>
      <c r="Y1548" s="45"/>
      <c r="Z1548" s="45"/>
    </row>
    <row r="1549" spans="1:26" ht="12.5">
      <c r="A1549" s="45"/>
      <c r="B1549" s="45"/>
      <c r="C1549" s="44"/>
      <c r="D1549" s="45"/>
      <c r="E1549" s="45"/>
      <c r="F1549" s="65"/>
      <c r="G1549" s="45"/>
      <c r="H1549" s="45"/>
      <c r="I1549" s="45"/>
      <c r="J1549" s="45"/>
      <c r="K1549" s="45"/>
      <c r="L1549" s="45"/>
      <c r="M1549" s="45"/>
      <c r="N1549" s="45"/>
      <c r="O1549" s="45"/>
      <c r="P1549" s="45"/>
      <c r="Q1549" s="45"/>
      <c r="R1549" s="45"/>
      <c r="S1549" s="45"/>
      <c r="T1549" s="45"/>
      <c r="U1549" s="45"/>
      <c r="V1549" s="45"/>
      <c r="W1549" s="45"/>
      <c r="X1549" s="45"/>
      <c r="Y1549" s="45"/>
      <c r="Z1549" s="45"/>
    </row>
    <row r="1550" spans="1:26" ht="12.5">
      <c r="A1550" s="45"/>
      <c r="B1550" s="45"/>
      <c r="C1550" s="44"/>
      <c r="D1550" s="45"/>
      <c r="E1550" s="45"/>
      <c r="F1550" s="65"/>
      <c r="G1550" s="45"/>
      <c r="H1550" s="45"/>
      <c r="I1550" s="45"/>
      <c r="J1550" s="45"/>
      <c r="K1550" s="45"/>
      <c r="L1550" s="45"/>
      <c r="M1550" s="45"/>
      <c r="N1550" s="45"/>
      <c r="O1550" s="45"/>
      <c r="P1550" s="45"/>
      <c r="Q1550" s="45"/>
      <c r="R1550" s="45"/>
      <c r="S1550" s="45"/>
      <c r="T1550" s="45"/>
      <c r="U1550" s="45"/>
      <c r="V1550" s="45"/>
      <c r="W1550" s="45"/>
      <c r="X1550" s="45"/>
      <c r="Y1550" s="45"/>
      <c r="Z1550" s="45"/>
    </row>
    <row r="1551" spans="1:26" ht="12.5">
      <c r="A1551" s="45"/>
      <c r="B1551" s="45"/>
      <c r="C1551" s="44"/>
      <c r="D1551" s="45"/>
      <c r="E1551" s="45"/>
      <c r="F1551" s="65"/>
      <c r="G1551" s="45"/>
      <c r="H1551" s="45"/>
      <c r="I1551" s="45"/>
      <c r="J1551" s="45"/>
      <c r="K1551" s="45"/>
      <c r="L1551" s="45"/>
      <c r="M1551" s="45"/>
      <c r="N1551" s="45"/>
      <c r="O1551" s="45"/>
      <c r="P1551" s="45"/>
      <c r="Q1551" s="45"/>
      <c r="R1551" s="45"/>
      <c r="S1551" s="45"/>
      <c r="T1551" s="45"/>
      <c r="U1551" s="45"/>
      <c r="V1551" s="45"/>
      <c r="W1551" s="45"/>
      <c r="X1551" s="45"/>
      <c r="Y1551" s="45"/>
      <c r="Z1551" s="45"/>
    </row>
    <row r="1552" spans="1:26" ht="12.5">
      <c r="A1552" s="45"/>
      <c r="B1552" s="45"/>
      <c r="C1552" s="44"/>
      <c r="D1552" s="45"/>
      <c r="E1552" s="45"/>
      <c r="F1552" s="65"/>
      <c r="G1552" s="45"/>
      <c r="H1552" s="45"/>
      <c r="I1552" s="45"/>
      <c r="J1552" s="45"/>
      <c r="K1552" s="45"/>
      <c r="L1552" s="45"/>
      <c r="M1552" s="45"/>
      <c r="N1552" s="45"/>
      <c r="O1552" s="45"/>
      <c r="P1552" s="45"/>
      <c r="Q1552" s="45"/>
      <c r="R1552" s="45"/>
      <c r="S1552" s="45"/>
      <c r="T1552" s="45"/>
      <c r="U1552" s="45"/>
      <c r="V1552" s="45"/>
      <c r="W1552" s="45"/>
      <c r="X1552" s="45"/>
      <c r="Y1552" s="45"/>
      <c r="Z1552" s="45"/>
    </row>
    <row r="1553" spans="1:26" ht="12.5">
      <c r="A1553" s="45"/>
      <c r="B1553" s="45"/>
      <c r="C1553" s="44"/>
      <c r="D1553" s="45"/>
      <c r="E1553" s="45"/>
      <c r="F1553" s="65"/>
      <c r="G1553" s="45"/>
      <c r="H1553" s="45"/>
      <c r="I1553" s="45"/>
      <c r="J1553" s="45"/>
      <c r="K1553" s="45"/>
      <c r="L1553" s="45"/>
      <c r="M1553" s="45"/>
      <c r="N1553" s="45"/>
      <c r="O1553" s="45"/>
      <c r="P1553" s="45"/>
      <c r="Q1553" s="45"/>
      <c r="R1553" s="45"/>
      <c r="S1553" s="45"/>
      <c r="T1553" s="45"/>
      <c r="U1553" s="45"/>
      <c r="V1553" s="45"/>
      <c r="W1553" s="45"/>
      <c r="X1553" s="45"/>
      <c r="Y1553" s="45"/>
      <c r="Z1553" s="45"/>
    </row>
    <row r="1554" spans="1:26" ht="12.5">
      <c r="A1554" s="45"/>
      <c r="B1554" s="45"/>
      <c r="C1554" s="44"/>
      <c r="D1554" s="45"/>
      <c r="E1554" s="45"/>
      <c r="F1554" s="65"/>
      <c r="G1554" s="45"/>
      <c r="H1554" s="45"/>
      <c r="I1554" s="45"/>
      <c r="J1554" s="45"/>
      <c r="K1554" s="45"/>
      <c r="L1554" s="45"/>
      <c r="M1554" s="45"/>
      <c r="N1554" s="45"/>
      <c r="O1554" s="45"/>
      <c r="P1554" s="45"/>
      <c r="Q1554" s="45"/>
      <c r="R1554" s="45"/>
      <c r="S1554" s="45"/>
      <c r="T1554" s="45"/>
      <c r="U1554" s="45"/>
      <c r="V1554" s="45"/>
      <c r="W1554" s="45"/>
      <c r="X1554" s="45"/>
      <c r="Y1554" s="45"/>
      <c r="Z1554" s="45"/>
    </row>
    <row r="1555" spans="1:26" ht="12.5">
      <c r="A1555" s="45"/>
      <c r="B1555" s="45"/>
      <c r="C1555" s="44"/>
      <c r="D1555" s="45"/>
      <c r="E1555" s="45"/>
      <c r="F1555" s="65"/>
      <c r="G1555" s="45"/>
      <c r="H1555" s="45"/>
      <c r="I1555" s="45"/>
      <c r="J1555" s="45"/>
      <c r="K1555" s="45"/>
      <c r="L1555" s="45"/>
      <c r="M1555" s="45"/>
      <c r="N1555" s="45"/>
      <c r="O1555" s="45"/>
      <c r="P1555" s="45"/>
      <c r="Q1555" s="45"/>
      <c r="R1555" s="45"/>
      <c r="S1555" s="45"/>
      <c r="T1555" s="45"/>
      <c r="U1555" s="45"/>
      <c r="V1555" s="45"/>
      <c r="W1555" s="45"/>
      <c r="X1555" s="45"/>
      <c r="Y1555" s="45"/>
      <c r="Z1555" s="45"/>
    </row>
    <row r="1556" spans="1:26" ht="12.5">
      <c r="A1556" s="45"/>
      <c r="B1556" s="45"/>
      <c r="C1556" s="44"/>
      <c r="D1556" s="45"/>
      <c r="E1556" s="45"/>
      <c r="F1556" s="65"/>
      <c r="G1556" s="45"/>
      <c r="H1556" s="45"/>
      <c r="I1556" s="45"/>
      <c r="J1556" s="45"/>
      <c r="K1556" s="45"/>
      <c r="L1556" s="45"/>
      <c r="M1556" s="45"/>
      <c r="N1556" s="45"/>
      <c r="O1556" s="45"/>
      <c r="P1556" s="45"/>
      <c r="Q1556" s="45"/>
      <c r="R1556" s="45"/>
      <c r="S1556" s="45"/>
      <c r="T1556" s="45"/>
      <c r="U1556" s="45"/>
      <c r="V1556" s="45"/>
      <c r="W1556" s="45"/>
      <c r="X1556" s="45"/>
      <c r="Y1556" s="45"/>
      <c r="Z1556" s="45"/>
    </row>
    <row r="1557" spans="1:26" ht="12.5">
      <c r="A1557" s="45"/>
      <c r="B1557" s="45"/>
      <c r="C1557" s="44"/>
      <c r="D1557" s="45"/>
      <c r="E1557" s="45"/>
      <c r="F1557" s="65"/>
      <c r="G1557" s="45"/>
      <c r="H1557" s="45"/>
      <c r="I1557" s="45"/>
      <c r="J1557" s="45"/>
      <c r="K1557" s="45"/>
      <c r="L1557" s="45"/>
      <c r="M1557" s="45"/>
      <c r="N1557" s="45"/>
      <c r="O1557" s="45"/>
      <c r="P1557" s="45"/>
      <c r="Q1557" s="45"/>
      <c r="R1557" s="45"/>
      <c r="S1557" s="45"/>
      <c r="T1557" s="45"/>
      <c r="U1557" s="45"/>
      <c r="V1557" s="45"/>
      <c r="W1557" s="45"/>
      <c r="X1557" s="45"/>
      <c r="Y1557" s="45"/>
      <c r="Z1557" s="45"/>
    </row>
    <row r="1558" spans="1:26" ht="12.5">
      <c r="A1558" s="45"/>
      <c r="B1558" s="45"/>
      <c r="C1558" s="44"/>
      <c r="D1558" s="45"/>
      <c r="E1558" s="45"/>
      <c r="F1558" s="65"/>
      <c r="G1558" s="45"/>
      <c r="H1558" s="45"/>
      <c r="I1558" s="45"/>
      <c r="J1558" s="45"/>
      <c r="K1558" s="45"/>
      <c r="L1558" s="45"/>
      <c r="M1558" s="45"/>
      <c r="N1558" s="45"/>
      <c r="O1558" s="45"/>
      <c r="P1558" s="45"/>
      <c r="Q1558" s="45"/>
      <c r="R1558" s="45"/>
      <c r="S1558" s="45"/>
      <c r="T1558" s="45"/>
      <c r="U1558" s="45"/>
      <c r="V1558" s="45"/>
      <c r="W1558" s="45"/>
      <c r="X1558" s="45"/>
      <c r="Y1558" s="45"/>
      <c r="Z1558" s="45"/>
    </row>
    <row r="1559" spans="1:26" ht="12.5">
      <c r="A1559" s="45"/>
      <c r="B1559" s="45"/>
      <c r="C1559" s="44"/>
      <c r="D1559" s="45"/>
      <c r="E1559" s="45"/>
      <c r="F1559" s="65"/>
      <c r="G1559" s="45"/>
      <c r="H1559" s="45"/>
      <c r="I1559" s="45"/>
      <c r="J1559" s="45"/>
      <c r="K1559" s="45"/>
      <c r="L1559" s="45"/>
      <c r="M1559" s="45"/>
      <c r="N1559" s="45"/>
      <c r="O1559" s="45"/>
      <c r="P1559" s="45"/>
      <c r="Q1559" s="45"/>
      <c r="R1559" s="45"/>
      <c r="S1559" s="45"/>
      <c r="T1559" s="45"/>
      <c r="U1559" s="45"/>
      <c r="V1559" s="45"/>
      <c r="W1559" s="45"/>
      <c r="X1559" s="45"/>
      <c r="Y1559" s="45"/>
      <c r="Z1559" s="45"/>
    </row>
    <row r="1560" spans="1:26" ht="12.5">
      <c r="A1560" s="45"/>
      <c r="B1560" s="45"/>
      <c r="C1560" s="44"/>
      <c r="D1560" s="45"/>
      <c r="E1560" s="45"/>
      <c r="F1560" s="65"/>
      <c r="G1560" s="45"/>
      <c r="H1560" s="45"/>
      <c r="I1560" s="45"/>
      <c r="J1560" s="45"/>
      <c r="K1560" s="45"/>
      <c r="L1560" s="45"/>
      <c r="M1560" s="45"/>
      <c r="N1560" s="45"/>
      <c r="O1560" s="45"/>
      <c r="P1560" s="45"/>
      <c r="Q1560" s="45"/>
      <c r="R1560" s="45"/>
      <c r="S1560" s="45"/>
      <c r="T1560" s="45"/>
      <c r="U1560" s="45"/>
      <c r="V1560" s="45"/>
      <c r="W1560" s="45"/>
      <c r="X1560" s="45"/>
      <c r="Y1560" s="45"/>
      <c r="Z1560" s="45"/>
    </row>
    <row r="1561" spans="1:26" ht="12.5">
      <c r="A1561" s="45"/>
      <c r="B1561" s="45"/>
      <c r="C1561" s="44"/>
      <c r="D1561" s="45"/>
      <c r="E1561" s="45"/>
      <c r="F1561" s="65"/>
      <c r="G1561" s="45"/>
      <c r="H1561" s="45"/>
      <c r="I1561" s="45"/>
      <c r="J1561" s="45"/>
      <c r="K1561" s="45"/>
      <c r="L1561" s="45"/>
      <c r="M1561" s="45"/>
      <c r="N1561" s="45"/>
      <c r="O1561" s="45"/>
      <c r="P1561" s="45"/>
      <c r="Q1561" s="45"/>
      <c r="R1561" s="45"/>
      <c r="S1561" s="45"/>
      <c r="T1561" s="45"/>
      <c r="U1561" s="45"/>
      <c r="V1561" s="45"/>
      <c r="W1561" s="45"/>
      <c r="X1561" s="45"/>
      <c r="Y1561" s="45"/>
      <c r="Z1561" s="45"/>
    </row>
    <row r="1562" spans="1:26" ht="12.5">
      <c r="A1562" s="45"/>
      <c r="B1562" s="45"/>
      <c r="C1562" s="44"/>
      <c r="D1562" s="45"/>
      <c r="E1562" s="45"/>
      <c r="F1562" s="65"/>
      <c r="G1562" s="45"/>
      <c r="H1562" s="45"/>
      <c r="I1562" s="45"/>
      <c r="J1562" s="45"/>
      <c r="K1562" s="45"/>
      <c r="L1562" s="45"/>
      <c r="M1562" s="45"/>
      <c r="N1562" s="45"/>
      <c r="O1562" s="45"/>
      <c r="P1562" s="45"/>
      <c r="Q1562" s="45"/>
      <c r="R1562" s="45"/>
      <c r="S1562" s="45"/>
      <c r="T1562" s="45"/>
      <c r="U1562" s="45"/>
      <c r="V1562" s="45"/>
      <c r="W1562" s="45"/>
      <c r="X1562" s="45"/>
      <c r="Y1562" s="45"/>
      <c r="Z1562" s="45"/>
    </row>
    <row r="1563" spans="1:26" ht="12.5">
      <c r="A1563" s="45"/>
      <c r="B1563" s="45"/>
      <c r="C1563" s="44"/>
      <c r="D1563" s="45"/>
      <c r="E1563" s="45"/>
      <c r="F1563" s="65"/>
      <c r="G1563" s="45"/>
      <c r="H1563" s="45"/>
      <c r="I1563" s="45"/>
      <c r="J1563" s="45"/>
      <c r="K1563" s="45"/>
      <c r="L1563" s="45"/>
      <c r="M1563" s="45"/>
      <c r="N1563" s="45"/>
      <c r="O1563" s="45"/>
      <c r="P1563" s="45"/>
      <c r="Q1563" s="45"/>
      <c r="R1563" s="45"/>
      <c r="S1563" s="45"/>
      <c r="T1563" s="45"/>
      <c r="U1563" s="45"/>
      <c r="V1563" s="45"/>
      <c r="W1563" s="45"/>
      <c r="X1563" s="45"/>
      <c r="Y1563" s="45"/>
      <c r="Z1563" s="45"/>
    </row>
    <row r="1564" spans="1:26" ht="12.5">
      <c r="A1564" s="45"/>
      <c r="B1564" s="45"/>
      <c r="C1564" s="44"/>
      <c r="D1564" s="45"/>
      <c r="E1564" s="45"/>
      <c r="F1564" s="65"/>
      <c r="G1564" s="45"/>
      <c r="H1564" s="45"/>
      <c r="I1564" s="45"/>
      <c r="J1564" s="45"/>
      <c r="K1564" s="45"/>
      <c r="L1564" s="45"/>
      <c r="M1564" s="45"/>
      <c r="N1564" s="45"/>
      <c r="O1564" s="45"/>
      <c r="P1564" s="45"/>
      <c r="Q1564" s="45"/>
      <c r="R1564" s="45"/>
      <c r="S1564" s="45"/>
      <c r="T1564" s="45"/>
      <c r="U1564" s="45"/>
      <c r="V1564" s="45"/>
      <c r="W1564" s="45"/>
      <c r="X1564" s="45"/>
      <c r="Y1564" s="45"/>
      <c r="Z1564" s="45"/>
    </row>
    <row r="1565" spans="1:26" ht="12.5">
      <c r="A1565" s="45"/>
      <c r="B1565" s="45"/>
      <c r="C1565" s="44"/>
      <c r="D1565" s="45"/>
      <c r="E1565" s="45"/>
      <c r="F1565" s="65"/>
      <c r="G1565" s="45"/>
      <c r="H1565" s="45"/>
      <c r="I1565" s="45"/>
      <c r="J1565" s="45"/>
      <c r="K1565" s="45"/>
      <c r="L1565" s="45"/>
      <c r="M1565" s="45"/>
      <c r="N1565" s="45"/>
      <c r="O1565" s="45"/>
      <c r="P1565" s="45"/>
      <c r="Q1565" s="45"/>
      <c r="R1565" s="45"/>
      <c r="S1565" s="45"/>
      <c r="T1565" s="45"/>
      <c r="U1565" s="45"/>
      <c r="V1565" s="45"/>
      <c r="W1565" s="45"/>
      <c r="X1565" s="45"/>
      <c r="Y1565" s="45"/>
      <c r="Z1565" s="45"/>
    </row>
    <row r="1566" spans="1:26" ht="12.5">
      <c r="A1566" s="45"/>
      <c r="B1566" s="45"/>
      <c r="C1566" s="44"/>
      <c r="D1566" s="45"/>
      <c r="E1566" s="45"/>
      <c r="F1566" s="65"/>
      <c r="G1566" s="45"/>
      <c r="H1566" s="45"/>
      <c r="I1566" s="45"/>
      <c r="J1566" s="45"/>
      <c r="K1566" s="45"/>
      <c r="L1566" s="45"/>
      <c r="M1566" s="45"/>
      <c r="N1566" s="45"/>
      <c r="O1566" s="45"/>
      <c r="P1566" s="45"/>
      <c r="Q1566" s="45"/>
      <c r="R1566" s="45"/>
      <c r="S1566" s="45"/>
      <c r="T1566" s="45"/>
      <c r="U1566" s="45"/>
      <c r="V1566" s="45"/>
      <c r="W1566" s="45"/>
      <c r="X1566" s="45"/>
      <c r="Y1566" s="45"/>
      <c r="Z1566" s="45"/>
    </row>
    <row r="1567" spans="1:26" ht="12.5">
      <c r="A1567" s="45"/>
      <c r="B1567" s="45"/>
      <c r="C1567" s="44"/>
      <c r="D1567" s="45"/>
      <c r="E1567" s="45"/>
      <c r="F1567" s="65"/>
      <c r="G1567" s="45"/>
      <c r="H1567" s="45"/>
      <c r="I1567" s="45"/>
      <c r="J1567" s="45"/>
      <c r="K1567" s="45"/>
      <c r="L1567" s="45"/>
      <c r="M1567" s="45"/>
      <c r="N1567" s="45"/>
      <c r="O1567" s="45"/>
      <c r="P1567" s="45"/>
      <c r="Q1567" s="45"/>
      <c r="R1567" s="45"/>
      <c r="S1567" s="45"/>
      <c r="T1567" s="45"/>
      <c r="U1567" s="45"/>
      <c r="V1567" s="45"/>
      <c r="W1567" s="45"/>
      <c r="X1567" s="45"/>
      <c r="Y1567" s="45"/>
      <c r="Z1567" s="45"/>
    </row>
    <row r="1568" spans="1:26" ht="12.5">
      <c r="A1568" s="45"/>
      <c r="B1568" s="45"/>
      <c r="C1568" s="44"/>
      <c r="D1568" s="45"/>
      <c r="E1568" s="45"/>
      <c r="F1568" s="65"/>
      <c r="G1568" s="45"/>
      <c r="H1568" s="45"/>
      <c r="I1568" s="45"/>
      <c r="J1568" s="45"/>
      <c r="K1568" s="45"/>
      <c r="L1568" s="45"/>
      <c r="M1568" s="45"/>
      <c r="N1568" s="45"/>
      <c r="O1568" s="45"/>
      <c r="P1568" s="45"/>
      <c r="Q1568" s="45"/>
      <c r="R1568" s="45"/>
      <c r="S1568" s="45"/>
      <c r="T1568" s="45"/>
      <c r="U1568" s="45"/>
      <c r="V1568" s="45"/>
      <c r="W1568" s="45"/>
      <c r="X1568" s="45"/>
      <c r="Y1568" s="45"/>
      <c r="Z1568" s="45"/>
    </row>
    <row r="1569" spans="1:26" ht="12.5">
      <c r="A1569" s="45"/>
      <c r="B1569" s="45"/>
      <c r="C1569" s="44"/>
      <c r="D1569" s="45"/>
      <c r="E1569" s="45"/>
      <c r="F1569" s="65"/>
      <c r="G1569" s="45"/>
      <c r="H1569" s="45"/>
      <c r="I1569" s="45"/>
      <c r="J1569" s="45"/>
      <c r="K1569" s="45"/>
      <c r="L1569" s="45"/>
      <c r="M1569" s="45"/>
      <c r="N1569" s="45"/>
      <c r="O1569" s="45"/>
      <c r="P1569" s="45"/>
      <c r="Q1569" s="45"/>
      <c r="R1569" s="45"/>
      <c r="S1569" s="45"/>
      <c r="T1569" s="45"/>
      <c r="U1569" s="45"/>
      <c r="V1569" s="45"/>
      <c r="W1569" s="45"/>
      <c r="X1569" s="45"/>
      <c r="Y1569" s="45"/>
      <c r="Z1569" s="45"/>
    </row>
    <row r="1570" spans="1:26" ht="12.5">
      <c r="A1570" s="45"/>
      <c r="B1570" s="45"/>
      <c r="C1570" s="44"/>
      <c r="D1570" s="45"/>
      <c r="E1570" s="45"/>
      <c r="F1570" s="65"/>
      <c r="G1570" s="45"/>
      <c r="H1570" s="45"/>
      <c r="I1570" s="45"/>
      <c r="J1570" s="45"/>
      <c r="K1570" s="45"/>
      <c r="L1570" s="45"/>
      <c r="M1570" s="45"/>
      <c r="N1570" s="45"/>
      <c r="O1570" s="45"/>
      <c r="P1570" s="45"/>
      <c r="Q1570" s="45"/>
      <c r="R1570" s="45"/>
      <c r="S1570" s="45"/>
      <c r="T1570" s="45"/>
      <c r="U1570" s="45"/>
      <c r="V1570" s="45"/>
      <c r="W1570" s="45"/>
      <c r="X1570" s="45"/>
      <c r="Y1570" s="45"/>
      <c r="Z1570" s="45"/>
    </row>
    <row r="1571" spans="1:26" ht="12.5">
      <c r="A1571" s="45"/>
      <c r="B1571" s="45"/>
      <c r="C1571" s="44"/>
      <c r="D1571" s="45"/>
      <c r="E1571" s="45"/>
      <c r="F1571" s="65"/>
      <c r="G1571" s="45"/>
      <c r="H1571" s="45"/>
      <c r="I1571" s="45"/>
      <c r="J1571" s="45"/>
      <c r="K1571" s="45"/>
      <c r="L1571" s="45"/>
      <c r="M1571" s="45"/>
      <c r="N1571" s="45"/>
      <c r="O1571" s="45"/>
      <c r="P1571" s="45"/>
      <c r="Q1571" s="45"/>
      <c r="R1571" s="45"/>
      <c r="S1571" s="45"/>
      <c r="T1571" s="45"/>
      <c r="U1571" s="45"/>
      <c r="V1571" s="45"/>
      <c r="W1571" s="45"/>
      <c r="X1571" s="45"/>
      <c r="Y1571" s="45"/>
      <c r="Z1571" s="45"/>
    </row>
    <row r="1572" spans="1:26" ht="12.5">
      <c r="A1572" s="45"/>
      <c r="B1572" s="45"/>
      <c r="C1572" s="44"/>
      <c r="D1572" s="45"/>
      <c r="E1572" s="45"/>
      <c r="F1572" s="65"/>
      <c r="G1572" s="45"/>
      <c r="H1572" s="45"/>
      <c r="I1572" s="45"/>
      <c r="J1572" s="45"/>
      <c r="K1572" s="45"/>
      <c r="L1572" s="45"/>
      <c r="M1572" s="45"/>
      <c r="N1572" s="45"/>
      <c r="O1572" s="45"/>
      <c r="P1572" s="45"/>
      <c r="Q1572" s="45"/>
      <c r="R1572" s="45"/>
      <c r="S1572" s="45"/>
      <c r="T1572" s="45"/>
      <c r="U1572" s="45"/>
      <c r="V1572" s="45"/>
      <c r="W1572" s="45"/>
      <c r="X1572" s="45"/>
      <c r="Y1572" s="45"/>
      <c r="Z1572" s="45"/>
    </row>
    <row r="1573" spans="1:26" ht="12.5">
      <c r="A1573" s="45"/>
      <c r="B1573" s="45"/>
      <c r="C1573" s="44"/>
      <c r="D1573" s="45"/>
      <c r="E1573" s="45"/>
      <c r="F1573" s="65"/>
      <c r="G1573" s="45"/>
      <c r="H1573" s="45"/>
      <c r="I1573" s="45"/>
      <c r="J1573" s="45"/>
      <c r="K1573" s="45"/>
      <c r="L1573" s="45"/>
      <c r="M1573" s="45"/>
      <c r="N1573" s="45"/>
      <c r="O1573" s="45"/>
      <c r="P1573" s="45"/>
      <c r="Q1573" s="45"/>
      <c r="R1573" s="45"/>
      <c r="S1573" s="45"/>
      <c r="T1573" s="45"/>
      <c r="U1573" s="45"/>
      <c r="V1573" s="45"/>
      <c r="W1573" s="45"/>
      <c r="X1573" s="45"/>
      <c r="Y1573" s="45"/>
      <c r="Z1573" s="45"/>
    </row>
    <row r="1574" spans="1:26" ht="12.5">
      <c r="A1574" s="45"/>
      <c r="B1574" s="45"/>
      <c r="C1574" s="44"/>
      <c r="D1574" s="45"/>
      <c r="E1574" s="45"/>
      <c r="F1574" s="65"/>
      <c r="G1574" s="45"/>
      <c r="H1574" s="45"/>
      <c r="I1574" s="45"/>
      <c r="J1574" s="45"/>
      <c r="K1574" s="45"/>
      <c r="L1574" s="45"/>
      <c r="M1574" s="45"/>
      <c r="N1574" s="45"/>
      <c r="O1574" s="45"/>
      <c r="P1574" s="45"/>
      <c r="Q1574" s="45"/>
      <c r="R1574" s="45"/>
      <c r="S1574" s="45"/>
      <c r="T1574" s="45"/>
      <c r="U1574" s="45"/>
      <c r="V1574" s="45"/>
      <c r="W1574" s="45"/>
      <c r="X1574" s="45"/>
      <c r="Y1574" s="45"/>
      <c r="Z1574" s="45"/>
    </row>
    <row r="1575" spans="1:26" ht="12.5">
      <c r="A1575" s="45"/>
      <c r="B1575" s="45"/>
      <c r="C1575" s="44"/>
      <c r="D1575" s="45"/>
      <c r="E1575" s="45"/>
      <c r="F1575" s="65"/>
      <c r="G1575" s="45"/>
      <c r="H1575" s="45"/>
      <c r="I1575" s="45"/>
      <c r="J1575" s="45"/>
      <c r="K1575" s="45"/>
      <c r="L1575" s="45"/>
      <c r="M1575" s="45"/>
      <c r="N1575" s="45"/>
      <c r="O1575" s="45"/>
      <c r="P1575" s="45"/>
      <c r="Q1575" s="45"/>
      <c r="R1575" s="45"/>
      <c r="S1575" s="45"/>
      <c r="T1575" s="45"/>
      <c r="U1575" s="45"/>
      <c r="V1575" s="45"/>
      <c r="W1575" s="45"/>
      <c r="X1575" s="45"/>
      <c r="Y1575" s="45"/>
      <c r="Z1575" s="45"/>
    </row>
    <row r="1576" spans="1:26" ht="12.5">
      <c r="A1576" s="45"/>
      <c r="B1576" s="45"/>
      <c r="C1576" s="44"/>
      <c r="D1576" s="45"/>
      <c r="E1576" s="45"/>
      <c r="F1576" s="65"/>
      <c r="G1576" s="45"/>
      <c r="H1576" s="45"/>
      <c r="I1576" s="45"/>
      <c r="J1576" s="45"/>
      <c r="K1576" s="45"/>
      <c r="L1576" s="45"/>
      <c r="M1576" s="45"/>
      <c r="N1576" s="45"/>
      <c r="O1576" s="45"/>
      <c r="P1576" s="45"/>
      <c r="Q1576" s="45"/>
      <c r="R1576" s="45"/>
      <c r="S1576" s="45"/>
      <c r="T1576" s="45"/>
      <c r="U1576" s="45"/>
      <c r="V1576" s="45"/>
      <c r="W1576" s="45"/>
      <c r="X1576" s="45"/>
      <c r="Y1576" s="45"/>
      <c r="Z1576" s="45"/>
    </row>
    <row r="1577" spans="1:26" ht="12.5">
      <c r="A1577" s="45"/>
      <c r="B1577" s="45"/>
      <c r="C1577" s="44"/>
      <c r="D1577" s="45"/>
      <c r="E1577" s="45"/>
      <c r="F1577" s="65"/>
      <c r="G1577" s="45"/>
      <c r="H1577" s="45"/>
      <c r="I1577" s="45"/>
      <c r="J1577" s="45"/>
      <c r="K1577" s="45"/>
      <c r="L1577" s="45"/>
      <c r="M1577" s="45"/>
      <c r="N1577" s="45"/>
      <c r="O1577" s="45"/>
      <c r="P1577" s="45"/>
      <c r="Q1577" s="45"/>
      <c r="R1577" s="45"/>
      <c r="S1577" s="45"/>
      <c r="T1577" s="45"/>
      <c r="U1577" s="45"/>
      <c r="V1577" s="45"/>
      <c r="W1577" s="45"/>
      <c r="X1577" s="45"/>
      <c r="Y1577" s="45"/>
      <c r="Z1577" s="45"/>
    </row>
    <row r="1578" spans="1:26" ht="12.5">
      <c r="A1578" s="45"/>
      <c r="B1578" s="45"/>
      <c r="C1578" s="44"/>
      <c r="D1578" s="45"/>
      <c r="E1578" s="45"/>
      <c r="F1578" s="65"/>
      <c r="G1578" s="45"/>
      <c r="H1578" s="45"/>
      <c r="I1578" s="45"/>
      <c r="J1578" s="45"/>
      <c r="K1578" s="45"/>
      <c r="L1578" s="45"/>
      <c r="M1578" s="45"/>
      <c r="N1578" s="45"/>
      <c r="O1578" s="45"/>
      <c r="P1578" s="45"/>
      <c r="Q1578" s="45"/>
      <c r="R1578" s="45"/>
      <c r="S1578" s="45"/>
      <c r="T1578" s="45"/>
      <c r="U1578" s="45"/>
      <c r="V1578" s="45"/>
      <c r="W1578" s="45"/>
      <c r="X1578" s="45"/>
      <c r="Y1578" s="45"/>
      <c r="Z1578" s="45"/>
    </row>
    <row r="1579" spans="1:26" ht="12.5">
      <c r="A1579" s="45"/>
      <c r="B1579" s="45"/>
      <c r="C1579" s="44"/>
      <c r="D1579" s="45"/>
      <c r="E1579" s="45"/>
      <c r="F1579" s="65"/>
      <c r="G1579" s="45"/>
      <c r="H1579" s="45"/>
      <c r="I1579" s="45"/>
      <c r="J1579" s="45"/>
      <c r="K1579" s="45"/>
      <c r="L1579" s="45"/>
      <c r="M1579" s="45"/>
      <c r="N1579" s="45"/>
      <c r="O1579" s="45"/>
      <c r="P1579" s="45"/>
      <c r="Q1579" s="45"/>
      <c r="R1579" s="45"/>
      <c r="S1579" s="45"/>
      <c r="T1579" s="45"/>
      <c r="U1579" s="45"/>
      <c r="V1579" s="45"/>
      <c r="W1579" s="45"/>
      <c r="X1579" s="45"/>
      <c r="Y1579" s="45"/>
      <c r="Z1579" s="45"/>
    </row>
    <row r="1580" spans="1:26" ht="12.5">
      <c r="A1580" s="45"/>
      <c r="B1580" s="45"/>
      <c r="C1580" s="44"/>
      <c r="D1580" s="45"/>
      <c r="E1580" s="45"/>
      <c r="F1580" s="65"/>
      <c r="G1580" s="45"/>
      <c r="H1580" s="45"/>
      <c r="I1580" s="45"/>
      <c r="J1580" s="45"/>
      <c r="K1580" s="45"/>
      <c r="L1580" s="45"/>
      <c r="M1580" s="45"/>
      <c r="N1580" s="45"/>
      <c r="O1580" s="45"/>
      <c r="P1580" s="45"/>
      <c r="Q1580" s="45"/>
      <c r="R1580" s="45"/>
      <c r="S1580" s="45"/>
      <c r="T1580" s="45"/>
      <c r="U1580" s="45"/>
      <c r="V1580" s="45"/>
      <c r="W1580" s="45"/>
      <c r="X1580" s="45"/>
      <c r="Y1580" s="45"/>
      <c r="Z1580" s="45"/>
    </row>
    <row r="1581" spans="1:26" ht="12.5">
      <c r="A1581" s="45"/>
      <c r="B1581" s="45"/>
      <c r="C1581" s="44"/>
      <c r="D1581" s="45"/>
      <c r="E1581" s="45"/>
      <c r="F1581" s="65"/>
      <c r="G1581" s="45"/>
      <c r="H1581" s="45"/>
      <c r="I1581" s="45"/>
      <c r="J1581" s="45"/>
      <c r="K1581" s="45"/>
      <c r="L1581" s="45"/>
      <c r="M1581" s="45"/>
      <c r="N1581" s="45"/>
      <c r="O1581" s="45"/>
      <c r="P1581" s="45"/>
      <c r="Q1581" s="45"/>
      <c r="R1581" s="45"/>
      <c r="S1581" s="45"/>
      <c r="T1581" s="45"/>
      <c r="U1581" s="45"/>
      <c r="V1581" s="45"/>
      <c r="W1581" s="45"/>
      <c r="X1581" s="45"/>
      <c r="Y1581" s="45"/>
      <c r="Z1581" s="45"/>
    </row>
    <row r="1582" spans="1:26" ht="12.5">
      <c r="A1582" s="45"/>
      <c r="B1582" s="45"/>
      <c r="C1582" s="44"/>
      <c r="D1582" s="45"/>
      <c r="E1582" s="45"/>
      <c r="F1582" s="65"/>
      <c r="G1582" s="45"/>
      <c r="H1582" s="45"/>
      <c r="I1582" s="45"/>
      <c r="J1582" s="45"/>
      <c r="K1582" s="45"/>
      <c r="L1582" s="45"/>
      <c r="M1582" s="45"/>
      <c r="N1582" s="45"/>
      <c r="O1582" s="45"/>
      <c r="P1582" s="45"/>
      <c r="Q1582" s="45"/>
      <c r="R1582" s="45"/>
      <c r="S1582" s="45"/>
      <c r="T1582" s="45"/>
      <c r="U1582" s="45"/>
      <c r="V1582" s="45"/>
      <c r="W1582" s="45"/>
      <c r="X1582" s="45"/>
      <c r="Y1582" s="45"/>
      <c r="Z1582" s="45"/>
    </row>
    <row r="1583" spans="1:26" ht="12.5">
      <c r="A1583" s="45"/>
      <c r="B1583" s="45"/>
      <c r="C1583" s="44"/>
      <c r="D1583" s="45"/>
      <c r="E1583" s="45"/>
      <c r="F1583" s="65"/>
      <c r="G1583" s="45"/>
      <c r="H1583" s="45"/>
      <c r="I1583" s="45"/>
      <c r="J1583" s="45"/>
      <c r="K1583" s="45"/>
      <c r="L1583" s="45"/>
      <c r="M1583" s="45"/>
      <c r="N1583" s="45"/>
      <c r="O1583" s="45"/>
      <c r="P1583" s="45"/>
      <c r="Q1583" s="45"/>
      <c r="R1583" s="45"/>
      <c r="S1583" s="45"/>
      <c r="T1583" s="45"/>
      <c r="U1583" s="45"/>
      <c r="V1583" s="45"/>
      <c r="W1583" s="45"/>
      <c r="X1583" s="45"/>
      <c r="Y1583" s="45"/>
      <c r="Z1583" s="45"/>
    </row>
    <row r="1584" spans="1:26" ht="12.5">
      <c r="A1584" s="45"/>
      <c r="B1584" s="45"/>
      <c r="C1584" s="44"/>
      <c r="D1584" s="45"/>
      <c r="E1584" s="45"/>
      <c r="F1584" s="65"/>
      <c r="G1584" s="45"/>
      <c r="H1584" s="45"/>
      <c r="I1584" s="45"/>
      <c r="J1584" s="45"/>
      <c r="K1584" s="45"/>
      <c r="L1584" s="45"/>
      <c r="M1584" s="45"/>
      <c r="N1584" s="45"/>
      <c r="O1584" s="45"/>
      <c r="P1584" s="45"/>
      <c r="Q1584" s="45"/>
      <c r="R1584" s="45"/>
      <c r="S1584" s="45"/>
      <c r="T1584" s="45"/>
      <c r="U1584" s="45"/>
      <c r="V1584" s="45"/>
      <c r="W1584" s="45"/>
      <c r="X1584" s="45"/>
      <c r="Y1584" s="45"/>
      <c r="Z1584" s="45"/>
    </row>
    <row r="1585" spans="1:26" ht="12.5">
      <c r="A1585" s="45"/>
      <c r="B1585" s="45"/>
      <c r="C1585" s="44"/>
      <c r="D1585" s="45"/>
      <c r="E1585" s="45"/>
      <c r="F1585" s="65"/>
      <c r="G1585" s="45"/>
      <c r="H1585" s="45"/>
      <c r="I1585" s="45"/>
      <c r="J1585" s="45"/>
      <c r="K1585" s="45"/>
      <c r="L1585" s="45"/>
      <c r="M1585" s="45"/>
      <c r="N1585" s="45"/>
      <c r="O1585" s="45"/>
      <c r="P1585" s="45"/>
      <c r="Q1585" s="45"/>
      <c r="R1585" s="45"/>
      <c r="S1585" s="45"/>
      <c r="T1585" s="45"/>
      <c r="U1585" s="45"/>
      <c r="V1585" s="45"/>
      <c r="W1585" s="45"/>
      <c r="X1585" s="45"/>
      <c r="Y1585" s="45"/>
      <c r="Z1585" s="45"/>
    </row>
    <row r="1586" spans="1:26" ht="12.5">
      <c r="A1586" s="45"/>
      <c r="B1586" s="45"/>
      <c r="C1586" s="44"/>
      <c r="D1586" s="45"/>
      <c r="E1586" s="45"/>
      <c r="F1586" s="65"/>
      <c r="G1586" s="45"/>
      <c r="H1586" s="45"/>
      <c r="I1586" s="45"/>
      <c r="J1586" s="45"/>
      <c r="K1586" s="45"/>
      <c r="L1586" s="45"/>
      <c r="M1586" s="45"/>
      <c r="N1586" s="45"/>
      <c r="O1586" s="45"/>
      <c r="P1586" s="45"/>
      <c r="Q1586" s="45"/>
      <c r="R1586" s="45"/>
      <c r="S1586" s="45"/>
      <c r="T1586" s="45"/>
      <c r="U1586" s="45"/>
      <c r="V1586" s="45"/>
      <c r="W1586" s="45"/>
      <c r="X1586" s="45"/>
      <c r="Y1586" s="45"/>
      <c r="Z1586" s="45"/>
    </row>
    <row r="1587" spans="1:26" ht="12.5">
      <c r="A1587" s="45"/>
      <c r="B1587" s="45"/>
      <c r="C1587" s="44"/>
      <c r="D1587" s="45"/>
      <c r="E1587" s="45"/>
      <c r="F1587" s="65"/>
      <c r="G1587" s="45"/>
      <c r="H1587" s="45"/>
      <c r="I1587" s="45"/>
      <c r="J1587" s="45"/>
      <c r="K1587" s="45"/>
      <c r="L1587" s="45"/>
      <c r="M1587" s="45"/>
      <c r="N1587" s="45"/>
      <c r="O1587" s="45"/>
      <c r="P1587" s="45"/>
      <c r="Q1587" s="45"/>
      <c r="R1587" s="45"/>
      <c r="S1587" s="45"/>
      <c r="T1587" s="45"/>
      <c r="U1587" s="45"/>
      <c r="V1587" s="45"/>
      <c r="W1587" s="45"/>
      <c r="X1587" s="45"/>
      <c r="Y1587" s="45"/>
      <c r="Z1587" s="45"/>
    </row>
    <row r="1588" spans="1:26" ht="12.5">
      <c r="A1588" s="45"/>
      <c r="B1588" s="45"/>
      <c r="C1588" s="44"/>
      <c r="D1588" s="45"/>
      <c r="E1588" s="45"/>
      <c r="F1588" s="65"/>
      <c r="G1588" s="45"/>
      <c r="H1588" s="45"/>
      <c r="I1588" s="45"/>
      <c r="J1588" s="45"/>
      <c r="K1588" s="45"/>
      <c r="L1588" s="45"/>
      <c r="M1588" s="45"/>
      <c r="N1588" s="45"/>
      <c r="O1588" s="45"/>
      <c r="P1588" s="45"/>
      <c r="Q1588" s="45"/>
      <c r="R1588" s="45"/>
      <c r="S1588" s="45"/>
      <c r="T1588" s="45"/>
      <c r="U1588" s="45"/>
      <c r="V1588" s="45"/>
      <c r="W1588" s="45"/>
      <c r="X1588" s="45"/>
      <c r="Y1588" s="45"/>
      <c r="Z1588" s="45"/>
    </row>
    <row r="1589" spans="1:26" ht="12.5">
      <c r="A1589" s="45"/>
      <c r="B1589" s="45"/>
      <c r="C1589" s="44"/>
      <c r="D1589" s="45"/>
      <c r="E1589" s="45"/>
      <c r="F1589" s="65"/>
      <c r="G1589" s="45"/>
      <c r="H1589" s="45"/>
      <c r="I1589" s="45"/>
      <c r="J1589" s="45"/>
      <c r="K1589" s="45"/>
      <c r="L1589" s="45"/>
      <c r="M1589" s="45"/>
      <c r="N1589" s="45"/>
      <c r="O1589" s="45"/>
      <c r="P1589" s="45"/>
      <c r="Q1589" s="45"/>
      <c r="R1589" s="45"/>
      <c r="S1589" s="45"/>
      <c r="T1589" s="45"/>
      <c r="U1589" s="45"/>
      <c r="V1589" s="45"/>
      <c r="W1589" s="45"/>
      <c r="X1589" s="45"/>
      <c r="Y1589" s="45"/>
      <c r="Z1589" s="45"/>
    </row>
    <row r="1590" spans="1:26" ht="12.5">
      <c r="A1590" s="45"/>
      <c r="B1590" s="45"/>
      <c r="C1590" s="44"/>
      <c r="D1590" s="45"/>
      <c r="E1590" s="45"/>
      <c r="F1590" s="65"/>
      <c r="G1590" s="45"/>
      <c r="H1590" s="45"/>
      <c r="I1590" s="45"/>
      <c r="J1590" s="45"/>
      <c r="K1590" s="45"/>
      <c r="L1590" s="45"/>
      <c r="M1590" s="45"/>
      <c r="N1590" s="45"/>
      <c r="O1590" s="45"/>
      <c r="P1590" s="45"/>
      <c r="Q1590" s="45"/>
      <c r="R1590" s="45"/>
      <c r="S1590" s="45"/>
      <c r="T1590" s="45"/>
      <c r="U1590" s="45"/>
      <c r="V1590" s="45"/>
      <c r="W1590" s="45"/>
      <c r="X1590" s="45"/>
      <c r="Y1590" s="45"/>
      <c r="Z1590" s="45"/>
    </row>
    <row r="1591" spans="1:26" ht="12.5">
      <c r="A1591" s="45"/>
      <c r="B1591" s="45"/>
      <c r="C1591" s="44"/>
      <c r="D1591" s="45"/>
      <c r="E1591" s="45"/>
      <c r="F1591" s="65"/>
      <c r="G1591" s="45"/>
      <c r="H1591" s="45"/>
      <c r="I1591" s="45"/>
      <c r="J1591" s="45"/>
      <c r="K1591" s="45"/>
      <c r="L1591" s="45"/>
      <c r="M1591" s="45"/>
      <c r="N1591" s="45"/>
      <c r="O1591" s="45"/>
      <c r="P1591" s="45"/>
      <c r="Q1591" s="45"/>
      <c r="R1591" s="45"/>
      <c r="S1591" s="45"/>
      <c r="T1591" s="45"/>
      <c r="U1591" s="45"/>
      <c r="V1591" s="45"/>
      <c r="W1591" s="45"/>
      <c r="X1591" s="45"/>
      <c r="Y1591" s="45"/>
      <c r="Z1591" s="45"/>
    </row>
    <row r="1592" spans="1:26" ht="12.5">
      <c r="A1592" s="45"/>
      <c r="B1592" s="45"/>
      <c r="C1592" s="44"/>
      <c r="D1592" s="45"/>
      <c r="E1592" s="45"/>
      <c r="F1592" s="65"/>
      <c r="G1592" s="45"/>
      <c r="H1592" s="45"/>
      <c r="I1592" s="45"/>
      <c r="J1592" s="45"/>
      <c r="K1592" s="45"/>
      <c r="L1592" s="45"/>
      <c r="M1592" s="45"/>
      <c r="N1592" s="45"/>
      <c r="O1592" s="45"/>
      <c r="P1592" s="45"/>
      <c r="Q1592" s="45"/>
      <c r="R1592" s="45"/>
      <c r="S1592" s="45"/>
      <c r="T1592" s="45"/>
      <c r="U1592" s="45"/>
      <c r="V1592" s="45"/>
      <c r="W1592" s="45"/>
      <c r="X1592" s="45"/>
      <c r="Y1592" s="45"/>
      <c r="Z1592" s="45"/>
    </row>
    <row r="1593" spans="1:26" ht="12.5">
      <c r="A1593" s="45"/>
      <c r="B1593" s="45"/>
      <c r="C1593" s="44"/>
      <c r="D1593" s="45"/>
      <c r="E1593" s="45"/>
      <c r="F1593" s="65"/>
      <c r="G1593" s="45"/>
      <c r="H1593" s="45"/>
      <c r="I1593" s="45"/>
      <c r="J1593" s="45"/>
      <c r="K1593" s="45"/>
      <c r="L1593" s="45"/>
      <c r="M1593" s="45"/>
      <c r="N1593" s="45"/>
      <c r="O1593" s="45"/>
      <c r="P1593" s="45"/>
      <c r="Q1593" s="45"/>
      <c r="R1593" s="45"/>
      <c r="S1593" s="45"/>
      <c r="T1593" s="45"/>
      <c r="U1593" s="45"/>
      <c r="V1593" s="45"/>
      <c r="W1593" s="45"/>
      <c r="X1593" s="45"/>
      <c r="Y1593" s="45"/>
      <c r="Z1593" s="45"/>
    </row>
    <row r="1594" spans="1:26" ht="12.5">
      <c r="A1594" s="45"/>
      <c r="B1594" s="45"/>
      <c r="C1594" s="44"/>
      <c r="D1594" s="45"/>
      <c r="E1594" s="45"/>
      <c r="F1594" s="65"/>
      <c r="G1594" s="45"/>
      <c r="H1594" s="45"/>
      <c r="I1594" s="45"/>
      <c r="J1594" s="45"/>
      <c r="K1594" s="45"/>
      <c r="L1594" s="45"/>
      <c r="M1594" s="45"/>
      <c r="N1594" s="45"/>
      <c r="O1594" s="45"/>
      <c r="P1594" s="45"/>
      <c r="Q1594" s="45"/>
      <c r="R1594" s="45"/>
      <c r="S1594" s="45"/>
      <c r="T1594" s="45"/>
      <c r="U1594" s="45"/>
      <c r="V1594" s="45"/>
      <c r="W1594" s="45"/>
      <c r="X1594" s="45"/>
      <c r="Y1594" s="45"/>
      <c r="Z1594" s="45"/>
    </row>
    <row r="1595" spans="1:26" ht="12.5">
      <c r="A1595" s="45"/>
      <c r="B1595" s="45"/>
      <c r="C1595" s="44"/>
      <c r="D1595" s="45"/>
      <c r="E1595" s="45"/>
      <c r="F1595" s="65"/>
      <c r="G1595" s="45"/>
      <c r="H1595" s="45"/>
      <c r="I1595" s="45"/>
      <c r="J1595" s="45"/>
      <c r="K1595" s="45"/>
      <c r="L1595" s="45"/>
      <c r="M1595" s="45"/>
      <c r="N1595" s="45"/>
      <c r="O1595" s="45"/>
      <c r="P1595" s="45"/>
      <c r="Q1595" s="45"/>
      <c r="R1595" s="45"/>
      <c r="S1595" s="45"/>
      <c r="T1595" s="45"/>
      <c r="U1595" s="45"/>
      <c r="V1595" s="45"/>
      <c r="W1595" s="45"/>
      <c r="X1595" s="45"/>
      <c r="Y1595" s="45"/>
      <c r="Z1595" s="45"/>
    </row>
    <row r="1596" spans="1:26" ht="12.5">
      <c r="A1596" s="45"/>
      <c r="B1596" s="45"/>
      <c r="C1596" s="44"/>
      <c r="D1596" s="45"/>
      <c r="E1596" s="45"/>
      <c r="F1596" s="65"/>
      <c r="G1596" s="45"/>
      <c r="H1596" s="45"/>
      <c r="I1596" s="45"/>
      <c r="J1596" s="45"/>
      <c r="K1596" s="45"/>
      <c r="L1596" s="45"/>
      <c r="M1596" s="45"/>
      <c r="N1596" s="45"/>
      <c r="O1596" s="45"/>
      <c r="P1596" s="45"/>
      <c r="Q1596" s="45"/>
      <c r="R1596" s="45"/>
      <c r="S1596" s="45"/>
      <c r="T1596" s="45"/>
      <c r="U1596" s="45"/>
      <c r="V1596" s="45"/>
      <c r="W1596" s="45"/>
      <c r="X1596" s="45"/>
      <c r="Y1596" s="45"/>
      <c r="Z1596" s="45"/>
    </row>
    <row r="1597" spans="1:26" ht="12.5">
      <c r="A1597" s="45"/>
      <c r="B1597" s="45"/>
      <c r="C1597" s="44"/>
      <c r="D1597" s="45"/>
      <c r="E1597" s="45"/>
      <c r="F1597" s="65"/>
      <c r="G1597" s="45"/>
      <c r="H1597" s="45"/>
      <c r="I1597" s="45"/>
      <c r="J1597" s="45"/>
      <c r="K1597" s="45"/>
      <c r="L1597" s="45"/>
      <c r="M1597" s="45"/>
      <c r="N1597" s="45"/>
      <c r="O1597" s="45"/>
      <c r="P1597" s="45"/>
      <c r="Q1597" s="45"/>
      <c r="R1597" s="45"/>
      <c r="S1597" s="45"/>
      <c r="T1597" s="45"/>
      <c r="U1597" s="45"/>
      <c r="V1597" s="45"/>
      <c r="W1597" s="45"/>
      <c r="X1597" s="45"/>
      <c r="Y1597" s="45"/>
      <c r="Z1597" s="45"/>
    </row>
    <row r="1598" spans="1:26" ht="12.5">
      <c r="A1598" s="45"/>
      <c r="B1598" s="45"/>
      <c r="C1598" s="44"/>
      <c r="D1598" s="45"/>
      <c r="E1598" s="45"/>
      <c r="F1598" s="65"/>
      <c r="G1598" s="45"/>
      <c r="H1598" s="45"/>
      <c r="I1598" s="45"/>
      <c r="J1598" s="45"/>
      <c r="K1598" s="45"/>
      <c r="L1598" s="45"/>
      <c r="M1598" s="45"/>
      <c r="N1598" s="45"/>
      <c r="O1598" s="45"/>
      <c r="P1598" s="45"/>
      <c r="Q1598" s="45"/>
      <c r="R1598" s="45"/>
      <c r="S1598" s="45"/>
      <c r="T1598" s="45"/>
      <c r="U1598" s="45"/>
      <c r="V1598" s="45"/>
      <c r="W1598" s="45"/>
      <c r="X1598" s="45"/>
      <c r="Y1598" s="45"/>
      <c r="Z1598" s="45"/>
    </row>
    <row r="1599" spans="1:26" ht="12.5">
      <c r="A1599" s="45"/>
      <c r="B1599" s="45"/>
      <c r="C1599" s="44"/>
      <c r="D1599" s="45"/>
      <c r="E1599" s="45"/>
      <c r="F1599" s="65"/>
      <c r="G1599" s="45"/>
      <c r="H1599" s="45"/>
      <c r="I1599" s="45"/>
      <c r="J1599" s="45"/>
      <c r="K1599" s="45"/>
      <c r="L1599" s="45"/>
      <c r="M1599" s="45"/>
      <c r="N1599" s="45"/>
      <c r="O1599" s="45"/>
      <c r="P1599" s="45"/>
      <c r="Q1599" s="45"/>
      <c r="R1599" s="45"/>
      <c r="S1599" s="45"/>
      <c r="T1599" s="45"/>
      <c r="U1599" s="45"/>
      <c r="V1599" s="45"/>
      <c r="W1599" s="45"/>
      <c r="X1599" s="45"/>
      <c r="Y1599" s="45"/>
      <c r="Z1599" s="45"/>
    </row>
    <row r="1600" spans="1:26" ht="12.5">
      <c r="A1600" s="45"/>
      <c r="B1600" s="45"/>
      <c r="C1600" s="44"/>
      <c r="D1600" s="45"/>
      <c r="E1600" s="45"/>
      <c r="F1600" s="65"/>
      <c r="G1600" s="45"/>
      <c r="H1600" s="45"/>
      <c r="I1600" s="45"/>
      <c r="J1600" s="45"/>
      <c r="K1600" s="45"/>
      <c r="L1600" s="45"/>
      <c r="M1600" s="45"/>
      <c r="N1600" s="45"/>
      <c r="O1600" s="45"/>
      <c r="P1600" s="45"/>
      <c r="Q1600" s="45"/>
      <c r="R1600" s="45"/>
      <c r="S1600" s="45"/>
      <c r="T1600" s="45"/>
      <c r="U1600" s="45"/>
      <c r="V1600" s="45"/>
      <c r="W1600" s="45"/>
      <c r="X1600" s="45"/>
      <c r="Y1600" s="45"/>
      <c r="Z1600" s="45"/>
    </row>
    <row r="1601" spans="1:26" ht="12.5">
      <c r="A1601" s="45"/>
      <c r="B1601" s="45"/>
      <c r="C1601" s="44"/>
      <c r="D1601" s="45"/>
      <c r="E1601" s="45"/>
      <c r="F1601" s="65"/>
      <c r="G1601" s="45"/>
      <c r="H1601" s="45"/>
      <c r="I1601" s="45"/>
      <c r="J1601" s="45"/>
      <c r="K1601" s="45"/>
      <c r="L1601" s="45"/>
      <c r="M1601" s="45"/>
      <c r="N1601" s="45"/>
      <c r="O1601" s="45"/>
      <c r="P1601" s="45"/>
      <c r="Q1601" s="45"/>
      <c r="R1601" s="45"/>
      <c r="S1601" s="45"/>
      <c r="T1601" s="45"/>
      <c r="U1601" s="45"/>
      <c r="V1601" s="45"/>
      <c r="W1601" s="45"/>
      <c r="X1601" s="45"/>
      <c r="Y1601" s="45"/>
      <c r="Z1601" s="45"/>
    </row>
    <row r="1602" spans="1:26" ht="12.5">
      <c r="A1602" s="45"/>
      <c r="B1602" s="45"/>
      <c r="C1602" s="44"/>
      <c r="D1602" s="45"/>
      <c r="E1602" s="45"/>
      <c r="F1602" s="65"/>
      <c r="G1602" s="45"/>
      <c r="H1602" s="45"/>
      <c r="I1602" s="45"/>
      <c r="J1602" s="45"/>
      <c r="K1602" s="45"/>
      <c r="L1602" s="45"/>
      <c r="M1602" s="45"/>
      <c r="N1602" s="45"/>
      <c r="O1602" s="45"/>
      <c r="P1602" s="45"/>
      <c r="Q1602" s="45"/>
      <c r="R1602" s="45"/>
      <c r="S1602" s="45"/>
      <c r="T1602" s="45"/>
      <c r="U1602" s="45"/>
      <c r="V1602" s="45"/>
      <c r="W1602" s="45"/>
      <c r="X1602" s="45"/>
      <c r="Y1602" s="45"/>
      <c r="Z1602" s="45"/>
    </row>
    <row r="1603" spans="1:26" ht="12.5">
      <c r="A1603" s="45"/>
      <c r="B1603" s="45"/>
      <c r="C1603" s="44"/>
      <c r="D1603" s="45"/>
      <c r="E1603" s="45"/>
      <c r="F1603" s="65"/>
      <c r="G1603" s="45"/>
      <c r="H1603" s="45"/>
      <c r="I1603" s="45"/>
      <c r="J1603" s="45"/>
      <c r="K1603" s="45"/>
      <c r="L1603" s="45"/>
      <c r="M1603" s="45"/>
      <c r="N1603" s="45"/>
      <c r="O1603" s="45"/>
      <c r="P1603" s="45"/>
      <c r="Q1603" s="45"/>
      <c r="R1603" s="45"/>
      <c r="S1603" s="45"/>
      <c r="T1603" s="45"/>
      <c r="U1603" s="45"/>
      <c r="V1603" s="45"/>
      <c r="W1603" s="45"/>
      <c r="X1603" s="45"/>
      <c r="Y1603" s="45"/>
      <c r="Z1603" s="45"/>
    </row>
    <row r="1604" spans="1:26" ht="12.5">
      <c r="A1604" s="45"/>
      <c r="B1604" s="45"/>
      <c r="C1604" s="44"/>
      <c r="D1604" s="45"/>
      <c r="E1604" s="45"/>
      <c r="F1604" s="65"/>
      <c r="G1604" s="45"/>
      <c r="H1604" s="45"/>
      <c r="I1604" s="45"/>
      <c r="J1604" s="45"/>
      <c r="K1604" s="45"/>
      <c r="L1604" s="45"/>
      <c r="M1604" s="45"/>
      <c r="N1604" s="45"/>
      <c r="O1604" s="45"/>
      <c r="P1604" s="45"/>
      <c r="Q1604" s="45"/>
      <c r="R1604" s="45"/>
      <c r="S1604" s="45"/>
      <c r="T1604" s="45"/>
      <c r="U1604" s="45"/>
      <c r="V1604" s="45"/>
      <c r="W1604" s="45"/>
      <c r="X1604" s="45"/>
      <c r="Y1604" s="45"/>
      <c r="Z1604" s="45"/>
    </row>
    <row r="1605" spans="1:26" ht="12.5">
      <c r="A1605" s="45"/>
      <c r="B1605" s="45"/>
      <c r="C1605" s="44"/>
      <c r="D1605" s="45"/>
      <c r="E1605" s="45"/>
      <c r="F1605" s="65"/>
      <c r="G1605" s="45"/>
      <c r="H1605" s="45"/>
      <c r="I1605" s="45"/>
      <c r="J1605" s="45"/>
      <c r="K1605" s="45"/>
      <c r="L1605" s="45"/>
      <c r="M1605" s="45"/>
      <c r="N1605" s="45"/>
      <c r="O1605" s="45"/>
      <c r="P1605" s="45"/>
      <c r="Q1605" s="45"/>
      <c r="R1605" s="45"/>
      <c r="S1605" s="45"/>
      <c r="T1605" s="45"/>
      <c r="U1605" s="45"/>
      <c r="V1605" s="45"/>
      <c r="W1605" s="45"/>
      <c r="X1605" s="45"/>
      <c r="Y1605" s="45"/>
      <c r="Z1605" s="45"/>
    </row>
    <row r="1606" spans="1:26" ht="12.5">
      <c r="A1606" s="45"/>
      <c r="B1606" s="45"/>
      <c r="C1606" s="44"/>
      <c r="D1606" s="45"/>
      <c r="E1606" s="45"/>
      <c r="F1606" s="65"/>
      <c r="G1606" s="45"/>
      <c r="H1606" s="45"/>
      <c r="I1606" s="45"/>
      <c r="J1606" s="45"/>
      <c r="K1606" s="45"/>
      <c r="L1606" s="45"/>
      <c r="M1606" s="45"/>
      <c r="N1606" s="45"/>
      <c r="O1606" s="45"/>
      <c r="P1606" s="45"/>
      <c r="Q1606" s="45"/>
      <c r="R1606" s="45"/>
      <c r="S1606" s="45"/>
      <c r="T1606" s="45"/>
      <c r="U1606" s="45"/>
      <c r="V1606" s="45"/>
      <c r="W1606" s="45"/>
      <c r="X1606" s="45"/>
      <c r="Y1606" s="45"/>
      <c r="Z1606" s="45"/>
    </row>
    <row r="1607" spans="1:26" ht="12.5">
      <c r="A1607" s="45"/>
      <c r="B1607" s="45"/>
      <c r="C1607" s="44"/>
      <c r="D1607" s="45"/>
      <c r="E1607" s="45"/>
      <c r="F1607" s="65"/>
      <c r="G1607" s="45"/>
      <c r="H1607" s="45"/>
      <c r="I1607" s="45"/>
      <c r="J1607" s="45"/>
      <c r="K1607" s="45"/>
      <c r="L1607" s="45"/>
      <c r="M1607" s="45"/>
      <c r="N1607" s="45"/>
      <c r="O1607" s="45"/>
      <c r="P1607" s="45"/>
      <c r="Q1607" s="45"/>
      <c r="R1607" s="45"/>
      <c r="S1607" s="45"/>
      <c r="T1607" s="45"/>
      <c r="U1607" s="45"/>
      <c r="V1607" s="45"/>
      <c r="W1607" s="45"/>
      <c r="X1607" s="45"/>
      <c r="Y1607" s="45"/>
      <c r="Z1607" s="45"/>
    </row>
    <row r="1608" spans="1:26" ht="12.5">
      <c r="A1608" s="45"/>
      <c r="B1608" s="45"/>
      <c r="C1608" s="44"/>
      <c r="D1608" s="45"/>
      <c r="E1608" s="45"/>
      <c r="F1608" s="65"/>
      <c r="G1608" s="45"/>
      <c r="H1608" s="45"/>
      <c r="I1608" s="45"/>
      <c r="J1608" s="45"/>
      <c r="K1608" s="45"/>
      <c r="L1608" s="45"/>
      <c r="M1608" s="45"/>
      <c r="N1608" s="45"/>
      <c r="O1608" s="45"/>
      <c r="P1608" s="45"/>
      <c r="Q1608" s="45"/>
      <c r="R1608" s="45"/>
      <c r="S1608" s="45"/>
      <c r="T1608" s="45"/>
      <c r="U1608" s="45"/>
      <c r="V1608" s="45"/>
      <c r="W1608" s="45"/>
      <c r="X1608" s="45"/>
      <c r="Y1608" s="45"/>
      <c r="Z1608" s="45"/>
    </row>
    <row r="1609" spans="1:26" ht="12.5">
      <c r="A1609" s="45"/>
      <c r="B1609" s="45"/>
      <c r="C1609" s="44"/>
      <c r="D1609" s="45"/>
      <c r="E1609" s="45"/>
      <c r="F1609" s="65"/>
      <c r="G1609" s="45"/>
      <c r="H1609" s="45"/>
      <c r="I1609" s="45"/>
      <c r="J1609" s="45"/>
      <c r="K1609" s="45"/>
      <c r="L1609" s="45"/>
      <c r="M1609" s="45"/>
      <c r="N1609" s="45"/>
      <c r="O1609" s="45"/>
      <c r="P1609" s="45"/>
      <c r="Q1609" s="45"/>
      <c r="R1609" s="45"/>
      <c r="S1609" s="45"/>
      <c r="T1609" s="45"/>
      <c r="U1609" s="45"/>
      <c r="V1609" s="45"/>
      <c r="W1609" s="45"/>
      <c r="X1609" s="45"/>
      <c r="Y1609" s="45"/>
      <c r="Z1609" s="45"/>
    </row>
    <row r="1610" spans="1:26" ht="12.5">
      <c r="A1610" s="45"/>
      <c r="B1610" s="45"/>
      <c r="C1610" s="44"/>
      <c r="D1610" s="45"/>
      <c r="E1610" s="45"/>
      <c r="F1610" s="65"/>
      <c r="G1610" s="45"/>
      <c r="H1610" s="45"/>
      <c r="I1610" s="45"/>
      <c r="J1610" s="45"/>
      <c r="K1610" s="45"/>
      <c r="L1610" s="45"/>
      <c r="M1610" s="45"/>
      <c r="N1610" s="45"/>
      <c r="O1610" s="45"/>
      <c r="P1610" s="45"/>
      <c r="Q1610" s="45"/>
      <c r="R1610" s="45"/>
      <c r="S1610" s="45"/>
      <c r="T1610" s="45"/>
      <c r="U1610" s="45"/>
      <c r="V1610" s="45"/>
      <c r="W1610" s="45"/>
      <c r="X1610" s="45"/>
      <c r="Y1610" s="45"/>
      <c r="Z1610" s="45"/>
    </row>
    <row r="1611" spans="1:26" ht="12.5">
      <c r="A1611" s="45"/>
      <c r="B1611" s="45"/>
      <c r="C1611" s="44"/>
      <c r="D1611" s="45"/>
      <c r="E1611" s="45"/>
      <c r="F1611" s="65"/>
      <c r="G1611" s="45"/>
      <c r="H1611" s="45"/>
      <c r="I1611" s="45"/>
      <c r="J1611" s="45"/>
      <c r="K1611" s="45"/>
      <c r="L1611" s="45"/>
      <c r="M1611" s="45"/>
      <c r="N1611" s="45"/>
      <c r="O1611" s="45"/>
      <c r="P1611" s="45"/>
      <c r="Q1611" s="45"/>
      <c r="R1611" s="45"/>
      <c r="S1611" s="45"/>
      <c r="T1611" s="45"/>
      <c r="U1611" s="45"/>
      <c r="V1611" s="45"/>
      <c r="W1611" s="45"/>
      <c r="X1611" s="45"/>
      <c r="Y1611" s="45"/>
      <c r="Z1611" s="45"/>
    </row>
    <row r="1612" spans="1:26" ht="12.5">
      <c r="A1612" s="45"/>
      <c r="B1612" s="45"/>
      <c r="C1612" s="44"/>
      <c r="D1612" s="45"/>
      <c r="E1612" s="45"/>
      <c r="F1612" s="65"/>
      <c r="G1612" s="45"/>
      <c r="H1612" s="45"/>
      <c r="I1612" s="45"/>
      <c r="J1612" s="45"/>
      <c r="K1612" s="45"/>
      <c r="L1612" s="45"/>
      <c r="M1612" s="45"/>
      <c r="N1612" s="45"/>
      <c r="O1612" s="45"/>
      <c r="P1612" s="45"/>
      <c r="Q1612" s="45"/>
      <c r="R1612" s="45"/>
      <c r="S1612" s="45"/>
      <c r="T1612" s="45"/>
      <c r="U1612" s="45"/>
      <c r="V1612" s="45"/>
      <c r="W1612" s="45"/>
      <c r="X1612" s="45"/>
      <c r="Y1612" s="45"/>
      <c r="Z1612" s="45"/>
    </row>
    <row r="1613" spans="1:26" ht="12.5">
      <c r="A1613" s="45"/>
      <c r="B1613" s="45"/>
      <c r="C1613" s="44"/>
      <c r="D1613" s="45"/>
      <c r="E1613" s="45"/>
      <c r="F1613" s="65"/>
      <c r="G1613" s="45"/>
      <c r="H1613" s="45"/>
      <c r="I1613" s="45"/>
      <c r="J1613" s="45"/>
      <c r="K1613" s="45"/>
      <c r="L1613" s="45"/>
      <c r="M1613" s="45"/>
      <c r="N1613" s="45"/>
      <c r="O1613" s="45"/>
      <c r="P1613" s="45"/>
      <c r="Q1613" s="45"/>
      <c r="R1613" s="45"/>
      <c r="S1613" s="45"/>
      <c r="T1613" s="45"/>
      <c r="U1613" s="45"/>
      <c r="V1613" s="45"/>
      <c r="W1613" s="45"/>
      <c r="X1613" s="45"/>
      <c r="Y1613" s="45"/>
      <c r="Z1613" s="45"/>
    </row>
    <row r="1614" spans="1:26" ht="12.5">
      <c r="A1614" s="45"/>
      <c r="B1614" s="45"/>
      <c r="C1614" s="44"/>
      <c r="D1614" s="45"/>
      <c r="E1614" s="45"/>
      <c r="F1614" s="65"/>
      <c r="G1614" s="45"/>
      <c r="H1614" s="45"/>
      <c r="I1614" s="45"/>
      <c r="J1614" s="45"/>
      <c r="K1614" s="45"/>
      <c r="L1614" s="45"/>
      <c r="M1614" s="45"/>
      <c r="N1614" s="45"/>
      <c r="O1614" s="45"/>
      <c r="P1614" s="45"/>
      <c r="Q1614" s="45"/>
      <c r="R1614" s="45"/>
      <c r="S1614" s="45"/>
      <c r="T1614" s="45"/>
      <c r="U1614" s="45"/>
      <c r="V1614" s="45"/>
      <c r="W1614" s="45"/>
      <c r="X1614" s="45"/>
      <c r="Y1614" s="45"/>
      <c r="Z1614" s="45"/>
    </row>
    <row r="1615" spans="1:26" ht="12.5">
      <c r="A1615" s="45"/>
      <c r="B1615" s="45"/>
      <c r="C1615" s="44"/>
      <c r="D1615" s="45"/>
      <c r="E1615" s="45"/>
      <c r="F1615" s="65"/>
      <c r="G1615" s="45"/>
      <c r="H1615" s="45"/>
      <c r="I1615" s="45"/>
      <c r="J1615" s="45"/>
      <c r="K1615" s="45"/>
      <c r="L1615" s="45"/>
      <c r="M1615" s="45"/>
      <c r="N1615" s="45"/>
      <c r="O1615" s="45"/>
      <c r="P1615" s="45"/>
      <c r="Q1615" s="45"/>
      <c r="R1615" s="45"/>
      <c r="S1615" s="45"/>
      <c r="T1615" s="45"/>
      <c r="U1615" s="45"/>
      <c r="V1615" s="45"/>
      <c r="W1615" s="45"/>
      <c r="X1615" s="45"/>
      <c r="Y1615" s="45"/>
      <c r="Z1615" s="45"/>
    </row>
    <row r="1616" spans="1:26" ht="12.5">
      <c r="A1616" s="45"/>
      <c r="B1616" s="45"/>
      <c r="C1616" s="44"/>
      <c r="D1616" s="45"/>
      <c r="E1616" s="45"/>
      <c r="F1616" s="65"/>
      <c r="G1616" s="45"/>
      <c r="H1616" s="45"/>
      <c r="I1616" s="45"/>
      <c r="J1616" s="45"/>
      <c r="K1616" s="45"/>
      <c r="L1616" s="45"/>
      <c r="M1616" s="45"/>
      <c r="N1616" s="45"/>
      <c r="O1616" s="45"/>
      <c r="P1616" s="45"/>
      <c r="Q1616" s="45"/>
      <c r="R1616" s="45"/>
      <c r="S1616" s="45"/>
      <c r="T1616" s="45"/>
      <c r="U1616" s="45"/>
      <c r="V1616" s="45"/>
      <c r="W1616" s="45"/>
      <c r="X1616" s="45"/>
      <c r="Y1616" s="45"/>
      <c r="Z1616" s="45"/>
    </row>
    <row r="1617" spans="1:26" ht="12.5">
      <c r="A1617" s="45"/>
      <c r="B1617" s="45"/>
      <c r="C1617" s="44"/>
      <c r="D1617" s="45"/>
      <c r="E1617" s="45"/>
      <c r="F1617" s="65"/>
      <c r="G1617" s="45"/>
      <c r="H1617" s="45"/>
      <c r="I1617" s="45"/>
      <c r="J1617" s="45"/>
      <c r="K1617" s="45"/>
      <c r="L1617" s="45"/>
      <c r="M1617" s="45"/>
      <c r="N1617" s="45"/>
      <c r="O1617" s="45"/>
      <c r="P1617" s="45"/>
      <c r="Q1617" s="45"/>
      <c r="R1617" s="45"/>
      <c r="S1617" s="45"/>
      <c r="T1617" s="45"/>
      <c r="U1617" s="45"/>
      <c r="V1617" s="45"/>
      <c r="W1617" s="45"/>
      <c r="X1617" s="45"/>
      <c r="Y1617" s="45"/>
      <c r="Z1617" s="45"/>
    </row>
    <row r="1618" spans="1:26" ht="12.5">
      <c r="A1618" s="45"/>
      <c r="B1618" s="45"/>
      <c r="C1618" s="44"/>
      <c r="D1618" s="45"/>
      <c r="E1618" s="45"/>
      <c r="F1618" s="65"/>
      <c r="G1618" s="45"/>
      <c r="H1618" s="45"/>
      <c r="I1618" s="45"/>
      <c r="J1618" s="45"/>
      <c r="K1618" s="45"/>
      <c r="L1618" s="45"/>
      <c r="M1618" s="45"/>
      <c r="N1618" s="45"/>
      <c r="O1618" s="45"/>
      <c r="P1618" s="45"/>
      <c r="Q1618" s="45"/>
      <c r="R1618" s="45"/>
      <c r="S1618" s="45"/>
      <c r="T1618" s="45"/>
      <c r="U1618" s="45"/>
      <c r="V1618" s="45"/>
      <c r="W1618" s="45"/>
      <c r="X1618" s="45"/>
      <c r="Y1618" s="45"/>
      <c r="Z1618" s="45"/>
    </row>
    <row r="1619" spans="1:26" ht="12.5">
      <c r="A1619" s="45"/>
      <c r="B1619" s="45"/>
      <c r="C1619" s="44"/>
      <c r="D1619" s="45"/>
      <c r="E1619" s="45"/>
      <c r="F1619" s="65"/>
      <c r="G1619" s="45"/>
      <c r="H1619" s="45"/>
      <c r="I1619" s="45"/>
      <c r="J1619" s="45"/>
      <c r="K1619" s="45"/>
      <c r="L1619" s="45"/>
      <c r="M1619" s="45"/>
      <c r="N1619" s="45"/>
      <c r="O1619" s="45"/>
      <c r="P1619" s="45"/>
      <c r="Q1619" s="45"/>
      <c r="R1619" s="45"/>
      <c r="S1619" s="45"/>
      <c r="T1619" s="45"/>
      <c r="U1619" s="45"/>
      <c r="V1619" s="45"/>
      <c r="W1619" s="45"/>
      <c r="X1619" s="45"/>
      <c r="Y1619" s="45"/>
      <c r="Z1619" s="45"/>
    </row>
    <row r="1620" spans="1:26" ht="12.5">
      <c r="A1620" s="45"/>
      <c r="B1620" s="45"/>
      <c r="C1620" s="44"/>
      <c r="D1620" s="45"/>
      <c r="E1620" s="45"/>
      <c r="F1620" s="65"/>
      <c r="G1620" s="45"/>
      <c r="H1620" s="45"/>
      <c r="I1620" s="45"/>
      <c r="J1620" s="45"/>
      <c r="K1620" s="45"/>
      <c r="L1620" s="45"/>
      <c r="M1620" s="45"/>
      <c r="N1620" s="45"/>
      <c r="O1620" s="45"/>
      <c r="P1620" s="45"/>
      <c r="Q1620" s="45"/>
      <c r="R1620" s="45"/>
      <c r="S1620" s="45"/>
      <c r="T1620" s="45"/>
      <c r="U1620" s="45"/>
      <c r="V1620" s="45"/>
      <c r="W1620" s="45"/>
      <c r="X1620" s="45"/>
      <c r="Y1620" s="45"/>
      <c r="Z1620" s="45"/>
    </row>
    <row r="1621" spans="1:26" ht="12.5">
      <c r="A1621" s="45"/>
      <c r="B1621" s="45"/>
      <c r="C1621" s="44"/>
      <c r="D1621" s="45"/>
      <c r="E1621" s="45"/>
      <c r="F1621" s="65"/>
      <c r="G1621" s="45"/>
      <c r="H1621" s="45"/>
      <c r="I1621" s="45"/>
      <c r="J1621" s="45"/>
      <c r="K1621" s="45"/>
      <c r="L1621" s="45"/>
      <c r="M1621" s="45"/>
      <c r="N1621" s="45"/>
      <c r="O1621" s="45"/>
      <c r="P1621" s="45"/>
      <c r="Q1621" s="45"/>
      <c r="R1621" s="45"/>
      <c r="S1621" s="45"/>
      <c r="T1621" s="45"/>
      <c r="U1621" s="45"/>
      <c r="V1621" s="45"/>
      <c r="W1621" s="45"/>
      <c r="X1621" s="45"/>
      <c r="Y1621" s="45"/>
      <c r="Z1621" s="45"/>
    </row>
    <row r="1622" spans="1:26" ht="12.5">
      <c r="A1622" s="45"/>
      <c r="B1622" s="45"/>
      <c r="C1622" s="44"/>
      <c r="D1622" s="45"/>
      <c r="E1622" s="45"/>
      <c r="F1622" s="65"/>
      <c r="G1622" s="45"/>
      <c r="H1622" s="45"/>
      <c r="I1622" s="45"/>
      <c r="J1622" s="45"/>
      <c r="K1622" s="45"/>
      <c r="L1622" s="45"/>
      <c r="M1622" s="45"/>
      <c r="N1622" s="45"/>
      <c r="O1622" s="45"/>
      <c r="P1622" s="45"/>
      <c r="Q1622" s="45"/>
      <c r="R1622" s="45"/>
      <c r="S1622" s="45"/>
      <c r="T1622" s="45"/>
      <c r="U1622" s="45"/>
      <c r="V1622" s="45"/>
      <c r="W1622" s="45"/>
      <c r="X1622" s="45"/>
      <c r="Y1622" s="45"/>
      <c r="Z1622" s="45"/>
    </row>
    <row r="1623" spans="1:26" ht="12.5">
      <c r="A1623" s="45"/>
      <c r="B1623" s="45"/>
      <c r="C1623" s="44"/>
      <c r="D1623" s="45"/>
      <c r="E1623" s="45"/>
      <c r="F1623" s="65"/>
      <c r="G1623" s="45"/>
      <c r="H1623" s="45"/>
      <c r="I1623" s="45"/>
      <c r="J1623" s="45"/>
      <c r="K1623" s="45"/>
      <c r="L1623" s="45"/>
      <c r="M1623" s="45"/>
      <c r="N1623" s="45"/>
      <c r="O1623" s="45"/>
      <c r="P1623" s="45"/>
      <c r="Q1623" s="45"/>
      <c r="R1623" s="45"/>
      <c r="S1623" s="45"/>
      <c r="T1623" s="45"/>
      <c r="U1623" s="45"/>
      <c r="V1623" s="45"/>
      <c r="W1623" s="45"/>
      <c r="X1623" s="45"/>
      <c r="Y1623" s="45"/>
      <c r="Z1623" s="45"/>
    </row>
    <row r="1624" spans="1:26" ht="12.5">
      <c r="A1624" s="45"/>
      <c r="B1624" s="45"/>
      <c r="C1624" s="44"/>
      <c r="D1624" s="45"/>
      <c r="E1624" s="45"/>
      <c r="F1624" s="65"/>
      <c r="G1624" s="45"/>
      <c r="H1624" s="45"/>
      <c r="I1624" s="45"/>
      <c r="J1624" s="45"/>
      <c r="K1624" s="45"/>
      <c r="L1624" s="45"/>
      <c r="M1624" s="45"/>
      <c r="N1624" s="45"/>
      <c r="O1624" s="45"/>
      <c r="P1624" s="45"/>
      <c r="Q1624" s="45"/>
      <c r="R1624" s="45"/>
      <c r="S1624" s="45"/>
      <c r="T1624" s="45"/>
      <c r="U1624" s="45"/>
      <c r="V1624" s="45"/>
      <c r="W1624" s="45"/>
      <c r="X1624" s="45"/>
      <c r="Y1624" s="45"/>
      <c r="Z1624" s="45"/>
    </row>
    <row r="1625" spans="1:26" ht="12.5">
      <c r="A1625" s="45"/>
      <c r="B1625" s="45"/>
      <c r="C1625" s="44"/>
      <c r="D1625" s="45"/>
      <c r="E1625" s="45"/>
      <c r="F1625" s="65"/>
      <c r="G1625" s="45"/>
      <c r="H1625" s="45"/>
      <c r="I1625" s="45"/>
      <c r="J1625" s="45"/>
      <c r="K1625" s="45"/>
      <c r="L1625" s="45"/>
      <c r="M1625" s="45"/>
      <c r="N1625" s="45"/>
      <c r="O1625" s="45"/>
      <c r="P1625" s="45"/>
      <c r="Q1625" s="45"/>
      <c r="R1625" s="45"/>
      <c r="S1625" s="45"/>
      <c r="T1625" s="45"/>
      <c r="U1625" s="45"/>
      <c r="V1625" s="45"/>
      <c r="W1625" s="45"/>
      <c r="X1625" s="45"/>
      <c r="Y1625" s="45"/>
      <c r="Z1625" s="45"/>
    </row>
    <row r="1626" spans="1:26" ht="12.5">
      <c r="A1626" s="45"/>
      <c r="B1626" s="45"/>
      <c r="C1626" s="44"/>
      <c r="D1626" s="45"/>
      <c r="E1626" s="45"/>
      <c r="F1626" s="65"/>
      <c r="G1626" s="45"/>
      <c r="H1626" s="45"/>
      <c r="I1626" s="45"/>
      <c r="J1626" s="45"/>
      <c r="K1626" s="45"/>
      <c r="L1626" s="45"/>
      <c r="M1626" s="45"/>
      <c r="N1626" s="45"/>
      <c r="O1626" s="45"/>
      <c r="P1626" s="45"/>
      <c r="Q1626" s="45"/>
      <c r="R1626" s="45"/>
      <c r="S1626" s="45"/>
      <c r="T1626" s="45"/>
      <c r="U1626" s="45"/>
      <c r="V1626" s="45"/>
      <c r="W1626" s="45"/>
      <c r="X1626" s="45"/>
      <c r="Y1626" s="45"/>
      <c r="Z1626" s="45"/>
    </row>
    <row r="1627" spans="1:26" ht="12.5">
      <c r="A1627" s="45"/>
      <c r="B1627" s="45"/>
      <c r="C1627" s="44"/>
      <c r="D1627" s="45"/>
      <c r="E1627" s="45"/>
      <c r="F1627" s="65"/>
      <c r="G1627" s="45"/>
      <c r="H1627" s="45"/>
      <c r="I1627" s="45"/>
      <c r="J1627" s="45"/>
      <c r="K1627" s="45"/>
      <c r="L1627" s="45"/>
      <c r="M1627" s="45"/>
      <c r="N1627" s="45"/>
      <c r="O1627" s="45"/>
      <c r="P1627" s="45"/>
      <c r="Q1627" s="45"/>
      <c r="R1627" s="45"/>
      <c r="S1627" s="45"/>
      <c r="T1627" s="45"/>
      <c r="U1627" s="45"/>
      <c r="V1627" s="45"/>
      <c r="W1627" s="45"/>
      <c r="X1627" s="45"/>
      <c r="Y1627" s="45"/>
      <c r="Z1627" s="45"/>
    </row>
    <row r="1628" spans="1:26" ht="12.5">
      <c r="A1628" s="45"/>
      <c r="B1628" s="45"/>
      <c r="C1628" s="44"/>
      <c r="D1628" s="45"/>
      <c r="E1628" s="45"/>
      <c r="F1628" s="65"/>
      <c r="G1628" s="45"/>
      <c r="H1628" s="45"/>
      <c r="I1628" s="45"/>
      <c r="J1628" s="45"/>
      <c r="K1628" s="45"/>
      <c r="L1628" s="45"/>
      <c r="M1628" s="45"/>
      <c r="N1628" s="45"/>
      <c r="O1628" s="45"/>
      <c r="P1628" s="45"/>
      <c r="Q1628" s="45"/>
      <c r="R1628" s="45"/>
      <c r="S1628" s="45"/>
      <c r="T1628" s="45"/>
      <c r="U1628" s="45"/>
      <c r="V1628" s="45"/>
      <c r="W1628" s="45"/>
      <c r="X1628" s="45"/>
      <c r="Y1628" s="45"/>
      <c r="Z1628" s="45"/>
    </row>
    <row r="1629" spans="1:26" ht="12.5">
      <c r="A1629" s="45"/>
      <c r="B1629" s="45"/>
      <c r="C1629" s="44"/>
      <c r="D1629" s="45"/>
      <c r="E1629" s="45"/>
      <c r="F1629" s="65"/>
      <c r="G1629" s="45"/>
      <c r="H1629" s="45"/>
      <c r="I1629" s="45"/>
      <c r="J1629" s="45"/>
      <c r="K1629" s="45"/>
      <c r="L1629" s="45"/>
      <c r="M1629" s="45"/>
      <c r="N1629" s="45"/>
      <c r="O1629" s="45"/>
      <c r="P1629" s="45"/>
      <c r="Q1629" s="45"/>
      <c r="R1629" s="45"/>
      <c r="S1629" s="45"/>
      <c r="T1629" s="45"/>
      <c r="U1629" s="45"/>
      <c r="V1629" s="45"/>
      <c r="W1629" s="45"/>
      <c r="X1629" s="45"/>
      <c r="Y1629" s="45"/>
      <c r="Z1629" s="45"/>
    </row>
    <row r="1630" spans="1:26" ht="12.5">
      <c r="A1630" s="45"/>
      <c r="B1630" s="45"/>
      <c r="C1630" s="44"/>
      <c r="D1630" s="45"/>
      <c r="E1630" s="45"/>
      <c r="F1630" s="65"/>
      <c r="G1630" s="45"/>
      <c r="H1630" s="45"/>
      <c r="I1630" s="45"/>
      <c r="J1630" s="45"/>
      <c r="K1630" s="45"/>
      <c r="L1630" s="45"/>
      <c r="M1630" s="45"/>
      <c r="N1630" s="45"/>
      <c r="O1630" s="45"/>
      <c r="P1630" s="45"/>
      <c r="Q1630" s="45"/>
      <c r="R1630" s="45"/>
      <c r="S1630" s="45"/>
      <c r="T1630" s="45"/>
      <c r="U1630" s="45"/>
      <c r="V1630" s="45"/>
      <c r="W1630" s="45"/>
      <c r="X1630" s="45"/>
      <c r="Y1630" s="45"/>
      <c r="Z1630" s="45"/>
    </row>
    <row r="1631" spans="1:26" ht="12.5">
      <c r="A1631" s="45"/>
      <c r="B1631" s="45"/>
      <c r="C1631" s="44"/>
      <c r="D1631" s="45"/>
      <c r="E1631" s="45"/>
      <c r="F1631" s="65"/>
      <c r="G1631" s="45"/>
      <c r="H1631" s="45"/>
      <c r="I1631" s="45"/>
      <c r="J1631" s="45"/>
      <c r="K1631" s="45"/>
      <c r="L1631" s="45"/>
      <c r="M1631" s="45"/>
      <c r="N1631" s="45"/>
      <c r="O1631" s="45"/>
      <c r="P1631" s="45"/>
      <c r="Q1631" s="45"/>
      <c r="R1631" s="45"/>
      <c r="S1631" s="45"/>
      <c r="T1631" s="45"/>
      <c r="U1631" s="45"/>
      <c r="V1631" s="45"/>
      <c r="W1631" s="45"/>
      <c r="X1631" s="45"/>
      <c r="Y1631" s="45"/>
      <c r="Z1631" s="45"/>
    </row>
    <row r="1632" spans="1:26" ht="12.5">
      <c r="A1632" s="45"/>
      <c r="B1632" s="45"/>
      <c r="C1632" s="44"/>
      <c r="D1632" s="45"/>
      <c r="E1632" s="45"/>
      <c r="F1632" s="65"/>
      <c r="G1632" s="45"/>
      <c r="H1632" s="45"/>
      <c r="I1632" s="45"/>
      <c r="J1632" s="45"/>
      <c r="K1632" s="45"/>
      <c r="L1632" s="45"/>
      <c r="M1632" s="45"/>
      <c r="N1632" s="45"/>
      <c r="O1632" s="45"/>
      <c r="P1632" s="45"/>
      <c r="Q1632" s="45"/>
      <c r="R1632" s="45"/>
      <c r="S1632" s="45"/>
      <c r="T1632" s="45"/>
      <c r="U1632" s="45"/>
      <c r="V1632" s="45"/>
      <c r="W1632" s="45"/>
      <c r="X1632" s="45"/>
      <c r="Y1632" s="45"/>
      <c r="Z1632" s="45"/>
    </row>
    <row r="1633" spans="1:26" ht="12.5">
      <c r="A1633" s="45"/>
      <c r="B1633" s="45"/>
      <c r="C1633" s="44"/>
      <c r="D1633" s="45"/>
      <c r="E1633" s="45"/>
      <c r="F1633" s="65"/>
      <c r="G1633" s="45"/>
      <c r="H1633" s="45"/>
      <c r="I1633" s="45"/>
      <c r="J1633" s="45"/>
      <c r="K1633" s="45"/>
      <c r="L1633" s="45"/>
      <c r="M1633" s="45"/>
      <c r="N1633" s="45"/>
      <c r="O1633" s="45"/>
      <c r="P1633" s="45"/>
      <c r="Q1633" s="45"/>
      <c r="R1633" s="45"/>
      <c r="S1633" s="45"/>
      <c r="T1633" s="45"/>
      <c r="U1633" s="45"/>
      <c r="V1633" s="45"/>
      <c r="W1633" s="45"/>
      <c r="X1633" s="45"/>
      <c r="Y1633" s="45"/>
      <c r="Z1633" s="45"/>
    </row>
    <row r="1634" spans="1:26" ht="12.5">
      <c r="A1634" s="45"/>
      <c r="B1634" s="45"/>
      <c r="C1634" s="44"/>
      <c r="D1634" s="45"/>
      <c r="E1634" s="45"/>
      <c r="F1634" s="65"/>
      <c r="G1634" s="45"/>
      <c r="H1634" s="45"/>
      <c r="I1634" s="45"/>
      <c r="J1634" s="45"/>
      <c r="K1634" s="45"/>
      <c r="L1634" s="45"/>
      <c r="M1634" s="45"/>
      <c r="N1634" s="45"/>
      <c r="O1634" s="45"/>
      <c r="P1634" s="45"/>
      <c r="Q1634" s="45"/>
      <c r="R1634" s="45"/>
      <c r="S1634" s="45"/>
      <c r="T1634" s="45"/>
      <c r="U1634" s="45"/>
      <c r="V1634" s="45"/>
      <c r="W1634" s="45"/>
      <c r="X1634" s="45"/>
      <c r="Y1634" s="45"/>
      <c r="Z1634" s="45"/>
    </row>
    <row r="1635" spans="1:26" ht="12.5">
      <c r="A1635" s="45"/>
      <c r="B1635" s="45"/>
      <c r="C1635" s="44"/>
      <c r="D1635" s="45"/>
      <c r="E1635" s="45"/>
      <c r="F1635" s="65"/>
      <c r="G1635" s="45"/>
      <c r="H1635" s="45"/>
      <c r="I1635" s="45"/>
      <c r="J1635" s="45"/>
      <c r="K1635" s="45"/>
      <c r="L1635" s="45"/>
      <c r="M1635" s="45"/>
      <c r="N1635" s="45"/>
      <c r="O1635" s="45"/>
      <c r="P1635" s="45"/>
      <c r="Q1635" s="45"/>
      <c r="R1635" s="45"/>
      <c r="S1635" s="45"/>
      <c r="T1635" s="45"/>
      <c r="U1635" s="45"/>
      <c r="V1635" s="45"/>
      <c r="W1635" s="45"/>
      <c r="X1635" s="45"/>
      <c r="Y1635" s="45"/>
      <c r="Z1635" s="45"/>
    </row>
    <row r="1636" spans="1:26" ht="12.5">
      <c r="A1636" s="45"/>
      <c r="B1636" s="45"/>
      <c r="C1636" s="44"/>
      <c r="D1636" s="45"/>
      <c r="E1636" s="45"/>
      <c r="F1636" s="65"/>
      <c r="G1636" s="45"/>
      <c r="H1636" s="45"/>
      <c r="I1636" s="45"/>
      <c r="J1636" s="45"/>
      <c r="K1636" s="45"/>
      <c r="L1636" s="45"/>
      <c r="M1636" s="45"/>
      <c r="N1636" s="45"/>
      <c r="O1636" s="45"/>
      <c r="P1636" s="45"/>
      <c r="Q1636" s="45"/>
      <c r="R1636" s="45"/>
      <c r="S1636" s="45"/>
      <c r="T1636" s="45"/>
      <c r="U1636" s="45"/>
      <c r="V1636" s="45"/>
      <c r="W1636" s="45"/>
      <c r="X1636" s="45"/>
      <c r="Y1636" s="45"/>
      <c r="Z1636" s="45"/>
    </row>
    <row r="1637" spans="1:26" ht="12.5">
      <c r="A1637" s="45"/>
      <c r="B1637" s="45"/>
      <c r="C1637" s="44"/>
      <c r="D1637" s="45"/>
      <c r="E1637" s="45"/>
      <c r="F1637" s="65"/>
      <c r="G1637" s="45"/>
      <c r="H1637" s="45"/>
      <c r="I1637" s="45"/>
      <c r="J1637" s="45"/>
      <c r="K1637" s="45"/>
      <c r="L1637" s="45"/>
      <c r="M1637" s="45"/>
      <c r="N1637" s="45"/>
      <c r="O1637" s="45"/>
      <c r="P1637" s="45"/>
      <c r="Q1637" s="45"/>
      <c r="R1637" s="45"/>
      <c r="S1637" s="45"/>
      <c r="T1637" s="45"/>
      <c r="U1637" s="45"/>
      <c r="V1637" s="45"/>
      <c r="W1637" s="45"/>
      <c r="X1637" s="45"/>
      <c r="Y1637" s="45"/>
      <c r="Z1637" s="45"/>
    </row>
    <row r="1638" spans="1:26" ht="12.5">
      <c r="A1638" s="45"/>
      <c r="B1638" s="45"/>
      <c r="C1638" s="44"/>
      <c r="D1638" s="45"/>
      <c r="E1638" s="45"/>
      <c r="F1638" s="65"/>
      <c r="G1638" s="45"/>
      <c r="H1638" s="45"/>
      <c r="I1638" s="45"/>
      <c r="J1638" s="45"/>
      <c r="K1638" s="45"/>
      <c r="L1638" s="45"/>
      <c r="M1638" s="45"/>
      <c r="N1638" s="45"/>
      <c r="O1638" s="45"/>
      <c r="P1638" s="45"/>
      <c r="Q1638" s="45"/>
      <c r="R1638" s="45"/>
      <c r="S1638" s="45"/>
      <c r="T1638" s="45"/>
      <c r="U1638" s="45"/>
      <c r="V1638" s="45"/>
      <c r="W1638" s="45"/>
      <c r="X1638" s="45"/>
      <c r="Y1638" s="45"/>
      <c r="Z1638" s="45"/>
    </row>
    <row r="1639" spans="1:26" ht="12.5">
      <c r="A1639" s="45"/>
      <c r="B1639" s="45"/>
      <c r="C1639" s="44"/>
      <c r="D1639" s="45"/>
      <c r="E1639" s="45"/>
      <c r="F1639" s="65"/>
      <c r="G1639" s="45"/>
      <c r="H1639" s="45"/>
      <c r="I1639" s="45"/>
      <c r="J1639" s="45"/>
      <c r="K1639" s="45"/>
      <c r="L1639" s="45"/>
      <c r="M1639" s="45"/>
      <c r="N1639" s="45"/>
      <c r="O1639" s="45"/>
      <c r="P1639" s="45"/>
      <c r="Q1639" s="45"/>
      <c r="R1639" s="45"/>
      <c r="S1639" s="45"/>
      <c r="T1639" s="45"/>
      <c r="U1639" s="45"/>
      <c r="V1639" s="45"/>
      <c r="W1639" s="45"/>
      <c r="X1639" s="45"/>
      <c r="Y1639" s="45"/>
      <c r="Z1639" s="45"/>
    </row>
    <row r="1640" spans="1:26" ht="12.5">
      <c r="A1640" s="45"/>
      <c r="B1640" s="45"/>
      <c r="C1640" s="44"/>
      <c r="D1640" s="45"/>
      <c r="E1640" s="45"/>
      <c r="F1640" s="65"/>
      <c r="G1640" s="45"/>
      <c r="H1640" s="45"/>
      <c r="I1640" s="45"/>
      <c r="J1640" s="45"/>
      <c r="K1640" s="45"/>
      <c r="L1640" s="45"/>
      <c r="M1640" s="45"/>
      <c r="N1640" s="45"/>
      <c r="O1640" s="45"/>
      <c r="P1640" s="45"/>
      <c r="Q1640" s="45"/>
      <c r="R1640" s="45"/>
      <c r="S1640" s="45"/>
      <c r="T1640" s="45"/>
      <c r="U1640" s="45"/>
      <c r="V1640" s="45"/>
      <c r="W1640" s="45"/>
      <c r="X1640" s="45"/>
      <c r="Y1640" s="45"/>
      <c r="Z1640" s="45"/>
    </row>
    <row r="1641" spans="1:26" ht="12.5">
      <c r="A1641" s="45"/>
      <c r="B1641" s="45"/>
      <c r="C1641" s="44"/>
      <c r="D1641" s="45"/>
      <c r="E1641" s="45"/>
      <c r="F1641" s="65"/>
      <c r="G1641" s="45"/>
      <c r="H1641" s="45"/>
      <c r="I1641" s="45"/>
      <c r="J1641" s="45"/>
      <c r="K1641" s="45"/>
      <c r="L1641" s="45"/>
      <c r="M1641" s="45"/>
      <c r="N1641" s="45"/>
      <c r="O1641" s="45"/>
      <c r="P1641" s="45"/>
      <c r="Q1641" s="45"/>
      <c r="R1641" s="45"/>
      <c r="S1641" s="45"/>
      <c r="T1641" s="45"/>
      <c r="U1641" s="45"/>
      <c r="V1641" s="45"/>
      <c r="W1641" s="45"/>
      <c r="X1641" s="45"/>
      <c r="Y1641" s="45"/>
      <c r="Z1641" s="45"/>
    </row>
    <row r="1642" spans="1:26" ht="12.5">
      <c r="A1642" s="45"/>
      <c r="B1642" s="45"/>
      <c r="C1642" s="44"/>
      <c r="D1642" s="45"/>
      <c r="E1642" s="45"/>
      <c r="F1642" s="65"/>
      <c r="G1642" s="45"/>
      <c r="H1642" s="45"/>
      <c r="I1642" s="45"/>
      <c r="J1642" s="45"/>
      <c r="K1642" s="45"/>
      <c r="L1642" s="45"/>
      <c r="M1642" s="45"/>
      <c r="N1642" s="45"/>
      <c r="O1642" s="45"/>
      <c r="P1642" s="45"/>
      <c r="Q1642" s="45"/>
      <c r="R1642" s="45"/>
      <c r="S1642" s="45"/>
      <c r="T1642" s="45"/>
      <c r="U1642" s="45"/>
      <c r="V1642" s="45"/>
      <c r="W1642" s="45"/>
      <c r="X1642" s="45"/>
      <c r="Y1642" s="45"/>
      <c r="Z1642" s="45"/>
    </row>
    <row r="1643" spans="1:26" ht="12.5">
      <c r="A1643" s="45"/>
      <c r="B1643" s="45"/>
      <c r="C1643" s="44"/>
      <c r="D1643" s="45"/>
      <c r="E1643" s="45"/>
      <c r="F1643" s="65"/>
      <c r="G1643" s="45"/>
      <c r="H1643" s="45"/>
      <c r="I1643" s="45"/>
      <c r="J1643" s="45"/>
      <c r="K1643" s="45"/>
      <c r="L1643" s="45"/>
      <c r="M1643" s="45"/>
      <c r="N1643" s="45"/>
      <c r="O1643" s="45"/>
      <c r="P1643" s="45"/>
      <c r="Q1643" s="45"/>
      <c r="R1643" s="45"/>
      <c r="S1643" s="45"/>
      <c r="T1643" s="45"/>
      <c r="U1643" s="45"/>
      <c r="V1643" s="45"/>
      <c r="W1643" s="45"/>
      <c r="X1643" s="45"/>
      <c r="Y1643" s="45"/>
      <c r="Z1643" s="45"/>
    </row>
    <row r="1644" spans="1:26" ht="12.5">
      <c r="A1644" s="45"/>
      <c r="B1644" s="45"/>
      <c r="C1644" s="44"/>
      <c r="D1644" s="45"/>
      <c r="E1644" s="45"/>
      <c r="F1644" s="65"/>
      <c r="G1644" s="45"/>
      <c r="H1644" s="45"/>
      <c r="I1644" s="45"/>
      <c r="J1644" s="45"/>
      <c r="K1644" s="45"/>
      <c r="L1644" s="45"/>
      <c r="M1644" s="45"/>
      <c r="N1644" s="45"/>
      <c r="O1644" s="45"/>
      <c r="P1644" s="45"/>
      <c r="Q1644" s="45"/>
      <c r="R1644" s="45"/>
      <c r="S1644" s="45"/>
      <c r="T1644" s="45"/>
      <c r="U1644" s="45"/>
      <c r="V1644" s="45"/>
      <c r="W1644" s="45"/>
      <c r="X1644" s="45"/>
      <c r="Y1644" s="45"/>
      <c r="Z1644" s="45"/>
    </row>
    <row r="1645" spans="1:26" ht="12.5">
      <c r="A1645" s="45"/>
      <c r="B1645" s="45"/>
      <c r="C1645" s="44"/>
      <c r="D1645" s="45"/>
      <c r="E1645" s="45"/>
      <c r="F1645" s="65"/>
      <c r="G1645" s="45"/>
      <c r="H1645" s="45"/>
      <c r="I1645" s="45"/>
      <c r="J1645" s="45"/>
      <c r="K1645" s="45"/>
      <c r="L1645" s="45"/>
      <c r="M1645" s="45"/>
      <c r="N1645" s="45"/>
      <c r="O1645" s="45"/>
      <c r="P1645" s="45"/>
      <c r="Q1645" s="45"/>
      <c r="R1645" s="45"/>
      <c r="S1645" s="45"/>
      <c r="T1645" s="45"/>
      <c r="U1645" s="45"/>
      <c r="V1645" s="45"/>
      <c r="W1645" s="45"/>
      <c r="X1645" s="45"/>
      <c r="Y1645" s="45"/>
      <c r="Z1645" s="45"/>
    </row>
    <row r="1646" spans="1:26" ht="12.5">
      <c r="A1646" s="45"/>
      <c r="B1646" s="45"/>
      <c r="C1646" s="44"/>
      <c r="D1646" s="45"/>
      <c r="E1646" s="45"/>
      <c r="F1646" s="65"/>
      <c r="G1646" s="45"/>
      <c r="H1646" s="45"/>
      <c r="I1646" s="45"/>
      <c r="J1646" s="45"/>
      <c r="K1646" s="45"/>
      <c r="L1646" s="45"/>
      <c r="M1646" s="45"/>
      <c r="N1646" s="45"/>
      <c r="O1646" s="45"/>
      <c r="P1646" s="45"/>
      <c r="Q1646" s="45"/>
      <c r="R1646" s="45"/>
      <c r="S1646" s="45"/>
      <c r="T1646" s="45"/>
      <c r="U1646" s="45"/>
      <c r="V1646" s="45"/>
      <c r="W1646" s="45"/>
      <c r="X1646" s="45"/>
      <c r="Y1646" s="45"/>
      <c r="Z1646" s="45"/>
    </row>
    <row r="1647" spans="1:26" ht="12.5">
      <c r="A1647" s="45"/>
      <c r="B1647" s="45"/>
      <c r="C1647" s="44"/>
      <c r="D1647" s="45"/>
      <c r="E1647" s="45"/>
      <c r="F1647" s="65"/>
      <c r="G1647" s="45"/>
      <c r="H1647" s="45"/>
      <c r="I1647" s="45"/>
      <c r="J1647" s="45"/>
      <c r="K1647" s="45"/>
      <c r="L1647" s="45"/>
      <c r="M1647" s="45"/>
      <c r="N1647" s="45"/>
      <c r="O1647" s="45"/>
      <c r="P1647" s="45"/>
      <c r="Q1647" s="45"/>
      <c r="R1647" s="45"/>
      <c r="S1647" s="45"/>
      <c r="T1647" s="45"/>
      <c r="U1647" s="45"/>
      <c r="V1647" s="45"/>
      <c r="W1647" s="45"/>
      <c r="X1647" s="45"/>
      <c r="Y1647" s="45"/>
      <c r="Z1647" s="45"/>
    </row>
    <row r="1648" spans="1:26" ht="12.5">
      <c r="A1648" s="45"/>
      <c r="B1648" s="45"/>
      <c r="C1648" s="44"/>
      <c r="D1648" s="45"/>
      <c r="E1648" s="45"/>
      <c r="F1648" s="65"/>
      <c r="G1648" s="45"/>
      <c r="H1648" s="45"/>
      <c r="I1648" s="45"/>
      <c r="J1648" s="45"/>
      <c r="K1648" s="45"/>
      <c r="L1648" s="45"/>
      <c r="M1648" s="45"/>
      <c r="N1648" s="45"/>
      <c r="O1648" s="45"/>
      <c r="P1648" s="45"/>
      <c r="Q1648" s="45"/>
      <c r="R1648" s="45"/>
      <c r="S1648" s="45"/>
      <c r="T1648" s="45"/>
      <c r="U1648" s="45"/>
      <c r="V1648" s="45"/>
      <c r="W1648" s="45"/>
      <c r="X1648" s="45"/>
      <c r="Y1648" s="45"/>
      <c r="Z1648" s="45"/>
    </row>
    <row r="1649" spans="1:26" ht="12.5">
      <c r="A1649" s="45"/>
      <c r="B1649" s="45"/>
      <c r="C1649" s="44"/>
      <c r="D1649" s="45"/>
      <c r="E1649" s="45"/>
      <c r="F1649" s="65"/>
      <c r="G1649" s="45"/>
      <c r="H1649" s="45"/>
      <c r="I1649" s="45"/>
      <c r="J1649" s="45"/>
      <c r="K1649" s="45"/>
      <c r="L1649" s="45"/>
      <c r="M1649" s="45"/>
      <c r="N1649" s="45"/>
      <c r="O1649" s="45"/>
      <c r="P1649" s="45"/>
      <c r="Q1649" s="45"/>
      <c r="R1649" s="45"/>
      <c r="S1649" s="45"/>
      <c r="T1649" s="45"/>
      <c r="U1649" s="45"/>
      <c r="V1649" s="45"/>
      <c r="W1649" s="45"/>
      <c r="X1649" s="45"/>
      <c r="Y1649" s="45"/>
      <c r="Z1649" s="45"/>
    </row>
    <row r="1650" spans="1:26" ht="12.5">
      <c r="A1650" s="45"/>
      <c r="B1650" s="45"/>
      <c r="C1650" s="44"/>
      <c r="D1650" s="45"/>
      <c r="E1650" s="45"/>
      <c r="F1650" s="65"/>
      <c r="G1650" s="45"/>
      <c r="H1650" s="45"/>
      <c r="I1650" s="45"/>
      <c r="J1650" s="45"/>
      <c r="K1650" s="45"/>
      <c r="L1650" s="45"/>
      <c r="M1650" s="45"/>
      <c r="N1650" s="45"/>
      <c r="O1650" s="45"/>
      <c r="P1650" s="45"/>
      <c r="Q1650" s="45"/>
      <c r="R1650" s="45"/>
      <c r="S1650" s="45"/>
      <c r="T1650" s="45"/>
      <c r="U1650" s="45"/>
      <c r="V1650" s="45"/>
      <c r="W1650" s="45"/>
      <c r="X1650" s="45"/>
      <c r="Y1650" s="45"/>
      <c r="Z1650" s="45"/>
    </row>
    <row r="1651" spans="1:26" ht="12.5">
      <c r="A1651" s="45"/>
      <c r="B1651" s="45"/>
      <c r="C1651" s="44"/>
      <c r="D1651" s="45"/>
      <c r="E1651" s="45"/>
      <c r="F1651" s="65"/>
      <c r="G1651" s="45"/>
      <c r="H1651" s="45"/>
      <c r="I1651" s="45"/>
      <c r="J1651" s="45"/>
      <c r="K1651" s="45"/>
      <c r="L1651" s="45"/>
      <c r="M1651" s="45"/>
      <c r="N1651" s="45"/>
      <c r="O1651" s="45"/>
      <c r="P1651" s="45"/>
      <c r="Q1651" s="45"/>
      <c r="R1651" s="45"/>
      <c r="S1651" s="45"/>
      <c r="T1651" s="45"/>
      <c r="U1651" s="45"/>
      <c r="V1651" s="45"/>
      <c r="W1651" s="45"/>
      <c r="X1651" s="45"/>
      <c r="Y1651" s="45"/>
      <c r="Z1651" s="45"/>
    </row>
    <row r="1652" spans="1:26" ht="12.5">
      <c r="A1652" s="45"/>
      <c r="B1652" s="45"/>
      <c r="C1652" s="44"/>
      <c r="D1652" s="45"/>
      <c r="E1652" s="45"/>
      <c r="F1652" s="65"/>
      <c r="G1652" s="45"/>
      <c r="H1652" s="45"/>
      <c r="I1652" s="45"/>
      <c r="J1652" s="45"/>
      <c r="K1652" s="45"/>
      <c r="L1652" s="45"/>
      <c r="M1652" s="45"/>
      <c r="N1652" s="45"/>
      <c r="O1652" s="45"/>
      <c r="P1652" s="45"/>
      <c r="Q1652" s="45"/>
      <c r="R1652" s="45"/>
      <c r="S1652" s="45"/>
      <c r="T1652" s="45"/>
      <c r="U1652" s="45"/>
      <c r="V1652" s="45"/>
      <c r="W1652" s="45"/>
      <c r="X1652" s="45"/>
      <c r="Y1652" s="45"/>
      <c r="Z1652" s="45"/>
    </row>
    <row r="1653" spans="1:26" ht="12.5">
      <c r="A1653" s="45"/>
      <c r="B1653" s="45"/>
      <c r="C1653" s="44"/>
      <c r="D1653" s="45"/>
      <c r="E1653" s="45"/>
      <c r="F1653" s="65"/>
      <c r="G1653" s="45"/>
      <c r="H1653" s="45"/>
      <c r="I1653" s="45"/>
      <c r="J1653" s="45"/>
      <c r="K1653" s="45"/>
      <c r="L1653" s="45"/>
      <c r="M1653" s="45"/>
      <c r="N1653" s="45"/>
      <c r="O1653" s="45"/>
      <c r="P1653" s="45"/>
      <c r="Q1653" s="45"/>
      <c r="R1653" s="45"/>
      <c r="S1653" s="45"/>
      <c r="T1653" s="45"/>
      <c r="U1653" s="45"/>
      <c r="V1653" s="45"/>
      <c r="W1653" s="45"/>
      <c r="X1653" s="45"/>
      <c r="Y1653" s="45"/>
      <c r="Z1653" s="45"/>
    </row>
    <row r="1654" spans="1:26" ht="12.5">
      <c r="A1654" s="45"/>
      <c r="B1654" s="45"/>
      <c r="C1654" s="44"/>
      <c r="D1654" s="45"/>
      <c r="E1654" s="45"/>
      <c r="F1654" s="65"/>
      <c r="G1654" s="45"/>
      <c r="H1654" s="45"/>
      <c r="I1654" s="45"/>
      <c r="J1654" s="45"/>
      <c r="K1654" s="45"/>
      <c r="L1654" s="45"/>
      <c r="M1654" s="45"/>
      <c r="N1654" s="45"/>
      <c r="O1654" s="45"/>
      <c r="P1654" s="45"/>
      <c r="Q1654" s="45"/>
      <c r="R1654" s="45"/>
      <c r="S1654" s="45"/>
      <c r="T1654" s="45"/>
      <c r="U1654" s="45"/>
      <c r="V1654" s="45"/>
      <c r="W1654" s="45"/>
      <c r="X1654" s="45"/>
      <c r="Y1654" s="45"/>
      <c r="Z1654" s="45"/>
    </row>
    <row r="1655" spans="1:26" ht="12.5">
      <c r="A1655" s="45"/>
      <c r="B1655" s="45"/>
      <c r="C1655" s="44"/>
      <c r="D1655" s="45"/>
      <c r="E1655" s="45"/>
      <c r="F1655" s="65"/>
      <c r="G1655" s="45"/>
      <c r="H1655" s="45"/>
      <c r="I1655" s="45"/>
      <c r="J1655" s="45"/>
      <c r="K1655" s="45"/>
      <c r="L1655" s="45"/>
      <c r="M1655" s="45"/>
      <c r="N1655" s="45"/>
      <c r="O1655" s="45"/>
      <c r="P1655" s="45"/>
      <c r="Q1655" s="45"/>
      <c r="R1655" s="45"/>
      <c r="S1655" s="45"/>
      <c r="T1655" s="45"/>
      <c r="U1655" s="45"/>
      <c r="V1655" s="45"/>
      <c r="W1655" s="45"/>
      <c r="X1655" s="45"/>
      <c r="Y1655" s="45"/>
      <c r="Z1655" s="45"/>
    </row>
    <row r="1656" spans="1:26" ht="12.5">
      <c r="A1656" s="45"/>
      <c r="B1656" s="45"/>
      <c r="C1656" s="44"/>
      <c r="D1656" s="45"/>
      <c r="E1656" s="45"/>
      <c r="F1656" s="65"/>
      <c r="G1656" s="45"/>
      <c r="H1656" s="45"/>
      <c r="I1656" s="45"/>
      <c r="J1656" s="45"/>
      <c r="K1656" s="45"/>
      <c r="L1656" s="45"/>
      <c r="M1656" s="45"/>
      <c r="N1656" s="45"/>
      <c r="O1656" s="45"/>
      <c r="P1656" s="45"/>
      <c r="Q1656" s="45"/>
      <c r="R1656" s="45"/>
      <c r="S1656" s="45"/>
      <c r="T1656" s="45"/>
      <c r="U1656" s="45"/>
      <c r="V1656" s="45"/>
      <c r="W1656" s="45"/>
      <c r="X1656" s="45"/>
      <c r="Y1656" s="45"/>
      <c r="Z1656" s="45"/>
    </row>
    <row r="1657" spans="1:26" ht="12.5">
      <c r="A1657" s="45"/>
      <c r="B1657" s="45"/>
      <c r="C1657" s="44"/>
      <c r="D1657" s="45"/>
      <c r="E1657" s="45"/>
      <c r="F1657" s="65"/>
      <c r="G1657" s="45"/>
      <c r="H1657" s="45"/>
      <c r="I1657" s="45"/>
      <c r="J1657" s="45"/>
      <c r="K1657" s="45"/>
      <c r="L1657" s="45"/>
      <c r="M1657" s="45"/>
      <c r="N1657" s="45"/>
      <c r="O1657" s="45"/>
      <c r="P1657" s="45"/>
      <c r="Q1657" s="45"/>
      <c r="R1657" s="45"/>
      <c r="S1657" s="45"/>
      <c r="T1657" s="45"/>
      <c r="U1657" s="45"/>
      <c r="V1657" s="45"/>
      <c r="W1657" s="45"/>
      <c r="X1657" s="45"/>
      <c r="Y1657" s="45"/>
      <c r="Z1657" s="45"/>
    </row>
    <row r="1658" spans="1:26" ht="12.5">
      <c r="A1658" s="45"/>
      <c r="B1658" s="45"/>
      <c r="C1658" s="44"/>
      <c r="D1658" s="45"/>
      <c r="E1658" s="45"/>
      <c r="F1658" s="65"/>
      <c r="G1658" s="45"/>
      <c r="H1658" s="45"/>
      <c r="I1658" s="45"/>
      <c r="J1658" s="45"/>
      <c r="K1658" s="45"/>
      <c r="L1658" s="45"/>
      <c r="M1658" s="45"/>
      <c r="N1658" s="45"/>
      <c r="O1658" s="45"/>
      <c r="P1658" s="45"/>
      <c r="Q1658" s="45"/>
      <c r="R1658" s="45"/>
      <c r="S1658" s="45"/>
      <c r="T1658" s="45"/>
      <c r="U1658" s="45"/>
      <c r="V1658" s="45"/>
      <c r="W1658" s="45"/>
      <c r="X1658" s="45"/>
      <c r="Y1658" s="45"/>
      <c r="Z1658" s="45"/>
    </row>
    <row r="1659" spans="1:26" ht="12.5">
      <c r="A1659" s="45"/>
      <c r="B1659" s="45"/>
      <c r="C1659" s="44"/>
      <c r="D1659" s="45"/>
      <c r="E1659" s="45"/>
      <c r="F1659" s="65"/>
      <c r="G1659" s="45"/>
      <c r="H1659" s="45"/>
      <c r="I1659" s="45"/>
      <c r="J1659" s="45"/>
      <c r="K1659" s="45"/>
      <c r="L1659" s="45"/>
      <c r="M1659" s="45"/>
      <c r="N1659" s="45"/>
      <c r="O1659" s="45"/>
      <c r="P1659" s="45"/>
      <c r="Q1659" s="45"/>
      <c r="R1659" s="45"/>
      <c r="S1659" s="45"/>
      <c r="T1659" s="45"/>
      <c r="U1659" s="45"/>
      <c r="V1659" s="45"/>
      <c r="W1659" s="45"/>
      <c r="X1659" s="45"/>
      <c r="Y1659" s="45"/>
      <c r="Z1659" s="45"/>
    </row>
    <row r="1660" spans="1:26" ht="12.5">
      <c r="A1660" s="45"/>
      <c r="B1660" s="45"/>
      <c r="C1660" s="44"/>
      <c r="D1660" s="45"/>
      <c r="E1660" s="45"/>
      <c r="F1660" s="65"/>
      <c r="G1660" s="45"/>
      <c r="H1660" s="45"/>
      <c r="I1660" s="45"/>
      <c r="J1660" s="45"/>
      <c r="K1660" s="45"/>
      <c r="L1660" s="45"/>
      <c r="M1660" s="45"/>
      <c r="N1660" s="45"/>
      <c r="O1660" s="45"/>
      <c r="P1660" s="45"/>
      <c r="Q1660" s="45"/>
      <c r="R1660" s="45"/>
      <c r="S1660" s="45"/>
      <c r="T1660" s="45"/>
      <c r="U1660" s="45"/>
      <c r="V1660" s="45"/>
      <c r="W1660" s="45"/>
      <c r="X1660" s="45"/>
      <c r="Y1660" s="45"/>
      <c r="Z1660" s="45"/>
    </row>
    <row r="1661" spans="1:26" ht="12.5">
      <c r="A1661" s="45"/>
      <c r="B1661" s="45"/>
      <c r="C1661" s="44"/>
      <c r="D1661" s="45"/>
      <c r="E1661" s="45"/>
      <c r="F1661" s="65"/>
      <c r="G1661" s="45"/>
      <c r="H1661" s="45"/>
      <c r="I1661" s="45"/>
      <c r="J1661" s="45"/>
      <c r="K1661" s="45"/>
      <c r="L1661" s="45"/>
      <c r="M1661" s="45"/>
      <c r="N1661" s="45"/>
      <c r="O1661" s="45"/>
      <c r="P1661" s="45"/>
      <c r="Q1661" s="45"/>
      <c r="R1661" s="45"/>
      <c r="S1661" s="45"/>
      <c r="T1661" s="45"/>
      <c r="U1661" s="45"/>
      <c r="V1661" s="45"/>
      <c r="W1661" s="45"/>
      <c r="X1661" s="45"/>
      <c r="Y1661" s="45"/>
      <c r="Z1661" s="45"/>
    </row>
    <row r="1662" spans="1:26" ht="12.5">
      <c r="A1662" s="45"/>
      <c r="B1662" s="45"/>
      <c r="C1662" s="44"/>
      <c r="D1662" s="45"/>
      <c r="E1662" s="45"/>
      <c r="F1662" s="65"/>
      <c r="G1662" s="45"/>
      <c r="H1662" s="45"/>
      <c r="I1662" s="45"/>
      <c r="J1662" s="45"/>
      <c r="K1662" s="45"/>
      <c r="L1662" s="45"/>
      <c r="M1662" s="45"/>
      <c r="N1662" s="45"/>
      <c r="O1662" s="45"/>
      <c r="P1662" s="45"/>
      <c r="Q1662" s="45"/>
      <c r="R1662" s="45"/>
      <c r="S1662" s="45"/>
      <c r="T1662" s="45"/>
      <c r="U1662" s="45"/>
      <c r="V1662" s="45"/>
      <c r="W1662" s="45"/>
      <c r="X1662" s="45"/>
      <c r="Y1662" s="45"/>
      <c r="Z1662" s="45"/>
    </row>
    <row r="1663" spans="1:26" ht="12.5">
      <c r="A1663" s="45"/>
      <c r="B1663" s="45"/>
      <c r="C1663" s="44"/>
      <c r="D1663" s="45"/>
      <c r="E1663" s="45"/>
      <c r="F1663" s="65"/>
      <c r="G1663" s="45"/>
      <c r="H1663" s="45"/>
      <c r="I1663" s="45"/>
      <c r="J1663" s="45"/>
      <c r="K1663" s="45"/>
      <c r="L1663" s="45"/>
      <c r="M1663" s="45"/>
      <c r="N1663" s="45"/>
      <c r="O1663" s="45"/>
      <c r="P1663" s="45"/>
      <c r="Q1663" s="45"/>
      <c r="R1663" s="45"/>
      <c r="S1663" s="45"/>
      <c r="T1663" s="45"/>
      <c r="U1663" s="45"/>
      <c r="V1663" s="45"/>
      <c r="W1663" s="45"/>
      <c r="X1663" s="45"/>
      <c r="Y1663" s="45"/>
      <c r="Z1663" s="45"/>
    </row>
    <row r="1664" spans="1:26" ht="12.5">
      <c r="A1664" s="45"/>
      <c r="B1664" s="45"/>
      <c r="C1664" s="44"/>
      <c r="D1664" s="45"/>
      <c r="E1664" s="45"/>
      <c r="F1664" s="65"/>
      <c r="G1664" s="45"/>
      <c r="H1664" s="45"/>
      <c r="I1664" s="45"/>
      <c r="J1664" s="45"/>
      <c r="K1664" s="45"/>
      <c r="L1664" s="45"/>
      <c r="M1664" s="45"/>
      <c r="N1664" s="45"/>
      <c r="O1664" s="45"/>
      <c r="P1664" s="45"/>
      <c r="Q1664" s="45"/>
      <c r="R1664" s="45"/>
      <c r="S1664" s="45"/>
      <c r="T1664" s="45"/>
      <c r="U1664" s="45"/>
      <c r="V1664" s="45"/>
      <c r="W1664" s="45"/>
      <c r="X1664" s="45"/>
      <c r="Y1664" s="45"/>
      <c r="Z1664" s="45"/>
    </row>
    <row r="1665" spans="1:26" ht="12.5">
      <c r="A1665" s="45"/>
      <c r="B1665" s="45"/>
      <c r="C1665" s="44"/>
      <c r="D1665" s="45"/>
      <c r="E1665" s="45"/>
      <c r="F1665" s="65"/>
      <c r="G1665" s="45"/>
      <c r="H1665" s="45"/>
      <c r="I1665" s="45"/>
      <c r="J1665" s="45"/>
      <c r="K1665" s="45"/>
      <c r="L1665" s="45"/>
      <c r="M1665" s="45"/>
      <c r="N1665" s="45"/>
      <c r="O1665" s="45"/>
      <c r="P1665" s="45"/>
      <c r="Q1665" s="45"/>
      <c r="R1665" s="45"/>
      <c r="S1665" s="45"/>
      <c r="T1665" s="45"/>
      <c r="U1665" s="45"/>
      <c r="V1665" s="45"/>
      <c r="W1665" s="45"/>
      <c r="X1665" s="45"/>
      <c r="Y1665" s="45"/>
      <c r="Z1665" s="45"/>
    </row>
    <row r="1666" spans="1:26" ht="12.5">
      <c r="A1666" s="45"/>
      <c r="B1666" s="45"/>
      <c r="C1666" s="44"/>
      <c r="D1666" s="45"/>
      <c r="E1666" s="45"/>
      <c r="F1666" s="65"/>
      <c r="G1666" s="45"/>
      <c r="H1666" s="45"/>
      <c r="I1666" s="45"/>
      <c r="J1666" s="45"/>
      <c r="K1666" s="45"/>
      <c r="L1666" s="45"/>
      <c r="M1666" s="45"/>
      <c r="N1666" s="45"/>
      <c r="O1666" s="45"/>
      <c r="P1666" s="45"/>
      <c r="Q1666" s="45"/>
      <c r="R1666" s="45"/>
      <c r="S1666" s="45"/>
      <c r="T1666" s="45"/>
      <c r="U1666" s="45"/>
      <c r="V1666" s="45"/>
      <c r="W1666" s="45"/>
      <c r="X1666" s="45"/>
      <c r="Y1666" s="45"/>
      <c r="Z1666" s="45"/>
    </row>
    <row r="1667" spans="1:26" ht="12.5">
      <c r="A1667" s="45"/>
      <c r="B1667" s="45"/>
      <c r="C1667" s="44"/>
      <c r="D1667" s="45"/>
      <c r="E1667" s="45"/>
      <c r="F1667" s="65"/>
      <c r="G1667" s="45"/>
      <c r="H1667" s="45"/>
      <c r="I1667" s="45"/>
      <c r="J1667" s="45"/>
      <c r="K1667" s="45"/>
      <c r="L1667" s="45"/>
      <c r="M1667" s="45"/>
      <c r="N1667" s="45"/>
      <c r="O1667" s="45"/>
      <c r="P1667" s="45"/>
      <c r="Q1667" s="45"/>
      <c r="R1667" s="45"/>
      <c r="S1667" s="45"/>
      <c r="T1667" s="45"/>
      <c r="U1667" s="45"/>
      <c r="V1667" s="45"/>
      <c r="W1667" s="45"/>
      <c r="X1667" s="45"/>
      <c r="Y1667" s="45"/>
      <c r="Z1667" s="45"/>
    </row>
    <row r="1668" spans="1:26" ht="12.5">
      <c r="A1668" s="45"/>
      <c r="B1668" s="45"/>
      <c r="C1668" s="44"/>
      <c r="D1668" s="45"/>
      <c r="E1668" s="45"/>
      <c r="F1668" s="65"/>
      <c r="G1668" s="45"/>
      <c r="H1668" s="45"/>
      <c r="I1668" s="45"/>
      <c r="J1668" s="45"/>
      <c r="K1668" s="45"/>
      <c r="L1668" s="45"/>
      <c r="M1668" s="45"/>
      <c r="N1668" s="45"/>
      <c r="O1668" s="45"/>
      <c r="P1668" s="45"/>
      <c r="Q1668" s="45"/>
      <c r="R1668" s="45"/>
      <c r="S1668" s="45"/>
      <c r="T1668" s="45"/>
      <c r="U1668" s="45"/>
      <c r="V1668" s="45"/>
      <c r="W1668" s="45"/>
      <c r="X1668" s="45"/>
      <c r="Y1668" s="45"/>
      <c r="Z1668" s="45"/>
    </row>
    <row r="1669" spans="1:26" ht="12.5">
      <c r="A1669" s="45"/>
      <c r="B1669" s="45"/>
      <c r="C1669" s="44"/>
      <c r="D1669" s="45"/>
      <c r="E1669" s="45"/>
      <c r="F1669" s="65"/>
      <c r="G1669" s="45"/>
      <c r="H1669" s="45"/>
      <c r="I1669" s="45"/>
      <c r="J1669" s="45"/>
      <c r="K1669" s="45"/>
      <c r="L1669" s="45"/>
      <c r="M1669" s="45"/>
      <c r="N1669" s="45"/>
      <c r="O1669" s="45"/>
      <c r="P1669" s="45"/>
      <c r="Q1669" s="45"/>
      <c r="R1669" s="45"/>
      <c r="S1669" s="45"/>
      <c r="T1669" s="45"/>
      <c r="U1669" s="45"/>
      <c r="V1669" s="45"/>
      <c r="W1669" s="45"/>
      <c r="X1669" s="45"/>
      <c r="Y1669" s="45"/>
      <c r="Z1669" s="45"/>
    </row>
    <row r="1670" spans="1:26" ht="12.5">
      <c r="A1670" s="45"/>
      <c r="B1670" s="45"/>
      <c r="C1670" s="44"/>
      <c r="D1670" s="45"/>
      <c r="E1670" s="45"/>
      <c r="F1670" s="65"/>
      <c r="G1670" s="45"/>
      <c r="H1670" s="45"/>
      <c r="I1670" s="45"/>
      <c r="J1670" s="45"/>
      <c r="K1670" s="45"/>
      <c r="L1670" s="45"/>
      <c r="M1670" s="45"/>
      <c r="N1670" s="45"/>
      <c r="O1670" s="45"/>
      <c r="P1670" s="45"/>
      <c r="Q1670" s="45"/>
      <c r="R1670" s="45"/>
      <c r="S1670" s="45"/>
      <c r="T1670" s="45"/>
      <c r="U1670" s="45"/>
      <c r="V1670" s="45"/>
      <c r="W1670" s="45"/>
      <c r="X1670" s="45"/>
      <c r="Y1670" s="45"/>
      <c r="Z1670" s="45"/>
    </row>
    <row r="1671" spans="1:26" ht="12.5">
      <c r="A1671" s="45"/>
      <c r="B1671" s="45"/>
      <c r="C1671" s="44"/>
      <c r="D1671" s="45"/>
      <c r="E1671" s="45"/>
      <c r="F1671" s="65"/>
      <c r="G1671" s="45"/>
      <c r="H1671" s="45"/>
      <c r="I1671" s="45"/>
      <c r="J1671" s="45"/>
      <c r="K1671" s="45"/>
      <c r="L1671" s="45"/>
      <c r="M1671" s="45"/>
      <c r="N1671" s="45"/>
      <c r="O1671" s="45"/>
      <c r="P1671" s="45"/>
      <c r="Q1671" s="45"/>
      <c r="R1671" s="45"/>
      <c r="S1671" s="45"/>
      <c r="T1671" s="45"/>
      <c r="U1671" s="45"/>
      <c r="V1671" s="45"/>
      <c r="W1671" s="45"/>
      <c r="X1671" s="45"/>
      <c r="Y1671" s="45"/>
      <c r="Z1671" s="45"/>
    </row>
    <row r="1672" spans="1:26" ht="12.5">
      <c r="A1672" s="45"/>
      <c r="B1672" s="45"/>
      <c r="C1672" s="44"/>
      <c r="D1672" s="45"/>
      <c r="E1672" s="45"/>
      <c r="F1672" s="65"/>
      <c r="G1672" s="45"/>
      <c r="H1672" s="45"/>
      <c r="I1672" s="45"/>
      <c r="J1672" s="45"/>
      <c r="K1672" s="45"/>
      <c r="L1672" s="45"/>
      <c r="M1672" s="45"/>
      <c r="N1672" s="45"/>
      <c r="O1672" s="45"/>
      <c r="P1672" s="45"/>
      <c r="Q1672" s="45"/>
      <c r="R1672" s="45"/>
      <c r="S1672" s="45"/>
      <c r="T1672" s="45"/>
      <c r="U1672" s="45"/>
      <c r="V1672" s="45"/>
      <c r="W1672" s="45"/>
      <c r="X1672" s="45"/>
      <c r="Y1672" s="45"/>
      <c r="Z1672" s="45"/>
    </row>
    <row r="1673" spans="1:26" ht="12.5">
      <c r="A1673" s="45"/>
      <c r="B1673" s="45"/>
      <c r="C1673" s="44"/>
      <c r="D1673" s="45"/>
      <c r="E1673" s="45"/>
      <c r="F1673" s="65"/>
      <c r="G1673" s="45"/>
      <c r="H1673" s="45"/>
      <c r="I1673" s="45"/>
      <c r="J1673" s="45"/>
      <c r="K1673" s="45"/>
      <c r="L1673" s="45"/>
      <c r="M1673" s="45"/>
      <c r="N1673" s="45"/>
      <c r="O1673" s="45"/>
      <c r="P1673" s="45"/>
      <c r="Q1673" s="45"/>
      <c r="R1673" s="45"/>
      <c r="S1673" s="45"/>
      <c r="T1673" s="45"/>
      <c r="U1673" s="45"/>
      <c r="V1673" s="45"/>
      <c r="W1673" s="45"/>
      <c r="X1673" s="45"/>
      <c r="Y1673" s="45"/>
      <c r="Z1673" s="45"/>
    </row>
    <row r="1674" spans="1:26" ht="12.5">
      <c r="A1674" s="45"/>
      <c r="B1674" s="45"/>
      <c r="C1674" s="44"/>
      <c r="D1674" s="45"/>
      <c r="E1674" s="45"/>
      <c r="F1674" s="65"/>
      <c r="G1674" s="45"/>
      <c r="H1674" s="45"/>
      <c r="I1674" s="45"/>
      <c r="J1674" s="45"/>
      <c r="K1674" s="45"/>
      <c r="L1674" s="45"/>
      <c r="M1674" s="45"/>
      <c r="N1674" s="45"/>
      <c r="O1674" s="45"/>
      <c r="P1674" s="45"/>
      <c r="Q1674" s="45"/>
      <c r="R1674" s="45"/>
      <c r="S1674" s="45"/>
      <c r="T1674" s="45"/>
      <c r="U1674" s="45"/>
      <c r="V1674" s="45"/>
      <c r="W1674" s="45"/>
      <c r="X1674" s="45"/>
      <c r="Y1674" s="45"/>
      <c r="Z1674" s="45"/>
    </row>
    <row r="1675" spans="1:26" ht="12.5">
      <c r="A1675" s="45"/>
      <c r="B1675" s="45"/>
      <c r="C1675" s="44"/>
      <c r="D1675" s="45"/>
      <c r="E1675" s="45"/>
      <c r="F1675" s="65"/>
      <c r="G1675" s="45"/>
      <c r="H1675" s="45"/>
      <c r="I1675" s="45"/>
      <c r="J1675" s="45"/>
      <c r="K1675" s="45"/>
      <c r="L1675" s="45"/>
      <c r="M1675" s="45"/>
      <c r="N1675" s="45"/>
      <c r="O1675" s="45"/>
      <c r="P1675" s="45"/>
      <c r="Q1675" s="45"/>
      <c r="R1675" s="45"/>
      <c r="S1675" s="45"/>
      <c r="T1675" s="45"/>
      <c r="U1675" s="45"/>
      <c r="V1675" s="45"/>
      <c r="W1675" s="45"/>
      <c r="X1675" s="45"/>
      <c r="Y1675" s="45"/>
      <c r="Z1675" s="45"/>
    </row>
    <row r="1676" spans="1:26" ht="12.5">
      <c r="A1676" s="45"/>
      <c r="B1676" s="45"/>
      <c r="C1676" s="44"/>
      <c r="D1676" s="45"/>
      <c r="E1676" s="45"/>
      <c r="F1676" s="65"/>
      <c r="G1676" s="45"/>
      <c r="H1676" s="45"/>
      <c r="I1676" s="45"/>
      <c r="J1676" s="45"/>
      <c r="K1676" s="45"/>
      <c r="L1676" s="45"/>
      <c r="M1676" s="45"/>
      <c r="N1676" s="45"/>
      <c r="O1676" s="45"/>
      <c r="P1676" s="45"/>
      <c r="Q1676" s="45"/>
      <c r="R1676" s="45"/>
      <c r="S1676" s="45"/>
      <c r="T1676" s="45"/>
      <c r="U1676" s="45"/>
      <c r="V1676" s="45"/>
      <c r="W1676" s="45"/>
      <c r="X1676" s="45"/>
      <c r="Y1676" s="45"/>
      <c r="Z1676" s="45"/>
    </row>
    <row r="1677" spans="1:26" ht="12.5">
      <c r="A1677" s="45"/>
      <c r="B1677" s="45"/>
      <c r="C1677" s="44"/>
      <c r="D1677" s="45"/>
      <c r="E1677" s="45"/>
      <c r="F1677" s="65"/>
      <c r="G1677" s="45"/>
      <c r="H1677" s="45"/>
      <c r="I1677" s="45"/>
      <c r="J1677" s="45"/>
      <c r="K1677" s="45"/>
      <c r="L1677" s="45"/>
      <c r="M1677" s="45"/>
      <c r="N1677" s="45"/>
      <c r="O1677" s="45"/>
      <c r="P1677" s="45"/>
      <c r="Q1677" s="45"/>
      <c r="R1677" s="45"/>
      <c r="S1677" s="45"/>
      <c r="T1677" s="45"/>
      <c r="U1677" s="45"/>
      <c r="V1677" s="45"/>
      <c r="W1677" s="45"/>
      <c r="X1677" s="45"/>
      <c r="Y1677" s="45"/>
      <c r="Z1677" s="45"/>
    </row>
    <row r="1678" spans="1:26" ht="12.5">
      <c r="A1678" s="45"/>
      <c r="B1678" s="45"/>
      <c r="C1678" s="44"/>
      <c r="D1678" s="45"/>
      <c r="E1678" s="45"/>
      <c r="F1678" s="65"/>
      <c r="G1678" s="45"/>
      <c r="H1678" s="45"/>
      <c r="I1678" s="45"/>
      <c r="J1678" s="45"/>
      <c r="K1678" s="45"/>
      <c r="L1678" s="45"/>
      <c r="M1678" s="45"/>
      <c r="N1678" s="45"/>
      <c r="O1678" s="45"/>
      <c r="P1678" s="45"/>
      <c r="Q1678" s="45"/>
      <c r="R1678" s="45"/>
      <c r="S1678" s="45"/>
      <c r="T1678" s="45"/>
      <c r="U1678" s="45"/>
      <c r="V1678" s="45"/>
      <c r="W1678" s="45"/>
      <c r="X1678" s="45"/>
      <c r="Y1678" s="45"/>
      <c r="Z1678" s="45"/>
    </row>
    <row r="1679" spans="1:26" ht="12.5">
      <c r="A1679" s="45"/>
      <c r="B1679" s="45"/>
      <c r="C1679" s="44"/>
      <c r="D1679" s="45"/>
      <c r="E1679" s="45"/>
      <c r="F1679" s="65"/>
      <c r="G1679" s="45"/>
      <c r="H1679" s="45"/>
      <c r="I1679" s="45"/>
      <c r="J1679" s="45"/>
      <c r="K1679" s="45"/>
      <c r="L1679" s="45"/>
      <c r="M1679" s="45"/>
      <c r="N1679" s="45"/>
      <c r="O1679" s="45"/>
      <c r="P1679" s="45"/>
      <c r="Q1679" s="45"/>
      <c r="R1679" s="45"/>
      <c r="S1679" s="45"/>
      <c r="T1679" s="45"/>
      <c r="U1679" s="45"/>
      <c r="V1679" s="45"/>
      <c r="W1679" s="45"/>
      <c r="X1679" s="45"/>
      <c r="Y1679" s="45"/>
      <c r="Z1679" s="45"/>
    </row>
    <row r="1680" spans="1:26" ht="12.5">
      <c r="A1680" s="45"/>
      <c r="B1680" s="45"/>
      <c r="C1680" s="44"/>
      <c r="D1680" s="45"/>
      <c r="E1680" s="45"/>
      <c r="F1680" s="65"/>
      <c r="G1680" s="45"/>
      <c r="H1680" s="45"/>
      <c r="I1680" s="45"/>
      <c r="J1680" s="45"/>
      <c r="K1680" s="45"/>
      <c r="L1680" s="45"/>
      <c r="M1680" s="45"/>
      <c r="N1680" s="45"/>
      <c r="O1680" s="45"/>
      <c r="P1680" s="45"/>
      <c r="Q1680" s="45"/>
      <c r="R1680" s="45"/>
      <c r="S1680" s="45"/>
      <c r="T1680" s="45"/>
      <c r="U1680" s="45"/>
      <c r="V1680" s="45"/>
      <c r="W1680" s="45"/>
      <c r="X1680" s="45"/>
      <c r="Y1680" s="45"/>
      <c r="Z1680" s="45"/>
    </row>
    <row r="1681" spans="1:26" ht="12.5">
      <c r="A1681" s="45"/>
      <c r="B1681" s="45"/>
      <c r="C1681" s="44"/>
      <c r="D1681" s="45"/>
      <c r="E1681" s="45"/>
      <c r="F1681" s="65"/>
      <c r="G1681" s="45"/>
      <c r="H1681" s="45"/>
      <c r="I1681" s="45"/>
      <c r="J1681" s="45"/>
      <c r="K1681" s="45"/>
      <c r="L1681" s="45"/>
      <c r="M1681" s="45"/>
      <c r="N1681" s="45"/>
      <c r="O1681" s="45"/>
      <c r="P1681" s="45"/>
      <c r="Q1681" s="45"/>
      <c r="R1681" s="45"/>
      <c r="S1681" s="45"/>
      <c r="T1681" s="45"/>
      <c r="U1681" s="45"/>
      <c r="V1681" s="45"/>
      <c r="W1681" s="45"/>
      <c r="X1681" s="45"/>
      <c r="Y1681" s="45"/>
      <c r="Z1681" s="45"/>
    </row>
    <row r="1682" spans="1:26" ht="12.5">
      <c r="A1682" s="45"/>
      <c r="B1682" s="45"/>
      <c r="C1682" s="44"/>
      <c r="D1682" s="45"/>
      <c r="E1682" s="45"/>
      <c r="F1682" s="65"/>
      <c r="G1682" s="45"/>
      <c r="H1682" s="45"/>
      <c r="I1682" s="45"/>
      <c r="J1682" s="45"/>
      <c r="K1682" s="45"/>
      <c r="L1682" s="45"/>
      <c r="M1682" s="45"/>
      <c r="N1682" s="45"/>
      <c r="O1682" s="45"/>
      <c r="P1682" s="45"/>
      <c r="Q1682" s="45"/>
      <c r="R1682" s="45"/>
      <c r="S1682" s="45"/>
      <c r="T1682" s="45"/>
      <c r="U1682" s="45"/>
      <c r="V1682" s="45"/>
      <c r="W1682" s="45"/>
      <c r="X1682" s="45"/>
      <c r="Y1682" s="45"/>
      <c r="Z1682" s="45"/>
    </row>
    <row r="1683" spans="1:26" ht="12.5">
      <c r="A1683" s="45"/>
      <c r="B1683" s="45"/>
      <c r="C1683" s="44"/>
      <c r="D1683" s="45"/>
      <c r="E1683" s="45"/>
      <c r="F1683" s="65"/>
      <c r="G1683" s="45"/>
      <c r="H1683" s="45"/>
      <c r="I1683" s="45"/>
      <c r="J1683" s="45"/>
      <c r="K1683" s="45"/>
      <c r="L1683" s="45"/>
      <c r="M1683" s="45"/>
      <c r="N1683" s="45"/>
      <c r="O1683" s="45"/>
      <c r="P1683" s="45"/>
      <c r="Q1683" s="45"/>
      <c r="R1683" s="45"/>
      <c r="S1683" s="45"/>
      <c r="T1683" s="45"/>
      <c r="U1683" s="45"/>
      <c r="V1683" s="45"/>
      <c r="W1683" s="45"/>
      <c r="X1683" s="45"/>
      <c r="Y1683" s="45"/>
      <c r="Z1683" s="45"/>
    </row>
    <row r="1684" spans="1:26" ht="12.5">
      <c r="A1684" s="45"/>
      <c r="B1684" s="45"/>
      <c r="C1684" s="44"/>
      <c r="D1684" s="45"/>
      <c r="E1684" s="45"/>
      <c r="F1684" s="65"/>
      <c r="G1684" s="45"/>
      <c r="H1684" s="45"/>
      <c r="I1684" s="45"/>
      <c r="J1684" s="45"/>
      <c r="K1684" s="45"/>
      <c r="L1684" s="45"/>
      <c r="M1684" s="45"/>
      <c r="N1684" s="45"/>
      <c r="O1684" s="45"/>
      <c r="P1684" s="45"/>
      <c r="Q1684" s="45"/>
      <c r="R1684" s="45"/>
      <c r="S1684" s="45"/>
      <c r="T1684" s="45"/>
      <c r="U1684" s="45"/>
      <c r="V1684" s="45"/>
      <c r="W1684" s="45"/>
      <c r="X1684" s="45"/>
      <c r="Y1684" s="45"/>
      <c r="Z1684" s="45"/>
    </row>
    <row r="1685" spans="1:26" ht="12.5">
      <c r="A1685" s="45"/>
      <c r="B1685" s="45"/>
      <c r="C1685" s="44"/>
      <c r="D1685" s="45"/>
      <c r="E1685" s="45"/>
      <c r="F1685" s="65"/>
      <c r="G1685" s="45"/>
      <c r="H1685" s="45"/>
      <c r="I1685" s="45"/>
      <c r="J1685" s="45"/>
      <c r="K1685" s="45"/>
      <c r="L1685" s="45"/>
      <c r="M1685" s="45"/>
      <c r="N1685" s="45"/>
      <c r="O1685" s="45"/>
      <c r="P1685" s="45"/>
      <c r="Q1685" s="45"/>
      <c r="R1685" s="45"/>
      <c r="S1685" s="45"/>
      <c r="T1685" s="45"/>
      <c r="U1685" s="45"/>
      <c r="V1685" s="45"/>
      <c r="W1685" s="45"/>
      <c r="X1685" s="45"/>
      <c r="Y1685" s="45"/>
      <c r="Z1685" s="45"/>
    </row>
    <row r="1686" spans="1:26" ht="12.5">
      <c r="A1686" s="45"/>
      <c r="B1686" s="45"/>
      <c r="C1686" s="44"/>
      <c r="D1686" s="45"/>
      <c r="E1686" s="45"/>
      <c r="F1686" s="65"/>
      <c r="G1686" s="45"/>
      <c r="H1686" s="45"/>
      <c r="I1686" s="45"/>
      <c r="J1686" s="45"/>
      <c r="K1686" s="45"/>
      <c r="L1686" s="45"/>
      <c r="M1686" s="45"/>
      <c r="N1686" s="45"/>
      <c r="O1686" s="45"/>
      <c r="P1686" s="45"/>
      <c r="Q1686" s="45"/>
      <c r="R1686" s="45"/>
      <c r="S1686" s="45"/>
      <c r="T1686" s="45"/>
      <c r="U1686" s="45"/>
      <c r="V1686" s="45"/>
      <c r="W1686" s="45"/>
      <c r="X1686" s="45"/>
      <c r="Y1686" s="45"/>
      <c r="Z1686" s="45"/>
    </row>
    <row r="1687" spans="1:26" ht="12.5">
      <c r="A1687" s="45"/>
      <c r="B1687" s="45"/>
      <c r="C1687" s="44"/>
      <c r="D1687" s="45"/>
      <c r="E1687" s="45"/>
      <c r="F1687" s="65"/>
      <c r="G1687" s="45"/>
      <c r="H1687" s="45"/>
      <c r="I1687" s="45"/>
      <c r="J1687" s="45"/>
      <c r="K1687" s="45"/>
      <c r="L1687" s="45"/>
      <c r="M1687" s="45"/>
      <c r="N1687" s="45"/>
      <c r="O1687" s="45"/>
      <c r="P1687" s="45"/>
      <c r="Q1687" s="45"/>
      <c r="R1687" s="45"/>
      <c r="S1687" s="45"/>
      <c r="T1687" s="45"/>
      <c r="U1687" s="45"/>
      <c r="V1687" s="45"/>
      <c r="W1687" s="45"/>
      <c r="X1687" s="45"/>
      <c r="Y1687" s="45"/>
      <c r="Z1687" s="45"/>
    </row>
    <row r="1688" spans="1:26" ht="12.5">
      <c r="A1688" s="45"/>
      <c r="B1688" s="45"/>
      <c r="C1688" s="44"/>
      <c r="D1688" s="45"/>
      <c r="E1688" s="45"/>
      <c r="F1688" s="65"/>
      <c r="G1688" s="45"/>
      <c r="H1688" s="45"/>
      <c r="I1688" s="45"/>
      <c r="J1688" s="45"/>
      <c r="K1688" s="45"/>
      <c r="L1688" s="45"/>
      <c r="M1688" s="45"/>
      <c r="N1688" s="45"/>
      <c r="O1688" s="45"/>
      <c r="P1688" s="45"/>
      <c r="Q1688" s="45"/>
      <c r="R1688" s="45"/>
      <c r="S1688" s="45"/>
      <c r="T1688" s="45"/>
      <c r="U1688" s="45"/>
      <c r="V1688" s="45"/>
      <c r="W1688" s="45"/>
      <c r="X1688" s="45"/>
      <c r="Y1688" s="45"/>
      <c r="Z1688" s="45"/>
    </row>
    <row r="1689" spans="1:26" ht="12.5">
      <c r="A1689" s="45"/>
      <c r="B1689" s="45"/>
      <c r="C1689" s="44"/>
      <c r="D1689" s="45"/>
      <c r="E1689" s="45"/>
      <c r="F1689" s="65"/>
      <c r="G1689" s="45"/>
      <c r="H1689" s="45"/>
      <c r="I1689" s="45"/>
      <c r="J1689" s="45"/>
      <c r="K1689" s="45"/>
      <c r="L1689" s="45"/>
      <c r="M1689" s="45"/>
      <c r="N1689" s="45"/>
      <c r="O1689" s="45"/>
      <c r="P1689" s="45"/>
      <c r="Q1689" s="45"/>
      <c r="R1689" s="45"/>
      <c r="S1689" s="45"/>
      <c r="T1689" s="45"/>
      <c r="U1689" s="45"/>
      <c r="V1689" s="45"/>
      <c r="W1689" s="45"/>
      <c r="X1689" s="45"/>
      <c r="Y1689" s="45"/>
      <c r="Z1689" s="45"/>
    </row>
    <row r="1690" spans="1:26" ht="12.5">
      <c r="A1690" s="45"/>
      <c r="B1690" s="45"/>
      <c r="C1690" s="44"/>
      <c r="D1690" s="45"/>
      <c r="E1690" s="45"/>
      <c r="F1690" s="65"/>
      <c r="G1690" s="45"/>
      <c r="H1690" s="45"/>
      <c r="I1690" s="45"/>
      <c r="J1690" s="45"/>
      <c r="K1690" s="45"/>
      <c r="L1690" s="45"/>
      <c r="M1690" s="45"/>
      <c r="N1690" s="45"/>
      <c r="O1690" s="45"/>
      <c r="P1690" s="45"/>
      <c r="Q1690" s="45"/>
      <c r="R1690" s="45"/>
      <c r="S1690" s="45"/>
      <c r="T1690" s="45"/>
      <c r="U1690" s="45"/>
      <c r="V1690" s="45"/>
      <c r="W1690" s="45"/>
      <c r="X1690" s="45"/>
      <c r="Y1690" s="45"/>
      <c r="Z1690" s="45"/>
    </row>
    <row r="1691" spans="1:26" ht="12.5">
      <c r="A1691" s="45"/>
      <c r="B1691" s="45"/>
      <c r="C1691" s="44"/>
      <c r="D1691" s="45"/>
      <c r="E1691" s="45"/>
      <c r="F1691" s="65"/>
      <c r="G1691" s="45"/>
      <c r="H1691" s="45"/>
      <c r="I1691" s="45"/>
      <c r="J1691" s="45"/>
      <c r="K1691" s="45"/>
      <c r="L1691" s="45"/>
      <c r="M1691" s="45"/>
      <c r="N1691" s="45"/>
      <c r="O1691" s="45"/>
      <c r="P1691" s="45"/>
      <c r="Q1691" s="45"/>
      <c r="R1691" s="45"/>
      <c r="S1691" s="45"/>
      <c r="T1691" s="45"/>
      <c r="U1691" s="45"/>
      <c r="V1691" s="45"/>
      <c r="W1691" s="45"/>
      <c r="X1691" s="45"/>
      <c r="Y1691" s="45"/>
      <c r="Z1691" s="45"/>
    </row>
    <row r="1692" spans="1:26" ht="12.5">
      <c r="A1692" s="45"/>
      <c r="B1692" s="45"/>
      <c r="C1692" s="44"/>
      <c r="D1692" s="45"/>
      <c r="E1692" s="45"/>
      <c r="F1692" s="65"/>
      <c r="G1692" s="45"/>
      <c r="H1692" s="45"/>
      <c r="I1692" s="45"/>
      <c r="J1692" s="45"/>
      <c r="K1692" s="45"/>
      <c r="L1692" s="45"/>
      <c r="M1692" s="45"/>
      <c r="N1692" s="45"/>
      <c r="O1692" s="45"/>
      <c r="P1692" s="45"/>
      <c r="Q1692" s="45"/>
      <c r="R1692" s="45"/>
      <c r="S1692" s="45"/>
      <c r="T1692" s="45"/>
      <c r="U1692" s="45"/>
      <c r="V1692" s="45"/>
      <c r="W1692" s="45"/>
      <c r="X1692" s="45"/>
      <c r="Y1692" s="45"/>
      <c r="Z1692" s="45"/>
    </row>
    <row r="1693" spans="1:26" ht="12.5">
      <c r="A1693" s="45"/>
      <c r="B1693" s="45"/>
      <c r="C1693" s="44"/>
      <c r="D1693" s="45"/>
      <c r="E1693" s="45"/>
      <c r="F1693" s="65"/>
      <c r="G1693" s="45"/>
      <c r="H1693" s="45"/>
      <c r="I1693" s="45"/>
      <c r="J1693" s="45"/>
      <c r="K1693" s="45"/>
      <c r="L1693" s="45"/>
      <c r="M1693" s="45"/>
      <c r="N1693" s="45"/>
      <c r="O1693" s="45"/>
      <c r="P1693" s="45"/>
      <c r="Q1693" s="45"/>
      <c r="R1693" s="45"/>
      <c r="S1693" s="45"/>
      <c r="T1693" s="45"/>
      <c r="U1693" s="45"/>
      <c r="V1693" s="45"/>
      <c r="W1693" s="45"/>
      <c r="X1693" s="45"/>
      <c r="Y1693" s="45"/>
      <c r="Z1693" s="45"/>
    </row>
    <row r="1694" spans="1:26" ht="12.5">
      <c r="A1694" s="45"/>
      <c r="B1694" s="45"/>
      <c r="C1694" s="44"/>
      <c r="D1694" s="45"/>
      <c r="E1694" s="45"/>
      <c r="F1694" s="65"/>
      <c r="G1694" s="45"/>
      <c r="H1694" s="45"/>
      <c r="I1694" s="45"/>
      <c r="J1694" s="45"/>
      <c r="K1694" s="45"/>
      <c r="L1694" s="45"/>
      <c r="M1694" s="45"/>
      <c r="N1694" s="45"/>
      <c r="O1694" s="45"/>
      <c r="P1694" s="45"/>
      <c r="Q1694" s="45"/>
      <c r="R1694" s="45"/>
      <c r="S1694" s="45"/>
      <c r="T1694" s="45"/>
      <c r="U1694" s="45"/>
      <c r="V1694" s="45"/>
      <c r="W1694" s="45"/>
      <c r="X1694" s="45"/>
      <c r="Y1694" s="45"/>
      <c r="Z1694" s="45"/>
    </row>
    <row r="1695" spans="1:26" ht="12.5">
      <c r="A1695" s="45"/>
      <c r="B1695" s="45"/>
      <c r="C1695" s="44"/>
      <c r="D1695" s="45"/>
      <c r="E1695" s="45"/>
      <c r="F1695" s="65"/>
      <c r="G1695" s="45"/>
      <c r="H1695" s="45"/>
      <c r="I1695" s="45"/>
      <c r="J1695" s="45"/>
      <c r="K1695" s="45"/>
      <c r="L1695" s="45"/>
      <c r="M1695" s="45"/>
      <c r="N1695" s="45"/>
      <c r="O1695" s="45"/>
      <c r="P1695" s="45"/>
      <c r="Q1695" s="45"/>
      <c r="R1695" s="45"/>
      <c r="S1695" s="45"/>
      <c r="T1695" s="45"/>
      <c r="U1695" s="45"/>
      <c r="V1695" s="45"/>
      <c r="W1695" s="45"/>
      <c r="X1695" s="45"/>
      <c r="Y1695" s="45"/>
      <c r="Z1695" s="45"/>
    </row>
    <row r="1696" spans="1:26" ht="12.5">
      <c r="A1696" s="45"/>
      <c r="B1696" s="45"/>
      <c r="C1696" s="44"/>
      <c r="D1696" s="45"/>
      <c r="E1696" s="45"/>
      <c r="F1696" s="65"/>
      <c r="G1696" s="45"/>
      <c r="H1696" s="45"/>
      <c r="I1696" s="45"/>
      <c r="J1696" s="45"/>
      <c r="K1696" s="45"/>
      <c r="L1696" s="45"/>
      <c r="M1696" s="45"/>
      <c r="N1696" s="45"/>
      <c r="O1696" s="45"/>
      <c r="P1696" s="45"/>
      <c r="Q1696" s="45"/>
      <c r="R1696" s="45"/>
      <c r="S1696" s="45"/>
      <c r="T1696" s="45"/>
      <c r="U1696" s="45"/>
      <c r="V1696" s="45"/>
      <c r="W1696" s="45"/>
      <c r="X1696" s="45"/>
      <c r="Y1696" s="45"/>
      <c r="Z1696" s="45"/>
    </row>
    <row r="1697" spans="1:26" ht="12.5">
      <c r="A1697" s="45"/>
      <c r="B1697" s="45"/>
      <c r="C1697" s="44"/>
      <c r="D1697" s="45"/>
      <c r="E1697" s="45"/>
      <c r="F1697" s="65"/>
      <c r="G1697" s="45"/>
      <c r="H1697" s="45"/>
      <c r="I1697" s="45"/>
      <c r="J1697" s="45"/>
      <c r="K1697" s="45"/>
      <c r="L1697" s="45"/>
      <c r="M1697" s="45"/>
      <c r="N1697" s="45"/>
      <c r="O1697" s="45"/>
      <c r="P1697" s="45"/>
      <c r="Q1697" s="45"/>
      <c r="R1697" s="45"/>
      <c r="S1697" s="45"/>
      <c r="T1697" s="45"/>
      <c r="U1697" s="45"/>
      <c r="V1697" s="45"/>
      <c r="W1697" s="45"/>
      <c r="X1697" s="45"/>
      <c r="Y1697" s="45"/>
      <c r="Z1697" s="45"/>
    </row>
    <row r="1698" spans="1:26" ht="12.5">
      <c r="A1698" s="45"/>
      <c r="B1698" s="45"/>
      <c r="C1698" s="44"/>
      <c r="D1698" s="45"/>
      <c r="E1698" s="45"/>
      <c r="F1698" s="65"/>
      <c r="G1698" s="45"/>
      <c r="H1698" s="45"/>
      <c r="I1698" s="45"/>
      <c r="J1698" s="45"/>
      <c r="K1698" s="45"/>
      <c r="L1698" s="45"/>
      <c r="M1698" s="45"/>
      <c r="N1698" s="45"/>
      <c r="O1698" s="45"/>
      <c r="P1698" s="45"/>
      <c r="Q1698" s="45"/>
      <c r="R1698" s="45"/>
      <c r="S1698" s="45"/>
      <c r="T1698" s="45"/>
      <c r="U1698" s="45"/>
      <c r="V1698" s="45"/>
      <c r="W1698" s="45"/>
      <c r="X1698" s="45"/>
      <c r="Y1698" s="45"/>
      <c r="Z1698" s="45"/>
    </row>
    <row r="1699" spans="1:26" ht="12.5">
      <c r="A1699" s="45"/>
      <c r="B1699" s="45"/>
      <c r="C1699" s="44"/>
      <c r="D1699" s="45"/>
      <c r="E1699" s="45"/>
      <c r="F1699" s="65"/>
      <c r="G1699" s="45"/>
      <c r="H1699" s="45"/>
      <c r="I1699" s="45"/>
      <c r="J1699" s="45"/>
      <c r="K1699" s="45"/>
      <c r="L1699" s="45"/>
      <c r="M1699" s="45"/>
      <c r="N1699" s="45"/>
      <c r="O1699" s="45"/>
      <c r="P1699" s="45"/>
      <c r="Q1699" s="45"/>
      <c r="R1699" s="45"/>
      <c r="S1699" s="45"/>
      <c r="T1699" s="45"/>
      <c r="U1699" s="45"/>
      <c r="V1699" s="45"/>
      <c r="W1699" s="45"/>
      <c r="X1699" s="45"/>
      <c r="Y1699" s="45"/>
      <c r="Z1699" s="45"/>
    </row>
    <row r="1700" spans="1:26" ht="12.5">
      <c r="A1700" s="45"/>
      <c r="B1700" s="45"/>
      <c r="C1700" s="44"/>
      <c r="D1700" s="45"/>
      <c r="E1700" s="45"/>
      <c r="F1700" s="65"/>
      <c r="G1700" s="45"/>
      <c r="H1700" s="45"/>
      <c r="I1700" s="45"/>
      <c r="J1700" s="45"/>
      <c r="K1700" s="45"/>
      <c r="L1700" s="45"/>
      <c r="M1700" s="45"/>
      <c r="N1700" s="45"/>
      <c r="O1700" s="45"/>
      <c r="P1700" s="45"/>
      <c r="Q1700" s="45"/>
      <c r="R1700" s="45"/>
      <c r="S1700" s="45"/>
      <c r="T1700" s="45"/>
      <c r="U1700" s="45"/>
      <c r="V1700" s="45"/>
      <c r="W1700" s="45"/>
      <c r="X1700" s="45"/>
      <c r="Y1700" s="45"/>
      <c r="Z1700" s="45"/>
    </row>
    <row r="1701" spans="1:26" ht="12.5">
      <c r="A1701" s="45"/>
      <c r="B1701" s="45"/>
      <c r="C1701" s="44"/>
      <c r="D1701" s="45"/>
      <c r="E1701" s="45"/>
      <c r="F1701" s="65"/>
      <c r="G1701" s="45"/>
      <c r="H1701" s="45"/>
      <c r="I1701" s="45"/>
      <c r="J1701" s="45"/>
      <c r="K1701" s="45"/>
      <c r="L1701" s="45"/>
      <c r="M1701" s="45"/>
      <c r="N1701" s="45"/>
      <c r="O1701" s="45"/>
      <c r="P1701" s="45"/>
      <c r="Q1701" s="45"/>
      <c r="R1701" s="45"/>
      <c r="S1701" s="45"/>
      <c r="T1701" s="45"/>
      <c r="U1701" s="45"/>
      <c r="V1701" s="45"/>
      <c r="W1701" s="45"/>
      <c r="X1701" s="45"/>
      <c r="Y1701" s="45"/>
      <c r="Z1701" s="45"/>
    </row>
    <row r="1702" spans="1:26" ht="12.5">
      <c r="A1702" s="45"/>
      <c r="B1702" s="45"/>
      <c r="C1702" s="44"/>
      <c r="D1702" s="45"/>
      <c r="E1702" s="45"/>
      <c r="F1702" s="65"/>
      <c r="G1702" s="45"/>
      <c r="H1702" s="45"/>
      <c r="I1702" s="45"/>
      <c r="J1702" s="45"/>
      <c r="K1702" s="45"/>
      <c r="L1702" s="45"/>
      <c r="M1702" s="45"/>
      <c r="N1702" s="45"/>
      <c r="O1702" s="45"/>
      <c r="P1702" s="45"/>
      <c r="Q1702" s="45"/>
      <c r="R1702" s="45"/>
      <c r="S1702" s="45"/>
      <c r="T1702" s="45"/>
      <c r="U1702" s="45"/>
      <c r="V1702" s="45"/>
      <c r="W1702" s="45"/>
      <c r="X1702" s="45"/>
      <c r="Y1702" s="45"/>
      <c r="Z1702" s="45"/>
    </row>
    <row r="1703" spans="1:26" ht="12.5">
      <c r="A1703" s="45"/>
      <c r="B1703" s="45"/>
      <c r="C1703" s="44"/>
      <c r="D1703" s="45"/>
      <c r="E1703" s="45"/>
      <c r="F1703" s="65"/>
      <c r="G1703" s="45"/>
      <c r="H1703" s="45"/>
      <c r="I1703" s="45"/>
      <c r="J1703" s="45"/>
      <c r="K1703" s="45"/>
      <c r="L1703" s="45"/>
      <c r="M1703" s="45"/>
      <c r="N1703" s="45"/>
      <c r="O1703" s="45"/>
      <c r="P1703" s="45"/>
      <c r="Q1703" s="45"/>
      <c r="R1703" s="45"/>
      <c r="S1703" s="45"/>
      <c r="T1703" s="45"/>
      <c r="U1703" s="45"/>
      <c r="V1703" s="45"/>
      <c r="W1703" s="45"/>
      <c r="X1703" s="45"/>
      <c r="Y1703" s="45"/>
      <c r="Z1703" s="45"/>
    </row>
    <row r="1704" spans="1:26" ht="12.5">
      <c r="A1704" s="45"/>
      <c r="B1704" s="45"/>
      <c r="C1704" s="44"/>
      <c r="D1704" s="45"/>
      <c r="E1704" s="45"/>
      <c r="F1704" s="65"/>
      <c r="G1704" s="45"/>
      <c r="H1704" s="45"/>
      <c r="I1704" s="45"/>
      <c r="J1704" s="45"/>
      <c r="K1704" s="45"/>
      <c r="L1704" s="45"/>
      <c r="M1704" s="45"/>
      <c r="N1704" s="45"/>
      <c r="O1704" s="45"/>
      <c r="P1704" s="45"/>
      <c r="Q1704" s="45"/>
      <c r="R1704" s="45"/>
      <c r="S1704" s="45"/>
      <c r="T1704" s="45"/>
      <c r="U1704" s="45"/>
      <c r="V1704" s="45"/>
      <c r="W1704" s="45"/>
      <c r="X1704" s="45"/>
      <c r="Y1704" s="45"/>
      <c r="Z1704" s="45"/>
    </row>
    <row r="1705" spans="1:26" ht="12.5">
      <c r="A1705" s="45"/>
      <c r="B1705" s="45"/>
      <c r="C1705" s="44"/>
      <c r="D1705" s="45"/>
      <c r="E1705" s="45"/>
      <c r="F1705" s="65"/>
      <c r="G1705" s="45"/>
      <c r="H1705" s="45"/>
      <c r="I1705" s="45"/>
      <c r="J1705" s="45"/>
      <c r="K1705" s="45"/>
      <c r="L1705" s="45"/>
      <c r="M1705" s="45"/>
      <c r="N1705" s="45"/>
      <c r="O1705" s="45"/>
      <c r="P1705" s="45"/>
      <c r="Q1705" s="45"/>
      <c r="R1705" s="45"/>
      <c r="S1705" s="45"/>
      <c r="T1705" s="45"/>
      <c r="U1705" s="45"/>
      <c r="V1705" s="45"/>
      <c r="W1705" s="45"/>
      <c r="X1705" s="45"/>
      <c r="Y1705" s="45"/>
      <c r="Z1705" s="45"/>
    </row>
    <row r="1706" spans="1:26" ht="12.5">
      <c r="A1706" s="45"/>
      <c r="B1706" s="45"/>
      <c r="C1706" s="44"/>
      <c r="D1706" s="45"/>
      <c r="E1706" s="45"/>
      <c r="F1706" s="65"/>
      <c r="G1706" s="45"/>
      <c r="H1706" s="45"/>
      <c r="I1706" s="45"/>
      <c r="J1706" s="45"/>
      <c r="K1706" s="45"/>
      <c r="L1706" s="45"/>
      <c r="M1706" s="45"/>
      <c r="N1706" s="45"/>
      <c r="O1706" s="45"/>
      <c r="P1706" s="45"/>
      <c r="Q1706" s="45"/>
      <c r="R1706" s="45"/>
      <c r="S1706" s="45"/>
      <c r="T1706" s="45"/>
      <c r="U1706" s="45"/>
      <c r="V1706" s="45"/>
      <c r="W1706" s="45"/>
      <c r="X1706" s="45"/>
      <c r="Y1706" s="45"/>
      <c r="Z1706" s="45"/>
    </row>
    <row r="1707" spans="1:26" ht="12.5">
      <c r="A1707" s="45"/>
      <c r="B1707" s="45"/>
      <c r="C1707" s="44"/>
      <c r="D1707" s="45"/>
      <c r="E1707" s="45"/>
      <c r="F1707" s="65"/>
      <c r="G1707" s="45"/>
      <c r="H1707" s="45"/>
      <c r="I1707" s="45"/>
      <c r="J1707" s="45"/>
      <c r="K1707" s="45"/>
      <c r="L1707" s="45"/>
      <c r="M1707" s="45"/>
      <c r="N1707" s="45"/>
      <c r="O1707" s="45"/>
      <c r="P1707" s="45"/>
      <c r="Q1707" s="45"/>
      <c r="R1707" s="45"/>
      <c r="S1707" s="45"/>
      <c r="T1707" s="45"/>
      <c r="U1707" s="45"/>
      <c r="V1707" s="45"/>
      <c r="W1707" s="45"/>
      <c r="X1707" s="45"/>
      <c r="Y1707" s="45"/>
      <c r="Z1707" s="45"/>
    </row>
    <row r="1708" spans="1:26" ht="12.5">
      <c r="A1708" s="45"/>
      <c r="B1708" s="45"/>
      <c r="C1708" s="44"/>
      <c r="D1708" s="45"/>
      <c r="E1708" s="45"/>
      <c r="F1708" s="65"/>
      <c r="G1708" s="45"/>
      <c r="H1708" s="45"/>
      <c r="I1708" s="45"/>
      <c r="J1708" s="45"/>
      <c r="K1708" s="45"/>
      <c r="L1708" s="45"/>
      <c r="M1708" s="45"/>
      <c r="N1708" s="45"/>
      <c r="O1708" s="45"/>
      <c r="P1708" s="45"/>
      <c r="Q1708" s="45"/>
      <c r="R1708" s="45"/>
      <c r="S1708" s="45"/>
      <c r="T1708" s="45"/>
      <c r="U1708" s="45"/>
      <c r="V1708" s="45"/>
      <c r="W1708" s="45"/>
      <c r="X1708" s="45"/>
      <c r="Y1708" s="45"/>
      <c r="Z1708" s="45"/>
    </row>
    <row r="1709" spans="1:26" ht="12.5">
      <c r="A1709" s="45"/>
      <c r="B1709" s="45"/>
      <c r="C1709" s="44"/>
      <c r="D1709" s="45"/>
      <c r="E1709" s="45"/>
      <c r="F1709" s="65"/>
      <c r="G1709" s="45"/>
      <c r="H1709" s="45"/>
      <c r="I1709" s="45"/>
      <c r="J1709" s="45"/>
      <c r="K1709" s="45"/>
      <c r="L1709" s="45"/>
      <c r="M1709" s="45"/>
      <c r="N1709" s="45"/>
      <c r="O1709" s="45"/>
      <c r="P1709" s="45"/>
      <c r="Q1709" s="45"/>
      <c r="R1709" s="45"/>
      <c r="S1709" s="45"/>
      <c r="T1709" s="45"/>
      <c r="U1709" s="45"/>
      <c r="V1709" s="45"/>
      <c r="W1709" s="45"/>
      <c r="X1709" s="45"/>
      <c r="Y1709" s="45"/>
      <c r="Z1709" s="45"/>
    </row>
    <row r="1710" spans="1:26" ht="12.5">
      <c r="A1710" s="45"/>
      <c r="B1710" s="45"/>
      <c r="C1710" s="44"/>
      <c r="D1710" s="45"/>
      <c r="E1710" s="45"/>
      <c r="F1710" s="65"/>
      <c r="G1710" s="45"/>
      <c r="H1710" s="45"/>
      <c r="I1710" s="45"/>
      <c r="J1710" s="45"/>
      <c r="K1710" s="45"/>
      <c r="L1710" s="45"/>
      <c r="M1710" s="45"/>
      <c r="N1710" s="45"/>
      <c r="O1710" s="45"/>
      <c r="P1710" s="45"/>
      <c r="Q1710" s="45"/>
      <c r="R1710" s="45"/>
      <c r="S1710" s="45"/>
      <c r="T1710" s="45"/>
      <c r="U1710" s="45"/>
      <c r="V1710" s="45"/>
      <c r="W1710" s="45"/>
      <c r="X1710" s="45"/>
      <c r="Y1710" s="45"/>
      <c r="Z1710" s="45"/>
    </row>
    <row r="1711" spans="1:26" ht="12.5">
      <c r="A1711" s="45"/>
      <c r="B1711" s="45"/>
      <c r="C1711" s="44"/>
      <c r="D1711" s="45"/>
      <c r="E1711" s="45"/>
      <c r="F1711" s="65"/>
      <c r="G1711" s="45"/>
      <c r="H1711" s="45"/>
      <c r="I1711" s="45"/>
      <c r="J1711" s="45"/>
      <c r="K1711" s="45"/>
      <c r="L1711" s="45"/>
      <c r="M1711" s="45"/>
      <c r="N1711" s="45"/>
      <c r="O1711" s="45"/>
      <c r="P1711" s="45"/>
      <c r="Q1711" s="45"/>
      <c r="R1711" s="45"/>
      <c r="S1711" s="45"/>
      <c r="T1711" s="45"/>
      <c r="U1711" s="45"/>
      <c r="V1711" s="45"/>
      <c r="W1711" s="45"/>
      <c r="X1711" s="45"/>
      <c r="Y1711" s="45"/>
      <c r="Z1711" s="45"/>
    </row>
    <row r="1712" spans="1:26" ht="12.5">
      <c r="A1712" s="45"/>
      <c r="B1712" s="45"/>
      <c r="C1712" s="44"/>
      <c r="D1712" s="45"/>
      <c r="E1712" s="45"/>
      <c r="F1712" s="65"/>
      <c r="G1712" s="45"/>
      <c r="H1712" s="45"/>
      <c r="I1712" s="45"/>
      <c r="J1712" s="45"/>
      <c r="K1712" s="45"/>
      <c r="L1712" s="45"/>
      <c r="M1712" s="45"/>
      <c r="N1712" s="45"/>
      <c r="O1712" s="45"/>
      <c r="P1712" s="45"/>
      <c r="Q1712" s="45"/>
      <c r="R1712" s="45"/>
      <c r="S1712" s="45"/>
      <c r="T1712" s="45"/>
      <c r="U1712" s="45"/>
      <c r="V1712" s="45"/>
      <c r="W1712" s="45"/>
      <c r="X1712" s="45"/>
      <c r="Y1712" s="45"/>
      <c r="Z1712" s="45"/>
    </row>
    <row r="1713" spans="1:26" ht="12.5">
      <c r="A1713" s="45"/>
      <c r="B1713" s="45"/>
      <c r="C1713" s="44"/>
      <c r="D1713" s="45"/>
      <c r="E1713" s="45"/>
      <c r="F1713" s="65"/>
      <c r="G1713" s="45"/>
      <c r="H1713" s="45"/>
      <c r="I1713" s="45"/>
      <c r="J1713" s="45"/>
      <c r="K1713" s="45"/>
      <c r="L1713" s="45"/>
      <c r="M1713" s="45"/>
      <c r="N1713" s="45"/>
      <c r="O1713" s="45"/>
      <c r="P1713" s="45"/>
      <c r="Q1713" s="45"/>
      <c r="R1713" s="45"/>
      <c r="S1713" s="45"/>
      <c r="T1713" s="45"/>
      <c r="U1713" s="45"/>
      <c r="V1713" s="45"/>
      <c r="W1713" s="45"/>
      <c r="X1713" s="45"/>
      <c r="Y1713" s="45"/>
      <c r="Z1713" s="45"/>
    </row>
    <row r="1714" spans="1:26" ht="12.5">
      <c r="A1714" s="45"/>
      <c r="B1714" s="45"/>
      <c r="C1714" s="44"/>
      <c r="D1714" s="45"/>
      <c r="E1714" s="45"/>
      <c r="F1714" s="65"/>
      <c r="G1714" s="45"/>
      <c r="H1714" s="45"/>
      <c r="I1714" s="45"/>
      <c r="J1714" s="45"/>
      <c r="K1714" s="45"/>
      <c r="L1714" s="45"/>
      <c r="M1714" s="45"/>
      <c r="N1714" s="45"/>
      <c r="O1714" s="45"/>
      <c r="P1714" s="45"/>
      <c r="Q1714" s="45"/>
      <c r="R1714" s="45"/>
      <c r="S1714" s="45"/>
      <c r="T1714" s="45"/>
      <c r="U1714" s="45"/>
      <c r="V1714" s="45"/>
      <c r="W1714" s="45"/>
      <c r="X1714" s="45"/>
      <c r="Y1714" s="45"/>
      <c r="Z1714" s="45"/>
    </row>
    <row r="1715" spans="1:26" ht="12.5">
      <c r="A1715" s="45"/>
      <c r="B1715" s="45"/>
      <c r="C1715" s="44"/>
      <c r="D1715" s="45"/>
      <c r="E1715" s="45"/>
      <c r="F1715" s="65"/>
      <c r="G1715" s="45"/>
      <c r="H1715" s="45"/>
      <c r="I1715" s="45"/>
      <c r="J1715" s="45"/>
      <c r="K1715" s="45"/>
      <c r="L1715" s="45"/>
      <c r="M1715" s="45"/>
      <c r="N1715" s="45"/>
      <c r="O1715" s="45"/>
      <c r="P1715" s="45"/>
      <c r="Q1715" s="45"/>
      <c r="R1715" s="45"/>
      <c r="S1715" s="45"/>
      <c r="T1715" s="45"/>
      <c r="U1715" s="45"/>
      <c r="V1715" s="45"/>
      <c r="W1715" s="45"/>
      <c r="X1715" s="45"/>
      <c r="Y1715" s="45"/>
      <c r="Z1715" s="45"/>
    </row>
    <row r="1716" spans="1:26" ht="12.5">
      <c r="A1716" s="45"/>
      <c r="B1716" s="45"/>
      <c r="C1716" s="44"/>
      <c r="D1716" s="45"/>
      <c r="E1716" s="45"/>
      <c r="F1716" s="65"/>
      <c r="G1716" s="45"/>
      <c r="H1716" s="45"/>
      <c r="I1716" s="45"/>
      <c r="J1716" s="45"/>
      <c r="K1716" s="45"/>
      <c r="L1716" s="45"/>
      <c r="M1716" s="45"/>
      <c r="N1716" s="45"/>
      <c r="O1716" s="45"/>
      <c r="P1716" s="45"/>
      <c r="Q1716" s="45"/>
      <c r="R1716" s="45"/>
      <c r="S1716" s="45"/>
      <c r="T1716" s="45"/>
      <c r="U1716" s="45"/>
      <c r="V1716" s="45"/>
      <c r="W1716" s="45"/>
      <c r="X1716" s="45"/>
      <c r="Y1716" s="45"/>
      <c r="Z1716" s="45"/>
    </row>
    <row r="1717" spans="1:26" ht="12.5">
      <c r="A1717" s="45"/>
      <c r="B1717" s="45"/>
      <c r="C1717" s="44"/>
      <c r="D1717" s="45"/>
      <c r="E1717" s="45"/>
      <c r="F1717" s="65"/>
      <c r="G1717" s="45"/>
      <c r="H1717" s="45"/>
      <c r="I1717" s="45"/>
      <c r="J1717" s="45"/>
      <c r="K1717" s="45"/>
      <c r="L1717" s="45"/>
      <c r="M1717" s="45"/>
      <c r="N1717" s="45"/>
      <c r="O1717" s="45"/>
      <c r="P1717" s="45"/>
      <c r="Q1717" s="45"/>
      <c r="R1717" s="45"/>
      <c r="S1717" s="45"/>
      <c r="T1717" s="45"/>
      <c r="U1717" s="45"/>
      <c r="V1717" s="45"/>
      <c r="W1717" s="45"/>
      <c r="X1717" s="45"/>
      <c r="Y1717" s="45"/>
      <c r="Z1717" s="45"/>
    </row>
    <row r="1718" spans="1:26" ht="12.5">
      <c r="A1718" s="45"/>
      <c r="B1718" s="45"/>
      <c r="C1718" s="44"/>
      <c r="D1718" s="45"/>
      <c r="E1718" s="45"/>
      <c r="F1718" s="65"/>
      <c r="G1718" s="45"/>
      <c r="H1718" s="45"/>
      <c r="I1718" s="45"/>
      <c r="J1718" s="45"/>
      <c r="K1718" s="45"/>
      <c r="L1718" s="45"/>
      <c r="M1718" s="45"/>
      <c r="N1718" s="45"/>
      <c r="O1718" s="45"/>
      <c r="P1718" s="45"/>
      <c r="Q1718" s="45"/>
      <c r="R1718" s="45"/>
      <c r="S1718" s="45"/>
      <c r="T1718" s="45"/>
      <c r="U1718" s="45"/>
      <c r="V1718" s="45"/>
      <c r="W1718" s="45"/>
      <c r="X1718" s="45"/>
      <c r="Y1718" s="45"/>
      <c r="Z1718" s="45"/>
    </row>
    <row r="1719" spans="1:26" ht="12.5">
      <c r="A1719" s="45"/>
      <c r="B1719" s="45"/>
      <c r="C1719" s="44"/>
      <c r="D1719" s="45"/>
      <c r="E1719" s="45"/>
      <c r="F1719" s="65"/>
      <c r="G1719" s="45"/>
      <c r="H1719" s="45"/>
      <c r="I1719" s="45"/>
      <c r="J1719" s="45"/>
      <c r="K1719" s="45"/>
      <c r="L1719" s="45"/>
      <c r="M1719" s="45"/>
      <c r="N1719" s="45"/>
      <c r="O1719" s="45"/>
      <c r="P1719" s="45"/>
      <c r="Q1719" s="45"/>
      <c r="R1719" s="45"/>
      <c r="S1719" s="45"/>
      <c r="T1719" s="45"/>
      <c r="U1719" s="45"/>
      <c r="V1719" s="45"/>
      <c r="W1719" s="45"/>
      <c r="X1719" s="45"/>
      <c r="Y1719" s="45"/>
      <c r="Z1719" s="45"/>
    </row>
    <row r="1720" spans="1:26" ht="12.5">
      <c r="A1720" s="45"/>
      <c r="B1720" s="45"/>
      <c r="C1720" s="44"/>
      <c r="D1720" s="45"/>
      <c r="E1720" s="45"/>
      <c r="F1720" s="65"/>
      <c r="G1720" s="45"/>
      <c r="H1720" s="45"/>
      <c r="I1720" s="45"/>
      <c r="J1720" s="45"/>
      <c r="K1720" s="45"/>
      <c r="L1720" s="45"/>
      <c r="M1720" s="45"/>
      <c r="N1720" s="45"/>
      <c r="O1720" s="45"/>
      <c r="P1720" s="45"/>
      <c r="Q1720" s="45"/>
      <c r="R1720" s="45"/>
      <c r="S1720" s="45"/>
      <c r="T1720" s="45"/>
      <c r="U1720" s="45"/>
      <c r="V1720" s="45"/>
      <c r="W1720" s="45"/>
      <c r="X1720" s="45"/>
      <c r="Y1720" s="45"/>
      <c r="Z1720" s="45"/>
    </row>
    <row r="1721" spans="1:26" ht="12.5">
      <c r="A1721" s="45"/>
      <c r="B1721" s="45"/>
      <c r="C1721" s="44"/>
      <c r="D1721" s="45"/>
      <c r="E1721" s="45"/>
      <c r="F1721" s="65"/>
      <c r="G1721" s="45"/>
      <c r="H1721" s="45"/>
      <c r="I1721" s="45"/>
      <c r="J1721" s="45"/>
      <c r="K1721" s="45"/>
      <c r="L1721" s="45"/>
      <c r="M1721" s="45"/>
      <c r="N1721" s="45"/>
      <c r="O1721" s="45"/>
      <c r="P1721" s="45"/>
      <c r="Q1721" s="45"/>
      <c r="R1721" s="45"/>
      <c r="S1721" s="45"/>
      <c r="T1721" s="45"/>
      <c r="U1721" s="45"/>
      <c r="V1721" s="45"/>
      <c r="W1721" s="45"/>
      <c r="X1721" s="45"/>
      <c r="Y1721" s="45"/>
      <c r="Z1721" s="45"/>
    </row>
    <row r="1722" spans="1:26" ht="12.5">
      <c r="A1722" s="45"/>
      <c r="B1722" s="45"/>
      <c r="C1722" s="44"/>
      <c r="D1722" s="45"/>
      <c r="E1722" s="45"/>
      <c r="F1722" s="65"/>
      <c r="G1722" s="45"/>
      <c r="H1722" s="45"/>
      <c r="I1722" s="45"/>
      <c r="J1722" s="45"/>
      <c r="K1722" s="45"/>
      <c r="L1722" s="45"/>
      <c r="M1722" s="45"/>
      <c r="N1722" s="45"/>
      <c r="O1722" s="45"/>
      <c r="P1722" s="45"/>
      <c r="Q1722" s="45"/>
      <c r="R1722" s="45"/>
      <c r="S1722" s="45"/>
      <c r="T1722" s="45"/>
      <c r="U1722" s="45"/>
      <c r="V1722" s="45"/>
      <c r="W1722" s="45"/>
      <c r="X1722" s="45"/>
      <c r="Y1722" s="45"/>
      <c r="Z1722" s="45"/>
    </row>
    <row r="1723" spans="1:26" ht="12.5">
      <c r="A1723" s="45"/>
      <c r="B1723" s="45"/>
      <c r="C1723" s="44"/>
      <c r="D1723" s="45"/>
      <c r="E1723" s="45"/>
      <c r="F1723" s="65"/>
      <c r="G1723" s="45"/>
      <c r="H1723" s="45"/>
      <c r="I1723" s="45"/>
      <c r="J1723" s="45"/>
      <c r="K1723" s="45"/>
      <c r="L1723" s="45"/>
      <c r="M1723" s="45"/>
      <c r="N1723" s="45"/>
      <c r="O1723" s="45"/>
      <c r="P1723" s="45"/>
      <c r="Q1723" s="45"/>
      <c r="R1723" s="45"/>
      <c r="S1723" s="45"/>
      <c r="T1723" s="45"/>
      <c r="U1723" s="45"/>
      <c r="V1723" s="45"/>
      <c r="W1723" s="45"/>
      <c r="X1723" s="45"/>
      <c r="Y1723" s="45"/>
      <c r="Z1723" s="45"/>
    </row>
    <row r="1724" spans="1:26" ht="12.5">
      <c r="A1724" s="45"/>
      <c r="B1724" s="45"/>
      <c r="C1724" s="44"/>
      <c r="D1724" s="45"/>
      <c r="E1724" s="45"/>
      <c r="F1724" s="65"/>
      <c r="G1724" s="45"/>
      <c r="H1724" s="45"/>
      <c r="I1724" s="45"/>
      <c r="J1724" s="45"/>
      <c r="K1724" s="45"/>
      <c r="L1724" s="45"/>
      <c r="M1724" s="45"/>
      <c r="N1724" s="45"/>
      <c r="O1724" s="45"/>
      <c r="P1724" s="45"/>
      <c r="Q1724" s="45"/>
      <c r="R1724" s="45"/>
      <c r="S1724" s="45"/>
      <c r="T1724" s="45"/>
      <c r="U1724" s="45"/>
      <c r="V1724" s="45"/>
      <c r="W1724" s="45"/>
      <c r="X1724" s="45"/>
      <c r="Y1724" s="45"/>
      <c r="Z1724" s="45"/>
    </row>
    <row r="1725" spans="1:26" ht="12.5">
      <c r="A1725" s="45"/>
      <c r="B1725" s="45"/>
      <c r="C1725" s="44"/>
      <c r="D1725" s="45"/>
      <c r="E1725" s="45"/>
      <c r="F1725" s="65"/>
      <c r="G1725" s="45"/>
      <c r="H1725" s="45"/>
      <c r="I1725" s="45"/>
      <c r="J1725" s="45"/>
      <c r="K1725" s="45"/>
      <c r="L1725" s="45"/>
      <c r="M1725" s="45"/>
      <c r="N1725" s="45"/>
      <c r="O1725" s="45"/>
      <c r="P1725" s="45"/>
      <c r="Q1725" s="45"/>
      <c r="R1725" s="45"/>
      <c r="S1725" s="45"/>
      <c r="T1725" s="45"/>
      <c r="U1725" s="45"/>
      <c r="V1725" s="45"/>
      <c r="W1725" s="45"/>
      <c r="X1725" s="45"/>
      <c r="Y1725" s="45"/>
      <c r="Z1725" s="45"/>
    </row>
    <row r="1726" spans="1:26" ht="12.5">
      <c r="A1726" s="45"/>
      <c r="B1726" s="45"/>
      <c r="C1726" s="44"/>
      <c r="D1726" s="45"/>
      <c r="E1726" s="45"/>
      <c r="F1726" s="65"/>
      <c r="G1726" s="45"/>
      <c r="H1726" s="45"/>
      <c r="I1726" s="45"/>
      <c r="J1726" s="45"/>
      <c r="K1726" s="45"/>
      <c r="L1726" s="45"/>
      <c r="M1726" s="45"/>
      <c r="N1726" s="45"/>
      <c r="O1726" s="45"/>
      <c r="P1726" s="45"/>
      <c r="Q1726" s="45"/>
      <c r="R1726" s="45"/>
      <c r="S1726" s="45"/>
      <c r="T1726" s="45"/>
      <c r="U1726" s="45"/>
      <c r="V1726" s="45"/>
      <c r="W1726" s="45"/>
      <c r="X1726" s="45"/>
      <c r="Y1726" s="45"/>
      <c r="Z1726" s="45"/>
    </row>
    <row r="1727" spans="1:26" ht="12.5">
      <c r="A1727" s="45"/>
      <c r="B1727" s="45"/>
      <c r="C1727" s="44"/>
      <c r="D1727" s="45"/>
      <c r="E1727" s="45"/>
      <c r="F1727" s="65"/>
      <c r="G1727" s="45"/>
      <c r="H1727" s="45"/>
      <c r="I1727" s="45"/>
      <c r="J1727" s="45"/>
      <c r="K1727" s="45"/>
      <c r="L1727" s="45"/>
      <c r="M1727" s="45"/>
      <c r="N1727" s="45"/>
      <c r="O1727" s="45"/>
      <c r="P1727" s="45"/>
      <c r="Q1727" s="45"/>
      <c r="R1727" s="45"/>
      <c r="S1727" s="45"/>
      <c r="T1727" s="45"/>
      <c r="U1727" s="45"/>
      <c r="V1727" s="45"/>
      <c r="W1727" s="45"/>
      <c r="X1727" s="45"/>
      <c r="Y1727" s="45"/>
      <c r="Z1727" s="45"/>
    </row>
    <row r="1728" spans="1:26" ht="12.5">
      <c r="A1728" s="45"/>
      <c r="B1728" s="45"/>
      <c r="C1728" s="44"/>
      <c r="D1728" s="45"/>
      <c r="E1728" s="45"/>
      <c r="F1728" s="65"/>
      <c r="G1728" s="45"/>
      <c r="H1728" s="45"/>
      <c r="I1728" s="45"/>
      <c r="J1728" s="45"/>
      <c r="K1728" s="45"/>
      <c r="L1728" s="45"/>
      <c r="M1728" s="45"/>
      <c r="N1728" s="45"/>
      <c r="O1728" s="45"/>
      <c r="P1728" s="45"/>
      <c r="Q1728" s="45"/>
      <c r="R1728" s="45"/>
      <c r="S1728" s="45"/>
      <c r="T1728" s="45"/>
      <c r="U1728" s="45"/>
      <c r="V1728" s="45"/>
      <c r="W1728" s="45"/>
      <c r="X1728" s="45"/>
      <c r="Y1728" s="45"/>
      <c r="Z1728" s="45"/>
    </row>
    <row r="1729" spans="1:26" ht="12.5">
      <c r="A1729" s="45"/>
      <c r="B1729" s="45"/>
      <c r="C1729" s="44"/>
      <c r="D1729" s="45"/>
      <c r="E1729" s="45"/>
      <c r="F1729" s="65"/>
      <c r="G1729" s="45"/>
      <c r="H1729" s="45"/>
      <c r="I1729" s="45"/>
      <c r="J1729" s="45"/>
      <c r="K1729" s="45"/>
      <c r="L1729" s="45"/>
      <c r="M1729" s="45"/>
      <c r="N1729" s="45"/>
      <c r="O1729" s="45"/>
      <c r="P1729" s="45"/>
      <c r="Q1729" s="45"/>
      <c r="R1729" s="45"/>
      <c r="S1729" s="45"/>
      <c r="T1729" s="45"/>
      <c r="U1729" s="45"/>
      <c r="V1729" s="45"/>
      <c r="W1729" s="45"/>
      <c r="X1729" s="45"/>
      <c r="Y1729" s="45"/>
      <c r="Z1729" s="45"/>
    </row>
    <row r="1730" spans="1:26" ht="12.5">
      <c r="A1730" s="45"/>
      <c r="B1730" s="45"/>
      <c r="C1730" s="44"/>
      <c r="D1730" s="45"/>
      <c r="E1730" s="45"/>
      <c r="F1730" s="65"/>
      <c r="G1730" s="45"/>
      <c r="H1730" s="45"/>
      <c r="I1730" s="45"/>
      <c r="J1730" s="45"/>
      <c r="K1730" s="45"/>
      <c r="L1730" s="45"/>
      <c r="M1730" s="45"/>
      <c r="N1730" s="45"/>
      <c r="O1730" s="45"/>
      <c r="P1730" s="45"/>
      <c r="Q1730" s="45"/>
      <c r="R1730" s="45"/>
      <c r="S1730" s="45"/>
      <c r="T1730" s="45"/>
      <c r="U1730" s="45"/>
      <c r="V1730" s="45"/>
      <c r="W1730" s="45"/>
      <c r="X1730" s="45"/>
      <c r="Y1730" s="45"/>
      <c r="Z1730" s="45"/>
    </row>
    <row r="1731" spans="1:26" ht="12.5">
      <c r="A1731" s="45"/>
      <c r="B1731" s="45"/>
      <c r="C1731" s="44"/>
      <c r="D1731" s="45"/>
      <c r="E1731" s="45"/>
      <c r="F1731" s="65"/>
      <c r="G1731" s="45"/>
      <c r="H1731" s="45"/>
      <c r="I1731" s="45"/>
      <c r="J1731" s="45"/>
      <c r="K1731" s="45"/>
      <c r="L1731" s="45"/>
      <c r="M1731" s="45"/>
      <c r="N1731" s="45"/>
      <c r="O1731" s="45"/>
      <c r="P1731" s="45"/>
      <c r="Q1731" s="45"/>
      <c r="R1731" s="45"/>
      <c r="S1731" s="45"/>
      <c r="T1731" s="45"/>
      <c r="U1731" s="45"/>
      <c r="V1731" s="45"/>
      <c r="W1731" s="45"/>
      <c r="X1731" s="45"/>
      <c r="Y1731" s="45"/>
      <c r="Z1731" s="45"/>
    </row>
    <row r="1732" spans="1:26" ht="12.5">
      <c r="A1732" s="45"/>
      <c r="B1732" s="45"/>
      <c r="C1732" s="44"/>
      <c r="D1732" s="45"/>
      <c r="E1732" s="45"/>
      <c r="F1732" s="65"/>
      <c r="G1732" s="45"/>
      <c r="H1732" s="45"/>
      <c r="I1732" s="45"/>
      <c r="J1732" s="45"/>
      <c r="K1732" s="45"/>
      <c r="L1732" s="45"/>
      <c r="M1732" s="45"/>
      <c r="N1732" s="45"/>
      <c r="O1732" s="45"/>
      <c r="P1732" s="45"/>
      <c r="Q1732" s="45"/>
      <c r="R1732" s="45"/>
      <c r="S1732" s="45"/>
      <c r="T1732" s="45"/>
      <c r="U1732" s="45"/>
      <c r="V1732" s="45"/>
      <c r="W1732" s="45"/>
      <c r="X1732" s="45"/>
      <c r="Y1732" s="45"/>
      <c r="Z1732" s="45"/>
    </row>
    <row r="1733" spans="1:26" ht="12.5">
      <c r="A1733" s="45"/>
      <c r="B1733" s="45"/>
      <c r="C1733" s="44"/>
      <c r="D1733" s="45"/>
      <c r="E1733" s="45"/>
      <c r="F1733" s="65"/>
      <c r="G1733" s="45"/>
      <c r="H1733" s="45"/>
      <c r="I1733" s="45"/>
      <c r="J1733" s="45"/>
      <c r="K1733" s="45"/>
      <c r="L1733" s="45"/>
      <c r="M1733" s="45"/>
      <c r="N1733" s="45"/>
      <c r="O1733" s="45"/>
      <c r="P1733" s="45"/>
      <c r="Q1733" s="45"/>
      <c r="R1733" s="45"/>
      <c r="S1733" s="45"/>
      <c r="T1733" s="45"/>
      <c r="U1733" s="45"/>
      <c r="V1733" s="45"/>
      <c r="W1733" s="45"/>
      <c r="X1733" s="45"/>
      <c r="Y1733" s="45"/>
      <c r="Z1733" s="45"/>
    </row>
    <row r="1734" spans="1:26" ht="12.5">
      <c r="A1734" s="45"/>
      <c r="B1734" s="45"/>
      <c r="C1734" s="44"/>
      <c r="D1734" s="45"/>
      <c r="E1734" s="45"/>
      <c r="F1734" s="65"/>
      <c r="G1734" s="45"/>
      <c r="H1734" s="45"/>
      <c r="I1734" s="45"/>
      <c r="J1734" s="45"/>
      <c r="K1734" s="45"/>
      <c r="L1734" s="45"/>
      <c r="M1734" s="45"/>
      <c r="N1734" s="45"/>
      <c r="O1734" s="45"/>
      <c r="P1734" s="45"/>
      <c r="Q1734" s="45"/>
      <c r="R1734" s="45"/>
      <c r="S1734" s="45"/>
      <c r="T1734" s="45"/>
      <c r="U1734" s="45"/>
      <c r="V1734" s="45"/>
      <c r="W1734" s="45"/>
      <c r="X1734" s="45"/>
      <c r="Y1734" s="45"/>
      <c r="Z1734" s="45"/>
    </row>
    <row r="1735" spans="1:26" ht="12.5">
      <c r="A1735" s="45"/>
      <c r="B1735" s="45"/>
      <c r="C1735" s="44"/>
      <c r="D1735" s="45"/>
      <c r="E1735" s="45"/>
      <c r="F1735" s="65"/>
      <c r="G1735" s="45"/>
      <c r="H1735" s="45"/>
      <c r="I1735" s="45"/>
      <c r="J1735" s="45"/>
      <c r="K1735" s="45"/>
      <c r="L1735" s="45"/>
      <c r="M1735" s="45"/>
      <c r="N1735" s="45"/>
      <c r="O1735" s="45"/>
      <c r="P1735" s="45"/>
      <c r="Q1735" s="45"/>
      <c r="R1735" s="45"/>
      <c r="S1735" s="45"/>
      <c r="T1735" s="45"/>
      <c r="U1735" s="45"/>
      <c r="V1735" s="45"/>
      <c r="W1735" s="45"/>
      <c r="X1735" s="45"/>
      <c r="Y1735" s="45"/>
      <c r="Z1735" s="45"/>
    </row>
    <row r="1736" spans="1:26" ht="12.5">
      <c r="A1736" s="45"/>
      <c r="B1736" s="45"/>
      <c r="C1736" s="44"/>
      <c r="D1736" s="45"/>
      <c r="E1736" s="45"/>
      <c r="F1736" s="65"/>
      <c r="G1736" s="45"/>
      <c r="H1736" s="45"/>
      <c r="I1736" s="45"/>
      <c r="J1736" s="45"/>
      <c r="K1736" s="45"/>
      <c r="L1736" s="45"/>
      <c r="M1736" s="45"/>
      <c r="N1736" s="45"/>
      <c r="O1736" s="45"/>
      <c r="P1736" s="45"/>
      <c r="Q1736" s="45"/>
      <c r="R1736" s="45"/>
      <c r="S1736" s="45"/>
      <c r="T1736" s="45"/>
      <c r="U1736" s="45"/>
      <c r="V1736" s="45"/>
      <c r="W1736" s="45"/>
      <c r="X1736" s="45"/>
      <c r="Y1736" s="45"/>
      <c r="Z1736" s="45"/>
    </row>
    <row r="1737" spans="1:26" ht="12.5">
      <c r="A1737" s="45"/>
      <c r="B1737" s="45"/>
      <c r="C1737" s="44"/>
      <c r="D1737" s="45"/>
      <c r="E1737" s="45"/>
      <c r="F1737" s="65"/>
      <c r="G1737" s="45"/>
      <c r="H1737" s="45"/>
      <c r="I1737" s="45"/>
      <c r="J1737" s="45"/>
      <c r="K1737" s="45"/>
      <c r="L1737" s="45"/>
      <c r="M1737" s="45"/>
      <c r="N1737" s="45"/>
      <c r="O1737" s="45"/>
      <c r="P1737" s="45"/>
      <c r="Q1737" s="45"/>
      <c r="R1737" s="45"/>
      <c r="S1737" s="45"/>
      <c r="T1737" s="45"/>
      <c r="U1737" s="45"/>
      <c r="V1737" s="45"/>
      <c r="W1737" s="45"/>
      <c r="X1737" s="45"/>
      <c r="Y1737" s="45"/>
      <c r="Z1737" s="45"/>
    </row>
    <row r="1738" spans="1:26" ht="12.5">
      <c r="A1738" s="45"/>
      <c r="B1738" s="45"/>
      <c r="C1738" s="44"/>
      <c r="D1738" s="45"/>
      <c r="E1738" s="45"/>
      <c r="F1738" s="65"/>
      <c r="G1738" s="45"/>
      <c r="H1738" s="45"/>
      <c r="I1738" s="45"/>
      <c r="J1738" s="45"/>
      <c r="K1738" s="45"/>
      <c r="L1738" s="45"/>
      <c r="M1738" s="45"/>
      <c r="N1738" s="45"/>
      <c r="O1738" s="45"/>
      <c r="P1738" s="45"/>
      <c r="Q1738" s="45"/>
      <c r="R1738" s="45"/>
      <c r="S1738" s="45"/>
      <c r="T1738" s="45"/>
      <c r="U1738" s="45"/>
      <c r="V1738" s="45"/>
      <c r="W1738" s="45"/>
      <c r="X1738" s="45"/>
      <c r="Y1738" s="45"/>
      <c r="Z1738" s="45"/>
    </row>
    <row r="1739" spans="1:26" ht="12.5">
      <c r="A1739" s="45"/>
      <c r="B1739" s="45"/>
      <c r="C1739" s="44"/>
      <c r="D1739" s="45"/>
      <c r="E1739" s="45"/>
      <c r="F1739" s="65"/>
      <c r="G1739" s="45"/>
      <c r="H1739" s="45"/>
      <c r="I1739" s="45"/>
      <c r="J1739" s="45"/>
      <c r="K1739" s="45"/>
      <c r="L1739" s="45"/>
      <c r="M1739" s="45"/>
      <c r="N1739" s="45"/>
      <c r="O1739" s="45"/>
      <c r="P1739" s="45"/>
      <c r="Q1739" s="45"/>
      <c r="R1739" s="45"/>
      <c r="S1739" s="45"/>
      <c r="T1739" s="45"/>
      <c r="U1739" s="45"/>
      <c r="V1739" s="45"/>
      <c r="W1739" s="45"/>
      <c r="X1739" s="45"/>
      <c r="Y1739" s="45"/>
      <c r="Z1739" s="45"/>
    </row>
    <row r="1740" spans="1:26" ht="12.5">
      <c r="A1740" s="45"/>
      <c r="B1740" s="45"/>
      <c r="C1740" s="44"/>
      <c r="D1740" s="45"/>
      <c r="E1740" s="45"/>
      <c r="F1740" s="65"/>
      <c r="G1740" s="45"/>
      <c r="H1740" s="45"/>
      <c r="I1740" s="45"/>
      <c r="J1740" s="45"/>
      <c r="K1740" s="45"/>
      <c r="L1740" s="45"/>
      <c r="M1740" s="45"/>
      <c r="N1740" s="45"/>
      <c r="O1740" s="45"/>
      <c r="P1740" s="45"/>
      <c r="Q1740" s="45"/>
      <c r="R1740" s="45"/>
      <c r="S1740" s="45"/>
      <c r="T1740" s="45"/>
      <c r="U1740" s="45"/>
      <c r="V1740" s="45"/>
      <c r="W1740" s="45"/>
      <c r="X1740" s="45"/>
      <c r="Y1740" s="45"/>
      <c r="Z1740" s="45"/>
    </row>
    <row r="1741" spans="1:26" ht="12.5">
      <c r="A1741" s="45"/>
      <c r="B1741" s="45"/>
      <c r="C1741" s="44"/>
      <c r="D1741" s="45"/>
      <c r="E1741" s="45"/>
      <c r="F1741" s="65"/>
      <c r="G1741" s="45"/>
      <c r="H1741" s="45"/>
      <c r="I1741" s="45"/>
      <c r="J1741" s="45"/>
      <c r="K1741" s="45"/>
      <c r="L1741" s="45"/>
      <c r="M1741" s="45"/>
      <c r="N1741" s="45"/>
      <c r="O1741" s="45"/>
      <c r="P1741" s="45"/>
      <c r="Q1741" s="45"/>
      <c r="R1741" s="45"/>
      <c r="S1741" s="45"/>
      <c r="T1741" s="45"/>
      <c r="U1741" s="45"/>
      <c r="V1741" s="45"/>
      <c r="W1741" s="45"/>
      <c r="X1741" s="45"/>
      <c r="Y1741" s="45"/>
      <c r="Z1741" s="45"/>
    </row>
    <row r="1742" spans="1:26" ht="12.5">
      <c r="A1742" s="45"/>
      <c r="B1742" s="45"/>
      <c r="C1742" s="44"/>
      <c r="D1742" s="45"/>
      <c r="E1742" s="45"/>
      <c r="F1742" s="65"/>
      <c r="G1742" s="45"/>
      <c r="H1742" s="45"/>
      <c r="I1742" s="45"/>
      <c r="J1742" s="45"/>
      <c r="K1742" s="45"/>
      <c r="L1742" s="45"/>
      <c r="M1742" s="45"/>
      <c r="N1742" s="45"/>
      <c r="O1742" s="45"/>
      <c r="P1742" s="45"/>
      <c r="Q1742" s="45"/>
      <c r="R1742" s="45"/>
      <c r="S1742" s="45"/>
      <c r="T1742" s="45"/>
      <c r="U1742" s="45"/>
      <c r="V1742" s="45"/>
      <c r="W1742" s="45"/>
      <c r="X1742" s="45"/>
      <c r="Y1742" s="45"/>
      <c r="Z1742" s="45"/>
    </row>
    <row r="1743" spans="1:26" ht="12.5">
      <c r="A1743" s="45"/>
      <c r="B1743" s="45"/>
      <c r="C1743" s="44"/>
      <c r="D1743" s="45"/>
      <c r="E1743" s="45"/>
      <c r="F1743" s="65"/>
      <c r="G1743" s="45"/>
      <c r="H1743" s="45"/>
      <c r="I1743" s="45"/>
      <c r="J1743" s="45"/>
      <c r="K1743" s="45"/>
      <c r="L1743" s="45"/>
      <c r="M1743" s="45"/>
      <c r="N1743" s="45"/>
      <c r="O1743" s="45"/>
      <c r="P1743" s="45"/>
      <c r="Q1743" s="45"/>
      <c r="R1743" s="45"/>
      <c r="S1743" s="45"/>
      <c r="T1743" s="45"/>
      <c r="U1743" s="45"/>
      <c r="V1743" s="45"/>
      <c r="W1743" s="45"/>
      <c r="X1743" s="45"/>
      <c r="Y1743" s="45"/>
      <c r="Z1743" s="45"/>
    </row>
    <row r="1744" spans="1:26" ht="12.5">
      <c r="A1744" s="45"/>
      <c r="B1744" s="45"/>
      <c r="C1744" s="44"/>
      <c r="D1744" s="45"/>
      <c r="E1744" s="45"/>
      <c r="F1744" s="65"/>
      <c r="G1744" s="45"/>
      <c r="H1744" s="45"/>
      <c r="I1744" s="45"/>
      <c r="J1744" s="45"/>
      <c r="K1744" s="45"/>
      <c r="L1744" s="45"/>
      <c r="M1744" s="45"/>
      <c r="N1744" s="45"/>
      <c r="O1744" s="45"/>
      <c r="P1744" s="45"/>
      <c r="Q1744" s="45"/>
      <c r="R1744" s="45"/>
      <c r="S1744" s="45"/>
      <c r="T1744" s="45"/>
      <c r="U1744" s="45"/>
      <c r="V1744" s="45"/>
      <c r="W1744" s="45"/>
      <c r="X1744" s="45"/>
      <c r="Y1744" s="45"/>
      <c r="Z1744" s="45"/>
    </row>
    <row r="1745" spans="1:26" ht="12.5">
      <c r="A1745" s="45"/>
      <c r="B1745" s="45"/>
      <c r="C1745" s="44"/>
      <c r="D1745" s="45"/>
      <c r="E1745" s="45"/>
      <c r="F1745" s="65"/>
      <c r="G1745" s="45"/>
      <c r="H1745" s="45"/>
      <c r="I1745" s="45"/>
      <c r="J1745" s="45"/>
      <c r="K1745" s="45"/>
      <c r="L1745" s="45"/>
      <c r="M1745" s="45"/>
      <c r="N1745" s="45"/>
      <c r="O1745" s="45"/>
      <c r="P1745" s="45"/>
      <c r="Q1745" s="45"/>
      <c r="R1745" s="45"/>
      <c r="S1745" s="45"/>
      <c r="T1745" s="45"/>
      <c r="U1745" s="45"/>
      <c r="V1745" s="45"/>
      <c r="W1745" s="45"/>
      <c r="X1745" s="45"/>
      <c r="Y1745" s="45"/>
      <c r="Z1745" s="45"/>
    </row>
    <row r="1746" spans="1:26" ht="12.5">
      <c r="A1746" s="45"/>
      <c r="B1746" s="45"/>
      <c r="C1746" s="44"/>
      <c r="D1746" s="45"/>
      <c r="E1746" s="45"/>
      <c r="F1746" s="65"/>
      <c r="G1746" s="45"/>
      <c r="H1746" s="45"/>
      <c r="I1746" s="45"/>
      <c r="J1746" s="45"/>
      <c r="K1746" s="45"/>
      <c r="L1746" s="45"/>
      <c r="M1746" s="45"/>
      <c r="N1746" s="45"/>
      <c r="O1746" s="45"/>
      <c r="P1746" s="45"/>
      <c r="Q1746" s="45"/>
      <c r="R1746" s="45"/>
      <c r="S1746" s="45"/>
      <c r="T1746" s="45"/>
      <c r="U1746" s="45"/>
      <c r="V1746" s="45"/>
      <c r="W1746" s="45"/>
      <c r="X1746" s="45"/>
      <c r="Y1746" s="45"/>
      <c r="Z1746" s="45"/>
    </row>
    <row r="1747" spans="1:26" ht="12.5">
      <c r="A1747" s="45"/>
      <c r="B1747" s="45"/>
      <c r="C1747" s="44"/>
      <c r="D1747" s="45"/>
      <c r="E1747" s="45"/>
      <c r="F1747" s="65"/>
      <c r="G1747" s="45"/>
      <c r="H1747" s="45"/>
      <c r="I1747" s="45"/>
      <c r="J1747" s="45"/>
      <c r="K1747" s="45"/>
      <c r="L1747" s="45"/>
      <c r="M1747" s="45"/>
      <c r="N1747" s="45"/>
      <c r="O1747" s="45"/>
      <c r="P1747" s="45"/>
      <c r="Q1747" s="45"/>
      <c r="R1747" s="45"/>
      <c r="S1747" s="45"/>
      <c r="T1747" s="45"/>
      <c r="U1747" s="45"/>
      <c r="V1747" s="45"/>
      <c r="W1747" s="45"/>
      <c r="X1747" s="45"/>
      <c r="Y1747" s="45"/>
      <c r="Z1747" s="45"/>
    </row>
    <row r="1748" spans="1:26" ht="12.5">
      <c r="A1748" s="45"/>
      <c r="B1748" s="45"/>
      <c r="C1748" s="44"/>
      <c r="D1748" s="45"/>
      <c r="E1748" s="45"/>
      <c r="F1748" s="65"/>
      <c r="G1748" s="45"/>
      <c r="H1748" s="45"/>
      <c r="I1748" s="45"/>
      <c r="J1748" s="45"/>
      <c r="K1748" s="45"/>
      <c r="L1748" s="45"/>
      <c r="M1748" s="45"/>
      <c r="N1748" s="45"/>
      <c r="O1748" s="45"/>
      <c r="P1748" s="45"/>
      <c r="Q1748" s="45"/>
      <c r="R1748" s="45"/>
      <c r="S1748" s="45"/>
      <c r="T1748" s="45"/>
      <c r="U1748" s="45"/>
      <c r="V1748" s="45"/>
      <c r="W1748" s="45"/>
      <c r="X1748" s="45"/>
      <c r="Y1748" s="45"/>
      <c r="Z1748" s="45"/>
    </row>
    <row r="1749" spans="1:26" ht="12.5">
      <c r="A1749" s="45"/>
      <c r="B1749" s="45"/>
      <c r="C1749" s="44"/>
      <c r="D1749" s="45"/>
      <c r="E1749" s="45"/>
      <c r="F1749" s="65"/>
      <c r="G1749" s="45"/>
      <c r="H1749" s="45"/>
      <c r="I1749" s="45"/>
      <c r="J1749" s="45"/>
      <c r="K1749" s="45"/>
      <c r="L1749" s="45"/>
      <c r="M1749" s="45"/>
      <c r="N1749" s="45"/>
      <c r="O1749" s="45"/>
      <c r="P1749" s="45"/>
      <c r="Q1749" s="45"/>
      <c r="R1749" s="45"/>
      <c r="S1749" s="45"/>
      <c r="T1749" s="45"/>
      <c r="U1749" s="45"/>
      <c r="V1749" s="45"/>
      <c r="W1749" s="45"/>
      <c r="X1749" s="45"/>
      <c r="Y1749" s="45"/>
      <c r="Z1749" s="45"/>
    </row>
    <row r="1750" spans="1:26" ht="12.5">
      <c r="A1750" s="45"/>
      <c r="B1750" s="45"/>
      <c r="C1750" s="44"/>
      <c r="D1750" s="45"/>
      <c r="E1750" s="45"/>
      <c r="F1750" s="65"/>
      <c r="G1750" s="45"/>
      <c r="H1750" s="45"/>
      <c r="I1750" s="45"/>
      <c r="J1750" s="45"/>
      <c r="K1750" s="45"/>
      <c r="L1750" s="45"/>
      <c r="M1750" s="45"/>
      <c r="N1750" s="45"/>
      <c r="O1750" s="45"/>
      <c r="P1750" s="45"/>
      <c r="Q1750" s="45"/>
      <c r="R1750" s="45"/>
      <c r="S1750" s="45"/>
      <c r="T1750" s="45"/>
      <c r="U1750" s="45"/>
      <c r="V1750" s="45"/>
      <c r="W1750" s="45"/>
      <c r="X1750" s="45"/>
      <c r="Y1750" s="45"/>
      <c r="Z1750" s="45"/>
    </row>
    <row r="1751" spans="1:26" ht="12.5">
      <c r="A1751" s="45"/>
      <c r="B1751" s="45"/>
      <c r="C1751" s="44"/>
      <c r="D1751" s="45"/>
      <c r="E1751" s="45"/>
      <c r="F1751" s="65"/>
      <c r="G1751" s="45"/>
      <c r="H1751" s="45"/>
      <c r="I1751" s="45"/>
      <c r="J1751" s="45"/>
      <c r="K1751" s="45"/>
      <c r="L1751" s="45"/>
      <c r="M1751" s="45"/>
      <c r="N1751" s="45"/>
      <c r="O1751" s="45"/>
      <c r="P1751" s="45"/>
      <c r="Q1751" s="45"/>
      <c r="R1751" s="45"/>
      <c r="S1751" s="45"/>
      <c r="T1751" s="45"/>
      <c r="U1751" s="45"/>
      <c r="V1751" s="45"/>
      <c r="W1751" s="45"/>
      <c r="X1751" s="45"/>
      <c r="Y1751" s="45"/>
      <c r="Z1751" s="45"/>
    </row>
    <row r="1752" spans="1:26" ht="12.5">
      <c r="A1752" s="45"/>
      <c r="B1752" s="45"/>
      <c r="C1752" s="44"/>
      <c r="D1752" s="45"/>
      <c r="E1752" s="45"/>
      <c r="F1752" s="65"/>
      <c r="G1752" s="45"/>
      <c r="H1752" s="45"/>
      <c r="I1752" s="45"/>
      <c r="J1752" s="45"/>
      <c r="K1752" s="45"/>
      <c r="L1752" s="45"/>
      <c r="M1752" s="45"/>
      <c r="N1752" s="45"/>
      <c r="O1752" s="45"/>
      <c r="P1752" s="45"/>
      <c r="Q1752" s="45"/>
      <c r="R1752" s="45"/>
      <c r="S1752" s="45"/>
      <c r="T1752" s="45"/>
      <c r="U1752" s="45"/>
      <c r="V1752" s="45"/>
      <c r="W1752" s="45"/>
      <c r="X1752" s="45"/>
      <c r="Y1752" s="45"/>
      <c r="Z1752" s="45"/>
    </row>
    <row r="1753" spans="1:26" ht="12.5">
      <c r="A1753" s="45"/>
      <c r="B1753" s="45"/>
      <c r="C1753" s="44"/>
      <c r="D1753" s="45"/>
      <c r="E1753" s="45"/>
      <c r="F1753" s="65"/>
      <c r="G1753" s="45"/>
      <c r="H1753" s="45"/>
      <c r="I1753" s="45"/>
      <c r="J1753" s="45"/>
      <c r="K1753" s="45"/>
      <c r="L1753" s="45"/>
      <c r="M1753" s="45"/>
      <c r="N1753" s="45"/>
      <c r="O1753" s="45"/>
      <c r="P1753" s="45"/>
      <c r="Q1753" s="45"/>
      <c r="R1753" s="45"/>
      <c r="S1753" s="45"/>
      <c r="T1753" s="45"/>
      <c r="U1753" s="45"/>
      <c r="V1753" s="45"/>
      <c r="W1753" s="45"/>
      <c r="X1753" s="45"/>
      <c r="Y1753" s="45"/>
      <c r="Z1753" s="45"/>
    </row>
    <row r="1754" spans="1:26" ht="12.5">
      <c r="A1754" s="45"/>
      <c r="B1754" s="45"/>
      <c r="C1754" s="44"/>
      <c r="D1754" s="45"/>
      <c r="E1754" s="45"/>
      <c r="F1754" s="65"/>
      <c r="G1754" s="45"/>
      <c r="H1754" s="45"/>
      <c r="I1754" s="45"/>
      <c r="J1754" s="45"/>
      <c r="K1754" s="45"/>
      <c r="L1754" s="45"/>
      <c r="M1754" s="45"/>
      <c r="N1754" s="45"/>
      <c r="O1754" s="45"/>
      <c r="P1754" s="45"/>
      <c r="Q1754" s="45"/>
      <c r="R1754" s="45"/>
      <c r="S1754" s="45"/>
      <c r="T1754" s="45"/>
      <c r="U1754" s="45"/>
      <c r="V1754" s="45"/>
      <c r="W1754" s="45"/>
      <c r="X1754" s="45"/>
      <c r="Y1754" s="45"/>
      <c r="Z1754" s="45"/>
    </row>
    <row r="1755" spans="1:26" ht="12.5">
      <c r="A1755" s="45"/>
      <c r="B1755" s="45"/>
      <c r="C1755" s="44"/>
      <c r="D1755" s="45"/>
      <c r="E1755" s="45"/>
      <c r="F1755" s="65"/>
      <c r="G1755" s="45"/>
      <c r="H1755" s="45"/>
      <c r="I1755" s="45"/>
      <c r="J1755" s="45"/>
      <c r="K1755" s="45"/>
      <c r="L1755" s="45"/>
      <c r="M1755" s="45"/>
      <c r="N1755" s="45"/>
      <c r="O1755" s="45"/>
      <c r="P1755" s="45"/>
      <c r="Q1755" s="45"/>
      <c r="R1755" s="45"/>
      <c r="S1755" s="45"/>
      <c r="T1755" s="45"/>
      <c r="U1755" s="45"/>
      <c r="V1755" s="45"/>
      <c r="W1755" s="45"/>
      <c r="X1755" s="45"/>
      <c r="Y1755" s="45"/>
      <c r="Z1755" s="45"/>
    </row>
    <row r="1756" spans="1:26" ht="12.5">
      <c r="A1756" s="45"/>
      <c r="B1756" s="45"/>
      <c r="C1756" s="44"/>
      <c r="D1756" s="45"/>
      <c r="E1756" s="45"/>
      <c r="F1756" s="65"/>
      <c r="G1756" s="45"/>
      <c r="H1756" s="45"/>
      <c r="I1756" s="45"/>
      <c r="J1756" s="45"/>
      <c r="K1756" s="45"/>
      <c r="L1756" s="45"/>
      <c r="M1756" s="45"/>
      <c r="N1756" s="45"/>
      <c r="O1756" s="45"/>
      <c r="P1756" s="45"/>
      <c r="Q1756" s="45"/>
      <c r="R1756" s="45"/>
      <c r="S1756" s="45"/>
      <c r="T1756" s="45"/>
      <c r="U1756" s="45"/>
      <c r="V1756" s="45"/>
      <c r="W1756" s="45"/>
      <c r="X1756" s="45"/>
      <c r="Y1756" s="45"/>
      <c r="Z1756" s="45"/>
    </row>
    <row r="1757" spans="1:26" ht="12.5">
      <c r="A1757" s="45"/>
      <c r="B1757" s="45"/>
      <c r="C1757" s="44"/>
      <c r="D1757" s="45"/>
      <c r="E1757" s="45"/>
      <c r="F1757" s="65"/>
      <c r="G1757" s="45"/>
      <c r="H1757" s="45"/>
      <c r="I1757" s="45"/>
      <c r="J1757" s="45"/>
      <c r="K1757" s="45"/>
      <c r="L1757" s="45"/>
      <c r="M1757" s="45"/>
      <c r="N1757" s="45"/>
      <c r="O1757" s="45"/>
      <c r="P1757" s="45"/>
      <c r="Q1757" s="45"/>
      <c r="R1757" s="45"/>
      <c r="S1757" s="45"/>
      <c r="T1757" s="45"/>
      <c r="U1757" s="45"/>
      <c r="V1757" s="45"/>
      <c r="W1757" s="45"/>
      <c r="X1757" s="45"/>
      <c r="Y1757" s="45"/>
      <c r="Z1757" s="45"/>
    </row>
    <row r="1758" spans="1:26" ht="12.5">
      <c r="A1758" s="45"/>
      <c r="B1758" s="45"/>
      <c r="C1758" s="44"/>
      <c r="D1758" s="45"/>
      <c r="E1758" s="45"/>
      <c r="F1758" s="65"/>
      <c r="G1758" s="45"/>
      <c r="H1758" s="45"/>
      <c r="I1758" s="45"/>
      <c r="J1758" s="45"/>
      <c r="K1758" s="45"/>
      <c r="L1758" s="45"/>
      <c r="M1758" s="45"/>
      <c r="N1758" s="45"/>
      <c r="O1758" s="45"/>
      <c r="P1758" s="45"/>
      <c r="Q1758" s="45"/>
      <c r="R1758" s="45"/>
      <c r="S1758" s="45"/>
      <c r="T1758" s="45"/>
      <c r="U1758" s="45"/>
      <c r="V1758" s="45"/>
      <c r="W1758" s="45"/>
      <c r="X1758" s="45"/>
      <c r="Y1758" s="45"/>
      <c r="Z1758" s="45"/>
    </row>
    <row r="1759" spans="1:26" ht="12.5">
      <c r="A1759" s="45"/>
      <c r="B1759" s="45"/>
      <c r="C1759" s="44"/>
      <c r="D1759" s="45"/>
      <c r="E1759" s="45"/>
      <c r="F1759" s="65"/>
      <c r="G1759" s="45"/>
      <c r="H1759" s="45"/>
      <c r="I1759" s="45"/>
      <c r="J1759" s="45"/>
      <c r="K1759" s="45"/>
      <c r="L1759" s="45"/>
      <c r="M1759" s="45"/>
      <c r="N1759" s="45"/>
      <c r="O1759" s="45"/>
      <c r="P1759" s="45"/>
      <c r="Q1759" s="45"/>
      <c r="R1759" s="45"/>
      <c r="S1759" s="45"/>
      <c r="T1759" s="45"/>
      <c r="U1759" s="45"/>
      <c r="V1759" s="45"/>
      <c r="W1759" s="45"/>
      <c r="X1759" s="45"/>
      <c r="Y1759" s="45"/>
      <c r="Z1759" s="45"/>
    </row>
    <row r="1760" spans="1:26" ht="12.5">
      <c r="A1760" s="45"/>
      <c r="B1760" s="45"/>
      <c r="C1760" s="44"/>
      <c r="D1760" s="45"/>
      <c r="E1760" s="45"/>
      <c r="F1760" s="65"/>
      <c r="G1760" s="45"/>
      <c r="H1760" s="45"/>
      <c r="I1760" s="45"/>
      <c r="J1760" s="45"/>
      <c r="K1760" s="45"/>
      <c r="L1760" s="45"/>
      <c r="M1760" s="45"/>
      <c r="N1760" s="45"/>
      <c r="O1760" s="45"/>
      <c r="P1760" s="45"/>
      <c r="Q1760" s="45"/>
      <c r="R1760" s="45"/>
      <c r="S1760" s="45"/>
      <c r="T1760" s="45"/>
      <c r="U1760" s="45"/>
      <c r="V1760" s="45"/>
      <c r="W1760" s="45"/>
      <c r="X1760" s="45"/>
      <c r="Y1760" s="45"/>
      <c r="Z1760" s="45"/>
    </row>
    <row r="1761" spans="1:26" ht="12.5">
      <c r="A1761" s="45"/>
      <c r="B1761" s="45"/>
      <c r="C1761" s="44"/>
      <c r="D1761" s="45"/>
      <c r="E1761" s="45"/>
      <c r="F1761" s="65"/>
      <c r="G1761" s="45"/>
      <c r="H1761" s="45"/>
      <c r="I1761" s="45"/>
      <c r="J1761" s="45"/>
      <c r="K1761" s="45"/>
      <c r="L1761" s="45"/>
      <c r="M1761" s="45"/>
      <c r="N1761" s="45"/>
      <c r="O1761" s="45"/>
      <c r="P1761" s="45"/>
      <c r="Q1761" s="45"/>
      <c r="R1761" s="45"/>
      <c r="S1761" s="45"/>
      <c r="T1761" s="45"/>
      <c r="U1761" s="45"/>
      <c r="V1761" s="45"/>
      <c r="W1761" s="45"/>
      <c r="X1761" s="45"/>
      <c r="Y1761" s="45"/>
      <c r="Z1761" s="45"/>
    </row>
    <row r="1762" spans="1:26" ht="12.5">
      <c r="A1762" s="45"/>
      <c r="B1762" s="45"/>
      <c r="C1762" s="44"/>
      <c r="D1762" s="45"/>
      <c r="E1762" s="45"/>
      <c r="F1762" s="65"/>
      <c r="G1762" s="45"/>
      <c r="H1762" s="45"/>
      <c r="I1762" s="45"/>
      <c r="J1762" s="45"/>
      <c r="K1762" s="45"/>
      <c r="L1762" s="45"/>
      <c r="M1762" s="45"/>
      <c r="N1762" s="45"/>
      <c r="O1762" s="45"/>
      <c r="P1762" s="45"/>
      <c r="Q1762" s="45"/>
      <c r="R1762" s="45"/>
      <c r="S1762" s="45"/>
      <c r="T1762" s="45"/>
      <c r="U1762" s="45"/>
      <c r="V1762" s="45"/>
      <c r="W1762" s="45"/>
      <c r="X1762" s="45"/>
      <c r="Y1762" s="45"/>
      <c r="Z1762" s="45"/>
    </row>
    <row r="1763" spans="1:26" ht="12.5">
      <c r="A1763" s="45"/>
      <c r="B1763" s="45"/>
      <c r="C1763" s="44"/>
      <c r="D1763" s="45"/>
      <c r="E1763" s="45"/>
      <c r="F1763" s="65"/>
      <c r="G1763" s="45"/>
      <c r="H1763" s="45"/>
      <c r="I1763" s="45"/>
      <c r="J1763" s="45"/>
      <c r="K1763" s="45"/>
      <c r="L1763" s="45"/>
      <c r="M1763" s="45"/>
      <c r="N1763" s="45"/>
      <c r="O1763" s="45"/>
      <c r="P1763" s="45"/>
      <c r="Q1763" s="45"/>
      <c r="R1763" s="45"/>
      <c r="S1763" s="45"/>
      <c r="T1763" s="45"/>
      <c r="U1763" s="45"/>
      <c r="V1763" s="45"/>
      <c r="W1763" s="45"/>
      <c r="X1763" s="45"/>
      <c r="Y1763" s="45"/>
      <c r="Z1763" s="45"/>
    </row>
    <row r="1764" spans="1:26" ht="12.5">
      <c r="A1764" s="45"/>
      <c r="B1764" s="45"/>
      <c r="C1764" s="44"/>
      <c r="D1764" s="45"/>
      <c r="E1764" s="45"/>
      <c r="F1764" s="65"/>
      <c r="G1764" s="45"/>
      <c r="H1764" s="45"/>
      <c r="I1764" s="45"/>
      <c r="J1764" s="45"/>
      <c r="K1764" s="45"/>
      <c r="L1764" s="45"/>
      <c r="M1764" s="45"/>
      <c r="N1764" s="45"/>
      <c r="O1764" s="45"/>
      <c r="P1764" s="45"/>
      <c r="Q1764" s="45"/>
      <c r="R1764" s="45"/>
      <c r="S1764" s="45"/>
      <c r="T1764" s="45"/>
      <c r="U1764" s="45"/>
      <c r="V1764" s="45"/>
      <c r="W1764" s="45"/>
      <c r="X1764" s="45"/>
      <c r="Y1764" s="45"/>
      <c r="Z1764" s="45"/>
    </row>
    <row r="1765" spans="1:26" ht="12.5">
      <c r="A1765" s="45"/>
      <c r="B1765" s="45"/>
      <c r="C1765" s="44"/>
      <c r="D1765" s="45"/>
      <c r="E1765" s="45"/>
      <c r="F1765" s="65"/>
      <c r="G1765" s="45"/>
      <c r="H1765" s="45"/>
      <c r="I1765" s="45"/>
      <c r="J1765" s="45"/>
      <c r="K1765" s="45"/>
      <c r="L1765" s="45"/>
      <c r="M1765" s="45"/>
      <c r="N1765" s="45"/>
      <c r="O1765" s="45"/>
      <c r="P1765" s="45"/>
      <c r="Q1765" s="45"/>
      <c r="R1765" s="45"/>
      <c r="S1765" s="45"/>
      <c r="T1765" s="45"/>
      <c r="U1765" s="45"/>
      <c r="V1765" s="45"/>
      <c r="W1765" s="45"/>
      <c r="X1765" s="45"/>
      <c r="Y1765" s="45"/>
      <c r="Z1765" s="45"/>
    </row>
    <row r="1766" spans="1:26" ht="12.5">
      <c r="A1766" s="45"/>
      <c r="B1766" s="45"/>
      <c r="C1766" s="44"/>
      <c r="D1766" s="45"/>
      <c r="E1766" s="45"/>
      <c r="F1766" s="65"/>
      <c r="G1766" s="45"/>
      <c r="H1766" s="45"/>
      <c r="I1766" s="45"/>
      <c r="J1766" s="45"/>
      <c r="K1766" s="45"/>
      <c r="L1766" s="45"/>
      <c r="M1766" s="45"/>
      <c r="N1766" s="45"/>
      <c r="O1766" s="45"/>
      <c r="P1766" s="45"/>
      <c r="Q1766" s="45"/>
      <c r="R1766" s="45"/>
      <c r="S1766" s="45"/>
      <c r="T1766" s="45"/>
      <c r="U1766" s="45"/>
      <c r="V1766" s="45"/>
      <c r="W1766" s="45"/>
      <c r="X1766" s="45"/>
      <c r="Y1766" s="45"/>
      <c r="Z1766" s="45"/>
    </row>
    <row r="1767" spans="1:26" ht="12.5">
      <c r="A1767" s="45"/>
      <c r="B1767" s="45"/>
      <c r="C1767" s="44"/>
      <c r="D1767" s="45"/>
      <c r="E1767" s="45"/>
      <c r="F1767" s="65"/>
      <c r="G1767" s="45"/>
      <c r="H1767" s="45"/>
      <c r="I1767" s="45"/>
      <c r="J1767" s="45"/>
      <c r="K1767" s="45"/>
      <c r="L1767" s="45"/>
      <c r="M1767" s="45"/>
      <c r="N1767" s="45"/>
      <c r="O1767" s="45"/>
      <c r="P1767" s="45"/>
      <c r="Q1767" s="45"/>
      <c r="R1767" s="45"/>
      <c r="S1767" s="45"/>
      <c r="T1767" s="45"/>
      <c r="U1767" s="45"/>
      <c r="V1767" s="45"/>
      <c r="W1767" s="45"/>
      <c r="X1767" s="45"/>
      <c r="Y1767" s="45"/>
      <c r="Z1767" s="45"/>
    </row>
    <row r="1768" spans="1:26" ht="12.5">
      <c r="A1768" s="45"/>
      <c r="B1768" s="45"/>
      <c r="C1768" s="44"/>
      <c r="D1768" s="45"/>
      <c r="E1768" s="45"/>
      <c r="F1768" s="65"/>
      <c r="G1768" s="45"/>
      <c r="H1768" s="45"/>
      <c r="I1768" s="45"/>
      <c r="J1768" s="45"/>
      <c r="K1768" s="45"/>
      <c r="L1768" s="45"/>
      <c r="M1768" s="45"/>
      <c r="N1768" s="45"/>
      <c r="O1768" s="45"/>
      <c r="P1768" s="45"/>
      <c r="Q1768" s="45"/>
      <c r="R1768" s="45"/>
      <c r="S1768" s="45"/>
      <c r="T1768" s="45"/>
      <c r="U1768" s="45"/>
      <c r="V1768" s="45"/>
      <c r="W1768" s="45"/>
      <c r="X1768" s="45"/>
      <c r="Y1768" s="45"/>
      <c r="Z1768" s="45"/>
    </row>
    <row r="1769" spans="1:26" ht="12.5">
      <c r="A1769" s="45"/>
      <c r="B1769" s="45"/>
      <c r="C1769" s="44"/>
      <c r="D1769" s="45"/>
      <c r="E1769" s="45"/>
      <c r="F1769" s="65"/>
      <c r="G1769" s="45"/>
      <c r="H1769" s="45"/>
      <c r="I1769" s="45"/>
      <c r="J1769" s="45"/>
      <c r="K1769" s="45"/>
      <c r="L1769" s="45"/>
      <c r="M1769" s="45"/>
      <c r="N1769" s="45"/>
      <c r="O1769" s="45"/>
      <c r="P1769" s="45"/>
      <c r="Q1769" s="45"/>
      <c r="R1769" s="45"/>
      <c r="S1769" s="45"/>
      <c r="T1769" s="45"/>
      <c r="U1769" s="45"/>
      <c r="V1769" s="45"/>
      <c r="W1769" s="45"/>
      <c r="X1769" s="45"/>
      <c r="Y1769" s="45"/>
      <c r="Z1769" s="45"/>
    </row>
    <row r="1770" spans="1:26" ht="12.5">
      <c r="A1770" s="45"/>
      <c r="B1770" s="45"/>
      <c r="C1770" s="44"/>
      <c r="D1770" s="45"/>
      <c r="E1770" s="45"/>
      <c r="F1770" s="65"/>
      <c r="G1770" s="45"/>
      <c r="H1770" s="45"/>
      <c r="I1770" s="45"/>
      <c r="J1770" s="45"/>
      <c r="K1770" s="45"/>
      <c r="L1770" s="45"/>
      <c r="M1770" s="45"/>
      <c r="N1770" s="45"/>
      <c r="O1770" s="45"/>
      <c r="P1770" s="45"/>
      <c r="Q1770" s="45"/>
      <c r="R1770" s="45"/>
      <c r="S1770" s="45"/>
      <c r="T1770" s="45"/>
      <c r="U1770" s="45"/>
      <c r="V1770" s="45"/>
      <c r="W1770" s="45"/>
      <c r="X1770" s="45"/>
      <c r="Y1770" s="45"/>
      <c r="Z1770" s="45"/>
    </row>
    <row r="1771" spans="1:26" ht="12.5">
      <c r="A1771" s="45"/>
      <c r="B1771" s="45"/>
      <c r="C1771" s="44"/>
      <c r="D1771" s="45"/>
      <c r="E1771" s="45"/>
      <c r="F1771" s="65"/>
      <c r="G1771" s="45"/>
      <c r="H1771" s="45"/>
      <c r="I1771" s="45"/>
      <c r="J1771" s="45"/>
      <c r="K1771" s="45"/>
      <c r="L1771" s="45"/>
      <c r="M1771" s="45"/>
      <c r="N1771" s="45"/>
      <c r="O1771" s="45"/>
      <c r="P1771" s="45"/>
      <c r="Q1771" s="45"/>
      <c r="R1771" s="45"/>
      <c r="S1771" s="45"/>
      <c r="T1771" s="45"/>
      <c r="U1771" s="45"/>
      <c r="V1771" s="45"/>
      <c r="W1771" s="45"/>
      <c r="X1771" s="45"/>
      <c r="Y1771" s="45"/>
      <c r="Z1771" s="45"/>
    </row>
    <row r="1772" spans="1:26" ht="12.5">
      <c r="A1772" s="45"/>
      <c r="B1772" s="45"/>
      <c r="C1772" s="44"/>
      <c r="D1772" s="45"/>
      <c r="E1772" s="45"/>
      <c r="F1772" s="65"/>
      <c r="G1772" s="45"/>
      <c r="H1772" s="45"/>
      <c r="I1772" s="45"/>
      <c r="J1772" s="45"/>
      <c r="K1772" s="45"/>
      <c r="L1772" s="45"/>
      <c r="M1772" s="45"/>
      <c r="N1772" s="45"/>
      <c r="O1772" s="45"/>
      <c r="P1772" s="45"/>
      <c r="Q1772" s="45"/>
      <c r="R1772" s="45"/>
      <c r="S1772" s="45"/>
      <c r="T1772" s="45"/>
      <c r="U1772" s="45"/>
      <c r="V1772" s="45"/>
      <c r="W1772" s="45"/>
      <c r="X1772" s="45"/>
      <c r="Y1772" s="45"/>
      <c r="Z1772" s="45"/>
    </row>
    <row r="1773" spans="1:26" ht="12.5">
      <c r="A1773" s="45"/>
      <c r="B1773" s="45"/>
      <c r="C1773" s="44"/>
      <c r="D1773" s="45"/>
      <c r="E1773" s="45"/>
      <c r="F1773" s="65"/>
      <c r="G1773" s="45"/>
      <c r="H1773" s="45"/>
      <c r="I1773" s="45"/>
      <c r="J1773" s="45"/>
      <c r="K1773" s="45"/>
      <c r="L1773" s="45"/>
      <c r="M1773" s="45"/>
      <c r="N1773" s="45"/>
      <c r="O1773" s="45"/>
      <c r="P1773" s="45"/>
      <c r="Q1773" s="45"/>
      <c r="R1773" s="45"/>
      <c r="S1773" s="45"/>
      <c r="T1773" s="45"/>
      <c r="U1773" s="45"/>
      <c r="V1773" s="45"/>
      <c r="W1773" s="45"/>
      <c r="X1773" s="45"/>
      <c r="Y1773" s="45"/>
      <c r="Z1773" s="45"/>
    </row>
    <row r="1774" spans="1:26" ht="12.5">
      <c r="A1774" s="45"/>
      <c r="B1774" s="45"/>
      <c r="C1774" s="44"/>
      <c r="D1774" s="45"/>
      <c r="E1774" s="45"/>
      <c r="F1774" s="65"/>
      <c r="G1774" s="45"/>
      <c r="H1774" s="45"/>
      <c r="I1774" s="45"/>
      <c r="J1774" s="45"/>
      <c r="K1774" s="45"/>
      <c r="L1774" s="45"/>
      <c r="M1774" s="45"/>
      <c r="N1774" s="45"/>
      <c r="O1774" s="45"/>
      <c r="P1774" s="45"/>
      <c r="Q1774" s="45"/>
      <c r="R1774" s="45"/>
      <c r="S1774" s="45"/>
      <c r="T1774" s="45"/>
      <c r="U1774" s="45"/>
      <c r="V1774" s="45"/>
      <c r="W1774" s="45"/>
      <c r="X1774" s="45"/>
      <c r="Y1774" s="45"/>
      <c r="Z1774" s="45"/>
    </row>
    <row r="1775" spans="1:26" ht="12.5">
      <c r="A1775" s="45"/>
      <c r="B1775" s="45"/>
      <c r="C1775" s="44"/>
      <c r="D1775" s="45"/>
      <c r="E1775" s="45"/>
      <c r="F1775" s="65"/>
      <c r="G1775" s="45"/>
      <c r="H1775" s="45"/>
      <c r="I1775" s="45"/>
      <c r="J1775" s="45"/>
      <c r="K1775" s="45"/>
      <c r="L1775" s="45"/>
      <c r="M1775" s="45"/>
      <c r="N1775" s="45"/>
      <c r="O1775" s="45"/>
      <c r="P1775" s="45"/>
      <c r="Q1775" s="45"/>
      <c r="R1775" s="45"/>
      <c r="S1775" s="45"/>
      <c r="T1775" s="45"/>
      <c r="U1775" s="45"/>
      <c r="V1775" s="45"/>
      <c r="W1775" s="45"/>
      <c r="X1775" s="45"/>
      <c r="Y1775" s="45"/>
      <c r="Z1775" s="45"/>
    </row>
    <row r="1776" spans="1:26" ht="12.5">
      <c r="A1776" s="45"/>
      <c r="B1776" s="45"/>
      <c r="C1776" s="44"/>
      <c r="D1776" s="45"/>
      <c r="E1776" s="45"/>
      <c r="F1776" s="65"/>
      <c r="G1776" s="45"/>
      <c r="H1776" s="45"/>
      <c r="I1776" s="45"/>
      <c r="J1776" s="45"/>
      <c r="K1776" s="45"/>
      <c r="L1776" s="45"/>
      <c r="M1776" s="45"/>
      <c r="N1776" s="45"/>
      <c r="O1776" s="45"/>
      <c r="P1776" s="45"/>
      <c r="Q1776" s="45"/>
      <c r="R1776" s="45"/>
      <c r="S1776" s="45"/>
      <c r="T1776" s="45"/>
      <c r="U1776" s="45"/>
      <c r="V1776" s="45"/>
      <c r="W1776" s="45"/>
      <c r="X1776" s="45"/>
      <c r="Y1776" s="45"/>
      <c r="Z1776" s="45"/>
    </row>
    <row r="1777" spans="1:26" ht="12.5">
      <c r="A1777" s="45"/>
      <c r="B1777" s="45"/>
      <c r="C1777" s="44"/>
      <c r="D1777" s="45"/>
      <c r="E1777" s="45"/>
      <c r="F1777" s="65"/>
      <c r="G1777" s="45"/>
      <c r="H1777" s="45"/>
      <c r="I1777" s="45"/>
      <c r="J1777" s="45"/>
      <c r="K1777" s="45"/>
      <c r="L1777" s="45"/>
      <c r="M1777" s="45"/>
      <c r="N1777" s="45"/>
      <c r="O1777" s="45"/>
      <c r="P1777" s="45"/>
      <c r="Q1777" s="45"/>
      <c r="R1777" s="45"/>
      <c r="S1777" s="45"/>
      <c r="T1777" s="45"/>
      <c r="U1777" s="45"/>
      <c r="V1777" s="45"/>
      <c r="W1777" s="45"/>
      <c r="X1777" s="45"/>
      <c r="Y1777" s="45"/>
      <c r="Z1777" s="45"/>
    </row>
    <row r="1778" spans="1:26" ht="12.5">
      <c r="A1778" s="45"/>
      <c r="B1778" s="45"/>
      <c r="C1778" s="44"/>
      <c r="D1778" s="45"/>
      <c r="E1778" s="45"/>
      <c r="F1778" s="65"/>
      <c r="G1778" s="45"/>
      <c r="H1778" s="45"/>
      <c r="I1778" s="45"/>
      <c r="J1778" s="45"/>
      <c r="K1778" s="45"/>
      <c r="L1778" s="45"/>
      <c r="M1778" s="45"/>
      <c r="N1778" s="45"/>
      <c r="O1778" s="45"/>
      <c r="P1778" s="45"/>
      <c r="Q1778" s="45"/>
      <c r="R1778" s="45"/>
      <c r="S1778" s="45"/>
      <c r="T1778" s="45"/>
      <c r="U1778" s="45"/>
      <c r="V1778" s="45"/>
      <c r="W1778" s="45"/>
      <c r="X1778" s="45"/>
      <c r="Y1778" s="45"/>
      <c r="Z1778" s="45"/>
    </row>
    <row r="1779" spans="1:26" ht="12.5">
      <c r="A1779" s="45"/>
      <c r="B1779" s="45"/>
      <c r="C1779" s="44"/>
      <c r="D1779" s="45"/>
      <c r="E1779" s="45"/>
      <c r="F1779" s="65"/>
      <c r="G1779" s="45"/>
      <c r="H1779" s="45"/>
      <c r="I1779" s="45"/>
      <c r="J1779" s="45"/>
      <c r="K1779" s="45"/>
      <c r="L1779" s="45"/>
      <c r="M1779" s="45"/>
      <c r="N1779" s="45"/>
      <c r="O1779" s="45"/>
      <c r="P1779" s="45"/>
      <c r="Q1779" s="45"/>
      <c r="R1779" s="45"/>
      <c r="S1779" s="45"/>
      <c r="T1779" s="45"/>
      <c r="U1779" s="45"/>
      <c r="V1779" s="45"/>
      <c r="W1779" s="45"/>
      <c r="X1779" s="45"/>
      <c r="Y1779" s="45"/>
      <c r="Z1779" s="45"/>
    </row>
    <row r="1780" spans="1:26" ht="12.5">
      <c r="A1780" s="45"/>
      <c r="B1780" s="45"/>
      <c r="C1780" s="44"/>
      <c r="D1780" s="45"/>
      <c r="E1780" s="45"/>
      <c r="F1780" s="65"/>
      <c r="G1780" s="45"/>
      <c r="H1780" s="45"/>
      <c r="I1780" s="45"/>
      <c r="J1780" s="45"/>
      <c r="K1780" s="45"/>
      <c r="L1780" s="45"/>
      <c r="M1780" s="45"/>
      <c r="N1780" s="45"/>
      <c r="O1780" s="45"/>
      <c r="P1780" s="45"/>
      <c r="Q1780" s="45"/>
      <c r="R1780" s="45"/>
      <c r="S1780" s="45"/>
      <c r="T1780" s="45"/>
      <c r="U1780" s="45"/>
      <c r="V1780" s="45"/>
      <c r="W1780" s="45"/>
      <c r="X1780" s="45"/>
      <c r="Y1780" s="45"/>
      <c r="Z1780" s="45"/>
    </row>
    <row r="1781" spans="1:26" ht="12.5">
      <c r="A1781" s="45"/>
      <c r="B1781" s="45"/>
      <c r="C1781" s="44"/>
      <c r="D1781" s="45"/>
      <c r="E1781" s="45"/>
      <c r="F1781" s="65"/>
      <c r="G1781" s="45"/>
      <c r="H1781" s="45"/>
      <c r="I1781" s="45"/>
      <c r="J1781" s="45"/>
      <c r="K1781" s="45"/>
      <c r="L1781" s="45"/>
      <c r="M1781" s="45"/>
      <c r="N1781" s="45"/>
      <c r="O1781" s="45"/>
      <c r="P1781" s="45"/>
      <c r="Q1781" s="45"/>
      <c r="R1781" s="45"/>
      <c r="S1781" s="45"/>
      <c r="T1781" s="45"/>
      <c r="U1781" s="45"/>
      <c r="V1781" s="45"/>
      <c r="W1781" s="45"/>
      <c r="X1781" s="45"/>
      <c r="Y1781" s="45"/>
      <c r="Z1781" s="45"/>
    </row>
    <row r="1782" spans="1:26" ht="12.5">
      <c r="A1782" s="45"/>
      <c r="B1782" s="45"/>
      <c r="C1782" s="44"/>
      <c r="D1782" s="45"/>
      <c r="E1782" s="45"/>
      <c r="F1782" s="65"/>
      <c r="G1782" s="45"/>
      <c r="H1782" s="45"/>
      <c r="I1782" s="45"/>
      <c r="J1782" s="45"/>
      <c r="K1782" s="45"/>
      <c r="L1782" s="45"/>
      <c r="M1782" s="45"/>
      <c r="N1782" s="45"/>
      <c r="O1782" s="45"/>
      <c r="P1782" s="45"/>
      <c r="Q1782" s="45"/>
      <c r="R1782" s="45"/>
      <c r="S1782" s="45"/>
      <c r="T1782" s="45"/>
      <c r="U1782" s="45"/>
      <c r="V1782" s="45"/>
      <c r="W1782" s="45"/>
      <c r="X1782" s="45"/>
      <c r="Y1782" s="45"/>
      <c r="Z1782" s="45"/>
    </row>
    <row r="1783" spans="1:26" ht="12.5">
      <c r="A1783" s="45"/>
      <c r="B1783" s="45"/>
      <c r="C1783" s="44"/>
      <c r="D1783" s="45"/>
      <c r="E1783" s="45"/>
      <c r="F1783" s="65"/>
      <c r="G1783" s="45"/>
      <c r="H1783" s="45"/>
      <c r="I1783" s="45"/>
      <c r="J1783" s="45"/>
      <c r="K1783" s="45"/>
      <c r="L1783" s="45"/>
      <c r="M1783" s="45"/>
      <c r="N1783" s="45"/>
      <c r="O1783" s="45"/>
      <c r="P1783" s="45"/>
      <c r="Q1783" s="45"/>
      <c r="R1783" s="45"/>
      <c r="S1783" s="45"/>
      <c r="T1783" s="45"/>
      <c r="U1783" s="45"/>
      <c r="V1783" s="45"/>
      <c r="W1783" s="45"/>
      <c r="X1783" s="45"/>
      <c r="Y1783" s="45"/>
      <c r="Z1783" s="45"/>
    </row>
    <row r="1784" spans="1:26" ht="12.5">
      <c r="A1784" s="45"/>
      <c r="B1784" s="45"/>
      <c r="C1784" s="44"/>
      <c r="D1784" s="45"/>
      <c r="E1784" s="45"/>
      <c r="F1784" s="65"/>
      <c r="G1784" s="45"/>
      <c r="H1784" s="45"/>
      <c r="I1784" s="45"/>
      <c r="J1784" s="45"/>
      <c r="K1784" s="45"/>
      <c r="L1784" s="45"/>
      <c r="M1784" s="45"/>
      <c r="N1784" s="45"/>
      <c r="O1784" s="45"/>
      <c r="P1784" s="45"/>
      <c r="Q1784" s="45"/>
      <c r="R1784" s="45"/>
      <c r="S1784" s="45"/>
      <c r="T1784" s="45"/>
      <c r="U1784" s="45"/>
      <c r="V1784" s="45"/>
      <c r="W1784" s="45"/>
      <c r="X1784" s="45"/>
      <c r="Y1784" s="45"/>
      <c r="Z1784" s="45"/>
    </row>
    <row r="1785" spans="1:26" ht="12.5">
      <c r="A1785" s="45"/>
      <c r="B1785" s="45"/>
      <c r="C1785" s="44"/>
      <c r="D1785" s="45"/>
      <c r="E1785" s="45"/>
      <c r="F1785" s="65"/>
      <c r="G1785" s="45"/>
      <c r="H1785" s="45"/>
      <c r="I1785" s="45"/>
      <c r="J1785" s="45"/>
      <c r="K1785" s="45"/>
      <c r="L1785" s="45"/>
      <c r="M1785" s="45"/>
      <c r="N1785" s="45"/>
      <c r="O1785" s="45"/>
      <c r="P1785" s="45"/>
      <c r="Q1785" s="45"/>
      <c r="R1785" s="45"/>
      <c r="S1785" s="45"/>
      <c r="T1785" s="45"/>
      <c r="U1785" s="45"/>
      <c r="V1785" s="45"/>
      <c r="W1785" s="45"/>
      <c r="X1785" s="45"/>
      <c r="Y1785" s="45"/>
      <c r="Z1785" s="45"/>
    </row>
    <row r="1786" spans="1:26" ht="12.5">
      <c r="A1786" s="45"/>
      <c r="B1786" s="45"/>
      <c r="C1786" s="44"/>
      <c r="D1786" s="45"/>
      <c r="E1786" s="45"/>
      <c r="F1786" s="65"/>
      <c r="G1786" s="45"/>
      <c r="H1786" s="45"/>
      <c r="I1786" s="45"/>
      <c r="J1786" s="45"/>
      <c r="K1786" s="45"/>
      <c r="L1786" s="45"/>
      <c r="M1786" s="45"/>
      <c r="N1786" s="45"/>
      <c r="O1786" s="45"/>
      <c r="P1786" s="45"/>
      <c r="Q1786" s="45"/>
      <c r="R1786" s="45"/>
      <c r="S1786" s="45"/>
      <c r="T1786" s="45"/>
      <c r="U1786" s="45"/>
      <c r="V1786" s="45"/>
      <c r="W1786" s="45"/>
      <c r="X1786" s="45"/>
      <c r="Y1786" s="45"/>
      <c r="Z1786" s="45"/>
    </row>
    <row r="1787" spans="1:26" ht="12.5">
      <c r="A1787" s="45"/>
      <c r="B1787" s="45"/>
      <c r="C1787" s="44"/>
      <c r="D1787" s="45"/>
      <c r="E1787" s="45"/>
      <c r="F1787" s="65"/>
      <c r="G1787" s="45"/>
      <c r="H1787" s="45"/>
      <c r="I1787" s="45"/>
      <c r="J1787" s="45"/>
      <c r="K1787" s="45"/>
      <c r="L1787" s="45"/>
      <c r="M1787" s="45"/>
      <c r="N1787" s="45"/>
      <c r="O1787" s="45"/>
      <c r="P1787" s="45"/>
      <c r="Q1787" s="45"/>
      <c r="R1787" s="45"/>
      <c r="S1787" s="45"/>
      <c r="T1787" s="45"/>
      <c r="U1787" s="45"/>
      <c r="V1787" s="45"/>
      <c r="W1787" s="45"/>
      <c r="X1787" s="45"/>
      <c r="Y1787" s="45"/>
      <c r="Z1787" s="45"/>
    </row>
    <row r="1788" spans="1:26" ht="12.5">
      <c r="A1788" s="45"/>
      <c r="B1788" s="45"/>
      <c r="C1788" s="44"/>
      <c r="D1788" s="45"/>
      <c r="E1788" s="45"/>
      <c r="F1788" s="65"/>
      <c r="G1788" s="45"/>
      <c r="H1788" s="45"/>
      <c r="I1788" s="45"/>
      <c r="J1788" s="45"/>
      <c r="K1788" s="45"/>
      <c r="L1788" s="45"/>
      <c r="M1788" s="45"/>
      <c r="N1788" s="45"/>
      <c r="O1788" s="45"/>
      <c r="P1788" s="45"/>
      <c r="Q1788" s="45"/>
      <c r="R1788" s="45"/>
      <c r="S1788" s="45"/>
      <c r="T1788" s="45"/>
      <c r="U1788" s="45"/>
      <c r="V1788" s="45"/>
      <c r="W1788" s="45"/>
      <c r="X1788" s="45"/>
      <c r="Y1788" s="45"/>
      <c r="Z1788" s="45"/>
    </row>
    <row r="1789" spans="1:26" ht="12.5">
      <c r="A1789" s="45"/>
      <c r="B1789" s="45"/>
      <c r="C1789" s="44"/>
      <c r="D1789" s="45"/>
      <c r="E1789" s="45"/>
      <c r="F1789" s="65"/>
      <c r="G1789" s="45"/>
      <c r="H1789" s="45"/>
      <c r="I1789" s="45"/>
      <c r="J1789" s="45"/>
      <c r="K1789" s="45"/>
      <c r="L1789" s="45"/>
      <c r="M1789" s="45"/>
      <c r="N1789" s="45"/>
      <c r="O1789" s="45"/>
      <c r="P1789" s="45"/>
      <c r="Q1789" s="45"/>
      <c r="R1789" s="45"/>
      <c r="S1789" s="45"/>
      <c r="T1789" s="45"/>
      <c r="U1789" s="45"/>
      <c r="V1789" s="45"/>
      <c r="W1789" s="45"/>
      <c r="X1789" s="45"/>
      <c r="Y1789" s="45"/>
      <c r="Z1789" s="45"/>
    </row>
    <row r="1790" spans="1:26" ht="12.5">
      <c r="A1790" s="45"/>
      <c r="B1790" s="45"/>
      <c r="C1790" s="44"/>
      <c r="D1790" s="45"/>
      <c r="E1790" s="45"/>
      <c r="F1790" s="65"/>
      <c r="G1790" s="45"/>
      <c r="H1790" s="45"/>
      <c r="I1790" s="45"/>
      <c r="J1790" s="45"/>
      <c r="K1790" s="45"/>
      <c r="L1790" s="45"/>
      <c r="M1790" s="45"/>
      <c r="N1790" s="45"/>
      <c r="O1790" s="45"/>
      <c r="P1790" s="45"/>
      <c r="Q1790" s="45"/>
      <c r="R1790" s="45"/>
      <c r="S1790" s="45"/>
      <c r="T1790" s="45"/>
      <c r="U1790" s="45"/>
      <c r="V1790" s="45"/>
      <c r="W1790" s="45"/>
      <c r="X1790" s="45"/>
      <c r="Y1790" s="45"/>
      <c r="Z1790" s="45"/>
    </row>
    <row r="1791" spans="1:26" ht="12.5">
      <c r="A1791" s="45"/>
      <c r="B1791" s="45"/>
      <c r="C1791" s="44"/>
      <c r="D1791" s="45"/>
      <c r="E1791" s="45"/>
      <c r="F1791" s="65"/>
      <c r="G1791" s="45"/>
      <c r="H1791" s="45"/>
      <c r="I1791" s="45"/>
      <c r="J1791" s="45"/>
      <c r="K1791" s="45"/>
      <c r="L1791" s="45"/>
      <c r="M1791" s="45"/>
      <c r="N1791" s="45"/>
      <c r="O1791" s="45"/>
      <c r="P1791" s="45"/>
      <c r="Q1791" s="45"/>
      <c r="R1791" s="45"/>
      <c r="S1791" s="45"/>
      <c r="T1791" s="45"/>
      <c r="U1791" s="45"/>
      <c r="V1791" s="45"/>
      <c r="W1791" s="45"/>
      <c r="X1791" s="45"/>
      <c r="Y1791" s="45"/>
      <c r="Z1791" s="45"/>
    </row>
    <row r="1792" spans="1:26" ht="12.5">
      <c r="A1792" s="45"/>
      <c r="B1792" s="45"/>
      <c r="C1792" s="44"/>
      <c r="D1792" s="45"/>
      <c r="E1792" s="45"/>
      <c r="F1792" s="65"/>
      <c r="G1792" s="45"/>
      <c r="H1792" s="45"/>
      <c r="I1792" s="45"/>
      <c r="J1792" s="45"/>
      <c r="K1792" s="45"/>
      <c r="L1792" s="45"/>
      <c r="M1792" s="45"/>
      <c r="N1792" s="45"/>
      <c r="O1792" s="45"/>
      <c r="P1792" s="45"/>
      <c r="Q1792" s="45"/>
      <c r="R1792" s="45"/>
      <c r="S1792" s="45"/>
      <c r="T1792" s="45"/>
      <c r="U1792" s="45"/>
      <c r="V1792" s="45"/>
      <c r="W1792" s="45"/>
      <c r="X1792" s="45"/>
      <c r="Y1792" s="45"/>
      <c r="Z1792" s="45"/>
    </row>
    <row r="1793" spans="1:26" ht="12.5">
      <c r="A1793" s="45"/>
      <c r="B1793" s="45"/>
      <c r="C1793" s="44"/>
      <c r="D1793" s="45"/>
      <c r="E1793" s="45"/>
      <c r="F1793" s="65"/>
      <c r="G1793" s="45"/>
      <c r="H1793" s="45"/>
      <c r="I1793" s="45"/>
      <c r="J1793" s="45"/>
      <c r="K1793" s="45"/>
      <c r="L1793" s="45"/>
      <c r="M1793" s="45"/>
      <c r="N1793" s="45"/>
      <c r="O1793" s="45"/>
      <c r="P1793" s="45"/>
      <c r="Q1793" s="45"/>
      <c r="R1793" s="45"/>
      <c r="S1793" s="45"/>
      <c r="T1793" s="45"/>
      <c r="U1793" s="45"/>
      <c r="V1793" s="45"/>
      <c r="W1793" s="45"/>
      <c r="X1793" s="45"/>
      <c r="Y1793" s="45"/>
      <c r="Z1793" s="45"/>
    </row>
    <row r="1794" spans="1:26" ht="12.5">
      <c r="A1794" s="45"/>
      <c r="B1794" s="45"/>
      <c r="C1794" s="44"/>
      <c r="D1794" s="45"/>
      <c r="E1794" s="45"/>
      <c r="F1794" s="65"/>
      <c r="G1794" s="45"/>
      <c r="H1794" s="45"/>
      <c r="I1794" s="45"/>
      <c r="J1794" s="45"/>
      <c r="K1794" s="45"/>
      <c r="L1794" s="45"/>
      <c r="M1794" s="45"/>
      <c r="N1794" s="45"/>
      <c r="O1794" s="45"/>
      <c r="P1794" s="45"/>
      <c r="Q1794" s="45"/>
      <c r="R1794" s="45"/>
      <c r="S1794" s="45"/>
      <c r="T1794" s="45"/>
      <c r="U1794" s="45"/>
      <c r="V1794" s="45"/>
      <c r="W1794" s="45"/>
      <c r="X1794" s="45"/>
      <c r="Y1794" s="45"/>
      <c r="Z1794" s="45"/>
    </row>
    <row r="1795" spans="1:26" ht="12.5">
      <c r="A1795" s="45"/>
      <c r="B1795" s="45"/>
      <c r="C1795" s="44"/>
      <c r="D1795" s="45"/>
      <c r="E1795" s="45"/>
      <c r="F1795" s="65"/>
      <c r="G1795" s="45"/>
      <c r="H1795" s="45"/>
      <c r="I1795" s="45"/>
      <c r="J1795" s="45"/>
      <c r="K1795" s="45"/>
      <c r="L1795" s="45"/>
      <c r="M1795" s="45"/>
      <c r="N1795" s="45"/>
      <c r="O1795" s="45"/>
      <c r="P1795" s="45"/>
      <c r="Q1795" s="45"/>
      <c r="R1795" s="45"/>
      <c r="S1795" s="45"/>
      <c r="T1795" s="45"/>
      <c r="U1795" s="45"/>
      <c r="V1795" s="45"/>
      <c r="W1795" s="45"/>
      <c r="X1795" s="45"/>
      <c r="Y1795" s="45"/>
      <c r="Z1795" s="45"/>
    </row>
    <row r="1796" spans="1:26" ht="12.5">
      <c r="A1796" s="45"/>
      <c r="B1796" s="45"/>
      <c r="C1796" s="44"/>
      <c r="D1796" s="45"/>
      <c r="E1796" s="45"/>
      <c r="F1796" s="65"/>
      <c r="G1796" s="45"/>
      <c r="H1796" s="45"/>
      <c r="I1796" s="45"/>
      <c r="J1796" s="45"/>
      <c r="K1796" s="45"/>
      <c r="L1796" s="45"/>
      <c r="M1796" s="45"/>
      <c r="N1796" s="45"/>
      <c r="O1796" s="45"/>
      <c r="P1796" s="45"/>
      <c r="Q1796" s="45"/>
      <c r="R1796" s="45"/>
      <c r="S1796" s="45"/>
      <c r="T1796" s="45"/>
      <c r="U1796" s="45"/>
      <c r="V1796" s="45"/>
      <c r="W1796" s="45"/>
      <c r="X1796" s="45"/>
      <c r="Y1796" s="45"/>
      <c r="Z1796" s="45"/>
    </row>
    <row r="1797" spans="1:26" ht="12.5">
      <c r="A1797" s="45"/>
      <c r="B1797" s="45"/>
      <c r="C1797" s="44"/>
      <c r="D1797" s="45"/>
      <c r="E1797" s="45"/>
      <c r="F1797" s="65"/>
      <c r="G1797" s="45"/>
      <c r="H1797" s="45"/>
      <c r="I1797" s="45"/>
      <c r="J1797" s="45"/>
      <c r="K1797" s="45"/>
      <c r="L1797" s="45"/>
      <c r="M1797" s="45"/>
      <c r="N1797" s="45"/>
      <c r="O1797" s="45"/>
      <c r="P1797" s="45"/>
      <c r="Q1797" s="45"/>
      <c r="R1797" s="45"/>
      <c r="S1797" s="45"/>
      <c r="T1797" s="45"/>
      <c r="U1797" s="45"/>
      <c r="V1797" s="45"/>
      <c r="W1797" s="45"/>
      <c r="X1797" s="45"/>
      <c r="Y1797" s="45"/>
      <c r="Z1797" s="45"/>
    </row>
    <row r="1798" spans="1:26" ht="12.5">
      <c r="A1798" s="45"/>
      <c r="B1798" s="45"/>
      <c r="C1798" s="44"/>
      <c r="D1798" s="45"/>
      <c r="E1798" s="45"/>
      <c r="F1798" s="65"/>
      <c r="G1798" s="45"/>
      <c r="H1798" s="45"/>
      <c r="I1798" s="45"/>
      <c r="J1798" s="45"/>
      <c r="K1798" s="45"/>
      <c r="L1798" s="45"/>
      <c r="M1798" s="45"/>
      <c r="N1798" s="45"/>
      <c r="O1798" s="45"/>
      <c r="P1798" s="45"/>
      <c r="Q1798" s="45"/>
      <c r="R1798" s="45"/>
      <c r="S1798" s="45"/>
      <c r="T1798" s="45"/>
      <c r="U1798" s="45"/>
      <c r="V1798" s="45"/>
      <c r="W1798" s="45"/>
      <c r="X1798" s="45"/>
      <c r="Y1798" s="45"/>
      <c r="Z1798" s="45"/>
    </row>
    <row r="1799" spans="1:26" ht="12.5">
      <c r="A1799" s="45"/>
      <c r="B1799" s="45"/>
      <c r="C1799" s="44"/>
      <c r="D1799" s="45"/>
      <c r="E1799" s="45"/>
      <c r="F1799" s="65"/>
      <c r="G1799" s="45"/>
      <c r="H1799" s="45"/>
      <c r="I1799" s="45"/>
      <c r="J1799" s="45"/>
      <c r="K1799" s="45"/>
      <c r="L1799" s="45"/>
      <c r="M1799" s="45"/>
      <c r="N1799" s="45"/>
      <c r="O1799" s="45"/>
      <c r="P1799" s="45"/>
      <c r="Q1799" s="45"/>
      <c r="R1799" s="45"/>
      <c r="S1799" s="45"/>
      <c r="T1799" s="45"/>
      <c r="U1799" s="45"/>
      <c r="V1799" s="45"/>
      <c r="W1799" s="45"/>
      <c r="X1799" s="45"/>
      <c r="Y1799" s="45"/>
      <c r="Z1799" s="45"/>
    </row>
    <row r="1800" spans="1:26" ht="12.5">
      <c r="A1800" s="45"/>
      <c r="B1800" s="45"/>
      <c r="C1800" s="44"/>
      <c r="D1800" s="45"/>
      <c r="E1800" s="45"/>
      <c r="F1800" s="65"/>
      <c r="G1800" s="45"/>
      <c r="H1800" s="45"/>
      <c r="I1800" s="45"/>
      <c r="J1800" s="45"/>
      <c r="K1800" s="45"/>
      <c r="L1800" s="45"/>
      <c r="M1800" s="45"/>
      <c r="N1800" s="45"/>
      <c r="O1800" s="45"/>
      <c r="P1800" s="45"/>
      <c r="Q1800" s="45"/>
      <c r="R1800" s="45"/>
      <c r="S1800" s="45"/>
      <c r="T1800" s="45"/>
      <c r="U1800" s="45"/>
      <c r="V1800" s="45"/>
      <c r="W1800" s="45"/>
      <c r="X1800" s="45"/>
      <c r="Y1800" s="45"/>
      <c r="Z1800" s="45"/>
    </row>
    <row r="1801" spans="1:26" ht="12.5">
      <c r="A1801" s="45"/>
      <c r="B1801" s="45"/>
      <c r="C1801" s="44"/>
      <c r="D1801" s="45"/>
      <c r="E1801" s="45"/>
      <c r="F1801" s="65"/>
      <c r="G1801" s="45"/>
      <c r="H1801" s="45"/>
      <c r="I1801" s="45"/>
      <c r="J1801" s="45"/>
      <c r="K1801" s="45"/>
      <c r="L1801" s="45"/>
      <c r="M1801" s="45"/>
      <c r="N1801" s="45"/>
      <c r="O1801" s="45"/>
      <c r="P1801" s="45"/>
      <c r="Q1801" s="45"/>
      <c r="R1801" s="45"/>
      <c r="S1801" s="45"/>
      <c r="T1801" s="45"/>
      <c r="U1801" s="45"/>
      <c r="V1801" s="45"/>
      <c r="W1801" s="45"/>
      <c r="X1801" s="45"/>
      <c r="Y1801" s="45"/>
      <c r="Z1801" s="45"/>
    </row>
    <row r="1802" spans="1:26" ht="12.5">
      <c r="A1802" s="45"/>
      <c r="B1802" s="45"/>
      <c r="C1802" s="44"/>
      <c r="D1802" s="45"/>
      <c r="E1802" s="45"/>
      <c r="F1802" s="65"/>
      <c r="G1802" s="45"/>
      <c r="H1802" s="45"/>
      <c r="I1802" s="45"/>
      <c r="J1802" s="45"/>
      <c r="K1802" s="45"/>
      <c r="L1802" s="45"/>
      <c r="M1802" s="45"/>
      <c r="N1802" s="45"/>
      <c r="O1802" s="45"/>
      <c r="P1802" s="45"/>
      <c r="Q1802" s="45"/>
      <c r="R1802" s="45"/>
      <c r="S1802" s="45"/>
      <c r="T1802" s="45"/>
      <c r="U1802" s="45"/>
      <c r="V1802" s="45"/>
      <c r="W1802" s="45"/>
      <c r="X1802" s="45"/>
      <c r="Y1802" s="45"/>
      <c r="Z1802" s="45"/>
    </row>
    <row r="1803" spans="1:26" ht="12.5">
      <c r="A1803" s="45"/>
      <c r="B1803" s="45"/>
      <c r="C1803" s="44"/>
      <c r="D1803" s="45"/>
      <c r="E1803" s="45"/>
      <c r="F1803" s="65"/>
      <c r="G1803" s="45"/>
      <c r="H1803" s="45"/>
      <c r="I1803" s="45"/>
      <c r="J1803" s="45"/>
      <c r="K1803" s="45"/>
      <c r="L1803" s="45"/>
      <c r="M1803" s="45"/>
      <c r="N1803" s="45"/>
      <c r="O1803" s="45"/>
      <c r="P1803" s="45"/>
      <c r="Q1803" s="45"/>
      <c r="R1803" s="45"/>
      <c r="S1803" s="45"/>
      <c r="T1803" s="45"/>
      <c r="U1803" s="45"/>
      <c r="V1803" s="45"/>
      <c r="W1803" s="45"/>
      <c r="X1803" s="45"/>
      <c r="Y1803" s="45"/>
      <c r="Z1803" s="45"/>
    </row>
    <row r="1804" spans="1:26" ht="12.5">
      <c r="A1804" s="45"/>
      <c r="B1804" s="45"/>
      <c r="C1804" s="44"/>
      <c r="D1804" s="45"/>
      <c r="E1804" s="45"/>
      <c r="F1804" s="65"/>
      <c r="G1804" s="45"/>
      <c r="H1804" s="45"/>
      <c r="I1804" s="45"/>
      <c r="J1804" s="45"/>
      <c r="K1804" s="45"/>
      <c r="L1804" s="45"/>
      <c r="M1804" s="45"/>
      <c r="N1804" s="45"/>
      <c r="O1804" s="45"/>
      <c r="P1804" s="45"/>
      <c r="Q1804" s="45"/>
      <c r="R1804" s="45"/>
      <c r="S1804" s="45"/>
      <c r="T1804" s="45"/>
      <c r="U1804" s="45"/>
      <c r="V1804" s="45"/>
      <c r="W1804" s="45"/>
      <c r="X1804" s="45"/>
      <c r="Y1804" s="45"/>
      <c r="Z1804" s="45"/>
    </row>
    <row r="1805" spans="1:26" ht="12.5">
      <c r="A1805" s="45"/>
      <c r="B1805" s="45"/>
      <c r="C1805" s="44"/>
      <c r="D1805" s="45"/>
      <c r="E1805" s="45"/>
      <c r="F1805" s="65"/>
      <c r="G1805" s="45"/>
      <c r="H1805" s="45"/>
      <c r="I1805" s="45"/>
      <c r="J1805" s="45"/>
      <c r="K1805" s="45"/>
      <c r="L1805" s="45"/>
      <c r="M1805" s="45"/>
      <c r="N1805" s="45"/>
      <c r="O1805" s="45"/>
      <c r="P1805" s="45"/>
      <c r="Q1805" s="45"/>
      <c r="R1805" s="45"/>
      <c r="S1805" s="45"/>
      <c r="T1805" s="45"/>
      <c r="U1805" s="45"/>
      <c r="V1805" s="45"/>
      <c r="W1805" s="45"/>
      <c r="X1805" s="45"/>
      <c r="Y1805" s="45"/>
      <c r="Z1805" s="45"/>
    </row>
    <row r="1806" spans="1:26" ht="12.5">
      <c r="A1806" s="45"/>
      <c r="B1806" s="45"/>
      <c r="C1806" s="44"/>
      <c r="D1806" s="45"/>
      <c r="E1806" s="45"/>
      <c r="F1806" s="65"/>
      <c r="G1806" s="45"/>
      <c r="H1806" s="45"/>
      <c r="I1806" s="45"/>
      <c r="J1806" s="45"/>
      <c r="K1806" s="45"/>
      <c r="L1806" s="45"/>
      <c r="M1806" s="45"/>
      <c r="N1806" s="45"/>
      <c r="O1806" s="45"/>
      <c r="P1806" s="45"/>
      <c r="Q1806" s="45"/>
      <c r="R1806" s="45"/>
      <c r="S1806" s="45"/>
      <c r="T1806" s="45"/>
      <c r="U1806" s="45"/>
      <c r="V1806" s="45"/>
      <c r="W1806" s="45"/>
      <c r="X1806" s="45"/>
      <c r="Y1806" s="45"/>
      <c r="Z1806" s="45"/>
    </row>
    <row r="1807" spans="1:26" ht="12.5">
      <c r="A1807" s="45"/>
      <c r="B1807" s="45"/>
      <c r="C1807" s="44"/>
      <c r="D1807" s="45"/>
      <c r="E1807" s="45"/>
      <c r="F1807" s="65"/>
      <c r="G1807" s="45"/>
      <c r="H1807" s="45"/>
      <c r="I1807" s="45"/>
      <c r="J1807" s="45"/>
      <c r="K1807" s="45"/>
      <c r="L1807" s="45"/>
      <c r="M1807" s="45"/>
      <c r="N1807" s="45"/>
      <c r="O1807" s="45"/>
      <c r="P1807" s="45"/>
      <c r="Q1807" s="45"/>
      <c r="R1807" s="45"/>
      <c r="S1807" s="45"/>
      <c r="T1807" s="45"/>
      <c r="U1807" s="45"/>
      <c r="V1807" s="45"/>
      <c r="W1807" s="45"/>
      <c r="X1807" s="45"/>
      <c r="Y1807" s="45"/>
      <c r="Z1807" s="45"/>
    </row>
    <row r="1808" spans="1:26" ht="12.5">
      <c r="A1808" s="45"/>
      <c r="B1808" s="45"/>
      <c r="C1808" s="44"/>
      <c r="D1808" s="45"/>
      <c r="E1808" s="45"/>
      <c r="F1808" s="65"/>
      <c r="G1808" s="45"/>
      <c r="H1808" s="45"/>
      <c r="I1808" s="45"/>
      <c r="J1808" s="45"/>
      <c r="K1808" s="45"/>
      <c r="L1808" s="45"/>
      <c r="M1808" s="45"/>
      <c r="N1808" s="45"/>
      <c r="O1808" s="45"/>
      <c r="P1808" s="45"/>
      <c r="Q1808" s="45"/>
      <c r="R1808" s="45"/>
      <c r="S1808" s="45"/>
      <c r="T1808" s="45"/>
      <c r="U1808" s="45"/>
      <c r="V1808" s="45"/>
      <c r="W1808" s="45"/>
      <c r="X1808" s="45"/>
      <c r="Y1808" s="45"/>
      <c r="Z1808" s="45"/>
    </row>
    <row r="1809" spans="1:26" ht="12.5">
      <c r="A1809" s="45"/>
      <c r="B1809" s="45"/>
      <c r="C1809" s="44"/>
      <c r="D1809" s="45"/>
      <c r="E1809" s="45"/>
      <c r="F1809" s="65"/>
      <c r="G1809" s="45"/>
      <c r="H1809" s="45"/>
      <c r="I1809" s="45"/>
      <c r="J1809" s="45"/>
      <c r="K1809" s="45"/>
      <c r="L1809" s="45"/>
      <c r="M1809" s="45"/>
      <c r="N1809" s="45"/>
      <c r="O1809" s="45"/>
      <c r="P1809" s="45"/>
      <c r="Q1809" s="45"/>
      <c r="R1809" s="45"/>
      <c r="S1809" s="45"/>
      <c r="T1809" s="45"/>
      <c r="U1809" s="45"/>
      <c r="V1809" s="45"/>
      <c r="W1809" s="45"/>
      <c r="X1809" s="45"/>
      <c r="Y1809" s="45"/>
      <c r="Z1809" s="45"/>
    </row>
    <row r="1810" spans="1:26" ht="12.5">
      <c r="A1810" s="45"/>
      <c r="B1810" s="45"/>
      <c r="C1810" s="44"/>
      <c r="D1810" s="45"/>
      <c r="E1810" s="45"/>
      <c r="F1810" s="65"/>
      <c r="G1810" s="45"/>
      <c r="H1810" s="45"/>
      <c r="I1810" s="45"/>
      <c r="J1810" s="45"/>
      <c r="K1810" s="45"/>
      <c r="L1810" s="45"/>
      <c r="M1810" s="45"/>
      <c r="N1810" s="45"/>
      <c r="O1810" s="45"/>
      <c r="P1810" s="45"/>
      <c r="Q1810" s="45"/>
      <c r="R1810" s="45"/>
      <c r="S1810" s="45"/>
      <c r="T1810" s="45"/>
      <c r="U1810" s="45"/>
      <c r="V1810" s="45"/>
      <c r="W1810" s="45"/>
      <c r="X1810" s="45"/>
      <c r="Y1810" s="45"/>
      <c r="Z1810" s="45"/>
    </row>
    <row r="1811" spans="1:26" ht="12.5">
      <c r="A1811" s="45"/>
      <c r="B1811" s="45"/>
      <c r="C1811" s="44"/>
      <c r="D1811" s="45"/>
      <c r="E1811" s="45"/>
      <c r="F1811" s="65"/>
      <c r="G1811" s="45"/>
      <c r="H1811" s="45"/>
      <c r="I1811" s="45"/>
      <c r="J1811" s="45"/>
      <c r="K1811" s="45"/>
      <c r="L1811" s="45"/>
      <c r="M1811" s="45"/>
      <c r="N1811" s="45"/>
      <c r="O1811" s="45"/>
      <c r="P1811" s="45"/>
      <c r="Q1811" s="45"/>
      <c r="R1811" s="45"/>
      <c r="S1811" s="45"/>
      <c r="T1811" s="45"/>
      <c r="U1811" s="45"/>
      <c r="V1811" s="45"/>
      <c r="W1811" s="45"/>
      <c r="X1811" s="45"/>
      <c r="Y1811" s="45"/>
      <c r="Z1811" s="45"/>
    </row>
    <row r="1812" spans="1:26" ht="12.5">
      <c r="A1812" s="45"/>
      <c r="B1812" s="45"/>
      <c r="C1812" s="44"/>
      <c r="D1812" s="45"/>
      <c r="E1812" s="45"/>
      <c r="F1812" s="65"/>
      <c r="G1812" s="45"/>
      <c r="H1812" s="45"/>
      <c r="I1812" s="45"/>
      <c r="J1812" s="45"/>
      <c r="K1812" s="45"/>
      <c r="L1812" s="45"/>
      <c r="M1812" s="45"/>
      <c r="N1812" s="45"/>
      <c r="O1812" s="45"/>
      <c r="P1812" s="45"/>
      <c r="Q1812" s="45"/>
      <c r="R1812" s="45"/>
      <c r="S1812" s="45"/>
      <c r="T1812" s="45"/>
      <c r="U1812" s="45"/>
      <c r="V1812" s="45"/>
      <c r="W1812" s="45"/>
      <c r="X1812" s="45"/>
      <c r="Y1812" s="45"/>
      <c r="Z1812" s="45"/>
    </row>
    <row r="1813" spans="1:26" ht="12.5">
      <c r="A1813" s="45"/>
      <c r="B1813" s="45"/>
      <c r="C1813" s="44"/>
      <c r="D1813" s="45"/>
      <c r="E1813" s="45"/>
      <c r="F1813" s="65"/>
      <c r="G1813" s="45"/>
      <c r="H1813" s="45"/>
      <c r="I1813" s="45"/>
      <c r="J1813" s="45"/>
      <c r="K1813" s="45"/>
      <c r="L1813" s="45"/>
      <c r="M1813" s="45"/>
      <c r="N1813" s="45"/>
      <c r="O1813" s="45"/>
      <c r="P1813" s="45"/>
      <c r="Q1813" s="45"/>
      <c r="R1813" s="45"/>
      <c r="S1813" s="45"/>
      <c r="T1813" s="45"/>
      <c r="U1813" s="45"/>
      <c r="V1813" s="45"/>
      <c r="W1813" s="45"/>
      <c r="X1813" s="45"/>
      <c r="Y1813" s="45"/>
      <c r="Z1813" s="45"/>
    </row>
    <row r="1814" spans="1:26" ht="12.5">
      <c r="A1814" s="45"/>
      <c r="B1814" s="45"/>
      <c r="C1814" s="44"/>
      <c r="D1814" s="45"/>
      <c r="E1814" s="45"/>
      <c r="F1814" s="65"/>
      <c r="G1814" s="45"/>
      <c r="H1814" s="45"/>
      <c r="I1814" s="45"/>
      <c r="J1814" s="45"/>
      <c r="K1814" s="45"/>
      <c r="L1814" s="45"/>
      <c r="M1814" s="45"/>
      <c r="N1814" s="45"/>
      <c r="O1814" s="45"/>
      <c r="P1814" s="45"/>
      <c r="Q1814" s="45"/>
      <c r="R1814" s="45"/>
      <c r="S1814" s="45"/>
      <c r="T1814" s="45"/>
      <c r="U1814" s="45"/>
      <c r="V1814" s="45"/>
      <c r="W1814" s="45"/>
      <c r="X1814" s="45"/>
      <c r="Y1814" s="45"/>
      <c r="Z1814" s="45"/>
    </row>
    <row r="1815" spans="1:26" ht="12.5">
      <c r="A1815" s="45"/>
      <c r="B1815" s="45"/>
      <c r="C1815" s="44"/>
      <c r="D1815" s="45"/>
      <c r="E1815" s="45"/>
      <c r="F1815" s="65"/>
      <c r="G1815" s="45"/>
      <c r="H1815" s="45"/>
      <c r="I1815" s="45"/>
      <c r="J1815" s="45"/>
      <c r="K1815" s="45"/>
      <c r="L1815" s="45"/>
      <c r="M1815" s="45"/>
      <c r="N1815" s="45"/>
      <c r="O1815" s="45"/>
      <c r="P1815" s="45"/>
      <c r="Q1815" s="45"/>
      <c r="R1815" s="45"/>
      <c r="S1815" s="45"/>
      <c r="T1815" s="45"/>
      <c r="U1815" s="45"/>
      <c r="V1815" s="45"/>
      <c r="W1815" s="45"/>
      <c r="X1815" s="45"/>
      <c r="Y1815" s="45"/>
      <c r="Z1815" s="45"/>
    </row>
    <row r="1816" spans="1:26" ht="12.5">
      <c r="A1816" s="45"/>
      <c r="B1816" s="45"/>
      <c r="C1816" s="44"/>
      <c r="D1816" s="45"/>
      <c r="E1816" s="45"/>
      <c r="F1816" s="65"/>
      <c r="G1816" s="45"/>
      <c r="H1816" s="45"/>
      <c r="I1816" s="45"/>
      <c r="J1816" s="45"/>
      <c r="K1816" s="45"/>
      <c r="L1816" s="45"/>
      <c r="M1816" s="45"/>
      <c r="N1816" s="45"/>
      <c r="O1816" s="45"/>
      <c r="P1816" s="45"/>
      <c r="Q1816" s="45"/>
      <c r="R1816" s="45"/>
      <c r="S1816" s="45"/>
      <c r="T1816" s="45"/>
      <c r="U1816" s="45"/>
      <c r="V1816" s="45"/>
      <c r="W1816" s="45"/>
      <c r="X1816" s="45"/>
      <c r="Y1816" s="45"/>
      <c r="Z1816" s="45"/>
    </row>
    <row r="1817" spans="1:26" ht="12.5">
      <c r="A1817" s="45"/>
      <c r="B1817" s="45"/>
      <c r="C1817" s="44"/>
      <c r="D1817" s="45"/>
      <c r="E1817" s="45"/>
      <c r="F1817" s="65"/>
      <c r="G1817" s="45"/>
      <c r="H1817" s="45"/>
      <c r="I1817" s="45"/>
      <c r="J1817" s="45"/>
      <c r="K1817" s="45"/>
      <c r="L1817" s="45"/>
      <c r="M1817" s="45"/>
      <c r="N1817" s="45"/>
      <c r="O1817" s="45"/>
      <c r="P1817" s="45"/>
      <c r="Q1817" s="45"/>
      <c r="R1817" s="45"/>
      <c r="S1817" s="45"/>
      <c r="T1817" s="45"/>
      <c r="U1817" s="45"/>
      <c r="V1817" s="45"/>
      <c r="W1817" s="45"/>
      <c r="X1817" s="45"/>
      <c r="Y1817" s="45"/>
      <c r="Z1817" s="45"/>
    </row>
    <row r="1818" spans="1:26" ht="12.5">
      <c r="A1818" s="45"/>
      <c r="B1818" s="45"/>
      <c r="C1818" s="44"/>
      <c r="D1818" s="45"/>
      <c r="E1818" s="45"/>
      <c r="F1818" s="65"/>
      <c r="G1818" s="45"/>
      <c r="H1818" s="45"/>
      <c r="I1818" s="45"/>
      <c r="J1818" s="45"/>
      <c r="K1818" s="45"/>
      <c r="L1818" s="45"/>
      <c r="M1818" s="45"/>
      <c r="N1818" s="45"/>
      <c r="O1818" s="45"/>
      <c r="P1818" s="45"/>
      <c r="Q1818" s="45"/>
      <c r="R1818" s="45"/>
      <c r="S1818" s="45"/>
      <c r="T1818" s="45"/>
      <c r="U1818" s="45"/>
      <c r="V1818" s="45"/>
      <c r="W1818" s="45"/>
      <c r="X1818" s="45"/>
      <c r="Y1818" s="45"/>
      <c r="Z1818" s="45"/>
    </row>
    <row r="1819" spans="1:26" ht="12.5">
      <c r="A1819" s="45"/>
      <c r="B1819" s="45"/>
      <c r="C1819" s="44"/>
      <c r="D1819" s="45"/>
      <c r="E1819" s="45"/>
      <c r="F1819" s="65"/>
      <c r="G1819" s="45"/>
      <c r="H1819" s="45"/>
      <c r="I1819" s="45"/>
      <c r="J1819" s="45"/>
      <c r="K1819" s="45"/>
      <c r="L1819" s="45"/>
      <c r="M1819" s="45"/>
      <c r="N1819" s="45"/>
      <c r="O1819" s="45"/>
      <c r="P1819" s="45"/>
      <c r="Q1819" s="45"/>
      <c r="R1819" s="45"/>
      <c r="S1819" s="45"/>
      <c r="T1819" s="45"/>
      <c r="U1819" s="45"/>
      <c r="V1819" s="45"/>
      <c r="W1819" s="45"/>
      <c r="X1819" s="45"/>
      <c r="Y1819" s="45"/>
      <c r="Z1819" s="45"/>
    </row>
    <row r="1820" spans="1:26" ht="12.5">
      <c r="A1820" s="45"/>
      <c r="B1820" s="45"/>
      <c r="C1820" s="44"/>
      <c r="D1820" s="45"/>
      <c r="E1820" s="45"/>
      <c r="F1820" s="65"/>
      <c r="G1820" s="45"/>
      <c r="H1820" s="45"/>
      <c r="I1820" s="45"/>
      <c r="J1820" s="45"/>
      <c r="K1820" s="45"/>
      <c r="L1820" s="45"/>
      <c r="M1820" s="45"/>
      <c r="N1820" s="45"/>
      <c r="O1820" s="45"/>
      <c r="P1820" s="45"/>
      <c r="Q1820" s="45"/>
      <c r="R1820" s="45"/>
      <c r="S1820" s="45"/>
      <c r="T1820" s="45"/>
      <c r="U1820" s="45"/>
      <c r="V1820" s="45"/>
      <c r="W1820" s="45"/>
      <c r="X1820" s="45"/>
      <c r="Y1820" s="45"/>
      <c r="Z1820" s="45"/>
    </row>
    <row r="1821" spans="1:26" ht="12.5">
      <c r="A1821" s="45"/>
      <c r="B1821" s="45"/>
      <c r="C1821" s="44"/>
      <c r="D1821" s="45"/>
      <c r="E1821" s="45"/>
      <c r="F1821" s="65"/>
      <c r="G1821" s="45"/>
      <c r="H1821" s="45"/>
      <c r="I1821" s="45"/>
      <c r="J1821" s="45"/>
      <c r="K1821" s="45"/>
      <c r="L1821" s="45"/>
      <c r="M1821" s="45"/>
      <c r="N1821" s="45"/>
      <c r="O1821" s="45"/>
      <c r="P1821" s="45"/>
      <c r="Q1821" s="45"/>
      <c r="R1821" s="45"/>
      <c r="S1821" s="45"/>
      <c r="T1821" s="45"/>
      <c r="U1821" s="45"/>
      <c r="V1821" s="45"/>
      <c r="W1821" s="45"/>
      <c r="X1821" s="45"/>
      <c r="Y1821" s="45"/>
      <c r="Z1821" s="45"/>
    </row>
    <row r="1822" spans="1:26" ht="12.5">
      <c r="A1822" s="45"/>
      <c r="B1822" s="45"/>
      <c r="C1822" s="44"/>
      <c r="D1822" s="45"/>
      <c r="E1822" s="45"/>
      <c r="F1822" s="65"/>
      <c r="G1822" s="45"/>
      <c r="H1822" s="45"/>
      <c r="I1822" s="45"/>
      <c r="J1822" s="45"/>
      <c r="K1822" s="45"/>
      <c r="L1822" s="45"/>
      <c r="M1822" s="45"/>
      <c r="N1822" s="45"/>
      <c r="O1822" s="45"/>
      <c r="P1822" s="45"/>
      <c r="Q1822" s="45"/>
      <c r="R1822" s="45"/>
      <c r="S1822" s="45"/>
      <c r="T1822" s="45"/>
      <c r="U1822" s="45"/>
      <c r="V1822" s="45"/>
      <c r="W1822" s="45"/>
      <c r="X1822" s="45"/>
      <c r="Y1822" s="45"/>
      <c r="Z1822" s="45"/>
    </row>
    <row r="1823" spans="1:26" ht="12.5">
      <c r="A1823" s="45"/>
      <c r="B1823" s="45"/>
      <c r="C1823" s="44"/>
      <c r="D1823" s="45"/>
      <c r="E1823" s="45"/>
      <c r="F1823" s="65"/>
      <c r="G1823" s="45"/>
      <c r="H1823" s="45"/>
      <c r="I1823" s="45"/>
      <c r="J1823" s="45"/>
      <c r="K1823" s="45"/>
      <c r="L1823" s="45"/>
      <c r="M1823" s="45"/>
      <c r="N1823" s="45"/>
      <c r="O1823" s="45"/>
      <c r="P1823" s="45"/>
      <c r="Q1823" s="45"/>
      <c r="R1823" s="45"/>
      <c r="S1823" s="45"/>
      <c r="T1823" s="45"/>
      <c r="U1823" s="45"/>
      <c r="V1823" s="45"/>
      <c r="W1823" s="45"/>
      <c r="X1823" s="45"/>
      <c r="Y1823" s="45"/>
      <c r="Z1823" s="45"/>
    </row>
    <row r="1824" spans="1:26" ht="12.5">
      <c r="A1824" s="45"/>
      <c r="B1824" s="45"/>
      <c r="C1824" s="44"/>
      <c r="D1824" s="45"/>
      <c r="E1824" s="45"/>
      <c r="F1824" s="65"/>
      <c r="G1824" s="45"/>
      <c r="H1824" s="45"/>
      <c r="I1824" s="45"/>
      <c r="J1824" s="45"/>
      <c r="K1824" s="45"/>
      <c r="L1824" s="45"/>
      <c r="M1824" s="45"/>
      <c r="N1824" s="45"/>
      <c r="O1824" s="45"/>
      <c r="P1824" s="45"/>
      <c r="Q1824" s="45"/>
      <c r="R1824" s="45"/>
      <c r="S1824" s="45"/>
      <c r="T1824" s="45"/>
      <c r="U1824" s="45"/>
      <c r="V1824" s="45"/>
      <c r="W1824" s="45"/>
      <c r="X1824" s="45"/>
      <c r="Y1824" s="45"/>
      <c r="Z1824" s="45"/>
    </row>
    <row r="1825" spans="1:26" ht="12.5">
      <c r="A1825" s="45"/>
      <c r="B1825" s="45"/>
      <c r="C1825" s="44"/>
      <c r="D1825" s="45"/>
      <c r="E1825" s="45"/>
      <c r="F1825" s="65"/>
      <c r="G1825" s="45"/>
      <c r="H1825" s="45"/>
      <c r="I1825" s="45"/>
      <c r="J1825" s="45"/>
      <c r="K1825" s="45"/>
      <c r="L1825" s="45"/>
      <c r="M1825" s="45"/>
      <c r="N1825" s="45"/>
      <c r="O1825" s="45"/>
      <c r="P1825" s="45"/>
      <c r="Q1825" s="45"/>
      <c r="R1825" s="45"/>
      <c r="S1825" s="45"/>
      <c r="T1825" s="45"/>
      <c r="U1825" s="45"/>
      <c r="V1825" s="45"/>
      <c r="W1825" s="45"/>
      <c r="X1825" s="45"/>
      <c r="Y1825" s="45"/>
      <c r="Z1825" s="45"/>
    </row>
    <row r="1826" spans="1:26" ht="12.5">
      <c r="A1826" s="45"/>
      <c r="B1826" s="45"/>
      <c r="C1826" s="44"/>
      <c r="D1826" s="45"/>
      <c r="E1826" s="45"/>
      <c r="F1826" s="65"/>
      <c r="G1826" s="45"/>
      <c r="H1826" s="45"/>
      <c r="I1826" s="45"/>
      <c r="J1826" s="45"/>
      <c r="K1826" s="45"/>
      <c r="L1826" s="45"/>
      <c r="M1826" s="45"/>
      <c r="N1826" s="45"/>
      <c r="O1826" s="45"/>
      <c r="P1826" s="45"/>
      <c r="Q1826" s="45"/>
      <c r="R1826" s="45"/>
      <c r="S1826" s="45"/>
      <c r="T1826" s="45"/>
      <c r="U1826" s="45"/>
      <c r="V1826" s="45"/>
      <c r="W1826" s="45"/>
      <c r="X1826" s="45"/>
      <c r="Y1826" s="45"/>
      <c r="Z1826" s="45"/>
    </row>
    <row r="1827" spans="1:26" ht="12.5">
      <c r="A1827" s="45"/>
      <c r="B1827" s="45"/>
      <c r="C1827" s="44"/>
      <c r="D1827" s="45"/>
      <c r="E1827" s="45"/>
      <c r="F1827" s="65"/>
      <c r="G1827" s="45"/>
      <c r="H1827" s="45"/>
      <c r="I1827" s="45"/>
      <c r="J1827" s="45"/>
      <c r="K1827" s="45"/>
      <c r="L1827" s="45"/>
      <c r="M1827" s="45"/>
      <c r="N1827" s="45"/>
      <c r="O1827" s="45"/>
      <c r="P1827" s="45"/>
      <c r="Q1827" s="45"/>
      <c r="R1827" s="45"/>
      <c r="S1827" s="45"/>
      <c r="T1827" s="45"/>
      <c r="U1827" s="45"/>
      <c r="V1827" s="45"/>
      <c r="W1827" s="45"/>
      <c r="X1827" s="45"/>
      <c r="Y1827" s="45"/>
      <c r="Z1827" s="45"/>
    </row>
    <row r="1828" spans="1:26" ht="12.5">
      <c r="A1828" s="45"/>
      <c r="B1828" s="45"/>
      <c r="C1828" s="44"/>
      <c r="D1828" s="45"/>
      <c r="E1828" s="45"/>
      <c r="F1828" s="65"/>
      <c r="G1828" s="45"/>
      <c r="H1828" s="45"/>
      <c r="I1828" s="45"/>
      <c r="J1828" s="45"/>
      <c r="K1828" s="45"/>
      <c r="L1828" s="45"/>
      <c r="M1828" s="45"/>
      <c r="N1828" s="45"/>
      <c r="O1828" s="45"/>
      <c r="P1828" s="45"/>
      <c r="Q1828" s="45"/>
      <c r="R1828" s="45"/>
      <c r="S1828" s="45"/>
      <c r="T1828" s="45"/>
      <c r="U1828" s="45"/>
      <c r="V1828" s="45"/>
      <c r="W1828" s="45"/>
      <c r="X1828" s="45"/>
      <c r="Y1828" s="45"/>
      <c r="Z1828" s="45"/>
    </row>
    <row r="1829" spans="1:26" ht="12.5">
      <c r="A1829" s="45"/>
      <c r="B1829" s="45"/>
      <c r="C1829" s="44"/>
      <c r="D1829" s="45"/>
      <c r="E1829" s="45"/>
      <c r="F1829" s="65"/>
      <c r="G1829" s="45"/>
      <c r="H1829" s="45"/>
      <c r="I1829" s="45"/>
      <c r="J1829" s="45"/>
      <c r="K1829" s="45"/>
      <c r="L1829" s="45"/>
      <c r="M1829" s="45"/>
      <c r="N1829" s="45"/>
      <c r="O1829" s="45"/>
      <c r="P1829" s="45"/>
      <c r="Q1829" s="45"/>
      <c r="R1829" s="45"/>
      <c r="S1829" s="45"/>
      <c r="T1829" s="45"/>
      <c r="U1829" s="45"/>
      <c r="V1829" s="45"/>
      <c r="W1829" s="45"/>
      <c r="X1829" s="45"/>
      <c r="Y1829" s="45"/>
      <c r="Z1829" s="45"/>
    </row>
    <row r="1830" spans="1:26" ht="12.5">
      <c r="A1830" s="45"/>
      <c r="B1830" s="45"/>
      <c r="C1830" s="44"/>
      <c r="D1830" s="45"/>
      <c r="E1830" s="45"/>
      <c r="F1830" s="65"/>
      <c r="G1830" s="45"/>
      <c r="H1830" s="45"/>
      <c r="I1830" s="45"/>
      <c r="J1830" s="45"/>
      <c r="K1830" s="45"/>
      <c r="L1830" s="45"/>
      <c r="M1830" s="45"/>
      <c r="N1830" s="45"/>
      <c r="O1830" s="45"/>
      <c r="P1830" s="45"/>
      <c r="Q1830" s="45"/>
      <c r="R1830" s="45"/>
      <c r="S1830" s="45"/>
      <c r="T1830" s="45"/>
      <c r="U1830" s="45"/>
      <c r="V1830" s="45"/>
      <c r="W1830" s="45"/>
      <c r="X1830" s="45"/>
      <c r="Y1830" s="45"/>
      <c r="Z1830" s="45"/>
    </row>
    <row r="1831" spans="1:26" ht="12.5">
      <c r="A1831" s="45"/>
      <c r="B1831" s="45"/>
      <c r="C1831" s="44"/>
      <c r="D1831" s="45"/>
      <c r="E1831" s="45"/>
      <c r="F1831" s="65"/>
      <c r="G1831" s="45"/>
      <c r="H1831" s="45"/>
      <c r="I1831" s="45"/>
      <c r="J1831" s="45"/>
      <c r="K1831" s="45"/>
      <c r="L1831" s="45"/>
      <c r="M1831" s="45"/>
      <c r="N1831" s="45"/>
      <c r="O1831" s="45"/>
      <c r="P1831" s="45"/>
      <c r="Q1831" s="45"/>
      <c r="R1831" s="45"/>
      <c r="S1831" s="45"/>
      <c r="T1831" s="45"/>
      <c r="U1831" s="45"/>
      <c r="V1831" s="45"/>
      <c r="W1831" s="45"/>
      <c r="X1831" s="45"/>
      <c r="Y1831" s="45"/>
      <c r="Z1831" s="45"/>
    </row>
    <row r="1832" spans="1:26" ht="12.5">
      <c r="A1832" s="45"/>
      <c r="B1832" s="45"/>
      <c r="C1832" s="44"/>
      <c r="D1832" s="45"/>
      <c r="E1832" s="45"/>
      <c r="F1832" s="65"/>
      <c r="G1832" s="45"/>
      <c r="H1832" s="45"/>
      <c r="I1832" s="45"/>
      <c r="J1832" s="45"/>
      <c r="K1832" s="45"/>
      <c r="L1832" s="45"/>
      <c r="M1832" s="45"/>
      <c r="N1832" s="45"/>
      <c r="O1832" s="45"/>
      <c r="P1832" s="45"/>
      <c r="Q1832" s="45"/>
      <c r="R1832" s="45"/>
      <c r="S1832" s="45"/>
      <c r="T1832" s="45"/>
      <c r="U1832" s="45"/>
      <c r="V1832" s="45"/>
      <c r="W1832" s="45"/>
      <c r="X1832" s="45"/>
      <c r="Y1832" s="45"/>
      <c r="Z1832" s="45"/>
    </row>
    <row r="1833" spans="1:26" ht="12.5">
      <c r="A1833" s="45"/>
      <c r="B1833" s="45"/>
      <c r="C1833" s="44"/>
      <c r="D1833" s="45"/>
      <c r="E1833" s="45"/>
      <c r="F1833" s="65"/>
      <c r="G1833" s="45"/>
      <c r="H1833" s="45"/>
      <c r="I1833" s="45"/>
      <c r="J1833" s="45"/>
      <c r="K1833" s="45"/>
      <c r="L1833" s="45"/>
      <c r="M1833" s="45"/>
      <c r="N1833" s="45"/>
      <c r="O1833" s="45"/>
      <c r="P1833" s="45"/>
      <c r="Q1833" s="45"/>
      <c r="R1833" s="45"/>
      <c r="S1833" s="45"/>
      <c r="T1833" s="45"/>
      <c r="U1833" s="45"/>
      <c r="V1833" s="45"/>
      <c r="W1833" s="45"/>
      <c r="X1833" s="45"/>
      <c r="Y1833" s="45"/>
      <c r="Z1833" s="45"/>
    </row>
    <row r="1834" spans="1:26" ht="12.5">
      <c r="A1834" s="45"/>
      <c r="B1834" s="45"/>
      <c r="C1834" s="44"/>
      <c r="D1834" s="45"/>
      <c r="E1834" s="45"/>
      <c r="F1834" s="65"/>
      <c r="G1834" s="45"/>
      <c r="H1834" s="45"/>
      <c r="I1834" s="45"/>
      <c r="J1834" s="45"/>
      <c r="K1834" s="45"/>
      <c r="L1834" s="45"/>
      <c r="M1834" s="45"/>
      <c r="N1834" s="45"/>
      <c r="O1834" s="45"/>
      <c r="P1834" s="45"/>
      <c r="Q1834" s="45"/>
      <c r="R1834" s="45"/>
      <c r="S1834" s="45"/>
      <c r="T1834" s="45"/>
      <c r="U1834" s="45"/>
      <c r="V1834" s="45"/>
      <c r="W1834" s="45"/>
      <c r="X1834" s="45"/>
      <c r="Y1834" s="45"/>
      <c r="Z1834" s="45"/>
    </row>
    <row r="1835" spans="1:26" ht="12.5">
      <c r="A1835" s="45"/>
      <c r="B1835" s="45"/>
      <c r="C1835" s="44"/>
      <c r="D1835" s="45"/>
      <c r="E1835" s="45"/>
      <c r="F1835" s="65"/>
      <c r="G1835" s="45"/>
      <c r="H1835" s="45"/>
      <c r="I1835" s="45"/>
      <c r="J1835" s="45"/>
      <c r="K1835" s="45"/>
      <c r="L1835" s="45"/>
      <c r="M1835" s="45"/>
      <c r="N1835" s="45"/>
      <c r="O1835" s="45"/>
      <c r="P1835" s="45"/>
      <c r="Q1835" s="45"/>
      <c r="R1835" s="45"/>
      <c r="S1835" s="45"/>
      <c r="T1835" s="45"/>
      <c r="U1835" s="45"/>
      <c r="V1835" s="45"/>
      <c r="W1835" s="45"/>
      <c r="X1835" s="45"/>
      <c r="Y1835" s="45"/>
      <c r="Z1835" s="45"/>
    </row>
    <row r="1836" spans="1:26" ht="12.5">
      <c r="A1836" s="45"/>
      <c r="B1836" s="45"/>
      <c r="C1836" s="44"/>
      <c r="D1836" s="45"/>
      <c r="E1836" s="45"/>
      <c r="F1836" s="65"/>
      <c r="G1836" s="45"/>
      <c r="H1836" s="45"/>
      <c r="I1836" s="45"/>
      <c r="J1836" s="45"/>
      <c r="K1836" s="45"/>
      <c r="L1836" s="45"/>
      <c r="M1836" s="45"/>
      <c r="N1836" s="45"/>
      <c r="O1836" s="45"/>
      <c r="P1836" s="45"/>
      <c r="Q1836" s="45"/>
      <c r="R1836" s="45"/>
      <c r="S1836" s="45"/>
      <c r="T1836" s="45"/>
      <c r="U1836" s="45"/>
      <c r="V1836" s="45"/>
      <c r="W1836" s="45"/>
      <c r="X1836" s="45"/>
      <c r="Y1836" s="45"/>
      <c r="Z1836" s="45"/>
    </row>
    <row r="1837" spans="1:26" ht="12.5">
      <c r="A1837" s="45"/>
      <c r="B1837" s="45"/>
      <c r="C1837" s="44"/>
      <c r="D1837" s="45"/>
      <c r="E1837" s="45"/>
      <c r="F1837" s="65"/>
      <c r="G1837" s="45"/>
      <c r="H1837" s="45"/>
      <c r="I1837" s="45"/>
      <c r="J1837" s="45"/>
      <c r="K1837" s="45"/>
      <c r="L1837" s="45"/>
      <c r="M1837" s="45"/>
      <c r="N1837" s="45"/>
      <c r="O1837" s="45"/>
      <c r="P1837" s="45"/>
      <c r="Q1837" s="45"/>
      <c r="R1837" s="45"/>
      <c r="S1837" s="45"/>
      <c r="T1837" s="45"/>
      <c r="U1837" s="45"/>
      <c r="V1837" s="45"/>
      <c r="W1837" s="45"/>
      <c r="X1837" s="45"/>
      <c r="Y1837" s="45"/>
      <c r="Z1837" s="45"/>
    </row>
    <row r="1838" spans="1:26" ht="12.5">
      <c r="A1838" s="45"/>
      <c r="B1838" s="45"/>
      <c r="C1838" s="44"/>
      <c r="D1838" s="45"/>
      <c r="E1838" s="45"/>
      <c r="F1838" s="65"/>
      <c r="G1838" s="45"/>
      <c r="H1838" s="45"/>
      <c r="I1838" s="45"/>
      <c r="J1838" s="45"/>
      <c r="K1838" s="45"/>
      <c r="L1838" s="45"/>
      <c r="M1838" s="45"/>
      <c r="N1838" s="45"/>
      <c r="O1838" s="45"/>
      <c r="P1838" s="45"/>
      <c r="Q1838" s="45"/>
      <c r="R1838" s="45"/>
      <c r="S1838" s="45"/>
      <c r="T1838" s="45"/>
      <c r="U1838" s="45"/>
      <c r="V1838" s="45"/>
      <c r="W1838" s="45"/>
      <c r="X1838" s="45"/>
      <c r="Y1838" s="45"/>
      <c r="Z1838" s="45"/>
    </row>
    <row r="1839" spans="1:26" ht="12.5">
      <c r="A1839" s="45"/>
      <c r="B1839" s="45"/>
      <c r="C1839" s="44"/>
      <c r="D1839" s="45"/>
      <c r="E1839" s="45"/>
      <c r="F1839" s="65"/>
      <c r="G1839" s="45"/>
      <c r="H1839" s="45"/>
      <c r="I1839" s="45"/>
      <c r="J1839" s="45"/>
      <c r="K1839" s="45"/>
      <c r="L1839" s="45"/>
      <c r="M1839" s="45"/>
      <c r="N1839" s="45"/>
      <c r="O1839" s="45"/>
      <c r="P1839" s="45"/>
      <c r="Q1839" s="45"/>
      <c r="R1839" s="45"/>
      <c r="S1839" s="45"/>
      <c r="T1839" s="45"/>
      <c r="U1839" s="45"/>
      <c r="V1839" s="45"/>
      <c r="W1839" s="45"/>
      <c r="X1839" s="45"/>
      <c r="Y1839" s="45"/>
      <c r="Z1839" s="45"/>
    </row>
    <row r="1840" spans="1:26" ht="12.5">
      <c r="A1840" s="45"/>
      <c r="B1840" s="45"/>
      <c r="C1840" s="44"/>
      <c r="D1840" s="45"/>
      <c r="E1840" s="45"/>
      <c r="F1840" s="65"/>
      <c r="G1840" s="45"/>
      <c r="H1840" s="45"/>
      <c r="I1840" s="45"/>
      <c r="J1840" s="45"/>
      <c r="K1840" s="45"/>
      <c r="L1840" s="45"/>
      <c r="M1840" s="45"/>
      <c r="N1840" s="45"/>
      <c r="O1840" s="45"/>
      <c r="P1840" s="45"/>
      <c r="Q1840" s="45"/>
      <c r="R1840" s="45"/>
      <c r="S1840" s="45"/>
      <c r="T1840" s="45"/>
      <c r="U1840" s="45"/>
      <c r="V1840" s="45"/>
      <c r="W1840" s="45"/>
      <c r="X1840" s="45"/>
      <c r="Y1840" s="45"/>
      <c r="Z1840" s="45"/>
    </row>
    <row r="1841" spans="1:26" ht="12.5">
      <c r="A1841" s="45"/>
      <c r="B1841" s="45"/>
      <c r="C1841" s="44"/>
      <c r="D1841" s="45"/>
      <c r="E1841" s="45"/>
      <c r="F1841" s="65"/>
      <c r="G1841" s="45"/>
      <c r="H1841" s="45"/>
      <c r="I1841" s="45"/>
      <c r="J1841" s="45"/>
      <c r="K1841" s="45"/>
      <c r="L1841" s="45"/>
      <c r="M1841" s="45"/>
      <c r="N1841" s="45"/>
      <c r="O1841" s="45"/>
      <c r="P1841" s="45"/>
      <c r="Q1841" s="45"/>
      <c r="R1841" s="45"/>
      <c r="S1841" s="45"/>
      <c r="T1841" s="45"/>
      <c r="U1841" s="45"/>
      <c r="V1841" s="45"/>
      <c r="W1841" s="45"/>
      <c r="X1841" s="45"/>
      <c r="Y1841" s="45"/>
      <c r="Z1841" s="45"/>
    </row>
    <row r="1842" spans="1:26" ht="12.5">
      <c r="A1842" s="45"/>
      <c r="B1842" s="45"/>
      <c r="C1842" s="44"/>
      <c r="D1842" s="45"/>
      <c r="E1842" s="45"/>
      <c r="F1842" s="65"/>
      <c r="G1842" s="45"/>
      <c r="H1842" s="45"/>
      <c r="I1842" s="45"/>
      <c r="J1842" s="45"/>
      <c r="K1842" s="45"/>
      <c r="L1842" s="45"/>
      <c r="M1842" s="45"/>
      <c r="N1842" s="45"/>
      <c r="O1842" s="45"/>
      <c r="P1842" s="45"/>
      <c r="Q1842" s="45"/>
      <c r="R1842" s="45"/>
      <c r="S1842" s="45"/>
      <c r="T1842" s="45"/>
      <c r="U1842" s="45"/>
      <c r="V1842" s="45"/>
      <c r="W1842" s="45"/>
      <c r="X1842" s="45"/>
      <c r="Y1842" s="45"/>
      <c r="Z1842" s="45"/>
    </row>
    <row r="1843" spans="1:26" ht="12.5">
      <c r="A1843" s="45"/>
      <c r="B1843" s="45"/>
      <c r="C1843" s="44"/>
      <c r="D1843" s="45"/>
      <c r="E1843" s="45"/>
      <c r="F1843" s="65"/>
      <c r="G1843" s="45"/>
      <c r="H1843" s="45"/>
      <c r="I1843" s="45"/>
      <c r="J1843" s="45"/>
      <c r="K1843" s="45"/>
      <c r="L1843" s="45"/>
      <c r="M1843" s="45"/>
      <c r="N1843" s="45"/>
      <c r="O1843" s="45"/>
      <c r="P1843" s="45"/>
      <c r="Q1843" s="45"/>
      <c r="R1843" s="45"/>
      <c r="S1843" s="45"/>
      <c r="T1843" s="45"/>
      <c r="U1843" s="45"/>
      <c r="V1843" s="45"/>
      <c r="W1843" s="45"/>
      <c r="X1843" s="45"/>
      <c r="Y1843" s="45"/>
      <c r="Z1843" s="45"/>
    </row>
    <row r="1844" spans="1:26" ht="12.5">
      <c r="A1844" s="45"/>
      <c r="B1844" s="45"/>
      <c r="C1844" s="44"/>
      <c r="D1844" s="45"/>
      <c r="E1844" s="45"/>
      <c r="F1844" s="65"/>
      <c r="G1844" s="45"/>
      <c r="H1844" s="45"/>
      <c r="I1844" s="45"/>
      <c r="J1844" s="45"/>
      <c r="K1844" s="45"/>
      <c r="L1844" s="45"/>
      <c r="M1844" s="45"/>
      <c r="N1844" s="45"/>
      <c r="O1844" s="45"/>
      <c r="P1844" s="45"/>
      <c r="Q1844" s="45"/>
      <c r="R1844" s="45"/>
      <c r="S1844" s="45"/>
      <c r="T1844" s="45"/>
      <c r="U1844" s="45"/>
      <c r="V1844" s="45"/>
      <c r="W1844" s="45"/>
      <c r="X1844" s="45"/>
      <c r="Y1844" s="45"/>
      <c r="Z1844" s="45"/>
    </row>
    <row r="1845" spans="1:26" ht="12.5">
      <c r="A1845" s="45"/>
      <c r="B1845" s="45"/>
      <c r="C1845" s="44"/>
      <c r="D1845" s="45"/>
      <c r="E1845" s="45"/>
      <c r="F1845" s="65"/>
      <c r="G1845" s="45"/>
      <c r="H1845" s="45"/>
      <c r="I1845" s="45"/>
      <c r="J1845" s="45"/>
      <c r="K1845" s="45"/>
      <c r="L1845" s="45"/>
      <c r="M1845" s="45"/>
      <c r="N1845" s="45"/>
      <c r="O1845" s="45"/>
      <c r="P1845" s="45"/>
      <c r="Q1845" s="45"/>
      <c r="R1845" s="45"/>
      <c r="S1845" s="45"/>
      <c r="T1845" s="45"/>
      <c r="U1845" s="45"/>
      <c r="V1845" s="45"/>
      <c r="W1845" s="45"/>
      <c r="X1845" s="45"/>
      <c r="Y1845" s="45"/>
      <c r="Z1845" s="45"/>
    </row>
    <row r="1846" spans="1:26" ht="12.5">
      <c r="A1846" s="45"/>
      <c r="B1846" s="45"/>
      <c r="C1846" s="44"/>
      <c r="D1846" s="45"/>
      <c r="E1846" s="45"/>
      <c r="F1846" s="65"/>
      <c r="G1846" s="45"/>
      <c r="H1846" s="45"/>
      <c r="I1846" s="45"/>
      <c r="J1846" s="45"/>
      <c r="K1846" s="45"/>
      <c r="L1846" s="45"/>
      <c r="M1846" s="45"/>
      <c r="N1846" s="45"/>
      <c r="O1846" s="45"/>
      <c r="P1846" s="45"/>
      <c r="Q1846" s="45"/>
      <c r="R1846" s="45"/>
      <c r="S1846" s="45"/>
      <c r="T1846" s="45"/>
      <c r="U1846" s="45"/>
      <c r="V1846" s="45"/>
      <c r="W1846" s="45"/>
      <c r="X1846" s="45"/>
      <c r="Y1846" s="45"/>
      <c r="Z1846" s="45"/>
    </row>
    <row r="1847" spans="1:26" ht="12.5">
      <c r="A1847" s="45"/>
      <c r="B1847" s="45"/>
      <c r="C1847" s="44"/>
      <c r="D1847" s="45"/>
      <c r="E1847" s="45"/>
      <c r="F1847" s="65"/>
      <c r="G1847" s="45"/>
      <c r="H1847" s="45"/>
      <c r="I1847" s="45"/>
      <c r="J1847" s="45"/>
      <c r="K1847" s="45"/>
      <c r="L1847" s="45"/>
      <c r="M1847" s="45"/>
      <c r="N1847" s="45"/>
      <c r="O1847" s="45"/>
      <c r="P1847" s="45"/>
      <c r="Q1847" s="45"/>
      <c r="R1847" s="45"/>
      <c r="S1847" s="45"/>
      <c r="T1847" s="45"/>
      <c r="U1847" s="45"/>
      <c r="V1847" s="45"/>
      <c r="W1847" s="45"/>
      <c r="X1847" s="45"/>
      <c r="Y1847" s="45"/>
      <c r="Z1847" s="45"/>
    </row>
    <row r="1848" spans="1:26" ht="12.5">
      <c r="A1848" s="45"/>
      <c r="B1848" s="45"/>
      <c r="C1848" s="44"/>
      <c r="D1848" s="45"/>
      <c r="E1848" s="45"/>
      <c r="F1848" s="65"/>
      <c r="G1848" s="45"/>
      <c r="H1848" s="45"/>
      <c r="I1848" s="45"/>
      <c r="J1848" s="45"/>
      <c r="K1848" s="45"/>
      <c r="L1848" s="45"/>
      <c r="M1848" s="45"/>
      <c r="N1848" s="45"/>
      <c r="O1848" s="45"/>
      <c r="P1848" s="45"/>
      <c r="Q1848" s="45"/>
      <c r="R1848" s="45"/>
      <c r="S1848" s="45"/>
      <c r="T1848" s="45"/>
      <c r="U1848" s="45"/>
      <c r="V1848" s="45"/>
      <c r="W1848" s="45"/>
      <c r="X1848" s="45"/>
      <c r="Y1848" s="45"/>
      <c r="Z1848" s="45"/>
    </row>
    <row r="1849" spans="1:26" ht="12.5">
      <c r="A1849" s="45"/>
      <c r="B1849" s="45"/>
      <c r="C1849" s="44"/>
      <c r="D1849" s="45"/>
      <c r="E1849" s="45"/>
      <c r="F1849" s="65"/>
      <c r="G1849" s="45"/>
      <c r="H1849" s="45"/>
      <c r="I1849" s="45"/>
      <c r="J1849" s="45"/>
      <c r="K1849" s="45"/>
      <c r="L1849" s="45"/>
      <c r="M1849" s="45"/>
      <c r="N1849" s="45"/>
      <c r="O1849" s="45"/>
      <c r="P1849" s="45"/>
      <c r="Q1849" s="45"/>
      <c r="R1849" s="45"/>
      <c r="S1849" s="45"/>
      <c r="T1849" s="45"/>
      <c r="U1849" s="45"/>
      <c r="V1849" s="45"/>
      <c r="W1849" s="45"/>
      <c r="X1849" s="45"/>
      <c r="Y1849" s="45"/>
      <c r="Z1849" s="45"/>
    </row>
    <row r="1850" spans="1:26" ht="12.5">
      <c r="A1850" s="45"/>
      <c r="B1850" s="45"/>
      <c r="C1850" s="44"/>
      <c r="D1850" s="45"/>
      <c r="E1850" s="45"/>
      <c r="F1850" s="65"/>
      <c r="G1850" s="45"/>
      <c r="H1850" s="45"/>
      <c r="I1850" s="45"/>
      <c r="J1850" s="45"/>
      <c r="K1850" s="45"/>
      <c r="L1850" s="45"/>
      <c r="M1850" s="45"/>
      <c r="N1850" s="45"/>
      <c r="O1850" s="45"/>
      <c r="P1850" s="45"/>
      <c r="Q1850" s="45"/>
      <c r="R1850" s="45"/>
      <c r="S1850" s="45"/>
      <c r="T1850" s="45"/>
      <c r="U1850" s="45"/>
      <c r="V1850" s="45"/>
      <c r="W1850" s="45"/>
      <c r="X1850" s="45"/>
      <c r="Y1850" s="45"/>
      <c r="Z1850" s="45"/>
    </row>
    <row r="1851" spans="1:26" ht="12.5">
      <c r="A1851" s="45"/>
      <c r="B1851" s="45"/>
      <c r="C1851" s="44"/>
      <c r="D1851" s="45"/>
      <c r="E1851" s="45"/>
      <c r="F1851" s="65"/>
      <c r="G1851" s="45"/>
      <c r="H1851" s="45"/>
      <c r="I1851" s="45"/>
      <c r="J1851" s="45"/>
      <c r="K1851" s="45"/>
      <c r="L1851" s="45"/>
      <c r="M1851" s="45"/>
      <c r="N1851" s="45"/>
      <c r="O1851" s="45"/>
      <c r="P1851" s="45"/>
      <c r="Q1851" s="45"/>
      <c r="R1851" s="45"/>
      <c r="S1851" s="45"/>
      <c r="T1851" s="45"/>
      <c r="U1851" s="45"/>
      <c r="V1851" s="45"/>
      <c r="W1851" s="45"/>
      <c r="X1851" s="45"/>
      <c r="Y1851" s="45"/>
      <c r="Z1851" s="45"/>
    </row>
    <row r="1852" spans="1:26" ht="12.5">
      <c r="A1852" s="45"/>
      <c r="B1852" s="45"/>
      <c r="C1852" s="44"/>
      <c r="D1852" s="45"/>
      <c r="E1852" s="45"/>
      <c r="F1852" s="65"/>
      <c r="G1852" s="45"/>
      <c r="H1852" s="45"/>
      <c r="I1852" s="45"/>
      <c r="J1852" s="45"/>
      <c r="K1852" s="45"/>
      <c r="L1852" s="45"/>
      <c r="M1852" s="45"/>
      <c r="N1852" s="45"/>
      <c r="O1852" s="45"/>
      <c r="P1852" s="45"/>
      <c r="Q1852" s="45"/>
      <c r="R1852" s="45"/>
      <c r="S1852" s="45"/>
      <c r="T1852" s="45"/>
      <c r="U1852" s="45"/>
      <c r="V1852" s="45"/>
      <c r="W1852" s="45"/>
      <c r="X1852" s="45"/>
      <c r="Y1852" s="45"/>
      <c r="Z1852" s="45"/>
    </row>
    <row r="1853" spans="1:26" ht="12.5">
      <c r="A1853" s="45"/>
      <c r="B1853" s="45"/>
      <c r="C1853" s="44"/>
      <c r="D1853" s="45"/>
      <c r="E1853" s="45"/>
      <c r="F1853" s="65"/>
      <c r="G1853" s="45"/>
      <c r="H1853" s="45"/>
      <c r="I1853" s="45"/>
      <c r="J1853" s="45"/>
      <c r="K1853" s="45"/>
      <c r="L1853" s="45"/>
      <c r="M1853" s="45"/>
      <c r="N1853" s="45"/>
      <c r="O1853" s="45"/>
      <c r="P1853" s="45"/>
      <c r="Q1853" s="45"/>
      <c r="R1853" s="45"/>
      <c r="S1853" s="45"/>
      <c r="T1853" s="45"/>
      <c r="U1853" s="45"/>
      <c r="V1853" s="45"/>
      <c r="W1853" s="45"/>
      <c r="X1853" s="45"/>
      <c r="Y1853" s="45"/>
      <c r="Z1853" s="45"/>
    </row>
    <row r="1854" spans="1:26" ht="12.5">
      <c r="A1854" s="45"/>
      <c r="B1854" s="45"/>
      <c r="C1854" s="44"/>
      <c r="D1854" s="45"/>
      <c r="E1854" s="45"/>
      <c r="F1854" s="65"/>
      <c r="G1854" s="45"/>
      <c r="H1854" s="45"/>
      <c r="I1854" s="45"/>
      <c r="J1854" s="45"/>
      <c r="K1854" s="45"/>
      <c r="L1854" s="45"/>
      <c r="M1854" s="45"/>
      <c r="N1854" s="45"/>
      <c r="O1854" s="45"/>
      <c r="P1854" s="45"/>
      <c r="Q1854" s="45"/>
      <c r="R1854" s="45"/>
      <c r="S1854" s="45"/>
      <c r="T1854" s="45"/>
      <c r="U1854" s="45"/>
      <c r="V1854" s="45"/>
      <c r="W1854" s="45"/>
      <c r="X1854" s="45"/>
      <c r="Y1854" s="45"/>
      <c r="Z1854" s="45"/>
    </row>
    <row r="1855" spans="1:26" ht="12.5">
      <c r="A1855" s="45"/>
      <c r="B1855" s="45"/>
      <c r="C1855" s="44"/>
      <c r="D1855" s="45"/>
      <c r="E1855" s="45"/>
      <c r="F1855" s="65"/>
      <c r="G1855" s="45"/>
      <c r="H1855" s="45"/>
      <c r="I1855" s="45"/>
      <c r="J1855" s="45"/>
      <c r="K1855" s="45"/>
      <c r="L1855" s="45"/>
      <c r="M1855" s="45"/>
      <c r="N1855" s="45"/>
      <c r="O1855" s="45"/>
      <c r="P1855" s="45"/>
      <c r="Q1855" s="45"/>
      <c r="R1855" s="45"/>
      <c r="S1855" s="45"/>
      <c r="T1855" s="45"/>
      <c r="U1855" s="45"/>
      <c r="V1855" s="45"/>
      <c r="W1855" s="45"/>
      <c r="X1855" s="45"/>
      <c r="Y1855" s="45"/>
      <c r="Z1855" s="45"/>
    </row>
    <row r="1856" spans="1:26" ht="12.5">
      <c r="A1856" s="45"/>
      <c r="B1856" s="45"/>
      <c r="C1856" s="44"/>
      <c r="D1856" s="45"/>
      <c r="E1856" s="45"/>
      <c r="F1856" s="65"/>
      <c r="G1856" s="45"/>
      <c r="H1856" s="45"/>
      <c r="I1856" s="45"/>
      <c r="J1856" s="45"/>
      <c r="K1856" s="45"/>
      <c r="L1856" s="45"/>
      <c r="M1856" s="45"/>
      <c r="N1856" s="45"/>
      <c r="O1856" s="45"/>
      <c r="P1856" s="45"/>
      <c r="Q1856" s="45"/>
      <c r="R1856" s="45"/>
      <c r="S1856" s="45"/>
      <c r="T1856" s="45"/>
      <c r="U1856" s="45"/>
      <c r="V1856" s="45"/>
      <c r="W1856" s="45"/>
      <c r="X1856" s="45"/>
      <c r="Y1856" s="45"/>
      <c r="Z1856" s="45"/>
    </row>
    <row r="1857" spans="1:26" ht="12.5">
      <c r="A1857" s="45"/>
      <c r="B1857" s="45"/>
      <c r="C1857" s="44"/>
      <c r="D1857" s="45"/>
      <c r="E1857" s="45"/>
      <c r="F1857" s="65"/>
      <c r="G1857" s="45"/>
      <c r="H1857" s="45"/>
      <c r="I1857" s="45"/>
      <c r="J1857" s="45"/>
      <c r="K1857" s="45"/>
      <c r="L1857" s="45"/>
      <c r="M1857" s="45"/>
      <c r="N1857" s="45"/>
      <c r="O1857" s="45"/>
      <c r="P1857" s="45"/>
      <c r="Q1857" s="45"/>
      <c r="R1857" s="45"/>
      <c r="S1857" s="45"/>
      <c r="T1857" s="45"/>
      <c r="U1857" s="45"/>
      <c r="V1857" s="45"/>
      <c r="W1857" s="45"/>
      <c r="X1857" s="45"/>
      <c r="Y1857" s="45"/>
      <c r="Z1857" s="45"/>
    </row>
    <row r="1858" spans="1:26" ht="12.5">
      <c r="A1858" s="45"/>
      <c r="B1858" s="45"/>
      <c r="C1858" s="44"/>
      <c r="D1858" s="45"/>
      <c r="E1858" s="45"/>
      <c r="F1858" s="65"/>
      <c r="G1858" s="45"/>
      <c r="H1858" s="45"/>
      <c r="I1858" s="45"/>
      <c r="J1858" s="45"/>
      <c r="K1858" s="45"/>
      <c r="L1858" s="45"/>
      <c r="M1858" s="45"/>
      <c r="N1858" s="45"/>
      <c r="O1858" s="45"/>
      <c r="P1858" s="45"/>
      <c r="Q1858" s="45"/>
      <c r="R1858" s="45"/>
      <c r="S1858" s="45"/>
      <c r="T1858" s="45"/>
      <c r="U1858" s="45"/>
      <c r="V1858" s="45"/>
      <c r="W1858" s="45"/>
      <c r="X1858" s="45"/>
      <c r="Y1858" s="45"/>
      <c r="Z1858" s="45"/>
    </row>
    <row r="1859" spans="1:26" ht="12.5">
      <c r="A1859" s="45"/>
      <c r="B1859" s="45"/>
      <c r="C1859" s="44"/>
      <c r="D1859" s="45"/>
      <c r="E1859" s="45"/>
      <c r="F1859" s="65"/>
      <c r="G1859" s="45"/>
      <c r="H1859" s="45"/>
      <c r="I1859" s="45"/>
      <c r="J1859" s="45"/>
      <c r="K1859" s="45"/>
      <c r="L1859" s="45"/>
      <c r="M1859" s="45"/>
      <c r="N1859" s="45"/>
      <c r="O1859" s="45"/>
      <c r="P1859" s="45"/>
      <c r="Q1859" s="45"/>
      <c r="R1859" s="45"/>
      <c r="S1859" s="45"/>
      <c r="T1859" s="45"/>
      <c r="U1859" s="45"/>
      <c r="V1859" s="45"/>
      <c r="W1859" s="45"/>
      <c r="X1859" s="45"/>
      <c r="Y1859" s="45"/>
      <c r="Z1859" s="45"/>
    </row>
    <row r="1860" spans="1:26" ht="12.5">
      <c r="A1860" s="45"/>
      <c r="B1860" s="45"/>
      <c r="C1860" s="44"/>
      <c r="D1860" s="45"/>
      <c r="E1860" s="45"/>
      <c r="F1860" s="65"/>
      <c r="G1860" s="45"/>
      <c r="H1860" s="45"/>
      <c r="I1860" s="45"/>
      <c r="J1860" s="45"/>
      <c r="K1860" s="45"/>
      <c r="L1860" s="45"/>
      <c r="M1860" s="45"/>
      <c r="N1860" s="45"/>
      <c r="O1860" s="45"/>
      <c r="P1860" s="45"/>
      <c r="Q1860" s="45"/>
      <c r="R1860" s="45"/>
      <c r="S1860" s="45"/>
      <c r="T1860" s="45"/>
      <c r="U1860" s="45"/>
      <c r="V1860" s="45"/>
      <c r="W1860" s="45"/>
      <c r="X1860" s="45"/>
      <c r="Y1860" s="45"/>
      <c r="Z1860" s="45"/>
    </row>
    <row r="1861" spans="1:26" ht="12.5">
      <c r="A1861" s="45"/>
      <c r="B1861" s="45"/>
      <c r="C1861" s="44"/>
      <c r="D1861" s="45"/>
      <c r="E1861" s="45"/>
      <c r="F1861" s="65"/>
      <c r="G1861" s="45"/>
      <c r="H1861" s="45"/>
      <c r="I1861" s="45"/>
      <c r="J1861" s="45"/>
      <c r="K1861" s="45"/>
      <c r="L1861" s="45"/>
      <c r="M1861" s="45"/>
      <c r="N1861" s="45"/>
      <c r="O1861" s="45"/>
      <c r="P1861" s="45"/>
      <c r="Q1861" s="45"/>
      <c r="R1861" s="45"/>
      <c r="S1861" s="45"/>
      <c r="T1861" s="45"/>
      <c r="U1861" s="45"/>
      <c r="V1861" s="45"/>
      <c r="W1861" s="45"/>
      <c r="X1861" s="45"/>
      <c r="Y1861" s="45"/>
      <c r="Z1861" s="45"/>
    </row>
    <row r="1862" spans="1:26" ht="12.5">
      <c r="A1862" s="45"/>
      <c r="B1862" s="45"/>
      <c r="C1862" s="44"/>
      <c r="D1862" s="45"/>
      <c r="E1862" s="45"/>
      <c r="F1862" s="65"/>
      <c r="G1862" s="45"/>
      <c r="H1862" s="45"/>
      <c r="I1862" s="45"/>
      <c r="J1862" s="45"/>
      <c r="K1862" s="45"/>
      <c r="L1862" s="45"/>
      <c r="M1862" s="45"/>
      <c r="N1862" s="45"/>
      <c r="O1862" s="45"/>
      <c r="P1862" s="45"/>
      <c r="Q1862" s="45"/>
      <c r="R1862" s="45"/>
      <c r="S1862" s="45"/>
      <c r="T1862" s="45"/>
      <c r="U1862" s="45"/>
      <c r="V1862" s="45"/>
      <c r="W1862" s="45"/>
      <c r="X1862" s="45"/>
      <c r="Y1862" s="45"/>
      <c r="Z1862" s="45"/>
    </row>
    <row r="1863" spans="1:26" ht="12.5">
      <c r="A1863" s="45"/>
      <c r="B1863" s="45"/>
      <c r="C1863" s="44"/>
      <c r="D1863" s="45"/>
      <c r="E1863" s="45"/>
      <c r="F1863" s="65"/>
      <c r="G1863" s="45"/>
      <c r="H1863" s="45"/>
      <c r="I1863" s="45"/>
      <c r="J1863" s="45"/>
      <c r="K1863" s="45"/>
      <c r="L1863" s="45"/>
      <c r="M1863" s="45"/>
      <c r="N1863" s="45"/>
      <c r="O1863" s="45"/>
      <c r="P1863" s="45"/>
      <c r="Q1863" s="45"/>
      <c r="R1863" s="45"/>
      <c r="S1863" s="45"/>
      <c r="T1863" s="45"/>
      <c r="U1863" s="45"/>
      <c r="V1863" s="45"/>
      <c r="W1863" s="45"/>
      <c r="X1863" s="45"/>
      <c r="Y1863" s="45"/>
      <c r="Z1863" s="45"/>
    </row>
    <row r="1864" spans="1:26" ht="12.5">
      <c r="A1864" s="45"/>
      <c r="B1864" s="45"/>
      <c r="C1864" s="44"/>
      <c r="D1864" s="45"/>
      <c r="E1864" s="45"/>
      <c r="F1864" s="65"/>
      <c r="G1864" s="45"/>
      <c r="H1864" s="45"/>
      <c r="I1864" s="45"/>
      <c r="J1864" s="45"/>
      <c r="K1864" s="45"/>
      <c r="L1864" s="45"/>
      <c r="M1864" s="45"/>
      <c r="N1864" s="45"/>
      <c r="O1864" s="45"/>
      <c r="P1864" s="45"/>
      <c r="Q1864" s="45"/>
      <c r="R1864" s="45"/>
      <c r="S1864" s="45"/>
      <c r="T1864" s="45"/>
      <c r="U1864" s="45"/>
      <c r="V1864" s="45"/>
      <c r="W1864" s="45"/>
      <c r="X1864" s="45"/>
      <c r="Y1864" s="45"/>
      <c r="Z1864" s="45"/>
    </row>
    <row r="1865" spans="1:26" ht="12.5">
      <c r="A1865" s="45"/>
      <c r="B1865" s="45"/>
      <c r="C1865" s="44"/>
      <c r="D1865" s="45"/>
      <c r="E1865" s="45"/>
      <c r="F1865" s="65"/>
      <c r="G1865" s="45"/>
      <c r="H1865" s="45"/>
      <c r="I1865" s="45"/>
      <c r="J1865" s="45"/>
      <c r="K1865" s="45"/>
      <c r="L1865" s="45"/>
      <c r="M1865" s="45"/>
      <c r="N1865" s="45"/>
      <c r="O1865" s="45"/>
      <c r="P1865" s="45"/>
      <c r="Q1865" s="45"/>
      <c r="R1865" s="45"/>
      <c r="S1865" s="45"/>
      <c r="T1865" s="45"/>
      <c r="U1865" s="45"/>
      <c r="V1865" s="45"/>
      <c r="W1865" s="45"/>
      <c r="X1865" s="45"/>
      <c r="Y1865" s="45"/>
      <c r="Z1865" s="45"/>
    </row>
    <row r="1866" spans="1:26" ht="12.5">
      <c r="A1866" s="45"/>
      <c r="B1866" s="45"/>
      <c r="C1866" s="44"/>
      <c r="D1866" s="45"/>
      <c r="E1866" s="45"/>
      <c r="F1866" s="65"/>
      <c r="G1866" s="45"/>
      <c r="H1866" s="45"/>
      <c r="I1866" s="45"/>
      <c r="J1866" s="45"/>
      <c r="K1866" s="45"/>
      <c r="L1866" s="45"/>
      <c r="M1866" s="45"/>
      <c r="N1866" s="45"/>
      <c r="O1866" s="45"/>
      <c r="P1866" s="45"/>
      <c r="Q1866" s="45"/>
      <c r="R1866" s="45"/>
      <c r="S1866" s="45"/>
      <c r="T1866" s="45"/>
      <c r="U1866" s="45"/>
      <c r="V1866" s="45"/>
      <c r="W1866" s="45"/>
      <c r="X1866" s="45"/>
      <c r="Y1866" s="45"/>
      <c r="Z1866" s="45"/>
    </row>
    <row r="1867" spans="1:26" ht="12.5">
      <c r="A1867" s="45"/>
      <c r="B1867" s="45"/>
      <c r="C1867" s="44"/>
      <c r="D1867" s="45"/>
      <c r="E1867" s="45"/>
      <c r="F1867" s="65"/>
      <c r="G1867" s="45"/>
      <c r="H1867" s="45"/>
      <c r="I1867" s="45"/>
      <c r="J1867" s="45"/>
      <c r="K1867" s="45"/>
      <c r="L1867" s="45"/>
      <c r="M1867" s="45"/>
      <c r="N1867" s="45"/>
      <c r="O1867" s="45"/>
      <c r="P1867" s="45"/>
      <c r="Q1867" s="45"/>
      <c r="R1867" s="45"/>
      <c r="S1867" s="45"/>
      <c r="T1867" s="45"/>
      <c r="U1867" s="45"/>
      <c r="V1867" s="45"/>
      <c r="W1867" s="45"/>
      <c r="X1867" s="45"/>
      <c r="Y1867" s="45"/>
      <c r="Z1867" s="45"/>
    </row>
    <row r="1868" spans="1:26" ht="12.5">
      <c r="A1868" s="45"/>
      <c r="B1868" s="45"/>
      <c r="C1868" s="44"/>
      <c r="D1868" s="45"/>
      <c r="E1868" s="45"/>
      <c r="F1868" s="65"/>
      <c r="G1868" s="45"/>
      <c r="H1868" s="45"/>
      <c r="I1868" s="45"/>
      <c r="J1868" s="45"/>
      <c r="K1868" s="45"/>
      <c r="L1868" s="45"/>
      <c r="M1868" s="45"/>
      <c r="N1868" s="45"/>
      <c r="O1868" s="45"/>
      <c r="P1868" s="45"/>
      <c r="Q1868" s="45"/>
      <c r="R1868" s="45"/>
      <c r="S1868" s="45"/>
      <c r="T1868" s="45"/>
      <c r="U1868" s="45"/>
      <c r="V1868" s="45"/>
      <c r="W1868" s="45"/>
      <c r="X1868" s="45"/>
      <c r="Y1868" s="45"/>
      <c r="Z1868" s="45"/>
    </row>
    <row r="1869" spans="1:26" ht="12.5">
      <c r="A1869" s="45"/>
      <c r="B1869" s="45"/>
      <c r="C1869" s="44"/>
      <c r="D1869" s="45"/>
      <c r="E1869" s="45"/>
      <c r="F1869" s="65"/>
      <c r="G1869" s="45"/>
      <c r="H1869" s="45"/>
      <c r="I1869" s="45"/>
      <c r="J1869" s="45"/>
      <c r="K1869" s="45"/>
      <c r="L1869" s="45"/>
      <c r="M1869" s="45"/>
      <c r="N1869" s="45"/>
      <c r="O1869" s="45"/>
      <c r="P1869" s="45"/>
      <c r="Q1869" s="45"/>
      <c r="R1869" s="45"/>
      <c r="S1869" s="45"/>
      <c r="T1869" s="45"/>
      <c r="U1869" s="45"/>
      <c r="V1869" s="45"/>
      <c r="W1869" s="45"/>
      <c r="X1869" s="45"/>
      <c r="Y1869" s="45"/>
      <c r="Z1869" s="45"/>
    </row>
    <row r="1870" spans="1:26" ht="12.5">
      <c r="A1870" s="45"/>
      <c r="B1870" s="45"/>
      <c r="C1870" s="44"/>
      <c r="D1870" s="45"/>
      <c r="E1870" s="45"/>
      <c r="F1870" s="65"/>
      <c r="G1870" s="45"/>
      <c r="H1870" s="45"/>
      <c r="I1870" s="45"/>
      <c r="J1870" s="45"/>
      <c r="K1870" s="45"/>
      <c r="L1870" s="45"/>
      <c r="M1870" s="45"/>
      <c r="N1870" s="45"/>
      <c r="O1870" s="45"/>
      <c r="P1870" s="45"/>
      <c r="Q1870" s="45"/>
      <c r="R1870" s="45"/>
      <c r="S1870" s="45"/>
      <c r="T1870" s="45"/>
      <c r="U1870" s="45"/>
      <c r="V1870" s="45"/>
      <c r="W1870" s="45"/>
      <c r="X1870" s="45"/>
      <c r="Y1870" s="45"/>
      <c r="Z1870" s="45"/>
    </row>
    <row r="1871" spans="1:26" ht="12.5">
      <c r="A1871" s="45"/>
      <c r="B1871" s="45"/>
      <c r="C1871" s="44"/>
      <c r="D1871" s="45"/>
      <c r="E1871" s="45"/>
      <c r="F1871" s="65"/>
      <c r="G1871" s="45"/>
      <c r="H1871" s="45"/>
      <c r="I1871" s="45"/>
      <c r="J1871" s="45"/>
      <c r="K1871" s="45"/>
      <c r="L1871" s="45"/>
      <c r="M1871" s="45"/>
      <c r="N1871" s="45"/>
      <c r="O1871" s="45"/>
      <c r="P1871" s="45"/>
      <c r="Q1871" s="45"/>
      <c r="R1871" s="45"/>
      <c r="S1871" s="45"/>
      <c r="T1871" s="45"/>
      <c r="U1871" s="45"/>
      <c r="V1871" s="45"/>
      <c r="W1871" s="45"/>
      <c r="X1871" s="45"/>
      <c r="Y1871" s="45"/>
      <c r="Z1871" s="45"/>
    </row>
    <row r="1872" spans="1:26" ht="12.5">
      <c r="A1872" s="45"/>
      <c r="B1872" s="45"/>
      <c r="C1872" s="44"/>
      <c r="D1872" s="45"/>
      <c r="E1872" s="45"/>
      <c r="F1872" s="65"/>
      <c r="G1872" s="45"/>
      <c r="H1872" s="45"/>
      <c r="I1872" s="45"/>
      <c r="J1872" s="45"/>
      <c r="K1872" s="45"/>
      <c r="L1872" s="45"/>
      <c r="M1872" s="45"/>
      <c r="N1872" s="45"/>
      <c r="O1872" s="45"/>
      <c r="P1872" s="45"/>
      <c r="Q1872" s="45"/>
      <c r="R1872" s="45"/>
      <c r="S1872" s="45"/>
      <c r="T1872" s="45"/>
      <c r="U1872" s="45"/>
      <c r="V1872" s="45"/>
      <c r="W1872" s="45"/>
      <c r="X1872" s="45"/>
      <c r="Y1872" s="45"/>
      <c r="Z1872" s="45"/>
    </row>
    <row r="1873" spans="1:26" ht="12.5">
      <c r="A1873" s="45"/>
      <c r="B1873" s="45"/>
      <c r="C1873" s="44"/>
      <c r="D1873" s="45"/>
      <c r="E1873" s="45"/>
      <c r="F1873" s="65"/>
      <c r="G1873" s="45"/>
      <c r="H1873" s="45"/>
      <c r="I1873" s="45"/>
      <c r="J1873" s="45"/>
      <c r="K1873" s="45"/>
      <c r="L1873" s="45"/>
      <c r="M1873" s="45"/>
      <c r="N1873" s="45"/>
      <c r="O1873" s="45"/>
      <c r="P1873" s="45"/>
      <c r="Q1873" s="45"/>
      <c r="R1873" s="45"/>
      <c r="S1873" s="45"/>
      <c r="T1873" s="45"/>
      <c r="U1873" s="45"/>
      <c r="V1873" s="45"/>
      <c r="W1873" s="45"/>
      <c r="X1873" s="45"/>
      <c r="Y1873" s="45"/>
      <c r="Z1873" s="45"/>
    </row>
    <row r="1874" spans="1:26" ht="12.5">
      <c r="A1874" s="45"/>
      <c r="B1874" s="45"/>
      <c r="C1874" s="44"/>
      <c r="D1874" s="45"/>
      <c r="E1874" s="45"/>
      <c r="F1874" s="65"/>
      <c r="G1874" s="45"/>
      <c r="H1874" s="45"/>
      <c r="I1874" s="45"/>
      <c r="J1874" s="45"/>
      <c r="K1874" s="45"/>
      <c r="L1874" s="45"/>
      <c r="M1874" s="45"/>
      <c r="N1874" s="45"/>
      <c r="O1874" s="45"/>
      <c r="P1874" s="45"/>
      <c r="Q1874" s="45"/>
      <c r="R1874" s="45"/>
      <c r="S1874" s="45"/>
      <c r="T1874" s="45"/>
      <c r="U1874" s="45"/>
      <c r="V1874" s="45"/>
      <c r="W1874" s="45"/>
      <c r="X1874" s="45"/>
      <c r="Y1874" s="45"/>
      <c r="Z1874" s="45"/>
    </row>
    <row r="1875" spans="1:26" ht="12.5">
      <c r="A1875" s="45"/>
      <c r="B1875" s="45"/>
      <c r="C1875" s="44"/>
      <c r="D1875" s="45"/>
      <c r="E1875" s="45"/>
      <c r="F1875" s="65"/>
      <c r="G1875" s="45"/>
      <c r="H1875" s="45"/>
      <c r="I1875" s="45"/>
      <c r="J1875" s="45"/>
      <c r="K1875" s="45"/>
      <c r="L1875" s="45"/>
      <c r="M1875" s="45"/>
      <c r="N1875" s="45"/>
      <c r="O1875" s="45"/>
      <c r="P1875" s="45"/>
      <c r="Q1875" s="45"/>
      <c r="R1875" s="45"/>
      <c r="S1875" s="45"/>
      <c r="T1875" s="45"/>
      <c r="U1875" s="45"/>
      <c r="V1875" s="45"/>
      <c r="W1875" s="45"/>
      <c r="X1875" s="45"/>
      <c r="Y1875" s="45"/>
      <c r="Z1875" s="45"/>
    </row>
    <row r="1876" spans="1:26" ht="12.5">
      <c r="A1876" s="45"/>
      <c r="B1876" s="45"/>
      <c r="C1876" s="44"/>
      <c r="D1876" s="45"/>
      <c r="E1876" s="45"/>
      <c r="F1876" s="65"/>
      <c r="G1876" s="45"/>
      <c r="H1876" s="45"/>
      <c r="I1876" s="45"/>
      <c r="J1876" s="45"/>
      <c r="K1876" s="45"/>
      <c r="L1876" s="45"/>
      <c r="M1876" s="45"/>
      <c r="N1876" s="45"/>
      <c r="O1876" s="45"/>
      <c r="P1876" s="45"/>
      <c r="Q1876" s="45"/>
      <c r="R1876" s="45"/>
      <c r="S1876" s="45"/>
      <c r="T1876" s="45"/>
      <c r="U1876" s="45"/>
      <c r="V1876" s="45"/>
      <c r="W1876" s="45"/>
      <c r="X1876" s="45"/>
      <c r="Y1876" s="45"/>
      <c r="Z1876" s="45"/>
    </row>
    <row r="1877" spans="1:26" ht="12.5">
      <c r="A1877" s="45"/>
      <c r="B1877" s="45"/>
      <c r="C1877" s="44"/>
      <c r="D1877" s="45"/>
      <c r="E1877" s="45"/>
      <c r="F1877" s="65"/>
      <c r="G1877" s="45"/>
      <c r="H1877" s="45"/>
      <c r="I1877" s="45"/>
      <c r="J1877" s="45"/>
      <c r="K1877" s="45"/>
      <c r="L1877" s="45"/>
      <c r="M1877" s="45"/>
      <c r="N1877" s="45"/>
      <c r="O1877" s="45"/>
      <c r="P1877" s="45"/>
      <c r="Q1877" s="45"/>
      <c r="R1877" s="45"/>
      <c r="S1877" s="45"/>
      <c r="T1877" s="45"/>
      <c r="U1877" s="45"/>
      <c r="V1877" s="45"/>
      <c r="W1877" s="45"/>
      <c r="X1877" s="45"/>
      <c r="Y1877" s="45"/>
      <c r="Z1877" s="45"/>
    </row>
    <row r="1878" spans="1:26" ht="12.5">
      <c r="A1878" s="45"/>
      <c r="B1878" s="45"/>
      <c r="C1878" s="44"/>
      <c r="D1878" s="45"/>
      <c r="E1878" s="45"/>
      <c r="F1878" s="65"/>
      <c r="G1878" s="45"/>
      <c r="H1878" s="45"/>
      <c r="I1878" s="45"/>
      <c r="J1878" s="45"/>
      <c r="K1878" s="45"/>
      <c r="L1878" s="45"/>
      <c r="M1878" s="45"/>
      <c r="N1878" s="45"/>
      <c r="O1878" s="45"/>
      <c r="P1878" s="45"/>
      <c r="Q1878" s="45"/>
      <c r="R1878" s="45"/>
      <c r="S1878" s="45"/>
      <c r="T1878" s="45"/>
      <c r="U1878" s="45"/>
      <c r="V1878" s="45"/>
      <c r="W1878" s="45"/>
      <c r="X1878" s="45"/>
      <c r="Y1878" s="45"/>
      <c r="Z1878" s="45"/>
    </row>
    <row r="1879" spans="1:26" ht="12.5">
      <c r="A1879" s="45"/>
      <c r="B1879" s="45"/>
      <c r="C1879" s="44"/>
      <c r="D1879" s="45"/>
      <c r="E1879" s="45"/>
      <c r="F1879" s="65"/>
      <c r="G1879" s="45"/>
      <c r="H1879" s="45"/>
      <c r="I1879" s="45"/>
      <c r="J1879" s="45"/>
      <c r="K1879" s="45"/>
      <c r="L1879" s="45"/>
      <c r="M1879" s="45"/>
      <c r="N1879" s="45"/>
      <c r="O1879" s="45"/>
      <c r="P1879" s="45"/>
      <c r="Q1879" s="45"/>
      <c r="R1879" s="45"/>
      <c r="S1879" s="45"/>
      <c r="T1879" s="45"/>
      <c r="U1879" s="45"/>
      <c r="V1879" s="45"/>
      <c r="W1879" s="45"/>
      <c r="X1879" s="45"/>
      <c r="Y1879" s="45"/>
      <c r="Z1879" s="45"/>
    </row>
    <row r="1880" spans="1:26" ht="12.5">
      <c r="A1880" s="45"/>
      <c r="B1880" s="45"/>
      <c r="C1880" s="44"/>
      <c r="D1880" s="45"/>
      <c r="E1880" s="45"/>
      <c r="F1880" s="65"/>
      <c r="G1880" s="45"/>
      <c r="H1880" s="45"/>
      <c r="I1880" s="45"/>
      <c r="J1880" s="45"/>
      <c r="K1880" s="45"/>
      <c r="L1880" s="45"/>
      <c r="M1880" s="45"/>
      <c r="N1880" s="45"/>
      <c r="O1880" s="45"/>
      <c r="P1880" s="45"/>
      <c r="Q1880" s="45"/>
      <c r="R1880" s="45"/>
      <c r="S1880" s="45"/>
      <c r="T1880" s="45"/>
      <c r="U1880" s="45"/>
      <c r="V1880" s="45"/>
      <c r="W1880" s="45"/>
      <c r="X1880" s="45"/>
      <c r="Y1880" s="45"/>
      <c r="Z1880" s="45"/>
    </row>
    <row r="1881" spans="1:26" ht="12.5">
      <c r="A1881" s="45"/>
      <c r="B1881" s="45"/>
      <c r="C1881" s="44"/>
      <c r="D1881" s="45"/>
      <c r="E1881" s="45"/>
      <c r="F1881" s="65"/>
      <c r="G1881" s="45"/>
      <c r="H1881" s="45"/>
      <c r="I1881" s="45"/>
      <c r="J1881" s="45"/>
      <c r="K1881" s="45"/>
      <c r="L1881" s="45"/>
      <c r="M1881" s="45"/>
      <c r="N1881" s="45"/>
      <c r="O1881" s="45"/>
      <c r="P1881" s="45"/>
      <c r="Q1881" s="45"/>
      <c r="R1881" s="45"/>
      <c r="S1881" s="45"/>
      <c r="T1881" s="45"/>
      <c r="U1881" s="45"/>
      <c r="V1881" s="45"/>
      <c r="W1881" s="45"/>
      <c r="X1881" s="45"/>
      <c r="Y1881" s="45"/>
      <c r="Z1881" s="45"/>
    </row>
    <row r="1882" spans="1:26" ht="12.5">
      <c r="A1882" s="45"/>
      <c r="B1882" s="45"/>
      <c r="C1882" s="44"/>
      <c r="D1882" s="45"/>
      <c r="E1882" s="45"/>
      <c r="F1882" s="65"/>
      <c r="G1882" s="45"/>
      <c r="H1882" s="45"/>
      <c r="I1882" s="45"/>
      <c r="J1882" s="45"/>
      <c r="K1882" s="45"/>
      <c r="L1882" s="45"/>
      <c r="M1882" s="45"/>
      <c r="N1882" s="45"/>
      <c r="O1882" s="45"/>
      <c r="P1882" s="45"/>
      <c r="Q1882" s="45"/>
      <c r="R1882" s="45"/>
      <c r="S1882" s="45"/>
      <c r="T1882" s="45"/>
      <c r="U1882" s="45"/>
      <c r="V1882" s="45"/>
      <c r="W1882" s="45"/>
      <c r="X1882" s="45"/>
      <c r="Y1882" s="45"/>
      <c r="Z1882" s="45"/>
    </row>
    <row r="1883" spans="1:26" ht="12.5">
      <c r="A1883" s="45"/>
      <c r="B1883" s="45"/>
      <c r="C1883" s="44"/>
      <c r="D1883" s="45"/>
      <c r="E1883" s="45"/>
      <c r="F1883" s="65"/>
      <c r="G1883" s="45"/>
      <c r="H1883" s="45"/>
      <c r="I1883" s="45"/>
      <c r="J1883" s="45"/>
      <c r="K1883" s="45"/>
      <c r="L1883" s="45"/>
      <c r="M1883" s="45"/>
      <c r="N1883" s="45"/>
      <c r="O1883" s="45"/>
      <c r="P1883" s="45"/>
      <c r="Q1883" s="45"/>
      <c r="R1883" s="45"/>
      <c r="S1883" s="45"/>
      <c r="T1883" s="45"/>
      <c r="U1883" s="45"/>
      <c r="V1883" s="45"/>
      <c r="W1883" s="45"/>
      <c r="X1883" s="45"/>
      <c r="Y1883" s="45"/>
      <c r="Z1883" s="45"/>
    </row>
    <row r="1884" spans="1:26" ht="12.5">
      <c r="A1884" s="45"/>
      <c r="B1884" s="45"/>
      <c r="C1884" s="44"/>
      <c r="D1884" s="45"/>
      <c r="E1884" s="45"/>
      <c r="F1884" s="65"/>
      <c r="G1884" s="45"/>
      <c r="H1884" s="45"/>
      <c r="I1884" s="45"/>
      <c r="J1884" s="45"/>
      <c r="K1884" s="45"/>
      <c r="L1884" s="45"/>
      <c r="M1884" s="45"/>
      <c r="N1884" s="45"/>
      <c r="O1884" s="45"/>
      <c r="P1884" s="45"/>
      <c r="Q1884" s="45"/>
      <c r="R1884" s="45"/>
      <c r="S1884" s="45"/>
      <c r="T1884" s="45"/>
      <c r="U1884" s="45"/>
      <c r="V1884" s="45"/>
      <c r="W1884" s="45"/>
      <c r="X1884" s="45"/>
      <c r="Y1884" s="45"/>
      <c r="Z1884" s="45"/>
    </row>
    <row r="1885" spans="1:26" ht="12.5">
      <c r="A1885" s="45"/>
      <c r="B1885" s="45"/>
      <c r="C1885" s="44"/>
      <c r="D1885" s="45"/>
      <c r="E1885" s="45"/>
      <c r="F1885" s="65"/>
      <c r="G1885" s="45"/>
      <c r="H1885" s="45"/>
      <c r="I1885" s="45"/>
      <c r="J1885" s="45"/>
      <c r="K1885" s="45"/>
      <c r="L1885" s="45"/>
      <c r="M1885" s="45"/>
      <c r="N1885" s="45"/>
      <c r="O1885" s="45"/>
      <c r="P1885" s="45"/>
      <c r="Q1885" s="45"/>
      <c r="R1885" s="45"/>
      <c r="S1885" s="45"/>
      <c r="T1885" s="45"/>
      <c r="U1885" s="45"/>
      <c r="V1885" s="45"/>
      <c r="W1885" s="45"/>
      <c r="X1885" s="45"/>
      <c r="Y1885" s="45"/>
      <c r="Z1885" s="45"/>
    </row>
    <row r="1886" spans="1:26" ht="12.5">
      <c r="A1886" s="45"/>
      <c r="B1886" s="45"/>
      <c r="C1886" s="44"/>
      <c r="D1886" s="45"/>
      <c r="E1886" s="45"/>
      <c r="F1886" s="65"/>
      <c r="G1886" s="45"/>
      <c r="H1886" s="45"/>
      <c r="I1886" s="45"/>
      <c r="J1886" s="45"/>
      <c r="K1886" s="45"/>
      <c r="L1886" s="45"/>
      <c r="M1886" s="45"/>
      <c r="N1886" s="45"/>
      <c r="O1886" s="45"/>
      <c r="P1886" s="45"/>
      <c r="Q1886" s="45"/>
      <c r="R1886" s="45"/>
      <c r="S1886" s="45"/>
      <c r="T1886" s="45"/>
      <c r="U1886" s="45"/>
      <c r="V1886" s="45"/>
      <c r="W1886" s="45"/>
      <c r="X1886" s="45"/>
      <c r="Y1886" s="45"/>
      <c r="Z1886" s="45"/>
    </row>
    <row r="1887" spans="1:26" ht="12.5">
      <c r="A1887" s="45"/>
      <c r="B1887" s="45"/>
      <c r="C1887" s="44"/>
      <c r="D1887" s="45"/>
      <c r="E1887" s="45"/>
      <c r="F1887" s="65"/>
      <c r="G1887" s="45"/>
      <c r="H1887" s="45"/>
      <c r="I1887" s="45"/>
      <c r="J1887" s="45"/>
      <c r="K1887" s="45"/>
      <c r="L1887" s="45"/>
      <c r="M1887" s="45"/>
      <c r="N1887" s="45"/>
      <c r="O1887" s="45"/>
      <c r="P1887" s="45"/>
      <c r="Q1887" s="45"/>
      <c r="R1887" s="45"/>
      <c r="S1887" s="45"/>
      <c r="T1887" s="45"/>
      <c r="U1887" s="45"/>
      <c r="V1887" s="45"/>
      <c r="W1887" s="45"/>
      <c r="X1887" s="45"/>
      <c r="Y1887" s="45"/>
      <c r="Z1887" s="45"/>
    </row>
    <row r="1888" spans="1:26" ht="12.5">
      <c r="A1888" s="45"/>
      <c r="B1888" s="45"/>
      <c r="C1888" s="44"/>
      <c r="D1888" s="45"/>
      <c r="E1888" s="45"/>
      <c r="F1888" s="65"/>
      <c r="G1888" s="45"/>
      <c r="H1888" s="45"/>
      <c r="I1888" s="45"/>
      <c r="J1888" s="45"/>
      <c r="K1888" s="45"/>
      <c r="L1888" s="45"/>
      <c r="M1888" s="45"/>
      <c r="N1888" s="45"/>
      <c r="O1888" s="45"/>
      <c r="P1888" s="45"/>
      <c r="Q1888" s="45"/>
      <c r="R1888" s="45"/>
      <c r="S1888" s="45"/>
      <c r="T1888" s="45"/>
      <c r="U1888" s="45"/>
      <c r="V1888" s="45"/>
      <c r="W1888" s="45"/>
      <c r="X1888" s="45"/>
      <c r="Y1888" s="45"/>
      <c r="Z1888" s="45"/>
    </row>
    <row r="1889" spans="1:26" ht="12.5">
      <c r="A1889" s="45"/>
      <c r="B1889" s="45"/>
      <c r="C1889" s="44"/>
      <c r="D1889" s="45"/>
      <c r="E1889" s="45"/>
      <c r="F1889" s="65"/>
      <c r="G1889" s="45"/>
      <c r="H1889" s="45"/>
      <c r="I1889" s="45"/>
      <c r="J1889" s="45"/>
      <c r="K1889" s="45"/>
      <c r="L1889" s="45"/>
      <c r="M1889" s="45"/>
      <c r="N1889" s="45"/>
      <c r="O1889" s="45"/>
      <c r="P1889" s="45"/>
      <c r="Q1889" s="45"/>
      <c r="R1889" s="45"/>
      <c r="S1889" s="45"/>
      <c r="T1889" s="45"/>
      <c r="U1889" s="45"/>
      <c r="V1889" s="45"/>
      <c r="W1889" s="45"/>
      <c r="X1889" s="45"/>
      <c r="Y1889" s="45"/>
      <c r="Z1889" s="45"/>
    </row>
    <row r="1890" spans="1:26" ht="12.5">
      <c r="A1890" s="45"/>
      <c r="B1890" s="45"/>
      <c r="C1890" s="44"/>
      <c r="D1890" s="45"/>
      <c r="E1890" s="45"/>
      <c r="F1890" s="65"/>
      <c r="G1890" s="45"/>
      <c r="H1890" s="45"/>
      <c r="I1890" s="45"/>
      <c r="J1890" s="45"/>
      <c r="K1890" s="45"/>
      <c r="L1890" s="45"/>
      <c r="M1890" s="45"/>
      <c r="N1890" s="45"/>
      <c r="O1890" s="45"/>
      <c r="P1890" s="45"/>
      <c r="Q1890" s="45"/>
      <c r="R1890" s="45"/>
      <c r="S1890" s="45"/>
      <c r="T1890" s="45"/>
      <c r="U1890" s="45"/>
      <c r="V1890" s="45"/>
      <c r="W1890" s="45"/>
      <c r="X1890" s="45"/>
      <c r="Y1890" s="45"/>
      <c r="Z1890" s="45"/>
    </row>
    <row r="1891" spans="1:26" ht="12.5">
      <c r="A1891" s="45"/>
      <c r="B1891" s="45"/>
      <c r="C1891" s="44"/>
      <c r="D1891" s="45"/>
      <c r="E1891" s="45"/>
      <c r="F1891" s="65"/>
      <c r="G1891" s="45"/>
      <c r="H1891" s="45"/>
      <c r="I1891" s="45"/>
      <c r="J1891" s="45"/>
      <c r="K1891" s="45"/>
      <c r="L1891" s="45"/>
      <c r="M1891" s="45"/>
      <c r="N1891" s="45"/>
      <c r="O1891" s="45"/>
      <c r="P1891" s="45"/>
      <c r="Q1891" s="45"/>
      <c r="R1891" s="45"/>
      <c r="S1891" s="45"/>
      <c r="T1891" s="45"/>
      <c r="U1891" s="45"/>
      <c r="V1891" s="45"/>
      <c r="W1891" s="45"/>
      <c r="X1891" s="45"/>
      <c r="Y1891" s="45"/>
      <c r="Z1891" s="45"/>
    </row>
    <row r="1892" spans="1:26" ht="12.5">
      <c r="A1892" s="45"/>
      <c r="B1892" s="45"/>
      <c r="C1892" s="44"/>
      <c r="D1892" s="45"/>
      <c r="E1892" s="45"/>
      <c r="F1892" s="65"/>
      <c r="G1892" s="45"/>
      <c r="H1892" s="45"/>
      <c r="I1892" s="45"/>
      <c r="J1892" s="45"/>
      <c r="K1892" s="45"/>
      <c r="L1892" s="45"/>
      <c r="M1892" s="45"/>
      <c r="N1892" s="45"/>
      <c r="O1892" s="45"/>
      <c r="P1892" s="45"/>
      <c r="Q1892" s="45"/>
      <c r="R1892" s="45"/>
      <c r="S1892" s="45"/>
      <c r="T1892" s="45"/>
      <c r="U1892" s="45"/>
      <c r="V1892" s="45"/>
      <c r="W1892" s="45"/>
      <c r="X1892" s="45"/>
      <c r="Y1892" s="45"/>
      <c r="Z1892" s="45"/>
    </row>
    <row r="1893" spans="1:26" ht="12.5">
      <c r="A1893" s="45"/>
      <c r="B1893" s="45"/>
      <c r="C1893" s="44"/>
      <c r="D1893" s="45"/>
      <c r="E1893" s="45"/>
      <c r="F1893" s="65"/>
      <c r="G1893" s="45"/>
      <c r="H1893" s="45"/>
      <c r="I1893" s="45"/>
      <c r="J1893" s="45"/>
      <c r="K1893" s="45"/>
      <c r="L1893" s="45"/>
      <c r="M1893" s="45"/>
      <c r="N1893" s="45"/>
      <c r="O1893" s="45"/>
      <c r="P1893" s="45"/>
      <c r="Q1893" s="45"/>
      <c r="R1893" s="45"/>
      <c r="S1893" s="45"/>
      <c r="T1893" s="45"/>
      <c r="U1893" s="45"/>
      <c r="V1893" s="45"/>
      <c r="W1893" s="45"/>
      <c r="X1893" s="45"/>
      <c r="Y1893" s="45"/>
      <c r="Z1893" s="45"/>
    </row>
    <row r="1894" spans="1:26" ht="12.5">
      <c r="A1894" s="45"/>
      <c r="B1894" s="45"/>
      <c r="C1894" s="44"/>
      <c r="D1894" s="45"/>
      <c r="E1894" s="45"/>
      <c r="F1894" s="65"/>
      <c r="G1894" s="45"/>
      <c r="H1894" s="45"/>
      <c r="I1894" s="45"/>
      <c r="J1894" s="45"/>
      <c r="K1894" s="45"/>
      <c r="L1894" s="45"/>
      <c r="M1894" s="45"/>
      <c r="N1894" s="45"/>
      <c r="O1894" s="45"/>
      <c r="P1894" s="45"/>
      <c r="Q1894" s="45"/>
      <c r="R1894" s="45"/>
      <c r="S1894" s="45"/>
      <c r="T1894" s="45"/>
      <c r="U1894" s="45"/>
      <c r="V1894" s="45"/>
      <c r="W1894" s="45"/>
      <c r="X1894" s="45"/>
      <c r="Y1894" s="45"/>
      <c r="Z1894" s="45"/>
    </row>
    <row r="1895" spans="1:26" ht="12.5">
      <c r="A1895" s="45"/>
      <c r="B1895" s="45"/>
      <c r="C1895" s="44"/>
      <c r="D1895" s="45"/>
      <c r="E1895" s="45"/>
      <c r="F1895" s="65"/>
      <c r="G1895" s="45"/>
      <c r="H1895" s="45"/>
      <c r="I1895" s="45"/>
      <c r="J1895" s="45"/>
      <c r="K1895" s="45"/>
      <c r="L1895" s="45"/>
      <c r="M1895" s="45"/>
      <c r="N1895" s="45"/>
      <c r="O1895" s="45"/>
      <c r="P1895" s="45"/>
      <c r="Q1895" s="45"/>
      <c r="R1895" s="45"/>
      <c r="S1895" s="45"/>
      <c r="T1895" s="45"/>
      <c r="U1895" s="45"/>
      <c r="V1895" s="45"/>
      <c r="W1895" s="45"/>
      <c r="X1895" s="45"/>
      <c r="Y1895" s="45"/>
      <c r="Z1895" s="45"/>
    </row>
    <row r="1896" spans="1:26" ht="12.5">
      <c r="A1896" s="45"/>
      <c r="B1896" s="45"/>
      <c r="C1896" s="44"/>
      <c r="D1896" s="45"/>
      <c r="E1896" s="45"/>
      <c r="F1896" s="65"/>
      <c r="G1896" s="45"/>
      <c r="H1896" s="45"/>
      <c r="I1896" s="45"/>
      <c r="J1896" s="45"/>
      <c r="K1896" s="45"/>
      <c r="L1896" s="45"/>
      <c r="M1896" s="45"/>
      <c r="N1896" s="45"/>
      <c r="O1896" s="45"/>
      <c r="P1896" s="45"/>
      <c r="Q1896" s="45"/>
      <c r="R1896" s="45"/>
      <c r="S1896" s="45"/>
      <c r="T1896" s="45"/>
      <c r="U1896" s="45"/>
      <c r="V1896" s="45"/>
      <c r="W1896" s="45"/>
      <c r="X1896" s="45"/>
      <c r="Y1896" s="45"/>
      <c r="Z1896" s="45"/>
    </row>
    <row r="1897" spans="1:26" ht="12.5">
      <c r="A1897" s="45"/>
      <c r="B1897" s="45"/>
      <c r="C1897" s="44"/>
      <c r="D1897" s="45"/>
      <c r="E1897" s="45"/>
      <c r="F1897" s="65"/>
      <c r="G1897" s="45"/>
      <c r="H1897" s="45"/>
      <c r="I1897" s="45"/>
      <c r="J1897" s="45"/>
      <c r="K1897" s="45"/>
      <c r="L1897" s="45"/>
      <c r="M1897" s="45"/>
      <c r="N1897" s="45"/>
      <c r="O1897" s="45"/>
      <c r="P1897" s="45"/>
      <c r="Q1897" s="45"/>
      <c r="R1897" s="45"/>
      <c r="S1897" s="45"/>
      <c r="T1897" s="45"/>
      <c r="U1897" s="45"/>
      <c r="V1897" s="45"/>
      <c r="W1897" s="45"/>
      <c r="X1897" s="45"/>
      <c r="Y1897" s="45"/>
      <c r="Z1897" s="45"/>
    </row>
    <row r="1898" spans="1:26" ht="12.5">
      <c r="A1898" s="45"/>
      <c r="B1898" s="45"/>
      <c r="C1898" s="44"/>
      <c r="D1898" s="45"/>
      <c r="E1898" s="45"/>
      <c r="F1898" s="65"/>
      <c r="G1898" s="45"/>
      <c r="H1898" s="45"/>
      <c r="I1898" s="45"/>
      <c r="J1898" s="45"/>
      <c r="K1898" s="45"/>
      <c r="L1898" s="45"/>
      <c r="M1898" s="45"/>
      <c r="N1898" s="45"/>
      <c r="O1898" s="45"/>
      <c r="P1898" s="45"/>
      <c r="Q1898" s="45"/>
      <c r="R1898" s="45"/>
      <c r="S1898" s="45"/>
      <c r="T1898" s="45"/>
      <c r="U1898" s="45"/>
      <c r="V1898" s="45"/>
      <c r="W1898" s="45"/>
      <c r="X1898" s="45"/>
      <c r="Y1898" s="45"/>
      <c r="Z1898" s="45"/>
    </row>
    <row r="1899" spans="1:26" ht="12.5">
      <c r="A1899" s="45"/>
      <c r="B1899" s="45"/>
      <c r="C1899" s="44"/>
      <c r="D1899" s="45"/>
      <c r="E1899" s="45"/>
      <c r="F1899" s="65"/>
      <c r="G1899" s="45"/>
      <c r="H1899" s="45"/>
      <c r="I1899" s="45"/>
      <c r="J1899" s="45"/>
      <c r="K1899" s="45"/>
      <c r="L1899" s="45"/>
      <c r="M1899" s="45"/>
      <c r="N1899" s="45"/>
      <c r="O1899" s="45"/>
      <c r="P1899" s="45"/>
      <c r="Q1899" s="45"/>
      <c r="R1899" s="45"/>
      <c r="S1899" s="45"/>
      <c r="T1899" s="45"/>
      <c r="U1899" s="45"/>
      <c r="V1899" s="45"/>
      <c r="W1899" s="45"/>
      <c r="X1899" s="45"/>
      <c r="Y1899" s="45"/>
      <c r="Z1899" s="45"/>
    </row>
    <row r="1900" spans="1:26" ht="12.5">
      <c r="A1900" s="45"/>
      <c r="B1900" s="45"/>
      <c r="C1900" s="44"/>
      <c r="D1900" s="45"/>
      <c r="E1900" s="45"/>
      <c r="F1900" s="65"/>
      <c r="G1900" s="45"/>
      <c r="H1900" s="45"/>
      <c r="I1900" s="45"/>
      <c r="J1900" s="45"/>
      <c r="K1900" s="45"/>
      <c r="L1900" s="45"/>
      <c r="M1900" s="45"/>
      <c r="N1900" s="45"/>
      <c r="O1900" s="45"/>
      <c r="P1900" s="45"/>
      <c r="Q1900" s="45"/>
      <c r="R1900" s="45"/>
      <c r="S1900" s="45"/>
      <c r="T1900" s="45"/>
      <c r="U1900" s="45"/>
      <c r="V1900" s="45"/>
      <c r="W1900" s="45"/>
      <c r="X1900" s="45"/>
      <c r="Y1900" s="45"/>
      <c r="Z1900" s="45"/>
    </row>
    <row r="1901" spans="1:26" ht="12.5">
      <c r="A1901" s="45"/>
      <c r="B1901" s="45"/>
      <c r="C1901" s="44"/>
      <c r="D1901" s="45"/>
      <c r="E1901" s="45"/>
      <c r="F1901" s="65"/>
      <c r="G1901" s="45"/>
      <c r="H1901" s="45"/>
      <c r="I1901" s="45"/>
      <c r="J1901" s="45"/>
      <c r="K1901" s="45"/>
      <c r="L1901" s="45"/>
      <c r="M1901" s="45"/>
      <c r="N1901" s="45"/>
      <c r="O1901" s="45"/>
      <c r="P1901" s="45"/>
      <c r="Q1901" s="45"/>
      <c r="R1901" s="45"/>
      <c r="S1901" s="45"/>
      <c r="T1901" s="45"/>
      <c r="U1901" s="45"/>
      <c r="V1901" s="45"/>
      <c r="W1901" s="45"/>
      <c r="X1901" s="45"/>
      <c r="Y1901" s="45"/>
      <c r="Z1901" s="45"/>
    </row>
    <row r="1902" spans="1:26" ht="12.5">
      <c r="A1902" s="45"/>
      <c r="B1902" s="45"/>
      <c r="C1902" s="44"/>
      <c r="D1902" s="45"/>
      <c r="E1902" s="45"/>
      <c r="F1902" s="65"/>
      <c r="G1902" s="45"/>
      <c r="H1902" s="45"/>
      <c r="I1902" s="45"/>
      <c r="J1902" s="45"/>
      <c r="K1902" s="45"/>
      <c r="L1902" s="45"/>
      <c r="M1902" s="45"/>
      <c r="N1902" s="45"/>
      <c r="O1902" s="45"/>
      <c r="P1902" s="45"/>
      <c r="Q1902" s="45"/>
      <c r="R1902" s="45"/>
      <c r="S1902" s="45"/>
      <c r="T1902" s="45"/>
      <c r="U1902" s="45"/>
      <c r="V1902" s="45"/>
      <c r="W1902" s="45"/>
      <c r="X1902" s="45"/>
      <c r="Y1902" s="45"/>
      <c r="Z1902" s="45"/>
    </row>
    <row r="1903" spans="1:26" ht="12.5">
      <c r="A1903" s="45"/>
      <c r="B1903" s="45"/>
      <c r="C1903" s="44"/>
      <c r="D1903" s="45"/>
      <c r="E1903" s="45"/>
      <c r="F1903" s="65"/>
      <c r="G1903" s="45"/>
      <c r="H1903" s="45"/>
      <c r="I1903" s="45"/>
      <c r="J1903" s="45"/>
      <c r="K1903" s="45"/>
      <c r="L1903" s="45"/>
      <c r="M1903" s="45"/>
      <c r="N1903" s="45"/>
      <c r="O1903" s="45"/>
      <c r="P1903" s="45"/>
      <c r="Q1903" s="45"/>
      <c r="R1903" s="45"/>
      <c r="S1903" s="45"/>
      <c r="T1903" s="45"/>
      <c r="U1903" s="45"/>
      <c r="V1903" s="45"/>
      <c r="W1903" s="45"/>
      <c r="X1903" s="45"/>
      <c r="Y1903" s="45"/>
      <c r="Z1903" s="45"/>
    </row>
    <row r="1904" spans="1:26" ht="12.5">
      <c r="A1904" s="45"/>
      <c r="B1904" s="45"/>
      <c r="C1904" s="44"/>
      <c r="D1904" s="45"/>
      <c r="E1904" s="45"/>
      <c r="F1904" s="65"/>
      <c r="G1904" s="45"/>
      <c r="H1904" s="45"/>
      <c r="I1904" s="45"/>
      <c r="J1904" s="45"/>
      <c r="K1904" s="45"/>
      <c r="L1904" s="45"/>
      <c r="M1904" s="45"/>
      <c r="N1904" s="45"/>
      <c r="O1904" s="45"/>
      <c r="P1904" s="45"/>
      <c r="Q1904" s="45"/>
      <c r="R1904" s="45"/>
      <c r="S1904" s="45"/>
      <c r="T1904" s="45"/>
      <c r="U1904" s="45"/>
      <c r="V1904" s="45"/>
      <c r="W1904" s="45"/>
      <c r="X1904" s="45"/>
      <c r="Y1904" s="45"/>
      <c r="Z1904" s="45"/>
    </row>
    <row r="1905" spans="1:26" ht="12.5">
      <c r="A1905" s="45"/>
      <c r="B1905" s="45"/>
      <c r="C1905" s="44"/>
      <c r="D1905" s="45"/>
      <c r="E1905" s="45"/>
      <c r="F1905" s="65"/>
      <c r="G1905" s="45"/>
      <c r="H1905" s="45"/>
      <c r="I1905" s="45"/>
      <c r="J1905" s="45"/>
      <c r="K1905" s="45"/>
      <c r="L1905" s="45"/>
      <c r="M1905" s="45"/>
      <c r="N1905" s="45"/>
      <c r="O1905" s="45"/>
      <c r="P1905" s="45"/>
      <c r="Q1905" s="45"/>
      <c r="R1905" s="45"/>
      <c r="S1905" s="45"/>
      <c r="T1905" s="45"/>
      <c r="U1905" s="45"/>
      <c r="V1905" s="45"/>
      <c r="W1905" s="45"/>
      <c r="X1905" s="45"/>
      <c r="Y1905" s="45"/>
      <c r="Z1905" s="45"/>
    </row>
    <row r="1906" spans="1:26" ht="12.5">
      <c r="A1906" s="45"/>
      <c r="B1906" s="45"/>
      <c r="C1906" s="44"/>
      <c r="D1906" s="45"/>
      <c r="E1906" s="45"/>
      <c r="F1906" s="65"/>
      <c r="G1906" s="45"/>
      <c r="H1906" s="45"/>
      <c r="I1906" s="45"/>
      <c r="J1906" s="45"/>
      <c r="K1906" s="45"/>
      <c r="L1906" s="45"/>
      <c r="M1906" s="45"/>
      <c r="N1906" s="45"/>
      <c r="O1906" s="45"/>
      <c r="P1906" s="45"/>
      <c r="Q1906" s="45"/>
      <c r="R1906" s="45"/>
      <c r="S1906" s="45"/>
      <c r="T1906" s="45"/>
      <c r="U1906" s="45"/>
      <c r="V1906" s="45"/>
      <c r="W1906" s="45"/>
      <c r="X1906" s="45"/>
      <c r="Y1906" s="45"/>
      <c r="Z1906" s="45"/>
    </row>
    <row r="1907" spans="1:26" ht="12.5">
      <c r="A1907" s="45"/>
      <c r="B1907" s="45"/>
      <c r="C1907" s="44"/>
      <c r="D1907" s="45"/>
      <c r="E1907" s="45"/>
      <c r="F1907" s="65"/>
      <c r="G1907" s="45"/>
      <c r="H1907" s="45"/>
      <c r="I1907" s="45"/>
      <c r="J1907" s="45"/>
      <c r="K1907" s="45"/>
      <c r="L1907" s="45"/>
      <c r="M1907" s="45"/>
      <c r="N1907" s="45"/>
      <c r="O1907" s="45"/>
      <c r="P1907" s="45"/>
      <c r="Q1907" s="45"/>
      <c r="R1907" s="45"/>
      <c r="S1907" s="45"/>
      <c r="T1907" s="45"/>
      <c r="U1907" s="45"/>
      <c r="V1907" s="45"/>
      <c r="W1907" s="45"/>
      <c r="X1907" s="45"/>
      <c r="Y1907" s="45"/>
      <c r="Z1907" s="45"/>
    </row>
    <row r="1908" spans="1:26" ht="12.5">
      <c r="A1908" s="45"/>
      <c r="B1908" s="45"/>
      <c r="C1908" s="44"/>
      <c r="D1908" s="45"/>
      <c r="E1908" s="45"/>
      <c r="F1908" s="65"/>
      <c r="G1908" s="45"/>
      <c r="H1908" s="45"/>
      <c r="I1908" s="45"/>
      <c r="J1908" s="45"/>
      <c r="K1908" s="45"/>
      <c r="L1908" s="45"/>
      <c r="M1908" s="45"/>
      <c r="N1908" s="45"/>
      <c r="O1908" s="45"/>
      <c r="P1908" s="45"/>
      <c r="Q1908" s="45"/>
      <c r="R1908" s="45"/>
      <c r="S1908" s="45"/>
      <c r="T1908" s="45"/>
      <c r="U1908" s="45"/>
      <c r="V1908" s="45"/>
      <c r="W1908" s="45"/>
      <c r="X1908" s="45"/>
      <c r="Y1908" s="45"/>
      <c r="Z1908" s="45"/>
    </row>
    <row r="1909" spans="1:26" ht="12.5">
      <c r="A1909" s="45"/>
      <c r="B1909" s="45"/>
      <c r="C1909" s="44"/>
      <c r="D1909" s="45"/>
      <c r="E1909" s="45"/>
      <c r="F1909" s="65"/>
      <c r="G1909" s="45"/>
      <c r="H1909" s="45"/>
      <c r="I1909" s="45"/>
      <c r="J1909" s="45"/>
      <c r="K1909" s="45"/>
      <c r="L1909" s="45"/>
      <c r="M1909" s="45"/>
      <c r="N1909" s="45"/>
      <c r="O1909" s="45"/>
      <c r="P1909" s="45"/>
      <c r="Q1909" s="45"/>
      <c r="R1909" s="45"/>
      <c r="S1909" s="45"/>
      <c r="T1909" s="45"/>
      <c r="U1909" s="45"/>
      <c r="V1909" s="45"/>
      <c r="W1909" s="45"/>
      <c r="X1909" s="45"/>
      <c r="Y1909" s="45"/>
      <c r="Z1909" s="45"/>
    </row>
    <row r="1910" spans="1:26" ht="12.5">
      <c r="A1910" s="45"/>
      <c r="B1910" s="45"/>
      <c r="C1910" s="44"/>
      <c r="D1910" s="45"/>
      <c r="E1910" s="45"/>
      <c r="F1910" s="65"/>
      <c r="G1910" s="45"/>
      <c r="H1910" s="45"/>
      <c r="I1910" s="45"/>
      <c r="J1910" s="45"/>
      <c r="K1910" s="45"/>
      <c r="L1910" s="45"/>
      <c r="M1910" s="45"/>
      <c r="N1910" s="45"/>
      <c r="O1910" s="45"/>
      <c r="P1910" s="45"/>
      <c r="Q1910" s="45"/>
      <c r="R1910" s="45"/>
      <c r="S1910" s="45"/>
      <c r="T1910" s="45"/>
      <c r="U1910" s="45"/>
      <c r="V1910" s="45"/>
      <c r="W1910" s="45"/>
      <c r="X1910" s="45"/>
      <c r="Y1910" s="45"/>
      <c r="Z1910" s="45"/>
    </row>
    <row r="1911" spans="1:26" ht="12.5">
      <c r="A1911" s="45"/>
      <c r="B1911" s="45"/>
      <c r="C1911" s="44"/>
      <c r="D1911" s="45"/>
      <c r="E1911" s="45"/>
      <c r="F1911" s="65"/>
      <c r="G1911" s="45"/>
      <c r="H1911" s="45"/>
      <c r="I1911" s="45"/>
      <c r="J1911" s="45"/>
      <c r="K1911" s="45"/>
      <c r="L1911" s="45"/>
      <c r="M1911" s="45"/>
      <c r="N1911" s="45"/>
      <c r="O1911" s="45"/>
      <c r="P1911" s="45"/>
      <c r="Q1911" s="45"/>
      <c r="R1911" s="45"/>
      <c r="S1911" s="45"/>
      <c r="T1911" s="45"/>
      <c r="U1911" s="45"/>
      <c r="V1911" s="45"/>
      <c r="W1911" s="45"/>
      <c r="X1911" s="45"/>
      <c r="Y1911" s="45"/>
      <c r="Z1911" s="45"/>
    </row>
    <row r="1912" spans="1:26" ht="12.5">
      <c r="A1912" s="45"/>
      <c r="B1912" s="45"/>
      <c r="C1912" s="44"/>
      <c r="D1912" s="45"/>
      <c r="E1912" s="45"/>
      <c r="F1912" s="65"/>
      <c r="G1912" s="45"/>
      <c r="H1912" s="45"/>
      <c r="I1912" s="45"/>
      <c r="J1912" s="45"/>
      <c r="K1912" s="45"/>
      <c r="L1912" s="45"/>
      <c r="M1912" s="45"/>
      <c r="N1912" s="45"/>
      <c r="O1912" s="45"/>
      <c r="P1912" s="45"/>
      <c r="Q1912" s="45"/>
      <c r="R1912" s="45"/>
      <c r="S1912" s="45"/>
      <c r="T1912" s="45"/>
      <c r="U1912" s="45"/>
      <c r="V1912" s="45"/>
      <c r="W1912" s="45"/>
      <c r="X1912" s="45"/>
      <c r="Y1912" s="45"/>
      <c r="Z1912" s="45"/>
    </row>
    <row r="1913" spans="1:26" ht="12.5">
      <c r="A1913" s="45"/>
      <c r="B1913" s="45"/>
      <c r="C1913" s="44"/>
      <c r="D1913" s="45"/>
      <c r="E1913" s="45"/>
      <c r="F1913" s="65"/>
      <c r="G1913" s="45"/>
      <c r="H1913" s="45"/>
      <c r="I1913" s="45"/>
      <c r="J1913" s="45"/>
      <c r="K1913" s="45"/>
      <c r="L1913" s="45"/>
      <c r="M1913" s="45"/>
      <c r="N1913" s="45"/>
      <c r="O1913" s="45"/>
      <c r="P1913" s="45"/>
      <c r="Q1913" s="45"/>
      <c r="R1913" s="45"/>
      <c r="S1913" s="45"/>
      <c r="T1913" s="45"/>
      <c r="U1913" s="45"/>
      <c r="V1913" s="45"/>
      <c r="W1913" s="45"/>
      <c r="X1913" s="45"/>
      <c r="Y1913" s="45"/>
      <c r="Z1913" s="45"/>
    </row>
    <row r="1914" spans="1:26" ht="12.5">
      <c r="A1914" s="45"/>
      <c r="B1914" s="45"/>
      <c r="C1914" s="44"/>
      <c r="D1914" s="45"/>
      <c r="E1914" s="45"/>
      <c r="F1914" s="65"/>
      <c r="G1914" s="45"/>
      <c r="H1914" s="45"/>
      <c r="I1914" s="45"/>
      <c r="J1914" s="45"/>
      <c r="K1914" s="45"/>
      <c r="L1914" s="45"/>
      <c r="M1914" s="45"/>
      <c r="N1914" s="45"/>
      <c r="O1914" s="45"/>
      <c r="P1914" s="45"/>
      <c r="Q1914" s="45"/>
      <c r="R1914" s="45"/>
      <c r="S1914" s="45"/>
      <c r="T1914" s="45"/>
      <c r="U1914" s="45"/>
      <c r="V1914" s="45"/>
      <c r="W1914" s="45"/>
      <c r="X1914" s="45"/>
      <c r="Y1914" s="45"/>
      <c r="Z1914" s="45"/>
    </row>
    <row r="1915" spans="1:26" ht="12.5">
      <c r="A1915" s="45"/>
      <c r="B1915" s="45"/>
      <c r="C1915" s="44"/>
      <c r="D1915" s="45"/>
      <c r="E1915" s="45"/>
      <c r="F1915" s="65"/>
      <c r="G1915" s="45"/>
      <c r="H1915" s="45"/>
      <c r="I1915" s="45"/>
      <c r="J1915" s="45"/>
      <c r="K1915" s="45"/>
      <c r="L1915" s="45"/>
      <c r="M1915" s="45"/>
      <c r="N1915" s="45"/>
      <c r="O1915" s="45"/>
      <c r="P1915" s="45"/>
      <c r="Q1915" s="45"/>
      <c r="R1915" s="45"/>
      <c r="S1915" s="45"/>
      <c r="T1915" s="45"/>
      <c r="U1915" s="45"/>
      <c r="V1915" s="45"/>
      <c r="W1915" s="45"/>
      <c r="X1915" s="45"/>
      <c r="Y1915" s="45"/>
      <c r="Z1915" s="45"/>
    </row>
    <row r="1916" spans="1:26" ht="12.5">
      <c r="A1916" s="45"/>
      <c r="B1916" s="45"/>
      <c r="C1916" s="44"/>
      <c r="D1916" s="45"/>
      <c r="E1916" s="45"/>
      <c r="F1916" s="65"/>
      <c r="G1916" s="45"/>
      <c r="H1916" s="45"/>
      <c r="I1916" s="45"/>
      <c r="J1916" s="45"/>
      <c r="K1916" s="45"/>
      <c r="L1916" s="45"/>
      <c r="M1916" s="45"/>
      <c r="N1916" s="45"/>
      <c r="O1916" s="45"/>
      <c r="P1916" s="45"/>
      <c r="Q1916" s="45"/>
      <c r="R1916" s="45"/>
      <c r="S1916" s="45"/>
      <c r="T1916" s="45"/>
      <c r="U1916" s="45"/>
      <c r="V1916" s="45"/>
      <c r="W1916" s="45"/>
      <c r="X1916" s="45"/>
      <c r="Y1916" s="45"/>
      <c r="Z1916" s="45"/>
    </row>
    <row r="1917" spans="1:26" ht="12.5">
      <c r="A1917" s="45"/>
      <c r="B1917" s="45"/>
      <c r="C1917" s="44"/>
      <c r="D1917" s="45"/>
      <c r="E1917" s="45"/>
      <c r="F1917" s="65"/>
      <c r="G1917" s="45"/>
      <c r="H1917" s="45"/>
      <c r="I1917" s="45"/>
      <c r="J1917" s="45"/>
      <c r="K1917" s="45"/>
      <c r="L1917" s="45"/>
      <c r="M1917" s="45"/>
      <c r="N1917" s="45"/>
      <c r="O1917" s="45"/>
      <c r="P1917" s="45"/>
      <c r="Q1917" s="45"/>
      <c r="R1917" s="45"/>
      <c r="S1917" s="45"/>
      <c r="T1917" s="45"/>
      <c r="U1917" s="45"/>
      <c r="V1917" s="45"/>
      <c r="W1917" s="45"/>
      <c r="X1917" s="45"/>
      <c r="Y1917" s="45"/>
      <c r="Z1917" s="45"/>
    </row>
    <row r="1918" spans="1:26" ht="12.5">
      <c r="A1918" s="45"/>
      <c r="B1918" s="45"/>
      <c r="C1918" s="44"/>
      <c r="D1918" s="45"/>
      <c r="E1918" s="45"/>
      <c r="F1918" s="65"/>
      <c r="G1918" s="45"/>
      <c r="H1918" s="45"/>
      <c r="I1918" s="45"/>
      <c r="J1918" s="45"/>
      <c r="K1918" s="45"/>
      <c r="L1918" s="45"/>
      <c r="M1918" s="45"/>
      <c r="N1918" s="45"/>
      <c r="O1918" s="45"/>
      <c r="P1918" s="45"/>
      <c r="Q1918" s="45"/>
      <c r="R1918" s="45"/>
      <c r="S1918" s="45"/>
      <c r="T1918" s="45"/>
      <c r="U1918" s="45"/>
      <c r="V1918" s="45"/>
      <c r="W1918" s="45"/>
      <c r="X1918" s="45"/>
      <c r="Y1918" s="45"/>
      <c r="Z1918" s="45"/>
    </row>
    <row r="1919" spans="1:26" ht="12.5">
      <c r="A1919" s="45"/>
      <c r="B1919" s="45"/>
      <c r="C1919" s="44"/>
      <c r="D1919" s="45"/>
      <c r="E1919" s="45"/>
      <c r="F1919" s="65"/>
      <c r="G1919" s="45"/>
      <c r="H1919" s="45"/>
      <c r="I1919" s="45"/>
      <c r="J1919" s="45"/>
      <c r="K1919" s="45"/>
      <c r="L1919" s="45"/>
      <c r="M1919" s="45"/>
      <c r="N1919" s="45"/>
      <c r="O1919" s="45"/>
      <c r="P1919" s="45"/>
      <c r="Q1919" s="45"/>
      <c r="R1919" s="45"/>
      <c r="S1919" s="45"/>
      <c r="T1919" s="45"/>
      <c r="U1919" s="45"/>
      <c r="V1919" s="45"/>
      <c r="W1919" s="45"/>
      <c r="X1919" s="45"/>
      <c r="Y1919" s="45"/>
      <c r="Z1919" s="45"/>
    </row>
    <row r="1920" spans="1:26" ht="12.5">
      <c r="A1920" s="45"/>
      <c r="B1920" s="45"/>
      <c r="C1920" s="44"/>
      <c r="D1920" s="45"/>
      <c r="E1920" s="45"/>
      <c r="F1920" s="65"/>
      <c r="G1920" s="45"/>
      <c r="H1920" s="45"/>
      <c r="I1920" s="45"/>
      <c r="J1920" s="45"/>
      <c r="K1920" s="45"/>
      <c r="L1920" s="45"/>
      <c r="M1920" s="45"/>
      <c r="N1920" s="45"/>
      <c r="O1920" s="45"/>
      <c r="P1920" s="45"/>
      <c r="Q1920" s="45"/>
      <c r="R1920" s="45"/>
      <c r="S1920" s="45"/>
      <c r="T1920" s="45"/>
      <c r="U1920" s="45"/>
      <c r="V1920" s="45"/>
      <c r="W1920" s="45"/>
      <c r="X1920" s="45"/>
      <c r="Y1920" s="45"/>
      <c r="Z1920" s="45"/>
    </row>
    <row r="1921" spans="1:26" ht="12.5">
      <c r="A1921" s="45"/>
      <c r="B1921" s="45"/>
      <c r="C1921" s="44"/>
      <c r="D1921" s="45"/>
      <c r="E1921" s="45"/>
      <c r="F1921" s="65"/>
      <c r="G1921" s="45"/>
      <c r="H1921" s="45"/>
      <c r="I1921" s="45"/>
      <c r="J1921" s="45"/>
      <c r="K1921" s="45"/>
      <c r="L1921" s="45"/>
      <c r="M1921" s="45"/>
      <c r="N1921" s="45"/>
      <c r="O1921" s="45"/>
      <c r="P1921" s="45"/>
      <c r="Q1921" s="45"/>
      <c r="R1921" s="45"/>
      <c r="S1921" s="45"/>
      <c r="T1921" s="45"/>
      <c r="U1921" s="45"/>
      <c r="V1921" s="45"/>
      <c r="W1921" s="45"/>
      <c r="X1921" s="45"/>
      <c r="Y1921" s="45"/>
      <c r="Z1921" s="45"/>
    </row>
    <row r="1922" spans="1:26" ht="12.5">
      <c r="A1922" s="45"/>
      <c r="B1922" s="45"/>
      <c r="C1922" s="44"/>
      <c r="D1922" s="45"/>
      <c r="E1922" s="45"/>
      <c r="F1922" s="65"/>
      <c r="G1922" s="45"/>
      <c r="H1922" s="45"/>
      <c r="I1922" s="45"/>
      <c r="J1922" s="45"/>
      <c r="K1922" s="45"/>
      <c r="L1922" s="45"/>
      <c r="M1922" s="45"/>
      <c r="N1922" s="45"/>
      <c r="O1922" s="45"/>
      <c r="P1922" s="45"/>
      <c r="Q1922" s="45"/>
      <c r="R1922" s="45"/>
      <c r="S1922" s="45"/>
      <c r="T1922" s="45"/>
      <c r="U1922" s="45"/>
      <c r="V1922" s="45"/>
      <c r="W1922" s="45"/>
      <c r="X1922" s="45"/>
      <c r="Y1922" s="45"/>
      <c r="Z1922" s="45"/>
    </row>
    <row r="1923" spans="1:26" ht="12.5">
      <c r="A1923" s="45"/>
      <c r="B1923" s="45"/>
      <c r="C1923" s="44"/>
      <c r="D1923" s="45"/>
      <c r="E1923" s="45"/>
      <c r="F1923" s="65"/>
      <c r="G1923" s="45"/>
      <c r="H1923" s="45"/>
      <c r="I1923" s="45"/>
      <c r="J1923" s="45"/>
      <c r="K1923" s="45"/>
      <c r="L1923" s="45"/>
      <c r="M1923" s="45"/>
      <c r="N1923" s="45"/>
      <c r="O1923" s="45"/>
      <c r="P1923" s="45"/>
      <c r="Q1923" s="45"/>
      <c r="R1923" s="45"/>
      <c r="S1923" s="45"/>
      <c r="T1923" s="45"/>
      <c r="U1923" s="45"/>
      <c r="V1923" s="45"/>
      <c r="W1923" s="45"/>
      <c r="X1923" s="45"/>
      <c r="Y1923" s="45"/>
      <c r="Z1923" s="45"/>
    </row>
    <row r="1924" spans="1:26" ht="12.5">
      <c r="A1924" s="45"/>
      <c r="B1924" s="45"/>
      <c r="C1924" s="44"/>
      <c r="D1924" s="45"/>
      <c r="E1924" s="45"/>
      <c r="F1924" s="65"/>
      <c r="G1924" s="45"/>
      <c r="H1924" s="45"/>
      <c r="I1924" s="45"/>
      <c r="J1924" s="45"/>
      <c r="K1924" s="45"/>
      <c r="L1924" s="45"/>
      <c r="M1924" s="45"/>
      <c r="N1924" s="45"/>
      <c r="O1924" s="45"/>
      <c r="P1924" s="45"/>
      <c r="Q1924" s="45"/>
      <c r="R1924" s="45"/>
      <c r="S1924" s="45"/>
      <c r="T1924" s="45"/>
      <c r="U1924" s="45"/>
      <c r="V1924" s="45"/>
      <c r="W1924" s="45"/>
      <c r="X1924" s="45"/>
      <c r="Y1924" s="45"/>
      <c r="Z1924" s="45"/>
    </row>
    <row r="1925" spans="1:26" ht="12.5">
      <c r="A1925" s="45"/>
      <c r="B1925" s="45"/>
      <c r="C1925" s="44"/>
      <c r="D1925" s="45"/>
      <c r="E1925" s="45"/>
      <c r="F1925" s="65"/>
      <c r="G1925" s="45"/>
      <c r="H1925" s="45"/>
      <c r="I1925" s="45"/>
      <c r="J1925" s="45"/>
      <c r="K1925" s="45"/>
      <c r="L1925" s="45"/>
      <c r="M1925" s="45"/>
      <c r="N1925" s="45"/>
      <c r="O1925" s="45"/>
      <c r="P1925" s="45"/>
      <c r="Q1925" s="45"/>
      <c r="R1925" s="45"/>
      <c r="S1925" s="45"/>
      <c r="T1925" s="45"/>
      <c r="U1925" s="45"/>
      <c r="V1925" s="45"/>
      <c r="W1925" s="45"/>
      <c r="X1925" s="45"/>
      <c r="Y1925" s="45"/>
      <c r="Z1925" s="45"/>
    </row>
    <row r="1926" spans="1:26" ht="12.5">
      <c r="A1926" s="45"/>
      <c r="B1926" s="45"/>
      <c r="C1926" s="44"/>
      <c r="D1926" s="45"/>
      <c r="E1926" s="45"/>
      <c r="F1926" s="65"/>
      <c r="G1926" s="45"/>
      <c r="H1926" s="45"/>
      <c r="I1926" s="45"/>
      <c r="J1926" s="45"/>
      <c r="K1926" s="45"/>
      <c r="L1926" s="45"/>
      <c r="M1926" s="45"/>
      <c r="N1926" s="45"/>
      <c r="O1926" s="45"/>
      <c r="P1926" s="45"/>
      <c r="Q1926" s="45"/>
      <c r="R1926" s="45"/>
      <c r="S1926" s="45"/>
      <c r="T1926" s="45"/>
      <c r="U1926" s="45"/>
      <c r="V1926" s="45"/>
      <c r="W1926" s="45"/>
      <c r="X1926" s="45"/>
      <c r="Y1926" s="45"/>
      <c r="Z1926" s="45"/>
    </row>
    <row r="1927" spans="1:26" ht="12.5">
      <c r="A1927" s="45"/>
      <c r="B1927" s="45"/>
      <c r="C1927" s="44"/>
      <c r="D1927" s="45"/>
      <c r="E1927" s="45"/>
      <c r="F1927" s="65"/>
      <c r="G1927" s="45"/>
      <c r="H1927" s="45"/>
      <c r="I1927" s="45"/>
      <c r="J1927" s="45"/>
      <c r="K1927" s="45"/>
      <c r="L1927" s="45"/>
      <c r="M1927" s="45"/>
      <c r="N1927" s="45"/>
      <c r="O1927" s="45"/>
      <c r="P1927" s="45"/>
      <c r="Q1927" s="45"/>
      <c r="R1927" s="45"/>
      <c r="S1927" s="45"/>
      <c r="T1927" s="45"/>
      <c r="U1927" s="45"/>
      <c r="V1927" s="45"/>
      <c r="W1927" s="45"/>
      <c r="X1927" s="45"/>
      <c r="Y1927" s="45"/>
      <c r="Z1927" s="45"/>
    </row>
    <row r="1928" spans="1:26" ht="12.5">
      <c r="A1928" s="45"/>
      <c r="B1928" s="45"/>
      <c r="C1928" s="44"/>
      <c r="D1928" s="45"/>
      <c r="E1928" s="45"/>
      <c r="F1928" s="65"/>
      <c r="G1928" s="45"/>
      <c r="H1928" s="45"/>
      <c r="I1928" s="45"/>
      <c r="J1928" s="45"/>
      <c r="K1928" s="45"/>
      <c r="L1928" s="45"/>
      <c r="M1928" s="45"/>
      <c r="N1928" s="45"/>
      <c r="O1928" s="45"/>
      <c r="P1928" s="45"/>
      <c r="Q1928" s="45"/>
      <c r="R1928" s="45"/>
      <c r="S1928" s="45"/>
      <c r="T1928" s="45"/>
      <c r="U1928" s="45"/>
      <c r="V1928" s="45"/>
      <c r="W1928" s="45"/>
      <c r="X1928" s="45"/>
      <c r="Y1928" s="45"/>
      <c r="Z1928" s="45"/>
    </row>
    <row r="1929" spans="1:26" ht="12.5">
      <c r="A1929" s="45"/>
      <c r="B1929" s="45"/>
      <c r="C1929" s="44"/>
      <c r="D1929" s="45"/>
      <c r="E1929" s="45"/>
      <c r="F1929" s="65"/>
      <c r="G1929" s="45"/>
      <c r="H1929" s="45"/>
      <c r="I1929" s="45"/>
      <c r="J1929" s="45"/>
      <c r="K1929" s="45"/>
      <c r="L1929" s="45"/>
      <c r="M1929" s="45"/>
      <c r="N1929" s="45"/>
      <c r="O1929" s="45"/>
      <c r="P1929" s="45"/>
      <c r="Q1929" s="45"/>
      <c r="R1929" s="45"/>
      <c r="S1929" s="45"/>
      <c r="T1929" s="45"/>
      <c r="U1929" s="45"/>
      <c r="V1929" s="45"/>
      <c r="W1929" s="45"/>
      <c r="X1929" s="45"/>
      <c r="Y1929" s="45"/>
      <c r="Z1929" s="45"/>
    </row>
    <row r="1930" spans="1:26" ht="12.5">
      <c r="A1930" s="45"/>
      <c r="B1930" s="45"/>
      <c r="C1930" s="44"/>
      <c r="D1930" s="45"/>
      <c r="E1930" s="45"/>
      <c r="F1930" s="65"/>
      <c r="G1930" s="45"/>
      <c r="H1930" s="45"/>
      <c r="I1930" s="45"/>
      <c r="J1930" s="45"/>
      <c r="K1930" s="45"/>
      <c r="L1930" s="45"/>
      <c r="M1930" s="45"/>
      <c r="N1930" s="45"/>
      <c r="O1930" s="45"/>
      <c r="P1930" s="45"/>
      <c r="Q1930" s="45"/>
      <c r="R1930" s="45"/>
      <c r="S1930" s="45"/>
      <c r="T1930" s="45"/>
      <c r="U1930" s="45"/>
      <c r="V1930" s="45"/>
      <c r="W1930" s="45"/>
      <c r="X1930" s="45"/>
      <c r="Y1930" s="45"/>
      <c r="Z1930" s="45"/>
    </row>
    <row r="1931" spans="1:26" ht="12.5">
      <c r="A1931" s="45"/>
      <c r="B1931" s="45"/>
      <c r="C1931" s="44"/>
      <c r="D1931" s="45"/>
      <c r="E1931" s="45"/>
      <c r="F1931" s="65"/>
      <c r="G1931" s="45"/>
      <c r="H1931" s="45"/>
      <c r="I1931" s="45"/>
      <c r="J1931" s="45"/>
      <c r="K1931" s="45"/>
      <c r="L1931" s="45"/>
      <c r="M1931" s="45"/>
      <c r="N1931" s="45"/>
      <c r="O1931" s="45"/>
      <c r="P1931" s="45"/>
      <c r="Q1931" s="45"/>
      <c r="R1931" s="45"/>
      <c r="S1931" s="45"/>
      <c r="T1931" s="45"/>
      <c r="U1931" s="45"/>
      <c r="V1931" s="45"/>
      <c r="W1931" s="45"/>
      <c r="X1931" s="45"/>
      <c r="Y1931" s="45"/>
      <c r="Z1931" s="45"/>
    </row>
    <row r="1932" spans="1:26" ht="12.5">
      <c r="A1932" s="45"/>
      <c r="B1932" s="45"/>
      <c r="C1932" s="44"/>
      <c r="D1932" s="45"/>
      <c r="E1932" s="45"/>
      <c r="F1932" s="65"/>
      <c r="G1932" s="45"/>
      <c r="H1932" s="45"/>
      <c r="I1932" s="45"/>
      <c r="J1932" s="45"/>
      <c r="K1932" s="45"/>
      <c r="L1932" s="45"/>
      <c r="M1932" s="45"/>
      <c r="N1932" s="45"/>
      <c r="O1932" s="45"/>
      <c r="P1932" s="45"/>
      <c r="Q1932" s="45"/>
      <c r="R1932" s="45"/>
      <c r="S1932" s="45"/>
      <c r="T1932" s="45"/>
      <c r="U1932" s="45"/>
      <c r="V1932" s="45"/>
      <c r="W1932" s="45"/>
      <c r="X1932" s="45"/>
      <c r="Y1932" s="45"/>
      <c r="Z1932" s="45"/>
    </row>
    <row r="1933" spans="1:26" ht="12.5">
      <c r="A1933" s="45"/>
      <c r="B1933" s="45"/>
      <c r="C1933" s="44"/>
      <c r="D1933" s="45"/>
      <c r="E1933" s="45"/>
      <c r="F1933" s="65"/>
      <c r="G1933" s="45"/>
      <c r="H1933" s="45"/>
      <c r="I1933" s="45"/>
      <c r="J1933" s="45"/>
      <c r="K1933" s="45"/>
      <c r="L1933" s="45"/>
      <c r="M1933" s="45"/>
      <c r="N1933" s="45"/>
      <c r="O1933" s="45"/>
      <c r="P1933" s="45"/>
      <c r="Q1933" s="45"/>
      <c r="R1933" s="45"/>
      <c r="S1933" s="45"/>
      <c r="T1933" s="45"/>
      <c r="U1933" s="45"/>
      <c r="V1933" s="45"/>
      <c r="W1933" s="45"/>
      <c r="X1933" s="45"/>
      <c r="Y1933" s="45"/>
      <c r="Z1933" s="45"/>
    </row>
    <row r="1934" spans="1:26" ht="12.5">
      <c r="A1934" s="45"/>
      <c r="B1934" s="45"/>
      <c r="C1934" s="44"/>
      <c r="D1934" s="45"/>
      <c r="E1934" s="45"/>
      <c r="F1934" s="65"/>
      <c r="G1934" s="45"/>
      <c r="H1934" s="45"/>
      <c r="I1934" s="45"/>
      <c r="J1934" s="45"/>
      <c r="K1934" s="45"/>
      <c r="L1934" s="45"/>
      <c r="M1934" s="45"/>
      <c r="N1934" s="45"/>
      <c r="O1934" s="45"/>
      <c r="P1934" s="45"/>
      <c r="Q1934" s="45"/>
      <c r="R1934" s="45"/>
      <c r="S1934" s="45"/>
      <c r="T1934" s="45"/>
      <c r="U1934" s="45"/>
      <c r="V1934" s="45"/>
      <c r="W1934" s="45"/>
      <c r="X1934" s="45"/>
      <c r="Y1934" s="45"/>
      <c r="Z1934" s="45"/>
    </row>
    <row r="1935" spans="1:26" ht="12.5">
      <c r="A1935" s="45"/>
      <c r="B1935" s="45"/>
      <c r="C1935" s="44"/>
      <c r="D1935" s="45"/>
      <c r="E1935" s="45"/>
      <c r="F1935" s="65"/>
      <c r="G1935" s="45"/>
      <c r="H1935" s="45"/>
      <c r="I1935" s="45"/>
      <c r="J1935" s="45"/>
      <c r="K1935" s="45"/>
      <c r="L1935" s="45"/>
      <c r="M1935" s="45"/>
      <c r="N1935" s="45"/>
      <c r="O1935" s="45"/>
      <c r="P1935" s="45"/>
      <c r="Q1935" s="45"/>
      <c r="R1935" s="45"/>
      <c r="S1935" s="45"/>
      <c r="T1935" s="45"/>
      <c r="U1935" s="45"/>
      <c r="V1935" s="45"/>
      <c r="W1935" s="45"/>
      <c r="X1935" s="45"/>
      <c r="Y1935" s="45"/>
      <c r="Z1935" s="45"/>
    </row>
    <row r="1936" spans="1:26" ht="12.5">
      <c r="A1936" s="45"/>
      <c r="B1936" s="45"/>
      <c r="C1936" s="44"/>
      <c r="D1936" s="45"/>
      <c r="E1936" s="45"/>
      <c r="F1936" s="65"/>
      <c r="G1936" s="45"/>
      <c r="H1936" s="45"/>
      <c r="I1936" s="45"/>
      <c r="J1936" s="45"/>
      <c r="K1936" s="45"/>
      <c r="L1936" s="45"/>
      <c r="M1936" s="45"/>
      <c r="N1936" s="45"/>
      <c r="O1936" s="45"/>
      <c r="P1936" s="45"/>
      <c r="Q1936" s="45"/>
      <c r="R1936" s="45"/>
      <c r="S1936" s="45"/>
      <c r="T1936" s="45"/>
      <c r="U1936" s="45"/>
      <c r="V1936" s="45"/>
      <c r="W1936" s="45"/>
      <c r="X1936" s="45"/>
      <c r="Y1936" s="45"/>
      <c r="Z1936" s="45"/>
    </row>
    <row r="1937" spans="1:26" ht="12.5">
      <c r="A1937" s="45"/>
      <c r="B1937" s="45"/>
      <c r="C1937" s="44"/>
      <c r="D1937" s="45"/>
      <c r="E1937" s="45"/>
      <c r="F1937" s="65"/>
      <c r="G1937" s="45"/>
      <c r="H1937" s="45"/>
      <c r="I1937" s="45"/>
      <c r="J1937" s="45"/>
      <c r="K1937" s="45"/>
      <c r="L1937" s="45"/>
      <c r="M1937" s="45"/>
      <c r="N1937" s="45"/>
      <c r="O1937" s="45"/>
      <c r="P1937" s="45"/>
      <c r="Q1937" s="45"/>
      <c r="R1937" s="45"/>
      <c r="S1937" s="45"/>
      <c r="T1937" s="45"/>
      <c r="U1937" s="45"/>
      <c r="V1937" s="45"/>
      <c r="W1937" s="45"/>
      <c r="X1937" s="45"/>
      <c r="Y1937" s="45"/>
      <c r="Z1937" s="45"/>
    </row>
    <row r="1938" spans="1:26" ht="12.5">
      <c r="A1938" s="45"/>
      <c r="B1938" s="45"/>
      <c r="C1938" s="44"/>
      <c r="D1938" s="45"/>
      <c r="E1938" s="45"/>
      <c r="F1938" s="65"/>
      <c r="G1938" s="45"/>
      <c r="H1938" s="45"/>
      <c r="I1938" s="45"/>
      <c r="J1938" s="45"/>
      <c r="K1938" s="45"/>
      <c r="L1938" s="45"/>
      <c r="M1938" s="45"/>
      <c r="N1938" s="45"/>
      <c r="O1938" s="45"/>
      <c r="P1938" s="45"/>
      <c r="Q1938" s="45"/>
      <c r="R1938" s="45"/>
      <c r="S1938" s="45"/>
      <c r="T1938" s="45"/>
      <c r="U1938" s="45"/>
      <c r="V1938" s="45"/>
      <c r="W1938" s="45"/>
      <c r="X1938" s="45"/>
      <c r="Y1938" s="45"/>
      <c r="Z1938" s="45"/>
    </row>
    <row r="1939" spans="1:26" ht="12.5">
      <c r="A1939" s="45"/>
      <c r="B1939" s="45"/>
      <c r="C1939" s="44"/>
      <c r="D1939" s="45"/>
      <c r="E1939" s="45"/>
      <c r="F1939" s="65"/>
      <c r="G1939" s="45"/>
      <c r="H1939" s="45"/>
      <c r="I1939" s="45"/>
      <c r="J1939" s="45"/>
      <c r="K1939" s="45"/>
      <c r="L1939" s="45"/>
      <c r="M1939" s="45"/>
      <c r="N1939" s="45"/>
      <c r="O1939" s="45"/>
      <c r="P1939" s="45"/>
      <c r="Q1939" s="45"/>
      <c r="R1939" s="45"/>
      <c r="S1939" s="45"/>
      <c r="T1939" s="45"/>
      <c r="U1939" s="45"/>
      <c r="V1939" s="45"/>
      <c r="W1939" s="45"/>
      <c r="X1939" s="45"/>
      <c r="Y1939" s="45"/>
      <c r="Z1939" s="45"/>
    </row>
    <row r="1940" spans="1:26" ht="12.5">
      <c r="A1940" s="45"/>
      <c r="B1940" s="45"/>
      <c r="C1940" s="44"/>
      <c r="D1940" s="45"/>
      <c r="E1940" s="45"/>
      <c r="F1940" s="65"/>
      <c r="G1940" s="45"/>
      <c r="H1940" s="45"/>
      <c r="I1940" s="45"/>
      <c r="J1940" s="45"/>
      <c r="K1940" s="45"/>
      <c r="L1940" s="45"/>
      <c r="M1940" s="45"/>
      <c r="N1940" s="45"/>
      <c r="O1940" s="45"/>
      <c r="P1940" s="45"/>
      <c r="Q1940" s="45"/>
      <c r="R1940" s="45"/>
      <c r="S1940" s="45"/>
      <c r="T1940" s="45"/>
      <c r="U1940" s="45"/>
      <c r="V1940" s="45"/>
      <c r="W1940" s="45"/>
      <c r="X1940" s="45"/>
      <c r="Y1940" s="45"/>
      <c r="Z1940" s="45"/>
    </row>
    <row r="1941" spans="1:26" ht="12.5">
      <c r="A1941" s="45"/>
      <c r="B1941" s="45"/>
      <c r="C1941" s="44"/>
      <c r="D1941" s="45"/>
      <c r="E1941" s="45"/>
      <c r="F1941" s="65"/>
      <c r="G1941" s="45"/>
      <c r="H1941" s="45"/>
      <c r="I1941" s="45"/>
      <c r="J1941" s="45"/>
      <c r="K1941" s="45"/>
      <c r="L1941" s="45"/>
      <c r="M1941" s="45"/>
      <c r="N1941" s="45"/>
      <c r="O1941" s="45"/>
      <c r="P1941" s="45"/>
      <c r="Q1941" s="45"/>
      <c r="R1941" s="45"/>
      <c r="S1941" s="45"/>
      <c r="T1941" s="45"/>
      <c r="U1941" s="45"/>
      <c r="V1941" s="45"/>
      <c r="W1941" s="45"/>
      <c r="X1941" s="45"/>
      <c r="Y1941" s="45"/>
      <c r="Z1941" s="45"/>
    </row>
    <row r="1942" spans="1:26" ht="12.5">
      <c r="A1942" s="45"/>
      <c r="B1942" s="45"/>
      <c r="C1942" s="44"/>
      <c r="D1942" s="45"/>
      <c r="E1942" s="45"/>
      <c r="F1942" s="65"/>
      <c r="G1942" s="45"/>
      <c r="H1942" s="45"/>
      <c r="I1942" s="45"/>
      <c r="J1942" s="45"/>
      <c r="K1942" s="45"/>
      <c r="L1942" s="45"/>
      <c r="M1942" s="45"/>
      <c r="N1942" s="45"/>
      <c r="O1942" s="45"/>
      <c r="P1942" s="45"/>
      <c r="Q1942" s="45"/>
      <c r="R1942" s="45"/>
      <c r="S1942" s="45"/>
      <c r="T1942" s="45"/>
      <c r="U1942" s="45"/>
      <c r="V1942" s="45"/>
      <c r="W1942" s="45"/>
      <c r="X1942" s="45"/>
      <c r="Y1942" s="45"/>
      <c r="Z1942" s="45"/>
    </row>
    <row r="1943" spans="1:26" ht="12.5">
      <c r="A1943" s="45"/>
      <c r="B1943" s="45"/>
      <c r="C1943" s="44"/>
      <c r="D1943" s="45"/>
      <c r="E1943" s="45"/>
      <c r="F1943" s="65"/>
      <c r="G1943" s="45"/>
      <c r="H1943" s="45"/>
      <c r="I1943" s="45"/>
      <c r="J1943" s="45"/>
      <c r="K1943" s="45"/>
      <c r="L1943" s="45"/>
      <c r="M1943" s="45"/>
      <c r="N1943" s="45"/>
      <c r="O1943" s="45"/>
      <c r="P1943" s="45"/>
      <c r="Q1943" s="45"/>
      <c r="R1943" s="45"/>
      <c r="S1943" s="45"/>
      <c r="T1943" s="45"/>
      <c r="U1943" s="45"/>
      <c r="V1943" s="45"/>
      <c r="W1943" s="45"/>
      <c r="X1943" s="45"/>
      <c r="Y1943" s="45"/>
      <c r="Z1943" s="45"/>
    </row>
    <row r="1944" spans="1:26" ht="12.5">
      <c r="A1944" s="45"/>
      <c r="B1944" s="45"/>
      <c r="C1944" s="44"/>
      <c r="D1944" s="45"/>
      <c r="E1944" s="45"/>
      <c r="F1944" s="65"/>
      <c r="G1944" s="45"/>
      <c r="H1944" s="45"/>
      <c r="I1944" s="45"/>
      <c r="J1944" s="45"/>
      <c r="K1944" s="45"/>
      <c r="L1944" s="45"/>
      <c r="M1944" s="45"/>
      <c r="N1944" s="45"/>
      <c r="O1944" s="45"/>
      <c r="P1944" s="45"/>
      <c r="Q1944" s="45"/>
      <c r="R1944" s="45"/>
      <c r="S1944" s="45"/>
      <c r="T1944" s="45"/>
      <c r="U1944" s="45"/>
      <c r="V1944" s="45"/>
      <c r="W1944" s="45"/>
      <c r="X1944" s="45"/>
      <c r="Y1944" s="45"/>
      <c r="Z1944" s="45"/>
    </row>
    <row r="1945" spans="1:26" ht="12.5">
      <c r="A1945" s="45"/>
      <c r="B1945" s="45"/>
      <c r="C1945" s="44"/>
      <c r="D1945" s="45"/>
      <c r="E1945" s="45"/>
      <c r="F1945" s="65"/>
      <c r="G1945" s="45"/>
      <c r="H1945" s="45"/>
      <c r="I1945" s="45"/>
      <c r="J1945" s="45"/>
      <c r="K1945" s="45"/>
      <c r="L1945" s="45"/>
      <c r="M1945" s="45"/>
      <c r="N1945" s="45"/>
      <c r="O1945" s="45"/>
      <c r="P1945" s="45"/>
      <c r="Q1945" s="45"/>
      <c r="R1945" s="45"/>
      <c r="S1945" s="45"/>
      <c r="T1945" s="45"/>
      <c r="U1945" s="45"/>
      <c r="V1945" s="45"/>
      <c r="W1945" s="45"/>
      <c r="X1945" s="45"/>
      <c r="Y1945" s="45"/>
      <c r="Z1945" s="45"/>
    </row>
    <row r="1946" spans="1:26" ht="12.5">
      <c r="A1946" s="45"/>
      <c r="B1946" s="45"/>
      <c r="C1946" s="44"/>
      <c r="D1946" s="45"/>
      <c r="E1946" s="45"/>
      <c r="F1946" s="65"/>
      <c r="G1946" s="45"/>
      <c r="H1946" s="45"/>
      <c r="I1946" s="45"/>
      <c r="J1946" s="45"/>
      <c r="K1946" s="45"/>
      <c r="L1946" s="45"/>
      <c r="M1946" s="45"/>
      <c r="N1946" s="45"/>
      <c r="O1946" s="45"/>
      <c r="P1946" s="45"/>
      <c r="Q1946" s="45"/>
      <c r="R1946" s="45"/>
      <c r="S1946" s="45"/>
      <c r="T1946" s="45"/>
      <c r="U1946" s="45"/>
      <c r="V1946" s="45"/>
      <c r="W1946" s="45"/>
      <c r="X1946" s="45"/>
      <c r="Y1946" s="45"/>
      <c r="Z1946" s="45"/>
    </row>
    <row r="1947" spans="1:26" ht="12.5">
      <c r="A1947" s="45"/>
      <c r="B1947" s="45"/>
      <c r="C1947" s="44"/>
      <c r="D1947" s="45"/>
      <c r="E1947" s="45"/>
      <c r="F1947" s="65"/>
      <c r="G1947" s="45"/>
      <c r="H1947" s="45"/>
      <c r="I1947" s="45"/>
      <c r="J1947" s="45"/>
      <c r="K1947" s="45"/>
      <c r="L1947" s="45"/>
      <c r="M1947" s="45"/>
      <c r="N1947" s="45"/>
      <c r="O1947" s="45"/>
      <c r="P1947" s="45"/>
      <c r="Q1947" s="45"/>
      <c r="R1947" s="45"/>
      <c r="S1947" s="45"/>
      <c r="T1947" s="45"/>
      <c r="U1947" s="45"/>
      <c r="V1947" s="45"/>
      <c r="W1947" s="45"/>
      <c r="X1947" s="45"/>
      <c r="Y1947" s="45"/>
      <c r="Z1947" s="45"/>
    </row>
    <row r="1948" spans="1:26" ht="12.5">
      <c r="A1948" s="45"/>
      <c r="B1948" s="45"/>
      <c r="C1948" s="44"/>
      <c r="D1948" s="45"/>
      <c r="E1948" s="45"/>
      <c r="F1948" s="65"/>
      <c r="G1948" s="45"/>
      <c r="H1948" s="45"/>
      <c r="I1948" s="45"/>
      <c r="J1948" s="45"/>
      <c r="K1948" s="45"/>
      <c r="L1948" s="45"/>
      <c r="M1948" s="45"/>
      <c r="N1948" s="45"/>
      <c r="O1948" s="45"/>
      <c r="P1948" s="45"/>
      <c r="Q1948" s="45"/>
      <c r="R1948" s="45"/>
      <c r="S1948" s="45"/>
      <c r="T1948" s="45"/>
      <c r="U1948" s="45"/>
      <c r="V1948" s="45"/>
      <c r="W1948" s="45"/>
      <c r="X1948" s="45"/>
      <c r="Y1948" s="45"/>
      <c r="Z1948" s="45"/>
    </row>
    <row r="1949" spans="1:26" ht="12.5">
      <c r="A1949" s="45"/>
      <c r="B1949" s="45"/>
      <c r="C1949" s="44"/>
      <c r="D1949" s="45"/>
      <c r="E1949" s="45"/>
      <c r="F1949" s="65"/>
      <c r="G1949" s="45"/>
      <c r="H1949" s="45"/>
      <c r="I1949" s="45"/>
      <c r="J1949" s="45"/>
      <c r="K1949" s="45"/>
      <c r="L1949" s="45"/>
      <c r="M1949" s="45"/>
      <c r="N1949" s="45"/>
      <c r="O1949" s="45"/>
      <c r="P1949" s="45"/>
      <c r="Q1949" s="45"/>
      <c r="R1949" s="45"/>
      <c r="S1949" s="45"/>
      <c r="T1949" s="45"/>
      <c r="U1949" s="45"/>
      <c r="V1949" s="45"/>
      <c r="W1949" s="45"/>
      <c r="X1949" s="45"/>
      <c r="Y1949" s="45"/>
      <c r="Z1949" s="45"/>
    </row>
    <row r="1950" spans="1:26" ht="12.5">
      <c r="A1950" s="45"/>
      <c r="B1950" s="45"/>
      <c r="C1950" s="44"/>
      <c r="D1950" s="45"/>
      <c r="E1950" s="45"/>
      <c r="F1950" s="65"/>
      <c r="G1950" s="45"/>
      <c r="H1950" s="45"/>
      <c r="I1950" s="45"/>
      <c r="J1950" s="45"/>
      <c r="K1950" s="45"/>
      <c r="L1950" s="45"/>
      <c r="M1950" s="45"/>
      <c r="N1950" s="45"/>
      <c r="O1950" s="45"/>
      <c r="P1950" s="45"/>
      <c r="Q1950" s="45"/>
      <c r="R1950" s="45"/>
      <c r="S1950" s="45"/>
      <c r="T1950" s="45"/>
      <c r="U1950" s="45"/>
      <c r="V1950" s="45"/>
      <c r="W1950" s="45"/>
      <c r="X1950" s="45"/>
      <c r="Y1950" s="45"/>
      <c r="Z1950" s="45"/>
    </row>
    <row r="1951" spans="1:26" ht="12.5">
      <c r="A1951" s="45"/>
      <c r="B1951" s="45"/>
      <c r="C1951" s="44"/>
      <c r="D1951" s="45"/>
      <c r="E1951" s="45"/>
      <c r="F1951" s="65"/>
      <c r="G1951" s="45"/>
      <c r="H1951" s="45"/>
      <c r="I1951" s="45"/>
      <c r="J1951" s="45"/>
      <c r="K1951" s="45"/>
      <c r="L1951" s="45"/>
      <c r="M1951" s="45"/>
      <c r="N1951" s="45"/>
      <c r="O1951" s="45"/>
      <c r="P1951" s="45"/>
      <c r="Q1951" s="45"/>
      <c r="R1951" s="45"/>
      <c r="S1951" s="45"/>
      <c r="T1951" s="45"/>
      <c r="U1951" s="45"/>
      <c r="V1951" s="45"/>
      <c r="W1951" s="45"/>
      <c r="X1951" s="45"/>
      <c r="Y1951" s="45"/>
      <c r="Z1951" s="45"/>
    </row>
    <row r="1952" spans="1:26" ht="12.5">
      <c r="A1952" s="45"/>
      <c r="B1952" s="45"/>
      <c r="C1952" s="44"/>
      <c r="D1952" s="45"/>
      <c r="E1952" s="45"/>
      <c r="F1952" s="65"/>
      <c r="G1952" s="45"/>
      <c r="H1952" s="45"/>
      <c r="I1952" s="45"/>
      <c r="J1952" s="45"/>
      <c r="K1952" s="45"/>
      <c r="L1952" s="45"/>
      <c r="M1952" s="45"/>
      <c r="N1952" s="45"/>
      <c r="O1952" s="45"/>
      <c r="P1952" s="45"/>
      <c r="Q1952" s="45"/>
      <c r="R1952" s="45"/>
      <c r="S1952" s="45"/>
      <c r="T1952" s="45"/>
      <c r="U1952" s="45"/>
      <c r="V1952" s="45"/>
      <c r="W1952" s="45"/>
      <c r="X1952" s="45"/>
      <c r="Y1952" s="45"/>
      <c r="Z1952" s="45"/>
    </row>
    <row r="1953" spans="1:26" ht="12.5">
      <c r="A1953" s="45"/>
      <c r="B1953" s="45"/>
      <c r="C1953" s="44"/>
      <c r="D1953" s="45"/>
      <c r="E1953" s="45"/>
      <c r="F1953" s="65"/>
      <c r="G1953" s="45"/>
      <c r="H1953" s="45"/>
      <c r="I1953" s="45"/>
      <c r="J1953" s="45"/>
      <c r="K1953" s="45"/>
      <c r="L1953" s="45"/>
      <c r="M1953" s="45"/>
      <c r="N1953" s="45"/>
      <c r="O1953" s="45"/>
      <c r="P1953" s="45"/>
      <c r="Q1953" s="45"/>
      <c r="R1953" s="45"/>
      <c r="S1953" s="45"/>
      <c r="T1953" s="45"/>
      <c r="U1953" s="45"/>
      <c r="V1953" s="45"/>
      <c r="W1953" s="45"/>
      <c r="X1953" s="45"/>
      <c r="Y1953" s="45"/>
      <c r="Z1953" s="45"/>
    </row>
    <row r="1954" spans="1:26" ht="12.5">
      <c r="A1954" s="45"/>
      <c r="B1954" s="45"/>
      <c r="C1954" s="44"/>
      <c r="D1954" s="45"/>
      <c r="E1954" s="45"/>
      <c r="F1954" s="65"/>
      <c r="G1954" s="45"/>
      <c r="H1954" s="45"/>
      <c r="I1954" s="45"/>
      <c r="J1954" s="45"/>
      <c r="K1954" s="45"/>
      <c r="L1954" s="45"/>
      <c r="M1954" s="45"/>
      <c r="N1954" s="45"/>
      <c r="O1954" s="45"/>
      <c r="P1954" s="45"/>
      <c r="Q1954" s="45"/>
      <c r="R1954" s="45"/>
      <c r="S1954" s="45"/>
      <c r="T1954" s="45"/>
      <c r="U1954" s="45"/>
      <c r="V1954" s="45"/>
      <c r="W1954" s="45"/>
      <c r="X1954" s="45"/>
      <c r="Y1954" s="45"/>
      <c r="Z1954" s="45"/>
    </row>
    <row r="1955" spans="1:26" ht="12.5">
      <c r="A1955" s="45"/>
      <c r="B1955" s="45"/>
      <c r="C1955" s="44"/>
      <c r="D1955" s="45"/>
      <c r="E1955" s="45"/>
      <c r="F1955" s="65"/>
      <c r="G1955" s="45"/>
      <c r="H1955" s="45"/>
      <c r="I1955" s="45"/>
      <c r="J1955" s="45"/>
      <c r="K1955" s="45"/>
      <c r="L1955" s="45"/>
      <c r="M1955" s="45"/>
      <c r="N1955" s="45"/>
      <c r="O1955" s="45"/>
      <c r="P1955" s="45"/>
      <c r="Q1955" s="45"/>
      <c r="R1955" s="45"/>
      <c r="S1955" s="45"/>
      <c r="T1955" s="45"/>
      <c r="U1955" s="45"/>
      <c r="V1955" s="45"/>
      <c r="W1955" s="45"/>
      <c r="X1955" s="45"/>
      <c r="Y1955" s="45"/>
      <c r="Z1955" s="45"/>
    </row>
    <row r="1956" spans="1:26" ht="12.5">
      <c r="A1956" s="45"/>
      <c r="B1956" s="45"/>
      <c r="C1956" s="44"/>
      <c r="D1956" s="45"/>
      <c r="E1956" s="45"/>
      <c r="F1956" s="65"/>
      <c r="G1956" s="45"/>
      <c r="H1956" s="45"/>
      <c r="I1956" s="45"/>
      <c r="J1956" s="45"/>
      <c r="K1956" s="45"/>
      <c r="L1956" s="45"/>
      <c r="M1956" s="45"/>
      <c r="N1956" s="45"/>
      <c r="O1956" s="45"/>
      <c r="P1956" s="45"/>
      <c r="Q1956" s="45"/>
      <c r="R1956" s="45"/>
      <c r="S1956" s="45"/>
      <c r="T1956" s="45"/>
      <c r="U1956" s="45"/>
      <c r="V1956" s="45"/>
      <c r="W1956" s="45"/>
      <c r="X1956" s="45"/>
      <c r="Y1956" s="45"/>
      <c r="Z1956" s="45"/>
    </row>
    <row r="1957" spans="1:26" ht="12.5">
      <c r="A1957" s="45"/>
      <c r="B1957" s="45"/>
      <c r="C1957" s="44"/>
      <c r="D1957" s="45"/>
      <c r="E1957" s="45"/>
      <c r="F1957" s="65"/>
      <c r="G1957" s="45"/>
      <c r="H1957" s="45"/>
      <c r="I1957" s="45"/>
      <c r="J1957" s="45"/>
      <c r="K1957" s="45"/>
      <c r="L1957" s="45"/>
      <c r="M1957" s="45"/>
      <c r="N1957" s="45"/>
      <c r="O1957" s="45"/>
      <c r="P1957" s="45"/>
      <c r="Q1957" s="45"/>
      <c r="R1957" s="45"/>
      <c r="S1957" s="45"/>
      <c r="T1957" s="45"/>
      <c r="U1957" s="45"/>
      <c r="V1957" s="45"/>
      <c r="W1957" s="45"/>
      <c r="X1957" s="45"/>
      <c r="Y1957" s="45"/>
      <c r="Z1957" s="45"/>
    </row>
    <row r="1958" spans="1:26" ht="12.5">
      <c r="A1958" s="45"/>
      <c r="B1958" s="45"/>
      <c r="C1958" s="44"/>
      <c r="D1958" s="45"/>
      <c r="E1958" s="45"/>
      <c r="F1958" s="65"/>
      <c r="G1958" s="45"/>
      <c r="H1958" s="45"/>
      <c r="I1958" s="45"/>
      <c r="J1958" s="45"/>
      <c r="K1958" s="45"/>
      <c r="L1958" s="45"/>
      <c r="M1958" s="45"/>
      <c r="N1958" s="45"/>
      <c r="O1958" s="45"/>
      <c r="P1958" s="45"/>
      <c r="Q1958" s="45"/>
      <c r="R1958" s="45"/>
      <c r="S1958" s="45"/>
      <c r="T1958" s="45"/>
      <c r="U1958" s="45"/>
      <c r="V1958" s="45"/>
      <c r="W1958" s="45"/>
      <c r="X1958" s="45"/>
      <c r="Y1958" s="45"/>
      <c r="Z1958" s="45"/>
    </row>
    <row r="1959" spans="1:26" ht="12.5">
      <c r="A1959" s="45"/>
      <c r="B1959" s="45"/>
      <c r="C1959" s="44"/>
      <c r="D1959" s="45"/>
      <c r="E1959" s="45"/>
      <c r="F1959" s="65"/>
      <c r="G1959" s="45"/>
      <c r="H1959" s="45"/>
      <c r="I1959" s="45"/>
      <c r="J1959" s="45"/>
      <c r="K1959" s="45"/>
      <c r="L1959" s="45"/>
      <c r="M1959" s="45"/>
      <c r="N1959" s="45"/>
      <c r="O1959" s="45"/>
      <c r="P1959" s="45"/>
      <c r="Q1959" s="45"/>
      <c r="R1959" s="45"/>
      <c r="S1959" s="45"/>
      <c r="T1959" s="45"/>
      <c r="U1959" s="45"/>
      <c r="V1959" s="45"/>
      <c r="W1959" s="45"/>
      <c r="X1959" s="45"/>
      <c r="Y1959" s="45"/>
      <c r="Z1959" s="45"/>
    </row>
    <row r="1960" spans="1:26" ht="12.5">
      <c r="A1960" s="45"/>
      <c r="B1960" s="45"/>
      <c r="C1960" s="44"/>
      <c r="D1960" s="45"/>
      <c r="E1960" s="45"/>
      <c r="F1960" s="65"/>
      <c r="G1960" s="45"/>
      <c r="H1960" s="45"/>
      <c r="I1960" s="45"/>
      <c r="J1960" s="45"/>
      <c r="K1960" s="45"/>
      <c r="L1960" s="45"/>
      <c r="M1960" s="45"/>
      <c r="N1960" s="45"/>
      <c r="O1960" s="45"/>
      <c r="P1960" s="45"/>
      <c r="Q1960" s="45"/>
      <c r="R1960" s="45"/>
      <c r="S1960" s="45"/>
      <c r="T1960" s="45"/>
      <c r="U1960" s="45"/>
      <c r="V1960" s="45"/>
      <c r="W1960" s="45"/>
      <c r="X1960" s="45"/>
      <c r="Y1960" s="45"/>
      <c r="Z1960" s="45"/>
    </row>
    <row r="1961" spans="1:26" ht="12.5">
      <c r="A1961" s="45"/>
      <c r="B1961" s="45"/>
      <c r="C1961" s="44"/>
      <c r="D1961" s="45"/>
      <c r="E1961" s="45"/>
      <c r="F1961" s="65"/>
      <c r="G1961" s="45"/>
      <c r="H1961" s="45"/>
      <c r="I1961" s="45"/>
      <c r="J1961" s="45"/>
      <c r="K1961" s="45"/>
      <c r="L1961" s="45"/>
      <c r="M1961" s="45"/>
      <c r="N1961" s="45"/>
      <c r="O1961" s="45"/>
      <c r="P1961" s="45"/>
      <c r="Q1961" s="45"/>
      <c r="R1961" s="45"/>
      <c r="S1961" s="45"/>
      <c r="T1961" s="45"/>
      <c r="U1961" s="45"/>
      <c r="V1961" s="45"/>
      <c r="W1961" s="45"/>
      <c r="X1961" s="45"/>
      <c r="Y1961" s="45"/>
      <c r="Z1961" s="45"/>
    </row>
    <row r="1962" spans="1:26" ht="12.5">
      <c r="A1962" s="45"/>
      <c r="B1962" s="45"/>
      <c r="C1962" s="44"/>
      <c r="D1962" s="45"/>
      <c r="E1962" s="45"/>
      <c r="F1962" s="65"/>
      <c r="G1962" s="45"/>
      <c r="H1962" s="45"/>
      <c r="I1962" s="45"/>
      <c r="J1962" s="45"/>
      <c r="K1962" s="45"/>
      <c r="L1962" s="45"/>
      <c r="M1962" s="45"/>
      <c r="N1962" s="45"/>
      <c r="O1962" s="45"/>
      <c r="P1962" s="45"/>
      <c r="Q1962" s="45"/>
      <c r="R1962" s="45"/>
      <c r="S1962" s="45"/>
      <c r="T1962" s="45"/>
      <c r="U1962" s="45"/>
      <c r="V1962" s="45"/>
      <c r="W1962" s="45"/>
      <c r="X1962" s="45"/>
      <c r="Y1962" s="45"/>
      <c r="Z1962" s="45"/>
    </row>
    <row r="1963" spans="1:26" ht="12.5">
      <c r="A1963" s="45"/>
      <c r="B1963" s="45"/>
      <c r="C1963" s="44"/>
      <c r="D1963" s="45"/>
      <c r="E1963" s="45"/>
      <c r="F1963" s="65"/>
      <c r="G1963" s="45"/>
      <c r="H1963" s="45"/>
      <c r="I1963" s="45"/>
      <c r="J1963" s="45"/>
      <c r="K1963" s="45"/>
      <c r="L1963" s="45"/>
      <c r="M1963" s="45"/>
      <c r="N1963" s="45"/>
      <c r="O1963" s="45"/>
      <c r="P1963" s="45"/>
      <c r="Q1963" s="45"/>
      <c r="R1963" s="45"/>
      <c r="S1963" s="45"/>
      <c r="T1963" s="45"/>
      <c r="U1963" s="45"/>
      <c r="V1963" s="45"/>
      <c r="W1963" s="45"/>
      <c r="X1963" s="45"/>
      <c r="Y1963" s="45"/>
      <c r="Z1963" s="45"/>
    </row>
    <row r="1964" spans="1:26" ht="12.5">
      <c r="A1964" s="45"/>
      <c r="B1964" s="45"/>
      <c r="C1964" s="44"/>
      <c r="D1964" s="45"/>
      <c r="E1964" s="45"/>
      <c r="F1964" s="65"/>
      <c r="G1964" s="45"/>
      <c r="H1964" s="45"/>
      <c r="I1964" s="45"/>
      <c r="J1964" s="45"/>
      <c r="K1964" s="45"/>
      <c r="L1964" s="45"/>
      <c r="M1964" s="45"/>
      <c r="N1964" s="45"/>
      <c r="O1964" s="45"/>
      <c r="P1964" s="45"/>
      <c r="Q1964" s="45"/>
      <c r="R1964" s="45"/>
      <c r="S1964" s="45"/>
      <c r="T1964" s="45"/>
      <c r="U1964" s="45"/>
      <c r="V1964" s="45"/>
      <c r="W1964" s="45"/>
      <c r="X1964" s="45"/>
      <c r="Y1964" s="45"/>
      <c r="Z1964" s="45"/>
    </row>
    <row r="1965" spans="1:26" ht="12.5">
      <c r="A1965" s="45"/>
      <c r="B1965" s="45"/>
      <c r="C1965" s="44"/>
      <c r="D1965" s="45"/>
      <c r="E1965" s="45"/>
      <c r="F1965" s="65"/>
      <c r="G1965" s="45"/>
      <c r="H1965" s="45"/>
      <c r="I1965" s="45"/>
      <c r="J1965" s="45"/>
      <c r="K1965" s="45"/>
      <c r="L1965" s="45"/>
      <c r="M1965" s="45"/>
      <c r="N1965" s="45"/>
      <c r="O1965" s="45"/>
      <c r="P1965" s="45"/>
      <c r="Q1965" s="45"/>
      <c r="R1965" s="45"/>
      <c r="S1965" s="45"/>
      <c r="T1965" s="45"/>
      <c r="U1965" s="45"/>
      <c r="V1965" s="45"/>
      <c r="W1965" s="45"/>
      <c r="X1965" s="45"/>
      <c r="Y1965" s="45"/>
      <c r="Z1965" s="45"/>
    </row>
    <row r="1966" spans="1:26" ht="12.5">
      <c r="A1966" s="45"/>
      <c r="B1966" s="45"/>
      <c r="C1966" s="44"/>
      <c r="D1966" s="45"/>
      <c r="E1966" s="45"/>
      <c r="F1966" s="65"/>
      <c r="G1966" s="45"/>
      <c r="H1966" s="45"/>
      <c r="I1966" s="45"/>
      <c r="J1966" s="45"/>
      <c r="K1966" s="45"/>
      <c r="L1966" s="45"/>
      <c r="M1966" s="45"/>
      <c r="N1966" s="45"/>
      <c r="O1966" s="45"/>
      <c r="P1966" s="45"/>
      <c r="Q1966" s="45"/>
      <c r="R1966" s="45"/>
      <c r="S1966" s="45"/>
      <c r="T1966" s="45"/>
      <c r="U1966" s="45"/>
      <c r="V1966" s="45"/>
      <c r="W1966" s="45"/>
      <c r="X1966" s="45"/>
      <c r="Y1966" s="45"/>
      <c r="Z1966" s="45"/>
    </row>
    <row r="1967" spans="1:26" ht="12.5">
      <c r="A1967" s="45"/>
      <c r="B1967" s="45"/>
      <c r="C1967" s="44"/>
      <c r="D1967" s="45"/>
      <c r="E1967" s="45"/>
      <c r="F1967" s="65"/>
      <c r="G1967" s="45"/>
      <c r="H1967" s="45"/>
      <c r="I1967" s="45"/>
      <c r="J1967" s="45"/>
      <c r="K1967" s="45"/>
      <c r="L1967" s="45"/>
      <c r="M1967" s="45"/>
      <c r="N1967" s="45"/>
      <c r="O1967" s="45"/>
      <c r="P1967" s="45"/>
      <c r="Q1967" s="45"/>
      <c r="R1967" s="45"/>
      <c r="S1967" s="45"/>
      <c r="T1967" s="45"/>
      <c r="U1967" s="45"/>
      <c r="V1967" s="45"/>
      <c r="W1967" s="45"/>
      <c r="X1967" s="45"/>
      <c r="Y1967" s="45"/>
      <c r="Z1967" s="45"/>
    </row>
    <row r="1968" spans="1:26" ht="12.5">
      <c r="A1968" s="45"/>
      <c r="B1968" s="45"/>
      <c r="C1968" s="44"/>
      <c r="D1968" s="45"/>
      <c r="E1968" s="45"/>
      <c r="F1968" s="65"/>
      <c r="G1968" s="45"/>
      <c r="H1968" s="45"/>
      <c r="I1968" s="45"/>
      <c r="J1968" s="45"/>
      <c r="K1968" s="45"/>
      <c r="L1968" s="45"/>
      <c r="M1968" s="45"/>
      <c r="N1968" s="45"/>
      <c r="O1968" s="45"/>
      <c r="P1968" s="45"/>
      <c r="Q1968" s="45"/>
      <c r="R1968" s="45"/>
      <c r="S1968" s="45"/>
      <c r="T1968" s="45"/>
      <c r="U1968" s="45"/>
      <c r="V1968" s="45"/>
      <c r="W1968" s="45"/>
      <c r="X1968" s="45"/>
      <c r="Y1968" s="45"/>
      <c r="Z1968" s="45"/>
    </row>
    <row r="1969" spans="1:26" ht="12.5">
      <c r="A1969" s="45"/>
      <c r="B1969" s="45"/>
      <c r="C1969" s="44"/>
      <c r="D1969" s="45"/>
      <c r="E1969" s="45"/>
      <c r="F1969" s="65"/>
      <c r="G1969" s="45"/>
      <c r="H1969" s="45"/>
      <c r="I1969" s="45"/>
      <c r="J1969" s="45"/>
      <c r="K1969" s="45"/>
      <c r="L1969" s="45"/>
      <c r="M1969" s="45"/>
      <c r="N1969" s="45"/>
      <c r="O1969" s="45"/>
      <c r="P1969" s="45"/>
      <c r="Q1969" s="45"/>
      <c r="R1969" s="45"/>
      <c r="S1969" s="45"/>
      <c r="T1969" s="45"/>
      <c r="U1969" s="45"/>
      <c r="V1969" s="45"/>
      <c r="W1969" s="45"/>
      <c r="X1969" s="45"/>
      <c r="Y1969" s="45"/>
      <c r="Z1969" s="45"/>
    </row>
    <row r="1970" spans="1:26" ht="12.5">
      <c r="A1970" s="45"/>
      <c r="B1970" s="45"/>
      <c r="C1970" s="44"/>
      <c r="D1970" s="45"/>
      <c r="E1970" s="45"/>
      <c r="F1970" s="65"/>
      <c r="G1970" s="45"/>
      <c r="H1970" s="45"/>
      <c r="I1970" s="45"/>
      <c r="J1970" s="45"/>
      <c r="K1970" s="45"/>
      <c r="L1970" s="45"/>
      <c r="M1970" s="45"/>
      <c r="N1970" s="45"/>
      <c r="O1970" s="45"/>
      <c r="P1970" s="45"/>
      <c r="Q1970" s="45"/>
      <c r="R1970" s="45"/>
      <c r="S1970" s="45"/>
      <c r="T1970" s="45"/>
      <c r="U1970" s="45"/>
      <c r="V1970" s="45"/>
      <c r="W1970" s="45"/>
      <c r="X1970" s="45"/>
      <c r="Y1970" s="45"/>
      <c r="Z1970" s="45"/>
    </row>
    <row r="1971" spans="1:26" ht="12.5">
      <c r="A1971" s="45"/>
      <c r="B1971" s="45"/>
      <c r="C1971" s="44"/>
      <c r="D1971" s="45"/>
      <c r="E1971" s="45"/>
      <c r="F1971" s="65"/>
      <c r="G1971" s="45"/>
      <c r="H1971" s="45"/>
      <c r="I1971" s="45"/>
      <c r="J1971" s="45"/>
      <c r="K1971" s="45"/>
      <c r="L1971" s="45"/>
      <c r="M1971" s="45"/>
      <c r="N1971" s="45"/>
      <c r="O1971" s="45"/>
      <c r="P1971" s="45"/>
      <c r="Q1971" s="45"/>
      <c r="R1971" s="45"/>
      <c r="S1971" s="45"/>
      <c r="T1971" s="45"/>
      <c r="U1971" s="45"/>
      <c r="V1971" s="45"/>
      <c r="W1971" s="45"/>
      <c r="X1971" s="45"/>
      <c r="Y1971" s="45"/>
      <c r="Z1971" s="45"/>
    </row>
    <row r="1972" spans="1:26" ht="12.5">
      <c r="A1972" s="45"/>
      <c r="B1972" s="45"/>
      <c r="C1972" s="44"/>
      <c r="D1972" s="45"/>
      <c r="E1972" s="45"/>
      <c r="F1972" s="65"/>
      <c r="G1972" s="45"/>
      <c r="H1972" s="45"/>
      <c r="I1972" s="45"/>
      <c r="J1972" s="45"/>
      <c r="K1972" s="45"/>
      <c r="L1972" s="45"/>
      <c r="M1972" s="45"/>
      <c r="N1972" s="45"/>
      <c r="O1972" s="45"/>
      <c r="P1972" s="45"/>
      <c r="Q1972" s="45"/>
      <c r="R1972" s="45"/>
      <c r="S1972" s="45"/>
      <c r="T1972" s="45"/>
      <c r="U1972" s="45"/>
      <c r="V1972" s="45"/>
      <c r="W1972" s="45"/>
      <c r="X1972" s="45"/>
      <c r="Y1972" s="45"/>
      <c r="Z1972" s="45"/>
    </row>
    <row r="1973" spans="1:26" ht="12.5">
      <c r="A1973" s="45"/>
      <c r="B1973" s="45"/>
      <c r="C1973" s="44"/>
      <c r="D1973" s="45"/>
      <c r="E1973" s="45"/>
      <c r="F1973" s="65"/>
      <c r="G1973" s="45"/>
      <c r="H1973" s="45"/>
      <c r="I1973" s="45"/>
      <c r="J1973" s="45"/>
      <c r="K1973" s="45"/>
      <c r="L1973" s="45"/>
      <c r="M1973" s="45"/>
      <c r="N1973" s="45"/>
      <c r="O1973" s="45"/>
      <c r="P1973" s="45"/>
      <c r="Q1973" s="45"/>
      <c r="R1973" s="45"/>
      <c r="S1973" s="45"/>
      <c r="T1973" s="45"/>
      <c r="U1973" s="45"/>
      <c r="V1973" s="45"/>
      <c r="W1973" s="45"/>
      <c r="X1973" s="45"/>
      <c r="Y1973" s="45"/>
      <c r="Z1973" s="45"/>
    </row>
    <row r="1974" spans="1:26" ht="12.5">
      <c r="A1974" s="45"/>
      <c r="B1974" s="45"/>
      <c r="C1974" s="44"/>
      <c r="D1974" s="45"/>
      <c r="E1974" s="45"/>
      <c r="F1974" s="65"/>
      <c r="G1974" s="45"/>
      <c r="H1974" s="45"/>
      <c r="I1974" s="45"/>
      <c r="J1974" s="45"/>
      <c r="K1974" s="45"/>
      <c r="L1974" s="45"/>
      <c r="M1974" s="45"/>
      <c r="N1974" s="45"/>
      <c r="O1974" s="45"/>
      <c r="P1974" s="45"/>
      <c r="Q1974" s="45"/>
      <c r="R1974" s="45"/>
      <c r="S1974" s="45"/>
      <c r="T1974" s="45"/>
      <c r="U1974" s="45"/>
      <c r="V1974" s="45"/>
      <c r="W1974" s="45"/>
      <c r="X1974" s="45"/>
      <c r="Y1974" s="45"/>
      <c r="Z1974" s="45"/>
    </row>
    <row r="1975" spans="1:26" ht="12.5">
      <c r="A1975" s="45"/>
      <c r="B1975" s="45"/>
      <c r="C1975" s="44"/>
      <c r="D1975" s="45"/>
      <c r="E1975" s="45"/>
      <c r="F1975" s="65"/>
      <c r="G1975" s="45"/>
      <c r="H1975" s="45"/>
      <c r="I1975" s="45"/>
      <c r="J1975" s="45"/>
      <c r="K1975" s="45"/>
      <c r="L1975" s="45"/>
      <c r="M1975" s="45"/>
      <c r="N1975" s="45"/>
      <c r="O1975" s="45"/>
      <c r="P1975" s="45"/>
      <c r="Q1975" s="45"/>
      <c r="R1975" s="45"/>
      <c r="S1975" s="45"/>
      <c r="T1975" s="45"/>
      <c r="U1975" s="45"/>
      <c r="V1975" s="45"/>
      <c r="W1975" s="45"/>
      <c r="X1975" s="45"/>
      <c r="Y1975" s="45"/>
      <c r="Z1975" s="45"/>
    </row>
    <row r="1976" spans="1:26" ht="12.5">
      <c r="A1976" s="45"/>
      <c r="B1976" s="45"/>
      <c r="C1976" s="44"/>
      <c r="D1976" s="45"/>
      <c r="E1976" s="45"/>
      <c r="F1976" s="65"/>
      <c r="G1976" s="45"/>
      <c r="H1976" s="45"/>
      <c r="I1976" s="45"/>
      <c r="J1976" s="45"/>
      <c r="K1976" s="45"/>
      <c r="L1976" s="45"/>
      <c r="M1976" s="45"/>
      <c r="N1976" s="45"/>
      <c r="O1976" s="45"/>
      <c r="P1976" s="45"/>
      <c r="Q1976" s="45"/>
      <c r="R1976" s="45"/>
      <c r="S1976" s="45"/>
      <c r="T1976" s="45"/>
      <c r="U1976" s="45"/>
      <c r="V1976" s="45"/>
      <c r="W1976" s="45"/>
      <c r="X1976" s="45"/>
      <c r="Y1976" s="45"/>
      <c r="Z1976" s="45"/>
    </row>
    <row r="1977" spans="1:26" ht="12.5">
      <c r="A1977" s="45"/>
      <c r="B1977" s="45"/>
      <c r="C1977" s="44"/>
      <c r="D1977" s="45"/>
      <c r="E1977" s="45"/>
      <c r="F1977" s="65"/>
      <c r="G1977" s="45"/>
      <c r="H1977" s="45"/>
      <c r="I1977" s="45"/>
      <c r="J1977" s="45"/>
      <c r="K1977" s="45"/>
      <c r="L1977" s="45"/>
      <c r="M1977" s="45"/>
      <c r="N1977" s="45"/>
      <c r="O1977" s="45"/>
      <c r="P1977" s="45"/>
      <c r="Q1977" s="45"/>
      <c r="R1977" s="45"/>
      <c r="S1977" s="45"/>
      <c r="T1977" s="45"/>
      <c r="U1977" s="45"/>
      <c r="V1977" s="45"/>
      <c r="W1977" s="45"/>
      <c r="X1977" s="45"/>
      <c r="Y1977" s="45"/>
      <c r="Z1977" s="45"/>
    </row>
    <row r="1978" spans="1:26" ht="12.5">
      <c r="A1978" s="45"/>
      <c r="B1978" s="45"/>
      <c r="C1978" s="44"/>
      <c r="D1978" s="45"/>
      <c r="E1978" s="45"/>
      <c r="F1978" s="65"/>
      <c r="G1978" s="45"/>
      <c r="H1978" s="45"/>
      <c r="I1978" s="45"/>
      <c r="J1978" s="45"/>
      <c r="K1978" s="45"/>
      <c r="L1978" s="45"/>
      <c r="M1978" s="45"/>
      <c r="N1978" s="45"/>
      <c r="O1978" s="45"/>
      <c r="P1978" s="45"/>
      <c r="Q1978" s="45"/>
      <c r="R1978" s="45"/>
      <c r="S1978" s="45"/>
      <c r="T1978" s="45"/>
      <c r="U1978" s="45"/>
      <c r="V1978" s="45"/>
      <c r="W1978" s="45"/>
      <c r="X1978" s="45"/>
      <c r="Y1978" s="45"/>
      <c r="Z1978" s="45"/>
    </row>
    <row r="1979" spans="1:26" ht="12.5">
      <c r="A1979" s="45"/>
      <c r="B1979" s="45"/>
      <c r="C1979" s="44"/>
      <c r="D1979" s="45"/>
      <c r="E1979" s="45"/>
      <c r="F1979" s="65"/>
      <c r="G1979" s="45"/>
      <c r="H1979" s="45"/>
      <c r="I1979" s="45"/>
      <c r="J1979" s="45"/>
      <c r="K1979" s="45"/>
      <c r="L1979" s="45"/>
      <c r="M1979" s="45"/>
      <c r="N1979" s="45"/>
      <c r="O1979" s="45"/>
      <c r="P1979" s="45"/>
      <c r="Q1979" s="45"/>
      <c r="R1979" s="45"/>
      <c r="S1979" s="45"/>
      <c r="T1979" s="45"/>
      <c r="U1979" s="45"/>
      <c r="V1979" s="45"/>
      <c r="W1979" s="45"/>
      <c r="X1979" s="45"/>
      <c r="Y1979" s="45"/>
      <c r="Z1979" s="45"/>
    </row>
    <row r="1980" spans="1:26" ht="12.5">
      <c r="A1980" s="45"/>
      <c r="B1980" s="45"/>
      <c r="C1980" s="44"/>
      <c r="D1980" s="45"/>
      <c r="E1980" s="45"/>
      <c r="F1980" s="65"/>
      <c r="G1980" s="45"/>
      <c r="H1980" s="45"/>
      <c r="I1980" s="45"/>
      <c r="J1980" s="45"/>
      <c r="K1980" s="45"/>
      <c r="L1980" s="45"/>
      <c r="M1980" s="45"/>
      <c r="N1980" s="45"/>
      <c r="O1980" s="45"/>
      <c r="P1980" s="45"/>
      <c r="Q1980" s="45"/>
      <c r="R1980" s="45"/>
      <c r="S1980" s="45"/>
      <c r="T1980" s="45"/>
      <c r="U1980" s="45"/>
      <c r="V1980" s="45"/>
      <c r="W1980" s="45"/>
      <c r="X1980" s="45"/>
      <c r="Y1980" s="45"/>
      <c r="Z1980" s="45"/>
    </row>
    <row r="1981" spans="1:26" ht="12.5">
      <c r="A1981" s="45"/>
      <c r="B1981" s="45"/>
      <c r="C1981" s="44"/>
      <c r="D1981" s="45"/>
      <c r="E1981" s="45"/>
      <c r="F1981" s="65"/>
      <c r="G1981" s="45"/>
      <c r="H1981" s="45"/>
      <c r="I1981" s="45"/>
      <c r="J1981" s="45"/>
      <c r="K1981" s="45"/>
      <c r="L1981" s="45"/>
      <c r="M1981" s="45"/>
      <c r="N1981" s="45"/>
      <c r="O1981" s="45"/>
      <c r="P1981" s="45"/>
      <c r="Q1981" s="45"/>
      <c r="R1981" s="45"/>
      <c r="S1981" s="45"/>
      <c r="T1981" s="45"/>
      <c r="U1981" s="45"/>
      <c r="V1981" s="45"/>
      <c r="W1981" s="45"/>
      <c r="X1981" s="45"/>
      <c r="Y1981" s="45"/>
      <c r="Z1981" s="45"/>
    </row>
    <row r="1982" spans="1:26" ht="12.5">
      <c r="A1982" s="45"/>
      <c r="B1982" s="45"/>
      <c r="C1982" s="44"/>
      <c r="D1982" s="45"/>
      <c r="E1982" s="45"/>
      <c r="F1982" s="65"/>
      <c r="G1982" s="45"/>
      <c r="H1982" s="45"/>
      <c r="I1982" s="45"/>
      <c r="J1982" s="45"/>
      <c r="K1982" s="45"/>
      <c r="L1982" s="45"/>
      <c r="M1982" s="45"/>
      <c r="N1982" s="45"/>
      <c r="O1982" s="45"/>
      <c r="P1982" s="45"/>
      <c r="Q1982" s="45"/>
      <c r="R1982" s="45"/>
      <c r="S1982" s="45"/>
      <c r="T1982" s="45"/>
      <c r="U1982" s="45"/>
      <c r="V1982" s="45"/>
      <c r="W1982" s="45"/>
      <c r="X1982" s="45"/>
      <c r="Y1982" s="45"/>
      <c r="Z1982" s="45"/>
    </row>
    <row r="1983" spans="1:26" ht="12.5">
      <c r="A1983" s="45"/>
      <c r="B1983" s="45"/>
      <c r="C1983" s="44"/>
      <c r="D1983" s="45"/>
      <c r="E1983" s="45"/>
      <c r="F1983" s="65"/>
      <c r="G1983" s="45"/>
      <c r="H1983" s="45"/>
      <c r="I1983" s="45"/>
      <c r="J1983" s="45"/>
      <c r="K1983" s="45"/>
      <c r="L1983" s="45"/>
      <c r="M1983" s="45"/>
      <c r="N1983" s="45"/>
      <c r="O1983" s="45"/>
      <c r="P1983" s="45"/>
      <c r="Q1983" s="45"/>
      <c r="R1983" s="45"/>
      <c r="S1983" s="45"/>
      <c r="T1983" s="45"/>
      <c r="U1983" s="45"/>
      <c r="V1983" s="45"/>
      <c r="W1983" s="45"/>
      <c r="X1983" s="45"/>
      <c r="Y1983" s="45"/>
      <c r="Z1983" s="45"/>
    </row>
    <row r="1984" spans="1:26" ht="12.5">
      <c r="A1984" s="45"/>
      <c r="B1984" s="45"/>
      <c r="C1984" s="44"/>
      <c r="D1984" s="45"/>
      <c r="E1984" s="45"/>
      <c r="F1984" s="65"/>
      <c r="G1984" s="45"/>
      <c r="H1984" s="45"/>
      <c r="I1984" s="45"/>
      <c r="J1984" s="45"/>
      <c r="K1984" s="45"/>
      <c r="L1984" s="45"/>
      <c r="M1984" s="45"/>
      <c r="N1984" s="45"/>
      <c r="O1984" s="45"/>
      <c r="P1984" s="45"/>
      <c r="Q1984" s="45"/>
      <c r="R1984" s="45"/>
      <c r="S1984" s="45"/>
      <c r="T1984" s="45"/>
      <c r="U1984" s="45"/>
      <c r="V1984" s="45"/>
      <c r="W1984" s="45"/>
      <c r="X1984" s="45"/>
      <c r="Y1984" s="45"/>
      <c r="Z1984" s="45"/>
    </row>
    <row r="1985" spans="1:26" ht="12.5">
      <c r="A1985" s="45"/>
      <c r="B1985" s="45"/>
      <c r="C1985" s="44"/>
      <c r="D1985" s="45"/>
      <c r="E1985" s="45"/>
      <c r="F1985" s="65"/>
      <c r="G1985" s="45"/>
      <c r="H1985" s="45"/>
      <c r="I1985" s="45"/>
      <c r="J1985" s="45"/>
      <c r="K1985" s="45"/>
      <c r="L1985" s="45"/>
      <c r="M1985" s="45"/>
      <c r="N1985" s="45"/>
      <c r="O1985" s="45"/>
      <c r="P1985" s="45"/>
      <c r="Q1985" s="45"/>
      <c r="R1985" s="45"/>
      <c r="S1985" s="45"/>
      <c r="T1985" s="45"/>
      <c r="U1985" s="45"/>
      <c r="V1985" s="45"/>
      <c r="W1985" s="45"/>
      <c r="X1985" s="45"/>
      <c r="Y1985" s="45"/>
      <c r="Z1985" s="45"/>
    </row>
    <row r="1986" spans="1:26" ht="12.5">
      <c r="A1986" s="45"/>
      <c r="B1986" s="45"/>
      <c r="C1986" s="44"/>
      <c r="D1986" s="45"/>
      <c r="E1986" s="45"/>
      <c r="F1986" s="65"/>
      <c r="G1986" s="45"/>
      <c r="H1986" s="45"/>
      <c r="I1986" s="45"/>
      <c r="J1986" s="45"/>
      <c r="K1986" s="45"/>
      <c r="L1986" s="45"/>
      <c r="M1986" s="45"/>
      <c r="N1986" s="45"/>
      <c r="O1986" s="45"/>
      <c r="P1986" s="45"/>
      <c r="Q1986" s="45"/>
      <c r="R1986" s="45"/>
      <c r="S1986" s="45"/>
      <c r="T1986" s="45"/>
      <c r="U1986" s="45"/>
      <c r="V1986" s="45"/>
      <c r="W1986" s="45"/>
      <c r="X1986" s="45"/>
      <c r="Y1986" s="45"/>
      <c r="Z1986" s="45"/>
    </row>
    <row r="1987" spans="1:26" ht="12.5">
      <c r="A1987" s="45"/>
      <c r="B1987" s="45"/>
      <c r="C1987" s="44"/>
      <c r="D1987" s="45"/>
      <c r="E1987" s="45"/>
      <c r="F1987" s="65"/>
      <c r="G1987" s="45"/>
      <c r="H1987" s="45"/>
      <c r="I1987" s="45"/>
      <c r="J1987" s="45"/>
      <c r="K1987" s="45"/>
      <c r="L1987" s="45"/>
      <c r="M1987" s="45"/>
      <c r="N1987" s="45"/>
      <c r="O1987" s="45"/>
      <c r="P1987" s="45"/>
      <c r="Q1987" s="45"/>
      <c r="R1987" s="45"/>
      <c r="S1987" s="45"/>
      <c r="T1987" s="45"/>
      <c r="U1987" s="45"/>
      <c r="V1987" s="45"/>
      <c r="W1987" s="45"/>
      <c r="X1987" s="45"/>
      <c r="Y1987" s="45"/>
      <c r="Z1987" s="45"/>
    </row>
    <row r="1988" spans="1:26" ht="12.5">
      <c r="A1988" s="45"/>
      <c r="B1988" s="45"/>
      <c r="C1988" s="44"/>
      <c r="D1988" s="45"/>
      <c r="E1988" s="45"/>
      <c r="F1988" s="65"/>
      <c r="G1988" s="45"/>
      <c r="H1988" s="45"/>
      <c r="I1988" s="45"/>
      <c r="J1988" s="45"/>
      <c r="K1988" s="45"/>
      <c r="L1988" s="45"/>
      <c r="M1988" s="45"/>
      <c r="N1988" s="45"/>
      <c r="O1988" s="45"/>
      <c r="P1988" s="45"/>
      <c r="Q1988" s="45"/>
      <c r="R1988" s="45"/>
      <c r="S1988" s="45"/>
      <c r="T1988" s="45"/>
      <c r="U1988" s="45"/>
      <c r="V1988" s="45"/>
      <c r="W1988" s="45"/>
      <c r="X1988" s="45"/>
      <c r="Y1988" s="45"/>
      <c r="Z1988" s="45"/>
    </row>
    <row r="1989" spans="1:26" ht="12.5">
      <c r="A1989" s="45"/>
      <c r="B1989" s="45"/>
      <c r="C1989" s="44"/>
      <c r="D1989" s="45"/>
      <c r="E1989" s="45"/>
      <c r="F1989" s="65"/>
      <c r="G1989" s="45"/>
      <c r="H1989" s="45"/>
      <c r="I1989" s="45"/>
      <c r="J1989" s="45"/>
      <c r="K1989" s="45"/>
      <c r="L1989" s="45"/>
      <c r="M1989" s="45"/>
      <c r="N1989" s="45"/>
      <c r="O1989" s="45"/>
      <c r="P1989" s="45"/>
      <c r="Q1989" s="45"/>
      <c r="R1989" s="45"/>
      <c r="S1989" s="45"/>
      <c r="T1989" s="45"/>
      <c r="U1989" s="45"/>
      <c r="V1989" s="45"/>
      <c r="W1989" s="45"/>
      <c r="X1989" s="45"/>
      <c r="Y1989" s="45"/>
      <c r="Z1989" s="45"/>
    </row>
    <row r="1990" spans="1:26" ht="12.5">
      <c r="A1990" s="45"/>
      <c r="B1990" s="45"/>
      <c r="C1990" s="44"/>
      <c r="D1990" s="45"/>
      <c r="E1990" s="45"/>
      <c r="F1990" s="65"/>
      <c r="G1990" s="45"/>
      <c r="H1990" s="45"/>
      <c r="I1990" s="45"/>
      <c r="J1990" s="45"/>
      <c r="K1990" s="45"/>
      <c r="L1990" s="45"/>
      <c r="M1990" s="45"/>
      <c r="N1990" s="45"/>
      <c r="O1990" s="45"/>
      <c r="P1990" s="45"/>
      <c r="Q1990" s="45"/>
      <c r="R1990" s="45"/>
      <c r="S1990" s="45"/>
      <c r="T1990" s="45"/>
      <c r="U1990" s="45"/>
      <c r="V1990" s="45"/>
      <c r="W1990" s="45"/>
      <c r="X1990" s="45"/>
      <c r="Y1990" s="45"/>
      <c r="Z1990" s="45"/>
    </row>
    <row r="1991" spans="1:26" ht="12.5">
      <c r="A1991" s="45"/>
      <c r="B1991" s="45"/>
      <c r="C1991" s="44"/>
      <c r="D1991" s="45"/>
      <c r="E1991" s="45"/>
      <c r="F1991" s="65"/>
      <c r="G1991" s="45"/>
      <c r="H1991" s="45"/>
      <c r="I1991" s="45"/>
      <c r="J1991" s="45"/>
      <c r="K1991" s="45"/>
      <c r="L1991" s="45"/>
      <c r="M1991" s="45"/>
      <c r="N1991" s="45"/>
      <c r="O1991" s="45"/>
      <c r="P1991" s="45"/>
      <c r="Q1991" s="45"/>
      <c r="R1991" s="45"/>
      <c r="S1991" s="45"/>
      <c r="T1991" s="45"/>
      <c r="U1991" s="45"/>
      <c r="V1991" s="45"/>
      <c r="W1991" s="45"/>
      <c r="X1991" s="45"/>
      <c r="Y1991" s="45"/>
      <c r="Z1991" s="45"/>
    </row>
    <row r="1992" spans="1:26" ht="12.5">
      <c r="A1992" s="45"/>
      <c r="B1992" s="45"/>
      <c r="C1992" s="44"/>
      <c r="D1992" s="45"/>
      <c r="E1992" s="45"/>
      <c r="F1992" s="65"/>
      <c r="G1992" s="45"/>
      <c r="H1992" s="45"/>
      <c r="I1992" s="45"/>
      <c r="J1992" s="45"/>
      <c r="K1992" s="45"/>
      <c r="L1992" s="45"/>
      <c r="M1992" s="45"/>
      <c r="N1992" s="45"/>
      <c r="O1992" s="45"/>
      <c r="P1992" s="45"/>
      <c r="Q1992" s="45"/>
      <c r="R1992" s="45"/>
      <c r="S1992" s="45"/>
      <c r="T1992" s="45"/>
      <c r="U1992" s="45"/>
      <c r="V1992" s="45"/>
      <c r="W1992" s="45"/>
      <c r="X1992" s="45"/>
      <c r="Y1992" s="45"/>
      <c r="Z1992" s="45"/>
    </row>
    <row r="1993" spans="1:26" ht="12.5">
      <c r="A1993" s="45"/>
      <c r="B1993" s="45"/>
      <c r="C1993" s="44"/>
      <c r="D1993" s="45"/>
      <c r="E1993" s="45"/>
      <c r="F1993" s="65"/>
      <c r="G1993" s="45"/>
      <c r="H1993" s="45"/>
      <c r="I1993" s="45"/>
      <c r="J1993" s="45"/>
      <c r="K1993" s="45"/>
      <c r="L1993" s="45"/>
      <c r="M1993" s="45"/>
      <c r="N1993" s="45"/>
      <c r="O1993" s="45"/>
      <c r="P1993" s="45"/>
      <c r="Q1993" s="45"/>
      <c r="R1993" s="45"/>
      <c r="S1993" s="45"/>
      <c r="T1993" s="45"/>
      <c r="U1993" s="45"/>
      <c r="V1993" s="45"/>
      <c r="W1993" s="45"/>
      <c r="X1993" s="45"/>
      <c r="Y1993" s="45"/>
      <c r="Z1993" s="45"/>
    </row>
    <row r="1994" spans="1:26" ht="12.5">
      <c r="A1994" s="45"/>
      <c r="B1994" s="45"/>
      <c r="C1994" s="44"/>
      <c r="D1994" s="45"/>
      <c r="E1994" s="45"/>
      <c r="F1994" s="65"/>
      <c r="G1994" s="45"/>
      <c r="H1994" s="45"/>
      <c r="I1994" s="45"/>
      <c r="J1994" s="45"/>
      <c r="K1994" s="45"/>
      <c r="L1994" s="45"/>
      <c r="M1994" s="45"/>
      <c r="N1994" s="45"/>
      <c r="O1994" s="45"/>
      <c r="P1994" s="45"/>
      <c r="Q1994" s="45"/>
      <c r="R1994" s="45"/>
      <c r="S1994" s="45"/>
      <c r="T1994" s="45"/>
      <c r="U1994" s="45"/>
      <c r="V1994" s="45"/>
      <c r="W1994" s="45"/>
      <c r="X1994" s="45"/>
      <c r="Y1994" s="45"/>
      <c r="Z1994" s="45"/>
    </row>
    <row r="1995" spans="1:26" ht="12.5">
      <c r="A1995" s="45"/>
      <c r="B1995" s="45"/>
      <c r="C1995" s="44"/>
      <c r="D1995" s="45"/>
      <c r="E1995" s="45"/>
      <c r="F1995" s="65"/>
      <c r="G1995" s="45"/>
      <c r="H1995" s="45"/>
      <c r="I1995" s="45"/>
      <c r="J1995" s="45"/>
      <c r="K1995" s="45"/>
      <c r="L1995" s="45"/>
      <c r="M1995" s="45"/>
      <c r="N1995" s="45"/>
      <c r="O1995" s="45"/>
      <c r="P1995" s="45"/>
      <c r="Q1995" s="45"/>
      <c r="R1995" s="45"/>
      <c r="S1995" s="45"/>
      <c r="T1995" s="45"/>
      <c r="U1995" s="45"/>
      <c r="V1995" s="45"/>
      <c r="W1995" s="45"/>
      <c r="X1995" s="45"/>
      <c r="Y1995" s="45"/>
      <c r="Z1995" s="45"/>
    </row>
  </sheetData>
  <hyperlinks>
    <hyperlink ref="H2" r:id="rId1" xr:uid="{00000000-0004-0000-1100-000000000000}"/>
    <hyperlink ref="H3" r:id="rId2" xr:uid="{00000000-0004-0000-1100-000001000000}"/>
    <hyperlink ref="H4" r:id="rId3" xr:uid="{00000000-0004-0000-1100-000002000000}"/>
    <hyperlink ref="H5" r:id="rId4" xr:uid="{00000000-0004-0000-1100-000003000000}"/>
    <hyperlink ref="H6" r:id="rId5" xr:uid="{00000000-0004-0000-1100-000004000000}"/>
    <hyperlink ref="H8" r:id="rId6" xr:uid="{00000000-0004-0000-1100-000005000000}"/>
    <hyperlink ref="H9" r:id="rId7" xr:uid="{00000000-0004-0000-1100-000006000000}"/>
    <hyperlink ref="H11" r:id="rId8" xr:uid="{00000000-0004-0000-1100-000007000000}"/>
    <hyperlink ref="H12" r:id="rId9" xr:uid="{00000000-0004-0000-1100-000008000000}"/>
    <hyperlink ref="H16" r:id="rId10" xr:uid="{00000000-0004-0000-1100-000009000000}"/>
    <hyperlink ref="H17" r:id="rId11" xr:uid="{00000000-0004-0000-1100-00000A000000}"/>
    <hyperlink ref="H18" r:id="rId12" xr:uid="{00000000-0004-0000-1100-00000B000000}"/>
    <hyperlink ref="H19" r:id="rId13" xr:uid="{00000000-0004-0000-1100-00000C000000}"/>
    <hyperlink ref="H20" r:id="rId14" xr:uid="{00000000-0004-0000-1100-00000D000000}"/>
    <hyperlink ref="H21" r:id="rId15" xr:uid="{00000000-0004-0000-1100-00000E000000}"/>
    <hyperlink ref="H27" r:id="rId16" xr:uid="{00000000-0004-0000-1100-00000F000000}"/>
    <hyperlink ref="H28" r:id="rId17" location=".XEGqVVwzbb1" xr:uid="{00000000-0004-0000-1100-000010000000}"/>
    <hyperlink ref="H29" r:id="rId18" location=".XEgFz1wzbb0" xr:uid="{00000000-0004-0000-1100-000011000000}"/>
    <hyperlink ref="H31" r:id="rId19" xr:uid="{00000000-0004-0000-1100-000012000000}"/>
    <hyperlink ref="H32" r:id="rId20" xr:uid="{00000000-0004-0000-1100-000013000000}"/>
    <hyperlink ref="H33" r:id="rId21" xr:uid="{00000000-0004-0000-1100-000014000000}"/>
    <hyperlink ref="H34" r:id="rId22" location="e60fcd03930e" xr:uid="{00000000-0004-0000-1100-000015000000}"/>
    <hyperlink ref="H35" r:id="rId23" xr:uid="{00000000-0004-0000-1100-000016000000}"/>
    <hyperlink ref="H36" r:id="rId24" xr:uid="{00000000-0004-0000-1100-000017000000}"/>
    <hyperlink ref="H37" r:id="rId25" xr:uid="{00000000-0004-0000-1100-000018000000}"/>
    <hyperlink ref="H38" r:id="rId26" xr:uid="{00000000-0004-0000-1100-000019000000}"/>
    <hyperlink ref="H39" r:id="rId27" xr:uid="{00000000-0004-0000-1100-00001A000000}"/>
    <hyperlink ref="H40" r:id="rId28" xr:uid="{00000000-0004-0000-1100-00001B000000}"/>
    <hyperlink ref="H41" r:id="rId29" xr:uid="{00000000-0004-0000-1100-00001C000000}"/>
    <hyperlink ref="H42" r:id="rId30" xr:uid="{00000000-0004-0000-1100-00001D000000}"/>
    <hyperlink ref="H43" r:id="rId31" xr:uid="{00000000-0004-0000-1100-00001E000000}"/>
    <hyperlink ref="H44" r:id="rId32" xr:uid="{00000000-0004-0000-1100-00001F000000}"/>
    <hyperlink ref="H45" r:id="rId33" xr:uid="{00000000-0004-0000-1100-000020000000}"/>
    <hyperlink ref="H46" r:id="rId34" xr:uid="{00000000-0004-0000-1100-000021000000}"/>
    <hyperlink ref="H47" r:id="rId35" xr:uid="{00000000-0004-0000-1100-000022000000}"/>
    <hyperlink ref="H48" r:id="rId36" xr:uid="{00000000-0004-0000-1100-000023000000}"/>
    <hyperlink ref="H49" r:id="rId37" xr:uid="{00000000-0004-0000-1100-000024000000}"/>
    <hyperlink ref="H50" r:id="rId38" xr:uid="{00000000-0004-0000-1100-000025000000}"/>
    <hyperlink ref="H51" r:id="rId39" xr:uid="{00000000-0004-0000-1100-000026000000}"/>
    <hyperlink ref="H52" r:id="rId40" xr:uid="{00000000-0004-0000-1100-000027000000}"/>
    <hyperlink ref="H53" r:id="rId41" xr:uid="{00000000-0004-0000-1100-000028000000}"/>
    <hyperlink ref="H54" r:id="rId42" xr:uid="{00000000-0004-0000-1100-000029000000}"/>
    <hyperlink ref="H55" r:id="rId43" xr:uid="{00000000-0004-0000-1100-00002A000000}"/>
    <hyperlink ref="H56" r:id="rId44" xr:uid="{00000000-0004-0000-1100-00002B000000}"/>
    <hyperlink ref="H57" r:id="rId45" xr:uid="{00000000-0004-0000-1100-00002C000000}"/>
    <hyperlink ref="H996" r:id="rId46" xr:uid="{00000000-0004-0000-1100-00002D000000}"/>
    <hyperlink ref="H997" r:id="rId47" xr:uid="{00000000-0004-0000-1100-00002E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FD267-4D4E-425D-8FA3-C23B95E4BF5E}">
  <sheetPr>
    <outlinePr summaryBelow="0" summaryRight="0"/>
  </sheetPr>
  <dimension ref="A1:AE4046"/>
  <sheetViews>
    <sheetView workbookViewId="0">
      <selection activeCell="R2" sqref="R2"/>
    </sheetView>
  </sheetViews>
  <sheetFormatPr defaultColWidth="12.6328125" defaultRowHeight="15.75" customHeight="1"/>
  <cols>
    <col min="1" max="16384" width="12.6328125" style="123"/>
  </cols>
  <sheetData>
    <row r="1" spans="1:31" ht="15.75" customHeight="1">
      <c r="A1" s="122" t="s">
        <v>3116</v>
      </c>
      <c r="B1" s="122" t="s">
        <v>3117</v>
      </c>
      <c r="C1" s="122" t="s">
        <v>3118</v>
      </c>
      <c r="D1" s="122" t="s">
        <v>3119</v>
      </c>
      <c r="E1" s="122" t="s">
        <v>3120</v>
      </c>
      <c r="F1" s="122" t="s">
        <v>952</v>
      </c>
      <c r="G1" s="122" t="s">
        <v>3121</v>
      </c>
      <c r="H1" s="122" t="s">
        <v>3122</v>
      </c>
      <c r="I1" s="122" t="s">
        <v>3123</v>
      </c>
      <c r="J1" s="122" t="s">
        <v>3124</v>
      </c>
      <c r="K1" s="122" t="s">
        <v>3125</v>
      </c>
      <c r="L1" s="122" t="s">
        <v>3126</v>
      </c>
      <c r="M1" s="122" t="s">
        <v>3127</v>
      </c>
      <c r="N1" s="122" t="s">
        <v>3128</v>
      </c>
      <c r="O1" s="122" t="s">
        <v>3129</v>
      </c>
      <c r="P1" s="122" t="s">
        <v>3130</v>
      </c>
      <c r="Q1" s="122" t="s">
        <v>3131</v>
      </c>
      <c r="R1" s="122" t="s">
        <v>3132</v>
      </c>
      <c r="S1" s="122" t="s">
        <v>3133</v>
      </c>
      <c r="T1" s="122" t="s">
        <v>3134</v>
      </c>
      <c r="U1" s="122" t="s">
        <v>3135</v>
      </c>
      <c r="V1" s="122" t="s">
        <v>3136</v>
      </c>
      <c r="W1" s="122" t="s">
        <v>3137</v>
      </c>
      <c r="X1" s="122" t="s">
        <v>3138</v>
      </c>
      <c r="Y1" s="122" t="s">
        <v>3139</v>
      </c>
      <c r="Z1" s="122" t="s">
        <v>3140</v>
      </c>
      <c r="AA1" s="122" t="s">
        <v>3141</v>
      </c>
      <c r="AB1" s="122" t="s">
        <v>2965</v>
      </c>
      <c r="AC1" s="122" t="s">
        <v>3142</v>
      </c>
      <c r="AD1" s="122" t="s">
        <v>3143</v>
      </c>
      <c r="AE1" s="122" t="s">
        <v>3144</v>
      </c>
    </row>
    <row r="2" spans="1:31" ht="15.75" customHeight="1">
      <c r="A2" s="122">
        <v>2308</v>
      </c>
      <c r="B2" s="122" t="s">
        <v>102</v>
      </c>
      <c r="C2" s="122" t="s">
        <v>3145</v>
      </c>
      <c r="D2" s="122" t="s">
        <v>3146</v>
      </c>
      <c r="E2" s="122">
        <v>2012</v>
      </c>
      <c r="F2" s="122" t="s">
        <v>3147</v>
      </c>
      <c r="G2" s="122" t="s">
        <v>3148</v>
      </c>
      <c r="H2" s="122" t="s">
        <v>3149</v>
      </c>
      <c r="I2" s="122" t="s">
        <v>3150</v>
      </c>
      <c r="J2" s="122" t="s">
        <v>3151</v>
      </c>
      <c r="K2" s="122" t="s">
        <v>3152</v>
      </c>
      <c r="L2" s="124" t="s">
        <v>3153</v>
      </c>
      <c r="M2" s="122" t="s">
        <v>3154</v>
      </c>
      <c r="N2" s="122">
        <v>75</v>
      </c>
      <c r="O2" s="124" t="s">
        <v>3155</v>
      </c>
      <c r="P2" s="124" t="s">
        <v>3156</v>
      </c>
      <c r="Q2" s="124" t="s">
        <v>3157</v>
      </c>
      <c r="R2" s="125">
        <v>43697.526631944442</v>
      </c>
      <c r="S2" s="125">
        <v>43713.203784722224</v>
      </c>
      <c r="T2" s="122" t="s">
        <v>3158</v>
      </c>
      <c r="U2" s="122" t="s">
        <v>3158</v>
      </c>
      <c r="V2" s="122" t="s">
        <v>3158</v>
      </c>
      <c r="W2" s="122" t="s">
        <v>3158</v>
      </c>
      <c r="X2" s="122" t="s">
        <v>3158</v>
      </c>
      <c r="Y2" s="122" t="s">
        <v>3158</v>
      </c>
      <c r="Z2" s="122">
        <v>0</v>
      </c>
      <c r="AA2" s="122" t="s">
        <v>3158</v>
      </c>
      <c r="AB2" s="122" t="s">
        <v>3158</v>
      </c>
      <c r="AC2" s="122" t="s">
        <v>3158</v>
      </c>
      <c r="AD2" s="125">
        <v>43713.203784722224</v>
      </c>
      <c r="AE2" s="122" t="s">
        <v>3158</v>
      </c>
    </row>
    <row r="3" spans="1:31" ht="15.75" customHeight="1">
      <c r="A3" s="122">
        <v>2309</v>
      </c>
      <c r="B3" s="122" t="s">
        <v>108</v>
      </c>
      <c r="C3" s="122" t="s">
        <v>3159</v>
      </c>
      <c r="D3" s="122" t="s">
        <v>3146</v>
      </c>
      <c r="E3" s="122">
        <v>2014</v>
      </c>
      <c r="F3" s="122" t="s">
        <v>3160</v>
      </c>
      <c r="G3" s="122" t="s">
        <v>3161</v>
      </c>
      <c r="H3" s="122" t="s">
        <v>3162</v>
      </c>
      <c r="I3" s="122" t="s">
        <v>3163</v>
      </c>
      <c r="J3" s="122" t="s">
        <v>3164</v>
      </c>
      <c r="K3" s="122" t="s">
        <v>3165</v>
      </c>
      <c r="L3" s="124" t="s">
        <v>3166</v>
      </c>
      <c r="M3" s="122" t="s">
        <v>3154</v>
      </c>
      <c r="N3" s="122">
        <v>75</v>
      </c>
      <c r="O3" s="124" t="s">
        <v>3167</v>
      </c>
      <c r="P3" s="124" t="s">
        <v>3168</v>
      </c>
      <c r="Q3" s="124" t="s">
        <v>3169</v>
      </c>
      <c r="R3" s="125">
        <v>43697.526631944442</v>
      </c>
      <c r="S3" s="125">
        <v>43713.203784722224</v>
      </c>
      <c r="T3" s="122" t="s">
        <v>3158</v>
      </c>
      <c r="U3" s="122" t="s">
        <v>3158</v>
      </c>
      <c r="V3" s="122" t="s">
        <v>3158</v>
      </c>
      <c r="W3" s="122" t="s">
        <v>3158</v>
      </c>
      <c r="X3" s="122" t="s">
        <v>3158</v>
      </c>
      <c r="Y3" s="122" t="s">
        <v>3158</v>
      </c>
      <c r="Z3" s="122">
        <v>0</v>
      </c>
      <c r="AA3" s="122" t="s">
        <v>3158</v>
      </c>
      <c r="AB3" s="122" t="s">
        <v>3158</v>
      </c>
      <c r="AC3" s="122" t="s">
        <v>3158</v>
      </c>
      <c r="AD3" s="125">
        <v>43713.203784722224</v>
      </c>
      <c r="AE3" s="122" t="s">
        <v>3158</v>
      </c>
    </row>
    <row r="4" spans="1:31" ht="15.75" customHeight="1">
      <c r="A4" s="122">
        <v>2310</v>
      </c>
      <c r="B4" s="122" t="s">
        <v>105</v>
      </c>
      <c r="C4" s="122" t="s">
        <v>3170</v>
      </c>
      <c r="D4" s="122" t="s">
        <v>3171</v>
      </c>
      <c r="E4" s="122">
        <v>2011</v>
      </c>
      <c r="F4" s="122" t="s">
        <v>3147</v>
      </c>
      <c r="G4" s="122" t="s">
        <v>3172</v>
      </c>
      <c r="H4" s="122" t="s">
        <v>3173</v>
      </c>
      <c r="I4" s="122" t="s">
        <v>3174</v>
      </c>
      <c r="J4" s="122" t="s">
        <v>3175</v>
      </c>
      <c r="K4" s="122" t="s">
        <v>3176</v>
      </c>
      <c r="L4" s="124" t="s">
        <v>3177</v>
      </c>
      <c r="M4" s="122" t="s">
        <v>3154</v>
      </c>
      <c r="N4" s="122">
        <v>75</v>
      </c>
      <c r="O4" s="124" t="s">
        <v>3178</v>
      </c>
      <c r="P4" s="124" t="s">
        <v>3179</v>
      </c>
      <c r="Q4" s="124" t="s">
        <v>3180</v>
      </c>
      <c r="R4" s="125">
        <v>43697.526631944442</v>
      </c>
      <c r="S4" s="125">
        <v>43713.203784722224</v>
      </c>
      <c r="T4" s="122" t="s">
        <v>3158</v>
      </c>
      <c r="U4" s="122" t="s">
        <v>3158</v>
      </c>
      <c r="V4" s="122" t="s">
        <v>3158</v>
      </c>
      <c r="W4" s="122" t="s">
        <v>3158</v>
      </c>
      <c r="X4" s="122" t="s">
        <v>3158</v>
      </c>
      <c r="Y4" s="122" t="s">
        <v>3158</v>
      </c>
      <c r="Z4" s="122">
        <v>0</v>
      </c>
      <c r="AA4" s="122" t="s">
        <v>3158</v>
      </c>
      <c r="AB4" s="122" t="s">
        <v>3158</v>
      </c>
      <c r="AC4" s="122" t="s">
        <v>3158</v>
      </c>
      <c r="AD4" s="125">
        <v>43713.203784722224</v>
      </c>
      <c r="AE4" s="122" t="s">
        <v>3158</v>
      </c>
    </row>
    <row r="5" spans="1:31" ht="15.75" customHeight="1">
      <c r="A5" s="122">
        <v>2311</v>
      </c>
      <c r="B5" s="122" t="s">
        <v>121</v>
      </c>
      <c r="C5" s="122" t="s">
        <v>3181</v>
      </c>
      <c r="D5" s="122" t="s">
        <v>3146</v>
      </c>
      <c r="E5" s="122">
        <v>2011</v>
      </c>
      <c r="F5" s="122" t="s">
        <v>3182</v>
      </c>
      <c r="G5" s="122" t="s">
        <v>3183</v>
      </c>
      <c r="H5" s="122" t="s">
        <v>3184</v>
      </c>
      <c r="I5" s="122" t="s">
        <v>3174</v>
      </c>
      <c r="J5" s="122" t="s">
        <v>3185</v>
      </c>
      <c r="K5" s="122" t="s">
        <v>3186</v>
      </c>
      <c r="L5" s="124" t="s">
        <v>3187</v>
      </c>
      <c r="M5" s="122" t="s">
        <v>3154</v>
      </c>
      <c r="N5" s="122">
        <v>75</v>
      </c>
      <c r="O5" s="124" t="s">
        <v>3188</v>
      </c>
      <c r="P5" s="124" t="s">
        <v>3189</v>
      </c>
      <c r="Q5" s="124" t="s">
        <v>3190</v>
      </c>
      <c r="R5" s="125">
        <v>43697.526631944442</v>
      </c>
      <c r="S5" s="125">
        <v>43713.203784722224</v>
      </c>
      <c r="T5" s="122" t="s">
        <v>3158</v>
      </c>
      <c r="U5" s="122" t="s">
        <v>3158</v>
      </c>
      <c r="V5" s="122" t="s">
        <v>3158</v>
      </c>
      <c r="W5" s="122" t="s">
        <v>3158</v>
      </c>
      <c r="X5" s="122" t="s">
        <v>3158</v>
      </c>
      <c r="Y5" s="122" t="s">
        <v>3158</v>
      </c>
      <c r="Z5" s="122">
        <v>0</v>
      </c>
      <c r="AA5" s="122" t="s">
        <v>3158</v>
      </c>
      <c r="AB5" s="122" t="s">
        <v>3158</v>
      </c>
      <c r="AC5" s="122" t="s">
        <v>3158</v>
      </c>
      <c r="AD5" s="125">
        <v>43713.203784722224</v>
      </c>
      <c r="AE5" s="122" t="s">
        <v>3158</v>
      </c>
    </row>
    <row r="6" spans="1:31" ht="15.75" customHeight="1">
      <c r="A6" s="122">
        <v>2312</v>
      </c>
      <c r="B6" s="122" t="s">
        <v>3191</v>
      </c>
      <c r="C6" s="122" t="s">
        <v>3192</v>
      </c>
      <c r="D6" s="122" t="s">
        <v>3146</v>
      </c>
      <c r="E6" s="122">
        <v>2007</v>
      </c>
      <c r="F6" s="122" t="s">
        <v>3193</v>
      </c>
      <c r="G6" s="122" t="s">
        <v>3194</v>
      </c>
      <c r="H6" s="122" t="s">
        <v>3195</v>
      </c>
      <c r="I6" s="122" t="s">
        <v>3196</v>
      </c>
      <c r="J6" s="122" t="s">
        <v>3197</v>
      </c>
      <c r="K6" s="122" t="s">
        <v>3198</v>
      </c>
      <c r="L6" s="124" t="s">
        <v>3199</v>
      </c>
      <c r="M6" s="122" t="s">
        <v>3154</v>
      </c>
      <c r="N6" s="122">
        <v>75</v>
      </c>
      <c r="O6" s="124" t="s">
        <v>3200</v>
      </c>
      <c r="P6" s="122" t="s">
        <v>3158</v>
      </c>
      <c r="Q6" s="124" t="s">
        <v>3201</v>
      </c>
      <c r="R6" s="125">
        <v>43697.526631944442</v>
      </c>
      <c r="S6" s="125">
        <v>43752.531631944446</v>
      </c>
      <c r="T6" s="122">
        <v>68</v>
      </c>
      <c r="U6" s="122" t="s">
        <v>3202</v>
      </c>
      <c r="V6" s="122" t="s">
        <v>3203</v>
      </c>
      <c r="W6" s="122" t="s">
        <v>3158</v>
      </c>
      <c r="X6" s="122" t="s">
        <v>3204</v>
      </c>
      <c r="Y6" s="122" t="s">
        <v>3158</v>
      </c>
      <c r="Z6" s="122">
        <v>0</v>
      </c>
      <c r="AA6" s="122" t="s">
        <v>3158</v>
      </c>
      <c r="AB6" s="122" t="s">
        <v>3158</v>
      </c>
      <c r="AC6" s="122" t="s">
        <v>3158</v>
      </c>
      <c r="AD6" s="125">
        <v>43713.203784722224</v>
      </c>
      <c r="AE6" s="122" t="s">
        <v>3158</v>
      </c>
    </row>
    <row r="7" spans="1:31" ht="15.75" customHeight="1">
      <c r="A7" s="122">
        <v>2313</v>
      </c>
      <c r="B7" s="122" t="s">
        <v>103</v>
      </c>
      <c r="C7" s="122" t="s">
        <v>3205</v>
      </c>
      <c r="D7" s="122" t="s">
        <v>3146</v>
      </c>
      <c r="E7" s="122">
        <v>2017</v>
      </c>
      <c r="F7" s="122" t="s">
        <v>3206</v>
      </c>
      <c r="G7" s="122" t="s">
        <v>3207</v>
      </c>
      <c r="H7" s="122" t="s">
        <v>3208</v>
      </c>
      <c r="I7" s="122" t="s">
        <v>3209</v>
      </c>
      <c r="J7" s="122" t="s">
        <v>3210</v>
      </c>
      <c r="K7" s="122" t="s">
        <v>3211</v>
      </c>
      <c r="L7" s="124" t="s">
        <v>3212</v>
      </c>
      <c r="M7" s="122" t="s">
        <v>3154</v>
      </c>
      <c r="N7" s="122">
        <v>75</v>
      </c>
      <c r="O7" s="124" t="s">
        <v>3213</v>
      </c>
      <c r="P7" s="124" t="s">
        <v>3214</v>
      </c>
      <c r="Q7" s="124" t="s">
        <v>3215</v>
      </c>
      <c r="R7" s="125">
        <v>43697.526631944442</v>
      </c>
      <c r="S7" s="125">
        <v>43713.203784722224</v>
      </c>
      <c r="T7" s="122" t="s">
        <v>3158</v>
      </c>
      <c r="U7" s="122" t="s">
        <v>3158</v>
      </c>
      <c r="V7" s="122" t="s">
        <v>3158</v>
      </c>
      <c r="W7" s="122" t="s">
        <v>3158</v>
      </c>
      <c r="X7" s="122" t="s">
        <v>3158</v>
      </c>
      <c r="Y7" s="122" t="s">
        <v>3158</v>
      </c>
      <c r="Z7" s="122">
        <v>0</v>
      </c>
      <c r="AA7" s="122" t="s">
        <v>3158</v>
      </c>
      <c r="AB7" s="122" t="s">
        <v>3158</v>
      </c>
      <c r="AC7" s="122" t="s">
        <v>3158</v>
      </c>
      <c r="AD7" s="125">
        <v>43713.203784722224</v>
      </c>
      <c r="AE7" s="122" t="s">
        <v>3158</v>
      </c>
    </row>
    <row r="8" spans="1:31" ht="15.75" customHeight="1">
      <c r="A8" s="122">
        <v>2314</v>
      </c>
      <c r="B8" s="122" t="s">
        <v>110</v>
      </c>
      <c r="C8" s="122" t="s">
        <v>3216</v>
      </c>
      <c r="D8" s="122" t="s">
        <v>3146</v>
      </c>
      <c r="E8" s="122">
        <v>2012</v>
      </c>
      <c r="F8" s="122" t="s">
        <v>3147</v>
      </c>
      <c r="G8" s="122" t="s">
        <v>3148</v>
      </c>
      <c r="H8" s="122" t="s">
        <v>3217</v>
      </c>
      <c r="I8" s="122" t="s">
        <v>3174</v>
      </c>
      <c r="J8" s="122" t="s">
        <v>3218</v>
      </c>
      <c r="K8" s="122" t="s">
        <v>3219</v>
      </c>
      <c r="L8" s="124" t="s">
        <v>3220</v>
      </c>
      <c r="M8" s="122" t="s">
        <v>3154</v>
      </c>
      <c r="N8" s="122">
        <v>75</v>
      </c>
      <c r="O8" s="124" t="s">
        <v>3221</v>
      </c>
      <c r="P8" s="124" t="s">
        <v>3222</v>
      </c>
      <c r="Q8" s="124" t="s">
        <v>3223</v>
      </c>
      <c r="R8" s="125">
        <v>43697.526631944442</v>
      </c>
      <c r="S8" s="125">
        <v>43713.203784722224</v>
      </c>
      <c r="T8" s="122" t="s">
        <v>3158</v>
      </c>
      <c r="U8" s="122" t="s">
        <v>3158</v>
      </c>
      <c r="V8" s="122" t="s">
        <v>3158</v>
      </c>
      <c r="W8" s="122" t="s">
        <v>3158</v>
      </c>
      <c r="X8" s="122" t="s">
        <v>3158</v>
      </c>
      <c r="Y8" s="122" t="s">
        <v>3158</v>
      </c>
      <c r="Z8" s="122">
        <v>0</v>
      </c>
      <c r="AA8" s="122" t="s">
        <v>3158</v>
      </c>
      <c r="AB8" s="122" t="s">
        <v>3158</v>
      </c>
      <c r="AC8" s="122" t="s">
        <v>3158</v>
      </c>
      <c r="AD8" s="125">
        <v>43713.203784722224</v>
      </c>
      <c r="AE8" s="122" t="s">
        <v>3158</v>
      </c>
    </row>
    <row r="9" spans="1:31" ht="15.75" customHeight="1">
      <c r="A9" s="122">
        <v>2315</v>
      </c>
      <c r="B9" s="122" t="s">
        <v>106</v>
      </c>
      <c r="C9" s="122" t="s">
        <v>3224</v>
      </c>
      <c r="D9" s="122" t="s">
        <v>3146</v>
      </c>
      <c r="E9" s="122">
        <v>2014</v>
      </c>
      <c r="F9" s="122" t="s">
        <v>3225</v>
      </c>
      <c r="G9" s="122" t="s">
        <v>3172</v>
      </c>
      <c r="H9" s="122" t="s">
        <v>3226</v>
      </c>
      <c r="I9" s="122" t="s">
        <v>3227</v>
      </c>
      <c r="J9" s="122" t="s">
        <v>3228</v>
      </c>
      <c r="K9" s="122" t="s">
        <v>3229</v>
      </c>
      <c r="L9" s="124" t="s">
        <v>3230</v>
      </c>
      <c r="M9" s="122" t="s">
        <v>3154</v>
      </c>
      <c r="N9" s="122">
        <v>75</v>
      </c>
      <c r="O9" s="124" t="s">
        <v>3231</v>
      </c>
      <c r="P9" s="124" t="s">
        <v>3232</v>
      </c>
      <c r="R9" s="125">
        <v>43697.526631944442</v>
      </c>
      <c r="S9" s="125">
        <v>43713.203784722224</v>
      </c>
      <c r="T9" s="122" t="s">
        <v>3158</v>
      </c>
      <c r="U9" s="122" t="s">
        <v>3158</v>
      </c>
      <c r="V9" s="122" t="s">
        <v>3158</v>
      </c>
      <c r="W9" s="122" t="s">
        <v>3158</v>
      </c>
      <c r="X9" s="122" t="s">
        <v>3158</v>
      </c>
      <c r="Y9" s="122" t="s">
        <v>3158</v>
      </c>
      <c r="Z9" s="122">
        <v>0</v>
      </c>
      <c r="AA9" s="122" t="s">
        <v>3158</v>
      </c>
      <c r="AB9" s="122" t="s">
        <v>3158</v>
      </c>
      <c r="AC9" s="122" t="s">
        <v>3158</v>
      </c>
      <c r="AD9" s="125">
        <v>43713.203784722224</v>
      </c>
      <c r="AE9" s="122" t="s">
        <v>3158</v>
      </c>
    </row>
    <row r="10" spans="1:31" ht="15.75" customHeight="1">
      <c r="A10" s="122">
        <v>2316</v>
      </c>
      <c r="B10" s="122" t="s">
        <v>3233</v>
      </c>
      <c r="C10" s="122" t="s">
        <v>3234</v>
      </c>
      <c r="D10" s="122" t="s">
        <v>3146</v>
      </c>
      <c r="E10" s="122">
        <v>2011</v>
      </c>
      <c r="F10" s="122" t="s">
        <v>3193</v>
      </c>
      <c r="G10" s="122" t="s">
        <v>3235</v>
      </c>
      <c r="H10" s="122" t="s">
        <v>3236</v>
      </c>
      <c r="I10" s="122" t="s">
        <v>3237</v>
      </c>
      <c r="J10" s="122" t="s">
        <v>3238</v>
      </c>
      <c r="K10" s="122" t="s">
        <v>3239</v>
      </c>
      <c r="L10" s="124" t="s">
        <v>3240</v>
      </c>
      <c r="M10" s="122" t="s">
        <v>3154</v>
      </c>
      <c r="N10" s="122">
        <v>75</v>
      </c>
      <c r="O10" s="124" t="s">
        <v>3241</v>
      </c>
      <c r="P10" s="124" t="s">
        <v>3242</v>
      </c>
      <c r="Q10" s="124" t="s">
        <v>3243</v>
      </c>
      <c r="R10" s="125">
        <v>43697.526631944442</v>
      </c>
      <c r="S10" s="125">
        <v>43769.29859953704</v>
      </c>
      <c r="T10" s="122">
        <v>68</v>
      </c>
      <c r="U10" s="122" t="s">
        <v>3202</v>
      </c>
      <c r="V10" s="122" t="s">
        <v>3204</v>
      </c>
      <c r="W10" s="122" t="s">
        <v>3158</v>
      </c>
      <c r="X10" s="122" t="s">
        <v>3204</v>
      </c>
      <c r="Y10" s="122" t="s">
        <v>3158</v>
      </c>
      <c r="Z10" s="122">
        <v>0</v>
      </c>
      <c r="AA10" s="122" t="s">
        <v>3158</v>
      </c>
      <c r="AB10" s="122" t="s">
        <v>3158</v>
      </c>
      <c r="AC10" s="122" t="s">
        <v>3158</v>
      </c>
      <c r="AD10" s="125">
        <v>43713.203784722224</v>
      </c>
      <c r="AE10" s="122" t="s">
        <v>3158</v>
      </c>
    </row>
    <row r="11" spans="1:31" ht="15.75" customHeight="1">
      <c r="A11" s="122">
        <v>2317</v>
      </c>
      <c r="B11" s="122" t="s">
        <v>111</v>
      </c>
      <c r="C11" s="122" t="s">
        <v>3244</v>
      </c>
      <c r="D11" s="122" t="s">
        <v>3146</v>
      </c>
      <c r="E11" s="122">
        <v>2004</v>
      </c>
      <c r="F11" s="122" t="s">
        <v>3225</v>
      </c>
      <c r="G11" s="122" t="s">
        <v>3245</v>
      </c>
      <c r="H11" s="122" t="s">
        <v>3246</v>
      </c>
      <c r="I11" s="122" t="s">
        <v>3247</v>
      </c>
      <c r="J11" s="122" t="s">
        <v>3248</v>
      </c>
      <c r="K11" s="122" t="s">
        <v>3249</v>
      </c>
      <c r="L11" s="124" t="s">
        <v>3250</v>
      </c>
      <c r="M11" s="122" t="s">
        <v>3154</v>
      </c>
      <c r="N11" s="122">
        <v>75</v>
      </c>
      <c r="O11" s="124" t="s">
        <v>3251</v>
      </c>
      <c r="P11" s="124" t="s">
        <v>3252</v>
      </c>
      <c r="Q11" s="124" t="s">
        <v>3253</v>
      </c>
      <c r="R11" s="125">
        <v>43697.526631944442</v>
      </c>
      <c r="S11" s="125">
        <v>43713.203784722224</v>
      </c>
      <c r="T11" s="122" t="s">
        <v>3158</v>
      </c>
      <c r="U11" s="122" t="s">
        <v>3158</v>
      </c>
      <c r="V11" s="122" t="s">
        <v>3158</v>
      </c>
      <c r="W11" s="122" t="s">
        <v>3158</v>
      </c>
      <c r="X11" s="122" t="s">
        <v>3158</v>
      </c>
      <c r="Y11" s="122" t="s">
        <v>3158</v>
      </c>
      <c r="Z11" s="122">
        <v>0</v>
      </c>
      <c r="AA11" s="122" t="s">
        <v>3158</v>
      </c>
      <c r="AB11" s="122" t="s">
        <v>3158</v>
      </c>
      <c r="AC11" s="122" t="s">
        <v>3158</v>
      </c>
      <c r="AD11" s="125">
        <v>43713.203784722224</v>
      </c>
      <c r="AE11" s="122" t="s">
        <v>3158</v>
      </c>
    </row>
    <row r="12" spans="1:31" ht="15.75" customHeight="1">
      <c r="A12" s="122">
        <v>2318</v>
      </c>
      <c r="B12" s="122" t="s">
        <v>117</v>
      </c>
      <c r="C12" s="122" t="s">
        <v>3254</v>
      </c>
      <c r="D12" s="122" t="s">
        <v>3146</v>
      </c>
      <c r="E12" s="122">
        <v>2008</v>
      </c>
      <c r="F12" s="122" t="s">
        <v>3255</v>
      </c>
      <c r="G12" s="122" t="s">
        <v>3172</v>
      </c>
      <c r="H12" s="122" t="s">
        <v>3173</v>
      </c>
      <c r="I12" s="122" t="s">
        <v>3209</v>
      </c>
      <c r="J12" s="122" t="s">
        <v>3256</v>
      </c>
      <c r="K12" s="122" t="s">
        <v>3257</v>
      </c>
      <c r="L12" s="124" t="s">
        <v>3258</v>
      </c>
      <c r="M12" s="122" t="s">
        <v>3154</v>
      </c>
      <c r="N12" s="122">
        <v>75</v>
      </c>
      <c r="O12" s="124" t="s">
        <v>3259</v>
      </c>
      <c r="P12" s="124" t="s">
        <v>3260</v>
      </c>
      <c r="Q12" s="124" t="s">
        <v>3261</v>
      </c>
      <c r="R12" s="125">
        <v>43697.526631944442</v>
      </c>
      <c r="S12" s="125">
        <v>43713.203784722224</v>
      </c>
      <c r="T12" s="122" t="s">
        <v>3158</v>
      </c>
      <c r="U12" s="122" t="s">
        <v>3158</v>
      </c>
      <c r="V12" s="122" t="s">
        <v>3158</v>
      </c>
      <c r="W12" s="122" t="s">
        <v>3158</v>
      </c>
      <c r="X12" s="122" t="s">
        <v>3158</v>
      </c>
      <c r="Y12" s="122" t="s">
        <v>3158</v>
      </c>
      <c r="Z12" s="122">
        <v>0</v>
      </c>
      <c r="AA12" s="122" t="s">
        <v>3158</v>
      </c>
      <c r="AB12" s="122" t="s">
        <v>3158</v>
      </c>
      <c r="AC12" s="122" t="s">
        <v>3158</v>
      </c>
      <c r="AD12" s="125">
        <v>43713.203784722224</v>
      </c>
      <c r="AE12" s="122" t="s">
        <v>3158</v>
      </c>
    </row>
    <row r="13" spans="1:31" ht="15.75" customHeight="1">
      <c r="A13" s="122">
        <v>2319</v>
      </c>
      <c r="B13" s="122" t="s">
        <v>115</v>
      </c>
      <c r="C13" s="122" t="s">
        <v>3262</v>
      </c>
      <c r="D13" s="122" t="s">
        <v>3146</v>
      </c>
      <c r="E13" s="122">
        <v>2018</v>
      </c>
      <c r="F13" s="122" t="s">
        <v>3225</v>
      </c>
      <c r="G13" s="122" t="s">
        <v>3148</v>
      </c>
      <c r="H13" s="122" t="s">
        <v>3263</v>
      </c>
      <c r="I13" s="122" t="s">
        <v>3264</v>
      </c>
      <c r="J13" s="122" t="s">
        <v>3265</v>
      </c>
      <c r="K13" s="122" t="s">
        <v>3266</v>
      </c>
      <c r="L13" s="124" t="s">
        <v>3267</v>
      </c>
      <c r="M13" s="122" t="s">
        <v>3154</v>
      </c>
      <c r="N13" s="122">
        <v>75</v>
      </c>
      <c r="O13" s="124" t="s">
        <v>3268</v>
      </c>
      <c r="P13" s="124" t="s">
        <v>3269</v>
      </c>
      <c r="Q13" s="124" t="s">
        <v>3270</v>
      </c>
      <c r="R13" s="125">
        <v>43697.526631944442</v>
      </c>
      <c r="S13" s="125">
        <v>43713.203784722224</v>
      </c>
      <c r="T13" s="122" t="s">
        <v>3158</v>
      </c>
      <c r="U13" s="122" t="s">
        <v>3158</v>
      </c>
      <c r="V13" s="122" t="s">
        <v>3158</v>
      </c>
      <c r="W13" s="122" t="s">
        <v>3158</v>
      </c>
      <c r="X13" s="122" t="s">
        <v>3158</v>
      </c>
      <c r="Y13" s="122" t="s">
        <v>3158</v>
      </c>
      <c r="Z13" s="122">
        <v>0</v>
      </c>
      <c r="AA13" s="122" t="s">
        <v>3158</v>
      </c>
      <c r="AB13" s="122" t="s">
        <v>3158</v>
      </c>
      <c r="AC13" s="122" t="s">
        <v>3158</v>
      </c>
      <c r="AD13" s="125">
        <v>43713.203784722224</v>
      </c>
      <c r="AE13" s="122" t="s">
        <v>3158</v>
      </c>
    </row>
    <row r="14" spans="1:31" ht="15.75" customHeight="1">
      <c r="A14" s="122">
        <v>2320</v>
      </c>
      <c r="B14" s="122" t="s">
        <v>123</v>
      </c>
      <c r="C14" s="122" t="s">
        <v>3271</v>
      </c>
      <c r="D14" s="122" t="s">
        <v>3146</v>
      </c>
      <c r="E14" s="122">
        <v>2015</v>
      </c>
      <c r="F14" s="122" t="s">
        <v>3225</v>
      </c>
      <c r="G14" s="122" t="s">
        <v>3235</v>
      </c>
      <c r="H14" s="122" t="s">
        <v>3195</v>
      </c>
      <c r="I14" s="122" t="s">
        <v>3272</v>
      </c>
      <c r="J14" s="122" t="s">
        <v>3273</v>
      </c>
      <c r="K14" s="122" t="s">
        <v>3274</v>
      </c>
      <c r="L14" s="124" t="s">
        <v>3275</v>
      </c>
      <c r="M14" s="122" t="s">
        <v>3154</v>
      </c>
      <c r="N14" s="122">
        <v>75</v>
      </c>
      <c r="O14" s="124" t="s">
        <v>3276</v>
      </c>
      <c r="P14" s="124" t="s">
        <v>3277</v>
      </c>
      <c r="Q14" s="122" t="s">
        <v>116</v>
      </c>
      <c r="R14" s="125">
        <v>43697.526631944442</v>
      </c>
      <c r="S14" s="125">
        <v>43752.32576388889</v>
      </c>
      <c r="T14" s="122">
        <v>72</v>
      </c>
      <c r="U14" s="122" t="s">
        <v>3278</v>
      </c>
      <c r="V14" s="122" t="s">
        <v>3204</v>
      </c>
      <c r="W14" s="122" t="s">
        <v>3158</v>
      </c>
      <c r="X14" s="122" t="s">
        <v>3204</v>
      </c>
      <c r="Y14" s="122" t="s">
        <v>3158</v>
      </c>
      <c r="Z14" s="122">
        <v>0</v>
      </c>
      <c r="AA14" s="122" t="s">
        <v>3158</v>
      </c>
      <c r="AB14" s="122" t="s">
        <v>3158</v>
      </c>
      <c r="AC14" s="122" t="s">
        <v>3158</v>
      </c>
      <c r="AD14" s="125">
        <v>43713.203784722224</v>
      </c>
      <c r="AE14" s="122" t="s">
        <v>3158</v>
      </c>
    </row>
    <row r="15" spans="1:31" ht="15.75" customHeight="1">
      <c r="A15" s="122">
        <v>2321</v>
      </c>
      <c r="B15" s="122" t="s">
        <v>131</v>
      </c>
      <c r="C15" s="122" t="s">
        <v>3279</v>
      </c>
      <c r="D15" s="122" t="s">
        <v>3146</v>
      </c>
      <c r="E15" s="122">
        <v>2011</v>
      </c>
      <c r="F15" s="122" t="s">
        <v>3182</v>
      </c>
      <c r="G15" s="122" t="s">
        <v>3245</v>
      </c>
      <c r="H15" s="122" t="s">
        <v>3195</v>
      </c>
      <c r="I15" s="122" t="s">
        <v>3209</v>
      </c>
      <c r="J15" s="122" t="s">
        <v>3280</v>
      </c>
      <c r="K15" s="122" t="s">
        <v>3281</v>
      </c>
      <c r="L15" s="124" t="s">
        <v>3282</v>
      </c>
      <c r="M15" s="122" t="s">
        <v>3154</v>
      </c>
      <c r="N15" s="122">
        <v>75</v>
      </c>
      <c r="O15" s="124" t="s">
        <v>3283</v>
      </c>
      <c r="P15" s="124" t="s">
        <v>3284</v>
      </c>
      <c r="Q15" s="124" t="s">
        <v>3285</v>
      </c>
      <c r="R15" s="125">
        <v>43697.526631944442</v>
      </c>
      <c r="S15" s="125">
        <v>43713.203784722224</v>
      </c>
      <c r="T15" s="122" t="s">
        <v>3158</v>
      </c>
      <c r="U15" s="122" t="s">
        <v>3158</v>
      </c>
      <c r="V15" s="122" t="s">
        <v>3158</v>
      </c>
      <c r="W15" s="122" t="s">
        <v>3158</v>
      </c>
      <c r="X15" s="122" t="s">
        <v>3158</v>
      </c>
      <c r="Y15" s="122" t="s">
        <v>3158</v>
      </c>
      <c r="Z15" s="122">
        <v>0</v>
      </c>
      <c r="AA15" s="122" t="s">
        <v>3158</v>
      </c>
      <c r="AB15" s="122" t="s">
        <v>3158</v>
      </c>
      <c r="AC15" s="122" t="s">
        <v>3158</v>
      </c>
      <c r="AD15" s="125">
        <v>43713.203784722224</v>
      </c>
      <c r="AE15" s="122" t="s">
        <v>3158</v>
      </c>
    </row>
    <row r="16" spans="1:31" ht="15.75" customHeight="1">
      <c r="A16" s="122">
        <v>2322</v>
      </c>
      <c r="B16" s="122" t="s">
        <v>125</v>
      </c>
      <c r="C16" s="122" t="s">
        <v>3286</v>
      </c>
      <c r="D16" s="122" t="s">
        <v>3146</v>
      </c>
      <c r="E16" s="122">
        <v>1999</v>
      </c>
      <c r="F16" s="122" t="s">
        <v>3287</v>
      </c>
      <c r="G16" s="122" t="s">
        <v>3172</v>
      </c>
      <c r="H16" s="122" t="s">
        <v>3173</v>
      </c>
      <c r="I16" s="122" t="s">
        <v>3227</v>
      </c>
      <c r="J16" s="122" t="s">
        <v>3288</v>
      </c>
      <c r="K16" s="122" t="s">
        <v>3289</v>
      </c>
      <c r="L16" s="124" t="s">
        <v>3290</v>
      </c>
      <c r="M16" s="122" t="s">
        <v>3154</v>
      </c>
      <c r="N16" s="122">
        <v>75</v>
      </c>
      <c r="O16" s="124" t="s">
        <v>3291</v>
      </c>
      <c r="P16" s="124" t="s">
        <v>3292</v>
      </c>
      <c r="Q16" s="124" t="s">
        <v>3293</v>
      </c>
      <c r="R16" s="125">
        <v>43697.526631944442</v>
      </c>
      <c r="S16" s="125">
        <v>43713.203784722224</v>
      </c>
      <c r="T16" s="122" t="s">
        <v>3158</v>
      </c>
      <c r="U16" s="122" t="s">
        <v>3158</v>
      </c>
      <c r="V16" s="122" t="s">
        <v>3158</v>
      </c>
      <c r="W16" s="122" t="s">
        <v>3158</v>
      </c>
      <c r="X16" s="122" t="s">
        <v>3158</v>
      </c>
      <c r="Y16" s="122" t="s">
        <v>3158</v>
      </c>
      <c r="Z16" s="122">
        <v>0</v>
      </c>
      <c r="AA16" s="122" t="s">
        <v>3158</v>
      </c>
      <c r="AB16" s="122" t="s">
        <v>3158</v>
      </c>
      <c r="AC16" s="122" t="s">
        <v>3158</v>
      </c>
      <c r="AD16" s="125">
        <v>43713.203784722224</v>
      </c>
      <c r="AE16" s="122" t="s">
        <v>3158</v>
      </c>
    </row>
    <row r="17" spans="1:31" ht="15.75" customHeight="1">
      <c r="A17" s="122">
        <v>2323</v>
      </c>
      <c r="B17" s="122" t="s">
        <v>124</v>
      </c>
      <c r="C17" s="122" t="s">
        <v>3294</v>
      </c>
      <c r="D17" s="122" t="s">
        <v>3146</v>
      </c>
      <c r="E17" s="122">
        <v>2009</v>
      </c>
      <c r="F17" s="122" t="s">
        <v>3225</v>
      </c>
      <c r="G17" s="122" t="s">
        <v>3148</v>
      </c>
      <c r="H17" s="122" t="s">
        <v>3217</v>
      </c>
      <c r="I17" s="122" t="s">
        <v>3227</v>
      </c>
      <c r="J17" s="122" t="s">
        <v>3295</v>
      </c>
      <c r="K17" s="122" t="s">
        <v>3296</v>
      </c>
      <c r="L17" s="124" t="s">
        <v>3297</v>
      </c>
      <c r="M17" s="122" t="s">
        <v>3154</v>
      </c>
      <c r="N17" s="122">
        <v>75</v>
      </c>
      <c r="O17" s="124" t="s">
        <v>3298</v>
      </c>
      <c r="P17" s="124" t="s">
        <v>3299</v>
      </c>
      <c r="Q17" s="124" t="s">
        <v>3300</v>
      </c>
      <c r="R17" s="125">
        <v>43697.526631944442</v>
      </c>
      <c r="S17" s="125">
        <v>43713.203784722224</v>
      </c>
      <c r="T17" s="122" t="s">
        <v>3158</v>
      </c>
      <c r="U17" s="122" t="s">
        <v>3158</v>
      </c>
      <c r="V17" s="122" t="s">
        <v>3158</v>
      </c>
      <c r="W17" s="122" t="s">
        <v>3158</v>
      </c>
      <c r="X17" s="122" t="s">
        <v>3158</v>
      </c>
      <c r="Y17" s="122" t="s">
        <v>3158</v>
      </c>
      <c r="Z17" s="122">
        <v>0</v>
      </c>
      <c r="AA17" s="122" t="s">
        <v>3158</v>
      </c>
      <c r="AB17" s="122" t="s">
        <v>3158</v>
      </c>
      <c r="AC17" s="122" t="s">
        <v>3158</v>
      </c>
      <c r="AD17" s="125">
        <v>43713.203784722224</v>
      </c>
      <c r="AE17" s="122" t="s">
        <v>3158</v>
      </c>
    </row>
    <row r="18" spans="1:31" ht="15.75" customHeight="1">
      <c r="A18" s="122">
        <v>2324</v>
      </c>
      <c r="B18" s="122" t="s">
        <v>132</v>
      </c>
      <c r="C18" s="122" t="s">
        <v>3301</v>
      </c>
      <c r="D18" s="122" t="s">
        <v>3146</v>
      </c>
      <c r="E18" s="122">
        <v>2010</v>
      </c>
      <c r="F18" s="122" t="s">
        <v>3302</v>
      </c>
      <c r="G18" s="122" t="s">
        <v>3148</v>
      </c>
      <c r="H18" s="122" t="s">
        <v>3217</v>
      </c>
      <c r="I18" s="122" t="s">
        <v>3209</v>
      </c>
      <c r="J18" s="122" t="s">
        <v>3303</v>
      </c>
      <c r="K18" s="122" t="s">
        <v>3304</v>
      </c>
      <c r="L18" s="124" t="s">
        <v>3305</v>
      </c>
      <c r="M18" s="122" t="s">
        <v>3154</v>
      </c>
      <c r="N18" s="122">
        <v>75</v>
      </c>
      <c r="O18" s="124" t="s">
        <v>3306</v>
      </c>
      <c r="P18" s="124" t="s">
        <v>3307</v>
      </c>
      <c r="Q18" s="124" t="s">
        <v>3308</v>
      </c>
      <c r="R18" s="125">
        <v>43697.526631944442</v>
      </c>
      <c r="S18" s="125">
        <v>43713.203784722224</v>
      </c>
      <c r="T18" s="122" t="s">
        <v>3158</v>
      </c>
      <c r="U18" s="122" t="s">
        <v>3158</v>
      </c>
      <c r="V18" s="122" t="s">
        <v>3158</v>
      </c>
      <c r="W18" s="122" t="s">
        <v>3158</v>
      </c>
      <c r="X18" s="122" t="s">
        <v>3158</v>
      </c>
      <c r="Y18" s="122" t="s">
        <v>3158</v>
      </c>
      <c r="Z18" s="122">
        <v>0</v>
      </c>
      <c r="AA18" s="122" t="s">
        <v>3158</v>
      </c>
      <c r="AB18" s="122" t="s">
        <v>3158</v>
      </c>
      <c r="AC18" s="122" t="s">
        <v>3158</v>
      </c>
      <c r="AD18" s="125">
        <v>43713.203784722224</v>
      </c>
      <c r="AE18" s="122" t="s">
        <v>3158</v>
      </c>
    </row>
    <row r="19" spans="1:31" ht="15.75" customHeight="1">
      <c r="A19" s="122">
        <v>2325</v>
      </c>
      <c r="B19" s="122" t="s">
        <v>127</v>
      </c>
      <c r="C19" s="122" t="s">
        <v>3309</v>
      </c>
      <c r="D19" s="122" t="s">
        <v>3171</v>
      </c>
      <c r="E19" s="122">
        <v>2012</v>
      </c>
      <c r="F19" s="122" t="s">
        <v>3147</v>
      </c>
      <c r="G19" s="122" t="s">
        <v>3172</v>
      </c>
      <c r="H19" s="122" t="s">
        <v>3173</v>
      </c>
      <c r="I19" s="122" t="s">
        <v>3209</v>
      </c>
      <c r="K19" s="122" t="s">
        <v>3310</v>
      </c>
      <c r="L19" s="124" t="s">
        <v>3311</v>
      </c>
      <c r="M19" s="122" t="s">
        <v>3154</v>
      </c>
      <c r="N19" s="122">
        <v>75</v>
      </c>
      <c r="O19" s="124" t="s">
        <v>3312</v>
      </c>
      <c r="P19" s="124" t="s">
        <v>3313</v>
      </c>
      <c r="Q19" s="124" t="s">
        <v>3314</v>
      </c>
      <c r="R19" s="125">
        <v>43697.526631944442</v>
      </c>
      <c r="S19" s="125">
        <v>43713.203784722224</v>
      </c>
      <c r="T19" s="122" t="s">
        <v>3158</v>
      </c>
      <c r="U19" s="122" t="s">
        <v>3158</v>
      </c>
      <c r="V19" s="122" t="s">
        <v>3158</v>
      </c>
      <c r="W19" s="122" t="s">
        <v>3158</v>
      </c>
      <c r="X19" s="122" t="s">
        <v>3158</v>
      </c>
      <c r="Y19" s="122" t="s">
        <v>3158</v>
      </c>
      <c r="Z19" s="122">
        <v>0</v>
      </c>
      <c r="AA19" s="122" t="s">
        <v>3158</v>
      </c>
      <c r="AB19" s="122" t="s">
        <v>3158</v>
      </c>
      <c r="AC19" s="122" t="s">
        <v>3158</v>
      </c>
      <c r="AD19" s="125">
        <v>43713.203784722224</v>
      </c>
      <c r="AE19" s="122" t="s">
        <v>3158</v>
      </c>
    </row>
    <row r="20" spans="1:31" ht="13">
      <c r="A20" s="122">
        <v>2326</v>
      </c>
      <c r="B20" s="122" t="s">
        <v>134</v>
      </c>
      <c r="C20" s="122" t="s">
        <v>3315</v>
      </c>
      <c r="D20" s="122" t="s">
        <v>3146</v>
      </c>
      <c r="E20" s="122">
        <v>2013</v>
      </c>
      <c r="F20" s="122" t="s">
        <v>3147</v>
      </c>
      <c r="G20" s="122" t="s">
        <v>3245</v>
      </c>
      <c r="H20" s="122" t="s">
        <v>3195</v>
      </c>
      <c r="I20" s="122" t="s">
        <v>3316</v>
      </c>
      <c r="J20" s="122" t="s">
        <v>3317</v>
      </c>
      <c r="K20" s="122" t="s">
        <v>3318</v>
      </c>
      <c r="L20" s="124" t="s">
        <v>3319</v>
      </c>
      <c r="M20" s="122" t="s">
        <v>3154</v>
      </c>
      <c r="N20" s="122">
        <v>75</v>
      </c>
      <c r="O20" s="124" t="s">
        <v>3320</v>
      </c>
      <c r="P20" s="124" t="s">
        <v>3321</v>
      </c>
      <c r="Q20" s="124" t="s">
        <v>3322</v>
      </c>
      <c r="R20" s="125">
        <v>43697.526631944442</v>
      </c>
      <c r="S20" s="125">
        <v>43713.203784722224</v>
      </c>
      <c r="T20" s="122" t="s">
        <v>3158</v>
      </c>
      <c r="U20" s="122" t="s">
        <v>3158</v>
      </c>
      <c r="V20" s="122" t="s">
        <v>3158</v>
      </c>
      <c r="W20" s="122" t="s">
        <v>3158</v>
      </c>
      <c r="X20" s="122" t="s">
        <v>3158</v>
      </c>
      <c r="Y20" s="122" t="s">
        <v>3158</v>
      </c>
      <c r="Z20" s="122">
        <v>0</v>
      </c>
      <c r="AA20" s="122" t="s">
        <v>3158</v>
      </c>
      <c r="AB20" s="122" t="s">
        <v>3158</v>
      </c>
      <c r="AC20" s="122" t="s">
        <v>3158</v>
      </c>
      <c r="AD20" s="125">
        <v>43713.203784722224</v>
      </c>
      <c r="AE20" s="122" t="s">
        <v>3158</v>
      </c>
    </row>
    <row r="21" spans="1:31" ht="13">
      <c r="A21" s="122">
        <v>2327</v>
      </c>
      <c r="B21" s="122" t="s">
        <v>200</v>
      </c>
      <c r="C21" s="122" t="s">
        <v>3323</v>
      </c>
      <c r="D21" s="122" t="s">
        <v>3146</v>
      </c>
      <c r="E21" s="122">
        <v>2012</v>
      </c>
      <c r="F21" s="122" t="s">
        <v>3182</v>
      </c>
      <c r="G21" s="122" t="s">
        <v>3324</v>
      </c>
      <c r="H21" s="122" t="s">
        <v>3325</v>
      </c>
      <c r="I21" s="122" t="s">
        <v>3326</v>
      </c>
      <c r="J21" s="122" t="s">
        <v>3327</v>
      </c>
      <c r="K21" s="122" t="s">
        <v>3328</v>
      </c>
      <c r="L21" s="124" t="s">
        <v>3329</v>
      </c>
      <c r="M21" s="122" t="s">
        <v>3154</v>
      </c>
      <c r="N21" s="122">
        <v>75</v>
      </c>
      <c r="O21" s="124" t="s">
        <v>3330</v>
      </c>
      <c r="R21" s="125">
        <v>43697.526631944442</v>
      </c>
      <c r="S21" s="125">
        <v>43713.203784722224</v>
      </c>
      <c r="T21" s="122" t="s">
        <v>3158</v>
      </c>
      <c r="U21" s="122" t="s">
        <v>3158</v>
      </c>
      <c r="V21" s="122" t="s">
        <v>3158</v>
      </c>
      <c r="W21" s="122" t="s">
        <v>3158</v>
      </c>
      <c r="X21" s="122" t="s">
        <v>3158</v>
      </c>
      <c r="Y21" s="122" t="s">
        <v>3158</v>
      </c>
      <c r="Z21" s="122">
        <v>0</v>
      </c>
      <c r="AA21" s="122" t="s">
        <v>3158</v>
      </c>
      <c r="AB21" s="122" t="s">
        <v>3158</v>
      </c>
      <c r="AC21" s="122" t="s">
        <v>3158</v>
      </c>
      <c r="AD21" s="125">
        <v>43713.203784722224</v>
      </c>
      <c r="AE21" s="122" t="s">
        <v>3158</v>
      </c>
    </row>
    <row r="22" spans="1:31" ht="13">
      <c r="A22" s="122">
        <v>2328</v>
      </c>
      <c r="B22" s="122" t="s">
        <v>194</v>
      </c>
      <c r="C22" s="122" t="s">
        <v>3331</v>
      </c>
      <c r="D22" s="122" t="s">
        <v>3146</v>
      </c>
      <c r="E22" s="122">
        <v>2013</v>
      </c>
      <c r="F22" s="122" t="s">
        <v>3193</v>
      </c>
      <c r="G22" s="122" t="s">
        <v>3332</v>
      </c>
      <c r="H22" s="122" t="s">
        <v>3333</v>
      </c>
      <c r="I22" s="122" t="s">
        <v>3196</v>
      </c>
      <c r="J22" s="122" t="s">
        <v>3334</v>
      </c>
      <c r="K22" s="122" t="s">
        <v>3335</v>
      </c>
      <c r="L22" s="124" t="s">
        <v>3336</v>
      </c>
      <c r="M22" s="122" t="s">
        <v>3154</v>
      </c>
      <c r="N22" s="122">
        <v>75</v>
      </c>
      <c r="O22" s="124" t="s">
        <v>3337</v>
      </c>
      <c r="P22" s="122" t="s">
        <v>3158</v>
      </c>
      <c r="Q22" s="122" t="s">
        <v>3158</v>
      </c>
      <c r="R22" s="125">
        <v>43697.526631944442</v>
      </c>
      <c r="S22" s="125">
        <v>43699.377754629626</v>
      </c>
      <c r="T22" s="122">
        <v>68</v>
      </c>
      <c r="U22" s="122" t="s">
        <v>3338</v>
      </c>
      <c r="V22" s="122" t="s">
        <v>3204</v>
      </c>
      <c r="W22" s="122" t="s">
        <v>3158</v>
      </c>
      <c r="X22" s="122" t="s">
        <v>3339</v>
      </c>
      <c r="Y22" s="122" t="s">
        <v>3158</v>
      </c>
      <c r="Z22" s="122">
        <v>0</v>
      </c>
      <c r="AA22" s="122" t="s">
        <v>3158</v>
      </c>
      <c r="AB22" s="122" t="s">
        <v>3158</v>
      </c>
      <c r="AC22" s="122" t="s">
        <v>3158</v>
      </c>
      <c r="AD22" s="125">
        <v>43698.35015046296</v>
      </c>
      <c r="AE22" s="122" t="s">
        <v>3340</v>
      </c>
    </row>
    <row r="23" spans="1:31" ht="13">
      <c r="A23" s="122">
        <v>2329</v>
      </c>
      <c r="B23" s="122" t="s">
        <v>107</v>
      </c>
      <c r="C23" s="122" t="s">
        <v>3341</v>
      </c>
      <c r="D23" s="122" t="s">
        <v>3146</v>
      </c>
      <c r="E23" s="122">
        <v>2014</v>
      </c>
      <c r="F23" s="122" t="s">
        <v>3342</v>
      </c>
      <c r="G23" s="122" t="s">
        <v>3343</v>
      </c>
      <c r="H23" s="122" t="s">
        <v>3344</v>
      </c>
      <c r="I23" s="122" t="s">
        <v>3209</v>
      </c>
      <c r="J23" s="122" t="s">
        <v>3345</v>
      </c>
      <c r="K23" s="122" t="s">
        <v>3346</v>
      </c>
      <c r="L23" s="124" t="s">
        <v>3347</v>
      </c>
      <c r="M23" s="122" t="s">
        <v>3154</v>
      </c>
      <c r="N23" s="122">
        <v>75</v>
      </c>
      <c r="O23" s="124" t="s">
        <v>3348</v>
      </c>
      <c r="P23" s="124" t="s">
        <v>3349</v>
      </c>
      <c r="Q23" s="124" t="s">
        <v>3350</v>
      </c>
      <c r="R23" s="125">
        <v>43697.526631944442</v>
      </c>
      <c r="S23" s="125">
        <v>43713.203784722224</v>
      </c>
      <c r="T23" s="122" t="s">
        <v>3158</v>
      </c>
      <c r="U23" s="122" t="s">
        <v>3158</v>
      </c>
      <c r="V23" s="122" t="s">
        <v>3158</v>
      </c>
      <c r="W23" s="122" t="s">
        <v>3158</v>
      </c>
      <c r="X23" s="122" t="s">
        <v>3158</v>
      </c>
      <c r="Y23" s="122" t="s">
        <v>3158</v>
      </c>
      <c r="Z23" s="122">
        <v>0</v>
      </c>
      <c r="AA23" s="122" t="s">
        <v>3158</v>
      </c>
      <c r="AB23" s="122" t="s">
        <v>3158</v>
      </c>
      <c r="AC23" s="122" t="s">
        <v>3158</v>
      </c>
      <c r="AD23" s="125">
        <v>43713.203784722224</v>
      </c>
      <c r="AE23" s="122" t="s">
        <v>3158</v>
      </c>
    </row>
    <row r="24" spans="1:31" ht="13">
      <c r="A24" s="122">
        <v>2330</v>
      </c>
      <c r="B24" s="122" t="s">
        <v>109</v>
      </c>
      <c r="C24" s="122" t="s">
        <v>3351</v>
      </c>
      <c r="D24" s="122" t="s">
        <v>3146</v>
      </c>
      <c r="E24" s="122">
        <v>2012</v>
      </c>
      <c r="F24" s="122" t="s">
        <v>3342</v>
      </c>
      <c r="G24" s="122" t="s">
        <v>3207</v>
      </c>
      <c r="H24" s="122" t="s">
        <v>101</v>
      </c>
      <c r="I24" s="122" t="s">
        <v>3316</v>
      </c>
      <c r="J24" s="122" t="s">
        <v>3352</v>
      </c>
      <c r="K24" s="122" t="s">
        <v>3353</v>
      </c>
      <c r="L24" s="124" t="s">
        <v>3354</v>
      </c>
      <c r="M24" s="122" t="s">
        <v>3154</v>
      </c>
      <c r="N24" s="122">
        <v>75</v>
      </c>
      <c r="O24" s="124" t="s">
        <v>3355</v>
      </c>
      <c r="P24" s="124" t="s">
        <v>3356</v>
      </c>
      <c r="Q24" s="124" t="s">
        <v>3357</v>
      </c>
      <c r="R24" s="125">
        <v>43697.526631944442</v>
      </c>
      <c r="S24" s="125">
        <v>43713.203784722224</v>
      </c>
      <c r="T24" s="122" t="s">
        <v>3158</v>
      </c>
      <c r="U24" s="122" t="s">
        <v>3158</v>
      </c>
      <c r="V24" s="122" t="s">
        <v>3158</v>
      </c>
      <c r="W24" s="122" t="s">
        <v>3158</v>
      </c>
      <c r="X24" s="122" t="s">
        <v>3158</v>
      </c>
      <c r="Y24" s="122" t="s">
        <v>3158</v>
      </c>
      <c r="Z24" s="122">
        <v>0</v>
      </c>
      <c r="AA24" s="122" t="s">
        <v>3158</v>
      </c>
      <c r="AB24" s="122" t="s">
        <v>3158</v>
      </c>
      <c r="AC24" s="122" t="s">
        <v>3158</v>
      </c>
      <c r="AD24" s="125">
        <v>43713.203784722224</v>
      </c>
      <c r="AE24" s="122" t="s">
        <v>3158</v>
      </c>
    </row>
    <row r="25" spans="1:31" ht="13">
      <c r="A25" s="122">
        <v>2331</v>
      </c>
      <c r="B25" s="122" t="s">
        <v>139</v>
      </c>
      <c r="C25" s="122" t="s">
        <v>3358</v>
      </c>
      <c r="D25" s="122" t="s">
        <v>3146</v>
      </c>
      <c r="E25" s="122">
        <v>2011</v>
      </c>
      <c r="F25" s="122" t="s">
        <v>3147</v>
      </c>
      <c r="G25" s="122" t="s">
        <v>3172</v>
      </c>
      <c r="H25" s="122" t="s">
        <v>3173</v>
      </c>
      <c r="J25" s="122" t="s">
        <v>3359</v>
      </c>
      <c r="K25" s="122" t="s">
        <v>3360</v>
      </c>
      <c r="L25" s="124" t="s">
        <v>3361</v>
      </c>
      <c r="M25" s="122" t="s">
        <v>3154</v>
      </c>
      <c r="N25" s="122">
        <v>75</v>
      </c>
      <c r="P25" s="124" t="s">
        <v>3362</v>
      </c>
      <c r="Q25" s="124" t="s">
        <v>3363</v>
      </c>
      <c r="R25" s="125">
        <v>43697.526631944442</v>
      </c>
      <c r="S25" s="125">
        <v>43713.203784722224</v>
      </c>
      <c r="T25" s="122" t="s">
        <v>3158</v>
      </c>
      <c r="U25" s="122" t="s">
        <v>3158</v>
      </c>
      <c r="V25" s="122" t="s">
        <v>3158</v>
      </c>
      <c r="W25" s="122" t="s">
        <v>3158</v>
      </c>
      <c r="X25" s="122" t="s">
        <v>3158</v>
      </c>
      <c r="Y25" s="122" t="s">
        <v>3158</v>
      </c>
      <c r="Z25" s="122">
        <v>0</v>
      </c>
      <c r="AA25" s="122" t="s">
        <v>3158</v>
      </c>
      <c r="AB25" s="122" t="s">
        <v>3158</v>
      </c>
      <c r="AC25" s="122" t="s">
        <v>3158</v>
      </c>
      <c r="AD25" s="125">
        <v>43713.203784722224</v>
      </c>
      <c r="AE25" s="122" t="s">
        <v>3158</v>
      </c>
    </row>
    <row r="26" spans="1:31" ht="13">
      <c r="A26" s="122">
        <v>2332</v>
      </c>
      <c r="B26" s="122" t="s">
        <v>140</v>
      </c>
      <c r="C26" s="122" t="s">
        <v>3364</v>
      </c>
      <c r="D26" s="122" t="s">
        <v>3146</v>
      </c>
      <c r="E26" s="122">
        <v>2016</v>
      </c>
      <c r="F26" s="122" t="s">
        <v>3225</v>
      </c>
      <c r="G26" s="122" t="s">
        <v>3365</v>
      </c>
      <c r="H26" s="122" t="s">
        <v>3366</v>
      </c>
      <c r="I26" s="122" t="s">
        <v>3209</v>
      </c>
      <c r="J26" s="122" t="s">
        <v>3367</v>
      </c>
      <c r="K26" s="122" t="s">
        <v>3368</v>
      </c>
      <c r="L26" s="124" t="s">
        <v>3369</v>
      </c>
      <c r="M26" s="122" t="s">
        <v>3154</v>
      </c>
      <c r="N26" s="122">
        <v>75</v>
      </c>
      <c r="O26" s="124" t="s">
        <v>3370</v>
      </c>
      <c r="P26" s="124" t="s">
        <v>3371</v>
      </c>
      <c r="Q26" s="124" t="s">
        <v>3372</v>
      </c>
      <c r="R26" s="125">
        <v>43697.526631944442</v>
      </c>
      <c r="S26" s="125">
        <v>43713.203784722224</v>
      </c>
      <c r="T26" s="122" t="s">
        <v>3158</v>
      </c>
      <c r="U26" s="122" t="s">
        <v>3158</v>
      </c>
      <c r="V26" s="122" t="s">
        <v>3158</v>
      </c>
      <c r="W26" s="122" t="s">
        <v>3158</v>
      </c>
      <c r="X26" s="122" t="s">
        <v>3158</v>
      </c>
      <c r="Y26" s="122" t="s">
        <v>3158</v>
      </c>
      <c r="Z26" s="122">
        <v>0</v>
      </c>
      <c r="AA26" s="122" t="s">
        <v>3158</v>
      </c>
      <c r="AB26" s="122" t="s">
        <v>3158</v>
      </c>
      <c r="AC26" s="122" t="s">
        <v>3158</v>
      </c>
      <c r="AD26" s="125">
        <v>43713.203784722224</v>
      </c>
      <c r="AE26" s="122" t="s">
        <v>3158</v>
      </c>
    </row>
    <row r="27" spans="1:31" ht="13">
      <c r="A27" s="122">
        <v>2333</v>
      </c>
      <c r="B27" s="122" t="s">
        <v>138</v>
      </c>
      <c r="C27" s="122" t="s">
        <v>3373</v>
      </c>
      <c r="D27" s="122" t="s">
        <v>3146</v>
      </c>
      <c r="E27" s="122">
        <v>2015</v>
      </c>
      <c r="F27" s="122" t="s">
        <v>3302</v>
      </c>
      <c r="G27" s="122" t="s">
        <v>3148</v>
      </c>
      <c r="H27" s="122" t="s">
        <v>3374</v>
      </c>
      <c r="I27" s="122" t="s">
        <v>3375</v>
      </c>
      <c r="J27" s="122" t="s">
        <v>3376</v>
      </c>
      <c r="K27" s="122" t="s">
        <v>3377</v>
      </c>
      <c r="L27" s="124" t="s">
        <v>3378</v>
      </c>
      <c r="M27" s="122" t="s">
        <v>3154</v>
      </c>
      <c r="N27" s="122">
        <v>75</v>
      </c>
      <c r="O27" s="124" t="s">
        <v>3379</v>
      </c>
      <c r="P27" s="124" t="s">
        <v>3380</v>
      </c>
      <c r="Q27" s="124" t="s">
        <v>3381</v>
      </c>
      <c r="R27" s="125">
        <v>43697.526631944442</v>
      </c>
      <c r="S27" s="125">
        <v>43713.203784722224</v>
      </c>
      <c r="T27" s="122" t="s">
        <v>3158</v>
      </c>
      <c r="U27" s="122" t="s">
        <v>3158</v>
      </c>
      <c r="V27" s="122" t="s">
        <v>3158</v>
      </c>
      <c r="W27" s="122" t="s">
        <v>3158</v>
      </c>
      <c r="X27" s="122" t="s">
        <v>3158</v>
      </c>
      <c r="Y27" s="122" t="s">
        <v>3158</v>
      </c>
      <c r="Z27" s="122">
        <v>0</v>
      </c>
      <c r="AA27" s="122" t="s">
        <v>3158</v>
      </c>
      <c r="AB27" s="122" t="s">
        <v>3158</v>
      </c>
      <c r="AC27" s="122" t="s">
        <v>3158</v>
      </c>
      <c r="AD27" s="125">
        <v>43713.203784722224</v>
      </c>
      <c r="AE27" s="122" t="s">
        <v>3158</v>
      </c>
    </row>
    <row r="28" spans="1:31" ht="13">
      <c r="A28" s="122">
        <v>2334</v>
      </c>
      <c r="B28" s="122" t="s">
        <v>146</v>
      </c>
      <c r="C28" s="122" t="s">
        <v>3382</v>
      </c>
      <c r="D28" s="122" t="s">
        <v>3146</v>
      </c>
      <c r="E28" s="122">
        <v>2009</v>
      </c>
      <c r="F28" s="122" t="s">
        <v>3225</v>
      </c>
      <c r="G28" s="122" t="s">
        <v>3383</v>
      </c>
      <c r="H28" s="122" t="s">
        <v>3384</v>
      </c>
      <c r="I28" s="122" t="s">
        <v>3385</v>
      </c>
      <c r="J28" s="122" t="s">
        <v>3386</v>
      </c>
      <c r="K28" s="122" t="s">
        <v>3387</v>
      </c>
      <c r="L28" s="124" t="s">
        <v>3388</v>
      </c>
      <c r="M28" s="122" t="s">
        <v>3154</v>
      </c>
      <c r="N28" s="122">
        <v>75</v>
      </c>
      <c r="O28" s="124" t="s">
        <v>3389</v>
      </c>
      <c r="P28" s="122" t="s">
        <v>3158</v>
      </c>
      <c r="Q28" s="124" t="s">
        <v>3390</v>
      </c>
      <c r="R28" s="125">
        <v>43697.526631944442</v>
      </c>
      <c r="S28" s="125">
        <v>43703.581770833334</v>
      </c>
      <c r="T28" s="122">
        <v>72</v>
      </c>
      <c r="U28" s="122" t="s">
        <v>3391</v>
      </c>
      <c r="V28" s="122" t="s">
        <v>3204</v>
      </c>
      <c r="W28" s="122" t="s">
        <v>3158</v>
      </c>
      <c r="X28" s="122" t="s">
        <v>3204</v>
      </c>
      <c r="Y28" s="122" t="s">
        <v>3158</v>
      </c>
      <c r="Z28" s="122">
        <v>0</v>
      </c>
      <c r="AA28" s="122" t="s">
        <v>3158</v>
      </c>
      <c r="AB28" s="122" t="s">
        <v>3158</v>
      </c>
      <c r="AC28" s="122" t="s">
        <v>3158</v>
      </c>
      <c r="AD28" s="125">
        <v>43698.35015046296</v>
      </c>
      <c r="AE28" s="122" t="s">
        <v>3392</v>
      </c>
    </row>
    <row r="29" spans="1:31" ht="13">
      <c r="A29" s="122">
        <v>2335</v>
      </c>
      <c r="B29" s="122" t="s">
        <v>145</v>
      </c>
      <c r="C29" s="122" t="s">
        <v>3393</v>
      </c>
      <c r="D29" s="122" t="s">
        <v>3146</v>
      </c>
      <c r="E29" s="122">
        <v>2013</v>
      </c>
      <c r="F29" s="122" t="s">
        <v>3225</v>
      </c>
      <c r="G29" s="122" t="s">
        <v>3172</v>
      </c>
      <c r="H29" s="122" t="s">
        <v>3173</v>
      </c>
      <c r="I29" s="122" t="s">
        <v>3316</v>
      </c>
      <c r="J29" s="122" t="s">
        <v>3394</v>
      </c>
      <c r="K29" s="122" t="s">
        <v>3395</v>
      </c>
      <c r="L29" s="124" t="s">
        <v>3396</v>
      </c>
      <c r="M29" s="122" t="s">
        <v>3154</v>
      </c>
      <c r="N29" s="122">
        <v>75</v>
      </c>
      <c r="O29" s="124" t="s">
        <v>3397</v>
      </c>
      <c r="P29" s="124" t="s">
        <v>3398</v>
      </c>
      <c r="Q29" s="124" t="s">
        <v>3399</v>
      </c>
      <c r="R29" s="125">
        <v>43697.526631944442</v>
      </c>
      <c r="S29" s="125">
        <v>43713.203784722224</v>
      </c>
      <c r="T29" s="122" t="s">
        <v>3158</v>
      </c>
      <c r="U29" s="122" t="s">
        <v>3158</v>
      </c>
      <c r="V29" s="122" t="s">
        <v>3158</v>
      </c>
      <c r="W29" s="122" t="s">
        <v>3158</v>
      </c>
      <c r="X29" s="122" t="s">
        <v>3158</v>
      </c>
      <c r="Y29" s="122" t="s">
        <v>3158</v>
      </c>
      <c r="Z29" s="122">
        <v>0</v>
      </c>
      <c r="AA29" s="122" t="s">
        <v>3158</v>
      </c>
      <c r="AB29" s="122" t="s">
        <v>3158</v>
      </c>
      <c r="AC29" s="122" t="s">
        <v>3158</v>
      </c>
      <c r="AD29" s="125">
        <v>43713.203784722224</v>
      </c>
      <c r="AE29" s="122" t="s">
        <v>3158</v>
      </c>
    </row>
    <row r="30" spans="1:31" ht="13">
      <c r="A30" s="122">
        <v>2338</v>
      </c>
      <c r="B30" s="122" t="s">
        <v>113</v>
      </c>
      <c r="C30" s="122" t="s">
        <v>3400</v>
      </c>
      <c r="D30" s="122" t="s">
        <v>3146</v>
      </c>
      <c r="E30" s="122">
        <v>2016</v>
      </c>
      <c r="F30" s="122" t="s">
        <v>3401</v>
      </c>
      <c r="G30" s="122" t="s">
        <v>3235</v>
      </c>
      <c r="H30" s="122" t="s">
        <v>3402</v>
      </c>
      <c r="I30" s="122" t="s">
        <v>3204</v>
      </c>
      <c r="J30" s="122" t="s">
        <v>3403</v>
      </c>
      <c r="K30" s="122" t="s">
        <v>3404</v>
      </c>
      <c r="L30" s="124" t="s">
        <v>3405</v>
      </c>
      <c r="M30" s="122" t="s">
        <v>3154</v>
      </c>
      <c r="N30" s="122">
        <v>75</v>
      </c>
      <c r="O30" s="124" t="s">
        <v>3406</v>
      </c>
      <c r="P30" s="122" t="s">
        <v>3158</v>
      </c>
      <c r="Q30" s="124" t="s">
        <v>3407</v>
      </c>
      <c r="R30" s="125">
        <v>43697.526631944442</v>
      </c>
      <c r="S30" s="125">
        <v>43769.479409722226</v>
      </c>
      <c r="T30" s="122">
        <v>68</v>
      </c>
      <c r="U30" s="122" t="s">
        <v>3202</v>
      </c>
      <c r="V30" s="122" t="s">
        <v>3204</v>
      </c>
      <c r="W30" s="122" t="s">
        <v>3158</v>
      </c>
      <c r="X30" s="122" t="s">
        <v>3204</v>
      </c>
      <c r="Y30" s="122" t="s">
        <v>3158</v>
      </c>
      <c r="Z30" s="122">
        <v>0</v>
      </c>
      <c r="AA30" s="122" t="s">
        <v>3158</v>
      </c>
      <c r="AB30" s="122" t="s">
        <v>3158</v>
      </c>
      <c r="AC30" s="122" t="s">
        <v>3158</v>
      </c>
      <c r="AD30" s="125">
        <v>43713.203784722224</v>
      </c>
      <c r="AE30" s="122" t="s">
        <v>3158</v>
      </c>
    </row>
    <row r="31" spans="1:31" ht="13">
      <c r="A31" s="122">
        <v>2339</v>
      </c>
      <c r="B31" s="122" t="s">
        <v>152</v>
      </c>
      <c r="C31" s="122" t="s">
        <v>3408</v>
      </c>
      <c r="D31" s="122" t="s">
        <v>3146</v>
      </c>
      <c r="E31" s="122">
        <v>2010</v>
      </c>
      <c r="F31" s="122" t="s">
        <v>3225</v>
      </c>
      <c r="G31" s="122" t="s">
        <v>3409</v>
      </c>
      <c r="H31" s="122" t="s">
        <v>3410</v>
      </c>
      <c r="I31" s="122" t="s">
        <v>3272</v>
      </c>
      <c r="J31" s="122" t="s">
        <v>3411</v>
      </c>
      <c r="K31" s="122" t="s">
        <v>3412</v>
      </c>
      <c r="L31" s="124" t="s">
        <v>3413</v>
      </c>
      <c r="M31" s="122" t="s">
        <v>3154</v>
      </c>
      <c r="N31" s="122">
        <v>75</v>
      </c>
      <c r="O31" s="124" t="s">
        <v>3414</v>
      </c>
      <c r="P31" s="122" t="s">
        <v>3158</v>
      </c>
      <c r="Q31" s="122" t="s">
        <v>116</v>
      </c>
      <c r="R31" s="125">
        <v>43697.526631944442</v>
      </c>
      <c r="S31" s="125">
        <v>44741.430763888886</v>
      </c>
      <c r="T31" s="122">
        <v>68</v>
      </c>
      <c r="U31" s="122" t="s">
        <v>3202</v>
      </c>
      <c r="V31" s="122" t="s">
        <v>3415</v>
      </c>
      <c r="W31" s="122" t="s">
        <v>3158</v>
      </c>
      <c r="X31" s="122" t="s">
        <v>3204</v>
      </c>
      <c r="Y31" s="122" t="s">
        <v>3158</v>
      </c>
      <c r="Z31" s="122">
        <v>0</v>
      </c>
      <c r="AA31" s="122" t="s">
        <v>3158</v>
      </c>
      <c r="AB31" s="122" t="s">
        <v>3158</v>
      </c>
      <c r="AC31" s="122" t="s">
        <v>3158</v>
      </c>
      <c r="AD31" s="125">
        <v>43713.203784722224</v>
      </c>
      <c r="AE31" s="122" t="s">
        <v>3158</v>
      </c>
    </row>
    <row r="32" spans="1:31" ht="13">
      <c r="A32" s="122">
        <v>2340</v>
      </c>
      <c r="B32" s="122" t="s">
        <v>114</v>
      </c>
      <c r="C32" s="122" t="s">
        <v>3416</v>
      </c>
      <c r="D32" s="122" t="s">
        <v>3146</v>
      </c>
      <c r="E32" s="122">
        <v>2009</v>
      </c>
      <c r="F32" s="122" t="s">
        <v>3417</v>
      </c>
      <c r="G32" s="122" t="s">
        <v>3207</v>
      </c>
      <c r="H32" s="122" t="s">
        <v>101</v>
      </c>
      <c r="I32" s="122" t="s">
        <v>3209</v>
      </c>
      <c r="J32" s="122" t="s">
        <v>3418</v>
      </c>
      <c r="K32" s="122" t="s">
        <v>3419</v>
      </c>
      <c r="L32" s="124" t="s">
        <v>3420</v>
      </c>
      <c r="M32" s="122" t="s">
        <v>3154</v>
      </c>
      <c r="N32" s="122">
        <v>75</v>
      </c>
      <c r="O32" s="124" t="s">
        <v>3421</v>
      </c>
      <c r="P32" s="124" t="s">
        <v>3422</v>
      </c>
      <c r="Q32" s="124" t="s">
        <v>3423</v>
      </c>
      <c r="R32" s="125">
        <v>43697.526631944442</v>
      </c>
      <c r="S32" s="125">
        <v>43713.203784722224</v>
      </c>
      <c r="T32" s="122" t="s">
        <v>3158</v>
      </c>
      <c r="U32" s="122" t="s">
        <v>3158</v>
      </c>
      <c r="V32" s="122" t="s">
        <v>3158</v>
      </c>
      <c r="W32" s="122" t="s">
        <v>3158</v>
      </c>
      <c r="X32" s="122" t="s">
        <v>3158</v>
      </c>
      <c r="Y32" s="122" t="s">
        <v>3158</v>
      </c>
      <c r="Z32" s="122">
        <v>0</v>
      </c>
      <c r="AA32" s="122" t="s">
        <v>3158</v>
      </c>
      <c r="AB32" s="122" t="s">
        <v>3158</v>
      </c>
      <c r="AC32" s="122" t="s">
        <v>3158</v>
      </c>
      <c r="AD32" s="125">
        <v>43713.203784722224</v>
      </c>
      <c r="AE32" s="122" t="s">
        <v>3158</v>
      </c>
    </row>
    <row r="33" spans="1:31" ht="13">
      <c r="A33" s="122">
        <v>2341</v>
      </c>
      <c r="B33" s="122" t="s">
        <v>175</v>
      </c>
      <c r="C33" s="122" t="s">
        <v>3424</v>
      </c>
      <c r="D33" s="122" t="s">
        <v>3146</v>
      </c>
      <c r="E33" s="122">
        <v>2017</v>
      </c>
      <c r="F33" s="122" t="s">
        <v>3225</v>
      </c>
      <c r="G33" s="122" t="s">
        <v>3425</v>
      </c>
      <c r="H33" s="122" t="s">
        <v>3426</v>
      </c>
      <c r="I33" s="126">
        <v>44967</v>
      </c>
      <c r="K33" s="122" t="s">
        <v>3427</v>
      </c>
      <c r="M33" s="122" t="s">
        <v>3154</v>
      </c>
      <c r="N33" s="122">
        <v>75</v>
      </c>
      <c r="O33" s="122" t="s">
        <v>116</v>
      </c>
      <c r="P33" s="124" t="s">
        <v>3428</v>
      </c>
      <c r="Q33" s="124" t="s">
        <v>3429</v>
      </c>
      <c r="R33" s="125">
        <v>43697.526631944442</v>
      </c>
      <c r="S33" s="125">
        <v>43713.203784722224</v>
      </c>
      <c r="T33" s="122" t="s">
        <v>3158</v>
      </c>
      <c r="U33" s="122" t="s">
        <v>3158</v>
      </c>
      <c r="V33" s="122" t="s">
        <v>3158</v>
      </c>
      <c r="W33" s="122" t="s">
        <v>3158</v>
      </c>
      <c r="X33" s="122" t="s">
        <v>3158</v>
      </c>
      <c r="Y33" s="122" t="s">
        <v>3158</v>
      </c>
      <c r="Z33" s="122">
        <v>0</v>
      </c>
      <c r="AA33" s="122" t="s">
        <v>3158</v>
      </c>
      <c r="AB33" s="122" t="s">
        <v>3158</v>
      </c>
      <c r="AC33" s="122" t="s">
        <v>3158</v>
      </c>
      <c r="AD33" s="125">
        <v>43713.203784722224</v>
      </c>
      <c r="AE33" s="122" t="s">
        <v>3158</v>
      </c>
    </row>
    <row r="34" spans="1:31" ht="13">
      <c r="A34" s="122">
        <v>2342</v>
      </c>
      <c r="B34" s="122" t="s">
        <v>158</v>
      </c>
      <c r="C34" s="122" t="s">
        <v>3430</v>
      </c>
      <c r="D34" s="122" t="s">
        <v>3146</v>
      </c>
      <c r="E34" s="122">
        <v>2014</v>
      </c>
      <c r="F34" s="122" t="s">
        <v>3431</v>
      </c>
      <c r="G34" s="122" t="s">
        <v>3432</v>
      </c>
      <c r="H34" s="122" t="s">
        <v>3173</v>
      </c>
      <c r="I34" s="122" t="s">
        <v>3272</v>
      </c>
      <c r="J34" s="122" t="s">
        <v>3433</v>
      </c>
      <c r="K34" s="122" t="s">
        <v>3434</v>
      </c>
      <c r="L34" s="124" t="s">
        <v>3435</v>
      </c>
      <c r="M34" s="122" t="s">
        <v>3154</v>
      </c>
      <c r="N34" s="122">
        <v>75</v>
      </c>
      <c r="O34" s="124" t="s">
        <v>3436</v>
      </c>
      <c r="P34" s="122" t="s">
        <v>3158</v>
      </c>
      <c r="Q34" s="124" t="s">
        <v>3437</v>
      </c>
      <c r="R34" s="125">
        <v>43697.526631944442</v>
      </c>
      <c r="S34" s="125">
        <v>43711.250509259262</v>
      </c>
      <c r="T34" s="122">
        <v>68</v>
      </c>
      <c r="U34" s="122" t="s">
        <v>3202</v>
      </c>
      <c r="V34" s="122" t="s">
        <v>3204</v>
      </c>
      <c r="W34" s="122" t="s">
        <v>3158</v>
      </c>
      <c r="X34" s="122" t="s">
        <v>3438</v>
      </c>
      <c r="Y34" s="122" t="s">
        <v>3158</v>
      </c>
      <c r="Z34" s="122">
        <v>0</v>
      </c>
      <c r="AA34" s="122" t="s">
        <v>3158</v>
      </c>
      <c r="AB34" s="122" t="s">
        <v>3158</v>
      </c>
      <c r="AC34" s="122" t="s">
        <v>3158</v>
      </c>
      <c r="AD34" s="125">
        <v>43698.35015046296</v>
      </c>
      <c r="AE34" s="122" t="s">
        <v>3158</v>
      </c>
    </row>
    <row r="35" spans="1:31" ht="13">
      <c r="A35" s="122">
        <v>2343</v>
      </c>
      <c r="B35" s="122" t="s">
        <v>260</v>
      </c>
      <c r="C35" s="122" t="s">
        <v>3439</v>
      </c>
      <c r="D35" s="122" t="s">
        <v>3146</v>
      </c>
      <c r="E35" s="122">
        <v>2017</v>
      </c>
      <c r="F35" s="122" t="s">
        <v>3440</v>
      </c>
      <c r="G35" s="122" t="s">
        <v>3441</v>
      </c>
      <c r="H35" s="122" t="s">
        <v>3442</v>
      </c>
      <c r="I35" s="122" t="s">
        <v>3326</v>
      </c>
      <c r="J35" s="122" t="s">
        <v>3443</v>
      </c>
      <c r="K35" s="122" t="s">
        <v>3444</v>
      </c>
      <c r="L35" s="124" t="s">
        <v>3445</v>
      </c>
      <c r="M35" s="122" t="s">
        <v>3154</v>
      </c>
      <c r="N35" s="122">
        <v>75</v>
      </c>
      <c r="O35" s="124" t="s">
        <v>3446</v>
      </c>
      <c r="R35" s="125">
        <v>43697.526631944442</v>
      </c>
      <c r="S35" s="125">
        <v>43713.203784722224</v>
      </c>
      <c r="T35" s="122" t="s">
        <v>3158</v>
      </c>
      <c r="U35" s="122" t="s">
        <v>3158</v>
      </c>
      <c r="V35" s="122" t="s">
        <v>3158</v>
      </c>
      <c r="W35" s="122" t="s">
        <v>3158</v>
      </c>
      <c r="X35" s="122" t="s">
        <v>3158</v>
      </c>
      <c r="Y35" s="122" t="s">
        <v>3158</v>
      </c>
      <c r="Z35" s="122">
        <v>0</v>
      </c>
      <c r="AA35" s="122" t="s">
        <v>3158</v>
      </c>
      <c r="AB35" s="122" t="s">
        <v>3158</v>
      </c>
      <c r="AC35" s="122" t="s">
        <v>3158</v>
      </c>
      <c r="AD35" s="125">
        <v>43713.203784722224</v>
      </c>
      <c r="AE35" s="122" t="s">
        <v>3158</v>
      </c>
    </row>
    <row r="36" spans="1:31" ht="13">
      <c r="A36" s="122">
        <v>2344</v>
      </c>
      <c r="B36" s="122" t="s">
        <v>119</v>
      </c>
      <c r="C36" s="122" t="s">
        <v>3447</v>
      </c>
      <c r="D36" s="122" t="s">
        <v>3146</v>
      </c>
      <c r="E36" s="122">
        <v>2014</v>
      </c>
      <c r="F36" s="122" t="s">
        <v>3206</v>
      </c>
      <c r="G36" s="122" t="s">
        <v>3245</v>
      </c>
      <c r="H36" s="122" t="s">
        <v>3195</v>
      </c>
      <c r="I36" s="122" t="s">
        <v>3326</v>
      </c>
      <c r="J36" s="122" t="s">
        <v>3448</v>
      </c>
      <c r="K36" s="122" t="s">
        <v>3449</v>
      </c>
      <c r="L36" s="124" t="s">
        <v>3450</v>
      </c>
      <c r="M36" s="122" t="s">
        <v>3154</v>
      </c>
      <c r="N36" s="122">
        <v>75</v>
      </c>
      <c r="O36" s="124" t="s">
        <v>3451</v>
      </c>
      <c r="P36" s="124" t="s">
        <v>3452</v>
      </c>
      <c r="Q36" s="124" t="s">
        <v>3453</v>
      </c>
      <c r="R36" s="125">
        <v>43697.526631944442</v>
      </c>
      <c r="S36" s="125">
        <v>43713.203784722224</v>
      </c>
      <c r="T36" s="122" t="s">
        <v>3158</v>
      </c>
      <c r="U36" s="122" t="s">
        <v>3158</v>
      </c>
      <c r="V36" s="122" t="s">
        <v>3158</v>
      </c>
      <c r="W36" s="122" t="s">
        <v>3158</v>
      </c>
      <c r="X36" s="122" t="s">
        <v>3158</v>
      </c>
      <c r="Y36" s="122" t="s">
        <v>3158</v>
      </c>
      <c r="Z36" s="122">
        <v>0</v>
      </c>
      <c r="AA36" s="122" t="s">
        <v>3158</v>
      </c>
      <c r="AB36" s="122" t="s">
        <v>3158</v>
      </c>
      <c r="AC36" s="122" t="s">
        <v>3158</v>
      </c>
      <c r="AD36" s="125">
        <v>43713.203784722224</v>
      </c>
      <c r="AE36" s="122" t="s">
        <v>3158</v>
      </c>
    </row>
    <row r="37" spans="1:31" ht="13">
      <c r="A37" s="122">
        <v>2345</v>
      </c>
      <c r="B37" s="122" t="s">
        <v>157</v>
      </c>
      <c r="C37" s="122" t="s">
        <v>3454</v>
      </c>
      <c r="D37" s="122" t="s">
        <v>3146</v>
      </c>
      <c r="E37" s="122">
        <v>2013</v>
      </c>
      <c r="F37" s="122" t="s">
        <v>3182</v>
      </c>
      <c r="G37" s="122" t="s">
        <v>3148</v>
      </c>
      <c r="H37" s="122" t="s">
        <v>3217</v>
      </c>
      <c r="I37" s="122" t="s">
        <v>3326</v>
      </c>
      <c r="J37" s="122" t="s">
        <v>3455</v>
      </c>
      <c r="K37" s="122" t="s">
        <v>3456</v>
      </c>
      <c r="L37" s="124" t="s">
        <v>3457</v>
      </c>
      <c r="M37" s="122" t="s">
        <v>3154</v>
      </c>
      <c r="N37" s="122">
        <v>75</v>
      </c>
      <c r="O37" s="124" t="s">
        <v>3458</v>
      </c>
      <c r="P37" s="124" t="s">
        <v>3459</v>
      </c>
      <c r="Q37" s="124" t="s">
        <v>3460</v>
      </c>
      <c r="R37" s="125">
        <v>43697.526631944442</v>
      </c>
      <c r="S37" s="125">
        <v>43713.203784722224</v>
      </c>
      <c r="T37" s="122" t="s">
        <v>3158</v>
      </c>
      <c r="U37" s="122" t="s">
        <v>3158</v>
      </c>
      <c r="V37" s="122" t="s">
        <v>3158</v>
      </c>
      <c r="W37" s="122" t="s">
        <v>3158</v>
      </c>
      <c r="X37" s="122" t="s">
        <v>3158</v>
      </c>
      <c r="Y37" s="122" t="s">
        <v>3158</v>
      </c>
      <c r="Z37" s="122">
        <v>0</v>
      </c>
      <c r="AA37" s="122" t="s">
        <v>3158</v>
      </c>
      <c r="AB37" s="122" t="s">
        <v>3158</v>
      </c>
      <c r="AC37" s="122" t="s">
        <v>3158</v>
      </c>
      <c r="AD37" s="125">
        <v>43713.203784722224</v>
      </c>
      <c r="AE37" s="122" t="s">
        <v>3158</v>
      </c>
    </row>
    <row r="38" spans="1:31" ht="13">
      <c r="A38" s="122">
        <v>2346</v>
      </c>
      <c r="B38" s="122" t="s">
        <v>162</v>
      </c>
      <c r="C38" s="122" t="s">
        <v>3461</v>
      </c>
      <c r="D38" s="122" t="s">
        <v>3146</v>
      </c>
      <c r="E38" s="122">
        <v>2010</v>
      </c>
      <c r="F38" s="122" t="s">
        <v>3462</v>
      </c>
      <c r="G38" s="122" t="s">
        <v>3245</v>
      </c>
      <c r="H38" s="122" t="s">
        <v>3463</v>
      </c>
      <c r="I38" s="122" t="s">
        <v>3316</v>
      </c>
      <c r="J38" s="122" t="s">
        <v>3464</v>
      </c>
      <c r="K38" s="122" t="s">
        <v>3465</v>
      </c>
      <c r="L38" s="124" t="s">
        <v>3466</v>
      </c>
      <c r="M38" s="122" t="s">
        <v>3154</v>
      </c>
      <c r="N38" s="122">
        <v>75</v>
      </c>
      <c r="O38" s="124" t="s">
        <v>3467</v>
      </c>
      <c r="P38" s="124" t="s">
        <v>3468</v>
      </c>
      <c r="Q38" s="124" t="s">
        <v>3469</v>
      </c>
      <c r="R38" s="125">
        <v>43697.526631944442</v>
      </c>
      <c r="S38" s="125">
        <v>43713.203784722224</v>
      </c>
      <c r="T38" s="122" t="s">
        <v>3158</v>
      </c>
      <c r="U38" s="122" t="s">
        <v>3158</v>
      </c>
      <c r="V38" s="122" t="s">
        <v>3158</v>
      </c>
      <c r="W38" s="122" t="s">
        <v>3158</v>
      </c>
      <c r="X38" s="122" t="s">
        <v>3158</v>
      </c>
      <c r="Y38" s="122" t="s">
        <v>3158</v>
      </c>
      <c r="Z38" s="122">
        <v>0</v>
      </c>
      <c r="AA38" s="122" t="s">
        <v>3158</v>
      </c>
      <c r="AB38" s="122" t="s">
        <v>3158</v>
      </c>
      <c r="AC38" s="122" t="s">
        <v>3158</v>
      </c>
      <c r="AD38" s="125">
        <v>43713.203784722224</v>
      </c>
      <c r="AE38" s="122" t="s">
        <v>3158</v>
      </c>
    </row>
    <row r="39" spans="1:31" ht="13">
      <c r="A39" s="122">
        <v>2347</v>
      </c>
      <c r="B39" s="122" t="s">
        <v>163</v>
      </c>
      <c r="C39" s="122" t="s">
        <v>3470</v>
      </c>
      <c r="D39" s="122" t="s">
        <v>3146</v>
      </c>
      <c r="E39" s="122">
        <v>2016</v>
      </c>
      <c r="F39" s="122" t="s">
        <v>3225</v>
      </c>
      <c r="G39" s="122" t="s">
        <v>3471</v>
      </c>
      <c r="H39" s="122" t="s">
        <v>3217</v>
      </c>
      <c r="I39" s="122" t="s">
        <v>3385</v>
      </c>
      <c r="J39" s="122" t="s">
        <v>3472</v>
      </c>
      <c r="K39" s="122" t="s">
        <v>3473</v>
      </c>
      <c r="L39" s="124" t="s">
        <v>3474</v>
      </c>
      <c r="M39" s="122" t="s">
        <v>3154</v>
      </c>
      <c r="N39" s="122">
        <v>75</v>
      </c>
      <c r="O39" s="124" t="s">
        <v>3475</v>
      </c>
      <c r="P39" s="122" t="s">
        <v>3158</v>
      </c>
      <c r="Q39" s="124" t="s">
        <v>3476</v>
      </c>
      <c r="R39" s="125">
        <v>43697.526631944442</v>
      </c>
      <c r="S39" s="125">
        <v>43703.585682870369</v>
      </c>
      <c r="T39" s="122">
        <v>72</v>
      </c>
      <c r="U39" s="122" t="s">
        <v>3391</v>
      </c>
      <c r="V39" s="122" t="s">
        <v>3203</v>
      </c>
      <c r="W39" s="122" t="s">
        <v>3158</v>
      </c>
      <c r="X39" s="122" t="s">
        <v>3204</v>
      </c>
      <c r="Y39" s="122" t="s">
        <v>3158</v>
      </c>
      <c r="Z39" s="122">
        <v>0</v>
      </c>
      <c r="AA39" s="122" t="s">
        <v>3158</v>
      </c>
      <c r="AB39" s="122" t="s">
        <v>3158</v>
      </c>
      <c r="AC39" s="122" t="s">
        <v>3158</v>
      </c>
      <c r="AD39" s="125">
        <v>43698.35015046296</v>
      </c>
      <c r="AE39" s="122" t="s">
        <v>3477</v>
      </c>
    </row>
    <row r="40" spans="1:31" ht="13">
      <c r="A40" s="122">
        <v>2348</v>
      </c>
      <c r="B40" s="122" t="s">
        <v>912</v>
      </c>
      <c r="C40" s="122" t="s">
        <v>3478</v>
      </c>
      <c r="D40" s="122" t="s">
        <v>3146</v>
      </c>
      <c r="E40" s="122">
        <v>2012</v>
      </c>
      <c r="F40" s="122" t="s">
        <v>3479</v>
      </c>
      <c r="G40" s="122" t="s">
        <v>3480</v>
      </c>
      <c r="H40" s="122" t="s">
        <v>3481</v>
      </c>
      <c r="I40" s="122" t="s">
        <v>3264</v>
      </c>
      <c r="J40" s="122" t="s">
        <v>3482</v>
      </c>
      <c r="K40" s="122" t="s">
        <v>3483</v>
      </c>
      <c r="L40" s="124" t="s">
        <v>3484</v>
      </c>
      <c r="M40" s="122" t="s">
        <v>3154</v>
      </c>
      <c r="N40" s="122">
        <v>75</v>
      </c>
      <c r="O40" s="124" t="s">
        <v>3485</v>
      </c>
      <c r="P40" s="124" t="s">
        <v>3486</v>
      </c>
      <c r="Q40" s="124" t="s">
        <v>3487</v>
      </c>
      <c r="R40" s="125">
        <v>43697.526631944442</v>
      </c>
      <c r="S40" s="125">
        <v>43713.203784722224</v>
      </c>
      <c r="T40" s="122" t="s">
        <v>3158</v>
      </c>
      <c r="U40" s="122" t="s">
        <v>3158</v>
      </c>
      <c r="V40" s="122" t="s">
        <v>3158</v>
      </c>
      <c r="W40" s="122" t="s">
        <v>3158</v>
      </c>
      <c r="X40" s="122" t="s">
        <v>3158</v>
      </c>
      <c r="Y40" s="122" t="s">
        <v>3158</v>
      </c>
      <c r="Z40" s="122">
        <v>0</v>
      </c>
      <c r="AA40" s="122" t="s">
        <v>3158</v>
      </c>
      <c r="AB40" s="122" t="s">
        <v>3158</v>
      </c>
      <c r="AC40" s="122" t="s">
        <v>3158</v>
      </c>
      <c r="AD40" s="125">
        <v>43713.203784722224</v>
      </c>
      <c r="AE40" s="122" t="s">
        <v>3158</v>
      </c>
    </row>
    <row r="41" spans="1:31" ht="13">
      <c r="A41" s="122">
        <v>2349</v>
      </c>
      <c r="B41" s="122" t="s">
        <v>167</v>
      </c>
      <c r="C41" s="122" t="s">
        <v>3488</v>
      </c>
      <c r="D41" s="122" t="s">
        <v>3146</v>
      </c>
      <c r="E41" s="122">
        <v>2014</v>
      </c>
      <c r="F41" s="122" t="s">
        <v>3302</v>
      </c>
      <c r="G41" s="122" t="s">
        <v>3489</v>
      </c>
      <c r="H41" s="122" t="s">
        <v>3490</v>
      </c>
      <c r="I41" s="122" t="s">
        <v>3209</v>
      </c>
      <c r="J41" s="122" t="s">
        <v>3491</v>
      </c>
      <c r="K41" s="122" t="s">
        <v>3492</v>
      </c>
      <c r="L41" s="124" t="s">
        <v>3493</v>
      </c>
      <c r="M41" s="122" t="s">
        <v>3154</v>
      </c>
      <c r="N41" s="122">
        <v>75</v>
      </c>
      <c r="O41" s="124" t="s">
        <v>3494</v>
      </c>
      <c r="P41" s="124" t="s">
        <v>3495</v>
      </c>
      <c r="Q41" s="124" t="s">
        <v>3496</v>
      </c>
      <c r="R41" s="125">
        <v>43697.526631944442</v>
      </c>
      <c r="S41" s="125">
        <v>43713.203784722224</v>
      </c>
      <c r="T41" s="122" t="s">
        <v>3158</v>
      </c>
      <c r="U41" s="122" t="s">
        <v>3158</v>
      </c>
      <c r="V41" s="122" t="s">
        <v>3158</v>
      </c>
      <c r="W41" s="122" t="s">
        <v>3158</v>
      </c>
      <c r="X41" s="122" t="s">
        <v>3158</v>
      </c>
      <c r="Y41" s="122" t="s">
        <v>3158</v>
      </c>
      <c r="Z41" s="122">
        <v>0</v>
      </c>
      <c r="AA41" s="122" t="s">
        <v>3158</v>
      </c>
      <c r="AB41" s="122" t="s">
        <v>3158</v>
      </c>
      <c r="AC41" s="122" t="s">
        <v>3158</v>
      </c>
      <c r="AD41" s="125">
        <v>43713.203784722224</v>
      </c>
      <c r="AE41" s="122" t="s">
        <v>3158</v>
      </c>
    </row>
    <row r="42" spans="1:31" ht="13">
      <c r="A42" s="122">
        <v>2350</v>
      </c>
      <c r="B42" s="122" t="s">
        <v>151</v>
      </c>
      <c r="C42" s="122" t="s">
        <v>3497</v>
      </c>
      <c r="D42" s="122" t="s">
        <v>3146</v>
      </c>
      <c r="E42" s="122">
        <v>2015</v>
      </c>
      <c r="F42" s="122" t="s">
        <v>3225</v>
      </c>
      <c r="G42" s="122" t="s">
        <v>3148</v>
      </c>
      <c r="H42" s="122" t="s">
        <v>3217</v>
      </c>
      <c r="I42" s="122" t="s">
        <v>3326</v>
      </c>
      <c r="J42" s="122" t="s">
        <v>3498</v>
      </c>
      <c r="K42" s="122" t="s">
        <v>3499</v>
      </c>
      <c r="L42" s="124" t="s">
        <v>3500</v>
      </c>
      <c r="M42" s="122" t="s">
        <v>3154</v>
      </c>
      <c r="N42" s="122">
        <v>75</v>
      </c>
      <c r="O42" s="124" t="s">
        <v>3501</v>
      </c>
      <c r="P42" s="124" t="s">
        <v>3502</v>
      </c>
      <c r="Q42" s="124" t="s">
        <v>3503</v>
      </c>
      <c r="R42" s="125">
        <v>43697.526631944442</v>
      </c>
      <c r="S42" s="125">
        <v>43713.203784722224</v>
      </c>
      <c r="T42" s="122" t="s">
        <v>3158</v>
      </c>
      <c r="U42" s="122" t="s">
        <v>3158</v>
      </c>
      <c r="V42" s="122" t="s">
        <v>3158</v>
      </c>
      <c r="W42" s="122" t="s">
        <v>3158</v>
      </c>
      <c r="X42" s="122" t="s">
        <v>3158</v>
      </c>
      <c r="Y42" s="122" t="s">
        <v>3158</v>
      </c>
      <c r="Z42" s="122">
        <v>0</v>
      </c>
      <c r="AA42" s="122" t="s">
        <v>3158</v>
      </c>
      <c r="AB42" s="122" t="s">
        <v>3158</v>
      </c>
      <c r="AC42" s="122" t="s">
        <v>3158</v>
      </c>
      <c r="AD42" s="125">
        <v>43713.203784722224</v>
      </c>
      <c r="AE42" s="122" t="s">
        <v>3158</v>
      </c>
    </row>
    <row r="43" spans="1:31" ht="13">
      <c r="A43" s="122">
        <v>2351</v>
      </c>
      <c r="B43" s="122" t="s">
        <v>128</v>
      </c>
      <c r="C43" s="122" t="s">
        <v>3504</v>
      </c>
      <c r="D43" s="122" t="s">
        <v>3146</v>
      </c>
      <c r="E43" s="122">
        <v>2017</v>
      </c>
      <c r="F43" s="122" t="s">
        <v>3401</v>
      </c>
      <c r="G43" s="122" t="s">
        <v>3505</v>
      </c>
      <c r="H43" s="122" t="s">
        <v>3217</v>
      </c>
      <c r="I43" s="122" t="s">
        <v>3272</v>
      </c>
      <c r="J43" s="122" t="s">
        <v>3506</v>
      </c>
      <c r="K43" s="122" t="s">
        <v>3507</v>
      </c>
      <c r="L43" s="124" t="s">
        <v>3508</v>
      </c>
      <c r="M43" s="122" t="s">
        <v>3154</v>
      </c>
      <c r="N43" s="122">
        <v>75</v>
      </c>
      <c r="O43" s="124" t="s">
        <v>3509</v>
      </c>
      <c r="P43" s="122" t="s">
        <v>3158</v>
      </c>
      <c r="Q43" s="124" t="s">
        <v>3510</v>
      </c>
      <c r="R43" s="125">
        <v>43697.526631944442</v>
      </c>
      <c r="S43" s="125">
        <v>43714.499918981484</v>
      </c>
      <c r="T43" s="122">
        <v>68</v>
      </c>
      <c r="U43" s="122" t="s">
        <v>3202</v>
      </c>
      <c r="V43" s="122" t="s">
        <v>3203</v>
      </c>
      <c r="W43" s="122" t="s">
        <v>3158</v>
      </c>
      <c r="X43" s="122" t="s">
        <v>3204</v>
      </c>
      <c r="Y43" s="122" t="s">
        <v>3158</v>
      </c>
      <c r="Z43" s="122">
        <v>0</v>
      </c>
      <c r="AA43" s="122" t="s">
        <v>3158</v>
      </c>
      <c r="AB43" s="122" t="s">
        <v>3158</v>
      </c>
      <c r="AC43" s="122" t="s">
        <v>3158</v>
      </c>
      <c r="AD43" s="125">
        <v>43713.203784722224</v>
      </c>
      <c r="AE43" s="122" t="s">
        <v>3158</v>
      </c>
    </row>
    <row r="44" spans="1:31" ht="13">
      <c r="A44" s="122">
        <v>2352</v>
      </c>
      <c r="B44" s="124" t="s">
        <v>3511</v>
      </c>
      <c r="C44" s="122" t="s">
        <v>3512</v>
      </c>
      <c r="D44" s="122" t="s">
        <v>3146</v>
      </c>
      <c r="E44" s="122">
        <v>2015</v>
      </c>
      <c r="F44" s="122" t="s">
        <v>3401</v>
      </c>
      <c r="G44" s="122" t="s">
        <v>3513</v>
      </c>
      <c r="H44" s="122" t="s">
        <v>3217</v>
      </c>
      <c r="I44" s="122" t="s">
        <v>3272</v>
      </c>
      <c r="J44" s="122" t="s">
        <v>3514</v>
      </c>
      <c r="K44" s="122" t="s">
        <v>3515</v>
      </c>
      <c r="L44" s="124" t="s">
        <v>3516</v>
      </c>
      <c r="M44" s="122" t="s">
        <v>3154</v>
      </c>
      <c r="N44" s="122">
        <v>75</v>
      </c>
      <c r="O44" s="124" t="s">
        <v>3517</v>
      </c>
      <c r="P44" s="124" t="s">
        <v>3518</v>
      </c>
      <c r="Q44" s="124" t="s">
        <v>3519</v>
      </c>
      <c r="R44" s="125">
        <v>43697.526631944442</v>
      </c>
      <c r="S44" s="125">
        <v>43726.496331018519</v>
      </c>
      <c r="T44" s="122">
        <v>72</v>
      </c>
      <c r="U44" s="122" t="s">
        <v>3278</v>
      </c>
      <c r="V44" s="122" t="s">
        <v>3217</v>
      </c>
      <c r="W44" s="122" t="s">
        <v>3158</v>
      </c>
      <c r="X44" s="122" t="s">
        <v>3204</v>
      </c>
      <c r="Y44" s="122" t="s">
        <v>3158</v>
      </c>
      <c r="Z44" s="122">
        <v>0</v>
      </c>
      <c r="AA44" s="122" t="s">
        <v>3158</v>
      </c>
      <c r="AB44" s="122" t="s">
        <v>3158</v>
      </c>
      <c r="AC44" s="122" t="s">
        <v>3158</v>
      </c>
      <c r="AD44" s="125">
        <v>43713.203784722224</v>
      </c>
      <c r="AE44" s="122" t="s">
        <v>3158</v>
      </c>
    </row>
    <row r="45" spans="1:31" ht="13">
      <c r="A45" s="122">
        <v>2353</v>
      </c>
      <c r="B45" s="122" t="s">
        <v>288</v>
      </c>
      <c r="C45" s="122" t="s">
        <v>3520</v>
      </c>
      <c r="D45" s="122" t="s">
        <v>3146</v>
      </c>
      <c r="E45" s="122">
        <v>2014</v>
      </c>
      <c r="F45" s="122" t="s">
        <v>3462</v>
      </c>
      <c r="G45" s="122" t="s">
        <v>3489</v>
      </c>
      <c r="H45" s="122" t="s">
        <v>3521</v>
      </c>
      <c r="I45" s="122" t="s">
        <v>3326</v>
      </c>
      <c r="J45" s="122" t="s">
        <v>3522</v>
      </c>
      <c r="K45" s="122" t="s">
        <v>3523</v>
      </c>
      <c r="L45" s="124" t="s">
        <v>3524</v>
      </c>
      <c r="M45" s="122" t="s">
        <v>3154</v>
      </c>
      <c r="N45" s="122">
        <v>75</v>
      </c>
      <c r="O45" s="124" t="s">
        <v>3525</v>
      </c>
      <c r="P45" s="124" t="s">
        <v>3526</v>
      </c>
      <c r="Q45" s="124" t="s">
        <v>3527</v>
      </c>
      <c r="R45" s="125">
        <v>43697.526631944442</v>
      </c>
      <c r="S45" s="125">
        <v>43713.203784722224</v>
      </c>
      <c r="T45" s="122" t="s">
        <v>3158</v>
      </c>
      <c r="U45" s="122" t="s">
        <v>3158</v>
      </c>
      <c r="V45" s="122" t="s">
        <v>3158</v>
      </c>
      <c r="W45" s="122" t="s">
        <v>3158</v>
      </c>
      <c r="X45" s="122" t="s">
        <v>3158</v>
      </c>
      <c r="Y45" s="122" t="s">
        <v>3158</v>
      </c>
      <c r="Z45" s="122">
        <v>0</v>
      </c>
      <c r="AA45" s="122" t="s">
        <v>3158</v>
      </c>
      <c r="AB45" s="122" t="s">
        <v>3158</v>
      </c>
      <c r="AC45" s="122" t="s">
        <v>3158</v>
      </c>
      <c r="AD45" s="125">
        <v>43713.203784722224</v>
      </c>
      <c r="AE45" s="122" t="s">
        <v>3158</v>
      </c>
    </row>
    <row r="46" spans="1:31" ht="13">
      <c r="A46" s="122">
        <v>2354</v>
      </c>
      <c r="B46" s="122" t="s">
        <v>122</v>
      </c>
      <c r="C46" s="122" t="s">
        <v>3528</v>
      </c>
      <c r="D46" s="122" t="s">
        <v>3146</v>
      </c>
      <c r="E46" s="122">
        <v>2017</v>
      </c>
      <c r="F46" s="122" t="s">
        <v>3225</v>
      </c>
      <c r="G46" s="122" t="s">
        <v>3529</v>
      </c>
      <c r="H46" s="122" t="s">
        <v>101</v>
      </c>
      <c r="I46" s="122" t="s">
        <v>3385</v>
      </c>
      <c r="J46" s="122" t="s">
        <v>3530</v>
      </c>
      <c r="K46" s="122" t="s">
        <v>3531</v>
      </c>
      <c r="L46" s="124" t="s">
        <v>3532</v>
      </c>
      <c r="M46" s="122" t="s">
        <v>3154</v>
      </c>
      <c r="N46" s="122">
        <v>75</v>
      </c>
      <c r="O46" s="124" t="s">
        <v>3533</v>
      </c>
      <c r="P46" s="122" t="s">
        <v>3158</v>
      </c>
      <c r="Q46" s="124" t="s">
        <v>3534</v>
      </c>
      <c r="R46" s="125">
        <v>43697.526631944442</v>
      </c>
      <c r="S46" s="125">
        <v>44449.411354166667</v>
      </c>
      <c r="T46" s="122">
        <v>68</v>
      </c>
      <c r="U46" s="122" t="s">
        <v>3202</v>
      </c>
      <c r="V46" s="122" t="s">
        <v>3203</v>
      </c>
      <c r="W46" s="122" t="s">
        <v>3158</v>
      </c>
      <c r="X46" s="122" t="s">
        <v>3204</v>
      </c>
      <c r="Y46" s="122" t="s">
        <v>3158</v>
      </c>
      <c r="Z46" s="122">
        <v>0</v>
      </c>
      <c r="AA46" s="122" t="s">
        <v>3158</v>
      </c>
      <c r="AB46" s="122" t="s">
        <v>3158</v>
      </c>
      <c r="AC46" s="122" t="s">
        <v>3158</v>
      </c>
      <c r="AD46" s="125">
        <v>43713.203784722224</v>
      </c>
      <c r="AE46" s="122" t="s">
        <v>3158</v>
      </c>
    </row>
    <row r="47" spans="1:31" ht="13">
      <c r="A47" s="122">
        <v>2355</v>
      </c>
      <c r="B47" s="122" t="s">
        <v>3535</v>
      </c>
      <c r="C47" s="122" t="s">
        <v>3536</v>
      </c>
      <c r="D47" s="122" t="s">
        <v>3146</v>
      </c>
      <c r="E47" s="122">
        <v>2015</v>
      </c>
      <c r="F47" s="122" t="s">
        <v>3438</v>
      </c>
      <c r="G47" s="122" t="s">
        <v>3489</v>
      </c>
      <c r="H47" s="122" t="s">
        <v>3537</v>
      </c>
      <c r="I47" s="122" t="s">
        <v>3209</v>
      </c>
      <c r="J47" s="122" t="s">
        <v>3538</v>
      </c>
      <c r="K47" s="122" t="s">
        <v>3539</v>
      </c>
      <c r="L47" s="124" t="s">
        <v>3540</v>
      </c>
      <c r="M47" s="122" t="s">
        <v>3154</v>
      </c>
      <c r="N47" s="122">
        <v>75</v>
      </c>
      <c r="O47" s="124" t="s">
        <v>3541</v>
      </c>
      <c r="P47" s="124" t="s">
        <v>3542</v>
      </c>
      <c r="Q47" s="124" t="s">
        <v>3543</v>
      </c>
      <c r="R47" s="125">
        <v>43697.526631944442</v>
      </c>
      <c r="S47" s="125">
        <v>43713.203784722224</v>
      </c>
      <c r="T47" s="122" t="s">
        <v>3158</v>
      </c>
      <c r="U47" s="122" t="s">
        <v>3158</v>
      </c>
      <c r="V47" s="122" t="s">
        <v>3158</v>
      </c>
      <c r="W47" s="122" t="s">
        <v>3158</v>
      </c>
      <c r="X47" s="122" t="s">
        <v>3158</v>
      </c>
      <c r="Y47" s="122" t="s">
        <v>3158</v>
      </c>
      <c r="Z47" s="122">
        <v>0</v>
      </c>
      <c r="AA47" s="122" t="s">
        <v>3158</v>
      </c>
      <c r="AB47" s="122" t="s">
        <v>3158</v>
      </c>
      <c r="AC47" s="122" t="s">
        <v>3158</v>
      </c>
      <c r="AD47" s="125">
        <v>43713.203784722224</v>
      </c>
      <c r="AE47" s="122" t="s">
        <v>3158</v>
      </c>
    </row>
    <row r="48" spans="1:31" ht="13">
      <c r="A48" s="122">
        <v>2356</v>
      </c>
      <c r="B48" s="122" t="s">
        <v>173</v>
      </c>
      <c r="C48" s="122" t="s">
        <v>3544</v>
      </c>
      <c r="D48" s="122" t="s">
        <v>3146</v>
      </c>
      <c r="E48" s="122">
        <v>2011</v>
      </c>
      <c r="F48" s="122" t="s">
        <v>3225</v>
      </c>
      <c r="G48" s="122" t="s">
        <v>3245</v>
      </c>
      <c r="H48" s="122" t="s">
        <v>3195</v>
      </c>
      <c r="I48" s="122" t="s">
        <v>3326</v>
      </c>
      <c r="J48" s="122" t="s">
        <v>3545</v>
      </c>
      <c r="K48" s="122" t="s">
        <v>3546</v>
      </c>
      <c r="L48" s="124" t="s">
        <v>3547</v>
      </c>
      <c r="M48" s="122" t="s">
        <v>3154</v>
      </c>
      <c r="N48" s="122">
        <v>75</v>
      </c>
      <c r="O48" s="124" t="s">
        <v>3548</v>
      </c>
      <c r="P48" s="124" t="s">
        <v>3549</v>
      </c>
      <c r="Q48" s="124" t="s">
        <v>3550</v>
      </c>
      <c r="R48" s="125">
        <v>43697.526631944442</v>
      </c>
      <c r="S48" s="125">
        <v>43713.203784722224</v>
      </c>
      <c r="T48" s="122" t="s">
        <v>3158</v>
      </c>
      <c r="U48" s="122" t="s">
        <v>3158</v>
      </c>
      <c r="V48" s="122" t="s">
        <v>3158</v>
      </c>
      <c r="W48" s="122" t="s">
        <v>3158</v>
      </c>
      <c r="X48" s="122" t="s">
        <v>3158</v>
      </c>
      <c r="Y48" s="122" t="s">
        <v>3158</v>
      </c>
      <c r="Z48" s="122">
        <v>0</v>
      </c>
      <c r="AA48" s="122" t="s">
        <v>3158</v>
      </c>
      <c r="AB48" s="122" t="s">
        <v>3158</v>
      </c>
      <c r="AC48" s="122" t="s">
        <v>3158</v>
      </c>
      <c r="AD48" s="125">
        <v>43713.203784722224</v>
      </c>
      <c r="AE48" s="122" t="s">
        <v>3158</v>
      </c>
    </row>
    <row r="49" spans="1:31" ht="13">
      <c r="A49" s="122">
        <v>2357</v>
      </c>
      <c r="B49" s="122" t="s">
        <v>164</v>
      </c>
      <c r="C49" s="122" t="s">
        <v>3551</v>
      </c>
      <c r="D49" s="122" t="s">
        <v>3146</v>
      </c>
      <c r="E49" s="122">
        <v>2014</v>
      </c>
      <c r="F49" s="122" t="s">
        <v>3225</v>
      </c>
      <c r="G49" s="122" t="s">
        <v>3172</v>
      </c>
      <c r="H49" s="122" t="s">
        <v>3173</v>
      </c>
      <c r="I49" s="122" t="s">
        <v>3326</v>
      </c>
      <c r="J49" s="122" t="s">
        <v>3552</v>
      </c>
      <c r="K49" s="122" t="s">
        <v>3553</v>
      </c>
      <c r="L49" s="124" t="s">
        <v>3554</v>
      </c>
      <c r="M49" s="122" t="s">
        <v>3154</v>
      </c>
      <c r="N49" s="122">
        <v>75</v>
      </c>
      <c r="O49" s="124" t="s">
        <v>3555</v>
      </c>
      <c r="P49" s="124" t="s">
        <v>3556</v>
      </c>
      <c r="Q49" s="124" t="s">
        <v>3557</v>
      </c>
      <c r="R49" s="125">
        <v>43697.526631944442</v>
      </c>
      <c r="S49" s="125">
        <v>43713.203784722224</v>
      </c>
      <c r="T49" s="122" t="s">
        <v>3158</v>
      </c>
      <c r="U49" s="122" t="s">
        <v>3158</v>
      </c>
      <c r="V49" s="122" t="s">
        <v>3158</v>
      </c>
      <c r="W49" s="122" t="s">
        <v>3158</v>
      </c>
      <c r="X49" s="122" t="s">
        <v>3158</v>
      </c>
      <c r="Y49" s="122" t="s">
        <v>3158</v>
      </c>
      <c r="Z49" s="122">
        <v>0</v>
      </c>
      <c r="AA49" s="122" t="s">
        <v>3158</v>
      </c>
      <c r="AB49" s="122" t="s">
        <v>3158</v>
      </c>
      <c r="AC49" s="122" t="s">
        <v>3158</v>
      </c>
      <c r="AD49" s="125">
        <v>43713.203784722224</v>
      </c>
      <c r="AE49" s="122" t="s">
        <v>3158</v>
      </c>
    </row>
    <row r="50" spans="1:31" ht="13">
      <c r="A50" s="122">
        <v>2358</v>
      </c>
      <c r="B50" s="122" t="s">
        <v>148</v>
      </c>
      <c r="C50" s="122" t="s">
        <v>3558</v>
      </c>
      <c r="D50" s="122" t="s">
        <v>3146</v>
      </c>
      <c r="E50" s="122">
        <v>2012</v>
      </c>
      <c r="F50" s="122" t="s">
        <v>3147</v>
      </c>
      <c r="G50" s="122" t="s">
        <v>3245</v>
      </c>
      <c r="H50" s="122" t="s">
        <v>3195</v>
      </c>
      <c r="I50" s="122" t="s">
        <v>3227</v>
      </c>
      <c r="J50" s="122" t="s">
        <v>3559</v>
      </c>
      <c r="K50" s="122" t="s">
        <v>3560</v>
      </c>
      <c r="L50" s="124" t="s">
        <v>3561</v>
      </c>
      <c r="M50" s="122" t="s">
        <v>3154</v>
      </c>
      <c r="N50" s="122">
        <v>75</v>
      </c>
      <c r="O50" s="124" t="s">
        <v>3562</v>
      </c>
      <c r="Q50" s="124" t="s">
        <v>3563</v>
      </c>
      <c r="R50" s="125">
        <v>43697.526631944442</v>
      </c>
      <c r="S50" s="125">
        <v>43713.203784722224</v>
      </c>
      <c r="T50" s="122" t="s">
        <v>3158</v>
      </c>
      <c r="U50" s="122" t="s">
        <v>3158</v>
      </c>
      <c r="V50" s="122" t="s">
        <v>3158</v>
      </c>
      <c r="W50" s="122" t="s">
        <v>3158</v>
      </c>
      <c r="X50" s="122" t="s">
        <v>3158</v>
      </c>
      <c r="Y50" s="122" t="s">
        <v>3158</v>
      </c>
      <c r="Z50" s="122">
        <v>0</v>
      </c>
      <c r="AA50" s="122" t="s">
        <v>3158</v>
      </c>
      <c r="AB50" s="122" t="s">
        <v>3158</v>
      </c>
      <c r="AC50" s="122" t="s">
        <v>3158</v>
      </c>
      <c r="AD50" s="125">
        <v>43713.203784722224</v>
      </c>
      <c r="AE50" s="122" t="s">
        <v>3158</v>
      </c>
    </row>
    <row r="51" spans="1:31" ht="13">
      <c r="A51" s="122">
        <v>2359</v>
      </c>
      <c r="B51" s="122" t="s">
        <v>149</v>
      </c>
      <c r="C51" s="122" t="s">
        <v>3564</v>
      </c>
      <c r="D51" s="122" t="s">
        <v>3146</v>
      </c>
      <c r="E51" s="122">
        <v>2015</v>
      </c>
      <c r="F51" s="122" t="s">
        <v>3206</v>
      </c>
      <c r="G51" s="122" t="s">
        <v>3172</v>
      </c>
      <c r="H51" s="122" t="s">
        <v>3173</v>
      </c>
      <c r="I51" s="122" t="s">
        <v>3326</v>
      </c>
      <c r="J51" s="122" t="s">
        <v>3565</v>
      </c>
      <c r="K51" s="122" t="s">
        <v>3566</v>
      </c>
      <c r="L51" s="124" t="s">
        <v>3567</v>
      </c>
      <c r="M51" s="122" t="s">
        <v>3154</v>
      </c>
      <c r="N51" s="122">
        <v>75</v>
      </c>
      <c r="O51" s="124" t="s">
        <v>3568</v>
      </c>
      <c r="P51" s="124" t="s">
        <v>3569</v>
      </c>
      <c r="Q51" s="124" t="s">
        <v>3570</v>
      </c>
      <c r="R51" s="125">
        <v>43697.526631944442</v>
      </c>
      <c r="S51" s="125">
        <v>43713.203784722224</v>
      </c>
      <c r="T51" s="122" t="s">
        <v>3158</v>
      </c>
      <c r="U51" s="122" t="s">
        <v>3158</v>
      </c>
      <c r="V51" s="122" t="s">
        <v>3158</v>
      </c>
      <c r="W51" s="122" t="s">
        <v>3158</v>
      </c>
      <c r="X51" s="122" t="s">
        <v>3158</v>
      </c>
      <c r="Y51" s="122" t="s">
        <v>3158</v>
      </c>
      <c r="Z51" s="122">
        <v>0</v>
      </c>
      <c r="AA51" s="122" t="s">
        <v>3158</v>
      </c>
      <c r="AB51" s="122" t="s">
        <v>3158</v>
      </c>
      <c r="AC51" s="122" t="s">
        <v>3158</v>
      </c>
      <c r="AD51" s="125">
        <v>43713.203784722224</v>
      </c>
      <c r="AE51" s="122" t="s">
        <v>3158</v>
      </c>
    </row>
    <row r="52" spans="1:31" ht="13">
      <c r="A52" s="122">
        <v>2360</v>
      </c>
      <c r="B52" s="122" t="s">
        <v>154</v>
      </c>
      <c r="C52" s="122" t="s">
        <v>3571</v>
      </c>
      <c r="D52" s="122" t="s">
        <v>3146</v>
      </c>
      <c r="E52" s="122">
        <v>2017</v>
      </c>
      <c r="F52" s="122" t="s">
        <v>3206</v>
      </c>
      <c r="G52" s="122" t="s">
        <v>3148</v>
      </c>
      <c r="H52" s="122" t="s">
        <v>3217</v>
      </c>
      <c r="I52" s="122" t="s">
        <v>3326</v>
      </c>
      <c r="J52" s="122" t="s">
        <v>3572</v>
      </c>
      <c r="K52" s="122" t="s">
        <v>3573</v>
      </c>
      <c r="L52" s="124" t="s">
        <v>3574</v>
      </c>
      <c r="M52" s="122" t="s">
        <v>3154</v>
      </c>
      <c r="N52" s="122">
        <v>75</v>
      </c>
      <c r="O52" s="124" t="s">
        <v>3575</v>
      </c>
      <c r="P52" s="124" t="s">
        <v>3576</v>
      </c>
      <c r="Q52" s="124" t="s">
        <v>3577</v>
      </c>
      <c r="R52" s="125">
        <v>43697.526631944442</v>
      </c>
      <c r="S52" s="125">
        <v>43713.203784722224</v>
      </c>
      <c r="T52" s="122" t="s">
        <v>3158</v>
      </c>
      <c r="U52" s="122" t="s">
        <v>3158</v>
      </c>
      <c r="V52" s="122" t="s">
        <v>3158</v>
      </c>
      <c r="W52" s="122" t="s">
        <v>3158</v>
      </c>
      <c r="X52" s="122" t="s">
        <v>3158</v>
      </c>
      <c r="Y52" s="122" t="s">
        <v>3158</v>
      </c>
      <c r="Z52" s="122">
        <v>0</v>
      </c>
      <c r="AA52" s="122" t="s">
        <v>3158</v>
      </c>
      <c r="AB52" s="122" t="s">
        <v>3158</v>
      </c>
      <c r="AC52" s="122" t="s">
        <v>3158</v>
      </c>
      <c r="AD52" s="125">
        <v>43713.203784722224</v>
      </c>
      <c r="AE52" s="122" t="s">
        <v>3158</v>
      </c>
    </row>
    <row r="53" spans="1:31" ht="13">
      <c r="A53" s="122">
        <v>2361</v>
      </c>
      <c r="B53" s="122" t="s">
        <v>190</v>
      </c>
      <c r="C53" s="122" t="s">
        <v>3578</v>
      </c>
      <c r="D53" s="122" t="s">
        <v>3146</v>
      </c>
      <c r="E53" s="122">
        <v>2015</v>
      </c>
      <c r="F53" s="122" t="s">
        <v>3225</v>
      </c>
      <c r="G53" s="122" t="s">
        <v>3148</v>
      </c>
      <c r="H53" s="122" t="s">
        <v>3217</v>
      </c>
      <c r="I53" s="122" t="s">
        <v>3326</v>
      </c>
      <c r="J53" s="122" t="s">
        <v>3579</v>
      </c>
      <c r="K53" s="122" t="s">
        <v>3580</v>
      </c>
      <c r="L53" s="124" t="s">
        <v>3581</v>
      </c>
      <c r="M53" s="122" t="s">
        <v>3154</v>
      </c>
      <c r="N53" s="122">
        <v>75</v>
      </c>
      <c r="O53" s="124" t="s">
        <v>3582</v>
      </c>
      <c r="P53" s="124" t="s">
        <v>3583</v>
      </c>
      <c r="Q53" s="124" t="s">
        <v>3584</v>
      </c>
      <c r="R53" s="125">
        <v>43697.526631944442</v>
      </c>
      <c r="S53" s="125">
        <v>43713.203784722224</v>
      </c>
      <c r="T53" s="122" t="s">
        <v>3158</v>
      </c>
      <c r="U53" s="122" t="s">
        <v>3158</v>
      </c>
      <c r="V53" s="122" t="s">
        <v>3158</v>
      </c>
      <c r="W53" s="122" t="s">
        <v>3158</v>
      </c>
      <c r="X53" s="122" t="s">
        <v>3158</v>
      </c>
      <c r="Y53" s="122" t="s">
        <v>3158</v>
      </c>
      <c r="Z53" s="122">
        <v>0</v>
      </c>
      <c r="AA53" s="122" t="s">
        <v>3158</v>
      </c>
      <c r="AB53" s="122" t="s">
        <v>3158</v>
      </c>
      <c r="AC53" s="122" t="s">
        <v>3158</v>
      </c>
      <c r="AD53" s="125">
        <v>43713.203784722224</v>
      </c>
      <c r="AE53" s="122" t="s">
        <v>3158</v>
      </c>
    </row>
    <row r="54" spans="1:31" ht="13">
      <c r="A54" s="122">
        <v>2362</v>
      </c>
      <c r="B54" s="122" t="s">
        <v>3585</v>
      </c>
      <c r="C54" s="122" t="s">
        <v>3586</v>
      </c>
      <c r="D54" s="122" t="s">
        <v>3146</v>
      </c>
      <c r="E54" s="122">
        <v>2016</v>
      </c>
      <c r="F54" s="122" t="s">
        <v>3225</v>
      </c>
      <c r="G54" s="122" t="s">
        <v>3587</v>
      </c>
      <c r="H54" s="122" t="s">
        <v>3217</v>
      </c>
      <c r="I54" s="122" t="s">
        <v>3385</v>
      </c>
      <c r="J54" s="122" t="s">
        <v>3588</v>
      </c>
      <c r="K54" s="122" t="s">
        <v>3589</v>
      </c>
      <c r="L54" s="124" t="s">
        <v>3590</v>
      </c>
      <c r="M54" s="122" t="s">
        <v>3154</v>
      </c>
      <c r="N54" s="122">
        <v>75</v>
      </c>
      <c r="O54" s="124" t="s">
        <v>3591</v>
      </c>
      <c r="P54" s="122" t="s">
        <v>3158</v>
      </c>
      <c r="Q54" s="124" t="s">
        <v>3592</v>
      </c>
      <c r="R54" s="125">
        <v>43697.526631944442</v>
      </c>
      <c r="S54" s="125">
        <v>44670.470972222225</v>
      </c>
      <c r="T54" s="122">
        <v>68</v>
      </c>
      <c r="U54" s="122" t="s">
        <v>3202</v>
      </c>
      <c r="V54" s="122" t="s">
        <v>3415</v>
      </c>
      <c r="W54" s="122" t="s">
        <v>3158</v>
      </c>
      <c r="X54" s="122" t="s">
        <v>3204</v>
      </c>
      <c r="Y54" s="122" t="s">
        <v>3158</v>
      </c>
      <c r="Z54" s="122">
        <v>0</v>
      </c>
      <c r="AA54" s="122" t="s">
        <v>3158</v>
      </c>
      <c r="AB54" s="122" t="s">
        <v>3158</v>
      </c>
      <c r="AC54" s="122" t="s">
        <v>3158</v>
      </c>
      <c r="AD54" s="125">
        <v>43713.203784722224</v>
      </c>
      <c r="AE54" s="122" t="s">
        <v>3158</v>
      </c>
    </row>
    <row r="55" spans="1:31" ht="13">
      <c r="A55" s="122">
        <v>2363</v>
      </c>
      <c r="B55" s="122" t="s">
        <v>203</v>
      </c>
      <c r="C55" s="122" t="s">
        <v>3593</v>
      </c>
      <c r="D55" s="122" t="s">
        <v>3146</v>
      </c>
      <c r="E55" s="122">
        <v>2014</v>
      </c>
      <c r="F55" s="122" t="s">
        <v>3462</v>
      </c>
      <c r="G55" s="122" t="s">
        <v>3148</v>
      </c>
      <c r="H55" s="122" t="s">
        <v>3217</v>
      </c>
      <c r="I55" s="122" t="s">
        <v>3316</v>
      </c>
      <c r="J55" s="122" t="s">
        <v>3594</v>
      </c>
      <c r="K55" s="122" t="s">
        <v>3595</v>
      </c>
      <c r="L55" s="124" t="s">
        <v>3596</v>
      </c>
      <c r="M55" s="122" t="s">
        <v>3154</v>
      </c>
      <c r="N55" s="122">
        <v>75</v>
      </c>
      <c r="O55" s="124" t="s">
        <v>3597</v>
      </c>
      <c r="P55" s="124" t="s">
        <v>3598</v>
      </c>
      <c r="Q55" s="124" t="s">
        <v>3599</v>
      </c>
      <c r="R55" s="125">
        <v>43697.526631944442</v>
      </c>
      <c r="S55" s="125">
        <v>43713.203784722224</v>
      </c>
      <c r="T55" s="122" t="s">
        <v>3158</v>
      </c>
      <c r="U55" s="122" t="s">
        <v>3158</v>
      </c>
      <c r="V55" s="122" t="s">
        <v>3158</v>
      </c>
      <c r="W55" s="122" t="s">
        <v>3158</v>
      </c>
      <c r="X55" s="122" t="s">
        <v>3158</v>
      </c>
      <c r="Y55" s="122" t="s">
        <v>3158</v>
      </c>
      <c r="Z55" s="122">
        <v>0</v>
      </c>
      <c r="AA55" s="122" t="s">
        <v>3158</v>
      </c>
      <c r="AB55" s="122" t="s">
        <v>3158</v>
      </c>
      <c r="AC55" s="122" t="s">
        <v>3158</v>
      </c>
      <c r="AD55" s="125">
        <v>43713.203784722224</v>
      </c>
      <c r="AE55" s="122" t="s">
        <v>3158</v>
      </c>
    </row>
    <row r="56" spans="1:31" ht="13">
      <c r="A56" s="122">
        <v>2364</v>
      </c>
      <c r="B56" s="122" t="s">
        <v>159</v>
      </c>
      <c r="C56" s="122" t="s">
        <v>3600</v>
      </c>
      <c r="D56" s="122" t="s">
        <v>3146</v>
      </c>
      <c r="E56" s="122">
        <v>2016</v>
      </c>
      <c r="F56" s="122" t="s">
        <v>3147</v>
      </c>
      <c r="G56" s="122" t="s">
        <v>3148</v>
      </c>
      <c r="H56" s="122" t="s">
        <v>3217</v>
      </c>
      <c r="I56" s="122" t="s">
        <v>3316</v>
      </c>
      <c r="J56" s="122" t="s">
        <v>3601</v>
      </c>
      <c r="K56" s="122" t="s">
        <v>3602</v>
      </c>
      <c r="L56" s="124" t="s">
        <v>3603</v>
      </c>
      <c r="M56" s="122" t="s">
        <v>3154</v>
      </c>
      <c r="N56" s="122">
        <v>75</v>
      </c>
      <c r="O56" s="124" t="s">
        <v>3604</v>
      </c>
      <c r="P56" s="124" t="s">
        <v>3605</v>
      </c>
      <c r="Q56" s="124" t="s">
        <v>3606</v>
      </c>
      <c r="R56" s="125">
        <v>43697.526631944442</v>
      </c>
      <c r="S56" s="125">
        <v>43713.203784722224</v>
      </c>
      <c r="T56" s="122" t="s">
        <v>3158</v>
      </c>
      <c r="U56" s="122" t="s">
        <v>3158</v>
      </c>
      <c r="V56" s="122" t="s">
        <v>3158</v>
      </c>
      <c r="W56" s="122" t="s">
        <v>3158</v>
      </c>
      <c r="X56" s="122" t="s">
        <v>3158</v>
      </c>
      <c r="Y56" s="122" t="s">
        <v>3158</v>
      </c>
      <c r="Z56" s="122">
        <v>0</v>
      </c>
      <c r="AA56" s="122" t="s">
        <v>3158</v>
      </c>
      <c r="AB56" s="122" t="s">
        <v>3158</v>
      </c>
      <c r="AC56" s="122" t="s">
        <v>3158</v>
      </c>
      <c r="AD56" s="125">
        <v>43713.203784722224</v>
      </c>
      <c r="AE56" s="122" t="s">
        <v>3158</v>
      </c>
    </row>
    <row r="57" spans="1:31" ht="13">
      <c r="A57" s="122">
        <v>2365</v>
      </c>
      <c r="B57" s="122" t="s">
        <v>153</v>
      </c>
      <c r="C57" s="122" t="s">
        <v>3607</v>
      </c>
      <c r="D57" s="122" t="s">
        <v>3146</v>
      </c>
      <c r="E57" s="122">
        <v>2011</v>
      </c>
      <c r="F57" s="122" t="s">
        <v>3147</v>
      </c>
      <c r="G57" s="122" t="s">
        <v>3608</v>
      </c>
      <c r="H57" s="122" t="s">
        <v>3217</v>
      </c>
      <c r="J57" s="122" t="s">
        <v>3609</v>
      </c>
      <c r="K57" s="122" t="s">
        <v>3610</v>
      </c>
      <c r="L57" s="124" t="s">
        <v>3611</v>
      </c>
      <c r="M57" s="122" t="s">
        <v>3154</v>
      </c>
      <c r="N57" s="122">
        <v>75</v>
      </c>
      <c r="O57" s="124" t="s">
        <v>3612</v>
      </c>
      <c r="P57" s="124" t="s">
        <v>3613</v>
      </c>
      <c r="Q57" s="124" t="s">
        <v>3614</v>
      </c>
      <c r="R57" s="125">
        <v>43697.526631944442</v>
      </c>
      <c r="S57" s="125">
        <v>43713.203784722224</v>
      </c>
      <c r="T57" s="122" t="s">
        <v>3158</v>
      </c>
      <c r="U57" s="122" t="s">
        <v>3158</v>
      </c>
      <c r="V57" s="122" t="s">
        <v>3158</v>
      </c>
      <c r="W57" s="122" t="s">
        <v>3158</v>
      </c>
      <c r="X57" s="122" t="s">
        <v>3158</v>
      </c>
      <c r="Y57" s="122" t="s">
        <v>3158</v>
      </c>
      <c r="Z57" s="122">
        <v>0</v>
      </c>
      <c r="AA57" s="122" t="s">
        <v>3158</v>
      </c>
      <c r="AB57" s="122" t="s">
        <v>3158</v>
      </c>
      <c r="AC57" s="122" t="s">
        <v>3158</v>
      </c>
      <c r="AD57" s="125">
        <v>43713.203784722224</v>
      </c>
      <c r="AE57" s="122" t="s">
        <v>3158</v>
      </c>
    </row>
    <row r="58" spans="1:31" ht="13">
      <c r="A58" s="122">
        <v>2366</v>
      </c>
      <c r="B58" s="122" t="s">
        <v>209</v>
      </c>
      <c r="C58" s="122" t="s">
        <v>3615</v>
      </c>
      <c r="D58" s="122" t="s">
        <v>3146</v>
      </c>
      <c r="E58" s="122">
        <v>2009</v>
      </c>
      <c r="F58" s="122" t="s">
        <v>3302</v>
      </c>
      <c r="G58" s="122" t="s">
        <v>3148</v>
      </c>
      <c r="H58" s="122" t="s">
        <v>3217</v>
      </c>
      <c r="I58" s="122" t="s">
        <v>3316</v>
      </c>
      <c r="J58" s="122" t="s">
        <v>3616</v>
      </c>
      <c r="K58" s="122" t="s">
        <v>3617</v>
      </c>
      <c r="L58" s="124" t="s">
        <v>3618</v>
      </c>
      <c r="M58" s="122" t="s">
        <v>3154</v>
      </c>
      <c r="N58" s="122">
        <v>75</v>
      </c>
      <c r="O58" s="124" t="s">
        <v>3619</v>
      </c>
      <c r="P58" s="124" t="s">
        <v>3620</v>
      </c>
      <c r="Q58" s="124" t="s">
        <v>3621</v>
      </c>
      <c r="R58" s="125">
        <v>43697.526631944442</v>
      </c>
      <c r="S58" s="125">
        <v>43713.203784722224</v>
      </c>
      <c r="T58" s="122" t="s">
        <v>3158</v>
      </c>
      <c r="U58" s="122" t="s">
        <v>3158</v>
      </c>
      <c r="V58" s="122" t="s">
        <v>3158</v>
      </c>
      <c r="W58" s="122" t="s">
        <v>3158</v>
      </c>
      <c r="X58" s="122" t="s">
        <v>3158</v>
      </c>
      <c r="Y58" s="122" t="s">
        <v>3158</v>
      </c>
      <c r="Z58" s="122">
        <v>0</v>
      </c>
      <c r="AA58" s="122" t="s">
        <v>3158</v>
      </c>
      <c r="AB58" s="122" t="s">
        <v>3158</v>
      </c>
      <c r="AC58" s="122" t="s">
        <v>3158</v>
      </c>
      <c r="AD58" s="125">
        <v>43713.203784722224</v>
      </c>
      <c r="AE58" s="122" t="s">
        <v>3158</v>
      </c>
    </row>
    <row r="59" spans="1:31" ht="13">
      <c r="A59" s="122">
        <v>2367</v>
      </c>
      <c r="B59" s="122" t="s">
        <v>184</v>
      </c>
      <c r="C59" s="122" t="s">
        <v>3622</v>
      </c>
      <c r="D59" s="122" t="s">
        <v>3146</v>
      </c>
      <c r="E59" s="122">
        <v>2014</v>
      </c>
      <c r="F59" s="122" t="s">
        <v>3182</v>
      </c>
      <c r="G59" s="122" t="s">
        <v>3245</v>
      </c>
      <c r="H59" s="122" t="s">
        <v>3195</v>
      </c>
      <c r="I59" s="122" t="s">
        <v>3326</v>
      </c>
      <c r="J59" s="122" t="s">
        <v>3623</v>
      </c>
      <c r="K59" s="122" t="s">
        <v>3624</v>
      </c>
      <c r="L59" s="124" t="s">
        <v>3625</v>
      </c>
      <c r="M59" s="122" t="s">
        <v>3154</v>
      </c>
      <c r="N59" s="122">
        <v>75</v>
      </c>
      <c r="O59" s="124" t="s">
        <v>3626</v>
      </c>
      <c r="P59" s="124" t="s">
        <v>3627</v>
      </c>
      <c r="Q59" s="124" t="s">
        <v>3628</v>
      </c>
      <c r="R59" s="125">
        <v>43697.526631944442</v>
      </c>
      <c r="S59" s="125">
        <v>43713.203784722224</v>
      </c>
      <c r="T59" s="122" t="s">
        <v>3158</v>
      </c>
      <c r="U59" s="122" t="s">
        <v>3158</v>
      </c>
      <c r="V59" s="122" t="s">
        <v>3158</v>
      </c>
      <c r="W59" s="122" t="s">
        <v>3158</v>
      </c>
      <c r="X59" s="122" t="s">
        <v>3158</v>
      </c>
      <c r="Y59" s="122" t="s">
        <v>3158</v>
      </c>
      <c r="Z59" s="122">
        <v>0</v>
      </c>
      <c r="AA59" s="122" t="s">
        <v>3158</v>
      </c>
      <c r="AB59" s="122" t="s">
        <v>3158</v>
      </c>
      <c r="AC59" s="122" t="s">
        <v>3158</v>
      </c>
      <c r="AD59" s="125">
        <v>43713.203784722224</v>
      </c>
      <c r="AE59" s="122" t="s">
        <v>3158</v>
      </c>
    </row>
    <row r="60" spans="1:31" ht="13">
      <c r="A60" s="122">
        <v>2368</v>
      </c>
      <c r="B60" s="122" t="s">
        <v>120</v>
      </c>
      <c r="C60" s="122" t="s">
        <v>3629</v>
      </c>
      <c r="D60" s="122" t="s">
        <v>3146</v>
      </c>
      <c r="E60" s="122">
        <v>2019</v>
      </c>
      <c r="F60" s="122" t="s">
        <v>3342</v>
      </c>
      <c r="G60" s="122" t="s">
        <v>3630</v>
      </c>
      <c r="H60" s="122" t="s">
        <v>3217</v>
      </c>
      <c r="I60" s="122" t="s">
        <v>3326</v>
      </c>
      <c r="J60" s="122" t="s">
        <v>3631</v>
      </c>
      <c r="K60" s="122" t="s">
        <v>120</v>
      </c>
      <c r="L60" s="124" t="s">
        <v>3632</v>
      </c>
      <c r="M60" s="122" t="s">
        <v>3154</v>
      </c>
      <c r="N60" s="122">
        <v>75</v>
      </c>
      <c r="O60" s="124" t="s">
        <v>3633</v>
      </c>
      <c r="P60" s="124" t="s">
        <v>3634</v>
      </c>
      <c r="Q60" s="124" t="s">
        <v>3635</v>
      </c>
      <c r="R60" s="125">
        <v>43697.526631944442</v>
      </c>
      <c r="S60" s="125">
        <v>43713.203784722224</v>
      </c>
      <c r="T60" s="122" t="s">
        <v>3158</v>
      </c>
      <c r="U60" s="122" t="s">
        <v>3158</v>
      </c>
      <c r="V60" s="122" t="s">
        <v>3158</v>
      </c>
      <c r="W60" s="122" t="s">
        <v>3158</v>
      </c>
      <c r="X60" s="122" t="s">
        <v>3158</v>
      </c>
      <c r="Y60" s="122" t="s">
        <v>3158</v>
      </c>
      <c r="Z60" s="122">
        <v>0</v>
      </c>
      <c r="AA60" s="122" t="s">
        <v>3158</v>
      </c>
      <c r="AB60" s="122" t="s">
        <v>3158</v>
      </c>
      <c r="AC60" s="122" t="s">
        <v>3158</v>
      </c>
      <c r="AD60" s="125">
        <v>43713.203784722224</v>
      </c>
      <c r="AE60" s="122" t="s">
        <v>3158</v>
      </c>
    </row>
    <row r="61" spans="1:31" ht="13">
      <c r="A61" s="122">
        <v>2369</v>
      </c>
      <c r="B61" s="122" t="s">
        <v>174</v>
      </c>
      <c r="C61" s="122" t="s">
        <v>3636</v>
      </c>
      <c r="D61" s="122" t="s">
        <v>3146</v>
      </c>
      <c r="E61" s="122">
        <v>2014</v>
      </c>
      <c r="F61" s="122" t="s">
        <v>3438</v>
      </c>
      <c r="G61" s="122" t="s">
        <v>3409</v>
      </c>
      <c r="H61" s="122" t="s">
        <v>3173</v>
      </c>
      <c r="I61" s="122" t="s">
        <v>3385</v>
      </c>
      <c r="J61" s="122" t="s">
        <v>3637</v>
      </c>
      <c r="K61" s="122" t="s">
        <v>3638</v>
      </c>
      <c r="L61" s="124" t="s">
        <v>3639</v>
      </c>
      <c r="M61" s="122" t="s">
        <v>3154</v>
      </c>
      <c r="N61" s="122">
        <v>75</v>
      </c>
      <c r="O61" s="124" t="s">
        <v>3640</v>
      </c>
      <c r="P61" s="124" t="s">
        <v>3641</v>
      </c>
      <c r="Q61" s="124" t="s">
        <v>3642</v>
      </c>
      <c r="R61" s="125">
        <v>43697.526631944442</v>
      </c>
      <c r="S61" s="125">
        <v>43972.489594907405</v>
      </c>
      <c r="T61" s="122">
        <v>72</v>
      </c>
      <c r="U61" s="122" t="s">
        <v>3278</v>
      </c>
      <c r="V61" s="122" t="s">
        <v>3173</v>
      </c>
      <c r="W61" s="122" t="s">
        <v>3158</v>
      </c>
      <c r="X61" s="122" t="s">
        <v>3643</v>
      </c>
      <c r="Y61" s="122" t="s">
        <v>3158</v>
      </c>
      <c r="Z61" s="122">
        <v>0</v>
      </c>
      <c r="AA61" s="122" t="s">
        <v>3158</v>
      </c>
      <c r="AB61" s="122" t="s">
        <v>3158</v>
      </c>
      <c r="AC61" s="122" t="s">
        <v>3158</v>
      </c>
      <c r="AD61" s="125">
        <v>43713.203784722224</v>
      </c>
      <c r="AE61" s="122" t="s">
        <v>3158</v>
      </c>
    </row>
    <row r="62" spans="1:31" ht="13">
      <c r="A62" s="122">
        <v>2370</v>
      </c>
      <c r="B62" s="122" t="s">
        <v>214</v>
      </c>
      <c r="C62" s="122" t="s">
        <v>3644</v>
      </c>
      <c r="D62" s="122" t="s">
        <v>3146</v>
      </c>
      <c r="E62" s="122">
        <v>2014</v>
      </c>
      <c r="F62" s="122" t="s">
        <v>3225</v>
      </c>
      <c r="G62" s="122" t="s">
        <v>3645</v>
      </c>
      <c r="H62" s="122" t="s">
        <v>3521</v>
      </c>
      <c r="I62" s="122" t="s">
        <v>3209</v>
      </c>
      <c r="J62" s="122" t="s">
        <v>3646</v>
      </c>
      <c r="K62" s="122" t="s">
        <v>3647</v>
      </c>
      <c r="L62" s="124" t="s">
        <v>3648</v>
      </c>
      <c r="M62" s="122" t="s">
        <v>3154</v>
      </c>
      <c r="N62" s="122">
        <v>75</v>
      </c>
      <c r="O62" s="124" t="s">
        <v>3649</v>
      </c>
      <c r="P62" s="124" t="s">
        <v>3650</v>
      </c>
      <c r="Q62" s="124" t="s">
        <v>3651</v>
      </c>
      <c r="R62" s="125">
        <v>43697.526631944442</v>
      </c>
      <c r="S62" s="125">
        <v>43713.203784722224</v>
      </c>
      <c r="T62" s="122" t="s">
        <v>3158</v>
      </c>
      <c r="U62" s="122" t="s">
        <v>3158</v>
      </c>
      <c r="V62" s="122" t="s">
        <v>3158</v>
      </c>
      <c r="W62" s="122" t="s">
        <v>3158</v>
      </c>
      <c r="X62" s="122" t="s">
        <v>3158</v>
      </c>
      <c r="Y62" s="122" t="s">
        <v>3158</v>
      </c>
      <c r="Z62" s="122">
        <v>0</v>
      </c>
      <c r="AA62" s="122" t="s">
        <v>3158</v>
      </c>
      <c r="AB62" s="122" t="s">
        <v>3158</v>
      </c>
      <c r="AC62" s="122" t="s">
        <v>3158</v>
      </c>
      <c r="AD62" s="125">
        <v>43713.203784722224</v>
      </c>
      <c r="AE62" s="122" t="s">
        <v>3158</v>
      </c>
    </row>
    <row r="63" spans="1:31" ht="13">
      <c r="A63" s="122">
        <v>2371</v>
      </c>
      <c r="B63" s="122" t="s">
        <v>179</v>
      </c>
      <c r="C63" s="122" t="s">
        <v>3652</v>
      </c>
      <c r="D63" s="122" t="s">
        <v>3146</v>
      </c>
      <c r="E63" s="122">
        <v>2017</v>
      </c>
      <c r="F63" s="122" t="s">
        <v>3225</v>
      </c>
      <c r="G63" s="122" t="s">
        <v>3172</v>
      </c>
      <c r="H63" s="122" t="s">
        <v>3173</v>
      </c>
      <c r="I63" s="122" t="s">
        <v>3326</v>
      </c>
      <c r="K63" s="122" t="s">
        <v>3653</v>
      </c>
      <c r="L63" s="124" t="s">
        <v>3654</v>
      </c>
      <c r="M63" s="122" t="s">
        <v>3154</v>
      </c>
      <c r="N63" s="122">
        <v>75</v>
      </c>
      <c r="O63" s="124" t="s">
        <v>3655</v>
      </c>
      <c r="P63" s="124" t="s">
        <v>3656</v>
      </c>
      <c r="Q63" s="124" t="s">
        <v>3657</v>
      </c>
      <c r="R63" s="125">
        <v>43697.526631944442</v>
      </c>
      <c r="S63" s="125">
        <v>43713.203784722224</v>
      </c>
      <c r="T63" s="122" t="s">
        <v>3158</v>
      </c>
      <c r="U63" s="122" t="s">
        <v>3158</v>
      </c>
      <c r="V63" s="122" t="s">
        <v>3158</v>
      </c>
      <c r="W63" s="122" t="s">
        <v>3158</v>
      </c>
      <c r="X63" s="122" t="s">
        <v>3158</v>
      </c>
      <c r="Y63" s="122" t="s">
        <v>3158</v>
      </c>
      <c r="Z63" s="122">
        <v>0</v>
      </c>
      <c r="AA63" s="122" t="s">
        <v>3158</v>
      </c>
      <c r="AB63" s="122" t="s">
        <v>3158</v>
      </c>
      <c r="AC63" s="122" t="s">
        <v>3158</v>
      </c>
      <c r="AD63" s="125">
        <v>43713.203784722224</v>
      </c>
      <c r="AE63" s="122" t="s">
        <v>3158</v>
      </c>
    </row>
    <row r="64" spans="1:31" ht="13">
      <c r="A64" s="122">
        <v>2372</v>
      </c>
      <c r="B64" s="122" t="s">
        <v>185</v>
      </c>
      <c r="C64" s="122" t="s">
        <v>3658</v>
      </c>
      <c r="D64" s="122" t="s">
        <v>3146</v>
      </c>
      <c r="E64" s="122">
        <v>2015</v>
      </c>
      <c r="F64" s="122" t="s">
        <v>3225</v>
      </c>
      <c r="G64" s="122" t="s">
        <v>3172</v>
      </c>
      <c r="H64" s="122" t="s">
        <v>3173</v>
      </c>
      <c r="I64" s="122" t="s">
        <v>3326</v>
      </c>
      <c r="J64" s="122" t="s">
        <v>3659</v>
      </c>
      <c r="K64" s="122" t="s">
        <v>3660</v>
      </c>
      <c r="L64" s="124" t="s">
        <v>3661</v>
      </c>
      <c r="M64" s="122" t="s">
        <v>3154</v>
      </c>
      <c r="N64" s="122">
        <v>75</v>
      </c>
      <c r="O64" s="124" t="s">
        <v>3662</v>
      </c>
      <c r="P64" s="124" t="s">
        <v>3663</v>
      </c>
      <c r="R64" s="125">
        <v>43697.526631944442</v>
      </c>
      <c r="S64" s="125">
        <v>43713.203784722224</v>
      </c>
      <c r="T64" s="122" t="s">
        <v>3158</v>
      </c>
      <c r="U64" s="122" t="s">
        <v>3158</v>
      </c>
      <c r="V64" s="122" t="s">
        <v>3158</v>
      </c>
      <c r="W64" s="122" t="s">
        <v>3158</v>
      </c>
      <c r="X64" s="122" t="s">
        <v>3158</v>
      </c>
      <c r="Y64" s="122" t="s">
        <v>3158</v>
      </c>
      <c r="Z64" s="122">
        <v>0</v>
      </c>
      <c r="AA64" s="122" t="s">
        <v>3158</v>
      </c>
      <c r="AB64" s="122" t="s">
        <v>3158</v>
      </c>
      <c r="AC64" s="122" t="s">
        <v>3158</v>
      </c>
      <c r="AD64" s="125">
        <v>43713.203784722224</v>
      </c>
      <c r="AE64" s="122" t="s">
        <v>3158</v>
      </c>
    </row>
    <row r="65" spans="1:31" ht="13">
      <c r="A65" s="122">
        <v>2373</v>
      </c>
      <c r="B65" s="122" t="s">
        <v>3664</v>
      </c>
      <c r="C65" s="122" t="s">
        <v>3665</v>
      </c>
      <c r="D65" s="122" t="s">
        <v>3146</v>
      </c>
      <c r="E65" s="122">
        <v>2013</v>
      </c>
      <c r="F65" s="122" t="s">
        <v>3666</v>
      </c>
      <c r="G65" s="122" t="s">
        <v>3245</v>
      </c>
      <c r="H65" s="122" t="s">
        <v>3195</v>
      </c>
      <c r="I65" s="122" t="s">
        <v>3209</v>
      </c>
      <c r="J65" s="122" t="s">
        <v>3667</v>
      </c>
      <c r="K65" s="122" t="s">
        <v>3668</v>
      </c>
      <c r="L65" s="124" t="s">
        <v>3669</v>
      </c>
      <c r="M65" s="122" t="s">
        <v>3154</v>
      </c>
      <c r="N65" s="122">
        <v>75</v>
      </c>
      <c r="O65" s="124" t="s">
        <v>3670</v>
      </c>
      <c r="P65" s="124" t="s">
        <v>3671</v>
      </c>
      <c r="Q65" s="124" t="s">
        <v>3672</v>
      </c>
      <c r="R65" s="125">
        <v>43697.526631944442</v>
      </c>
      <c r="S65" s="125">
        <v>43713.203784722224</v>
      </c>
      <c r="T65" s="122" t="s">
        <v>3158</v>
      </c>
      <c r="U65" s="122" t="s">
        <v>3158</v>
      </c>
      <c r="V65" s="122" t="s">
        <v>3158</v>
      </c>
      <c r="W65" s="122" t="s">
        <v>3158</v>
      </c>
      <c r="X65" s="122" t="s">
        <v>3158</v>
      </c>
      <c r="Y65" s="122" t="s">
        <v>3158</v>
      </c>
      <c r="Z65" s="122">
        <v>0</v>
      </c>
      <c r="AA65" s="122" t="s">
        <v>3158</v>
      </c>
      <c r="AB65" s="122" t="s">
        <v>3158</v>
      </c>
      <c r="AC65" s="122" t="s">
        <v>3158</v>
      </c>
      <c r="AD65" s="125">
        <v>43713.203784722224</v>
      </c>
      <c r="AE65" s="122" t="s">
        <v>3158</v>
      </c>
    </row>
    <row r="66" spans="1:31" ht="13">
      <c r="A66" s="122">
        <v>2374</v>
      </c>
      <c r="B66" s="122" t="s">
        <v>191</v>
      </c>
      <c r="C66" s="122" t="s">
        <v>3673</v>
      </c>
      <c r="D66" s="122" t="s">
        <v>3146</v>
      </c>
      <c r="E66" s="122">
        <v>2012</v>
      </c>
      <c r="F66" s="122" t="s">
        <v>3462</v>
      </c>
      <c r="G66" s="122" t="s">
        <v>3172</v>
      </c>
      <c r="H66" s="122" t="s">
        <v>3173</v>
      </c>
      <c r="I66" s="122" t="s">
        <v>3326</v>
      </c>
      <c r="J66" s="122" t="s">
        <v>3674</v>
      </c>
      <c r="K66" s="122" t="s">
        <v>3675</v>
      </c>
      <c r="L66" s="124" t="s">
        <v>3676</v>
      </c>
      <c r="M66" s="122" t="s">
        <v>3154</v>
      </c>
      <c r="N66" s="122">
        <v>75</v>
      </c>
      <c r="O66" s="124" t="s">
        <v>3677</v>
      </c>
      <c r="P66" s="124" t="s">
        <v>3678</v>
      </c>
      <c r="Q66" s="124" t="s">
        <v>3679</v>
      </c>
      <c r="R66" s="125">
        <v>43697.526631944442</v>
      </c>
      <c r="S66" s="125">
        <v>43713.203784722224</v>
      </c>
      <c r="T66" s="122" t="s">
        <v>3158</v>
      </c>
      <c r="U66" s="122" t="s">
        <v>3158</v>
      </c>
      <c r="V66" s="122" t="s">
        <v>3158</v>
      </c>
      <c r="W66" s="122" t="s">
        <v>3158</v>
      </c>
      <c r="X66" s="122" t="s">
        <v>3158</v>
      </c>
      <c r="Y66" s="122" t="s">
        <v>3158</v>
      </c>
      <c r="Z66" s="122">
        <v>0</v>
      </c>
      <c r="AA66" s="122" t="s">
        <v>3158</v>
      </c>
      <c r="AB66" s="122" t="s">
        <v>3158</v>
      </c>
      <c r="AC66" s="122" t="s">
        <v>3158</v>
      </c>
      <c r="AD66" s="125">
        <v>43713.203784722224</v>
      </c>
      <c r="AE66" s="122" t="s">
        <v>3158</v>
      </c>
    </row>
    <row r="67" spans="1:31" ht="13">
      <c r="A67" s="122">
        <v>2375</v>
      </c>
      <c r="B67" s="122" t="s">
        <v>130</v>
      </c>
      <c r="C67" s="122" t="s">
        <v>3680</v>
      </c>
      <c r="D67" s="122" t="s">
        <v>3146</v>
      </c>
      <c r="E67" s="122">
        <v>2012</v>
      </c>
      <c r="F67" s="122" t="s">
        <v>3147</v>
      </c>
      <c r="G67" s="122" t="s">
        <v>3207</v>
      </c>
      <c r="H67" s="122" t="s">
        <v>3681</v>
      </c>
      <c r="I67" s="122" t="s">
        <v>3682</v>
      </c>
      <c r="J67" s="122" t="s">
        <v>3683</v>
      </c>
      <c r="K67" s="122" t="s">
        <v>3684</v>
      </c>
      <c r="L67" s="124" t="s">
        <v>3685</v>
      </c>
      <c r="M67" s="122" t="s">
        <v>3154</v>
      </c>
      <c r="N67" s="122">
        <v>75</v>
      </c>
      <c r="O67" s="124" t="s">
        <v>3686</v>
      </c>
      <c r="P67" s="124" t="s">
        <v>3687</v>
      </c>
      <c r="Q67" s="124" t="s">
        <v>3688</v>
      </c>
      <c r="R67" s="125">
        <v>43697.526631944442</v>
      </c>
      <c r="S67" s="125">
        <v>43713.203784722224</v>
      </c>
      <c r="T67" s="122" t="s">
        <v>3158</v>
      </c>
      <c r="U67" s="122" t="s">
        <v>3158</v>
      </c>
      <c r="V67" s="122" t="s">
        <v>3158</v>
      </c>
      <c r="W67" s="122" t="s">
        <v>3158</v>
      </c>
      <c r="X67" s="122" t="s">
        <v>3158</v>
      </c>
      <c r="Y67" s="122" t="s">
        <v>3158</v>
      </c>
      <c r="Z67" s="122">
        <v>0</v>
      </c>
      <c r="AA67" s="122" t="s">
        <v>3158</v>
      </c>
      <c r="AB67" s="122" t="s">
        <v>3158</v>
      </c>
      <c r="AC67" s="122" t="s">
        <v>3158</v>
      </c>
      <c r="AD67" s="125">
        <v>43713.203784722224</v>
      </c>
      <c r="AE67" s="122" t="s">
        <v>3158</v>
      </c>
    </row>
    <row r="68" spans="1:31" ht="13">
      <c r="A68" s="122">
        <v>2376</v>
      </c>
      <c r="B68" s="122" t="s">
        <v>195</v>
      </c>
      <c r="C68" s="122" t="s">
        <v>3689</v>
      </c>
      <c r="D68" s="122" t="s">
        <v>3146</v>
      </c>
      <c r="E68" s="122">
        <v>2015</v>
      </c>
      <c r="F68" s="122" t="s">
        <v>3160</v>
      </c>
      <c r="G68" s="122" t="s">
        <v>3245</v>
      </c>
      <c r="H68" s="122" t="s">
        <v>3195</v>
      </c>
      <c r="I68" s="122" t="s">
        <v>3326</v>
      </c>
      <c r="J68" s="122" t="s">
        <v>3690</v>
      </c>
      <c r="K68" s="122" t="s">
        <v>3691</v>
      </c>
      <c r="L68" s="124" t="s">
        <v>3692</v>
      </c>
      <c r="M68" s="122" t="s">
        <v>3154</v>
      </c>
      <c r="N68" s="122">
        <v>75</v>
      </c>
      <c r="O68" s="124" t="s">
        <v>3693</v>
      </c>
      <c r="P68" s="124" t="s">
        <v>3694</v>
      </c>
      <c r="Q68" s="124" t="s">
        <v>3695</v>
      </c>
      <c r="R68" s="125">
        <v>43697.526631944442</v>
      </c>
      <c r="S68" s="125">
        <v>43713.203784722224</v>
      </c>
      <c r="T68" s="122" t="s">
        <v>3158</v>
      </c>
      <c r="U68" s="122" t="s">
        <v>3158</v>
      </c>
      <c r="V68" s="122" t="s">
        <v>3158</v>
      </c>
      <c r="W68" s="122" t="s">
        <v>3158</v>
      </c>
      <c r="X68" s="122" t="s">
        <v>3158</v>
      </c>
      <c r="Y68" s="122" t="s">
        <v>3158</v>
      </c>
      <c r="Z68" s="122">
        <v>0</v>
      </c>
      <c r="AA68" s="122" t="s">
        <v>3158</v>
      </c>
      <c r="AB68" s="122" t="s">
        <v>3158</v>
      </c>
      <c r="AC68" s="122" t="s">
        <v>3158</v>
      </c>
      <c r="AD68" s="125">
        <v>43713.203784722224</v>
      </c>
      <c r="AE68" s="122" t="s">
        <v>3158</v>
      </c>
    </row>
    <row r="69" spans="1:31" ht="13">
      <c r="A69" s="122">
        <v>2377</v>
      </c>
      <c r="B69" s="122" t="s">
        <v>386</v>
      </c>
      <c r="C69" s="122" t="s">
        <v>3696</v>
      </c>
      <c r="D69" s="122" t="s">
        <v>3146</v>
      </c>
      <c r="E69" s="122">
        <v>2016</v>
      </c>
      <c r="F69" s="122" t="s">
        <v>3182</v>
      </c>
      <c r="G69" s="122" t="s">
        <v>3480</v>
      </c>
      <c r="H69" s="122" t="s">
        <v>3697</v>
      </c>
      <c r="I69" s="122" t="s">
        <v>3326</v>
      </c>
      <c r="J69" s="122" t="s">
        <v>3698</v>
      </c>
      <c r="K69" s="122" t="s">
        <v>3699</v>
      </c>
      <c r="L69" s="124" t="s">
        <v>3700</v>
      </c>
      <c r="M69" s="122" t="s">
        <v>3154</v>
      </c>
      <c r="N69" s="122">
        <v>75</v>
      </c>
      <c r="O69" s="124" t="s">
        <v>3701</v>
      </c>
      <c r="P69" s="124" t="s">
        <v>3702</v>
      </c>
      <c r="Q69" s="124" t="s">
        <v>3703</v>
      </c>
      <c r="R69" s="125">
        <v>43697.526631944442</v>
      </c>
      <c r="S69" s="125">
        <v>43713.203784722224</v>
      </c>
      <c r="T69" s="122" t="s">
        <v>3158</v>
      </c>
      <c r="U69" s="122" t="s">
        <v>3158</v>
      </c>
      <c r="V69" s="122" t="s">
        <v>3158</v>
      </c>
      <c r="W69" s="122" t="s">
        <v>3158</v>
      </c>
      <c r="X69" s="122" t="s">
        <v>3158</v>
      </c>
      <c r="Y69" s="122" t="s">
        <v>3158</v>
      </c>
      <c r="Z69" s="122">
        <v>0</v>
      </c>
      <c r="AA69" s="122" t="s">
        <v>3158</v>
      </c>
      <c r="AB69" s="122" t="s">
        <v>3158</v>
      </c>
      <c r="AC69" s="122" t="s">
        <v>3158</v>
      </c>
      <c r="AD69" s="125">
        <v>43713.203784722224</v>
      </c>
      <c r="AE69" s="122" t="s">
        <v>3158</v>
      </c>
    </row>
    <row r="70" spans="1:31" ht="13">
      <c r="A70" s="122">
        <v>2378</v>
      </c>
      <c r="B70" s="122" t="s">
        <v>197</v>
      </c>
      <c r="C70" s="122" t="s">
        <v>3704</v>
      </c>
      <c r="D70" s="122" t="s">
        <v>3146</v>
      </c>
      <c r="E70" s="122">
        <v>2016</v>
      </c>
      <c r="F70" s="122" t="s">
        <v>3225</v>
      </c>
      <c r="G70" s="122" t="s">
        <v>3172</v>
      </c>
      <c r="H70" s="122" t="s">
        <v>3173</v>
      </c>
      <c r="I70" s="122" t="s">
        <v>3326</v>
      </c>
      <c r="J70" s="122" t="s">
        <v>3705</v>
      </c>
      <c r="K70" s="122" t="s">
        <v>3706</v>
      </c>
      <c r="L70" s="124" t="s">
        <v>3707</v>
      </c>
      <c r="M70" s="122" t="s">
        <v>3154</v>
      </c>
      <c r="N70" s="122">
        <v>75</v>
      </c>
      <c r="O70" s="124" t="s">
        <v>3708</v>
      </c>
      <c r="P70" s="124" t="s">
        <v>3709</v>
      </c>
      <c r="Q70" s="124" t="s">
        <v>3710</v>
      </c>
      <c r="R70" s="125">
        <v>43697.526631944442</v>
      </c>
      <c r="S70" s="125">
        <v>43713.203784722224</v>
      </c>
      <c r="T70" s="122" t="s">
        <v>3158</v>
      </c>
      <c r="U70" s="122" t="s">
        <v>3158</v>
      </c>
      <c r="V70" s="122" t="s">
        <v>3158</v>
      </c>
      <c r="W70" s="122" t="s">
        <v>3158</v>
      </c>
      <c r="X70" s="122" t="s">
        <v>3158</v>
      </c>
      <c r="Y70" s="122" t="s">
        <v>3158</v>
      </c>
      <c r="Z70" s="122">
        <v>0</v>
      </c>
      <c r="AA70" s="122" t="s">
        <v>3158</v>
      </c>
      <c r="AB70" s="122" t="s">
        <v>3158</v>
      </c>
      <c r="AC70" s="122" t="s">
        <v>3158</v>
      </c>
      <c r="AD70" s="125">
        <v>43713.203784722224</v>
      </c>
      <c r="AE70" s="122" t="s">
        <v>3158</v>
      </c>
    </row>
    <row r="71" spans="1:31" ht="13">
      <c r="A71" s="122">
        <v>2379</v>
      </c>
      <c r="B71" s="122" t="s">
        <v>202</v>
      </c>
      <c r="C71" s="122" t="s">
        <v>3711</v>
      </c>
      <c r="D71" s="122" t="s">
        <v>3146</v>
      </c>
      <c r="E71" s="122">
        <v>2012</v>
      </c>
      <c r="F71" s="122" t="s">
        <v>3431</v>
      </c>
      <c r="G71" s="122" t="s">
        <v>3712</v>
      </c>
      <c r="H71" s="122" t="s">
        <v>3713</v>
      </c>
      <c r="I71" s="122" t="s">
        <v>3385</v>
      </c>
      <c r="J71" s="122" t="s">
        <v>3714</v>
      </c>
      <c r="K71" s="122" t="s">
        <v>3715</v>
      </c>
      <c r="L71" s="124" t="s">
        <v>3716</v>
      </c>
      <c r="M71" s="122" t="s">
        <v>3154</v>
      </c>
      <c r="N71" s="122">
        <v>75</v>
      </c>
      <c r="O71" s="124" t="s">
        <v>3717</v>
      </c>
      <c r="P71" s="122" t="s">
        <v>3158</v>
      </c>
      <c r="Q71" s="124" t="s">
        <v>3718</v>
      </c>
      <c r="R71" s="125">
        <v>43697.526631944442</v>
      </c>
      <c r="S71" s="125">
        <v>43698.539282407408</v>
      </c>
      <c r="T71" s="122">
        <v>72</v>
      </c>
      <c r="U71" s="122" t="s">
        <v>3391</v>
      </c>
      <c r="V71" s="122" t="s">
        <v>3195</v>
      </c>
      <c r="W71" s="122" t="s">
        <v>3158</v>
      </c>
      <c r="X71" s="122" t="s">
        <v>3204</v>
      </c>
      <c r="Y71" s="122" t="s">
        <v>3158</v>
      </c>
      <c r="Z71" s="122">
        <v>0</v>
      </c>
      <c r="AA71" s="122" t="s">
        <v>3158</v>
      </c>
      <c r="AB71" s="122" t="s">
        <v>3158</v>
      </c>
      <c r="AC71" s="122" t="s">
        <v>3158</v>
      </c>
      <c r="AD71" s="125">
        <v>43698.350162037037</v>
      </c>
      <c r="AE71" s="122" t="s">
        <v>3719</v>
      </c>
    </row>
    <row r="72" spans="1:31" ht="13">
      <c r="A72" s="122">
        <v>2380</v>
      </c>
      <c r="B72" s="122" t="s">
        <v>204</v>
      </c>
      <c r="C72" s="122" t="s">
        <v>3720</v>
      </c>
      <c r="D72" s="122" t="s">
        <v>3146</v>
      </c>
      <c r="E72" s="122">
        <v>2015</v>
      </c>
      <c r="F72" s="122" t="s">
        <v>3721</v>
      </c>
      <c r="G72" s="122" t="s">
        <v>3172</v>
      </c>
      <c r="H72" s="122" t="s">
        <v>3173</v>
      </c>
      <c r="I72" s="122" t="s">
        <v>3326</v>
      </c>
      <c r="J72" s="122" t="s">
        <v>3722</v>
      </c>
      <c r="K72" s="122" t="s">
        <v>3723</v>
      </c>
      <c r="L72" s="124" t="s">
        <v>3724</v>
      </c>
      <c r="M72" s="122" t="s">
        <v>3154</v>
      </c>
      <c r="N72" s="122">
        <v>75</v>
      </c>
      <c r="O72" s="124" t="s">
        <v>3725</v>
      </c>
      <c r="Q72" s="124" t="s">
        <v>3726</v>
      </c>
      <c r="R72" s="125">
        <v>43697.526631944442</v>
      </c>
      <c r="S72" s="125">
        <v>43713.203784722224</v>
      </c>
      <c r="T72" s="122" t="s">
        <v>3158</v>
      </c>
      <c r="U72" s="122" t="s">
        <v>3158</v>
      </c>
      <c r="V72" s="122" t="s">
        <v>3158</v>
      </c>
      <c r="W72" s="122" t="s">
        <v>3158</v>
      </c>
      <c r="X72" s="122" t="s">
        <v>3158</v>
      </c>
      <c r="Y72" s="122" t="s">
        <v>3158</v>
      </c>
      <c r="Z72" s="122">
        <v>0</v>
      </c>
      <c r="AA72" s="122" t="s">
        <v>3158</v>
      </c>
      <c r="AB72" s="122" t="s">
        <v>3158</v>
      </c>
      <c r="AC72" s="122" t="s">
        <v>3158</v>
      </c>
      <c r="AD72" s="125">
        <v>43713.203784722224</v>
      </c>
      <c r="AE72" s="122" t="s">
        <v>3158</v>
      </c>
    </row>
    <row r="73" spans="1:31" ht="13">
      <c r="A73" s="122">
        <v>2381</v>
      </c>
      <c r="B73" s="122" t="s">
        <v>160</v>
      </c>
      <c r="C73" s="122" t="s">
        <v>3727</v>
      </c>
      <c r="D73" s="122" t="s">
        <v>3146</v>
      </c>
      <c r="E73" s="122">
        <v>2013</v>
      </c>
      <c r="F73" s="122" t="s">
        <v>3206</v>
      </c>
      <c r="G73" s="122" t="s">
        <v>3148</v>
      </c>
      <c r="H73" s="122" t="s">
        <v>3217</v>
      </c>
      <c r="I73" s="122" t="s">
        <v>3209</v>
      </c>
      <c r="K73" s="122" t="s">
        <v>3728</v>
      </c>
      <c r="L73" s="124" t="s">
        <v>3729</v>
      </c>
      <c r="M73" s="122" t="s">
        <v>3154</v>
      </c>
      <c r="N73" s="122">
        <v>75</v>
      </c>
      <c r="O73" s="124" t="s">
        <v>3730</v>
      </c>
      <c r="P73" s="124" t="s">
        <v>3731</v>
      </c>
      <c r="Q73" s="124" t="s">
        <v>3732</v>
      </c>
      <c r="R73" s="125">
        <v>43697.526631944442</v>
      </c>
      <c r="S73" s="125">
        <v>43713.203784722224</v>
      </c>
      <c r="T73" s="122" t="s">
        <v>3158</v>
      </c>
      <c r="U73" s="122" t="s">
        <v>3158</v>
      </c>
      <c r="V73" s="122" t="s">
        <v>3158</v>
      </c>
      <c r="W73" s="122" t="s">
        <v>3158</v>
      </c>
      <c r="X73" s="122" t="s">
        <v>3158</v>
      </c>
      <c r="Y73" s="122" t="s">
        <v>3158</v>
      </c>
      <c r="Z73" s="122">
        <v>0</v>
      </c>
      <c r="AA73" s="122" t="s">
        <v>3158</v>
      </c>
      <c r="AB73" s="122" t="s">
        <v>3158</v>
      </c>
      <c r="AC73" s="122" t="s">
        <v>3158</v>
      </c>
      <c r="AD73" s="125">
        <v>43713.203784722224</v>
      </c>
      <c r="AE73" s="122" t="s">
        <v>3158</v>
      </c>
    </row>
    <row r="74" spans="1:31" ht="13">
      <c r="A74" s="122">
        <v>2382</v>
      </c>
      <c r="B74" s="122" t="s">
        <v>210</v>
      </c>
      <c r="C74" s="122" t="s">
        <v>3733</v>
      </c>
      <c r="D74" s="122" t="s">
        <v>3146</v>
      </c>
      <c r="E74" s="122">
        <v>2016</v>
      </c>
      <c r="F74" s="122" t="s">
        <v>3462</v>
      </c>
      <c r="G74" s="122" t="s">
        <v>3172</v>
      </c>
      <c r="H74" s="122" t="s">
        <v>3173</v>
      </c>
      <c r="I74" s="126">
        <v>44967</v>
      </c>
      <c r="K74" s="122" t="s">
        <v>3734</v>
      </c>
      <c r="L74" s="124" t="s">
        <v>3735</v>
      </c>
      <c r="M74" s="122" t="s">
        <v>3154</v>
      </c>
      <c r="N74" s="122">
        <v>75</v>
      </c>
      <c r="O74" s="124" t="s">
        <v>3736</v>
      </c>
      <c r="R74" s="125">
        <v>43697.526631944442</v>
      </c>
      <c r="S74" s="125">
        <v>43713.203784722224</v>
      </c>
      <c r="T74" s="122" t="s">
        <v>3158</v>
      </c>
      <c r="U74" s="122" t="s">
        <v>3158</v>
      </c>
      <c r="V74" s="122" t="s">
        <v>3158</v>
      </c>
      <c r="W74" s="122" t="s">
        <v>3158</v>
      </c>
      <c r="X74" s="122" t="s">
        <v>3158</v>
      </c>
      <c r="Y74" s="122" t="s">
        <v>3158</v>
      </c>
      <c r="Z74" s="122">
        <v>0</v>
      </c>
      <c r="AA74" s="122" t="s">
        <v>3158</v>
      </c>
      <c r="AB74" s="122" t="s">
        <v>3158</v>
      </c>
      <c r="AC74" s="122" t="s">
        <v>3158</v>
      </c>
      <c r="AD74" s="125">
        <v>43713.203784722224</v>
      </c>
      <c r="AE74" s="122" t="s">
        <v>3158</v>
      </c>
    </row>
    <row r="75" spans="1:31" ht="13">
      <c r="A75" s="122">
        <v>2383</v>
      </c>
      <c r="B75" s="122" t="s">
        <v>366</v>
      </c>
      <c r="C75" s="122" t="s">
        <v>3737</v>
      </c>
      <c r="D75" s="122" t="s">
        <v>3146</v>
      </c>
      <c r="E75" s="122">
        <v>2015</v>
      </c>
      <c r="F75" s="122" t="s">
        <v>3193</v>
      </c>
      <c r="G75" s="122" t="s">
        <v>3738</v>
      </c>
      <c r="H75" s="122" t="s">
        <v>3739</v>
      </c>
      <c r="I75" s="122" t="s">
        <v>3196</v>
      </c>
      <c r="J75" s="122" t="s">
        <v>3740</v>
      </c>
      <c r="K75" s="122" t="s">
        <v>3741</v>
      </c>
      <c r="L75" s="124" t="s">
        <v>3742</v>
      </c>
      <c r="M75" s="122" t="s">
        <v>3154</v>
      </c>
      <c r="N75" s="122">
        <v>75</v>
      </c>
      <c r="O75" s="124" t="s">
        <v>3743</v>
      </c>
      <c r="P75" s="122" t="s">
        <v>3158</v>
      </c>
      <c r="Q75" s="124" t="s">
        <v>3744</v>
      </c>
      <c r="R75" s="125">
        <v>43697.526631944442</v>
      </c>
      <c r="S75" s="125">
        <v>43699.301134259258</v>
      </c>
      <c r="T75" s="122">
        <v>68</v>
      </c>
      <c r="U75" s="122" t="s">
        <v>3202</v>
      </c>
      <c r="V75" s="122" t="s">
        <v>3204</v>
      </c>
      <c r="W75" s="122" t="s">
        <v>3158</v>
      </c>
      <c r="X75" s="122" t="s">
        <v>3204</v>
      </c>
      <c r="Y75" s="122" t="s">
        <v>3158</v>
      </c>
      <c r="Z75" s="122">
        <v>0</v>
      </c>
      <c r="AA75" s="122" t="s">
        <v>3158</v>
      </c>
      <c r="AB75" s="122" t="s">
        <v>3158</v>
      </c>
      <c r="AC75" s="122" t="s">
        <v>3158</v>
      </c>
      <c r="AD75" s="125">
        <v>43698.350162037037</v>
      </c>
      <c r="AE75" s="122" t="s">
        <v>3158</v>
      </c>
    </row>
    <row r="76" spans="1:31" ht="13">
      <c r="A76" s="122">
        <v>2384</v>
      </c>
      <c r="B76" s="122" t="s">
        <v>169</v>
      </c>
      <c r="C76" s="122" t="s">
        <v>3745</v>
      </c>
      <c r="D76" s="122" t="s">
        <v>3146</v>
      </c>
      <c r="E76" s="122">
        <v>2014</v>
      </c>
      <c r="F76" s="122" t="s">
        <v>3147</v>
      </c>
      <c r="G76" s="122" t="s">
        <v>3746</v>
      </c>
      <c r="H76" s="122" t="s">
        <v>3747</v>
      </c>
      <c r="I76" s="122" t="s">
        <v>3326</v>
      </c>
      <c r="J76" s="122" t="s">
        <v>3748</v>
      </c>
      <c r="K76" s="122" t="s">
        <v>3749</v>
      </c>
      <c r="L76" s="124" t="s">
        <v>3750</v>
      </c>
      <c r="M76" s="122" t="s">
        <v>3154</v>
      </c>
      <c r="N76" s="122">
        <v>75</v>
      </c>
      <c r="O76" s="124" t="s">
        <v>3751</v>
      </c>
      <c r="P76" s="124" t="s">
        <v>3752</v>
      </c>
      <c r="Q76" s="124" t="s">
        <v>3753</v>
      </c>
      <c r="R76" s="125">
        <v>43697.526631944442</v>
      </c>
      <c r="S76" s="125">
        <v>43713.203784722224</v>
      </c>
      <c r="T76" s="122" t="s">
        <v>3158</v>
      </c>
      <c r="U76" s="122" t="s">
        <v>3158</v>
      </c>
      <c r="V76" s="122" t="s">
        <v>3158</v>
      </c>
      <c r="W76" s="122" t="s">
        <v>3158</v>
      </c>
      <c r="X76" s="122" t="s">
        <v>3158</v>
      </c>
      <c r="Y76" s="122" t="s">
        <v>3158</v>
      </c>
      <c r="Z76" s="122">
        <v>0</v>
      </c>
      <c r="AA76" s="122" t="s">
        <v>3158</v>
      </c>
      <c r="AB76" s="122" t="s">
        <v>3158</v>
      </c>
      <c r="AC76" s="122" t="s">
        <v>3158</v>
      </c>
      <c r="AD76" s="125">
        <v>43713.203784722224</v>
      </c>
      <c r="AE76" s="122" t="s">
        <v>3158</v>
      </c>
    </row>
    <row r="77" spans="1:31" ht="13">
      <c r="A77" s="122">
        <v>2385</v>
      </c>
      <c r="B77" s="122" t="s">
        <v>3754</v>
      </c>
      <c r="C77" s="122" t="s">
        <v>3755</v>
      </c>
      <c r="D77" s="122" t="s">
        <v>3146</v>
      </c>
      <c r="E77" s="122">
        <v>2015</v>
      </c>
      <c r="F77" s="122" t="s">
        <v>3147</v>
      </c>
      <c r="G77" s="122" t="s">
        <v>3441</v>
      </c>
      <c r="H77" s="122" t="s">
        <v>3756</v>
      </c>
      <c r="I77" s="122" t="s">
        <v>3326</v>
      </c>
      <c r="J77" s="122" t="s">
        <v>3757</v>
      </c>
      <c r="K77" s="122" t="s">
        <v>3758</v>
      </c>
      <c r="L77" s="124" t="s">
        <v>3759</v>
      </c>
      <c r="M77" s="122" t="s">
        <v>3154</v>
      </c>
      <c r="N77" s="122">
        <v>75</v>
      </c>
      <c r="O77" s="124" t="s">
        <v>3760</v>
      </c>
      <c r="P77" s="124" t="s">
        <v>3761</v>
      </c>
      <c r="Q77" s="124" t="s">
        <v>3762</v>
      </c>
      <c r="R77" s="125">
        <v>43697.526631944442</v>
      </c>
      <c r="S77" s="125">
        <v>43713.203784722224</v>
      </c>
      <c r="T77" s="122" t="s">
        <v>3158</v>
      </c>
      <c r="U77" s="122" t="s">
        <v>3158</v>
      </c>
      <c r="V77" s="122" t="s">
        <v>3158</v>
      </c>
      <c r="W77" s="122" t="s">
        <v>3158</v>
      </c>
      <c r="X77" s="122" t="s">
        <v>3158</v>
      </c>
      <c r="Y77" s="122" t="s">
        <v>3158</v>
      </c>
      <c r="Z77" s="122">
        <v>0</v>
      </c>
      <c r="AA77" s="122" t="s">
        <v>3158</v>
      </c>
      <c r="AB77" s="122" t="s">
        <v>3158</v>
      </c>
      <c r="AC77" s="122" t="s">
        <v>3158</v>
      </c>
      <c r="AD77" s="125">
        <v>43713.203784722224</v>
      </c>
      <c r="AE77" s="122" t="s">
        <v>3158</v>
      </c>
    </row>
    <row r="78" spans="1:31" ht="13">
      <c r="A78" s="122">
        <v>2386</v>
      </c>
      <c r="B78" s="122" t="s">
        <v>165</v>
      </c>
      <c r="C78" s="122" t="s">
        <v>3763</v>
      </c>
      <c r="D78" s="122" t="s">
        <v>3146</v>
      </c>
      <c r="E78" s="122">
        <v>2016</v>
      </c>
      <c r="F78" s="122" t="s">
        <v>3206</v>
      </c>
      <c r="G78" s="122" t="s">
        <v>3245</v>
      </c>
      <c r="H78" s="122" t="s">
        <v>3195</v>
      </c>
      <c r="I78" s="122" t="s">
        <v>3326</v>
      </c>
      <c r="J78" s="122" t="s">
        <v>3764</v>
      </c>
      <c r="K78" s="122" t="s">
        <v>3765</v>
      </c>
      <c r="L78" s="124" t="s">
        <v>3766</v>
      </c>
      <c r="M78" s="122" t="s">
        <v>3154</v>
      </c>
      <c r="N78" s="122">
        <v>75</v>
      </c>
      <c r="O78" s="124" t="s">
        <v>3767</v>
      </c>
      <c r="P78" s="124" t="s">
        <v>3768</v>
      </c>
      <c r="Q78" s="124" t="s">
        <v>3768</v>
      </c>
      <c r="R78" s="125">
        <v>43697.526631944442</v>
      </c>
      <c r="S78" s="125">
        <v>43713.203784722224</v>
      </c>
      <c r="T78" s="122" t="s">
        <v>3158</v>
      </c>
      <c r="U78" s="122" t="s">
        <v>3158</v>
      </c>
      <c r="V78" s="122" t="s">
        <v>3158</v>
      </c>
      <c r="W78" s="122" t="s">
        <v>3158</v>
      </c>
      <c r="X78" s="122" t="s">
        <v>3158</v>
      </c>
      <c r="Y78" s="122" t="s">
        <v>3158</v>
      </c>
      <c r="Z78" s="122">
        <v>0</v>
      </c>
      <c r="AA78" s="122" t="s">
        <v>3158</v>
      </c>
      <c r="AB78" s="122" t="s">
        <v>3158</v>
      </c>
      <c r="AC78" s="122" t="s">
        <v>3158</v>
      </c>
      <c r="AD78" s="125">
        <v>43713.203784722224</v>
      </c>
      <c r="AE78" s="122" t="s">
        <v>3158</v>
      </c>
    </row>
    <row r="79" spans="1:31" ht="13">
      <c r="A79" s="122">
        <v>2387</v>
      </c>
      <c r="B79" s="122" t="s">
        <v>129</v>
      </c>
      <c r="C79" s="122" t="s">
        <v>3769</v>
      </c>
      <c r="D79" s="122" t="s">
        <v>3146</v>
      </c>
      <c r="E79" s="122">
        <v>2015</v>
      </c>
      <c r="F79" s="122" t="s">
        <v>3342</v>
      </c>
      <c r="G79" s="122" t="s">
        <v>3245</v>
      </c>
      <c r="H79" s="122" t="s">
        <v>3195</v>
      </c>
      <c r="I79" s="122" t="s">
        <v>3326</v>
      </c>
      <c r="J79" s="122" t="s">
        <v>3770</v>
      </c>
      <c r="K79" s="122" t="s">
        <v>3771</v>
      </c>
      <c r="L79" s="124" t="s">
        <v>3772</v>
      </c>
      <c r="M79" s="122" t="s">
        <v>3154</v>
      </c>
      <c r="N79" s="122">
        <v>75</v>
      </c>
      <c r="O79" s="124" t="s">
        <v>3773</v>
      </c>
      <c r="P79" s="124" t="s">
        <v>3774</v>
      </c>
      <c r="Q79" s="124" t="s">
        <v>3775</v>
      </c>
      <c r="R79" s="125">
        <v>43697.526631944442</v>
      </c>
      <c r="S79" s="125">
        <v>43713.203784722224</v>
      </c>
      <c r="T79" s="122" t="s">
        <v>3158</v>
      </c>
      <c r="U79" s="122" t="s">
        <v>3158</v>
      </c>
      <c r="V79" s="122" t="s">
        <v>3158</v>
      </c>
      <c r="W79" s="122" t="s">
        <v>3158</v>
      </c>
      <c r="X79" s="122" t="s">
        <v>3158</v>
      </c>
      <c r="Y79" s="122" t="s">
        <v>3158</v>
      </c>
      <c r="Z79" s="122">
        <v>0</v>
      </c>
      <c r="AA79" s="122" t="s">
        <v>3158</v>
      </c>
      <c r="AB79" s="122" t="s">
        <v>3158</v>
      </c>
      <c r="AC79" s="122" t="s">
        <v>3158</v>
      </c>
      <c r="AD79" s="125">
        <v>43713.203784722224</v>
      </c>
      <c r="AE79" s="122" t="s">
        <v>3158</v>
      </c>
    </row>
    <row r="80" spans="1:31" ht="13">
      <c r="A80" s="122">
        <v>2388</v>
      </c>
      <c r="B80" s="122" t="s">
        <v>208</v>
      </c>
      <c r="C80" s="122" t="s">
        <v>3776</v>
      </c>
      <c r="D80" s="122" t="s">
        <v>3146</v>
      </c>
      <c r="E80" s="122">
        <v>2016</v>
      </c>
      <c r="F80" s="122" t="s">
        <v>3417</v>
      </c>
      <c r="G80" s="122" t="s">
        <v>3245</v>
      </c>
      <c r="H80" s="122" t="s">
        <v>3777</v>
      </c>
      <c r="I80" s="122" t="s">
        <v>3326</v>
      </c>
      <c r="J80" s="122" t="s">
        <v>3778</v>
      </c>
      <c r="K80" s="122" t="s">
        <v>3779</v>
      </c>
      <c r="L80" s="124" t="s">
        <v>3780</v>
      </c>
      <c r="M80" s="122" t="s">
        <v>3154</v>
      </c>
      <c r="N80" s="122">
        <v>75</v>
      </c>
      <c r="O80" s="124" t="s">
        <v>3781</v>
      </c>
      <c r="R80" s="125">
        <v>43697.526631944442</v>
      </c>
      <c r="S80" s="125">
        <v>43713.203784722224</v>
      </c>
      <c r="T80" s="122" t="s">
        <v>3158</v>
      </c>
      <c r="U80" s="122" t="s">
        <v>3158</v>
      </c>
      <c r="V80" s="122" t="s">
        <v>3158</v>
      </c>
      <c r="W80" s="122" t="s">
        <v>3158</v>
      </c>
      <c r="X80" s="122" t="s">
        <v>3158</v>
      </c>
      <c r="Y80" s="122" t="s">
        <v>3158</v>
      </c>
      <c r="Z80" s="122">
        <v>0</v>
      </c>
      <c r="AA80" s="122" t="s">
        <v>3158</v>
      </c>
      <c r="AB80" s="122" t="s">
        <v>3158</v>
      </c>
      <c r="AC80" s="122" t="s">
        <v>3158</v>
      </c>
      <c r="AD80" s="125">
        <v>43713.203784722224</v>
      </c>
      <c r="AE80" s="122" t="s">
        <v>3158</v>
      </c>
    </row>
    <row r="81" spans="1:31" ht="13">
      <c r="A81" s="122">
        <v>2389</v>
      </c>
      <c r="B81" s="122" t="s">
        <v>233</v>
      </c>
      <c r="C81" s="122" t="s">
        <v>3782</v>
      </c>
      <c r="D81" s="122" t="s">
        <v>3146</v>
      </c>
      <c r="E81" s="122">
        <v>2015</v>
      </c>
      <c r="F81" s="122" t="s">
        <v>3783</v>
      </c>
      <c r="G81" s="122" t="s">
        <v>3148</v>
      </c>
      <c r="H81" s="122" t="s">
        <v>3217</v>
      </c>
      <c r="I81" s="122" t="s">
        <v>3209</v>
      </c>
      <c r="J81" s="122" t="s">
        <v>3784</v>
      </c>
      <c r="K81" s="122" t="s">
        <v>3785</v>
      </c>
      <c r="L81" s="124" t="s">
        <v>3786</v>
      </c>
      <c r="M81" s="122" t="s">
        <v>3154</v>
      </c>
      <c r="N81" s="122">
        <v>75</v>
      </c>
      <c r="O81" s="124" t="s">
        <v>3787</v>
      </c>
      <c r="P81" s="124" t="s">
        <v>3788</v>
      </c>
      <c r="R81" s="125">
        <v>43697.526631944442</v>
      </c>
      <c r="S81" s="125">
        <v>43713.203784722224</v>
      </c>
      <c r="T81" s="122" t="s">
        <v>3158</v>
      </c>
      <c r="U81" s="122" t="s">
        <v>3158</v>
      </c>
      <c r="V81" s="122" t="s">
        <v>3158</v>
      </c>
      <c r="W81" s="122" t="s">
        <v>3158</v>
      </c>
      <c r="X81" s="122" t="s">
        <v>3158</v>
      </c>
      <c r="Y81" s="122" t="s">
        <v>3158</v>
      </c>
      <c r="Z81" s="122">
        <v>0</v>
      </c>
      <c r="AA81" s="122" t="s">
        <v>3158</v>
      </c>
      <c r="AB81" s="122" t="s">
        <v>3158</v>
      </c>
      <c r="AC81" s="122" t="s">
        <v>3158</v>
      </c>
      <c r="AD81" s="125">
        <v>43713.203784722224</v>
      </c>
      <c r="AE81" s="122" t="s">
        <v>3158</v>
      </c>
    </row>
    <row r="82" spans="1:31" ht="13">
      <c r="A82" s="122">
        <v>2390</v>
      </c>
      <c r="B82" s="122" t="s">
        <v>3789</v>
      </c>
      <c r="C82" s="122" t="s">
        <v>3790</v>
      </c>
      <c r="D82" s="122" t="s">
        <v>3146</v>
      </c>
      <c r="E82" s="122">
        <v>2015</v>
      </c>
      <c r="F82" s="122" t="s">
        <v>3225</v>
      </c>
      <c r="G82" s="122" t="s">
        <v>3791</v>
      </c>
      <c r="H82" s="122" t="s">
        <v>3173</v>
      </c>
      <c r="I82" s="122" t="s">
        <v>3385</v>
      </c>
      <c r="J82" s="122" t="s">
        <v>3792</v>
      </c>
      <c r="K82" s="122" t="s">
        <v>3793</v>
      </c>
      <c r="L82" s="124" t="s">
        <v>3794</v>
      </c>
      <c r="M82" s="122" t="s">
        <v>3154</v>
      </c>
      <c r="N82" s="122">
        <v>75</v>
      </c>
      <c r="O82" s="124" t="s">
        <v>3795</v>
      </c>
      <c r="P82" s="122" t="s">
        <v>3158</v>
      </c>
      <c r="Q82" s="124" t="s">
        <v>3796</v>
      </c>
      <c r="R82" s="125">
        <v>43697.526631944442</v>
      </c>
      <c r="S82" s="125">
        <v>43713.203784722224</v>
      </c>
      <c r="T82" s="122">
        <v>68</v>
      </c>
      <c r="U82" s="122" t="s">
        <v>3202</v>
      </c>
      <c r="V82" s="122" t="s">
        <v>3204</v>
      </c>
      <c r="W82" s="122" t="s">
        <v>3158</v>
      </c>
      <c r="X82" s="122" t="s">
        <v>3204</v>
      </c>
      <c r="Y82" s="122" t="s">
        <v>3158</v>
      </c>
      <c r="Z82" s="122">
        <v>0</v>
      </c>
      <c r="AA82" s="122" t="s">
        <v>3158</v>
      </c>
      <c r="AB82" s="122" t="s">
        <v>3158</v>
      </c>
      <c r="AC82" s="122" t="s">
        <v>3158</v>
      </c>
      <c r="AD82" s="125">
        <v>43713.203784722224</v>
      </c>
      <c r="AE82" s="122" t="s">
        <v>3158</v>
      </c>
    </row>
    <row r="83" spans="1:31" ht="13">
      <c r="A83" s="122">
        <v>2391</v>
      </c>
      <c r="B83" s="122" t="s">
        <v>137</v>
      </c>
      <c r="C83" s="122" t="s">
        <v>3797</v>
      </c>
      <c r="D83" s="122" t="s">
        <v>3146</v>
      </c>
      <c r="E83" s="122">
        <v>2014</v>
      </c>
      <c r="F83" s="122" t="s">
        <v>3147</v>
      </c>
      <c r="G83" s="122" t="s">
        <v>3207</v>
      </c>
      <c r="H83" s="122" t="s">
        <v>101</v>
      </c>
      <c r="I83" s="122" t="s">
        <v>3326</v>
      </c>
      <c r="J83" s="122" t="s">
        <v>3798</v>
      </c>
      <c r="K83" s="122" t="s">
        <v>3799</v>
      </c>
      <c r="L83" s="124" t="s">
        <v>3800</v>
      </c>
      <c r="M83" s="122" t="s">
        <v>3154</v>
      </c>
      <c r="N83" s="122">
        <v>75</v>
      </c>
      <c r="P83" s="124" t="s">
        <v>3801</v>
      </c>
      <c r="Q83" s="124" t="s">
        <v>3802</v>
      </c>
      <c r="R83" s="125">
        <v>43697.526631944442</v>
      </c>
      <c r="S83" s="125">
        <v>43713.203796296293</v>
      </c>
      <c r="T83" s="122" t="s">
        <v>3158</v>
      </c>
      <c r="U83" s="122" t="s">
        <v>3158</v>
      </c>
      <c r="V83" s="122" t="s">
        <v>3158</v>
      </c>
      <c r="W83" s="122" t="s">
        <v>3158</v>
      </c>
      <c r="X83" s="122" t="s">
        <v>3158</v>
      </c>
      <c r="Y83" s="122" t="s">
        <v>3158</v>
      </c>
      <c r="Z83" s="122">
        <v>0</v>
      </c>
      <c r="AA83" s="122" t="s">
        <v>3158</v>
      </c>
      <c r="AB83" s="122" t="s">
        <v>3158</v>
      </c>
      <c r="AC83" s="122" t="s">
        <v>3158</v>
      </c>
      <c r="AD83" s="125">
        <v>43713.203796296293</v>
      </c>
      <c r="AE83" s="122" t="s">
        <v>3158</v>
      </c>
    </row>
    <row r="84" spans="1:31" ht="13">
      <c r="A84" s="122">
        <v>2392</v>
      </c>
      <c r="B84" s="122" t="s">
        <v>218</v>
      </c>
      <c r="C84" s="122" t="s">
        <v>3803</v>
      </c>
      <c r="D84" s="122" t="s">
        <v>3146</v>
      </c>
      <c r="E84" s="122">
        <v>2014</v>
      </c>
      <c r="F84" s="122" t="s">
        <v>3160</v>
      </c>
      <c r="G84" s="122" t="s">
        <v>3172</v>
      </c>
      <c r="H84" s="122" t="s">
        <v>3173</v>
      </c>
      <c r="I84" s="122" t="s">
        <v>3209</v>
      </c>
      <c r="J84" s="122" t="s">
        <v>3804</v>
      </c>
      <c r="K84" s="122" t="s">
        <v>3805</v>
      </c>
      <c r="L84" s="124" t="s">
        <v>3806</v>
      </c>
      <c r="M84" s="122" t="s">
        <v>3154</v>
      </c>
      <c r="N84" s="122">
        <v>75</v>
      </c>
      <c r="O84" s="124" t="s">
        <v>3807</v>
      </c>
      <c r="P84" s="124" t="s">
        <v>3808</v>
      </c>
      <c r="Q84" s="124" t="s">
        <v>3809</v>
      </c>
      <c r="R84" s="125">
        <v>43697.526631944442</v>
      </c>
      <c r="S84" s="125">
        <v>43713.203796296293</v>
      </c>
      <c r="T84" s="122" t="s">
        <v>3158</v>
      </c>
      <c r="U84" s="122" t="s">
        <v>3158</v>
      </c>
      <c r="V84" s="122" t="s">
        <v>3158</v>
      </c>
      <c r="W84" s="122" t="s">
        <v>3158</v>
      </c>
      <c r="X84" s="122" t="s">
        <v>3158</v>
      </c>
      <c r="Y84" s="122" t="s">
        <v>3158</v>
      </c>
      <c r="Z84" s="122">
        <v>0</v>
      </c>
      <c r="AA84" s="122" t="s">
        <v>3158</v>
      </c>
      <c r="AB84" s="122" t="s">
        <v>3158</v>
      </c>
      <c r="AC84" s="122" t="s">
        <v>3158</v>
      </c>
      <c r="AD84" s="125">
        <v>43713.203796296293</v>
      </c>
      <c r="AE84" s="122" t="s">
        <v>3158</v>
      </c>
    </row>
    <row r="85" spans="1:31" ht="13">
      <c r="A85" s="122">
        <v>2393</v>
      </c>
      <c r="B85" s="122" t="s">
        <v>143</v>
      </c>
      <c r="C85" s="122" t="s">
        <v>3810</v>
      </c>
      <c r="D85" s="122" t="s">
        <v>3146</v>
      </c>
      <c r="E85" s="122">
        <v>2012</v>
      </c>
      <c r="F85" s="122" t="s">
        <v>3160</v>
      </c>
      <c r="G85" s="122" t="s">
        <v>3207</v>
      </c>
      <c r="H85" s="122" t="s">
        <v>3811</v>
      </c>
      <c r="I85" s="122" t="s">
        <v>3209</v>
      </c>
      <c r="J85" s="122" t="s">
        <v>3812</v>
      </c>
      <c r="K85" s="122" t="s">
        <v>3813</v>
      </c>
      <c r="L85" s="124" t="s">
        <v>3814</v>
      </c>
      <c r="M85" s="122" t="s">
        <v>3154</v>
      </c>
      <c r="N85" s="122">
        <v>75</v>
      </c>
      <c r="O85" s="124" t="s">
        <v>3815</v>
      </c>
      <c r="P85" s="124" t="s">
        <v>3816</v>
      </c>
      <c r="Q85" s="124" t="s">
        <v>3817</v>
      </c>
      <c r="R85" s="125">
        <v>43697.526631944442</v>
      </c>
      <c r="S85" s="125">
        <v>43713.203796296293</v>
      </c>
      <c r="T85" s="122" t="s">
        <v>3158</v>
      </c>
      <c r="U85" s="122" t="s">
        <v>3158</v>
      </c>
      <c r="V85" s="122" t="s">
        <v>3158</v>
      </c>
      <c r="W85" s="122" t="s">
        <v>3158</v>
      </c>
      <c r="X85" s="122" t="s">
        <v>3158</v>
      </c>
      <c r="Y85" s="122" t="s">
        <v>3158</v>
      </c>
      <c r="Z85" s="122">
        <v>0</v>
      </c>
      <c r="AA85" s="122" t="s">
        <v>3158</v>
      </c>
      <c r="AB85" s="122" t="s">
        <v>3158</v>
      </c>
      <c r="AC85" s="122" t="s">
        <v>3158</v>
      </c>
      <c r="AD85" s="125">
        <v>43713.203796296293</v>
      </c>
      <c r="AE85" s="122" t="s">
        <v>3158</v>
      </c>
    </row>
    <row r="86" spans="1:31" ht="13">
      <c r="A86" s="122">
        <v>2394</v>
      </c>
      <c r="B86" s="122" t="s">
        <v>224</v>
      </c>
      <c r="C86" s="122" t="s">
        <v>3818</v>
      </c>
      <c r="D86" s="122" t="s">
        <v>3146</v>
      </c>
      <c r="E86" s="122">
        <v>2014</v>
      </c>
      <c r="F86" s="122" t="s">
        <v>3255</v>
      </c>
      <c r="G86" s="122" t="s">
        <v>3245</v>
      </c>
      <c r="H86" s="122" t="s">
        <v>3195</v>
      </c>
      <c r="I86" s="122" t="s">
        <v>3326</v>
      </c>
      <c r="J86" s="122" t="s">
        <v>3819</v>
      </c>
      <c r="K86" s="122" t="s">
        <v>3820</v>
      </c>
      <c r="L86" s="124" t="s">
        <v>3821</v>
      </c>
      <c r="M86" s="122" t="s">
        <v>3154</v>
      </c>
      <c r="N86" s="122">
        <v>75</v>
      </c>
      <c r="O86" s="124" t="s">
        <v>3822</v>
      </c>
      <c r="P86" s="124" t="s">
        <v>3823</v>
      </c>
      <c r="Q86" s="124" t="s">
        <v>3824</v>
      </c>
      <c r="R86" s="125">
        <v>43697.526631944442</v>
      </c>
      <c r="S86" s="125">
        <v>43713.203796296293</v>
      </c>
      <c r="T86" s="122" t="s">
        <v>3158</v>
      </c>
      <c r="U86" s="122" t="s">
        <v>3158</v>
      </c>
      <c r="V86" s="122" t="s">
        <v>3158</v>
      </c>
      <c r="W86" s="122" t="s">
        <v>3158</v>
      </c>
      <c r="X86" s="122" t="s">
        <v>3158</v>
      </c>
      <c r="Y86" s="122" t="s">
        <v>3158</v>
      </c>
      <c r="Z86" s="122">
        <v>0</v>
      </c>
      <c r="AA86" s="122" t="s">
        <v>3158</v>
      </c>
      <c r="AB86" s="122" t="s">
        <v>3158</v>
      </c>
      <c r="AC86" s="122" t="s">
        <v>3158</v>
      </c>
      <c r="AD86" s="125">
        <v>43713.203796296293</v>
      </c>
      <c r="AE86" s="122" t="s">
        <v>3158</v>
      </c>
    </row>
    <row r="87" spans="1:31" ht="13">
      <c r="A87" s="122">
        <v>2395</v>
      </c>
      <c r="B87" s="122" t="s">
        <v>3825</v>
      </c>
      <c r="C87" s="122" t="s">
        <v>3826</v>
      </c>
      <c r="D87" s="122" t="s">
        <v>3146</v>
      </c>
      <c r="E87" s="122">
        <v>2014</v>
      </c>
      <c r="F87" s="122" t="s">
        <v>3462</v>
      </c>
      <c r="G87" s="122" t="s">
        <v>3172</v>
      </c>
      <c r="H87" s="122" t="s">
        <v>3173</v>
      </c>
      <c r="I87" s="122" t="s">
        <v>3326</v>
      </c>
      <c r="J87" s="122" t="s">
        <v>3827</v>
      </c>
      <c r="K87" s="122" t="s">
        <v>3828</v>
      </c>
      <c r="L87" s="124" t="s">
        <v>3829</v>
      </c>
      <c r="M87" s="122" t="s">
        <v>3154</v>
      </c>
      <c r="N87" s="122">
        <v>75</v>
      </c>
      <c r="O87" s="124" t="s">
        <v>3830</v>
      </c>
      <c r="P87" s="124" t="s">
        <v>3831</v>
      </c>
      <c r="Q87" s="124" t="s">
        <v>3832</v>
      </c>
      <c r="R87" s="125">
        <v>43697.526631944442</v>
      </c>
      <c r="S87" s="125">
        <v>43713.203796296293</v>
      </c>
      <c r="T87" s="122" t="s">
        <v>3158</v>
      </c>
      <c r="U87" s="122" t="s">
        <v>3158</v>
      </c>
      <c r="V87" s="122" t="s">
        <v>3158</v>
      </c>
      <c r="W87" s="122" t="s">
        <v>3158</v>
      </c>
      <c r="X87" s="122" t="s">
        <v>3158</v>
      </c>
      <c r="Y87" s="122" t="s">
        <v>3158</v>
      </c>
      <c r="Z87" s="122">
        <v>0</v>
      </c>
      <c r="AA87" s="122" t="s">
        <v>3158</v>
      </c>
      <c r="AB87" s="122" t="s">
        <v>3158</v>
      </c>
      <c r="AC87" s="122" t="s">
        <v>3158</v>
      </c>
      <c r="AD87" s="125">
        <v>43713.203796296293</v>
      </c>
      <c r="AE87" s="122" t="s">
        <v>3158</v>
      </c>
    </row>
    <row r="88" spans="1:31" ht="13">
      <c r="A88" s="122">
        <v>2396</v>
      </c>
      <c r="B88" s="122" t="s">
        <v>240</v>
      </c>
      <c r="C88" s="122" t="s">
        <v>3833</v>
      </c>
      <c r="D88" s="122" t="s">
        <v>3146</v>
      </c>
      <c r="E88" s="122">
        <v>2017</v>
      </c>
      <c r="F88" s="122" t="s">
        <v>3225</v>
      </c>
      <c r="G88" s="122" t="s">
        <v>3834</v>
      </c>
      <c r="H88" s="122" t="s">
        <v>3835</v>
      </c>
      <c r="I88" s="122" t="s">
        <v>3326</v>
      </c>
      <c r="J88" s="122" t="s">
        <v>3836</v>
      </c>
      <c r="K88" s="122" t="s">
        <v>3837</v>
      </c>
      <c r="L88" s="124" t="s">
        <v>3838</v>
      </c>
      <c r="M88" s="122" t="s">
        <v>3154</v>
      </c>
      <c r="N88" s="122">
        <v>75</v>
      </c>
      <c r="O88" s="124" t="s">
        <v>3839</v>
      </c>
      <c r="P88" s="124" t="s">
        <v>3840</v>
      </c>
      <c r="Q88" s="124" t="s">
        <v>3841</v>
      </c>
      <c r="R88" s="125">
        <v>43697.526631944442</v>
      </c>
      <c r="S88" s="125">
        <v>43713.203796296293</v>
      </c>
      <c r="T88" s="122" t="s">
        <v>3158</v>
      </c>
      <c r="U88" s="122" t="s">
        <v>3158</v>
      </c>
      <c r="V88" s="122" t="s">
        <v>3158</v>
      </c>
      <c r="W88" s="122" t="s">
        <v>3158</v>
      </c>
      <c r="X88" s="122" t="s">
        <v>3158</v>
      </c>
      <c r="Y88" s="122" t="s">
        <v>3158</v>
      </c>
      <c r="Z88" s="122">
        <v>0</v>
      </c>
      <c r="AA88" s="122" t="s">
        <v>3158</v>
      </c>
      <c r="AB88" s="122" t="s">
        <v>3158</v>
      </c>
      <c r="AC88" s="122" t="s">
        <v>3158</v>
      </c>
      <c r="AD88" s="125">
        <v>43713.203796296293</v>
      </c>
      <c r="AE88" s="122" t="s">
        <v>3158</v>
      </c>
    </row>
    <row r="89" spans="1:31" ht="13">
      <c r="A89" s="122">
        <v>2397</v>
      </c>
      <c r="B89" s="122" t="s">
        <v>3842</v>
      </c>
      <c r="C89" s="122" t="s">
        <v>3843</v>
      </c>
      <c r="D89" s="122" t="s">
        <v>3146</v>
      </c>
      <c r="E89" s="122">
        <v>2016</v>
      </c>
      <c r="F89" s="122" t="s">
        <v>3462</v>
      </c>
      <c r="G89" s="122" t="s">
        <v>3844</v>
      </c>
      <c r="H89" s="122" t="s">
        <v>3184</v>
      </c>
      <c r="I89" s="126">
        <v>44967</v>
      </c>
      <c r="J89" s="122" t="s">
        <v>3845</v>
      </c>
      <c r="K89" s="122" t="s">
        <v>3846</v>
      </c>
      <c r="L89" s="124" t="s">
        <v>3847</v>
      </c>
      <c r="M89" s="122" t="s">
        <v>3154</v>
      </c>
      <c r="N89" s="122">
        <v>75</v>
      </c>
      <c r="O89" s="124" t="s">
        <v>3848</v>
      </c>
      <c r="P89" s="124" t="s">
        <v>3849</v>
      </c>
      <c r="Q89" s="124" t="s">
        <v>3850</v>
      </c>
      <c r="R89" s="125">
        <v>43697.526631944442</v>
      </c>
      <c r="S89" s="125">
        <v>43713.203796296293</v>
      </c>
      <c r="T89" s="122" t="s">
        <v>3158</v>
      </c>
      <c r="U89" s="122" t="s">
        <v>3158</v>
      </c>
      <c r="V89" s="122" t="s">
        <v>3158</v>
      </c>
      <c r="W89" s="122" t="s">
        <v>3158</v>
      </c>
      <c r="X89" s="122" t="s">
        <v>3158</v>
      </c>
      <c r="Y89" s="122" t="s">
        <v>3158</v>
      </c>
      <c r="Z89" s="122">
        <v>0</v>
      </c>
      <c r="AA89" s="122" t="s">
        <v>3158</v>
      </c>
      <c r="AB89" s="122" t="s">
        <v>3158</v>
      </c>
      <c r="AC89" s="122" t="s">
        <v>3158</v>
      </c>
      <c r="AD89" s="125">
        <v>43713.203796296293</v>
      </c>
      <c r="AE89" s="122" t="s">
        <v>3158</v>
      </c>
    </row>
    <row r="90" spans="1:31" ht="13">
      <c r="A90" s="122">
        <v>2398</v>
      </c>
      <c r="B90" s="122" t="s">
        <v>229</v>
      </c>
      <c r="C90" s="122" t="s">
        <v>3851</v>
      </c>
      <c r="D90" s="122" t="s">
        <v>3146</v>
      </c>
      <c r="E90" s="122">
        <v>2007</v>
      </c>
      <c r="F90" s="122" t="s">
        <v>3182</v>
      </c>
      <c r="G90" s="122" t="s">
        <v>3172</v>
      </c>
      <c r="H90" s="122" t="s">
        <v>3173</v>
      </c>
      <c r="I90" s="122" t="s">
        <v>3209</v>
      </c>
      <c r="K90" s="122" t="s">
        <v>3852</v>
      </c>
      <c r="L90" s="124" t="s">
        <v>3853</v>
      </c>
      <c r="M90" s="122" t="s">
        <v>3154</v>
      </c>
      <c r="N90" s="122">
        <v>75</v>
      </c>
      <c r="O90" s="124" t="s">
        <v>3854</v>
      </c>
      <c r="R90" s="125">
        <v>43697.526631944442</v>
      </c>
      <c r="S90" s="125">
        <v>43713.203796296293</v>
      </c>
      <c r="T90" s="122" t="s">
        <v>3158</v>
      </c>
      <c r="U90" s="122" t="s">
        <v>3158</v>
      </c>
      <c r="V90" s="122" t="s">
        <v>3158</v>
      </c>
      <c r="W90" s="122" t="s">
        <v>3158</v>
      </c>
      <c r="X90" s="122" t="s">
        <v>3158</v>
      </c>
      <c r="Y90" s="122" t="s">
        <v>3158</v>
      </c>
      <c r="Z90" s="122">
        <v>0</v>
      </c>
      <c r="AA90" s="122" t="s">
        <v>3158</v>
      </c>
      <c r="AB90" s="122" t="s">
        <v>3158</v>
      </c>
      <c r="AC90" s="122" t="s">
        <v>3158</v>
      </c>
      <c r="AD90" s="125">
        <v>43713.203796296293</v>
      </c>
      <c r="AE90" s="122" t="s">
        <v>3158</v>
      </c>
    </row>
    <row r="91" spans="1:31" ht="13">
      <c r="A91" s="122">
        <v>2399</v>
      </c>
      <c r="B91" s="122" t="s">
        <v>112</v>
      </c>
      <c r="C91" s="122" t="s">
        <v>3855</v>
      </c>
      <c r="D91" s="122" t="s">
        <v>3146</v>
      </c>
      <c r="E91" s="122">
        <v>2011</v>
      </c>
      <c r="F91" s="122" t="s">
        <v>3438</v>
      </c>
      <c r="G91" s="122" t="s">
        <v>3235</v>
      </c>
      <c r="H91" s="122" t="s">
        <v>3195</v>
      </c>
      <c r="I91" s="122" t="s">
        <v>3385</v>
      </c>
      <c r="J91" s="122" t="s">
        <v>3856</v>
      </c>
      <c r="K91" s="122" t="s">
        <v>3857</v>
      </c>
      <c r="L91" s="124" t="s">
        <v>3858</v>
      </c>
      <c r="M91" s="122" t="s">
        <v>3154</v>
      </c>
      <c r="N91" s="122">
        <v>75</v>
      </c>
      <c r="O91" s="122" t="s">
        <v>3158</v>
      </c>
      <c r="P91" s="124" t="s">
        <v>3859</v>
      </c>
      <c r="Q91" s="122" t="s">
        <v>3158</v>
      </c>
      <c r="R91" s="125">
        <v>43697.526631944442</v>
      </c>
      <c r="S91" s="125">
        <v>43762.544293981482</v>
      </c>
      <c r="T91" s="122">
        <v>64</v>
      </c>
      <c r="U91" s="122" t="s">
        <v>3860</v>
      </c>
      <c r="V91" s="122" t="s">
        <v>3204</v>
      </c>
      <c r="W91" s="122" t="s">
        <v>3158</v>
      </c>
      <c r="X91" s="122" t="s">
        <v>3204</v>
      </c>
      <c r="Y91" s="122" t="s">
        <v>3158</v>
      </c>
      <c r="Z91" s="122">
        <v>0</v>
      </c>
      <c r="AA91" s="122" t="s">
        <v>3158</v>
      </c>
      <c r="AB91" s="122" t="s">
        <v>3158</v>
      </c>
      <c r="AC91" s="122" t="s">
        <v>3158</v>
      </c>
      <c r="AD91" s="125">
        <v>43713.203796296293</v>
      </c>
      <c r="AE91" s="122" t="s">
        <v>3158</v>
      </c>
    </row>
    <row r="92" spans="1:31" ht="13">
      <c r="A92" s="122">
        <v>2400</v>
      </c>
      <c r="B92" s="122" t="s">
        <v>2971</v>
      </c>
      <c r="C92" s="122" t="s">
        <v>3861</v>
      </c>
      <c r="D92" s="122" t="s">
        <v>3146</v>
      </c>
      <c r="E92" s="122">
        <v>2015</v>
      </c>
      <c r="F92" s="122" t="s">
        <v>3862</v>
      </c>
      <c r="G92" s="122" t="s">
        <v>3863</v>
      </c>
      <c r="H92" s="122" t="s">
        <v>3173</v>
      </c>
      <c r="I92" s="122" t="s">
        <v>3385</v>
      </c>
      <c r="J92" s="122" t="s">
        <v>3864</v>
      </c>
      <c r="K92" s="122" t="s">
        <v>3865</v>
      </c>
      <c r="L92" s="124" t="s">
        <v>3866</v>
      </c>
      <c r="M92" s="122" t="s">
        <v>3154</v>
      </c>
      <c r="N92" s="122">
        <v>75</v>
      </c>
      <c r="O92" s="124" t="s">
        <v>3867</v>
      </c>
      <c r="P92" s="122" t="s">
        <v>3158</v>
      </c>
      <c r="Q92" s="124" t="s">
        <v>3868</v>
      </c>
      <c r="R92" s="125">
        <v>43697.526631944442</v>
      </c>
      <c r="S92" s="125">
        <v>43703.595092592594</v>
      </c>
      <c r="T92" s="122">
        <v>72</v>
      </c>
      <c r="U92" s="122" t="s">
        <v>3391</v>
      </c>
      <c r="V92" s="122" t="s">
        <v>3173</v>
      </c>
      <c r="W92" s="122" t="s">
        <v>3158</v>
      </c>
      <c r="X92" s="122" t="s">
        <v>3204</v>
      </c>
      <c r="Y92" s="122" t="s">
        <v>3158</v>
      </c>
      <c r="Z92" s="122">
        <v>0</v>
      </c>
      <c r="AA92" s="122" t="s">
        <v>3158</v>
      </c>
      <c r="AB92" s="122" t="s">
        <v>3158</v>
      </c>
      <c r="AC92" s="122" t="s">
        <v>3158</v>
      </c>
      <c r="AD92" s="125">
        <v>43698.350162037037</v>
      </c>
      <c r="AE92" s="122" t="s">
        <v>3869</v>
      </c>
    </row>
    <row r="93" spans="1:31" ht="13">
      <c r="A93" s="122">
        <v>2401</v>
      </c>
      <c r="B93" s="122" t="s">
        <v>150</v>
      </c>
      <c r="C93" s="122" t="s">
        <v>3870</v>
      </c>
      <c r="D93" s="122" t="s">
        <v>3146</v>
      </c>
      <c r="E93" s="122">
        <v>2013</v>
      </c>
      <c r="F93" s="122" t="s">
        <v>3871</v>
      </c>
      <c r="G93" s="122" t="s">
        <v>3207</v>
      </c>
      <c r="H93" s="122" t="s">
        <v>101</v>
      </c>
      <c r="I93" s="122" t="s">
        <v>3209</v>
      </c>
      <c r="J93" s="122" t="s">
        <v>3872</v>
      </c>
      <c r="K93" s="122" t="s">
        <v>3873</v>
      </c>
      <c r="L93" s="124" t="s">
        <v>3874</v>
      </c>
      <c r="M93" s="122" t="s">
        <v>3154</v>
      </c>
      <c r="N93" s="122">
        <v>75</v>
      </c>
      <c r="O93" s="124" t="s">
        <v>3875</v>
      </c>
      <c r="P93" s="124" t="s">
        <v>3876</v>
      </c>
      <c r="Q93" s="124" t="s">
        <v>3877</v>
      </c>
      <c r="R93" s="125">
        <v>43697.526631944442</v>
      </c>
      <c r="S93" s="125">
        <v>43713.203796296293</v>
      </c>
      <c r="T93" s="122" t="s">
        <v>3158</v>
      </c>
      <c r="U93" s="122" t="s">
        <v>3158</v>
      </c>
      <c r="V93" s="122" t="s">
        <v>3158</v>
      </c>
      <c r="W93" s="122" t="s">
        <v>3158</v>
      </c>
      <c r="X93" s="122" t="s">
        <v>3158</v>
      </c>
      <c r="Y93" s="122" t="s">
        <v>3158</v>
      </c>
      <c r="Z93" s="122">
        <v>0</v>
      </c>
      <c r="AA93" s="122" t="s">
        <v>3158</v>
      </c>
      <c r="AB93" s="122" t="s">
        <v>3158</v>
      </c>
      <c r="AC93" s="122" t="s">
        <v>3158</v>
      </c>
      <c r="AD93" s="125">
        <v>43713.203796296293</v>
      </c>
      <c r="AE93" s="122" t="s">
        <v>3158</v>
      </c>
    </row>
    <row r="94" spans="1:31" ht="13">
      <c r="A94" s="122">
        <v>2402</v>
      </c>
      <c r="B94" s="122" t="s">
        <v>238</v>
      </c>
      <c r="C94" s="122" t="s">
        <v>3878</v>
      </c>
      <c r="D94" s="122" t="s">
        <v>3146</v>
      </c>
      <c r="E94" s="122">
        <v>2016</v>
      </c>
      <c r="F94" s="122" t="s">
        <v>3225</v>
      </c>
      <c r="G94" s="122" t="s">
        <v>3148</v>
      </c>
      <c r="H94" s="122" t="s">
        <v>3217</v>
      </c>
      <c r="I94" s="122" t="s">
        <v>3326</v>
      </c>
      <c r="J94" s="122" t="s">
        <v>3879</v>
      </c>
      <c r="K94" s="122" t="s">
        <v>3880</v>
      </c>
      <c r="L94" s="124" t="s">
        <v>3881</v>
      </c>
      <c r="M94" s="122" t="s">
        <v>3154</v>
      </c>
      <c r="N94" s="122">
        <v>75</v>
      </c>
      <c r="O94" s="124" t="s">
        <v>3882</v>
      </c>
      <c r="P94" s="124" t="s">
        <v>3883</v>
      </c>
      <c r="Q94" s="124" t="s">
        <v>3884</v>
      </c>
      <c r="R94" s="125">
        <v>43697.526631944442</v>
      </c>
      <c r="S94" s="125">
        <v>43698.350162037037</v>
      </c>
      <c r="T94" s="122" t="s">
        <v>3158</v>
      </c>
      <c r="U94" s="122" t="s">
        <v>3158</v>
      </c>
      <c r="V94" s="122" t="s">
        <v>3158</v>
      </c>
      <c r="W94" s="122" t="s">
        <v>3158</v>
      </c>
      <c r="X94" s="122" t="s">
        <v>3158</v>
      </c>
      <c r="Y94" s="122" t="s">
        <v>3158</v>
      </c>
      <c r="Z94" s="122">
        <v>0</v>
      </c>
      <c r="AA94" s="122" t="s">
        <v>3158</v>
      </c>
      <c r="AB94" s="122" t="s">
        <v>3158</v>
      </c>
      <c r="AC94" s="122" t="s">
        <v>3158</v>
      </c>
      <c r="AD94" s="125">
        <v>43698.350162037037</v>
      </c>
      <c r="AE94" s="122" t="s">
        <v>3158</v>
      </c>
    </row>
    <row r="95" spans="1:31" ht="13">
      <c r="A95" s="122">
        <v>2403</v>
      </c>
      <c r="B95" s="122" t="s">
        <v>457</v>
      </c>
      <c r="C95" s="122" t="s">
        <v>3885</v>
      </c>
      <c r="D95" s="122" t="s">
        <v>3146</v>
      </c>
      <c r="E95" s="122">
        <v>2016</v>
      </c>
      <c r="F95" s="122" t="s">
        <v>3417</v>
      </c>
      <c r="G95" s="122" t="s">
        <v>3441</v>
      </c>
      <c r="H95" s="122" t="s">
        <v>3886</v>
      </c>
      <c r="I95" s="126">
        <v>44967</v>
      </c>
      <c r="J95" s="122" t="s">
        <v>3887</v>
      </c>
      <c r="K95" s="122" t="s">
        <v>3888</v>
      </c>
      <c r="L95" s="124" t="s">
        <v>3889</v>
      </c>
      <c r="M95" s="122" t="s">
        <v>3154</v>
      </c>
      <c r="N95" s="122">
        <v>75</v>
      </c>
      <c r="O95" s="124" t="s">
        <v>3890</v>
      </c>
      <c r="P95" s="124" t="s">
        <v>3891</v>
      </c>
      <c r="R95" s="125">
        <v>43697.526631944442</v>
      </c>
      <c r="S95" s="125">
        <v>43713.203796296293</v>
      </c>
      <c r="T95" s="122" t="s">
        <v>3158</v>
      </c>
      <c r="U95" s="122" t="s">
        <v>3158</v>
      </c>
      <c r="V95" s="122" t="s">
        <v>3158</v>
      </c>
      <c r="W95" s="122" t="s">
        <v>3158</v>
      </c>
      <c r="X95" s="122" t="s">
        <v>3158</v>
      </c>
      <c r="Y95" s="122" t="s">
        <v>3158</v>
      </c>
      <c r="Z95" s="122">
        <v>0</v>
      </c>
      <c r="AA95" s="122" t="s">
        <v>3158</v>
      </c>
      <c r="AB95" s="122" t="s">
        <v>3158</v>
      </c>
      <c r="AC95" s="122" t="s">
        <v>3158</v>
      </c>
      <c r="AD95" s="125">
        <v>43713.203796296293</v>
      </c>
      <c r="AE95" s="122" t="s">
        <v>3158</v>
      </c>
    </row>
    <row r="96" spans="1:31" ht="13">
      <c r="A96" s="122">
        <v>2404</v>
      </c>
      <c r="B96" s="122" t="s">
        <v>156</v>
      </c>
      <c r="C96" s="122" t="s">
        <v>3892</v>
      </c>
      <c r="D96" s="122" t="s">
        <v>3146</v>
      </c>
      <c r="E96" s="122">
        <v>2016</v>
      </c>
      <c r="F96" s="122" t="s">
        <v>3147</v>
      </c>
      <c r="G96" s="122" t="s">
        <v>3207</v>
      </c>
      <c r="H96" s="122" t="s">
        <v>101</v>
      </c>
      <c r="I96" s="122" t="s">
        <v>3209</v>
      </c>
      <c r="J96" s="122" t="s">
        <v>3893</v>
      </c>
      <c r="K96" s="122" t="s">
        <v>3894</v>
      </c>
      <c r="L96" s="124" t="s">
        <v>3895</v>
      </c>
      <c r="M96" s="122" t="s">
        <v>3154</v>
      </c>
      <c r="N96" s="122">
        <v>75</v>
      </c>
      <c r="O96" s="124" t="s">
        <v>3896</v>
      </c>
      <c r="P96" s="124" t="s">
        <v>3897</v>
      </c>
      <c r="Q96" s="124" t="s">
        <v>3898</v>
      </c>
      <c r="R96" s="125">
        <v>43697.526631944442</v>
      </c>
      <c r="S96" s="125">
        <v>43713.203796296293</v>
      </c>
      <c r="T96" s="122" t="s">
        <v>3158</v>
      </c>
      <c r="U96" s="122" t="s">
        <v>3158</v>
      </c>
      <c r="V96" s="122" t="s">
        <v>3158</v>
      </c>
      <c r="W96" s="122" t="s">
        <v>3158</v>
      </c>
      <c r="X96" s="122" t="s">
        <v>3158</v>
      </c>
      <c r="Y96" s="122" t="s">
        <v>3158</v>
      </c>
      <c r="Z96" s="122">
        <v>0</v>
      </c>
      <c r="AA96" s="122" t="s">
        <v>3158</v>
      </c>
      <c r="AB96" s="122" t="s">
        <v>3158</v>
      </c>
      <c r="AC96" s="122" t="s">
        <v>3158</v>
      </c>
      <c r="AD96" s="125">
        <v>43713.203796296293</v>
      </c>
      <c r="AE96" s="122" t="s">
        <v>3158</v>
      </c>
    </row>
    <row r="97" spans="1:31" ht="13">
      <c r="A97" s="122">
        <v>2405</v>
      </c>
      <c r="B97" s="122" t="s">
        <v>239</v>
      </c>
      <c r="C97" s="122" t="s">
        <v>3899</v>
      </c>
      <c r="D97" s="122" t="s">
        <v>3146</v>
      </c>
      <c r="E97" s="122">
        <v>2013</v>
      </c>
      <c r="F97" s="122" t="s">
        <v>3225</v>
      </c>
      <c r="G97" s="122" t="s">
        <v>3172</v>
      </c>
      <c r="H97" s="122" t="s">
        <v>3173</v>
      </c>
      <c r="I97" s="122" t="s">
        <v>3326</v>
      </c>
      <c r="J97" s="122" t="s">
        <v>3900</v>
      </c>
      <c r="K97" s="122" t="s">
        <v>3901</v>
      </c>
      <c r="L97" s="124" t="s">
        <v>3902</v>
      </c>
      <c r="M97" s="122" t="s">
        <v>3154</v>
      </c>
      <c r="N97" s="122">
        <v>75</v>
      </c>
      <c r="O97" s="124" t="s">
        <v>3903</v>
      </c>
      <c r="P97" s="124" t="s">
        <v>3904</v>
      </c>
      <c r="Q97" s="124" t="s">
        <v>3905</v>
      </c>
      <c r="R97" s="125">
        <v>43697.526631944442</v>
      </c>
      <c r="S97" s="125">
        <v>43713.203796296293</v>
      </c>
      <c r="T97" s="122" t="s">
        <v>3158</v>
      </c>
      <c r="U97" s="122" t="s">
        <v>3158</v>
      </c>
      <c r="V97" s="122" t="s">
        <v>3158</v>
      </c>
      <c r="W97" s="122" t="s">
        <v>3158</v>
      </c>
      <c r="X97" s="122" t="s">
        <v>3158</v>
      </c>
      <c r="Y97" s="122" t="s">
        <v>3158</v>
      </c>
      <c r="Z97" s="122">
        <v>0</v>
      </c>
      <c r="AA97" s="122" t="s">
        <v>3158</v>
      </c>
      <c r="AB97" s="122" t="s">
        <v>3158</v>
      </c>
      <c r="AC97" s="122" t="s">
        <v>3158</v>
      </c>
      <c r="AD97" s="125">
        <v>43713.203796296293</v>
      </c>
      <c r="AE97" s="122" t="s">
        <v>3158</v>
      </c>
    </row>
    <row r="98" spans="1:31" ht="13">
      <c r="A98" s="122">
        <v>2406</v>
      </c>
      <c r="B98" s="122" t="s">
        <v>177</v>
      </c>
      <c r="C98" s="122" t="s">
        <v>3906</v>
      </c>
      <c r="D98" s="122" t="s">
        <v>3146</v>
      </c>
      <c r="E98" s="122">
        <v>2013</v>
      </c>
      <c r="F98" s="122" t="s">
        <v>3206</v>
      </c>
      <c r="G98" s="122" t="s">
        <v>3245</v>
      </c>
      <c r="H98" s="122" t="s">
        <v>3907</v>
      </c>
      <c r="I98" s="122" t="s">
        <v>3316</v>
      </c>
      <c r="J98" s="122" t="s">
        <v>3908</v>
      </c>
      <c r="K98" s="122" t="s">
        <v>3909</v>
      </c>
      <c r="L98" s="124" t="s">
        <v>3910</v>
      </c>
      <c r="M98" s="122" t="s">
        <v>3154</v>
      </c>
      <c r="N98" s="122">
        <v>75</v>
      </c>
      <c r="O98" s="124" t="s">
        <v>3911</v>
      </c>
      <c r="P98" s="124" t="s">
        <v>3912</v>
      </c>
      <c r="Q98" s="124" t="s">
        <v>3913</v>
      </c>
      <c r="R98" s="125">
        <v>43697.526631944442</v>
      </c>
      <c r="S98" s="125">
        <v>43713.203796296293</v>
      </c>
      <c r="T98" s="122" t="s">
        <v>3158</v>
      </c>
      <c r="U98" s="122" t="s">
        <v>3158</v>
      </c>
      <c r="V98" s="122" t="s">
        <v>3158</v>
      </c>
      <c r="W98" s="122" t="s">
        <v>3158</v>
      </c>
      <c r="X98" s="122" t="s">
        <v>3158</v>
      </c>
      <c r="Y98" s="122" t="s">
        <v>3158</v>
      </c>
      <c r="Z98" s="122">
        <v>0</v>
      </c>
      <c r="AA98" s="122" t="s">
        <v>3158</v>
      </c>
      <c r="AB98" s="122" t="s">
        <v>3158</v>
      </c>
      <c r="AC98" s="122" t="s">
        <v>3158</v>
      </c>
      <c r="AD98" s="125">
        <v>43713.203796296293</v>
      </c>
      <c r="AE98" s="122" t="s">
        <v>3158</v>
      </c>
    </row>
    <row r="99" spans="1:31" ht="13">
      <c r="A99" s="122">
        <v>2408</v>
      </c>
      <c r="B99" s="122" t="s">
        <v>3914</v>
      </c>
      <c r="C99" s="122" t="s">
        <v>3915</v>
      </c>
      <c r="D99" s="122" t="s">
        <v>3146</v>
      </c>
      <c r="E99" s="122">
        <v>2015</v>
      </c>
      <c r="F99" s="122" t="s">
        <v>3438</v>
      </c>
      <c r="G99" s="122" t="s">
        <v>3245</v>
      </c>
      <c r="H99" s="122" t="s">
        <v>3916</v>
      </c>
      <c r="I99" s="122" t="s">
        <v>3209</v>
      </c>
      <c r="J99" s="122" t="s">
        <v>3917</v>
      </c>
      <c r="K99" s="122" t="s">
        <v>3918</v>
      </c>
      <c r="L99" s="124" t="s">
        <v>3919</v>
      </c>
      <c r="M99" s="122" t="s">
        <v>3154</v>
      </c>
      <c r="N99" s="122">
        <v>75</v>
      </c>
      <c r="O99" s="124" t="s">
        <v>3920</v>
      </c>
      <c r="P99" s="124" t="s">
        <v>3921</v>
      </c>
      <c r="Q99" s="124" t="s">
        <v>3922</v>
      </c>
      <c r="R99" s="125">
        <v>43697.526631944442</v>
      </c>
      <c r="S99" s="125">
        <v>44642.455150462964</v>
      </c>
      <c r="T99" s="122">
        <v>68</v>
      </c>
      <c r="U99" s="122" t="s">
        <v>3202</v>
      </c>
      <c r="V99" s="122" t="s">
        <v>3415</v>
      </c>
      <c r="W99" s="122" t="s">
        <v>3158</v>
      </c>
      <c r="X99" s="122" t="s">
        <v>3204</v>
      </c>
      <c r="Y99" s="122" t="s">
        <v>3158</v>
      </c>
      <c r="Z99" s="122">
        <v>0</v>
      </c>
      <c r="AA99" s="122" t="s">
        <v>3158</v>
      </c>
      <c r="AB99" s="122" t="s">
        <v>3158</v>
      </c>
      <c r="AC99" s="122" t="s">
        <v>3158</v>
      </c>
      <c r="AD99" s="125">
        <v>43713.203796296293</v>
      </c>
      <c r="AE99" s="122" t="s">
        <v>3158</v>
      </c>
    </row>
    <row r="100" spans="1:31" ht="13">
      <c r="A100" s="122">
        <v>2409</v>
      </c>
      <c r="B100" s="122" t="s">
        <v>188</v>
      </c>
      <c r="C100" s="122" t="s">
        <v>3923</v>
      </c>
      <c r="D100" s="122" t="s">
        <v>3146</v>
      </c>
      <c r="E100" s="122">
        <v>2014</v>
      </c>
      <c r="F100" s="122" t="s">
        <v>3147</v>
      </c>
      <c r="G100" s="122" t="s">
        <v>3148</v>
      </c>
      <c r="H100" s="122" t="s">
        <v>3217</v>
      </c>
      <c r="I100" s="122" t="s">
        <v>3326</v>
      </c>
      <c r="J100" s="122" t="s">
        <v>3924</v>
      </c>
      <c r="K100" s="122" t="s">
        <v>3925</v>
      </c>
      <c r="L100" s="124" t="s">
        <v>3926</v>
      </c>
      <c r="M100" s="122" t="s">
        <v>3154</v>
      </c>
      <c r="N100" s="122">
        <v>75</v>
      </c>
      <c r="O100" s="124" t="s">
        <v>3927</v>
      </c>
      <c r="P100" s="124" t="s">
        <v>3928</v>
      </c>
      <c r="Q100" s="124" t="s">
        <v>3929</v>
      </c>
      <c r="R100" s="125">
        <v>43697.526631944442</v>
      </c>
      <c r="S100" s="125">
        <v>43713.203796296293</v>
      </c>
      <c r="T100" s="122" t="s">
        <v>3158</v>
      </c>
      <c r="U100" s="122" t="s">
        <v>3158</v>
      </c>
      <c r="V100" s="122" t="s">
        <v>3158</v>
      </c>
      <c r="W100" s="122" t="s">
        <v>3158</v>
      </c>
      <c r="X100" s="122" t="s">
        <v>3158</v>
      </c>
      <c r="Y100" s="122" t="s">
        <v>3158</v>
      </c>
      <c r="Z100" s="122">
        <v>0</v>
      </c>
      <c r="AA100" s="122" t="s">
        <v>3158</v>
      </c>
      <c r="AB100" s="122" t="s">
        <v>3158</v>
      </c>
      <c r="AC100" s="122" t="s">
        <v>3158</v>
      </c>
      <c r="AD100" s="125">
        <v>43713.203796296293</v>
      </c>
      <c r="AE100" s="122" t="s">
        <v>3158</v>
      </c>
    </row>
    <row r="101" spans="1:31" ht="13">
      <c r="A101" s="122">
        <v>2410</v>
      </c>
      <c r="B101" s="122" t="s">
        <v>142</v>
      </c>
      <c r="C101" s="122" t="s">
        <v>3930</v>
      </c>
      <c r="D101" s="122" t="s">
        <v>3146</v>
      </c>
      <c r="E101" s="122">
        <v>2014</v>
      </c>
      <c r="F101" s="122" t="s">
        <v>3342</v>
      </c>
      <c r="G101" s="122" t="s">
        <v>3207</v>
      </c>
      <c r="H101" s="122" t="s">
        <v>101</v>
      </c>
      <c r="I101" s="122" t="s">
        <v>3326</v>
      </c>
      <c r="J101" s="122" t="s">
        <v>3931</v>
      </c>
      <c r="K101" s="122" t="s">
        <v>3932</v>
      </c>
      <c r="L101" s="124" t="s">
        <v>3933</v>
      </c>
      <c r="M101" s="122" t="s">
        <v>3154</v>
      </c>
      <c r="N101" s="122">
        <v>75</v>
      </c>
      <c r="O101" s="124" t="s">
        <v>3934</v>
      </c>
      <c r="Q101" s="124" t="s">
        <v>3935</v>
      </c>
      <c r="R101" s="125">
        <v>43697.526631944442</v>
      </c>
      <c r="S101" s="125">
        <v>43713.203796296293</v>
      </c>
      <c r="T101" s="122" t="s">
        <v>3158</v>
      </c>
      <c r="U101" s="122" t="s">
        <v>3158</v>
      </c>
      <c r="V101" s="122" t="s">
        <v>3158</v>
      </c>
      <c r="W101" s="122" t="s">
        <v>3158</v>
      </c>
      <c r="X101" s="122" t="s">
        <v>3158</v>
      </c>
      <c r="Y101" s="122" t="s">
        <v>3158</v>
      </c>
      <c r="Z101" s="122">
        <v>0</v>
      </c>
      <c r="AA101" s="122" t="s">
        <v>3158</v>
      </c>
      <c r="AB101" s="122" t="s">
        <v>3158</v>
      </c>
      <c r="AC101" s="122" t="s">
        <v>3158</v>
      </c>
      <c r="AD101" s="125">
        <v>43713.203796296293</v>
      </c>
      <c r="AE101" s="122" t="s">
        <v>3158</v>
      </c>
    </row>
    <row r="102" spans="1:31" ht="13">
      <c r="A102" s="122">
        <v>2411</v>
      </c>
      <c r="B102" s="122" t="s">
        <v>495</v>
      </c>
      <c r="C102" s="122" t="s">
        <v>3936</v>
      </c>
      <c r="D102" s="122" t="s">
        <v>3146</v>
      </c>
      <c r="E102" s="122">
        <v>2006</v>
      </c>
      <c r="F102" s="122" t="s">
        <v>3302</v>
      </c>
      <c r="G102" s="122" t="s">
        <v>3746</v>
      </c>
      <c r="H102" s="122" t="s">
        <v>3747</v>
      </c>
      <c r="I102" s="122" t="s">
        <v>3326</v>
      </c>
      <c r="J102" s="122" t="s">
        <v>3937</v>
      </c>
      <c r="K102" s="122" t="s">
        <v>3938</v>
      </c>
      <c r="L102" s="124" t="s">
        <v>3939</v>
      </c>
      <c r="M102" s="122" t="s">
        <v>3154</v>
      </c>
      <c r="N102" s="122">
        <v>75</v>
      </c>
      <c r="O102" s="124" t="s">
        <v>3940</v>
      </c>
      <c r="R102" s="125">
        <v>43697.526631944442</v>
      </c>
      <c r="S102" s="125">
        <v>43713.203796296293</v>
      </c>
      <c r="T102" s="122" t="s">
        <v>3158</v>
      </c>
      <c r="U102" s="122" t="s">
        <v>3158</v>
      </c>
      <c r="V102" s="122" t="s">
        <v>3158</v>
      </c>
      <c r="W102" s="122" t="s">
        <v>3158</v>
      </c>
      <c r="X102" s="122" t="s">
        <v>3158</v>
      </c>
      <c r="Y102" s="122" t="s">
        <v>3158</v>
      </c>
      <c r="Z102" s="122">
        <v>0</v>
      </c>
      <c r="AA102" s="122" t="s">
        <v>3158</v>
      </c>
      <c r="AB102" s="122" t="s">
        <v>3158</v>
      </c>
      <c r="AC102" s="122" t="s">
        <v>3158</v>
      </c>
      <c r="AD102" s="125">
        <v>43713.203796296293</v>
      </c>
      <c r="AE102" s="122" t="s">
        <v>3158</v>
      </c>
    </row>
    <row r="103" spans="1:31" ht="13">
      <c r="A103" s="122">
        <v>2412</v>
      </c>
      <c r="B103" s="122" t="s">
        <v>490</v>
      </c>
      <c r="C103" s="122" t="s">
        <v>3941</v>
      </c>
      <c r="D103" s="122" t="s">
        <v>3146</v>
      </c>
      <c r="E103" s="122">
        <v>2010</v>
      </c>
      <c r="F103" s="122" t="s">
        <v>3287</v>
      </c>
      <c r="G103" s="122" t="s">
        <v>3441</v>
      </c>
      <c r="H103" s="122" t="s">
        <v>3886</v>
      </c>
      <c r="I103" s="122" t="s">
        <v>3326</v>
      </c>
      <c r="J103" s="122" t="s">
        <v>3942</v>
      </c>
      <c r="K103" s="122" t="s">
        <v>3943</v>
      </c>
      <c r="L103" s="124" t="s">
        <v>3944</v>
      </c>
      <c r="M103" s="122" t="s">
        <v>3154</v>
      </c>
      <c r="N103" s="122">
        <v>75</v>
      </c>
      <c r="O103" s="124" t="s">
        <v>3945</v>
      </c>
      <c r="P103" s="124" t="s">
        <v>3946</v>
      </c>
      <c r="Q103" s="124" t="s">
        <v>3947</v>
      </c>
      <c r="R103" s="125">
        <v>43697.526631944442</v>
      </c>
      <c r="S103" s="125">
        <v>43713.203796296293</v>
      </c>
      <c r="T103" s="122" t="s">
        <v>3158</v>
      </c>
      <c r="U103" s="122" t="s">
        <v>3158</v>
      </c>
      <c r="V103" s="122" t="s">
        <v>3158</v>
      </c>
      <c r="W103" s="122" t="s">
        <v>3158</v>
      </c>
      <c r="X103" s="122" t="s">
        <v>3158</v>
      </c>
      <c r="Y103" s="122" t="s">
        <v>3158</v>
      </c>
      <c r="Z103" s="122">
        <v>0</v>
      </c>
      <c r="AA103" s="122" t="s">
        <v>3158</v>
      </c>
      <c r="AB103" s="122" t="s">
        <v>3158</v>
      </c>
      <c r="AC103" s="122" t="s">
        <v>3158</v>
      </c>
      <c r="AD103" s="125">
        <v>43713.203796296293</v>
      </c>
      <c r="AE103" s="122" t="s">
        <v>3158</v>
      </c>
    </row>
    <row r="104" spans="1:31" ht="13">
      <c r="A104" s="122">
        <v>2413</v>
      </c>
      <c r="B104" s="122" t="s">
        <v>181</v>
      </c>
      <c r="C104" s="122" t="s">
        <v>3948</v>
      </c>
      <c r="D104" s="122" t="s">
        <v>3146</v>
      </c>
      <c r="E104" s="122">
        <v>2017</v>
      </c>
      <c r="F104" s="122" t="s">
        <v>3401</v>
      </c>
      <c r="G104" s="122" t="s">
        <v>3949</v>
      </c>
      <c r="H104" s="122" t="s">
        <v>3950</v>
      </c>
      <c r="I104" s="122" t="s">
        <v>3385</v>
      </c>
      <c r="J104" s="122" t="s">
        <v>3951</v>
      </c>
      <c r="K104" s="122" t="s">
        <v>3952</v>
      </c>
      <c r="L104" s="124" t="s">
        <v>3953</v>
      </c>
      <c r="M104" s="122" t="s">
        <v>3154</v>
      </c>
      <c r="N104" s="122">
        <v>75</v>
      </c>
      <c r="O104" s="124" t="s">
        <v>3954</v>
      </c>
      <c r="P104" s="122" t="s">
        <v>3158</v>
      </c>
      <c r="Q104" s="124" t="s">
        <v>3955</v>
      </c>
      <c r="R104" s="125">
        <v>43697.526631944442</v>
      </c>
      <c r="S104" s="125">
        <v>43734.258090277777</v>
      </c>
      <c r="T104" s="122">
        <v>68</v>
      </c>
      <c r="U104" s="122" t="s">
        <v>3202</v>
      </c>
      <c r="V104" s="122" t="s">
        <v>3204</v>
      </c>
      <c r="W104" s="122" t="s">
        <v>3158</v>
      </c>
      <c r="X104" s="122" t="s">
        <v>3204</v>
      </c>
      <c r="Y104" s="122" t="s">
        <v>3158</v>
      </c>
      <c r="Z104" s="122">
        <v>0</v>
      </c>
      <c r="AA104" s="122" t="s">
        <v>3158</v>
      </c>
      <c r="AB104" s="122" t="s">
        <v>3158</v>
      </c>
      <c r="AC104" s="122" t="s">
        <v>3158</v>
      </c>
      <c r="AD104" s="125">
        <v>43713.203796296293</v>
      </c>
      <c r="AE104" s="122" t="s">
        <v>3158</v>
      </c>
    </row>
    <row r="105" spans="1:31" ht="13">
      <c r="A105" s="122">
        <v>2414</v>
      </c>
      <c r="B105" s="122" t="s">
        <v>498</v>
      </c>
      <c r="C105" s="122" t="s">
        <v>3956</v>
      </c>
      <c r="D105" s="122" t="s">
        <v>3146</v>
      </c>
      <c r="E105" s="122">
        <v>2014</v>
      </c>
      <c r="F105" s="122" t="s">
        <v>3462</v>
      </c>
      <c r="G105" s="122" t="s">
        <v>3957</v>
      </c>
      <c r="H105" s="122" t="s">
        <v>3521</v>
      </c>
      <c r="I105" s="122" t="s">
        <v>3385</v>
      </c>
      <c r="J105" s="122" t="s">
        <v>3958</v>
      </c>
      <c r="K105" s="122" t="s">
        <v>3959</v>
      </c>
      <c r="L105" s="124" t="s">
        <v>3960</v>
      </c>
      <c r="M105" s="122" t="s">
        <v>3154</v>
      </c>
      <c r="N105" s="122">
        <v>75</v>
      </c>
      <c r="O105" s="124" t="s">
        <v>3961</v>
      </c>
      <c r="P105" s="122" t="s">
        <v>3158</v>
      </c>
      <c r="Q105" s="124" t="s">
        <v>3962</v>
      </c>
      <c r="R105" s="125">
        <v>43697.526631944442</v>
      </c>
      <c r="S105" s="125">
        <v>44433.588206018518</v>
      </c>
      <c r="T105" s="122">
        <v>68</v>
      </c>
      <c r="U105" s="122" t="s">
        <v>3202</v>
      </c>
      <c r="V105" s="122" t="s">
        <v>3415</v>
      </c>
      <c r="W105" s="122" t="s">
        <v>3158</v>
      </c>
      <c r="X105" s="122" t="s">
        <v>3204</v>
      </c>
      <c r="Y105" s="122" t="s">
        <v>3158</v>
      </c>
      <c r="Z105" s="122">
        <v>0</v>
      </c>
      <c r="AA105" s="122" t="s">
        <v>3158</v>
      </c>
      <c r="AB105" s="122" t="s">
        <v>3158</v>
      </c>
      <c r="AC105" s="122" t="s">
        <v>3158</v>
      </c>
      <c r="AD105" s="125">
        <v>43713.203796296293</v>
      </c>
      <c r="AE105" s="122" t="s">
        <v>3158</v>
      </c>
    </row>
    <row r="106" spans="1:31" ht="13">
      <c r="A106" s="122">
        <v>2415</v>
      </c>
      <c r="B106" s="122" t="s">
        <v>245</v>
      </c>
      <c r="C106" s="122" t="s">
        <v>3963</v>
      </c>
      <c r="D106" s="122" t="s">
        <v>3146</v>
      </c>
      <c r="E106" s="122">
        <v>2015</v>
      </c>
      <c r="F106" s="122" t="s">
        <v>3225</v>
      </c>
      <c r="G106" s="122" t="s">
        <v>3172</v>
      </c>
      <c r="H106" s="122" t="s">
        <v>3173</v>
      </c>
      <c r="I106" s="122" t="s">
        <v>3326</v>
      </c>
      <c r="J106" s="122" t="s">
        <v>3964</v>
      </c>
      <c r="K106" s="122" t="s">
        <v>3965</v>
      </c>
      <c r="L106" s="124" t="s">
        <v>3966</v>
      </c>
      <c r="M106" s="122" t="s">
        <v>3154</v>
      </c>
      <c r="N106" s="122">
        <v>75</v>
      </c>
      <c r="O106" s="124" t="s">
        <v>3967</v>
      </c>
      <c r="P106" s="124" t="s">
        <v>3968</v>
      </c>
      <c r="R106" s="125">
        <v>43697.526631944442</v>
      </c>
      <c r="S106" s="125">
        <v>43713.203796296293</v>
      </c>
      <c r="T106" s="122" t="s">
        <v>3158</v>
      </c>
      <c r="U106" s="122" t="s">
        <v>3158</v>
      </c>
      <c r="V106" s="122" t="s">
        <v>3158</v>
      </c>
      <c r="W106" s="122" t="s">
        <v>3158</v>
      </c>
      <c r="X106" s="122" t="s">
        <v>3158</v>
      </c>
      <c r="Y106" s="122" t="s">
        <v>3158</v>
      </c>
      <c r="Z106" s="122">
        <v>0</v>
      </c>
      <c r="AA106" s="122" t="s">
        <v>3158</v>
      </c>
      <c r="AB106" s="122" t="s">
        <v>3158</v>
      </c>
      <c r="AC106" s="122" t="s">
        <v>3158</v>
      </c>
      <c r="AD106" s="125">
        <v>43713.203796296293</v>
      </c>
      <c r="AE106" s="122" t="s">
        <v>3158</v>
      </c>
    </row>
    <row r="107" spans="1:31" ht="13">
      <c r="A107" s="122">
        <v>2416</v>
      </c>
      <c r="B107" s="122" t="s">
        <v>166</v>
      </c>
      <c r="C107" s="122" t="s">
        <v>3969</v>
      </c>
      <c r="D107" s="122" t="s">
        <v>3146</v>
      </c>
      <c r="E107" s="122">
        <v>2016</v>
      </c>
      <c r="F107" s="122" t="s">
        <v>3206</v>
      </c>
      <c r="G107" s="122" t="s">
        <v>3207</v>
      </c>
      <c r="H107" s="122" t="s">
        <v>101</v>
      </c>
      <c r="I107" s="122" t="s">
        <v>3326</v>
      </c>
      <c r="K107" s="122" t="s">
        <v>3970</v>
      </c>
      <c r="L107" s="124" t="s">
        <v>3971</v>
      </c>
      <c r="M107" s="122" t="s">
        <v>3154</v>
      </c>
      <c r="N107" s="122">
        <v>75</v>
      </c>
      <c r="O107" s="124" t="s">
        <v>3972</v>
      </c>
      <c r="P107" s="124" t="s">
        <v>3973</v>
      </c>
      <c r="Q107" s="124" t="s">
        <v>3974</v>
      </c>
      <c r="R107" s="125">
        <v>43697.526631944442</v>
      </c>
      <c r="S107" s="125">
        <v>43713.203796296293</v>
      </c>
      <c r="T107" s="122" t="s">
        <v>3158</v>
      </c>
      <c r="U107" s="122" t="s">
        <v>3158</v>
      </c>
      <c r="V107" s="122" t="s">
        <v>3158</v>
      </c>
      <c r="W107" s="122" t="s">
        <v>3158</v>
      </c>
      <c r="X107" s="122" t="s">
        <v>3158</v>
      </c>
      <c r="Y107" s="122" t="s">
        <v>3158</v>
      </c>
      <c r="Z107" s="122">
        <v>0</v>
      </c>
      <c r="AA107" s="122" t="s">
        <v>3158</v>
      </c>
      <c r="AB107" s="122" t="s">
        <v>3158</v>
      </c>
      <c r="AC107" s="122" t="s">
        <v>3158</v>
      </c>
      <c r="AD107" s="125">
        <v>43713.203796296293</v>
      </c>
      <c r="AE107" s="122" t="s">
        <v>3158</v>
      </c>
    </row>
    <row r="108" spans="1:31" ht="13">
      <c r="A108" s="122">
        <v>2417</v>
      </c>
      <c r="B108" s="122" t="s">
        <v>268</v>
      </c>
      <c r="C108" s="122" t="s">
        <v>3975</v>
      </c>
      <c r="D108" s="122" t="s">
        <v>3146</v>
      </c>
      <c r="E108" s="122">
        <v>2016</v>
      </c>
      <c r="F108" s="122" t="s">
        <v>3225</v>
      </c>
      <c r="G108" s="122" t="s">
        <v>3976</v>
      </c>
      <c r="H108" s="122" t="s">
        <v>3977</v>
      </c>
      <c r="I108" s="122" t="s">
        <v>3326</v>
      </c>
      <c r="J108" s="122" t="s">
        <v>3978</v>
      </c>
      <c r="K108" s="122" t="s">
        <v>3979</v>
      </c>
      <c r="L108" s="124" t="s">
        <v>3980</v>
      </c>
      <c r="M108" s="122" t="s">
        <v>3154</v>
      </c>
      <c r="N108" s="122">
        <v>75</v>
      </c>
      <c r="O108" s="124" t="s">
        <v>3981</v>
      </c>
      <c r="P108" s="124" t="s">
        <v>3982</v>
      </c>
      <c r="Q108" s="124" t="s">
        <v>3983</v>
      </c>
      <c r="R108" s="125">
        <v>43697.526631944442</v>
      </c>
      <c r="S108" s="125">
        <v>43713.203796296293</v>
      </c>
      <c r="T108" s="122" t="s">
        <v>3158</v>
      </c>
      <c r="U108" s="122" t="s">
        <v>3158</v>
      </c>
      <c r="V108" s="122" t="s">
        <v>3158</v>
      </c>
      <c r="W108" s="122" t="s">
        <v>3158</v>
      </c>
      <c r="X108" s="122" t="s">
        <v>3158</v>
      </c>
      <c r="Y108" s="122" t="s">
        <v>3158</v>
      </c>
      <c r="Z108" s="122">
        <v>0</v>
      </c>
      <c r="AA108" s="122" t="s">
        <v>3158</v>
      </c>
      <c r="AB108" s="122" t="s">
        <v>3158</v>
      </c>
      <c r="AC108" s="122" t="s">
        <v>3158</v>
      </c>
      <c r="AD108" s="125">
        <v>43713.203796296293</v>
      </c>
      <c r="AE108" s="122" t="s">
        <v>3158</v>
      </c>
    </row>
    <row r="109" spans="1:31" ht="13">
      <c r="A109" s="122">
        <v>2418</v>
      </c>
      <c r="B109" s="122" t="s">
        <v>172</v>
      </c>
      <c r="C109" s="122" t="s">
        <v>3984</v>
      </c>
      <c r="D109" s="122" t="s">
        <v>3146</v>
      </c>
      <c r="E109" s="122">
        <v>2011</v>
      </c>
      <c r="F109" s="122" t="s">
        <v>3147</v>
      </c>
      <c r="G109" s="122" t="s">
        <v>3207</v>
      </c>
      <c r="H109" s="122" t="s">
        <v>101</v>
      </c>
      <c r="I109" s="122" t="s">
        <v>3985</v>
      </c>
      <c r="J109" s="122" t="s">
        <v>3986</v>
      </c>
      <c r="K109" s="122" t="s">
        <v>991</v>
      </c>
      <c r="L109" s="124" t="s">
        <v>3987</v>
      </c>
      <c r="M109" s="122" t="s">
        <v>3154</v>
      </c>
      <c r="N109" s="122">
        <v>75</v>
      </c>
      <c r="O109" s="124" t="s">
        <v>3988</v>
      </c>
      <c r="P109" s="124" t="s">
        <v>3989</v>
      </c>
      <c r="Q109" s="124" t="s">
        <v>3990</v>
      </c>
      <c r="R109" s="125">
        <v>43697.526631944442</v>
      </c>
      <c r="S109" s="125">
        <v>43713.203796296293</v>
      </c>
      <c r="T109" s="122" t="s">
        <v>3158</v>
      </c>
      <c r="U109" s="122" t="s">
        <v>3158</v>
      </c>
      <c r="V109" s="122" t="s">
        <v>3158</v>
      </c>
      <c r="W109" s="122" t="s">
        <v>3158</v>
      </c>
      <c r="X109" s="122" t="s">
        <v>3158</v>
      </c>
      <c r="Y109" s="122" t="s">
        <v>3158</v>
      </c>
      <c r="Z109" s="122">
        <v>0</v>
      </c>
      <c r="AA109" s="122" t="s">
        <v>3158</v>
      </c>
      <c r="AB109" s="122" t="s">
        <v>3158</v>
      </c>
      <c r="AC109" s="122" t="s">
        <v>3158</v>
      </c>
      <c r="AD109" s="125">
        <v>43713.203796296293</v>
      </c>
      <c r="AE109" s="122" t="s">
        <v>3158</v>
      </c>
    </row>
    <row r="110" spans="1:31" ht="13">
      <c r="A110" s="122">
        <v>2419</v>
      </c>
      <c r="B110" s="122" t="s">
        <v>257</v>
      </c>
      <c r="C110" s="122" t="s">
        <v>3991</v>
      </c>
      <c r="D110" s="122" t="s">
        <v>3146</v>
      </c>
      <c r="E110" s="122">
        <v>2017</v>
      </c>
      <c r="F110" s="122" t="s">
        <v>3992</v>
      </c>
      <c r="G110" s="122" t="s">
        <v>3172</v>
      </c>
      <c r="H110" s="122" t="s">
        <v>3173</v>
      </c>
      <c r="I110" s="126">
        <v>44967</v>
      </c>
      <c r="J110" s="122" t="s">
        <v>3993</v>
      </c>
      <c r="K110" s="122" t="s">
        <v>3994</v>
      </c>
      <c r="L110" s="124" t="s">
        <v>3995</v>
      </c>
      <c r="M110" s="122" t="s">
        <v>3154</v>
      </c>
      <c r="N110" s="122">
        <v>75</v>
      </c>
      <c r="O110" s="124" t="s">
        <v>3996</v>
      </c>
      <c r="R110" s="125">
        <v>43697.526631944442</v>
      </c>
      <c r="S110" s="125">
        <v>43713.203796296293</v>
      </c>
      <c r="T110" s="122" t="s">
        <v>3158</v>
      </c>
      <c r="U110" s="122" t="s">
        <v>3158</v>
      </c>
      <c r="V110" s="122" t="s">
        <v>3158</v>
      </c>
      <c r="W110" s="122" t="s">
        <v>3158</v>
      </c>
      <c r="X110" s="122" t="s">
        <v>3158</v>
      </c>
      <c r="Y110" s="122" t="s">
        <v>3158</v>
      </c>
      <c r="Z110" s="122">
        <v>0</v>
      </c>
      <c r="AA110" s="122" t="s">
        <v>3158</v>
      </c>
      <c r="AB110" s="122" t="s">
        <v>3158</v>
      </c>
      <c r="AC110" s="122" t="s">
        <v>3158</v>
      </c>
      <c r="AD110" s="125">
        <v>43713.203796296293</v>
      </c>
      <c r="AE110" s="122" t="s">
        <v>3158</v>
      </c>
    </row>
    <row r="111" spans="1:31" ht="13">
      <c r="A111" s="122">
        <v>2420</v>
      </c>
      <c r="B111" s="122" t="s">
        <v>182</v>
      </c>
      <c r="C111" s="122" t="s">
        <v>3997</v>
      </c>
      <c r="D111" s="122" t="s">
        <v>3146</v>
      </c>
      <c r="E111" s="122">
        <v>2017</v>
      </c>
      <c r="F111" s="122" t="s">
        <v>3862</v>
      </c>
      <c r="G111" s="122" t="s">
        <v>3998</v>
      </c>
      <c r="H111" s="122" t="s">
        <v>3217</v>
      </c>
      <c r="I111" s="122" t="s">
        <v>3204</v>
      </c>
      <c r="J111" s="122" t="s">
        <v>3999</v>
      </c>
      <c r="K111" s="122" t="s">
        <v>4000</v>
      </c>
      <c r="L111" s="124" t="s">
        <v>4001</v>
      </c>
      <c r="M111" s="122" t="s">
        <v>3154</v>
      </c>
      <c r="N111" s="122">
        <v>75</v>
      </c>
      <c r="O111" s="124" t="s">
        <v>4002</v>
      </c>
      <c r="P111" s="122" t="s">
        <v>3158</v>
      </c>
      <c r="Q111" s="124" t="s">
        <v>4003</v>
      </c>
      <c r="R111" s="125">
        <v>43697.526631944442</v>
      </c>
      <c r="S111" s="125">
        <v>43699.271006944444</v>
      </c>
      <c r="T111" s="122">
        <v>68</v>
      </c>
      <c r="U111" s="122" t="s">
        <v>3202</v>
      </c>
      <c r="V111" s="122" t="s">
        <v>3204</v>
      </c>
      <c r="W111" s="122" t="s">
        <v>3158</v>
      </c>
      <c r="X111" s="122" t="s">
        <v>3204</v>
      </c>
      <c r="Y111" s="122" t="s">
        <v>3158</v>
      </c>
      <c r="Z111" s="122">
        <v>0</v>
      </c>
      <c r="AA111" s="122" t="s">
        <v>3158</v>
      </c>
      <c r="AB111" s="122" t="s">
        <v>3158</v>
      </c>
      <c r="AC111" s="122" t="s">
        <v>3158</v>
      </c>
      <c r="AD111" s="125">
        <v>43698.350173611114</v>
      </c>
      <c r="AE111" s="122" t="s">
        <v>3158</v>
      </c>
    </row>
    <row r="112" spans="1:31" ht="13">
      <c r="A112" s="122">
        <v>2421</v>
      </c>
      <c r="B112" s="122" t="s">
        <v>249</v>
      </c>
      <c r="C112" s="122" t="s">
        <v>4004</v>
      </c>
      <c r="D112" s="122" t="s">
        <v>3146</v>
      </c>
      <c r="E112" s="122">
        <v>2018</v>
      </c>
      <c r="F112" s="122" t="s">
        <v>3225</v>
      </c>
      <c r="G112" s="122" t="s">
        <v>3172</v>
      </c>
      <c r="H112" s="122" t="s">
        <v>3173</v>
      </c>
      <c r="I112" s="126">
        <v>44967</v>
      </c>
      <c r="J112" s="122" t="s">
        <v>4005</v>
      </c>
      <c r="K112" s="122" t="s">
        <v>4006</v>
      </c>
      <c r="L112" s="124" t="s">
        <v>4007</v>
      </c>
      <c r="M112" s="122" t="s">
        <v>3154</v>
      </c>
      <c r="N112" s="122">
        <v>75</v>
      </c>
      <c r="O112" s="124" t="s">
        <v>4008</v>
      </c>
      <c r="P112" s="124" t="s">
        <v>4009</v>
      </c>
      <c r="Q112" s="124" t="s">
        <v>4010</v>
      </c>
      <c r="R112" s="125">
        <v>43697.526631944442</v>
      </c>
      <c r="S112" s="125">
        <v>43713.203796296293</v>
      </c>
      <c r="T112" s="122" t="s">
        <v>3158</v>
      </c>
      <c r="U112" s="122" t="s">
        <v>3158</v>
      </c>
      <c r="V112" s="122" t="s">
        <v>3158</v>
      </c>
      <c r="W112" s="122" t="s">
        <v>3158</v>
      </c>
      <c r="X112" s="122" t="s">
        <v>3158</v>
      </c>
      <c r="Y112" s="122" t="s">
        <v>3158</v>
      </c>
      <c r="Z112" s="122">
        <v>0</v>
      </c>
      <c r="AA112" s="122" t="s">
        <v>3158</v>
      </c>
      <c r="AB112" s="122" t="s">
        <v>3158</v>
      </c>
      <c r="AC112" s="122" t="s">
        <v>3158</v>
      </c>
      <c r="AD112" s="125">
        <v>43713.203796296293</v>
      </c>
      <c r="AE112" s="122" t="s">
        <v>3158</v>
      </c>
    </row>
    <row r="113" spans="1:31" ht="13">
      <c r="A113" s="122">
        <v>2422</v>
      </c>
      <c r="B113" s="122" t="s">
        <v>205</v>
      </c>
      <c r="C113" s="122" t="s">
        <v>4011</v>
      </c>
      <c r="D113" s="122" t="s">
        <v>3146</v>
      </c>
      <c r="E113" s="122">
        <v>2015</v>
      </c>
      <c r="F113" s="122" t="s">
        <v>3147</v>
      </c>
      <c r="G113" s="122" t="s">
        <v>3245</v>
      </c>
      <c r="H113" s="122" t="s">
        <v>3195</v>
      </c>
      <c r="I113" s="122" t="s">
        <v>3326</v>
      </c>
      <c r="J113" s="122" t="s">
        <v>4012</v>
      </c>
      <c r="K113" s="122" t="s">
        <v>4013</v>
      </c>
      <c r="L113" s="124" t="s">
        <v>4014</v>
      </c>
      <c r="M113" s="122" t="s">
        <v>3154</v>
      </c>
      <c r="N113" s="122">
        <v>75</v>
      </c>
      <c r="O113" s="124" t="s">
        <v>4015</v>
      </c>
      <c r="P113" s="124" t="s">
        <v>4016</v>
      </c>
      <c r="Q113" s="124" t="s">
        <v>4017</v>
      </c>
      <c r="R113" s="125">
        <v>43697.526631944442</v>
      </c>
      <c r="S113" s="125">
        <v>43713.203796296293</v>
      </c>
      <c r="T113" s="122" t="s">
        <v>3158</v>
      </c>
      <c r="U113" s="122" t="s">
        <v>3158</v>
      </c>
      <c r="V113" s="122" t="s">
        <v>3158</v>
      </c>
      <c r="W113" s="122" t="s">
        <v>3158</v>
      </c>
      <c r="X113" s="122" t="s">
        <v>3158</v>
      </c>
      <c r="Y113" s="122" t="s">
        <v>3158</v>
      </c>
      <c r="Z113" s="122">
        <v>0</v>
      </c>
      <c r="AA113" s="122" t="s">
        <v>3158</v>
      </c>
      <c r="AB113" s="122" t="s">
        <v>3158</v>
      </c>
      <c r="AC113" s="122" t="s">
        <v>3158</v>
      </c>
      <c r="AD113" s="125">
        <v>43713.203796296293</v>
      </c>
      <c r="AE113" s="122" t="s">
        <v>3158</v>
      </c>
    </row>
    <row r="114" spans="1:31" ht="13">
      <c r="A114" s="122">
        <v>2423</v>
      </c>
      <c r="B114" s="122" t="s">
        <v>248</v>
      </c>
      <c r="C114" s="122" t="s">
        <v>4018</v>
      </c>
      <c r="D114" s="122" t="s">
        <v>3146</v>
      </c>
      <c r="E114" s="122">
        <v>2013</v>
      </c>
      <c r="F114" s="122" t="s">
        <v>3992</v>
      </c>
      <c r="G114" s="122" t="s">
        <v>3148</v>
      </c>
      <c r="H114" s="122" t="s">
        <v>3217</v>
      </c>
      <c r="I114" s="122" t="s">
        <v>3209</v>
      </c>
      <c r="J114" s="122" t="s">
        <v>4019</v>
      </c>
      <c r="K114" s="122" t="s">
        <v>4020</v>
      </c>
      <c r="L114" s="124" t="s">
        <v>4021</v>
      </c>
      <c r="M114" s="122" t="s">
        <v>3154</v>
      </c>
      <c r="N114" s="122">
        <v>75</v>
      </c>
      <c r="O114" s="124" t="s">
        <v>4022</v>
      </c>
      <c r="P114" s="124" t="s">
        <v>4023</v>
      </c>
      <c r="Q114" s="124" t="s">
        <v>4024</v>
      </c>
      <c r="R114" s="125">
        <v>43697.526631944442</v>
      </c>
      <c r="S114" s="125">
        <v>43713.203796296293</v>
      </c>
      <c r="T114" s="122" t="s">
        <v>3158</v>
      </c>
      <c r="U114" s="122" t="s">
        <v>3158</v>
      </c>
      <c r="V114" s="122" t="s">
        <v>3158</v>
      </c>
      <c r="W114" s="122" t="s">
        <v>3158</v>
      </c>
      <c r="X114" s="122" t="s">
        <v>3158</v>
      </c>
      <c r="Y114" s="122" t="s">
        <v>3158</v>
      </c>
      <c r="Z114" s="122">
        <v>0</v>
      </c>
      <c r="AA114" s="122" t="s">
        <v>3158</v>
      </c>
      <c r="AB114" s="122" t="s">
        <v>3158</v>
      </c>
      <c r="AC114" s="122" t="s">
        <v>3158</v>
      </c>
      <c r="AD114" s="125">
        <v>43713.203796296293</v>
      </c>
      <c r="AE114" s="122" t="s">
        <v>3158</v>
      </c>
    </row>
    <row r="115" spans="1:31" ht="13">
      <c r="A115" s="122">
        <v>2424</v>
      </c>
      <c r="B115" s="122" t="s">
        <v>4025</v>
      </c>
      <c r="C115" s="122" t="s">
        <v>4026</v>
      </c>
      <c r="D115" s="122" t="s">
        <v>3146</v>
      </c>
      <c r="E115" s="122">
        <v>2016</v>
      </c>
      <c r="F115" s="122" t="s">
        <v>3147</v>
      </c>
      <c r="G115" s="122" t="s">
        <v>3172</v>
      </c>
      <c r="H115" s="122" t="s">
        <v>3173</v>
      </c>
      <c r="I115" s="122" t="s">
        <v>3326</v>
      </c>
      <c r="J115" s="122" t="s">
        <v>4027</v>
      </c>
      <c r="K115" s="122" t="s">
        <v>4028</v>
      </c>
      <c r="L115" s="124" t="s">
        <v>4029</v>
      </c>
      <c r="M115" s="122" t="s">
        <v>3154</v>
      </c>
      <c r="N115" s="122">
        <v>75</v>
      </c>
      <c r="O115" s="124" t="s">
        <v>4030</v>
      </c>
      <c r="P115" s="124" t="s">
        <v>4031</v>
      </c>
      <c r="Q115" s="124" t="s">
        <v>4032</v>
      </c>
      <c r="R115" s="125">
        <v>43697.526631944442</v>
      </c>
      <c r="S115" s="125">
        <v>43713.203796296293</v>
      </c>
      <c r="T115" s="122" t="s">
        <v>3158</v>
      </c>
      <c r="U115" s="122" t="s">
        <v>3158</v>
      </c>
      <c r="V115" s="122" t="s">
        <v>3158</v>
      </c>
      <c r="W115" s="122" t="s">
        <v>3158</v>
      </c>
      <c r="X115" s="122" t="s">
        <v>3158</v>
      </c>
      <c r="Y115" s="122" t="s">
        <v>3158</v>
      </c>
      <c r="Z115" s="122">
        <v>0</v>
      </c>
      <c r="AA115" s="122" t="s">
        <v>3158</v>
      </c>
      <c r="AB115" s="122" t="s">
        <v>3158</v>
      </c>
      <c r="AC115" s="122" t="s">
        <v>3158</v>
      </c>
      <c r="AD115" s="125">
        <v>43713.203796296293</v>
      </c>
      <c r="AE115" s="122" t="s">
        <v>3158</v>
      </c>
    </row>
    <row r="116" spans="1:31" ht="13">
      <c r="A116" s="122">
        <v>2425</v>
      </c>
      <c r="B116" s="122" t="s">
        <v>256</v>
      </c>
      <c r="C116" s="122" t="s">
        <v>4033</v>
      </c>
      <c r="D116" s="122" t="s">
        <v>3146</v>
      </c>
      <c r="E116" s="122">
        <v>2016</v>
      </c>
      <c r="F116" s="122" t="s">
        <v>3255</v>
      </c>
      <c r="G116" s="122" t="s">
        <v>3148</v>
      </c>
      <c r="H116" s="122" t="s">
        <v>3217</v>
      </c>
      <c r="I116" s="122" t="s">
        <v>3326</v>
      </c>
      <c r="J116" s="122" t="s">
        <v>4034</v>
      </c>
      <c r="K116" s="122" t="s">
        <v>4035</v>
      </c>
      <c r="L116" s="124" t="s">
        <v>4036</v>
      </c>
      <c r="M116" s="122" t="s">
        <v>3154</v>
      </c>
      <c r="N116" s="122">
        <v>75</v>
      </c>
      <c r="O116" s="124" t="s">
        <v>4037</v>
      </c>
      <c r="P116" s="124" t="s">
        <v>4038</v>
      </c>
      <c r="Q116" s="124" t="s">
        <v>4039</v>
      </c>
      <c r="R116" s="125">
        <v>43697.526631944442</v>
      </c>
      <c r="S116" s="125">
        <v>43713.203796296293</v>
      </c>
      <c r="T116" s="122" t="s">
        <v>3158</v>
      </c>
      <c r="U116" s="122" t="s">
        <v>3158</v>
      </c>
      <c r="V116" s="122" t="s">
        <v>3158</v>
      </c>
      <c r="W116" s="122" t="s">
        <v>3158</v>
      </c>
      <c r="X116" s="122" t="s">
        <v>3158</v>
      </c>
      <c r="Y116" s="122" t="s">
        <v>3158</v>
      </c>
      <c r="Z116" s="122">
        <v>0</v>
      </c>
      <c r="AA116" s="122" t="s">
        <v>3158</v>
      </c>
      <c r="AB116" s="122" t="s">
        <v>3158</v>
      </c>
      <c r="AC116" s="122" t="s">
        <v>3158</v>
      </c>
      <c r="AD116" s="125">
        <v>43713.203796296293</v>
      </c>
      <c r="AE116" s="122" t="s">
        <v>3158</v>
      </c>
    </row>
    <row r="117" spans="1:31" ht="13">
      <c r="A117" s="122">
        <v>2426</v>
      </c>
      <c r="B117" s="122" t="s">
        <v>267</v>
      </c>
      <c r="C117" s="122" t="s">
        <v>4040</v>
      </c>
      <c r="D117" s="122" t="s">
        <v>3146</v>
      </c>
      <c r="E117" s="122">
        <v>2017</v>
      </c>
      <c r="F117" s="122" t="s">
        <v>3225</v>
      </c>
      <c r="G117" s="122" t="s">
        <v>3172</v>
      </c>
      <c r="H117" s="122" t="s">
        <v>3173</v>
      </c>
      <c r="I117" s="126">
        <v>44967</v>
      </c>
      <c r="J117" s="122" t="s">
        <v>4041</v>
      </c>
      <c r="K117" s="122" t="s">
        <v>4042</v>
      </c>
      <c r="L117" s="124" t="s">
        <v>4043</v>
      </c>
      <c r="M117" s="122" t="s">
        <v>3154</v>
      </c>
      <c r="N117" s="122">
        <v>75</v>
      </c>
      <c r="O117" s="124" t="s">
        <v>4044</v>
      </c>
      <c r="R117" s="125">
        <v>43697.526631944442</v>
      </c>
      <c r="S117" s="125">
        <v>43713.203796296293</v>
      </c>
      <c r="T117" s="122" t="s">
        <v>3158</v>
      </c>
      <c r="U117" s="122" t="s">
        <v>3158</v>
      </c>
      <c r="V117" s="122" t="s">
        <v>3158</v>
      </c>
      <c r="W117" s="122" t="s">
        <v>3158</v>
      </c>
      <c r="X117" s="122" t="s">
        <v>3158</v>
      </c>
      <c r="Y117" s="122" t="s">
        <v>3158</v>
      </c>
      <c r="Z117" s="122">
        <v>0</v>
      </c>
      <c r="AA117" s="122" t="s">
        <v>3158</v>
      </c>
      <c r="AB117" s="122" t="s">
        <v>3158</v>
      </c>
      <c r="AC117" s="122" t="s">
        <v>3158</v>
      </c>
      <c r="AD117" s="125">
        <v>43713.203796296293</v>
      </c>
      <c r="AE117" s="122" t="s">
        <v>3158</v>
      </c>
    </row>
    <row r="118" spans="1:31" ht="13">
      <c r="A118" s="122">
        <v>2427</v>
      </c>
      <c r="B118" s="122" t="s">
        <v>4045</v>
      </c>
      <c r="C118" s="122" t="s">
        <v>4046</v>
      </c>
      <c r="D118" s="122" t="s">
        <v>3146</v>
      </c>
      <c r="E118" s="122">
        <v>2016</v>
      </c>
      <c r="F118" s="122" t="s">
        <v>3342</v>
      </c>
      <c r="G118" s="122" t="s">
        <v>3148</v>
      </c>
      <c r="H118" s="122" t="s">
        <v>3217</v>
      </c>
      <c r="I118" s="126">
        <v>44967</v>
      </c>
      <c r="J118" s="122" t="s">
        <v>4047</v>
      </c>
      <c r="K118" s="122" t="s">
        <v>4048</v>
      </c>
      <c r="L118" s="124" t="s">
        <v>4049</v>
      </c>
      <c r="M118" s="122" t="s">
        <v>3154</v>
      </c>
      <c r="N118" s="122">
        <v>75</v>
      </c>
      <c r="O118" s="124" t="s">
        <v>4050</v>
      </c>
      <c r="P118" s="124" t="s">
        <v>4051</v>
      </c>
      <c r="Q118" s="124" t="s">
        <v>4052</v>
      </c>
      <c r="R118" s="125">
        <v>43697.526631944442</v>
      </c>
      <c r="S118" s="125">
        <v>43713.203796296293</v>
      </c>
      <c r="T118" s="122" t="s">
        <v>3158</v>
      </c>
      <c r="U118" s="122" t="s">
        <v>3158</v>
      </c>
      <c r="V118" s="122" t="s">
        <v>3158</v>
      </c>
      <c r="W118" s="122" t="s">
        <v>3158</v>
      </c>
      <c r="X118" s="122" t="s">
        <v>3158</v>
      </c>
      <c r="Y118" s="122" t="s">
        <v>3158</v>
      </c>
      <c r="Z118" s="122">
        <v>0</v>
      </c>
      <c r="AA118" s="122" t="s">
        <v>3158</v>
      </c>
      <c r="AB118" s="122" t="s">
        <v>3158</v>
      </c>
      <c r="AC118" s="122" t="s">
        <v>3158</v>
      </c>
      <c r="AD118" s="125">
        <v>43713.203796296293</v>
      </c>
      <c r="AE118" s="122" t="s">
        <v>3158</v>
      </c>
    </row>
    <row r="119" spans="1:31" ht="13">
      <c r="A119" s="122">
        <v>2428</v>
      </c>
      <c r="B119" s="122" t="s">
        <v>276</v>
      </c>
      <c r="C119" s="122" t="s">
        <v>4053</v>
      </c>
      <c r="D119" s="122" t="s">
        <v>3146</v>
      </c>
      <c r="E119" s="122">
        <v>2016</v>
      </c>
      <c r="F119" s="122" t="s">
        <v>3225</v>
      </c>
      <c r="G119" s="122" t="s">
        <v>3844</v>
      </c>
      <c r="H119" s="122" t="s">
        <v>3184</v>
      </c>
      <c r="I119" s="122" t="s">
        <v>3326</v>
      </c>
      <c r="J119" s="122" t="s">
        <v>4054</v>
      </c>
      <c r="K119" s="122" t="s">
        <v>4055</v>
      </c>
      <c r="L119" s="124" t="s">
        <v>4056</v>
      </c>
      <c r="M119" s="122" t="s">
        <v>3154</v>
      </c>
      <c r="N119" s="122">
        <v>75</v>
      </c>
      <c r="O119" s="124" t="s">
        <v>4057</v>
      </c>
      <c r="P119" s="124" t="s">
        <v>4058</v>
      </c>
      <c r="Q119" s="124" t="s">
        <v>4059</v>
      </c>
      <c r="R119" s="125">
        <v>43697.526631944442</v>
      </c>
      <c r="S119" s="125">
        <v>43713.203796296293</v>
      </c>
      <c r="T119" s="122" t="s">
        <v>3158</v>
      </c>
      <c r="U119" s="122" t="s">
        <v>3158</v>
      </c>
      <c r="V119" s="122" t="s">
        <v>3158</v>
      </c>
      <c r="W119" s="122" t="s">
        <v>3158</v>
      </c>
      <c r="X119" s="122" t="s">
        <v>3158</v>
      </c>
      <c r="Y119" s="122" t="s">
        <v>3158</v>
      </c>
      <c r="Z119" s="122">
        <v>0</v>
      </c>
      <c r="AA119" s="122" t="s">
        <v>3158</v>
      </c>
      <c r="AB119" s="122" t="s">
        <v>3158</v>
      </c>
      <c r="AC119" s="122" t="s">
        <v>3158</v>
      </c>
      <c r="AD119" s="125">
        <v>43713.203796296293</v>
      </c>
      <c r="AE119" s="122" t="s">
        <v>3158</v>
      </c>
    </row>
    <row r="120" spans="1:31" ht="13">
      <c r="A120" s="122">
        <v>2429</v>
      </c>
      <c r="B120" s="122" t="s">
        <v>266</v>
      </c>
      <c r="C120" s="122" t="s">
        <v>4060</v>
      </c>
      <c r="D120" s="122" t="s">
        <v>3146</v>
      </c>
      <c r="E120" s="122">
        <v>2017</v>
      </c>
      <c r="F120" s="122" t="s">
        <v>3225</v>
      </c>
      <c r="G120" s="122" t="s">
        <v>3148</v>
      </c>
      <c r="H120" s="122" t="s">
        <v>3217</v>
      </c>
      <c r="I120" s="126">
        <v>44967</v>
      </c>
      <c r="J120" s="122" t="s">
        <v>4061</v>
      </c>
      <c r="K120" s="122" t="s">
        <v>4062</v>
      </c>
      <c r="L120" s="124" t="s">
        <v>4063</v>
      </c>
      <c r="M120" s="122" t="s">
        <v>3154</v>
      </c>
      <c r="N120" s="122">
        <v>75</v>
      </c>
      <c r="O120" s="124" t="s">
        <v>4064</v>
      </c>
      <c r="P120" s="124" t="s">
        <v>4065</v>
      </c>
      <c r="Q120" s="124" t="s">
        <v>4066</v>
      </c>
      <c r="R120" s="125">
        <v>43697.526631944442</v>
      </c>
      <c r="S120" s="125">
        <v>43713.203796296293</v>
      </c>
      <c r="T120" s="122" t="s">
        <v>3158</v>
      </c>
      <c r="U120" s="122" t="s">
        <v>3158</v>
      </c>
      <c r="V120" s="122" t="s">
        <v>3158</v>
      </c>
      <c r="W120" s="122" t="s">
        <v>3158</v>
      </c>
      <c r="X120" s="122" t="s">
        <v>3158</v>
      </c>
      <c r="Y120" s="122" t="s">
        <v>3158</v>
      </c>
      <c r="Z120" s="122">
        <v>0</v>
      </c>
      <c r="AA120" s="122" t="s">
        <v>3158</v>
      </c>
      <c r="AB120" s="122" t="s">
        <v>3158</v>
      </c>
      <c r="AC120" s="122" t="s">
        <v>3158</v>
      </c>
      <c r="AD120" s="125">
        <v>43713.203796296293</v>
      </c>
      <c r="AE120" s="122" t="s">
        <v>3158</v>
      </c>
    </row>
    <row r="121" spans="1:31" ht="13">
      <c r="A121" s="122">
        <v>2430</v>
      </c>
      <c r="B121" s="122" t="s">
        <v>4067</v>
      </c>
      <c r="C121" s="122" t="s">
        <v>4068</v>
      </c>
      <c r="D121" s="122" t="s">
        <v>3146</v>
      </c>
      <c r="E121" s="122">
        <v>2016</v>
      </c>
      <c r="F121" s="122" t="s">
        <v>3302</v>
      </c>
      <c r="G121" s="122" t="s">
        <v>3343</v>
      </c>
      <c r="H121" s="122" t="s">
        <v>4069</v>
      </c>
      <c r="I121" s="122" t="s">
        <v>3326</v>
      </c>
      <c r="J121" s="122" t="s">
        <v>4070</v>
      </c>
      <c r="K121" s="122" t="s">
        <v>4071</v>
      </c>
      <c r="L121" s="124" t="s">
        <v>4072</v>
      </c>
      <c r="M121" s="122" t="s">
        <v>3154</v>
      </c>
      <c r="N121" s="122">
        <v>75</v>
      </c>
      <c r="O121" s="124" t="s">
        <v>4073</v>
      </c>
      <c r="P121" s="124" t="s">
        <v>4074</v>
      </c>
      <c r="Q121" s="124" t="s">
        <v>4075</v>
      </c>
      <c r="R121" s="125">
        <v>43697.526631944442</v>
      </c>
      <c r="S121" s="125">
        <v>43713.203796296293</v>
      </c>
      <c r="T121" s="122" t="s">
        <v>3158</v>
      </c>
      <c r="U121" s="122" t="s">
        <v>3158</v>
      </c>
      <c r="V121" s="122" t="s">
        <v>3158</v>
      </c>
      <c r="W121" s="122" t="s">
        <v>3158</v>
      </c>
      <c r="X121" s="122" t="s">
        <v>3158</v>
      </c>
      <c r="Y121" s="122" t="s">
        <v>3158</v>
      </c>
      <c r="Z121" s="122">
        <v>0</v>
      </c>
      <c r="AA121" s="122" t="s">
        <v>3158</v>
      </c>
      <c r="AB121" s="122" t="s">
        <v>3158</v>
      </c>
      <c r="AC121" s="122" t="s">
        <v>3158</v>
      </c>
      <c r="AD121" s="125">
        <v>43713.203796296293</v>
      </c>
      <c r="AE121" s="122" t="s">
        <v>3158</v>
      </c>
    </row>
    <row r="122" spans="1:31" ht="13">
      <c r="A122" s="122">
        <v>2431</v>
      </c>
      <c r="B122" s="122" t="s">
        <v>178</v>
      </c>
      <c r="C122" s="122" t="s">
        <v>4076</v>
      </c>
      <c r="D122" s="122" t="s">
        <v>3146</v>
      </c>
      <c r="E122" s="122">
        <v>2016</v>
      </c>
      <c r="F122" s="122" t="s">
        <v>3147</v>
      </c>
      <c r="G122" s="122" t="s">
        <v>3207</v>
      </c>
      <c r="H122" s="122" t="s">
        <v>101</v>
      </c>
      <c r="I122" s="122" t="s">
        <v>3326</v>
      </c>
      <c r="J122" s="122" t="s">
        <v>4077</v>
      </c>
      <c r="K122" s="122" t="s">
        <v>4078</v>
      </c>
      <c r="L122" s="124" t="s">
        <v>4079</v>
      </c>
      <c r="M122" s="122" t="s">
        <v>3154</v>
      </c>
      <c r="N122" s="122">
        <v>75</v>
      </c>
      <c r="O122" s="124" t="s">
        <v>4080</v>
      </c>
      <c r="P122" s="124" t="s">
        <v>4081</v>
      </c>
      <c r="Q122" s="124" t="s">
        <v>4082</v>
      </c>
      <c r="R122" s="125">
        <v>43697.526631944442</v>
      </c>
      <c r="S122" s="125">
        <v>43713.203796296293</v>
      </c>
      <c r="T122" s="122" t="s">
        <v>3158</v>
      </c>
      <c r="U122" s="122" t="s">
        <v>3158</v>
      </c>
      <c r="V122" s="122" t="s">
        <v>3158</v>
      </c>
      <c r="W122" s="122" t="s">
        <v>3158</v>
      </c>
      <c r="X122" s="122" t="s">
        <v>3158</v>
      </c>
      <c r="Y122" s="122" t="s">
        <v>3158</v>
      </c>
      <c r="Z122" s="122">
        <v>0</v>
      </c>
      <c r="AA122" s="122" t="s">
        <v>3158</v>
      </c>
      <c r="AB122" s="122" t="s">
        <v>3158</v>
      </c>
      <c r="AC122" s="122" t="s">
        <v>3158</v>
      </c>
      <c r="AD122" s="125">
        <v>43713.203796296293</v>
      </c>
      <c r="AE122" s="122" t="s">
        <v>3158</v>
      </c>
    </row>
    <row r="123" spans="1:31" ht="13">
      <c r="A123" s="122">
        <v>2432</v>
      </c>
      <c r="B123" s="122" t="s">
        <v>4083</v>
      </c>
      <c r="C123" s="122" t="s">
        <v>4084</v>
      </c>
      <c r="D123" s="122" t="s">
        <v>3146</v>
      </c>
      <c r="E123" s="122">
        <v>2018</v>
      </c>
      <c r="F123" s="122" t="s">
        <v>3225</v>
      </c>
      <c r="G123" s="122" t="s">
        <v>3172</v>
      </c>
      <c r="H123" s="122" t="s">
        <v>3173</v>
      </c>
      <c r="I123" s="126">
        <v>44967</v>
      </c>
      <c r="J123" s="122" t="s">
        <v>4085</v>
      </c>
      <c r="K123" s="122" t="s">
        <v>4086</v>
      </c>
      <c r="L123" s="124" t="s">
        <v>4087</v>
      </c>
      <c r="M123" s="122" t="s">
        <v>3154</v>
      </c>
      <c r="N123" s="122">
        <v>75</v>
      </c>
      <c r="O123" s="124" t="s">
        <v>4088</v>
      </c>
      <c r="Q123" s="124" t="s">
        <v>4089</v>
      </c>
      <c r="R123" s="125">
        <v>43697.526631944442</v>
      </c>
      <c r="S123" s="125">
        <v>43713.203796296293</v>
      </c>
      <c r="T123" s="122" t="s">
        <v>3158</v>
      </c>
      <c r="U123" s="122" t="s">
        <v>3158</v>
      </c>
      <c r="V123" s="122" t="s">
        <v>3158</v>
      </c>
      <c r="W123" s="122" t="s">
        <v>3158</v>
      </c>
      <c r="X123" s="122" t="s">
        <v>3158</v>
      </c>
      <c r="Y123" s="122" t="s">
        <v>3158</v>
      </c>
      <c r="Z123" s="122">
        <v>0</v>
      </c>
      <c r="AA123" s="122" t="s">
        <v>3158</v>
      </c>
      <c r="AB123" s="122" t="s">
        <v>3158</v>
      </c>
      <c r="AC123" s="122" t="s">
        <v>3158</v>
      </c>
      <c r="AD123" s="125">
        <v>43713.203796296293</v>
      </c>
      <c r="AE123" s="122" t="s">
        <v>3158</v>
      </c>
    </row>
    <row r="124" spans="1:31" ht="13">
      <c r="A124" s="122">
        <v>2433</v>
      </c>
      <c r="B124" s="122" t="s">
        <v>118</v>
      </c>
      <c r="C124" s="122" t="s">
        <v>4090</v>
      </c>
      <c r="D124" s="122" t="s">
        <v>3146</v>
      </c>
      <c r="E124" s="122">
        <v>2005</v>
      </c>
      <c r="F124" s="122" t="s">
        <v>3438</v>
      </c>
      <c r="G124" s="122" t="s">
        <v>4091</v>
      </c>
      <c r="H124" s="122" t="s">
        <v>4092</v>
      </c>
      <c r="I124" s="122" t="s">
        <v>3326</v>
      </c>
      <c r="K124" s="122" t="s">
        <v>4093</v>
      </c>
      <c r="L124" s="124" t="s">
        <v>4094</v>
      </c>
      <c r="M124" s="122" t="s">
        <v>3154</v>
      </c>
      <c r="N124" s="122">
        <v>75</v>
      </c>
      <c r="O124" s="124" t="s">
        <v>4095</v>
      </c>
      <c r="P124" s="122" t="s">
        <v>116</v>
      </c>
      <c r="Q124" s="122" t="s">
        <v>116</v>
      </c>
      <c r="R124" s="125">
        <v>43697.526631944442</v>
      </c>
      <c r="S124" s="125">
        <v>43713.203796296293</v>
      </c>
      <c r="T124" s="122" t="s">
        <v>3158</v>
      </c>
      <c r="U124" s="122" t="s">
        <v>3158</v>
      </c>
      <c r="V124" s="122" t="s">
        <v>3158</v>
      </c>
      <c r="W124" s="122" t="s">
        <v>3158</v>
      </c>
      <c r="X124" s="122" t="s">
        <v>3158</v>
      </c>
      <c r="Y124" s="122" t="s">
        <v>3158</v>
      </c>
      <c r="Z124" s="122">
        <v>0</v>
      </c>
      <c r="AA124" s="122" t="s">
        <v>3158</v>
      </c>
      <c r="AB124" s="122" t="s">
        <v>3158</v>
      </c>
      <c r="AC124" s="122" t="s">
        <v>3158</v>
      </c>
      <c r="AD124" s="125">
        <v>43713.203796296293</v>
      </c>
      <c r="AE124" s="122" t="s">
        <v>3158</v>
      </c>
    </row>
    <row r="125" spans="1:31" ht="13">
      <c r="A125" s="122">
        <v>2434</v>
      </c>
      <c r="B125" s="122" t="s">
        <v>4096</v>
      </c>
      <c r="C125" s="122" t="s">
        <v>4097</v>
      </c>
      <c r="D125" s="122" t="s">
        <v>3146</v>
      </c>
      <c r="E125" s="122">
        <v>2014</v>
      </c>
      <c r="F125" s="122" t="s">
        <v>3225</v>
      </c>
      <c r="G125" s="122" t="s">
        <v>3148</v>
      </c>
      <c r="H125" s="122" t="s">
        <v>3217</v>
      </c>
      <c r="I125" s="122" t="s">
        <v>3209</v>
      </c>
      <c r="J125" s="122" t="s">
        <v>4098</v>
      </c>
      <c r="K125" s="122" t="s">
        <v>4099</v>
      </c>
      <c r="L125" s="124" t="s">
        <v>4100</v>
      </c>
      <c r="M125" s="122" t="s">
        <v>3154</v>
      </c>
      <c r="N125" s="122">
        <v>75</v>
      </c>
      <c r="O125" s="124" t="s">
        <v>4101</v>
      </c>
      <c r="P125" s="124" t="s">
        <v>4102</v>
      </c>
      <c r="Q125" s="124" t="s">
        <v>4103</v>
      </c>
      <c r="R125" s="125">
        <v>43697.526631944442</v>
      </c>
      <c r="S125" s="125">
        <v>43713.203796296293</v>
      </c>
      <c r="T125" s="122" t="s">
        <v>3158</v>
      </c>
      <c r="U125" s="122" t="s">
        <v>3158</v>
      </c>
      <c r="V125" s="122" t="s">
        <v>3158</v>
      </c>
      <c r="W125" s="122" t="s">
        <v>3158</v>
      </c>
      <c r="X125" s="122" t="s">
        <v>3158</v>
      </c>
      <c r="Y125" s="122" t="s">
        <v>3158</v>
      </c>
      <c r="Z125" s="122">
        <v>0</v>
      </c>
      <c r="AA125" s="122" t="s">
        <v>3158</v>
      </c>
      <c r="AB125" s="122" t="s">
        <v>3158</v>
      </c>
      <c r="AC125" s="122" t="s">
        <v>3158</v>
      </c>
      <c r="AD125" s="125">
        <v>43713.203796296293</v>
      </c>
      <c r="AE125" s="122" t="s">
        <v>3158</v>
      </c>
    </row>
    <row r="126" spans="1:31" ht="13">
      <c r="A126" s="122">
        <v>2435</v>
      </c>
      <c r="B126" s="122" t="s">
        <v>155</v>
      </c>
      <c r="C126" s="122" t="s">
        <v>4104</v>
      </c>
      <c r="D126" s="122" t="s">
        <v>3146</v>
      </c>
      <c r="E126" s="122">
        <v>2015</v>
      </c>
      <c r="F126" s="122" t="s">
        <v>3342</v>
      </c>
      <c r="G126" s="122" t="s">
        <v>4105</v>
      </c>
      <c r="H126" s="122" t="s">
        <v>3977</v>
      </c>
      <c r="I126" s="126">
        <v>44967</v>
      </c>
      <c r="J126" s="122" t="s">
        <v>4106</v>
      </c>
      <c r="K126" s="122" t="s">
        <v>4107</v>
      </c>
      <c r="L126" s="124" t="s">
        <v>4108</v>
      </c>
      <c r="M126" s="122" t="s">
        <v>3154</v>
      </c>
      <c r="N126" s="122">
        <v>75</v>
      </c>
      <c r="O126" s="124" t="s">
        <v>4109</v>
      </c>
      <c r="P126" s="124" t="s">
        <v>4110</v>
      </c>
      <c r="Q126" s="124" t="s">
        <v>4111</v>
      </c>
      <c r="R126" s="125">
        <v>43697.526631944442</v>
      </c>
      <c r="S126" s="125">
        <v>43713.203796296293</v>
      </c>
      <c r="T126" s="122" t="s">
        <v>3158</v>
      </c>
      <c r="U126" s="122" t="s">
        <v>3158</v>
      </c>
      <c r="V126" s="122" t="s">
        <v>3158</v>
      </c>
      <c r="W126" s="122" t="s">
        <v>3158</v>
      </c>
      <c r="X126" s="122" t="s">
        <v>3158</v>
      </c>
      <c r="Y126" s="122" t="s">
        <v>3158</v>
      </c>
      <c r="Z126" s="122">
        <v>0</v>
      </c>
      <c r="AA126" s="122" t="s">
        <v>3158</v>
      </c>
      <c r="AB126" s="122" t="s">
        <v>3158</v>
      </c>
      <c r="AC126" s="122" t="s">
        <v>3158</v>
      </c>
      <c r="AD126" s="125">
        <v>43713.203796296293</v>
      </c>
      <c r="AE126" s="122" t="s">
        <v>3158</v>
      </c>
    </row>
    <row r="127" spans="1:31" ht="13">
      <c r="A127" s="122">
        <v>2436</v>
      </c>
      <c r="B127" s="122" t="s">
        <v>126</v>
      </c>
      <c r="C127" s="122" t="s">
        <v>4112</v>
      </c>
      <c r="D127" s="122" t="s">
        <v>3146</v>
      </c>
      <c r="E127" s="122">
        <v>2016</v>
      </c>
      <c r="F127" s="122" t="s">
        <v>3438</v>
      </c>
      <c r="G127" s="122" t="s">
        <v>3343</v>
      </c>
      <c r="H127" s="122" t="s">
        <v>4069</v>
      </c>
      <c r="I127" s="126">
        <v>44967</v>
      </c>
      <c r="J127" s="122" t="s">
        <v>4113</v>
      </c>
      <c r="K127" s="122" t="s">
        <v>4114</v>
      </c>
      <c r="L127" s="124" t="s">
        <v>4115</v>
      </c>
      <c r="M127" s="122" t="s">
        <v>3154</v>
      </c>
      <c r="N127" s="122">
        <v>75</v>
      </c>
      <c r="O127" s="124" t="s">
        <v>4116</v>
      </c>
      <c r="P127" s="124" t="s">
        <v>4117</v>
      </c>
      <c r="Q127" s="124" t="s">
        <v>4118</v>
      </c>
      <c r="R127" s="125">
        <v>43697.526631944442</v>
      </c>
      <c r="S127" s="125">
        <v>43713.203796296293</v>
      </c>
      <c r="T127" s="122" t="s">
        <v>3158</v>
      </c>
      <c r="U127" s="122" t="s">
        <v>3158</v>
      </c>
      <c r="V127" s="122" t="s">
        <v>3158</v>
      </c>
      <c r="W127" s="122" t="s">
        <v>3158</v>
      </c>
      <c r="X127" s="122" t="s">
        <v>3158</v>
      </c>
      <c r="Y127" s="122" t="s">
        <v>3158</v>
      </c>
      <c r="Z127" s="122">
        <v>0</v>
      </c>
      <c r="AA127" s="122" t="s">
        <v>3158</v>
      </c>
      <c r="AB127" s="122" t="s">
        <v>3158</v>
      </c>
      <c r="AC127" s="122" t="s">
        <v>3158</v>
      </c>
      <c r="AD127" s="125">
        <v>43713.203796296293</v>
      </c>
      <c r="AE127" s="122" t="s">
        <v>3158</v>
      </c>
    </row>
    <row r="128" spans="1:31" ht="13">
      <c r="A128" s="122">
        <v>2437</v>
      </c>
      <c r="B128" s="122" t="s">
        <v>274</v>
      </c>
      <c r="C128" s="122" t="s">
        <v>4119</v>
      </c>
      <c r="D128" s="122" t="s">
        <v>3146</v>
      </c>
      <c r="E128" s="122">
        <v>2016</v>
      </c>
      <c r="F128" s="122" t="s">
        <v>3225</v>
      </c>
      <c r="G128" s="122" t="s">
        <v>3148</v>
      </c>
      <c r="H128" s="122" t="s">
        <v>3217</v>
      </c>
      <c r="I128" s="122" t="s">
        <v>3326</v>
      </c>
      <c r="J128" s="122" t="s">
        <v>4120</v>
      </c>
      <c r="K128" s="122" t="s">
        <v>4121</v>
      </c>
      <c r="L128" s="124" t="s">
        <v>4122</v>
      </c>
      <c r="M128" s="122" t="s">
        <v>3154</v>
      </c>
      <c r="N128" s="122">
        <v>75</v>
      </c>
      <c r="O128" s="124" t="s">
        <v>4123</v>
      </c>
      <c r="P128" s="124" t="s">
        <v>4124</v>
      </c>
      <c r="Q128" s="124" t="s">
        <v>4125</v>
      </c>
      <c r="R128" s="125">
        <v>43697.526631944442</v>
      </c>
      <c r="S128" s="125">
        <v>43713.203796296293</v>
      </c>
      <c r="T128" s="122" t="s">
        <v>3158</v>
      </c>
      <c r="U128" s="122" t="s">
        <v>3158</v>
      </c>
      <c r="V128" s="122" t="s">
        <v>3158</v>
      </c>
      <c r="W128" s="122" t="s">
        <v>3158</v>
      </c>
      <c r="X128" s="122" t="s">
        <v>3158</v>
      </c>
      <c r="Y128" s="122" t="s">
        <v>3158</v>
      </c>
      <c r="Z128" s="122">
        <v>0</v>
      </c>
      <c r="AA128" s="122" t="s">
        <v>3158</v>
      </c>
      <c r="AB128" s="122" t="s">
        <v>3158</v>
      </c>
      <c r="AC128" s="122" t="s">
        <v>3158</v>
      </c>
      <c r="AD128" s="125">
        <v>43713.203796296293</v>
      </c>
      <c r="AE128" s="122" t="s">
        <v>3158</v>
      </c>
    </row>
    <row r="129" spans="1:31" ht="13">
      <c r="A129" s="122">
        <v>2438</v>
      </c>
      <c r="B129" s="122" t="s">
        <v>546</v>
      </c>
      <c r="C129" s="122" t="s">
        <v>4126</v>
      </c>
      <c r="D129" s="122" t="s">
        <v>3146</v>
      </c>
      <c r="E129" s="122">
        <v>2018</v>
      </c>
      <c r="F129" s="122" t="s">
        <v>4127</v>
      </c>
      <c r="G129" s="122" t="s">
        <v>4128</v>
      </c>
      <c r="H129" s="122" t="s">
        <v>4129</v>
      </c>
      <c r="I129" s="126">
        <v>44967</v>
      </c>
      <c r="K129" s="122" t="s">
        <v>4130</v>
      </c>
      <c r="L129" s="124" t="s">
        <v>4131</v>
      </c>
      <c r="M129" s="122" t="s">
        <v>3154</v>
      </c>
      <c r="N129" s="122">
        <v>75</v>
      </c>
      <c r="O129" s="124" t="s">
        <v>4132</v>
      </c>
      <c r="R129" s="125">
        <v>43697.526631944442</v>
      </c>
      <c r="S129" s="125">
        <v>43713.203796296293</v>
      </c>
      <c r="T129" s="122" t="s">
        <v>3158</v>
      </c>
      <c r="U129" s="122" t="s">
        <v>3158</v>
      </c>
      <c r="V129" s="122" t="s">
        <v>3158</v>
      </c>
      <c r="W129" s="122" t="s">
        <v>3158</v>
      </c>
      <c r="X129" s="122" t="s">
        <v>3158</v>
      </c>
      <c r="Y129" s="122" t="s">
        <v>3158</v>
      </c>
      <c r="Z129" s="122">
        <v>0</v>
      </c>
      <c r="AA129" s="122" t="s">
        <v>3158</v>
      </c>
      <c r="AB129" s="122" t="s">
        <v>3158</v>
      </c>
      <c r="AC129" s="122" t="s">
        <v>3158</v>
      </c>
      <c r="AD129" s="125">
        <v>43713.203796296293</v>
      </c>
      <c r="AE129" s="122" t="s">
        <v>3158</v>
      </c>
    </row>
    <row r="130" spans="1:31" ht="13">
      <c r="A130" s="122">
        <v>2440</v>
      </c>
      <c r="B130" s="122" t="s">
        <v>255</v>
      </c>
      <c r="C130" s="122" t="s">
        <v>4133</v>
      </c>
      <c r="D130" s="122" t="s">
        <v>3146</v>
      </c>
      <c r="E130" s="122">
        <v>2016</v>
      </c>
      <c r="F130" s="122" t="s">
        <v>3225</v>
      </c>
      <c r="G130" s="122" t="s">
        <v>3245</v>
      </c>
      <c r="H130" s="122" t="s">
        <v>3195</v>
      </c>
      <c r="I130" s="122" t="s">
        <v>3326</v>
      </c>
      <c r="K130" s="122" t="s">
        <v>4134</v>
      </c>
      <c r="L130" s="124" t="s">
        <v>4135</v>
      </c>
      <c r="M130" s="122" t="s">
        <v>3154</v>
      </c>
      <c r="N130" s="122">
        <v>75</v>
      </c>
      <c r="O130" s="124" t="s">
        <v>4136</v>
      </c>
      <c r="P130" s="124" t="s">
        <v>4137</v>
      </c>
      <c r="Q130" s="124" t="s">
        <v>4138</v>
      </c>
      <c r="R130" s="125">
        <v>43697.526631944442</v>
      </c>
      <c r="S130" s="125">
        <v>43713.203796296293</v>
      </c>
      <c r="T130" s="122" t="s">
        <v>3158</v>
      </c>
      <c r="U130" s="122" t="s">
        <v>3158</v>
      </c>
      <c r="V130" s="122" t="s">
        <v>3158</v>
      </c>
      <c r="W130" s="122" t="s">
        <v>3158</v>
      </c>
      <c r="X130" s="122" t="s">
        <v>3158</v>
      </c>
      <c r="Y130" s="122" t="s">
        <v>3158</v>
      </c>
      <c r="Z130" s="122">
        <v>0</v>
      </c>
      <c r="AA130" s="122" t="s">
        <v>3158</v>
      </c>
      <c r="AB130" s="122" t="s">
        <v>3158</v>
      </c>
      <c r="AC130" s="122" t="s">
        <v>3158</v>
      </c>
      <c r="AD130" s="125">
        <v>43713.203796296293</v>
      </c>
      <c r="AE130" s="122" t="s">
        <v>3158</v>
      </c>
    </row>
    <row r="131" spans="1:31" ht="13">
      <c r="A131" s="122">
        <v>2441</v>
      </c>
      <c r="B131" s="122" t="s">
        <v>4139</v>
      </c>
      <c r="C131" s="122" t="s">
        <v>4140</v>
      </c>
      <c r="D131" s="122" t="s">
        <v>3146</v>
      </c>
      <c r="E131" s="122">
        <v>2015</v>
      </c>
      <c r="F131" s="122" t="s">
        <v>3206</v>
      </c>
      <c r="G131" s="122" t="s">
        <v>3976</v>
      </c>
      <c r="H131" s="122" t="s">
        <v>4141</v>
      </c>
      <c r="I131" s="122" t="s">
        <v>3209</v>
      </c>
      <c r="J131" s="122" t="s">
        <v>4142</v>
      </c>
      <c r="K131" s="122" t="s">
        <v>4143</v>
      </c>
      <c r="L131" s="124" t="s">
        <v>4144</v>
      </c>
      <c r="M131" s="122" t="s">
        <v>3154</v>
      </c>
      <c r="N131" s="122">
        <v>75</v>
      </c>
      <c r="O131" s="124" t="s">
        <v>4145</v>
      </c>
      <c r="P131" s="124" t="s">
        <v>4146</v>
      </c>
      <c r="Q131" s="124" t="s">
        <v>4147</v>
      </c>
      <c r="R131" s="125">
        <v>43697.526631944442</v>
      </c>
      <c r="S131" s="125">
        <v>43713.203796296293</v>
      </c>
      <c r="T131" s="122" t="s">
        <v>3158</v>
      </c>
      <c r="U131" s="122" t="s">
        <v>3158</v>
      </c>
      <c r="V131" s="122" t="s">
        <v>3158</v>
      </c>
      <c r="W131" s="122" t="s">
        <v>3158</v>
      </c>
      <c r="X131" s="122" t="s">
        <v>3158</v>
      </c>
      <c r="Y131" s="122" t="s">
        <v>3158</v>
      </c>
      <c r="Z131" s="122">
        <v>0</v>
      </c>
      <c r="AA131" s="122" t="s">
        <v>3158</v>
      </c>
      <c r="AB131" s="122" t="s">
        <v>3158</v>
      </c>
      <c r="AC131" s="122" t="s">
        <v>3158</v>
      </c>
      <c r="AD131" s="125">
        <v>43713.203796296293</v>
      </c>
      <c r="AE131" s="122" t="s">
        <v>3158</v>
      </c>
    </row>
    <row r="132" spans="1:31" ht="13">
      <c r="A132" s="122">
        <v>2442</v>
      </c>
      <c r="B132" s="122" t="s">
        <v>316</v>
      </c>
      <c r="C132" s="122" t="s">
        <v>4148</v>
      </c>
      <c r="D132" s="122" t="s">
        <v>3146</v>
      </c>
      <c r="E132" s="122">
        <v>2012</v>
      </c>
      <c r="F132" s="122" t="s">
        <v>3225</v>
      </c>
      <c r="G132" s="122" t="s">
        <v>3976</v>
      </c>
      <c r="H132" s="122" t="s">
        <v>3977</v>
      </c>
      <c r="I132" s="122" t="s">
        <v>3316</v>
      </c>
      <c r="J132" s="122" t="s">
        <v>4149</v>
      </c>
      <c r="K132" s="122" t="s">
        <v>4150</v>
      </c>
      <c r="L132" s="124" t="s">
        <v>4151</v>
      </c>
      <c r="M132" s="122" t="s">
        <v>3154</v>
      </c>
      <c r="N132" s="122">
        <v>75</v>
      </c>
      <c r="O132" s="124" t="s">
        <v>4152</v>
      </c>
      <c r="P132" s="124" t="s">
        <v>4153</v>
      </c>
      <c r="Q132" s="124" t="s">
        <v>4154</v>
      </c>
      <c r="R132" s="125">
        <v>43697.526631944442</v>
      </c>
      <c r="S132" s="125">
        <v>43713.203796296293</v>
      </c>
      <c r="T132" s="122" t="s">
        <v>3158</v>
      </c>
      <c r="U132" s="122" t="s">
        <v>3158</v>
      </c>
      <c r="V132" s="122" t="s">
        <v>3158</v>
      </c>
      <c r="W132" s="122" t="s">
        <v>3158</v>
      </c>
      <c r="X132" s="122" t="s">
        <v>3158</v>
      </c>
      <c r="Y132" s="122" t="s">
        <v>3158</v>
      </c>
      <c r="Z132" s="122">
        <v>0</v>
      </c>
      <c r="AA132" s="122" t="s">
        <v>3158</v>
      </c>
      <c r="AB132" s="122" t="s">
        <v>3158</v>
      </c>
      <c r="AC132" s="122" t="s">
        <v>3158</v>
      </c>
      <c r="AD132" s="125">
        <v>43713.203796296293</v>
      </c>
      <c r="AE132" s="122" t="s">
        <v>3158</v>
      </c>
    </row>
    <row r="133" spans="1:31" ht="13">
      <c r="A133" s="122">
        <v>2443</v>
      </c>
      <c r="B133" s="122" t="s">
        <v>4155</v>
      </c>
      <c r="C133" s="122" t="s">
        <v>4156</v>
      </c>
      <c r="D133" s="122" t="s">
        <v>3146</v>
      </c>
      <c r="E133" s="122">
        <v>2012</v>
      </c>
      <c r="F133" s="122" t="s">
        <v>3147</v>
      </c>
      <c r="G133" s="122" t="s">
        <v>4128</v>
      </c>
      <c r="H133" s="122" t="s">
        <v>4157</v>
      </c>
      <c r="I133" s="126">
        <v>44967</v>
      </c>
      <c r="J133" s="122" t="s">
        <v>4158</v>
      </c>
      <c r="K133" s="122" t="s">
        <v>4159</v>
      </c>
      <c r="L133" s="124" t="s">
        <v>4160</v>
      </c>
      <c r="M133" s="122" t="s">
        <v>3154</v>
      </c>
      <c r="N133" s="122">
        <v>75</v>
      </c>
      <c r="O133" s="124" t="s">
        <v>4161</v>
      </c>
      <c r="P133" s="124" t="s">
        <v>4162</v>
      </c>
      <c r="Q133" s="124" t="s">
        <v>4163</v>
      </c>
      <c r="R133" s="125">
        <v>43697.526631944442</v>
      </c>
      <c r="S133" s="125">
        <v>43713.203796296293</v>
      </c>
      <c r="T133" s="122" t="s">
        <v>3158</v>
      </c>
      <c r="U133" s="122" t="s">
        <v>3158</v>
      </c>
      <c r="V133" s="122" t="s">
        <v>3158</v>
      </c>
      <c r="W133" s="122" t="s">
        <v>3158</v>
      </c>
      <c r="X133" s="122" t="s">
        <v>3158</v>
      </c>
      <c r="Y133" s="122" t="s">
        <v>3158</v>
      </c>
      <c r="Z133" s="122">
        <v>0</v>
      </c>
      <c r="AA133" s="122" t="s">
        <v>3158</v>
      </c>
      <c r="AB133" s="122" t="s">
        <v>3158</v>
      </c>
      <c r="AC133" s="122" t="s">
        <v>3158</v>
      </c>
      <c r="AD133" s="125">
        <v>43713.203796296293</v>
      </c>
      <c r="AE133" s="122" t="s">
        <v>3158</v>
      </c>
    </row>
    <row r="134" spans="1:31" ht="13">
      <c r="A134" s="122">
        <v>2444</v>
      </c>
      <c r="B134" s="122" t="s">
        <v>283</v>
      </c>
      <c r="C134" s="122" t="s">
        <v>4164</v>
      </c>
      <c r="D134" s="122" t="s">
        <v>3146</v>
      </c>
      <c r="E134" s="122">
        <v>2011</v>
      </c>
      <c r="F134" s="122" t="s">
        <v>3225</v>
      </c>
      <c r="G134" s="122" t="s">
        <v>3172</v>
      </c>
      <c r="H134" s="122" t="s">
        <v>3195</v>
      </c>
      <c r="I134" s="122" t="s">
        <v>3326</v>
      </c>
      <c r="J134" s="122" t="s">
        <v>4165</v>
      </c>
      <c r="K134" s="122" t="s">
        <v>4166</v>
      </c>
      <c r="L134" s="124" t="s">
        <v>4167</v>
      </c>
      <c r="M134" s="122" t="s">
        <v>3154</v>
      </c>
      <c r="N134" s="122">
        <v>75</v>
      </c>
      <c r="O134" s="124" t="s">
        <v>4168</v>
      </c>
      <c r="P134" s="124" t="s">
        <v>4169</v>
      </c>
      <c r="Q134" s="124" t="s">
        <v>4170</v>
      </c>
      <c r="R134" s="125">
        <v>43697.526631944442</v>
      </c>
      <c r="S134" s="125">
        <v>43713.203796296293</v>
      </c>
      <c r="T134" s="122" t="s">
        <v>3158</v>
      </c>
      <c r="U134" s="122" t="s">
        <v>3158</v>
      </c>
      <c r="V134" s="122" t="s">
        <v>3158</v>
      </c>
      <c r="W134" s="122" t="s">
        <v>3158</v>
      </c>
      <c r="X134" s="122" t="s">
        <v>3158</v>
      </c>
      <c r="Y134" s="122" t="s">
        <v>3158</v>
      </c>
      <c r="Z134" s="122">
        <v>0</v>
      </c>
      <c r="AA134" s="122" t="s">
        <v>3158</v>
      </c>
      <c r="AB134" s="122" t="s">
        <v>3158</v>
      </c>
      <c r="AC134" s="122" t="s">
        <v>3158</v>
      </c>
      <c r="AD134" s="125">
        <v>43713.203796296293</v>
      </c>
      <c r="AE134" s="122" t="s">
        <v>3158</v>
      </c>
    </row>
    <row r="135" spans="1:31" ht="13">
      <c r="A135" s="122">
        <v>2445</v>
      </c>
      <c r="B135" s="122" t="s">
        <v>133</v>
      </c>
      <c r="C135" s="122" t="s">
        <v>4171</v>
      </c>
      <c r="D135" s="122" t="s">
        <v>3146</v>
      </c>
      <c r="E135" s="122">
        <v>2010</v>
      </c>
      <c r="F135" s="122" t="s">
        <v>3438</v>
      </c>
      <c r="G135" s="122" t="s">
        <v>4172</v>
      </c>
      <c r="H135" s="122" t="s">
        <v>3384</v>
      </c>
      <c r="I135" s="122" t="s">
        <v>3326</v>
      </c>
      <c r="J135" s="122" t="s">
        <v>4173</v>
      </c>
      <c r="K135" s="122" t="s">
        <v>4174</v>
      </c>
      <c r="L135" s="124" t="s">
        <v>4175</v>
      </c>
      <c r="M135" s="122" t="s">
        <v>3154</v>
      </c>
      <c r="N135" s="122">
        <v>75</v>
      </c>
      <c r="O135" s="124" t="s">
        <v>4176</v>
      </c>
      <c r="P135" s="124" t="s">
        <v>4177</v>
      </c>
      <c r="Q135" s="124" t="s">
        <v>4178</v>
      </c>
      <c r="R135" s="125">
        <v>43697.526631944442</v>
      </c>
      <c r="S135" s="125">
        <v>43713.203796296293</v>
      </c>
      <c r="T135" s="122" t="s">
        <v>3158</v>
      </c>
      <c r="U135" s="122" t="s">
        <v>3158</v>
      </c>
      <c r="V135" s="122" t="s">
        <v>3158</v>
      </c>
      <c r="W135" s="122" t="s">
        <v>3158</v>
      </c>
      <c r="X135" s="122" t="s">
        <v>3158</v>
      </c>
      <c r="Y135" s="122" t="s">
        <v>3158</v>
      </c>
      <c r="Z135" s="122">
        <v>0</v>
      </c>
      <c r="AA135" s="122" t="s">
        <v>3158</v>
      </c>
      <c r="AB135" s="122" t="s">
        <v>3158</v>
      </c>
      <c r="AC135" s="122" t="s">
        <v>3158</v>
      </c>
      <c r="AD135" s="125">
        <v>43713.203796296293</v>
      </c>
      <c r="AE135" s="122" t="s">
        <v>3158</v>
      </c>
    </row>
    <row r="136" spans="1:31" ht="13">
      <c r="A136" s="122">
        <v>2446</v>
      </c>
      <c r="B136" s="122" t="s">
        <v>292</v>
      </c>
      <c r="C136" s="122" t="s">
        <v>4179</v>
      </c>
      <c r="D136" s="122" t="s">
        <v>3146</v>
      </c>
      <c r="E136" s="122">
        <v>2015</v>
      </c>
      <c r="F136" s="122" t="s">
        <v>3721</v>
      </c>
      <c r="G136" s="122" t="s">
        <v>3172</v>
      </c>
      <c r="H136" s="122" t="s">
        <v>3173</v>
      </c>
      <c r="I136" s="122" t="s">
        <v>3326</v>
      </c>
      <c r="J136" s="122" t="s">
        <v>4180</v>
      </c>
      <c r="K136" s="122" t="s">
        <v>4181</v>
      </c>
      <c r="L136" s="124" t="s">
        <v>4182</v>
      </c>
      <c r="M136" s="122" t="s">
        <v>3154</v>
      </c>
      <c r="N136" s="122">
        <v>75</v>
      </c>
      <c r="O136" s="124" t="s">
        <v>4183</v>
      </c>
      <c r="P136" s="124" t="s">
        <v>4184</v>
      </c>
      <c r="Q136" s="124" t="s">
        <v>4185</v>
      </c>
      <c r="R136" s="125">
        <v>43697.526631944442</v>
      </c>
      <c r="S136" s="125">
        <v>43713.203796296293</v>
      </c>
      <c r="T136" s="122" t="s">
        <v>3158</v>
      </c>
      <c r="U136" s="122" t="s">
        <v>3158</v>
      </c>
      <c r="V136" s="122" t="s">
        <v>3158</v>
      </c>
      <c r="W136" s="122" t="s">
        <v>3158</v>
      </c>
      <c r="X136" s="122" t="s">
        <v>3158</v>
      </c>
      <c r="Y136" s="122" t="s">
        <v>3158</v>
      </c>
      <c r="Z136" s="122">
        <v>0</v>
      </c>
      <c r="AA136" s="122" t="s">
        <v>3158</v>
      </c>
      <c r="AB136" s="122" t="s">
        <v>3158</v>
      </c>
      <c r="AC136" s="122" t="s">
        <v>3158</v>
      </c>
      <c r="AD136" s="125">
        <v>43713.203796296293</v>
      </c>
      <c r="AE136" s="122" t="s">
        <v>3158</v>
      </c>
    </row>
    <row r="137" spans="1:31" ht="13">
      <c r="A137" s="122">
        <v>2447</v>
      </c>
      <c r="B137" s="122" t="s">
        <v>300</v>
      </c>
      <c r="C137" s="122" t="s">
        <v>4186</v>
      </c>
      <c r="D137" s="122" t="s">
        <v>3146</v>
      </c>
      <c r="E137" s="122">
        <v>2015</v>
      </c>
      <c r="F137" s="122" t="s">
        <v>3302</v>
      </c>
      <c r="G137" s="122" t="s">
        <v>3172</v>
      </c>
      <c r="H137" s="122" t="s">
        <v>3173</v>
      </c>
      <c r="I137" s="122" t="s">
        <v>3326</v>
      </c>
      <c r="J137" s="122" t="s">
        <v>4187</v>
      </c>
      <c r="K137" s="122" t="s">
        <v>4188</v>
      </c>
      <c r="L137" s="124" t="s">
        <v>4189</v>
      </c>
      <c r="M137" s="122" t="s">
        <v>3154</v>
      </c>
      <c r="N137" s="122">
        <v>75</v>
      </c>
      <c r="O137" s="124" t="s">
        <v>4190</v>
      </c>
      <c r="R137" s="125">
        <v>43697.526631944442</v>
      </c>
      <c r="S137" s="125">
        <v>43713.203796296293</v>
      </c>
      <c r="T137" s="122" t="s">
        <v>3158</v>
      </c>
      <c r="U137" s="122" t="s">
        <v>3158</v>
      </c>
      <c r="V137" s="122" t="s">
        <v>3158</v>
      </c>
      <c r="W137" s="122" t="s">
        <v>3158</v>
      </c>
      <c r="X137" s="122" t="s">
        <v>3158</v>
      </c>
      <c r="Y137" s="122" t="s">
        <v>3158</v>
      </c>
      <c r="Z137" s="122">
        <v>0</v>
      </c>
      <c r="AA137" s="122" t="s">
        <v>3158</v>
      </c>
      <c r="AB137" s="122" t="s">
        <v>3158</v>
      </c>
      <c r="AC137" s="122" t="s">
        <v>3158</v>
      </c>
      <c r="AD137" s="125">
        <v>43713.203796296293</v>
      </c>
      <c r="AE137" s="122" t="s">
        <v>3158</v>
      </c>
    </row>
    <row r="138" spans="1:31" ht="13">
      <c r="A138" s="122">
        <v>2448</v>
      </c>
      <c r="B138" s="122" t="s">
        <v>198</v>
      </c>
      <c r="C138" s="122" t="s">
        <v>4191</v>
      </c>
      <c r="D138" s="122" t="s">
        <v>3146</v>
      </c>
      <c r="E138" s="122">
        <v>2014</v>
      </c>
      <c r="F138" s="122" t="s">
        <v>3206</v>
      </c>
      <c r="G138" s="122" t="s">
        <v>3245</v>
      </c>
      <c r="H138" s="122" t="s">
        <v>3195</v>
      </c>
      <c r="I138" s="126">
        <v>44967</v>
      </c>
      <c r="K138" s="122" t="s">
        <v>4192</v>
      </c>
      <c r="L138" s="124" t="s">
        <v>4193</v>
      </c>
      <c r="M138" s="122" t="s">
        <v>3154</v>
      </c>
      <c r="N138" s="122">
        <v>75</v>
      </c>
      <c r="O138" s="124" t="s">
        <v>4194</v>
      </c>
      <c r="P138" s="124" t="s">
        <v>4195</v>
      </c>
      <c r="Q138" s="124" t="s">
        <v>4196</v>
      </c>
      <c r="R138" s="125">
        <v>43697.526631944442</v>
      </c>
      <c r="S138" s="125">
        <v>43713.203796296293</v>
      </c>
      <c r="T138" s="122" t="s">
        <v>3158</v>
      </c>
      <c r="U138" s="122" t="s">
        <v>3158</v>
      </c>
      <c r="V138" s="122" t="s">
        <v>3158</v>
      </c>
      <c r="W138" s="122" t="s">
        <v>3158</v>
      </c>
      <c r="X138" s="122" t="s">
        <v>3158</v>
      </c>
      <c r="Y138" s="122" t="s">
        <v>3158</v>
      </c>
      <c r="Z138" s="122">
        <v>0</v>
      </c>
      <c r="AA138" s="122" t="s">
        <v>3158</v>
      </c>
      <c r="AB138" s="122" t="s">
        <v>3158</v>
      </c>
      <c r="AC138" s="122" t="s">
        <v>3158</v>
      </c>
      <c r="AD138" s="125">
        <v>43713.203796296293</v>
      </c>
      <c r="AE138" s="122" t="s">
        <v>3158</v>
      </c>
    </row>
    <row r="139" spans="1:31" ht="13">
      <c r="A139" s="122">
        <v>2449</v>
      </c>
      <c r="B139" s="122" t="s">
        <v>189</v>
      </c>
      <c r="C139" s="122" t="s">
        <v>4197</v>
      </c>
      <c r="D139" s="122" t="s">
        <v>3146</v>
      </c>
      <c r="E139" s="122">
        <v>2010</v>
      </c>
      <c r="F139" s="122" t="s">
        <v>3147</v>
      </c>
      <c r="G139" s="122" t="s">
        <v>3207</v>
      </c>
      <c r="H139" s="122" t="s">
        <v>4198</v>
      </c>
      <c r="I139" s="122" t="s">
        <v>3375</v>
      </c>
      <c r="J139" s="122" t="s">
        <v>4199</v>
      </c>
      <c r="K139" s="122" t="s">
        <v>4200</v>
      </c>
      <c r="L139" s="124" t="s">
        <v>4201</v>
      </c>
      <c r="M139" s="122" t="s">
        <v>3154</v>
      </c>
      <c r="N139" s="122">
        <v>75</v>
      </c>
      <c r="O139" s="124" t="s">
        <v>4202</v>
      </c>
      <c r="P139" s="124" t="s">
        <v>4203</v>
      </c>
      <c r="Q139" s="124" t="s">
        <v>4204</v>
      </c>
      <c r="R139" s="125">
        <v>43697.526631944442</v>
      </c>
      <c r="S139" s="125">
        <v>43713.203796296293</v>
      </c>
      <c r="T139" s="122" t="s">
        <v>3158</v>
      </c>
      <c r="U139" s="122" t="s">
        <v>3158</v>
      </c>
      <c r="V139" s="122" t="s">
        <v>3158</v>
      </c>
      <c r="W139" s="122" t="s">
        <v>3158</v>
      </c>
      <c r="X139" s="122" t="s">
        <v>3158</v>
      </c>
      <c r="Y139" s="122" t="s">
        <v>3158</v>
      </c>
      <c r="Z139" s="122">
        <v>0</v>
      </c>
      <c r="AA139" s="122" t="s">
        <v>3158</v>
      </c>
      <c r="AB139" s="122" t="s">
        <v>3158</v>
      </c>
      <c r="AC139" s="122" t="s">
        <v>3158</v>
      </c>
      <c r="AD139" s="125">
        <v>43713.203796296293</v>
      </c>
      <c r="AE139" s="122" t="s">
        <v>3158</v>
      </c>
    </row>
    <row r="140" spans="1:31" ht="13">
      <c r="A140" s="122">
        <v>2450</v>
      </c>
      <c r="B140" s="122" t="s">
        <v>141</v>
      </c>
      <c r="C140" s="122" t="s">
        <v>4205</v>
      </c>
      <c r="D140" s="122" t="s">
        <v>3146</v>
      </c>
      <c r="E140" s="122">
        <v>2014</v>
      </c>
      <c r="F140" s="122" t="s">
        <v>3438</v>
      </c>
      <c r="G140" s="122" t="s">
        <v>4206</v>
      </c>
      <c r="H140" s="122" t="s">
        <v>4207</v>
      </c>
      <c r="I140" s="122" t="s">
        <v>3272</v>
      </c>
      <c r="J140" s="122" t="s">
        <v>4208</v>
      </c>
      <c r="K140" s="122" t="s">
        <v>4209</v>
      </c>
      <c r="L140" s="124" t="s">
        <v>4210</v>
      </c>
      <c r="M140" s="122" t="s">
        <v>3154</v>
      </c>
      <c r="N140" s="122">
        <v>75</v>
      </c>
      <c r="O140" s="124" t="s">
        <v>4211</v>
      </c>
      <c r="P140" s="122" t="s">
        <v>3158</v>
      </c>
      <c r="Q140" s="124" t="s">
        <v>4212</v>
      </c>
      <c r="R140" s="125">
        <v>43697.526631944442</v>
      </c>
      <c r="S140" s="125">
        <v>43780.933368055557</v>
      </c>
      <c r="T140" s="122">
        <v>68</v>
      </c>
      <c r="U140" s="122" t="s">
        <v>3202</v>
      </c>
      <c r="V140" s="122" t="s">
        <v>3204</v>
      </c>
      <c r="W140" s="122" t="s">
        <v>3158</v>
      </c>
      <c r="X140" s="122" t="s">
        <v>4213</v>
      </c>
      <c r="Y140" s="122" t="s">
        <v>3158</v>
      </c>
      <c r="Z140" s="122">
        <v>0</v>
      </c>
      <c r="AA140" s="122" t="s">
        <v>3158</v>
      </c>
      <c r="AB140" s="122" t="s">
        <v>3158</v>
      </c>
      <c r="AC140" s="122" t="s">
        <v>3158</v>
      </c>
      <c r="AD140" s="125">
        <v>43713.203796296293</v>
      </c>
      <c r="AE140" s="122" t="s">
        <v>3158</v>
      </c>
    </row>
    <row r="141" spans="1:31" ht="13">
      <c r="A141" s="122">
        <v>2451</v>
      </c>
      <c r="B141" s="122" t="s">
        <v>566</v>
      </c>
      <c r="C141" s="122" t="s">
        <v>4214</v>
      </c>
      <c r="D141" s="122" t="s">
        <v>3146</v>
      </c>
      <c r="E141" s="122">
        <v>2018</v>
      </c>
      <c r="F141" s="122" t="s">
        <v>3204</v>
      </c>
      <c r="G141" s="122" t="s">
        <v>4206</v>
      </c>
      <c r="H141" s="122" t="s">
        <v>4207</v>
      </c>
      <c r="I141" s="122" t="s">
        <v>3204</v>
      </c>
      <c r="J141" s="122" t="s">
        <v>4215</v>
      </c>
      <c r="K141" s="122" t="s">
        <v>4216</v>
      </c>
      <c r="L141" s="124" t="s">
        <v>4217</v>
      </c>
      <c r="M141" s="122" t="s">
        <v>3154</v>
      </c>
      <c r="N141" s="122">
        <v>75</v>
      </c>
      <c r="O141" s="124" t="s">
        <v>4218</v>
      </c>
      <c r="P141" s="122" t="s">
        <v>3158</v>
      </c>
      <c r="Q141" s="124" t="s">
        <v>4219</v>
      </c>
      <c r="R141" s="125">
        <v>43697.526631944442</v>
      </c>
      <c r="S141" s="125">
        <v>44054.445960648147</v>
      </c>
      <c r="T141" s="122">
        <v>68</v>
      </c>
      <c r="U141" s="122" t="s">
        <v>3202</v>
      </c>
      <c r="V141" s="122" t="s">
        <v>3204</v>
      </c>
      <c r="W141" s="122" t="s">
        <v>3158</v>
      </c>
      <c r="X141" s="122" t="s">
        <v>3204</v>
      </c>
      <c r="Y141" s="122" t="s">
        <v>3158</v>
      </c>
      <c r="Z141" s="122">
        <v>0</v>
      </c>
      <c r="AA141" s="122" t="s">
        <v>3158</v>
      </c>
      <c r="AB141" s="122" t="s">
        <v>3158</v>
      </c>
      <c r="AC141" s="122" t="s">
        <v>3158</v>
      </c>
      <c r="AD141" s="125">
        <v>43713.203796296293</v>
      </c>
      <c r="AE141" s="122" t="s">
        <v>3158</v>
      </c>
    </row>
    <row r="142" spans="1:31" ht="13">
      <c r="A142" s="122">
        <v>2452</v>
      </c>
      <c r="B142" s="122" t="s">
        <v>183</v>
      </c>
      <c r="C142" s="122" t="s">
        <v>4220</v>
      </c>
      <c r="D142" s="122" t="s">
        <v>3146</v>
      </c>
      <c r="E142" s="122">
        <v>2015</v>
      </c>
      <c r="F142" s="122" t="s">
        <v>3147</v>
      </c>
      <c r="G142" s="122" t="s">
        <v>3207</v>
      </c>
      <c r="H142" s="122" t="s">
        <v>101</v>
      </c>
      <c r="I142" s="122" t="s">
        <v>3326</v>
      </c>
      <c r="J142" s="122" t="s">
        <v>4221</v>
      </c>
      <c r="K142" s="122" t="s">
        <v>4222</v>
      </c>
      <c r="L142" s="124" t="s">
        <v>4223</v>
      </c>
      <c r="M142" s="122" t="s">
        <v>3154</v>
      </c>
      <c r="N142" s="122">
        <v>75</v>
      </c>
      <c r="O142" s="124" t="s">
        <v>4224</v>
      </c>
      <c r="P142" s="124" t="s">
        <v>4225</v>
      </c>
      <c r="Q142" s="124" t="s">
        <v>4226</v>
      </c>
      <c r="R142" s="125">
        <v>43697.526631944442</v>
      </c>
      <c r="S142" s="125">
        <v>43713.203796296293</v>
      </c>
      <c r="T142" s="122" t="s">
        <v>3158</v>
      </c>
      <c r="U142" s="122" t="s">
        <v>3158</v>
      </c>
      <c r="V142" s="122" t="s">
        <v>3158</v>
      </c>
      <c r="W142" s="122" t="s">
        <v>3158</v>
      </c>
      <c r="X142" s="122" t="s">
        <v>3158</v>
      </c>
      <c r="Y142" s="122" t="s">
        <v>3158</v>
      </c>
      <c r="Z142" s="122">
        <v>0</v>
      </c>
      <c r="AA142" s="122" t="s">
        <v>3158</v>
      </c>
      <c r="AB142" s="122" t="s">
        <v>3158</v>
      </c>
      <c r="AC142" s="122" t="s">
        <v>3158</v>
      </c>
      <c r="AD142" s="125">
        <v>43713.203796296293</v>
      </c>
      <c r="AE142" s="122" t="s">
        <v>3158</v>
      </c>
    </row>
    <row r="143" spans="1:31" ht="13">
      <c r="A143" s="122">
        <v>2453</v>
      </c>
      <c r="B143" s="122" t="s">
        <v>291</v>
      </c>
      <c r="C143" s="122" t="s">
        <v>4227</v>
      </c>
      <c r="D143" s="122" t="s">
        <v>3146</v>
      </c>
      <c r="E143" s="122">
        <v>2015</v>
      </c>
      <c r="F143" s="122" t="s">
        <v>3182</v>
      </c>
      <c r="G143" s="122" t="s">
        <v>3148</v>
      </c>
      <c r="H143" s="122" t="s">
        <v>3217</v>
      </c>
      <c r="I143" s="122" t="s">
        <v>3316</v>
      </c>
      <c r="J143" s="122" t="s">
        <v>4228</v>
      </c>
      <c r="K143" s="122" t="s">
        <v>4229</v>
      </c>
      <c r="L143" s="124" t="s">
        <v>4230</v>
      </c>
      <c r="M143" s="122" t="s">
        <v>3154</v>
      </c>
      <c r="N143" s="122">
        <v>75</v>
      </c>
      <c r="O143" s="124" t="s">
        <v>4231</v>
      </c>
      <c r="P143" s="124" t="s">
        <v>4232</v>
      </c>
      <c r="Q143" s="124" t="s">
        <v>4233</v>
      </c>
      <c r="R143" s="125">
        <v>43697.526631944442</v>
      </c>
      <c r="S143" s="125">
        <v>43713.203796296293</v>
      </c>
      <c r="T143" s="122" t="s">
        <v>3158</v>
      </c>
      <c r="U143" s="122" t="s">
        <v>3158</v>
      </c>
      <c r="V143" s="122" t="s">
        <v>3158</v>
      </c>
      <c r="W143" s="122" t="s">
        <v>3158</v>
      </c>
      <c r="X143" s="122" t="s">
        <v>3158</v>
      </c>
      <c r="Y143" s="122" t="s">
        <v>3158</v>
      </c>
      <c r="Z143" s="122">
        <v>0</v>
      </c>
      <c r="AA143" s="122" t="s">
        <v>3158</v>
      </c>
      <c r="AB143" s="122" t="s">
        <v>3158</v>
      </c>
      <c r="AC143" s="122" t="s">
        <v>3158</v>
      </c>
      <c r="AD143" s="125">
        <v>43713.203796296293</v>
      </c>
      <c r="AE143" s="122" t="s">
        <v>3158</v>
      </c>
    </row>
    <row r="144" spans="1:31" ht="13">
      <c r="A144" s="122">
        <v>2454</v>
      </c>
      <c r="B144" s="122" t="s">
        <v>282</v>
      </c>
      <c r="C144" s="122" t="s">
        <v>4234</v>
      </c>
      <c r="D144" s="122" t="s">
        <v>3146</v>
      </c>
      <c r="E144" s="122">
        <v>2015</v>
      </c>
      <c r="F144" s="122" t="s">
        <v>3302</v>
      </c>
      <c r="G144" s="122" t="s">
        <v>3148</v>
      </c>
      <c r="H144" s="122" t="s">
        <v>3217</v>
      </c>
      <c r="I144" s="122" t="s">
        <v>3326</v>
      </c>
      <c r="K144" s="122" t="s">
        <v>4235</v>
      </c>
      <c r="L144" s="124" t="s">
        <v>4236</v>
      </c>
      <c r="M144" s="122" t="s">
        <v>3154</v>
      </c>
      <c r="N144" s="122">
        <v>75</v>
      </c>
      <c r="O144" s="124" t="s">
        <v>4237</v>
      </c>
      <c r="P144" s="124" t="s">
        <v>4238</v>
      </c>
      <c r="Q144" s="124" t="s">
        <v>4239</v>
      </c>
      <c r="R144" s="125">
        <v>43697.526631944442</v>
      </c>
      <c r="S144" s="125">
        <v>43713.203796296293</v>
      </c>
      <c r="T144" s="122" t="s">
        <v>3158</v>
      </c>
      <c r="U144" s="122" t="s">
        <v>3158</v>
      </c>
      <c r="V144" s="122" t="s">
        <v>3158</v>
      </c>
      <c r="W144" s="122" t="s">
        <v>3158</v>
      </c>
      <c r="X144" s="122" t="s">
        <v>3158</v>
      </c>
      <c r="Y144" s="122" t="s">
        <v>3158</v>
      </c>
      <c r="Z144" s="122">
        <v>0</v>
      </c>
      <c r="AA144" s="122" t="s">
        <v>3158</v>
      </c>
      <c r="AB144" s="122" t="s">
        <v>3158</v>
      </c>
      <c r="AC144" s="122" t="s">
        <v>3158</v>
      </c>
      <c r="AD144" s="125">
        <v>43713.203796296293</v>
      </c>
      <c r="AE144" s="122" t="s">
        <v>3158</v>
      </c>
    </row>
    <row r="145" spans="1:31" ht="13">
      <c r="A145" s="122">
        <v>2455</v>
      </c>
      <c r="B145" s="122" t="s">
        <v>226</v>
      </c>
      <c r="C145" s="122" t="s">
        <v>4240</v>
      </c>
      <c r="D145" s="122" t="s">
        <v>3146</v>
      </c>
      <c r="E145" s="122">
        <v>2015</v>
      </c>
      <c r="F145" s="122" t="s">
        <v>3147</v>
      </c>
      <c r="G145" s="122" t="s">
        <v>3172</v>
      </c>
      <c r="H145" s="122" t="s">
        <v>3173</v>
      </c>
      <c r="I145" s="122" t="s">
        <v>3326</v>
      </c>
      <c r="J145" s="122" t="s">
        <v>4241</v>
      </c>
      <c r="K145" s="122" t="s">
        <v>4242</v>
      </c>
      <c r="L145" s="124" t="s">
        <v>4243</v>
      </c>
      <c r="M145" s="122" t="s">
        <v>3154</v>
      </c>
      <c r="N145" s="122">
        <v>75</v>
      </c>
      <c r="O145" s="124" t="s">
        <v>4244</v>
      </c>
      <c r="P145" s="124" t="s">
        <v>4245</v>
      </c>
      <c r="Q145" s="124" t="s">
        <v>4246</v>
      </c>
      <c r="R145" s="125">
        <v>43697.526631944442</v>
      </c>
      <c r="S145" s="125">
        <v>43713.203796296293</v>
      </c>
      <c r="T145" s="122" t="s">
        <v>3158</v>
      </c>
      <c r="U145" s="122" t="s">
        <v>3158</v>
      </c>
      <c r="V145" s="122" t="s">
        <v>3158</v>
      </c>
      <c r="W145" s="122" t="s">
        <v>3158</v>
      </c>
      <c r="X145" s="122" t="s">
        <v>3158</v>
      </c>
      <c r="Y145" s="122" t="s">
        <v>3158</v>
      </c>
      <c r="Z145" s="122">
        <v>0</v>
      </c>
      <c r="AA145" s="122" t="s">
        <v>3158</v>
      </c>
      <c r="AB145" s="122" t="s">
        <v>3158</v>
      </c>
      <c r="AC145" s="122" t="s">
        <v>3158</v>
      </c>
      <c r="AD145" s="125">
        <v>43713.203796296293</v>
      </c>
      <c r="AE145" s="122" t="s">
        <v>3158</v>
      </c>
    </row>
    <row r="146" spans="1:31" ht="13">
      <c r="A146" s="122">
        <v>2456</v>
      </c>
      <c r="B146" s="122" t="s">
        <v>557</v>
      </c>
      <c r="C146" s="122" t="s">
        <v>4247</v>
      </c>
      <c r="D146" s="122" t="s">
        <v>3146</v>
      </c>
      <c r="E146" s="122">
        <v>2016</v>
      </c>
      <c r="F146" s="122" t="s">
        <v>3417</v>
      </c>
      <c r="G146" s="122" t="s">
        <v>4248</v>
      </c>
      <c r="H146" s="122" t="s">
        <v>3739</v>
      </c>
      <c r="I146" s="122" t="s">
        <v>3326</v>
      </c>
      <c r="J146" s="122" t="s">
        <v>4249</v>
      </c>
      <c r="K146" s="122" t="s">
        <v>4250</v>
      </c>
      <c r="L146" s="124" t="s">
        <v>4251</v>
      </c>
      <c r="M146" s="122" t="s">
        <v>3154</v>
      </c>
      <c r="N146" s="122">
        <v>75</v>
      </c>
      <c r="O146" s="124" t="s">
        <v>4252</v>
      </c>
      <c r="P146" s="124" t="s">
        <v>4253</v>
      </c>
      <c r="Q146" s="124" t="s">
        <v>4254</v>
      </c>
      <c r="R146" s="125">
        <v>43697.526631944442</v>
      </c>
      <c r="S146" s="125">
        <v>43713.203796296293</v>
      </c>
      <c r="T146" s="122" t="s">
        <v>3158</v>
      </c>
      <c r="U146" s="122" t="s">
        <v>3158</v>
      </c>
      <c r="V146" s="122" t="s">
        <v>3158</v>
      </c>
      <c r="W146" s="122" t="s">
        <v>3158</v>
      </c>
      <c r="X146" s="122" t="s">
        <v>3158</v>
      </c>
      <c r="Y146" s="122" t="s">
        <v>3158</v>
      </c>
      <c r="Z146" s="122">
        <v>0</v>
      </c>
      <c r="AA146" s="122" t="s">
        <v>3158</v>
      </c>
      <c r="AB146" s="122" t="s">
        <v>3158</v>
      </c>
      <c r="AC146" s="122" t="s">
        <v>3158</v>
      </c>
      <c r="AD146" s="125">
        <v>43713.203796296293</v>
      </c>
      <c r="AE146" s="122" t="s">
        <v>3158</v>
      </c>
    </row>
    <row r="147" spans="1:31" ht="13">
      <c r="A147" s="122">
        <v>2457</v>
      </c>
      <c r="B147" s="122" t="s">
        <v>241</v>
      </c>
      <c r="C147" s="122" t="s">
        <v>4255</v>
      </c>
      <c r="D147" s="122" t="s">
        <v>3146</v>
      </c>
      <c r="E147" s="122">
        <v>2017</v>
      </c>
      <c r="F147" s="122" t="s">
        <v>3147</v>
      </c>
      <c r="G147" s="122" t="s">
        <v>3245</v>
      </c>
      <c r="H147" s="122" t="s">
        <v>3195</v>
      </c>
      <c r="I147" s="122" t="s">
        <v>3326</v>
      </c>
      <c r="J147" s="122" t="s">
        <v>4256</v>
      </c>
      <c r="K147" s="122" t="s">
        <v>4257</v>
      </c>
      <c r="L147" s="124" t="s">
        <v>4258</v>
      </c>
      <c r="M147" s="122" t="s">
        <v>3154</v>
      </c>
      <c r="N147" s="122">
        <v>75</v>
      </c>
      <c r="O147" s="124" t="s">
        <v>4259</v>
      </c>
      <c r="P147" s="124" t="s">
        <v>4260</v>
      </c>
      <c r="Q147" s="124" t="s">
        <v>4261</v>
      </c>
      <c r="R147" s="125">
        <v>43697.526631944442</v>
      </c>
      <c r="S147" s="125">
        <v>43698.350173611114</v>
      </c>
      <c r="T147" s="122" t="s">
        <v>3158</v>
      </c>
      <c r="U147" s="122" t="s">
        <v>3158</v>
      </c>
      <c r="V147" s="122" t="s">
        <v>3158</v>
      </c>
      <c r="W147" s="122" t="s">
        <v>3158</v>
      </c>
      <c r="X147" s="122" t="s">
        <v>3158</v>
      </c>
      <c r="Y147" s="122" t="s">
        <v>3158</v>
      </c>
      <c r="Z147" s="122">
        <v>0</v>
      </c>
      <c r="AA147" s="122" t="s">
        <v>3158</v>
      </c>
      <c r="AB147" s="122" t="s">
        <v>3158</v>
      </c>
      <c r="AC147" s="122" t="s">
        <v>3158</v>
      </c>
      <c r="AD147" s="125">
        <v>43698.350173611114</v>
      </c>
      <c r="AE147" s="122" t="s">
        <v>3158</v>
      </c>
    </row>
    <row r="148" spans="1:31" ht="13">
      <c r="A148" s="122">
        <v>2458</v>
      </c>
      <c r="B148" s="122" t="s">
        <v>305</v>
      </c>
      <c r="C148" s="122" t="s">
        <v>4262</v>
      </c>
      <c r="D148" s="122" t="s">
        <v>3146</v>
      </c>
      <c r="E148" s="122">
        <v>2014</v>
      </c>
      <c r="F148" s="122" t="s">
        <v>3287</v>
      </c>
      <c r="G148" s="122" t="s">
        <v>4263</v>
      </c>
      <c r="H148" s="122" t="s">
        <v>4264</v>
      </c>
      <c r="I148" s="122" t="s">
        <v>3385</v>
      </c>
      <c r="J148" s="122" t="s">
        <v>4265</v>
      </c>
      <c r="K148" s="122" t="s">
        <v>4266</v>
      </c>
      <c r="L148" s="124" t="s">
        <v>4267</v>
      </c>
      <c r="M148" s="122" t="s">
        <v>3154</v>
      </c>
      <c r="N148" s="122">
        <v>75</v>
      </c>
      <c r="O148" s="124" t="s">
        <v>4268</v>
      </c>
      <c r="P148" s="122" t="s">
        <v>3158</v>
      </c>
      <c r="Q148" s="124" t="s">
        <v>4269</v>
      </c>
      <c r="R148" s="125">
        <v>43697.526631944442</v>
      </c>
      <c r="S148" s="125">
        <v>43699.306562500002</v>
      </c>
      <c r="T148" s="122">
        <v>68</v>
      </c>
      <c r="U148" s="122" t="s">
        <v>3202</v>
      </c>
      <c r="V148" s="122" t="s">
        <v>3204</v>
      </c>
      <c r="W148" s="122" t="s">
        <v>3158</v>
      </c>
      <c r="X148" s="122" t="s">
        <v>3204</v>
      </c>
      <c r="Y148" s="122" t="s">
        <v>3158</v>
      </c>
      <c r="Z148" s="122">
        <v>0</v>
      </c>
      <c r="AA148" s="122" t="s">
        <v>3158</v>
      </c>
      <c r="AB148" s="122" t="s">
        <v>3158</v>
      </c>
      <c r="AC148" s="122" t="s">
        <v>3158</v>
      </c>
      <c r="AD148" s="125">
        <v>43698.350173611114</v>
      </c>
      <c r="AE148" s="122" t="s">
        <v>3158</v>
      </c>
    </row>
    <row r="149" spans="1:31" ht="13">
      <c r="A149" s="122">
        <v>2459</v>
      </c>
      <c r="B149" s="122" t="s">
        <v>161</v>
      </c>
      <c r="C149" s="122" t="s">
        <v>4270</v>
      </c>
      <c r="D149" s="122" t="s">
        <v>3146</v>
      </c>
      <c r="E149" s="122">
        <v>2015</v>
      </c>
      <c r="F149" s="122" t="s">
        <v>3342</v>
      </c>
      <c r="G149" s="122" t="s">
        <v>3207</v>
      </c>
      <c r="H149" s="122" t="s">
        <v>101</v>
      </c>
      <c r="I149" s="122" t="s">
        <v>3326</v>
      </c>
      <c r="J149" s="122" t="s">
        <v>4271</v>
      </c>
      <c r="K149" s="122" t="s">
        <v>4272</v>
      </c>
      <c r="L149" s="124" t="s">
        <v>4273</v>
      </c>
      <c r="M149" s="122" t="s">
        <v>3154</v>
      </c>
      <c r="N149" s="122">
        <v>75</v>
      </c>
      <c r="O149" s="124" t="s">
        <v>4274</v>
      </c>
      <c r="P149" s="124" t="s">
        <v>4275</v>
      </c>
      <c r="Q149" s="124" t="s">
        <v>4276</v>
      </c>
      <c r="R149" s="125">
        <v>43697.526631944442</v>
      </c>
      <c r="S149" s="125">
        <v>43713.203796296293</v>
      </c>
      <c r="T149" s="122" t="s">
        <v>3158</v>
      </c>
      <c r="U149" s="122" t="s">
        <v>3158</v>
      </c>
      <c r="V149" s="122" t="s">
        <v>3158</v>
      </c>
      <c r="W149" s="122" t="s">
        <v>3158</v>
      </c>
      <c r="X149" s="122" t="s">
        <v>3158</v>
      </c>
      <c r="Y149" s="122" t="s">
        <v>3158</v>
      </c>
      <c r="Z149" s="122">
        <v>0</v>
      </c>
      <c r="AA149" s="122" t="s">
        <v>3158</v>
      </c>
      <c r="AB149" s="122" t="s">
        <v>3158</v>
      </c>
      <c r="AC149" s="122" t="s">
        <v>3158</v>
      </c>
      <c r="AD149" s="125">
        <v>43713.203796296293</v>
      </c>
      <c r="AE149" s="122" t="s">
        <v>3158</v>
      </c>
    </row>
    <row r="150" spans="1:31" ht="13">
      <c r="A150" s="122">
        <v>2460</v>
      </c>
      <c r="B150" s="122" t="s">
        <v>310</v>
      </c>
      <c r="C150" s="122" t="s">
        <v>4277</v>
      </c>
      <c r="D150" s="122" t="s">
        <v>3146</v>
      </c>
      <c r="E150" s="122">
        <v>2017</v>
      </c>
      <c r="F150" s="122" t="s">
        <v>3462</v>
      </c>
      <c r="G150" s="122" t="s">
        <v>3172</v>
      </c>
      <c r="H150" s="122" t="s">
        <v>3173</v>
      </c>
      <c r="I150" s="126">
        <v>44967</v>
      </c>
      <c r="J150" s="122" t="s">
        <v>4278</v>
      </c>
      <c r="K150" s="122" t="s">
        <v>4279</v>
      </c>
      <c r="L150" s="124" t="s">
        <v>4280</v>
      </c>
      <c r="M150" s="122" t="s">
        <v>3154</v>
      </c>
      <c r="N150" s="122">
        <v>75</v>
      </c>
      <c r="O150" s="124" t="s">
        <v>4281</v>
      </c>
      <c r="P150" s="124" t="s">
        <v>4282</v>
      </c>
      <c r="Q150" s="124" t="s">
        <v>4283</v>
      </c>
      <c r="R150" s="125">
        <v>43697.526631944442</v>
      </c>
      <c r="S150" s="125">
        <v>43713.203796296293</v>
      </c>
      <c r="T150" s="122" t="s">
        <v>3158</v>
      </c>
      <c r="U150" s="122" t="s">
        <v>3158</v>
      </c>
      <c r="V150" s="122" t="s">
        <v>3158</v>
      </c>
      <c r="W150" s="122" t="s">
        <v>3158</v>
      </c>
      <c r="X150" s="122" t="s">
        <v>3158</v>
      </c>
      <c r="Y150" s="122" t="s">
        <v>3158</v>
      </c>
      <c r="Z150" s="122">
        <v>0</v>
      </c>
      <c r="AA150" s="122" t="s">
        <v>3158</v>
      </c>
      <c r="AB150" s="122" t="s">
        <v>3158</v>
      </c>
      <c r="AC150" s="122" t="s">
        <v>3158</v>
      </c>
      <c r="AD150" s="125">
        <v>43713.203796296293</v>
      </c>
      <c r="AE150" s="122" t="s">
        <v>3158</v>
      </c>
    </row>
    <row r="151" spans="1:31" ht="13">
      <c r="A151" s="122">
        <v>2461</v>
      </c>
      <c r="B151" s="122" t="s">
        <v>206</v>
      </c>
      <c r="C151" s="122" t="s">
        <v>4284</v>
      </c>
      <c r="D151" s="122" t="s">
        <v>3146</v>
      </c>
      <c r="E151" s="122">
        <v>2017</v>
      </c>
      <c r="F151" s="122" t="s">
        <v>3206</v>
      </c>
      <c r="G151" s="122" t="s">
        <v>3207</v>
      </c>
      <c r="H151" s="122" t="s">
        <v>101</v>
      </c>
      <c r="I151" s="122" t="s">
        <v>3326</v>
      </c>
      <c r="J151" s="122" t="s">
        <v>4285</v>
      </c>
      <c r="K151" s="122" t="s">
        <v>4286</v>
      </c>
      <c r="L151" s="124" t="s">
        <v>4287</v>
      </c>
      <c r="M151" s="122" t="s">
        <v>3154</v>
      </c>
      <c r="N151" s="122">
        <v>75</v>
      </c>
      <c r="O151" s="124" t="s">
        <v>4288</v>
      </c>
      <c r="P151" s="122" t="s">
        <v>4289</v>
      </c>
      <c r="Q151" s="124" t="s">
        <v>4290</v>
      </c>
      <c r="R151" s="125">
        <v>43697.526631944442</v>
      </c>
      <c r="S151" s="125">
        <v>43713.203796296293</v>
      </c>
      <c r="T151" s="122" t="s">
        <v>3158</v>
      </c>
      <c r="U151" s="122" t="s">
        <v>3158</v>
      </c>
      <c r="V151" s="122" t="s">
        <v>3158</v>
      </c>
      <c r="W151" s="122" t="s">
        <v>3158</v>
      </c>
      <c r="X151" s="122" t="s">
        <v>3158</v>
      </c>
      <c r="Y151" s="122" t="s">
        <v>3158</v>
      </c>
      <c r="Z151" s="122">
        <v>0</v>
      </c>
      <c r="AA151" s="122" t="s">
        <v>3158</v>
      </c>
      <c r="AB151" s="122" t="s">
        <v>3158</v>
      </c>
      <c r="AC151" s="122" t="s">
        <v>3158</v>
      </c>
      <c r="AD151" s="125">
        <v>43713.203796296293</v>
      </c>
      <c r="AE151" s="122" t="s">
        <v>3158</v>
      </c>
    </row>
    <row r="152" spans="1:31" ht="13">
      <c r="A152" s="122">
        <v>2462</v>
      </c>
      <c r="B152" s="122" t="s">
        <v>201</v>
      </c>
      <c r="C152" s="122" t="s">
        <v>4291</v>
      </c>
      <c r="D152" s="122" t="s">
        <v>3146</v>
      </c>
      <c r="E152" s="122">
        <v>2018</v>
      </c>
      <c r="F152" s="122" t="s">
        <v>3462</v>
      </c>
      <c r="G152" s="122" t="s">
        <v>3207</v>
      </c>
      <c r="H152" s="122" t="s">
        <v>101</v>
      </c>
      <c r="I152" s="126">
        <v>44967</v>
      </c>
      <c r="J152" s="122" t="s">
        <v>4292</v>
      </c>
      <c r="K152" s="122" t="s">
        <v>4293</v>
      </c>
      <c r="L152" s="124" t="s">
        <v>4294</v>
      </c>
      <c r="M152" s="122" t="s">
        <v>3154</v>
      </c>
      <c r="N152" s="122">
        <v>75</v>
      </c>
      <c r="O152" s="124" t="s">
        <v>4295</v>
      </c>
      <c r="P152" s="124" t="s">
        <v>4296</v>
      </c>
      <c r="Q152" s="124" t="s">
        <v>4297</v>
      </c>
      <c r="R152" s="125">
        <v>43697.526631944442</v>
      </c>
      <c r="S152" s="125">
        <v>43713.203796296293</v>
      </c>
      <c r="T152" s="122" t="s">
        <v>3158</v>
      </c>
      <c r="U152" s="122" t="s">
        <v>3158</v>
      </c>
      <c r="V152" s="122" t="s">
        <v>3158</v>
      </c>
      <c r="W152" s="122" t="s">
        <v>3158</v>
      </c>
      <c r="X152" s="122" t="s">
        <v>3158</v>
      </c>
      <c r="Y152" s="122" t="s">
        <v>3158</v>
      </c>
      <c r="Z152" s="122">
        <v>0</v>
      </c>
      <c r="AA152" s="122" t="s">
        <v>3158</v>
      </c>
      <c r="AB152" s="122" t="s">
        <v>3158</v>
      </c>
      <c r="AC152" s="122" t="s">
        <v>3158</v>
      </c>
      <c r="AD152" s="125">
        <v>43713.203796296293</v>
      </c>
      <c r="AE152" s="122" t="s">
        <v>3158</v>
      </c>
    </row>
    <row r="153" spans="1:31" ht="13">
      <c r="A153" s="122">
        <v>2464</v>
      </c>
      <c r="B153" s="122" t="s">
        <v>4298</v>
      </c>
      <c r="C153" s="122" t="s">
        <v>4299</v>
      </c>
      <c r="D153" s="122" t="s">
        <v>3146</v>
      </c>
      <c r="E153" s="122">
        <v>2013</v>
      </c>
      <c r="F153" s="122" t="s">
        <v>4300</v>
      </c>
      <c r="G153" s="122" t="s">
        <v>3529</v>
      </c>
      <c r="H153" s="122" t="s">
        <v>101</v>
      </c>
      <c r="I153" s="122" t="s">
        <v>3385</v>
      </c>
      <c r="J153" s="122" t="s">
        <v>4301</v>
      </c>
      <c r="K153" s="122" t="s">
        <v>4302</v>
      </c>
      <c r="L153" s="124" t="s">
        <v>4303</v>
      </c>
      <c r="M153" s="122" t="s">
        <v>3154</v>
      </c>
      <c r="N153" s="122">
        <v>75</v>
      </c>
      <c r="O153" s="124" t="s">
        <v>4304</v>
      </c>
      <c r="P153" s="122" t="s">
        <v>3158</v>
      </c>
      <c r="Q153" s="124" t="s">
        <v>4305</v>
      </c>
      <c r="R153" s="125">
        <v>43697.526631944442</v>
      </c>
      <c r="S153" s="125">
        <v>44405.379143518519</v>
      </c>
      <c r="T153" s="122">
        <v>68</v>
      </c>
      <c r="U153" s="122" t="s">
        <v>3202</v>
      </c>
      <c r="V153" s="122" t="s">
        <v>101</v>
      </c>
      <c r="W153" s="122" t="s">
        <v>3158</v>
      </c>
      <c r="X153" s="122" t="s">
        <v>3204</v>
      </c>
      <c r="Y153" s="122" t="s">
        <v>3158</v>
      </c>
      <c r="Z153" s="122">
        <v>0</v>
      </c>
      <c r="AA153" s="122" t="s">
        <v>3158</v>
      </c>
      <c r="AB153" s="122" t="s">
        <v>3158</v>
      </c>
      <c r="AC153" s="122" t="s">
        <v>3158</v>
      </c>
      <c r="AD153" s="125">
        <v>43713.203796296293</v>
      </c>
      <c r="AE153" s="122" t="s">
        <v>3158</v>
      </c>
    </row>
    <row r="154" spans="1:31" ht="13">
      <c r="A154" s="122">
        <v>2465</v>
      </c>
      <c r="B154" s="122" t="s">
        <v>211</v>
      </c>
      <c r="C154" s="122" t="s">
        <v>4306</v>
      </c>
      <c r="D154" s="122" t="s">
        <v>3146</v>
      </c>
      <c r="E154" s="122">
        <v>2014</v>
      </c>
      <c r="F154" s="122" t="s">
        <v>3206</v>
      </c>
      <c r="G154" s="122" t="s">
        <v>3245</v>
      </c>
      <c r="H154" s="122" t="s">
        <v>3195</v>
      </c>
      <c r="I154" s="122" t="s">
        <v>3326</v>
      </c>
      <c r="J154" s="122" t="s">
        <v>4307</v>
      </c>
      <c r="K154" s="122" t="s">
        <v>4308</v>
      </c>
      <c r="L154" s="124" t="s">
        <v>4309</v>
      </c>
      <c r="M154" s="122" t="s">
        <v>3154</v>
      </c>
      <c r="N154" s="122">
        <v>75</v>
      </c>
      <c r="O154" s="124" t="s">
        <v>4310</v>
      </c>
      <c r="P154" s="124" t="s">
        <v>4311</v>
      </c>
      <c r="Q154" s="124" t="s">
        <v>4312</v>
      </c>
      <c r="R154" s="125">
        <v>43697.526631944442</v>
      </c>
      <c r="S154" s="125">
        <v>43713.203796296293</v>
      </c>
      <c r="T154" s="122" t="s">
        <v>3158</v>
      </c>
      <c r="U154" s="122" t="s">
        <v>3158</v>
      </c>
      <c r="V154" s="122" t="s">
        <v>3158</v>
      </c>
      <c r="W154" s="122" t="s">
        <v>3158</v>
      </c>
      <c r="X154" s="122" t="s">
        <v>3158</v>
      </c>
      <c r="Y154" s="122" t="s">
        <v>3158</v>
      </c>
      <c r="Z154" s="122">
        <v>0</v>
      </c>
      <c r="AA154" s="122" t="s">
        <v>3158</v>
      </c>
      <c r="AB154" s="122" t="s">
        <v>3158</v>
      </c>
      <c r="AC154" s="122" t="s">
        <v>3158</v>
      </c>
      <c r="AD154" s="125">
        <v>43713.203796296293</v>
      </c>
      <c r="AE154" s="122" t="s">
        <v>3158</v>
      </c>
    </row>
    <row r="155" spans="1:31" ht="13">
      <c r="A155" s="122">
        <v>2466</v>
      </c>
      <c r="B155" s="122" t="s">
        <v>296</v>
      </c>
      <c r="C155" s="122" t="s">
        <v>4313</v>
      </c>
      <c r="D155" s="122" t="s">
        <v>3146</v>
      </c>
      <c r="E155" s="122">
        <v>2012</v>
      </c>
      <c r="F155" s="122" t="s">
        <v>3225</v>
      </c>
      <c r="G155" s="122" t="s">
        <v>3148</v>
      </c>
      <c r="H155" s="122" t="s">
        <v>3217</v>
      </c>
      <c r="I155" s="122" t="s">
        <v>3326</v>
      </c>
      <c r="K155" s="122" t="s">
        <v>4314</v>
      </c>
      <c r="L155" s="124" t="s">
        <v>4315</v>
      </c>
      <c r="M155" s="122" t="s">
        <v>3154</v>
      </c>
      <c r="N155" s="122">
        <v>75</v>
      </c>
      <c r="O155" s="124" t="s">
        <v>4316</v>
      </c>
      <c r="P155" s="124" t="s">
        <v>4317</v>
      </c>
      <c r="Q155" s="122" t="s">
        <v>116</v>
      </c>
      <c r="R155" s="125">
        <v>43697.526631944442</v>
      </c>
      <c r="S155" s="125">
        <v>43713.203796296293</v>
      </c>
      <c r="T155" s="122" t="s">
        <v>3158</v>
      </c>
      <c r="U155" s="122" t="s">
        <v>3158</v>
      </c>
      <c r="V155" s="122" t="s">
        <v>3158</v>
      </c>
      <c r="W155" s="122" t="s">
        <v>3158</v>
      </c>
      <c r="X155" s="122" t="s">
        <v>3158</v>
      </c>
      <c r="Y155" s="122" t="s">
        <v>3158</v>
      </c>
      <c r="Z155" s="122">
        <v>0</v>
      </c>
      <c r="AA155" s="122" t="s">
        <v>3158</v>
      </c>
      <c r="AB155" s="122" t="s">
        <v>3158</v>
      </c>
      <c r="AC155" s="122" t="s">
        <v>3158</v>
      </c>
      <c r="AD155" s="125">
        <v>43713.203796296293</v>
      </c>
      <c r="AE155" s="122" t="s">
        <v>3158</v>
      </c>
    </row>
    <row r="156" spans="1:31" ht="13">
      <c r="A156" s="122">
        <v>2467</v>
      </c>
      <c r="B156" s="122" t="s">
        <v>273</v>
      </c>
      <c r="C156" s="122" t="s">
        <v>4318</v>
      </c>
      <c r="D156" s="122" t="s">
        <v>3146</v>
      </c>
      <c r="E156" s="122">
        <v>2015</v>
      </c>
      <c r="F156" s="122" t="s">
        <v>3462</v>
      </c>
      <c r="G156" s="122" t="s">
        <v>3245</v>
      </c>
      <c r="H156" s="122" t="s">
        <v>4319</v>
      </c>
      <c r="I156" s="122" t="s">
        <v>3326</v>
      </c>
      <c r="J156" s="122" t="s">
        <v>4320</v>
      </c>
      <c r="K156" s="122" t="s">
        <v>4321</v>
      </c>
      <c r="L156" s="124" t="s">
        <v>4322</v>
      </c>
      <c r="M156" s="122" t="s">
        <v>3154</v>
      </c>
      <c r="N156" s="122">
        <v>75</v>
      </c>
      <c r="O156" s="124" t="s">
        <v>4323</v>
      </c>
      <c r="P156" s="122" t="s">
        <v>116</v>
      </c>
      <c r="Q156" s="122" t="s">
        <v>116</v>
      </c>
      <c r="R156" s="125">
        <v>43697.526631944442</v>
      </c>
      <c r="S156" s="125">
        <v>43713.203796296293</v>
      </c>
      <c r="T156" s="122" t="s">
        <v>3158</v>
      </c>
      <c r="U156" s="122" t="s">
        <v>3158</v>
      </c>
      <c r="V156" s="122" t="s">
        <v>3158</v>
      </c>
      <c r="W156" s="122" t="s">
        <v>3158</v>
      </c>
      <c r="X156" s="122" t="s">
        <v>3158</v>
      </c>
      <c r="Y156" s="122" t="s">
        <v>3158</v>
      </c>
      <c r="Z156" s="122">
        <v>0</v>
      </c>
      <c r="AA156" s="122" t="s">
        <v>3158</v>
      </c>
      <c r="AB156" s="122" t="s">
        <v>3158</v>
      </c>
      <c r="AC156" s="122" t="s">
        <v>3158</v>
      </c>
      <c r="AD156" s="125">
        <v>43713.203796296293</v>
      </c>
      <c r="AE156" s="122" t="s">
        <v>3158</v>
      </c>
    </row>
    <row r="157" spans="1:31" ht="13">
      <c r="A157" s="122">
        <v>2468</v>
      </c>
      <c r="B157" s="122" t="s">
        <v>320</v>
      </c>
      <c r="C157" s="122" t="s">
        <v>4324</v>
      </c>
      <c r="D157" s="122" t="s">
        <v>3146</v>
      </c>
      <c r="E157" s="122">
        <v>2016</v>
      </c>
      <c r="F157" s="122" t="s">
        <v>3302</v>
      </c>
      <c r="G157" s="122" t="s">
        <v>4325</v>
      </c>
      <c r="H157" s="122" t="s">
        <v>3173</v>
      </c>
      <c r="I157" s="126">
        <v>44967</v>
      </c>
      <c r="J157" s="122" t="s">
        <v>4326</v>
      </c>
      <c r="K157" s="122" t="s">
        <v>4327</v>
      </c>
      <c r="L157" s="124" t="s">
        <v>4328</v>
      </c>
      <c r="M157" s="122" t="s">
        <v>3154</v>
      </c>
      <c r="N157" s="122">
        <v>75</v>
      </c>
      <c r="O157" s="124" t="s">
        <v>4329</v>
      </c>
      <c r="P157" s="124" t="s">
        <v>4330</v>
      </c>
      <c r="Q157" s="124" t="s">
        <v>4331</v>
      </c>
      <c r="R157" s="125">
        <v>43697.526631944442</v>
      </c>
      <c r="S157" s="125">
        <v>43713.203796296293</v>
      </c>
      <c r="T157" s="122" t="s">
        <v>3158</v>
      </c>
      <c r="U157" s="122" t="s">
        <v>3158</v>
      </c>
      <c r="V157" s="122" t="s">
        <v>3158</v>
      </c>
      <c r="W157" s="122" t="s">
        <v>3158</v>
      </c>
      <c r="X157" s="122" t="s">
        <v>3158</v>
      </c>
      <c r="Y157" s="122" t="s">
        <v>3158</v>
      </c>
      <c r="Z157" s="122">
        <v>0</v>
      </c>
      <c r="AA157" s="122" t="s">
        <v>3158</v>
      </c>
      <c r="AB157" s="122" t="s">
        <v>3158</v>
      </c>
      <c r="AC157" s="122" t="s">
        <v>3158</v>
      </c>
      <c r="AD157" s="125">
        <v>43713.203796296293</v>
      </c>
      <c r="AE157" s="122" t="s">
        <v>3158</v>
      </c>
    </row>
    <row r="158" spans="1:31" ht="13">
      <c r="A158" s="122">
        <v>2469</v>
      </c>
      <c r="B158" s="122" t="s">
        <v>324</v>
      </c>
      <c r="C158" s="122" t="s">
        <v>4332</v>
      </c>
      <c r="E158" s="122">
        <v>2014</v>
      </c>
      <c r="F158" s="122" t="s">
        <v>3225</v>
      </c>
      <c r="G158" s="122" t="s">
        <v>4325</v>
      </c>
      <c r="H158" s="122" t="s">
        <v>3173</v>
      </c>
      <c r="I158" s="122" t="s">
        <v>3326</v>
      </c>
      <c r="J158" s="122" t="s">
        <v>4333</v>
      </c>
      <c r="K158" s="122" t="s">
        <v>4334</v>
      </c>
      <c r="L158" s="124" t="s">
        <v>4335</v>
      </c>
      <c r="M158" s="122" t="s">
        <v>3154</v>
      </c>
      <c r="N158" s="122">
        <v>75</v>
      </c>
      <c r="O158" s="124" t="s">
        <v>4336</v>
      </c>
      <c r="P158" s="124" t="s">
        <v>4337</v>
      </c>
      <c r="Q158" s="124" t="s">
        <v>4338</v>
      </c>
      <c r="R158" s="125">
        <v>43697.526631944442</v>
      </c>
      <c r="S158" s="125">
        <v>43713.203796296293</v>
      </c>
      <c r="T158" s="122" t="s">
        <v>3158</v>
      </c>
      <c r="U158" s="122" t="s">
        <v>3158</v>
      </c>
      <c r="V158" s="122" t="s">
        <v>3158</v>
      </c>
      <c r="W158" s="122" t="s">
        <v>3158</v>
      </c>
      <c r="X158" s="122" t="s">
        <v>3158</v>
      </c>
      <c r="Y158" s="122" t="s">
        <v>3158</v>
      </c>
      <c r="Z158" s="122">
        <v>0</v>
      </c>
      <c r="AA158" s="122" t="s">
        <v>3158</v>
      </c>
      <c r="AB158" s="122" t="s">
        <v>3158</v>
      </c>
      <c r="AC158" s="122" t="s">
        <v>3158</v>
      </c>
      <c r="AD158" s="125">
        <v>43713.203796296293</v>
      </c>
      <c r="AE158" s="122" t="s">
        <v>3158</v>
      </c>
    </row>
    <row r="159" spans="1:31" ht="13">
      <c r="A159" s="122">
        <v>2470</v>
      </c>
      <c r="B159" s="122" t="s">
        <v>251</v>
      </c>
      <c r="C159" s="122" t="s">
        <v>4339</v>
      </c>
      <c r="D159" s="122" t="s">
        <v>3146</v>
      </c>
      <c r="E159" s="122">
        <v>2019</v>
      </c>
      <c r="F159" s="122" t="s">
        <v>4300</v>
      </c>
      <c r="G159" s="122" t="s">
        <v>3409</v>
      </c>
      <c r="H159" s="122" t="s">
        <v>3173</v>
      </c>
      <c r="I159" s="122" t="s">
        <v>4340</v>
      </c>
      <c r="K159" s="122" t="s">
        <v>4341</v>
      </c>
      <c r="L159" s="124" t="s">
        <v>4342</v>
      </c>
      <c r="M159" s="122" t="s">
        <v>3154</v>
      </c>
      <c r="N159" s="122">
        <v>75</v>
      </c>
      <c r="O159" s="124" t="s">
        <v>4343</v>
      </c>
      <c r="P159" s="122" t="s">
        <v>3158</v>
      </c>
      <c r="Q159" s="124" t="s">
        <v>4344</v>
      </c>
      <c r="R159" s="125">
        <v>43697.526631944442</v>
      </c>
      <c r="S159" s="125">
        <v>44054.43990740741</v>
      </c>
      <c r="T159" s="122">
        <v>64</v>
      </c>
      <c r="U159" s="122" t="s">
        <v>4345</v>
      </c>
      <c r="V159" s="122" t="s">
        <v>3173</v>
      </c>
      <c r="W159" s="122" t="s">
        <v>3158</v>
      </c>
      <c r="X159" s="122" t="s">
        <v>3204</v>
      </c>
      <c r="Y159" s="122" t="s">
        <v>3158</v>
      </c>
      <c r="Z159" s="122">
        <v>0</v>
      </c>
      <c r="AA159" s="122" t="s">
        <v>3158</v>
      </c>
      <c r="AB159" s="122" t="s">
        <v>3158</v>
      </c>
      <c r="AC159" s="122" t="s">
        <v>3158</v>
      </c>
      <c r="AD159" s="125">
        <v>43713.203796296293</v>
      </c>
      <c r="AE159" s="122" t="s">
        <v>3158</v>
      </c>
    </row>
    <row r="160" spans="1:31" ht="13">
      <c r="A160" s="122">
        <v>2471</v>
      </c>
      <c r="B160" s="122" t="s">
        <v>217</v>
      </c>
      <c r="C160" s="122" t="s">
        <v>4346</v>
      </c>
      <c r="D160" s="122" t="s">
        <v>3146</v>
      </c>
      <c r="E160" s="122">
        <v>2017</v>
      </c>
      <c r="F160" s="122" t="s">
        <v>3147</v>
      </c>
      <c r="G160" s="122" t="s">
        <v>3207</v>
      </c>
      <c r="H160" s="122" t="s">
        <v>101</v>
      </c>
      <c r="I160" s="122" t="s">
        <v>3209</v>
      </c>
      <c r="K160" s="122" t="s">
        <v>4347</v>
      </c>
      <c r="L160" s="124" t="s">
        <v>4348</v>
      </c>
      <c r="M160" s="122" t="s">
        <v>3154</v>
      </c>
      <c r="N160" s="122">
        <v>75</v>
      </c>
      <c r="O160" s="124" t="s">
        <v>4349</v>
      </c>
      <c r="Q160" s="124" t="s">
        <v>4350</v>
      </c>
      <c r="R160" s="125">
        <v>43697.526631944442</v>
      </c>
      <c r="S160" s="125">
        <v>43713.203796296293</v>
      </c>
      <c r="T160" s="122" t="s">
        <v>3158</v>
      </c>
      <c r="U160" s="122" t="s">
        <v>3158</v>
      </c>
      <c r="V160" s="122" t="s">
        <v>3158</v>
      </c>
      <c r="W160" s="122" t="s">
        <v>3158</v>
      </c>
      <c r="X160" s="122" t="s">
        <v>3158</v>
      </c>
      <c r="Y160" s="122" t="s">
        <v>3158</v>
      </c>
      <c r="Z160" s="122">
        <v>0</v>
      </c>
      <c r="AA160" s="122" t="s">
        <v>3158</v>
      </c>
      <c r="AB160" s="122" t="s">
        <v>3158</v>
      </c>
      <c r="AC160" s="122" t="s">
        <v>3158</v>
      </c>
      <c r="AD160" s="125">
        <v>43713.203796296293</v>
      </c>
      <c r="AE160" s="122" t="s">
        <v>3158</v>
      </c>
    </row>
    <row r="161" spans="1:31" ht="13">
      <c r="A161" s="122">
        <v>2472</v>
      </c>
      <c r="B161" s="122" t="s">
        <v>220</v>
      </c>
      <c r="C161" s="122" t="s">
        <v>4351</v>
      </c>
      <c r="D161" s="122" t="s">
        <v>3146</v>
      </c>
      <c r="E161" s="122">
        <v>2015</v>
      </c>
      <c r="F161" s="122" t="s">
        <v>3401</v>
      </c>
      <c r="G161" s="122" t="s">
        <v>4352</v>
      </c>
      <c r="H161" s="122" t="s">
        <v>3173</v>
      </c>
      <c r="I161" s="122" t="s">
        <v>3196</v>
      </c>
      <c r="J161" s="122" t="s">
        <v>4353</v>
      </c>
      <c r="K161" s="122" t="s">
        <v>4354</v>
      </c>
      <c r="L161" s="124" t="s">
        <v>4355</v>
      </c>
      <c r="M161" s="122" t="s">
        <v>3154</v>
      </c>
      <c r="N161" s="122">
        <v>75</v>
      </c>
      <c r="O161" s="124" t="s">
        <v>4356</v>
      </c>
      <c r="P161" s="122" t="s">
        <v>3158</v>
      </c>
      <c r="Q161" s="124" t="s">
        <v>4357</v>
      </c>
      <c r="R161" s="125">
        <v>43697.526631944442</v>
      </c>
      <c r="S161" s="125">
        <v>43699.291342592594</v>
      </c>
      <c r="T161" s="122">
        <v>68</v>
      </c>
      <c r="U161" s="122" t="s">
        <v>3202</v>
      </c>
      <c r="V161" s="122" t="s">
        <v>3204</v>
      </c>
      <c r="W161" s="122" t="s">
        <v>3158</v>
      </c>
      <c r="X161" s="122" t="s">
        <v>3204</v>
      </c>
      <c r="Y161" s="122" t="s">
        <v>3158</v>
      </c>
      <c r="Z161" s="122">
        <v>0</v>
      </c>
      <c r="AA161" s="122" t="s">
        <v>3158</v>
      </c>
      <c r="AB161" s="122" t="s">
        <v>3158</v>
      </c>
      <c r="AC161" s="122" t="s">
        <v>3158</v>
      </c>
      <c r="AD161" s="125">
        <v>43698.350173611114</v>
      </c>
      <c r="AE161" s="122" t="s">
        <v>3158</v>
      </c>
    </row>
    <row r="162" spans="1:31" ht="13">
      <c r="A162" s="122">
        <v>2473</v>
      </c>
      <c r="B162" s="122" t="s">
        <v>215</v>
      </c>
      <c r="C162" s="122" t="s">
        <v>4358</v>
      </c>
      <c r="D162" s="122" t="s">
        <v>3146</v>
      </c>
      <c r="E162" s="122">
        <v>2018</v>
      </c>
      <c r="F162" s="122" t="s">
        <v>3206</v>
      </c>
      <c r="G162" s="122" t="s">
        <v>4359</v>
      </c>
      <c r="H162" s="122" t="s">
        <v>4360</v>
      </c>
      <c r="I162" s="126">
        <v>44967</v>
      </c>
      <c r="K162" s="122" t="s">
        <v>4361</v>
      </c>
      <c r="L162" s="124" t="s">
        <v>4362</v>
      </c>
      <c r="M162" s="122" t="s">
        <v>3154</v>
      </c>
      <c r="N162" s="122">
        <v>75</v>
      </c>
      <c r="P162" s="124" t="s">
        <v>4363</v>
      </c>
      <c r="Q162" s="124" t="s">
        <v>4364</v>
      </c>
      <c r="R162" s="125">
        <v>43697.526631944442</v>
      </c>
      <c r="S162" s="125">
        <v>43713.203796296293</v>
      </c>
      <c r="T162" s="122" t="s">
        <v>3158</v>
      </c>
      <c r="U162" s="122" t="s">
        <v>3158</v>
      </c>
      <c r="V162" s="122" t="s">
        <v>3158</v>
      </c>
      <c r="W162" s="122" t="s">
        <v>3158</v>
      </c>
      <c r="X162" s="122" t="s">
        <v>3158</v>
      </c>
      <c r="Y162" s="122" t="s">
        <v>3158</v>
      </c>
      <c r="Z162" s="122">
        <v>0</v>
      </c>
      <c r="AA162" s="122" t="s">
        <v>3158</v>
      </c>
      <c r="AB162" s="122" t="s">
        <v>3158</v>
      </c>
      <c r="AC162" s="122" t="s">
        <v>3158</v>
      </c>
      <c r="AD162" s="125">
        <v>43713.203796296293</v>
      </c>
      <c r="AE162" s="122" t="s">
        <v>3158</v>
      </c>
    </row>
    <row r="163" spans="1:31" ht="13">
      <c r="A163" s="122">
        <v>2474</v>
      </c>
      <c r="B163" s="122" t="s">
        <v>227</v>
      </c>
      <c r="C163" s="122" t="s">
        <v>4365</v>
      </c>
      <c r="D163" s="122" t="s">
        <v>3146</v>
      </c>
      <c r="E163" s="122">
        <v>2018</v>
      </c>
      <c r="F163" s="122" t="s">
        <v>3206</v>
      </c>
      <c r="G163" s="122" t="s">
        <v>4128</v>
      </c>
      <c r="H163" s="122" t="s">
        <v>4129</v>
      </c>
      <c r="I163" s="122" t="s">
        <v>3326</v>
      </c>
      <c r="J163" s="122" t="s">
        <v>4366</v>
      </c>
      <c r="K163" s="122" t="s">
        <v>4367</v>
      </c>
      <c r="L163" s="124" t="s">
        <v>4368</v>
      </c>
      <c r="M163" s="122" t="s">
        <v>3154</v>
      </c>
      <c r="N163" s="122">
        <v>75</v>
      </c>
      <c r="O163" s="124" t="s">
        <v>4369</v>
      </c>
      <c r="Q163" s="124" t="s">
        <v>4370</v>
      </c>
      <c r="R163" s="125">
        <v>43697.526631944442</v>
      </c>
      <c r="S163" s="125">
        <v>43713.203796296293</v>
      </c>
      <c r="T163" s="122" t="s">
        <v>3158</v>
      </c>
      <c r="U163" s="122" t="s">
        <v>3158</v>
      </c>
      <c r="V163" s="122" t="s">
        <v>3158</v>
      </c>
      <c r="W163" s="122" t="s">
        <v>3158</v>
      </c>
      <c r="X163" s="122" t="s">
        <v>3158</v>
      </c>
      <c r="Y163" s="122" t="s">
        <v>3158</v>
      </c>
      <c r="Z163" s="122">
        <v>0</v>
      </c>
      <c r="AA163" s="122" t="s">
        <v>3158</v>
      </c>
      <c r="AB163" s="122" t="s">
        <v>3158</v>
      </c>
      <c r="AC163" s="122" t="s">
        <v>3158</v>
      </c>
      <c r="AD163" s="125">
        <v>43713.203796296293</v>
      </c>
      <c r="AE163" s="122" t="s">
        <v>3158</v>
      </c>
    </row>
    <row r="164" spans="1:31" ht="13">
      <c r="A164" s="122">
        <v>2475</v>
      </c>
      <c r="B164" s="122" t="s">
        <v>4371</v>
      </c>
      <c r="C164" s="122" t="s">
        <v>4372</v>
      </c>
      <c r="D164" s="122" t="s">
        <v>3146</v>
      </c>
      <c r="E164" s="122">
        <v>2015</v>
      </c>
      <c r="F164" s="122" t="s">
        <v>3225</v>
      </c>
      <c r="G164" s="122" t="s">
        <v>4325</v>
      </c>
      <c r="H164" s="122" t="s">
        <v>3173</v>
      </c>
      <c r="I164" s="126">
        <v>44967</v>
      </c>
      <c r="K164" s="122" t="s">
        <v>4373</v>
      </c>
      <c r="L164" s="124" t="s">
        <v>4374</v>
      </c>
      <c r="M164" s="122" t="s">
        <v>3154</v>
      </c>
      <c r="N164" s="122">
        <v>75</v>
      </c>
      <c r="O164" s="124" t="s">
        <v>4375</v>
      </c>
      <c r="P164" s="124" t="s">
        <v>4376</v>
      </c>
      <c r="R164" s="125">
        <v>43697.526631944442</v>
      </c>
      <c r="S164" s="125">
        <v>43698.350173611114</v>
      </c>
      <c r="T164" s="122" t="s">
        <v>3158</v>
      </c>
      <c r="U164" s="122" t="s">
        <v>3158</v>
      </c>
      <c r="V164" s="122" t="s">
        <v>3158</v>
      </c>
      <c r="W164" s="122" t="s">
        <v>3158</v>
      </c>
      <c r="X164" s="122" t="s">
        <v>3158</v>
      </c>
      <c r="Y164" s="122" t="s">
        <v>3158</v>
      </c>
      <c r="Z164" s="122">
        <v>0</v>
      </c>
      <c r="AA164" s="122" t="s">
        <v>3158</v>
      </c>
      <c r="AB164" s="122" t="s">
        <v>3158</v>
      </c>
      <c r="AC164" s="122" t="s">
        <v>3158</v>
      </c>
      <c r="AD164" s="125">
        <v>43698.350173611114</v>
      </c>
      <c r="AE164" s="122" t="s">
        <v>3158</v>
      </c>
    </row>
    <row r="165" spans="1:31" ht="13">
      <c r="A165" s="122">
        <v>2476</v>
      </c>
      <c r="B165" s="122" t="s">
        <v>342</v>
      </c>
      <c r="C165" s="122" t="s">
        <v>4377</v>
      </c>
      <c r="D165" s="122" t="s">
        <v>3146</v>
      </c>
      <c r="E165" s="122">
        <v>2014</v>
      </c>
      <c r="F165" s="122" t="s">
        <v>4378</v>
      </c>
      <c r="G165" s="122" t="s">
        <v>3172</v>
      </c>
      <c r="H165" s="122" t="s">
        <v>3173</v>
      </c>
      <c r="I165" s="122" t="s">
        <v>3326</v>
      </c>
      <c r="J165" s="122" t="s">
        <v>4379</v>
      </c>
      <c r="K165" s="122" t="s">
        <v>4380</v>
      </c>
      <c r="L165" s="124" t="s">
        <v>4381</v>
      </c>
      <c r="M165" s="122" t="s">
        <v>3154</v>
      </c>
      <c r="N165" s="122">
        <v>75</v>
      </c>
      <c r="O165" s="124" t="s">
        <v>4382</v>
      </c>
      <c r="P165" s="124" t="s">
        <v>4383</v>
      </c>
      <c r="Q165" s="124" t="s">
        <v>4384</v>
      </c>
      <c r="R165" s="125">
        <v>43697.526631944442</v>
      </c>
      <c r="S165" s="125">
        <v>43713.203796296293</v>
      </c>
      <c r="T165" s="122" t="s">
        <v>3158</v>
      </c>
      <c r="U165" s="122" t="s">
        <v>3158</v>
      </c>
      <c r="V165" s="122" t="s">
        <v>3158</v>
      </c>
      <c r="W165" s="122" t="s">
        <v>3158</v>
      </c>
      <c r="X165" s="122" t="s">
        <v>3158</v>
      </c>
      <c r="Y165" s="122" t="s">
        <v>3158</v>
      </c>
      <c r="Z165" s="122">
        <v>0</v>
      </c>
      <c r="AA165" s="122" t="s">
        <v>3158</v>
      </c>
      <c r="AB165" s="122" t="s">
        <v>3158</v>
      </c>
      <c r="AC165" s="122" t="s">
        <v>3158</v>
      </c>
      <c r="AD165" s="125">
        <v>43713.203796296293</v>
      </c>
      <c r="AE165" s="122" t="s">
        <v>3158</v>
      </c>
    </row>
    <row r="166" spans="1:31" ht="13">
      <c r="A166" s="122">
        <v>2477</v>
      </c>
      <c r="B166" s="124" t="s">
        <v>4385</v>
      </c>
      <c r="C166" s="122" t="s">
        <v>4386</v>
      </c>
      <c r="D166" s="122" t="s">
        <v>3146</v>
      </c>
      <c r="E166" s="122">
        <v>2016</v>
      </c>
      <c r="F166" s="122" t="s">
        <v>3342</v>
      </c>
      <c r="G166" s="122" t="s">
        <v>4387</v>
      </c>
      <c r="H166" s="122" t="s">
        <v>3521</v>
      </c>
      <c r="I166" s="126">
        <v>44967</v>
      </c>
      <c r="J166" s="122" t="s">
        <v>4388</v>
      </c>
      <c r="K166" s="122" t="s">
        <v>4389</v>
      </c>
      <c r="L166" s="124" t="s">
        <v>4390</v>
      </c>
      <c r="M166" s="122" t="s">
        <v>3154</v>
      </c>
      <c r="N166" s="122">
        <v>75</v>
      </c>
      <c r="O166" s="124" t="s">
        <v>4391</v>
      </c>
      <c r="P166" s="124" t="s">
        <v>4392</v>
      </c>
      <c r="R166" s="125">
        <v>43697.526631944442</v>
      </c>
      <c r="S166" s="125">
        <v>43713.203796296293</v>
      </c>
      <c r="T166" s="122" t="s">
        <v>3158</v>
      </c>
      <c r="U166" s="122" t="s">
        <v>3158</v>
      </c>
      <c r="V166" s="122" t="s">
        <v>3158</v>
      </c>
      <c r="W166" s="122" t="s">
        <v>3158</v>
      </c>
      <c r="X166" s="122" t="s">
        <v>3158</v>
      </c>
      <c r="Y166" s="122" t="s">
        <v>3158</v>
      </c>
      <c r="Z166" s="122">
        <v>0</v>
      </c>
      <c r="AA166" s="122" t="s">
        <v>3158</v>
      </c>
      <c r="AB166" s="122" t="s">
        <v>3158</v>
      </c>
      <c r="AC166" s="122" t="s">
        <v>3158</v>
      </c>
      <c r="AD166" s="125">
        <v>43713.203796296293</v>
      </c>
      <c r="AE166" s="122" t="s">
        <v>3158</v>
      </c>
    </row>
    <row r="167" spans="1:31" ht="13">
      <c r="A167" s="122">
        <v>2478</v>
      </c>
      <c r="B167" s="122" t="s">
        <v>171</v>
      </c>
      <c r="C167" s="122" t="s">
        <v>4393</v>
      </c>
      <c r="D167" s="122" t="s">
        <v>3146</v>
      </c>
      <c r="E167" s="122">
        <v>2016</v>
      </c>
      <c r="F167" s="122" t="s">
        <v>3342</v>
      </c>
      <c r="G167" s="122" t="s">
        <v>3172</v>
      </c>
      <c r="H167" s="122" t="s">
        <v>3173</v>
      </c>
      <c r="I167" s="126">
        <v>44967</v>
      </c>
      <c r="J167" s="122" t="s">
        <v>4394</v>
      </c>
      <c r="K167" s="122" t="s">
        <v>4395</v>
      </c>
      <c r="L167" s="124" t="s">
        <v>4396</v>
      </c>
      <c r="M167" s="122" t="s">
        <v>3154</v>
      </c>
      <c r="N167" s="122">
        <v>75</v>
      </c>
      <c r="O167" s="124" t="s">
        <v>4397</v>
      </c>
      <c r="P167" s="124" t="s">
        <v>4398</v>
      </c>
      <c r="R167" s="125">
        <v>43697.526631944442</v>
      </c>
      <c r="S167" s="125">
        <v>43713.203796296293</v>
      </c>
      <c r="T167" s="122" t="s">
        <v>3158</v>
      </c>
      <c r="U167" s="122" t="s">
        <v>3158</v>
      </c>
      <c r="V167" s="122" t="s">
        <v>3158</v>
      </c>
      <c r="W167" s="122" t="s">
        <v>3158</v>
      </c>
      <c r="X167" s="122" t="s">
        <v>3158</v>
      </c>
      <c r="Y167" s="122" t="s">
        <v>3158</v>
      </c>
      <c r="Z167" s="122">
        <v>0</v>
      </c>
      <c r="AA167" s="122" t="s">
        <v>3158</v>
      </c>
      <c r="AB167" s="122" t="s">
        <v>3158</v>
      </c>
      <c r="AC167" s="122" t="s">
        <v>3158</v>
      </c>
      <c r="AD167" s="125">
        <v>43713.203796296293</v>
      </c>
      <c r="AE167" s="122" t="s">
        <v>3158</v>
      </c>
    </row>
    <row r="168" spans="1:31" ht="13">
      <c r="A168" s="122">
        <v>2479</v>
      </c>
      <c r="B168" s="122" t="s">
        <v>281</v>
      </c>
      <c r="C168" s="122" t="s">
        <v>4399</v>
      </c>
      <c r="D168" s="122" t="s">
        <v>3146</v>
      </c>
      <c r="E168" s="122">
        <v>2016</v>
      </c>
      <c r="F168" s="122" t="s">
        <v>3225</v>
      </c>
      <c r="G168" s="122" t="s">
        <v>3245</v>
      </c>
      <c r="H168" s="122" t="s">
        <v>3195</v>
      </c>
      <c r="I168" s="122" t="s">
        <v>3326</v>
      </c>
      <c r="J168" s="122" t="s">
        <v>4400</v>
      </c>
      <c r="K168" s="122" t="s">
        <v>4401</v>
      </c>
      <c r="L168" s="124" t="s">
        <v>4402</v>
      </c>
      <c r="M168" s="122" t="s">
        <v>3154</v>
      </c>
      <c r="N168" s="122">
        <v>75</v>
      </c>
      <c r="O168" s="124" t="s">
        <v>4403</v>
      </c>
      <c r="P168" s="124" t="s">
        <v>4404</v>
      </c>
      <c r="Q168" s="124" t="s">
        <v>4405</v>
      </c>
      <c r="R168" s="125">
        <v>43697.526631944442</v>
      </c>
      <c r="S168" s="125">
        <v>43713.203796296293</v>
      </c>
      <c r="T168" s="122" t="s">
        <v>3158</v>
      </c>
      <c r="U168" s="122" t="s">
        <v>3158</v>
      </c>
      <c r="V168" s="122" t="s">
        <v>3158</v>
      </c>
      <c r="W168" s="122" t="s">
        <v>3158</v>
      </c>
      <c r="X168" s="122" t="s">
        <v>3158</v>
      </c>
      <c r="Y168" s="122" t="s">
        <v>3158</v>
      </c>
      <c r="Z168" s="122">
        <v>0</v>
      </c>
      <c r="AA168" s="122" t="s">
        <v>3158</v>
      </c>
      <c r="AB168" s="122" t="s">
        <v>3158</v>
      </c>
      <c r="AC168" s="122" t="s">
        <v>3158</v>
      </c>
      <c r="AD168" s="125">
        <v>43713.203796296293</v>
      </c>
      <c r="AE168" s="122" t="s">
        <v>3158</v>
      </c>
    </row>
    <row r="169" spans="1:31" ht="13">
      <c r="A169" s="122">
        <v>2480</v>
      </c>
      <c r="B169" s="122" t="s">
        <v>147</v>
      </c>
      <c r="C169" s="122" t="s">
        <v>4406</v>
      </c>
      <c r="D169" s="122" t="s">
        <v>3146</v>
      </c>
      <c r="E169" s="122">
        <v>2016</v>
      </c>
      <c r="F169" s="122" t="s">
        <v>3438</v>
      </c>
      <c r="G169" s="122" t="s">
        <v>3148</v>
      </c>
      <c r="H169" s="122" t="s">
        <v>3217</v>
      </c>
      <c r="I169" s="122" t="s">
        <v>3326</v>
      </c>
      <c r="J169" s="122" t="s">
        <v>4407</v>
      </c>
      <c r="K169" s="122" t="s">
        <v>4408</v>
      </c>
      <c r="L169" s="124" t="s">
        <v>4409</v>
      </c>
      <c r="M169" s="122" t="s">
        <v>3154</v>
      </c>
      <c r="N169" s="122">
        <v>75</v>
      </c>
      <c r="O169" s="124" t="s">
        <v>4410</v>
      </c>
      <c r="P169" s="124" t="s">
        <v>4411</v>
      </c>
      <c r="Q169" s="124" t="s">
        <v>4412</v>
      </c>
      <c r="R169" s="125">
        <v>43697.526631944442</v>
      </c>
      <c r="S169" s="125">
        <v>43713.203796296293</v>
      </c>
      <c r="T169" s="122" t="s">
        <v>3158</v>
      </c>
      <c r="U169" s="122" t="s">
        <v>3158</v>
      </c>
      <c r="V169" s="122" t="s">
        <v>3158</v>
      </c>
      <c r="W169" s="122" t="s">
        <v>3158</v>
      </c>
      <c r="X169" s="122" t="s">
        <v>3158</v>
      </c>
      <c r="Y169" s="122" t="s">
        <v>3158</v>
      </c>
      <c r="Z169" s="122">
        <v>0</v>
      </c>
      <c r="AA169" s="122" t="s">
        <v>3158</v>
      </c>
      <c r="AB169" s="122" t="s">
        <v>3158</v>
      </c>
      <c r="AC169" s="122" t="s">
        <v>3158</v>
      </c>
      <c r="AD169" s="125">
        <v>43713.203796296293</v>
      </c>
      <c r="AE169" s="122" t="s">
        <v>3158</v>
      </c>
    </row>
    <row r="170" spans="1:31" ht="13">
      <c r="A170" s="122">
        <v>2481</v>
      </c>
      <c r="B170" s="122" t="s">
        <v>4413</v>
      </c>
      <c r="C170" s="122" t="s">
        <v>4414</v>
      </c>
      <c r="D170" s="122" t="s">
        <v>3146</v>
      </c>
      <c r="E170" s="122">
        <v>2016</v>
      </c>
      <c r="F170" s="122" t="s">
        <v>3302</v>
      </c>
      <c r="G170" s="122" t="s">
        <v>3207</v>
      </c>
      <c r="H170" s="122" t="s">
        <v>101</v>
      </c>
      <c r="I170" s="122" t="s">
        <v>3326</v>
      </c>
      <c r="J170" s="122" t="s">
        <v>4415</v>
      </c>
      <c r="K170" s="122" t="s">
        <v>4416</v>
      </c>
      <c r="L170" s="124" t="s">
        <v>4417</v>
      </c>
      <c r="M170" s="122" t="s">
        <v>3154</v>
      </c>
      <c r="N170" s="122">
        <v>75</v>
      </c>
      <c r="O170" s="124" t="s">
        <v>4418</v>
      </c>
      <c r="R170" s="125">
        <v>43697.526631944442</v>
      </c>
      <c r="S170" s="125">
        <v>43713.203796296293</v>
      </c>
      <c r="T170" s="122" t="s">
        <v>3158</v>
      </c>
      <c r="U170" s="122" t="s">
        <v>3158</v>
      </c>
      <c r="V170" s="122" t="s">
        <v>3158</v>
      </c>
      <c r="W170" s="122" t="s">
        <v>3158</v>
      </c>
      <c r="X170" s="122" t="s">
        <v>3158</v>
      </c>
      <c r="Y170" s="122" t="s">
        <v>3158</v>
      </c>
      <c r="Z170" s="122">
        <v>0</v>
      </c>
      <c r="AA170" s="122" t="s">
        <v>3158</v>
      </c>
      <c r="AB170" s="122" t="s">
        <v>3158</v>
      </c>
      <c r="AC170" s="122" t="s">
        <v>3158</v>
      </c>
      <c r="AD170" s="125">
        <v>43713.203796296293</v>
      </c>
      <c r="AE170" s="122" t="s">
        <v>3158</v>
      </c>
    </row>
    <row r="171" spans="1:31" ht="13">
      <c r="A171" s="122">
        <v>2482</v>
      </c>
      <c r="B171" s="122" t="s">
        <v>609</v>
      </c>
      <c r="C171" s="122" t="s">
        <v>4419</v>
      </c>
      <c r="D171" s="122" t="s">
        <v>3146</v>
      </c>
      <c r="E171" s="122">
        <v>2015</v>
      </c>
      <c r="F171" s="122" t="s">
        <v>3302</v>
      </c>
      <c r="G171" s="122" t="s">
        <v>4387</v>
      </c>
      <c r="H171" s="122" t="s">
        <v>3521</v>
      </c>
      <c r="I171" s="126">
        <v>44967</v>
      </c>
      <c r="J171" s="122" t="s">
        <v>4420</v>
      </c>
      <c r="K171" s="122" t="s">
        <v>4421</v>
      </c>
      <c r="L171" s="124" t="s">
        <v>4422</v>
      </c>
      <c r="M171" s="122" t="s">
        <v>3154</v>
      </c>
      <c r="N171" s="122">
        <v>75</v>
      </c>
      <c r="O171" s="124" t="s">
        <v>4423</v>
      </c>
      <c r="Q171" s="124" t="s">
        <v>4424</v>
      </c>
      <c r="R171" s="125">
        <v>43697.526631944442</v>
      </c>
      <c r="S171" s="125">
        <v>43713.203796296293</v>
      </c>
      <c r="T171" s="122" t="s">
        <v>3158</v>
      </c>
      <c r="U171" s="122" t="s">
        <v>3158</v>
      </c>
      <c r="V171" s="122" t="s">
        <v>3158</v>
      </c>
      <c r="W171" s="122" t="s">
        <v>3158</v>
      </c>
      <c r="X171" s="122" t="s">
        <v>3158</v>
      </c>
      <c r="Y171" s="122" t="s">
        <v>3158</v>
      </c>
      <c r="Z171" s="122">
        <v>0</v>
      </c>
      <c r="AA171" s="122" t="s">
        <v>3158</v>
      </c>
      <c r="AB171" s="122" t="s">
        <v>3158</v>
      </c>
      <c r="AC171" s="122" t="s">
        <v>3158</v>
      </c>
      <c r="AD171" s="125">
        <v>43713.203796296293</v>
      </c>
      <c r="AE171" s="122" t="s">
        <v>3158</v>
      </c>
    </row>
    <row r="172" spans="1:31" ht="13">
      <c r="A172" s="122">
        <v>2483</v>
      </c>
      <c r="B172" s="122" t="s">
        <v>223</v>
      </c>
      <c r="C172" s="122" t="s">
        <v>4425</v>
      </c>
      <c r="D172" s="122" t="s">
        <v>3146</v>
      </c>
      <c r="E172" s="122">
        <v>2018</v>
      </c>
      <c r="F172" s="122" t="s">
        <v>3204</v>
      </c>
      <c r="G172" s="122" t="s">
        <v>4426</v>
      </c>
      <c r="H172" s="122" t="s">
        <v>101</v>
      </c>
      <c r="I172" s="122" t="s">
        <v>3204</v>
      </c>
      <c r="J172" s="122" t="s">
        <v>4427</v>
      </c>
      <c r="K172" s="122" t="s">
        <v>4428</v>
      </c>
      <c r="L172" s="124" t="s">
        <v>4429</v>
      </c>
      <c r="M172" s="122" t="s">
        <v>3154</v>
      </c>
      <c r="N172" s="122">
        <v>75</v>
      </c>
      <c r="O172" s="124" t="s">
        <v>4430</v>
      </c>
      <c r="P172" s="122" t="s">
        <v>3158</v>
      </c>
      <c r="Q172" s="122" t="s">
        <v>3158</v>
      </c>
      <c r="R172" s="125">
        <v>43697.526631944442</v>
      </c>
      <c r="S172" s="125">
        <v>43705.347685185188</v>
      </c>
      <c r="T172" s="122">
        <v>64</v>
      </c>
      <c r="U172" s="122" t="s">
        <v>4431</v>
      </c>
      <c r="V172" s="122" t="s">
        <v>3204</v>
      </c>
      <c r="W172" s="122" t="s">
        <v>3158</v>
      </c>
      <c r="X172" s="122" t="s">
        <v>3204</v>
      </c>
      <c r="Y172" s="122" t="s">
        <v>3158</v>
      </c>
      <c r="Z172" s="122">
        <v>0</v>
      </c>
      <c r="AA172" s="122" t="s">
        <v>3158</v>
      </c>
      <c r="AB172" s="122" t="s">
        <v>3158</v>
      </c>
      <c r="AC172" s="122" t="s">
        <v>3158</v>
      </c>
      <c r="AD172" s="125">
        <v>43698.350185185183</v>
      </c>
      <c r="AE172" s="122" t="s">
        <v>3158</v>
      </c>
    </row>
    <row r="173" spans="1:31" ht="13">
      <c r="A173" s="122">
        <v>2484</v>
      </c>
      <c r="B173" s="122" t="s">
        <v>602</v>
      </c>
      <c r="C173" s="122" t="s">
        <v>4432</v>
      </c>
      <c r="D173" s="122" t="s">
        <v>3146</v>
      </c>
      <c r="E173" s="122">
        <v>2013</v>
      </c>
      <c r="F173" s="122" t="s">
        <v>3182</v>
      </c>
      <c r="G173" s="122" t="s">
        <v>3425</v>
      </c>
      <c r="H173" s="122" t="s">
        <v>3426</v>
      </c>
      <c r="J173" s="122" t="s">
        <v>4433</v>
      </c>
      <c r="K173" s="122" t="s">
        <v>4434</v>
      </c>
      <c r="L173" s="124" t="s">
        <v>4435</v>
      </c>
      <c r="M173" s="122" t="s">
        <v>3154</v>
      </c>
      <c r="N173" s="122">
        <v>75</v>
      </c>
      <c r="Q173" s="124" t="s">
        <v>4436</v>
      </c>
      <c r="R173" s="125">
        <v>43697.526631944442</v>
      </c>
      <c r="S173" s="125">
        <v>43713.203796296293</v>
      </c>
      <c r="T173" s="122" t="s">
        <v>3158</v>
      </c>
      <c r="U173" s="122" t="s">
        <v>3158</v>
      </c>
      <c r="V173" s="122" t="s">
        <v>3158</v>
      </c>
      <c r="W173" s="122" t="s">
        <v>3158</v>
      </c>
      <c r="X173" s="122" t="s">
        <v>3158</v>
      </c>
      <c r="Y173" s="122" t="s">
        <v>3158</v>
      </c>
      <c r="Z173" s="122">
        <v>0</v>
      </c>
      <c r="AA173" s="122" t="s">
        <v>3158</v>
      </c>
      <c r="AB173" s="122" t="s">
        <v>3158</v>
      </c>
      <c r="AC173" s="122" t="s">
        <v>3158</v>
      </c>
      <c r="AD173" s="125">
        <v>43713.203796296293</v>
      </c>
      <c r="AE173" s="122" t="s">
        <v>3158</v>
      </c>
    </row>
    <row r="174" spans="1:31" ht="13">
      <c r="A174" s="122">
        <v>2485</v>
      </c>
      <c r="B174" s="124" t="s">
        <v>4437</v>
      </c>
      <c r="C174" s="122" t="s">
        <v>4438</v>
      </c>
      <c r="D174" s="122" t="s">
        <v>3146</v>
      </c>
      <c r="E174" s="122">
        <v>2016</v>
      </c>
      <c r="F174" s="122" t="s">
        <v>3302</v>
      </c>
      <c r="G174" s="122" t="s">
        <v>3172</v>
      </c>
      <c r="H174" s="122" t="s">
        <v>3173</v>
      </c>
      <c r="I174" s="122" t="s">
        <v>3326</v>
      </c>
      <c r="J174" s="122" t="s">
        <v>4439</v>
      </c>
      <c r="K174" s="122" t="s">
        <v>4440</v>
      </c>
      <c r="L174" s="124" t="s">
        <v>4441</v>
      </c>
      <c r="M174" s="122" t="s">
        <v>3154</v>
      </c>
      <c r="N174" s="122">
        <v>75</v>
      </c>
      <c r="O174" s="124" t="s">
        <v>4442</v>
      </c>
      <c r="P174" s="124" t="s">
        <v>4443</v>
      </c>
      <c r="Q174" s="124" t="s">
        <v>4444</v>
      </c>
      <c r="R174" s="125">
        <v>43697.526631944442</v>
      </c>
      <c r="S174" s="125">
        <v>43713.203796296293</v>
      </c>
      <c r="T174" s="122" t="s">
        <v>3158</v>
      </c>
      <c r="U174" s="122" t="s">
        <v>3158</v>
      </c>
      <c r="V174" s="122" t="s">
        <v>3158</v>
      </c>
      <c r="W174" s="122" t="s">
        <v>3158</v>
      </c>
      <c r="X174" s="122" t="s">
        <v>3158</v>
      </c>
      <c r="Y174" s="122" t="s">
        <v>3158</v>
      </c>
      <c r="Z174" s="122">
        <v>0</v>
      </c>
      <c r="AA174" s="122" t="s">
        <v>3158</v>
      </c>
      <c r="AB174" s="122" t="s">
        <v>3158</v>
      </c>
      <c r="AC174" s="122" t="s">
        <v>3158</v>
      </c>
      <c r="AD174" s="125">
        <v>43713.203796296293</v>
      </c>
      <c r="AE174" s="122" t="s">
        <v>3158</v>
      </c>
    </row>
    <row r="175" spans="1:31" ht="13">
      <c r="A175" s="122">
        <v>2486</v>
      </c>
      <c r="B175" s="122" t="s">
        <v>942</v>
      </c>
      <c r="C175" s="122" t="s">
        <v>4445</v>
      </c>
      <c r="D175" s="122" t="s">
        <v>3146</v>
      </c>
      <c r="E175" s="122">
        <v>2014</v>
      </c>
      <c r="F175" s="122" t="s">
        <v>4446</v>
      </c>
      <c r="G175" s="122" t="s">
        <v>3480</v>
      </c>
      <c r="H175" s="122" t="s">
        <v>3697</v>
      </c>
      <c r="I175" s="126">
        <v>44967</v>
      </c>
      <c r="J175" s="122" t="s">
        <v>4447</v>
      </c>
      <c r="K175" s="122" t="s">
        <v>4448</v>
      </c>
      <c r="L175" s="124" t="s">
        <v>4449</v>
      </c>
      <c r="M175" s="122" t="s">
        <v>3154</v>
      </c>
      <c r="N175" s="122">
        <v>75</v>
      </c>
      <c r="O175" s="122" t="s">
        <v>116</v>
      </c>
      <c r="P175" s="122" t="s">
        <v>116</v>
      </c>
      <c r="Q175" s="122" t="s">
        <v>116</v>
      </c>
      <c r="R175" s="125">
        <v>43697.526631944442</v>
      </c>
      <c r="S175" s="125">
        <v>43713.203796296293</v>
      </c>
      <c r="T175" s="122" t="s">
        <v>3158</v>
      </c>
      <c r="U175" s="122" t="s">
        <v>3158</v>
      </c>
      <c r="V175" s="122" t="s">
        <v>3158</v>
      </c>
      <c r="W175" s="122" t="s">
        <v>3158</v>
      </c>
      <c r="X175" s="122" t="s">
        <v>3158</v>
      </c>
      <c r="Y175" s="122" t="s">
        <v>3158</v>
      </c>
      <c r="Z175" s="122">
        <v>0</v>
      </c>
      <c r="AA175" s="122" t="s">
        <v>3158</v>
      </c>
      <c r="AB175" s="122" t="s">
        <v>3158</v>
      </c>
      <c r="AC175" s="122" t="s">
        <v>3158</v>
      </c>
      <c r="AD175" s="125">
        <v>43713.203796296293</v>
      </c>
      <c r="AE175" s="122" t="s">
        <v>3158</v>
      </c>
    </row>
    <row r="176" spans="1:31" ht="13">
      <c r="A176" s="122">
        <v>2487</v>
      </c>
      <c r="B176" s="122" t="s">
        <v>4450</v>
      </c>
      <c r="C176" s="122" t="s">
        <v>4451</v>
      </c>
      <c r="D176" s="122" t="s">
        <v>3146</v>
      </c>
      <c r="E176" s="122">
        <v>2016</v>
      </c>
      <c r="F176" s="122" t="s">
        <v>3225</v>
      </c>
      <c r="G176" s="122" t="s">
        <v>4452</v>
      </c>
      <c r="H176" s="122" t="s">
        <v>3173</v>
      </c>
      <c r="I176" s="122" t="s">
        <v>3385</v>
      </c>
      <c r="J176" s="122" t="s">
        <v>4453</v>
      </c>
      <c r="K176" s="122" t="s">
        <v>4454</v>
      </c>
      <c r="L176" s="124" t="s">
        <v>4455</v>
      </c>
      <c r="M176" s="122" t="s">
        <v>3154</v>
      </c>
      <c r="N176" s="122">
        <v>75</v>
      </c>
      <c r="O176" s="124" t="s">
        <v>4456</v>
      </c>
      <c r="P176" s="122" t="s">
        <v>3158</v>
      </c>
      <c r="Q176" s="122" t="s">
        <v>3158</v>
      </c>
      <c r="R176" s="125">
        <v>43697.526631944442</v>
      </c>
      <c r="S176" s="125">
        <v>43703.587511574071</v>
      </c>
      <c r="T176" s="122">
        <v>68</v>
      </c>
      <c r="U176" s="122" t="s">
        <v>3338</v>
      </c>
      <c r="V176" s="122" t="s">
        <v>3173</v>
      </c>
      <c r="W176" s="122" t="s">
        <v>3158</v>
      </c>
      <c r="X176" s="122" t="s">
        <v>3204</v>
      </c>
      <c r="Y176" s="122" t="s">
        <v>3158</v>
      </c>
      <c r="Z176" s="122">
        <v>0</v>
      </c>
      <c r="AA176" s="122" t="s">
        <v>3158</v>
      </c>
      <c r="AB176" s="122" t="s">
        <v>3158</v>
      </c>
      <c r="AC176" s="122" t="s">
        <v>3158</v>
      </c>
      <c r="AD176" s="125">
        <v>43698.350185185183</v>
      </c>
      <c r="AE176" s="122" t="s">
        <v>4457</v>
      </c>
    </row>
    <row r="177" spans="1:31" ht="13">
      <c r="A177" s="122">
        <v>2488</v>
      </c>
      <c r="B177" s="122" t="s">
        <v>235</v>
      </c>
      <c r="C177" s="122" t="s">
        <v>4458</v>
      </c>
      <c r="D177" s="122" t="s">
        <v>3146</v>
      </c>
      <c r="E177" s="122">
        <v>2018</v>
      </c>
      <c r="F177" s="122" t="s">
        <v>3401</v>
      </c>
      <c r="G177" s="122" t="s">
        <v>4459</v>
      </c>
      <c r="H177" s="122" t="s">
        <v>3217</v>
      </c>
      <c r="I177" s="122" t="s">
        <v>3385</v>
      </c>
      <c r="J177" s="122" t="s">
        <v>4460</v>
      </c>
      <c r="K177" s="122" t="s">
        <v>4461</v>
      </c>
      <c r="L177" s="124" t="s">
        <v>4462</v>
      </c>
      <c r="M177" s="122" t="s">
        <v>3154</v>
      </c>
      <c r="N177" s="122">
        <v>75</v>
      </c>
      <c r="O177" s="124" t="s">
        <v>4463</v>
      </c>
      <c r="P177" s="122" t="s">
        <v>3158</v>
      </c>
      <c r="Q177" s="124" t="s">
        <v>4464</v>
      </c>
      <c r="R177" s="125">
        <v>43697.526631944442</v>
      </c>
      <c r="S177" s="125">
        <v>43720.707951388889</v>
      </c>
      <c r="T177" s="122">
        <v>68</v>
      </c>
      <c r="U177" s="122" t="s">
        <v>3202</v>
      </c>
      <c r="V177" s="122" t="s">
        <v>4465</v>
      </c>
      <c r="W177" s="122" t="s">
        <v>3158</v>
      </c>
      <c r="X177" s="122" t="s">
        <v>3204</v>
      </c>
      <c r="Y177" s="122" t="s">
        <v>3158</v>
      </c>
      <c r="Z177" s="122">
        <v>0</v>
      </c>
      <c r="AA177" s="122" t="s">
        <v>3158</v>
      </c>
      <c r="AB177" s="122" t="s">
        <v>3158</v>
      </c>
      <c r="AC177" s="122" t="s">
        <v>3158</v>
      </c>
      <c r="AD177" s="125">
        <v>43713.203796296293</v>
      </c>
      <c r="AE177" s="122" t="s">
        <v>3158</v>
      </c>
    </row>
    <row r="178" spans="1:31" ht="13">
      <c r="A178" s="122">
        <v>2489</v>
      </c>
      <c r="B178" s="122" t="s">
        <v>4466</v>
      </c>
      <c r="C178" s="122" t="s">
        <v>4467</v>
      </c>
      <c r="D178" s="122" t="s">
        <v>3146</v>
      </c>
      <c r="E178" s="122">
        <v>2017</v>
      </c>
      <c r="F178" s="122" t="s">
        <v>3225</v>
      </c>
      <c r="G178" s="122" t="s">
        <v>3480</v>
      </c>
      <c r="H178" s="122" t="s">
        <v>3697</v>
      </c>
      <c r="I178" s="126">
        <v>44967</v>
      </c>
      <c r="J178" s="122" t="s">
        <v>4468</v>
      </c>
      <c r="K178" s="122" t="s">
        <v>4469</v>
      </c>
      <c r="L178" s="124" t="s">
        <v>4470</v>
      </c>
      <c r="M178" s="122" t="s">
        <v>3154</v>
      </c>
      <c r="N178" s="122">
        <v>75</v>
      </c>
      <c r="O178" s="124" t="s">
        <v>4471</v>
      </c>
      <c r="P178" s="124" t="s">
        <v>4472</v>
      </c>
      <c r="Q178" s="124" t="s">
        <v>4473</v>
      </c>
      <c r="R178" s="125">
        <v>43697.526631944442</v>
      </c>
      <c r="S178" s="125">
        <v>43713.203796296293</v>
      </c>
      <c r="T178" s="122" t="s">
        <v>3158</v>
      </c>
      <c r="U178" s="122" t="s">
        <v>3158</v>
      </c>
      <c r="V178" s="122" t="s">
        <v>3158</v>
      </c>
      <c r="W178" s="122" t="s">
        <v>3158</v>
      </c>
      <c r="X178" s="122" t="s">
        <v>3158</v>
      </c>
      <c r="Y178" s="122" t="s">
        <v>3158</v>
      </c>
      <c r="Z178" s="122">
        <v>0</v>
      </c>
      <c r="AA178" s="122" t="s">
        <v>3158</v>
      </c>
      <c r="AB178" s="122" t="s">
        <v>3158</v>
      </c>
      <c r="AC178" s="122" t="s">
        <v>3158</v>
      </c>
      <c r="AD178" s="125">
        <v>43713.203796296293</v>
      </c>
      <c r="AE178" s="122" t="s">
        <v>3158</v>
      </c>
    </row>
    <row r="179" spans="1:31" ht="13">
      <c r="A179" s="122">
        <v>2490</v>
      </c>
      <c r="B179" s="122" t="s">
        <v>290</v>
      </c>
      <c r="C179" s="122" t="s">
        <v>4474</v>
      </c>
      <c r="D179" s="122" t="s">
        <v>3146</v>
      </c>
      <c r="E179" s="122">
        <v>2016</v>
      </c>
      <c r="F179" s="122" t="s">
        <v>3225</v>
      </c>
      <c r="G179" s="122" t="s">
        <v>3245</v>
      </c>
      <c r="H179" s="122" t="s">
        <v>3195</v>
      </c>
      <c r="I179" s="122" t="s">
        <v>3326</v>
      </c>
      <c r="J179" s="122" t="s">
        <v>4475</v>
      </c>
      <c r="K179" s="122" t="s">
        <v>4476</v>
      </c>
      <c r="L179" s="124" t="s">
        <v>4477</v>
      </c>
      <c r="M179" s="122" t="s">
        <v>3154</v>
      </c>
      <c r="N179" s="122">
        <v>75</v>
      </c>
      <c r="O179" s="124" t="s">
        <v>4478</v>
      </c>
      <c r="P179" s="124" t="s">
        <v>4479</v>
      </c>
      <c r="Q179" s="124" t="s">
        <v>4480</v>
      </c>
      <c r="R179" s="125">
        <v>43697.526631944442</v>
      </c>
      <c r="S179" s="125">
        <v>43713.203796296293</v>
      </c>
      <c r="T179" s="122" t="s">
        <v>3158</v>
      </c>
      <c r="U179" s="122" t="s">
        <v>3158</v>
      </c>
      <c r="V179" s="122" t="s">
        <v>3158</v>
      </c>
      <c r="W179" s="122" t="s">
        <v>3158</v>
      </c>
      <c r="X179" s="122" t="s">
        <v>3158</v>
      </c>
      <c r="Y179" s="122" t="s">
        <v>3158</v>
      </c>
      <c r="Z179" s="122">
        <v>0</v>
      </c>
      <c r="AA179" s="122" t="s">
        <v>3158</v>
      </c>
      <c r="AB179" s="122" t="s">
        <v>3158</v>
      </c>
      <c r="AC179" s="122" t="s">
        <v>3158</v>
      </c>
      <c r="AD179" s="125">
        <v>43713.203796296293</v>
      </c>
      <c r="AE179" s="122" t="s">
        <v>3158</v>
      </c>
    </row>
    <row r="180" spans="1:31" ht="13">
      <c r="A180" s="122">
        <v>2491</v>
      </c>
      <c r="B180" s="122" t="s">
        <v>263</v>
      </c>
      <c r="C180" s="122" t="s">
        <v>4481</v>
      </c>
      <c r="D180" s="122" t="s">
        <v>3146</v>
      </c>
      <c r="E180" s="122">
        <v>2015</v>
      </c>
      <c r="F180" s="122" t="s">
        <v>3147</v>
      </c>
      <c r="G180" s="122" t="s">
        <v>4482</v>
      </c>
      <c r="H180" s="122" t="s">
        <v>4483</v>
      </c>
      <c r="I180" s="122" t="s">
        <v>3316</v>
      </c>
      <c r="J180" s="122" t="s">
        <v>4484</v>
      </c>
      <c r="K180" s="122" t="s">
        <v>4485</v>
      </c>
      <c r="L180" s="124" t="s">
        <v>4486</v>
      </c>
      <c r="M180" s="122" t="s">
        <v>3154</v>
      </c>
      <c r="N180" s="122">
        <v>75</v>
      </c>
      <c r="O180" s="124" t="s">
        <v>4487</v>
      </c>
      <c r="P180" s="124" t="s">
        <v>4488</v>
      </c>
      <c r="Q180" s="124" t="s">
        <v>4489</v>
      </c>
      <c r="R180" s="125">
        <v>43697.526631944442</v>
      </c>
      <c r="S180" s="125">
        <v>43713.203796296293</v>
      </c>
      <c r="T180" s="122" t="s">
        <v>3158</v>
      </c>
      <c r="U180" s="122" t="s">
        <v>3158</v>
      </c>
      <c r="V180" s="122" t="s">
        <v>3158</v>
      </c>
      <c r="W180" s="122" t="s">
        <v>3158</v>
      </c>
      <c r="X180" s="122" t="s">
        <v>3158</v>
      </c>
      <c r="Y180" s="122" t="s">
        <v>3158</v>
      </c>
      <c r="Z180" s="122">
        <v>0</v>
      </c>
      <c r="AA180" s="122" t="s">
        <v>3158</v>
      </c>
      <c r="AB180" s="122" t="s">
        <v>3158</v>
      </c>
      <c r="AC180" s="122" t="s">
        <v>3158</v>
      </c>
      <c r="AD180" s="125">
        <v>43713.203796296293</v>
      </c>
      <c r="AE180" s="122" t="s">
        <v>3158</v>
      </c>
    </row>
    <row r="181" spans="1:31" ht="13">
      <c r="A181" s="122">
        <v>2492</v>
      </c>
      <c r="B181" s="122" t="s">
        <v>630</v>
      </c>
      <c r="C181" s="122" t="s">
        <v>4490</v>
      </c>
      <c r="D181" s="122" t="s">
        <v>3146</v>
      </c>
      <c r="E181" s="122">
        <v>2018</v>
      </c>
      <c r="F181" s="122" t="s">
        <v>3160</v>
      </c>
      <c r="G181" s="122" t="s">
        <v>3245</v>
      </c>
      <c r="H181" s="122" t="s">
        <v>3195</v>
      </c>
      <c r="I181" s="126">
        <v>44967</v>
      </c>
      <c r="K181" s="122" t="s">
        <v>4491</v>
      </c>
      <c r="L181" s="122" t="s">
        <v>116</v>
      </c>
      <c r="M181" s="122" t="s">
        <v>3154</v>
      </c>
      <c r="N181" s="122">
        <v>75</v>
      </c>
      <c r="O181" s="122" t="s">
        <v>116</v>
      </c>
      <c r="P181" s="122" t="s">
        <v>116</v>
      </c>
      <c r="Q181" s="122" t="s">
        <v>116</v>
      </c>
      <c r="R181" s="125">
        <v>43697.526631944442</v>
      </c>
      <c r="S181" s="125">
        <v>43713.203796296293</v>
      </c>
      <c r="T181" s="122" t="s">
        <v>3158</v>
      </c>
      <c r="U181" s="122" t="s">
        <v>3158</v>
      </c>
      <c r="V181" s="122" t="s">
        <v>3158</v>
      </c>
      <c r="W181" s="122" t="s">
        <v>3158</v>
      </c>
      <c r="X181" s="122" t="s">
        <v>3158</v>
      </c>
      <c r="Y181" s="122" t="s">
        <v>3158</v>
      </c>
      <c r="Z181" s="122">
        <v>0</v>
      </c>
      <c r="AA181" s="122" t="s">
        <v>3158</v>
      </c>
      <c r="AB181" s="122" t="s">
        <v>3158</v>
      </c>
      <c r="AC181" s="122" t="s">
        <v>3158</v>
      </c>
      <c r="AD181" s="125">
        <v>43713.203796296293</v>
      </c>
      <c r="AE181" s="122" t="s">
        <v>3158</v>
      </c>
    </row>
    <row r="182" spans="1:31" ht="13">
      <c r="A182" s="122">
        <v>2493</v>
      </c>
      <c r="B182" s="122" t="s">
        <v>355</v>
      </c>
      <c r="C182" s="122" t="s">
        <v>4492</v>
      </c>
      <c r="D182" s="122" t="s">
        <v>3146</v>
      </c>
      <c r="E182" s="122">
        <v>2015</v>
      </c>
      <c r="F182" s="122" t="s">
        <v>3417</v>
      </c>
      <c r="G182" s="122" t="s">
        <v>3172</v>
      </c>
      <c r="H182" s="122" t="s">
        <v>3173</v>
      </c>
      <c r="I182" s="122" t="s">
        <v>3326</v>
      </c>
      <c r="J182" s="122" t="s">
        <v>4493</v>
      </c>
      <c r="K182" s="122" t="s">
        <v>4494</v>
      </c>
      <c r="L182" s="124" t="s">
        <v>4495</v>
      </c>
      <c r="M182" s="122" t="s">
        <v>3154</v>
      </c>
      <c r="N182" s="122">
        <v>75</v>
      </c>
      <c r="O182" s="124" t="s">
        <v>4496</v>
      </c>
      <c r="P182" s="124" t="s">
        <v>4497</v>
      </c>
      <c r="Q182" s="124" t="s">
        <v>4498</v>
      </c>
      <c r="R182" s="125">
        <v>43697.526631944442</v>
      </c>
      <c r="S182" s="125">
        <v>43713.203796296293</v>
      </c>
      <c r="T182" s="122" t="s">
        <v>3158</v>
      </c>
      <c r="U182" s="122" t="s">
        <v>3158</v>
      </c>
      <c r="V182" s="122" t="s">
        <v>3158</v>
      </c>
      <c r="W182" s="122" t="s">
        <v>3158</v>
      </c>
      <c r="X182" s="122" t="s">
        <v>3158</v>
      </c>
      <c r="Y182" s="122" t="s">
        <v>3158</v>
      </c>
      <c r="Z182" s="122">
        <v>0</v>
      </c>
      <c r="AA182" s="122" t="s">
        <v>3158</v>
      </c>
      <c r="AB182" s="122" t="s">
        <v>3158</v>
      </c>
      <c r="AC182" s="122" t="s">
        <v>3158</v>
      </c>
      <c r="AD182" s="125">
        <v>43713.203796296293</v>
      </c>
      <c r="AE182" s="122" t="s">
        <v>3158</v>
      </c>
    </row>
    <row r="183" spans="1:31" ht="13">
      <c r="A183" s="122">
        <v>2494</v>
      </c>
      <c r="B183" s="122" t="s">
        <v>309</v>
      </c>
      <c r="C183" s="122" t="s">
        <v>4499</v>
      </c>
      <c r="D183" s="122" t="s">
        <v>3146</v>
      </c>
      <c r="E183" s="122">
        <v>2005</v>
      </c>
      <c r="F183" s="122" t="s">
        <v>3462</v>
      </c>
      <c r="G183" s="122" t="s">
        <v>3148</v>
      </c>
      <c r="H183" s="122" t="s">
        <v>3217</v>
      </c>
      <c r="I183" s="122" t="s">
        <v>3375</v>
      </c>
      <c r="K183" s="122" t="s">
        <v>4500</v>
      </c>
      <c r="L183" s="124" t="s">
        <v>4501</v>
      </c>
      <c r="M183" s="122" t="s">
        <v>3154</v>
      </c>
      <c r="N183" s="122">
        <v>75</v>
      </c>
      <c r="O183" s="124" t="s">
        <v>4502</v>
      </c>
      <c r="P183" s="122" t="s">
        <v>116</v>
      </c>
      <c r="Q183" s="122" t="s">
        <v>116</v>
      </c>
      <c r="R183" s="125">
        <v>43697.526631944442</v>
      </c>
      <c r="S183" s="125">
        <v>43713.203796296293</v>
      </c>
      <c r="T183" s="122" t="s">
        <v>3158</v>
      </c>
      <c r="U183" s="122" t="s">
        <v>3158</v>
      </c>
      <c r="V183" s="122" t="s">
        <v>3158</v>
      </c>
      <c r="W183" s="122" t="s">
        <v>3158</v>
      </c>
      <c r="X183" s="122" t="s">
        <v>3158</v>
      </c>
      <c r="Y183" s="122" t="s">
        <v>3158</v>
      </c>
      <c r="Z183" s="122">
        <v>0</v>
      </c>
      <c r="AA183" s="122" t="s">
        <v>3158</v>
      </c>
      <c r="AB183" s="122" t="s">
        <v>3158</v>
      </c>
      <c r="AC183" s="122" t="s">
        <v>3158</v>
      </c>
      <c r="AD183" s="125">
        <v>43713.203796296293</v>
      </c>
      <c r="AE183" s="122" t="s">
        <v>3158</v>
      </c>
    </row>
    <row r="184" spans="1:31" ht="13">
      <c r="A184" s="122">
        <v>2495</v>
      </c>
      <c r="B184" s="122" t="s">
        <v>236</v>
      </c>
      <c r="C184" s="122" t="s">
        <v>4503</v>
      </c>
      <c r="D184" s="122" t="s">
        <v>3146</v>
      </c>
      <c r="E184" s="122">
        <v>2016</v>
      </c>
      <c r="F184" s="122" t="s">
        <v>3462</v>
      </c>
      <c r="G184" s="122" t="s">
        <v>3207</v>
      </c>
      <c r="H184" s="122" t="s">
        <v>101</v>
      </c>
      <c r="I184" s="122" t="s">
        <v>3326</v>
      </c>
      <c r="J184" s="122" t="s">
        <v>4504</v>
      </c>
      <c r="K184" s="122" t="s">
        <v>4505</v>
      </c>
      <c r="L184" s="124" t="s">
        <v>4506</v>
      </c>
      <c r="M184" s="122" t="s">
        <v>3154</v>
      </c>
      <c r="N184" s="122">
        <v>75</v>
      </c>
      <c r="O184" s="124" t="s">
        <v>4507</v>
      </c>
      <c r="P184" s="124" t="s">
        <v>4508</v>
      </c>
      <c r="Q184" s="124" t="s">
        <v>4509</v>
      </c>
      <c r="R184" s="125">
        <v>43697.526631944442</v>
      </c>
      <c r="S184" s="125">
        <v>43713.203796296293</v>
      </c>
      <c r="T184" s="122" t="s">
        <v>3158</v>
      </c>
      <c r="U184" s="122" t="s">
        <v>3158</v>
      </c>
      <c r="V184" s="122" t="s">
        <v>3158</v>
      </c>
      <c r="W184" s="122" t="s">
        <v>3158</v>
      </c>
      <c r="X184" s="122" t="s">
        <v>3158</v>
      </c>
      <c r="Y184" s="122" t="s">
        <v>3158</v>
      </c>
      <c r="Z184" s="122">
        <v>0</v>
      </c>
      <c r="AA184" s="122" t="s">
        <v>3158</v>
      </c>
      <c r="AB184" s="122" t="s">
        <v>3158</v>
      </c>
      <c r="AC184" s="122" t="s">
        <v>3158</v>
      </c>
      <c r="AD184" s="125">
        <v>43713.203796296293</v>
      </c>
      <c r="AE184" s="122" t="s">
        <v>3158</v>
      </c>
    </row>
    <row r="185" spans="1:31" ht="13">
      <c r="A185" s="122">
        <v>2497</v>
      </c>
      <c r="B185" s="122" t="s">
        <v>615</v>
      </c>
      <c r="C185" s="122" t="s">
        <v>4510</v>
      </c>
      <c r="D185" s="122" t="s">
        <v>3146</v>
      </c>
      <c r="E185" s="122">
        <v>2016</v>
      </c>
      <c r="F185" s="122" t="s">
        <v>3721</v>
      </c>
      <c r="G185" s="122" t="s">
        <v>4511</v>
      </c>
      <c r="H185" s="122" t="s">
        <v>4512</v>
      </c>
      <c r="I185" s="122" t="s">
        <v>3326</v>
      </c>
      <c r="J185" s="122" t="s">
        <v>4513</v>
      </c>
      <c r="K185" s="122" t="s">
        <v>4514</v>
      </c>
      <c r="L185" s="124" t="s">
        <v>4515</v>
      </c>
      <c r="M185" s="122" t="s">
        <v>3154</v>
      </c>
      <c r="N185" s="122">
        <v>75</v>
      </c>
      <c r="O185" s="124" t="s">
        <v>4516</v>
      </c>
      <c r="P185" s="124" t="s">
        <v>4517</v>
      </c>
      <c r="Q185" s="124" t="s">
        <v>4518</v>
      </c>
      <c r="R185" s="125">
        <v>43697.526631944442</v>
      </c>
      <c r="S185" s="125">
        <v>43713.203796296293</v>
      </c>
      <c r="T185" s="122" t="s">
        <v>3158</v>
      </c>
      <c r="U185" s="122" t="s">
        <v>3158</v>
      </c>
      <c r="V185" s="122" t="s">
        <v>3158</v>
      </c>
      <c r="W185" s="122" t="s">
        <v>3158</v>
      </c>
      <c r="X185" s="122" t="s">
        <v>3158</v>
      </c>
      <c r="Y185" s="122" t="s">
        <v>3158</v>
      </c>
      <c r="Z185" s="122">
        <v>0</v>
      </c>
      <c r="AA185" s="122" t="s">
        <v>3158</v>
      </c>
      <c r="AB185" s="122" t="s">
        <v>3158</v>
      </c>
      <c r="AC185" s="122" t="s">
        <v>3158</v>
      </c>
      <c r="AD185" s="125">
        <v>43713.203796296293</v>
      </c>
      <c r="AE185" s="122" t="s">
        <v>3158</v>
      </c>
    </row>
    <row r="186" spans="1:31" ht="13">
      <c r="A186" s="122">
        <v>2498</v>
      </c>
      <c r="B186" s="122" t="s">
        <v>244</v>
      </c>
      <c r="C186" s="122" t="s">
        <v>4519</v>
      </c>
      <c r="D186" s="122" t="s">
        <v>4520</v>
      </c>
      <c r="E186" s="122">
        <v>2012</v>
      </c>
      <c r="F186" s="122" t="s">
        <v>3462</v>
      </c>
      <c r="G186" s="122" t="s">
        <v>4521</v>
      </c>
      <c r="H186" s="122" t="s">
        <v>101</v>
      </c>
      <c r="I186" s="122" t="s">
        <v>3326</v>
      </c>
      <c r="K186" s="122" t="s">
        <v>4522</v>
      </c>
      <c r="M186" s="122" t="s">
        <v>3154</v>
      </c>
      <c r="N186" s="122">
        <v>75</v>
      </c>
      <c r="O186" s="124" t="s">
        <v>4523</v>
      </c>
      <c r="R186" s="125">
        <v>43697.526631944442</v>
      </c>
      <c r="S186" s="125">
        <v>43713.203796296293</v>
      </c>
      <c r="T186" s="122" t="s">
        <v>3158</v>
      </c>
      <c r="U186" s="122" t="s">
        <v>3158</v>
      </c>
      <c r="V186" s="122" t="s">
        <v>3158</v>
      </c>
      <c r="W186" s="122" t="s">
        <v>3158</v>
      </c>
      <c r="X186" s="122" t="s">
        <v>3158</v>
      </c>
      <c r="Y186" s="122" t="s">
        <v>3158</v>
      </c>
      <c r="Z186" s="122">
        <v>0</v>
      </c>
      <c r="AA186" s="122" t="s">
        <v>3158</v>
      </c>
      <c r="AB186" s="122" t="s">
        <v>3158</v>
      </c>
      <c r="AC186" s="122" t="s">
        <v>3158</v>
      </c>
      <c r="AD186" s="125">
        <v>43713.203796296293</v>
      </c>
      <c r="AE186" s="122" t="s">
        <v>3158</v>
      </c>
    </row>
    <row r="187" spans="1:31" ht="13">
      <c r="A187" s="122">
        <v>2499</v>
      </c>
      <c r="B187" s="122" t="s">
        <v>4524</v>
      </c>
      <c r="C187" s="122" t="s">
        <v>4525</v>
      </c>
      <c r="D187" s="122" t="s">
        <v>3146</v>
      </c>
      <c r="E187" s="122">
        <v>2015</v>
      </c>
      <c r="F187" s="122" t="s">
        <v>3255</v>
      </c>
      <c r="G187" s="122" t="s">
        <v>3172</v>
      </c>
      <c r="H187" s="122" t="s">
        <v>3173</v>
      </c>
      <c r="I187" s="122" t="s">
        <v>3326</v>
      </c>
      <c r="J187" s="122" t="s">
        <v>4526</v>
      </c>
      <c r="K187" s="122" t="s">
        <v>4527</v>
      </c>
      <c r="L187" s="124" t="s">
        <v>4528</v>
      </c>
      <c r="M187" s="122" t="s">
        <v>3154</v>
      </c>
      <c r="N187" s="122">
        <v>75</v>
      </c>
      <c r="O187" s="124" t="s">
        <v>4529</v>
      </c>
      <c r="P187" s="124" t="s">
        <v>4530</v>
      </c>
      <c r="Q187" s="124" t="s">
        <v>4531</v>
      </c>
      <c r="R187" s="125">
        <v>43697.526631944442</v>
      </c>
      <c r="S187" s="125">
        <v>43713.203796296293</v>
      </c>
      <c r="T187" s="122" t="s">
        <v>3158</v>
      </c>
      <c r="U187" s="122" t="s">
        <v>3158</v>
      </c>
      <c r="V187" s="122" t="s">
        <v>3158</v>
      </c>
      <c r="W187" s="122" t="s">
        <v>3158</v>
      </c>
      <c r="X187" s="122" t="s">
        <v>3158</v>
      </c>
      <c r="Y187" s="122" t="s">
        <v>3158</v>
      </c>
      <c r="Z187" s="122">
        <v>0</v>
      </c>
      <c r="AA187" s="122" t="s">
        <v>3158</v>
      </c>
      <c r="AB187" s="122" t="s">
        <v>3158</v>
      </c>
      <c r="AC187" s="122" t="s">
        <v>3158</v>
      </c>
      <c r="AD187" s="125">
        <v>43713.203796296293</v>
      </c>
      <c r="AE187" s="122" t="s">
        <v>3158</v>
      </c>
    </row>
    <row r="188" spans="1:31" ht="13">
      <c r="A188" s="122">
        <v>2500</v>
      </c>
      <c r="B188" s="122" t="s">
        <v>626</v>
      </c>
      <c r="C188" s="122" t="s">
        <v>4532</v>
      </c>
      <c r="D188" s="122" t="s">
        <v>3146</v>
      </c>
      <c r="E188" s="122">
        <v>2017</v>
      </c>
      <c r="F188" s="122" t="s">
        <v>3462</v>
      </c>
      <c r="G188" s="122" t="s">
        <v>3343</v>
      </c>
      <c r="H188" s="122" t="s">
        <v>4069</v>
      </c>
      <c r="I188" s="126">
        <v>44967</v>
      </c>
      <c r="J188" s="122" t="s">
        <v>4533</v>
      </c>
      <c r="K188" s="122" t="s">
        <v>4534</v>
      </c>
      <c r="L188" s="124" t="s">
        <v>4535</v>
      </c>
      <c r="M188" s="122" t="s">
        <v>3154</v>
      </c>
      <c r="N188" s="122">
        <v>75</v>
      </c>
      <c r="O188" s="124" t="s">
        <v>4536</v>
      </c>
      <c r="P188" s="124" t="s">
        <v>4537</v>
      </c>
      <c r="Q188" s="124" t="s">
        <v>4538</v>
      </c>
      <c r="R188" s="125">
        <v>43697.526631944442</v>
      </c>
      <c r="S188" s="125">
        <v>43713.203796296293</v>
      </c>
      <c r="T188" s="122" t="s">
        <v>3158</v>
      </c>
      <c r="U188" s="122" t="s">
        <v>3158</v>
      </c>
      <c r="V188" s="122" t="s">
        <v>3158</v>
      </c>
      <c r="W188" s="122" t="s">
        <v>3158</v>
      </c>
      <c r="X188" s="122" t="s">
        <v>3158</v>
      </c>
      <c r="Y188" s="122" t="s">
        <v>3158</v>
      </c>
      <c r="Z188" s="122">
        <v>0</v>
      </c>
      <c r="AA188" s="122" t="s">
        <v>3158</v>
      </c>
      <c r="AB188" s="122" t="s">
        <v>3158</v>
      </c>
      <c r="AC188" s="122" t="s">
        <v>3158</v>
      </c>
      <c r="AD188" s="125">
        <v>43713.203796296293</v>
      </c>
      <c r="AE188" s="122" t="s">
        <v>3158</v>
      </c>
    </row>
    <row r="189" spans="1:31" ht="13">
      <c r="A189" s="122">
        <v>2501</v>
      </c>
      <c r="B189" s="122" t="s">
        <v>627</v>
      </c>
      <c r="C189" s="122" t="s">
        <v>4539</v>
      </c>
      <c r="D189" s="122" t="s">
        <v>3146</v>
      </c>
      <c r="E189" s="122">
        <v>2015</v>
      </c>
      <c r="F189" s="122" t="s">
        <v>3255</v>
      </c>
      <c r="G189" s="122" t="s">
        <v>3343</v>
      </c>
      <c r="H189" s="122" t="s">
        <v>4069</v>
      </c>
      <c r="I189" s="122" t="s">
        <v>3326</v>
      </c>
      <c r="J189" s="122" t="s">
        <v>4540</v>
      </c>
      <c r="K189" s="122" t="s">
        <v>4541</v>
      </c>
      <c r="L189" s="124" t="s">
        <v>4542</v>
      </c>
      <c r="M189" s="122" t="s">
        <v>3154</v>
      </c>
      <c r="N189" s="122">
        <v>75</v>
      </c>
      <c r="O189" s="124" t="s">
        <v>4543</v>
      </c>
      <c r="P189" s="124" t="s">
        <v>4544</v>
      </c>
      <c r="Q189" s="124" t="s">
        <v>4545</v>
      </c>
      <c r="R189" s="125">
        <v>43697.526631944442</v>
      </c>
      <c r="S189" s="125">
        <v>43713.203796296293</v>
      </c>
      <c r="T189" s="122" t="s">
        <v>3158</v>
      </c>
      <c r="U189" s="122" t="s">
        <v>3158</v>
      </c>
      <c r="V189" s="122" t="s">
        <v>3158</v>
      </c>
      <c r="W189" s="122" t="s">
        <v>3158</v>
      </c>
      <c r="X189" s="122" t="s">
        <v>3158</v>
      </c>
      <c r="Y189" s="122" t="s">
        <v>3158</v>
      </c>
      <c r="Z189" s="122">
        <v>0</v>
      </c>
      <c r="AA189" s="122" t="s">
        <v>3158</v>
      </c>
      <c r="AB189" s="122" t="s">
        <v>3158</v>
      </c>
      <c r="AC189" s="122" t="s">
        <v>3158</v>
      </c>
      <c r="AD189" s="125">
        <v>43713.203796296293</v>
      </c>
      <c r="AE189" s="122" t="s">
        <v>3158</v>
      </c>
    </row>
    <row r="190" spans="1:31" ht="13">
      <c r="A190" s="122">
        <v>2502</v>
      </c>
      <c r="B190" s="124" t="s">
        <v>4546</v>
      </c>
      <c r="C190" s="122" t="s">
        <v>4547</v>
      </c>
      <c r="D190" s="122" t="s">
        <v>3146</v>
      </c>
      <c r="E190" s="122">
        <v>2008</v>
      </c>
      <c r="F190" s="122" t="s">
        <v>3302</v>
      </c>
      <c r="G190" s="122" t="s">
        <v>3172</v>
      </c>
      <c r="H190" s="122" t="s">
        <v>3173</v>
      </c>
      <c r="I190" s="122" t="s">
        <v>3326</v>
      </c>
      <c r="J190" s="122" t="s">
        <v>4548</v>
      </c>
      <c r="K190" s="122" t="s">
        <v>4549</v>
      </c>
      <c r="L190" s="124" t="s">
        <v>4550</v>
      </c>
      <c r="M190" s="122" t="s">
        <v>3154</v>
      </c>
      <c r="N190" s="122">
        <v>75</v>
      </c>
      <c r="O190" s="124" t="s">
        <v>4551</v>
      </c>
      <c r="P190" s="124" t="s">
        <v>4552</v>
      </c>
      <c r="Q190" s="124" t="s">
        <v>4553</v>
      </c>
      <c r="R190" s="125">
        <v>43697.526631944442</v>
      </c>
      <c r="S190" s="125">
        <v>43713.203796296293</v>
      </c>
      <c r="T190" s="122" t="s">
        <v>3158</v>
      </c>
      <c r="U190" s="122" t="s">
        <v>3158</v>
      </c>
      <c r="V190" s="122" t="s">
        <v>3158</v>
      </c>
      <c r="W190" s="122" t="s">
        <v>3158</v>
      </c>
      <c r="X190" s="122" t="s">
        <v>3158</v>
      </c>
      <c r="Y190" s="122" t="s">
        <v>3158</v>
      </c>
      <c r="Z190" s="122">
        <v>0</v>
      </c>
      <c r="AA190" s="122" t="s">
        <v>3158</v>
      </c>
      <c r="AB190" s="122" t="s">
        <v>3158</v>
      </c>
      <c r="AC190" s="122" t="s">
        <v>3158</v>
      </c>
      <c r="AD190" s="125">
        <v>43713.203796296293</v>
      </c>
      <c r="AE190" s="122" t="s">
        <v>3158</v>
      </c>
    </row>
    <row r="191" spans="1:31" ht="13">
      <c r="A191" s="122">
        <v>2503</v>
      </c>
      <c r="B191" s="122" t="s">
        <v>295</v>
      </c>
      <c r="C191" s="122" t="s">
        <v>4554</v>
      </c>
      <c r="D191" s="122" t="s">
        <v>3146</v>
      </c>
      <c r="E191" s="122">
        <v>2017</v>
      </c>
      <c r="F191" s="122" t="s">
        <v>3225</v>
      </c>
      <c r="G191" s="122" t="s">
        <v>3245</v>
      </c>
      <c r="H191" s="122" t="s">
        <v>3195</v>
      </c>
      <c r="I191" s="122" t="s">
        <v>3326</v>
      </c>
      <c r="J191" s="122" t="s">
        <v>4555</v>
      </c>
      <c r="K191" s="122" t="s">
        <v>4556</v>
      </c>
      <c r="L191" s="124" t="s">
        <v>4557</v>
      </c>
      <c r="M191" s="122" t="s">
        <v>3154</v>
      </c>
      <c r="N191" s="122">
        <v>75</v>
      </c>
      <c r="O191" s="124" t="s">
        <v>4558</v>
      </c>
      <c r="P191" s="124" t="s">
        <v>4559</v>
      </c>
      <c r="Q191" s="124" t="s">
        <v>4560</v>
      </c>
      <c r="R191" s="125">
        <v>43697.526631944442</v>
      </c>
      <c r="S191" s="125">
        <v>43713.203796296293</v>
      </c>
      <c r="T191" s="122" t="s">
        <v>3158</v>
      </c>
      <c r="U191" s="122" t="s">
        <v>3158</v>
      </c>
      <c r="V191" s="122" t="s">
        <v>3158</v>
      </c>
      <c r="W191" s="122" t="s">
        <v>3158</v>
      </c>
      <c r="X191" s="122" t="s">
        <v>3158</v>
      </c>
      <c r="Y191" s="122" t="s">
        <v>3158</v>
      </c>
      <c r="Z191" s="122">
        <v>0</v>
      </c>
      <c r="AA191" s="122" t="s">
        <v>3158</v>
      </c>
      <c r="AB191" s="122" t="s">
        <v>3158</v>
      </c>
      <c r="AC191" s="122" t="s">
        <v>3158</v>
      </c>
      <c r="AD191" s="125">
        <v>43713.203796296293</v>
      </c>
      <c r="AE191" s="122" t="s">
        <v>3158</v>
      </c>
    </row>
    <row r="192" spans="1:31" ht="13">
      <c r="A192" s="122">
        <v>2504</v>
      </c>
      <c r="B192" s="122" t="s">
        <v>4561</v>
      </c>
      <c r="C192" s="122" t="s">
        <v>4562</v>
      </c>
      <c r="D192" s="122" t="s">
        <v>3146</v>
      </c>
      <c r="E192" s="122">
        <v>2018</v>
      </c>
      <c r="F192" s="122" t="s">
        <v>3342</v>
      </c>
      <c r="G192" s="122" t="s">
        <v>3207</v>
      </c>
      <c r="H192" s="122" t="s">
        <v>101</v>
      </c>
      <c r="I192" s="122" t="s">
        <v>3326</v>
      </c>
      <c r="K192" s="122" t="s">
        <v>4563</v>
      </c>
      <c r="L192" s="124" t="s">
        <v>4564</v>
      </c>
      <c r="M192" s="122" t="s">
        <v>3154</v>
      </c>
      <c r="N192" s="122">
        <v>75</v>
      </c>
      <c r="O192" s="124" t="s">
        <v>4565</v>
      </c>
      <c r="Q192" s="124" t="s">
        <v>4566</v>
      </c>
      <c r="R192" s="125">
        <v>43697.526631944442</v>
      </c>
      <c r="S192" s="125">
        <v>43713.203796296293</v>
      </c>
      <c r="T192" s="122" t="s">
        <v>3158</v>
      </c>
      <c r="U192" s="122" t="s">
        <v>3158</v>
      </c>
      <c r="V192" s="122" t="s">
        <v>3158</v>
      </c>
      <c r="W192" s="122" t="s">
        <v>3158</v>
      </c>
      <c r="X192" s="122" t="s">
        <v>3158</v>
      </c>
      <c r="Y192" s="122" t="s">
        <v>3158</v>
      </c>
      <c r="Z192" s="122">
        <v>0</v>
      </c>
      <c r="AA192" s="122" t="s">
        <v>3158</v>
      </c>
      <c r="AB192" s="122" t="s">
        <v>3158</v>
      </c>
      <c r="AC192" s="122" t="s">
        <v>3158</v>
      </c>
      <c r="AD192" s="125">
        <v>43713.203796296293</v>
      </c>
      <c r="AE192" s="122" t="s">
        <v>3158</v>
      </c>
    </row>
    <row r="193" spans="1:31" ht="13">
      <c r="A193" s="122">
        <v>2505</v>
      </c>
      <c r="B193" s="122" t="s">
        <v>270</v>
      </c>
      <c r="C193" s="122" t="s">
        <v>4567</v>
      </c>
      <c r="D193" s="122" t="s">
        <v>3146</v>
      </c>
      <c r="E193" s="122">
        <v>2014</v>
      </c>
      <c r="F193" s="122" t="s">
        <v>3147</v>
      </c>
      <c r="G193" s="122" t="s">
        <v>3148</v>
      </c>
      <c r="H193" s="122" t="s">
        <v>3217</v>
      </c>
      <c r="I193" s="122" t="s">
        <v>3326</v>
      </c>
      <c r="K193" s="122" t="s">
        <v>4568</v>
      </c>
      <c r="L193" s="124" t="s">
        <v>4569</v>
      </c>
      <c r="M193" s="122" t="s">
        <v>3154</v>
      </c>
      <c r="N193" s="122">
        <v>75</v>
      </c>
      <c r="O193" s="124" t="s">
        <v>4570</v>
      </c>
      <c r="P193" s="124" t="s">
        <v>4571</v>
      </c>
      <c r="Q193" s="124" t="s">
        <v>4572</v>
      </c>
      <c r="R193" s="125">
        <v>43697.526631944442</v>
      </c>
      <c r="S193" s="125">
        <v>43713.203796296293</v>
      </c>
      <c r="T193" s="122" t="s">
        <v>3158</v>
      </c>
      <c r="U193" s="122" t="s">
        <v>3158</v>
      </c>
      <c r="V193" s="122" t="s">
        <v>3158</v>
      </c>
      <c r="W193" s="122" t="s">
        <v>3158</v>
      </c>
      <c r="X193" s="122" t="s">
        <v>3158</v>
      </c>
      <c r="Y193" s="122" t="s">
        <v>3158</v>
      </c>
      <c r="Z193" s="122">
        <v>0</v>
      </c>
      <c r="AA193" s="122" t="s">
        <v>3158</v>
      </c>
      <c r="AB193" s="122" t="s">
        <v>3158</v>
      </c>
      <c r="AC193" s="122" t="s">
        <v>3158</v>
      </c>
      <c r="AD193" s="125">
        <v>43713.203796296293</v>
      </c>
      <c r="AE193" s="122" t="s">
        <v>3158</v>
      </c>
    </row>
    <row r="194" spans="1:31" ht="13">
      <c r="A194" s="122">
        <v>2506</v>
      </c>
      <c r="B194" s="122" t="s">
        <v>4573</v>
      </c>
      <c r="C194" s="122" t="s">
        <v>4574</v>
      </c>
      <c r="D194" s="122" t="s">
        <v>3146</v>
      </c>
      <c r="E194" s="122">
        <v>2016</v>
      </c>
      <c r="F194" s="122" t="s">
        <v>3438</v>
      </c>
      <c r="G194" s="122" t="s">
        <v>3343</v>
      </c>
      <c r="H194" s="122" t="s">
        <v>4069</v>
      </c>
      <c r="I194" s="126">
        <v>44967</v>
      </c>
      <c r="J194" s="122" t="s">
        <v>4575</v>
      </c>
      <c r="K194" s="122" t="s">
        <v>4576</v>
      </c>
      <c r="L194" s="124" t="s">
        <v>4577</v>
      </c>
      <c r="M194" s="122" t="s">
        <v>3154</v>
      </c>
      <c r="N194" s="122">
        <v>75</v>
      </c>
      <c r="O194" s="124" t="s">
        <v>4578</v>
      </c>
      <c r="P194" s="124" t="s">
        <v>4579</v>
      </c>
      <c r="Q194" s="124" t="s">
        <v>4580</v>
      </c>
      <c r="R194" s="125">
        <v>43697.526631944442</v>
      </c>
      <c r="S194" s="125">
        <v>43713.203796296293</v>
      </c>
      <c r="T194" s="122" t="s">
        <v>3158</v>
      </c>
      <c r="U194" s="122" t="s">
        <v>3158</v>
      </c>
      <c r="V194" s="122" t="s">
        <v>3158</v>
      </c>
      <c r="W194" s="122" t="s">
        <v>3158</v>
      </c>
      <c r="X194" s="122" t="s">
        <v>3158</v>
      </c>
      <c r="Y194" s="122" t="s">
        <v>3158</v>
      </c>
      <c r="Z194" s="122">
        <v>0</v>
      </c>
      <c r="AA194" s="122" t="s">
        <v>3158</v>
      </c>
      <c r="AB194" s="122" t="s">
        <v>3158</v>
      </c>
      <c r="AC194" s="122" t="s">
        <v>3158</v>
      </c>
      <c r="AD194" s="125">
        <v>43713.203796296293</v>
      </c>
      <c r="AE194" s="122" t="s">
        <v>3158</v>
      </c>
    </row>
    <row r="195" spans="1:31" ht="13">
      <c r="A195" s="122">
        <v>2507</v>
      </c>
      <c r="B195" s="122" t="s">
        <v>242</v>
      </c>
      <c r="C195" s="122" t="s">
        <v>4581</v>
      </c>
      <c r="D195" s="122" t="s">
        <v>3146</v>
      </c>
      <c r="E195" s="122">
        <v>2016</v>
      </c>
      <c r="F195" s="122" t="s">
        <v>3206</v>
      </c>
      <c r="G195" s="122" t="s">
        <v>3207</v>
      </c>
      <c r="H195" s="122" t="s">
        <v>101</v>
      </c>
      <c r="I195" s="126">
        <v>44967</v>
      </c>
      <c r="J195" s="122" t="s">
        <v>4582</v>
      </c>
      <c r="K195" s="122" t="s">
        <v>4583</v>
      </c>
      <c r="L195" s="124" t="s">
        <v>4584</v>
      </c>
      <c r="M195" s="122" t="s">
        <v>3154</v>
      </c>
      <c r="N195" s="122">
        <v>75</v>
      </c>
      <c r="O195" s="124" t="s">
        <v>4585</v>
      </c>
      <c r="R195" s="125">
        <v>43697.526631944442</v>
      </c>
      <c r="S195" s="125">
        <v>43713.203796296293</v>
      </c>
      <c r="T195" s="122" t="s">
        <v>3158</v>
      </c>
      <c r="U195" s="122" t="s">
        <v>3158</v>
      </c>
      <c r="V195" s="122" t="s">
        <v>3158</v>
      </c>
      <c r="W195" s="122" t="s">
        <v>3158</v>
      </c>
      <c r="X195" s="122" t="s">
        <v>3158</v>
      </c>
      <c r="Y195" s="122" t="s">
        <v>3158</v>
      </c>
      <c r="Z195" s="122">
        <v>0</v>
      </c>
      <c r="AA195" s="122" t="s">
        <v>3158</v>
      </c>
      <c r="AB195" s="122" t="s">
        <v>3158</v>
      </c>
      <c r="AC195" s="122" t="s">
        <v>3158</v>
      </c>
      <c r="AD195" s="125">
        <v>43713.203796296293</v>
      </c>
      <c r="AE195" s="122" t="s">
        <v>3158</v>
      </c>
    </row>
    <row r="196" spans="1:31" ht="13">
      <c r="A196" s="122">
        <v>2508</v>
      </c>
      <c r="B196" s="122" t="s">
        <v>261</v>
      </c>
      <c r="C196" s="122" t="s">
        <v>4586</v>
      </c>
      <c r="D196" s="122" t="s">
        <v>3146</v>
      </c>
      <c r="E196" s="122">
        <v>2016</v>
      </c>
      <c r="F196" s="122" t="s">
        <v>3225</v>
      </c>
      <c r="G196" s="122" t="s">
        <v>4587</v>
      </c>
      <c r="H196" s="122" t="s">
        <v>101</v>
      </c>
      <c r="I196" s="122" t="s">
        <v>3326</v>
      </c>
      <c r="J196" s="122" t="s">
        <v>4588</v>
      </c>
      <c r="K196" s="122" t="s">
        <v>4589</v>
      </c>
      <c r="L196" s="124" t="s">
        <v>4590</v>
      </c>
      <c r="M196" s="122" t="s">
        <v>3154</v>
      </c>
      <c r="N196" s="122">
        <v>75</v>
      </c>
      <c r="O196" s="124" t="s">
        <v>4591</v>
      </c>
      <c r="P196" s="124" t="s">
        <v>4592</v>
      </c>
      <c r="Q196" s="124" t="s">
        <v>4593</v>
      </c>
      <c r="R196" s="125">
        <v>43697.526631944442</v>
      </c>
      <c r="S196" s="125">
        <v>43713.203796296293</v>
      </c>
      <c r="T196" s="122" t="s">
        <v>3158</v>
      </c>
      <c r="U196" s="122" t="s">
        <v>3158</v>
      </c>
      <c r="V196" s="122" t="s">
        <v>3158</v>
      </c>
      <c r="W196" s="122" t="s">
        <v>3158</v>
      </c>
      <c r="X196" s="122" t="s">
        <v>3158</v>
      </c>
      <c r="Y196" s="122" t="s">
        <v>3158</v>
      </c>
      <c r="Z196" s="122">
        <v>0</v>
      </c>
      <c r="AA196" s="122" t="s">
        <v>3158</v>
      </c>
      <c r="AB196" s="122" t="s">
        <v>3158</v>
      </c>
      <c r="AC196" s="122" t="s">
        <v>3158</v>
      </c>
      <c r="AD196" s="125">
        <v>43713.203796296293</v>
      </c>
      <c r="AE196" s="122" t="s">
        <v>3158</v>
      </c>
    </row>
    <row r="197" spans="1:31" ht="13">
      <c r="A197" s="122">
        <v>2509</v>
      </c>
      <c r="B197" s="122" t="s">
        <v>265</v>
      </c>
      <c r="C197" s="122" t="s">
        <v>4594</v>
      </c>
      <c r="D197" s="122" t="s">
        <v>3146</v>
      </c>
      <c r="E197" s="122">
        <v>2012</v>
      </c>
      <c r="F197" s="122" t="s">
        <v>3147</v>
      </c>
      <c r="G197" s="122" t="s">
        <v>3207</v>
      </c>
      <c r="H197" s="122" t="s">
        <v>101</v>
      </c>
      <c r="I197" s="122" t="s">
        <v>3326</v>
      </c>
      <c r="J197" s="122" t="s">
        <v>4595</v>
      </c>
      <c r="K197" s="122" t="s">
        <v>4596</v>
      </c>
      <c r="L197" s="124" t="s">
        <v>4597</v>
      </c>
      <c r="M197" s="122" t="s">
        <v>3154</v>
      </c>
      <c r="N197" s="122">
        <v>75</v>
      </c>
      <c r="O197" s="124" t="s">
        <v>4598</v>
      </c>
      <c r="P197" s="124" t="s">
        <v>4599</v>
      </c>
      <c r="Q197" s="124" t="s">
        <v>4600</v>
      </c>
      <c r="R197" s="125">
        <v>43697.526631944442</v>
      </c>
      <c r="S197" s="125">
        <v>43713.203796296293</v>
      </c>
      <c r="T197" s="122" t="s">
        <v>3158</v>
      </c>
      <c r="U197" s="122" t="s">
        <v>3158</v>
      </c>
      <c r="V197" s="122" t="s">
        <v>3158</v>
      </c>
      <c r="W197" s="122" t="s">
        <v>3158</v>
      </c>
      <c r="X197" s="122" t="s">
        <v>3158</v>
      </c>
      <c r="Y197" s="122" t="s">
        <v>3158</v>
      </c>
      <c r="Z197" s="122">
        <v>0</v>
      </c>
      <c r="AA197" s="122" t="s">
        <v>3158</v>
      </c>
      <c r="AB197" s="122" t="s">
        <v>3158</v>
      </c>
      <c r="AC197" s="122" t="s">
        <v>3158</v>
      </c>
      <c r="AD197" s="125">
        <v>43713.203796296293</v>
      </c>
      <c r="AE197" s="122" t="s">
        <v>3158</v>
      </c>
    </row>
    <row r="198" spans="1:31" ht="13">
      <c r="A198" s="122">
        <v>2510</v>
      </c>
      <c r="B198" s="122" t="s">
        <v>278</v>
      </c>
      <c r="C198" s="122" t="s">
        <v>4601</v>
      </c>
      <c r="D198" s="122" t="s">
        <v>3146</v>
      </c>
      <c r="E198" s="122">
        <v>2016</v>
      </c>
      <c r="F198" s="122" t="s">
        <v>3147</v>
      </c>
      <c r="G198" s="122" t="s">
        <v>4387</v>
      </c>
      <c r="H198" s="122" t="s">
        <v>3521</v>
      </c>
      <c r="I198" s="122" t="s">
        <v>3326</v>
      </c>
      <c r="J198" s="122" t="s">
        <v>4602</v>
      </c>
      <c r="K198" s="122" t="s">
        <v>4603</v>
      </c>
      <c r="L198" s="124" t="s">
        <v>4604</v>
      </c>
      <c r="M198" s="122" t="s">
        <v>3154</v>
      </c>
      <c r="N198" s="122">
        <v>75</v>
      </c>
      <c r="O198" s="124" t="s">
        <v>4605</v>
      </c>
      <c r="P198" s="124" t="s">
        <v>4606</v>
      </c>
      <c r="Q198" s="124" t="s">
        <v>4607</v>
      </c>
      <c r="R198" s="125">
        <v>43697.526631944442</v>
      </c>
      <c r="S198" s="125">
        <v>43713.203796296293</v>
      </c>
      <c r="T198" s="122" t="s">
        <v>3158</v>
      </c>
      <c r="U198" s="122" t="s">
        <v>3158</v>
      </c>
      <c r="V198" s="122" t="s">
        <v>3158</v>
      </c>
      <c r="W198" s="122" t="s">
        <v>3158</v>
      </c>
      <c r="X198" s="122" t="s">
        <v>3158</v>
      </c>
      <c r="Y198" s="122" t="s">
        <v>3158</v>
      </c>
      <c r="Z198" s="122">
        <v>0</v>
      </c>
      <c r="AA198" s="122" t="s">
        <v>3158</v>
      </c>
      <c r="AB198" s="122" t="s">
        <v>3158</v>
      </c>
      <c r="AC198" s="122" t="s">
        <v>3158</v>
      </c>
      <c r="AD198" s="125">
        <v>43713.203796296293</v>
      </c>
      <c r="AE198" s="122" t="s">
        <v>3158</v>
      </c>
    </row>
    <row r="199" spans="1:31" ht="13">
      <c r="A199" s="122">
        <v>2511</v>
      </c>
      <c r="B199" s="122" t="s">
        <v>285</v>
      </c>
      <c r="C199" s="122" t="s">
        <v>4608</v>
      </c>
      <c r="D199" s="122" t="s">
        <v>3146</v>
      </c>
      <c r="E199" s="122">
        <v>2015</v>
      </c>
      <c r="F199" s="122" t="s">
        <v>3147</v>
      </c>
      <c r="G199" s="122" t="s">
        <v>3172</v>
      </c>
      <c r="H199" s="122" t="s">
        <v>3173</v>
      </c>
      <c r="I199" s="122" t="s">
        <v>3326</v>
      </c>
      <c r="J199" s="122" t="s">
        <v>4609</v>
      </c>
      <c r="K199" s="122" t="s">
        <v>4610</v>
      </c>
      <c r="L199" s="124" t="s">
        <v>4611</v>
      </c>
      <c r="M199" s="122" t="s">
        <v>3154</v>
      </c>
      <c r="N199" s="122">
        <v>75</v>
      </c>
      <c r="O199" s="124" t="s">
        <v>4612</v>
      </c>
      <c r="P199" s="124" t="s">
        <v>4613</v>
      </c>
      <c r="Q199" s="124" t="s">
        <v>4614</v>
      </c>
      <c r="R199" s="125">
        <v>43697.526631944442</v>
      </c>
      <c r="S199" s="125">
        <v>43713.203796296293</v>
      </c>
      <c r="T199" s="122" t="s">
        <v>3158</v>
      </c>
      <c r="U199" s="122" t="s">
        <v>3158</v>
      </c>
      <c r="V199" s="122" t="s">
        <v>3158</v>
      </c>
      <c r="W199" s="122" t="s">
        <v>3158</v>
      </c>
      <c r="X199" s="122" t="s">
        <v>3158</v>
      </c>
      <c r="Y199" s="122" t="s">
        <v>3158</v>
      </c>
      <c r="Z199" s="122">
        <v>0</v>
      </c>
      <c r="AA199" s="122" t="s">
        <v>3158</v>
      </c>
      <c r="AB199" s="122" t="s">
        <v>3158</v>
      </c>
      <c r="AC199" s="122" t="s">
        <v>3158</v>
      </c>
      <c r="AD199" s="125">
        <v>43713.203796296293</v>
      </c>
      <c r="AE199" s="122" t="s">
        <v>3158</v>
      </c>
    </row>
    <row r="200" spans="1:31" ht="13">
      <c r="A200" s="122">
        <v>2512</v>
      </c>
      <c r="B200" s="122" t="s">
        <v>362</v>
      </c>
      <c r="C200" s="122" t="s">
        <v>4615</v>
      </c>
      <c r="D200" s="122" t="s">
        <v>3146</v>
      </c>
      <c r="E200" s="122">
        <v>2017</v>
      </c>
      <c r="F200" s="122" t="s">
        <v>3225</v>
      </c>
      <c r="G200" s="122" t="s">
        <v>3172</v>
      </c>
      <c r="H200" s="122" t="s">
        <v>3173</v>
      </c>
      <c r="I200" s="126">
        <v>44967</v>
      </c>
      <c r="J200" s="122" t="s">
        <v>4616</v>
      </c>
      <c r="K200" s="122" t="s">
        <v>4617</v>
      </c>
      <c r="L200" s="124" t="s">
        <v>4618</v>
      </c>
      <c r="M200" s="122" t="s">
        <v>3154</v>
      </c>
      <c r="N200" s="122">
        <v>75</v>
      </c>
      <c r="O200" s="124" t="s">
        <v>4619</v>
      </c>
      <c r="P200" s="124" t="s">
        <v>4620</v>
      </c>
      <c r="Q200" s="124" t="s">
        <v>4621</v>
      </c>
      <c r="R200" s="125">
        <v>43697.526631944442</v>
      </c>
      <c r="S200" s="125">
        <v>43713.203796296293</v>
      </c>
      <c r="T200" s="122" t="s">
        <v>3158</v>
      </c>
      <c r="U200" s="122" t="s">
        <v>3158</v>
      </c>
      <c r="V200" s="122" t="s">
        <v>3158</v>
      </c>
      <c r="W200" s="122" t="s">
        <v>3158</v>
      </c>
      <c r="X200" s="122" t="s">
        <v>3158</v>
      </c>
      <c r="Y200" s="122" t="s">
        <v>3158</v>
      </c>
      <c r="Z200" s="122">
        <v>0</v>
      </c>
      <c r="AA200" s="122" t="s">
        <v>3158</v>
      </c>
      <c r="AB200" s="122" t="s">
        <v>3158</v>
      </c>
      <c r="AC200" s="122" t="s">
        <v>3158</v>
      </c>
      <c r="AD200" s="125">
        <v>43713.203796296293</v>
      </c>
      <c r="AE200" s="122" t="s">
        <v>3158</v>
      </c>
    </row>
    <row r="201" spans="1:31" ht="13">
      <c r="A201" s="122">
        <v>2513</v>
      </c>
      <c r="B201" s="122" t="s">
        <v>246</v>
      </c>
      <c r="C201" s="122" t="s">
        <v>4622</v>
      </c>
      <c r="D201" s="122" t="s">
        <v>3146</v>
      </c>
      <c r="E201" s="122">
        <v>2017</v>
      </c>
      <c r="F201" s="122" t="s">
        <v>3206</v>
      </c>
      <c r="G201" s="122" t="s">
        <v>3207</v>
      </c>
      <c r="H201" s="122" t="s">
        <v>101</v>
      </c>
      <c r="I201" s="122" t="s">
        <v>3209</v>
      </c>
      <c r="K201" s="122" t="s">
        <v>4623</v>
      </c>
      <c r="L201" s="124" t="s">
        <v>4624</v>
      </c>
      <c r="M201" s="122" t="s">
        <v>3154</v>
      </c>
      <c r="N201" s="122">
        <v>75</v>
      </c>
      <c r="O201" s="124" t="s">
        <v>4625</v>
      </c>
      <c r="P201" s="122" t="s">
        <v>116</v>
      </c>
      <c r="Q201" s="122" t="s">
        <v>116</v>
      </c>
      <c r="R201" s="125">
        <v>43697.526631944442</v>
      </c>
      <c r="S201" s="125">
        <v>43713.203796296293</v>
      </c>
      <c r="T201" s="122" t="s">
        <v>3158</v>
      </c>
      <c r="U201" s="122" t="s">
        <v>3158</v>
      </c>
      <c r="V201" s="122" t="s">
        <v>3158</v>
      </c>
      <c r="W201" s="122" t="s">
        <v>3158</v>
      </c>
      <c r="X201" s="122" t="s">
        <v>3158</v>
      </c>
      <c r="Y201" s="122" t="s">
        <v>3158</v>
      </c>
      <c r="Z201" s="122">
        <v>0</v>
      </c>
      <c r="AA201" s="122" t="s">
        <v>3158</v>
      </c>
      <c r="AB201" s="122" t="s">
        <v>3158</v>
      </c>
      <c r="AC201" s="122" t="s">
        <v>3158</v>
      </c>
      <c r="AD201" s="125">
        <v>43713.203796296293</v>
      </c>
      <c r="AE201" s="122" t="s">
        <v>3158</v>
      </c>
    </row>
    <row r="202" spans="1:31" ht="13">
      <c r="A202" s="122">
        <v>2514</v>
      </c>
      <c r="B202" s="122" t="s">
        <v>639</v>
      </c>
      <c r="C202" s="122" t="s">
        <v>4626</v>
      </c>
      <c r="D202" s="122" t="s">
        <v>3146</v>
      </c>
      <c r="E202" s="122">
        <v>2013</v>
      </c>
      <c r="F202" s="122" t="s">
        <v>3302</v>
      </c>
      <c r="G202" s="122" t="s">
        <v>4627</v>
      </c>
      <c r="H202" s="122" t="s">
        <v>4628</v>
      </c>
      <c r="I202" s="122" t="s">
        <v>3326</v>
      </c>
      <c r="J202" s="122" t="s">
        <v>4629</v>
      </c>
      <c r="K202" s="122" t="s">
        <v>4630</v>
      </c>
      <c r="L202" s="124" t="s">
        <v>4631</v>
      </c>
      <c r="M202" s="122" t="s">
        <v>3154</v>
      </c>
      <c r="N202" s="122">
        <v>75</v>
      </c>
      <c r="O202" s="124" t="s">
        <v>4632</v>
      </c>
      <c r="P202" s="124" t="s">
        <v>4633</v>
      </c>
      <c r="Q202" s="124" t="s">
        <v>4634</v>
      </c>
      <c r="R202" s="125">
        <v>43697.526631944442</v>
      </c>
      <c r="S202" s="125">
        <v>43713.203796296293</v>
      </c>
      <c r="T202" s="122" t="s">
        <v>3158</v>
      </c>
      <c r="U202" s="122" t="s">
        <v>3158</v>
      </c>
      <c r="V202" s="122" t="s">
        <v>3158</v>
      </c>
      <c r="W202" s="122" t="s">
        <v>3158</v>
      </c>
      <c r="X202" s="122" t="s">
        <v>3158</v>
      </c>
      <c r="Y202" s="122" t="s">
        <v>3158</v>
      </c>
      <c r="Z202" s="122">
        <v>0</v>
      </c>
      <c r="AA202" s="122" t="s">
        <v>3158</v>
      </c>
      <c r="AB202" s="122" t="s">
        <v>3158</v>
      </c>
      <c r="AC202" s="122" t="s">
        <v>3158</v>
      </c>
      <c r="AD202" s="125">
        <v>43713.203796296293</v>
      </c>
      <c r="AE202" s="122" t="s">
        <v>3158</v>
      </c>
    </row>
    <row r="203" spans="1:31" ht="13">
      <c r="A203" s="122">
        <v>2515</v>
      </c>
      <c r="B203" s="122" t="s">
        <v>4635</v>
      </c>
      <c r="C203" s="122" t="s">
        <v>4636</v>
      </c>
      <c r="D203" s="122" t="s">
        <v>3146</v>
      </c>
      <c r="E203" s="122">
        <v>2018</v>
      </c>
      <c r="F203" s="122" t="s">
        <v>3862</v>
      </c>
      <c r="G203" s="122" t="s">
        <v>4637</v>
      </c>
      <c r="H203" s="122" t="s">
        <v>4638</v>
      </c>
      <c r="I203" s="122" t="s">
        <v>3385</v>
      </c>
      <c r="K203" s="122" t="s">
        <v>4639</v>
      </c>
      <c r="L203" s="124" t="s">
        <v>4640</v>
      </c>
      <c r="M203" s="122" t="s">
        <v>3154</v>
      </c>
      <c r="N203" s="122">
        <v>75</v>
      </c>
      <c r="O203" s="122" t="s">
        <v>116</v>
      </c>
      <c r="P203" s="122" t="s">
        <v>3158</v>
      </c>
      <c r="Q203" s="124" t="s">
        <v>4641</v>
      </c>
      <c r="R203" s="125">
        <v>43697.526631944442</v>
      </c>
      <c r="S203" s="125">
        <v>44054.449803240743</v>
      </c>
      <c r="T203" s="122">
        <v>64</v>
      </c>
      <c r="U203" s="122" t="s">
        <v>4345</v>
      </c>
      <c r="V203" s="122" t="s">
        <v>3977</v>
      </c>
      <c r="W203" s="122" t="s">
        <v>3158</v>
      </c>
      <c r="X203" s="122" t="s">
        <v>3204</v>
      </c>
      <c r="Y203" s="122" t="s">
        <v>3158</v>
      </c>
      <c r="Z203" s="122">
        <v>0</v>
      </c>
      <c r="AA203" s="122" t="s">
        <v>3158</v>
      </c>
      <c r="AB203" s="122" t="s">
        <v>3158</v>
      </c>
      <c r="AC203" s="122" t="s">
        <v>3158</v>
      </c>
      <c r="AD203" s="125">
        <v>43713.203796296293</v>
      </c>
      <c r="AE203" s="122" t="s">
        <v>3158</v>
      </c>
    </row>
    <row r="204" spans="1:31" ht="13">
      <c r="A204" s="122">
        <v>2516</v>
      </c>
      <c r="B204" s="122" t="s">
        <v>374</v>
      </c>
      <c r="C204" s="122" t="s">
        <v>4642</v>
      </c>
      <c r="D204" s="122" t="s">
        <v>3146</v>
      </c>
      <c r="E204" s="122">
        <v>2015</v>
      </c>
      <c r="F204" s="122" t="s">
        <v>4643</v>
      </c>
      <c r="G204" s="122" t="s">
        <v>3172</v>
      </c>
      <c r="H204" s="122" t="s">
        <v>3173</v>
      </c>
      <c r="I204" s="126">
        <v>44967</v>
      </c>
      <c r="J204" s="122" t="s">
        <v>4644</v>
      </c>
      <c r="K204" s="122" t="s">
        <v>4645</v>
      </c>
      <c r="L204" s="124" t="s">
        <v>4646</v>
      </c>
      <c r="M204" s="122" t="s">
        <v>3154</v>
      </c>
      <c r="N204" s="122">
        <v>75</v>
      </c>
      <c r="O204" s="124" t="s">
        <v>4647</v>
      </c>
      <c r="P204" s="124" t="s">
        <v>4648</v>
      </c>
      <c r="Q204" s="124" t="s">
        <v>4649</v>
      </c>
      <c r="R204" s="125">
        <v>43697.526631944442</v>
      </c>
      <c r="S204" s="125">
        <v>43713.203796296293</v>
      </c>
      <c r="T204" s="122" t="s">
        <v>3158</v>
      </c>
      <c r="U204" s="122" t="s">
        <v>3158</v>
      </c>
      <c r="V204" s="122" t="s">
        <v>3158</v>
      </c>
      <c r="W204" s="122" t="s">
        <v>3158</v>
      </c>
      <c r="X204" s="122" t="s">
        <v>3158</v>
      </c>
      <c r="Y204" s="122" t="s">
        <v>3158</v>
      </c>
      <c r="Z204" s="122">
        <v>0</v>
      </c>
      <c r="AA204" s="122" t="s">
        <v>3158</v>
      </c>
      <c r="AB204" s="122" t="s">
        <v>3158</v>
      </c>
      <c r="AC204" s="122" t="s">
        <v>3158</v>
      </c>
      <c r="AD204" s="125">
        <v>43713.203796296293</v>
      </c>
      <c r="AE204" s="122" t="s">
        <v>3158</v>
      </c>
    </row>
    <row r="205" spans="1:31" ht="13">
      <c r="A205" s="122">
        <v>2517</v>
      </c>
      <c r="B205" s="122" t="s">
        <v>323</v>
      </c>
      <c r="C205" s="122" t="s">
        <v>4650</v>
      </c>
      <c r="D205" s="122" t="s">
        <v>3146</v>
      </c>
      <c r="E205" s="122">
        <v>2016</v>
      </c>
      <c r="F205" s="122" t="s">
        <v>3417</v>
      </c>
      <c r="G205" s="122" t="s">
        <v>3148</v>
      </c>
      <c r="H205" s="122" t="s">
        <v>3217</v>
      </c>
      <c r="I205" s="122" t="s">
        <v>3326</v>
      </c>
      <c r="J205" s="122" t="s">
        <v>4651</v>
      </c>
      <c r="K205" s="122" t="s">
        <v>4652</v>
      </c>
      <c r="L205" s="124" t="s">
        <v>4653</v>
      </c>
      <c r="M205" s="122" t="s">
        <v>3154</v>
      </c>
      <c r="N205" s="122">
        <v>75</v>
      </c>
      <c r="O205" s="124" t="s">
        <v>4654</v>
      </c>
      <c r="P205" s="124" t="s">
        <v>4655</v>
      </c>
      <c r="Q205" s="124" t="s">
        <v>4656</v>
      </c>
      <c r="R205" s="125">
        <v>43697.526631944442</v>
      </c>
      <c r="S205" s="125">
        <v>43713.203796296293</v>
      </c>
      <c r="T205" s="122" t="s">
        <v>3158</v>
      </c>
      <c r="U205" s="122" t="s">
        <v>3158</v>
      </c>
      <c r="V205" s="122" t="s">
        <v>3158</v>
      </c>
      <c r="W205" s="122" t="s">
        <v>3158</v>
      </c>
      <c r="X205" s="122" t="s">
        <v>3158</v>
      </c>
      <c r="Y205" s="122" t="s">
        <v>3158</v>
      </c>
      <c r="Z205" s="122">
        <v>0</v>
      </c>
      <c r="AA205" s="122" t="s">
        <v>3158</v>
      </c>
      <c r="AB205" s="122" t="s">
        <v>3158</v>
      </c>
      <c r="AC205" s="122" t="s">
        <v>3158</v>
      </c>
      <c r="AD205" s="125">
        <v>43713.203796296293</v>
      </c>
      <c r="AE205" s="122" t="s">
        <v>3158</v>
      </c>
    </row>
    <row r="206" spans="1:31" ht="13">
      <c r="A206" s="122">
        <v>2518</v>
      </c>
      <c r="B206" s="122" t="s">
        <v>2968</v>
      </c>
      <c r="C206" s="122" t="s">
        <v>4657</v>
      </c>
      <c r="D206" s="122" t="s">
        <v>3146</v>
      </c>
      <c r="E206" s="122">
        <v>2017</v>
      </c>
      <c r="F206" s="122" t="s">
        <v>3721</v>
      </c>
      <c r="G206" s="122" t="s">
        <v>3207</v>
      </c>
      <c r="H206" s="122" t="s">
        <v>101</v>
      </c>
      <c r="I206" s="122" t="s">
        <v>3326</v>
      </c>
      <c r="J206" s="122" t="s">
        <v>4658</v>
      </c>
      <c r="K206" s="122" t="s">
        <v>4659</v>
      </c>
      <c r="L206" s="124" t="s">
        <v>4660</v>
      </c>
      <c r="M206" s="122" t="s">
        <v>3154</v>
      </c>
      <c r="N206" s="122">
        <v>75</v>
      </c>
      <c r="O206" s="124" t="s">
        <v>4661</v>
      </c>
      <c r="P206" s="124" t="s">
        <v>4662</v>
      </c>
      <c r="Q206" s="124" t="s">
        <v>4663</v>
      </c>
      <c r="R206" s="125">
        <v>43697.526631944442</v>
      </c>
      <c r="S206" s="125">
        <v>43713.203796296293</v>
      </c>
      <c r="T206" s="122" t="s">
        <v>3158</v>
      </c>
      <c r="U206" s="122" t="s">
        <v>3158</v>
      </c>
      <c r="V206" s="122" t="s">
        <v>3158</v>
      </c>
      <c r="W206" s="122" t="s">
        <v>3158</v>
      </c>
      <c r="X206" s="122" t="s">
        <v>3158</v>
      </c>
      <c r="Y206" s="122" t="s">
        <v>3158</v>
      </c>
      <c r="Z206" s="122">
        <v>0</v>
      </c>
      <c r="AA206" s="122" t="s">
        <v>3158</v>
      </c>
      <c r="AB206" s="122" t="s">
        <v>3158</v>
      </c>
      <c r="AC206" s="122" t="s">
        <v>3158</v>
      </c>
      <c r="AD206" s="125">
        <v>43713.203796296293</v>
      </c>
      <c r="AE206" s="122" t="s">
        <v>3158</v>
      </c>
    </row>
    <row r="207" spans="1:31" ht="13">
      <c r="A207" s="122">
        <v>2519</v>
      </c>
      <c r="B207" s="122" t="s">
        <v>299</v>
      </c>
      <c r="C207" s="122" t="s">
        <v>4664</v>
      </c>
      <c r="D207" s="122" t="s">
        <v>3146</v>
      </c>
      <c r="E207" s="122">
        <v>2014</v>
      </c>
      <c r="F207" s="122" t="s">
        <v>4665</v>
      </c>
      <c r="G207" s="122" t="s">
        <v>4666</v>
      </c>
      <c r="H207" s="122" t="s">
        <v>4667</v>
      </c>
      <c r="I207" s="122" t="s">
        <v>3385</v>
      </c>
      <c r="J207" s="122" t="s">
        <v>4668</v>
      </c>
      <c r="K207" s="122" t="s">
        <v>4669</v>
      </c>
      <c r="L207" s="124" t="s">
        <v>4670</v>
      </c>
      <c r="M207" s="122" t="s">
        <v>3154</v>
      </c>
      <c r="N207" s="122">
        <v>75</v>
      </c>
      <c r="O207" s="124" t="s">
        <v>4671</v>
      </c>
      <c r="P207" s="122" t="s">
        <v>3158</v>
      </c>
      <c r="Q207" s="124" t="s">
        <v>4672</v>
      </c>
      <c r="R207" s="125">
        <v>43697.526631944442</v>
      </c>
      <c r="S207" s="125">
        <v>44066.528368055559</v>
      </c>
      <c r="T207" s="122">
        <v>72</v>
      </c>
      <c r="U207" s="122" t="s">
        <v>3391</v>
      </c>
      <c r="V207" s="122" t="s">
        <v>4673</v>
      </c>
      <c r="W207" s="122" t="s">
        <v>3158</v>
      </c>
      <c r="X207" s="122" t="s">
        <v>3204</v>
      </c>
      <c r="Y207" s="122" t="s">
        <v>3158</v>
      </c>
      <c r="Z207" s="122">
        <v>0</v>
      </c>
      <c r="AA207" s="122" t="s">
        <v>3158</v>
      </c>
      <c r="AB207" s="122" t="s">
        <v>3158</v>
      </c>
      <c r="AC207" s="122" t="s">
        <v>3158</v>
      </c>
      <c r="AD207" s="125">
        <v>43698.350185185183</v>
      </c>
      <c r="AE207" s="122" t="s">
        <v>4674</v>
      </c>
    </row>
    <row r="208" spans="1:31" ht="13">
      <c r="A208" s="122">
        <v>2520</v>
      </c>
      <c r="B208" s="122" t="s">
        <v>253</v>
      </c>
      <c r="C208" s="122" t="s">
        <v>4675</v>
      </c>
      <c r="D208" s="122" t="s">
        <v>3146</v>
      </c>
      <c r="E208" s="122">
        <v>2016</v>
      </c>
      <c r="F208" s="122" t="s">
        <v>3206</v>
      </c>
      <c r="G208" s="122" t="s">
        <v>3207</v>
      </c>
      <c r="H208" s="122" t="s">
        <v>101</v>
      </c>
      <c r="I208" s="122" t="s">
        <v>3209</v>
      </c>
      <c r="J208" s="122" t="s">
        <v>4676</v>
      </c>
      <c r="K208" s="122" t="s">
        <v>4677</v>
      </c>
      <c r="L208" s="124" t="s">
        <v>4678</v>
      </c>
      <c r="M208" s="122" t="s">
        <v>3154</v>
      </c>
      <c r="N208" s="122">
        <v>75</v>
      </c>
      <c r="O208" s="124" t="s">
        <v>4679</v>
      </c>
      <c r="P208" s="124" t="s">
        <v>4680</v>
      </c>
      <c r="Q208" s="124" t="s">
        <v>4681</v>
      </c>
      <c r="R208" s="125">
        <v>43697.526631944442</v>
      </c>
      <c r="S208" s="125">
        <v>43713.203796296293</v>
      </c>
      <c r="T208" s="122" t="s">
        <v>3158</v>
      </c>
      <c r="U208" s="122" t="s">
        <v>3158</v>
      </c>
      <c r="V208" s="122" t="s">
        <v>3158</v>
      </c>
      <c r="W208" s="122" t="s">
        <v>3158</v>
      </c>
      <c r="X208" s="122" t="s">
        <v>3158</v>
      </c>
      <c r="Y208" s="122" t="s">
        <v>3158</v>
      </c>
      <c r="Z208" s="122">
        <v>0</v>
      </c>
      <c r="AA208" s="122" t="s">
        <v>3158</v>
      </c>
      <c r="AB208" s="122" t="s">
        <v>3158</v>
      </c>
      <c r="AC208" s="122" t="s">
        <v>3158</v>
      </c>
      <c r="AD208" s="125">
        <v>43713.203796296293</v>
      </c>
      <c r="AE208" s="122" t="s">
        <v>3158</v>
      </c>
    </row>
    <row r="209" spans="1:31" ht="13">
      <c r="A209" s="122">
        <v>2521</v>
      </c>
      <c r="B209" s="122" t="s">
        <v>289</v>
      </c>
      <c r="C209" s="122" t="s">
        <v>4682</v>
      </c>
      <c r="D209" s="122" t="s">
        <v>3146</v>
      </c>
      <c r="E209" s="122">
        <v>2013</v>
      </c>
      <c r="F209" s="122" t="s">
        <v>3462</v>
      </c>
      <c r="G209" s="122" t="s">
        <v>4683</v>
      </c>
      <c r="H209" s="122" t="s">
        <v>101</v>
      </c>
      <c r="I209" s="122" t="s">
        <v>3326</v>
      </c>
      <c r="J209" s="122" t="s">
        <v>4684</v>
      </c>
      <c r="K209" s="122" t="s">
        <v>4685</v>
      </c>
      <c r="L209" s="124" t="s">
        <v>4686</v>
      </c>
      <c r="M209" s="122" t="s">
        <v>3154</v>
      </c>
      <c r="N209" s="122">
        <v>75</v>
      </c>
      <c r="O209" s="124" t="s">
        <v>4687</v>
      </c>
      <c r="P209" s="124" t="s">
        <v>4688</v>
      </c>
      <c r="Q209" s="124" t="s">
        <v>4689</v>
      </c>
      <c r="R209" s="125">
        <v>43697.526631944442</v>
      </c>
      <c r="S209" s="125">
        <v>43713.203796296293</v>
      </c>
      <c r="T209" s="122" t="s">
        <v>3158</v>
      </c>
      <c r="U209" s="122" t="s">
        <v>3158</v>
      </c>
      <c r="V209" s="122" t="s">
        <v>3158</v>
      </c>
      <c r="W209" s="122" t="s">
        <v>3158</v>
      </c>
      <c r="X209" s="122" t="s">
        <v>3158</v>
      </c>
      <c r="Y209" s="122" t="s">
        <v>3158</v>
      </c>
      <c r="Z209" s="122">
        <v>0</v>
      </c>
      <c r="AA209" s="122" t="s">
        <v>3158</v>
      </c>
      <c r="AB209" s="122" t="s">
        <v>3158</v>
      </c>
      <c r="AC209" s="122" t="s">
        <v>3158</v>
      </c>
      <c r="AD209" s="125">
        <v>43713.203796296293</v>
      </c>
      <c r="AE209" s="122" t="s">
        <v>3158</v>
      </c>
    </row>
    <row r="210" spans="1:31" ht="13">
      <c r="A210" s="122">
        <v>2522</v>
      </c>
      <c r="B210" s="122" t="s">
        <v>4690</v>
      </c>
      <c r="C210" s="122" t="s">
        <v>4691</v>
      </c>
      <c r="D210" s="122" t="s">
        <v>3146</v>
      </c>
      <c r="E210" s="122">
        <v>2006</v>
      </c>
      <c r="F210" s="122" t="s">
        <v>3462</v>
      </c>
      <c r="G210" s="122" t="s">
        <v>3172</v>
      </c>
      <c r="H210" s="122" t="s">
        <v>3173</v>
      </c>
      <c r="I210" s="122" t="s">
        <v>3326</v>
      </c>
      <c r="J210" s="122" t="s">
        <v>4692</v>
      </c>
      <c r="K210" s="122" t="s">
        <v>4693</v>
      </c>
      <c r="L210" s="124" t="s">
        <v>4694</v>
      </c>
      <c r="M210" s="122" t="s">
        <v>3154</v>
      </c>
      <c r="N210" s="122">
        <v>75</v>
      </c>
      <c r="O210" s="124" t="s">
        <v>4695</v>
      </c>
      <c r="P210" s="124" t="s">
        <v>4696</v>
      </c>
      <c r="Q210" s="124" t="s">
        <v>4697</v>
      </c>
      <c r="R210" s="125">
        <v>43697.526631944442</v>
      </c>
      <c r="S210" s="125">
        <v>43713.203796296293</v>
      </c>
      <c r="T210" s="122" t="s">
        <v>3158</v>
      </c>
      <c r="U210" s="122" t="s">
        <v>3158</v>
      </c>
      <c r="V210" s="122" t="s">
        <v>3158</v>
      </c>
      <c r="W210" s="122" t="s">
        <v>3158</v>
      </c>
      <c r="X210" s="122" t="s">
        <v>3158</v>
      </c>
      <c r="Y210" s="122" t="s">
        <v>3158</v>
      </c>
      <c r="Z210" s="122">
        <v>0</v>
      </c>
      <c r="AA210" s="122" t="s">
        <v>3158</v>
      </c>
      <c r="AB210" s="122" t="s">
        <v>3158</v>
      </c>
      <c r="AC210" s="122" t="s">
        <v>3158</v>
      </c>
      <c r="AD210" s="125">
        <v>43713.203796296293</v>
      </c>
      <c r="AE210" s="122" t="s">
        <v>3158</v>
      </c>
    </row>
    <row r="211" spans="1:31" ht="13">
      <c r="A211" s="122">
        <v>2523</v>
      </c>
      <c r="B211" s="122" t="s">
        <v>280</v>
      </c>
      <c r="C211" s="122" t="s">
        <v>4698</v>
      </c>
      <c r="D211" s="122" t="s">
        <v>3146</v>
      </c>
      <c r="E211" s="122">
        <v>2015</v>
      </c>
      <c r="F211" s="122" t="s">
        <v>3147</v>
      </c>
      <c r="G211" s="122" t="s">
        <v>3207</v>
      </c>
      <c r="H211" s="122" t="s">
        <v>101</v>
      </c>
      <c r="I211" s="122" t="s">
        <v>3326</v>
      </c>
      <c r="J211" s="122" t="s">
        <v>4699</v>
      </c>
      <c r="K211" s="122" t="s">
        <v>4700</v>
      </c>
      <c r="L211" s="124" t="s">
        <v>4701</v>
      </c>
      <c r="M211" s="122" t="s">
        <v>3154</v>
      </c>
      <c r="N211" s="122">
        <v>75</v>
      </c>
      <c r="O211" s="124" t="s">
        <v>4702</v>
      </c>
      <c r="P211" s="124" t="s">
        <v>4703</v>
      </c>
      <c r="Q211" s="124" t="s">
        <v>4704</v>
      </c>
      <c r="R211" s="125">
        <v>43697.526631944442</v>
      </c>
      <c r="S211" s="125">
        <v>43713.203796296293</v>
      </c>
      <c r="T211" s="122" t="s">
        <v>3158</v>
      </c>
      <c r="U211" s="122" t="s">
        <v>3158</v>
      </c>
      <c r="V211" s="122" t="s">
        <v>3158</v>
      </c>
      <c r="W211" s="122" t="s">
        <v>3158</v>
      </c>
      <c r="X211" s="122" t="s">
        <v>3158</v>
      </c>
      <c r="Y211" s="122" t="s">
        <v>3158</v>
      </c>
      <c r="Z211" s="122">
        <v>0</v>
      </c>
      <c r="AA211" s="122" t="s">
        <v>3158</v>
      </c>
      <c r="AB211" s="122" t="s">
        <v>3158</v>
      </c>
      <c r="AC211" s="122" t="s">
        <v>3158</v>
      </c>
      <c r="AD211" s="125">
        <v>43713.203796296293</v>
      </c>
      <c r="AE211" s="122" t="s">
        <v>3158</v>
      </c>
    </row>
    <row r="212" spans="1:31" ht="13">
      <c r="A212" s="122">
        <v>2524</v>
      </c>
      <c r="B212" s="122" t="s">
        <v>4705</v>
      </c>
      <c r="C212" s="122" t="s">
        <v>4706</v>
      </c>
      <c r="D212" s="122" t="s">
        <v>3146</v>
      </c>
      <c r="E212" s="122">
        <v>2014</v>
      </c>
      <c r="F212" s="122" t="s">
        <v>3255</v>
      </c>
      <c r="G212" s="122" t="s">
        <v>3148</v>
      </c>
      <c r="H212" s="122" t="s">
        <v>3217</v>
      </c>
      <c r="I212" s="122" t="s">
        <v>3209</v>
      </c>
      <c r="J212" s="122" t="s">
        <v>4707</v>
      </c>
      <c r="K212" s="122" t="s">
        <v>4708</v>
      </c>
      <c r="L212" s="124" t="s">
        <v>4709</v>
      </c>
      <c r="M212" s="122" t="s">
        <v>3154</v>
      </c>
      <c r="N212" s="122">
        <v>75</v>
      </c>
      <c r="O212" s="124" t="s">
        <v>4710</v>
      </c>
      <c r="P212" s="124" t="s">
        <v>4711</v>
      </c>
      <c r="Q212" s="124" t="s">
        <v>4712</v>
      </c>
      <c r="R212" s="125">
        <v>43697.526631944442</v>
      </c>
      <c r="S212" s="125">
        <v>43713.203796296293</v>
      </c>
      <c r="T212" s="122" t="s">
        <v>3158</v>
      </c>
      <c r="U212" s="122" t="s">
        <v>3158</v>
      </c>
      <c r="V212" s="122" t="s">
        <v>3158</v>
      </c>
      <c r="W212" s="122" t="s">
        <v>3158</v>
      </c>
      <c r="X212" s="122" t="s">
        <v>3158</v>
      </c>
      <c r="Y212" s="122" t="s">
        <v>3158</v>
      </c>
      <c r="Z212" s="122">
        <v>0</v>
      </c>
      <c r="AA212" s="122" t="s">
        <v>3158</v>
      </c>
      <c r="AB212" s="122" t="s">
        <v>3158</v>
      </c>
      <c r="AC212" s="122" t="s">
        <v>3158</v>
      </c>
      <c r="AD212" s="125">
        <v>43713.203796296293</v>
      </c>
      <c r="AE212" s="122" t="s">
        <v>3158</v>
      </c>
    </row>
    <row r="213" spans="1:31" ht="13">
      <c r="A213" s="122">
        <v>2525</v>
      </c>
      <c r="B213" s="122" t="s">
        <v>643</v>
      </c>
      <c r="C213" s="122" t="s">
        <v>4713</v>
      </c>
      <c r="D213" s="122" t="s">
        <v>3146</v>
      </c>
      <c r="E213" s="122">
        <v>2018</v>
      </c>
      <c r="F213" s="122" t="s">
        <v>3462</v>
      </c>
      <c r="G213" s="122" t="s">
        <v>3746</v>
      </c>
      <c r="H213" s="122" t="s">
        <v>3747</v>
      </c>
      <c r="I213" s="122" t="s">
        <v>3326</v>
      </c>
      <c r="J213" s="122" t="s">
        <v>4714</v>
      </c>
      <c r="K213" s="122" t="s">
        <v>4715</v>
      </c>
      <c r="L213" s="124" t="s">
        <v>4716</v>
      </c>
      <c r="M213" s="122" t="s">
        <v>3154</v>
      </c>
      <c r="N213" s="122">
        <v>75</v>
      </c>
      <c r="O213" s="124" t="s">
        <v>4717</v>
      </c>
      <c r="Q213" s="124" t="s">
        <v>4718</v>
      </c>
      <c r="R213" s="125">
        <v>43697.526631944442</v>
      </c>
      <c r="S213" s="125">
        <v>43713.203796296293</v>
      </c>
      <c r="T213" s="122" t="s">
        <v>3158</v>
      </c>
      <c r="U213" s="122" t="s">
        <v>3158</v>
      </c>
      <c r="V213" s="122" t="s">
        <v>3158</v>
      </c>
      <c r="W213" s="122" t="s">
        <v>3158</v>
      </c>
      <c r="X213" s="122" t="s">
        <v>3158</v>
      </c>
      <c r="Y213" s="122" t="s">
        <v>3158</v>
      </c>
      <c r="Z213" s="122">
        <v>0</v>
      </c>
      <c r="AA213" s="122" t="s">
        <v>3158</v>
      </c>
      <c r="AB213" s="122" t="s">
        <v>3158</v>
      </c>
      <c r="AC213" s="122" t="s">
        <v>3158</v>
      </c>
      <c r="AD213" s="125">
        <v>43713.203796296293</v>
      </c>
      <c r="AE213" s="122" t="s">
        <v>3158</v>
      </c>
    </row>
    <row r="214" spans="1:31" ht="13">
      <c r="A214" s="122">
        <v>2526</v>
      </c>
      <c r="B214" s="122" t="s">
        <v>379</v>
      </c>
      <c r="C214" s="122" t="s">
        <v>4719</v>
      </c>
      <c r="D214" s="122" t="s">
        <v>3146</v>
      </c>
      <c r="E214" s="122">
        <v>2015</v>
      </c>
      <c r="F214" s="122" t="s">
        <v>3255</v>
      </c>
      <c r="G214" s="122" t="s">
        <v>3172</v>
      </c>
      <c r="H214" s="122" t="s">
        <v>3173</v>
      </c>
      <c r="I214" s="122" t="s">
        <v>3326</v>
      </c>
      <c r="J214" s="122" t="s">
        <v>4720</v>
      </c>
      <c r="K214" s="122" t="s">
        <v>4721</v>
      </c>
      <c r="L214" s="124" t="s">
        <v>4722</v>
      </c>
      <c r="M214" s="122" t="s">
        <v>3154</v>
      </c>
      <c r="N214" s="122">
        <v>75</v>
      </c>
      <c r="O214" s="124" t="s">
        <v>4723</v>
      </c>
      <c r="P214" s="124" t="s">
        <v>4724</v>
      </c>
      <c r="Q214" s="124" t="s">
        <v>4725</v>
      </c>
      <c r="R214" s="125">
        <v>43697.526631944442</v>
      </c>
      <c r="S214" s="125">
        <v>43713.203796296293</v>
      </c>
      <c r="T214" s="122" t="s">
        <v>3158</v>
      </c>
      <c r="U214" s="122" t="s">
        <v>3158</v>
      </c>
      <c r="V214" s="122" t="s">
        <v>3158</v>
      </c>
      <c r="W214" s="122" t="s">
        <v>3158</v>
      </c>
      <c r="X214" s="122" t="s">
        <v>3158</v>
      </c>
      <c r="Y214" s="122" t="s">
        <v>3158</v>
      </c>
      <c r="Z214" s="122">
        <v>0</v>
      </c>
      <c r="AA214" s="122" t="s">
        <v>3158</v>
      </c>
      <c r="AB214" s="122" t="s">
        <v>3158</v>
      </c>
      <c r="AC214" s="122" t="s">
        <v>3158</v>
      </c>
      <c r="AD214" s="125">
        <v>43713.203796296293</v>
      </c>
      <c r="AE214" s="122" t="s">
        <v>3158</v>
      </c>
    </row>
    <row r="215" spans="1:31" ht="13">
      <c r="A215" s="122">
        <v>2527</v>
      </c>
      <c r="B215" s="122" t="s">
        <v>298</v>
      </c>
      <c r="C215" s="122" t="s">
        <v>4726</v>
      </c>
      <c r="D215" s="122" t="s">
        <v>3146</v>
      </c>
      <c r="E215" s="122">
        <v>2018</v>
      </c>
      <c r="F215" s="122" t="s">
        <v>3225</v>
      </c>
      <c r="G215" s="122" t="s">
        <v>3207</v>
      </c>
      <c r="H215" s="122" t="s">
        <v>101</v>
      </c>
      <c r="I215" s="126">
        <v>44967</v>
      </c>
      <c r="K215" s="122" t="s">
        <v>4727</v>
      </c>
      <c r="L215" s="124" t="s">
        <v>4728</v>
      </c>
      <c r="M215" s="122" t="s">
        <v>3154</v>
      </c>
      <c r="N215" s="122">
        <v>75</v>
      </c>
      <c r="O215" s="124" t="s">
        <v>4729</v>
      </c>
      <c r="P215" s="124" t="s">
        <v>4730</v>
      </c>
      <c r="Q215" s="124" t="s">
        <v>4731</v>
      </c>
      <c r="R215" s="125">
        <v>43697.526631944442</v>
      </c>
      <c r="S215" s="125">
        <v>43713.203796296293</v>
      </c>
      <c r="T215" s="122" t="s">
        <v>3158</v>
      </c>
      <c r="U215" s="122" t="s">
        <v>3158</v>
      </c>
      <c r="V215" s="122" t="s">
        <v>3158</v>
      </c>
      <c r="W215" s="122" t="s">
        <v>3158</v>
      </c>
      <c r="X215" s="122" t="s">
        <v>3158</v>
      </c>
      <c r="Y215" s="122" t="s">
        <v>3158</v>
      </c>
      <c r="Z215" s="122">
        <v>0</v>
      </c>
      <c r="AA215" s="122" t="s">
        <v>3158</v>
      </c>
      <c r="AB215" s="122" t="s">
        <v>3158</v>
      </c>
      <c r="AC215" s="122" t="s">
        <v>3158</v>
      </c>
      <c r="AD215" s="125">
        <v>43713.203796296293</v>
      </c>
      <c r="AE215" s="122" t="s">
        <v>3158</v>
      </c>
    </row>
    <row r="216" spans="1:31" ht="13">
      <c r="A216" s="122">
        <v>2528</v>
      </c>
      <c r="B216" s="124" t="s">
        <v>4732</v>
      </c>
      <c r="C216" s="122" t="s">
        <v>4733</v>
      </c>
      <c r="D216" s="122" t="s">
        <v>3146</v>
      </c>
      <c r="E216" s="122">
        <v>2017</v>
      </c>
      <c r="F216" s="122" t="s">
        <v>3225</v>
      </c>
      <c r="G216" s="122" t="s">
        <v>4734</v>
      </c>
      <c r="H216" s="122" t="s">
        <v>4735</v>
      </c>
      <c r="I216" s="122" t="s">
        <v>3204</v>
      </c>
      <c r="J216" s="122" t="s">
        <v>4736</v>
      </c>
      <c r="K216" s="122" t="s">
        <v>4737</v>
      </c>
      <c r="L216" s="124" t="s">
        <v>4738</v>
      </c>
      <c r="M216" s="122" t="s">
        <v>3154</v>
      </c>
      <c r="N216" s="122">
        <v>75</v>
      </c>
      <c r="O216" s="124" t="s">
        <v>4739</v>
      </c>
      <c r="P216" s="122" t="s">
        <v>3158</v>
      </c>
      <c r="Q216" s="122" t="s">
        <v>3158</v>
      </c>
      <c r="R216" s="125">
        <v>43697.526631944442</v>
      </c>
      <c r="S216" s="125">
        <v>43705.284409722219</v>
      </c>
      <c r="T216" s="122">
        <v>64</v>
      </c>
      <c r="U216" s="122" t="s">
        <v>4431</v>
      </c>
      <c r="V216" s="122" t="s">
        <v>3204</v>
      </c>
      <c r="W216" s="122" t="s">
        <v>3158</v>
      </c>
      <c r="X216" s="122" t="s">
        <v>3204</v>
      </c>
      <c r="Y216" s="122" t="s">
        <v>3158</v>
      </c>
      <c r="Z216" s="122">
        <v>0</v>
      </c>
      <c r="AA216" s="122" t="s">
        <v>3158</v>
      </c>
      <c r="AB216" s="122" t="s">
        <v>3158</v>
      </c>
      <c r="AC216" s="122" t="s">
        <v>3158</v>
      </c>
      <c r="AD216" s="125">
        <v>43698.350185185183</v>
      </c>
      <c r="AE216" s="122" t="s">
        <v>3158</v>
      </c>
    </row>
    <row r="217" spans="1:31" ht="13">
      <c r="A217" s="122">
        <v>2529</v>
      </c>
      <c r="B217" s="122" t="s">
        <v>334</v>
      </c>
      <c r="C217" s="122" t="s">
        <v>4740</v>
      </c>
      <c r="D217" s="122" t="s">
        <v>3146</v>
      </c>
      <c r="E217" s="122">
        <v>2015</v>
      </c>
      <c r="F217" s="122" t="s">
        <v>3225</v>
      </c>
      <c r="G217" s="122" t="s">
        <v>3148</v>
      </c>
      <c r="H217" s="122" t="s">
        <v>3217</v>
      </c>
      <c r="I217" s="122" t="s">
        <v>3326</v>
      </c>
      <c r="J217" s="122" t="s">
        <v>4741</v>
      </c>
      <c r="K217" s="122" t="s">
        <v>4742</v>
      </c>
      <c r="L217" s="124" t="s">
        <v>4743</v>
      </c>
      <c r="M217" s="122" t="s">
        <v>3154</v>
      </c>
      <c r="N217" s="122">
        <v>75</v>
      </c>
      <c r="O217" s="124" t="s">
        <v>4744</v>
      </c>
      <c r="P217" s="124" t="s">
        <v>4745</v>
      </c>
      <c r="Q217" s="124" t="s">
        <v>4746</v>
      </c>
      <c r="R217" s="125">
        <v>43697.526631944442</v>
      </c>
      <c r="S217" s="125">
        <v>43713.203796296293</v>
      </c>
      <c r="T217" s="122" t="s">
        <v>3158</v>
      </c>
      <c r="U217" s="122" t="s">
        <v>3158</v>
      </c>
      <c r="V217" s="122" t="s">
        <v>3158</v>
      </c>
      <c r="W217" s="122" t="s">
        <v>3158</v>
      </c>
      <c r="X217" s="122" t="s">
        <v>3158</v>
      </c>
      <c r="Y217" s="122" t="s">
        <v>3158</v>
      </c>
      <c r="Z217" s="122">
        <v>0</v>
      </c>
      <c r="AA217" s="122" t="s">
        <v>3158</v>
      </c>
      <c r="AB217" s="122" t="s">
        <v>3158</v>
      </c>
      <c r="AC217" s="122" t="s">
        <v>3158</v>
      </c>
      <c r="AD217" s="125">
        <v>43713.203796296293</v>
      </c>
      <c r="AE217" s="122" t="s">
        <v>3158</v>
      </c>
    </row>
    <row r="218" spans="1:31" ht="13">
      <c r="A218" s="122">
        <v>2530</v>
      </c>
      <c r="B218" s="122" t="s">
        <v>258</v>
      </c>
      <c r="C218" s="122" t="s">
        <v>4747</v>
      </c>
      <c r="D218" s="122" t="s">
        <v>3146</v>
      </c>
      <c r="E218" s="122">
        <v>2016</v>
      </c>
      <c r="F218" s="122" t="s">
        <v>3401</v>
      </c>
      <c r="G218" s="122" t="s">
        <v>4748</v>
      </c>
      <c r="H218" s="122" t="s">
        <v>3384</v>
      </c>
      <c r="I218" s="122" t="s">
        <v>3385</v>
      </c>
      <c r="J218" s="122" t="s">
        <v>4749</v>
      </c>
      <c r="K218" s="122" t="s">
        <v>4750</v>
      </c>
      <c r="L218" s="124" t="s">
        <v>4751</v>
      </c>
      <c r="M218" s="122" t="s">
        <v>3154</v>
      </c>
      <c r="N218" s="122">
        <v>75</v>
      </c>
      <c r="O218" s="124" t="s">
        <v>4752</v>
      </c>
      <c r="P218" s="122" t="s">
        <v>3158</v>
      </c>
      <c r="Q218" s="124" t="s">
        <v>4753</v>
      </c>
      <c r="R218" s="125">
        <v>43697.526631944442</v>
      </c>
      <c r="S218" s="125">
        <v>43717.261863425927</v>
      </c>
      <c r="T218" s="122">
        <v>68</v>
      </c>
      <c r="U218" s="122" t="s">
        <v>3202</v>
      </c>
      <c r="V218" s="122" t="s">
        <v>3204</v>
      </c>
      <c r="W218" s="122" t="s">
        <v>3158</v>
      </c>
      <c r="X218" s="122" t="s">
        <v>3204</v>
      </c>
      <c r="Y218" s="122" t="s">
        <v>3158</v>
      </c>
      <c r="Z218" s="122">
        <v>0</v>
      </c>
      <c r="AA218" s="122" t="s">
        <v>3158</v>
      </c>
      <c r="AB218" s="122" t="s">
        <v>3158</v>
      </c>
      <c r="AC218" s="122" t="s">
        <v>3158</v>
      </c>
      <c r="AD218" s="125">
        <v>43713.203796296293</v>
      </c>
      <c r="AE218" s="122" t="s">
        <v>3158</v>
      </c>
    </row>
    <row r="219" spans="1:31" ht="13">
      <c r="A219" s="122">
        <v>2531</v>
      </c>
      <c r="B219" s="122" t="s">
        <v>303</v>
      </c>
      <c r="C219" s="122" t="s">
        <v>4754</v>
      </c>
      <c r="D219" s="122" t="s">
        <v>3146</v>
      </c>
      <c r="E219" s="122">
        <v>2016</v>
      </c>
      <c r="F219" s="122" t="s">
        <v>3287</v>
      </c>
      <c r="G219" s="122" t="s">
        <v>3529</v>
      </c>
      <c r="H219" s="122" t="s">
        <v>101</v>
      </c>
      <c r="I219" s="122" t="s">
        <v>4340</v>
      </c>
      <c r="J219" s="122" t="s">
        <v>4755</v>
      </c>
      <c r="K219" s="122" t="s">
        <v>4756</v>
      </c>
      <c r="L219" s="124" t="s">
        <v>4757</v>
      </c>
      <c r="M219" s="122" t="s">
        <v>3154</v>
      </c>
      <c r="N219" s="122">
        <v>75</v>
      </c>
      <c r="O219" s="124" t="s">
        <v>4758</v>
      </c>
      <c r="P219" s="122" t="s">
        <v>3158</v>
      </c>
      <c r="Q219" s="124" t="s">
        <v>4759</v>
      </c>
      <c r="R219" s="125">
        <v>43697.526631944442</v>
      </c>
      <c r="S219" s="125">
        <v>43776.283402777779</v>
      </c>
      <c r="T219" s="122">
        <v>68</v>
      </c>
      <c r="U219" s="122" t="s">
        <v>3202</v>
      </c>
      <c r="V219" s="122" t="s">
        <v>3204</v>
      </c>
      <c r="W219" s="122" t="s">
        <v>3158</v>
      </c>
      <c r="X219" s="122" t="s">
        <v>3204</v>
      </c>
      <c r="Y219" s="122" t="s">
        <v>3158</v>
      </c>
      <c r="Z219" s="122">
        <v>0</v>
      </c>
      <c r="AA219" s="122" t="s">
        <v>3158</v>
      </c>
      <c r="AB219" s="122" t="s">
        <v>3158</v>
      </c>
      <c r="AC219" s="122" t="s">
        <v>3158</v>
      </c>
      <c r="AD219" s="125">
        <v>43713.203796296293</v>
      </c>
      <c r="AE219" s="122" t="s">
        <v>3158</v>
      </c>
    </row>
    <row r="220" spans="1:31" ht="13">
      <c r="A220" s="122">
        <v>2532</v>
      </c>
      <c r="B220" s="122" t="s">
        <v>443</v>
      </c>
      <c r="C220" s="122" t="s">
        <v>4760</v>
      </c>
      <c r="D220" s="122" t="s">
        <v>3146</v>
      </c>
      <c r="E220" s="122">
        <v>2017</v>
      </c>
      <c r="F220" s="122" t="s">
        <v>3342</v>
      </c>
      <c r="G220" s="122" t="s">
        <v>3207</v>
      </c>
      <c r="H220" s="122" t="s">
        <v>4761</v>
      </c>
      <c r="I220" s="122" t="s">
        <v>3326</v>
      </c>
      <c r="J220" s="122" t="s">
        <v>4762</v>
      </c>
      <c r="K220" s="122" t="s">
        <v>4763</v>
      </c>
      <c r="L220" s="124" t="s">
        <v>4764</v>
      </c>
      <c r="M220" s="122" t="s">
        <v>3154</v>
      </c>
      <c r="N220" s="122">
        <v>75</v>
      </c>
      <c r="O220" s="124" t="s">
        <v>4765</v>
      </c>
      <c r="P220" s="124" t="s">
        <v>4766</v>
      </c>
      <c r="Q220" s="124" t="s">
        <v>4767</v>
      </c>
      <c r="R220" s="125">
        <v>43697.526631944442</v>
      </c>
      <c r="S220" s="125">
        <v>43713.203796296293</v>
      </c>
      <c r="T220" s="122" t="s">
        <v>3158</v>
      </c>
      <c r="U220" s="122" t="s">
        <v>3158</v>
      </c>
      <c r="V220" s="122" t="s">
        <v>3158</v>
      </c>
      <c r="W220" s="122" t="s">
        <v>3158</v>
      </c>
      <c r="X220" s="122" t="s">
        <v>3158</v>
      </c>
      <c r="Y220" s="122" t="s">
        <v>3158</v>
      </c>
      <c r="Z220" s="122">
        <v>0</v>
      </c>
      <c r="AA220" s="122" t="s">
        <v>3158</v>
      </c>
      <c r="AB220" s="122" t="s">
        <v>3158</v>
      </c>
      <c r="AC220" s="122" t="s">
        <v>3158</v>
      </c>
      <c r="AD220" s="125">
        <v>43713.203796296293</v>
      </c>
      <c r="AE220" s="122" t="s">
        <v>3158</v>
      </c>
    </row>
    <row r="221" spans="1:31" ht="13">
      <c r="A221" s="122">
        <v>2533</v>
      </c>
      <c r="B221" s="122" t="s">
        <v>314</v>
      </c>
      <c r="C221" s="122" t="s">
        <v>4768</v>
      </c>
      <c r="D221" s="122" t="s">
        <v>3171</v>
      </c>
      <c r="E221" s="122">
        <v>2012</v>
      </c>
      <c r="F221" s="122" t="s">
        <v>3225</v>
      </c>
      <c r="G221" s="122" t="s">
        <v>3245</v>
      </c>
      <c r="H221" s="122" t="s">
        <v>3195</v>
      </c>
      <c r="I221" s="122" t="s">
        <v>3326</v>
      </c>
      <c r="J221" s="122" t="s">
        <v>4769</v>
      </c>
      <c r="K221" s="122" t="s">
        <v>4770</v>
      </c>
      <c r="L221" s="124" t="s">
        <v>4771</v>
      </c>
      <c r="M221" s="122" t="s">
        <v>3154</v>
      </c>
      <c r="N221" s="122">
        <v>75</v>
      </c>
      <c r="O221" s="124" t="s">
        <v>4772</v>
      </c>
      <c r="P221" s="124" t="s">
        <v>4773</v>
      </c>
      <c r="Q221" s="124" t="s">
        <v>4774</v>
      </c>
      <c r="R221" s="125">
        <v>43697.526631944442</v>
      </c>
      <c r="S221" s="125">
        <v>43713.203796296293</v>
      </c>
      <c r="T221" s="122" t="s">
        <v>3158</v>
      </c>
      <c r="U221" s="122" t="s">
        <v>3158</v>
      </c>
      <c r="V221" s="122" t="s">
        <v>3158</v>
      </c>
      <c r="W221" s="122" t="s">
        <v>3158</v>
      </c>
      <c r="X221" s="122" t="s">
        <v>3158</v>
      </c>
      <c r="Y221" s="122" t="s">
        <v>3158</v>
      </c>
      <c r="Z221" s="122">
        <v>0</v>
      </c>
      <c r="AA221" s="122" t="s">
        <v>3158</v>
      </c>
      <c r="AB221" s="122" t="s">
        <v>3158</v>
      </c>
      <c r="AC221" s="122" t="s">
        <v>3158</v>
      </c>
      <c r="AD221" s="125">
        <v>43713.203796296293</v>
      </c>
      <c r="AE221" s="122" t="s">
        <v>3158</v>
      </c>
    </row>
    <row r="222" spans="1:31" ht="13">
      <c r="A222" s="122">
        <v>2534</v>
      </c>
      <c r="B222" s="122" t="s">
        <v>341</v>
      </c>
      <c r="C222" s="122" t="s">
        <v>4775</v>
      </c>
      <c r="D222" s="122" t="s">
        <v>3146</v>
      </c>
      <c r="E222" s="122">
        <v>2018</v>
      </c>
      <c r="F222" s="122" t="s">
        <v>3462</v>
      </c>
      <c r="G222" s="122" t="s">
        <v>3148</v>
      </c>
      <c r="H222" s="122" t="s">
        <v>3217</v>
      </c>
      <c r="I222" s="122" t="s">
        <v>3326</v>
      </c>
      <c r="J222" s="122" t="s">
        <v>4776</v>
      </c>
      <c r="K222" s="122" t="s">
        <v>4777</v>
      </c>
      <c r="L222" s="124" t="s">
        <v>4778</v>
      </c>
      <c r="M222" s="122" t="s">
        <v>3154</v>
      </c>
      <c r="N222" s="122">
        <v>75</v>
      </c>
      <c r="O222" s="124" t="s">
        <v>4779</v>
      </c>
      <c r="P222" s="124" t="s">
        <v>4780</v>
      </c>
      <c r="R222" s="125">
        <v>43697.526631944442</v>
      </c>
      <c r="S222" s="125">
        <v>43713.203796296293</v>
      </c>
      <c r="T222" s="122" t="s">
        <v>3158</v>
      </c>
      <c r="U222" s="122" t="s">
        <v>3158</v>
      </c>
      <c r="V222" s="122" t="s">
        <v>3158</v>
      </c>
      <c r="W222" s="122" t="s">
        <v>3158</v>
      </c>
      <c r="X222" s="122" t="s">
        <v>3158</v>
      </c>
      <c r="Y222" s="122" t="s">
        <v>3158</v>
      </c>
      <c r="Z222" s="122">
        <v>0</v>
      </c>
      <c r="AA222" s="122" t="s">
        <v>3158</v>
      </c>
      <c r="AB222" s="122" t="s">
        <v>3158</v>
      </c>
      <c r="AC222" s="122" t="s">
        <v>3158</v>
      </c>
      <c r="AD222" s="125">
        <v>43713.203796296293</v>
      </c>
      <c r="AE222" s="122" t="s">
        <v>3158</v>
      </c>
    </row>
    <row r="223" spans="1:31" ht="13">
      <c r="A223" s="122">
        <v>2535</v>
      </c>
      <c r="B223" s="122" t="s">
        <v>193</v>
      </c>
      <c r="C223" s="122" t="s">
        <v>4781</v>
      </c>
      <c r="D223" s="122" t="s">
        <v>3146</v>
      </c>
      <c r="E223" s="122">
        <v>2017</v>
      </c>
      <c r="F223" s="122" t="s">
        <v>3342</v>
      </c>
      <c r="G223" s="122" t="s">
        <v>3343</v>
      </c>
      <c r="H223" s="122" t="s">
        <v>4069</v>
      </c>
      <c r="I223" s="126">
        <v>44967</v>
      </c>
      <c r="J223" s="122" t="s">
        <v>4782</v>
      </c>
      <c r="K223" s="122" t="s">
        <v>4783</v>
      </c>
      <c r="L223" s="124" t="s">
        <v>4784</v>
      </c>
      <c r="M223" s="122" t="s">
        <v>3154</v>
      </c>
      <c r="N223" s="122">
        <v>75</v>
      </c>
      <c r="O223" s="124" t="s">
        <v>4785</v>
      </c>
      <c r="P223" s="124" t="s">
        <v>4786</v>
      </c>
      <c r="Q223" s="124" t="s">
        <v>4787</v>
      </c>
      <c r="R223" s="125">
        <v>43697.526631944442</v>
      </c>
      <c r="S223" s="125">
        <v>43713.203796296293</v>
      </c>
      <c r="T223" s="122" t="s">
        <v>3158</v>
      </c>
      <c r="U223" s="122" t="s">
        <v>3158</v>
      </c>
      <c r="V223" s="122" t="s">
        <v>3158</v>
      </c>
      <c r="W223" s="122" t="s">
        <v>3158</v>
      </c>
      <c r="X223" s="122" t="s">
        <v>3158</v>
      </c>
      <c r="Y223" s="122" t="s">
        <v>3158</v>
      </c>
      <c r="Z223" s="122">
        <v>0</v>
      </c>
      <c r="AA223" s="122" t="s">
        <v>3158</v>
      </c>
      <c r="AB223" s="122" t="s">
        <v>3158</v>
      </c>
      <c r="AC223" s="122" t="s">
        <v>3158</v>
      </c>
      <c r="AD223" s="125">
        <v>43713.203796296293</v>
      </c>
      <c r="AE223" s="122" t="s">
        <v>3158</v>
      </c>
    </row>
    <row r="224" spans="1:31" ht="13">
      <c r="A224" s="122">
        <v>2536</v>
      </c>
      <c r="B224" s="122" t="s">
        <v>4788</v>
      </c>
      <c r="C224" s="122" t="s">
        <v>4789</v>
      </c>
      <c r="D224" s="122" t="s">
        <v>3146</v>
      </c>
      <c r="E224" s="122">
        <v>2017</v>
      </c>
      <c r="F224" s="122" t="s">
        <v>3721</v>
      </c>
      <c r="G224" s="122" t="s">
        <v>3245</v>
      </c>
      <c r="H224" s="122" t="s">
        <v>3195</v>
      </c>
      <c r="I224" s="126">
        <v>44967</v>
      </c>
      <c r="J224" s="122" t="s">
        <v>4790</v>
      </c>
      <c r="K224" s="122" t="s">
        <v>4791</v>
      </c>
      <c r="L224" s="124" t="s">
        <v>4792</v>
      </c>
      <c r="M224" s="122" t="s">
        <v>3154</v>
      </c>
      <c r="N224" s="122">
        <v>75</v>
      </c>
      <c r="O224" s="124" t="s">
        <v>4793</v>
      </c>
      <c r="P224" s="124" t="s">
        <v>4794</v>
      </c>
      <c r="Q224" s="124" t="s">
        <v>4795</v>
      </c>
      <c r="R224" s="125">
        <v>43697.526631944442</v>
      </c>
      <c r="S224" s="125">
        <v>43713.203796296293</v>
      </c>
      <c r="T224" s="122" t="s">
        <v>3158</v>
      </c>
      <c r="U224" s="122" t="s">
        <v>3158</v>
      </c>
      <c r="V224" s="122" t="s">
        <v>3158</v>
      </c>
      <c r="W224" s="122" t="s">
        <v>3158</v>
      </c>
      <c r="X224" s="122" t="s">
        <v>3158</v>
      </c>
      <c r="Y224" s="122" t="s">
        <v>3158</v>
      </c>
      <c r="Z224" s="122">
        <v>0</v>
      </c>
      <c r="AA224" s="122" t="s">
        <v>3158</v>
      </c>
      <c r="AB224" s="122" t="s">
        <v>3158</v>
      </c>
      <c r="AC224" s="122" t="s">
        <v>3158</v>
      </c>
      <c r="AD224" s="125">
        <v>43713.203796296293</v>
      </c>
      <c r="AE224" s="122" t="s">
        <v>3158</v>
      </c>
    </row>
    <row r="225" spans="1:31" ht="13">
      <c r="A225" s="122">
        <v>2537</v>
      </c>
      <c r="B225" s="122" t="s">
        <v>4796</v>
      </c>
      <c r="C225" s="122" t="s">
        <v>4797</v>
      </c>
      <c r="D225" s="122" t="s">
        <v>3146</v>
      </c>
      <c r="E225" s="122">
        <v>2016</v>
      </c>
      <c r="F225" s="122" t="s">
        <v>4665</v>
      </c>
      <c r="G225" s="122" t="s">
        <v>4666</v>
      </c>
      <c r="H225" s="122" t="s">
        <v>3195</v>
      </c>
      <c r="I225" s="122" t="s">
        <v>3272</v>
      </c>
      <c r="J225" s="122" t="s">
        <v>4798</v>
      </c>
      <c r="K225" s="122" t="s">
        <v>4799</v>
      </c>
      <c r="L225" s="124" t="s">
        <v>4800</v>
      </c>
      <c r="M225" s="122" t="s">
        <v>3154</v>
      </c>
      <c r="N225" s="122">
        <v>75</v>
      </c>
      <c r="O225" s="124" t="s">
        <v>4801</v>
      </c>
      <c r="P225" s="122" t="s">
        <v>3158</v>
      </c>
      <c r="Q225" s="122" t="s">
        <v>3158</v>
      </c>
      <c r="R225" s="125">
        <v>43697.526631944442</v>
      </c>
      <c r="S225" s="125">
        <v>44347.726550925923</v>
      </c>
      <c r="T225" s="122">
        <v>64</v>
      </c>
      <c r="U225" s="122" t="s">
        <v>4431</v>
      </c>
      <c r="V225" s="122" t="s">
        <v>3204</v>
      </c>
      <c r="W225" s="122" t="s">
        <v>3158</v>
      </c>
      <c r="X225" s="122" t="s">
        <v>3204</v>
      </c>
      <c r="Y225" s="122" t="s">
        <v>3158</v>
      </c>
      <c r="Z225" s="122">
        <v>0</v>
      </c>
      <c r="AA225" s="122" t="s">
        <v>3158</v>
      </c>
      <c r="AB225" s="122" t="s">
        <v>3158</v>
      </c>
      <c r="AC225" s="122" t="s">
        <v>3158</v>
      </c>
      <c r="AD225" s="125">
        <v>43713.203796296293</v>
      </c>
      <c r="AE225" s="122" t="s">
        <v>3158</v>
      </c>
    </row>
    <row r="226" spans="1:31" ht="13">
      <c r="A226" s="122">
        <v>2538</v>
      </c>
      <c r="B226" s="122" t="s">
        <v>380</v>
      </c>
      <c r="C226" s="122" t="s">
        <v>4802</v>
      </c>
      <c r="D226" s="122" t="s">
        <v>3146</v>
      </c>
      <c r="E226" s="122">
        <v>0</v>
      </c>
      <c r="F226" s="122" t="s">
        <v>3225</v>
      </c>
      <c r="K226" s="122" t="s">
        <v>4803</v>
      </c>
      <c r="M226" s="122" t="s">
        <v>3154</v>
      </c>
      <c r="N226" s="122">
        <v>75</v>
      </c>
      <c r="R226" s="125">
        <v>43697.526631944442</v>
      </c>
      <c r="S226" s="125">
        <v>43713.203796296293</v>
      </c>
      <c r="T226" s="122" t="s">
        <v>3158</v>
      </c>
      <c r="U226" s="122" t="s">
        <v>3158</v>
      </c>
      <c r="V226" s="122" t="s">
        <v>3158</v>
      </c>
      <c r="W226" s="122" t="s">
        <v>3158</v>
      </c>
      <c r="X226" s="122" t="s">
        <v>3158</v>
      </c>
      <c r="Y226" s="122" t="s">
        <v>3158</v>
      </c>
      <c r="Z226" s="122">
        <v>0</v>
      </c>
      <c r="AA226" s="122" t="s">
        <v>3158</v>
      </c>
      <c r="AB226" s="122" t="s">
        <v>3158</v>
      </c>
      <c r="AC226" s="122" t="s">
        <v>3158</v>
      </c>
      <c r="AD226" s="125">
        <v>43713.203796296293</v>
      </c>
      <c r="AE226" s="122" t="s">
        <v>3158</v>
      </c>
    </row>
    <row r="227" spans="1:31" ht="13">
      <c r="A227" s="122">
        <v>2539</v>
      </c>
      <c r="B227" s="122" t="s">
        <v>4804</v>
      </c>
      <c r="C227" s="122" t="s">
        <v>4805</v>
      </c>
      <c r="D227" s="122" t="s">
        <v>3146</v>
      </c>
      <c r="E227" s="122">
        <v>2015</v>
      </c>
      <c r="F227" s="122" t="s">
        <v>3862</v>
      </c>
      <c r="G227" s="122" t="s">
        <v>4806</v>
      </c>
      <c r="H227" s="122" t="s">
        <v>3217</v>
      </c>
      <c r="I227" s="122" t="s">
        <v>3204</v>
      </c>
      <c r="J227" s="122" t="s">
        <v>4807</v>
      </c>
      <c r="K227" s="122" t="s">
        <v>4808</v>
      </c>
      <c r="L227" s="124" t="s">
        <v>4809</v>
      </c>
      <c r="M227" s="122" t="s">
        <v>3154</v>
      </c>
      <c r="N227" s="122">
        <v>75</v>
      </c>
      <c r="O227" s="124" t="s">
        <v>4810</v>
      </c>
      <c r="P227" s="122" t="s">
        <v>3158</v>
      </c>
      <c r="Q227" s="124" t="s">
        <v>4811</v>
      </c>
      <c r="R227" s="125">
        <v>43697.526631944442</v>
      </c>
      <c r="S227" s="125">
        <v>43735.428472222222</v>
      </c>
      <c r="T227" s="122">
        <v>68</v>
      </c>
      <c r="U227" s="122" t="s">
        <v>3202</v>
      </c>
      <c r="V227" s="122" t="s">
        <v>3217</v>
      </c>
      <c r="W227" s="122" t="s">
        <v>3158</v>
      </c>
      <c r="X227" s="122" t="s">
        <v>3204</v>
      </c>
      <c r="Y227" s="122" t="s">
        <v>3158</v>
      </c>
      <c r="Z227" s="122">
        <v>0</v>
      </c>
      <c r="AA227" s="122" t="s">
        <v>3158</v>
      </c>
      <c r="AB227" s="122" t="s">
        <v>3158</v>
      </c>
      <c r="AC227" s="122" t="s">
        <v>3158</v>
      </c>
      <c r="AD227" s="125">
        <v>43713.203796296293</v>
      </c>
      <c r="AE227" s="122" t="s">
        <v>3158</v>
      </c>
    </row>
    <row r="228" spans="1:31" ht="13">
      <c r="A228" s="122">
        <v>2540</v>
      </c>
      <c r="B228" s="124" t="s">
        <v>264</v>
      </c>
      <c r="C228" s="122" t="s">
        <v>4812</v>
      </c>
      <c r="D228" s="122" t="s">
        <v>3146</v>
      </c>
      <c r="E228" s="122">
        <v>2014</v>
      </c>
      <c r="F228" s="122" t="s">
        <v>3206</v>
      </c>
      <c r="G228" s="122" t="s">
        <v>4813</v>
      </c>
      <c r="H228" s="122" t="s">
        <v>3747</v>
      </c>
      <c r="I228" s="126">
        <v>44967</v>
      </c>
      <c r="J228" s="122" t="s">
        <v>4814</v>
      </c>
      <c r="K228" s="122" t="s">
        <v>4815</v>
      </c>
      <c r="L228" s="124" t="s">
        <v>4816</v>
      </c>
      <c r="M228" s="122" t="s">
        <v>3154</v>
      </c>
      <c r="N228" s="122">
        <v>75</v>
      </c>
      <c r="O228" s="124" t="s">
        <v>4817</v>
      </c>
      <c r="P228" s="124" t="s">
        <v>4818</v>
      </c>
      <c r="Q228" s="124" t="s">
        <v>4819</v>
      </c>
      <c r="R228" s="125">
        <v>43697.526631944442</v>
      </c>
      <c r="S228" s="125">
        <v>43713.20380787037</v>
      </c>
      <c r="T228" s="122" t="s">
        <v>3158</v>
      </c>
      <c r="U228" s="122" t="s">
        <v>3158</v>
      </c>
      <c r="V228" s="122" t="s">
        <v>3158</v>
      </c>
      <c r="W228" s="122" t="s">
        <v>3158</v>
      </c>
      <c r="X228" s="122" t="s">
        <v>3158</v>
      </c>
      <c r="Y228" s="122" t="s">
        <v>3158</v>
      </c>
      <c r="Z228" s="122">
        <v>0</v>
      </c>
      <c r="AA228" s="122" t="s">
        <v>3158</v>
      </c>
      <c r="AB228" s="122" t="s">
        <v>3158</v>
      </c>
      <c r="AC228" s="122" t="s">
        <v>3158</v>
      </c>
      <c r="AD228" s="125">
        <v>43713.20380787037</v>
      </c>
      <c r="AE228" s="122" t="s">
        <v>3158</v>
      </c>
    </row>
    <row r="229" spans="1:31" ht="13">
      <c r="A229" s="122">
        <v>2541</v>
      </c>
      <c r="B229" s="122" t="s">
        <v>395</v>
      </c>
      <c r="C229" s="122" t="s">
        <v>4820</v>
      </c>
      <c r="D229" s="122" t="s">
        <v>3146</v>
      </c>
      <c r="E229" s="122">
        <v>2017</v>
      </c>
      <c r="F229" s="122" t="s">
        <v>3225</v>
      </c>
      <c r="G229" s="122" t="s">
        <v>4821</v>
      </c>
      <c r="H229" s="122" t="s">
        <v>4822</v>
      </c>
      <c r="I229" s="122" t="s">
        <v>4823</v>
      </c>
      <c r="J229" s="122" t="s">
        <v>4824</v>
      </c>
      <c r="K229" s="122" t="s">
        <v>4825</v>
      </c>
      <c r="L229" s="124" t="s">
        <v>4826</v>
      </c>
      <c r="M229" s="122" t="s">
        <v>3154</v>
      </c>
      <c r="N229" s="122">
        <v>75</v>
      </c>
      <c r="O229" s="124" t="s">
        <v>4827</v>
      </c>
      <c r="P229" s="122" t="s">
        <v>3158</v>
      </c>
      <c r="Q229" s="124" t="s">
        <v>4828</v>
      </c>
      <c r="R229" s="125">
        <v>43697.526631944442</v>
      </c>
      <c r="S229" s="125">
        <v>44592.332094907404</v>
      </c>
      <c r="T229" s="122">
        <v>68</v>
      </c>
      <c r="U229" s="122" t="s">
        <v>3202</v>
      </c>
      <c r="V229" s="122" t="s">
        <v>4829</v>
      </c>
      <c r="W229" s="122" t="s">
        <v>3158</v>
      </c>
      <c r="X229" s="122" t="s">
        <v>3204</v>
      </c>
      <c r="Y229" s="122" t="s">
        <v>3158</v>
      </c>
      <c r="Z229" s="122">
        <v>0</v>
      </c>
      <c r="AA229" s="122" t="s">
        <v>3158</v>
      </c>
      <c r="AB229" s="122" t="s">
        <v>3158</v>
      </c>
      <c r="AC229" s="122" t="s">
        <v>3158</v>
      </c>
      <c r="AD229" s="125">
        <v>43713.20380787037</v>
      </c>
      <c r="AE229" s="122" t="s">
        <v>3158</v>
      </c>
    </row>
    <row r="230" spans="1:31" ht="13">
      <c r="A230" s="122">
        <v>2542</v>
      </c>
      <c r="B230" s="122" t="s">
        <v>345</v>
      </c>
      <c r="C230" s="122" t="s">
        <v>4830</v>
      </c>
      <c r="D230" s="122" t="s">
        <v>3146</v>
      </c>
      <c r="E230" s="122">
        <v>2018</v>
      </c>
      <c r="F230" s="122" t="s">
        <v>3225</v>
      </c>
      <c r="G230" s="122" t="s">
        <v>3148</v>
      </c>
      <c r="H230" s="122" t="s">
        <v>3217</v>
      </c>
      <c r="I230" s="122" t="s">
        <v>3326</v>
      </c>
      <c r="J230" s="122" t="s">
        <v>4831</v>
      </c>
      <c r="K230" s="122" t="s">
        <v>4832</v>
      </c>
      <c r="L230" s="124" t="s">
        <v>4833</v>
      </c>
      <c r="M230" s="122" t="s">
        <v>3154</v>
      </c>
      <c r="N230" s="122">
        <v>75</v>
      </c>
      <c r="O230" s="124" t="s">
        <v>4834</v>
      </c>
      <c r="P230" s="124" t="s">
        <v>4835</v>
      </c>
      <c r="Q230" s="124" t="s">
        <v>4836</v>
      </c>
      <c r="R230" s="125">
        <v>43697.526631944442</v>
      </c>
      <c r="S230" s="125">
        <v>43713.20380787037</v>
      </c>
      <c r="T230" s="122" t="s">
        <v>3158</v>
      </c>
      <c r="U230" s="122" t="s">
        <v>3158</v>
      </c>
      <c r="V230" s="122" t="s">
        <v>3158</v>
      </c>
      <c r="W230" s="122" t="s">
        <v>3158</v>
      </c>
      <c r="X230" s="122" t="s">
        <v>3158</v>
      </c>
      <c r="Y230" s="122" t="s">
        <v>3158</v>
      </c>
      <c r="Z230" s="122">
        <v>0</v>
      </c>
      <c r="AA230" s="122" t="s">
        <v>3158</v>
      </c>
      <c r="AB230" s="122" t="s">
        <v>3158</v>
      </c>
      <c r="AC230" s="122" t="s">
        <v>3158</v>
      </c>
      <c r="AD230" s="125">
        <v>43713.20380787037</v>
      </c>
      <c r="AE230" s="122" t="s">
        <v>3158</v>
      </c>
    </row>
    <row r="231" spans="1:31" ht="13">
      <c r="A231" s="122">
        <v>2543</v>
      </c>
      <c r="B231" s="124" t="s">
        <v>4837</v>
      </c>
      <c r="C231" s="122" t="s">
        <v>4838</v>
      </c>
      <c r="D231" s="122" t="s">
        <v>3146</v>
      </c>
      <c r="E231" s="122">
        <v>2018</v>
      </c>
      <c r="F231" s="122" t="s">
        <v>3147</v>
      </c>
      <c r="G231" s="122" t="s">
        <v>3245</v>
      </c>
      <c r="H231" s="122" t="s">
        <v>3195</v>
      </c>
      <c r="K231" s="122" t="s">
        <v>4839</v>
      </c>
      <c r="L231" s="124" t="s">
        <v>4840</v>
      </c>
      <c r="M231" s="122" t="s">
        <v>3154</v>
      </c>
      <c r="N231" s="122">
        <v>75</v>
      </c>
      <c r="P231" s="124" t="s">
        <v>4841</v>
      </c>
      <c r="Q231" s="124" t="s">
        <v>4842</v>
      </c>
      <c r="R231" s="125">
        <v>43697.526631944442</v>
      </c>
      <c r="S231" s="125">
        <v>43713.20380787037</v>
      </c>
      <c r="T231" s="122" t="s">
        <v>3158</v>
      </c>
      <c r="U231" s="122" t="s">
        <v>3158</v>
      </c>
      <c r="V231" s="122" t="s">
        <v>3158</v>
      </c>
      <c r="W231" s="122" t="s">
        <v>3158</v>
      </c>
      <c r="X231" s="122" t="s">
        <v>3158</v>
      </c>
      <c r="Y231" s="122" t="s">
        <v>3158</v>
      </c>
      <c r="Z231" s="122">
        <v>0</v>
      </c>
      <c r="AA231" s="122" t="s">
        <v>3158</v>
      </c>
      <c r="AB231" s="122" t="s">
        <v>3158</v>
      </c>
      <c r="AC231" s="122" t="s">
        <v>3158</v>
      </c>
      <c r="AD231" s="125">
        <v>43713.20380787037</v>
      </c>
      <c r="AE231" s="122" t="s">
        <v>3158</v>
      </c>
    </row>
    <row r="232" spans="1:31" ht="13">
      <c r="A232" s="122">
        <v>2544</v>
      </c>
      <c r="B232" s="122" t="s">
        <v>4843</v>
      </c>
      <c r="C232" s="122" t="s">
        <v>4844</v>
      </c>
      <c r="D232" s="122" t="s">
        <v>3146</v>
      </c>
      <c r="E232" s="122">
        <v>2017</v>
      </c>
      <c r="F232" s="122" t="s">
        <v>3206</v>
      </c>
      <c r="G232" s="122" t="s">
        <v>3207</v>
      </c>
      <c r="H232" s="122" t="s">
        <v>101</v>
      </c>
      <c r="I232" s="122" t="s">
        <v>3326</v>
      </c>
      <c r="J232" s="122" t="s">
        <v>4845</v>
      </c>
      <c r="K232" s="122" t="s">
        <v>4846</v>
      </c>
      <c r="L232" s="124" t="s">
        <v>4847</v>
      </c>
      <c r="M232" s="122" t="s">
        <v>3154</v>
      </c>
      <c r="N232" s="122">
        <v>75</v>
      </c>
      <c r="O232" s="124" t="s">
        <v>4848</v>
      </c>
      <c r="P232" s="124" t="s">
        <v>4849</v>
      </c>
      <c r="Q232" s="124" t="s">
        <v>4850</v>
      </c>
      <c r="R232" s="125">
        <v>43697.526631944442</v>
      </c>
      <c r="S232" s="125">
        <v>43713.20380787037</v>
      </c>
      <c r="T232" s="122" t="s">
        <v>3158</v>
      </c>
      <c r="U232" s="122" t="s">
        <v>3158</v>
      </c>
      <c r="V232" s="122" t="s">
        <v>3158</v>
      </c>
      <c r="W232" s="122" t="s">
        <v>3158</v>
      </c>
      <c r="X232" s="122" t="s">
        <v>3158</v>
      </c>
      <c r="Y232" s="122" t="s">
        <v>3158</v>
      </c>
      <c r="Z232" s="122">
        <v>0</v>
      </c>
      <c r="AA232" s="122" t="s">
        <v>3158</v>
      </c>
      <c r="AB232" s="122" t="s">
        <v>3158</v>
      </c>
      <c r="AC232" s="122" t="s">
        <v>3158</v>
      </c>
      <c r="AD232" s="125">
        <v>43713.20380787037</v>
      </c>
      <c r="AE232" s="122" t="s">
        <v>3158</v>
      </c>
    </row>
    <row r="233" spans="1:31" ht="13">
      <c r="A233" s="122">
        <v>2545</v>
      </c>
      <c r="B233" s="122" t="s">
        <v>207</v>
      </c>
      <c r="C233" s="122" t="s">
        <v>4851</v>
      </c>
      <c r="D233" s="122" t="s">
        <v>3146</v>
      </c>
      <c r="E233" s="122">
        <v>2015</v>
      </c>
      <c r="F233" s="122" t="s">
        <v>3342</v>
      </c>
      <c r="G233" s="122" t="s">
        <v>3148</v>
      </c>
      <c r="H233" s="122" t="s">
        <v>3217</v>
      </c>
      <c r="I233" s="122" t="s">
        <v>3326</v>
      </c>
      <c r="J233" s="122" t="s">
        <v>4852</v>
      </c>
      <c r="K233" s="122" t="s">
        <v>4853</v>
      </c>
      <c r="L233" s="124" t="s">
        <v>4854</v>
      </c>
      <c r="M233" s="122" t="s">
        <v>3154</v>
      </c>
      <c r="N233" s="122">
        <v>75</v>
      </c>
      <c r="O233" s="124" t="s">
        <v>4855</v>
      </c>
      <c r="P233" s="124" t="s">
        <v>4856</v>
      </c>
      <c r="Q233" s="124" t="s">
        <v>4857</v>
      </c>
      <c r="R233" s="125">
        <v>43697.526631944442</v>
      </c>
      <c r="S233" s="125">
        <v>43713.20380787037</v>
      </c>
      <c r="T233" s="122" t="s">
        <v>3158</v>
      </c>
      <c r="U233" s="122" t="s">
        <v>3158</v>
      </c>
      <c r="V233" s="122" t="s">
        <v>3158</v>
      </c>
      <c r="W233" s="122" t="s">
        <v>3158</v>
      </c>
      <c r="X233" s="122" t="s">
        <v>3158</v>
      </c>
      <c r="Y233" s="122" t="s">
        <v>3158</v>
      </c>
      <c r="Z233" s="122">
        <v>0</v>
      </c>
      <c r="AA233" s="122" t="s">
        <v>3158</v>
      </c>
      <c r="AB233" s="122" t="s">
        <v>3158</v>
      </c>
      <c r="AC233" s="122" t="s">
        <v>3158</v>
      </c>
      <c r="AD233" s="125">
        <v>43713.20380787037</v>
      </c>
      <c r="AE233" s="122" t="s">
        <v>3158</v>
      </c>
    </row>
    <row r="234" spans="1:31" ht="13">
      <c r="A234" s="122">
        <v>2546</v>
      </c>
      <c r="B234" s="122" t="s">
        <v>389</v>
      </c>
      <c r="C234" s="122" t="s">
        <v>4858</v>
      </c>
      <c r="D234" s="122" t="s">
        <v>3146</v>
      </c>
      <c r="E234" s="122">
        <v>2016</v>
      </c>
      <c r="F234" s="122" t="s">
        <v>3225</v>
      </c>
      <c r="G234" s="122" t="s">
        <v>3172</v>
      </c>
      <c r="H234" s="122" t="s">
        <v>3173</v>
      </c>
      <c r="I234" s="126">
        <v>44967</v>
      </c>
      <c r="J234" s="122" t="s">
        <v>4859</v>
      </c>
      <c r="K234" s="122" t="s">
        <v>4860</v>
      </c>
      <c r="L234" s="124" t="s">
        <v>4861</v>
      </c>
      <c r="M234" s="122" t="s">
        <v>3154</v>
      </c>
      <c r="N234" s="122">
        <v>75</v>
      </c>
      <c r="O234" s="124" t="s">
        <v>4862</v>
      </c>
      <c r="P234" s="124" t="s">
        <v>4863</v>
      </c>
      <c r="R234" s="125">
        <v>43697.526631944442</v>
      </c>
      <c r="S234" s="125">
        <v>43713.20380787037</v>
      </c>
      <c r="T234" s="122" t="s">
        <v>3158</v>
      </c>
      <c r="U234" s="122" t="s">
        <v>3158</v>
      </c>
      <c r="V234" s="122" t="s">
        <v>3158</v>
      </c>
      <c r="W234" s="122" t="s">
        <v>3158</v>
      </c>
      <c r="X234" s="122" t="s">
        <v>3158</v>
      </c>
      <c r="Y234" s="122" t="s">
        <v>3158</v>
      </c>
      <c r="Z234" s="122">
        <v>0</v>
      </c>
      <c r="AA234" s="122" t="s">
        <v>3158</v>
      </c>
      <c r="AB234" s="122" t="s">
        <v>3158</v>
      </c>
      <c r="AC234" s="122" t="s">
        <v>3158</v>
      </c>
      <c r="AD234" s="125">
        <v>43713.20380787037</v>
      </c>
      <c r="AE234" s="122" t="s">
        <v>3158</v>
      </c>
    </row>
    <row r="235" spans="1:31" ht="13">
      <c r="A235" s="122">
        <v>2547</v>
      </c>
      <c r="B235" s="122" t="s">
        <v>212</v>
      </c>
      <c r="C235" s="122" t="s">
        <v>4864</v>
      </c>
      <c r="D235" s="122" t="s">
        <v>3146</v>
      </c>
      <c r="E235" s="122">
        <v>2018</v>
      </c>
      <c r="F235" s="122" t="s">
        <v>3342</v>
      </c>
      <c r="G235" s="122" t="s">
        <v>3245</v>
      </c>
      <c r="H235" s="122" t="s">
        <v>3195</v>
      </c>
      <c r="I235" s="122" t="s">
        <v>3326</v>
      </c>
      <c r="J235" s="122" t="s">
        <v>4865</v>
      </c>
      <c r="K235" s="122" t="s">
        <v>4866</v>
      </c>
      <c r="L235" s="124" t="s">
        <v>4867</v>
      </c>
      <c r="M235" s="122" t="s">
        <v>3154</v>
      </c>
      <c r="N235" s="122">
        <v>75</v>
      </c>
      <c r="O235" s="124" t="s">
        <v>4868</v>
      </c>
      <c r="R235" s="125">
        <v>43697.526631944442</v>
      </c>
      <c r="S235" s="125">
        <v>43713.20380787037</v>
      </c>
      <c r="T235" s="122" t="s">
        <v>3158</v>
      </c>
      <c r="U235" s="122" t="s">
        <v>3158</v>
      </c>
      <c r="V235" s="122" t="s">
        <v>3158</v>
      </c>
      <c r="W235" s="122" t="s">
        <v>3158</v>
      </c>
      <c r="X235" s="122" t="s">
        <v>3158</v>
      </c>
      <c r="Y235" s="122" t="s">
        <v>3158</v>
      </c>
      <c r="Z235" s="122">
        <v>0</v>
      </c>
      <c r="AA235" s="122" t="s">
        <v>3158</v>
      </c>
      <c r="AB235" s="122" t="s">
        <v>3158</v>
      </c>
      <c r="AC235" s="122" t="s">
        <v>3158</v>
      </c>
      <c r="AD235" s="125">
        <v>43713.20380787037</v>
      </c>
      <c r="AE235" s="122" t="s">
        <v>3158</v>
      </c>
    </row>
    <row r="236" spans="1:31" ht="13">
      <c r="A236" s="122">
        <v>2549</v>
      </c>
      <c r="B236" s="122" t="s">
        <v>351</v>
      </c>
      <c r="C236" s="122" t="s">
        <v>4869</v>
      </c>
      <c r="D236" s="122" t="s">
        <v>3146</v>
      </c>
      <c r="E236" s="122">
        <v>2018</v>
      </c>
      <c r="F236" s="122" t="s">
        <v>3225</v>
      </c>
      <c r="G236" s="122" t="s">
        <v>3148</v>
      </c>
      <c r="H236" s="122" t="s">
        <v>3217</v>
      </c>
      <c r="I236" s="122" t="s">
        <v>3326</v>
      </c>
      <c r="K236" s="122" t="s">
        <v>4870</v>
      </c>
      <c r="L236" s="124" t="s">
        <v>4871</v>
      </c>
      <c r="M236" s="122" t="s">
        <v>3154</v>
      </c>
      <c r="N236" s="122">
        <v>75</v>
      </c>
      <c r="O236" s="124" t="s">
        <v>4872</v>
      </c>
      <c r="P236" s="124" t="s">
        <v>4873</v>
      </c>
      <c r="Q236" s="124" t="s">
        <v>4874</v>
      </c>
      <c r="R236" s="125">
        <v>43697.526631944442</v>
      </c>
      <c r="S236" s="125">
        <v>43713.20380787037</v>
      </c>
      <c r="T236" s="122" t="s">
        <v>3158</v>
      </c>
      <c r="U236" s="122" t="s">
        <v>3158</v>
      </c>
      <c r="V236" s="122" t="s">
        <v>3158</v>
      </c>
      <c r="W236" s="122" t="s">
        <v>3158</v>
      </c>
      <c r="X236" s="122" t="s">
        <v>3158</v>
      </c>
      <c r="Y236" s="122" t="s">
        <v>3158</v>
      </c>
      <c r="Z236" s="122">
        <v>0</v>
      </c>
      <c r="AA236" s="122" t="s">
        <v>3158</v>
      </c>
      <c r="AB236" s="122" t="s">
        <v>3158</v>
      </c>
      <c r="AC236" s="122" t="s">
        <v>3158</v>
      </c>
      <c r="AD236" s="125">
        <v>43713.20380787037</v>
      </c>
      <c r="AE236" s="122" t="s">
        <v>3158</v>
      </c>
    </row>
    <row r="237" spans="1:31" ht="13">
      <c r="A237" s="122">
        <v>2550</v>
      </c>
      <c r="B237" s="122" t="s">
        <v>4875</v>
      </c>
      <c r="C237" s="122" t="s">
        <v>4876</v>
      </c>
      <c r="D237" s="122" t="s">
        <v>3146</v>
      </c>
      <c r="E237" s="122">
        <v>2017</v>
      </c>
      <c r="F237" s="122" t="s">
        <v>3225</v>
      </c>
      <c r="G237" s="122" t="s">
        <v>3148</v>
      </c>
      <c r="H237" s="122" t="s">
        <v>3217</v>
      </c>
      <c r="I237" s="122" t="s">
        <v>3326</v>
      </c>
      <c r="J237" s="122" t="s">
        <v>4877</v>
      </c>
      <c r="K237" s="122" t="s">
        <v>4878</v>
      </c>
      <c r="L237" s="124" t="s">
        <v>4879</v>
      </c>
      <c r="M237" s="122" t="s">
        <v>3154</v>
      </c>
      <c r="N237" s="122">
        <v>75</v>
      </c>
      <c r="O237" s="124" t="s">
        <v>4880</v>
      </c>
      <c r="P237" s="124" t="s">
        <v>4881</v>
      </c>
      <c r="Q237" s="124" t="s">
        <v>4882</v>
      </c>
      <c r="R237" s="125">
        <v>43697.526631944442</v>
      </c>
      <c r="S237" s="125">
        <v>43713.20380787037</v>
      </c>
      <c r="T237" s="122" t="s">
        <v>3158</v>
      </c>
      <c r="U237" s="122" t="s">
        <v>3158</v>
      </c>
      <c r="V237" s="122" t="s">
        <v>3158</v>
      </c>
      <c r="W237" s="122" t="s">
        <v>3158</v>
      </c>
      <c r="X237" s="122" t="s">
        <v>3158</v>
      </c>
      <c r="Y237" s="122" t="s">
        <v>3158</v>
      </c>
      <c r="Z237" s="122">
        <v>0</v>
      </c>
      <c r="AA237" s="122" t="s">
        <v>3158</v>
      </c>
      <c r="AB237" s="122" t="s">
        <v>3158</v>
      </c>
      <c r="AC237" s="122" t="s">
        <v>3158</v>
      </c>
      <c r="AD237" s="125">
        <v>43713.20380787037</v>
      </c>
      <c r="AE237" s="122" t="s">
        <v>3158</v>
      </c>
    </row>
    <row r="238" spans="1:31" ht="13">
      <c r="A238" s="122">
        <v>2551</v>
      </c>
      <c r="B238" s="122" t="s">
        <v>394</v>
      </c>
      <c r="C238" s="122" t="s">
        <v>4883</v>
      </c>
      <c r="D238" s="122" t="s">
        <v>3146</v>
      </c>
      <c r="E238" s="122">
        <v>2016</v>
      </c>
      <c r="F238" s="122" t="s">
        <v>3462</v>
      </c>
      <c r="G238" s="122" t="s">
        <v>3172</v>
      </c>
      <c r="H238" s="122" t="s">
        <v>3173</v>
      </c>
      <c r="I238" s="126">
        <v>44967</v>
      </c>
      <c r="J238" s="122" t="s">
        <v>4884</v>
      </c>
      <c r="K238" s="122" t="s">
        <v>4885</v>
      </c>
      <c r="L238" s="124" t="s">
        <v>4886</v>
      </c>
      <c r="M238" s="122" t="s">
        <v>3154</v>
      </c>
      <c r="N238" s="122">
        <v>75</v>
      </c>
      <c r="O238" s="124" t="s">
        <v>4887</v>
      </c>
      <c r="P238" s="124" t="s">
        <v>4888</v>
      </c>
      <c r="Q238" s="124" t="s">
        <v>4889</v>
      </c>
      <c r="R238" s="125">
        <v>43697.526631944442</v>
      </c>
      <c r="S238" s="125">
        <v>43713.20380787037</v>
      </c>
      <c r="T238" s="122" t="s">
        <v>3158</v>
      </c>
      <c r="U238" s="122" t="s">
        <v>3158</v>
      </c>
      <c r="V238" s="122" t="s">
        <v>3158</v>
      </c>
      <c r="W238" s="122" t="s">
        <v>3158</v>
      </c>
      <c r="X238" s="122" t="s">
        <v>3158</v>
      </c>
      <c r="Y238" s="122" t="s">
        <v>3158</v>
      </c>
      <c r="Z238" s="122">
        <v>0</v>
      </c>
      <c r="AA238" s="122" t="s">
        <v>3158</v>
      </c>
      <c r="AB238" s="122" t="s">
        <v>3158</v>
      </c>
      <c r="AC238" s="122" t="s">
        <v>3158</v>
      </c>
      <c r="AD238" s="125">
        <v>43713.20380787037</v>
      </c>
      <c r="AE238" s="122" t="s">
        <v>3158</v>
      </c>
    </row>
    <row r="239" spans="1:31" ht="13">
      <c r="A239" s="122">
        <v>2552</v>
      </c>
      <c r="B239" s="122" t="s">
        <v>301</v>
      </c>
      <c r="C239" s="122" t="s">
        <v>4890</v>
      </c>
      <c r="D239" s="122" t="s">
        <v>3146</v>
      </c>
      <c r="E239" s="122">
        <v>2017</v>
      </c>
      <c r="F239" s="122" t="s">
        <v>3147</v>
      </c>
      <c r="G239" s="122" t="s">
        <v>3207</v>
      </c>
      <c r="H239" s="122" t="s">
        <v>101</v>
      </c>
      <c r="I239" s="122" t="s">
        <v>3326</v>
      </c>
      <c r="J239" s="122" t="s">
        <v>4891</v>
      </c>
      <c r="K239" s="122" t="s">
        <v>4892</v>
      </c>
      <c r="L239" s="124" t="s">
        <v>4893</v>
      </c>
      <c r="M239" s="122" t="s">
        <v>3154</v>
      </c>
      <c r="N239" s="122">
        <v>75</v>
      </c>
      <c r="O239" s="124" t="s">
        <v>4894</v>
      </c>
      <c r="P239" s="124" t="s">
        <v>4895</v>
      </c>
      <c r="Q239" s="124" t="s">
        <v>4896</v>
      </c>
      <c r="R239" s="125">
        <v>43697.526631944442</v>
      </c>
      <c r="S239" s="125">
        <v>43713.20380787037</v>
      </c>
      <c r="T239" s="122" t="s">
        <v>3158</v>
      </c>
      <c r="U239" s="122" t="s">
        <v>3158</v>
      </c>
      <c r="V239" s="122" t="s">
        <v>3158</v>
      </c>
      <c r="W239" s="122" t="s">
        <v>3158</v>
      </c>
      <c r="X239" s="122" t="s">
        <v>3158</v>
      </c>
      <c r="Y239" s="122" t="s">
        <v>3158</v>
      </c>
      <c r="Z239" s="122">
        <v>0</v>
      </c>
      <c r="AA239" s="122" t="s">
        <v>3158</v>
      </c>
      <c r="AB239" s="122" t="s">
        <v>3158</v>
      </c>
      <c r="AC239" s="122" t="s">
        <v>3158</v>
      </c>
      <c r="AD239" s="125">
        <v>43713.20380787037</v>
      </c>
      <c r="AE239" s="122" t="s">
        <v>3158</v>
      </c>
    </row>
    <row r="240" spans="1:31" ht="13">
      <c r="A240" s="122">
        <v>2553</v>
      </c>
      <c r="B240" s="122" t="s">
        <v>313</v>
      </c>
      <c r="C240" s="122" t="s">
        <v>4897</v>
      </c>
      <c r="D240" s="122" t="s">
        <v>3146</v>
      </c>
      <c r="E240" s="122">
        <v>2018</v>
      </c>
      <c r="F240" s="122" t="s">
        <v>3147</v>
      </c>
      <c r="G240" s="122" t="s">
        <v>3207</v>
      </c>
      <c r="H240" s="122" t="s">
        <v>101</v>
      </c>
      <c r="I240" s="122" t="s">
        <v>3385</v>
      </c>
      <c r="J240" s="122" t="s">
        <v>4898</v>
      </c>
      <c r="K240" s="122" t="s">
        <v>4899</v>
      </c>
      <c r="L240" s="124" t="s">
        <v>4900</v>
      </c>
      <c r="M240" s="122" t="s">
        <v>3154</v>
      </c>
      <c r="N240" s="122">
        <v>75</v>
      </c>
      <c r="O240" s="124" t="s">
        <v>4901</v>
      </c>
      <c r="P240" s="122" t="s">
        <v>3158</v>
      </c>
      <c r="Q240" s="124" t="s">
        <v>4902</v>
      </c>
      <c r="R240" s="125">
        <v>43697.526631944442</v>
      </c>
      <c r="S240" s="125">
        <v>43823.364895833336</v>
      </c>
      <c r="T240" s="122">
        <v>68</v>
      </c>
      <c r="U240" s="122" t="s">
        <v>3202</v>
      </c>
      <c r="V240" s="122" t="s">
        <v>4903</v>
      </c>
      <c r="W240" s="122" t="s">
        <v>3158</v>
      </c>
      <c r="X240" s="122" t="s">
        <v>4904</v>
      </c>
      <c r="Y240" s="122" t="s">
        <v>3158</v>
      </c>
      <c r="Z240" s="122">
        <v>0</v>
      </c>
      <c r="AA240" s="122" t="s">
        <v>3158</v>
      </c>
      <c r="AB240" s="122" t="s">
        <v>3158</v>
      </c>
      <c r="AC240" s="122" t="s">
        <v>3158</v>
      </c>
      <c r="AD240" s="125">
        <v>43713.20380787037</v>
      </c>
      <c r="AE240" s="122" t="s">
        <v>3158</v>
      </c>
    </row>
    <row r="241" spans="1:31" ht="13">
      <c r="A241" s="122">
        <v>2554</v>
      </c>
      <c r="B241" s="122" t="s">
        <v>271</v>
      </c>
      <c r="C241" s="122" t="s">
        <v>4905</v>
      </c>
      <c r="D241" s="122" t="s">
        <v>3146</v>
      </c>
      <c r="E241" s="122">
        <v>2016</v>
      </c>
      <c r="F241" s="122" t="s">
        <v>3401</v>
      </c>
      <c r="G241" s="122" t="s">
        <v>4906</v>
      </c>
      <c r="H241" s="122" t="s">
        <v>3173</v>
      </c>
      <c r="I241" s="122" t="s">
        <v>3204</v>
      </c>
      <c r="J241" s="122" t="s">
        <v>4907</v>
      </c>
      <c r="K241" s="122" t="s">
        <v>4908</v>
      </c>
      <c r="L241" s="124" t="s">
        <v>4909</v>
      </c>
      <c r="M241" s="122" t="s">
        <v>3154</v>
      </c>
      <c r="N241" s="122">
        <v>75</v>
      </c>
      <c r="O241" s="124" t="s">
        <v>4910</v>
      </c>
      <c r="P241" s="122" t="s">
        <v>3158</v>
      </c>
      <c r="Q241" s="124" t="s">
        <v>4911</v>
      </c>
      <c r="R241" s="125">
        <v>43697.526631944442</v>
      </c>
      <c r="S241" s="125">
        <v>43707.328796296293</v>
      </c>
      <c r="T241" s="122">
        <v>68</v>
      </c>
      <c r="U241" s="122" t="s">
        <v>3202</v>
      </c>
      <c r="V241" s="122" t="s">
        <v>3173</v>
      </c>
      <c r="W241" s="122" t="s">
        <v>3158</v>
      </c>
      <c r="X241" s="122" t="s">
        <v>3204</v>
      </c>
      <c r="Y241" s="122" t="s">
        <v>3158</v>
      </c>
      <c r="Z241" s="122">
        <v>0</v>
      </c>
      <c r="AA241" s="122" t="s">
        <v>3158</v>
      </c>
      <c r="AB241" s="122" t="s">
        <v>3158</v>
      </c>
      <c r="AC241" s="122" t="s">
        <v>3158</v>
      </c>
      <c r="AD241" s="125">
        <v>43698.35019675926</v>
      </c>
      <c r="AE241" s="122" t="s">
        <v>3158</v>
      </c>
    </row>
    <row r="242" spans="1:31" ht="13">
      <c r="A242" s="122">
        <v>2555</v>
      </c>
      <c r="B242" s="122" t="s">
        <v>279</v>
      </c>
      <c r="C242" s="122" t="s">
        <v>4912</v>
      </c>
      <c r="D242" s="122" t="s">
        <v>4520</v>
      </c>
      <c r="E242" s="122">
        <v>2015</v>
      </c>
      <c r="F242" s="122" t="s">
        <v>3206</v>
      </c>
      <c r="G242" s="122" t="s">
        <v>3148</v>
      </c>
      <c r="H242" s="122" t="s">
        <v>3217</v>
      </c>
      <c r="I242" s="126">
        <v>44967</v>
      </c>
      <c r="J242" s="122" t="s">
        <v>4913</v>
      </c>
      <c r="K242" s="122" t="s">
        <v>4914</v>
      </c>
      <c r="L242" s="124" t="s">
        <v>4915</v>
      </c>
      <c r="M242" s="122" t="s">
        <v>3154</v>
      </c>
      <c r="N242" s="122">
        <v>75</v>
      </c>
      <c r="O242" s="124" t="s">
        <v>4916</v>
      </c>
      <c r="P242" s="124" t="s">
        <v>4917</v>
      </c>
      <c r="Q242" s="124" t="s">
        <v>4918</v>
      </c>
      <c r="R242" s="125">
        <v>43697.526631944442</v>
      </c>
      <c r="S242" s="125">
        <v>43713.20380787037</v>
      </c>
      <c r="T242" s="122" t="s">
        <v>3158</v>
      </c>
      <c r="U242" s="122" t="s">
        <v>3158</v>
      </c>
      <c r="V242" s="122" t="s">
        <v>3158</v>
      </c>
      <c r="W242" s="122" t="s">
        <v>3158</v>
      </c>
      <c r="X242" s="122" t="s">
        <v>3158</v>
      </c>
      <c r="Y242" s="122" t="s">
        <v>3158</v>
      </c>
      <c r="Z242" s="122">
        <v>0</v>
      </c>
      <c r="AA242" s="122" t="s">
        <v>3158</v>
      </c>
      <c r="AB242" s="122" t="s">
        <v>3158</v>
      </c>
      <c r="AC242" s="122" t="s">
        <v>3158</v>
      </c>
      <c r="AD242" s="125">
        <v>43713.20380787037</v>
      </c>
      <c r="AE242" s="122" t="s">
        <v>3158</v>
      </c>
    </row>
    <row r="243" spans="1:31" ht="13">
      <c r="A243" s="122">
        <v>2556</v>
      </c>
      <c r="B243" s="122" t="s">
        <v>679</v>
      </c>
      <c r="C243" s="122" t="s">
        <v>4919</v>
      </c>
      <c r="D243" s="122" t="s">
        <v>3146</v>
      </c>
      <c r="E243" s="122">
        <v>2017</v>
      </c>
      <c r="F243" s="122" t="s">
        <v>3721</v>
      </c>
      <c r="G243" s="122" t="s">
        <v>4920</v>
      </c>
      <c r="H243" s="122" t="s">
        <v>3886</v>
      </c>
      <c r="I243" s="126">
        <v>44967</v>
      </c>
      <c r="J243" s="122" t="s">
        <v>4921</v>
      </c>
      <c r="K243" s="122" t="s">
        <v>4922</v>
      </c>
      <c r="L243" s="124" t="s">
        <v>4923</v>
      </c>
      <c r="M243" s="122" t="s">
        <v>3154</v>
      </c>
      <c r="N243" s="122">
        <v>75</v>
      </c>
      <c r="O243" s="124" t="s">
        <v>4924</v>
      </c>
      <c r="P243" s="124" t="s">
        <v>4925</v>
      </c>
      <c r="Q243" s="124" t="s">
        <v>4926</v>
      </c>
      <c r="R243" s="125">
        <v>43697.526631944442</v>
      </c>
      <c r="S243" s="125">
        <v>43713.20380787037</v>
      </c>
      <c r="T243" s="122" t="s">
        <v>3158</v>
      </c>
      <c r="U243" s="122" t="s">
        <v>3158</v>
      </c>
      <c r="V243" s="122" t="s">
        <v>3158</v>
      </c>
      <c r="W243" s="122" t="s">
        <v>3158</v>
      </c>
      <c r="X243" s="122" t="s">
        <v>3158</v>
      </c>
      <c r="Y243" s="122" t="s">
        <v>3158</v>
      </c>
      <c r="Z243" s="122">
        <v>0</v>
      </c>
      <c r="AA243" s="122" t="s">
        <v>3158</v>
      </c>
      <c r="AB243" s="122" t="s">
        <v>3158</v>
      </c>
      <c r="AC243" s="122" t="s">
        <v>3158</v>
      </c>
      <c r="AD243" s="125">
        <v>43713.20380787037</v>
      </c>
      <c r="AE243" s="122" t="s">
        <v>3158</v>
      </c>
    </row>
    <row r="244" spans="1:31" ht="13">
      <c r="A244" s="122">
        <v>2557</v>
      </c>
      <c r="B244" s="122" t="s">
        <v>401</v>
      </c>
      <c r="C244" s="122" t="s">
        <v>4927</v>
      </c>
      <c r="D244" s="122" t="s">
        <v>3146</v>
      </c>
      <c r="E244" s="122">
        <v>2014</v>
      </c>
      <c r="F244" s="122" t="s">
        <v>3225</v>
      </c>
      <c r="G244" s="122" t="s">
        <v>3172</v>
      </c>
      <c r="H244" s="122" t="s">
        <v>3173</v>
      </c>
      <c r="I244" s="122" t="s">
        <v>3326</v>
      </c>
      <c r="J244" s="122" t="s">
        <v>4928</v>
      </c>
      <c r="K244" s="122" t="s">
        <v>4929</v>
      </c>
      <c r="L244" s="124" t="s">
        <v>4930</v>
      </c>
      <c r="M244" s="122" t="s">
        <v>3154</v>
      </c>
      <c r="N244" s="122">
        <v>75</v>
      </c>
      <c r="O244" s="124" t="s">
        <v>4931</v>
      </c>
      <c r="P244" s="124" t="s">
        <v>4932</v>
      </c>
      <c r="Q244" s="122" t="s">
        <v>4289</v>
      </c>
      <c r="R244" s="125">
        <v>43697.526631944442</v>
      </c>
      <c r="S244" s="125">
        <v>43713.20380787037</v>
      </c>
      <c r="T244" s="122" t="s">
        <v>3158</v>
      </c>
      <c r="U244" s="122" t="s">
        <v>3158</v>
      </c>
      <c r="V244" s="122" t="s">
        <v>3158</v>
      </c>
      <c r="W244" s="122" t="s">
        <v>3158</v>
      </c>
      <c r="X244" s="122" t="s">
        <v>3158</v>
      </c>
      <c r="Y244" s="122" t="s">
        <v>3158</v>
      </c>
      <c r="Z244" s="122">
        <v>0</v>
      </c>
      <c r="AA244" s="122" t="s">
        <v>3158</v>
      </c>
      <c r="AB244" s="122" t="s">
        <v>3158</v>
      </c>
      <c r="AC244" s="122" t="s">
        <v>3158</v>
      </c>
      <c r="AD244" s="125">
        <v>43713.20380787037</v>
      </c>
      <c r="AE244" s="122" t="s">
        <v>3158</v>
      </c>
    </row>
    <row r="245" spans="1:31" ht="13">
      <c r="A245" s="122">
        <v>2558</v>
      </c>
      <c r="B245" s="122" t="s">
        <v>680</v>
      </c>
      <c r="C245" s="122" t="s">
        <v>4933</v>
      </c>
      <c r="D245" s="122" t="s">
        <v>3146</v>
      </c>
      <c r="E245" s="122">
        <v>2013</v>
      </c>
      <c r="F245" s="122" t="s">
        <v>3160</v>
      </c>
      <c r="G245" s="122" t="s">
        <v>4482</v>
      </c>
      <c r="H245" s="122" t="s">
        <v>4483</v>
      </c>
      <c r="I245" s="126">
        <v>44967</v>
      </c>
      <c r="J245" s="122" t="s">
        <v>4934</v>
      </c>
      <c r="K245" s="122" t="s">
        <v>4935</v>
      </c>
      <c r="L245" s="124" t="s">
        <v>4936</v>
      </c>
      <c r="M245" s="122" t="s">
        <v>3154</v>
      </c>
      <c r="N245" s="122">
        <v>75</v>
      </c>
      <c r="O245" s="124" t="s">
        <v>4937</v>
      </c>
      <c r="P245" s="124" t="s">
        <v>4938</v>
      </c>
      <c r="Q245" s="124" t="s">
        <v>4939</v>
      </c>
      <c r="R245" s="125">
        <v>43697.526631944442</v>
      </c>
      <c r="S245" s="125">
        <v>43713.20380787037</v>
      </c>
      <c r="T245" s="122" t="s">
        <v>3158</v>
      </c>
      <c r="U245" s="122" t="s">
        <v>3158</v>
      </c>
      <c r="V245" s="122" t="s">
        <v>3158</v>
      </c>
      <c r="W245" s="122" t="s">
        <v>3158</v>
      </c>
      <c r="X245" s="122" t="s">
        <v>3158</v>
      </c>
      <c r="Y245" s="122" t="s">
        <v>3158</v>
      </c>
      <c r="Z245" s="122">
        <v>0</v>
      </c>
      <c r="AA245" s="122" t="s">
        <v>3158</v>
      </c>
      <c r="AB245" s="122" t="s">
        <v>3158</v>
      </c>
      <c r="AC245" s="122" t="s">
        <v>3158</v>
      </c>
      <c r="AD245" s="125">
        <v>43713.20380787037</v>
      </c>
      <c r="AE245" s="122" t="s">
        <v>3158</v>
      </c>
    </row>
    <row r="246" spans="1:31" ht="13">
      <c r="A246" s="122">
        <v>2559</v>
      </c>
      <c r="B246" s="122" t="s">
        <v>4940</v>
      </c>
      <c r="C246" s="122" t="s">
        <v>4941</v>
      </c>
      <c r="D246" s="122" t="s">
        <v>3146</v>
      </c>
      <c r="E246" s="122">
        <v>2017</v>
      </c>
      <c r="F246" s="122" t="s">
        <v>3225</v>
      </c>
      <c r="G246" s="122" t="s">
        <v>3148</v>
      </c>
      <c r="H246" s="122" t="s">
        <v>3217</v>
      </c>
      <c r="I246" s="126">
        <v>44967</v>
      </c>
      <c r="J246" s="122" t="s">
        <v>4942</v>
      </c>
      <c r="K246" s="122" t="s">
        <v>4943</v>
      </c>
      <c r="L246" s="124" t="s">
        <v>4944</v>
      </c>
      <c r="M246" s="122" t="s">
        <v>3154</v>
      </c>
      <c r="N246" s="122">
        <v>75</v>
      </c>
      <c r="O246" s="124" t="s">
        <v>4945</v>
      </c>
      <c r="P246" s="124" t="s">
        <v>4946</v>
      </c>
      <c r="R246" s="125">
        <v>43697.526631944442</v>
      </c>
      <c r="S246" s="125">
        <v>43713.20380787037</v>
      </c>
      <c r="T246" s="122" t="s">
        <v>3158</v>
      </c>
      <c r="U246" s="122" t="s">
        <v>3158</v>
      </c>
      <c r="V246" s="122" t="s">
        <v>3158</v>
      </c>
      <c r="W246" s="122" t="s">
        <v>3158</v>
      </c>
      <c r="X246" s="122" t="s">
        <v>3158</v>
      </c>
      <c r="Y246" s="122" t="s">
        <v>3158</v>
      </c>
      <c r="Z246" s="122">
        <v>0</v>
      </c>
      <c r="AA246" s="122" t="s">
        <v>3158</v>
      </c>
      <c r="AB246" s="122" t="s">
        <v>3158</v>
      </c>
      <c r="AC246" s="122" t="s">
        <v>3158</v>
      </c>
      <c r="AD246" s="125">
        <v>43713.20380787037</v>
      </c>
      <c r="AE246" s="122" t="s">
        <v>3158</v>
      </c>
    </row>
    <row r="247" spans="1:31" ht="13">
      <c r="A247" s="122">
        <v>2560</v>
      </c>
      <c r="B247" s="122" t="s">
        <v>683</v>
      </c>
      <c r="C247" s="122" t="s">
        <v>4947</v>
      </c>
      <c r="D247" s="122" t="s">
        <v>3146</v>
      </c>
      <c r="E247" s="122">
        <v>2013</v>
      </c>
      <c r="F247" s="122" t="s">
        <v>3666</v>
      </c>
      <c r="G247" s="122" t="s">
        <v>4948</v>
      </c>
      <c r="H247" s="122" t="s">
        <v>3886</v>
      </c>
      <c r="K247" s="122" t="s">
        <v>4949</v>
      </c>
      <c r="L247" s="124" t="s">
        <v>4950</v>
      </c>
      <c r="M247" s="122" t="s">
        <v>3154</v>
      </c>
      <c r="N247" s="122">
        <v>75</v>
      </c>
      <c r="R247" s="125">
        <v>43697.526631944442</v>
      </c>
      <c r="S247" s="125">
        <v>43713.20380787037</v>
      </c>
      <c r="T247" s="122" t="s">
        <v>3158</v>
      </c>
      <c r="U247" s="122" t="s">
        <v>3158</v>
      </c>
      <c r="V247" s="122" t="s">
        <v>3158</v>
      </c>
      <c r="W247" s="122" t="s">
        <v>3158</v>
      </c>
      <c r="X247" s="122" t="s">
        <v>3158</v>
      </c>
      <c r="Y247" s="122" t="s">
        <v>3158</v>
      </c>
      <c r="Z247" s="122">
        <v>0</v>
      </c>
      <c r="AA247" s="122" t="s">
        <v>3158</v>
      </c>
      <c r="AB247" s="122" t="s">
        <v>3158</v>
      </c>
      <c r="AC247" s="122" t="s">
        <v>3158</v>
      </c>
      <c r="AD247" s="125">
        <v>43713.20380787037</v>
      </c>
      <c r="AE247" s="122" t="s">
        <v>3158</v>
      </c>
    </row>
    <row r="248" spans="1:31" ht="13">
      <c r="A248" s="122">
        <v>2561</v>
      </c>
      <c r="B248" s="122" t="s">
        <v>412</v>
      </c>
      <c r="C248" s="122" t="s">
        <v>4951</v>
      </c>
      <c r="D248" s="122" t="s">
        <v>3146</v>
      </c>
      <c r="E248" s="122">
        <v>2016</v>
      </c>
      <c r="F248" s="122" t="s">
        <v>3225</v>
      </c>
      <c r="G248" s="122" t="s">
        <v>4387</v>
      </c>
      <c r="H248" s="122" t="s">
        <v>3521</v>
      </c>
      <c r="I248" s="126">
        <v>44967</v>
      </c>
      <c r="J248" s="122" t="s">
        <v>4952</v>
      </c>
      <c r="K248" s="122" t="s">
        <v>4953</v>
      </c>
      <c r="L248" s="124" t="s">
        <v>4954</v>
      </c>
      <c r="M248" s="122" t="s">
        <v>3154</v>
      </c>
      <c r="N248" s="122">
        <v>75</v>
      </c>
      <c r="O248" s="124" t="s">
        <v>4955</v>
      </c>
      <c r="P248" s="122" t="s">
        <v>4289</v>
      </c>
      <c r="Q248" s="124" t="s">
        <v>4956</v>
      </c>
      <c r="R248" s="125">
        <v>43697.526631944442</v>
      </c>
      <c r="S248" s="125">
        <v>43713.20380787037</v>
      </c>
      <c r="T248" s="122" t="s">
        <v>3158</v>
      </c>
      <c r="U248" s="122" t="s">
        <v>3158</v>
      </c>
      <c r="V248" s="122" t="s">
        <v>3158</v>
      </c>
      <c r="W248" s="122" t="s">
        <v>3158</v>
      </c>
      <c r="X248" s="122" t="s">
        <v>3158</v>
      </c>
      <c r="Y248" s="122" t="s">
        <v>3158</v>
      </c>
      <c r="Z248" s="122">
        <v>0</v>
      </c>
      <c r="AA248" s="122" t="s">
        <v>3158</v>
      </c>
      <c r="AB248" s="122" t="s">
        <v>3158</v>
      </c>
      <c r="AC248" s="122" t="s">
        <v>3158</v>
      </c>
      <c r="AD248" s="125">
        <v>43713.20380787037</v>
      </c>
      <c r="AE248" s="122" t="s">
        <v>3158</v>
      </c>
    </row>
    <row r="249" spans="1:31" ht="13">
      <c r="A249" s="122">
        <v>2562</v>
      </c>
      <c r="B249" s="122" t="s">
        <v>364</v>
      </c>
      <c r="C249" s="122" t="s">
        <v>4957</v>
      </c>
      <c r="D249" s="122" t="s">
        <v>3146</v>
      </c>
      <c r="E249" s="122">
        <v>2016</v>
      </c>
      <c r="F249" s="122" t="s">
        <v>3225</v>
      </c>
      <c r="G249" s="122" t="s">
        <v>3148</v>
      </c>
      <c r="H249" s="122" t="s">
        <v>3217</v>
      </c>
      <c r="I249" s="122" t="s">
        <v>3326</v>
      </c>
      <c r="J249" s="122" t="s">
        <v>4958</v>
      </c>
      <c r="K249" s="122" t="s">
        <v>4959</v>
      </c>
      <c r="L249" s="124" t="s">
        <v>4960</v>
      </c>
      <c r="M249" s="122" t="s">
        <v>3154</v>
      </c>
      <c r="N249" s="122">
        <v>75</v>
      </c>
      <c r="O249" s="124" t="s">
        <v>4961</v>
      </c>
      <c r="P249" s="124" t="s">
        <v>4962</v>
      </c>
      <c r="Q249" s="124" t="s">
        <v>4963</v>
      </c>
      <c r="R249" s="125">
        <v>43697.526631944442</v>
      </c>
      <c r="S249" s="125">
        <v>43713.20380787037</v>
      </c>
      <c r="T249" s="122" t="s">
        <v>3158</v>
      </c>
      <c r="U249" s="122" t="s">
        <v>3158</v>
      </c>
      <c r="V249" s="122" t="s">
        <v>3158</v>
      </c>
      <c r="W249" s="122" t="s">
        <v>3158</v>
      </c>
      <c r="X249" s="122" t="s">
        <v>3158</v>
      </c>
      <c r="Y249" s="122" t="s">
        <v>3158</v>
      </c>
      <c r="Z249" s="122">
        <v>0</v>
      </c>
      <c r="AA249" s="122" t="s">
        <v>3158</v>
      </c>
      <c r="AB249" s="122" t="s">
        <v>3158</v>
      </c>
      <c r="AC249" s="122" t="s">
        <v>3158</v>
      </c>
      <c r="AD249" s="125">
        <v>43713.20380787037</v>
      </c>
      <c r="AE249" s="122" t="s">
        <v>3158</v>
      </c>
    </row>
    <row r="250" spans="1:31" ht="13">
      <c r="A250" s="122">
        <v>2563</v>
      </c>
      <c r="B250" s="124" t="s">
        <v>369</v>
      </c>
      <c r="C250" s="122" t="s">
        <v>4964</v>
      </c>
      <c r="D250" s="122" t="s">
        <v>3146</v>
      </c>
      <c r="E250" s="122">
        <v>2013</v>
      </c>
      <c r="F250" s="122" t="s">
        <v>3302</v>
      </c>
      <c r="G250" s="122" t="s">
        <v>3148</v>
      </c>
      <c r="H250" s="122" t="s">
        <v>3217</v>
      </c>
      <c r="I250" s="122" t="s">
        <v>3326</v>
      </c>
      <c r="J250" s="122" t="s">
        <v>4965</v>
      </c>
      <c r="K250" s="122" t="s">
        <v>4966</v>
      </c>
      <c r="L250" s="124" t="s">
        <v>4967</v>
      </c>
      <c r="M250" s="122" t="s">
        <v>3154</v>
      </c>
      <c r="N250" s="122">
        <v>75</v>
      </c>
      <c r="O250" s="124" t="s">
        <v>4968</v>
      </c>
      <c r="P250" s="124" t="s">
        <v>4969</v>
      </c>
      <c r="Q250" s="124" t="s">
        <v>4970</v>
      </c>
      <c r="R250" s="125">
        <v>43697.526631944442</v>
      </c>
      <c r="S250" s="125">
        <v>43713.20380787037</v>
      </c>
      <c r="T250" s="122" t="s">
        <v>3158</v>
      </c>
      <c r="U250" s="122" t="s">
        <v>3158</v>
      </c>
      <c r="V250" s="122" t="s">
        <v>3158</v>
      </c>
      <c r="W250" s="122" t="s">
        <v>3158</v>
      </c>
      <c r="X250" s="122" t="s">
        <v>3158</v>
      </c>
      <c r="Y250" s="122" t="s">
        <v>3158</v>
      </c>
      <c r="Z250" s="122">
        <v>0</v>
      </c>
      <c r="AA250" s="122" t="s">
        <v>3158</v>
      </c>
      <c r="AB250" s="122" t="s">
        <v>3158</v>
      </c>
      <c r="AC250" s="122" t="s">
        <v>3158</v>
      </c>
      <c r="AD250" s="125">
        <v>43713.20380787037</v>
      </c>
      <c r="AE250" s="122" t="s">
        <v>3158</v>
      </c>
    </row>
    <row r="251" spans="1:31" ht="13">
      <c r="A251" s="122">
        <v>2564</v>
      </c>
      <c r="B251" s="122" t="s">
        <v>405</v>
      </c>
      <c r="C251" s="122" t="s">
        <v>4971</v>
      </c>
      <c r="D251" s="122" t="s">
        <v>3146</v>
      </c>
      <c r="E251" s="122">
        <v>2017</v>
      </c>
      <c r="F251" s="122" t="s">
        <v>3462</v>
      </c>
      <c r="G251" s="122" t="s">
        <v>3409</v>
      </c>
      <c r="H251" s="122" t="s">
        <v>3173</v>
      </c>
      <c r="I251" s="122" t="s">
        <v>3385</v>
      </c>
      <c r="J251" s="122" t="s">
        <v>4972</v>
      </c>
      <c r="K251" s="122" t="s">
        <v>4973</v>
      </c>
      <c r="L251" s="124" t="s">
        <v>4974</v>
      </c>
      <c r="M251" s="122" t="s">
        <v>3154</v>
      </c>
      <c r="N251" s="122">
        <v>75</v>
      </c>
      <c r="O251" s="122" t="s">
        <v>3158</v>
      </c>
      <c r="P251" s="122" t="s">
        <v>3158</v>
      </c>
      <c r="Q251" s="122" t="s">
        <v>3158</v>
      </c>
      <c r="R251" s="125">
        <v>43697.526631944442</v>
      </c>
      <c r="S251" s="125">
        <v>43859.262662037036</v>
      </c>
      <c r="T251" s="122">
        <v>60</v>
      </c>
      <c r="U251" s="122" t="s">
        <v>4975</v>
      </c>
      <c r="V251" s="122" t="s">
        <v>3173</v>
      </c>
      <c r="W251" s="122" t="s">
        <v>3158</v>
      </c>
      <c r="X251" s="122" t="s">
        <v>3204</v>
      </c>
      <c r="Y251" s="122" t="s">
        <v>3158</v>
      </c>
      <c r="Z251" s="122">
        <v>0</v>
      </c>
      <c r="AA251" s="122" t="s">
        <v>3158</v>
      </c>
      <c r="AB251" s="122" t="s">
        <v>3158</v>
      </c>
      <c r="AC251" s="122" t="s">
        <v>3158</v>
      </c>
      <c r="AD251" s="125">
        <v>43713.20380787037</v>
      </c>
      <c r="AE251" s="122" t="s">
        <v>3158</v>
      </c>
    </row>
    <row r="252" spans="1:31" ht="13">
      <c r="A252" s="122">
        <v>2565</v>
      </c>
      <c r="B252" s="122" t="s">
        <v>420</v>
      </c>
      <c r="C252" s="122" t="s">
        <v>4976</v>
      </c>
      <c r="D252" s="122" t="s">
        <v>3146</v>
      </c>
      <c r="E252" s="122">
        <v>2017</v>
      </c>
      <c r="F252" s="122" t="s">
        <v>3225</v>
      </c>
      <c r="G252" s="122" t="s">
        <v>4977</v>
      </c>
      <c r="H252" s="122" t="s">
        <v>3977</v>
      </c>
      <c r="I252" s="122" t="s">
        <v>3204</v>
      </c>
      <c r="J252" s="122" t="s">
        <v>4978</v>
      </c>
      <c r="K252" s="122" t="s">
        <v>4979</v>
      </c>
      <c r="L252" s="124" t="s">
        <v>4980</v>
      </c>
      <c r="M252" s="122" t="s">
        <v>3154</v>
      </c>
      <c r="N252" s="122">
        <v>75</v>
      </c>
      <c r="O252" s="124" t="s">
        <v>4981</v>
      </c>
      <c r="P252" s="122" t="s">
        <v>3158</v>
      </c>
      <c r="Q252" s="124" t="s">
        <v>4982</v>
      </c>
      <c r="R252" s="125">
        <v>43697.526631944442</v>
      </c>
      <c r="S252" s="125">
        <v>43749.600358796299</v>
      </c>
      <c r="T252" s="122">
        <v>68</v>
      </c>
      <c r="U252" s="122" t="s">
        <v>3202</v>
      </c>
      <c r="V252" s="122" t="s">
        <v>3204</v>
      </c>
      <c r="W252" s="122" t="s">
        <v>3158</v>
      </c>
      <c r="X252" s="122" t="s">
        <v>3204</v>
      </c>
      <c r="Y252" s="122" t="s">
        <v>3158</v>
      </c>
      <c r="Z252" s="122">
        <v>0</v>
      </c>
      <c r="AA252" s="122" t="s">
        <v>3158</v>
      </c>
      <c r="AB252" s="122" t="s">
        <v>3158</v>
      </c>
      <c r="AC252" s="122" t="s">
        <v>3158</v>
      </c>
      <c r="AD252" s="125">
        <v>43698.35019675926</v>
      </c>
      <c r="AE252" s="122" t="s">
        <v>3158</v>
      </c>
    </row>
    <row r="253" spans="1:31" ht="13">
      <c r="A253" s="122">
        <v>2566</v>
      </c>
      <c r="B253" s="122" t="s">
        <v>311</v>
      </c>
      <c r="C253" s="122" t="s">
        <v>4983</v>
      </c>
      <c r="D253" s="122" t="s">
        <v>3146</v>
      </c>
      <c r="E253" s="122">
        <v>2017</v>
      </c>
      <c r="F253" s="122" t="s">
        <v>4665</v>
      </c>
      <c r="G253" s="122" t="s">
        <v>3529</v>
      </c>
      <c r="H253" s="122" t="s">
        <v>101</v>
      </c>
      <c r="I253" s="122" t="s">
        <v>3385</v>
      </c>
      <c r="J253" s="122" t="s">
        <v>4984</v>
      </c>
      <c r="K253" s="122" t="s">
        <v>4985</v>
      </c>
      <c r="L253" s="124" t="s">
        <v>4986</v>
      </c>
      <c r="M253" s="122" t="s">
        <v>3154</v>
      </c>
      <c r="N253" s="122">
        <v>75</v>
      </c>
      <c r="O253" s="124" t="s">
        <v>4987</v>
      </c>
      <c r="P253" s="124" t="s">
        <v>4988</v>
      </c>
      <c r="Q253" s="124" t="s">
        <v>4989</v>
      </c>
      <c r="R253" s="125">
        <v>43697.526631944442</v>
      </c>
      <c r="S253" s="125">
        <v>43899.50472222222</v>
      </c>
      <c r="T253" s="122">
        <v>72</v>
      </c>
      <c r="U253" s="122" t="s">
        <v>3278</v>
      </c>
      <c r="V253" s="122" t="s">
        <v>101</v>
      </c>
      <c r="W253" s="122" t="s">
        <v>3158</v>
      </c>
      <c r="X253" s="122" t="s">
        <v>3204</v>
      </c>
      <c r="Y253" s="122" t="s">
        <v>3158</v>
      </c>
      <c r="Z253" s="122">
        <v>0</v>
      </c>
      <c r="AA253" s="122" t="s">
        <v>3158</v>
      </c>
      <c r="AB253" s="122" t="s">
        <v>3158</v>
      </c>
      <c r="AC253" s="122" t="s">
        <v>3158</v>
      </c>
      <c r="AD253" s="125">
        <v>43713.20380787037</v>
      </c>
      <c r="AE253" s="122" t="s">
        <v>3158</v>
      </c>
    </row>
    <row r="254" spans="1:31" ht="13">
      <c r="A254" s="122">
        <v>2567</v>
      </c>
      <c r="B254" s="122" t="s">
        <v>332</v>
      </c>
      <c r="C254" s="122" t="s">
        <v>4990</v>
      </c>
      <c r="D254" s="122" t="s">
        <v>3146</v>
      </c>
      <c r="E254" s="122">
        <v>2017</v>
      </c>
      <c r="F254" s="122" t="s">
        <v>3462</v>
      </c>
      <c r="G254" s="122" t="s">
        <v>4683</v>
      </c>
      <c r="H254" s="122" t="s">
        <v>101</v>
      </c>
      <c r="I254" s="126">
        <v>44967</v>
      </c>
      <c r="J254" s="122" t="s">
        <v>4991</v>
      </c>
      <c r="K254" s="122" t="s">
        <v>4992</v>
      </c>
      <c r="L254" s="124" t="s">
        <v>4993</v>
      </c>
      <c r="M254" s="122" t="s">
        <v>3154</v>
      </c>
      <c r="N254" s="122">
        <v>75</v>
      </c>
      <c r="O254" s="124" t="s">
        <v>4994</v>
      </c>
      <c r="P254" s="122" t="s">
        <v>4289</v>
      </c>
      <c r="Q254" s="124" t="s">
        <v>4995</v>
      </c>
      <c r="R254" s="125">
        <v>43697.526631944442</v>
      </c>
      <c r="S254" s="125">
        <v>43713.20380787037</v>
      </c>
      <c r="T254" s="122" t="s">
        <v>3158</v>
      </c>
      <c r="U254" s="122" t="s">
        <v>3158</v>
      </c>
      <c r="V254" s="122" t="s">
        <v>3158</v>
      </c>
      <c r="W254" s="122" t="s">
        <v>3158</v>
      </c>
      <c r="X254" s="122" t="s">
        <v>3158</v>
      </c>
      <c r="Y254" s="122" t="s">
        <v>3158</v>
      </c>
      <c r="Z254" s="122">
        <v>0</v>
      </c>
      <c r="AA254" s="122" t="s">
        <v>3158</v>
      </c>
      <c r="AB254" s="122" t="s">
        <v>3158</v>
      </c>
      <c r="AC254" s="122" t="s">
        <v>3158</v>
      </c>
      <c r="AD254" s="125">
        <v>43713.20380787037</v>
      </c>
      <c r="AE254" s="122" t="s">
        <v>3158</v>
      </c>
    </row>
    <row r="255" spans="1:31" ht="13">
      <c r="A255" s="122">
        <v>2568</v>
      </c>
      <c r="B255" s="122" t="s">
        <v>328</v>
      </c>
      <c r="C255" s="122" t="s">
        <v>4996</v>
      </c>
      <c r="D255" s="122" t="s">
        <v>3146</v>
      </c>
      <c r="E255" s="122">
        <v>2017</v>
      </c>
      <c r="F255" s="122" t="s">
        <v>4997</v>
      </c>
      <c r="G255" s="122" t="s">
        <v>3207</v>
      </c>
      <c r="H255" s="122" t="s">
        <v>101</v>
      </c>
      <c r="I255" s="126">
        <v>44967</v>
      </c>
      <c r="J255" s="122" t="s">
        <v>4998</v>
      </c>
      <c r="K255" s="122" t="s">
        <v>4999</v>
      </c>
      <c r="L255" s="124" t="s">
        <v>5000</v>
      </c>
      <c r="M255" s="122" t="s">
        <v>3154</v>
      </c>
      <c r="N255" s="122">
        <v>75</v>
      </c>
      <c r="O255" s="124" t="s">
        <v>5001</v>
      </c>
      <c r="Q255" s="124" t="s">
        <v>5002</v>
      </c>
      <c r="R255" s="125">
        <v>43697.526631944442</v>
      </c>
      <c r="S255" s="125">
        <v>43713.20380787037</v>
      </c>
      <c r="T255" s="122" t="s">
        <v>3158</v>
      </c>
      <c r="U255" s="122" t="s">
        <v>3158</v>
      </c>
      <c r="V255" s="122" t="s">
        <v>3158</v>
      </c>
      <c r="W255" s="122" t="s">
        <v>3158</v>
      </c>
      <c r="X255" s="122" t="s">
        <v>3158</v>
      </c>
      <c r="Y255" s="122" t="s">
        <v>3158</v>
      </c>
      <c r="Z255" s="122">
        <v>0</v>
      </c>
      <c r="AA255" s="122" t="s">
        <v>3158</v>
      </c>
      <c r="AB255" s="122" t="s">
        <v>3158</v>
      </c>
      <c r="AC255" s="122" t="s">
        <v>3158</v>
      </c>
      <c r="AD255" s="125">
        <v>43713.20380787037</v>
      </c>
      <c r="AE255" s="122" t="s">
        <v>3158</v>
      </c>
    </row>
    <row r="256" spans="1:31" ht="13">
      <c r="A256" s="122">
        <v>2569</v>
      </c>
      <c r="B256" s="122" t="s">
        <v>408</v>
      </c>
      <c r="C256" s="122" t="s">
        <v>5003</v>
      </c>
      <c r="D256" s="122" t="s">
        <v>3146</v>
      </c>
      <c r="E256" s="122">
        <v>2017</v>
      </c>
      <c r="F256" s="122" t="s">
        <v>3302</v>
      </c>
      <c r="G256" s="122" t="s">
        <v>3172</v>
      </c>
      <c r="H256" s="122" t="s">
        <v>3173</v>
      </c>
      <c r="I256" s="126">
        <v>44967</v>
      </c>
      <c r="J256" s="122" t="s">
        <v>5004</v>
      </c>
      <c r="K256" s="122" t="s">
        <v>5005</v>
      </c>
      <c r="L256" s="124" t="s">
        <v>5006</v>
      </c>
      <c r="M256" s="122" t="s">
        <v>3154</v>
      </c>
      <c r="N256" s="122">
        <v>75</v>
      </c>
      <c r="O256" s="124" t="s">
        <v>5007</v>
      </c>
      <c r="Q256" s="124" t="s">
        <v>5008</v>
      </c>
      <c r="R256" s="125">
        <v>43697.526631944442</v>
      </c>
      <c r="S256" s="125">
        <v>43713.20380787037</v>
      </c>
      <c r="T256" s="122" t="s">
        <v>3158</v>
      </c>
      <c r="U256" s="122" t="s">
        <v>3158</v>
      </c>
      <c r="V256" s="122" t="s">
        <v>3158</v>
      </c>
      <c r="W256" s="122" t="s">
        <v>3158</v>
      </c>
      <c r="X256" s="122" t="s">
        <v>3158</v>
      </c>
      <c r="Y256" s="122" t="s">
        <v>3158</v>
      </c>
      <c r="Z256" s="122">
        <v>0</v>
      </c>
      <c r="AA256" s="122" t="s">
        <v>3158</v>
      </c>
      <c r="AB256" s="122" t="s">
        <v>3158</v>
      </c>
      <c r="AC256" s="122" t="s">
        <v>3158</v>
      </c>
      <c r="AD256" s="125">
        <v>43713.20380787037</v>
      </c>
      <c r="AE256" s="122" t="s">
        <v>3158</v>
      </c>
    </row>
    <row r="257" spans="1:31" ht="13">
      <c r="A257" s="122">
        <v>2570</v>
      </c>
      <c r="B257" s="122" t="s">
        <v>306</v>
      </c>
      <c r="C257" s="122" t="s">
        <v>5009</v>
      </c>
      <c r="D257" s="122" t="s">
        <v>3146</v>
      </c>
      <c r="E257" s="122">
        <v>2016</v>
      </c>
      <c r="F257" s="122" t="s">
        <v>3147</v>
      </c>
      <c r="G257" s="122" t="s">
        <v>3480</v>
      </c>
      <c r="H257" s="122" t="s">
        <v>5010</v>
      </c>
      <c r="I257" s="126">
        <v>44967</v>
      </c>
      <c r="J257" s="122" t="s">
        <v>5011</v>
      </c>
      <c r="K257" s="122" t="s">
        <v>5012</v>
      </c>
      <c r="L257" s="124" t="s">
        <v>5013</v>
      </c>
      <c r="M257" s="122" t="s">
        <v>3154</v>
      </c>
      <c r="N257" s="122">
        <v>75</v>
      </c>
      <c r="P257" s="124" t="s">
        <v>5014</v>
      </c>
      <c r="Q257" s="124" t="s">
        <v>5015</v>
      </c>
      <c r="R257" s="125">
        <v>43697.526631944442</v>
      </c>
      <c r="S257" s="125">
        <v>43713.20380787037</v>
      </c>
      <c r="T257" s="122" t="s">
        <v>3158</v>
      </c>
      <c r="U257" s="122" t="s">
        <v>3158</v>
      </c>
      <c r="V257" s="122" t="s">
        <v>3158</v>
      </c>
      <c r="W257" s="122" t="s">
        <v>3158</v>
      </c>
      <c r="X257" s="122" t="s">
        <v>3158</v>
      </c>
      <c r="Y257" s="122" t="s">
        <v>3158</v>
      </c>
      <c r="Z257" s="122">
        <v>0</v>
      </c>
      <c r="AA257" s="122" t="s">
        <v>3158</v>
      </c>
      <c r="AB257" s="122" t="s">
        <v>3158</v>
      </c>
      <c r="AC257" s="122" t="s">
        <v>3158</v>
      </c>
      <c r="AD257" s="125">
        <v>43713.20380787037</v>
      </c>
      <c r="AE257" s="122" t="s">
        <v>3158</v>
      </c>
    </row>
    <row r="258" spans="1:31" ht="13">
      <c r="A258" s="122">
        <v>2571</v>
      </c>
      <c r="B258" s="122" t="s">
        <v>5016</v>
      </c>
      <c r="C258" s="122" t="s">
        <v>5017</v>
      </c>
      <c r="D258" s="122" t="s">
        <v>3146</v>
      </c>
      <c r="E258" s="122">
        <v>2016</v>
      </c>
      <c r="F258" s="122" t="s">
        <v>3255</v>
      </c>
      <c r="G258" s="122" t="s">
        <v>3529</v>
      </c>
      <c r="H258" s="122" t="s">
        <v>101</v>
      </c>
      <c r="I258" s="122" t="s">
        <v>3385</v>
      </c>
      <c r="J258" s="122" t="s">
        <v>5018</v>
      </c>
      <c r="K258" s="122" t="s">
        <v>5019</v>
      </c>
      <c r="L258" s="124" t="s">
        <v>5020</v>
      </c>
      <c r="M258" s="122" t="s">
        <v>3154</v>
      </c>
      <c r="N258" s="122">
        <v>75</v>
      </c>
      <c r="O258" s="124" t="s">
        <v>5021</v>
      </c>
      <c r="P258" s="122" t="s">
        <v>3158</v>
      </c>
      <c r="Q258" s="124" t="s">
        <v>5022</v>
      </c>
      <c r="R258" s="125">
        <v>43697.526631944442</v>
      </c>
      <c r="S258" s="125">
        <v>44522.664560185185</v>
      </c>
      <c r="T258" s="122">
        <v>68</v>
      </c>
      <c r="U258" s="122" t="s">
        <v>3202</v>
      </c>
      <c r="V258" s="122" t="s">
        <v>101</v>
      </c>
      <c r="W258" s="122" t="s">
        <v>3158</v>
      </c>
      <c r="X258" s="122" t="s">
        <v>3204</v>
      </c>
      <c r="Y258" s="122" t="s">
        <v>3158</v>
      </c>
      <c r="Z258" s="122">
        <v>0</v>
      </c>
      <c r="AA258" s="122" t="s">
        <v>3158</v>
      </c>
      <c r="AB258" s="122" t="s">
        <v>3158</v>
      </c>
      <c r="AC258" s="122" t="s">
        <v>3158</v>
      </c>
      <c r="AD258" s="125">
        <v>43698.35019675926</v>
      </c>
      <c r="AE258" s="122" t="s">
        <v>3158</v>
      </c>
    </row>
    <row r="259" spans="1:31" ht="13">
      <c r="A259" s="122">
        <v>2572</v>
      </c>
      <c r="B259" s="122" t="s">
        <v>373</v>
      </c>
      <c r="C259" s="122" t="s">
        <v>5023</v>
      </c>
      <c r="D259" s="122" t="s">
        <v>3146</v>
      </c>
      <c r="E259" s="122">
        <v>2017</v>
      </c>
      <c r="F259" s="122" t="s">
        <v>3160</v>
      </c>
      <c r="G259" s="122" t="s">
        <v>3587</v>
      </c>
      <c r="H259" s="122" t="s">
        <v>3217</v>
      </c>
      <c r="I259" s="122" t="s">
        <v>3385</v>
      </c>
      <c r="J259" s="122" t="s">
        <v>5024</v>
      </c>
      <c r="K259" s="122" t="s">
        <v>5025</v>
      </c>
      <c r="L259" s="124" t="s">
        <v>5026</v>
      </c>
      <c r="M259" s="122" t="s">
        <v>3154</v>
      </c>
      <c r="N259" s="122">
        <v>75</v>
      </c>
      <c r="O259" s="124" t="s">
        <v>5027</v>
      </c>
      <c r="P259" s="122" t="s">
        <v>3158</v>
      </c>
      <c r="Q259" s="124" t="s">
        <v>5028</v>
      </c>
      <c r="R259" s="125">
        <v>43697.526631944442</v>
      </c>
      <c r="S259" s="125">
        <v>44145.514814814815</v>
      </c>
      <c r="T259" s="122">
        <v>68</v>
      </c>
      <c r="U259" s="122" t="s">
        <v>3202</v>
      </c>
      <c r="V259" s="122" t="s">
        <v>3204</v>
      </c>
      <c r="W259" s="122" t="s">
        <v>3158</v>
      </c>
      <c r="X259" s="122" t="s">
        <v>3204</v>
      </c>
      <c r="Y259" s="122" t="s">
        <v>3158</v>
      </c>
      <c r="Z259" s="122">
        <v>0</v>
      </c>
      <c r="AA259" s="122" t="s">
        <v>3158</v>
      </c>
      <c r="AB259" s="122" t="s">
        <v>3158</v>
      </c>
      <c r="AC259" s="122" t="s">
        <v>3158</v>
      </c>
      <c r="AD259" s="125">
        <v>43713.20380787037</v>
      </c>
      <c r="AE259" s="122" t="s">
        <v>3158</v>
      </c>
    </row>
    <row r="260" spans="1:31" ht="13">
      <c r="A260" s="122">
        <v>2573</v>
      </c>
      <c r="B260" s="122" t="s">
        <v>333</v>
      </c>
      <c r="C260" s="122" t="s">
        <v>5029</v>
      </c>
      <c r="E260" s="122">
        <v>2009</v>
      </c>
      <c r="F260" s="122" t="s">
        <v>3225</v>
      </c>
      <c r="G260" s="122" t="s">
        <v>3245</v>
      </c>
      <c r="H260" s="122" t="s">
        <v>3195</v>
      </c>
      <c r="I260" s="122" t="s">
        <v>3326</v>
      </c>
      <c r="K260" s="122" t="s">
        <v>5030</v>
      </c>
      <c r="M260" s="122" t="s">
        <v>3154</v>
      </c>
      <c r="N260" s="122">
        <v>75</v>
      </c>
      <c r="O260" s="124" t="s">
        <v>5031</v>
      </c>
      <c r="R260" s="125">
        <v>43697.526631944442</v>
      </c>
      <c r="S260" s="125">
        <v>43713.20380787037</v>
      </c>
      <c r="T260" s="122" t="s">
        <v>3158</v>
      </c>
      <c r="U260" s="122" t="s">
        <v>3158</v>
      </c>
      <c r="V260" s="122" t="s">
        <v>3158</v>
      </c>
      <c r="W260" s="122" t="s">
        <v>3158</v>
      </c>
      <c r="X260" s="122" t="s">
        <v>3158</v>
      </c>
      <c r="Y260" s="122" t="s">
        <v>3158</v>
      </c>
      <c r="Z260" s="122">
        <v>0</v>
      </c>
      <c r="AA260" s="122" t="s">
        <v>3158</v>
      </c>
      <c r="AB260" s="122" t="s">
        <v>3158</v>
      </c>
      <c r="AC260" s="122" t="s">
        <v>3158</v>
      </c>
      <c r="AD260" s="125">
        <v>43713.20380787037</v>
      </c>
      <c r="AE260" s="122" t="s">
        <v>3158</v>
      </c>
    </row>
    <row r="261" spans="1:31" ht="13">
      <c r="A261" s="122">
        <v>2574</v>
      </c>
      <c r="B261" s="122" t="s">
        <v>216</v>
      </c>
      <c r="C261" s="122" t="s">
        <v>5032</v>
      </c>
      <c r="D261" s="122" t="s">
        <v>3146</v>
      </c>
      <c r="E261" s="122">
        <v>2016</v>
      </c>
      <c r="F261" s="122" t="s">
        <v>5033</v>
      </c>
      <c r="G261" s="122" t="s">
        <v>3235</v>
      </c>
      <c r="H261" s="122" t="s">
        <v>3195</v>
      </c>
      <c r="I261" s="122" t="s">
        <v>3385</v>
      </c>
      <c r="J261" s="122" t="s">
        <v>5034</v>
      </c>
      <c r="K261" s="122" t="s">
        <v>5035</v>
      </c>
      <c r="L261" s="124" t="s">
        <v>5036</v>
      </c>
      <c r="M261" s="122" t="s">
        <v>3154</v>
      </c>
      <c r="N261" s="122">
        <v>75</v>
      </c>
      <c r="O261" s="124" t="s">
        <v>5037</v>
      </c>
      <c r="P261" s="122" t="s">
        <v>3158</v>
      </c>
      <c r="Q261" s="124" t="s">
        <v>5038</v>
      </c>
      <c r="R261" s="125">
        <v>43697.526631944442</v>
      </c>
      <c r="S261" s="125">
        <v>44176.554803240739</v>
      </c>
      <c r="T261" s="122">
        <v>68</v>
      </c>
      <c r="U261" s="122" t="s">
        <v>3202</v>
      </c>
      <c r="V261" s="122" t="s">
        <v>3195</v>
      </c>
      <c r="W261" s="122" t="s">
        <v>3158</v>
      </c>
      <c r="X261" s="122" t="s">
        <v>3204</v>
      </c>
      <c r="Y261" s="122" t="s">
        <v>3158</v>
      </c>
      <c r="Z261" s="122">
        <v>0</v>
      </c>
      <c r="AA261" s="122" t="s">
        <v>3158</v>
      </c>
      <c r="AB261" s="122" t="s">
        <v>3158</v>
      </c>
      <c r="AC261" s="122" t="s">
        <v>3158</v>
      </c>
      <c r="AD261" s="125">
        <v>43713.20380787037</v>
      </c>
      <c r="AE261" s="122" t="s">
        <v>3158</v>
      </c>
    </row>
    <row r="262" spans="1:31" ht="13">
      <c r="A262" s="122">
        <v>2575</v>
      </c>
      <c r="B262" s="122" t="s">
        <v>286</v>
      </c>
      <c r="C262" s="122" t="s">
        <v>5039</v>
      </c>
      <c r="E262" s="122">
        <v>2017</v>
      </c>
      <c r="F262" s="122" t="s">
        <v>3206</v>
      </c>
      <c r="G262" s="122" t="s">
        <v>3480</v>
      </c>
      <c r="H262" s="122" t="s">
        <v>3697</v>
      </c>
      <c r="J262" s="122" t="s">
        <v>5040</v>
      </c>
      <c r="K262" s="122" t="s">
        <v>5041</v>
      </c>
      <c r="L262" s="124" t="s">
        <v>5042</v>
      </c>
      <c r="M262" s="122" t="s">
        <v>3154</v>
      </c>
      <c r="N262" s="122">
        <v>75</v>
      </c>
      <c r="P262" s="124" t="s">
        <v>5043</v>
      </c>
      <c r="Q262" s="124" t="s">
        <v>5044</v>
      </c>
      <c r="R262" s="125">
        <v>43697.526631944442</v>
      </c>
      <c r="S262" s="125">
        <v>43713.20380787037</v>
      </c>
      <c r="T262" s="122" t="s">
        <v>3158</v>
      </c>
      <c r="U262" s="122" t="s">
        <v>3158</v>
      </c>
      <c r="V262" s="122" t="s">
        <v>3158</v>
      </c>
      <c r="W262" s="122" t="s">
        <v>3158</v>
      </c>
      <c r="X262" s="122" t="s">
        <v>3158</v>
      </c>
      <c r="Y262" s="122" t="s">
        <v>3158</v>
      </c>
      <c r="Z262" s="122">
        <v>0</v>
      </c>
      <c r="AA262" s="122" t="s">
        <v>3158</v>
      </c>
      <c r="AB262" s="122" t="s">
        <v>3158</v>
      </c>
      <c r="AC262" s="122" t="s">
        <v>3158</v>
      </c>
      <c r="AD262" s="125">
        <v>43713.20380787037</v>
      </c>
      <c r="AE262" s="122" t="s">
        <v>3158</v>
      </c>
    </row>
    <row r="263" spans="1:31" ht="13">
      <c r="A263" s="122">
        <v>2576</v>
      </c>
      <c r="B263" s="124" t="s">
        <v>688</v>
      </c>
      <c r="C263" s="122" t="s">
        <v>5045</v>
      </c>
      <c r="D263" s="122" t="s">
        <v>3146</v>
      </c>
      <c r="E263" s="122">
        <v>2017</v>
      </c>
      <c r="F263" s="122" t="s">
        <v>3462</v>
      </c>
      <c r="G263" s="122" t="s">
        <v>4387</v>
      </c>
      <c r="H263" s="122" t="s">
        <v>3521</v>
      </c>
      <c r="I263" s="122" t="s">
        <v>3326</v>
      </c>
      <c r="J263" s="122" t="s">
        <v>5046</v>
      </c>
      <c r="K263" s="122" t="s">
        <v>5047</v>
      </c>
      <c r="L263" s="124" t="s">
        <v>5048</v>
      </c>
      <c r="M263" s="122" t="s">
        <v>3154</v>
      </c>
      <c r="N263" s="122">
        <v>75</v>
      </c>
      <c r="O263" s="124" t="s">
        <v>5049</v>
      </c>
      <c r="R263" s="125">
        <v>43697.526631944442</v>
      </c>
      <c r="S263" s="125">
        <v>43713.20380787037</v>
      </c>
      <c r="T263" s="122" t="s">
        <v>3158</v>
      </c>
      <c r="U263" s="122" t="s">
        <v>3158</v>
      </c>
      <c r="V263" s="122" t="s">
        <v>3158</v>
      </c>
      <c r="W263" s="122" t="s">
        <v>3158</v>
      </c>
      <c r="X263" s="122" t="s">
        <v>3158</v>
      </c>
      <c r="Y263" s="122" t="s">
        <v>3158</v>
      </c>
      <c r="Z263" s="122">
        <v>0</v>
      </c>
      <c r="AA263" s="122" t="s">
        <v>3158</v>
      </c>
      <c r="AB263" s="122" t="s">
        <v>3158</v>
      </c>
      <c r="AC263" s="122" t="s">
        <v>3158</v>
      </c>
      <c r="AD263" s="125">
        <v>43713.20380787037</v>
      </c>
      <c r="AE263" s="122" t="s">
        <v>3158</v>
      </c>
    </row>
    <row r="264" spans="1:31" ht="13">
      <c r="A264" s="122">
        <v>2577</v>
      </c>
      <c r="B264" s="122" t="s">
        <v>378</v>
      </c>
      <c r="C264" s="122" t="s">
        <v>5050</v>
      </c>
      <c r="D264" s="122" t="s">
        <v>3146</v>
      </c>
      <c r="E264" s="122">
        <v>2016</v>
      </c>
      <c r="F264" s="122" t="s">
        <v>3255</v>
      </c>
      <c r="G264" s="122" t="s">
        <v>3587</v>
      </c>
      <c r="H264" s="122" t="s">
        <v>3217</v>
      </c>
      <c r="I264" s="122" t="s">
        <v>3385</v>
      </c>
      <c r="J264" s="122" t="s">
        <v>5051</v>
      </c>
      <c r="K264" s="122" t="s">
        <v>5052</v>
      </c>
      <c r="L264" s="124" t="s">
        <v>5053</v>
      </c>
      <c r="M264" s="122" t="s">
        <v>3154</v>
      </c>
      <c r="N264" s="122">
        <v>75</v>
      </c>
      <c r="O264" s="124" t="s">
        <v>5054</v>
      </c>
      <c r="P264" s="124" t="s">
        <v>5055</v>
      </c>
      <c r="Q264" s="124" t="s">
        <v>5056</v>
      </c>
      <c r="R264" s="125">
        <v>43697.526631944442</v>
      </c>
      <c r="S264" s="125">
        <v>43711.246365740742</v>
      </c>
      <c r="T264" s="122">
        <v>72</v>
      </c>
      <c r="U264" s="122" t="s">
        <v>3278</v>
      </c>
      <c r="V264" s="122" t="s">
        <v>3204</v>
      </c>
      <c r="W264" s="122" t="s">
        <v>3158</v>
      </c>
      <c r="X264" s="122" t="s">
        <v>3204</v>
      </c>
      <c r="Y264" s="122" t="s">
        <v>3158</v>
      </c>
      <c r="Z264" s="122">
        <v>0</v>
      </c>
      <c r="AA264" s="122" t="s">
        <v>3158</v>
      </c>
      <c r="AB264" s="122" t="s">
        <v>3158</v>
      </c>
      <c r="AC264" s="122" t="s">
        <v>3158</v>
      </c>
      <c r="AD264" s="125">
        <v>43698.35019675926</v>
      </c>
      <c r="AE264" s="122" t="s">
        <v>3158</v>
      </c>
    </row>
    <row r="265" spans="1:31" ht="13">
      <c r="A265" s="122">
        <v>2578</v>
      </c>
      <c r="B265" s="122" t="s">
        <v>294</v>
      </c>
      <c r="C265" s="122" t="s">
        <v>5057</v>
      </c>
      <c r="D265" s="122" t="s">
        <v>3146</v>
      </c>
      <c r="E265" s="122">
        <v>2015</v>
      </c>
      <c r="F265" s="122" t="s">
        <v>3206</v>
      </c>
      <c r="G265" s="122" t="s">
        <v>3480</v>
      </c>
      <c r="H265" s="122" t="s">
        <v>5058</v>
      </c>
      <c r="I265" s="122" t="s">
        <v>3326</v>
      </c>
      <c r="J265" s="122" t="s">
        <v>5059</v>
      </c>
      <c r="K265" s="122" t="s">
        <v>5060</v>
      </c>
      <c r="L265" s="124" t="s">
        <v>5061</v>
      </c>
      <c r="M265" s="122" t="s">
        <v>3154</v>
      </c>
      <c r="N265" s="122">
        <v>75</v>
      </c>
      <c r="O265" s="124" t="s">
        <v>5062</v>
      </c>
      <c r="P265" s="124" t="s">
        <v>5063</v>
      </c>
      <c r="Q265" s="124" t="s">
        <v>5064</v>
      </c>
      <c r="R265" s="125">
        <v>43697.526631944442</v>
      </c>
      <c r="S265" s="125">
        <v>43713.20380787037</v>
      </c>
      <c r="T265" s="122" t="s">
        <v>3158</v>
      </c>
      <c r="U265" s="122" t="s">
        <v>3158</v>
      </c>
      <c r="V265" s="122" t="s">
        <v>3158</v>
      </c>
      <c r="W265" s="122" t="s">
        <v>3158</v>
      </c>
      <c r="X265" s="122" t="s">
        <v>3158</v>
      </c>
      <c r="Y265" s="122" t="s">
        <v>3158</v>
      </c>
      <c r="Z265" s="122">
        <v>0</v>
      </c>
      <c r="AA265" s="122" t="s">
        <v>3158</v>
      </c>
      <c r="AB265" s="122" t="s">
        <v>3158</v>
      </c>
      <c r="AC265" s="122" t="s">
        <v>3158</v>
      </c>
      <c r="AD265" s="125">
        <v>43713.20380787037</v>
      </c>
      <c r="AE265" s="122" t="s">
        <v>3158</v>
      </c>
    </row>
    <row r="266" spans="1:31" ht="13">
      <c r="A266" s="122">
        <v>2579</v>
      </c>
      <c r="B266" s="122" t="s">
        <v>427</v>
      </c>
      <c r="C266" s="122" t="s">
        <v>5065</v>
      </c>
      <c r="D266" s="122" t="s">
        <v>3146</v>
      </c>
      <c r="E266" s="122">
        <v>2018</v>
      </c>
      <c r="F266" s="122" t="s">
        <v>3225</v>
      </c>
      <c r="G266" s="122" t="s">
        <v>4128</v>
      </c>
      <c r="H266" s="122" t="s">
        <v>4129</v>
      </c>
      <c r="I266" s="126">
        <v>44967</v>
      </c>
      <c r="J266" s="122" t="s">
        <v>5066</v>
      </c>
      <c r="K266" s="122" t="s">
        <v>5067</v>
      </c>
      <c r="L266" s="124" t="s">
        <v>5068</v>
      </c>
      <c r="M266" s="122" t="s">
        <v>3154</v>
      </c>
      <c r="N266" s="122">
        <v>75</v>
      </c>
      <c r="O266" s="124" t="s">
        <v>5069</v>
      </c>
      <c r="P266" s="124" t="s">
        <v>5070</v>
      </c>
      <c r="Q266" s="124" t="s">
        <v>5071</v>
      </c>
      <c r="R266" s="125">
        <v>43697.526631944442</v>
      </c>
      <c r="S266" s="125">
        <v>43713.20380787037</v>
      </c>
      <c r="T266" s="122" t="s">
        <v>3158</v>
      </c>
      <c r="U266" s="122" t="s">
        <v>3158</v>
      </c>
      <c r="V266" s="122" t="s">
        <v>3158</v>
      </c>
      <c r="W266" s="122" t="s">
        <v>3158</v>
      </c>
      <c r="X266" s="122" t="s">
        <v>3158</v>
      </c>
      <c r="Y266" s="122" t="s">
        <v>3158</v>
      </c>
      <c r="Z266" s="122">
        <v>0</v>
      </c>
      <c r="AA266" s="122" t="s">
        <v>3158</v>
      </c>
      <c r="AB266" s="122" t="s">
        <v>3158</v>
      </c>
      <c r="AC266" s="122" t="s">
        <v>3158</v>
      </c>
      <c r="AD266" s="125">
        <v>43713.20380787037</v>
      </c>
      <c r="AE266" s="122" t="s">
        <v>3158</v>
      </c>
    </row>
    <row r="267" spans="1:31" ht="13">
      <c r="A267" s="122">
        <v>2580</v>
      </c>
      <c r="B267" s="122" t="s">
        <v>701</v>
      </c>
      <c r="C267" s="122" t="s">
        <v>5072</v>
      </c>
      <c r="D267" s="122" t="s">
        <v>4520</v>
      </c>
      <c r="E267" s="122">
        <v>2014</v>
      </c>
      <c r="F267" s="122" t="s">
        <v>3302</v>
      </c>
      <c r="G267" s="122" t="s">
        <v>3645</v>
      </c>
      <c r="H267" s="122" t="s">
        <v>4465</v>
      </c>
      <c r="I267" s="126">
        <v>44967</v>
      </c>
      <c r="J267" s="122" t="s">
        <v>5073</v>
      </c>
      <c r="K267" s="122" t="s">
        <v>5074</v>
      </c>
      <c r="L267" s="124" t="s">
        <v>5075</v>
      </c>
      <c r="M267" s="122" t="s">
        <v>3154</v>
      </c>
      <c r="N267" s="122">
        <v>75</v>
      </c>
      <c r="O267" s="124" t="s">
        <v>5076</v>
      </c>
      <c r="P267" s="124" t="s">
        <v>5077</v>
      </c>
      <c r="Q267" s="124" t="s">
        <v>5078</v>
      </c>
      <c r="R267" s="125">
        <v>43697.526631944442</v>
      </c>
      <c r="S267" s="125">
        <v>43713.20380787037</v>
      </c>
      <c r="T267" s="122" t="s">
        <v>3158</v>
      </c>
      <c r="U267" s="122" t="s">
        <v>3158</v>
      </c>
      <c r="V267" s="122" t="s">
        <v>3158</v>
      </c>
      <c r="W267" s="122" t="s">
        <v>3158</v>
      </c>
      <c r="X267" s="122" t="s">
        <v>3158</v>
      </c>
      <c r="Y267" s="122" t="s">
        <v>3158</v>
      </c>
      <c r="Z267" s="122">
        <v>0</v>
      </c>
      <c r="AA267" s="122" t="s">
        <v>3158</v>
      </c>
      <c r="AB267" s="122" t="s">
        <v>3158</v>
      </c>
      <c r="AC267" s="122" t="s">
        <v>3158</v>
      </c>
      <c r="AD267" s="125">
        <v>43713.20380787037</v>
      </c>
      <c r="AE267" s="122" t="s">
        <v>3158</v>
      </c>
    </row>
    <row r="268" spans="1:31" ht="13">
      <c r="A268" s="122">
        <v>2581</v>
      </c>
      <c r="B268" s="122" t="s">
        <v>398</v>
      </c>
      <c r="C268" s="122" t="s">
        <v>5079</v>
      </c>
      <c r="D268" s="122" t="s">
        <v>3146</v>
      </c>
      <c r="E268" s="122">
        <v>2016</v>
      </c>
      <c r="F268" s="122" t="s">
        <v>3255</v>
      </c>
      <c r="G268" s="122" t="s">
        <v>3148</v>
      </c>
      <c r="H268" s="122" t="s">
        <v>3217</v>
      </c>
      <c r="I268" s="122" t="s">
        <v>3326</v>
      </c>
      <c r="J268" s="122" t="s">
        <v>5080</v>
      </c>
      <c r="K268" s="122" t="s">
        <v>5081</v>
      </c>
      <c r="L268" s="124" t="s">
        <v>5082</v>
      </c>
      <c r="M268" s="122" t="s">
        <v>3154</v>
      </c>
      <c r="N268" s="122">
        <v>75</v>
      </c>
      <c r="O268" s="124" t="s">
        <v>5083</v>
      </c>
      <c r="P268" s="124" t="s">
        <v>5084</v>
      </c>
      <c r="Q268" s="124" t="s">
        <v>5085</v>
      </c>
      <c r="R268" s="125">
        <v>43697.526631944442</v>
      </c>
      <c r="S268" s="125">
        <v>43713.20380787037</v>
      </c>
      <c r="T268" s="122" t="s">
        <v>3158</v>
      </c>
      <c r="U268" s="122" t="s">
        <v>3158</v>
      </c>
      <c r="V268" s="122" t="s">
        <v>3158</v>
      </c>
      <c r="W268" s="122" t="s">
        <v>3158</v>
      </c>
      <c r="X268" s="122" t="s">
        <v>3158</v>
      </c>
      <c r="Y268" s="122" t="s">
        <v>3158</v>
      </c>
      <c r="Z268" s="122">
        <v>0</v>
      </c>
      <c r="AA268" s="122" t="s">
        <v>3158</v>
      </c>
      <c r="AB268" s="122" t="s">
        <v>3158</v>
      </c>
      <c r="AC268" s="122" t="s">
        <v>3158</v>
      </c>
      <c r="AD268" s="125">
        <v>43713.20380787037</v>
      </c>
      <c r="AE268" s="122" t="s">
        <v>3158</v>
      </c>
    </row>
    <row r="269" spans="1:31" ht="13">
      <c r="A269" s="122">
        <v>2582</v>
      </c>
      <c r="B269" s="122" t="s">
        <v>393</v>
      </c>
      <c r="C269" s="122" t="s">
        <v>5086</v>
      </c>
      <c r="D269" s="122" t="s">
        <v>3146</v>
      </c>
      <c r="E269" s="122">
        <v>2017</v>
      </c>
      <c r="F269" s="122" t="s">
        <v>3225</v>
      </c>
      <c r="G269" s="122" t="s">
        <v>3148</v>
      </c>
      <c r="H269" s="122" t="s">
        <v>3217</v>
      </c>
      <c r="I269" s="122" t="s">
        <v>3326</v>
      </c>
      <c r="J269" s="122" t="s">
        <v>5087</v>
      </c>
      <c r="K269" s="122" t="s">
        <v>5088</v>
      </c>
      <c r="L269" s="124" t="s">
        <v>5089</v>
      </c>
      <c r="M269" s="122" t="s">
        <v>3154</v>
      </c>
      <c r="N269" s="122">
        <v>75</v>
      </c>
      <c r="O269" s="124" t="s">
        <v>5090</v>
      </c>
      <c r="P269" s="124" t="s">
        <v>5091</v>
      </c>
      <c r="Q269" s="124" t="s">
        <v>5092</v>
      </c>
      <c r="R269" s="125">
        <v>43697.526631944442</v>
      </c>
      <c r="S269" s="125">
        <v>43713.20380787037</v>
      </c>
      <c r="T269" s="122" t="s">
        <v>3158</v>
      </c>
      <c r="U269" s="122" t="s">
        <v>3158</v>
      </c>
      <c r="V269" s="122" t="s">
        <v>3158</v>
      </c>
      <c r="W269" s="122" t="s">
        <v>3158</v>
      </c>
      <c r="X269" s="122" t="s">
        <v>3158</v>
      </c>
      <c r="Y269" s="122" t="s">
        <v>3158</v>
      </c>
      <c r="Z269" s="122">
        <v>0</v>
      </c>
      <c r="AA269" s="122" t="s">
        <v>3158</v>
      </c>
      <c r="AB269" s="122" t="s">
        <v>3158</v>
      </c>
      <c r="AC269" s="122" t="s">
        <v>3158</v>
      </c>
      <c r="AD269" s="125">
        <v>43713.20380787037</v>
      </c>
      <c r="AE269" s="122" t="s">
        <v>3158</v>
      </c>
    </row>
    <row r="270" spans="1:31" ht="13">
      <c r="A270" s="122">
        <v>2583</v>
      </c>
      <c r="B270" s="122" t="s">
        <v>697</v>
      </c>
      <c r="C270" s="122" t="s">
        <v>5093</v>
      </c>
      <c r="D270" s="122" t="s">
        <v>3146</v>
      </c>
      <c r="E270" s="122">
        <v>2014</v>
      </c>
      <c r="F270" s="122" t="s">
        <v>3182</v>
      </c>
      <c r="G270" s="122" t="s">
        <v>3976</v>
      </c>
      <c r="H270" s="122" t="s">
        <v>3977</v>
      </c>
      <c r="I270" s="122" t="s">
        <v>3326</v>
      </c>
      <c r="J270" s="122" t="s">
        <v>5094</v>
      </c>
      <c r="K270" s="122" t="s">
        <v>5095</v>
      </c>
      <c r="L270" s="124" t="s">
        <v>5096</v>
      </c>
      <c r="M270" s="122" t="s">
        <v>3154</v>
      </c>
      <c r="N270" s="122">
        <v>75</v>
      </c>
      <c r="O270" s="124" t="s">
        <v>5097</v>
      </c>
      <c r="P270" s="124" t="s">
        <v>5098</v>
      </c>
      <c r="Q270" s="124" t="s">
        <v>5097</v>
      </c>
      <c r="R270" s="125">
        <v>43697.526631944442</v>
      </c>
      <c r="S270" s="125">
        <v>43713.20380787037</v>
      </c>
      <c r="T270" s="122" t="s">
        <v>3158</v>
      </c>
      <c r="U270" s="122" t="s">
        <v>3158</v>
      </c>
      <c r="V270" s="122" t="s">
        <v>3158</v>
      </c>
      <c r="W270" s="122" t="s">
        <v>3158</v>
      </c>
      <c r="X270" s="122" t="s">
        <v>3158</v>
      </c>
      <c r="Y270" s="122" t="s">
        <v>3158</v>
      </c>
      <c r="Z270" s="122">
        <v>0</v>
      </c>
      <c r="AA270" s="122" t="s">
        <v>3158</v>
      </c>
      <c r="AB270" s="122" t="s">
        <v>3158</v>
      </c>
      <c r="AC270" s="122" t="s">
        <v>3158</v>
      </c>
      <c r="AD270" s="125">
        <v>43713.20380787037</v>
      </c>
      <c r="AE270" s="122" t="s">
        <v>3158</v>
      </c>
    </row>
    <row r="271" spans="1:31" ht="13">
      <c r="A271" s="122">
        <v>2584</v>
      </c>
      <c r="B271" s="122" t="s">
        <v>297</v>
      </c>
      <c r="C271" s="122" t="s">
        <v>5099</v>
      </c>
      <c r="D271" s="122" t="s">
        <v>3146</v>
      </c>
      <c r="E271" s="122">
        <v>2017</v>
      </c>
      <c r="F271" s="122" t="s">
        <v>3206</v>
      </c>
      <c r="G271" s="122" t="s">
        <v>5100</v>
      </c>
      <c r="H271" s="122" t="s">
        <v>3173</v>
      </c>
      <c r="I271" s="122" t="s">
        <v>3326</v>
      </c>
      <c r="J271" s="122" t="s">
        <v>5101</v>
      </c>
      <c r="K271" s="122" t="s">
        <v>5102</v>
      </c>
      <c r="L271" s="124" t="s">
        <v>5103</v>
      </c>
      <c r="M271" s="122" t="s">
        <v>3154</v>
      </c>
      <c r="N271" s="122">
        <v>75</v>
      </c>
      <c r="O271" s="124" t="s">
        <v>5104</v>
      </c>
      <c r="P271" s="124" t="s">
        <v>5105</v>
      </c>
      <c r="Q271" s="124" t="s">
        <v>5106</v>
      </c>
      <c r="R271" s="125">
        <v>43697.526631944442</v>
      </c>
      <c r="S271" s="125">
        <v>43713.20380787037</v>
      </c>
      <c r="T271" s="122" t="s">
        <v>3158</v>
      </c>
      <c r="U271" s="122" t="s">
        <v>3158</v>
      </c>
      <c r="V271" s="122" t="s">
        <v>3158</v>
      </c>
      <c r="W271" s="122" t="s">
        <v>3158</v>
      </c>
      <c r="X271" s="122" t="s">
        <v>3158</v>
      </c>
      <c r="Y271" s="122" t="s">
        <v>3158</v>
      </c>
      <c r="Z271" s="122">
        <v>0</v>
      </c>
      <c r="AA271" s="122" t="s">
        <v>3158</v>
      </c>
      <c r="AB271" s="122" t="s">
        <v>3158</v>
      </c>
      <c r="AC271" s="122" t="s">
        <v>3158</v>
      </c>
      <c r="AD271" s="125">
        <v>43713.20380787037</v>
      </c>
      <c r="AE271" s="122" t="s">
        <v>3158</v>
      </c>
    </row>
    <row r="272" spans="1:31" ht="13">
      <c r="A272" s="122">
        <v>2585</v>
      </c>
      <c r="B272" s="122" t="s">
        <v>321</v>
      </c>
      <c r="C272" s="122" t="s">
        <v>5107</v>
      </c>
      <c r="D272" s="122" t="s">
        <v>3146</v>
      </c>
      <c r="E272" s="122">
        <v>2017</v>
      </c>
      <c r="F272" s="122" t="s">
        <v>3147</v>
      </c>
      <c r="G272" s="122" t="s">
        <v>3148</v>
      </c>
      <c r="H272" s="122" t="s">
        <v>3217</v>
      </c>
      <c r="I272" s="122" t="s">
        <v>3326</v>
      </c>
      <c r="J272" s="122" t="s">
        <v>5108</v>
      </c>
      <c r="K272" s="122" t="s">
        <v>5109</v>
      </c>
      <c r="L272" s="124" t="s">
        <v>5110</v>
      </c>
      <c r="M272" s="122" t="s">
        <v>3154</v>
      </c>
      <c r="N272" s="122">
        <v>75</v>
      </c>
      <c r="O272" s="124" t="s">
        <v>5111</v>
      </c>
      <c r="Q272" s="124" t="s">
        <v>5112</v>
      </c>
      <c r="R272" s="125">
        <v>43697.526631944442</v>
      </c>
      <c r="S272" s="125">
        <v>43713.20380787037</v>
      </c>
      <c r="T272" s="122" t="s">
        <v>3158</v>
      </c>
      <c r="U272" s="122" t="s">
        <v>3158</v>
      </c>
      <c r="V272" s="122" t="s">
        <v>3158</v>
      </c>
      <c r="W272" s="122" t="s">
        <v>3158</v>
      </c>
      <c r="X272" s="122" t="s">
        <v>3158</v>
      </c>
      <c r="Y272" s="122" t="s">
        <v>3158</v>
      </c>
      <c r="Z272" s="122">
        <v>0</v>
      </c>
      <c r="AA272" s="122" t="s">
        <v>3158</v>
      </c>
      <c r="AB272" s="122" t="s">
        <v>3158</v>
      </c>
      <c r="AC272" s="122" t="s">
        <v>3158</v>
      </c>
      <c r="AD272" s="125">
        <v>43713.20380787037</v>
      </c>
      <c r="AE272" s="122" t="s">
        <v>3158</v>
      </c>
    </row>
    <row r="273" spans="1:31" ht="13">
      <c r="A273" s="122">
        <v>2586</v>
      </c>
      <c r="B273" s="122" t="s">
        <v>317</v>
      </c>
      <c r="C273" s="122" t="s">
        <v>5113</v>
      </c>
      <c r="D273" s="122" t="s">
        <v>3146</v>
      </c>
      <c r="E273" s="122">
        <v>2015</v>
      </c>
      <c r="F273" s="122" t="s">
        <v>3147</v>
      </c>
      <c r="G273" s="122" t="s">
        <v>4248</v>
      </c>
      <c r="H273" s="122" t="s">
        <v>5114</v>
      </c>
      <c r="I273" s="126">
        <v>44967</v>
      </c>
      <c r="K273" s="122" t="s">
        <v>5115</v>
      </c>
      <c r="L273" s="124" t="s">
        <v>5116</v>
      </c>
      <c r="M273" s="122" t="s">
        <v>3154</v>
      </c>
      <c r="N273" s="122">
        <v>75</v>
      </c>
      <c r="O273" s="124" t="s">
        <v>5117</v>
      </c>
      <c r="P273" s="124" t="s">
        <v>5118</v>
      </c>
      <c r="Q273" s="124" t="s">
        <v>5119</v>
      </c>
      <c r="R273" s="125">
        <v>43697.526631944442</v>
      </c>
      <c r="S273" s="125">
        <v>43713.20380787037</v>
      </c>
      <c r="T273" s="122" t="s">
        <v>3158</v>
      </c>
      <c r="U273" s="122" t="s">
        <v>3158</v>
      </c>
      <c r="V273" s="122" t="s">
        <v>3158</v>
      </c>
      <c r="W273" s="122" t="s">
        <v>3158</v>
      </c>
      <c r="X273" s="122" t="s">
        <v>3158</v>
      </c>
      <c r="Y273" s="122" t="s">
        <v>3158</v>
      </c>
      <c r="Z273" s="122">
        <v>0</v>
      </c>
      <c r="AA273" s="122" t="s">
        <v>3158</v>
      </c>
      <c r="AB273" s="122" t="s">
        <v>3158</v>
      </c>
      <c r="AC273" s="122" t="s">
        <v>3158</v>
      </c>
      <c r="AD273" s="125">
        <v>43713.20380787037</v>
      </c>
      <c r="AE273" s="122" t="s">
        <v>3158</v>
      </c>
    </row>
    <row r="274" spans="1:31" ht="13">
      <c r="A274" s="122">
        <v>2587</v>
      </c>
      <c r="B274" s="122" t="s">
        <v>5120</v>
      </c>
      <c r="C274" s="122" t="s">
        <v>5121</v>
      </c>
      <c r="E274" s="122">
        <v>2014</v>
      </c>
      <c r="F274" s="122" t="s">
        <v>3462</v>
      </c>
      <c r="G274" s="122" t="s">
        <v>5122</v>
      </c>
      <c r="H274" s="122" t="s">
        <v>3217</v>
      </c>
      <c r="I274" s="126">
        <v>44967</v>
      </c>
      <c r="J274" s="122" t="s">
        <v>5123</v>
      </c>
      <c r="K274" s="122" t="s">
        <v>5124</v>
      </c>
      <c r="L274" s="124" t="s">
        <v>5125</v>
      </c>
      <c r="M274" s="122" t="s">
        <v>3154</v>
      </c>
      <c r="N274" s="122">
        <v>75</v>
      </c>
      <c r="O274" s="124" t="s">
        <v>5126</v>
      </c>
      <c r="P274" s="124" t="s">
        <v>5127</v>
      </c>
      <c r="Q274" s="124" t="s">
        <v>5128</v>
      </c>
      <c r="R274" s="125">
        <v>43697.526631944442</v>
      </c>
      <c r="S274" s="125">
        <v>43713.20380787037</v>
      </c>
      <c r="T274" s="122" t="s">
        <v>3158</v>
      </c>
      <c r="U274" s="122" t="s">
        <v>3158</v>
      </c>
      <c r="V274" s="122" t="s">
        <v>3158</v>
      </c>
      <c r="W274" s="122" t="s">
        <v>3158</v>
      </c>
      <c r="X274" s="122" t="s">
        <v>3158</v>
      </c>
      <c r="Y274" s="122" t="s">
        <v>3158</v>
      </c>
      <c r="Z274" s="122">
        <v>0</v>
      </c>
      <c r="AA274" s="122" t="s">
        <v>3158</v>
      </c>
      <c r="AB274" s="122" t="s">
        <v>3158</v>
      </c>
      <c r="AC274" s="122" t="s">
        <v>3158</v>
      </c>
      <c r="AD274" s="125">
        <v>43713.20380787037</v>
      </c>
      <c r="AE274" s="122" t="s">
        <v>3158</v>
      </c>
    </row>
    <row r="275" spans="1:31" ht="13">
      <c r="A275" s="122">
        <v>2588</v>
      </c>
      <c r="B275" s="122" t="s">
        <v>337</v>
      </c>
      <c r="C275" s="122" t="s">
        <v>5129</v>
      </c>
      <c r="D275" s="122" t="s">
        <v>3146</v>
      </c>
      <c r="E275" s="122">
        <v>2011</v>
      </c>
      <c r="F275" s="122" t="s">
        <v>3225</v>
      </c>
      <c r="G275" s="122" t="s">
        <v>3245</v>
      </c>
      <c r="H275" s="122" t="s">
        <v>3195</v>
      </c>
      <c r="K275" s="122" t="s">
        <v>5130</v>
      </c>
      <c r="L275" s="124" t="s">
        <v>5131</v>
      </c>
      <c r="M275" s="122" t="s">
        <v>3154</v>
      </c>
      <c r="N275" s="122">
        <v>75</v>
      </c>
      <c r="O275" s="124" t="s">
        <v>5132</v>
      </c>
      <c r="P275" s="124" t="s">
        <v>5133</v>
      </c>
      <c r="Q275" s="124" t="s">
        <v>5134</v>
      </c>
      <c r="R275" s="125">
        <v>43697.526631944442</v>
      </c>
      <c r="S275" s="125">
        <v>43713.20380787037</v>
      </c>
      <c r="T275" s="122" t="s">
        <v>3158</v>
      </c>
      <c r="U275" s="122" t="s">
        <v>3158</v>
      </c>
      <c r="V275" s="122" t="s">
        <v>3158</v>
      </c>
      <c r="W275" s="122" t="s">
        <v>3158</v>
      </c>
      <c r="X275" s="122" t="s">
        <v>3158</v>
      </c>
      <c r="Y275" s="122" t="s">
        <v>3158</v>
      </c>
      <c r="Z275" s="122">
        <v>0</v>
      </c>
      <c r="AA275" s="122" t="s">
        <v>3158</v>
      </c>
      <c r="AB275" s="122" t="s">
        <v>3158</v>
      </c>
      <c r="AC275" s="122" t="s">
        <v>3158</v>
      </c>
      <c r="AD275" s="125">
        <v>43713.20380787037</v>
      </c>
      <c r="AE275" s="122" t="s">
        <v>3158</v>
      </c>
    </row>
    <row r="276" spans="1:31" ht="13">
      <c r="A276" s="122">
        <v>2589</v>
      </c>
      <c r="B276" s="122" t="s">
        <v>325</v>
      </c>
      <c r="C276" s="122" t="s">
        <v>5135</v>
      </c>
      <c r="D276" s="122" t="s">
        <v>3146</v>
      </c>
      <c r="E276" s="122">
        <v>2016</v>
      </c>
      <c r="F276" s="122" t="s">
        <v>3147</v>
      </c>
      <c r="G276" s="122" t="s">
        <v>3207</v>
      </c>
      <c r="H276" s="122" t="s">
        <v>101</v>
      </c>
      <c r="I276" s="122" t="s">
        <v>3326</v>
      </c>
      <c r="J276" s="122" t="s">
        <v>5136</v>
      </c>
      <c r="K276" s="122" t="s">
        <v>5137</v>
      </c>
      <c r="L276" s="124" t="s">
        <v>5138</v>
      </c>
      <c r="M276" s="122" t="s">
        <v>3154</v>
      </c>
      <c r="N276" s="122">
        <v>75</v>
      </c>
      <c r="O276" s="124" t="s">
        <v>5139</v>
      </c>
      <c r="P276" s="124" t="s">
        <v>5140</v>
      </c>
      <c r="Q276" s="124" t="s">
        <v>5141</v>
      </c>
      <c r="R276" s="125">
        <v>43697.526631944442</v>
      </c>
      <c r="S276" s="125">
        <v>43713.20380787037</v>
      </c>
      <c r="T276" s="122" t="s">
        <v>3158</v>
      </c>
      <c r="U276" s="122" t="s">
        <v>3158</v>
      </c>
      <c r="V276" s="122" t="s">
        <v>3158</v>
      </c>
      <c r="W276" s="122" t="s">
        <v>3158</v>
      </c>
      <c r="X276" s="122" t="s">
        <v>3158</v>
      </c>
      <c r="Y276" s="122" t="s">
        <v>3158</v>
      </c>
      <c r="Z276" s="122">
        <v>0</v>
      </c>
      <c r="AA276" s="122" t="s">
        <v>3158</v>
      </c>
      <c r="AB276" s="122" t="s">
        <v>3158</v>
      </c>
      <c r="AC276" s="122" t="s">
        <v>3158</v>
      </c>
      <c r="AD276" s="125">
        <v>43713.20380787037</v>
      </c>
      <c r="AE276" s="122" t="s">
        <v>3158</v>
      </c>
    </row>
    <row r="277" spans="1:31" ht="13">
      <c r="A277" s="122">
        <v>2590</v>
      </c>
      <c r="B277" s="122" t="s">
        <v>350</v>
      </c>
      <c r="C277" s="122" t="s">
        <v>5142</v>
      </c>
      <c r="D277" s="122" t="s">
        <v>3146</v>
      </c>
      <c r="E277" s="122">
        <v>2013</v>
      </c>
      <c r="F277" s="122" t="s">
        <v>3255</v>
      </c>
      <c r="G277" s="122" t="s">
        <v>5143</v>
      </c>
      <c r="H277" s="122" t="s">
        <v>3195</v>
      </c>
      <c r="I277" s="122" t="s">
        <v>3326</v>
      </c>
      <c r="J277" s="122" t="s">
        <v>5144</v>
      </c>
      <c r="K277" s="122" t="s">
        <v>5145</v>
      </c>
      <c r="L277" s="124" t="s">
        <v>5146</v>
      </c>
      <c r="M277" s="122" t="s">
        <v>3154</v>
      </c>
      <c r="N277" s="122">
        <v>75</v>
      </c>
      <c r="O277" s="124" t="s">
        <v>5147</v>
      </c>
      <c r="P277" s="124" t="s">
        <v>5148</v>
      </c>
      <c r="Q277" s="124" t="s">
        <v>5149</v>
      </c>
      <c r="R277" s="125">
        <v>43697.526631944442</v>
      </c>
      <c r="S277" s="125">
        <v>43713.20380787037</v>
      </c>
      <c r="T277" s="122" t="s">
        <v>3158</v>
      </c>
      <c r="U277" s="122" t="s">
        <v>3158</v>
      </c>
      <c r="V277" s="122" t="s">
        <v>3158</v>
      </c>
      <c r="W277" s="122" t="s">
        <v>3158</v>
      </c>
      <c r="X277" s="122" t="s">
        <v>3158</v>
      </c>
      <c r="Y277" s="122" t="s">
        <v>3158</v>
      </c>
      <c r="Z277" s="122">
        <v>0</v>
      </c>
      <c r="AA277" s="122" t="s">
        <v>3158</v>
      </c>
      <c r="AB277" s="122" t="s">
        <v>3158</v>
      </c>
      <c r="AC277" s="122" t="s">
        <v>3158</v>
      </c>
      <c r="AD277" s="125">
        <v>43713.20380787037</v>
      </c>
      <c r="AE277" s="122" t="s">
        <v>3158</v>
      </c>
    </row>
    <row r="278" spans="1:31" ht="13">
      <c r="A278" s="122">
        <v>2591</v>
      </c>
      <c r="B278" s="122" t="s">
        <v>5150</v>
      </c>
      <c r="C278" s="122" t="s">
        <v>5151</v>
      </c>
      <c r="D278" s="122" t="s">
        <v>3146</v>
      </c>
      <c r="E278" s="122">
        <v>2018</v>
      </c>
      <c r="F278" s="122" t="s">
        <v>3431</v>
      </c>
      <c r="G278" s="122" t="s">
        <v>5152</v>
      </c>
      <c r="H278" s="122" t="s">
        <v>4069</v>
      </c>
      <c r="I278" s="122" t="s">
        <v>4340</v>
      </c>
      <c r="J278" s="122" t="s">
        <v>5153</v>
      </c>
      <c r="K278" s="122" t="s">
        <v>5154</v>
      </c>
      <c r="L278" s="124" t="s">
        <v>5155</v>
      </c>
      <c r="M278" s="122" t="s">
        <v>3154</v>
      </c>
      <c r="N278" s="122">
        <v>75</v>
      </c>
      <c r="O278" s="124" t="s">
        <v>5156</v>
      </c>
      <c r="P278" s="122" t="s">
        <v>3158</v>
      </c>
      <c r="Q278" s="122" t="s">
        <v>116</v>
      </c>
      <c r="R278" s="125">
        <v>43697.526631944442</v>
      </c>
      <c r="S278" s="125">
        <v>43714.243483796294</v>
      </c>
      <c r="T278" s="122">
        <v>68</v>
      </c>
      <c r="U278" s="122" t="s">
        <v>3202</v>
      </c>
      <c r="V278" s="122" t="s">
        <v>3204</v>
      </c>
      <c r="W278" s="122" t="s">
        <v>3158</v>
      </c>
      <c r="X278" s="122" t="s">
        <v>3204</v>
      </c>
      <c r="Y278" s="122" t="s">
        <v>3158</v>
      </c>
      <c r="Z278" s="122">
        <v>0</v>
      </c>
      <c r="AA278" s="122" t="s">
        <v>3158</v>
      </c>
      <c r="AB278" s="122" t="s">
        <v>3158</v>
      </c>
      <c r="AC278" s="122" t="s">
        <v>3158</v>
      </c>
      <c r="AD278" s="125">
        <v>43698.35019675926</v>
      </c>
      <c r="AE278" s="122" t="s">
        <v>3158</v>
      </c>
    </row>
    <row r="279" spans="1:31" ht="13">
      <c r="A279" s="122">
        <v>2592</v>
      </c>
      <c r="B279" s="122" t="s">
        <v>684</v>
      </c>
      <c r="C279" s="122" t="s">
        <v>5157</v>
      </c>
      <c r="D279" s="122" t="s">
        <v>3146</v>
      </c>
      <c r="E279" s="122">
        <v>2015</v>
      </c>
      <c r="F279" s="122" t="s">
        <v>3255</v>
      </c>
      <c r="G279" s="122" t="s">
        <v>4683</v>
      </c>
      <c r="H279" s="122" t="s">
        <v>101</v>
      </c>
      <c r="I279" s="126">
        <v>44967</v>
      </c>
      <c r="K279" s="122" t="s">
        <v>5158</v>
      </c>
      <c r="L279" s="124" t="s">
        <v>5159</v>
      </c>
      <c r="M279" s="122" t="s">
        <v>3154</v>
      </c>
      <c r="N279" s="122">
        <v>75</v>
      </c>
      <c r="O279" s="124" t="s">
        <v>5160</v>
      </c>
      <c r="P279" s="122" t="s">
        <v>116</v>
      </c>
      <c r="Q279" s="122" t="s">
        <v>116</v>
      </c>
      <c r="R279" s="125">
        <v>43697.526631944442</v>
      </c>
      <c r="S279" s="125">
        <v>43713.20380787037</v>
      </c>
      <c r="T279" s="122" t="s">
        <v>3158</v>
      </c>
      <c r="U279" s="122" t="s">
        <v>3158</v>
      </c>
      <c r="V279" s="122" t="s">
        <v>3158</v>
      </c>
      <c r="W279" s="122" t="s">
        <v>3158</v>
      </c>
      <c r="X279" s="122" t="s">
        <v>3158</v>
      </c>
      <c r="Y279" s="122" t="s">
        <v>3158</v>
      </c>
      <c r="Z279" s="122">
        <v>0</v>
      </c>
      <c r="AA279" s="122" t="s">
        <v>3158</v>
      </c>
      <c r="AB279" s="122" t="s">
        <v>3158</v>
      </c>
      <c r="AC279" s="122" t="s">
        <v>3158</v>
      </c>
      <c r="AD279" s="125">
        <v>43713.20380787037</v>
      </c>
      <c r="AE279" s="122" t="s">
        <v>3158</v>
      </c>
    </row>
    <row r="280" spans="1:31" ht="13">
      <c r="A280" s="122">
        <v>2593</v>
      </c>
      <c r="B280" s="122" t="s">
        <v>353</v>
      </c>
      <c r="C280" s="122" t="s">
        <v>5161</v>
      </c>
      <c r="D280" s="122" t="s">
        <v>3146</v>
      </c>
      <c r="E280" s="122">
        <v>2013</v>
      </c>
      <c r="F280" s="122" t="s">
        <v>3302</v>
      </c>
      <c r="G280" s="122" t="s">
        <v>4683</v>
      </c>
      <c r="H280" s="122" t="s">
        <v>101</v>
      </c>
      <c r="I280" s="126">
        <v>44967</v>
      </c>
      <c r="K280" s="122" t="s">
        <v>5162</v>
      </c>
      <c r="L280" s="122" t="s">
        <v>4289</v>
      </c>
      <c r="M280" s="122" t="s">
        <v>3154</v>
      </c>
      <c r="N280" s="122">
        <v>75</v>
      </c>
      <c r="O280" s="122" t="s">
        <v>4289</v>
      </c>
      <c r="P280" s="124" t="s">
        <v>5163</v>
      </c>
      <c r="Q280" s="124" t="s">
        <v>5164</v>
      </c>
      <c r="R280" s="125">
        <v>43697.526631944442</v>
      </c>
      <c r="S280" s="125">
        <v>43713.20380787037</v>
      </c>
      <c r="T280" s="122" t="s">
        <v>3158</v>
      </c>
      <c r="U280" s="122" t="s">
        <v>3158</v>
      </c>
      <c r="V280" s="122" t="s">
        <v>3158</v>
      </c>
      <c r="W280" s="122" t="s">
        <v>3158</v>
      </c>
      <c r="X280" s="122" t="s">
        <v>3158</v>
      </c>
      <c r="Y280" s="122" t="s">
        <v>3158</v>
      </c>
      <c r="Z280" s="122">
        <v>0</v>
      </c>
      <c r="AA280" s="122" t="s">
        <v>3158</v>
      </c>
      <c r="AB280" s="122" t="s">
        <v>3158</v>
      </c>
      <c r="AC280" s="122" t="s">
        <v>3158</v>
      </c>
      <c r="AD280" s="125">
        <v>43713.20380787037</v>
      </c>
      <c r="AE280" s="122" t="s">
        <v>3158</v>
      </c>
    </row>
    <row r="281" spans="1:31" ht="13">
      <c r="A281" s="122">
        <v>2594</v>
      </c>
      <c r="B281" s="122" t="s">
        <v>5165</v>
      </c>
      <c r="C281" s="122" t="s">
        <v>5166</v>
      </c>
      <c r="D281" s="122" t="s">
        <v>3146</v>
      </c>
      <c r="E281" s="122">
        <v>2010</v>
      </c>
      <c r="F281" s="122" t="s">
        <v>3302</v>
      </c>
      <c r="G281" s="122" t="s">
        <v>3172</v>
      </c>
      <c r="H281" s="122" t="s">
        <v>3173</v>
      </c>
      <c r="I281" s="122" t="s">
        <v>3326</v>
      </c>
      <c r="K281" s="122" t="s">
        <v>5167</v>
      </c>
      <c r="L281" s="124" t="s">
        <v>5168</v>
      </c>
      <c r="M281" s="122" t="s">
        <v>3154</v>
      </c>
      <c r="N281" s="122">
        <v>75</v>
      </c>
      <c r="O281" s="124" t="s">
        <v>5169</v>
      </c>
      <c r="P281" s="124" t="s">
        <v>5170</v>
      </c>
      <c r="Q281" s="124" t="s">
        <v>5171</v>
      </c>
      <c r="R281" s="125">
        <v>43697.526631944442</v>
      </c>
      <c r="S281" s="125">
        <v>43713.20380787037</v>
      </c>
      <c r="T281" s="122" t="s">
        <v>3158</v>
      </c>
      <c r="U281" s="122" t="s">
        <v>3158</v>
      </c>
      <c r="V281" s="122" t="s">
        <v>3158</v>
      </c>
      <c r="W281" s="122" t="s">
        <v>3158</v>
      </c>
      <c r="X281" s="122" t="s">
        <v>3158</v>
      </c>
      <c r="Y281" s="122" t="s">
        <v>3158</v>
      </c>
      <c r="Z281" s="122">
        <v>0</v>
      </c>
      <c r="AA281" s="122" t="s">
        <v>3158</v>
      </c>
      <c r="AB281" s="122" t="s">
        <v>3158</v>
      </c>
      <c r="AC281" s="122" t="s">
        <v>3158</v>
      </c>
      <c r="AD281" s="125">
        <v>43713.20380787037</v>
      </c>
      <c r="AE281" s="122" t="s">
        <v>3158</v>
      </c>
    </row>
    <row r="282" spans="1:31" ht="13">
      <c r="A282" s="122">
        <v>2595</v>
      </c>
      <c r="B282" s="122" t="s">
        <v>869</v>
      </c>
      <c r="C282" s="122" t="s">
        <v>5172</v>
      </c>
      <c r="D282" s="122" t="s">
        <v>3146</v>
      </c>
      <c r="E282" s="122">
        <v>2016</v>
      </c>
      <c r="F282" s="122" t="s">
        <v>3302</v>
      </c>
      <c r="G282" s="122" t="s">
        <v>5173</v>
      </c>
      <c r="H282" s="122" t="s">
        <v>101</v>
      </c>
      <c r="I282" s="122" t="s">
        <v>3385</v>
      </c>
      <c r="J282" s="122" t="s">
        <v>5174</v>
      </c>
      <c r="K282" s="122" t="s">
        <v>5175</v>
      </c>
      <c r="L282" s="124" t="s">
        <v>5176</v>
      </c>
      <c r="M282" s="122" t="s">
        <v>3154</v>
      </c>
      <c r="N282" s="122">
        <v>75</v>
      </c>
      <c r="O282" s="124" t="s">
        <v>5177</v>
      </c>
      <c r="P282" s="122" t="s">
        <v>3158</v>
      </c>
      <c r="Q282" s="124" t="s">
        <v>5178</v>
      </c>
      <c r="R282" s="125">
        <v>43697.526631944442</v>
      </c>
      <c r="S282" s="125">
        <v>43713.620844907404</v>
      </c>
      <c r="T282" s="122">
        <v>68</v>
      </c>
      <c r="U282" s="122" t="s">
        <v>3202</v>
      </c>
      <c r="V282" s="122" t="s">
        <v>3203</v>
      </c>
      <c r="W282" s="122" t="s">
        <v>3158</v>
      </c>
      <c r="X282" s="122" t="s">
        <v>3204</v>
      </c>
      <c r="Y282" s="122" t="s">
        <v>3158</v>
      </c>
      <c r="Z282" s="122">
        <v>0</v>
      </c>
      <c r="AA282" s="122" t="s">
        <v>3158</v>
      </c>
      <c r="AB282" s="122" t="s">
        <v>3158</v>
      </c>
      <c r="AC282" s="122" t="s">
        <v>3158</v>
      </c>
      <c r="AD282" s="125">
        <v>43713.20380787037</v>
      </c>
      <c r="AE282" s="122" t="s">
        <v>3158</v>
      </c>
    </row>
    <row r="283" spans="1:31" ht="13">
      <c r="A283" s="122">
        <v>2596</v>
      </c>
      <c r="B283" s="122" t="s">
        <v>318</v>
      </c>
      <c r="C283" s="122" t="s">
        <v>5179</v>
      </c>
      <c r="D283" s="122" t="s">
        <v>3146</v>
      </c>
      <c r="E283" s="122">
        <v>2018</v>
      </c>
      <c r="F283" s="122" t="s">
        <v>3206</v>
      </c>
      <c r="G283" s="122" t="s">
        <v>5180</v>
      </c>
      <c r="H283" s="122" t="s">
        <v>101</v>
      </c>
      <c r="I283" s="122" t="s">
        <v>3326</v>
      </c>
      <c r="K283" s="122" t="s">
        <v>5181</v>
      </c>
      <c r="L283" s="124" t="s">
        <v>5182</v>
      </c>
      <c r="M283" s="122" t="s">
        <v>3154</v>
      </c>
      <c r="N283" s="122">
        <v>75</v>
      </c>
      <c r="O283" s="124" t="s">
        <v>5183</v>
      </c>
      <c r="P283" s="122" t="s">
        <v>116</v>
      </c>
      <c r="Q283" s="124" t="s">
        <v>5184</v>
      </c>
      <c r="R283" s="125">
        <v>43697.526631944442</v>
      </c>
      <c r="S283" s="125">
        <v>43713.20380787037</v>
      </c>
      <c r="T283" s="122" t="s">
        <v>3158</v>
      </c>
      <c r="U283" s="122" t="s">
        <v>3158</v>
      </c>
      <c r="V283" s="122" t="s">
        <v>3158</v>
      </c>
      <c r="W283" s="122" t="s">
        <v>3158</v>
      </c>
      <c r="X283" s="122" t="s">
        <v>3158</v>
      </c>
      <c r="Y283" s="122" t="s">
        <v>3158</v>
      </c>
      <c r="Z283" s="122">
        <v>0</v>
      </c>
      <c r="AA283" s="122" t="s">
        <v>3158</v>
      </c>
      <c r="AB283" s="122" t="s">
        <v>3158</v>
      </c>
      <c r="AC283" s="122" t="s">
        <v>3158</v>
      </c>
      <c r="AD283" s="125">
        <v>43713.20380787037</v>
      </c>
      <c r="AE283" s="122" t="s">
        <v>3158</v>
      </c>
    </row>
    <row r="284" spans="1:31" ht="13">
      <c r="A284" s="122">
        <v>2597</v>
      </c>
      <c r="B284" s="122" t="s">
        <v>404</v>
      </c>
      <c r="C284" s="122" t="s">
        <v>5185</v>
      </c>
      <c r="D284" s="122" t="s">
        <v>3146</v>
      </c>
      <c r="E284" s="122">
        <v>2018</v>
      </c>
      <c r="F284" s="122" t="s">
        <v>3160</v>
      </c>
      <c r="G284" s="122" t="s">
        <v>3148</v>
      </c>
      <c r="H284" s="122" t="s">
        <v>3217</v>
      </c>
      <c r="I284" s="126">
        <v>44967</v>
      </c>
      <c r="J284" s="122" t="s">
        <v>5186</v>
      </c>
      <c r="K284" s="122" t="s">
        <v>5187</v>
      </c>
      <c r="L284" s="124" t="s">
        <v>5188</v>
      </c>
      <c r="M284" s="122" t="s">
        <v>3154</v>
      </c>
      <c r="N284" s="122">
        <v>75</v>
      </c>
      <c r="O284" s="124" t="s">
        <v>5189</v>
      </c>
      <c r="P284" s="124" t="s">
        <v>5190</v>
      </c>
      <c r="Q284" s="124" t="s">
        <v>5191</v>
      </c>
      <c r="R284" s="125">
        <v>43697.526631944442</v>
      </c>
      <c r="S284" s="125">
        <v>43713.20380787037</v>
      </c>
      <c r="T284" s="122" t="s">
        <v>3158</v>
      </c>
      <c r="U284" s="122" t="s">
        <v>3158</v>
      </c>
      <c r="V284" s="122" t="s">
        <v>3158</v>
      </c>
      <c r="W284" s="122" t="s">
        <v>3158</v>
      </c>
      <c r="X284" s="122" t="s">
        <v>3158</v>
      </c>
      <c r="Y284" s="122" t="s">
        <v>3158</v>
      </c>
      <c r="Z284" s="122">
        <v>0</v>
      </c>
      <c r="AA284" s="122" t="s">
        <v>3158</v>
      </c>
      <c r="AB284" s="122" t="s">
        <v>3158</v>
      </c>
      <c r="AC284" s="122" t="s">
        <v>3158</v>
      </c>
      <c r="AD284" s="125">
        <v>43713.20380787037</v>
      </c>
      <c r="AE284" s="122" t="s">
        <v>3158</v>
      </c>
    </row>
    <row r="285" spans="1:31" ht="13">
      <c r="A285" s="122">
        <v>2598</v>
      </c>
      <c r="B285" s="122" t="s">
        <v>712</v>
      </c>
      <c r="C285" s="122" t="s">
        <v>5192</v>
      </c>
      <c r="D285" s="122" t="s">
        <v>3146</v>
      </c>
      <c r="E285" s="122">
        <v>2018</v>
      </c>
      <c r="F285" s="122" t="s">
        <v>3462</v>
      </c>
      <c r="G285" s="122" t="s">
        <v>3343</v>
      </c>
      <c r="H285" s="122" t="s">
        <v>4069</v>
      </c>
      <c r="I285" s="126">
        <v>44967</v>
      </c>
      <c r="J285" s="122" t="s">
        <v>5193</v>
      </c>
      <c r="K285" s="122" t="s">
        <v>5194</v>
      </c>
      <c r="L285" s="124" t="s">
        <v>5195</v>
      </c>
      <c r="M285" s="122" t="s">
        <v>3154</v>
      </c>
      <c r="N285" s="122">
        <v>75</v>
      </c>
      <c r="O285" s="124" t="s">
        <v>5196</v>
      </c>
      <c r="P285" s="124" t="s">
        <v>5197</v>
      </c>
      <c r="Q285" s="124" t="s">
        <v>5198</v>
      </c>
      <c r="R285" s="125">
        <v>43697.526631944442</v>
      </c>
      <c r="S285" s="125">
        <v>43713.20380787037</v>
      </c>
      <c r="T285" s="122" t="s">
        <v>3158</v>
      </c>
      <c r="U285" s="122" t="s">
        <v>3158</v>
      </c>
      <c r="V285" s="122" t="s">
        <v>3158</v>
      </c>
      <c r="W285" s="122" t="s">
        <v>3158</v>
      </c>
      <c r="X285" s="122" t="s">
        <v>3158</v>
      </c>
      <c r="Y285" s="122" t="s">
        <v>3158</v>
      </c>
      <c r="Z285" s="122">
        <v>0</v>
      </c>
      <c r="AA285" s="122" t="s">
        <v>3158</v>
      </c>
      <c r="AB285" s="122" t="s">
        <v>3158</v>
      </c>
      <c r="AC285" s="122" t="s">
        <v>3158</v>
      </c>
      <c r="AD285" s="125">
        <v>43713.20380787037</v>
      </c>
      <c r="AE285" s="122" t="s">
        <v>3158</v>
      </c>
    </row>
    <row r="286" spans="1:31" ht="13">
      <c r="A286" s="122">
        <v>2599</v>
      </c>
      <c r="B286" s="122" t="s">
        <v>5199</v>
      </c>
      <c r="C286" s="122" t="s">
        <v>5200</v>
      </c>
      <c r="D286" s="122" t="s">
        <v>3146</v>
      </c>
      <c r="E286" s="122">
        <v>2019</v>
      </c>
      <c r="F286" s="122" t="s">
        <v>3401</v>
      </c>
      <c r="G286" s="122" t="s">
        <v>5201</v>
      </c>
      <c r="H286" s="122" t="s">
        <v>3217</v>
      </c>
      <c r="I286" s="122" t="s">
        <v>4340</v>
      </c>
      <c r="J286" s="122" t="s">
        <v>5202</v>
      </c>
      <c r="K286" s="122" t="s">
        <v>5203</v>
      </c>
      <c r="L286" s="124" t="s">
        <v>5204</v>
      </c>
      <c r="M286" s="122" t="s">
        <v>3154</v>
      </c>
      <c r="N286" s="122">
        <v>75</v>
      </c>
      <c r="O286" s="124" t="s">
        <v>5205</v>
      </c>
      <c r="P286" s="124" t="s">
        <v>5206</v>
      </c>
      <c r="Q286" s="124" t="s">
        <v>5207</v>
      </c>
      <c r="R286" s="125">
        <v>43697.526631944442</v>
      </c>
      <c r="S286" s="125">
        <v>44035.864236111112</v>
      </c>
      <c r="T286" s="122">
        <v>72</v>
      </c>
      <c r="U286" s="122" t="s">
        <v>3278</v>
      </c>
      <c r="V286" s="122" t="s">
        <v>3204</v>
      </c>
      <c r="W286" s="122" t="s">
        <v>3158</v>
      </c>
      <c r="X286" s="122" t="s">
        <v>3204</v>
      </c>
      <c r="Y286" s="122" t="s">
        <v>3158</v>
      </c>
      <c r="Z286" s="122">
        <v>0</v>
      </c>
      <c r="AA286" s="122" t="s">
        <v>3158</v>
      </c>
      <c r="AB286" s="122" t="s">
        <v>3158</v>
      </c>
      <c r="AC286" s="122" t="s">
        <v>3158</v>
      </c>
      <c r="AD286" s="125">
        <v>43713.20380787037</v>
      </c>
      <c r="AE286" s="122" t="s">
        <v>3158</v>
      </c>
    </row>
    <row r="287" spans="1:31" ht="13">
      <c r="A287" s="122">
        <v>2600</v>
      </c>
      <c r="B287" s="122" t="s">
        <v>442</v>
      </c>
      <c r="C287" s="122" t="s">
        <v>5208</v>
      </c>
      <c r="D287" s="122" t="s">
        <v>3146</v>
      </c>
      <c r="E287" s="122">
        <v>2018</v>
      </c>
      <c r="F287" s="122" t="s">
        <v>3225</v>
      </c>
      <c r="G287" s="122" t="s">
        <v>3343</v>
      </c>
      <c r="H287" s="122" t="s">
        <v>4069</v>
      </c>
      <c r="I287" s="126">
        <v>44967</v>
      </c>
      <c r="J287" s="122" t="s">
        <v>5209</v>
      </c>
      <c r="K287" s="122" t="s">
        <v>5210</v>
      </c>
      <c r="L287" s="124" t="s">
        <v>5211</v>
      </c>
      <c r="M287" s="122" t="s">
        <v>3154</v>
      </c>
      <c r="N287" s="122">
        <v>75</v>
      </c>
      <c r="O287" s="124" t="s">
        <v>5212</v>
      </c>
      <c r="P287" s="124" t="s">
        <v>5213</v>
      </c>
      <c r="Q287" s="124" t="s">
        <v>5214</v>
      </c>
      <c r="R287" s="125">
        <v>43697.526631944442</v>
      </c>
      <c r="S287" s="125">
        <v>43713.20380787037</v>
      </c>
      <c r="T287" s="122" t="s">
        <v>3158</v>
      </c>
      <c r="U287" s="122" t="s">
        <v>3158</v>
      </c>
      <c r="V287" s="122" t="s">
        <v>3158</v>
      </c>
      <c r="W287" s="122" t="s">
        <v>3158</v>
      </c>
      <c r="X287" s="122" t="s">
        <v>3158</v>
      </c>
      <c r="Y287" s="122" t="s">
        <v>3158</v>
      </c>
      <c r="Z287" s="122">
        <v>0</v>
      </c>
      <c r="AA287" s="122" t="s">
        <v>3158</v>
      </c>
      <c r="AB287" s="122" t="s">
        <v>3158</v>
      </c>
      <c r="AC287" s="122" t="s">
        <v>3158</v>
      </c>
      <c r="AD287" s="125">
        <v>43713.20380787037</v>
      </c>
      <c r="AE287" s="122" t="s">
        <v>3158</v>
      </c>
    </row>
    <row r="288" spans="1:31" ht="13">
      <c r="A288" s="122">
        <v>2601</v>
      </c>
      <c r="B288" s="122" t="s">
        <v>348</v>
      </c>
      <c r="C288" s="122" t="s">
        <v>5215</v>
      </c>
      <c r="D288" s="122" t="s">
        <v>3146</v>
      </c>
      <c r="E288" s="122">
        <v>2016</v>
      </c>
      <c r="F288" s="122" t="s">
        <v>3431</v>
      </c>
      <c r="G288" s="122" t="s">
        <v>4666</v>
      </c>
      <c r="H288" s="122" t="s">
        <v>3195</v>
      </c>
      <c r="I288" s="122" t="s">
        <v>3204</v>
      </c>
      <c r="J288" s="122" t="s">
        <v>5216</v>
      </c>
      <c r="K288" s="122" t="s">
        <v>5217</v>
      </c>
      <c r="L288" s="124" t="s">
        <v>5218</v>
      </c>
      <c r="M288" s="122" t="s">
        <v>3154</v>
      </c>
      <c r="N288" s="122">
        <v>75</v>
      </c>
      <c r="O288" s="124" t="s">
        <v>5219</v>
      </c>
      <c r="P288" s="122" t="s">
        <v>3158</v>
      </c>
      <c r="Q288" s="124" t="s">
        <v>5220</v>
      </c>
      <c r="R288" s="125">
        <v>43697.526631944442</v>
      </c>
      <c r="S288" s="125">
        <v>43711.362337962964</v>
      </c>
      <c r="T288" s="122">
        <v>68</v>
      </c>
      <c r="U288" s="122" t="s">
        <v>3202</v>
      </c>
      <c r="V288" s="122" t="s">
        <v>3195</v>
      </c>
      <c r="W288" s="122" t="s">
        <v>3158</v>
      </c>
      <c r="X288" s="122" t="s">
        <v>5221</v>
      </c>
      <c r="Y288" s="122" t="s">
        <v>3158</v>
      </c>
      <c r="Z288" s="122">
        <v>0</v>
      </c>
      <c r="AA288" s="122" t="s">
        <v>3158</v>
      </c>
      <c r="AB288" s="122" t="s">
        <v>3158</v>
      </c>
      <c r="AC288" s="122" t="s">
        <v>3158</v>
      </c>
      <c r="AD288" s="125">
        <v>43698.35019675926</v>
      </c>
      <c r="AE288" s="122" t="s">
        <v>3158</v>
      </c>
    </row>
    <row r="289" spans="1:31" ht="13">
      <c r="A289" s="122">
        <v>2602</v>
      </c>
      <c r="B289" s="122" t="s">
        <v>5222</v>
      </c>
      <c r="C289" s="122" t="s">
        <v>5223</v>
      </c>
      <c r="D289" s="122" t="s">
        <v>3146</v>
      </c>
      <c r="E289" s="122">
        <v>2017</v>
      </c>
      <c r="F289" s="122" t="s">
        <v>3783</v>
      </c>
      <c r="G289" s="122" t="s">
        <v>3245</v>
      </c>
      <c r="H289" s="122" t="s">
        <v>3195</v>
      </c>
      <c r="I289" s="126">
        <v>44967</v>
      </c>
      <c r="J289" s="122" t="s">
        <v>5224</v>
      </c>
      <c r="K289" s="122" t="s">
        <v>5225</v>
      </c>
      <c r="L289" s="124" t="s">
        <v>5226</v>
      </c>
      <c r="M289" s="122" t="s">
        <v>3154</v>
      </c>
      <c r="N289" s="122">
        <v>75</v>
      </c>
      <c r="O289" s="124" t="s">
        <v>5227</v>
      </c>
      <c r="P289" s="124" t="s">
        <v>5228</v>
      </c>
      <c r="Q289" s="124" t="s">
        <v>5229</v>
      </c>
      <c r="R289" s="125">
        <v>43697.526631944442</v>
      </c>
      <c r="S289" s="125">
        <v>43713.20380787037</v>
      </c>
      <c r="T289" s="122" t="s">
        <v>3158</v>
      </c>
      <c r="U289" s="122" t="s">
        <v>3158</v>
      </c>
      <c r="V289" s="122" t="s">
        <v>3158</v>
      </c>
      <c r="W289" s="122" t="s">
        <v>3158</v>
      </c>
      <c r="X289" s="122" t="s">
        <v>3158</v>
      </c>
      <c r="Y289" s="122" t="s">
        <v>3158</v>
      </c>
      <c r="Z289" s="122">
        <v>0</v>
      </c>
      <c r="AA289" s="122" t="s">
        <v>3158</v>
      </c>
      <c r="AB289" s="122" t="s">
        <v>3158</v>
      </c>
      <c r="AC289" s="122" t="s">
        <v>3158</v>
      </c>
      <c r="AD289" s="125">
        <v>43713.20380787037</v>
      </c>
      <c r="AE289" s="122" t="s">
        <v>3158</v>
      </c>
    </row>
    <row r="290" spans="1:31" ht="13">
      <c r="A290" s="122">
        <v>2603</v>
      </c>
      <c r="B290" s="122" t="s">
        <v>340</v>
      </c>
      <c r="C290" s="122" t="s">
        <v>5230</v>
      </c>
      <c r="D290" s="122" t="s">
        <v>3146</v>
      </c>
      <c r="E290" s="122">
        <v>2015</v>
      </c>
      <c r="F290" s="122" t="s">
        <v>3462</v>
      </c>
      <c r="G290" s="122" t="s">
        <v>5180</v>
      </c>
      <c r="H290" s="122" t="s">
        <v>101</v>
      </c>
      <c r="I290" s="126">
        <v>44967</v>
      </c>
      <c r="K290" s="122" t="s">
        <v>5231</v>
      </c>
      <c r="L290" s="124" t="s">
        <v>5232</v>
      </c>
      <c r="M290" s="122" t="s">
        <v>3154</v>
      </c>
      <c r="N290" s="122">
        <v>75</v>
      </c>
      <c r="O290" s="124" t="s">
        <v>5233</v>
      </c>
      <c r="P290" s="124" t="s">
        <v>5234</v>
      </c>
      <c r="Q290" s="124" t="s">
        <v>5235</v>
      </c>
      <c r="R290" s="125">
        <v>43697.526631944442</v>
      </c>
      <c r="S290" s="125">
        <v>43713.20380787037</v>
      </c>
      <c r="T290" s="122" t="s">
        <v>3158</v>
      </c>
      <c r="U290" s="122" t="s">
        <v>3158</v>
      </c>
      <c r="V290" s="122" t="s">
        <v>3158</v>
      </c>
      <c r="W290" s="122" t="s">
        <v>3158</v>
      </c>
      <c r="X290" s="122" t="s">
        <v>3158</v>
      </c>
      <c r="Y290" s="122" t="s">
        <v>3158</v>
      </c>
      <c r="Z290" s="122">
        <v>0</v>
      </c>
      <c r="AA290" s="122" t="s">
        <v>3158</v>
      </c>
      <c r="AB290" s="122" t="s">
        <v>3158</v>
      </c>
      <c r="AC290" s="122" t="s">
        <v>3158</v>
      </c>
      <c r="AD290" s="125">
        <v>43713.20380787037</v>
      </c>
      <c r="AE290" s="122" t="s">
        <v>3158</v>
      </c>
    </row>
    <row r="291" spans="1:31" ht="13">
      <c r="A291" s="122">
        <v>2604</v>
      </c>
      <c r="B291" s="122" t="s">
        <v>436</v>
      </c>
      <c r="C291" s="122" t="s">
        <v>5236</v>
      </c>
      <c r="D291" s="122" t="s">
        <v>3146</v>
      </c>
      <c r="E291" s="122">
        <v>2014</v>
      </c>
      <c r="F291" s="122" t="s">
        <v>3225</v>
      </c>
      <c r="G291" s="122" t="s">
        <v>4637</v>
      </c>
      <c r="H291" s="122" t="s">
        <v>3977</v>
      </c>
      <c r="I291" s="122" t="s">
        <v>3385</v>
      </c>
      <c r="J291" s="122" t="s">
        <v>5237</v>
      </c>
      <c r="K291" s="122" t="s">
        <v>5238</v>
      </c>
      <c r="L291" s="124" t="s">
        <v>5239</v>
      </c>
      <c r="M291" s="122" t="s">
        <v>3154</v>
      </c>
      <c r="N291" s="122">
        <v>75</v>
      </c>
      <c r="O291" s="124" t="s">
        <v>5240</v>
      </c>
      <c r="P291" s="122" t="s">
        <v>3158</v>
      </c>
      <c r="Q291" s="124" t="s">
        <v>5241</v>
      </c>
      <c r="R291" s="125">
        <v>43697.526631944442</v>
      </c>
      <c r="S291" s="125">
        <v>44054.448506944442</v>
      </c>
      <c r="T291" s="122">
        <v>68</v>
      </c>
      <c r="U291" s="122" t="s">
        <v>3202</v>
      </c>
      <c r="V291" s="122" t="s">
        <v>3977</v>
      </c>
      <c r="W291" s="122" t="s">
        <v>3158</v>
      </c>
      <c r="X291" s="122" t="s">
        <v>3204</v>
      </c>
      <c r="Y291" s="122" t="s">
        <v>3158</v>
      </c>
      <c r="Z291" s="122">
        <v>0</v>
      </c>
      <c r="AA291" s="122" t="s">
        <v>3158</v>
      </c>
      <c r="AB291" s="122" t="s">
        <v>3158</v>
      </c>
      <c r="AC291" s="122" t="s">
        <v>3158</v>
      </c>
      <c r="AD291" s="125">
        <v>43713.20380787037</v>
      </c>
      <c r="AE291" s="122" t="s">
        <v>3158</v>
      </c>
    </row>
    <row r="292" spans="1:31" ht="13">
      <c r="A292" s="122">
        <v>2607</v>
      </c>
      <c r="B292" s="122" t="s">
        <v>307</v>
      </c>
      <c r="C292" s="122" t="s">
        <v>5242</v>
      </c>
      <c r="D292" s="122" t="s">
        <v>3146</v>
      </c>
      <c r="E292" s="122">
        <v>2018</v>
      </c>
      <c r="F292" s="122" t="s">
        <v>3206</v>
      </c>
      <c r="G292" s="122" t="s">
        <v>3343</v>
      </c>
      <c r="H292" s="122" t="s">
        <v>4069</v>
      </c>
      <c r="I292" s="126">
        <v>44967</v>
      </c>
      <c r="K292" s="122" t="s">
        <v>5243</v>
      </c>
      <c r="M292" s="122" t="s">
        <v>3154</v>
      </c>
      <c r="N292" s="122">
        <v>75</v>
      </c>
      <c r="O292" s="124" t="s">
        <v>5244</v>
      </c>
      <c r="R292" s="125">
        <v>43697.526631944442</v>
      </c>
      <c r="S292" s="125">
        <v>43713.20380787037</v>
      </c>
      <c r="T292" s="122" t="s">
        <v>3158</v>
      </c>
      <c r="U292" s="122" t="s">
        <v>3158</v>
      </c>
      <c r="V292" s="122" t="s">
        <v>3158</v>
      </c>
      <c r="W292" s="122" t="s">
        <v>3158</v>
      </c>
      <c r="X292" s="122" t="s">
        <v>3158</v>
      </c>
      <c r="Y292" s="122" t="s">
        <v>3158</v>
      </c>
      <c r="Z292" s="122">
        <v>0</v>
      </c>
      <c r="AA292" s="122" t="s">
        <v>3158</v>
      </c>
      <c r="AB292" s="122" t="s">
        <v>3158</v>
      </c>
      <c r="AC292" s="122" t="s">
        <v>3158</v>
      </c>
      <c r="AD292" s="125">
        <v>43713.20380787037</v>
      </c>
      <c r="AE292" s="122" t="s">
        <v>3158</v>
      </c>
    </row>
    <row r="293" spans="1:31" ht="13">
      <c r="A293" s="122">
        <v>2608</v>
      </c>
      <c r="B293" s="122" t="s">
        <v>222</v>
      </c>
      <c r="C293" s="122" t="s">
        <v>5245</v>
      </c>
      <c r="D293" s="122" t="s">
        <v>3146</v>
      </c>
      <c r="E293" s="122">
        <v>2017</v>
      </c>
      <c r="F293" s="122" t="s">
        <v>3862</v>
      </c>
      <c r="G293" s="122" t="s">
        <v>3235</v>
      </c>
      <c r="H293" s="122" t="s">
        <v>3195</v>
      </c>
      <c r="I293" s="122" t="s">
        <v>3385</v>
      </c>
      <c r="J293" s="122" t="s">
        <v>5246</v>
      </c>
      <c r="K293" s="122" t="s">
        <v>5247</v>
      </c>
      <c r="L293" s="124" t="s">
        <v>5248</v>
      </c>
      <c r="M293" s="122" t="s">
        <v>3154</v>
      </c>
      <c r="N293" s="122">
        <v>75</v>
      </c>
      <c r="O293" s="124" t="s">
        <v>5249</v>
      </c>
      <c r="P293" s="124" t="s">
        <v>5250</v>
      </c>
      <c r="Q293" s="122" t="s">
        <v>3158</v>
      </c>
      <c r="R293" s="125">
        <v>43697.526631944442</v>
      </c>
      <c r="S293" s="125">
        <v>43909.513958333337</v>
      </c>
      <c r="T293" s="122">
        <v>68</v>
      </c>
      <c r="U293" s="122" t="s">
        <v>5251</v>
      </c>
      <c r="V293" s="122" t="s">
        <v>3195</v>
      </c>
      <c r="W293" s="122" t="s">
        <v>3158</v>
      </c>
      <c r="X293" s="122" t="s">
        <v>3204</v>
      </c>
      <c r="Y293" s="122" t="s">
        <v>3158</v>
      </c>
      <c r="Z293" s="122">
        <v>0</v>
      </c>
      <c r="AA293" s="122" t="s">
        <v>3158</v>
      </c>
      <c r="AB293" s="122" t="s">
        <v>3158</v>
      </c>
      <c r="AC293" s="122" t="s">
        <v>3158</v>
      </c>
      <c r="AD293" s="125">
        <v>43713.20380787037</v>
      </c>
      <c r="AE293" s="122" t="s">
        <v>3158</v>
      </c>
    </row>
    <row r="294" spans="1:31" ht="13">
      <c r="A294" s="122">
        <v>2609</v>
      </c>
      <c r="B294" s="122" t="s">
        <v>302</v>
      </c>
      <c r="C294" s="122" t="s">
        <v>5252</v>
      </c>
      <c r="D294" s="122" t="s">
        <v>3146</v>
      </c>
      <c r="E294" s="122">
        <v>2018</v>
      </c>
      <c r="F294" s="122" t="s">
        <v>3401</v>
      </c>
      <c r="G294" s="122" t="s">
        <v>5152</v>
      </c>
      <c r="H294" s="122" t="s">
        <v>4069</v>
      </c>
      <c r="I294" s="122" t="s">
        <v>3385</v>
      </c>
      <c r="J294" s="122" t="s">
        <v>5253</v>
      </c>
      <c r="K294" s="122" t="s">
        <v>5254</v>
      </c>
      <c r="L294" s="124" t="s">
        <v>5255</v>
      </c>
      <c r="M294" s="122" t="s">
        <v>3154</v>
      </c>
      <c r="N294" s="122">
        <v>75</v>
      </c>
      <c r="O294" s="124" t="s">
        <v>5256</v>
      </c>
      <c r="P294" s="122" t="s">
        <v>3158</v>
      </c>
      <c r="Q294" s="122" t="s">
        <v>3158</v>
      </c>
      <c r="R294" s="125">
        <v>43697.526631944442</v>
      </c>
      <c r="S294" s="125">
        <v>43707.314571759256</v>
      </c>
      <c r="T294" s="122">
        <v>64</v>
      </c>
      <c r="U294" s="122" t="s">
        <v>4431</v>
      </c>
      <c r="V294" s="122" t="s">
        <v>3204</v>
      </c>
      <c r="W294" s="122" t="s">
        <v>3158</v>
      </c>
      <c r="X294" s="122" t="s">
        <v>3204</v>
      </c>
      <c r="Y294" s="122" t="s">
        <v>3158</v>
      </c>
      <c r="Z294" s="122">
        <v>0</v>
      </c>
      <c r="AA294" s="122" t="s">
        <v>3158</v>
      </c>
      <c r="AB294" s="122" t="s">
        <v>3158</v>
      </c>
      <c r="AC294" s="122" t="s">
        <v>3158</v>
      </c>
      <c r="AD294" s="125">
        <v>43698.35019675926</v>
      </c>
      <c r="AE294" s="122" t="s">
        <v>3158</v>
      </c>
    </row>
    <row r="295" spans="1:31" ht="13">
      <c r="A295" s="122">
        <v>2610</v>
      </c>
      <c r="B295" s="122" t="s">
        <v>230</v>
      </c>
      <c r="C295" s="122" t="s">
        <v>5257</v>
      </c>
      <c r="D295" s="122" t="s">
        <v>3146</v>
      </c>
      <c r="E295" s="122">
        <v>2016</v>
      </c>
      <c r="F295" s="122" t="s">
        <v>3438</v>
      </c>
      <c r="G295" s="122" t="s">
        <v>3235</v>
      </c>
      <c r="H295" s="122" t="s">
        <v>3195</v>
      </c>
      <c r="I295" s="122" t="s">
        <v>3385</v>
      </c>
      <c r="J295" s="122" t="s">
        <v>5258</v>
      </c>
      <c r="K295" s="122" t="s">
        <v>5259</v>
      </c>
      <c r="L295" s="124" t="s">
        <v>5260</v>
      </c>
      <c r="M295" s="122" t="s">
        <v>3154</v>
      </c>
      <c r="N295" s="122">
        <v>75</v>
      </c>
      <c r="O295" s="124" t="s">
        <v>5261</v>
      </c>
      <c r="P295" s="124" t="s">
        <v>5262</v>
      </c>
      <c r="Q295" s="124" t="s">
        <v>5263</v>
      </c>
      <c r="R295" s="125">
        <v>43697.526631944442</v>
      </c>
      <c r="S295" s="125">
        <v>43866.280011574076</v>
      </c>
      <c r="T295" s="122">
        <v>72</v>
      </c>
      <c r="U295" s="122" t="s">
        <v>3278</v>
      </c>
      <c r="V295" s="122" t="s">
        <v>3195</v>
      </c>
      <c r="W295" s="122" t="s">
        <v>3158</v>
      </c>
      <c r="X295" s="122" t="s">
        <v>3204</v>
      </c>
      <c r="Y295" s="122" t="s">
        <v>3158</v>
      </c>
      <c r="Z295" s="122">
        <v>0</v>
      </c>
      <c r="AA295" s="122" t="s">
        <v>3158</v>
      </c>
      <c r="AB295" s="122" t="s">
        <v>3158</v>
      </c>
      <c r="AC295" s="122" t="s">
        <v>3158</v>
      </c>
      <c r="AD295" s="125">
        <v>43713.20380787037</v>
      </c>
      <c r="AE295" s="122" t="s">
        <v>3158</v>
      </c>
    </row>
    <row r="296" spans="1:31" ht="13">
      <c r="A296" s="122">
        <v>2611</v>
      </c>
      <c r="B296" s="122" t="s">
        <v>407</v>
      </c>
      <c r="C296" s="122" t="s">
        <v>5264</v>
      </c>
      <c r="D296" s="122" t="s">
        <v>3146</v>
      </c>
      <c r="E296" s="122">
        <v>2007</v>
      </c>
      <c r="F296" s="122" t="s">
        <v>3182</v>
      </c>
      <c r="G296" s="122" t="s">
        <v>5265</v>
      </c>
      <c r="H296" s="122" t="s">
        <v>3217</v>
      </c>
      <c r="I296" s="126">
        <v>44967</v>
      </c>
      <c r="J296" s="122" t="s">
        <v>5266</v>
      </c>
      <c r="K296" s="122" t="s">
        <v>5267</v>
      </c>
      <c r="L296" s="124" t="s">
        <v>5268</v>
      </c>
      <c r="M296" s="122" t="s">
        <v>3154</v>
      </c>
      <c r="N296" s="122">
        <v>75</v>
      </c>
      <c r="O296" s="122" t="s">
        <v>116</v>
      </c>
      <c r="P296" s="124" t="s">
        <v>5269</v>
      </c>
      <c r="Q296" s="124" t="s">
        <v>5270</v>
      </c>
      <c r="R296" s="125">
        <v>43697.526631944442</v>
      </c>
      <c r="S296" s="125">
        <v>43713.20380787037</v>
      </c>
      <c r="T296" s="122" t="s">
        <v>3158</v>
      </c>
      <c r="U296" s="122" t="s">
        <v>3158</v>
      </c>
      <c r="V296" s="122" t="s">
        <v>3158</v>
      </c>
      <c r="W296" s="122" t="s">
        <v>3158</v>
      </c>
      <c r="X296" s="122" t="s">
        <v>3158</v>
      </c>
      <c r="Y296" s="122" t="s">
        <v>3158</v>
      </c>
      <c r="Z296" s="122">
        <v>0</v>
      </c>
      <c r="AA296" s="122" t="s">
        <v>3158</v>
      </c>
      <c r="AB296" s="122" t="s">
        <v>3158</v>
      </c>
      <c r="AC296" s="122" t="s">
        <v>3158</v>
      </c>
      <c r="AD296" s="125">
        <v>43713.20380787037</v>
      </c>
      <c r="AE296" s="122" t="s">
        <v>3158</v>
      </c>
    </row>
    <row r="297" spans="1:31" ht="13">
      <c r="A297" s="122">
        <v>2612</v>
      </c>
      <c r="B297" s="122" t="s">
        <v>411</v>
      </c>
      <c r="C297" s="122" t="s">
        <v>5271</v>
      </c>
      <c r="D297" s="122" t="s">
        <v>3146</v>
      </c>
      <c r="E297" s="122">
        <v>2015</v>
      </c>
      <c r="F297" s="122" t="s">
        <v>3225</v>
      </c>
      <c r="G297" s="122" t="s">
        <v>3148</v>
      </c>
      <c r="H297" s="122" t="s">
        <v>3217</v>
      </c>
      <c r="I297" s="122" t="s">
        <v>3326</v>
      </c>
      <c r="J297" s="122" t="s">
        <v>5272</v>
      </c>
      <c r="K297" s="122" t="s">
        <v>5273</v>
      </c>
      <c r="L297" s="124" t="s">
        <v>5274</v>
      </c>
      <c r="M297" s="122" t="s">
        <v>3154</v>
      </c>
      <c r="N297" s="122">
        <v>75</v>
      </c>
      <c r="O297" s="124" t="s">
        <v>5275</v>
      </c>
      <c r="P297" s="124" t="s">
        <v>5276</v>
      </c>
      <c r="Q297" s="124" t="s">
        <v>5277</v>
      </c>
      <c r="R297" s="125">
        <v>43697.526631944442</v>
      </c>
      <c r="S297" s="125">
        <v>43713.20380787037</v>
      </c>
      <c r="T297" s="122" t="s">
        <v>3158</v>
      </c>
      <c r="U297" s="122" t="s">
        <v>3158</v>
      </c>
      <c r="V297" s="122" t="s">
        <v>3158</v>
      </c>
      <c r="W297" s="122" t="s">
        <v>3158</v>
      </c>
      <c r="X297" s="122" t="s">
        <v>3158</v>
      </c>
      <c r="Y297" s="122" t="s">
        <v>3158</v>
      </c>
      <c r="Z297" s="122">
        <v>0</v>
      </c>
      <c r="AA297" s="122" t="s">
        <v>3158</v>
      </c>
      <c r="AB297" s="122" t="s">
        <v>3158</v>
      </c>
      <c r="AC297" s="122" t="s">
        <v>3158</v>
      </c>
      <c r="AD297" s="125">
        <v>43713.20380787037</v>
      </c>
      <c r="AE297" s="122" t="s">
        <v>3158</v>
      </c>
    </row>
    <row r="298" spans="1:31" ht="13">
      <c r="A298" s="122">
        <v>2613</v>
      </c>
      <c r="B298" s="122" t="s">
        <v>330</v>
      </c>
      <c r="C298" s="122" t="s">
        <v>5278</v>
      </c>
      <c r="D298" s="122" t="s">
        <v>3146</v>
      </c>
      <c r="E298" s="122">
        <v>2017</v>
      </c>
      <c r="F298" s="122" t="s">
        <v>3147</v>
      </c>
      <c r="G298" s="122" t="s">
        <v>5279</v>
      </c>
      <c r="H298" s="122" t="s">
        <v>5280</v>
      </c>
      <c r="I298" s="126">
        <v>44967</v>
      </c>
      <c r="J298" s="122" t="s">
        <v>5281</v>
      </c>
      <c r="K298" s="122" t="s">
        <v>5282</v>
      </c>
      <c r="L298" s="124" t="s">
        <v>5283</v>
      </c>
      <c r="M298" s="122" t="s">
        <v>3154</v>
      </c>
      <c r="N298" s="122">
        <v>75</v>
      </c>
      <c r="O298" s="124" t="s">
        <v>5284</v>
      </c>
      <c r="P298" s="122" t="s">
        <v>116</v>
      </c>
      <c r="Q298" s="124" t="s">
        <v>5285</v>
      </c>
      <c r="R298" s="125">
        <v>43697.526631944442</v>
      </c>
      <c r="S298" s="125">
        <v>43713.20380787037</v>
      </c>
      <c r="T298" s="122" t="s">
        <v>3158</v>
      </c>
      <c r="U298" s="122" t="s">
        <v>3158</v>
      </c>
      <c r="V298" s="122" t="s">
        <v>3158</v>
      </c>
      <c r="W298" s="122" t="s">
        <v>3158</v>
      </c>
      <c r="X298" s="122" t="s">
        <v>3158</v>
      </c>
      <c r="Y298" s="122" t="s">
        <v>3158</v>
      </c>
      <c r="Z298" s="122">
        <v>0</v>
      </c>
      <c r="AA298" s="122" t="s">
        <v>3158</v>
      </c>
      <c r="AB298" s="122" t="s">
        <v>3158</v>
      </c>
      <c r="AC298" s="122" t="s">
        <v>3158</v>
      </c>
      <c r="AD298" s="125">
        <v>43713.20380787037</v>
      </c>
      <c r="AE298" s="122" t="s">
        <v>3158</v>
      </c>
    </row>
    <row r="299" spans="1:31" ht="13">
      <c r="A299" s="122">
        <v>2615</v>
      </c>
      <c r="B299" s="122" t="s">
        <v>426</v>
      </c>
      <c r="C299" s="122" t="s">
        <v>5286</v>
      </c>
      <c r="D299" s="122" t="s">
        <v>3146</v>
      </c>
      <c r="E299" s="122">
        <v>2016</v>
      </c>
      <c r="F299" s="122" t="s">
        <v>3462</v>
      </c>
      <c r="G299" s="122" t="s">
        <v>3172</v>
      </c>
      <c r="H299" s="122" t="s">
        <v>3173</v>
      </c>
      <c r="I299" s="126">
        <v>44967</v>
      </c>
      <c r="J299" s="122" t="s">
        <v>5287</v>
      </c>
      <c r="K299" s="122" t="s">
        <v>5288</v>
      </c>
      <c r="L299" s="124" t="s">
        <v>5289</v>
      </c>
      <c r="M299" s="122" t="s">
        <v>3154</v>
      </c>
      <c r="N299" s="122">
        <v>75</v>
      </c>
      <c r="O299" s="124" t="s">
        <v>5290</v>
      </c>
      <c r="P299" s="124" t="s">
        <v>5291</v>
      </c>
      <c r="Q299" s="124" t="s">
        <v>5292</v>
      </c>
      <c r="R299" s="125">
        <v>43697.526631944442</v>
      </c>
      <c r="S299" s="125">
        <v>43713.20380787037</v>
      </c>
      <c r="T299" s="122" t="s">
        <v>3158</v>
      </c>
      <c r="U299" s="122" t="s">
        <v>3158</v>
      </c>
      <c r="V299" s="122" t="s">
        <v>3158</v>
      </c>
      <c r="W299" s="122" t="s">
        <v>3158</v>
      </c>
      <c r="X299" s="122" t="s">
        <v>3158</v>
      </c>
      <c r="Y299" s="122" t="s">
        <v>3158</v>
      </c>
      <c r="Z299" s="122">
        <v>0</v>
      </c>
      <c r="AA299" s="122" t="s">
        <v>3158</v>
      </c>
      <c r="AB299" s="122" t="s">
        <v>3158</v>
      </c>
      <c r="AC299" s="122" t="s">
        <v>3158</v>
      </c>
      <c r="AD299" s="125">
        <v>43713.20380787037</v>
      </c>
      <c r="AE299" s="122" t="s">
        <v>3158</v>
      </c>
    </row>
    <row r="300" spans="1:31" ht="13">
      <c r="A300" s="122">
        <v>2616</v>
      </c>
      <c r="B300" s="122" t="s">
        <v>228</v>
      </c>
      <c r="C300" s="122" t="s">
        <v>5293</v>
      </c>
      <c r="D300" s="122" t="s">
        <v>3146</v>
      </c>
      <c r="E300" s="122">
        <v>2013</v>
      </c>
      <c r="F300" s="122" t="s">
        <v>3342</v>
      </c>
      <c r="G300" s="122" t="s">
        <v>3172</v>
      </c>
      <c r="H300" s="122" t="s">
        <v>3173</v>
      </c>
      <c r="I300" s="126">
        <v>44967</v>
      </c>
      <c r="J300" s="122" t="s">
        <v>5294</v>
      </c>
      <c r="K300" s="122" t="s">
        <v>5295</v>
      </c>
      <c r="L300" s="124" t="s">
        <v>5296</v>
      </c>
      <c r="M300" s="122" t="s">
        <v>3154</v>
      </c>
      <c r="N300" s="122">
        <v>75</v>
      </c>
      <c r="O300" s="124" t="s">
        <v>5297</v>
      </c>
      <c r="P300" s="124" t="s">
        <v>5298</v>
      </c>
      <c r="Q300" s="124" t="s">
        <v>5299</v>
      </c>
      <c r="R300" s="125">
        <v>43697.526631944442</v>
      </c>
      <c r="S300" s="125">
        <v>43713.20380787037</v>
      </c>
      <c r="T300" s="122" t="s">
        <v>3158</v>
      </c>
      <c r="U300" s="122" t="s">
        <v>3158</v>
      </c>
      <c r="V300" s="122" t="s">
        <v>3158</v>
      </c>
      <c r="W300" s="122" t="s">
        <v>3158</v>
      </c>
      <c r="X300" s="122" t="s">
        <v>3158</v>
      </c>
      <c r="Y300" s="122" t="s">
        <v>3158</v>
      </c>
      <c r="Z300" s="122">
        <v>0</v>
      </c>
      <c r="AA300" s="122" t="s">
        <v>3158</v>
      </c>
      <c r="AB300" s="122" t="s">
        <v>3158</v>
      </c>
      <c r="AC300" s="122" t="s">
        <v>3158</v>
      </c>
      <c r="AD300" s="125">
        <v>43713.20380787037</v>
      </c>
      <c r="AE300" s="122" t="s">
        <v>3158</v>
      </c>
    </row>
    <row r="301" spans="1:31" ht="13">
      <c r="A301" s="122">
        <v>2617</v>
      </c>
      <c r="B301" s="122" t="s">
        <v>335</v>
      </c>
      <c r="C301" s="122" t="s">
        <v>5300</v>
      </c>
      <c r="D301" s="122" t="s">
        <v>3146</v>
      </c>
      <c r="E301" s="122">
        <v>2014</v>
      </c>
      <c r="F301" s="122" t="s">
        <v>3147</v>
      </c>
      <c r="G301" s="122" t="s">
        <v>4325</v>
      </c>
      <c r="H301" s="122" t="s">
        <v>3173</v>
      </c>
      <c r="I301" s="126">
        <v>44967</v>
      </c>
      <c r="J301" s="122" t="s">
        <v>5301</v>
      </c>
      <c r="K301" s="122" t="s">
        <v>5302</v>
      </c>
      <c r="L301" s="124" t="s">
        <v>5303</v>
      </c>
      <c r="M301" s="122" t="s">
        <v>3154</v>
      </c>
      <c r="N301" s="122">
        <v>75</v>
      </c>
      <c r="O301" s="124" t="s">
        <v>5304</v>
      </c>
      <c r="P301" s="124" t="s">
        <v>5305</v>
      </c>
      <c r="Q301" s="124" t="s">
        <v>5306</v>
      </c>
      <c r="R301" s="125">
        <v>43697.526631944442</v>
      </c>
      <c r="S301" s="125">
        <v>43713.20380787037</v>
      </c>
      <c r="T301" s="122" t="s">
        <v>3158</v>
      </c>
      <c r="U301" s="122" t="s">
        <v>3158</v>
      </c>
      <c r="V301" s="122" t="s">
        <v>3158</v>
      </c>
      <c r="W301" s="122" t="s">
        <v>3158</v>
      </c>
      <c r="X301" s="122" t="s">
        <v>3158</v>
      </c>
      <c r="Y301" s="122" t="s">
        <v>3158</v>
      </c>
      <c r="Z301" s="122">
        <v>0</v>
      </c>
      <c r="AA301" s="122" t="s">
        <v>3158</v>
      </c>
      <c r="AB301" s="122" t="s">
        <v>3158</v>
      </c>
      <c r="AC301" s="122" t="s">
        <v>3158</v>
      </c>
      <c r="AD301" s="125">
        <v>43713.20380787037</v>
      </c>
      <c r="AE301" s="122" t="s">
        <v>3158</v>
      </c>
    </row>
    <row r="302" spans="1:31" ht="13">
      <c r="A302" s="122">
        <v>2618</v>
      </c>
      <c r="B302" s="122" t="s">
        <v>417</v>
      </c>
      <c r="C302" s="122" t="s">
        <v>5307</v>
      </c>
      <c r="D302" s="122" t="s">
        <v>3146</v>
      </c>
      <c r="E302" s="122">
        <v>2017</v>
      </c>
      <c r="F302" s="122" t="s">
        <v>3255</v>
      </c>
      <c r="G302" s="122" t="s">
        <v>3172</v>
      </c>
      <c r="H302" s="122" t="s">
        <v>3173</v>
      </c>
      <c r="I302" s="126">
        <v>44967</v>
      </c>
      <c r="J302" s="122" t="s">
        <v>5308</v>
      </c>
      <c r="K302" s="122" t="s">
        <v>5309</v>
      </c>
      <c r="L302" s="124" t="s">
        <v>5310</v>
      </c>
      <c r="M302" s="122" t="s">
        <v>3154</v>
      </c>
      <c r="N302" s="122">
        <v>75</v>
      </c>
      <c r="O302" s="124" t="s">
        <v>5311</v>
      </c>
      <c r="P302" s="122" t="s">
        <v>4289</v>
      </c>
      <c r="Q302" s="124" t="s">
        <v>5312</v>
      </c>
      <c r="R302" s="125">
        <v>43697.526631944442</v>
      </c>
      <c r="S302" s="125">
        <v>43698.350208333337</v>
      </c>
      <c r="T302" s="122" t="s">
        <v>3158</v>
      </c>
      <c r="U302" s="122" t="s">
        <v>3158</v>
      </c>
      <c r="V302" s="122" t="s">
        <v>3158</v>
      </c>
      <c r="W302" s="122" t="s">
        <v>3158</v>
      </c>
      <c r="X302" s="122" t="s">
        <v>3158</v>
      </c>
      <c r="Y302" s="122" t="s">
        <v>3158</v>
      </c>
      <c r="Z302" s="122">
        <v>0</v>
      </c>
      <c r="AA302" s="122" t="s">
        <v>3158</v>
      </c>
      <c r="AB302" s="122" t="s">
        <v>3158</v>
      </c>
      <c r="AC302" s="122" t="s">
        <v>3158</v>
      </c>
      <c r="AD302" s="125">
        <v>43698.350208333337</v>
      </c>
      <c r="AE302" s="122" t="s">
        <v>3158</v>
      </c>
    </row>
    <row r="303" spans="1:31" ht="13">
      <c r="A303" s="122">
        <v>2619</v>
      </c>
      <c r="B303" s="122" t="s">
        <v>452</v>
      </c>
      <c r="C303" s="122" t="s">
        <v>5313</v>
      </c>
      <c r="D303" s="122" t="s">
        <v>3146</v>
      </c>
      <c r="E303" s="122">
        <v>2015</v>
      </c>
      <c r="F303" s="122" t="s">
        <v>3225</v>
      </c>
      <c r="G303" s="122" t="s">
        <v>5314</v>
      </c>
      <c r="H303" s="122" t="s">
        <v>4207</v>
      </c>
      <c r="I303" s="126">
        <v>44967</v>
      </c>
      <c r="J303" s="122" t="s">
        <v>5315</v>
      </c>
      <c r="K303" s="122" t="s">
        <v>5316</v>
      </c>
      <c r="L303" s="124" t="s">
        <v>5317</v>
      </c>
      <c r="M303" s="122" t="s">
        <v>3154</v>
      </c>
      <c r="N303" s="122">
        <v>75</v>
      </c>
      <c r="O303" s="124" t="s">
        <v>5318</v>
      </c>
      <c r="P303" s="124" t="s">
        <v>5319</v>
      </c>
      <c r="Q303" s="124" t="s">
        <v>5320</v>
      </c>
      <c r="R303" s="125">
        <v>43697.526631944442</v>
      </c>
      <c r="S303" s="125">
        <v>43698.350208333337</v>
      </c>
      <c r="T303" s="122" t="s">
        <v>3158</v>
      </c>
      <c r="U303" s="122" t="s">
        <v>3158</v>
      </c>
      <c r="V303" s="122" t="s">
        <v>3158</v>
      </c>
      <c r="W303" s="122" t="s">
        <v>3158</v>
      </c>
      <c r="X303" s="122" t="s">
        <v>3158</v>
      </c>
      <c r="Y303" s="122" t="s">
        <v>3158</v>
      </c>
      <c r="Z303" s="122">
        <v>0</v>
      </c>
      <c r="AA303" s="122" t="s">
        <v>3158</v>
      </c>
      <c r="AB303" s="122" t="s">
        <v>3158</v>
      </c>
      <c r="AC303" s="122" t="s">
        <v>3158</v>
      </c>
      <c r="AD303" s="125">
        <v>43698.350208333337</v>
      </c>
      <c r="AE303" s="122" t="s">
        <v>3158</v>
      </c>
    </row>
    <row r="304" spans="1:31" ht="13">
      <c r="A304" s="122">
        <v>2620</v>
      </c>
      <c r="B304" s="122" t="s">
        <v>414</v>
      </c>
      <c r="C304" s="122" t="s">
        <v>5321</v>
      </c>
      <c r="D304" s="122" t="s">
        <v>3146</v>
      </c>
      <c r="E304" s="122">
        <v>2017</v>
      </c>
      <c r="F304" s="122" t="s">
        <v>3992</v>
      </c>
      <c r="G304" s="122" t="s">
        <v>3148</v>
      </c>
      <c r="H304" s="122" t="s">
        <v>3217</v>
      </c>
      <c r="I304" s="126">
        <v>44967</v>
      </c>
      <c r="J304" s="122" t="s">
        <v>5322</v>
      </c>
      <c r="K304" s="122" t="s">
        <v>5323</v>
      </c>
      <c r="L304" s="124" t="s">
        <v>5324</v>
      </c>
      <c r="M304" s="122" t="s">
        <v>3154</v>
      </c>
      <c r="N304" s="122">
        <v>75</v>
      </c>
      <c r="O304" s="124" t="s">
        <v>5325</v>
      </c>
      <c r="P304" s="124" t="s">
        <v>5326</v>
      </c>
      <c r="Q304" s="124" t="s">
        <v>5327</v>
      </c>
      <c r="R304" s="125">
        <v>43697.526631944442</v>
      </c>
      <c r="S304" s="125">
        <v>43713.20380787037</v>
      </c>
      <c r="T304" s="122" t="s">
        <v>3158</v>
      </c>
      <c r="U304" s="122" t="s">
        <v>3158</v>
      </c>
      <c r="V304" s="122" t="s">
        <v>3158</v>
      </c>
      <c r="W304" s="122" t="s">
        <v>3158</v>
      </c>
      <c r="X304" s="122" t="s">
        <v>3158</v>
      </c>
      <c r="Y304" s="122" t="s">
        <v>3158</v>
      </c>
      <c r="Z304" s="122">
        <v>0</v>
      </c>
      <c r="AA304" s="122" t="s">
        <v>3158</v>
      </c>
      <c r="AB304" s="122" t="s">
        <v>3158</v>
      </c>
      <c r="AC304" s="122" t="s">
        <v>3158</v>
      </c>
      <c r="AD304" s="125">
        <v>43713.20380787037</v>
      </c>
      <c r="AE304" s="122" t="s">
        <v>3158</v>
      </c>
    </row>
    <row r="305" spans="1:31" ht="13">
      <c r="A305" s="122">
        <v>2621</v>
      </c>
      <c r="B305" s="122" t="s">
        <v>322</v>
      </c>
      <c r="C305" s="122" t="s">
        <v>5328</v>
      </c>
      <c r="D305" s="122" t="s">
        <v>3146</v>
      </c>
      <c r="E305" s="122">
        <v>2018</v>
      </c>
      <c r="F305" s="122" t="s">
        <v>3206</v>
      </c>
      <c r="G305" s="122" t="s">
        <v>3207</v>
      </c>
      <c r="H305" s="122" t="s">
        <v>101</v>
      </c>
      <c r="I305" s="126">
        <v>44967</v>
      </c>
      <c r="K305" s="122" t="s">
        <v>5329</v>
      </c>
      <c r="L305" s="124" t="s">
        <v>5330</v>
      </c>
      <c r="M305" s="122" t="s">
        <v>3154</v>
      </c>
      <c r="N305" s="122">
        <v>75</v>
      </c>
      <c r="O305" s="124" t="s">
        <v>5331</v>
      </c>
      <c r="P305" s="124" t="s">
        <v>5332</v>
      </c>
      <c r="Q305" s="124" t="s">
        <v>5333</v>
      </c>
      <c r="R305" s="125">
        <v>43697.526631944442</v>
      </c>
      <c r="S305" s="125">
        <v>43713.20380787037</v>
      </c>
      <c r="T305" s="122" t="s">
        <v>3158</v>
      </c>
      <c r="U305" s="122" t="s">
        <v>3158</v>
      </c>
      <c r="V305" s="122" t="s">
        <v>3158</v>
      </c>
      <c r="W305" s="122" t="s">
        <v>3158</v>
      </c>
      <c r="X305" s="122" t="s">
        <v>3158</v>
      </c>
      <c r="Y305" s="122" t="s">
        <v>3158</v>
      </c>
      <c r="Z305" s="122">
        <v>0</v>
      </c>
      <c r="AA305" s="122" t="s">
        <v>3158</v>
      </c>
      <c r="AB305" s="122" t="s">
        <v>3158</v>
      </c>
      <c r="AC305" s="122" t="s">
        <v>3158</v>
      </c>
      <c r="AD305" s="125">
        <v>43713.20380787037</v>
      </c>
      <c r="AE305" s="122" t="s">
        <v>3158</v>
      </c>
    </row>
    <row r="306" spans="1:31" ht="13">
      <c r="A306" s="122">
        <v>2622</v>
      </c>
      <c r="B306" s="122" t="s">
        <v>338</v>
      </c>
      <c r="C306" s="122" t="s">
        <v>5334</v>
      </c>
      <c r="D306" s="122" t="s">
        <v>3146</v>
      </c>
      <c r="E306" s="122">
        <v>2017</v>
      </c>
      <c r="F306" s="122" t="s">
        <v>4300</v>
      </c>
      <c r="G306" s="122" t="s">
        <v>4521</v>
      </c>
      <c r="H306" s="122" t="s">
        <v>101</v>
      </c>
      <c r="I306" s="126">
        <v>44967</v>
      </c>
      <c r="J306" s="122" t="s">
        <v>5335</v>
      </c>
      <c r="K306" s="122" t="s">
        <v>5336</v>
      </c>
      <c r="L306" s="124" t="s">
        <v>5337</v>
      </c>
      <c r="M306" s="122" t="s">
        <v>3154</v>
      </c>
      <c r="N306" s="122">
        <v>75</v>
      </c>
      <c r="O306" s="122" t="s">
        <v>4289</v>
      </c>
      <c r="P306" s="122" t="s">
        <v>4289</v>
      </c>
      <c r="Q306" s="124" t="s">
        <v>5338</v>
      </c>
      <c r="R306" s="125">
        <v>43697.526631944442</v>
      </c>
      <c r="S306" s="125">
        <v>43713.20380787037</v>
      </c>
      <c r="T306" s="122" t="s">
        <v>3158</v>
      </c>
      <c r="U306" s="122" t="s">
        <v>3158</v>
      </c>
      <c r="V306" s="122" t="s">
        <v>3158</v>
      </c>
      <c r="W306" s="122" t="s">
        <v>3158</v>
      </c>
      <c r="X306" s="122" t="s">
        <v>3158</v>
      </c>
      <c r="Y306" s="122" t="s">
        <v>3158</v>
      </c>
      <c r="Z306" s="122">
        <v>0</v>
      </c>
      <c r="AA306" s="122" t="s">
        <v>3158</v>
      </c>
      <c r="AB306" s="122" t="s">
        <v>3158</v>
      </c>
      <c r="AC306" s="122" t="s">
        <v>3158</v>
      </c>
      <c r="AD306" s="125">
        <v>43713.20380787037</v>
      </c>
      <c r="AE306" s="122" t="s">
        <v>3158</v>
      </c>
    </row>
    <row r="307" spans="1:31" ht="13">
      <c r="A307" s="122">
        <v>2623</v>
      </c>
      <c r="B307" s="122" t="s">
        <v>326</v>
      </c>
      <c r="C307" s="122" t="s">
        <v>5339</v>
      </c>
      <c r="D307" s="122" t="s">
        <v>3146</v>
      </c>
      <c r="E307" s="122">
        <v>2016</v>
      </c>
      <c r="F307" s="122" t="s">
        <v>3206</v>
      </c>
      <c r="G307" s="122" t="s">
        <v>5340</v>
      </c>
      <c r="H307" s="122" t="s">
        <v>3521</v>
      </c>
      <c r="I307" s="126">
        <v>44967</v>
      </c>
      <c r="J307" s="122" t="s">
        <v>5341</v>
      </c>
      <c r="K307" s="122" t="s">
        <v>5342</v>
      </c>
      <c r="L307" s="124" t="s">
        <v>5343</v>
      </c>
      <c r="M307" s="122" t="s">
        <v>3154</v>
      </c>
      <c r="N307" s="122">
        <v>75</v>
      </c>
      <c r="P307" s="124" t="s">
        <v>5344</v>
      </c>
      <c r="Q307" s="124" t="s">
        <v>5345</v>
      </c>
      <c r="R307" s="125">
        <v>43697.526631944442</v>
      </c>
      <c r="S307" s="125">
        <v>43713.20380787037</v>
      </c>
      <c r="T307" s="122" t="s">
        <v>3158</v>
      </c>
      <c r="U307" s="122" t="s">
        <v>3158</v>
      </c>
      <c r="V307" s="122" t="s">
        <v>3158</v>
      </c>
      <c r="W307" s="122" t="s">
        <v>3158</v>
      </c>
      <c r="X307" s="122" t="s">
        <v>3158</v>
      </c>
      <c r="Y307" s="122" t="s">
        <v>3158</v>
      </c>
      <c r="Z307" s="122">
        <v>0</v>
      </c>
      <c r="AA307" s="122" t="s">
        <v>3158</v>
      </c>
      <c r="AB307" s="122" t="s">
        <v>3158</v>
      </c>
      <c r="AC307" s="122" t="s">
        <v>3158</v>
      </c>
      <c r="AD307" s="125">
        <v>43713.20380787037</v>
      </c>
      <c r="AE307" s="122" t="s">
        <v>3158</v>
      </c>
    </row>
    <row r="308" spans="1:31" ht="13">
      <c r="A308" s="122">
        <v>2624</v>
      </c>
      <c r="B308" s="122" t="s">
        <v>429</v>
      </c>
      <c r="C308" s="122" t="s">
        <v>5346</v>
      </c>
      <c r="D308" s="122" t="s">
        <v>3146</v>
      </c>
      <c r="E308" s="122">
        <v>2018</v>
      </c>
      <c r="F308" s="122" t="s">
        <v>3417</v>
      </c>
      <c r="G308" s="122" t="s">
        <v>3172</v>
      </c>
      <c r="H308" s="122" t="s">
        <v>3173</v>
      </c>
      <c r="I308" s="126">
        <v>44967</v>
      </c>
      <c r="J308" s="122" t="s">
        <v>5347</v>
      </c>
      <c r="K308" s="122" t="s">
        <v>5348</v>
      </c>
      <c r="L308" s="124" t="s">
        <v>5349</v>
      </c>
      <c r="M308" s="122" t="s">
        <v>3154</v>
      </c>
      <c r="N308" s="122">
        <v>75</v>
      </c>
      <c r="O308" s="124" t="s">
        <v>5350</v>
      </c>
      <c r="Q308" s="124" t="s">
        <v>5351</v>
      </c>
      <c r="R308" s="125">
        <v>43697.526631944442</v>
      </c>
      <c r="S308" s="125">
        <v>43713.20380787037</v>
      </c>
      <c r="T308" s="122" t="s">
        <v>3158</v>
      </c>
      <c r="U308" s="122" t="s">
        <v>3158</v>
      </c>
      <c r="V308" s="122" t="s">
        <v>3158</v>
      </c>
      <c r="W308" s="122" t="s">
        <v>3158</v>
      </c>
      <c r="X308" s="122" t="s">
        <v>3158</v>
      </c>
      <c r="Y308" s="122" t="s">
        <v>3158</v>
      </c>
      <c r="Z308" s="122">
        <v>0</v>
      </c>
      <c r="AA308" s="122" t="s">
        <v>3158</v>
      </c>
      <c r="AB308" s="122" t="s">
        <v>3158</v>
      </c>
      <c r="AC308" s="122" t="s">
        <v>3158</v>
      </c>
      <c r="AD308" s="125">
        <v>43713.20380787037</v>
      </c>
      <c r="AE308" s="122" t="s">
        <v>3158</v>
      </c>
    </row>
    <row r="309" spans="1:31" ht="13">
      <c r="A309" s="122">
        <v>2625</v>
      </c>
      <c r="B309" s="122" t="s">
        <v>717</v>
      </c>
      <c r="C309" s="122" t="s">
        <v>5352</v>
      </c>
      <c r="D309" s="122" t="s">
        <v>3146</v>
      </c>
      <c r="E309" s="122">
        <v>2015</v>
      </c>
      <c r="F309" s="122" t="s">
        <v>3302</v>
      </c>
      <c r="G309" s="122" t="s">
        <v>5353</v>
      </c>
      <c r="H309" s="122" t="s">
        <v>5354</v>
      </c>
      <c r="I309" s="126">
        <v>44967</v>
      </c>
      <c r="J309" s="122" t="s">
        <v>5355</v>
      </c>
      <c r="K309" s="122" t="s">
        <v>5356</v>
      </c>
      <c r="L309" s="124" t="s">
        <v>5357</v>
      </c>
      <c r="M309" s="122" t="s">
        <v>3154</v>
      </c>
      <c r="N309" s="122">
        <v>75</v>
      </c>
      <c r="O309" s="124" t="s">
        <v>5358</v>
      </c>
      <c r="P309" s="124" t="s">
        <v>5359</v>
      </c>
      <c r="Q309" s="124" t="s">
        <v>5360</v>
      </c>
      <c r="R309" s="125">
        <v>43697.526631944442</v>
      </c>
      <c r="S309" s="125">
        <v>43713.20380787037</v>
      </c>
      <c r="T309" s="122" t="s">
        <v>3158</v>
      </c>
      <c r="U309" s="122" t="s">
        <v>3158</v>
      </c>
      <c r="V309" s="122" t="s">
        <v>3158</v>
      </c>
      <c r="W309" s="122" t="s">
        <v>3158</v>
      </c>
      <c r="X309" s="122" t="s">
        <v>3158</v>
      </c>
      <c r="Y309" s="122" t="s">
        <v>3158</v>
      </c>
      <c r="Z309" s="122">
        <v>0</v>
      </c>
      <c r="AA309" s="122" t="s">
        <v>3158</v>
      </c>
      <c r="AB309" s="122" t="s">
        <v>3158</v>
      </c>
      <c r="AC309" s="122" t="s">
        <v>3158</v>
      </c>
      <c r="AD309" s="125">
        <v>43713.20380787037</v>
      </c>
      <c r="AE309" s="122" t="s">
        <v>3158</v>
      </c>
    </row>
    <row r="310" spans="1:31" ht="13">
      <c r="A310" s="122">
        <v>2626</v>
      </c>
      <c r="B310" s="122" t="s">
        <v>718</v>
      </c>
      <c r="C310" s="122" t="s">
        <v>5361</v>
      </c>
      <c r="D310" s="122" t="s">
        <v>3146</v>
      </c>
      <c r="E310" s="122">
        <v>2018</v>
      </c>
      <c r="F310" s="122" t="s">
        <v>3302</v>
      </c>
      <c r="G310" s="122" t="s">
        <v>5362</v>
      </c>
      <c r="H310" s="122" t="s">
        <v>4628</v>
      </c>
      <c r="I310" s="126">
        <v>44967</v>
      </c>
      <c r="K310" s="122" t="s">
        <v>5363</v>
      </c>
      <c r="L310" s="124" t="s">
        <v>5364</v>
      </c>
      <c r="M310" s="122" t="s">
        <v>3154</v>
      </c>
      <c r="N310" s="122">
        <v>75</v>
      </c>
      <c r="O310" s="124" t="s">
        <v>5365</v>
      </c>
      <c r="P310" s="124" t="s">
        <v>5366</v>
      </c>
      <c r="Q310" s="124" t="s">
        <v>5367</v>
      </c>
      <c r="R310" s="125">
        <v>43697.526631944442</v>
      </c>
      <c r="S310" s="125">
        <v>43713.20380787037</v>
      </c>
      <c r="T310" s="122" t="s">
        <v>3158</v>
      </c>
      <c r="U310" s="122" t="s">
        <v>3158</v>
      </c>
      <c r="V310" s="122" t="s">
        <v>3158</v>
      </c>
      <c r="W310" s="122" t="s">
        <v>3158</v>
      </c>
      <c r="X310" s="122" t="s">
        <v>3158</v>
      </c>
      <c r="Y310" s="122" t="s">
        <v>3158</v>
      </c>
      <c r="Z310" s="122">
        <v>0</v>
      </c>
      <c r="AA310" s="122" t="s">
        <v>3158</v>
      </c>
      <c r="AB310" s="122" t="s">
        <v>3158</v>
      </c>
      <c r="AC310" s="122" t="s">
        <v>3158</v>
      </c>
      <c r="AD310" s="125">
        <v>43713.20380787037</v>
      </c>
      <c r="AE310" s="122" t="s">
        <v>3158</v>
      </c>
    </row>
    <row r="311" spans="1:31" ht="13">
      <c r="A311" s="122">
        <v>2627</v>
      </c>
      <c r="B311" s="122" t="s">
        <v>361</v>
      </c>
      <c r="C311" s="122" t="s">
        <v>5368</v>
      </c>
      <c r="D311" s="122" t="s">
        <v>3146</v>
      </c>
      <c r="E311" s="122">
        <v>2015</v>
      </c>
      <c r="F311" s="122" t="s">
        <v>3225</v>
      </c>
      <c r="G311" s="122" t="s">
        <v>3245</v>
      </c>
      <c r="H311" s="122" t="s">
        <v>3195</v>
      </c>
      <c r="I311" s="122" t="s">
        <v>3326</v>
      </c>
      <c r="J311" s="122" t="s">
        <v>5369</v>
      </c>
      <c r="K311" s="122" t="s">
        <v>5370</v>
      </c>
      <c r="L311" s="124" t="s">
        <v>5371</v>
      </c>
      <c r="M311" s="122" t="s">
        <v>3154</v>
      </c>
      <c r="N311" s="122">
        <v>75</v>
      </c>
      <c r="O311" s="124" t="s">
        <v>5372</v>
      </c>
      <c r="P311" s="124" t="s">
        <v>5373</v>
      </c>
      <c r="Q311" s="124" t="s">
        <v>5374</v>
      </c>
      <c r="R311" s="125">
        <v>43697.526631944442</v>
      </c>
      <c r="S311" s="125">
        <v>43713.20380787037</v>
      </c>
      <c r="T311" s="122" t="s">
        <v>3158</v>
      </c>
      <c r="U311" s="122" t="s">
        <v>3158</v>
      </c>
      <c r="V311" s="122" t="s">
        <v>3158</v>
      </c>
      <c r="W311" s="122" t="s">
        <v>3158</v>
      </c>
      <c r="X311" s="122" t="s">
        <v>3158</v>
      </c>
      <c r="Y311" s="122" t="s">
        <v>3158</v>
      </c>
      <c r="Z311" s="122">
        <v>0</v>
      </c>
      <c r="AA311" s="122" t="s">
        <v>3158</v>
      </c>
      <c r="AB311" s="122" t="s">
        <v>3158</v>
      </c>
      <c r="AC311" s="122" t="s">
        <v>3158</v>
      </c>
      <c r="AD311" s="125">
        <v>43713.20380787037</v>
      </c>
      <c r="AE311" s="122" t="s">
        <v>3158</v>
      </c>
    </row>
    <row r="312" spans="1:31" ht="13">
      <c r="A312" s="122">
        <v>2628</v>
      </c>
      <c r="B312" s="122" t="s">
        <v>461</v>
      </c>
      <c r="C312" s="122" t="s">
        <v>5375</v>
      </c>
      <c r="D312" s="122" t="s">
        <v>3146</v>
      </c>
      <c r="E312" s="122">
        <v>2014</v>
      </c>
      <c r="F312" s="122" t="s">
        <v>3225</v>
      </c>
      <c r="G312" s="122" t="s">
        <v>3480</v>
      </c>
      <c r="H312" s="122" t="s">
        <v>3697</v>
      </c>
      <c r="I312" s="122" t="s">
        <v>3326</v>
      </c>
      <c r="J312" s="122" t="s">
        <v>5376</v>
      </c>
      <c r="K312" s="122" t="s">
        <v>5377</v>
      </c>
      <c r="L312" s="124" t="s">
        <v>5378</v>
      </c>
      <c r="M312" s="122" t="s">
        <v>3154</v>
      </c>
      <c r="N312" s="122">
        <v>75</v>
      </c>
      <c r="O312" s="124" t="s">
        <v>5379</v>
      </c>
      <c r="P312" s="124" t="s">
        <v>5380</v>
      </c>
      <c r="Q312" s="124" t="s">
        <v>5381</v>
      </c>
      <c r="R312" s="125">
        <v>43697.526631944442</v>
      </c>
      <c r="S312" s="125">
        <v>43713.20380787037</v>
      </c>
      <c r="T312" s="122" t="s">
        <v>3158</v>
      </c>
      <c r="U312" s="122" t="s">
        <v>3158</v>
      </c>
      <c r="V312" s="122" t="s">
        <v>3158</v>
      </c>
      <c r="W312" s="122" t="s">
        <v>3158</v>
      </c>
      <c r="X312" s="122" t="s">
        <v>3158</v>
      </c>
      <c r="Y312" s="122" t="s">
        <v>3158</v>
      </c>
      <c r="Z312" s="122">
        <v>0</v>
      </c>
      <c r="AA312" s="122" t="s">
        <v>3158</v>
      </c>
      <c r="AB312" s="122" t="s">
        <v>3158</v>
      </c>
      <c r="AC312" s="122" t="s">
        <v>3158</v>
      </c>
      <c r="AD312" s="125">
        <v>43713.20380787037</v>
      </c>
      <c r="AE312" s="122" t="s">
        <v>3158</v>
      </c>
    </row>
    <row r="313" spans="1:31" ht="13">
      <c r="A313" s="122">
        <v>2629</v>
      </c>
      <c r="B313" s="122" t="s">
        <v>5382</v>
      </c>
      <c r="C313" s="122" t="s">
        <v>5383</v>
      </c>
      <c r="D313" s="122" t="s">
        <v>3146</v>
      </c>
      <c r="E313" s="122">
        <v>2009</v>
      </c>
      <c r="F313" s="122" t="s">
        <v>3462</v>
      </c>
      <c r="G313" s="122" t="s">
        <v>4637</v>
      </c>
      <c r="H313" s="122" t="s">
        <v>3977</v>
      </c>
      <c r="I313" s="122" t="s">
        <v>4340</v>
      </c>
      <c r="J313" s="122" t="s">
        <v>5384</v>
      </c>
      <c r="K313" s="122" t="s">
        <v>5385</v>
      </c>
      <c r="L313" s="124" t="s">
        <v>5386</v>
      </c>
      <c r="M313" s="122" t="s">
        <v>3154</v>
      </c>
      <c r="N313" s="122">
        <v>75</v>
      </c>
      <c r="O313" s="124" t="s">
        <v>5387</v>
      </c>
      <c r="P313" s="122" t="s">
        <v>3158</v>
      </c>
      <c r="Q313" s="124" t="s">
        <v>5388</v>
      </c>
      <c r="R313" s="125">
        <v>43697.526631944442</v>
      </c>
      <c r="S313" s="125">
        <v>43907.519178240742</v>
      </c>
      <c r="T313" s="122">
        <v>68</v>
      </c>
      <c r="U313" s="122" t="s">
        <v>3202</v>
      </c>
      <c r="V313" s="122" t="s">
        <v>3977</v>
      </c>
      <c r="W313" s="122" t="s">
        <v>3158</v>
      </c>
      <c r="X313" s="122" t="s">
        <v>3204</v>
      </c>
      <c r="Y313" s="122" t="s">
        <v>3158</v>
      </c>
      <c r="Z313" s="122">
        <v>0</v>
      </c>
      <c r="AA313" s="122" t="s">
        <v>3158</v>
      </c>
      <c r="AB313" s="122" t="s">
        <v>3158</v>
      </c>
      <c r="AC313" s="122" t="s">
        <v>3158</v>
      </c>
      <c r="AD313" s="125">
        <v>43713.20380787037</v>
      </c>
      <c r="AE313" s="122" t="s">
        <v>3158</v>
      </c>
    </row>
    <row r="314" spans="1:31" ht="13">
      <c r="A314" s="122">
        <v>2630</v>
      </c>
      <c r="B314" s="122" t="s">
        <v>376</v>
      </c>
      <c r="C314" s="122" t="s">
        <v>5389</v>
      </c>
      <c r="D314" s="122" t="s">
        <v>3146</v>
      </c>
      <c r="E314" s="122">
        <v>2019</v>
      </c>
      <c r="F314" s="122" t="s">
        <v>3225</v>
      </c>
      <c r="G314" s="122" t="s">
        <v>3207</v>
      </c>
      <c r="H314" s="122" t="s">
        <v>101</v>
      </c>
      <c r="I314" s="122" t="s">
        <v>3326</v>
      </c>
      <c r="K314" s="122" t="s">
        <v>5390</v>
      </c>
      <c r="L314" s="124" t="s">
        <v>5391</v>
      </c>
      <c r="M314" s="122" t="s">
        <v>3154</v>
      </c>
      <c r="N314" s="122">
        <v>75</v>
      </c>
      <c r="P314" s="124" t="s">
        <v>5392</v>
      </c>
      <c r="Q314" s="124" t="s">
        <v>5393</v>
      </c>
      <c r="R314" s="125">
        <v>43697.526631944442</v>
      </c>
      <c r="S314" s="125">
        <v>43713.20380787037</v>
      </c>
      <c r="T314" s="122" t="s">
        <v>3158</v>
      </c>
      <c r="U314" s="122" t="s">
        <v>3158</v>
      </c>
      <c r="V314" s="122" t="s">
        <v>3158</v>
      </c>
      <c r="W314" s="122" t="s">
        <v>3158</v>
      </c>
      <c r="X314" s="122" t="s">
        <v>3158</v>
      </c>
      <c r="Y314" s="122" t="s">
        <v>3158</v>
      </c>
      <c r="Z314" s="122">
        <v>0</v>
      </c>
      <c r="AA314" s="122" t="s">
        <v>3158</v>
      </c>
      <c r="AB314" s="122" t="s">
        <v>3158</v>
      </c>
      <c r="AC314" s="122" t="s">
        <v>3158</v>
      </c>
      <c r="AD314" s="125">
        <v>43713.20380787037</v>
      </c>
      <c r="AE314" s="122" t="s">
        <v>3158</v>
      </c>
    </row>
    <row r="315" spans="1:31" ht="13">
      <c r="A315" s="122">
        <v>2631</v>
      </c>
      <c r="B315" s="122" t="s">
        <v>371</v>
      </c>
      <c r="C315" s="122" t="s">
        <v>5394</v>
      </c>
      <c r="D315" s="122" t="s">
        <v>3146</v>
      </c>
      <c r="E315" s="122">
        <v>2019</v>
      </c>
      <c r="F315" s="122" t="s">
        <v>3302</v>
      </c>
      <c r="G315" s="122" t="s">
        <v>3207</v>
      </c>
      <c r="H315" s="122" t="s">
        <v>101</v>
      </c>
      <c r="I315" s="122" t="s">
        <v>3326</v>
      </c>
      <c r="K315" s="122" t="s">
        <v>5395</v>
      </c>
      <c r="L315" s="124" t="s">
        <v>5396</v>
      </c>
      <c r="M315" s="122" t="s">
        <v>3154</v>
      </c>
      <c r="N315" s="122">
        <v>75</v>
      </c>
      <c r="O315" s="124" t="s">
        <v>5397</v>
      </c>
      <c r="P315" s="124" t="s">
        <v>5398</v>
      </c>
      <c r="Q315" s="124" t="s">
        <v>5399</v>
      </c>
      <c r="R315" s="125">
        <v>43697.526631944442</v>
      </c>
      <c r="S315" s="125">
        <v>43713.20380787037</v>
      </c>
      <c r="T315" s="122" t="s">
        <v>3158</v>
      </c>
      <c r="U315" s="122" t="s">
        <v>3158</v>
      </c>
      <c r="V315" s="122" t="s">
        <v>3158</v>
      </c>
      <c r="W315" s="122" t="s">
        <v>3158</v>
      </c>
      <c r="X315" s="122" t="s">
        <v>3158</v>
      </c>
      <c r="Y315" s="122" t="s">
        <v>3158</v>
      </c>
      <c r="Z315" s="122">
        <v>0</v>
      </c>
      <c r="AA315" s="122" t="s">
        <v>3158</v>
      </c>
      <c r="AB315" s="122" t="s">
        <v>3158</v>
      </c>
      <c r="AC315" s="122" t="s">
        <v>3158</v>
      </c>
      <c r="AD315" s="125">
        <v>43713.20380787037</v>
      </c>
      <c r="AE315" s="122" t="s">
        <v>3158</v>
      </c>
    </row>
    <row r="316" spans="1:31" ht="13">
      <c r="A316" s="122">
        <v>2632</v>
      </c>
      <c r="B316" s="122" t="s">
        <v>346</v>
      </c>
      <c r="C316" s="122" t="s">
        <v>5400</v>
      </c>
      <c r="D316" s="122" t="s">
        <v>3146</v>
      </c>
      <c r="E316" s="122">
        <v>2018</v>
      </c>
      <c r="F316" s="122" t="s">
        <v>3147</v>
      </c>
      <c r="G316" s="122" t="s">
        <v>3148</v>
      </c>
      <c r="H316" s="122" t="s">
        <v>3217</v>
      </c>
      <c r="I316" s="126">
        <v>44967</v>
      </c>
      <c r="J316" s="122" t="s">
        <v>5401</v>
      </c>
      <c r="K316" s="122" t="s">
        <v>5402</v>
      </c>
      <c r="L316" s="124" t="s">
        <v>5403</v>
      </c>
      <c r="M316" s="122" t="s">
        <v>3154</v>
      </c>
      <c r="N316" s="122">
        <v>75</v>
      </c>
      <c r="O316" s="124" t="s">
        <v>5404</v>
      </c>
      <c r="P316" s="124" t="s">
        <v>5405</v>
      </c>
      <c r="Q316" s="124" t="s">
        <v>5406</v>
      </c>
      <c r="R316" s="125">
        <v>43697.526631944442</v>
      </c>
      <c r="S316" s="125">
        <v>43713.20380787037</v>
      </c>
      <c r="T316" s="122" t="s">
        <v>3158</v>
      </c>
      <c r="U316" s="122" t="s">
        <v>3158</v>
      </c>
      <c r="V316" s="122" t="s">
        <v>3158</v>
      </c>
      <c r="W316" s="122" t="s">
        <v>3158</v>
      </c>
      <c r="X316" s="122" t="s">
        <v>3158</v>
      </c>
      <c r="Y316" s="122" t="s">
        <v>3158</v>
      </c>
      <c r="Z316" s="122">
        <v>0</v>
      </c>
      <c r="AA316" s="122" t="s">
        <v>3158</v>
      </c>
      <c r="AB316" s="122" t="s">
        <v>3158</v>
      </c>
      <c r="AC316" s="122" t="s">
        <v>3158</v>
      </c>
      <c r="AD316" s="125">
        <v>43713.20380787037</v>
      </c>
      <c r="AE316" s="122" t="s">
        <v>3158</v>
      </c>
    </row>
    <row r="317" spans="1:31" ht="13">
      <c r="A317" s="122">
        <v>2633</v>
      </c>
      <c r="B317" s="122" t="s">
        <v>5407</v>
      </c>
      <c r="C317" s="122" t="s">
        <v>5408</v>
      </c>
      <c r="D317" s="122" t="s">
        <v>3146</v>
      </c>
      <c r="E317" s="122">
        <v>2017</v>
      </c>
      <c r="F317" s="122" t="s">
        <v>3666</v>
      </c>
      <c r="G317" s="122" t="s">
        <v>3245</v>
      </c>
      <c r="H317" s="122" t="s">
        <v>3195</v>
      </c>
      <c r="I317" s="126">
        <v>44967</v>
      </c>
      <c r="J317" s="122" t="s">
        <v>5409</v>
      </c>
      <c r="K317" s="122" t="s">
        <v>5410</v>
      </c>
      <c r="L317" s="124" t="s">
        <v>5411</v>
      </c>
      <c r="M317" s="122" t="s">
        <v>3154</v>
      </c>
      <c r="N317" s="122">
        <v>75</v>
      </c>
      <c r="O317" s="124" t="s">
        <v>5412</v>
      </c>
      <c r="P317" s="124" t="s">
        <v>5413</v>
      </c>
      <c r="Q317" s="124" t="s">
        <v>5414</v>
      </c>
      <c r="R317" s="125">
        <v>43697.526631944442</v>
      </c>
      <c r="S317" s="125">
        <v>43713.20380787037</v>
      </c>
      <c r="T317" s="122" t="s">
        <v>3158</v>
      </c>
      <c r="U317" s="122" t="s">
        <v>3158</v>
      </c>
      <c r="V317" s="122" t="s">
        <v>3158</v>
      </c>
      <c r="W317" s="122" t="s">
        <v>3158</v>
      </c>
      <c r="X317" s="122" t="s">
        <v>3158</v>
      </c>
      <c r="Y317" s="122" t="s">
        <v>3158</v>
      </c>
      <c r="Z317" s="122">
        <v>0</v>
      </c>
      <c r="AA317" s="122" t="s">
        <v>3158</v>
      </c>
      <c r="AB317" s="122" t="s">
        <v>3158</v>
      </c>
      <c r="AC317" s="122" t="s">
        <v>3158</v>
      </c>
      <c r="AD317" s="125">
        <v>43713.20380787037</v>
      </c>
      <c r="AE317" s="122" t="s">
        <v>3158</v>
      </c>
    </row>
    <row r="318" spans="1:31" ht="13">
      <c r="A318" s="122">
        <v>2634</v>
      </c>
      <c r="B318" s="122" t="s">
        <v>5415</v>
      </c>
      <c r="C318" s="122" t="s">
        <v>5416</v>
      </c>
      <c r="D318" s="122" t="s">
        <v>3146</v>
      </c>
      <c r="E318" s="122">
        <v>2016</v>
      </c>
      <c r="F318" s="122" t="s">
        <v>3438</v>
      </c>
      <c r="G318" s="122" t="s">
        <v>3343</v>
      </c>
      <c r="H318" s="122" t="s">
        <v>4069</v>
      </c>
      <c r="I318" s="122" t="s">
        <v>5417</v>
      </c>
      <c r="J318" s="122" t="s">
        <v>5418</v>
      </c>
      <c r="K318" s="122" t="s">
        <v>5419</v>
      </c>
      <c r="L318" s="124" t="s">
        <v>5420</v>
      </c>
      <c r="M318" s="122" t="s">
        <v>3154</v>
      </c>
      <c r="N318" s="122">
        <v>75</v>
      </c>
      <c r="O318" s="124" t="s">
        <v>5421</v>
      </c>
      <c r="P318" s="124" t="s">
        <v>5422</v>
      </c>
      <c r="Q318" s="124" t="s">
        <v>5423</v>
      </c>
      <c r="R318" s="125">
        <v>43697.526631944442</v>
      </c>
      <c r="S318" s="125">
        <v>43713.20380787037</v>
      </c>
      <c r="T318" s="122" t="s">
        <v>3158</v>
      </c>
      <c r="U318" s="122" t="s">
        <v>3158</v>
      </c>
      <c r="V318" s="122" t="s">
        <v>3158</v>
      </c>
      <c r="W318" s="122" t="s">
        <v>3158</v>
      </c>
      <c r="X318" s="122" t="s">
        <v>3158</v>
      </c>
      <c r="Y318" s="122" t="s">
        <v>3158</v>
      </c>
      <c r="Z318" s="122">
        <v>0</v>
      </c>
      <c r="AA318" s="122" t="s">
        <v>3158</v>
      </c>
      <c r="AB318" s="122" t="s">
        <v>3158</v>
      </c>
      <c r="AC318" s="122" t="s">
        <v>3158</v>
      </c>
      <c r="AD318" s="125">
        <v>43713.20380787037</v>
      </c>
      <c r="AE318" s="122" t="s">
        <v>3158</v>
      </c>
    </row>
    <row r="319" spans="1:31" ht="13">
      <c r="A319" s="122">
        <v>2635</v>
      </c>
      <c r="B319" s="122" t="s">
        <v>367</v>
      </c>
      <c r="C319" s="122" t="s">
        <v>5424</v>
      </c>
      <c r="D319" s="122" t="s">
        <v>3146</v>
      </c>
      <c r="E319" s="122">
        <v>2016</v>
      </c>
      <c r="F319" s="122" t="s">
        <v>3462</v>
      </c>
      <c r="G319" s="122" t="s">
        <v>3207</v>
      </c>
      <c r="H319" s="122" t="s">
        <v>101</v>
      </c>
      <c r="I319" s="122" t="s">
        <v>3326</v>
      </c>
      <c r="J319" s="122" t="s">
        <v>5425</v>
      </c>
      <c r="K319" s="122" t="s">
        <v>5426</v>
      </c>
      <c r="L319" s="124" t="s">
        <v>5427</v>
      </c>
      <c r="M319" s="122" t="s">
        <v>3154</v>
      </c>
      <c r="N319" s="122">
        <v>75</v>
      </c>
      <c r="O319" s="124" t="s">
        <v>5428</v>
      </c>
      <c r="P319" s="124" t="s">
        <v>5429</v>
      </c>
      <c r="Q319" s="124" t="s">
        <v>5430</v>
      </c>
      <c r="R319" s="125">
        <v>43697.526631944442</v>
      </c>
      <c r="S319" s="125">
        <v>43713.20380787037</v>
      </c>
      <c r="T319" s="122" t="s">
        <v>3158</v>
      </c>
      <c r="U319" s="122" t="s">
        <v>3158</v>
      </c>
      <c r="V319" s="122" t="s">
        <v>3158</v>
      </c>
      <c r="W319" s="122" t="s">
        <v>3158</v>
      </c>
      <c r="X319" s="122" t="s">
        <v>3158</v>
      </c>
      <c r="Y319" s="122" t="s">
        <v>3158</v>
      </c>
      <c r="Z319" s="122">
        <v>0</v>
      </c>
      <c r="AA319" s="122" t="s">
        <v>3158</v>
      </c>
      <c r="AB319" s="122" t="s">
        <v>3158</v>
      </c>
      <c r="AC319" s="122" t="s">
        <v>3158</v>
      </c>
      <c r="AD319" s="125">
        <v>43713.20380787037</v>
      </c>
      <c r="AE319" s="122" t="s">
        <v>3158</v>
      </c>
    </row>
    <row r="320" spans="1:31" ht="13">
      <c r="A320" s="122">
        <v>2636</v>
      </c>
      <c r="B320" s="122" t="s">
        <v>423</v>
      </c>
      <c r="C320" s="122" t="s">
        <v>5431</v>
      </c>
      <c r="D320" s="122" t="s">
        <v>3146</v>
      </c>
      <c r="E320" s="122">
        <v>2018</v>
      </c>
      <c r="F320" s="122" t="s">
        <v>3225</v>
      </c>
      <c r="G320" s="122" t="s">
        <v>3148</v>
      </c>
      <c r="H320" s="122" t="s">
        <v>3217</v>
      </c>
      <c r="K320" s="122" t="s">
        <v>5432</v>
      </c>
      <c r="M320" s="122" t="s">
        <v>3154</v>
      </c>
      <c r="N320" s="122">
        <v>75</v>
      </c>
      <c r="R320" s="125">
        <v>43697.526631944442</v>
      </c>
      <c r="S320" s="125">
        <v>43713.20380787037</v>
      </c>
      <c r="T320" s="122" t="s">
        <v>3158</v>
      </c>
      <c r="U320" s="122" t="s">
        <v>3158</v>
      </c>
      <c r="V320" s="122" t="s">
        <v>3158</v>
      </c>
      <c r="W320" s="122" t="s">
        <v>3158</v>
      </c>
      <c r="X320" s="122" t="s">
        <v>3158</v>
      </c>
      <c r="Y320" s="122" t="s">
        <v>3158</v>
      </c>
      <c r="Z320" s="122">
        <v>0</v>
      </c>
      <c r="AA320" s="122" t="s">
        <v>3158</v>
      </c>
      <c r="AB320" s="122" t="s">
        <v>3158</v>
      </c>
      <c r="AC320" s="122" t="s">
        <v>3158</v>
      </c>
      <c r="AD320" s="125">
        <v>43713.20380787037</v>
      </c>
      <c r="AE320" s="122" t="s">
        <v>3158</v>
      </c>
    </row>
    <row r="321" spans="1:31" ht="13">
      <c r="A321" s="122">
        <v>2637</v>
      </c>
      <c r="B321" s="122" t="s">
        <v>419</v>
      </c>
      <c r="C321" s="122" t="s">
        <v>5433</v>
      </c>
      <c r="D321" s="122" t="s">
        <v>3146</v>
      </c>
      <c r="E321" s="122">
        <v>2016</v>
      </c>
      <c r="F321" s="122" t="s">
        <v>5434</v>
      </c>
      <c r="G321" s="122" t="s">
        <v>3148</v>
      </c>
      <c r="H321" s="122" t="s">
        <v>3217</v>
      </c>
      <c r="I321" s="126">
        <v>44967</v>
      </c>
      <c r="J321" s="122" t="s">
        <v>5435</v>
      </c>
      <c r="K321" s="122" t="s">
        <v>5436</v>
      </c>
      <c r="L321" s="124" t="s">
        <v>5437</v>
      </c>
      <c r="M321" s="122" t="s">
        <v>3154</v>
      </c>
      <c r="N321" s="122">
        <v>75</v>
      </c>
      <c r="O321" s="124" t="s">
        <v>5438</v>
      </c>
      <c r="P321" s="124" t="s">
        <v>5439</v>
      </c>
      <c r="R321" s="125">
        <v>43697.526631944442</v>
      </c>
      <c r="S321" s="125">
        <v>43713.20380787037</v>
      </c>
      <c r="T321" s="122" t="s">
        <v>3158</v>
      </c>
      <c r="U321" s="122" t="s">
        <v>3158</v>
      </c>
      <c r="V321" s="122" t="s">
        <v>3158</v>
      </c>
      <c r="W321" s="122" t="s">
        <v>3158</v>
      </c>
      <c r="X321" s="122" t="s">
        <v>3158</v>
      </c>
      <c r="Y321" s="122" t="s">
        <v>3158</v>
      </c>
      <c r="Z321" s="122">
        <v>0</v>
      </c>
      <c r="AA321" s="122" t="s">
        <v>3158</v>
      </c>
      <c r="AB321" s="122" t="s">
        <v>3158</v>
      </c>
      <c r="AC321" s="122" t="s">
        <v>3158</v>
      </c>
      <c r="AD321" s="125">
        <v>43713.20380787037</v>
      </c>
      <c r="AE321" s="122" t="s">
        <v>3158</v>
      </c>
    </row>
    <row r="322" spans="1:31" ht="13">
      <c r="A322" s="122">
        <v>2638</v>
      </c>
      <c r="B322" s="122" t="s">
        <v>486</v>
      </c>
      <c r="C322" s="122" t="s">
        <v>5440</v>
      </c>
      <c r="D322" s="122" t="s">
        <v>3146</v>
      </c>
      <c r="E322" s="122">
        <v>2017</v>
      </c>
      <c r="F322" s="122" t="s">
        <v>3342</v>
      </c>
      <c r="G322" s="122" t="s">
        <v>3976</v>
      </c>
      <c r="H322" s="122" t="s">
        <v>3977</v>
      </c>
      <c r="I322" s="122" t="s">
        <v>3326</v>
      </c>
      <c r="K322" s="122" t="s">
        <v>5441</v>
      </c>
      <c r="L322" s="124" t="s">
        <v>5442</v>
      </c>
      <c r="M322" s="122" t="s">
        <v>3154</v>
      </c>
      <c r="N322" s="122">
        <v>75</v>
      </c>
      <c r="O322" s="122" t="s">
        <v>116</v>
      </c>
      <c r="P322" s="122" t="s">
        <v>116</v>
      </c>
      <c r="Q322" s="124" t="s">
        <v>5443</v>
      </c>
      <c r="R322" s="125">
        <v>43697.526631944442</v>
      </c>
      <c r="S322" s="125">
        <v>43713.20380787037</v>
      </c>
      <c r="T322" s="122" t="s">
        <v>3158</v>
      </c>
      <c r="U322" s="122" t="s">
        <v>3158</v>
      </c>
      <c r="V322" s="122" t="s">
        <v>3158</v>
      </c>
      <c r="W322" s="122" t="s">
        <v>3158</v>
      </c>
      <c r="X322" s="122" t="s">
        <v>3158</v>
      </c>
      <c r="Y322" s="122" t="s">
        <v>3158</v>
      </c>
      <c r="Z322" s="122">
        <v>0</v>
      </c>
      <c r="AA322" s="122" t="s">
        <v>3158</v>
      </c>
      <c r="AB322" s="122" t="s">
        <v>3158</v>
      </c>
      <c r="AC322" s="122" t="s">
        <v>3158</v>
      </c>
      <c r="AD322" s="125">
        <v>43713.20380787037</v>
      </c>
      <c r="AE322" s="122" t="s">
        <v>3158</v>
      </c>
    </row>
    <row r="323" spans="1:31" ht="13">
      <c r="A323" s="122">
        <v>2639</v>
      </c>
      <c r="B323" s="122" t="s">
        <v>383</v>
      </c>
      <c r="C323" s="122" t="s">
        <v>5444</v>
      </c>
      <c r="D323" s="122" t="s">
        <v>3146</v>
      </c>
      <c r="E323" s="122">
        <v>2017</v>
      </c>
      <c r="F323" s="122" t="s">
        <v>3160</v>
      </c>
      <c r="G323" s="122" t="s">
        <v>3529</v>
      </c>
      <c r="H323" s="122" t="s">
        <v>101</v>
      </c>
      <c r="I323" s="122" t="s">
        <v>4340</v>
      </c>
      <c r="J323" s="122" t="s">
        <v>5445</v>
      </c>
      <c r="K323" s="122" t="s">
        <v>5446</v>
      </c>
      <c r="L323" s="124" t="s">
        <v>5447</v>
      </c>
      <c r="M323" s="122" t="s">
        <v>3154</v>
      </c>
      <c r="N323" s="122">
        <v>75</v>
      </c>
      <c r="O323" s="124" t="s">
        <v>5448</v>
      </c>
      <c r="P323" s="122" t="s">
        <v>3158</v>
      </c>
      <c r="Q323" s="124" t="s">
        <v>5449</v>
      </c>
      <c r="R323" s="125">
        <v>43697.526631944442</v>
      </c>
      <c r="S323" s="125">
        <v>43990.367094907408</v>
      </c>
      <c r="T323" s="122">
        <v>68</v>
      </c>
      <c r="U323" s="122" t="s">
        <v>3202</v>
      </c>
      <c r="V323" s="122" t="s">
        <v>101</v>
      </c>
      <c r="W323" s="122" t="s">
        <v>3158</v>
      </c>
      <c r="X323" s="122" t="s">
        <v>3204</v>
      </c>
      <c r="Y323" s="122" t="s">
        <v>3158</v>
      </c>
      <c r="Z323" s="122">
        <v>0</v>
      </c>
      <c r="AA323" s="122" t="s">
        <v>3158</v>
      </c>
      <c r="AB323" s="122" t="s">
        <v>3158</v>
      </c>
      <c r="AC323" s="122" t="s">
        <v>3158</v>
      </c>
      <c r="AD323" s="125">
        <v>43713.20380787037</v>
      </c>
      <c r="AE323" s="122" t="s">
        <v>3158</v>
      </c>
    </row>
    <row r="324" spans="1:31" ht="13">
      <c r="A324" s="122">
        <v>2640</v>
      </c>
      <c r="B324" s="122" t="s">
        <v>5450</v>
      </c>
      <c r="C324" s="122" t="s">
        <v>5451</v>
      </c>
      <c r="D324" s="122" t="s">
        <v>3146</v>
      </c>
      <c r="E324" s="122">
        <v>2015</v>
      </c>
      <c r="F324" s="122" t="s">
        <v>3160</v>
      </c>
      <c r="G324" s="122" t="s">
        <v>3148</v>
      </c>
      <c r="H324" s="122" t="s">
        <v>3195</v>
      </c>
      <c r="I324" s="126">
        <v>44967</v>
      </c>
      <c r="J324" s="122" t="s">
        <v>5452</v>
      </c>
      <c r="K324" s="122" t="s">
        <v>5453</v>
      </c>
      <c r="L324" s="124" t="s">
        <v>5454</v>
      </c>
      <c r="M324" s="122" t="s">
        <v>3154</v>
      </c>
      <c r="N324" s="122">
        <v>75</v>
      </c>
      <c r="O324" s="124" t="s">
        <v>5455</v>
      </c>
      <c r="P324" s="124" t="s">
        <v>5456</v>
      </c>
      <c r="Q324" s="124" t="s">
        <v>5457</v>
      </c>
      <c r="R324" s="125">
        <v>43697.526631944442</v>
      </c>
      <c r="S324" s="125">
        <v>43713.20380787037</v>
      </c>
      <c r="T324" s="122" t="s">
        <v>3158</v>
      </c>
      <c r="U324" s="122" t="s">
        <v>3158</v>
      </c>
      <c r="V324" s="122" t="s">
        <v>3158</v>
      </c>
      <c r="W324" s="122" t="s">
        <v>3158</v>
      </c>
      <c r="X324" s="122" t="s">
        <v>3158</v>
      </c>
      <c r="Y324" s="122" t="s">
        <v>3158</v>
      </c>
      <c r="Z324" s="122">
        <v>0</v>
      </c>
      <c r="AA324" s="122" t="s">
        <v>3158</v>
      </c>
      <c r="AB324" s="122" t="s">
        <v>3158</v>
      </c>
      <c r="AC324" s="122" t="s">
        <v>3158</v>
      </c>
      <c r="AD324" s="125">
        <v>43713.20380787037</v>
      </c>
      <c r="AE324" s="122" t="s">
        <v>3158</v>
      </c>
    </row>
    <row r="325" spans="1:31" ht="13">
      <c r="A325" s="122">
        <v>2641</v>
      </c>
      <c r="B325" s="122" t="s">
        <v>5458</v>
      </c>
      <c r="C325" s="122" t="s">
        <v>5459</v>
      </c>
      <c r="D325" s="122" t="s">
        <v>3146</v>
      </c>
      <c r="E325" s="122">
        <v>2016</v>
      </c>
      <c r="F325" s="122" t="s">
        <v>3438</v>
      </c>
      <c r="G325" s="122" t="s">
        <v>5460</v>
      </c>
      <c r="H325" s="122" t="s">
        <v>3217</v>
      </c>
      <c r="K325" s="122" t="s">
        <v>5461</v>
      </c>
      <c r="L325" s="124" t="s">
        <v>5462</v>
      </c>
      <c r="M325" s="122" t="s">
        <v>3154</v>
      </c>
      <c r="N325" s="122">
        <v>75</v>
      </c>
      <c r="Q325" s="124" t="s">
        <v>5463</v>
      </c>
      <c r="R325" s="125">
        <v>43697.526631944442</v>
      </c>
      <c r="S325" s="125">
        <v>43713.20380787037</v>
      </c>
      <c r="T325" s="122" t="s">
        <v>3158</v>
      </c>
      <c r="U325" s="122" t="s">
        <v>3158</v>
      </c>
      <c r="V325" s="122" t="s">
        <v>3158</v>
      </c>
      <c r="W325" s="122" t="s">
        <v>3158</v>
      </c>
      <c r="X325" s="122" t="s">
        <v>3158</v>
      </c>
      <c r="Y325" s="122" t="s">
        <v>3158</v>
      </c>
      <c r="Z325" s="122">
        <v>0</v>
      </c>
      <c r="AA325" s="122" t="s">
        <v>3158</v>
      </c>
      <c r="AB325" s="122" t="s">
        <v>3158</v>
      </c>
      <c r="AC325" s="122" t="s">
        <v>3158</v>
      </c>
      <c r="AD325" s="125">
        <v>43713.20380787037</v>
      </c>
      <c r="AE325" s="122" t="s">
        <v>3158</v>
      </c>
    </row>
    <row r="326" spans="1:31" ht="13">
      <c r="A326" s="122">
        <v>2642</v>
      </c>
      <c r="B326" s="122" t="s">
        <v>440</v>
      </c>
      <c r="C326" s="122" t="s">
        <v>5464</v>
      </c>
      <c r="D326" s="122" t="s">
        <v>3146</v>
      </c>
      <c r="E326" s="122">
        <v>2016</v>
      </c>
      <c r="F326" s="122" t="s">
        <v>3255</v>
      </c>
      <c r="G326" s="122" t="s">
        <v>3148</v>
      </c>
      <c r="H326" s="122" t="s">
        <v>3217</v>
      </c>
      <c r="I326" s="122" t="s">
        <v>3326</v>
      </c>
      <c r="J326" s="122" t="s">
        <v>5465</v>
      </c>
      <c r="K326" s="122" t="s">
        <v>5466</v>
      </c>
      <c r="L326" s="124" t="s">
        <v>5467</v>
      </c>
      <c r="M326" s="122" t="s">
        <v>3154</v>
      </c>
      <c r="N326" s="122">
        <v>75</v>
      </c>
      <c r="O326" s="124" t="s">
        <v>5468</v>
      </c>
      <c r="P326" s="124" t="s">
        <v>5469</v>
      </c>
      <c r="Q326" s="124" t="s">
        <v>5470</v>
      </c>
      <c r="R326" s="125">
        <v>43697.526631944442</v>
      </c>
      <c r="S326" s="125">
        <v>43713.20380787037</v>
      </c>
      <c r="T326" s="122" t="s">
        <v>3158</v>
      </c>
      <c r="U326" s="122" t="s">
        <v>3158</v>
      </c>
      <c r="V326" s="122" t="s">
        <v>3158</v>
      </c>
      <c r="W326" s="122" t="s">
        <v>3158</v>
      </c>
      <c r="X326" s="122" t="s">
        <v>3158</v>
      </c>
      <c r="Y326" s="122" t="s">
        <v>3158</v>
      </c>
      <c r="Z326" s="122">
        <v>0</v>
      </c>
      <c r="AA326" s="122" t="s">
        <v>3158</v>
      </c>
      <c r="AB326" s="122" t="s">
        <v>3158</v>
      </c>
      <c r="AC326" s="122" t="s">
        <v>3158</v>
      </c>
      <c r="AD326" s="125">
        <v>43713.20380787037</v>
      </c>
      <c r="AE326" s="122" t="s">
        <v>3158</v>
      </c>
    </row>
    <row r="327" spans="1:31" ht="13">
      <c r="A327" s="122">
        <v>2643</v>
      </c>
      <c r="B327" s="122" t="s">
        <v>720</v>
      </c>
      <c r="C327" s="122" t="s">
        <v>5471</v>
      </c>
      <c r="D327" s="122" t="s">
        <v>3146</v>
      </c>
      <c r="E327" s="122">
        <v>2017</v>
      </c>
      <c r="F327" s="122" t="s">
        <v>3225</v>
      </c>
      <c r="G327" s="122" t="s">
        <v>5472</v>
      </c>
      <c r="H327" s="122" t="s">
        <v>3977</v>
      </c>
      <c r="I327" s="122" t="s">
        <v>4340</v>
      </c>
      <c r="J327" s="122" t="s">
        <v>5473</v>
      </c>
      <c r="K327" s="122" t="s">
        <v>5474</v>
      </c>
      <c r="L327" s="124" t="s">
        <v>5475</v>
      </c>
      <c r="M327" s="122" t="s">
        <v>3154</v>
      </c>
      <c r="N327" s="122">
        <v>75</v>
      </c>
      <c r="O327" s="124" t="s">
        <v>5476</v>
      </c>
      <c r="P327" s="122" t="s">
        <v>3158</v>
      </c>
      <c r="Q327" s="124" t="s">
        <v>5477</v>
      </c>
      <c r="R327" s="125">
        <v>43697.526631944442</v>
      </c>
      <c r="S327" s="125">
        <v>43713.20380787037</v>
      </c>
      <c r="T327" s="122">
        <v>72</v>
      </c>
      <c r="U327" s="122" t="s">
        <v>3391</v>
      </c>
      <c r="V327" s="122" t="s">
        <v>3977</v>
      </c>
      <c r="W327" s="122" t="s">
        <v>3158</v>
      </c>
      <c r="X327" s="122" t="s">
        <v>3204</v>
      </c>
      <c r="Y327" s="122" t="s">
        <v>3158</v>
      </c>
      <c r="Z327" s="122">
        <v>0</v>
      </c>
      <c r="AA327" s="122" t="s">
        <v>3158</v>
      </c>
      <c r="AB327" s="122" t="s">
        <v>3158</v>
      </c>
      <c r="AC327" s="122" t="s">
        <v>3158</v>
      </c>
      <c r="AD327" s="125">
        <v>43713.20380787037</v>
      </c>
      <c r="AE327" s="122" t="s">
        <v>5478</v>
      </c>
    </row>
    <row r="328" spans="1:31" ht="13">
      <c r="A328" s="122">
        <v>2644</v>
      </c>
      <c r="B328" s="122" t="s">
        <v>349</v>
      </c>
      <c r="C328" s="122" t="s">
        <v>5479</v>
      </c>
      <c r="D328" s="122" t="s">
        <v>3146</v>
      </c>
      <c r="E328" s="122">
        <v>2015</v>
      </c>
      <c r="F328" s="122" t="s">
        <v>3147</v>
      </c>
      <c r="G328" s="122" t="s">
        <v>3148</v>
      </c>
      <c r="H328" s="122" t="s">
        <v>3217</v>
      </c>
      <c r="I328" s="122" t="s">
        <v>3326</v>
      </c>
      <c r="J328" s="122" t="s">
        <v>5480</v>
      </c>
      <c r="K328" s="122" t="s">
        <v>5481</v>
      </c>
      <c r="L328" s="124" t="s">
        <v>5482</v>
      </c>
      <c r="M328" s="122" t="s">
        <v>3154</v>
      </c>
      <c r="N328" s="122">
        <v>75</v>
      </c>
      <c r="O328" s="124" t="s">
        <v>5483</v>
      </c>
      <c r="P328" s="124" t="s">
        <v>5484</v>
      </c>
      <c r="Q328" s="124" t="s">
        <v>5485</v>
      </c>
      <c r="R328" s="125">
        <v>43697.526631944442</v>
      </c>
      <c r="S328" s="125">
        <v>43713.20380787037</v>
      </c>
      <c r="T328" s="122" t="s">
        <v>3158</v>
      </c>
      <c r="U328" s="122" t="s">
        <v>3158</v>
      </c>
      <c r="V328" s="122" t="s">
        <v>3158</v>
      </c>
      <c r="W328" s="122" t="s">
        <v>3158</v>
      </c>
      <c r="X328" s="122" t="s">
        <v>3158</v>
      </c>
      <c r="Y328" s="122" t="s">
        <v>3158</v>
      </c>
      <c r="Z328" s="122">
        <v>0</v>
      </c>
      <c r="AA328" s="122" t="s">
        <v>3158</v>
      </c>
      <c r="AB328" s="122" t="s">
        <v>3158</v>
      </c>
      <c r="AC328" s="122" t="s">
        <v>3158</v>
      </c>
      <c r="AD328" s="125">
        <v>43713.20380787037</v>
      </c>
      <c r="AE328" s="122" t="s">
        <v>3158</v>
      </c>
    </row>
    <row r="329" spans="1:31" ht="13">
      <c r="A329" s="122">
        <v>2645</v>
      </c>
      <c r="B329" s="122" t="s">
        <v>368</v>
      </c>
      <c r="C329" s="122" t="s">
        <v>5486</v>
      </c>
      <c r="D329" s="122" t="s">
        <v>3146</v>
      </c>
      <c r="E329" s="122">
        <v>2012</v>
      </c>
      <c r="F329" s="122" t="s">
        <v>3255</v>
      </c>
      <c r="G329" s="122" t="s">
        <v>3245</v>
      </c>
      <c r="H329" s="122" t="s">
        <v>3195</v>
      </c>
      <c r="I329" s="122" t="s">
        <v>3326</v>
      </c>
      <c r="J329" s="122" t="s">
        <v>5487</v>
      </c>
      <c r="K329" s="122" t="s">
        <v>5488</v>
      </c>
      <c r="L329" s="124" t="s">
        <v>5489</v>
      </c>
      <c r="M329" s="122" t="s">
        <v>3154</v>
      </c>
      <c r="N329" s="122">
        <v>75</v>
      </c>
      <c r="O329" s="124" t="s">
        <v>5490</v>
      </c>
      <c r="P329" s="124" t="s">
        <v>5491</v>
      </c>
      <c r="Q329" s="124" t="s">
        <v>5492</v>
      </c>
      <c r="R329" s="125">
        <v>43697.526631944442</v>
      </c>
      <c r="S329" s="125">
        <v>43713.20380787037</v>
      </c>
      <c r="T329" s="122" t="s">
        <v>3158</v>
      </c>
      <c r="U329" s="122" t="s">
        <v>3158</v>
      </c>
      <c r="V329" s="122" t="s">
        <v>3158</v>
      </c>
      <c r="W329" s="122" t="s">
        <v>3158</v>
      </c>
      <c r="X329" s="122" t="s">
        <v>3158</v>
      </c>
      <c r="Y329" s="122" t="s">
        <v>3158</v>
      </c>
      <c r="Z329" s="122">
        <v>0</v>
      </c>
      <c r="AA329" s="122" t="s">
        <v>3158</v>
      </c>
      <c r="AB329" s="122" t="s">
        <v>3158</v>
      </c>
      <c r="AC329" s="122" t="s">
        <v>3158</v>
      </c>
      <c r="AD329" s="125">
        <v>43713.20380787037</v>
      </c>
      <c r="AE329" s="122" t="s">
        <v>3158</v>
      </c>
    </row>
    <row r="330" spans="1:31" ht="13">
      <c r="A330" s="122">
        <v>2646</v>
      </c>
      <c r="B330" s="122" t="s">
        <v>430</v>
      </c>
      <c r="C330" s="122" t="s">
        <v>5493</v>
      </c>
      <c r="D330" s="122" t="s">
        <v>3146</v>
      </c>
      <c r="E330" s="122">
        <v>2015</v>
      </c>
      <c r="F330" s="122" t="s">
        <v>3255</v>
      </c>
      <c r="G330" s="122" t="s">
        <v>5494</v>
      </c>
      <c r="H330" s="122" t="s">
        <v>3217</v>
      </c>
      <c r="I330" s="122" t="s">
        <v>3326</v>
      </c>
      <c r="J330" s="122" t="s">
        <v>5495</v>
      </c>
      <c r="K330" s="122" t="s">
        <v>5496</v>
      </c>
      <c r="L330" s="124" t="s">
        <v>5497</v>
      </c>
      <c r="M330" s="122" t="s">
        <v>3154</v>
      </c>
      <c r="N330" s="122">
        <v>75</v>
      </c>
      <c r="O330" s="124" t="s">
        <v>5498</v>
      </c>
      <c r="P330" s="124" t="s">
        <v>5499</v>
      </c>
      <c r="Q330" s="124" t="s">
        <v>5500</v>
      </c>
      <c r="R330" s="125">
        <v>43697.526631944442</v>
      </c>
      <c r="S330" s="125">
        <v>43713.20380787037</v>
      </c>
      <c r="T330" s="122" t="s">
        <v>3158</v>
      </c>
      <c r="U330" s="122" t="s">
        <v>3158</v>
      </c>
      <c r="V330" s="122" t="s">
        <v>3158</v>
      </c>
      <c r="W330" s="122" t="s">
        <v>3158</v>
      </c>
      <c r="X330" s="122" t="s">
        <v>3158</v>
      </c>
      <c r="Y330" s="122" t="s">
        <v>3158</v>
      </c>
      <c r="Z330" s="122">
        <v>0</v>
      </c>
      <c r="AA330" s="122" t="s">
        <v>3158</v>
      </c>
      <c r="AB330" s="122" t="s">
        <v>3158</v>
      </c>
      <c r="AC330" s="122" t="s">
        <v>3158</v>
      </c>
      <c r="AD330" s="125">
        <v>43713.20380787037</v>
      </c>
      <c r="AE330" s="122" t="s">
        <v>3158</v>
      </c>
    </row>
    <row r="331" spans="1:31" ht="13">
      <c r="A331" s="122">
        <v>2647</v>
      </c>
      <c r="B331" s="122" t="s">
        <v>435</v>
      </c>
      <c r="C331" s="122" t="s">
        <v>5501</v>
      </c>
      <c r="D331" s="122" t="s">
        <v>3146</v>
      </c>
      <c r="E331" s="122">
        <v>2015</v>
      </c>
      <c r="F331" s="122" t="s">
        <v>3255</v>
      </c>
      <c r="G331" s="122" t="s">
        <v>5502</v>
      </c>
      <c r="H331" s="122" t="s">
        <v>3173</v>
      </c>
      <c r="I331" s="126">
        <v>44967</v>
      </c>
      <c r="J331" s="122" t="s">
        <v>5503</v>
      </c>
      <c r="K331" s="122" t="s">
        <v>5504</v>
      </c>
      <c r="L331" s="124" t="s">
        <v>5505</v>
      </c>
      <c r="M331" s="122" t="s">
        <v>3154</v>
      </c>
      <c r="N331" s="122">
        <v>75</v>
      </c>
      <c r="O331" s="124" t="s">
        <v>5506</v>
      </c>
      <c r="P331" s="124" t="s">
        <v>5507</v>
      </c>
      <c r="Q331" s="124" t="s">
        <v>5508</v>
      </c>
      <c r="R331" s="125">
        <v>43697.526631944442</v>
      </c>
      <c r="S331" s="125">
        <v>43713.20380787037</v>
      </c>
      <c r="T331" s="122" t="s">
        <v>3158</v>
      </c>
      <c r="U331" s="122" t="s">
        <v>3158</v>
      </c>
      <c r="V331" s="122" t="s">
        <v>3158</v>
      </c>
      <c r="W331" s="122" t="s">
        <v>3158</v>
      </c>
      <c r="X331" s="122" t="s">
        <v>3158</v>
      </c>
      <c r="Y331" s="122" t="s">
        <v>3158</v>
      </c>
      <c r="Z331" s="122">
        <v>0</v>
      </c>
      <c r="AA331" s="122" t="s">
        <v>3158</v>
      </c>
      <c r="AB331" s="122" t="s">
        <v>3158</v>
      </c>
      <c r="AC331" s="122" t="s">
        <v>3158</v>
      </c>
      <c r="AD331" s="125">
        <v>43713.20380787037</v>
      </c>
      <c r="AE331" s="122" t="s">
        <v>3158</v>
      </c>
    </row>
    <row r="332" spans="1:31" ht="13">
      <c r="A332" s="122">
        <v>2648</v>
      </c>
      <c r="B332" s="122" t="s">
        <v>431</v>
      </c>
      <c r="C332" s="122" t="s">
        <v>5509</v>
      </c>
      <c r="D332" s="122" t="s">
        <v>3146</v>
      </c>
      <c r="E332" s="122">
        <v>0</v>
      </c>
      <c r="F332" s="122" t="s">
        <v>3255</v>
      </c>
      <c r="G332" s="122" t="s">
        <v>3172</v>
      </c>
      <c r="H332" s="122" t="s">
        <v>3173</v>
      </c>
      <c r="K332" s="122" t="s">
        <v>5510</v>
      </c>
      <c r="L332" s="122" t="s">
        <v>116</v>
      </c>
      <c r="M332" s="122" t="s">
        <v>3154</v>
      </c>
      <c r="N332" s="122">
        <v>75</v>
      </c>
      <c r="R332" s="125">
        <v>43697.526631944442</v>
      </c>
      <c r="S332" s="125">
        <v>43713.20380787037</v>
      </c>
      <c r="T332" s="122" t="s">
        <v>3158</v>
      </c>
      <c r="U332" s="122" t="s">
        <v>3158</v>
      </c>
      <c r="V332" s="122" t="s">
        <v>3158</v>
      </c>
      <c r="W332" s="122" t="s">
        <v>3158</v>
      </c>
      <c r="X332" s="122" t="s">
        <v>3158</v>
      </c>
      <c r="Y332" s="122" t="s">
        <v>3158</v>
      </c>
      <c r="Z332" s="122">
        <v>0</v>
      </c>
      <c r="AA332" s="122" t="s">
        <v>3158</v>
      </c>
      <c r="AB332" s="122" t="s">
        <v>3158</v>
      </c>
      <c r="AC332" s="122" t="s">
        <v>3158</v>
      </c>
      <c r="AD332" s="125">
        <v>43713.20380787037</v>
      </c>
      <c r="AE332" s="122" t="s">
        <v>3158</v>
      </c>
    </row>
    <row r="333" spans="1:31" ht="13">
      <c r="A333" s="122">
        <v>2649</v>
      </c>
      <c r="B333" s="122" t="s">
        <v>479</v>
      </c>
      <c r="C333" s="122" t="s">
        <v>5511</v>
      </c>
      <c r="D333" s="122" t="s">
        <v>3146</v>
      </c>
      <c r="E333" s="122">
        <v>2018</v>
      </c>
      <c r="F333" s="122" t="s">
        <v>3225</v>
      </c>
      <c r="G333" s="122" t="s">
        <v>3343</v>
      </c>
      <c r="H333" s="122" t="s">
        <v>4069</v>
      </c>
      <c r="I333" s="126">
        <v>44967</v>
      </c>
      <c r="J333" s="122" t="s">
        <v>5512</v>
      </c>
      <c r="K333" s="122" t="s">
        <v>5513</v>
      </c>
      <c r="L333" s="124" t="s">
        <v>5514</v>
      </c>
      <c r="M333" s="122" t="s">
        <v>3154</v>
      </c>
      <c r="N333" s="122">
        <v>75</v>
      </c>
      <c r="O333" s="124" t="s">
        <v>5515</v>
      </c>
      <c r="P333" s="124" t="s">
        <v>5516</v>
      </c>
      <c r="Q333" s="124" t="s">
        <v>5517</v>
      </c>
      <c r="R333" s="125">
        <v>43697.526631944442</v>
      </c>
      <c r="S333" s="125">
        <v>43713.20380787037</v>
      </c>
      <c r="T333" s="122" t="s">
        <v>3158</v>
      </c>
      <c r="U333" s="122" t="s">
        <v>3158</v>
      </c>
      <c r="V333" s="122" t="s">
        <v>3158</v>
      </c>
      <c r="W333" s="122" t="s">
        <v>3158</v>
      </c>
      <c r="X333" s="122" t="s">
        <v>3158</v>
      </c>
      <c r="Y333" s="122" t="s">
        <v>3158</v>
      </c>
      <c r="Z333" s="122">
        <v>0</v>
      </c>
      <c r="AA333" s="122" t="s">
        <v>3158</v>
      </c>
      <c r="AB333" s="122" t="s">
        <v>3158</v>
      </c>
      <c r="AC333" s="122" t="s">
        <v>3158</v>
      </c>
      <c r="AD333" s="125">
        <v>43713.20380787037</v>
      </c>
      <c r="AE333" s="122" t="s">
        <v>3158</v>
      </c>
    </row>
    <row r="334" spans="1:31" ht="13">
      <c r="A334" s="122">
        <v>2650</v>
      </c>
      <c r="B334" s="122" t="s">
        <v>5518</v>
      </c>
      <c r="C334" s="122" t="s">
        <v>5519</v>
      </c>
      <c r="D334" s="122" t="s">
        <v>3146</v>
      </c>
      <c r="E334" s="122">
        <v>2018</v>
      </c>
      <c r="F334" s="122" t="s">
        <v>3462</v>
      </c>
      <c r="G334" s="122" t="s">
        <v>3148</v>
      </c>
      <c r="H334" s="122" t="s">
        <v>3217</v>
      </c>
      <c r="I334" s="122" t="s">
        <v>3326</v>
      </c>
      <c r="J334" s="122" t="s">
        <v>5520</v>
      </c>
      <c r="K334" s="122" t="s">
        <v>5521</v>
      </c>
      <c r="L334" s="124" t="s">
        <v>5522</v>
      </c>
      <c r="M334" s="122" t="s">
        <v>3154</v>
      </c>
      <c r="N334" s="122">
        <v>75</v>
      </c>
      <c r="O334" s="124" t="s">
        <v>5523</v>
      </c>
      <c r="P334" s="124" t="s">
        <v>5524</v>
      </c>
      <c r="Q334" s="124" t="s">
        <v>5525</v>
      </c>
      <c r="R334" s="125">
        <v>43697.526631944442</v>
      </c>
      <c r="S334" s="125">
        <v>43713.20380787037</v>
      </c>
      <c r="T334" s="122" t="s">
        <v>3158</v>
      </c>
      <c r="U334" s="122" t="s">
        <v>3158</v>
      </c>
      <c r="V334" s="122" t="s">
        <v>3158</v>
      </c>
      <c r="W334" s="122" t="s">
        <v>3158</v>
      </c>
      <c r="X334" s="122" t="s">
        <v>3158</v>
      </c>
      <c r="Y334" s="122" t="s">
        <v>3158</v>
      </c>
      <c r="Z334" s="122">
        <v>0</v>
      </c>
      <c r="AA334" s="122" t="s">
        <v>3158</v>
      </c>
      <c r="AB334" s="122" t="s">
        <v>3158</v>
      </c>
      <c r="AC334" s="122" t="s">
        <v>3158</v>
      </c>
      <c r="AD334" s="125">
        <v>43713.20380787037</v>
      </c>
      <c r="AE334" s="122" t="s">
        <v>3158</v>
      </c>
    </row>
    <row r="335" spans="1:31" ht="13">
      <c r="A335" s="122">
        <v>2651</v>
      </c>
      <c r="B335" s="122" t="s">
        <v>473</v>
      </c>
      <c r="C335" s="122" t="s">
        <v>5526</v>
      </c>
      <c r="D335" s="122" t="s">
        <v>3146</v>
      </c>
      <c r="E335" s="122">
        <v>2017</v>
      </c>
      <c r="F335" s="122" t="s">
        <v>3225</v>
      </c>
      <c r="G335" s="122" t="s">
        <v>3976</v>
      </c>
      <c r="H335" s="122" t="s">
        <v>3977</v>
      </c>
      <c r="I335" s="126">
        <v>44967</v>
      </c>
      <c r="J335" s="122" t="s">
        <v>5527</v>
      </c>
      <c r="K335" s="122" t="s">
        <v>5528</v>
      </c>
      <c r="L335" s="124" t="s">
        <v>5529</v>
      </c>
      <c r="M335" s="122" t="s">
        <v>3154</v>
      </c>
      <c r="N335" s="122">
        <v>75</v>
      </c>
      <c r="O335" s="124" t="s">
        <v>5530</v>
      </c>
      <c r="P335" s="124" t="s">
        <v>5531</v>
      </c>
      <c r="Q335" s="124" t="s">
        <v>5532</v>
      </c>
      <c r="R335" s="125">
        <v>43697.526631944442</v>
      </c>
      <c r="S335" s="125">
        <v>43713.20380787037</v>
      </c>
      <c r="T335" s="122" t="s">
        <v>3158</v>
      </c>
      <c r="U335" s="122" t="s">
        <v>3158</v>
      </c>
      <c r="V335" s="122" t="s">
        <v>3158</v>
      </c>
      <c r="W335" s="122" t="s">
        <v>3158</v>
      </c>
      <c r="X335" s="122" t="s">
        <v>3158</v>
      </c>
      <c r="Y335" s="122" t="s">
        <v>3158</v>
      </c>
      <c r="Z335" s="122">
        <v>0</v>
      </c>
      <c r="AA335" s="122" t="s">
        <v>3158</v>
      </c>
      <c r="AB335" s="122" t="s">
        <v>3158</v>
      </c>
      <c r="AC335" s="122" t="s">
        <v>3158</v>
      </c>
      <c r="AD335" s="125">
        <v>43713.20380787037</v>
      </c>
      <c r="AE335" s="122" t="s">
        <v>3158</v>
      </c>
    </row>
    <row r="336" spans="1:31" ht="13">
      <c r="A336" s="122">
        <v>2652</v>
      </c>
      <c r="B336" s="122" t="s">
        <v>363</v>
      </c>
      <c r="C336" s="122" t="s">
        <v>5533</v>
      </c>
      <c r="D336" s="122" t="s">
        <v>3146</v>
      </c>
      <c r="E336" s="122">
        <v>2015</v>
      </c>
      <c r="F336" s="122" t="s">
        <v>3225</v>
      </c>
      <c r="G336" s="122" t="s">
        <v>3245</v>
      </c>
      <c r="H336" s="122" t="s">
        <v>3195</v>
      </c>
      <c r="I336" s="122" t="s">
        <v>3375</v>
      </c>
      <c r="J336" s="122" t="s">
        <v>5534</v>
      </c>
      <c r="K336" s="122" t="s">
        <v>5535</v>
      </c>
      <c r="L336" s="124" t="s">
        <v>5536</v>
      </c>
      <c r="M336" s="122" t="s">
        <v>3154</v>
      </c>
      <c r="N336" s="122">
        <v>75</v>
      </c>
      <c r="O336" s="124" t="s">
        <v>5537</v>
      </c>
      <c r="P336" s="124" t="s">
        <v>5538</v>
      </c>
      <c r="Q336" s="124" t="s">
        <v>5539</v>
      </c>
      <c r="R336" s="125">
        <v>43697.526631944442</v>
      </c>
      <c r="S336" s="125">
        <v>43713.20380787037</v>
      </c>
      <c r="T336" s="122" t="s">
        <v>3158</v>
      </c>
      <c r="U336" s="122" t="s">
        <v>3158</v>
      </c>
      <c r="V336" s="122" t="s">
        <v>3158</v>
      </c>
      <c r="W336" s="122" t="s">
        <v>3158</v>
      </c>
      <c r="X336" s="122" t="s">
        <v>3158</v>
      </c>
      <c r="Y336" s="122" t="s">
        <v>3158</v>
      </c>
      <c r="Z336" s="122">
        <v>0</v>
      </c>
      <c r="AA336" s="122" t="s">
        <v>3158</v>
      </c>
      <c r="AB336" s="122" t="s">
        <v>3158</v>
      </c>
      <c r="AC336" s="122" t="s">
        <v>3158</v>
      </c>
      <c r="AD336" s="125">
        <v>43713.20380787037</v>
      </c>
      <c r="AE336" s="122" t="s">
        <v>3158</v>
      </c>
    </row>
    <row r="337" spans="1:31" ht="13">
      <c r="A337" s="122">
        <v>2653</v>
      </c>
      <c r="B337" s="122" t="s">
        <v>5540</v>
      </c>
      <c r="C337" s="122" t="s">
        <v>5541</v>
      </c>
      <c r="D337" s="122" t="s">
        <v>3146</v>
      </c>
      <c r="E337" s="122">
        <v>2017</v>
      </c>
      <c r="F337" s="122" t="s">
        <v>3255</v>
      </c>
      <c r="G337" s="122" t="s">
        <v>5314</v>
      </c>
      <c r="H337" s="122" t="s">
        <v>4207</v>
      </c>
      <c r="I337" s="126">
        <v>44967</v>
      </c>
      <c r="K337" s="122" t="s">
        <v>5542</v>
      </c>
      <c r="M337" s="122" t="s">
        <v>3154</v>
      </c>
      <c r="N337" s="122">
        <v>75</v>
      </c>
      <c r="R337" s="125">
        <v>43697.526631944442</v>
      </c>
      <c r="S337" s="125">
        <v>43713.20380787037</v>
      </c>
      <c r="T337" s="122" t="s">
        <v>3158</v>
      </c>
      <c r="U337" s="122" t="s">
        <v>3158</v>
      </c>
      <c r="V337" s="122" t="s">
        <v>3158</v>
      </c>
      <c r="W337" s="122" t="s">
        <v>3158</v>
      </c>
      <c r="X337" s="122" t="s">
        <v>3158</v>
      </c>
      <c r="Y337" s="122" t="s">
        <v>3158</v>
      </c>
      <c r="Z337" s="122">
        <v>0</v>
      </c>
      <c r="AA337" s="122" t="s">
        <v>3158</v>
      </c>
      <c r="AB337" s="122" t="s">
        <v>3158</v>
      </c>
      <c r="AC337" s="122" t="s">
        <v>3158</v>
      </c>
      <c r="AD337" s="125">
        <v>43713.20380787037</v>
      </c>
      <c r="AE337" s="122" t="s">
        <v>3158</v>
      </c>
    </row>
    <row r="338" spans="1:31" ht="13">
      <c r="A338" s="122">
        <v>2654</v>
      </c>
      <c r="B338" s="122" t="s">
        <v>441</v>
      </c>
      <c r="C338" s="122" t="s">
        <v>5543</v>
      </c>
      <c r="D338" s="122" t="s">
        <v>3146</v>
      </c>
      <c r="E338" s="122">
        <v>2018</v>
      </c>
      <c r="F338" s="122" t="s">
        <v>3225</v>
      </c>
      <c r="G338" s="122" t="s">
        <v>3409</v>
      </c>
      <c r="H338" s="122" t="s">
        <v>3173</v>
      </c>
      <c r="I338" s="122" t="s">
        <v>4340</v>
      </c>
      <c r="J338" s="122" t="s">
        <v>5544</v>
      </c>
      <c r="K338" s="122" t="s">
        <v>5545</v>
      </c>
      <c r="L338" s="124" t="s">
        <v>5546</v>
      </c>
      <c r="M338" s="122" t="s">
        <v>3154</v>
      </c>
      <c r="N338" s="122">
        <v>75</v>
      </c>
      <c r="O338" s="124" t="s">
        <v>5547</v>
      </c>
      <c r="P338" s="124" t="s">
        <v>5548</v>
      </c>
      <c r="Q338" s="124" t="s">
        <v>5549</v>
      </c>
      <c r="R338" s="125">
        <v>43697.526631944442</v>
      </c>
      <c r="S338" s="125">
        <v>43767.357997685183</v>
      </c>
      <c r="T338" s="122">
        <v>72</v>
      </c>
      <c r="U338" s="122" t="s">
        <v>3278</v>
      </c>
      <c r="V338" s="122" t="s">
        <v>3204</v>
      </c>
      <c r="W338" s="122" t="s">
        <v>3158</v>
      </c>
      <c r="X338" s="122" t="s">
        <v>3204</v>
      </c>
      <c r="Y338" s="122" t="s">
        <v>3158</v>
      </c>
      <c r="Z338" s="122">
        <v>0</v>
      </c>
      <c r="AA338" s="122" t="s">
        <v>3158</v>
      </c>
      <c r="AB338" s="122" t="s">
        <v>3158</v>
      </c>
      <c r="AC338" s="122" t="s">
        <v>3158</v>
      </c>
      <c r="AD338" s="125">
        <v>43713.20380787037</v>
      </c>
      <c r="AE338" s="122" t="s">
        <v>3158</v>
      </c>
    </row>
    <row r="339" spans="1:31" ht="13">
      <c r="A339" s="122">
        <v>2655</v>
      </c>
      <c r="B339" s="122" t="s">
        <v>445</v>
      </c>
      <c r="C339" s="122" t="s">
        <v>5550</v>
      </c>
      <c r="D339" s="122" t="s">
        <v>3146</v>
      </c>
      <c r="E339" s="122">
        <v>2018</v>
      </c>
      <c r="F339" s="122" t="s">
        <v>3160</v>
      </c>
      <c r="G339" s="122" t="s">
        <v>4325</v>
      </c>
      <c r="H339" s="122" t="s">
        <v>5551</v>
      </c>
      <c r="I339" s="126">
        <v>44967</v>
      </c>
      <c r="J339" s="122" t="s">
        <v>5552</v>
      </c>
      <c r="K339" s="122" t="s">
        <v>5553</v>
      </c>
      <c r="L339" s="124" t="s">
        <v>5554</v>
      </c>
      <c r="M339" s="122" t="s">
        <v>3154</v>
      </c>
      <c r="N339" s="122">
        <v>75</v>
      </c>
      <c r="O339" s="124" t="s">
        <v>5555</v>
      </c>
      <c r="P339" s="124" t="s">
        <v>5556</v>
      </c>
      <c r="Q339" s="124" t="s">
        <v>5557</v>
      </c>
      <c r="R339" s="125">
        <v>43697.526631944442</v>
      </c>
      <c r="S339" s="125">
        <v>43713.20380787037</v>
      </c>
      <c r="T339" s="122" t="s">
        <v>3158</v>
      </c>
      <c r="U339" s="122" t="s">
        <v>3158</v>
      </c>
      <c r="V339" s="122" t="s">
        <v>3158</v>
      </c>
      <c r="W339" s="122" t="s">
        <v>3158</v>
      </c>
      <c r="X339" s="122" t="s">
        <v>3158</v>
      </c>
      <c r="Y339" s="122" t="s">
        <v>3158</v>
      </c>
      <c r="Z339" s="122">
        <v>0</v>
      </c>
      <c r="AA339" s="122" t="s">
        <v>3158</v>
      </c>
      <c r="AB339" s="122" t="s">
        <v>3158</v>
      </c>
      <c r="AC339" s="122" t="s">
        <v>3158</v>
      </c>
      <c r="AD339" s="125">
        <v>43713.20380787037</v>
      </c>
      <c r="AE339" s="122" t="s">
        <v>3158</v>
      </c>
    </row>
    <row r="340" spans="1:31" ht="13">
      <c r="A340" s="122">
        <v>2656</v>
      </c>
      <c r="B340" s="122" t="s">
        <v>352</v>
      </c>
      <c r="C340" s="122" t="s">
        <v>5558</v>
      </c>
      <c r="D340" s="122" t="s">
        <v>3146</v>
      </c>
      <c r="E340" s="122">
        <v>2014</v>
      </c>
      <c r="F340" s="122" t="s">
        <v>3147</v>
      </c>
      <c r="G340" s="122" t="s">
        <v>3148</v>
      </c>
      <c r="H340" s="122" t="s">
        <v>3217</v>
      </c>
      <c r="I340" s="126">
        <v>44967</v>
      </c>
      <c r="J340" s="122" t="s">
        <v>5559</v>
      </c>
      <c r="K340" s="122" t="s">
        <v>5560</v>
      </c>
      <c r="L340" s="124" t="s">
        <v>5561</v>
      </c>
      <c r="M340" s="122" t="s">
        <v>3154</v>
      </c>
      <c r="N340" s="122">
        <v>75</v>
      </c>
      <c r="O340" s="124" t="s">
        <v>5562</v>
      </c>
      <c r="P340" s="124" t="s">
        <v>5563</v>
      </c>
      <c r="Q340" s="124" t="s">
        <v>5564</v>
      </c>
      <c r="R340" s="125">
        <v>43697.526631944442</v>
      </c>
      <c r="S340" s="125">
        <v>43713.20380787037</v>
      </c>
      <c r="T340" s="122" t="s">
        <v>3158</v>
      </c>
      <c r="U340" s="122" t="s">
        <v>3158</v>
      </c>
      <c r="V340" s="122" t="s">
        <v>3158</v>
      </c>
      <c r="W340" s="122" t="s">
        <v>3158</v>
      </c>
      <c r="X340" s="122" t="s">
        <v>3158</v>
      </c>
      <c r="Y340" s="122" t="s">
        <v>3158</v>
      </c>
      <c r="Z340" s="122">
        <v>0</v>
      </c>
      <c r="AA340" s="122" t="s">
        <v>3158</v>
      </c>
      <c r="AB340" s="122" t="s">
        <v>3158</v>
      </c>
      <c r="AC340" s="122" t="s">
        <v>3158</v>
      </c>
      <c r="AD340" s="125">
        <v>43713.20380787037</v>
      </c>
      <c r="AE340" s="122" t="s">
        <v>3158</v>
      </c>
    </row>
    <row r="341" spans="1:31" ht="13">
      <c r="A341" s="122">
        <v>2657</v>
      </c>
      <c r="B341" s="122" t="s">
        <v>231</v>
      </c>
      <c r="C341" s="122" t="s">
        <v>5565</v>
      </c>
      <c r="D341" s="122" t="s">
        <v>3146</v>
      </c>
      <c r="E341" s="122">
        <v>2017</v>
      </c>
      <c r="F341" s="122" t="s">
        <v>3342</v>
      </c>
      <c r="G341" s="122" t="s">
        <v>4627</v>
      </c>
      <c r="H341" s="122" t="s">
        <v>4628</v>
      </c>
      <c r="I341" s="126">
        <v>44967</v>
      </c>
      <c r="K341" s="122" t="s">
        <v>5566</v>
      </c>
      <c r="L341" s="124" t="s">
        <v>5567</v>
      </c>
      <c r="M341" s="122" t="s">
        <v>3154</v>
      </c>
      <c r="N341" s="122">
        <v>75</v>
      </c>
      <c r="R341" s="125">
        <v>43697.526631944442</v>
      </c>
      <c r="S341" s="125">
        <v>43713.20380787037</v>
      </c>
      <c r="T341" s="122" t="s">
        <v>3158</v>
      </c>
      <c r="U341" s="122" t="s">
        <v>3158</v>
      </c>
      <c r="V341" s="122" t="s">
        <v>3158</v>
      </c>
      <c r="W341" s="122" t="s">
        <v>3158</v>
      </c>
      <c r="X341" s="122" t="s">
        <v>3158</v>
      </c>
      <c r="Y341" s="122" t="s">
        <v>3158</v>
      </c>
      <c r="Z341" s="122">
        <v>0</v>
      </c>
      <c r="AA341" s="122" t="s">
        <v>3158</v>
      </c>
      <c r="AB341" s="122" t="s">
        <v>3158</v>
      </c>
      <c r="AC341" s="122" t="s">
        <v>3158</v>
      </c>
      <c r="AD341" s="125">
        <v>43713.20380787037</v>
      </c>
      <c r="AE341" s="122" t="s">
        <v>3158</v>
      </c>
    </row>
    <row r="342" spans="1:31" ht="13">
      <c r="A342" s="122">
        <v>2658</v>
      </c>
      <c r="B342" s="122" t="s">
        <v>387</v>
      </c>
      <c r="C342" s="122" t="s">
        <v>5568</v>
      </c>
      <c r="D342" s="122" t="s">
        <v>3146</v>
      </c>
      <c r="E342" s="122">
        <v>2018</v>
      </c>
      <c r="F342" s="122" t="s">
        <v>3462</v>
      </c>
      <c r="G342" s="122" t="s">
        <v>3207</v>
      </c>
      <c r="H342" s="122" t="s">
        <v>101</v>
      </c>
      <c r="I342" s="126">
        <v>44967</v>
      </c>
      <c r="J342" s="122" t="s">
        <v>5569</v>
      </c>
      <c r="K342" s="122" t="s">
        <v>5570</v>
      </c>
      <c r="L342" s="124" t="s">
        <v>5571</v>
      </c>
      <c r="M342" s="122" t="s">
        <v>3154</v>
      </c>
      <c r="N342" s="122">
        <v>75</v>
      </c>
      <c r="O342" s="124" t="s">
        <v>5572</v>
      </c>
      <c r="P342" s="124" t="s">
        <v>5573</v>
      </c>
      <c r="Q342" s="124" t="s">
        <v>5574</v>
      </c>
      <c r="R342" s="125">
        <v>43697.526631944442</v>
      </c>
      <c r="S342" s="125">
        <v>43713.20380787037</v>
      </c>
      <c r="T342" s="122" t="s">
        <v>3158</v>
      </c>
      <c r="U342" s="122" t="s">
        <v>3158</v>
      </c>
      <c r="V342" s="122" t="s">
        <v>3158</v>
      </c>
      <c r="W342" s="122" t="s">
        <v>3158</v>
      </c>
      <c r="X342" s="122" t="s">
        <v>3158</v>
      </c>
      <c r="Y342" s="122" t="s">
        <v>3158</v>
      </c>
      <c r="Z342" s="122">
        <v>0</v>
      </c>
      <c r="AA342" s="122" t="s">
        <v>3158</v>
      </c>
      <c r="AB342" s="122" t="s">
        <v>3158</v>
      </c>
      <c r="AC342" s="122" t="s">
        <v>3158</v>
      </c>
      <c r="AD342" s="125">
        <v>43713.20380787037</v>
      </c>
      <c r="AE342" s="122" t="s">
        <v>3158</v>
      </c>
    </row>
    <row r="343" spans="1:31" ht="13">
      <c r="A343" s="122">
        <v>2659</v>
      </c>
      <c r="B343" s="122" t="s">
        <v>2708</v>
      </c>
      <c r="C343" s="122" t="s">
        <v>5575</v>
      </c>
      <c r="D343" s="122" t="s">
        <v>3146</v>
      </c>
      <c r="E343" s="122">
        <v>2017</v>
      </c>
      <c r="F343" s="122" t="s">
        <v>3147</v>
      </c>
      <c r="G343" s="122" t="s">
        <v>5576</v>
      </c>
      <c r="H343" s="122" t="s">
        <v>3217</v>
      </c>
      <c r="I343" s="126">
        <v>44967</v>
      </c>
      <c r="J343" s="122" t="s">
        <v>5577</v>
      </c>
      <c r="K343" s="122" t="s">
        <v>5578</v>
      </c>
      <c r="L343" s="124" t="s">
        <v>5579</v>
      </c>
      <c r="M343" s="122" t="s">
        <v>3154</v>
      </c>
      <c r="N343" s="122">
        <v>75</v>
      </c>
      <c r="O343" s="124" t="s">
        <v>5580</v>
      </c>
      <c r="R343" s="125">
        <v>43697.526631944442</v>
      </c>
      <c r="S343" s="125">
        <v>43713.20380787037</v>
      </c>
      <c r="T343" s="122" t="s">
        <v>3158</v>
      </c>
      <c r="U343" s="122" t="s">
        <v>3158</v>
      </c>
      <c r="V343" s="122" t="s">
        <v>3158</v>
      </c>
      <c r="W343" s="122" t="s">
        <v>3158</v>
      </c>
      <c r="X343" s="122" t="s">
        <v>3158</v>
      </c>
      <c r="Y343" s="122" t="s">
        <v>3158</v>
      </c>
      <c r="Z343" s="122">
        <v>0</v>
      </c>
      <c r="AA343" s="122" t="s">
        <v>3158</v>
      </c>
      <c r="AB343" s="122" t="s">
        <v>3158</v>
      </c>
      <c r="AC343" s="122" t="s">
        <v>3158</v>
      </c>
      <c r="AD343" s="125">
        <v>43713.20380787037</v>
      </c>
      <c r="AE343" s="122" t="s">
        <v>3158</v>
      </c>
    </row>
    <row r="344" spans="1:31" ht="13">
      <c r="A344" s="122">
        <v>2660</v>
      </c>
      <c r="B344" s="122" t="s">
        <v>5581</v>
      </c>
      <c r="C344" s="122" t="s">
        <v>5582</v>
      </c>
      <c r="D344" s="122" t="s">
        <v>3146</v>
      </c>
      <c r="E344" s="122">
        <v>2017</v>
      </c>
      <c r="F344" s="122" t="s">
        <v>3225</v>
      </c>
      <c r="G344" s="122" t="s">
        <v>3207</v>
      </c>
      <c r="H344" s="122" t="s">
        <v>101</v>
      </c>
      <c r="I344" s="126">
        <v>44967</v>
      </c>
      <c r="K344" s="122" t="s">
        <v>937</v>
      </c>
      <c r="L344" s="124" t="s">
        <v>5583</v>
      </c>
      <c r="M344" s="122" t="s">
        <v>3154</v>
      </c>
      <c r="N344" s="122">
        <v>75</v>
      </c>
      <c r="O344" s="124" t="s">
        <v>5584</v>
      </c>
      <c r="P344" s="124" t="s">
        <v>5585</v>
      </c>
      <c r="Q344" s="124" t="s">
        <v>5586</v>
      </c>
      <c r="R344" s="125">
        <v>43697.526631944442</v>
      </c>
      <c r="S344" s="125">
        <v>43713.20380787037</v>
      </c>
      <c r="T344" s="122" t="s">
        <v>3158</v>
      </c>
      <c r="U344" s="122" t="s">
        <v>3158</v>
      </c>
      <c r="V344" s="122" t="s">
        <v>3158</v>
      </c>
      <c r="W344" s="122" t="s">
        <v>3158</v>
      </c>
      <c r="X344" s="122" t="s">
        <v>3158</v>
      </c>
      <c r="Y344" s="122" t="s">
        <v>3158</v>
      </c>
      <c r="Z344" s="122">
        <v>0</v>
      </c>
      <c r="AA344" s="122" t="s">
        <v>3158</v>
      </c>
      <c r="AB344" s="122" t="s">
        <v>3158</v>
      </c>
      <c r="AC344" s="122" t="s">
        <v>3158</v>
      </c>
      <c r="AD344" s="125">
        <v>43713.20380787037</v>
      </c>
      <c r="AE344" s="122" t="s">
        <v>3158</v>
      </c>
    </row>
    <row r="345" spans="1:31" ht="13">
      <c r="A345" s="122">
        <v>2661</v>
      </c>
      <c r="B345" s="122" t="s">
        <v>422</v>
      </c>
      <c r="C345" s="122" t="s">
        <v>5587</v>
      </c>
      <c r="D345" s="122" t="s">
        <v>3146</v>
      </c>
      <c r="E345" s="122">
        <v>2017</v>
      </c>
      <c r="F345" s="122" t="s">
        <v>3160</v>
      </c>
      <c r="G345" s="122" t="s">
        <v>3207</v>
      </c>
      <c r="H345" s="122" t="s">
        <v>101</v>
      </c>
      <c r="I345" s="122" t="s">
        <v>3326</v>
      </c>
      <c r="J345" s="122" t="s">
        <v>5588</v>
      </c>
      <c r="K345" s="122" t="s">
        <v>5589</v>
      </c>
      <c r="L345" s="124" t="s">
        <v>5590</v>
      </c>
      <c r="M345" s="122" t="s">
        <v>3154</v>
      </c>
      <c r="N345" s="122">
        <v>75</v>
      </c>
      <c r="O345" s="124" t="s">
        <v>5591</v>
      </c>
      <c r="P345" s="124" t="s">
        <v>5592</v>
      </c>
      <c r="Q345" s="124" t="s">
        <v>5593</v>
      </c>
      <c r="R345" s="125">
        <v>43697.526631944442</v>
      </c>
      <c r="S345" s="125">
        <v>43713.20380787037</v>
      </c>
      <c r="T345" s="122" t="s">
        <v>3158</v>
      </c>
      <c r="U345" s="122" t="s">
        <v>3158</v>
      </c>
      <c r="V345" s="122" t="s">
        <v>3158</v>
      </c>
      <c r="W345" s="122" t="s">
        <v>3158</v>
      </c>
      <c r="X345" s="122" t="s">
        <v>3158</v>
      </c>
      <c r="Y345" s="122" t="s">
        <v>3158</v>
      </c>
      <c r="Z345" s="122">
        <v>0</v>
      </c>
      <c r="AA345" s="122" t="s">
        <v>3158</v>
      </c>
      <c r="AB345" s="122" t="s">
        <v>3158</v>
      </c>
      <c r="AC345" s="122" t="s">
        <v>3158</v>
      </c>
      <c r="AD345" s="125">
        <v>43713.20380787037</v>
      </c>
      <c r="AE345" s="122" t="s">
        <v>3158</v>
      </c>
    </row>
    <row r="346" spans="1:31" ht="13">
      <c r="A346" s="122">
        <v>2662</v>
      </c>
      <c r="B346" s="122" t="s">
        <v>247</v>
      </c>
      <c r="C346" s="122" t="s">
        <v>5594</v>
      </c>
      <c r="D346" s="122" t="s">
        <v>3146</v>
      </c>
      <c r="E346" s="122">
        <v>2017</v>
      </c>
      <c r="F346" s="122" t="s">
        <v>3342</v>
      </c>
      <c r="G346" s="122" t="s">
        <v>5595</v>
      </c>
      <c r="H346" s="122" t="s">
        <v>101</v>
      </c>
      <c r="I346" s="126">
        <v>44967</v>
      </c>
      <c r="J346" s="122" t="s">
        <v>5596</v>
      </c>
      <c r="K346" s="122" t="s">
        <v>5597</v>
      </c>
      <c r="L346" s="124" t="s">
        <v>5598</v>
      </c>
      <c r="M346" s="122" t="s">
        <v>3154</v>
      </c>
      <c r="N346" s="122">
        <v>75</v>
      </c>
      <c r="O346" s="124" t="s">
        <v>5599</v>
      </c>
      <c r="P346" s="124" t="s">
        <v>5600</v>
      </c>
      <c r="Q346" s="124" t="s">
        <v>5601</v>
      </c>
      <c r="R346" s="125">
        <v>43697.526631944442</v>
      </c>
      <c r="S346" s="125">
        <v>43713.20380787037</v>
      </c>
      <c r="T346" s="122" t="s">
        <v>3158</v>
      </c>
      <c r="U346" s="122" t="s">
        <v>3158</v>
      </c>
      <c r="V346" s="122" t="s">
        <v>3158</v>
      </c>
      <c r="W346" s="122" t="s">
        <v>3158</v>
      </c>
      <c r="X346" s="122" t="s">
        <v>3158</v>
      </c>
      <c r="Y346" s="122" t="s">
        <v>3158</v>
      </c>
      <c r="Z346" s="122">
        <v>0</v>
      </c>
      <c r="AA346" s="122" t="s">
        <v>3158</v>
      </c>
      <c r="AB346" s="122" t="s">
        <v>3158</v>
      </c>
      <c r="AC346" s="122" t="s">
        <v>3158</v>
      </c>
      <c r="AD346" s="125">
        <v>43713.20380787037</v>
      </c>
      <c r="AE346" s="122" t="s">
        <v>3158</v>
      </c>
    </row>
    <row r="347" spans="1:31" ht="13">
      <c r="A347" s="122">
        <v>2663</v>
      </c>
      <c r="B347" s="122" t="s">
        <v>5602</v>
      </c>
      <c r="C347" s="122" t="s">
        <v>5603</v>
      </c>
      <c r="D347" s="122" t="s">
        <v>3146</v>
      </c>
      <c r="E347" s="122">
        <v>2018</v>
      </c>
      <c r="F347" s="122" t="s">
        <v>3147</v>
      </c>
      <c r="G347" s="122" t="s">
        <v>3207</v>
      </c>
      <c r="H347" s="122" t="s">
        <v>101</v>
      </c>
      <c r="I347" s="126">
        <v>44967</v>
      </c>
      <c r="J347" s="122" t="s">
        <v>5604</v>
      </c>
      <c r="K347" s="122" t="s">
        <v>5605</v>
      </c>
      <c r="L347" s="124" t="s">
        <v>5606</v>
      </c>
      <c r="M347" s="122" t="s">
        <v>3154</v>
      </c>
      <c r="N347" s="122">
        <v>75</v>
      </c>
      <c r="P347" s="124" t="s">
        <v>5607</v>
      </c>
      <c r="Q347" s="124" t="s">
        <v>5608</v>
      </c>
      <c r="R347" s="125">
        <v>43697.526631944442</v>
      </c>
      <c r="S347" s="125">
        <v>43713.20380787037</v>
      </c>
      <c r="T347" s="122" t="s">
        <v>3158</v>
      </c>
      <c r="U347" s="122" t="s">
        <v>3158</v>
      </c>
      <c r="V347" s="122" t="s">
        <v>3158</v>
      </c>
      <c r="W347" s="122" t="s">
        <v>3158</v>
      </c>
      <c r="X347" s="122" t="s">
        <v>3158</v>
      </c>
      <c r="Y347" s="122" t="s">
        <v>3158</v>
      </c>
      <c r="Z347" s="122">
        <v>0</v>
      </c>
      <c r="AA347" s="122" t="s">
        <v>3158</v>
      </c>
      <c r="AB347" s="122" t="s">
        <v>3158</v>
      </c>
      <c r="AC347" s="122" t="s">
        <v>3158</v>
      </c>
      <c r="AD347" s="125">
        <v>43713.20380787037</v>
      </c>
      <c r="AE347" s="122" t="s">
        <v>3158</v>
      </c>
    </row>
    <row r="348" spans="1:31" ht="13">
      <c r="A348" s="122">
        <v>2664</v>
      </c>
      <c r="B348" s="122" t="s">
        <v>5609</v>
      </c>
      <c r="C348" s="122" t="s">
        <v>5610</v>
      </c>
      <c r="D348" s="122" t="s">
        <v>3146</v>
      </c>
      <c r="E348" s="122">
        <v>2018</v>
      </c>
      <c r="F348" s="122" t="s">
        <v>3862</v>
      </c>
      <c r="G348" s="122" t="s">
        <v>3529</v>
      </c>
      <c r="H348" s="122" t="s">
        <v>101</v>
      </c>
      <c r="I348" s="122" t="s">
        <v>3385</v>
      </c>
      <c r="J348" s="122" t="s">
        <v>5611</v>
      </c>
      <c r="K348" s="122" t="s">
        <v>5612</v>
      </c>
      <c r="L348" s="124" t="s">
        <v>5613</v>
      </c>
      <c r="M348" s="122" t="s">
        <v>3154</v>
      </c>
      <c r="N348" s="122">
        <v>75</v>
      </c>
      <c r="O348" s="124" t="s">
        <v>5614</v>
      </c>
      <c r="P348" s="122" t="s">
        <v>3158</v>
      </c>
      <c r="Q348" s="124" t="s">
        <v>5615</v>
      </c>
      <c r="R348" s="125">
        <v>43697.526631944442</v>
      </c>
      <c r="S348" s="125">
        <v>43713.545578703706</v>
      </c>
      <c r="T348" s="122">
        <v>68</v>
      </c>
      <c r="U348" s="122" t="s">
        <v>3202</v>
      </c>
      <c r="V348" s="122" t="s">
        <v>101</v>
      </c>
      <c r="W348" s="122" t="s">
        <v>3158</v>
      </c>
      <c r="X348" s="122" t="s">
        <v>5221</v>
      </c>
      <c r="Y348" s="122" t="s">
        <v>3158</v>
      </c>
      <c r="Z348" s="122">
        <v>0</v>
      </c>
      <c r="AA348" s="122" t="s">
        <v>3158</v>
      </c>
      <c r="AB348" s="122" t="s">
        <v>3158</v>
      </c>
      <c r="AC348" s="122" t="s">
        <v>3158</v>
      </c>
      <c r="AD348" s="125">
        <v>43713.20380787037</v>
      </c>
      <c r="AE348" s="122" t="s">
        <v>3158</v>
      </c>
    </row>
    <row r="349" spans="1:31" ht="13">
      <c r="A349" s="122">
        <v>2665</v>
      </c>
      <c r="B349" s="122" t="s">
        <v>406</v>
      </c>
      <c r="C349" s="122" t="s">
        <v>5616</v>
      </c>
      <c r="D349" s="122" t="s">
        <v>3146</v>
      </c>
      <c r="E349" s="122">
        <v>2016</v>
      </c>
      <c r="F349" s="122" t="s">
        <v>3302</v>
      </c>
      <c r="G349" s="122" t="s">
        <v>5617</v>
      </c>
      <c r="H349" s="122" t="s">
        <v>101</v>
      </c>
      <c r="I349" s="126">
        <v>44967</v>
      </c>
      <c r="K349" s="122" t="s">
        <v>5618</v>
      </c>
      <c r="L349" s="124" t="s">
        <v>5619</v>
      </c>
      <c r="M349" s="122" t="s">
        <v>3154</v>
      </c>
      <c r="N349" s="122">
        <v>75</v>
      </c>
      <c r="O349" s="124" t="s">
        <v>5620</v>
      </c>
      <c r="P349" s="124" t="s">
        <v>5621</v>
      </c>
      <c r="Q349" s="124" t="s">
        <v>5622</v>
      </c>
      <c r="R349" s="125">
        <v>43697.526631944442</v>
      </c>
      <c r="S349" s="125">
        <v>43713.20380787037</v>
      </c>
      <c r="T349" s="122" t="s">
        <v>3158</v>
      </c>
      <c r="U349" s="122" t="s">
        <v>3158</v>
      </c>
      <c r="V349" s="122" t="s">
        <v>3158</v>
      </c>
      <c r="W349" s="122" t="s">
        <v>3158</v>
      </c>
      <c r="X349" s="122" t="s">
        <v>3158</v>
      </c>
      <c r="Y349" s="122" t="s">
        <v>3158</v>
      </c>
      <c r="Z349" s="122">
        <v>0</v>
      </c>
      <c r="AA349" s="122" t="s">
        <v>3158</v>
      </c>
      <c r="AB349" s="122" t="s">
        <v>3158</v>
      </c>
      <c r="AC349" s="122" t="s">
        <v>3158</v>
      </c>
      <c r="AD349" s="125">
        <v>43713.20380787037</v>
      </c>
      <c r="AE349" s="122" t="s">
        <v>3158</v>
      </c>
    </row>
    <row r="350" spans="1:31" ht="13">
      <c r="A350" s="122">
        <v>2666</v>
      </c>
      <c r="B350" s="122" t="s">
        <v>358</v>
      </c>
      <c r="C350" s="122" t="s">
        <v>5623</v>
      </c>
      <c r="D350" s="122" t="s">
        <v>3146</v>
      </c>
      <c r="E350" s="122">
        <v>2018</v>
      </c>
      <c r="F350" s="122" t="s">
        <v>3147</v>
      </c>
      <c r="G350" s="122" t="s">
        <v>5617</v>
      </c>
      <c r="H350" s="122" t="s">
        <v>101</v>
      </c>
      <c r="I350" s="126">
        <v>44967</v>
      </c>
      <c r="J350" s="122" t="s">
        <v>5624</v>
      </c>
      <c r="K350" s="122" t="s">
        <v>5625</v>
      </c>
      <c r="L350" s="124" t="s">
        <v>5626</v>
      </c>
      <c r="M350" s="122" t="s">
        <v>3154</v>
      </c>
      <c r="N350" s="122">
        <v>75</v>
      </c>
      <c r="O350" s="122" t="s">
        <v>4289</v>
      </c>
      <c r="P350" s="122" t="s">
        <v>4289</v>
      </c>
      <c r="Q350" s="124" t="s">
        <v>5627</v>
      </c>
      <c r="R350" s="125">
        <v>43697.526631944442</v>
      </c>
      <c r="S350" s="125">
        <v>43713.20380787037</v>
      </c>
      <c r="T350" s="122" t="s">
        <v>3158</v>
      </c>
      <c r="U350" s="122" t="s">
        <v>3158</v>
      </c>
      <c r="V350" s="122" t="s">
        <v>3158</v>
      </c>
      <c r="W350" s="122" t="s">
        <v>3158</v>
      </c>
      <c r="X350" s="122" t="s">
        <v>3158</v>
      </c>
      <c r="Y350" s="122" t="s">
        <v>3158</v>
      </c>
      <c r="Z350" s="122">
        <v>0</v>
      </c>
      <c r="AA350" s="122" t="s">
        <v>3158</v>
      </c>
      <c r="AB350" s="122" t="s">
        <v>3158</v>
      </c>
      <c r="AC350" s="122" t="s">
        <v>3158</v>
      </c>
      <c r="AD350" s="125">
        <v>43713.20380787037</v>
      </c>
      <c r="AE350" s="122" t="s">
        <v>3158</v>
      </c>
    </row>
    <row r="351" spans="1:31" ht="13">
      <c r="A351" s="122">
        <v>2667</v>
      </c>
      <c r="B351" s="122" t="s">
        <v>336</v>
      </c>
      <c r="C351" s="122" t="s">
        <v>5628</v>
      </c>
      <c r="D351" s="122" t="s">
        <v>3146</v>
      </c>
      <c r="E351" s="122">
        <v>2017</v>
      </c>
      <c r="F351" s="122" t="s">
        <v>3206</v>
      </c>
      <c r="G351" s="122" t="s">
        <v>3207</v>
      </c>
      <c r="H351" s="122" t="s">
        <v>101</v>
      </c>
      <c r="I351" s="126">
        <v>44967</v>
      </c>
      <c r="J351" s="122" t="s">
        <v>5629</v>
      </c>
      <c r="K351" s="122" t="s">
        <v>5630</v>
      </c>
      <c r="L351" s="124" t="s">
        <v>5631</v>
      </c>
      <c r="M351" s="122" t="s">
        <v>3154</v>
      </c>
      <c r="N351" s="122">
        <v>75</v>
      </c>
      <c r="P351" s="124" t="s">
        <v>5632</v>
      </c>
      <c r="Q351" s="124" t="s">
        <v>5633</v>
      </c>
      <c r="R351" s="125">
        <v>43697.526631944442</v>
      </c>
      <c r="S351" s="125">
        <v>43713.20380787037</v>
      </c>
      <c r="T351" s="122" t="s">
        <v>3158</v>
      </c>
      <c r="U351" s="122" t="s">
        <v>3158</v>
      </c>
      <c r="V351" s="122" t="s">
        <v>3158</v>
      </c>
      <c r="W351" s="122" t="s">
        <v>3158</v>
      </c>
      <c r="X351" s="122" t="s">
        <v>3158</v>
      </c>
      <c r="Y351" s="122" t="s">
        <v>3158</v>
      </c>
      <c r="Z351" s="122">
        <v>0</v>
      </c>
      <c r="AA351" s="122" t="s">
        <v>3158</v>
      </c>
      <c r="AB351" s="122" t="s">
        <v>3158</v>
      </c>
      <c r="AC351" s="122" t="s">
        <v>3158</v>
      </c>
      <c r="AD351" s="125">
        <v>43713.20380787037</v>
      </c>
      <c r="AE351" s="122" t="s">
        <v>3158</v>
      </c>
    </row>
    <row r="352" spans="1:31" ht="13">
      <c r="A352" s="122">
        <v>2668</v>
      </c>
      <c r="B352" s="122" t="s">
        <v>331</v>
      </c>
      <c r="C352" s="122" t="s">
        <v>5634</v>
      </c>
      <c r="D352" s="122" t="s">
        <v>3146</v>
      </c>
      <c r="E352" s="122">
        <v>2018</v>
      </c>
      <c r="F352" s="122" t="s">
        <v>3206</v>
      </c>
      <c r="G352" s="122" t="s">
        <v>4683</v>
      </c>
      <c r="H352" s="122" t="s">
        <v>101</v>
      </c>
      <c r="I352" s="126">
        <v>44967</v>
      </c>
      <c r="J352" s="122" t="s">
        <v>5635</v>
      </c>
      <c r="K352" s="122" t="s">
        <v>5636</v>
      </c>
      <c r="L352" s="124" t="s">
        <v>5637</v>
      </c>
      <c r="M352" s="122" t="s">
        <v>3154</v>
      </c>
      <c r="N352" s="122">
        <v>75</v>
      </c>
      <c r="O352" s="124" t="s">
        <v>5638</v>
      </c>
      <c r="P352" s="124" t="s">
        <v>5639</v>
      </c>
      <c r="Q352" s="124" t="s">
        <v>5640</v>
      </c>
      <c r="R352" s="125">
        <v>43697.526631944442</v>
      </c>
      <c r="S352" s="125">
        <v>43713.20380787037</v>
      </c>
      <c r="T352" s="122" t="s">
        <v>3158</v>
      </c>
      <c r="U352" s="122" t="s">
        <v>3158</v>
      </c>
      <c r="V352" s="122" t="s">
        <v>3158</v>
      </c>
      <c r="W352" s="122" t="s">
        <v>3158</v>
      </c>
      <c r="X352" s="122" t="s">
        <v>3158</v>
      </c>
      <c r="Y352" s="122" t="s">
        <v>3158</v>
      </c>
      <c r="Z352" s="122">
        <v>0</v>
      </c>
      <c r="AA352" s="122" t="s">
        <v>3158</v>
      </c>
      <c r="AB352" s="122" t="s">
        <v>3158</v>
      </c>
      <c r="AC352" s="122" t="s">
        <v>3158</v>
      </c>
      <c r="AD352" s="125">
        <v>43713.20380787037</v>
      </c>
      <c r="AE352" s="122" t="s">
        <v>3158</v>
      </c>
    </row>
    <row r="353" spans="1:31" ht="13">
      <c r="A353" s="122">
        <v>2669</v>
      </c>
      <c r="B353" s="122" t="s">
        <v>356</v>
      </c>
      <c r="C353" s="122" t="s">
        <v>5641</v>
      </c>
      <c r="D353" s="122" t="s">
        <v>3146</v>
      </c>
      <c r="E353" s="122">
        <v>2017</v>
      </c>
      <c r="F353" s="122" t="s">
        <v>3147</v>
      </c>
      <c r="G353" s="122" t="s">
        <v>3207</v>
      </c>
      <c r="H353" s="122" t="s">
        <v>101</v>
      </c>
      <c r="I353" s="126">
        <v>44967</v>
      </c>
      <c r="J353" s="122" t="s">
        <v>5642</v>
      </c>
      <c r="K353" s="122" t="s">
        <v>5643</v>
      </c>
      <c r="L353" s="124" t="s">
        <v>5644</v>
      </c>
      <c r="M353" s="122" t="s">
        <v>3154</v>
      </c>
      <c r="N353" s="122">
        <v>75</v>
      </c>
      <c r="O353" s="124" t="s">
        <v>5645</v>
      </c>
      <c r="P353" s="124" t="s">
        <v>5646</v>
      </c>
      <c r="Q353" s="124" t="s">
        <v>5647</v>
      </c>
      <c r="R353" s="125">
        <v>43697.526631944442</v>
      </c>
      <c r="S353" s="125">
        <v>43713.20380787037</v>
      </c>
      <c r="T353" s="122" t="s">
        <v>3158</v>
      </c>
      <c r="U353" s="122" t="s">
        <v>3158</v>
      </c>
      <c r="V353" s="122" t="s">
        <v>3158</v>
      </c>
      <c r="W353" s="122" t="s">
        <v>3158</v>
      </c>
      <c r="X353" s="122" t="s">
        <v>3158</v>
      </c>
      <c r="Y353" s="122" t="s">
        <v>3158</v>
      </c>
      <c r="Z353" s="122">
        <v>0</v>
      </c>
      <c r="AA353" s="122" t="s">
        <v>3158</v>
      </c>
      <c r="AB353" s="122" t="s">
        <v>3158</v>
      </c>
      <c r="AC353" s="122" t="s">
        <v>3158</v>
      </c>
      <c r="AD353" s="125">
        <v>43713.20380787037</v>
      </c>
      <c r="AE353" s="122" t="s">
        <v>3158</v>
      </c>
    </row>
    <row r="354" spans="1:31" ht="13">
      <c r="A354" s="122">
        <v>2670</v>
      </c>
      <c r="B354" s="122" t="s">
        <v>243</v>
      </c>
      <c r="C354" s="122" t="s">
        <v>5648</v>
      </c>
      <c r="D354" s="122" t="s">
        <v>3146</v>
      </c>
      <c r="E354" s="122">
        <v>2018</v>
      </c>
      <c r="F354" s="122" t="s">
        <v>3342</v>
      </c>
      <c r="G354" s="122" t="s">
        <v>3207</v>
      </c>
      <c r="H354" s="122" t="s">
        <v>101</v>
      </c>
      <c r="I354" s="126">
        <v>44967</v>
      </c>
      <c r="K354" s="122" t="s">
        <v>5649</v>
      </c>
      <c r="L354" s="124" t="s">
        <v>5650</v>
      </c>
      <c r="M354" s="122" t="s">
        <v>3154</v>
      </c>
      <c r="N354" s="122">
        <v>75</v>
      </c>
      <c r="O354" s="124" t="s">
        <v>5651</v>
      </c>
      <c r="Q354" s="124" t="s">
        <v>5652</v>
      </c>
      <c r="R354" s="125">
        <v>43697.526631944442</v>
      </c>
      <c r="S354" s="125">
        <v>43713.20380787037</v>
      </c>
      <c r="T354" s="122" t="s">
        <v>3158</v>
      </c>
      <c r="U354" s="122" t="s">
        <v>3158</v>
      </c>
      <c r="V354" s="122" t="s">
        <v>3158</v>
      </c>
      <c r="W354" s="122" t="s">
        <v>3158</v>
      </c>
      <c r="X354" s="122" t="s">
        <v>3158</v>
      </c>
      <c r="Y354" s="122" t="s">
        <v>3158</v>
      </c>
      <c r="Z354" s="122">
        <v>0</v>
      </c>
      <c r="AA354" s="122" t="s">
        <v>3158</v>
      </c>
      <c r="AB354" s="122" t="s">
        <v>3158</v>
      </c>
      <c r="AC354" s="122" t="s">
        <v>3158</v>
      </c>
      <c r="AD354" s="125">
        <v>43713.20380787037</v>
      </c>
      <c r="AE354" s="122" t="s">
        <v>3158</v>
      </c>
    </row>
    <row r="355" spans="1:31" ht="13">
      <c r="A355" s="122">
        <v>2671</v>
      </c>
      <c r="B355" s="122" t="s">
        <v>449</v>
      </c>
      <c r="C355" s="122" t="s">
        <v>5653</v>
      </c>
      <c r="D355" s="122" t="s">
        <v>3146</v>
      </c>
      <c r="E355" s="122">
        <v>2018</v>
      </c>
      <c r="F355" s="122" t="s">
        <v>3225</v>
      </c>
      <c r="G355" s="122" t="s">
        <v>3207</v>
      </c>
      <c r="H355" s="122" t="s">
        <v>101</v>
      </c>
      <c r="I355" s="122" t="s">
        <v>3326</v>
      </c>
      <c r="J355" s="122" t="s">
        <v>5654</v>
      </c>
      <c r="K355" s="122" t="s">
        <v>5655</v>
      </c>
      <c r="L355" s="124" t="s">
        <v>5656</v>
      </c>
      <c r="M355" s="122" t="s">
        <v>3154</v>
      </c>
      <c r="N355" s="122">
        <v>75</v>
      </c>
      <c r="O355" s="124" t="s">
        <v>5657</v>
      </c>
      <c r="P355" s="124" t="s">
        <v>5658</v>
      </c>
      <c r="Q355" s="124" t="s">
        <v>5659</v>
      </c>
      <c r="R355" s="125">
        <v>43697.526631944442</v>
      </c>
      <c r="S355" s="125">
        <v>43713.20380787037</v>
      </c>
      <c r="T355" s="122" t="s">
        <v>3158</v>
      </c>
      <c r="U355" s="122" t="s">
        <v>3158</v>
      </c>
      <c r="V355" s="122" t="s">
        <v>3158</v>
      </c>
      <c r="W355" s="122" t="s">
        <v>3158</v>
      </c>
      <c r="X355" s="122" t="s">
        <v>3158</v>
      </c>
      <c r="Y355" s="122" t="s">
        <v>3158</v>
      </c>
      <c r="Z355" s="122">
        <v>0</v>
      </c>
      <c r="AA355" s="122" t="s">
        <v>3158</v>
      </c>
      <c r="AB355" s="122" t="s">
        <v>3158</v>
      </c>
      <c r="AC355" s="122" t="s">
        <v>3158</v>
      </c>
      <c r="AD355" s="125">
        <v>43713.20380787037</v>
      </c>
      <c r="AE355" s="122" t="s">
        <v>3158</v>
      </c>
    </row>
    <row r="356" spans="1:31" ht="13">
      <c r="A356" s="122">
        <v>2672</v>
      </c>
      <c r="B356" s="122" t="s">
        <v>377</v>
      </c>
      <c r="C356" s="122" t="s">
        <v>5660</v>
      </c>
      <c r="D356" s="122" t="s">
        <v>3146</v>
      </c>
      <c r="E356" s="122">
        <v>2018</v>
      </c>
      <c r="F356" s="122" t="s">
        <v>3462</v>
      </c>
      <c r="G356" s="122" t="s">
        <v>3245</v>
      </c>
      <c r="H356" s="122" t="s">
        <v>3195</v>
      </c>
      <c r="I356" s="126">
        <v>44967</v>
      </c>
      <c r="J356" s="122" t="s">
        <v>5661</v>
      </c>
      <c r="K356" s="122" t="s">
        <v>5662</v>
      </c>
      <c r="L356" s="124" t="s">
        <v>5663</v>
      </c>
      <c r="M356" s="122" t="s">
        <v>3154</v>
      </c>
      <c r="N356" s="122">
        <v>75</v>
      </c>
      <c r="O356" s="124" t="s">
        <v>5664</v>
      </c>
      <c r="P356" s="124" t="s">
        <v>5665</v>
      </c>
      <c r="Q356" s="124" t="s">
        <v>5666</v>
      </c>
      <c r="R356" s="125">
        <v>43697.526631944442</v>
      </c>
      <c r="S356" s="125">
        <v>43713.20380787037</v>
      </c>
      <c r="T356" s="122" t="s">
        <v>3158</v>
      </c>
      <c r="U356" s="122" t="s">
        <v>3158</v>
      </c>
      <c r="V356" s="122" t="s">
        <v>3158</v>
      </c>
      <c r="W356" s="122" t="s">
        <v>3158</v>
      </c>
      <c r="X356" s="122" t="s">
        <v>3158</v>
      </c>
      <c r="Y356" s="122" t="s">
        <v>3158</v>
      </c>
      <c r="Z356" s="122">
        <v>0</v>
      </c>
      <c r="AA356" s="122" t="s">
        <v>3158</v>
      </c>
      <c r="AB356" s="122" t="s">
        <v>3158</v>
      </c>
      <c r="AC356" s="122" t="s">
        <v>3158</v>
      </c>
      <c r="AD356" s="125">
        <v>43713.20380787037</v>
      </c>
      <c r="AE356" s="122" t="s">
        <v>3158</v>
      </c>
    </row>
    <row r="357" spans="1:31" ht="13">
      <c r="A357" s="122">
        <v>2673</v>
      </c>
      <c r="B357" s="122" t="s">
        <v>5667</v>
      </c>
      <c r="C357" s="122" t="s">
        <v>5668</v>
      </c>
      <c r="D357" s="122" t="s">
        <v>3146</v>
      </c>
      <c r="E357" s="122">
        <v>2017</v>
      </c>
      <c r="F357" s="122" t="s">
        <v>3225</v>
      </c>
      <c r="G357" s="122" t="s">
        <v>3148</v>
      </c>
      <c r="H357" s="122" t="s">
        <v>3217</v>
      </c>
      <c r="I357" s="126">
        <v>44967</v>
      </c>
      <c r="J357" s="122" t="s">
        <v>5669</v>
      </c>
      <c r="K357" s="122" t="s">
        <v>5670</v>
      </c>
      <c r="L357" s="124" t="s">
        <v>5671</v>
      </c>
      <c r="M357" s="122" t="s">
        <v>3154</v>
      </c>
      <c r="N357" s="122">
        <v>75</v>
      </c>
      <c r="O357" s="124" t="s">
        <v>5672</v>
      </c>
      <c r="P357" s="124" t="s">
        <v>5673</v>
      </c>
      <c r="Q357" s="124" t="s">
        <v>5674</v>
      </c>
      <c r="R357" s="125">
        <v>43697.526631944442</v>
      </c>
      <c r="S357" s="125">
        <v>43713.20380787037</v>
      </c>
      <c r="T357" s="122" t="s">
        <v>3158</v>
      </c>
      <c r="U357" s="122" t="s">
        <v>3158</v>
      </c>
      <c r="V357" s="122" t="s">
        <v>3158</v>
      </c>
      <c r="W357" s="122" t="s">
        <v>3158</v>
      </c>
      <c r="X357" s="122" t="s">
        <v>3158</v>
      </c>
      <c r="Y357" s="122" t="s">
        <v>3158</v>
      </c>
      <c r="Z357" s="122">
        <v>0</v>
      </c>
      <c r="AA357" s="122" t="s">
        <v>3158</v>
      </c>
      <c r="AB357" s="122" t="s">
        <v>3158</v>
      </c>
      <c r="AC357" s="122" t="s">
        <v>3158</v>
      </c>
      <c r="AD357" s="125">
        <v>43713.20380787037</v>
      </c>
      <c r="AE357" s="122" t="s">
        <v>3158</v>
      </c>
    </row>
    <row r="358" spans="1:31" ht="13">
      <c r="A358" s="122">
        <v>2674</v>
      </c>
      <c r="B358" s="122" t="s">
        <v>372</v>
      </c>
      <c r="C358" s="122" t="s">
        <v>5675</v>
      </c>
      <c r="D358" s="122" t="s">
        <v>3146</v>
      </c>
      <c r="E358" s="122">
        <v>2012</v>
      </c>
      <c r="F358" s="122" t="s">
        <v>4997</v>
      </c>
      <c r="G358" s="122" t="s">
        <v>3245</v>
      </c>
      <c r="H358" s="122" t="s">
        <v>3195</v>
      </c>
      <c r="I358" s="126">
        <v>44967</v>
      </c>
      <c r="J358" s="122" t="s">
        <v>5676</v>
      </c>
      <c r="K358" s="122" t="s">
        <v>5677</v>
      </c>
      <c r="L358" s="124" t="s">
        <v>5678</v>
      </c>
      <c r="M358" s="122" t="s">
        <v>3154</v>
      </c>
      <c r="N358" s="122">
        <v>75</v>
      </c>
      <c r="O358" s="124" t="s">
        <v>5679</v>
      </c>
      <c r="P358" s="124" t="s">
        <v>5680</v>
      </c>
      <c r="Q358" s="124" t="s">
        <v>5681</v>
      </c>
      <c r="R358" s="125">
        <v>43697.526631944442</v>
      </c>
      <c r="S358" s="125">
        <v>43713.20380787037</v>
      </c>
      <c r="T358" s="122" t="s">
        <v>3158</v>
      </c>
      <c r="U358" s="122" t="s">
        <v>3158</v>
      </c>
      <c r="V358" s="122" t="s">
        <v>3158</v>
      </c>
      <c r="W358" s="122" t="s">
        <v>3158</v>
      </c>
      <c r="X358" s="122" t="s">
        <v>3158</v>
      </c>
      <c r="Y358" s="122" t="s">
        <v>3158</v>
      </c>
      <c r="Z358" s="122">
        <v>0</v>
      </c>
      <c r="AA358" s="122" t="s">
        <v>3158</v>
      </c>
      <c r="AB358" s="122" t="s">
        <v>3158</v>
      </c>
      <c r="AC358" s="122" t="s">
        <v>3158</v>
      </c>
      <c r="AD358" s="125">
        <v>43713.20380787037</v>
      </c>
      <c r="AE358" s="122" t="s">
        <v>3158</v>
      </c>
    </row>
    <row r="359" spans="1:31" ht="13">
      <c r="A359" s="122">
        <v>2675</v>
      </c>
      <c r="B359" s="122" t="s">
        <v>434</v>
      </c>
      <c r="C359" s="122" t="s">
        <v>5682</v>
      </c>
      <c r="D359" s="122" t="s">
        <v>3146</v>
      </c>
      <c r="E359" s="122">
        <v>2019</v>
      </c>
      <c r="F359" s="122" t="s">
        <v>3225</v>
      </c>
      <c r="G359" s="122" t="s">
        <v>3207</v>
      </c>
      <c r="H359" s="122" t="s">
        <v>101</v>
      </c>
      <c r="I359" s="126">
        <v>44967</v>
      </c>
      <c r="K359" s="122" t="s">
        <v>5683</v>
      </c>
      <c r="L359" s="124" t="s">
        <v>5684</v>
      </c>
      <c r="M359" s="122" t="s">
        <v>3154</v>
      </c>
      <c r="N359" s="122">
        <v>75</v>
      </c>
      <c r="Q359" s="124" t="s">
        <v>5685</v>
      </c>
      <c r="R359" s="125">
        <v>43697.526631944442</v>
      </c>
      <c r="S359" s="125">
        <v>43713.20380787037</v>
      </c>
      <c r="T359" s="122" t="s">
        <v>3158</v>
      </c>
      <c r="U359" s="122" t="s">
        <v>3158</v>
      </c>
      <c r="V359" s="122" t="s">
        <v>3158</v>
      </c>
      <c r="W359" s="122" t="s">
        <v>3158</v>
      </c>
      <c r="X359" s="122" t="s">
        <v>3158</v>
      </c>
      <c r="Y359" s="122" t="s">
        <v>3158</v>
      </c>
      <c r="Z359" s="122">
        <v>0</v>
      </c>
      <c r="AA359" s="122" t="s">
        <v>3158</v>
      </c>
      <c r="AB359" s="122" t="s">
        <v>3158</v>
      </c>
      <c r="AC359" s="122" t="s">
        <v>3158</v>
      </c>
      <c r="AD359" s="125">
        <v>43713.20380787037</v>
      </c>
      <c r="AE359" s="122" t="s">
        <v>3158</v>
      </c>
    </row>
    <row r="360" spans="1:31" ht="13">
      <c r="A360" s="122">
        <v>2676</v>
      </c>
      <c r="B360" s="122" t="s">
        <v>5686</v>
      </c>
      <c r="C360" s="122" t="s">
        <v>5687</v>
      </c>
      <c r="D360" s="122" t="s">
        <v>3146</v>
      </c>
      <c r="E360" s="122">
        <v>2017</v>
      </c>
      <c r="F360" s="122" t="s">
        <v>5688</v>
      </c>
      <c r="G360" s="122" t="s">
        <v>3148</v>
      </c>
      <c r="H360" s="122" t="s">
        <v>3217</v>
      </c>
      <c r="I360" s="122" t="s">
        <v>3326</v>
      </c>
      <c r="J360" s="122" t="s">
        <v>5689</v>
      </c>
      <c r="K360" s="122" t="s">
        <v>5690</v>
      </c>
      <c r="L360" s="124" t="s">
        <v>5691</v>
      </c>
      <c r="M360" s="122" t="s">
        <v>3154</v>
      </c>
      <c r="N360" s="122">
        <v>75</v>
      </c>
      <c r="O360" s="124" t="s">
        <v>5692</v>
      </c>
      <c r="P360" s="124" t="s">
        <v>5693</v>
      </c>
      <c r="Q360" s="124" t="s">
        <v>5694</v>
      </c>
      <c r="R360" s="125">
        <v>43697.526631944442</v>
      </c>
      <c r="S360" s="125">
        <v>43713.20380787037</v>
      </c>
      <c r="T360" s="122" t="s">
        <v>3158</v>
      </c>
      <c r="U360" s="122" t="s">
        <v>3158</v>
      </c>
      <c r="V360" s="122" t="s">
        <v>3158</v>
      </c>
      <c r="W360" s="122" t="s">
        <v>3158</v>
      </c>
      <c r="X360" s="122" t="s">
        <v>3158</v>
      </c>
      <c r="Y360" s="122" t="s">
        <v>3158</v>
      </c>
      <c r="Z360" s="122">
        <v>0</v>
      </c>
      <c r="AA360" s="122" t="s">
        <v>3158</v>
      </c>
      <c r="AB360" s="122" t="s">
        <v>3158</v>
      </c>
      <c r="AC360" s="122" t="s">
        <v>3158</v>
      </c>
      <c r="AD360" s="125">
        <v>43713.20380787037</v>
      </c>
      <c r="AE360" s="122" t="s">
        <v>3158</v>
      </c>
    </row>
    <row r="361" spans="1:31" ht="13">
      <c r="A361" s="122">
        <v>2677</v>
      </c>
      <c r="B361" s="122" t="s">
        <v>370</v>
      </c>
      <c r="C361" s="122" t="s">
        <v>5695</v>
      </c>
      <c r="D361" s="122" t="s">
        <v>3146</v>
      </c>
      <c r="E361" s="122">
        <v>2018</v>
      </c>
      <c r="F361" s="122" t="s">
        <v>3147</v>
      </c>
      <c r="G361" s="122" t="s">
        <v>3207</v>
      </c>
      <c r="H361" s="122" t="s">
        <v>101</v>
      </c>
      <c r="I361" s="126">
        <v>44967</v>
      </c>
      <c r="K361" s="122" t="s">
        <v>5696</v>
      </c>
      <c r="L361" s="124" t="s">
        <v>5697</v>
      </c>
      <c r="M361" s="122" t="s">
        <v>3154</v>
      </c>
      <c r="N361" s="122">
        <v>75</v>
      </c>
      <c r="O361" s="124" t="s">
        <v>5698</v>
      </c>
      <c r="R361" s="125">
        <v>43697.526631944442</v>
      </c>
      <c r="S361" s="125">
        <v>43713.20380787037</v>
      </c>
      <c r="T361" s="122" t="s">
        <v>3158</v>
      </c>
      <c r="U361" s="122" t="s">
        <v>3158</v>
      </c>
      <c r="V361" s="122" t="s">
        <v>3158</v>
      </c>
      <c r="W361" s="122" t="s">
        <v>3158</v>
      </c>
      <c r="X361" s="122" t="s">
        <v>3158</v>
      </c>
      <c r="Y361" s="122" t="s">
        <v>3158</v>
      </c>
      <c r="Z361" s="122">
        <v>0</v>
      </c>
      <c r="AA361" s="122" t="s">
        <v>3158</v>
      </c>
      <c r="AB361" s="122" t="s">
        <v>3158</v>
      </c>
      <c r="AC361" s="122" t="s">
        <v>3158</v>
      </c>
      <c r="AD361" s="125">
        <v>43713.20380787037</v>
      </c>
      <c r="AE361" s="122" t="s">
        <v>3158</v>
      </c>
    </row>
    <row r="362" spans="1:31" ht="13">
      <c r="A362" s="122">
        <v>2678</v>
      </c>
      <c r="B362" s="122" t="s">
        <v>721</v>
      </c>
      <c r="C362" s="122" t="s">
        <v>5699</v>
      </c>
      <c r="E362" s="122">
        <v>2014</v>
      </c>
      <c r="F362" s="122" t="s">
        <v>3721</v>
      </c>
      <c r="G362" s="122" t="s">
        <v>5700</v>
      </c>
      <c r="H362" s="122" t="s">
        <v>5701</v>
      </c>
      <c r="I362" s="126">
        <v>44967</v>
      </c>
      <c r="J362" s="122" t="s">
        <v>5702</v>
      </c>
      <c r="K362" s="122" t="s">
        <v>5703</v>
      </c>
      <c r="L362" s="124" t="s">
        <v>5704</v>
      </c>
      <c r="M362" s="122" t="s">
        <v>3154</v>
      </c>
      <c r="N362" s="122">
        <v>75</v>
      </c>
      <c r="O362" s="124" t="s">
        <v>5705</v>
      </c>
      <c r="P362" s="122" t="s">
        <v>116</v>
      </c>
      <c r="Q362" s="124" t="s">
        <v>5706</v>
      </c>
      <c r="R362" s="125">
        <v>43697.526631944442</v>
      </c>
      <c r="S362" s="125">
        <v>43713.203819444447</v>
      </c>
      <c r="T362" s="122" t="s">
        <v>3158</v>
      </c>
      <c r="U362" s="122" t="s">
        <v>3158</v>
      </c>
      <c r="V362" s="122" t="s">
        <v>3158</v>
      </c>
      <c r="W362" s="122" t="s">
        <v>3158</v>
      </c>
      <c r="X362" s="122" t="s">
        <v>3158</v>
      </c>
      <c r="Y362" s="122" t="s">
        <v>3158</v>
      </c>
      <c r="Z362" s="122">
        <v>0</v>
      </c>
      <c r="AA362" s="122" t="s">
        <v>3158</v>
      </c>
      <c r="AB362" s="122" t="s">
        <v>3158</v>
      </c>
      <c r="AC362" s="122" t="s">
        <v>3158</v>
      </c>
      <c r="AD362" s="125">
        <v>43713.203819444447</v>
      </c>
      <c r="AE362" s="122" t="s">
        <v>3158</v>
      </c>
    </row>
    <row r="363" spans="1:31" ht="13">
      <c r="A363" s="122">
        <v>2679</v>
      </c>
      <c r="B363" s="122" t="s">
        <v>428</v>
      </c>
      <c r="C363" s="122" t="s">
        <v>5707</v>
      </c>
      <c r="D363" s="122" t="s">
        <v>3146</v>
      </c>
      <c r="E363" s="122">
        <v>2019</v>
      </c>
      <c r="F363" s="122" t="s">
        <v>3225</v>
      </c>
      <c r="G363" s="122" t="s">
        <v>3207</v>
      </c>
      <c r="H363" s="122" t="s">
        <v>101</v>
      </c>
      <c r="I363" s="126">
        <v>44967</v>
      </c>
      <c r="K363" s="122" t="s">
        <v>5708</v>
      </c>
      <c r="M363" s="122" t="s">
        <v>3154</v>
      </c>
      <c r="N363" s="122">
        <v>75</v>
      </c>
      <c r="R363" s="125">
        <v>43697.526631944442</v>
      </c>
      <c r="S363" s="125">
        <v>43713.203819444447</v>
      </c>
      <c r="T363" s="122" t="s">
        <v>3158</v>
      </c>
      <c r="U363" s="122" t="s">
        <v>3158</v>
      </c>
      <c r="V363" s="122" t="s">
        <v>3158</v>
      </c>
      <c r="W363" s="122" t="s">
        <v>3158</v>
      </c>
      <c r="X363" s="122" t="s">
        <v>3158</v>
      </c>
      <c r="Y363" s="122" t="s">
        <v>3158</v>
      </c>
      <c r="Z363" s="122">
        <v>0</v>
      </c>
      <c r="AA363" s="122" t="s">
        <v>3158</v>
      </c>
      <c r="AB363" s="122" t="s">
        <v>3158</v>
      </c>
      <c r="AC363" s="122" t="s">
        <v>3158</v>
      </c>
      <c r="AD363" s="125">
        <v>43713.203819444447</v>
      </c>
      <c r="AE363" s="122" t="s">
        <v>3158</v>
      </c>
    </row>
    <row r="364" spans="1:31" ht="13">
      <c r="A364" s="122">
        <v>2680</v>
      </c>
      <c r="B364" s="122" t="s">
        <v>453</v>
      </c>
      <c r="C364" s="122" t="s">
        <v>5709</v>
      </c>
      <c r="D364" s="122" t="s">
        <v>3146</v>
      </c>
      <c r="E364" s="122">
        <v>2018</v>
      </c>
      <c r="F364" s="122" t="s">
        <v>3225</v>
      </c>
      <c r="G364" s="122" t="s">
        <v>3207</v>
      </c>
      <c r="H364" s="122" t="s">
        <v>101</v>
      </c>
      <c r="I364" s="126">
        <v>44967</v>
      </c>
      <c r="K364" s="122" t="s">
        <v>5710</v>
      </c>
      <c r="L364" s="124" t="s">
        <v>5711</v>
      </c>
      <c r="M364" s="122" t="s">
        <v>3154</v>
      </c>
      <c r="N364" s="122">
        <v>75</v>
      </c>
      <c r="O364" s="124" t="s">
        <v>5712</v>
      </c>
      <c r="Q364" s="124" t="s">
        <v>5713</v>
      </c>
      <c r="R364" s="125">
        <v>43697.526631944442</v>
      </c>
      <c r="S364" s="125">
        <v>43713.203819444447</v>
      </c>
      <c r="T364" s="122" t="s">
        <v>3158</v>
      </c>
      <c r="U364" s="122" t="s">
        <v>3158</v>
      </c>
      <c r="V364" s="122" t="s">
        <v>3158</v>
      </c>
      <c r="W364" s="122" t="s">
        <v>3158</v>
      </c>
      <c r="X364" s="122" t="s">
        <v>3158</v>
      </c>
      <c r="Y364" s="122" t="s">
        <v>3158</v>
      </c>
      <c r="Z364" s="122">
        <v>0</v>
      </c>
      <c r="AA364" s="122" t="s">
        <v>3158</v>
      </c>
      <c r="AB364" s="122" t="s">
        <v>3158</v>
      </c>
      <c r="AC364" s="122" t="s">
        <v>3158</v>
      </c>
      <c r="AD364" s="125">
        <v>43713.203819444447</v>
      </c>
      <c r="AE364" s="122" t="s">
        <v>3158</v>
      </c>
    </row>
    <row r="365" spans="1:31" ht="13">
      <c r="A365" s="122">
        <v>2681</v>
      </c>
      <c r="B365" s="122" t="s">
        <v>447</v>
      </c>
      <c r="C365" s="122" t="s">
        <v>5714</v>
      </c>
      <c r="D365" s="122" t="s">
        <v>3146</v>
      </c>
      <c r="E365" s="122">
        <v>2016</v>
      </c>
      <c r="F365" s="122" t="s">
        <v>3225</v>
      </c>
      <c r="G365" s="122" t="s">
        <v>3529</v>
      </c>
      <c r="H365" s="122" t="s">
        <v>101</v>
      </c>
      <c r="I365" s="122" t="s">
        <v>3385</v>
      </c>
      <c r="J365" s="122" t="s">
        <v>5715</v>
      </c>
      <c r="K365" s="122" t="s">
        <v>5716</v>
      </c>
      <c r="L365" s="124" t="s">
        <v>5717</v>
      </c>
      <c r="M365" s="122" t="s">
        <v>3154</v>
      </c>
      <c r="N365" s="122">
        <v>75</v>
      </c>
      <c r="O365" s="124" t="s">
        <v>5718</v>
      </c>
      <c r="P365" s="122" t="s">
        <v>3158</v>
      </c>
      <c r="Q365" s="122" t="s">
        <v>116</v>
      </c>
      <c r="R365" s="125">
        <v>43697.526631944442</v>
      </c>
      <c r="S365" s="125">
        <v>44051.565092592595</v>
      </c>
      <c r="T365" s="122">
        <v>68</v>
      </c>
      <c r="U365" s="122" t="s">
        <v>3202</v>
      </c>
      <c r="V365" s="122" t="s">
        <v>101</v>
      </c>
      <c r="W365" s="122" t="s">
        <v>3158</v>
      </c>
      <c r="X365" s="122" t="s">
        <v>3204</v>
      </c>
      <c r="Y365" s="122" t="s">
        <v>3158</v>
      </c>
      <c r="Z365" s="122">
        <v>0</v>
      </c>
      <c r="AA365" s="122" t="s">
        <v>3158</v>
      </c>
      <c r="AB365" s="122" t="s">
        <v>3158</v>
      </c>
      <c r="AC365" s="122" t="s">
        <v>3158</v>
      </c>
      <c r="AD365" s="125">
        <v>43713.203819444447</v>
      </c>
      <c r="AE365" s="122" t="s">
        <v>3158</v>
      </c>
    </row>
    <row r="366" spans="1:31" ht="13">
      <c r="A366" s="122">
        <v>2682</v>
      </c>
      <c r="B366" s="122" t="s">
        <v>723</v>
      </c>
      <c r="C366" s="122" t="s">
        <v>5719</v>
      </c>
      <c r="D366" s="122" t="s">
        <v>3146</v>
      </c>
      <c r="E366" s="122">
        <v>2015</v>
      </c>
      <c r="F366" s="122" t="s">
        <v>3193</v>
      </c>
      <c r="G366" s="122" t="s">
        <v>5720</v>
      </c>
      <c r="H366" s="122" t="s">
        <v>4129</v>
      </c>
      <c r="I366" s="122" t="s">
        <v>3385</v>
      </c>
      <c r="J366" s="122" t="s">
        <v>5721</v>
      </c>
      <c r="K366" s="122" t="s">
        <v>5722</v>
      </c>
      <c r="L366" s="124" t="s">
        <v>5723</v>
      </c>
      <c r="M366" s="122" t="s">
        <v>3154</v>
      </c>
      <c r="N366" s="122">
        <v>75</v>
      </c>
      <c r="O366" s="122" t="s">
        <v>3158</v>
      </c>
      <c r="P366" s="124" t="s">
        <v>5724</v>
      </c>
      <c r="Q366" s="124" t="s">
        <v>5725</v>
      </c>
      <c r="R366" s="125">
        <v>43697.526631944442</v>
      </c>
      <c r="S366" s="125">
        <v>43913.321111111109</v>
      </c>
      <c r="T366" s="122">
        <v>68</v>
      </c>
      <c r="U366" s="122" t="s">
        <v>5726</v>
      </c>
      <c r="V366" s="122" t="s">
        <v>5727</v>
      </c>
      <c r="W366" s="122" t="s">
        <v>3158</v>
      </c>
      <c r="X366" s="122" t="s">
        <v>3204</v>
      </c>
      <c r="Y366" s="122" t="s">
        <v>3158</v>
      </c>
      <c r="Z366" s="122">
        <v>0</v>
      </c>
      <c r="AA366" s="122" t="s">
        <v>3158</v>
      </c>
      <c r="AB366" s="122" t="s">
        <v>3158</v>
      </c>
      <c r="AC366" s="122" t="s">
        <v>3158</v>
      </c>
      <c r="AD366" s="125">
        <v>43713.203819444447</v>
      </c>
      <c r="AE366" s="122" t="s">
        <v>3158</v>
      </c>
    </row>
    <row r="367" spans="1:31" ht="13">
      <c r="A367" s="122">
        <v>2683</v>
      </c>
      <c r="B367" s="122" t="s">
        <v>444</v>
      </c>
      <c r="C367" s="122" t="s">
        <v>5728</v>
      </c>
      <c r="D367" s="122" t="s">
        <v>3146</v>
      </c>
      <c r="E367" s="122">
        <v>2018</v>
      </c>
      <c r="F367" s="122" t="s">
        <v>3225</v>
      </c>
      <c r="G367" s="122" t="s">
        <v>3207</v>
      </c>
      <c r="H367" s="122" t="s">
        <v>101</v>
      </c>
      <c r="K367" s="122" t="s">
        <v>5729</v>
      </c>
      <c r="L367" s="124" t="s">
        <v>5730</v>
      </c>
      <c r="M367" s="122" t="s">
        <v>3154</v>
      </c>
      <c r="N367" s="122">
        <v>75</v>
      </c>
      <c r="O367" s="122" t="s">
        <v>116</v>
      </c>
      <c r="P367" s="124" t="s">
        <v>5731</v>
      </c>
      <c r="Q367" s="124" t="s">
        <v>5732</v>
      </c>
      <c r="R367" s="125">
        <v>43697.526631944442</v>
      </c>
      <c r="S367" s="125">
        <v>43713.203819444447</v>
      </c>
      <c r="T367" s="122" t="s">
        <v>3158</v>
      </c>
      <c r="U367" s="122" t="s">
        <v>3158</v>
      </c>
      <c r="V367" s="122" t="s">
        <v>3158</v>
      </c>
      <c r="W367" s="122" t="s">
        <v>3158</v>
      </c>
      <c r="X367" s="122" t="s">
        <v>3158</v>
      </c>
      <c r="Y367" s="122" t="s">
        <v>3158</v>
      </c>
      <c r="Z367" s="122">
        <v>0</v>
      </c>
      <c r="AA367" s="122" t="s">
        <v>3158</v>
      </c>
      <c r="AB367" s="122" t="s">
        <v>3158</v>
      </c>
      <c r="AC367" s="122" t="s">
        <v>3158</v>
      </c>
      <c r="AD367" s="125">
        <v>43713.203819444447</v>
      </c>
      <c r="AE367" s="122" t="s">
        <v>3158</v>
      </c>
    </row>
    <row r="368" spans="1:31" ht="13">
      <c r="A368" s="122">
        <v>2684</v>
      </c>
      <c r="B368" s="122" t="s">
        <v>438</v>
      </c>
      <c r="C368" s="122" t="s">
        <v>5733</v>
      </c>
      <c r="D368" s="122" t="s">
        <v>3146</v>
      </c>
      <c r="E368" s="122">
        <v>2016</v>
      </c>
      <c r="F368" s="122" t="s">
        <v>3225</v>
      </c>
      <c r="G368" s="122" t="s">
        <v>3207</v>
      </c>
      <c r="H368" s="122" t="s">
        <v>101</v>
      </c>
      <c r="I368" s="126">
        <v>44967</v>
      </c>
      <c r="K368" s="122" t="s">
        <v>5734</v>
      </c>
      <c r="L368" s="122" t="s">
        <v>116</v>
      </c>
      <c r="M368" s="122" t="s">
        <v>3154</v>
      </c>
      <c r="N368" s="122">
        <v>75</v>
      </c>
      <c r="O368" s="122" t="s">
        <v>116</v>
      </c>
      <c r="P368" s="122" t="s">
        <v>116</v>
      </c>
      <c r="Q368" s="124" t="s">
        <v>5735</v>
      </c>
      <c r="R368" s="125">
        <v>43697.526631944442</v>
      </c>
      <c r="S368" s="125">
        <v>43713.203819444447</v>
      </c>
      <c r="T368" s="122" t="s">
        <v>3158</v>
      </c>
      <c r="U368" s="122" t="s">
        <v>3158</v>
      </c>
      <c r="V368" s="122" t="s">
        <v>3158</v>
      </c>
      <c r="W368" s="122" t="s">
        <v>3158</v>
      </c>
      <c r="X368" s="122" t="s">
        <v>3158</v>
      </c>
      <c r="Y368" s="122" t="s">
        <v>3158</v>
      </c>
      <c r="Z368" s="122">
        <v>0</v>
      </c>
      <c r="AA368" s="122" t="s">
        <v>3158</v>
      </c>
      <c r="AB368" s="122" t="s">
        <v>3158</v>
      </c>
      <c r="AC368" s="122" t="s">
        <v>3158</v>
      </c>
      <c r="AD368" s="125">
        <v>43713.203819444447</v>
      </c>
      <c r="AE368" s="122" t="s">
        <v>3158</v>
      </c>
    </row>
    <row r="369" spans="1:31" ht="13">
      <c r="A369" s="122">
        <v>2685</v>
      </c>
      <c r="B369" s="122" t="s">
        <v>5736</v>
      </c>
      <c r="C369" s="122" t="s">
        <v>5737</v>
      </c>
      <c r="D369" s="122" t="s">
        <v>3146</v>
      </c>
      <c r="E369" s="122">
        <v>2018</v>
      </c>
      <c r="F369" s="122" t="s">
        <v>3147</v>
      </c>
      <c r="G369" s="122" t="s">
        <v>5738</v>
      </c>
      <c r="H369" s="122" t="s">
        <v>3217</v>
      </c>
      <c r="I369" s="126">
        <v>44967</v>
      </c>
      <c r="J369" s="122" t="s">
        <v>5739</v>
      </c>
      <c r="K369" s="122" t="s">
        <v>5740</v>
      </c>
      <c r="L369" s="124" t="s">
        <v>5741</v>
      </c>
      <c r="M369" s="122" t="s">
        <v>3154</v>
      </c>
      <c r="N369" s="122">
        <v>75</v>
      </c>
      <c r="O369" s="124" t="s">
        <v>5742</v>
      </c>
      <c r="Q369" s="124" t="s">
        <v>5743</v>
      </c>
      <c r="R369" s="125">
        <v>43697.526631944442</v>
      </c>
      <c r="S369" s="125">
        <v>43713.203819444447</v>
      </c>
      <c r="T369" s="122" t="s">
        <v>3158</v>
      </c>
      <c r="U369" s="122" t="s">
        <v>3158</v>
      </c>
      <c r="V369" s="122" t="s">
        <v>3158</v>
      </c>
      <c r="W369" s="122" t="s">
        <v>3158</v>
      </c>
      <c r="X369" s="122" t="s">
        <v>3158</v>
      </c>
      <c r="Y369" s="122" t="s">
        <v>3158</v>
      </c>
      <c r="Z369" s="122">
        <v>0</v>
      </c>
      <c r="AA369" s="122" t="s">
        <v>3158</v>
      </c>
      <c r="AB369" s="122" t="s">
        <v>3158</v>
      </c>
      <c r="AC369" s="122" t="s">
        <v>3158</v>
      </c>
      <c r="AD369" s="125">
        <v>43713.203819444447</v>
      </c>
      <c r="AE369" s="122" t="s">
        <v>3158</v>
      </c>
    </row>
    <row r="370" spans="1:31" ht="13">
      <c r="A370" s="122">
        <v>2686</v>
      </c>
      <c r="B370" s="122" t="s">
        <v>384</v>
      </c>
      <c r="C370" s="122" t="s">
        <v>5744</v>
      </c>
      <c r="D370" s="122" t="s">
        <v>3146</v>
      </c>
      <c r="E370" s="122">
        <v>2015</v>
      </c>
      <c r="F370" s="122" t="s">
        <v>3462</v>
      </c>
      <c r="G370" s="122" t="s">
        <v>3245</v>
      </c>
      <c r="H370" s="122" t="s">
        <v>3195</v>
      </c>
      <c r="I370" s="126">
        <v>44967</v>
      </c>
      <c r="K370" s="122" t="s">
        <v>5745</v>
      </c>
      <c r="L370" s="124" t="s">
        <v>5746</v>
      </c>
      <c r="M370" s="122" t="s">
        <v>3154</v>
      </c>
      <c r="N370" s="122">
        <v>75</v>
      </c>
      <c r="O370" s="124" t="s">
        <v>5747</v>
      </c>
      <c r="P370" s="124" t="s">
        <v>5748</v>
      </c>
      <c r="Q370" s="124" t="s">
        <v>5749</v>
      </c>
      <c r="R370" s="125">
        <v>43697.526631944442</v>
      </c>
      <c r="S370" s="125">
        <v>43713.203819444447</v>
      </c>
      <c r="T370" s="122" t="s">
        <v>3158</v>
      </c>
      <c r="U370" s="122" t="s">
        <v>3158</v>
      </c>
      <c r="V370" s="122" t="s">
        <v>3158</v>
      </c>
      <c r="W370" s="122" t="s">
        <v>3158</v>
      </c>
      <c r="X370" s="122" t="s">
        <v>3158</v>
      </c>
      <c r="Y370" s="122" t="s">
        <v>3158</v>
      </c>
      <c r="Z370" s="122">
        <v>0</v>
      </c>
      <c r="AA370" s="122" t="s">
        <v>3158</v>
      </c>
      <c r="AB370" s="122" t="s">
        <v>3158</v>
      </c>
      <c r="AC370" s="122" t="s">
        <v>3158</v>
      </c>
      <c r="AD370" s="125">
        <v>43713.203819444447</v>
      </c>
      <c r="AE370" s="122" t="s">
        <v>3158</v>
      </c>
    </row>
    <row r="371" spans="1:31" ht="13">
      <c r="A371" s="122">
        <v>2687</v>
      </c>
      <c r="B371" s="122" t="s">
        <v>464</v>
      </c>
      <c r="C371" s="122" t="s">
        <v>5750</v>
      </c>
      <c r="D371" s="122" t="s">
        <v>3146</v>
      </c>
      <c r="E371" s="122">
        <v>2014</v>
      </c>
      <c r="F371" s="122" t="s">
        <v>3302</v>
      </c>
      <c r="G371" s="122" t="s">
        <v>3207</v>
      </c>
      <c r="H371" s="122" t="s">
        <v>101</v>
      </c>
      <c r="I371" s="126">
        <v>44967</v>
      </c>
      <c r="J371" s="122" t="s">
        <v>5751</v>
      </c>
      <c r="K371" s="122" t="s">
        <v>5752</v>
      </c>
      <c r="L371" s="124" t="s">
        <v>5753</v>
      </c>
      <c r="M371" s="122" t="s">
        <v>3154</v>
      </c>
      <c r="N371" s="122">
        <v>75</v>
      </c>
      <c r="O371" s="124" t="s">
        <v>5754</v>
      </c>
      <c r="P371" s="124" t="s">
        <v>5755</v>
      </c>
      <c r="Q371" s="124" t="s">
        <v>5756</v>
      </c>
      <c r="R371" s="125">
        <v>43697.526631944442</v>
      </c>
      <c r="S371" s="125">
        <v>43713.203819444447</v>
      </c>
      <c r="T371" s="122" t="s">
        <v>3158</v>
      </c>
      <c r="U371" s="122" t="s">
        <v>3158</v>
      </c>
      <c r="V371" s="122" t="s">
        <v>3158</v>
      </c>
      <c r="W371" s="122" t="s">
        <v>3158</v>
      </c>
      <c r="X371" s="122" t="s">
        <v>3158</v>
      </c>
      <c r="Y371" s="122" t="s">
        <v>3158</v>
      </c>
      <c r="Z371" s="122">
        <v>0</v>
      </c>
      <c r="AA371" s="122" t="s">
        <v>3158</v>
      </c>
      <c r="AB371" s="122" t="s">
        <v>3158</v>
      </c>
      <c r="AC371" s="122" t="s">
        <v>3158</v>
      </c>
      <c r="AD371" s="125">
        <v>43713.203819444447</v>
      </c>
      <c r="AE371" s="122" t="s">
        <v>3158</v>
      </c>
    </row>
    <row r="372" spans="1:31" ht="13">
      <c r="A372" s="122">
        <v>2688</v>
      </c>
      <c r="B372" s="122" t="s">
        <v>468</v>
      </c>
      <c r="C372" s="122" t="s">
        <v>5757</v>
      </c>
      <c r="D372" s="122" t="s">
        <v>3146</v>
      </c>
      <c r="E372" s="122">
        <v>2011</v>
      </c>
      <c r="F372" s="122" t="s">
        <v>5758</v>
      </c>
      <c r="G372" s="122" t="s">
        <v>3148</v>
      </c>
      <c r="H372" s="122" t="s">
        <v>3217</v>
      </c>
      <c r="I372" s="122" t="s">
        <v>3326</v>
      </c>
      <c r="J372" s="122" t="s">
        <v>5759</v>
      </c>
      <c r="K372" s="122" t="s">
        <v>5760</v>
      </c>
      <c r="L372" s="124" t="s">
        <v>5761</v>
      </c>
      <c r="M372" s="122" t="s">
        <v>3154</v>
      </c>
      <c r="N372" s="122">
        <v>75</v>
      </c>
      <c r="O372" s="124" t="s">
        <v>5762</v>
      </c>
      <c r="P372" s="124" t="s">
        <v>5763</v>
      </c>
      <c r="Q372" s="124" t="s">
        <v>5764</v>
      </c>
      <c r="R372" s="125">
        <v>43697.526631944442</v>
      </c>
      <c r="S372" s="125">
        <v>43713.203819444447</v>
      </c>
      <c r="T372" s="122" t="s">
        <v>3158</v>
      </c>
      <c r="U372" s="122" t="s">
        <v>3158</v>
      </c>
      <c r="V372" s="122" t="s">
        <v>3158</v>
      </c>
      <c r="W372" s="122" t="s">
        <v>3158</v>
      </c>
      <c r="X372" s="122" t="s">
        <v>3158</v>
      </c>
      <c r="Y372" s="122" t="s">
        <v>3158</v>
      </c>
      <c r="Z372" s="122">
        <v>0</v>
      </c>
      <c r="AA372" s="122" t="s">
        <v>3158</v>
      </c>
      <c r="AB372" s="122" t="s">
        <v>3158</v>
      </c>
      <c r="AC372" s="122" t="s">
        <v>3158</v>
      </c>
      <c r="AD372" s="125">
        <v>43713.203819444447</v>
      </c>
      <c r="AE372" s="122" t="s">
        <v>3158</v>
      </c>
    </row>
    <row r="373" spans="1:31" ht="13">
      <c r="A373" s="122">
        <v>2689</v>
      </c>
      <c r="B373" s="122" t="s">
        <v>375</v>
      </c>
      <c r="C373" s="122" t="s">
        <v>5765</v>
      </c>
      <c r="D373" s="122" t="s">
        <v>3146</v>
      </c>
      <c r="E373" s="122">
        <v>2017</v>
      </c>
      <c r="F373" s="122" t="s">
        <v>3147</v>
      </c>
      <c r="G373" s="122" t="s">
        <v>5766</v>
      </c>
      <c r="H373" s="122" t="s">
        <v>3217</v>
      </c>
      <c r="I373" s="126">
        <v>44967</v>
      </c>
      <c r="J373" s="122" t="s">
        <v>5767</v>
      </c>
      <c r="K373" s="122" t="s">
        <v>5768</v>
      </c>
      <c r="L373" s="124" t="s">
        <v>5769</v>
      </c>
      <c r="M373" s="122" t="s">
        <v>3154</v>
      </c>
      <c r="N373" s="122">
        <v>75</v>
      </c>
      <c r="O373" s="124" t="s">
        <v>5770</v>
      </c>
      <c r="P373" s="124" t="s">
        <v>5771</v>
      </c>
      <c r="Q373" s="124" t="s">
        <v>5772</v>
      </c>
      <c r="R373" s="125">
        <v>43697.526631944442</v>
      </c>
      <c r="S373" s="125">
        <v>43713.203819444447</v>
      </c>
      <c r="T373" s="122" t="s">
        <v>3158</v>
      </c>
      <c r="U373" s="122" t="s">
        <v>3158</v>
      </c>
      <c r="V373" s="122" t="s">
        <v>3158</v>
      </c>
      <c r="W373" s="122" t="s">
        <v>3158</v>
      </c>
      <c r="X373" s="122" t="s">
        <v>3158</v>
      </c>
      <c r="Y373" s="122" t="s">
        <v>3158</v>
      </c>
      <c r="Z373" s="122">
        <v>0</v>
      </c>
      <c r="AA373" s="122" t="s">
        <v>3158</v>
      </c>
      <c r="AB373" s="122" t="s">
        <v>3158</v>
      </c>
      <c r="AC373" s="122" t="s">
        <v>3158</v>
      </c>
      <c r="AD373" s="125">
        <v>43713.203819444447</v>
      </c>
      <c r="AE373" s="122" t="s">
        <v>3158</v>
      </c>
    </row>
    <row r="374" spans="1:31" ht="13">
      <c r="A374" s="122">
        <v>2690</v>
      </c>
      <c r="B374" s="122" t="s">
        <v>458</v>
      </c>
      <c r="C374" s="122" t="s">
        <v>5773</v>
      </c>
      <c r="D374" s="122" t="s">
        <v>3146</v>
      </c>
      <c r="E374" s="122">
        <v>2017</v>
      </c>
      <c r="F374" s="122" t="s">
        <v>3462</v>
      </c>
      <c r="G374" s="122" t="s">
        <v>3207</v>
      </c>
      <c r="H374" s="122" t="s">
        <v>101</v>
      </c>
      <c r="J374" s="122" t="s">
        <v>5774</v>
      </c>
      <c r="K374" s="122" t="s">
        <v>5775</v>
      </c>
      <c r="L374" s="124" t="s">
        <v>5776</v>
      </c>
      <c r="M374" s="122" t="s">
        <v>3154</v>
      </c>
      <c r="N374" s="122">
        <v>75</v>
      </c>
      <c r="Q374" s="124" t="s">
        <v>5777</v>
      </c>
      <c r="R374" s="125">
        <v>43697.526631944442</v>
      </c>
      <c r="S374" s="125">
        <v>43713.203819444447</v>
      </c>
      <c r="T374" s="122" t="s">
        <v>3158</v>
      </c>
      <c r="U374" s="122" t="s">
        <v>3158</v>
      </c>
      <c r="V374" s="122" t="s">
        <v>3158</v>
      </c>
      <c r="W374" s="122" t="s">
        <v>3158</v>
      </c>
      <c r="X374" s="122" t="s">
        <v>3158</v>
      </c>
      <c r="Y374" s="122" t="s">
        <v>3158</v>
      </c>
      <c r="Z374" s="122">
        <v>0</v>
      </c>
      <c r="AA374" s="122" t="s">
        <v>3158</v>
      </c>
      <c r="AB374" s="122" t="s">
        <v>3158</v>
      </c>
      <c r="AC374" s="122" t="s">
        <v>3158</v>
      </c>
      <c r="AD374" s="125">
        <v>43713.203819444447</v>
      </c>
      <c r="AE374" s="122" t="s">
        <v>3158</v>
      </c>
    </row>
    <row r="375" spans="1:31" ht="13">
      <c r="A375" s="122">
        <v>2691</v>
      </c>
      <c r="B375" s="124" t="s">
        <v>5778</v>
      </c>
      <c r="C375" s="122" t="s">
        <v>5779</v>
      </c>
      <c r="D375" s="122" t="s">
        <v>3146</v>
      </c>
      <c r="E375" s="122">
        <v>2018</v>
      </c>
      <c r="F375" s="122" t="s">
        <v>3721</v>
      </c>
      <c r="G375" s="122" t="s">
        <v>3172</v>
      </c>
      <c r="H375" s="122" t="s">
        <v>3173</v>
      </c>
      <c r="I375" s="126">
        <v>44967</v>
      </c>
      <c r="J375" s="122" t="s">
        <v>5780</v>
      </c>
      <c r="K375" s="122" t="s">
        <v>5781</v>
      </c>
      <c r="L375" s="124" t="s">
        <v>5782</v>
      </c>
      <c r="M375" s="122" t="s">
        <v>3154</v>
      </c>
      <c r="N375" s="122">
        <v>75</v>
      </c>
      <c r="O375" s="124" t="s">
        <v>5783</v>
      </c>
      <c r="P375" s="124" t="s">
        <v>5784</v>
      </c>
      <c r="R375" s="125">
        <v>43697.526631944442</v>
      </c>
      <c r="S375" s="125">
        <v>43713.203819444447</v>
      </c>
      <c r="T375" s="122" t="s">
        <v>3158</v>
      </c>
      <c r="U375" s="122" t="s">
        <v>3158</v>
      </c>
      <c r="V375" s="122" t="s">
        <v>3158</v>
      </c>
      <c r="W375" s="122" t="s">
        <v>3158</v>
      </c>
      <c r="X375" s="122" t="s">
        <v>3158</v>
      </c>
      <c r="Y375" s="122" t="s">
        <v>3158</v>
      </c>
      <c r="Z375" s="122">
        <v>0</v>
      </c>
      <c r="AA375" s="122" t="s">
        <v>3158</v>
      </c>
      <c r="AB375" s="122" t="s">
        <v>3158</v>
      </c>
      <c r="AC375" s="122" t="s">
        <v>3158</v>
      </c>
      <c r="AD375" s="125">
        <v>43713.203819444447</v>
      </c>
      <c r="AE375" s="122" t="s">
        <v>3158</v>
      </c>
    </row>
    <row r="376" spans="1:31" ht="13">
      <c r="A376" s="122">
        <v>2692</v>
      </c>
      <c r="B376" s="122" t="s">
        <v>339</v>
      </c>
      <c r="C376" s="122" t="s">
        <v>5785</v>
      </c>
      <c r="D376" s="122" t="s">
        <v>3146</v>
      </c>
      <c r="E376" s="122">
        <v>2013</v>
      </c>
      <c r="F376" s="122" t="s">
        <v>3206</v>
      </c>
      <c r="G376" s="122" t="s">
        <v>3207</v>
      </c>
      <c r="H376" s="122" t="s">
        <v>101</v>
      </c>
      <c r="I376" s="122" t="s">
        <v>3326</v>
      </c>
      <c r="K376" s="122" t="s">
        <v>5786</v>
      </c>
      <c r="M376" s="122" t="s">
        <v>3154</v>
      </c>
      <c r="N376" s="122">
        <v>75</v>
      </c>
      <c r="Q376" s="124" t="s">
        <v>5787</v>
      </c>
      <c r="R376" s="125">
        <v>43697.526631944442</v>
      </c>
      <c r="S376" s="125">
        <v>43713.203819444447</v>
      </c>
      <c r="T376" s="122" t="s">
        <v>3158</v>
      </c>
      <c r="U376" s="122" t="s">
        <v>3158</v>
      </c>
      <c r="V376" s="122" t="s">
        <v>3158</v>
      </c>
      <c r="W376" s="122" t="s">
        <v>3158</v>
      </c>
      <c r="X376" s="122" t="s">
        <v>3158</v>
      </c>
      <c r="Y376" s="122" t="s">
        <v>3158</v>
      </c>
      <c r="Z376" s="122">
        <v>0</v>
      </c>
      <c r="AA376" s="122" t="s">
        <v>3158</v>
      </c>
      <c r="AB376" s="122" t="s">
        <v>3158</v>
      </c>
      <c r="AC376" s="122" t="s">
        <v>3158</v>
      </c>
      <c r="AD376" s="125">
        <v>43713.203819444447</v>
      </c>
      <c r="AE376" s="122" t="s">
        <v>3158</v>
      </c>
    </row>
    <row r="377" spans="1:31" ht="13">
      <c r="A377" s="122">
        <v>2693</v>
      </c>
      <c r="B377" s="122" t="s">
        <v>388</v>
      </c>
      <c r="C377" s="122" t="s">
        <v>5788</v>
      </c>
      <c r="D377" s="122" t="s">
        <v>3146</v>
      </c>
      <c r="E377" s="122">
        <v>2016</v>
      </c>
      <c r="F377" s="122" t="s">
        <v>3462</v>
      </c>
      <c r="G377" s="122" t="s">
        <v>3245</v>
      </c>
      <c r="H377" s="122" t="s">
        <v>3195</v>
      </c>
      <c r="I377" s="122" t="s">
        <v>3326</v>
      </c>
      <c r="K377" s="122" t="s">
        <v>5789</v>
      </c>
      <c r="L377" s="124" t="s">
        <v>5790</v>
      </c>
      <c r="M377" s="122" t="s">
        <v>3154</v>
      </c>
      <c r="N377" s="122">
        <v>75</v>
      </c>
      <c r="O377" s="124" t="s">
        <v>5791</v>
      </c>
      <c r="R377" s="125">
        <v>43697.526631944442</v>
      </c>
      <c r="S377" s="125">
        <v>43713.203819444447</v>
      </c>
      <c r="T377" s="122" t="s">
        <v>3158</v>
      </c>
      <c r="U377" s="122" t="s">
        <v>3158</v>
      </c>
      <c r="V377" s="122" t="s">
        <v>3158</v>
      </c>
      <c r="W377" s="122" t="s">
        <v>3158</v>
      </c>
      <c r="X377" s="122" t="s">
        <v>3158</v>
      </c>
      <c r="Y377" s="122" t="s">
        <v>3158</v>
      </c>
      <c r="Z377" s="122">
        <v>0</v>
      </c>
      <c r="AA377" s="122" t="s">
        <v>3158</v>
      </c>
      <c r="AB377" s="122" t="s">
        <v>3158</v>
      </c>
      <c r="AC377" s="122" t="s">
        <v>3158</v>
      </c>
      <c r="AD377" s="125">
        <v>43713.203819444447</v>
      </c>
      <c r="AE377" s="122" t="s">
        <v>3158</v>
      </c>
    </row>
    <row r="378" spans="1:31" ht="13">
      <c r="A378" s="122">
        <v>2694</v>
      </c>
      <c r="B378" s="122" t="s">
        <v>460</v>
      </c>
      <c r="C378" s="122" t="s">
        <v>5792</v>
      </c>
      <c r="D378" s="122" t="s">
        <v>3146</v>
      </c>
      <c r="E378" s="122">
        <v>2017</v>
      </c>
      <c r="F378" s="122" t="s">
        <v>3225</v>
      </c>
      <c r="G378" s="122" t="s">
        <v>3172</v>
      </c>
      <c r="H378" s="122" t="s">
        <v>3173</v>
      </c>
      <c r="I378" s="126">
        <v>44967</v>
      </c>
      <c r="J378" s="122" t="s">
        <v>5793</v>
      </c>
      <c r="K378" s="122" t="s">
        <v>5794</v>
      </c>
      <c r="L378" s="124" t="s">
        <v>5795</v>
      </c>
      <c r="M378" s="122" t="s">
        <v>3154</v>
      </c>
      <c r="N378" s="122">
        <v>75</v>
      </c>
      <c r="O378" s="124" t="s">
        <v>5796</v>
      </c>
      <c r="P378" s="124" t="s">
        <v>5797</v>
      </c>
      <c r="Q378" s="124" t="s">
        <v>5798</v>
      </c>
      <c r="R378" s="125">
        <v>43697.526631944442</v>
      </c>
      <c r="S378" s="125">
        <v>43713.203819444447</v>
      </c>
      <c r="T378" s="122" t="s">
        <v>3158</v>
      </c>
      <c r="U378" s="122" t="s">
        <v>3158</v>
      </c>
      <c r="V378" s="122" t="s">
        <v>3158</v>
      </c>
      <c r="W378" s="122" t="s">
        <v>3158</v>
      </c>
      <c r="X378" s="122" t="s">
        <v>3158</v>
      </c>
      <c r="Y378" s="122" t="s">
        <v>3158</v>
      </c>
      <c r="Z378" s="122">
        <v>0</v>
      </c>
      <c r="AA378" s="122" t="s">
        <v>3158</v>
      </c>
      <c r="AB378" s="122" t="s">
        <v>3158</v>
      </c>
      <c r="AC378" s="122" t="s">
        <v>3158</v>
      </c>
      <c r="AD378" s="125">
        <v>43713.203819444447</v>
      </c>
      <c r="AE378" s="122" t="s">
        <v>3158</v>
      </c>
    </row>
    <row r="379" spans="1:31" ht="13">
      <c r="A379" s="122">
        <v>2695</v>
      </c>
      <c r="B379" s="122" t="s">
        <v>477</v>
      </c>
      <c r="C379" s="122" t="s">
        <v>5799</v>
      </c>
      <c r="D379" s="122" t="s">
        <v>3146</v>
      </c>
      <c r="E379" s="122">
        <v>2017</v>
      </c>
      <c r="F379" s="122" t="s">
        <v>3225</v>
      </c>
      <c r="G379" s="122" t="s">
        <v>3148</v>
      </c>
      <c r="H379" s="122" t="s">
        <v>3217</v>
      </c>
      <c r="I379" s="126">
        <v>44967</v>
      </c>
      <c r="J379" s="122" t="s">
        <v>5800</v>
      </c>
      <c r="K379" s="122" t="s">
        <v>5801</v>
      </c>
      <c r="L379" s="124" t="s">
        <v>5802</v>
      </c>
      <c r="M379" s="122" t="s">
        <v>3154</v>
      </c>
      <c r="N379" s="122">
        <v>75</v>
      </c>
      <c r="O379" s="124" t="s">
        <v>5803</v>
      </c>
      <c r="P379" s="124" t="s">
        <v>5804</v>
      </c>
      <c r="Q379" s="124" t="s">
        <v>5805</v>
      </c>
      <c r="R379" s="125">
        <v>43697.526631944442</v>
      </c>
      <c r="S379" s="125">
        <v>43713.203819444447</v>
      </c>
      <c r="T379" s="122" t="s">
        <v>3158</v>
      </c>
      <c r="U379" s="122" t="s">
        <v>3158</v>
      </c>
      <c r="V379" s="122" t="s">
        <v>3158</v>
      </c>
      <c r="W379" s="122" t="s">
        <v>3158</v>
      </c>
      <c r="X379" s="122" t="s">
        <v>3158</v>
      </c>
      <c r="Y379" s="122" t="s">
        <v>3158</v>
      </c>
      <c r="Z379" s="122">
        <v>0</v>
      </c>
      <c r="AA379" s="122" t="s">
        <v>3158</v>
      </c>
      <c r="AB379" s="122" t="s">
        <v>3158</v>
      </c>
      <c r="AC379" s="122" t="s">
        <v>3158</v>
      </c>
      <c r="AD379" s="125">
        <v>43713.203819444447</v>
      </c>
      <c r="AE379" s="122" t="s">
        <v>3158</v>
      </c>
    </row>
    <row r="380" spans="1:31" ht="13">
      <c r="A380" s="122">
        <v>2696</v>
      </c>
      <c r="B380" s="122" t="s">
        <v>455</v>
      </c>
      <c r="C380" s="122" t="s">
        <v>5806</v>
      </c>
      <c r="D380" s="122" t="s">
        <v>3146</v>
      </c>
      <c r="E380" s="122">
        <v>2017</v>
      </c>
      <c r="F380" s="122" t="s">
        <v>3462</v>
      </c>
      <c r="G380" s="122" t="s">
        <v>5502</v>
      </c>
      <c r="H380" s="122" t="s">
        <v>3173</v>
      </c>
      <c r="I380" s="126">
        <v>44967</v>
      </c>
      <c r="J380" s="122" t="s">
        <v>5807</v>
      </c>
      <c r="K380" s="122" t="s">
        <v>5808</v>
      </c>
      <c r="L380" s="124" t="s">
        <v>5809</v>
      </c>
      <c r="M380" s="122" t="s">
        <v>3154</v>
      </c>
      <c r="N380" s="122">
        <v>75</v>
      </c>
      <c r="O380" s="124" t="s">
        <v>5810</v>
      </c>
      <c r="P380" s="124" t="s">
        <v>5811</v>
      </c>
      <c r="Q380" s="124" t="s">
        <v>5812</v>
      </c>
      <c r="R380" s="125">
        <v>43697.526631944442</v>
      </c>
      <c r="S380" s="125">
        <v>43713.203819444447</v>
      </c>
      <c r="T380" s="122" t="s">
        <v>3158</v>
      </c>
      <c r="U380" s="122" t="s">
        <v>3158</v>
      </c>
      <c r="V380" s="122" t="s">
        <v>3158</v>
      </c>
      <c r="W380" s="122" t="s">
        <v>3158</v>
      </c>
      <c r="X380" s="122" t="s">
        <v>3158</v>
      </c>
      <c r="Y380" s="122" t="s">
        <v>3158</v>
      </c>
      <c r="Z380" s="122">
        <v>0</v>
      </c>
      <c r="AA380" s="122" t="s">
        <v>3158</v>
      </c>
      <c r="AB380" s="122" t="s">
        <v>3158</v>
      </c>
      <c r="AC380" s="122" t="s">
        <v>3158</v>
      </c>
      <c r="AD380" s="125">
        <v>43713.203819444447</v>
      </c>
      <c r="AE380" s="122" t="s">
        <v>3158</v>
      </c>
    </row>
    <row r="381" spans="1:31" ht="13">
      <c r="A381" s="122">
        <v>2697</v>
      </c>
      <c r="B381" s="122" t="s">
        <v>521</v>
      </c>
      <c r="C381" s="122" t="s">
        <v>5813</v>
      </c>
      <c r="D381" s="122" t="s">
        <v>3146</v>
      </c>
      <c r="E381" s="122">
        <v>2016</v>
      </c>
      <c r="F381" s="122" t="s">
        <v>3225</v>
      </c>
      <c r="G381" s="122" t="s">
        <v>4128</v>
      </c>
      <c r="H381" s="122" t="s">
        <v>4129</v>
      </c>
      <c r="I381" s="126">
        <v>44967</v>
      </c>
      <c r="J381" s="122" t="s">
        <v>5814</v>
      </c>
      <c r="K381" s="122" t="s">
        <v>5815</v>
      </c>
      <c r="L381" s="124" t="s">
        <v>5816</v>
      </c>
      <c r="M381" s="122" t="s">
        <v>3154</v>
      </c>
      <c r="N381" s="122">
        <v>75</v>
      </c>
      <c r="O381" s="124" t="s">
        <v>5817</v>
      </c>
      <c r="P381" s="124" t="s">
        <v>5818</v>
      </c>
      <c r="Q381" s="124" t="s">
        <v>5819</v>
      </c>
      <c r="R381" s="125">
        <v>43697.526631944442</v>
      </c>
      <c r="S381" s="125">
        <v>43713.203819444447</v>
      </c>
      <c r="T381" s="122" t="s">
        <v>3158</v>
      </c>
      <c r="U381" s="122" t="s">
        <v>3158</v>
      </c>
      <c r="V381" s="122" t="s">
        <v>3158</v>
      </c>
      <c r="W381" s="122" t="s">
        <v>3158</v>
      </c>
      <c r="X381" s="122" t="s">
        <v>3158</v>
      </c>
      <c r="Y381" s="122" t="s">
        <v>3158</v>
      </c>
      <c r="Z381" s="122">
        <v>0</v>
      </c>
      <c r="AA381" s="122" t="s">
        <v>3158</v>
      </c>
      <c r="AB381" s="122" t="s">
        <v>3158</v>
      </c>
      <c r="AC381" s="122" t="s">
        <v>3158</v>
      </c>
      <c r="AD381" s="125">
        <v>43713.203819444447</v>
      </c>
      <c r="AE381" s="122" t="s">
        <v>3158</v>
      </c>
    </row>
    <row r="382" spans="1:31" ht="13">
      <c r="A382" s="122">
        <v>2698</v>
      </c>
      <c r="B382" s="122" t="s">
        <v>472</v>
      </c>
      <c r="C382" s="122" t="s">
        <v>5820</v>
      </c>
      <c r="D382" s="122" t="s">
        <v>3146</v>
      </c>
      <c r="E382" s="122">
        <v>2017</v>
      </c>
      <c r="F382" s="122" t="s">
        <v>3225</v>
      </c>
      <c r="G382" s="122" t="s">
        <v>3148</v>
      </c>
      <c r="H382" s="122" t="s">
        <v>3217</v>
      </c>
      <c r="I382" s="122" t="s">
        <v>3326</v>
      </c>
      <c r="J382" s="122" t="s">
        <v>5821</v>
      </c>
      <c r="K382" s="122" t="s">
        <v>5822</v>
      </c>
      <c r="L382" s="124" t="s">
        <v>5823</v>
      </c>
      <c r="M382" s="122" t="s">
        <v>3154</v>
      </c>
      <c r="N382" s="122">
        <v>75</v>
      </c>
      <c r="O382" s="124" t="s">
        <v>5824</v>
      </c>
      <c r="P382" s="124" t="s">
        <v>5825</v>
      </c>
      <c r="Q382" s="124" t="s">
        <v>5826</v>
      </c>
      <c r="R382" s="125">
        <v>43697.526631944442</v>
      </c>
      <c r="S382" s="125">
        <v>43713.203819444447</v>
      </c>
      <c r="T382" s="122" t="s">
        <v>3158</v>
      </c>
      <c r="U382" s="122" t="s">
        <v>3158</v>
      </c>
      <c r="V382" s="122" t="s">
        <v>3158</v>
      </c>
      <c r="W382" s="122" t="s">
        <v>3158</v>
      </c>
      <c r="X382" s="122" t="s">
        <v>3158</v>
      </c>
      <c r="Y382" s="122" t="s">
        <v>3158</v>
      </c>
      <c r="Z382" s="122">
        <v>0</v>
      </c>
      <c r="AA382" s="122" t="s">
        <v>3158</v>
      </c>
      <c r="AB382" s="122" t="s">
        <v>3158</v>
      </c>
      <c r="AC382" s="122" t="s">
        <v>3158</v>
      </c>
      <c r="AD382" s="125">
        <v>43713.203819444447</v>
      </c>
      <c r="AE382" s="122" t="s">
        <v>3158</v>
      </c>
    </row>
    <row r="383" spans="1:31" ht="13">
      <c r="A383" s="122">
        <v>2699</v>
      </c>
      <c r="B383" s="122" t="s">
        <v>392</v>
      </c>
      <c r="C383" s="122" t="s">
        <v>5827</v>
      </c>
      <c r="D383" s="122" t="s">
        <v>3146</v>
      </c>
      <c r="E383" s="122">
        <v>2016</v>
      </c>
      <c r="F383" s="122" t="s">
        <v>3462</v>
      </c>
      <c r="G383" s="122" t="s">
        <v>3245</v>
      </c>
      <c r="H383" s="122" t="s">
        <v>3195</v>
      </c>
      <c r="I383" s="122" t="s">
        <v>3326</v>
      </c>
      <c r="J383" s="122" t="s">
        <v>5828</v>
      </c>
      <c r="K383" s="122" t="s">
        <v>5829</v>
      </c>
      <c r="L383" s="124" t="s">
        <v>5830</v>
      </c>
      <c r="M383" s="122" t="s">
        <v>3154</v>
      </c>
      <c r="N383" s="122">
        <v>75</v>
      </c>
      <c r="P383" s="124" t="s">
        <v>5831</v>
      </c>
      <c r="Q383" s="124" t="s">
        <v>5832</v>
      </c>
      <c r="R383" s="125">
        <v>43697.526631944442</v>
      </c>
      <c r="S383" s="125">
        <v>43713.203819444447</v>
      </c>
      <c r="T383" s="122" t="s">
        <v>3158</v>
      </c>
      <c r="U383" s="122" t="s">
        <v>3158</v>
      </c>
      <c r="V383" s="122" t="s">
        <v>3158</v>
      </c>
      <c r="W383" s="122" t="s">
        <v>3158</v>
      </c>
      <c r="X383" s="122" t="s">
        <v>3158</v>
      </c>
      <c r="Y383" s="122" t="s">
        <v>3158</v>
      </c>
      <c r="Z383" s="122">
        <v>0</v>
      </c>
      <c r="AA383" s="122" t="s">
        <v>3158</v>
      </c>
      <c r="AB383" s="122" t="s">
        <v>3158</v>
      </c>
      <c r="AC383" s="122" t="s">
        <v>3158</v>
      </c>
      <c r="AD383" s="125">
        <v>43713.203819444447</v>
      </c>
      <c r="AE383" s="122" t="s">
        <v>3158</v>
      </c>
    </row>
    <row r="384" spans="1:31" ht="13">
      <c r="A384" s="122">
        <v>2700</v>
      </c>
      <c r="B384" s="122" t="s">
        <v>451</v>
      </c>
      <c r="C384" s="122" t="s">
        <v>5833</v>
      </c>
      <c r="D384" s="122" t="s">
        <v>3146</v>
      </c>
      <c r="E384" s="122">
        <v>2017</v>
      </c>
      <c r="F384" s="122" t="s">
        <v>3225</v>
      </c>
      <c r="G384" s="122" t="s">
        <v>3172</v>
      </c>
      <c r="H384" s="122" t="s">
        <v>3173</v>
      </c>
      <c r="I384" s="126">
        <v>44967</v>
      </c>
      <c r="K384" s="122" t="s">
        <v>5834</v>
      </c>
      <c r="L384" s="124" t="s">
        <v>5835</v>
      </c>
      <c r="M384" s="122" t="s">
        <v>3154</v>
      </c>
      <c r="N384" s="122">
        <v>75</v>
      </c>
      <c r="O384" s="124" t="s">
        <v>5836</v>
      </c>
      <c r="P384" s="124" t="s">
        <v>5837</v>
      </c>
      <c r="Q384" s="124" t="s">
        <v>5838</v>
      </c>
      <c r="R384" s="125">
        <v>43697.526631944442</v>
      </c>
      <c r="S384" s="125">
        <v>43713.203819444447</v>
      </c>
      <c r="T384" s="122" t="s">
        <v>3158</v>
      </c>
      <c r="U384" s="122" t="s">
        <v>3158</v>
      </c>
      <c r="V384" s="122" t="s">
        <v>3158</v>
      </c>
      <c r="W384" s="122" t="s">
        <v>3158</v>
      </c>
      <c r="X384" s="122" t="s">
        <v>3158</v>
      </c>
      <c r="Y384" s="122" t="s">
        <v>3158</v>
      </c>
      <c r="Z384" s="122">
        <v>0</v>
      </c>
      <c r="AA384" s="122" t="s">
        <v>3158</v>
      </c>
      <c r="AB384" s="122" t="s">
        <v>3158</v>
      </c>
      <c r="AC384" s="122" t="s">
        <v>3158</v>
      </c>
      <c r="AD384" s="125">
        <v>43713.203819444447</v>
      </c>
      <c r="AE384" s="122" t="s">
        <v>3158</v>
      </c>
    </row>
    <row r="385" spans="1:31" ht="13">
      <c r="A385" s="122">
        <v>2701</v>
      </c>
      <c r="B385" s="122" t="s">
        <v>725</v>
      </c>
      <c r="C385" s="122" t="s">
        <v>5839</v>
      </c>
      <c r="D385" s="122" t="s">
        <v>3146</v>
      </c>
      <c r="E385" s="122">
        <v>2016</v>
      </c>
      <c r="F385" s="122" t="s">
        <v>3462</v>
      </c>
      <c r="G385" s="122" t="s">
        <v>3343</v>
      </c>
      <c r="H385" s="122" t="s">
        <v>4069</v>
      </c>
      <c r="I385" s="126">
        <v>44967</v>
      </c>
      <c r="J385" s="122" t="s">
        <v>5840</v>
      </c>
      <c r="K385" s="122" t="s">
        <v>5841</v>
      </c>
      <c r="L385" s="124" t="s">
        <v>5842</v>
      </c>
      <c r="M385" s="122" t="s">
        <v>3154</v>
      </c>
      <c r="N385" s="122">
        <v>75</v>
      </c>
      <c r="O385" s="124" t="s">
        <v>5843</v>
      </c>
      <c r="P385" s="122" t="s">
        <v>116</v>
      </c>
      <c r="Q385" s="124" t="s">
        <v>5844</v>
      </c>
      <c r="R385" s="125">
        <v>43697.526631944442</v>
      </c>
      <c r="S385" s="125">
        <v>43713.203819444447</v>
      </c>
      <c r="T385" s="122" t="s">
        <v>3158</v>
      </c>
      <c r="U385" s="122" t="s">
        <v>3158</v>
      </c>
      <c r="V385" s="122" t="s">
        <v>3158</v>
      </c>
      <c r="W385" s="122" t="s">
        <v>3158</v>
      </c>
      <c r="X385" s="122" t="s">
        <v>3158</v>
      </c>
      <c r="Y385" s="122" t="s">
        <v>3158</v>
      </c>
      <c r="Z385" s="122">
        <v>0</v>
      </c>
      <c r="AA385" s="122" t="s">
        <v>3158</v>
      </c>
      <c r="AB385" s="122" t="s">
        <v>3158</v>
      </c>
      <c r="AC385" s="122" t="s">
        <v>3158</v>
      </c>
      <c r="AD385" s="125">
        <v>43713.203819444447</v>
      </c>
      <c r="AE385" s="122" t="s">
        <v>3158</v>
      </c>
    </row>
    <row r="386" spans="1:31" ht="13">
      <c r="A386" s="122">
        <v>2702</v>
      </c>
      <c r="B386" s="122" t="s">
        <v>491</v>
      </c>
      <c r="C386" s="122" t="s">
        <v>5845</v>
      </c>
      <c r="D386" s="122" t="s">
        <v>3146</v>
      </c>
      <c r="E386" s="122">
        <v>2017</v>
      </c>
      <c r="F386" s="122" t="s">
        <v>3255</v>
      </c>
      <c r="G386" s="122" t="s">
        <v>3148</v>
      </c>
      <c r="H386" s="122" t="s">
        <v>3217</v>
      </c>
      <c r="I386" s="122" t="s">
        <v>3326</v>
      </c>
      <c r="K386" s="122" t="s">
        <v>5846</v>
      </c>
      <c r="L386" s="124" t="s">
        <v>5847</v>
      </c>
      <c r="M386" s="122" t="s">
        <v>3154</v>
      </c>
      <c r="N386" s="122">
        <v>75</v>
      </c>
      <c r="O386" s="122" t="s">
        <v>116</v>
      </c>
      <c r="P386" s="124" t="s">
        <v>5848</v>
      </c>
      <c r="Q386" s="124" t="s">
        <v>5849</v>
      </c>
      <c r="R386" s="125">
        <v>43697.526631944442</v>
      </c>
      <c r="S386" s="125">
        <v>43713.203819444447</v>
      </c>
      <c r="T386" s="122" t="s">
        <v>3158</v>
      </c>
      <c r="U386" s="122" t="s">
        <v>3158</v>
      </c>
      <c r="V386" s="122" t="s">
        <v>3158</v>
      </c>
      <c r="W386" s="122" t="s">
        <v>3158</v>
      </c>
      <c r="X386" s="122" t="s">
        <v>3158</v>
      </c>
      <c r="Y386" s="122" t="s">
        <v>3158</v>
      </c>
      <c r="Z386" s="122">
        <v>0</v>
      </c>
      <c r="AA386" s="122" t="s">
        <v>3158</v>
      </c>
      <c r="AB386" s="122" t="s">
        <v>3158</v>
      </c>
      <c r="AC386" s="122" t="s">
        <v>3158</v>
      </c>
      <c r="AD386" s="125">
        <v>43713.203819444447</v>
      </c>
      <c r="AE386" s="122" t="s">
        <v>3158</v>
      </c>
    </row>
    <row r="387" spans="1:31" ht="13">
      <c r="A387" s="122">
        <v>2703</v>
      </c>
      <c r="B387" s="122" t="s">
        <v>5850</v>
      </c>
      <c r="C387" s="122" t="s">
        <v>5851</v>
      </c>
      <c r="D387" s="122" t="s">
        <v>3146</v>
      </c>
      <c r="E387" s="122">
        <v>2018</v>
      </c>
      <c r="F387" s="122" t="s">
        <v>3666</v>
      </c>
      <c r="G387" s="122" t="s">
        <v>3148</v>
      </c>
      <c r="H387" s="122" t="s">
        <v>3217</v>
      </c>
      <c r="I387" s="126">
        <v>44967</v>
      </c>
      <c r="K387" s="122" t="s">
        <v>5852</v>
      </c>
      <c r="L387" s="122" t="s">
        <v>116</v>
      </c>
      <c r="M387" s="122" t="s">
        <v>3154</v>
      </c>
      <c r="N387" s="122">
        <v>75</v>
      </c>
      <c r="O387" s="122" t="s">
        <v>116</v>
      </c>
      <c r="P387" s="122" t="s">
        <v>116</v>
      </c>
      <c r="Q387" s="122" t="s">
        <v>116</v>
      </c>
      <c r="R387" s="125">
        <v>43697.526631944442</v>
      </c>
      <c r="S387" s="125">
        <v>43713.203819444447</v>
      </c>
      <c r="T387" s="122" t="s">
        <v>3158</v>
      </c>
      <c r="U387" s="122" t="s">
        <v>3158</v>
      </c>
      <c r="V387" s="122" t="s">
        <v>3158</v>
      </c>
      <c r="W387" s="122" t="s">
        <v>3158</v>
      </c>
      <c r="X387" s="122" t="s">
        <v>3158</v>
      </c>
      <c r="Y387" s="122" t="s">
        <v>3158</v>
      </c>
      <c r="Z387" s="122">
        <v>0</v>
      </c>
      <c r="AA387" s="122" t="s">
        <v>3158</v>
      </c>
      <c r="AB387" s="122" t="s">
        <v>3158</v>
      </c>
      <c r="AC387" s="122" t="s">
        <v>3158</v>
      </c>
      <c r="AD387" s="125">
        <v>43713.203819444447</v>
      </c>
      <c r="AE387" s="122" t="s">
        <v>3158</v>
      </c>
    </row>
    <row r="388" spans="1:31" ht="13">
      <c r="A388" s="122">
        <v>2704</v>
      </c>
      <c r="B388" s="122" t="s">
        <v>483</v>
      </c>
      <c r="C388" s="122" t="s">
        <v>5853</v>
      </c>
      <c r="D388" s="122" t="s">
        <v>3146</v>
      </c>
      <c r="E388" s="122">
        <v>2016</v>
      </c>
      <c r="F388" s="122" t="s">
        <v>3225</v>
      </c>
      <c r="G388" s="122" t="s">
        <v>3148</v>
      </c>
      <c r="H388" s="122" t="s">
        <v>3217</v>
      </c>
      <c r="I388" s="122" t="s">
        <v>3326</v>
      </c>
      <c r="K388" s="122" t="s">
        <v>5854</v>
      </c>
      <c r="L388" s="124" t="s">
        <v>5855</v>
      </c>
      <c r="M388" s="122" t="s">
        <v>3154</v>
      </c>
      <c r="N388" s="122">
        <v>75</v>
      </c>
      <c r="O388" s="124" t="s">
        <v>5856</v>
      </c>
      <c r="P388" s="124" t="s">
        <v>5857</v>
      </c>
      <c r="Q388" s="124" t="s">
        <v>5858</v>
      </c>
      <c r="R388" s="125">
        <v>43697.526631944442</v>
      </c>
      <c r="S388" s="125">
        <v>43713.203819444447</v>
      </c>
      <c r="T388" s="122" t="s">
        <v>3158</v>
      </c>
      <c r="U388" s="122" t="s">
        <v>3158</v>
      </c>
      <c r="V388" s="122" t="s">
        <v>3158</v>
      </c>
      <c r="W388" s="122" t="s">
        <v>3158</v>
      </c>
      <c r="X388" s="122" t="s">
        <v>3158</v>
      </c>
      <c r="Y388" s="122" t="s">
        <v>3158</v>
      </c>
      <c r="Z388" s="122">
        <v>0</v>
      </c>
      <c r="AA388" s="122" t="s">
        <v>3158</v>
      </c>
      <c r="AB388" s="122" t="s">
        <v>3158</v>
      </c>
      <c r="AC388" s="122" t="s">
        <v>3158</v>
      </c>
      <c r="AD388" s="125">
        <v>43713.203819444447</v>
      </c>
      <c r="AE388" s="122" t="s">
        <v>3158</v>
      </c>
    </row>
    <row r="389" spans="1:31" ht="13">
      <c r="A389" s="122">
        <v>2705</v>
      </c>
      <c r="B389" s="122" t="s">
        <v>254</v>
      </c>
      <c r="C389" s="122" t="s">
        <v>5859</v>
      </c>
      <c r="D389" s="122" t="s">
        <v>3146</v>
      </c>
      <c r="E389" s="122">
        <v>2017</v>
      </c>
      <c r="F389" s="122" t="s">
        <v>3342</v>
      </c>
      <c r="G389" s="122" t="s">
        <v>3245</v>
      </c>
      <c r="H389" s="122" t="s">
        <v>3195</v>
      </c>
      <c r="I389" s="122" t="s">
        <v>3326</v>
      </c>
      <c r="K389" s="122" t="s">
        <v>5860</v>
      </c>
      <c r="L389" s="124" t="s">
        <v>5861</v>
      </c>
      <c r="M389" s="122" t="s">
        <v>3154</v>
      </c>
      <c r="N389" s="122">
        <v>75</v>
      </c>
      <c r="O389" s="124" t="s">
        <v>5862</v>
      </c>
      <c r="P389" s="124" t="s">
        <v>5863</v>
      </c>
      <c r="Q389" s="124" t="s">
        <v>5864</v>
      </c>
      <c r="R389" s="125">
        <v>43697.526631944442</v>
      </c>
      <c r="S389" s="125">
        <v>43713.203819444447</v>
      </c>
      <c r="T389" s="122" t="s">
        <v>3158</v>
      </c>
      <c r="U389" s="122" t="s">
        <v>3158</v>
      </c>
      <c r="V389" s="122" t="s">
        <v>3158</v>
      </c>
      <c r="W389" s="122" t="s">
        <v>3158</v>
      </c>
      <c r="X389" s="122" t="s">
        <v>3158</v>
      </c>
      <c r="Y389" s="122" t="s">
        <v>3158</v>
      </c>
      <c r="Z389" s="122">
        <v>0</v>
      </c>
      <c r="AA389" s="122" t="s">
        <v>3158</v>
      </c>
      <c r="AB389" s="122" t="s">
        <v>3158</v>
      </c>
      <c r="AC389" s="122" t="s">
        <v>3158</v>
      </c>
      <c r="AD389" s="125">
        <v>43713.203819444447</v>
      </c>
      <c r="AE389" s="122" t="s">
        <v>3158</v>
      </c>
    </row>
    <row r="390" spans="1:31" ht="13">
      <c r="A390" s="122">
        <v>2706</v>
      </c>
      <c r="B390" s="122" t="s">
        <v>5865</v>
      </c>
      <c r="C390" s="122" t="s">
        <v>5866</v>
      </c>
      <c r="D390" s="122" t="s">
        <v>3146</v>
      </c>
      <c r="E390" s="122">
        <v>2018</v>
      </c>
      <c r="F390" s="122" t="s">
        <v>3225</v>
      </c>
      <c r="G390" s="122" t="s">
        <v>5766</v>
      </c>
      <c r="H390" s="122" t="s">
        <v>3217</v>
      </c>
      <c r="K390" s="122" t="s">
        <v>5867</v>
      </c>
      <c r="L390" s="122" t="s">
        <v>116</v>
      </c>
      <c r="M390" s="122" t="s">
        <v>3154</v>
      </c>
      <c r="N390" s="122">
        <v>75</v>
      </c>
      <c r="O390" s="122" t="s">
        <v>116</v>
      </c>
      <c r="P390" s="122" t="s">
        <v>116</v>
      </c>
      <c r="Q390" s="122" t="s">
        <v>116</v>
      </c>
      <c r="R390" s="125">
        <v>43697.526631944442</v>
      </c>
      <c r="S390" s="125">
        <v>43713.203819444447</v>
      </c>
      <c r="T390" s="122" t="s">
        <v>3158</v>
      </c>
      <c r="U390" s="122" t="s">
        <v>3158</v>
      </c>
      <c r="V390" s="122" t="s">
        <v>3158</v>
      </c>
      <c r="W390" s="122" t="s">
        <v>3158</v>
      </c>
      <c r="X390" s="122" t="s">
        <v>3158</v>
      </c>
      <c r="Y390" s="122" t="s">
        <v>3158</v>
      </c>
      <c r="Z390" s="122">
        <v>0</v>
      </c>
      <c r="AA390" s="122" t="s">
        <v>3158</v>
      </c>
      <c r="AB390" s="122" t="s">
        <v>3158</v>
      </c>
      <c r="AC390" s="122" t="s">
        <v>3158</v>
      </c>
      <c r="AD390" s="125">
        <v>43713.203819444447</v>
      </c>
      <c r="AE390" s="122" t="s">
        <v>3158</v>
      </c>
    </row>
    <row r="391" spans="1:31" ht="13">
      <c r="A391" s="122">
        <v>2707</v>
      </c>
      <c r="B391" s="122" t="s">
        <v>508</v>
      </c>
      <c r="C391" s="122" t="s">
        <v>5868</v>
      </c>
      <c r="D391" s="122" t="s">
        <v>3146</v>
      </c>
      <c r="E391" s="122">
        <v>2016</v>
      </c>
      <c r="F391" s="122" t="s">
        <v>3182</v>
      </c>
      <c r="G391" s="122" t="s">
        <v>3148</v>
      </c>
      <c r="H391" s="122" t="s">
        <v>3217</v>
      </c>
      <c r="I391" s="122" t="s">
        <v>3326</v>
      </c>
      <c r="J391" s="122" t="s">
        <v>5869</v>
      </c>
      <c r="K391" s="122" t="s">
        <v>5870</v>
      </c>
      <c r="L391" s="124" t="s">
        <v>5871</v>
      </c>
      <c r="M391" s="122" t="s">
        <v>3154</v>
      </c>
      <c r="N391" s="122">
        <v>75</v>
      </c>
      <c r="O391" s="124" t="s">
        <v>5872</v>
      </c>
      <c r="Q391" s="124" t="s">
        <v>5873</v>
      </c>
      <c r="R391" s="125">
        <v>43697.526631944442</v>
      </c>
      <c r="S391" s="125">
        <v>43713.203819444447</v>
      </c>
      <c r="T391" s="122" t="s">
        <v>3158</v>
      </c>
      <c r="U391" s="122" t="s">
        <v>3158</v>
      </c>
      <c r="V391" s="122" t="s">
        <v>3158</v>
      </c>
      <c r="W391" s="122" t="s">
        <v>3158</v>
      </c>
      <c r="X391" s="122" t="s">
        <v>3158</v>
      </c>
      <c r="Y391" s="122" t="s">
        <v>3158</v>
      </c>
      <c r="Z391" s="122">
        <v>0</v>
      </c>
      <c r="AA391" s="122" t="s">
        <v>3158</v>
      </c>
      <c r="AB391" s="122" t="s">
        <v>3158</v>
      </c>
      <c r="AC391" s="122" t="s">
        <v>3158</v>
      </c>
      <c r="AD391" s="125">
        <v>43713.203819444447</v>
      </c>
      <c r="AE391" s="122" t="s">
        <v>3158</v>
      </c>
    </row>
    <row r="392" spans="1:31" ht="13">
      <c r="A392" s="122">
        <v>2708</v>
      </c>
      <c r="B392" s="122" t="s">
        <v>381</v>
      </c>
      <c r="C392" s="122" t="s">
        <v>5874</v>
      </c>
      <c r="D392" s="122" t="s">
        <v>3146</v>
      </c>
      <c r="E392" s="122">
        <v>2017</v>
      </c>
      <c r="F392" s="122" t="s">
        <v>3147</v>
      </c>
      <c r="G392" s="122" t="s">
        <v>3976</v>
      </c>
      <c r="H392" s="122" t="s">
        <v>3977</v>
      </c>
      <c r="I392" s="126">
        <v>44967</v>
      </c>
      <c r="K392" s="122" t="s">
        <v>5875</v>
      </c>
      <c r="L392" s="124" t="s">
        <v>5876</v>
      </c>
      <c r="M392" s="122" t="s">
        <v>3154</v>
      </c>
      <c r="N392" s="122">
        <v>75</v>
      </c>
      <c r="O392" s="124" t="s">
        <v>5877</v>
      </c>
      <c r="R392" s="125">
        <v>43697.526631944442</v>
      </c>
      <c r="S392" s="125">
        <v>43713.203819444447</v>
      </c>
      <c r="T392" s="122" t="s">
        <v>3158</v>
      </c>
      <c r="U392" s="122" t="s">
        <v>3158</v>
      </c>
      <c r="V392" s="122" t="s">
        <v>3158</v>
      </c>
      <c r="W392" s="122" t="s">
        <v>3158</v>
      </c>
      <c r="X392" s="122" t="s">
        <v>3158</v>
      </c>
      <c r="Y392" s="122" t="s">
        <v>3158</v>
      </c>
      <c r="Z392" s="122">
        <v>0</v>
      </c>
      <c r="AA392" s="122" t="s">
        <v>3158</v>
      </c>
      <c r="AB392" s="122" t="s">
        <v>3158</v>
      </c>
      <c r="AC392" s="122" t="s">
        <v>3158</v>
      </c>
      <c r="AD392" s="125">
        <v>43713.203819444447</v>
      </c>
      <c r="AE392" s="122" t="s">
        <v>3158</v>
      </c>
    </row>
    <row r="393" spans="1:31" ht="13">
      <c r="A393" s="122">
        <v>2709</v>
      </c>
      <c r="B393" s="122" t="s">
        <v>506</v>
      </c>
      <c r="C393" s="122" t="s">
        <v>5878</v>
      </c>
      <c r="D393" s="122" t="s">
        <v>3146</v>
      </c>
      <c r="E393" s="122">
        <v>2018</v>
      </c>
      <c r="F393" s="122" t="s">
        <v>3182</v>
      </c>
      <c r="G393" s="122" t="s">
        <v>3148</v>
      </c>
      <c r="H393" s="122" t="s">
        <v>3217</v>
      </c>
      <c r="I393" s="126">
        <v>44967</v>
      </c>
      <c r="K393" s="122" t="s">
        <v>5879</v>
      </c>
      <c r="L393" s="122" t="s">
        <v>116</v>
      </c>
      <c r="M393" s="122" t="s">
        <v>3154</v>
      </c>
      <c r="N393" s="122">
        <v>75</v>
      </c>
      <c r="O393" s="122" t="s">
        <v>116</v>
      </c>
      <c r="P393" s="122" t="s">
        <v>116</v>
      </c>
      <c r="Q393" s="122" t="s">
        <v>116</v>
      </c>
      <c r="R393" s="125">
        <v>43697.526631944442</v>
      </c>
      <c r="S393" s="125">
        <v>43713.203819444447</v>
      </c>
      <c r="T393" s="122" t="s">
        <v>3158</v>
      </c>
      <c r="U393" s="122" t="s">
        <v>3158</v>
      </c>
      <c r="V393" s="122" t="s">
        <v>3158</v>
      </c>
      <c r="W393" s="122" t="s">
        <v>3158</v>
      </c>
      <c r="X393" s="122" t="s">
        <v>3158</v>
      </c>
      <c r="Y393" s="122" t="s">
        <v>3158</v>
      </c>
      <c r="Z393" s="122">
        <v>0</v>
      </c>
      <c r="AA393" s="122" t="s">
        <v>3158</v>
      </c>
      <c r="AB393" s="122" t="s">
        <v>3158</v>
      </c>
      <c r="AC393" s="122" t="s">
        <v>3158</v>
      </c>
      <c r="AD393" s="125">
        <v>43713.203819444447</v>
      </c>
      <c r="AE393" s="122" t="s">
        <v>3158</v>
      </c>
    </row>
    <row r="394" spans="1:31" ht="13">
      <c r="A394" s="122">
        <v>2710</v>
      </c>
      <c r="B394" s="122" t="s">
        <v>503</v>
      </c>
      <c r="C394" s="122" t="s">
        <v>5880</v>
      </c>
      <c r="D394" s="122" t="s">
        <v>3146</v>
      </c>
      <c r="E394" s="122">
        <v>2018</v>
      </c>
      <c r="F394" s="122" t="s">
        <v>5881</v>
      </c>
      <c r="G394" s="122" t="s">
        <v>3148</v>
      </c>
      <c r="H394" s="122" t="s">
        <v>3217</v>
      </c>
      <c r="I394" s="126">
        <v>44967</v>
      </c>
      <c r="K394" s="122" t="s">
        <v>5882</v>
      </c>
      <c r="L394" s="122" t="s">
        <v>116</v>
      </c>
      <c r="M394" s="122" t="s">
        <v>3154</v>
      </c>
      <c r="N394" s="122">
        <v>75</v>
      </c>
      <c r="O394" s="122" t="s">
        <v>116</v>
      </c>
      <c r="P394" s="122" t="s">
        <v>116</v>
      </c>
      <c r="Q394" s="122" t="s">
        <v>116</v>
      </c>
      <c r="R394" s="125">
        <v>43697.526631944442</v>
      </c>
      <c r="S394" s="125">
        <v>43713.203819444447</v>
      </c>
      <c r="T394" s="122" t="s">
        <v>3158</v>
      </c>
      <c r="U394" s="122" t="s">
        <v>3158</v>
      </c>
      <c r="V394" s="122" t="s">
        <v>3158</v>
      </c>
      <c r="W394" s="122" t="s">
        <v>3158</v>
      </c>
      <c r="X394" s="122" t="s">
        <v>3158</v>
      </c>
      <c r="Y394" s="122" t="s">
        <v>3158</v>
      </c>
      <c r="Z394" s="122">
        <v>0</v>
      </c>
      <c r="AA394" s="122" t="s">
        <v>3158</v>
      </c>
      <c r="AB394" s="122" t="s">
        <v>3158</v>
      </c>
      <c r="AC394" s="122" t="s">
        <v>3158</v>
      </c>
      <c r="AD394" s="125">
        <v>43713.203819444447</v>
      </c>
      <c r="AE394" s="122" t="s">
        <v>3158</v>
      </c>
    </row>
    <row r="395" spans="1:31" ht="13">
      <c r="A395" s="122">
        <v>2711</v>
      </c>
      <c r="B395" s="122" t="s">
        <v>168</v>
      </c>
      <c r="C395" s="122" t="s">
        <v>5883</v>
      </c>
      <c r="D395" s="122" t="s">
        <v>3146</v>
      </c>
      <c r="E395" s="122">
        <v>2018</v>
      </c>
      <c r="F395" s="122" t="s">
        <v>3438</v>
      </c>
      <c r="G395" s="122" t="s">
        <v>5884</v>
      </c>
      <c r="H395" s="122" t="s">
        <v>3217</v>
      </c>
      <c r="I395" s="126">
        <v>44967</v>
      </c>
      <c r="J395" s="122" t="s">
        <v>5885</v>
      </c>
      <c r="K395" s="122" t="s">
        <v>5886</v>
      </c>
      <c r="L395" s="124" t="s">
        <v>5887</v>
      </c>
      <c r="M395" s="122" t="s">
        <v>3154</v>
      </c>
      <c r="N395" s="122">
        <v>75</v>
      </c>
      <c r="O395" s="124" t="s">
        <v>5888</v>
      </c>
      <c r="P395" s="124" t="s">
        <v>5889</v>
      </c>
      <c r="Q395" s="124" t="s">
        <v>5890</v>
      </c>
      <c r="R395" s="125">
        <v>43697.526631944442</v>
      </c>
      <c r="S395" s="125">
        <v>43713.203819444447</v>
      </c>
      <c r="T395" s="122" t="s">
        <v>3158</v>
      </c>
      <c r="U395" s="122" t="s">
        <v>3158</v>
      </c>
      <c r="V395" s="122" t="s">
        <v>3158</v>
      </c>
      <c r="W395" s="122" t="s">
        <v>3158</v>
      </c>
      <c r="X395" s="122" t="s">
        <v>3158</v>
      </c>
      <c r="Y395" s="122" t="s">
        <v>3158</v>
      </c>
      <c r="Z395" s="122">
        <v>0</v>
      </c>
      <c r="AA395" s="122" t="s">
        <v>3158</v>
      </c>
      <c r="AB395" s="122" t="s">
        <v>3158</v>
      </c>
      <c r="AC395" s="122" t="s">
        <v>3158</v>
      </c>
      <c r="AD395" s="125">
        <v>43713.203819444447</v>
      </c>
      <c r="AE395" s="122" t="s">
        <v>3158</v>
      </c>
    </row>
    <row r="396" spans="1:31" ht="13">
      <c r="A396" s="122">
        <v>2712</v>
      </c>
      <c r="B396" s="122" t="s">
        <v>499</v>
      </c>
      <c r="C396" s="122" t="s">
        <v>5891</v>
      </c>
      <c r="D396" s="122" t="s">
        <v>3146</v>
      </c>
      <c r="E396" s="122">
        <v>2018</v>
      </c>
      <c r="F396" s="122" t="s">
        <v>3302</v>
      </c>
      <c r="G396" s="122" t="s">
        <v>3148</v>
      </c>
      <c r="H396" s="122" t="s">
        <v>3217</v>
      </c>
      <c r="I396" s="126">
        <v>44967</v>
      </c>
      <c r="J396" s="122" t="s">
        <v>5892</v>
      </c>
      <c r="K396" s="122" t="s">
        <v>5893</v>
      </c>
      <c r="L396" s="124" t="s">
        <v>5894</v>
      </c>
      <c r="M396" s="122" t="s">
        <v>3154</v>
      </c>
      <c r="N396" s="122">
        <v>75</v>
      </c>
      <c r="O396" s="124" t="s">
        <v>5895</v>
      </c>
      <c r="P396" s="124" t="s">
        <v>5896</v>
      </c>
      <c r="Q396" s="124" t="s">
        <v>5897</v>
      </c>
      <c r="R396" s="125">
        <v>43697.526631944442</v>
      </c>
      <c r="S396" s="125">
        <v>43713.203819444447</v>
      </c>
      <c r="T396" s="122" t="s">
        <v>3158</v>
      </c>
      <c r="U396" s="122" t="s">
        <v>3158</v>
      </c>
      <c r="V396" s="122" t="s">
        <v>3158</v>
      </c>
      <c r="W396" s="122" t="s">
        <v>3158</v>
      </c>
      <c r="X396" s="122" t="s">
        <v>3158</v>
      </c>
      <c r="Y396" s="122" t="s">
        <v>3158</v>
      </c>
      <c r="Z396" s="122">
        <v>0</v>
      </c>
      <c r="AA396" s="122" t="s">
        <v>3158</v>
      </c>
      <c r="AB396" s="122" t="s">
        <v>3158</v>
      </c>
      <c r="AC396" s="122" t="s">
        <v>3158</v>
      </c>
      <c r="AD396" s="125">
        <v>43713.203819444447</v>
      </c>
      <c r="AE396" s="122" t="s">
        <v>3158</v>
      </c>
    </row>
    <row r="397" spans="1:31" ht="13">
      <c r="A397" s="122">
        <v>2713</v>
      </c>
      <c r="B397" s="122" t="s">
        <v>496</v>
      </c>
      <c r="C397" s="122" t="s">
        <v>5898</v>
      </c>
      <c r="D397" s="122" t="s">
        <v>3146</v>
      </c>
      <c r="E397" s="122">
        <v>2017</v>
      </c>
      <c r="F397" s="122" t="s">
        <v>3182</v>
      </c>
      <c r="G397" s="122" t="s">
        <v>3148</v>
      </c>
      <c r="H397" s="122" t="s">
        <v>3217</v>
      </c>
      <c r="I397" s="126">
        <v>44967</v>
      </c>
      <c r="K397" s="122" t="s">
        <v>5899</v>
      </c>
      <c r="L397" s="122" t="s">
        <v>116</v>
      </c>
      <c r="M397" s="122" t="s">
        <v>3154</v>
      </c>
      <c r="N397" s="122">
        <v>75</v>
      </c>
      <c r="O397" s="122" t="s">
        <v>116</v>
      </c>
      <c r="P397" s="122" t="s">
        <v>116</v>
      </c>
      <c r="Q397" s="122" t="s">
        <v>116</v>
      </c>
      <c r="R397" s="125">
        <v>43697.526631944442</v>
      </c>
      <c r="S397" s="125">
        <v>43713.203819444447</v>
      </c>
      <c r="T397" s="122" t="s">
        <v>3158</v>
      </c>
      <c r="U397" s="122" t="s">
        <v>3158</v>
      </c>
      <c r="V397" s="122" t="s">
        <v>3158</v>
      </c>
      <c r="W397" s="122" t="s">
        <v>3158</v>
      </c>
      <c r="X397" s="122" t="s">
        <v>3158</v>
      </c>
      <c r="Y397" s="122" t="s">
        <v>3158</v>
      </c>
      <c r="Z397" s="122">
        <v>0</v>
      </c>
      <c r="AA397" s="122" t="s">
        <v>3158</v>
      </c>
      <c r="AB397" s="122" t="s">
        <v>3158</v>
      </c>
      <c r="AC397" s="122" t="s">
        <v>3158</v>
      </c>
      <c r="AD397" s="125">
        <v>43713.203819444447</v>
      </c>
      <c r="AE397" s="122" t="s">
        <v>3158</v>
      </c>
    </row>
    <row r="398" spans="1:31" ht="13">
      <c r="A398" s="122">
        <v>2714</v>
      </c>
      <c r="B398" s="122" t="s">
        <v>259</v>
      </c>
      <c r="C398" s="122" t="s">
        <v>5900</v>
      </c>
      <c r="D398" s="122" t="s">
        <v>3146</v>
      </c>
      <c r="E398" s="122">
        <v>2016</v>
      </c>
      <c r="F398" s="122" t="s">
        <v>3342</v>
      </c>
      <c r="G398" s="122" t="s">
        <v>3172</v>
      </c>
      <c r="H398" s="122" t="s">
        <v>3173</v>
      </c>
      <c r="I398" s="122" t="s">
        <v>3326</v>
      </c>
      <c r="K398" s="122" t="s">
        <v>5901</v>
      </c>
      <c r="L398" s="124" t="s">
        <v>5902</v>
      </c>
      <c r="M398" s="122" t="s">
        <v>3154</v>
      </c>
      <c r="N398" s="122">
        <v>75</v>
      </c>
      <c r="O398" s="124" t="s">
        <v>5903</v>
      </c>
      <c r="R398" s="125">
        <v>43697.526631944442</v>
      </c>
      <c r="S398" s="125">
        <v>43713.203819444447</v>
      </c>
      <c r="T398" s="122" t="s">
        <v>3158</v>
      </c>
      <c r="U398" s="122" t="s">
        <v>3158</v>
      </c>
      <c r="V398" s="122" t="s">
        <v>3158</v>
      </c>
      <c r="W398" s="122" t="s">
        <v>3158</v>
      </c>
      <c r="X398" s="122" t="s">
        <v>3158</v>
      </c>
      <c r="Y398" s="122" t="s">
        <v>3158</v>
      </c>
      <c r="Z398" s="122">
        <v>0</v>
      </c>
      <c r="AA398" s="122" t="s">
        <v>3158</v>
      </c>
      <c r="AB398" s="122" t="s">
        <v>3158</v>
      </c>
      <c r="AC398" s="122" t="s">
        <v>3158</v>
      </c>
      <c r="AD398" s="125">
        <v>43713.203819444447</v>
      </c>
      <c r="AE398" s="122" t="s">
        <v>3158</v>
      </c>
    </row>
    <row r="399" spans="1:31" ht="13">
      <c r="A399" s="122">
        <v>2715</v>
      </c>
      <c r="B399" s="122" t="s">
        <v>471</v>
      </c>
      <c r="C399" s="122" t="s">
        <v>5904</v>
      </c>
      <c r="D399" s="122" t="s">
        <v>3146</v>
      </c>
      <c r="E399" s="122">
        <v>2017</v>
      </c>
      <c r="F399" s="122" t="s">
        <v>3462</v>
      </c>
      <c r="G399" s="122" t="s">
        <v>3207</v>
      </c>
      <c r="H399" s="122" t="s">
        <v>101</v>
      </c>
      <c r="I399" s="126">
        <v>44967</v>
      </c>
      <c r="K399" s="122" t="s">
        <v>5905</v>
      </c>
      <c r="L399" s="124" t="s">
        <v>5906</v>
      </c>
      <c r="M399" s="122" t="s">
        <v>3154</v>
      </c>
      <c r="N399" s="122">
        <v>75</v>
      </c>
      <c r="O399" s="122" t="s">
        <v>116</v>
      </c>
      <c r="P399" s="122" t="s">
        <v>116</v>
      </c>
      <c r="Q399" s="124" t="s">
        <v>5907</v>
      </c>
      <c r="R399" s="125">
        <v>43697.526631944442</v>
      </c>
      <c r="S399" s="125">
        <v>43713.203819444447</v>
      </c>
      <c r="T399" s="122" t="s">
        <v>3158</v>
      </c>
      <c r="U399" s="122" t="s">
        <v>3158</v>
      </c>
      <c r="V399" s="122" t="s">
        <v>3158</v>
      </c>
      <c r="W399" s="122" t="s">
        <v>3158</v>
      </c>
      <c r="X399" s="122" t="s">
        <v>3158</v>
      </c>
      <c r="Y399" s="122" t="s">
        <v>3158</v>
      </c>
      <c r="Z399" s="122">
        <v>0</v>
      </c>
      <c r="AA399" s="122" t="s">
        <v>3158</v>
      </c>
      <c r="AB399" s="122" t="s">
        <v>3158</v>
      </c>
      <c r="AC399" s="122" t="s">
        <v>3158</v>
      </c>
      <c r="AD399" s="125">
        <v>43713.203819444447</v>
      </c>
      <c r="AE399" s="122" t="s">
        <v>3158</v>
      </c>
    </row>
    <row r="400" spans="1:31" ht="13">
      <c r="A400" s="122">
        <v>2716</v>
      </c>
      <c r="B400" s="122" t="s">
        <v>176</v>
      </c>
      <c r="C400" s="122" t="s">
        <v>5908</v>
      </c>
      <c r="D400" s="122" t="s">
        <v>3146</v>
      </c>
      <c r="E400" s="122">
        <v>2018</v>
      </c>
      <c r="F400" s="122" t="s">
        <v>3438</v>
      </c>
      <c r="G400" s="122" t="s">
        <v>5909</v>
      </c>
      <c r="H400" s="122" t="s">
        <v>3217</v>
      </c>
      <c r="I400" s="126">
        <v>44967</v>
      </c>
      <c r="K400" s="122" t="s">
        <v>5910</v>
      </c>
      <c r="L400" s="124" t="s">
        <v>5911</v>
      </c>
      <c r="M400" s="122" t="s">
        <v>3154</v>
      </c>
      <c r="N400" s="122">
        <v>75</v>
      </c>
      <c r="O400" s="124" t="s">
        <v>5912</v>
      </c>
      <c r="P400" s="124" t="s">
        <v>5913</v>
      </c>
      <c r="Q400" s="124" t="s">
        <v>5914</v>
      </c>
      <c r="R400" s="125">
        <v>43697.526631944442</v>
      </c>
      <c r="S400" s="125">
        <v>43713.203819444447</v>
      </c>
      <c r="T400" s="122" t="s">
        <v>3158</v>
      </c>
      <c r="U400" s="122" t="s">
        <v>3158</v>
      </c>
      <c r="V400" s="122" t="s">
        <v>3158</v>
      </c>
      <c r="W400" s="122" t="s">
        <v>3158</v>
      </c>
      <c r="X400" s="122" t="s">
        <v>3158</v>
      </c>
      <c r="Y400" s="122" t="s">
        <v>3158</v>
      </c>
      <c r="Z400" s="122">
        <v>0</v>
      </c>
      <c r="AA400" s="122" t="s">
        <v>3158</v>
      </c>
      <c r="AB400" s="122" t="s">
        <v>3158</v>
      </c>
      <c r="AC400" s="122" t="s">
        <v>3158</v>
      </c>
      <c r="AD400" s="125">
        <v>43713.203819444447</v>
      </c>
      <c r="AE400" s="122" t="s">
        <v>3158</v>
      </c>
    </row>
    <row r="401" spans="1:31" ht="13">
      <c r="A401" s="122">
        <v>2717</v>
      </c>
      <c r="B401" s="122" t="s">
        <v>529</v>
      </c>
      <c r="C401" s="122" t="s">
        <v>5915</v>
      </c>
      <c r="D401" s="122" t="s">
        <v>3146</v>
      </c>
      <c r="E401" s="122">
        <v>2018</v>
      </c>
      <c r="F401" s="122" t="s">
        <v>3462</v>
      </c>
      <c r="G401" s="122" t="s">
        <v>3148</v>
      </c>
      <c r="H401" s="122" t="s">
        <v>3217</v>
      </c>
      <c r="I401" s="126">
        <v>44967</v>
      </c>
      <c r="J401" s="122" t="s">
        <v>5916</v>
      </c>
      <c r="K401" s="122" t="s">
        <v>5917</v>
      </c>
      <c r="L401" s="124" t="s">
        <v>5918</v>
      </c>
      <c r="M401" s="122" t="s">
        <v>3154</v>
      </c>
      <c r="N401" s="122">
        <v>75</v>
      </c>
      <c r="O401" s="124" t="s">
        <v>5919</v>
      </c>
      <c r="P401" s="124" t="s">
        <v>5920</v>
      </c>
      <c r="Q401" s="124" t="s">
        <v>5921</v>
      </c>
      <c r="R401" s="125">
        <v>43697.526631944442</v>
      </c>
      <c r="S401" s="125">
        <v>43713.203819444447</v>
      </c>
      <c r="T401" s="122" t="s">
        <v>3158</v>
      </c>
      <c r="U401" s="122" t="s">
        <v>3158</v>
      </c>
      <c r="V401" s="122" t="s">
        <v>3158</v>
      </c>
      <c r="W401" s="122" t="s">
        <v>3158</v>
      </c>
      <c r="X401" s="122" t="s">
        <v>3158</v>
      </c>
      <c r="Y401" s="122" t="s">
        <v>3158</v>
      </c>
      <c r="Z401" s="122">
        <v>0</v>
      </c>
      <c r="AA401" s="122" t="s">
        <v>3158</v>
      </c>
      <c r="AB401" s="122" t="s">
        <v>3158</v>
      </c>
      <c r="AC401" s="122" t="s">
        <v>3158</v>
      </c>
      <c r="AD401" s="125">
        <v>43713.203819444447</v>
      </c>
      <c r="AE401" s="122" t="s">
        <v>3158</v>
      </c>
    </row>
    <row r="402" spans="1:31" ht="13">
      <c r="A402" s="122">
        <v>2718</v>
      </c>
      <c r="B402" s="122" t="s">
        <v>390</v>
      </c>
      <c r="C402" s="122" t="s">
        <v>5922</v>
      </c>
      <c r="D402" s="122" t="s">
        <v>3146</v>
      </c>
      <c r="E402" s="122">
        <v>2018</v>
      </c>
      <c r="F402" s="122" t="s">
        <v>3147</v>
      </c>
      <c r="G402" s="122" t="s">
        <v>3148</v>
      </c>
      <c r="H402" s="122" t="s">
        <v>3217</v>
      </c>
      <c r="I402" s="126">
        <v>44967</v>
      </c>
      <c r="K402" s="122" t="s">
        <v>5923</v>
      </c>
      <c r="L402" s="124" t="s">
        <v>5924</v>
      </c>
      <c r="M402" s="122" t="s">
        <v>3154</v>
      </c>
      <c r="N402" s="122">
        <v>75</v>
      </c>
      <c r="O402" s="124" t="s">
        <v>5925</v>
      </c>
      <c r="P402" s="124" t="s">
        <v>5926</v>
      </c>
      <c r="Q402" s="124" t="s">
        <v>5927</v>
      </c>
      <c r="R402" s="125">
        <v>43697.526631944442</v>
      </c>
      <c r="S402" s="125">
        <v>43713.203819444447</v>
      </c>
      <c r="T402" s="122" t="s">
        <v>3158</v>
      </c>
      <c r="U402" s="122" t="s">
        <v>3158</v>
      </c>
      <c r="V402" s="122" t="s">
        <v>3158</v>
      </c>
      <c r="W402" s="122" t="s">
        <v>3158</v>
      </c>
      <c r="X402" s="122" t="s">
        <v>3158</v>
      </c>
      <c r="Y402" s="122" t="s">
        <v>3158</v>
      </c>
      <c r="Z402" s="122">
        <v>0</v>
      </c>
      <c r="AA402" s="122" t="s">
        <v>3158</v>
      </c>
      <c r="AB402" s="122" t="s">
        <v>3158</v>
      </c>
      <c r="AC402" s="122" t="s">
        <v>3158</v>
      </c>
      <c r="AD402" s="125">
        <v>43713.203819444447</v>
      </c>
      <c r="AE402" s="122" t="s">
        <v>3158</v>
      </c>
    </row>
    <row r="403" spans="1:31" ht="13">
      <c r="A403" s="122">
        <v>2719</v>
      </c>
      <c r="B403" s="122" t="s">
        <v>524</v>
      </c>
      <c r="C403" s="122" t="s">
        <v>5928</v>
      </c>
      <c r="D403" s="122" t="s">
        <v>3146</v>
      </c>
      <c r="E403" s="122">
        <v>2017</v>
      </c>
      <c r="F403" s="122" t="s">
        <v>3992</v>
      </c>
      <c r="G403" s="122" t="s">
        <v>3148</v>
      </c>
      <c r="H403" s="122" t="s">
        <v>3217</v>
      </c>
      <c r="I403" s="126">
        <v>44967</v>
      </c>
      <c r="K403" s="122" t="s">
        <v>5929</v>
      </c>
      <c r="L403" s="124" t="s">
        <v>5930</v>
      </c>
      <c r="M403" s="122" t="s">
        <v>3154</v>
      </c>
      <c r="N403" s="122">
        <v>75</v>
      </c>
      <c r="R403" s="125">
        <v>43697.526631944442</v>
      </c>
      <c r="S403" s="125">
        <v>43713.203819444447</v>
      </c>
      <c r="T403" s="122" t="s">
        <v>3158</v>
      </c>
      <c r="U403" s="122" t="s">
        <v>3158</v>
      </c>
      <c r="V403" s="122" t="s">
        <v>3158</v>
      </c>
      <c r="W403" s="122" t="s">
        <v>3158</v>
      </c>
      <c r="X403" s="122" t="s">
        <v>3158</v>
      </c>
      <c r="Y403" s="122" t="s">
        <v>3158</v>
      </c>
      <c r="Z403" s="122">
        <v>0</v>
      </c>
      <c r="AA403" s="122" t="s">
        <v>3158</v>
      </c>
      <c r="AB403" s="122" t="s">
        <v>3158</v>
      </c>
      <c r="AC403" s="122" t="s">
        <v>3158</v>
      </c>
      <c r="AD403" s="125">
        <v>43713.203819444447</v>
      </c>
      <c r="AE403" s="122" t="s">
        <v>3158</v>
      </c>
    </row>
    <row r="404" spans="1:31" ht="13">
      <c r="A404" s="122">
        <v>2720</v>
      </c>
      <c r="B404" s="122" t="s">
        <v>520</v>
      </c>
      <c r="C404" s="122" t="s">
        <v>5931</v>
      </c>
      <c r="D404" s="122" t="s">
        <v>3146</v>
      </c>
      <c r="E404" s="122">
        <v>2018</v>
      </c>
      <c r="F404" s="122" t="s">
        <v>5688</v>
      </c>
      <c r="G404" s="122" t="s">
        <v>3148</v>
      </c>
      <c r="H404" s="122" t="s">
        <v>3217</v>
      </c>
      <c r="I404" s="126">
        <v>44967</v>
      </c>
      <c r="J404" s="122" t="s">
        <v>5932</v>
      </c>
      <c r="K404" s="122" t="s">
        <v>5933</v>
      </c>
      <c r="L404" s="124" t="s">
        <v>5934</v>
      </c>
      <c r="M404" s="122" t="s">
        <v>3154</v>
      </c>
      <c r="N404" s="122">
        <v>75</v>
      </c>
      <c r="O404" s="124" t="s">
        <v>5935</v>
      </c>
      <c r="P404" s="124" t="s">
        <v>5936</v>
      </c>
      <c r="Q404" s="124" t="s">
        <v>5937</v>
      </c>
      <c r="R404" s="125">
        <v>43697.526631944442</v>
      </c>
      <c r="S404" s="125">
        <v>43713.203819444447</v>
      </c>
      <c r="T404" s="122" t="s">
        <v>3158</v>
      </c>
      <c r="U404" s="122" t="s">
        <v>3158</v>
      </c>
      <c r="V404" s="122" t="s">
        <v>3158</v>
      </c>
      <c r="W404" s="122" t="s">
        <v>3158</v>
      </c>
      <c r="X404" s="122" t="s">
        <v>3158</v>
      </c>
      <c r="Y404" s="122" t="s">
        <v>3158</v>
      </c>
      <c r="Z404" s="122">
        <v>0</v>
      </c>
      <c r="AA404" s="122" t="s">
        <v>3158</v>
      </c>
      <c r="AB404" s="122" t="s">
        <v>3158</v>
      </c>
      <c r="AC404" s="122" t="s">
        <v>3158</v>
      </c>
      <c r="AD404" s="125">
        <v>43713.203819444447</v>
      </c>
      <c r="AE404" s="122" t="s">
        <v>3158</v>
      </c>
    </row>
    <row r="405" spans="1:31" ht="13">
      <c r="A405" s="122">
        <v>2721</v>
      </c>
      <c r="B405" s="122" t="s">
        <v>385</v>
      </c>
      <c r="C405" s="122" t="s">
        <v>5938</v>
      </c>
      <c r="D405" s="122" t="s">
        <v>3146</v>
      </c>
      <c r="E405" s="122">
        <v>2018</v>
      </c>
      <c r="F405" s="122" t="s">
        <v>3147</v>
      </c>
      <c r="G405" s="122" t="s">
        <v>3148</v>
      </c>
      <c r="H405" s="122" t="s">
        <v>3217</v>
      </c>
      <c r="I405" s="126">
        <v>44967</v>
      </c>
      <c r="K405" s="122" t="s">
        <v>5939</v>
      </c>
      <c r="L405" s="124" t="s">
        <v>5940</v>
      </c>
      <c r="M405" s="122" t="s">
        <v>3154</v>
      </c>
      <c r="N405" s="122">
        <v>75</v>
      </c>
      <c r="O405" s="124" t="s">
        <v>5941</v>
      </c>
      <c r="P405" s="124" t="s">
        <v>5942</v>
      </c>
      <c r="Q405" s="124" t="s">
        <v>5943</v>
      </c>
      <c r="R405" s="125">
        <v>43697.526631944442</v>
      </c>
      <c r="S405" s="125">
        <v>43713.203819444447</v>
      </c>
      <c r="T405" s="122" t="s">
        <v>3158</v>
      </c>
      <c r="U405" s="122" t="s">
        <v>3158</v>
      </c>
      <c r="V405" s="122" t="s">
        <v>3158</v>
      </c>
      <c r="W405" s="122" t="s">
        <v>3158</v>
      </c>
      <c r="X405" s="122" t="s">
        <v>3158</v>
      </c>
      <c r="Y405" s="122" t="s">
        <v>3158</v>
      </c>
      <c r="Z405" s="122">
        <v>0</v>
      </c>
      <c r="AA405" s="122" t="s">
        <v>3158</v>
      </c>
      <c r="AB405" s="122" t="s">
        <v>3158</v>
      </c>
      <c r="AC405" s="122" t="s">
        <v>3158</v>
      </c>
      <c r="AD405" s="125">
        <v>43713.203819444447</v>
      </c>
      <c r="AE405" s="122" t="s">
        <v>3158</v>
      </c>
    </row>
    <row r="406" spans="1:31" ht="13">
      <c r="A406" s="122">
        <v>2722</v>
      </c>
      <c r="B406" s="122" t="s">
        <v>513</v>
      </c>
      <c r="C406" s="122" t="s">
        <v>5944</v>
      </c>
      <c r="D406" s="122" t="s">
        <v>3146</v>
      </c>
      <c r="E406" s="122">
        <v>2016</v>
      </c>
      <c r="F406" s="122" t="s">
        <v>3462</v>
      </c>
      <c r="G406" s="122" t="s">
        <v>3148</v>
      </c>
      <c r="H406" s="122" t="s">
        <v>3217</v>
      </c>
      <c r="I406" s="126">
        <v>44967</v>
      </c>
      <c r="K406" s="122" t="s">
        <v>5945</v>
      </c>
      <c r="L406" s="124" t="s">
        <v>5946</v>
      </c>
      <c r="M406" s="122" t="s">
        <v>3154</v>
      </c>
      <c r="N406" s="122">
        <v>75</v>
      </c>
      <c r="O406" s="124" t="s">
        <v>5947</v>
      </c>
      <c r="P406" s="124" t="s">
        <v>5948</v>
      </c>
      <c r="Q406" s="124" t="s">
        <v>5949</v>
      </c>
      <c r="R406" s="125">
        <v>43697.526631944442</v>
      </c>
      <c r="S406" s="125">
        <v>43713.203819444447</v>
      </c>
      <c r="T406" s="122" t="s">
        <v>3158</v>
      </c>
      <c r="U406" s="122" t="s">
        <v>3158</v>
      </c>
      <c r="V406" s="122" t="s">
        <v>3158</v>
      </c>
      <c r="W406" s="122" t="s">
        <v>3158</v>
      </c>
      <c r="X406" s="122" t="s">
        <v>3158</v>
      </c>
      <c r="Y406" s="122" t="s">
        <v>3158</v>
      </c>
      <c r="Z406" s="122">
        <v>0</v>
      </c>
      <c r="AA406" s="122" t="s">
        <v>3158</v>
      </c>
      <c r="AB406" s="122" t="s">
        <v>3158</v>
      </c>
      <c r="AC406" s="122" t="s">
        <v>3158</v>
      </c>
      <c r="AD406" s="125">
        <v>43713.203819444447</v>
      </c>
      <c r="AE406" s="122" t="s">
        <v>3158</v>
      </c>
    </row>
    <row r="407" spans="1:31" ht="13">
      <c r="A407" s="122">
        <v>2723</v>
      </c>
      <c r="B407" s="122" t="s">
        <v>5950</v>
      </c>
      <c r="C407" s="122" t="s">
        <v>5951</v>
      </c>
      <c r="D407" s="122" t="s">
        <v>3146</v>
      </c>
      <c r="E407" s="122">
        <v>2018</v>
      </c>
      <c r="G407" s="122" t="s">
        <v>3148</v>
      </c>
      <c r="H407" s="122" t="s">
        <v>3217</v>
      </c>
      <c r="I407" s="126">
        <v>44967</v>
      </c>
      <c r="J407" s="122" t="s">
        <v>5952</v>
      </c>
      <c r="K407" s="122" t="s">
        <v>2054</v>
      </c>
      <c r="L407" s="124" t="s">
        <v>5953</v>
      </c>
      <c r="M407" s="122" t="s">
        <v>3154</v>
      </c>
      <c r="N407" s="122">
        <v>75</v>
      </c>
      <c r="O407" s="124" t="s">
        <v>5954</v>
      </c>
      <c r="P407" s="124" t="s">
        <v>5955</v>
      </c>
      <c r="R407" s="125">
        <v>43697.526631944442</v>
      </c>
      <c r="S407" s="125">
        <v>43713.203819444447</v>
      </c>
      <c r="T407" s="122" t="s">
        <v>3158</v>
      </c>
      <c r="U407" s="122" t="s">
        <v>3158</v>
      </c>
      <c r="V407" s="122" t="s">
        <v>3158</v>
      </c>
      <c r="W407" s="122" t="s">
        <v>3158</v>
      </c>
      <c r="X407" s="122" t="s">
        <v>3158</v>
      </c>
      <c r="Y407" s="122" t="s">
        <v>3158</v>
      </c>
      <c r="Z407" s="122">
        <v>0</v>
      </c>
      <c r="AA407" s="122" t="s">
        <v>3158</v>
      </c>
      <c r="AB407" s="122" t="s">
        <v>3158</v>
      </c>
      <c r="AC407" s="122" t="s">
        <v>3158</v>
      </c>
      <c r="AD407" s="125">
        <v>43713.203819444447</v>
      </c>
      <c r="AE407" s="122" t="s">
        <v>3158</v>
      </c>
    </row>
    <row r="408" spans="1:31" ht="13">
      <c r="A408" s="122">
        <v>2724</v>
      </c>
      <c r="B408" s="122" t="s">
        <v>522</v>
      </c>
      <c r="C408" s="122" t="s">
        <v>5956</v>
      </c>
      <c r="D408" s="122" t="s">
        <v>3146</v>
      </c>
      <c r="E408" s="122">
        <v>2017</v>
      </c>
      <c r="F408" s="122" t="s">
        <v>3147</v>
      </c>
      <c r="G408" s="122" t="s">
        <v>3148</v>
      </c>
      <c r="H408" s="122" t="s">
        <v>3217</v>
      </c>
      <c r="I408" s="126">
        <v>44967</v>
      </c>
      <c r="J408" s="122" t="s">
        <v>5957</v>
      </c>
      <c r="K408" s="122" t="s">
        <v>5958</v>
      </c>
      <c r="L408" s="124" t="s">
        <v>5959</v>
      </c>
      <c r="M408" s="122" t="s">
        <v>3154</v>
      </c>
      <c r="N408" s="122">
        <v>75</v>
      </c>
      <c r="O408" s="122" t="s">
        <v>116</v>
      </c>
      <c r="P408" s="124" t="s">
        <v>5960</v>
      </c>
      <c r="Q408" s="124" t="s">
        <v>5961</v>
      </c>
      <c r="R408" s="125">
        <v>43697.526631944442</v>
      </c>
      <c r="S408" s="125">
        <v>43713.203819444447</v>
      </c>
      <c r="T408" s="122" t="s">
        <v>3158</v>
      </c>
      <c r="U408" s="122" t="s">
        <v>3158</v>
      </c>
      <c r="V408" s="122" t="s">
        <v>3158</v>
      </c>
      <c r="W408" s="122" t="s">
        <v>3158</v>
      </c>
      <c r="X408" s="122" t="s">
        <v>3158</v>
      </c>
      <c r="Y408" s="122" t="s">
        <v>3158</v>
      </c>
      <c r="Z408" s="122">
        <v>0</v>
      </c>
      <c r="AA408" s="122" t="s">
        <v>3158</v>
      </c>
      <c r="AB408" s="122" t="s">
        <v>3158</v>
      </c>
      <c r="AC408" s="122" t="s">
        <v>3158</v>
      </c>
      <c r="AD408" s="125">
        <v>43713.203819444447</v>
      </c>
      <c r="AE408" s="122" t="s">
        <v>3158</v>
      </c>
    </row>
    <row r="409" spans="1:31" ht="13">
      <c r="A409" s="122">
        <v>2725</v>
      </c>
      <c r="B409" s="122" t="s">
        <v>564</v>
      </c>
      <c r="C409" s="122" t="s">
        <v>5962</v>
      </c>
      <c r="D409" s="122" t="s">
        <v>3146</v>
      </c>
      <c r="E409" s="122">
        <v>2017</v>
      </c>
      <c r="F409" s="122" t="s">
        <v>3225</v>
      </c>
      <c r="G409" s="122" t="s">
        <v>3148</v>
      </c>
      <c r="H409" s="122" t="s">
        <v>3217</v>
      </c>
      <c r="I409" s="126">
        <v>44967</v>
      </c>
      <c r="K409" s="122" t="s">
        <v>5963</v>
      </c>
      <c r="L409" s="124" t="s">
        <v>5964</v>
      </c>
      <c r="M409" s="122" t="s">
        <v>3154</v>
      </c>
      <c r="N409" s="122">
        <v>75</v>
      </c>
      <c r="O409" s="122" t="s">
        <v>116</v>
      </c>
      <c r="P409" s="122" t="s">
        <v>116</v>
      </c>
      <c r="Q409" s="122" t="s">
        <v>116</v>
      </c>
      <c r="R409" s="125">
        <v>43697.526631944442</v>
      </c>
      <c r="S409" s="125">
        <v>43713.203819444447</v>
      </c>
      <c r="T409" s="122" t="s">
        <v>3158</v>
      </c>
      <c r="U409" s="122" t="s">
        <v>3158</v>
      </c>
      <c r="V409" s="122" t="s">
        <v>3158</v>
      </c>
      <c r="W409" s="122" t="s">
        <v>3158</v>
      </c>
      <c r="X409" s="122" t="s">
        <v>3158</v>
      </c>
      <c r="Y409" s="122" t="s">
        <v>3158</v>
      </c>
      <c r="Z409" s="122">
        <v>0</v>
      </c>
      <c r="AA409" s="122" t="s">
        <v>3158</v>
      </c>
      <c r="AB409" s="122" t="s">
        <v>3158</v>
      </c>
      <c r="AC409" s="122" t="s">
        <v>3158</v>
      </c>
      <c r="AD409" s="125">
        <v>43713.203819444447</v>
      </c>
      <c r="AE409" s="122" t="s">
        <v>3158</v>
      </c>
    </row>
    <row r="410" spans="1:31" ht="13">
      <c r="A410" s="122">
        <v>2726</v>
      </c>
      <c r="B410" s="122" t="s">
        <v>180</v>
      </c>
      <c r="C410" s="122" t="s">
        <v>5965</v>
      </c>
      <c r="D410" s="122" t="s">
        <v>3146</v>
      </c>
      <c r="E410" s="122">
        <v>2018</v>
      </c>
      <c r="F410" s="122" t="s">
        <v>3438</v>
      </c>
      <c r="G410" s="122" t="s">
        <v>3148</v>
      </c>
      <c r="H410" s="122" t="s">
        <v>3217</v>
      </c>
      <c r="I410" s="126">
        <v>44967</v>
      </c>
      <c r="J410" s="122" t="s">
        <v>5966</v>
      </c>
      <c r="K410" s="122" t="s">
        <v>5967</v>
      </c>
      <c r="L410" s="124" t="s">
        <v>1547</v>
      </c>
      <c r="M410" s="122" t="s">
        <v>3154</v>
      </c>
      <c r="N410" s="122">
        <v>75</v>
      </c>
      <c r="O410" s="124" t="s">
        <v>5968</v>
      </c>
      <c r="P410" s="124" t="s">
        <v>5969</v>
      </c>
      <c r="Q410" s="124" t="s">
        <v>5970</v>
      </c>
      <c r="R410" s="125">
        <v>43697.526631944442</v>
      </c>
      <c r="S410" s="125">
        <v>43713.203819444447</v>
      </c>
      <c r="T410" s="122" t="s">
        <v>3158</v>
      </c>
      <c r="U410" s="122" t="s">
        <v>3158</v>
      </c>
      <c r="V410" s="122" t="s">
        <v>3158</v>
      </c>
      <c r="W410" s="122" t="s">
        <v>3158</v>
      </c>
      <c r="X410" s="122" t="s">
        <v>3158</v>
      </c>
      <c r="Y410" s="122" t="s">
        <v>3158</v>
      </c>
      <c r="Z410" s="122">
        <v>0</v>
      </c>
      <c r="AA410" s="122" t="s">
        <v>3158</v>
      </c>
      <c r="AB410" s="122" t="s">
        <v>3158</v>
      </c>
      <c r="AC410" s="122" t="s">
        <v>3158</v>
      </c>
      <c r="AD410" s="125">
        <v>43713.203819444447</v>
      </c>
      <c r="AE410" s="122" t="s">
        <v>3158</v>
      </c>
    </row>
    <row r="411" spans="1:31" ht="13">
      <c r="A411" s="122">
        <v>2727</v>
      </c>
      <c r="B411" s="122" t="s">
        <v>535</v>
      </c>
      <c r="C411" s="122" t="s">
        <v>5971</v>
      </c>
      <c r="D411" s="122" t="s">
        <v>3146</v>
      </c>
      <c r="E411" s="122">
        <v>2017</v>
      </c>
      <c r="F411" s="122" t="s">
        <v>3225</v>
      </c>
      <c r="G411" s="122" t="s">
        <v>5972</v>
      </c>
      <c r="H411" s="122" t="s">
        <v>4628</v>
      </c>
      <c r="I411" s="126">
        <v>44967</v>
      </c>
      <c r="K411" s="122" t="s">
        <v>5973</v>
      </c>
      <c r="L411" s="124" t="s">
        <v>5974</v>
      </c>
      <c r="M411" s="122" t="s">
        <v>3154</v>
      </c>
      <c r="N411" s="122">
        <v>75</v>
      </c>
      <c r="O411" s="124" t="s">
        <v>5975</v>
      </c>
      <c r="P411" s="124" t="s">
        <v>5976</v>
      </c>
      <c r="Q411" s="124" t="s">
        <v>5977</v>
      </c>
      <c r="R411" s="125">
        <v>43697.526631944442</v>
      </c>
      <c r="S411" s="125">
        <v>43713.203819444447</v>
      </c>
      <c r="T411" s="122" t="s">
        <v>3158</v>
      </c>
      <c r="U411" s="122" t="s">
        <v>3158</v>
      </c>
      <c r="V411" s="122" t="s">
        <v>3158</v>
      </c>
      <c r="W411" s="122" t="s">
        <v>3158</v>
      </c>
      <c r="X411" s="122" t="s">
        <v>3158</v>
      </c>
      <c r="Y411" s="122" t="s">
        <v>3158</v>
      </c>
      <c r="Z411" s="122">
        <v>0</v>
      </c>
      <c r="AA411" s="122" t="s">
        <v>3158</v>
      </c>
      <c r="AB411" s="122" t="s">
        <v>3158</v>
      </c>
      <c r="AC411" s="122" t="s">
        <v>3158</v>
      </c>
      <c r="AD411" s="125">
        <v>43713.203819444447</v>
      </c>
      <c r="AE411" s="122" t="s">
        <v>3158</v>
      </c>
    </row>
    <row r="412" spans="1:31" ht="13">
      <c r="A412" s="122">
        <v>2728</v>
      </c>
      <c r="B412" s="122" t="s">
        <v>538</v>
      </c>
      <c r="C412" s="122" t="s">
        <v>5978</v>
      </c>
      <c r="E412" s="122">
        <v>2018</v>
      </c>
      <c r="F412" s="122" t="s">
        <v>3462</v>
      </c>
      <c r="G412" s="122" t="s">
        <v>5979</v>
      </c>
      <c r="H412" s="122" t="s">
        <v>3217</v>
      </c>
      <c r="J412" s="122" t="s">
        <v>5980</v>
      </c>
      <c r="K412" s="122" t="s">
        <v>5981</v>
      </c>
      <c r="L412" s="124" t="s">
        <v>5982</v>
      </c>
      <c r="M412" s="122" t="s">
        <v>3154</v>
      </c>
      <c r="N412" s="122">
        <v>75</v>
      </c>
      <c r="P412" s="124" t="s">
        <v>5983</v>
      </c>
      <c r="R412" s="125">
        <v>43697.526631944442</v>
      </c>
      <c r="S412" s="125">
        <v>43713.203819444447</v>
      </c>
      <c r="T412" s="122" t="s">
        <v>3158</v>
      </c>
      <c r="U412" s="122" t="s">
        <v>3158</v>
      </c>
      <c r="V412" s="122" t="s">
        <v>3158</v>
      </c>
      <c r="W412" s="122" t="s">
        <v>3158</v>
      </c>
      <c r="X412" s="122" t="s">
        <v>3158</v>
      </c>
      <c r="Y412" s="122" t="s">
        <v>3158</v>
      </c>
      <c r="Z412" s="122">
        <v>0</v>
      </c>
      <c r="AA412" s="122" t="s">
        <v>3158</v>
      </c>
      <c r="AB412" s="122" t="s">
        <v>3158</v>
      </c>
      <c r="AC412" s="122" t="s">
        <v>3158</v>
      </c>
      <c r="AD412" s="125">
        <v>43713.203819444447</v>
      </c>
      <c r="AE412" s="122" t="s">
        <v>3158</v>
      </c>
    </row>
    <row r="413" spans="1:31" ht="13">
      <c r="A413" s="122">
        <v>2729</v>
      </c>
      <c r="B413" s="122" t="s">
        <v>475</v>
      </c>
      <c r="C413" s="122" t="s">
        <v>5984</v>
      </c>
      <c r="D413" s="122" t="s">
        <v>3146</v>
      </c>
      <c r="E413" s="122">
        <v>2016</v>
      </c>
      <c r="F413" s="122" t="s">
        <v>3302</v>
      </c>
      <c r="G413" s="122" t="s">
        <v>3529</v>
      </c>
      <c r="H413" s="122" t="s">
        <v>101</v>
      </c>
      <c r="I413" s="122" t="s">
        <v>4340</v>
      </c>
      <c r="J413" s="122" t="s">
        <v>5985</v>
      </c>
      <c r="K413" s="122" t="s">
        <v>5986</v>
      </c>
      <c r="L413" s="124" t="s">
        <v>5987</v>
      </c>
      <c r="M413" s="122" t="s">
        <v>3154</v>
      </c>
      <c r="N413" s="122">
        <v>75</v>
      </c>
      <c r="O413" s="124" t="s">
        <v>5988</v>
      </c>
      <c r="P413" s="122" t="s">
        <v>3158</v>
      </c>
      <c r="Q413" s="124" t="s">
        <v>5989</v>
      </c>
      <c r="R413" s="125">
        <v>43697.526631944442</v>
      </c>
      <c r="S413" s="125">
        <v>43776.287395833337</v>
      </c>
      <c r="T413" s="122">
        <v>68</v>
      </c>
      <c r="U413" s="122" t="s">
        <v>3202</v>
      </c>
      <c r="V413" s="122" t="s">
        <v>3204</v>
      </c>
      <c r="W413" s="122" t="s">
        <v>3158</v>
      </c>
      <c r="X413" s="122" t="s">
        <v>3204</v>
      </c>
      <c r="Y413" s="122" t="s">
        <v>3158</v>
      </c>
      <c r="Z413" s="122">
        <v>0</v>
      </c>
      <c r="AA413" s="122" t="s">
        <v>3158</v>
      </c>
      <c r="AB413" s="122" t="s">
        <v>3158</v>
      </c>
      <c r="AC413" s="122" t="s">
        <v>3158</v>
      </c>
      <c r="AD413" s="125">
        <v>43713.203819444447</v>
      </c>
      <c r="AE413" s="122" t="s">
        <v>3158</v>
      </c>
    </row>
    <row r="414" spans="1:31" ht="13">
      <c r="A414" s="122">
        <v>2730</v>
      </c>
      <c r="B414" s="122" t="s">
        <v>187</v>
      </c>
      <c r="C414" s="122" t="s">
        <v>5990</v>
      </c>
      <c r="D414" s="122" t="s">
        <v>3146</v>
      </c>
      <c r="E414" s="122">
        <v>2017</v>
      </c>
      <c r="F414" s="122" t="s">
        <v>3438</v>
      </c>
      <c r="G414" s="122" t="s">
        <v>3148</v>
      </c>
      <c r="H414" s="122" t="s">
        <v>3217</v>
      </c>
      <c r="I414" s="126">
        <v>44967</v>
      </c>
      <c r="J414" s="122" t="s">
        <v>5991</v>
      </c>
      <c r="K414" s="122" t="s">
        <v>5992</v>
      </c>
      <c r="L414" s="124" t="s">
        <v>1559</v>
      </c>
      <c r="M414" s="122" t="s">
        <v>3154</v>
      </c>
      <c r="N414" s="122">
        <v>75</v>
      </c>
      <c r="P414" s="124" t="s">
        <v>5993</v>
      </c>
      <c r="Q414" s="124" t="s">
        <v>5994</v>
      </c>
      <c r="R414" s="125">
        <v>43697.526631944442</v>
      </c>
      <c r="S414" s="125">
        <v>43713.203819444447</v>
      </c>
      <c r="T414" s="122" t="s">
        <v>3158</v>
      </c>
      <c r="U414" s="122" t="s">
        <v>3158</v>
      </c>
      <c r="V414" s="122" t="s">
        <v>3158</v>
      </c>
      <c r="W414" s="122" t="s">
        <v>3158</v>
      </c>
      <c r="X414" s="122" t="s">
        <v>3158</v>
      </c>
      <c r="Y414" s="122" t="s">
        <v>3158</v>
      </c>
      <c r="Z414" s="122">
        <v>0</v>
      </c>
      <c r="AA414" s="122" t="s">
        <v>3158</v>
      </c>
      <c r="AB414" s="122" t="s">
        <v>3158</v>
      </c>
      <c r="AC414" s="122" t="s">
        <v>3158</v>
      </c>
      <c r="AD414" s="125">
        <v>43713.203819444447</v>
      </c>
      <c r="AE414" s="122" t="s">
        <v>3158</v>
      </c>
    </row>
    <row r="415" spans="1:31" ht="13">
      <c r="A415" s="122">
        <v>2731</v>
      </c>
      <c r="B415" s="122" t="s">
        <v>542</v>
      </c>
      <c r="C415" s="122" t="s">
        <v>5995</v>
      </c>
      <c r="D415" s="122" t="s">
        <v>3146</v>
      </c>
      <c r="E415" s="122">
        <v>2018</v>
      </c>
      <c r="F415" s="122" t="s">
        <v>3440</v>
      </c>
      <c r="G415" s="122" t="s">
        <v>5979</v>
      </c>
      <c r="H415" s="122" t="s">
        <v>3217</v>
      </c>
      <c r="I415" s="126">
        <v>44967</v>
      </c>
      <c r="J415" s="122" t="s">
        <v>5996</v>
      </c>
      <c r="K415" s="122" t="s">
        <v>5997</v>
      </c>
      <c r="L415" s="124" t="s">
        <v>5998</v>
      </c>
      <c r="M415" s="122" t="s">
        <v>3154</v>
      </c>
      <c r="N415" s="122">
        <v>75</v>
      </c>
      <c r="O415" s="124" t="s">
        <v>5999</v>
      </c>
      <c r="R415" s="125">
        <v>43697.526631944442</v>
      </c>
      <c r="S415" s="125">
        <v>43713.203819444447</v>
      </c>
      <c r="T415" s="122" t="s">
        <v>3158</v>
      </c>
      <c r="U415" s="122" t="s">
        <v>3158</v>
      </c>
      <c r="V415" s="122" t="s">
        <v>3158</v>
      </c>
      <c r="W415" s="122" t="s">
        <v>3158</v>
      </c>
      <c r="X415" s="122" t="s">
        <v>3158</v>
      </c>
      <c r="Y415" s="122" t="s">
        <v>3158</v>
      </c>
      <c r="Z415" s="122">
        <v>0</v>
      </c>
      <c r="AA415" s="122" t="s">
        <v>3158</v>
      </c>
      <c r="AB415" s="122" t="s">
        <v>3158</v>
      </c>
      <c r="AC415" s="122" t="s">
        <v>3158</v>
      </c>
      <c r="AD415" s="125">
        <v>43713.203819444447</v>
      </c>
      <c r="AE415" s="122" t="s">
        <v>3158</v>
      </c>
    </row>
    <row r="416" spans="1:31" ht="13">
      <c r="A416" s="122">
        <v>2732</v>
      </c>
      <c r="B416" s="122" t="s">
        <v>396</v>
      </c>
      <c r="C416" s="122" t="s">
        <v>6000</v>
      </c>
      <c r="D416" s="122" t="s">
        <v>3146</v>
      </c>
      <c r="E416" s="122">
        <v>2018</v>
      </c>
      <c r="F416" s="122" t="s">
        <v>4300</v>
      </c>
      <c r="G416" s="122" t="s">
        <v>3409</v>
      </c>
      <c r="H416" s="122" t="s">
        <v>3173</v>
      </c>
      <c r="I416" s="122" t="s">
        <v>3385</v>
      </c>
      <c r="K416" s="122" t="s">
        <v>6001</v>
      </c>
      <c r="L416" s="124" t="s">
        <v>6002</v>
      </c>
      <c r="M416" s="122" t="s">
        <v>3154</v>
      </c>
      <c r="N416" s="122">
        <v>75</v>
      </c>
      <c r="O416" s="122" t="s">
        <v>3158</v>
      </c>
      <c r="P416" s="122" t="s">
        <v>3158</v>
      </c>
      <c r="Q416" s="122" t="s">
        <v>3158</v>
      </c>
      <c r="R416" s="125">
        <v>43697.526631944442</v>
      </c>
      <c r="S416" s="125">
        <v>44054.441921296297</v>
      </c>
      <c r="T416" s="122">
        <v>56</v>
      </c>
      <c r="U416" s="122" t="s">
        <v>6003</v>
      </c>
      <c r="V416" s="122" t="s">
        <v>3173</v>
      </c>
      <c r="W416" s="122" t="s">
        <v>3158</v>
      </c>
      <c r="X416" s="122" t="s">
        <v>3204</v>
      </c>
      <c r="Y416" s="122" t="s">
        <v>3158</v>
      </c>
      <c r="Z416" s="122">
        <v>0</v>
      </c>
      <c r="AA416" s="122" t="s">
        <v>3158</v>
      </c>
      <c r="AB416" s="122" t="s">
        <v>3158</v>
      </c>
      <c r="AC416" s="122" t="s">
        <v>3158</v>
      </c>
      <c r="AD416" s="125">
        <v>43713.203819444447</v>
      </c>
      <c r="AE416" s="122" t="s">
        <v>3158</v>
      </c>
    </row>
    <row r="417" spans="1:31" ht="13">
      <c r="A417" s="122">
        <v>2733</v>
      </c>
      <c r="B417" s="122" t="s">
        <v>543</v>
      </c>
      <c r="C417" s="122" t="s">
        <v>6004</v>
      </c>
      <c r="D417" s="122" t="s">
        <v>3146</v>
      </c>
      <c r="E417" s="122">
        <v>2018</v>
      </c>
      <c r="G417" s="122" t="s">
        <v>6005</v>
      </c>
      <c r="H417" s="122" t="s">
        <v>3217</v>
      </c>
      <c r="I417" s="126">
        <v>44967</v>
      </c>
      <c r="K417" s="122" t="s">
        <v>6006</v>
      </c>
      <c r="L417" s="124" t="s">
        <v>6007</v>
      </c>
      <c r="M417" s="122" t="s">
        <v>3154</v>
      </c>
      <c r="N417" s="122">
        <v>75</v>
      </c>
      <c r="O417" s="124" t="s">
        <v>6008</v>
      </c>
      <c r="P417" s="124" t="s">
        <v>6009</v>
      </c>
      <c r="Q417" s="124" t="s">
        <v>6010</v>
      </c>
      <c r="R417" s="125">
        <v>43697.526631944442</v>
      </c>
      <c r="S417" s="125">
        <v>43713.203819444447</v>
      </c>
      <c r="T417" s="122" t="s">
        <v>3158</v>
      </c>
      <c r="U417" s="122" t="s">
        <v>3158</v>
      </c>
      <c r="V417" s="122" t="s">
        <v>3158</v>
      </c>
      <c r="W417" s="122" t="s">
        <v>3158</v>
      </c>
      <c r="X417" s="122" t="s">
        <v>3158</v>
      </c>
      <c r="Y417" s="122" t="s">
        <v>3158</v>
      </c>
      <c r="Z417" s="122">
        <v>0</v>
      </c>
      <c r="AA417" s="122" t="s">
        <v>3158</v>
      </c>
      <c r="AB417" s="122" t="s">
        <v>3158</v>
      </c>
      <c r="AC417" s="122" t="s">
        <v>3158</v>
      </c>
      <c r="AD417" s="125">
        <v>43713.203819444447</v>
      </c>
      <c r="AE417" s="122" t="s">
        <v>3158</v>
      </c>
    </row>
    <row r="418" spans="1:31" ht="13">
      <c r="A418" s="122">
        <v>2734</v>
      </c>
      <c r="B418" s="122" t="s">
        <v>545</v>
      </c>
      <c r="C418" s="122" t="s">
        <v>6011</v>
      </c>
      <c r="D418" s="122" t="s">
        <v>3146</v>
      </c>
      <c r="E418" s="122">
        <v>2018</v>
      </c>
      <c r="F418" s="122" t="s">
        <v>3462</v>
      </c>
      <c r="G418" s="122" t="s">
        <v>5979</v>
      </c>
      <c r="H418" s="122" t="s">
        <v>3217</v>
      </c>
      <c r="I418" s="126">
        <v>44967</v>
      </c>
      <c r="J418" s="122" t="s">
        <v>6012</v>
      </c>
      <c r="K418" s="122" t="s">
        <v>6013</v>
      </c>
      <c r="L418" s="124" t="s">
        <v>6014</v>
      </c>
      <c r="M418" s="122" t="s">
        <v>3154</v>
      </c>
      <c r="N418" s="122">
        <v>75</v>
      </c>
      <c r="R418" s="125">
        <v>43697.526631944442</v>
      </c>
      <c r="S418" s="125">
        <v>43713.203819444447</v>
      </c>
      <c r="T418" s="122" t="s">
        <v>3158</v>
      </c>
      <c r="U418" s="122" t="s">
        <v>3158</v>
      </c>
      <c r="V418" s="122" t="s">
        <v>3158</v>
      </c>
      <c r="W418" s="122" t="s">
        <v>3158</v>
      </c>
      <c r="X418" s="122" t="s">
        <v>3158</v>
      </c>
      <c r="Y418" s="122" t="s">
        <v>3158</v>
      </c>
      <c r="Z418" s="122">
        <v>0</v>
      </c>
      <c r="AA418" s="122" t="s">
        <v>3158</v>
      </c>
      <c r="AB418" s="122" t="s">
        <v>3158</v>
      </c>
      <c r="AC418" s="122" t="s">
        <v>3158</v>
      </c>
      <c r="AD418" s="125">
        <v>43713.203819444447</v>
      </c>
      <c r="AE418" s="122" t="s">
        <v>3158</v>
      </c>
    </row>
    <row r="419" spans="1:31" ht="13">
      <c r="A419" s="122">
        <v>2735</v>
      </c>
      <c r="B419" s="122" t="s">
        <v>400</v>
      </c>
      <c r="C419" s="122" t="s">
        <v>6015</v>
      </c>
      <c r="E419" s="122">
        <v>2019</v>
      </c>
      <c r="F419" s="122" t="s">
        <v>4300</v>
      </c>
      <c r="G419" s="122" t="s">
        <v>3148</v>
      </c>
      <c r="H419" s="122" t="s">
        <v>3217</v>
      </c>
      <c r="I419" s="126">
        <v>44967</v>
      </c>
      <c r="K419" s="122" t="s">
        <v>6016</v>
      </c>
      <c r="L419" s="124" t="s">
        <v>6017</v>
      </c>
      <c r="M419" s="122" t="s">
        <v>3154</v>
      </c>
      <c r="N419" s="122">
        <v>75</v>
      </c>
      <c r="O419" s="124" t="s">
        <v>6018</v>
      </c>
      <c r="P419" s="124" t="s">
        <v>6019</v>
      </c>
      <c r="Q419" s="124" t="s">
        <v>6020</v>
      </c>
      <c r="R419" s="125">
        <v>43697.526631944442</v>
      </c>
      <c r="S419" s="125">
        <v>43713.203819444447</v>
      </c>
      <c r="T419" s="122" t="s">
        <v>3158</v>
      </c>
      <c r="U419" s="122" t="s">
        <v>3158</v>
      </c>
      <c r="V419" s="122" t="s">
        <v>3158</v>
      </c>
      <c r="W419" s="122" t="s">
        <v>3158</v>
      </c>
      <c r="X419" s="122" t="s">
        <v>3158</v>
      </c>
      <c r="Y419" s="122" t="s">
        <v>3158</v>
      </c>
      <c r="Z419" s="122">
        <v>0</v>
      </c>
      <c r="AA419" s="122" t="s">
        <v>3158</v>
      </c>
      <c r="AB419" s="122" t="s">
        <v>3158</v>
      </c>
      <c r="AC419" s="122" t="s">
        <v>3158</v>
      </c>
      <c r="AD419" s="125">
        <v>43713.203819444447</v>
      </c>
      <c r="AE419" s="122" t="s">
        <v>3158</v>
      </c>
    </row>
    <row r="420" spans="1:31" ht="13">
      <c r="A420" s="122">
        <v>2736</v>
      </c>
      <c r="B420" s="122" t="s">
        <v>539</v>
      </c>
      <c r="C420" s="122" t="s">
        <v>6021</v>
      </c>
      <c r="D420" s="122" t="s">
        <v>3146</v>
      </c>
      <c r="E420" s="122">
        <v>2018</v>
      </c>
      <c r="F420" s="122" t="s">
        <v>3225</v>
      </c>
      <c r="G420" s="122" t="s">
        <v>6022</v>
      </c>
      <c r="H420" s="122" t="s">
        <v>3217</v>
      </c>
      <c r="J420" s="122" t="s">
        <v>6023</v>
      </c>
      <c r="K420" s="122" t="s">
        <v>6024</v>
      </c>
      <c r="L420" s="124" t="s">
        <v>6025</v>
      </c>
      <c r="M420" s="122" t="s">
        <v>3154</v>
      </c>
      <c r="N420" s="122">
        <v>75</v>
      </c>
      <c r="O420" s="122" t="s">
        <v>116</v>
      </c>
      <c r="P420" s="124" t="s">
        <v>6026</v>
      </c>
      <c r="Q420" s="124" t="s">
        <v>6027</v>
      </c>
      <c r="R420" s="125">
        <v>43697.526631944442</v>
      </c>
      <c r="S420" s="125">
        <v>43713.203819444447</v>
      </c>
      <c r="T420" s="122" t="s">
        <v>3158</v>
      </c>
      <c r="U420" s="122" t="s">
        <v>3158</v>
      </c>
      <c r="V420" s="122" t="s">
        <v>3158</v>
      </c>
      <c r="W420" s="122" t="s">
        <v>3158</v>
      </c>
      <c r="X420" s="122" t="s">
        <v>3158</v>
      </c>
      <c r="Y420" s="122" t="s">
        <v>3158</v>
      </c>
      <c r="Z420" s="122">
        <v>0</v>
      </c>
      <c r="AA420" s="122" t="s">
        <v>3158</v>
      </c>
      <c r="AB420" s="122" t="s">
        <v>3158</v>
      </c>
      <c r="AC420" s="122" t="s">
        <v>3158</v>
      </c>
      <c r="AD420" s="125">
        <v>43713.203819444447</v>
      </c>
      <c r="AE420" s="122" t="s">
        <v>3158</v>
      </c>
    </row>
    <row r="421" spans="1:31" ht="13">
      <c r="A421" s="122">
        <v>2737</v>
      </c>
      <c r="B421" s="122" t="s">
        <v>2218</v>
      </c>
      <c r="C421" s="122" t="s">
        <v>6028</v>
      </c>
      <c r="D421" s="122" t="s">
        <v>3146</v>
      </c>
      <c r="E421" s="122">
        <v>2019</v>
      </c>
      <c r="F421" s="122" t="s">
        <v>6029</v>
      </c>
      <c r="G421" s="122" t="s">
        <v>3976</v>
      </c>
      <c r="H421" s="122" t="s">
        <v>3977</v>
      </c>
      <c r="I421" s="126">
        <v>44967</v>
      </c>
      <c r="K421" s="122" t="s">
        <v>6030</v>
      </c>
      <c r="L421" s="124" t="s">
        <v>6031</v>
      </c>
      <c r="M421" s="122" t="s">
        <v>3154</v>
      </c>
      <c r="N421" s="122">
        <v>75</v>
      </c>
      <c r="O421" s="122" t="s">
        <v>116</v>
      </c>
      <c r="P421" s="122" t="s">
        <v>116</v>
      </c>
      <c r="Q421" s="124" t="s">
        <v>6032</v>
      </c>
      <c r="R421" s="125">
        <v>43697.526631944442</v>
      </c>
      <c r="S421" s="125">
        <v>43713.203819444447</v>
      </c>
      <c r="T421" s="122" t="s">
        <v>3158</v>
      </c>
      <c r="U421" s="122" t="s">
        <v>3158</v>
      </c>
      <c r="V421" s="122" t="s">
        <v>3158</v>
      </c>
      <c r="W421" s="122" t="s">
        <v>3158</v>
      </c>
      <c r="X421" s="122" t="s">
        <v>3158</v>
      </c>
      <c r="Y421" s="122" t="s">
        <v>3158</v>
      </c>
      <c r="Z421" s="122">
        <v>0</v>
      </c>
      <c r="AA421" s="122" t="s">
        <v>3158</v>
      </c>
      <c r="AB421" s="122" t="s">
        <v>3158</v>
      </c>
      <c r="AC421" s="122" t="s">
        <v>3158</v>
      </c>
      <c r="AD421" s="125">
        <v>43713.203819444447</v>
      </c>
      <c r="AE421" s="122" t="s">
        <v>3158</v>
      </c>
    </row>
    <row r="422" spans="1:31" ht="13">
      <c r="A422" s="122">
        <v>2738</v>
      </c>
      <c r="B422" s="124" t="s">
        <v>548</v>
      </c>
      <c r="C422" s="122" t="s">
        <v>6033</v>
      </c>
      <c r="D422" s="122" t="s">
        <v>3146</v>
      </c>
      <c r="E422" s="122">
        <v>2010</v>
      </c>
      <c r="F422" s="122" t="s">
        <v>3992</v>
      </c>
      <c r="G422" s="122" t="s">
        <v>6005</v>
      </c>
      <c r="H422" s="122" t="s">
        <v>3217</v>
      </c>
      <c r="I422" s="126">
        <v>44967</v>
      </c>
      <c r="K422" s="122" t="s">
        <v>6034</v>
      </c>
      <c r="L422" s="124" t="s">
        <v>548</v>
      </c>
      <c r="M422" s="122" t="s">
        <v>3154</v>
      </c>
      <c r="N422" s="122">
        <v>75</v>
      </c>
      <c r="O422" s="122" t="s">
        <v>116</v>
      </c>
      <c r="P422" s="124" t="s">
        <v>6035</v>
      </c>
      <c r="Q422" s="124" t="s">
        <v>6036</v>
      </c>
      <c r="R422" s="125">
        <v>43697.526631944442</v>
      </c>
      <c r="S422" s="125">
        <v>43713.203819444447</v>
      </c>
      <c r="T422" s="122" t="s">
        <v>3158</v>
      </c>
      <c r="U422" s="122" t="s">
        <v>3158</v>
      </c>
      <c r="V422" s="122" t="s">
        <v>3158</v>
      </c>
      <c r="W422" s="122" t="s">
        <v>3158</v>
      </c>
      <c r="X422" s="122" t="s">
        <v>3158</v>
      </c>
      <c r="Y422" s="122" t="s">
        <v>3158</v>
      </c>
      <c r="Z422" s="122">
        <v>0</v>
      </c>
      <c r="AA422" s="122" t="s">
        <v>3158</v>
      </c>
      <c r="AB422" s="122" t="s">
        <v>3158</v>
      </c>
      <c r="AC422" s="122" t="s">
        <v>3158</v>
      </c>
      <c r="AD422" s="125">
        <v>43713.203819444447</v>
      </c>
      <c r="AE422" s="122" t="s">
        <v>3158</v>
      </c>
    </row>
    <row r="423" spans="1:31" ht="13">
      <c r="A423" s="122">
        <v>2739</v>
      </c>
      <c r="B423" s="122" t="s">
        <v>1347</v>
      </c>
      <c r="C423" s="122" t="s">
        <v>6037</v>
      </c>
      <c r="D423" s="122" t="s">
        <v>3146</v>
      </c>
      <c r="E423" s="122">
        <v>2016</v>
      </c>
      <c r="F423" s="122" t="s">
        <v>3438</v>
      </c>
      <c r="G423" s="122" t="s">
        <v>6038</v>
      </c>
      <c r="H423" s="122" t="s">
        <v>3977</v>
      </c>
      <c r="I423" s="122" t="s">
        <v>3385</v>
      </c>
      <c r="J423" s="122" t="s">
        <v>6039</v>
      </c>
      <c r="K423" s="122" t="s">
        <v>6040</v>
      </c>
      <c r="L423" s="124" t="s">
        <v>6041</v>
      </c>
      <c r="M423" s="122" t="s">
        <v>3154</v>
      </c>
      <c r="N423" s="122">
        <v>75</v>
      </c>
      <c r="O423" s="124" t="s">
        <v>6042</v>
      </c>
      <c r="P423" s="122" t="s">
        <v>3158</v>
      </c>
      <c r="Q423" s="124" t="s">
        <v>6043</v>
      </c>
      <c r="R423" s="125">
        <v>43697.526631944442</v>
      </c>
      <c r="S423" s="125">
        <v>43907.536620370367</v>
      </c>
      <c r="T423" s="122">
        <v>68</v>
      </c>
      <c r="U423" s="122" t="s">
        <v>3202</v>
      </c>
      <c r="V423" s="122" t="s">
        <v>3977</v>
      </c>
      <c r="W423" s="122" t="s">
        <v>3158</v>
      </c>
      <c r="X423" s="122" t="s">
        <v>3204</v>
      </c>
      <c r="Y423" s="122" t="s">
        <v>3158</v>
      </c>
      <c r="Z423" s="122">
        <v>0</v>
      </c>
      <c r="AA423" s="122" t="s">
        <v>3158</v>
      </c>
      <c r="AB423" s="122" t="s">
        <v>3158</v>
      </c>
      <c r="AC423" s="122" t="s">
        <v>3158</v>
      </c>
      <c r="AD423" s="125">
        <v>43713.203819444447</v>
      </c>
      <c r="AE423" s="122" t="s">
        <v>3158</v>
      </c>
    </row>
    <row r="424" spans="1:31" ht="13">
      <c r="A424" s="122">
        <v>2740</v>
      </c>
      <c r="B424" s="122" t="s">
        <v>526</v>
      </c>
      <c r="C424" s="122" t="s">
        <v>6044</v>
      </c>
      <c r="D424" s="122" t="s">
        <v>3146</v>
      </c>
      <c r="E424" s="122">
        <v>2015</v>
      </c>
      <c r="F424" s="122" t="s">
        <v>3862</v>
      </c>
      <c r="G424" s="122" t="s">
        <v>6045</v>
      </c>
      <c r="H424" s="122" t="s">
        <v>3697</v>
      </c>
      <c r="I424" s="122" t="s">
        <v>3272</v>
      </c>
      <c r="J424" s="122" t="s">
        <v>6046</v>
      </c>
      <c r="K424" s="122" t="s">
        <v>6047</v>
      </c>
      <c r="L424" s="124" t="s">
        <v>6048</v>
      </c>
      <c r="M424" s="122" t="s">
        <v>3154</v>
      </c>
      <c r="N424" s="122">
        <v>75</v>
      </c>
      <c r="O424" s="124" t="s">
        <v>6049</v>
      </c>
      <c r="P424" s="122" t="s">
        <v>3158</v>
      </c>
      <c r="Q424" s="124" t="s">
        <v>6050</v>
      </c>
      <c r="R424" s="125">
        <v>43697.526631944442</v>
      </c>
      <c r="S424" s="125">
        <v>43707.295335648145</v>
      </c>
      <c r="T424" s="122">
        <v>68</v>
      </c>
      <c r="U424" s="122" t="s">
        <v>3202</v>
      </c>
      <c r="V424" s="122" t="s">
        <v>3204</v>
      </c>
      <c r="W424" s="122" t="s">
        <v>3158</v>
      </c>
      <c r="X424" s="122" t="s">
        <v>3204</v>
      </c>
      <c r="Y424" s="122" t="s">
        <v>3158</v>
      </c>
      <c r="Z424" s="122">
        <v>0</v>
      </c>
      <c r="AA424" s="122" t="s">
        <v>3158</v>
      </c>
      <c r="AB424" s="122" t="s">
        <v>3158</v>
      </c>
      <c r="AC424" s="122" t="s">
        <v>3158</v>
      </c>
      <c r="AD424" s="125">
        <v>43698.350219907406</v>
      </c>
      <c r="AE424" s="122" t="s">
        <v>3158</v>
      </c>
    </row>
    <row r="425" spans="1:31" ht="13">
      <c r="A425" s="122">
        <v>2741</v>
      </c>
      <c r="B425" s="122" t="s">
        <v>6051</v>
      </c>
      <c r="C425" s="122" t="s">
        <v>6052</v>
      </c>
      <c r="D425" s="122" t="s">
        <v>3146</v>
      </c>
      <c r="E425" s="122">
        <v>2018</v>
      </c>
      <c r="F425" s="122" t="s">
        <v>3225</v>
      </c>
      <c r="G425" s="122" t="s">
        <v>3343</v>
      </c>
      <c r="H425" s="122" t="s">
        <v>4069</v>
      </c>
      <c r="K425" s="122" t="s">
        <v>6053</v>
      </c>
      <c r="L425" s="124" t="s">
        <v>6054</v>
      </c>
      <c r="M425" s="122" t="s">
        <v>3154</v>
      </c>
      <c r="N425" s="122">
        <v>75</v>
      </c>
      <c r="O425" s="122" t="s">
        <v>116</v>
      </c>
      <c r="P425" s="124" t="s">
        <v>6055</v>
      </c>
      <c r="Q425" s="122" t="s">
        <v>116</v>
      </c>
      <c r="R425" s="125">
        <v>43697.526631944442</v>
      </c>
      <c r="S425" s="125">
        <v>43713.203819444447</v>
      </c>
      <c r="T425" s="122" t="s">
        <v>3158</v>
      </c>
      <c r="U425" s="122" t="s">
        <v>3158</v>
      </c>
      <c r="V425" s="122" t="s">
        <v>3158</v>
      </c>
      <c r="W425" s="122" t="s">
        <v>3158</v>
      </c>
      <c r="X425" s="122" t="s">
        <v>3158</v>
      </c>
      <c r="Y425" s="122" t="s">
        <v>3158</v>
      </c>
      <c r="Z425" s="122">
        <v>0</v>
      </c>
      <c r="AA425" s="122" t="s">
        <v>3158</v>
      </c>
      <c r="AB425" s="122" t="s">
        <v>3158</v>
      </c>
      <c r="AC425" s="122" t="s">
        <v>3158</v>
      </c>
      <c r="AD425" s="125">
        <v>43713.203819444447</v>
      </c>
      <c r="AE425" s="122" t="s">
        <v>3158</v>
      </c>
    </row>
    <row r="426" spans="1:31" ht="13">
      <c r="A426" s="122">
        <v>2742</v>
      </c>
      <c r="B426" s="122" t="s">
        <v>6056</v>
      </c>
      <c r="C426" s="122" t="s">
        <v>6057</v>
      </c>
      <c r="D426" s="122" t="s">
        <v>3146</v>
      </c>
      <c r="E426" s="122">
        <v>2017</v>
      </c>
      <c r="F426" s="122" t="s">
        <v>3225</v>
      </c>
      <c r="G426" s="122" t="s">
        <v>3235</v>
      </c>
      <c r="H426" s="122" t="s">
        <v>3195</v>
      </c>
      <c r="I426" s="122" t="s">
        <v>3204</v>
      </c>
      <c r="J426" s="122" t="s">
        <v>6058</v>
      </c>
      <c r="K426" s="122" t="s">
        <v>6059</v>
      </c>
      <c r="L426" s="124" t="s">
        <v>6060</v>
      </c>
      <c r="M426" s="122" t="s">
        <v>3154</v>
      </c>
      <c r="N426" s="122">
        <v>75</v>
      </c>
      <c r="O426" s="124" t="s">
        <v>6061</v>
      </c>
      <c r="P426" s="122" t="s">
        <v>3158</v>
      </c>
      <c r="Q426" s="122" t="s">
        <v>116</v>
      </c>
      <c r="R426" s="125">
        <v>43697.526631944442</v>
      </c>
      <c r="S426" s="125">
        <v>43759.515763888892</v>
      </c>
      <c r="T426" s="122">
        <v>68</v>
      </c>
      <c r="U426" s="122" t="s">
        <v>3202</v>
      </c>
      <c r="V426" s="122" t="s">
        <v>3204</v>
      </c>
      <c r="W426" s="122" t="s">
        <v>3158</v>
      </c>
      <c r="X426" s="122" t="s">
        <v>3204</v>
      </c>
      <c r="Y426" s="122" t="s">
        <v>3158</v>
      </c>
      <c r="Z426" s="122">
        <v>0</v>
      </c>
      <c r="AA426" s="122" t="s">
        <v>3158</v>
      </c>
      <c r="AB426" s="122" t="s">
        <v>3158</v>
      </c>
      <c r="AC426" s="122" t="s">
        <v>3158</v>
      </c>
      <c r="AD426" s="125">
        <v>43713.203819444447</v>
      </c>
      <c r="AE426" s="122" t="s">
        <v>3158</v>
      </c>
    </row>
    <row r="427" spans="1:31" ht="13">
      <c r="A427" s="122">
        <v>2743</v>
      </c>
      <c r="B427" s="122" t="s">
        <v>6062</v>
      </c>
      <c r="C427" s="122" t="s">
        <v>6063</v>
      </c>
      <c r="D427" s="122" t="s">
        <v>3146</v>
      </c>
      <c r="E427" s="122">
        <v>2018</v>
      </c>
      <c r="F427" s="122" t="s">
        <v>3342</v>
      </c>
      <c r="G427" s="122" t="s">
        <v>3245</v>
      </c>
      <c r="H427" s="122" t="s">
        <v>3195</v>
      </c>
      <c r="I427" s="126">
        <v>44967</v>
      </c>
      <c r="K427" s="122" t="s">
        <v>6064</v>
      </c>
      <c r="L427" s="124" t="s">
        <v>6065</v>
      </c>
      <c r="M427" s="122" t="s">
        <v>3154</v>
      </c>
      <c r="N427" s="122">
        <v>75</v>
      </c>
      <c r="O427" s="122" t="s">
        <v>116</v>
      </c>
      <c r="P427" s="124" t="s">
        <v>6066</v>
      </c>
      <c r="Q427" s="122" t="s">
        <v>116</v>
      </c>
      <c r="R427" s="125">
        <v>43697.526631944442</v>
      </c>
      <c r="S427" s="125">
        <v>43713.203819444447</v>
      </c>
      <c r="T427" s="122" t="s">
        <v>3158</v>
      </c>
      <c r="U427" s="122" t="s">
        <v>3158</v>
      </c>
      <c r="V427" s="122" t="s">
        <v>3158</v>
      </c>
      <c r="W427" s="122" t="s">
        <v>3158</v>
      </c>
      <c r="X427" s="122" t="s">
        <v>3158</v>
      </c>
      <c r="Y427" s="122" t="s">
        <v>3158</v>
      </c>
      <c r="Z427" s="122">
        <v>0</v>
      </c>
      <c r="AA427" s="122" t="s">
        <v>3158</v>
      </c>
      <c r="AB427" s="122" t="s">
        <v>3158</v>
      </c>
      <c r="AC427" s="122" t="s">
        <v>3158</v>
      </c>
      <c r="AD427" s="125">
        <v>43713.203819444447</v>
      </c>
      <c r="AE427" s="122" t="s">
        <v>3158</v>
      </c>
    </row>
    <row r="428" spans="1:31" ht="13">
      <c r="A428" s="122">
        <v>2744</v>
      </c>
      <c r="B428" s="122" t="s">
        <v>6067</v>
      </c>
      <c r="C428" s="122" t="s">
        <v>6068</v>
      </c>
      <c r="D428" s="122" t="s">
        <v>3146</v>
      </c>
      <c r="E428" s="122">
        <v>2017</v>
      </c>
      <c r="F428" s="122" t="s">
        <v>3225</v>
      </c>
      <c r="G428" s="122" t="s">
        <v>3976</v>
      </c>
      <c r="H428" s="122" t="s">
        <v>3977</v>
      </c>
      <c r="I428" s="126">
        <v>44967</v>
      </c>
      <c r="K428" s="122" t="s">
        <v>6069</v>
      </c>
      <c r="L428" s="124" t="s">
        <v>6070</v>
      </c>
      <c r="M428" s="122" t="s">
        <v>3154</v>
      </c>
      <c r="N428" s="122">
        <v>75</v>
      </c>
      <c r="O428" s="124" t="s">
        <v>6071</v>
      </c>
      <c r="P428" s="122" t="s">
        <v>116</v>
      </c>
      <c r="Q428" s="122" t="s">
        <v>116</v>
      </c>
      <c r="R428" s="125">
        <v>43697.526631944442</v>
      </c>
      <c r="S428" s="125">
        <v>43713.203819444447</v>
      </c>
      <c r="T428" s="122" t="s">
        <v>3158</v>
      </c>
      <c r="U428" s="122" t="s">
        <v>3158</v>
      </c>
      <c r="V428" s="122" t="s">
        <v>3158</v>
      </c>
      <c r="W428" s="122" t="s">
        <v>3158</v>
      </c>
      <c r="X428" s="122" t="s">
        <v>3158</v>
      </c>
      <c r="Y428" s="122" t="s">
        <v>3158</v>
      </c>
      <c r="Z428" s="122">
        <v>0</v>
      </c>
      <c r="AA428" s="122" t="s">
        <v>3158</v>
      </c>
      <c r="AB428" s="122" t="s">
        <v>3158</v>
      </c>
      <c r="AC428" s="122" t="s">
        <v>3158</v>
      </c>
      <c r="AD428" s="125">
        <v>43713.203819444447</v>
      </c>
      <c r="AE428" s="122" t="s">
        <v>3158</v>
      </c>
    </row>
    <row r="429" spans="1:31" ht="13">
      <c r="A429" s="122">
        <v>2745</v>
      </c>
      <c r="B429" s="122" t="s">
        <v>6072</v>
      </c>
      <c r="C429" s="122" t="s">
        <v>6073</v>
      </c>
      <c r="D429" s="122" t="s">
        <v>3146</v>
      </c>
      <c r="E429" s="122">
        <v>2018</v>
      </c>
      <c r="F429" s="122" t="s">
        <v>3462</v>
      </c>
      <c r="G429" s="122" t="s">
        <v>6074</v>
      </c>
      <c r="H429" s="122" t="s">
        <v>3173</v>
      </c>
      <c r="I429" s="122" t="s">
        <v>3385</v>
      </c>
      <c r="J429" s="122" t="s">
        <v>6075</v>
      </c>
      <c r="K429" s="122" t="s">
        <v>6076</v>
      </c>
      <c r="L429" s="124" t="s">
        <v>6077</v>
      </c>
      <c r="M429" s="122" t="s">
        <v>3154</v>
      </c>
      <c r="N429" s="122">
        <v>75</v>
      </c>
      <c r="O429" s="124" t="s">
        <v>6078</v>
      </c>
      <c r="P429" s="122" t="s">
        <v>3158</v>
      </c>
      <c r="Q429" s="122" t="s">
        <v>3158</v>
      </c>
      <c r="R429" s="125">
        <v>43697.526631944442</v>
      </c>
      <c r="S429" s="125">
        <v>44176.560162037036</v>
      </c>
      <c r="T429" s="122">
        <v>64</v>
      </c>
      <c r="U429" s="122" t="s">
        <v>4431</v>
      </c>
      <c r="V429" s="122" t="s">
        <v>3173</v>
      </c>
      <c r="W429" s="122" t="s">
        <v>3158</v>
      </c>
      <c r="X429" s="122" t="s">
        <v>3204</v>
      </c>
      <c r="Y429" s="122" t="s">
        <v>3158</v>
      </c>
      <c r="Z429" s="122">
        <v>0</v>
      </c>
      <c r="AA429" s="122" t="s">
        <v>3158</v>
      </c>
      <c r="AB429" s="122" t="s">
        <v>3158</v>
      </c>
      <c r="AC429" s="122" t="s">
        <v>3158</v>
      </c>
      <c r="AD429" s="125">
        <v>43713.203819444447</v>
      </c>
      <c r="AE429" s="122" t="s">
        <v>3158</v>
      </c>
    </row>
    <row r="430" spans="1:31" ht="13">
      <c r="A430" s="122">
        <v>2746</v>
      </c>
      <c r="B430" s="122" t="s">
        <v>6079</v>
      </c>
      <c r="C430" s="122" t="s">
        <v>6080</v>
      </c>
      <c r="D430" s="122" t="s">
        <v>3146</v>
      </c>
      <c r="E430" s="122">
        <v>2014</v>
      </c>
      <c r="F430" s="122" t="s">
        <v>3225</v>
      </c>
      <c r="G430" s="122" t="s">
        <v>4325</v>
      </c>
      <c r="I430" s="122" t="s">
        <v>3264</v>
      </c>
      <c r="K430" s="122" t="s">
        <v>6081</v>
      </c>
      <c r="L430" s="124" t="s">
        <v>6082</v>
      </c>
      <c r="M430" s="122" t="s">
        <v>3154</v>
      </c>
      <c r="N430" s="122">
        <v>75</v>
      </c>
      <c r="O430" s="124" t="s">
        <v>6083</v>
      </c>
      <c r="P430" s="124" t="s">
        <v>6084</v>
      </c>
      <c r="Q430" s="124" t="s">
        <v>6085</v>
      </c>
      <c r="R430" s="125">
        <v>43697.526631944442</v>
      </c>
      <c r="S430" s="125">
        <v>43713.203819444447</v>
      </c>
      <c r="T430" s="122" t="s">
        <v>3158</v>
      </c>
      <c r="U430" s="122" t="s">
        <v>3158</v>
      </c>
      <c r="V430" s="122" t="s">
        <v>3158</v>
      </c>
      <c r="W430" s="122" t="s">
        <v>3158</v>
      </c>
      <c r="X430" s="122" t="s">
        <v>3158</v>
      </c>
      <c r="Y430" s="122" t="s">
        <v>3158</v>
      </c>
      <c r="Z430" s="122">
        <v>0</v>
      </c>
      <c r="AA430" s="122" t="s">
        <v>3158</v>
      </c>
      <c r="AB430" s="122" t="s">
        <v>3158</v>
      </c>
      <c r="AC430" s="122" t="s">
        <v>3158</v>
      </c>
      <c r="AD430" s="125">
        <v>43713.203819444447</v>
      </c>
      <c r="AE430" s="122" t="s">
        <v>3158</v>
      </c>
    </row>
    <row r="431" spans="1:31" ht="13">
      <c r="A431" s="122">
        <v>2747</v>
      </c>
      <c r="B431" s="122" t="s">
        <v>6086</v>
      </c>
      <c r="E431" s="122">
        <v>0</v>
      </c>
      <c r="K431" s="122" t="s">
        <v>6087</v>
      </c>
      <c r="M431" s="122" t="s">
        <v>3154</v>
      </c>
      <c r="N431" s="122">
        <v>75</v>
      </c>
      <c r="R431" s="125">
        <v>43697.526631944442</v>
      </c>
      <c r="S431" s="125">
        <v>43713.203819444447</v>
      </c>
      <c r="T431" s="122" t="s">
        <v>3158</v>
      </c>
      <c r="U431" s="122" t="s">
        <v>3158</v>
      </c>
      <c r="V431" s="122" t="s">
        <v>3158</v>
      </c>
      <c r="W431" s="122" t="s">
        <v>3158</v>
      </c>
      <c r="X431" s="122" t="s">
        <v>3158</v>
      </c>
      <c r="Y431" s="122" t="s">
        <v>3158</v>
      </c>
      <c r="Z431" s="122">
        <v>0</v>
      </c>
      <c r="AA431" s="122" t="s">
        <v>3158</v>
      </c>
      <c r="AB431" s="122" t="s">
        <v>3158</v>
      </c>
      <c r="AC431" s="122" t="s">
        <v>3158</v>
      </c>
      <c r="AD431" s="125">
        <v>43713.203819444447</v>
      </c>
      <c r="AE431" s="122" t="s">
        <v>3158</v>
      </c>
    </row>
    <row r="432" spans="1:31" ht="13">
      <c r="A432" s="122">
        <v>2749</v>
      </c>
      <c r="B432" s="122" t="s">
        <v>6088</v>
      </c>
      <c r="C432" s="122" t="s">
        <v>6089</v>
      </c>
      <c r="D432" s="122" t="s">
        <v>3146</v>
      </c>
      <c r="E432" s="122">
        <v>2013</v>
      </c>
      <c r="F432" s="122" t="s">
        <v>3225</v>
      </c>
      <c r="G432" s="122" t="s">
        <v>3172</v>
      </c>
      <c r="H432" s="122" t="s">
        <v>3173</v>
      </c>
      <c r="K432" s="122" t="s">
        <v>6090</v>
      </c>
      <c r="L432" s="124" t="s">
        <v>6091</v>
      </c>
      <c r="M432" s="122" t="s">
        <v>3154</v>
      </c>
      <c r="N432" s="122">
        <v>75</v>
      </c>
      <c r="O432" s="122" t="s">
        <v>116</v>
      </c>
      <c r="P432" s="124" t="s">
        <v>6092</v>
      </c>
      <c r="Q432" s="124" t="s">
        <v>6093</v>
      </c>
      <c r="R432" s="125">
        <v>43697.526631944442</v>
      </c>
      <c r="S432" s="125">
        <v>43713.203819444447</v>
      </c>
      <c r="T432" s="122" t="s">
        <v>3158</v>
      </c>
      <c r="U432" s="122" t="s">
        <v>3158</v>
      </c>
      <c r="V432" s="122" t="s">
        <v>3158</v>
      </c>
      <c r="W432" s="122" t="s">
        <v>3158</v>
      </c>
      <c r="X432" s="122" t="s">
        <v>3158</v>
      </c>
      <c r="Y432" s="122" t="s">
        <v>3158</v>
      </c>
      <c r="Z432" s="122">
        <v>0</v>
      </c>
      <c r="AA432" s="122" t="s">
        <v>3158</v>
      </c>
      <c r="AB432" s="122" t="s">
        <v>3158</v>
      </c>
      <c r="AC432" s="122" t="s">
        <v>3158</v>
      </c>
      <c r="AD432" s="125">
        <v>43713.203819444447</v>
      </c>
      <c r="AE432" s="122" t="s">
        <v>3158</v>
      </c>
    </row>
    <row r="433" spans="1:31" ht="13">
      <c r="A433" s="122">
        <v>2750</v>
      </c>
      <c r="B433" s="122" t="s">
        <v>6094</v>
      </c>
      <c r="C433" s="122" t="s">
        <v>6095</v>
      </c>
      <c r="D433" s="122" t="s">
        <v>3146</v>
      </c>
      <c r="E433" s="122">
        <v>2016</v>
      </c>
      <c r="F433" s="122" t="s">
        <v>3462</v>
      </c>
      <c r="G433" s="122" t="s">
        <v>3172</v>
      </c>
      <c r="H433" s="122" t="s">
        <v>3173</v>
      </c>
      <c r="I433" s="126">
        <v>44967</v>
      </c>
      <c r="K433" s="122" t="s">
        <v>6096</v>
      </c>
      <c r="L433" s="124" t="s">
        <v>6097</v>
      </c>
      <c r="M433" s="122" t="s">
        <v>3154</v>
      </c>
      <c r="N433" s="122">
        <v>75</v>
      </c>
      <c r="O433" s="124" t="s">
        <v>6098</v>
      </c>
      <c r="P433" s="122" t="s">
        <v>116</v>
      </c>
      <c r="Q433" s="122" t="s">
        <v>116</v>
      </c>
      <c r="R433" s="125">
        <v>43697.526631944442</v>
      </c>
      <c r="S433" s="125">
        <v>43713.203819444447</v>
      </c>
      <c r="T433" s="122" t="s">
        <v>3158</v>
      </c>
      <c r="U433" s="122" t="s">
        <v>3158</v>
      </c>
      <c r="V433" s="122" t="s">
        <v>3158</v>
      </c>
      <c r="W433" s="122" t="s">
        <v>3158</v>
      </c>
      <c r="X433" s="122" t="s">
        <v>3158</v>
      </c>
      <c r="Y433" s="122" t="s">
        <v>3158</v>
      </c>
      <c r="Z433" s="122">
        <v>0</v>
      </c>
      <c r="AA433" s="122" t="s">
        <v>3158</v>
      </c>
      <c r="AB433" s="122" t="s">
        <v>3158</v>
      </c>
      <c r="AC433" s="122" t="s">
        <v>3158</v>
      </c>
      <c r="AD433" s="125">
        <v>43713.203819444447</v>
      </c>
      <c r="AE433" s="122" t="s">
        <v>3158</v>
      </c>
    </row>
    <row r="434" spans="1:31" ht="13">
      <c r="A434" s="122">
        <v>2751</v>
      </c>
      <c r="B434" s="122" t="s">
        <v>6099</v>
      </c>
      <c r="C434" s="122" t="s">
        <v>6100</v>
      </c>
      <c r="D434" s="122" t="s">
        <v>3146</v>
      </c>
      <c r="E434" s="122">
        <v>2013</v>
      </c>
      <c r="F434" s="122" t="s">
        <v>3225</v>
      </c>
      <c r="G434" s="122" t="s">
        <v>3235</v>
      </c>
      <c r="H434" s="122" t="s">
        <v>3195</v>
      </c>
      <c r="I434" s="122" t="s">
        <v>3385</v>
      </c>
      <c r="J434" s="122" t="s">
        <v>6101</v>
      </c>
      <c r="K434" s="122" t="s">
        <v>6102</v>
      </c>
      <c r="L434" s="124" t="s">
        <v>6103</v>
      </c>
      <c r="M434" s="122" t="s">
        <v>3154</v>
      </c>
      <c r="N434" s="122">
        <v>75</v>
      </c>
      <c r="O434" s="124" t="s">
        <v>6104</v>
      </c>
      <c r="P434" s="124" t="s">
        <v>6105</v>
      </c>
      <c r="Q434" s="124" t="s">
        <v>6106</v>
      </c>
      <c r="R434" s="125">
        <v>43697.526631944442</v>
      </c>
      <c r="S434" s="125">
        <v>44636.365648148145</v>
      </c>
      <c r="T434" s="122">
        <v>72</v>
      </c>
      <c r="U434" s="122" t="s">
        <v>3278</v>
      </c>
      <c r="V434" s="122" t="s">
        <v>3195</v>
      </c>
      <c r="W434" s="122" t="s">
        <v>3158</v>
      </c>
      <c r="X434" s="122" t="s">
        <v>3204</v>
      </c>
      <c r="Y434" s="122" t="s">
        <v>3158</v>
      </c>
      <c r="Z434" s="122">
        <v>0</v>
      </c>
      <c r="AA434" s="122" t="s">
        <v>3158</v>
      </c>
      <c r="AB434" s="122" t="s">
        <v>3158</v>
      </c>
      <c r="AC434" s="122" t="s">
        <v>3158</v>
      </c>
      <c r="AD434" s="125">
        <v>43713.203819444447</v>
      </c>
      <c r="AE434" s="122" t="s">
        <v>3158</v>
      </c>
    </row>
    <row r="435" spans="1:31" ht="13">
      <c r="A435" s="122">
        <v>2752</v>
      </c>
      <c r="B435" s="122" t="s">
        <v>6107</v>
      </c>
      <c r="C435" s="122" t="s">
        <v>6108</v>
      </c>
      <c r="D435" s="122" t="s">
        <v>3146</v>
      </c>
      <c r="E435" s="122">
        <v>2012</v>
      </c>
      <c r="F435" s="122" t="s">
        <v>3342</v>
      </c>
      <c r="G435" s="122" t="s">
        <v>3172</v>
      </c>
      <c r="H435" s="122" t="s">
        <v>3173</v>
      </c>
      <c r="J435" s="122" t="s">
        <v>6109</v>
      </c>
      <c r="K435" s="122" t="s">
        <v>6110</v>
      </c>
      <c r="L435" s="124" t="s">
        <v>6111</v>
      </c>
      <c r="M435" s="122" t="s">
        <v>3154</v>
      </c>
      <c r="N435" s="122">
        <v>75</v>
      </c>
      <c r="O435" s="122" t="s">
        <v>116</v>
      </c>
      <c r="P435" s="122" t="s">
        <v>116</v>
      </c>
      <c r="Q435" s="122" t="s">
        <v>116</v>
      </c>
      <c r="R435" s="125">
        <v>43697.526631944442</v>
      </c>
      <c r="S435" s="125">
        <v>43713.203819444447</v>
      </c>
      <c r="T435" s="122" t="s">
        <v>3158</v>
      </c>
      <c r="U435" s="122" t="s">
        <v>3158</v>
      </c>
      <c r="V435" s="122" t="s">
        <v>3158</v>
      </c>
      <c r="W435" s="122" t="s">
        <v>3158</v>
      </c>
      <c r="X435" s="122" t="s">
        <v>3158</v>
      </c>
      <c r="Y435" s="122" t="s">
        <v>3158</v>
      </c>
      <c r="Z435" s="122">
        <v>0</v>
      </c>
      <c r="AA435" s="122" t="s">
        <v>3158</v>
      </c>
      <c r="AB435" s="122" t="s">
        <v>3158</v>
      </c>
      <c r="AC435" s="122" t="s">
        <v>3158</v>
      </c>
      <c r="AD435" s="125">
        <v>43713.203819444447</v>
      </c>
      <c r="AE435" s="122" t="s">
        <v>3158</v>
      </c>
    </row>
    <row r="436" spans="1:31" ht="13">
      <c r="A436" s="122">
        <v>2753</v>
      </c>
      <c r="B436" s="122" t="s">
        <v>6112</v>
      </c>
      <c r="C436" s="122" t="s">
        <v>6113</v>
      </c>
      <c r="D436" s="122" t="s">
        <v>3146</v>
      </c>
      <c r="E436" s="122">
        <v>2017</v>
      </c>
      <c r="F436" s="122" t="s">
        <v>3462</v>
      </c>
      <c r="G436" s="122" t="s">
        <v>4482</v>
      </c>
      <c r="K436" s="122" t="s">
        <v>6112</v>
      </c>
      <c r="L436" s="124" t="s">
        <v>6114</v>
      </c>
      <c r="M436" s="122" t="s">
        <v>3154</v>
      </c>
      <c r="N436" s="122">
        <v>75</v>
      </c>
      <c r="O436" s="124" t="s">
        <v>6115</v>
      </c>
      <c r="Q436" s="124" t="s">
        <v>6116</v>
      </c>
      <c r="R436" s="125">
        <v>43697.526631944442</v>
      </c>
      <c r="S436" s="125">
        <v>43713.203819444447</v>
      </c>
      <c r="T436" s="122" t="s">
        <v>3158</v>
      </c>
      <c r="U436" s="122" t="s">
        <v>3158</v>
      </c>
      <c r="V436" s="122" t="s">
        <v>3158</v>
      </c>
      <c r="W436" s="122" t="s">
        <v>3158</v>
      </c>
      <c r="X436" s="122" t="s">
        <v>3158</v>
      </c>
      <c r="Y436" s="122" t="s">
        <v>3158</v>
      </c>
      <c r="Z436" s="122">
        <v>0</v>
      </c>
      <c r="AA436" s="122" t="s">
        <v>3158</v>
      </c>
      <c r="AB436" s="122" t="s">
        <v>3158</v>
      </c>
      <c r="AC436" s="122" t="s">
        <v>3158</v>
      </c>
      <c r="AD436" s="125">
        <v>43713.203819444447</v>
      </c>
      <c r="AE436" s="122" t="s">
        <v>3158</v>
      </c>
    </row>
    <row r="437" spans="1:31" ht="13">
      <c r="A437" s="122">
        <v>2754</v>
      </c>
      <c r="B437" s="122" t="s">
        <v>6117</v>
      </c>
      <c r="E437" s="122">
        <v>0</v>
      </c>
      <c r="F437" s="122" t="s">
        <v>3147</v>
      </c>
      <c r="K437" s="122" t="s">
        <v>6118</v>
      </c>
      <c r="M437" s="122" t="s">
        <v>3154</v>
      </c>
      <c r="N437" s="122">
        <v>75</v>
      </c>
      <c r="R437" s="125">
        <v>43697.526631944442</v>
      </c>
      <c r="S437" s="125">
        <v>43713.203819444447</v>
      </c>
      <c r="T437" s="122" t="s">
        <v>3158</v>
      </c>
      <c r="U437" s="122" t="s">
        <v>3158</v>
      </c>
      <c r="V437" s="122" t="s">
        <v>3158</v>
      </c>
      <c r="W437" s="122" t="s">
        <v>3158</v>
      </c>
      <c r="X437" s="122" t="s">
        <v>3158</v>
      </c>
      <c r="Y437" s="122" t="s">
        <v>3158</v>
      </c>
      <c r="Z437" s="122">
        <v>0</v>
      </c>
      <c r="AA437" s="122" t="s">
        <v>3158</v>
      </c>
      <c r="AB437" s="122" t="s">
        <v>3158</v>
      </c>
      <c r="AC437" s="122" t="s">
        <v>3158</v>
      </c>
      <c r="AD437" s="125">
        <v>43713.203819444447</v>
      </c>
      <c r="AE437" s="122" t="s">
        <v>3158</v>
      </c>
    </row>
    <row r="438" spans="1:31" ht="13">
      <c r="A438" s="122">
        <v>2755</v>
      </c>
      <c r="B438" s="122" t="s">
        <v>6119</v>
      </c>
      <c r="C438" s="122" t="s">
        <v>6120</v>
      </c>
      <c r="D438" s="122" t="s">
        <v>3146</v>
      </c>
      <c r="E438" s="122">
        <v>2011</v>
      </c>
      <c r="F438" s="122" t="s">
        <v>3255</v>
      </c>
      <c r="G438" s="122" t="s">
        <v>6121</v>
      </c>
      <c r="H438" s="122" t="s">
        <v>4483</v>
      </c>
      <c r="I438" s="122" t="s">
        <v>4340</v>
      </c>
      <c r="J438" s="122" t="s">
        <v>6122</v>
      </c>
      <c r="K438" s="122" t="s">
        <v>6123</v>
      </c>
      <c r="L438" s="124" t="s">
        <v>6124</v>
      </c>
      <c r="M438" s="122" t="s">
        <v>3154</v>
      </c>
      <c r="N438" s="122">
        <v>75</v>
      </c>
      <c r="O438" s="122" t="s">
        <v>3158</v>
      </c>
      <c r="P438" s="122" t="s">
        <v>3158</v>
      </c>
      <c r="Q438" s="124" t="s">
        <v>6125</v>
      </c>
      <c r="R438" s="125">
        <v>43697.526631944442</v>
      </c>
      <c r="S438" s="125">
        <v>43717.319791666669</v>
      </c>
      <c r="T438" s="122">
        <v>64</v>
      </c>
      <c r="U438" s="122" t="s">
        <v>6126</v>
      </c>
      <c r="V438" s="122" t="s">
        <v>4483</v>
      </c>
      <c r="W438" s="122" t="s">
        <v>3158</v>
      </c>
      <c r="X438" s="122" t="s">
        <v>3204</v>
      </c>
      <c r="Y438" s="122" t="s">
        <v>3158</v>
      </c>
      <c r="Z438" s="122">
        <v>0</v>
      </c>
      <c r="AA438" s="122" t="s">
        <v>3158</v>
      </c>
      <c r="AB438" s="122" t="s">
        <v>3158</v>
      </c>
      <c r="AC438" s="122" t="s">
        <v>3158</v>
      </c>
      <c r="AD438" s="125">
        <v>43713.203819444447</v>
      </c>
      <c r="AE438" s="122" t="s">
        <v>3158</v>
      </c>
    </row>
    <row r="439" spans="1:31" ht="13">
      <c r="A439" s="122">
        <v>2756</v>
      </c>
      <c r="B439" s="122" t="s">
        <v>6127</v>
      </c>
      <c r="C439" s="122" t="s">
        <v>6128</v>
      </c>
      <c r="D439" s="122" t="s">
        <v>3146</v>
      </c>
      <c r="E439" s="122">
        <v>0</v>
      </c>
      <c r="F439" s="122" t="s">
        <v>3255</v>
      </c>
      <c r="K439" s="122" t="s">
        <v>6129</v>
      </c>
      <c r="M439" s="122" t="s">
        <v>3154</v>
      </c>
      <c r="N439" s="122">
        <v>75</v>
      </c>
      <c r="R439" s="125">
        <v>43697.526631944442</v>
      </c>
      <c r="S439" s="125">
        <v>43713.203819444447</v>
      </c>
      <c r="T439" s="122" t="s">
        <v>3158</v>
      </c>
      <c r="U439" s="122" t="s">
        <v>3158</v>
      </c>
      <c r="V439" s="122" t="s">
        <v>3158</v>
      </c>
      <c r="W439" s="122" t="s">
        <v>3158</v>
      </c>
      <c r="X439" s="122" t="s">
        <v>3158</v>
      </c>
      <c r="Y439" s="122" t="s">
        <v>3158</v>
      </c>
      <c r="Z439" s="122">
        <v>0</v>
      </c>
      <c r="AA439" s="122" t="s">
        <v>3158</v>
      </c>
      <c r="AB439" s="122" t="s">
        <v>3158</v>
      </c>
      <c r="AC439" s="122" t="s">
        <v>3158</v>
      </c>
      <c r="AD439" s="125">
        <v>43713.203819444447</v>
      </c>
      <c r="AE439" s="122" t="s">
        <v>3158</v>
      </c>
    </row>
    <row r="440" spans="1:31" ht="13">
      <c r="A440" s="122">
        <v>2757</v>
      </c>
      <c r="B440" s="122" t="s">
        <v>6130</v>
      </c>
      <c r="E440" s="122">
        <v>0</v>
      </c>
      <c r="F440" s="122" t="s">
        <v>3462</v>
      </c>
      <c r="K440" s="122" t="s">
        <v>6131</v>
      </c>
      <c r="M440" s="122" t="s">
        <v>3154</v>
      </c>
      <c r="N440" s="122">
        <v>75</v>
      </c>
      <c r="R440" s="125">
        <v>43697.526631944442</v>
      </c>
      <c r="S440" s="125">
        <v>43713.203819444447</v>
      </c>
      <c r="T440" s="122" t="s">
        <v>3158</v>
      </c>
      <c r="U440" s="122" t="s">
        <v>3158</v>
      </c>
      <c r="V440" s="122" t="s">
        <v>3158</v>
      </c>
      <c r="W440" s="122" t="s">
        <v>3158</v>
      </c>
      <c r="X440" s="122" t="s">
        <v>3158</v>
      </c>
      <c r="Y440" s="122" t="s">
        <v>3158</v>
      </c>
      <c r="Z440" s="122">
        <v>0</v>
      </c>
      <c r="AA440" s="122" t="s">
        <v>3158</v>
      </c>
      <c r="AB440" s="122" t="s">
        <v>3158</v>
      </c>
      <c r="AC440" s="122" t="s">
        <v>3158</v>
      </c>
      <c r="AD440" s="125">
        <v>43713.203819444447</v>
      </c>
      <c r="AE440" s="122" t="s">
        <v>3158</v>
      </c>
    </row>
    <row r="441" spans="1:31" ht="13">
      <c r="A441" s="122">
        <v>2758</v>
      </c>
      <c r="B441" s="122" t="s">
        <v>6132</v>
      </c>
      <c r="C441" s="122" t="s">
        <v>6133</v>
      </c>
      <c r="D441" s="122" t="s">
        <v>3146</v>
      </c>
      <c r="E441" s="122">
        <v>2011</v>
      </c>
      <c r="F441" s="122" t="s">
        <v>3342</v>
      </c>
      <c r="G441" s="122" t="s">
        <v>3148</v>
      </c>
      <c r="H441" s="122" t="s">
        <v>3217</v>
      </c>
      <c r="I441" s="122" t="s">
        <v>3375</v>
      </c>
      <c r="K441" s="122" t="s">
        <v>6134</v>
      </c>
      <c r="L441" s="124" t="s">
        <v>6135</v>
      </c>
      <c r="M441" s="122" t="s">
        <v>3154</v>
      </c>
      <c r="N441" s="122">
        <v>75</v>
      </c>
      <c r="O441" s="124" t="s">
        <v>6136</v>
      </c>
      <c r="P441" s="124" t="s">
        <v>6137</v>
      </c>
      <c r="Q441" s="124" t="s">
        <v>6138</v>
      </c>
      <c r="R441" s="125">
        <v>43697.526631944442</v>
      </c>
      <c r="S441" s="125">
        <v>43713.203819444447</v>
      </c>
      <c r="T441" s="122" t="s">
        <v>3158</v>
      </c>
      <c r="U441" s="122" t="s">
        <v>3158</v>
      </c>
      <c r="V441" s="122" t="s">
        <v>3158</v>
      </c>
      <c r="W441" s="122" t="s">
        <v>3158</v>
      </c>
      <c r="X441" s="122" t="s">
        <v>3158</v>
      </c>
      <c r="Y441" s="122" t="s">
        <v>3158</v>
      </c>
      <c r="Z441" s="122">
        <v>0</v>
      </c>
      <c r="AA441" s="122" t="s">
        <v>3158</v>
      </c>
      <c r="AB441" s="122" t="s">
        <v>3158</v>
      </c>
      <c r="AC441" s="122" t="s">
        <v>3158</v>
      </c>
      <c r="AD441" s="125">
        <v>43713.203819444447</v>
      </c>
      <c r="AE441" s="122" t="s">
        <v>3158</v>
      </c>
    </row>
    <row r="442" spans="1:31" ht="13">
      <c r="A442" s="122">
        <v>2759</v>
      </c>
      <c r="B442" s="122" t="s">
        <v>6139</v>
      </c>
      <c r="C442" s="122" t="s">
        <v>6140</v>
      </c>
      <c r="D442" s="122" t="s">
        <v>3146</v>
      </c>
      <c r="E442" s="122">
        <v>2009</v>
      </c>
      <c r="F442" s="122" t="s">
        <v>3225</v>
      </c>
      <c r="G442" s="122" t="s">
        <v>3245</v>
      </c>
      <c r="H442" s="122" t="s">
        <v>6141</v>
      </c>
      <c r="K442" s="122" t="s">
        <v>6142</v>
      </c>
      <c r="L442" s="124" t="s">
        <v>6143</v>
      </c>
      <c r="M442" s="122" t="s">
        <v>3154</v>
      </c>
      <c r="N442" s="122">
        <v>75</v>
      </c>
      <c r="O442" s="124" t="s">
        <v>6144</v>
      </c>
      <c r="P442" s="124" t="s">
        <v>6145</v>
      </c>
      <c r="Q442" s="124" t="s">
        <v>6146</v>
      </c>
      <c r="R442" s="125">
        <v>43697.526631944442</v>
      </c>
      <c r="S442" s="125">
        <v>43713.203819444447</v>
      </c>
      <c r="T442" s="122" t="s">
        <v>3158</v>
      </c>
      <c r="U442" s="122" t="s">
        <v>3158</v>
      </c>
      <c r="V442" s="122" t="s">
        <v>3158</v>
      </c>
      <c r="W442" s="122" t="s">
        <v>3158</v>
      </c>
      <c r="X442" s="122" t="s">
        <v>3158</v>
      </c>
      <c r="Y442" s="122" t="s">
        <v>3158</v>
      </c>
      <c r="Z442" s="122">
        <v>0</v>
      </c>
      <c r="AA442" s="122" t="s">
        <v>3158</v>
      </c>
      <c r="AB442" s="122" t="s">
        <v>3158</v>
      </c>
      <c r="AC442" s="122" t="s">
        <v>3158</v>
      </c>
      <c r="AD442" s="125">
        <v>43713.203819444447</v>
      </c>
      <c r="AE442" s="122" t="s">
        <v>3158</v>
      </c>
    </row>
    <row r="443" spans="1:31" ht="13">
      <c r="A443" s="122">
        <v>2760</v>
      </c>
      <c r="B443" s="122" t="s">
        <v>6147</v>
      </c>
      <c r="D443" s="122" t="s">
        <v>3146</v>
      </c>
      <c r="E443" s="122">
        <v>0</v>
      </c>
      <c r="F443" s="122" t="s">
        <v>3438</v>
      </c>
      <c r="K443" s="122" t="s">
        <v>6148</v>
      </c>
      <c r="L443" s="124" t="s">
        <v>6149</v>
      </c>
      <c r="M443" s="122" t="s">
        <v>3154</v>
      </c>
      <c r="N443" s="122">
        <v>75</v>
      </c>
      <c r="O443" s="124" t="s">
        <v>6150</v>
      </c>
      <c r="P443" s="124" t="s">
        <v>6151</v>
      </c>
      <c r="R443" s="125">
        <v>43697.526631944442</v>
      </c>
      <c r="S443" s="125">
        <v>43713.203819444447</v>
      </c>
      <c r="T443" s="122" t="s">
        <v>3158</v>
      </c>
      <c r="U443" s="122" t="s">
        <v>3158</v>
      </c>
      <c r="V443" s="122" t="s">
        <v>3158</v>
      </c>
      <c r="W443" s="122" t="s">
        <v>3158</v>
      </c>
      <c r="X443" s="122" t="s">
        <v>3158</v>
      </c>
      <c r="Y443" s="122" t="s">
        <v>3158</v>
      </c>
      <c r="Z443" s="122">
        <v>0</v>
      </c>
      <c r="AA443" s="122" t="s">
        <v>3158</v>
      </c>
      <c r="AB443" s="122" t="s">
        <v>3158</v>
      </c>
      <c r="AC443" s="122" t="s">
        <v>3158</v>
      </c>
      <c r="AD443" s="125">
        <v>43713.203819444447</v>
      </c>
      <c r="AE443" s="122" t="s">
        <v>3158</v>
      </c>
    </row>
    <row r="444" spans="1:31" ht="13">
      <c r="A444" s="122">
        <v>2761</v>
      </c>
      <c r="B444" s="122" t="s">
        <v>6152</v>
      </c>
      <c r="C444" s="122" t="s">
        <v>6153</v>
      </c>
      <c r="D444" s="122" t="s">
        <v>3146</v>
      </c>
      <c r="E444" s="122">
        <v>2017</v>
      </c>
      <c r="F444" s="122" t="s">
        <v>3302</v>
      </c>
      <c r="G444" s="122" t="s">
        <v>3148</v>
      </c>
      <c r="K444" s="122" t="s">
        <v>6154</v>
      </c>
      <c r="L444" s="124" t="s">
        <v>6155</v>
      </c>
      <c r="M444" s="122" t="s">
        <v>3154</v>
      </c>
      <c r="N444" s="122">
        <v>75</v>
      </c>
      <c r="O444" s="124" t="s">
        <v>6156</v>
      </c>
      <c r="P444" s="124" t="s">
        <v>6157</v>
      </c>
      <c r="Q444" s="124" t="s">
        <v>6158</v>
      </c>
      <c r="R444" s="125">
        <v>43697.526631944442</v>
      </c>
      <c r="S444" s="125">
        <v>43713.203819444447</v>
      </c>
      <c r="T444" s="122" t="s">
        <v>3158</v>
      </c>
      <c r="U444" s="122" t="s">
        <v>3158</v>
      </c>
      <c r="V444" s="122" t="s">
        <v>3158</v>
      </c>
      <c r="W444" s="122" t="s">
        <v>3158</v>
      </c>
      <c r="X444" s="122" t="s">
        <v>3158</v>
      </c>
      <c r="Y444" s="122" t="s">
        <v>3158</v>
      </c>
      <c r="Z444" s="122">
        <v>0</v>
      </c>
      <c r="AA444" s="122" t="s">
        <v>3158</v>
      </c>
      <c r="AB444" s="122" t="s">
        <v>3158</v>
      </c>
      <c r="AC444" s="122" t="s">
        <v>3158</v>
      </c>
      <c r="AD444" s="125">
        <v>43713.203819444447</v>
      </c>
      <c r="AE444" s="122" t="s">
        <v>3158</v>
      </c>
    </row>
    <row r="445" spans="1:31" ht="13">
      <c r="A445" s="122">
        <v>2762</v>
      </c>
      <c r="B445" s="122" t="s">
        <v>6159</v>
      </c>
      <c r="C445" s="122" t="s">
        <v>6160</v>
      </c>
      <c r="D445" s="122" t="s">
        <v>3146</v>
      </c>
      <c r="E445" s="122">
        <v>2018</v>
      </c>
      <c r="F445" s="122" t="s">
        <v>3225</v>
      </c>
      <c r="G445" s="122" t="s">
        <v>6161</v>
      </c>
      <c r="H445" s="122" t="s">
        <v>6162</v>
      </c>
      <c r="K445" s="122" t="s">
        <v>6163</v>
      </c>
      <c r="L445" s="124" t="s">
        <v>6164</v>
      </c>
      <c r="M445" s="122" t="s">
        <v>3154</v>
      </c>
      <c r="N445" s="122">
        <v>75</v>
      </c>
      <c r="O445" s="122" t="s">
        <v>116</v>
      </c>
      <c r="P445" s="124" t="s">
        <v>6165</v>
      </c>
      <c r="Q445" s="124" t="s">
        <v>6166</v>
      </c>
      <c r="R445" s="125">
        <v>43697.526631944442</v>
      </c>
      <c r="S445" s="125">
        <v>43713.203819444447</v>
      </c>
      <c r="T445" s="122" t="s">
        <v>3158</v>
      </c>
      <c r="U445" s="122" t="s">
        <v>3158</v>
      </c>
      <c r="V445" s="122" t="s">
        <v>3158</v>
      </c>
      <c r="W445" s="122" t="s">
        <v>3158</v>
      </c>
      <c r="X445" s="122" t="s">
        <v>3158</v>
      </c>
      <c r="Y445" s="122" t="s">
        <v>3158</v>
      </c>
      <c r="Z445" s="122">
        <v>0</v>
      </c>
      <c r="AA445" s="122" t="s">
        <v>3158</v>
      </c>
      <c r="AB445" s="122" t="s">
        <v>3158</v>
      </c>
      <c r="AC445" s="122" t="s">
        <v>3158</v>
      </c>
      <c r="AD445" s="125">
        <v>43713.203819444447</v>
      </c>
      <c r="AE445" s="122" t="s">
        <v>3158</v>
      </c>
    </row>
    <row r="446" spans="1:31" ht="13">
      <c r="A446" s="122">
        <v>2763</v>
      </c>
      <c r="B446" s="122" t="s">
        <v>6167</v>
      </c>
      <c r="C446" s="122" t="s">
        <v>6168</v>
      </c>
      <c r="D446" s="122" t="s">
        <v>3146</v>
      </c>
      <c r="E446" s="122">
        <v>2013</v>
      </c>
      <c r="F446" s="122" t="s">
        <v>3206</v>
      </c>
      <c r="G446" s="122" t="s">
        <v>4325</v>
      </c>
      <c r="K446" s="122" t="s">
        <v>6169</v>
      </c>
      <c r="L446" s="124" t="s">
        <v>6170</v>
      </c>
      <c r="M446" s="122" t="s">
        <v>3154</v>
      </c>
      <c r="N446" s="122">
        <v>75</v>
      </c>
      <c r="O446" s="124" t="s">
        <v>6171</v>
      </c>
      <c r="Q446" s="124" t="s">
        <v>6172</v>
      </c>
      <c r="R446" s="125">
        <v>43697.526631944442</v>
      </c>
      <c r="S446" s="125">
        <v>43713.203819444447</v>
      </c>
      <c r="T446" s="122" t="s">
        <v>3158</v>
      </c>
      <c r="U446" s="122" t="s">
        <v>3158</v>
      </c>
      <c r="V446" s="122" t="s">
        <v>3158</v>
      </c>
      <c r="W446" s="122" t="s">
        <v>3158</v>
      </c>
      <c r="X446" s="122" t="s">
        <v>3158</v>
      </c>
      <c r="Y446" s="122" t="s">
        <v>3158</v>
      </c>
      <c r="Z446" s="122">
        <v>0</v>
      </c>
      <c r="AA446" s="122" t="s">
        <v>3158</v>
      </c>
      <c r="AB446" s="122" t="s">
        <v>3158</v>
      </c>
      <c r="AC446" s="122" t="s">
        <v>3158</v>
      </c>
      <c r="AD446" s="125">
        <v>43713.203819444447</v>
      </c>
      <c r="AE446" s="122" t="s">
        <v>3158</v>
      </c>
    </row>
    <row r="447" spans="1:31" ht="13">
      <c r="A447" s="122">
        <v>2764</v>
      </c>
      <c r="B447" s="122" t="s">
        <v>6173</v>
      </c>
      <c r="E447" s="122">
        <v>0</v>
      </c>
      <c r="K447" s="122" t="s">
        <v>6174</v>
      </c>
      <c r="M447" s="122" t="s">
        <v>3154</v>
      </c>
      <c r="N447" s="122">
        <v>75</v>
      </c>
      <c r="R447" s="125">
        <v>43697.526631944442</v>
      </c>
      <c r="S447" s="125">
        <v>43713.203819444447</v>
      </c>
      <c r="T447" s="122" t="s">
        <v>3158</v>
      </c>
      <c r="U447" s="122" t="s">
        <v>3158</v>
      </c>
      <c r="V447" s="122" t="s">
        <v>3158</v>
      </c>
      <c r="W447" s="122" t="s">
        <v>3158</v>
      </c>
      <c r="X447" s="122" t="s">
        <v>3158</v>
      </c>
      <c r="Y447" s="122" t="s">
        <v>3158</v>
      </c>
      <c r="Z447" s="122">
        <v>0</v>
      </c>
      <c r="AA447" s="122" t="s">
        <v>3158</v>
      </c>
      <c r="AB447" s="122" t="s">
        <v>3158</v>
      </c>
      <c r="AC447" s="122" t="s">
        <v>3158</v>
      </c>
      <c r="AD447" s="125">
        <v>43713.203819444447</v>
      </c>
      <c r="AE447" s="122" t="s">
        <v>3158</v>
      </c>
    </row>
    <row r="448" spans="1:31" ht="13">
      <c r="A448" s="122">
        <v>2765</v>
      </c>
      <c r="B448" s="122" t="s">
        <v>6175</v>
      </c>
      <c r="E448" s="122">
        <v>0</v>
      </c>
      <c r="K448" s="122" t="s">
        <v>6176</v>
      </c>
      <c r="M448" s="122" t="s">
        <v>3154</v>
      </c>
      <c r="N448" s="122">
        <v>75</v>
      </c>
      <c r="R448" s="125">
        <v>43697.526631944442</v>
      </c>
      <c r="S448" s="125">
        <v>43713.203819444447</v>
      </c>
      <c r="T448" s="122" t="s">
        <v>3158</v>
      </c>
      <c r="U448" s="122" t="s">
        <v>3158</v>
      </c>
      <c r="V448" s="122" t="s">
        <v>3158</v>
      </c>
      <c r="W448" s="122" t="s">
        <v>3158</v>
      </c>
      <c r="X448" s="122" t="s">
        <v>3158</v>
      </c>
      <c r="Y448" s="122" t="s">
        <v>3158</v>
      </c>
      <c r="Z448" s="122">
        <v>0</v>
      </c>
      <c r="AA448" s="122" t="s">
        <v>3158</v>
      </c>
      <c r="AB448" s="122" t="s">
        <v>3158</v>
      </c>
      <c r="AC448" s="122" t="s">
        <v>3158</v>
      </c>
      <c r="AD448" s="125">
        <v>43713.203819444447</v>
      </c>
      <c r="AE448" s="122" t="s">
        <v>3158</v>
      </c>
    </row>
    <row r="449" spans="1:31" ht="13">
      <c r="A449" s="122">
        <v>2766</v>
      </c>
      <c r="B449" s="122" t="s">
        <v>6177</v>
      </c>
      <c r="C449" s="122" t="s">
        <v>6178</v>
      </c>
      <c r="D449" s="122" t="s">
        <v>3146</v>
      </c>
      <c r="E449" s="122">
        <v>2014</v>
      </c>
      <c r="F449" s="122" t="s">
        <v>3225</v>
      </c>
      <c r="G449" s="122" t="s">
        <v>6179</v>
      </c>
      <c r="I449" s="122" t="s">
        <v>3326</v>
      </c>
      <c r="K449" s="122" t="s">
        <v>6180</v>
      </c>
      <c r="L449" s="124" t="s">
        <v>6181</v>
      </c>
      <c r="M449" s="122" t="s">
        <v>3154</v>
      </c>
      <c r="N449" s="122">
        <v>75</v>
      </c>
      <c r="O449" s="124" t="s">
        <v>6182</v>
      </c>
      <c r="P449" s="124" t="s">
        <v>6183</v>
      </c>
      <c r="Q449" s="124" t="s">
        <v>6184</v>
      </c>
      <c r="R449" s="125">
        <v>43697.526631944442</v>
      </c>
      <c r="S449" s="125">
        <v>43713.203819444447</v>
      </c>
      <c r="T449" s="122" t="s">
        <v>3158</v>
      </c>
      <c r="U449" s="122" t="s">
        <v>3158</v>
      </c>
      <c r="V449" s="122" t="s">
        <v>3158</v>
      </c>
      <c r="W449" s="122" t="s">
        <v>3158</v>
      </c>
      <c r="X449" s="122" t="s">
        <v>3158</v>
      </c>
      <c r="Y449" s="122" t="s">
        <v>3158</v>
      </c>
      <c r="Z449" s="122">
        <v>0</v>
      </c>
      <c r="AA449" s="122" t="s">
        <v>3158</v>
      </c>
      <c r="AB449" s="122" t="s">
        <v>3158</v>
      </c>
      <c r="AC449" s="122" t="s">
        <v>3158</v>
      </c>
      <c r="AD449" s="125">
        <v>43713.203819444447</v>
      </c>
      <c r="AE449" s="122" t="s">
        <v>3158</v>
      </c>
    </row>
    <row r="450" spans="1:31" ht="13">
      <c r="A450" s="122">
        <v>2767</v>
      </c>
      <c r="B450" s="122" t="s">
        <v>6185</v>
      </c>
      <c r="C450" s="122" t="s">
        <v>6186</v>
      </c>
      <c r="D450" s="122" t="s">
        <v>3146</v>
      </c>
      <c r="E450" s="122">
        <v>2009</v>
      </c>
      <c r="F450" s="122" t="s">
        <v>3206</v>
      </c>
      <c r="G450" s="122" t="s">
        <v>6187</v>
      </c>
      <c r="H450" s="122" t="s">
        <v>3747</v>
      </c>
      <c r="K450" s="122" t="s">
        <v>6188</v>
      </c>
      <c r="L450" s="124" t="s">
        <v>6189</v>
      </c>
      <c r="M450" s="122" t="s">
        <v>3154</v>
      </c>
      <c r="N450" s="122">
        <v>75</v>
      </c>
      <c r="O450" s="124" t="s">
        <v>6190</v>
      </c>
      <c r="R450" s="125">
        <v>43697.526631944442</v>
      </c>
      <c r="S450" s="125">
        <v>43713.203819444447</v>
      </c>
      <c r="T450" s="122" t="s">
        <v>3158</v>
      </c>
      <c r="U450" s="122" t="s">
        <v>3158</v>
      </c>
      <c r="V450" s="122" t="s">
        <v>3158</v>
      </c>
      <c r="W450" s="122" t="s">
        <v>3158</v>
      </c>
      <c r="X450" s="122" t="s">
        <v>3158</v>
      </c>
      <c r="Y450" s="122" t="s">
        <v>3158</v>
      </c>
      <c r="Z450" s="122">
        <v>0</v>
      </c>
      <c r="AA450" s="122" t="s">
        <v>3158</v>
      </c>
      <c r="AB450" s="122" t="s">
        <v>3158</v>
      </c>
      <c r="AC450" s="122" t="s">
        <v>3158</v>
      </c>
      <c r="AD450" s="125">
        <v>43713.203819444447</v>
      </c>
      <c r="AE450" s="122" t="s">
        <v>3158</v>
      </c>
    </row>
    <row r="451" spans="1:31" ht="13">
      <c r="A451" s="122">
        <v>2768</v>
      </c>
      <c r="B451" s="122" t="s">
        <v>6191</v>
      </c>
      <c r="D451" s="122" t="s">
        <v>3146</v>
      </c>
      <c r="E451" s="122">
        <v>0</v>
      </c>
      <c r="K451" s="122" t="s">
        <v>6192</v>
      </c>
      <c r="L451" s="124" t="s">
        <v>6193</v>
      </c>
      <c r="M451" s="122" t="s">
        <v>3154</v>
      </c>
      <c r="N451" s="122">
        <v>75</v>
      </c>
      <c r="R451" s="125">
        <v>43697.526631944442</v>
      </c>
      <c r="S451" s="125">
        <v>43713.203819444447</v>
      </c>
      <c r="T451" s="122" t="s">
        <v>3158</v>
      </c>
      <c r="U451" s="122" t="s">
        <v>3158</v>
      </c>
      <c r="V451" s="122" t="s">
        <v>3158</v>
      </c>
      <c r="W451" s="122" t="s">
        <v>3158</v>
      </c>
      <c r="X451" s="122" t="s">
        <v>3158</v>
      </c>
      <c r="Y451" s="122" t="s">
        <v>3158</v>
      </c>
      <c r="Z451" s="122">
        <v>0</v>
      </c>
      <c r="AA451" s="122" t="s">
        <v>3158</v>
      </c>
      <c r="AB451" s="122" t="s">
        <v>3158</v>
      </c>
      <c r="AC451" s="122" t="s">
        <v>3158</v>
      </c>
      <c r="AD451" s="125">
        <v>43713.203819444447</v>
      </c>
      <c r="AE451" s="122" t="s">
        <v>3158</v>
      </c>
    </row>
    <row r="452" spans="1:31" ht="13">
      <c r="A452" s="122">
        <v>2769</v>
      </c>
      <c r="B452" s="122" t="s">
        <v>6194</v>
      </c>
      <c r="C452" s="122" t="s">
        <v>6195</v>
      </c>
      <c r="D452" s="122" t="s">
        <v>3146</v>
      </c>
      <c r="E452" s="122">
        <v>2016</v>
      </c>
      <c r="F452" s="122" t="s">
        <v>3438</v>
      </c>
      <c r="G452" s="122" t="s">
        <v>4637</v>
      </c>
      <c r="H452" s="122" t="s">
        <v>3977</v>
      </c>
      <c r="I452" s="122" t="s">
        <v>3385</v>
      </c>
      <c r="J452" s="122" t="s">
        <v>6196</v>
      </c>
      <c r="K452" s="122" t="s">
        <v>6197</v>
      </c>
      <c r="L452" s="124" t="s">
        <v>6198</v>
      </c>
      <c r="M452" s="122" t="s">
        <v>3154</v>
      </c>
      <c r="N452" s="122">
        <v>75</v>
      </c>
      <c r="O452" s="124" t="s">
        <v>6199</v>
      </c>
      <c r="P452" s="122" t="s">
        <v>3158</v>
      </c>
      <c r="Q452" s="124" t="s">
        <v>6200</v>
      </c>
      <c r="R452" s="125">
        <v>43697.526631944442</v>
      </c>
      <c r="S452" s="125">
        <v>43909.396469907406</v>
      </c>
      <c r="T452" s="122">
        <v>68</v>
      </c>
      <c r="U452" s="122" t="s">
        <v>3202</v>
      </c>
      <c r="V452" s="122" t="s">
        <v>3977</v>
      </c>
      <c r="W452" s="122" t="s">
        <v>3158</v>
      </c>
      <c r="X452" s="122" t="s">
        <v>3204</v>
      </c>
      <c r="Y452" s="122" t="s">
        <v>3158</v>
      </c>
      <c r="Z452" s="122">
        <v>0</v>
      </c>
      <c r="AA452" s="122" t="s">
        <v>3158</v>
      </c>
      <c r="AB452" s="122" t="s">
        <v>3158</v>
      </c>
      <c r="AC452" s="122" t="s">
        <v>3158</v>
      </c>
      <c r="AD452" s="125">
        <v>43713.203819444447</v>
      </c>
      <c r="AE452" s="122" t="s">
        <v>3158</v>
      </c>
    </row>
    <row r="453" spans="1:31" ht="13">
      <c r="A453" s="122">
        <v>2770</v>
      </c>
      <c r="B453" s="122" t="s">
        <v>6201</v>
      </c>
      <c r="C453" s="122" t="s">
        <v>6202</v>
      </c>
      <c r="D453" s="122" t="s">
        <v>3146</v>
      </c>
      <c r="E453" s="122">
        <v>2017</v>
      </c>
      <c r="F453" s="122" t="s">
        <v>3225</v>
      </c>
      <c r="G453" s="122" t="s">
        <v>3489</v>
      </c>
      <c r="I453" s="122" t="s">
        <v>3326</v>
      </c>
      <c r="K453" s="122" t="s">
        <v>6203</v>
      </c>
      <c r="L453" s="124" t="s">
        <v>6204</v>
      </c>
      <c r="M453" s="122" t="s">
        <v>3154</v>
      </c>
      <c r="N453" s="122">
        <v>75</v>
      </c>
      <c r="O453" s="124" t="s">
        <v>6205</v>
      </c>
      <c r="P453" s="124" t="s">
        <v>6206</v>
      </c>
      <c r="Q453" s="124" t="s">
        <v>6207</v>
      </c>
      <c r="R453" s="125">
        <v>43697.526631944442</v>
      </c>
      <c r="S453" s="125">
        <v>43713.203819444447</v>
      </c>
      <c r="T453" s="122" t="s">
        <v>3158</v>
      </c>
      <c r="U453" s="122" t="s">
        <v>3158</v>
      </c>
      <c r="V453" s="122" t="s">
        <v>3158</v>
      </c>
      <c r="W453" s="122" t="s">
        <v>3158</v>
      </c>
      <c r="X453" s="122" t="s">
        <v>3158</v>
      </c>
      <c r="Y453" s="122" t="s">
        <v>3158</v>
      </c>
      <c r="Z453" s="122">
        <v>0</v>
      </c>
      <c r="AA453" s="122" t="s">
        <v>3158</v>
      </c>
      <c r="AB453" s="122" t="s">
        <v>3158</v>
      </c>
      <c r="AC453" s="122" t="s">
        <v>3158</v>
      </c>
      <c r="AD453" s="125">
        <v>43713.203819444447</v>
      </c>
      <c r="AE453" s="122" t="s">
        <v>3158</v>
      </c>
    </row>
    <row r="454" spans="1:31" ht="13">
      <c r="A454" s="122">
        <v>2771</v>
      </c>
      <c r="B454" s="122" t="s">
        <v>6208</v>
      </c>
      <c r="C454" s="122" t="s">
        <v>6209</v>
      </c>
      <c r="D454" s="122" t="s">
        <v>3146</v>
      </c>
      <c r="E454" s="122">
        <v>2014</v>
      </c>
      <c r="F454" s="122" t="s">
        <v>3342</v>
      </c>
      <c r="G454" s="122" t="s">
        <v>3343</v>
      </c>
      <c r="H454" s="122" t="s">
        <v>6210</v>
      </c>
      <c r="K454" s="122" t="s">
        <v>6211</v>
      </c>
      <c r="L454" s="124" t="s">
        <v>6212</v>
      </c>
      <c r="M454" s="122" t="s">
        <v>3154</v>
      </c>
      <c r="N454" s="122">
        <v>75</v>
      </c>
      <c r="O454" s="122" t="s">
        <v>116</v>
      </c>
      <c r="P454" s="124" t="s">
        <v>6213</v>
      </c>
      <c r="Q454" s="124" t="s">
        <v>6214</v>
      </c>
      <c r="R454" s="125">
        <v>43697.526631944442</v>
      </c>
      <c r="S454" s="125">
        <v>43713.203819444447</v>
      </c>
      <c r="T454" s="122" t="s">
        <v>3158</v>
      </c>
      <c r="U454" s="122" t="s">
        <v>3158</v>
      </c>
      <c r="V454" s="122" t="s">
        <v>3158</v>
      </c>
      <c r="W454" s="122" t="s">
        <v>3158</v>
      </c>
      <c r="X454" s="122" t="s">
        <v>3158</v>
      </c>
      <c r="Y454" s="122" t="s">
        <v>3158</v>
      </c>
      <c r="Z454" s="122">
        <v>0</v>
      </c>
      <c r="AA454" s="122" t="s">
        <v>3158</v>
      </c>
      <c r="AB454" s="122" t="s">
        <v>3158</v>
      </c>
      <c r="AC454" s="122" t="s">
        <v>3158</v>
      </c>
      <c r="AD454" s="125">
        <v>43713.203819444447</v>
      </c>
      <c r="AE454" s="122" t="s">
        <v>3158</v>
      </c>
    </row>
    <row r="455" spans="1:31" ht="13">
      <c r="A455" s="122">
        <v>2772</v>
      </c>
      <c r="B455" s="122" t="s">
        <v>6215</v>
      </c>
      <c r="C455" s="122" t="s">
        <v>6216</v>
      </c>
      <c r="D455" s="122" t="s">
        <v>3146</v>
      </c>
      <c r="E455" s="122">
        <v>2018</v>
      </c>
      <c r="F455" s="122" t="s">
        <v>3225</v>
      </c>
      <c r="G455" s="122" t="s">
        <v>3343</v>
      </c>
      <c r="H455" s="122" t="s">
        <v>4069</v>
      </c>
      <c r="K455" s="122" t="s">
        <v>6217</v>
      </c>
      <c r="L455" s="124" t="s">
        <v>6218</v>
      </c>
      <c r="M455" s="122" t="s">
        <v>3154</v>
      </c>
      <c r="N455" s="122">
        <v>75</v>
      </c>
      <c r="O455" s="122" t="s">
        <v>116</v>
      </c>
      <c r="P455" s="124" t="s">
        <v>6219</v>
      </c>
      <c r="Q455" s="124" t="s">
        <v>6220</v>
      </c>
      <c r="R455" s="125">
        <v>43697.526631944442</v>
      </c>
      <c r="S455" s="125">
        <v>43713.203819444447</v>
      </c>
      <c r="T455" s="122" t="s">
        <v>3158</v>
      </c>
      <c r="U455" s="122" t="s">
        <v>3158</v>
      </c>
      <c r="V455" s="122" t="s">
        <v>3158</v>
      </c>
      <c r="W455" s="122" t="s">
        <v>3158</v>
      </c>
      <c r="X455" s="122" t="s">
        <v>3158</v>
      </c>
      <c r="Y455" s="122" t="s">
        <v>3158</v>
      </c>
      <c r="Z455" s="122">
        <v>0</v>
      </c>
      <c r="AA455" s="122" t="s">
        <v>3158</v>
      </c>
      <c r="AB455" s="122" t="s">
        <v>3158</v>
      </c>
      <c r="AC455" s="122" t="s">
        <v>3158</v>
      </c>
      <c r="AD455" s="125">
        <v>43713.203819444447</v>
      </c>
      <c r="AE455" s="122" t="s">
        <v>3158</v>
      </c>
    </row>
    <row r="456" spans="1:31" ht="13">
      <c r="A456" s="122">
        <v>2773</v>
      </c>
      <c r="B456" s="122" t="s">
        <v>6221</v>
      </c>
      <c r="C456" s="122" t="s">
        <v>6222</v>
      </c>
      <c r="D456" s="122" t="s">
        <v>3146</v>
      </c>
      <c r="E456" s="122">
        <v>2018</v>
      </c>
      <c r="F456" s="122" t="s">
        <v>3225</v>
      </c>
      <c r="G456" s="122" t="s">
        <v>6223</v>
      </c>
      <c r="I456" s="126">
        <v>44967</v>
      </c>
      <c r="K456" s="122" t="s">
        <v>6224</v>
      </c>
      <c r="L456" s="124" t="s">
        <v>6225</v>
      </c>
      <c r="M456" s="122" t="s">
        <v>3154</v>
      </c>
      <c r="N456" s="122">
        <v>75</v>
      </c>
      <c r="O456" s="124" t="s">
        <v>6226</v>
      </c>
      <c r="P456" s="124" t="s">
        <v>6227</v>
      </c>
      <c r="Q456" s="124" t="s">
        <v>6228</v>
      </c>
      <c r="R456" s="125">
        <v>43697.526631944442</v>
      </c>
      <c r="S456" s="125">
        <v>43713.203819444447</v>
      </c>
      <c r="T456" s="122" t="s">
        <v>3158</v>
      </c>
      <c r="U456" s="122" t="s">
        <v>3158</v>
      </c>
      <c r="V456" s="122" t="s">
        <v>3158</v>
      </c>
      <c r="W456" s="122" t="s">
        <v>3158</v>
      </c>
      <c r="X456" s="122" t="s">
        <v>3158</v>
      </c>
      <c r="Y456" s="122" t="s">
        <v>3158</v>
      </c>
      <c r="Z456" s="122">
        <v>0</v>
      </c>
      <c r="AA456" s="122" t="s">
        <v>3158</v>
      </c>
      <c r="AB456" s="122" t="s">
        <v>3158</v>
      </c>
      <c r="AC456" s="122" t="s">
        <v>3158</v>
      </c>
      <c r="AD456" s="125">
        <v>43713.203819444447</v>
      </c>
      <c r="AE456" s="122" t="s">
        <v>3158</v>
      </c>
    </row>
    <row r="457" spans="1:31" ht="13">
      <c r="A457" s="122">
        <v>2774</v>
      </c>
      <c r="B457" s="122" t="s">
        <v>6229</v>
      </c>
      <c r="C457" s="122" t="s">
        <v>6230</v>
      </c>
      <c r="D457" s="122" t="s">
        <v>3146</v>
      </c>
      <c r="E457" s="122">
        <v>2016</v>
      </c>
      <c r="F457" s="122" t="s">
        <v>3225</v>
      </c>
      <c r="G457" s="122" t="s">
        <v>3587</v>
      </c>
      <c r="H457" s="122" t="s">
        <v>3217</v>
      </c>
      <c r="I457" s="122" t="s">
        <v>3385</v>
      </c>
      <c r="J457" s="122" t="s">
        <v>6231</v>
      </c>
      <c r="K457" s="122" t="s">
        <v>6232</v>
      </c>
      <c r="L457" s="124" t="s">
        <v>6233</v>
      </c>
      <c r="M457" s="122" t="s">
        <v>3154</v>
      </c>
      <c r="N457" s="122">
        <v>75</v>
      </c>
      <c r="O457" s="124" t="s">
        <v>6234</v>
      </c>
      <c r="P457" s="122" t="s">
        <v>3158</v>
      </c>
      <c r="Q457" s="124" t="s">
        <v>6235</v>
      </c>
      <c r="R457" s="125">
        <v>43697.526631944442</v>
      </c>
      <c r="S457" s="125">
        <v>44476.368333333332</v>
      </c>
      <c r="T457" s="122">
        <v>68</v>
      </c>
      <c r="U457" s="122" t="s">
        <v>3202</v>
      </c>
      <c r="V457" s="122" t="s">
        <v>3217</v>
      </c>
      <c r="W457" s="122" t="s">
        <v>3158</v>
      </c>
      <c r="X457" s="122" t="s">
        <v>3204</v>
      </c>
      <c r="Y457" s="122" t="s">
        <v>3158</v>
      </c>
      <c r="Z457" s="122">
        <v>0</v>
      </c>
      <c r="AA457" s="122" t="s">
        <v>3158</v>
      </c>
      <c r="AB457" s="122" t="s">
        <v>3158</v>
      </c>
      <c r="AC457" s="122" t="s">
        <v>3158</v>
      </c>
      <c r="AD457" s="125">
        <v>43713.203819444447</v>
      </c>
      <c r="AE457" s="122" t="s">
        <v>3158</v>
      </c>
    </row>
    <row r="458" spans="1:31" ht="13">
      <c r="A458" s="122">
        <v>2775</v>
      </c>
      <c r="B458" s="122" t="s">
        <v>6236</v>
      </c>
      <c r="C458" s="122" t="s">
        <v>6237</v>
      </c>
      <c r="D458" s="122" t="s">
        <v>3146</v>
      </c>
      <c r="E458" s="122">
        <v>2015</v>
      </c>
      <c r="F458" s="122" t="s">
        <v>3225</v>
      </c>
      <c r="K458" s="122" t="s">
        <v>6238</v>
      </c>
      <c r="L458" s="124" t="s">
        <v>6239</v>
      </c>
      <c r="M458" s="122" t="s">
        <v>3154</v>
      </c>
      <c r="N458" s="122">
        <v>75</v>
      </c>
      <c r="O458" s="124" t="s">
        <v>6240</v>
      </c>
      <c r="P458" s="124" t="s">
        <v>6241</v>
      </c>
      <c r="Q458" s="124" t="s">
        <v>6242</v>
      </c>
      <c r="R458" s="125">
        <v>43697.526631944442</v>
      </c>
      <c r="S458" s="125">
        <v>43713.203819444447</v>
      </c>
      <c r="T458" s="122" t="s">
        <v>3158</v>
      </c>
      <c r="U458" s="122" t="s">
        <v>3158</v>
      </c>
      <c r="V458" s="122" t="s">
        <v>3158</v>
      </c>
      <c r="W458" s="122" t="s">
        <v>3158</v>
      </c>
      <c r="X458" s="122" t="s">
        <v>3158</v>
      </c>
      <c r="Y458" s="122" t="s">
        <v>3158</v>
      </c>
      <c r="Z458" s="122">
        <v>0</v>
      </c>
      <c r="AA458" s="122" t="s">
        <v>3158</v>
      </c>
      <c r="AB458" s="122" t="s">
        <v>3158</v>
      </c>
      <c r="AC458" s="122" t="s">
        <v>3158</v>
      </c>
      <c r="AD458" s="125">
        <v>43713.203819444447</v>
      </c>
      <c r="AE458" s="122" t="s">
        <v>3158</v>
      </c>
    </row>
    <row r="459" spans="1:31" ht="13">
      <c r="A459" s="122">
        <v>2776</v>
      </c>
      <c r="B459" s="122" t="s">
        <v>6243</v>
      </c>
      <c r="E459" s="122">
        <v>0</v>
      </c>
      <c r="F459" s="122" t="s">
        <v>5688</v>
      </c>
      <c r="K459" s="122" t="s">
        <v>6244</v>
      </c>
      <c r="M459" s="122" t="s">
        <v>3154</v>
      </c>
      <c r="N459" s="122">
        <v>75</v>
      </c>
      <c r="R459" s="125">
        <v>43697.526631944442</v>
      </c>
      <c r="S459" s="125">
        <v>43713.203819444447</v>
      </c>
      <c r="T459" s="122" t="s">
        <v>3158</v>
      </c>
      <c r="U459" s="122" t="s">
        <v>3158</v>
      </c>
      <c r="V459" s="122" t="s">
        <v>3158</v>
      </c>
      <c r="W459" s="122" t="s">
        <v>3158</v>
      </c>
      <c r="X459" s="122" t="s">
        <v>3158</v>
      </c>
      <c r="Y459" s="122" t="s">
        <v>3158</v>
      </c>
      <c r="Z459" s="122">
        <v>0</v>
      </c>
      <c r="AA459" s="122" t="s">
        <v>3158</v>
      </c>
      <c r="AB459" s="122" t="s">
        <v>3158</v>
      </c>
      <c r="AC459" s="122" t="s">
        <v>3158</v>
      </c>
      <c r="AD459" s="125">
        <v>43713.203819444447</v>
      </c>
      <c r="AE459" s="122" t="s">
        <v>3158</v>
      </c>
    </row>
    <row r="460" spans="1:31" ht="13">
      <c r="A460" s="122">
        <v>2777</v>
      </c>
      <c r="B460" s="122" t="s">
        <v>6245</v>
      </c>
      <c r="E460" s="122">
        <v>0</v>
      </c>
      <c r="K460" s="122" t="s">
        <v>6246</v>
      </c>
      <c r="M460" s="122" t="s">
        <v>3154</v>
      </c>
      <c r="N460" s="122">
        <v>75</v>
      </c>
      <c r="R460" s="125">
        <v>43697.526631944442</v>
      </c>
      <c r="S460" s="125">
        <v>43713.203819444447</v>
      </c>
      <c r="T460" s="122" t="s">
        <v>3158</v>
      </c>
      <c r="U460" s="122" t="s">
        <v>3158</v>
      </c>
      <c r="V460" s="122" t="s">
        <v>3158</v>
      </c>
      <c r="W460" s="122" t="s">
        <v>3158</v>
      </c>
      <c r="X460" s="122" t="s">
        <v>3158</v>
      </c>
      <c r="Y460" s="122" t="s">
        <v>3158</v>
      </c>
      <c r="Z460" s="122">
        <v>0</v>
      </c>
      <c r="AA460" s="122" t="s">
        <v>3158</v>
      </c>
      <c r="AB460" s="122" t="s">
        <v>3158</v>
      </c>
      <c r="AC460" s="122" t="s">
        <v>3158</v>
      </c>
      <c r="AD460" s="125">
        <v>43713.203819444447</v>
      </c>
      <c r="AE460" s="122" t="s">
        <v>3158</v>
      </c>
    </row>
    <row r="461" spans="1:31" ht="13">
      <c r="A461" s="122">
        <v>2778</v>
      </c>
      <c r="B461" s="122" t="s">
        <v>6247</v>
      </c>
      <c r="C461" s="122" t="s">
        <v>6248</v>
      </c>
      <c r="D461" s="122" t="s">
        <v>3146</v>
      </c>
      <c r="E461" s="122">
        <v>2018</v>
      </c>
      <c r="F461" s="122" t="s">
        <v>3225</v>
      </c>
      <c r="G461" s="122" t="s">
        <v>3245</v>
      </c>
      <c r="H461" s="122" t="s">
        <v>3195</v>
      </c>
      <c r="K461" s="122" t="s">
        <v>6249</v>
      </c>
      <c r="L461" s="124" t="s">
        <v>6250</v>
      </c>
      <c r="M461" s="122" t="s">
        <v>3154</v>
      </c>
      <c r="N461" s="122">
        <v>75</v>
      </c>
      <c r="P461" s="124" t="s">
        <v>6251</v>
      </c>
      <c r="Q461" s="124" t="s">
        <v>6252</v>
      </c>
      <c r="R461" s="125">
        <v>43697.526631944442</v>
      </c>
      <c r="S461" s="125">
        <v>43713.203819444447</v>
      </c>
      <c r="T461" s="122" t="s">
        <v>3158</v>
      </c>
      <c r="U461" s="122" t="s">
        <v>3158</v>
      </c>
      <c r="V461" s="122" t="s">
        <v>3158</v>
      </c>
      <c r="W461" s="122" t="s">
        <v>3158</v>
      </c>
      <c r="X461" s="122" t="s">
        <v>3158</v>
      </c>
      <c r="Y461" s="122" t="s">
        <v>3158</v>
      </c>
      <c r="Z461" s="122">
        <v>0</v>
      </c>
      <c r="AA461" s="122" t="s">
        <v>3158</v>
      </c>
      <c r="AB461" s="122" t="s">
        <v>3158</v>
      </c>
      <c r="AC461" s="122" t="s">
        <v>3158</v>
      </c>
      <c r="AD461" s="125">
        <v>43713.203819444447</v>
      </c>
      <c r="AE461" s="122" t="s">
        <v>3158</v>
      </c>
    </row>
    <row r="462" spans="1:31" ht="13">
      <c r="A462" s="122">
        <v>2779</v>
      </c>
      <c r="B462" s="122" t="s">
        <v>6253</v>
      </c>
      <c r="C462" s="122" t="s">
        <v>6254</v>
      </c>
      <c r="E462" s="122">
        <v>2018</v>
      </c>
      <c r="F462" s="122" t="s">
        <v>3225</v>
      </c>
      <c r="G462" s="122" t="s">
        <v>3245</v>
      </c>
      <c r="K462" s="122" t="s">
        <v>6255</v>
      </c>
      <c r="L462" s="124" t="s">
        <v>6256</v>
      </c>
      <c r="M462" s="122" t="s">
        <v>3154</v>
      </c>
      <c r="N462" s="122">
        <v>75</v>
      </c>
      <c r="O462" s="124" t="s">
        <v>6257</v>
      </c>
      <c r="Q462" s="124" t="s">
        <v>6258</v>
      </c>
      <c r="R462" s="125">
        <v>43697.526631944442</v>
      </c>
      <c r="S462" s="125">
        <v>43713.203819444447</v>
      </c>
      <c r="T462" s="122" t="s">
        <v>3158</v>
      </c>
      <c r="U462" s="122" t="s">
        <v>3158</v>
      </c>
      <c r="V462" s="122" t="s">
        <v>3158</v>
      </c>
      <c r="W462" s="122" t="s">
        <v>3158</v>
      </c>
      <c r="X462" s="122" t="s">
        <v>3158</v>
      </c>
      <c r="Y462" s="122" t="s">
        <v>3158</v>
      </c>
      <c r="Z462" s="122">
        <v>0</v>
      </c>
      <c r="AA462" s="122" t="s">
        <v>3158</v>
      </c>
      <c r="AB462" s="122" t="s">
        <v>3158</v>
      </c>
      <c r="AC462" s="122" t="s">
        <v>3158</v>
      </c>
      <c r="AD462" s="125">
        <v>43713.203819444447</v>
      </c>
      <c r="AE462" s="122" t="s">
        <v>3158</v>
      </c>
    </row>
    <row r="463" spans="1:31" ht="13">
      <c r="A463" s="122">
        <v>2780</v>
      </c>
      <c r="B463" s="122" t="s">
        <v>6259</v>
      </c>
      <c r="C463" s="122" t="s">
        <v>6260</v>
      </c>
      <c r="D463" s="122" t="s">
        <v>3146</v>
      </c>
      <c r="E463" s="122">
        <v>2014</v>
      </c>
      <c r="F463" s="122" t="s">
        <v>3342</v>
      </c>
      <c r="G463" s="122" t="s">
        <v>5279</v>
      </c>
      <c r="H463" s="122" t="s">
        <v>5280</v>
      </c>
      <c r="K463" s="122" t="s">
        <v>6261</v>
      </c>
      <c r="L463" s="124" t="s">
        <v>6262</v>
      </c>
      <c r="M463" s="122" t="s">
        <v>3154</v>
      </c>
      <c r="N463" s="122">
        <v>75</v>
      </c>
      <c r="P463" s="124" t="s">
        <v>6263</v>
      </c>
      <c r="R463" s="125">
        <v>43697.526631944442</v>
      </c>
      <c r="S463" s="125">
        <v>43713.203819444447</v>
      </c>
      <c r="T463" s="122" t="s">
        <v>3158</v>
      </c>
      <c r="U463" s="122" t="s">
        <v>3158</v>
      </c>
      <c r="V463" s="122" t="s">
        <v>3158</v>
      </c>
      <c r="W463" s="122" t="s">
        <v>3158</v>
      </c>
      <c r="X463" s="122" t="s">
        <v>3158</v>
      </c>
      <c r="Y463" s="122" t="s">
        <v>3158</v>
      </c>
      <c r="Z463" s="122">
        <v>0</v>
      </c>
      <c r="AA463" s="122" t="s">
        <v>3158</v>
      </c>
      <c r="AB463" s="122" t="s">
        <v>3158</v>
      </c>
      <c r="AC463" s="122" t="s">
        <v>3158</v>
      </c>
      <c r="AD463" s="125">
        <v>43713.203819444447</v>
      </c>
      <c r="AE463" s="122" t="s">
        <v>3158</v>
      </c>
    </row>
    <row r="464" spans="1:31" ht="13">
      <c r="A464" s="122">
        <v>2781</v>
      </c>
      <c r="B464" s="122" t="s">
        <v>501</v>
      </c>
      <c r="C464" s="122" t="s">
        <v>6264</v>
      </c>
      <c r="D464" s="122" t="s">
        <v>3146</v>
      </c>
      <c r="E464" s="122">
        <v>2014</v>
      </c>
      <c r="F464" s="122" t="s">
        <v>3342</v>
      </c>
      <c r="G464" s="122" t="s">
        <v>3976</v>
      </c>
      <c r="H464" s="122" t="s">
        <v>3977</v>
      </c>
      <c r="I464" s="126">
        <v>44967</v>
      </c>
      <c r="J464" s="122" t="s">
        <v>6265</v>
      </c>
      <c r="K464" s="122" t="s">
        <v>6266</v>
      </c>
      <c r="L464" s="124" t="s">
        <v>6267</v>
      </c>
      <c r="M464" s="122" t="s">
        <v>3154</v>
      </c>
      <c r="N464" s="122">
        <v>75</v>
      </c>
      <c r="O464" s="124" t="s">
        <v>6268</v>
      </c>
      <c r="R464" s="125">
        <v>43697.526631944442</v>
      </c>
      <c r="S464" s="125">
        <v>43713.203819444447</v>
      </c>
      <c r="T464" s="122" t="s">
        <v>3158</v>
      </c>
      <c r="U464" s="122" t="s">
        <v>3158</v>
      </c>
      <c r="V464" s="122" t="s">
        <v>3158</v>
      </c>
      <c r="W464" s="122" t="s">
        <v>3158</v>
      </c>
      <c r="X464" s="122" t="s">
        <v>3158</v>
      </c>
      <c r="Y464" s="122" t="s">
        <v>3158</v>
      </c>
      <c r="Z464" s="122">
        <v>0</v>
      </c>
      <c r="AA464" s="122" t="s">
        <v>3158</v>
      </c>
      <c r="AB464" s="122" t="s">
        <v>3158</v>
      </c>
      <c r="AC464" s="122" t="s">
        <v>3158</v>
      </c>
      <c r="AD464" s="125">
        <v>43713.203819444447</v>
      </c>
      <c r="AE464" s="122" t="s">
        <v>3158</v>
      </c>
    </row>
    <row r="465" spans="1:31" ht="13">
      <c r="A465" s="122">
        <v>2782</v>
      </c>
      <c r="B465" s="122" t="s">
        <v>6269</v>
      </c>
      <c r="C465" s="122" t="s">
        <v>6270</v>
      </c>
      <c r="D465" s="122" t="s">
        <v>3146</v>
      </c>
      <c r="E465" s="122">
        <v>2017</v>
      </c>
      <c r="F465" s="122" t="s">
        <v>3225</v>
      </c>
      <c r="G465" s="122" t="s">
        <v>3245</v>
      </c>
      <c r="H465" s="122" t="s">
        <v>3195</v>
      </c>
      <c r="K465" s="122" t="s">
        <v>6271</v>
      </c>
      <c r="L465" s="124" t="s">
        <v>6272</v>
      </c>
      <c r="M465" s="122" t="s">
        <v>3154</v>
      </c>
      <c r="N465" s="122">
        <v>75</v>
      </c>
      <c r="O465" s="124" t="s">
        <v>6273</v>
      </c>
      <c r="Q465" s="124" t="s">
        <v>6274</v>
      </c>
      <c r="R465" s="125">
        <v>43697.526631944442</v>
      </c>
      <c r="S465" s="125">
        <v>43713.203819444447</v>
      </c>
      <c r="T465" s="122" t="s">
        <v>3158</v>
      </c>
      <c r="U465" s="122" t="s">
        <v>3158</v>
      </c>
      <c r="V465" s="122" t="s">
        <v>3158</v>
      </c>
      <c r="W465" s="122" t="s">
        <v>3158</v>
      </c>
      <c r="X465" s="122" t="s">
        <v>3158</v>
      </c>
      <c r="Y465" s="122" t="s">
        <v>3158</v>
      </c>
      <c r="Z465" s="122">
        <v>0</v>
      </c>
      <c r="AA465" s="122" t="s">
        <v>3158</v>
      </c>
      <c r="AB465" s="122" t="s">
        <v>3158</v>
      </c>
      <c r="AC465" s="122" t="s">
        <v>3158</v>
      </c>
      <c r="AD465" s="125">
        <v>43713.203819444447</v>
      </c>
      <c r="AE465" s="122" t="s">
        <v>3158</v>
      </c>
    </row>
    <row r="466" spans="1:31" ht="13">
      <c r="A466" s="122">
        <v>2783</v>
      </c>
      <c r="B466" s="122" t="s">
        <v>672</v>
      </c>
      <c r="C466" s="122" t="s">
        <v>6275</v>
      </c>
      <c r="D466" s="122" t="s">
        <v>3146</v>
      </c>
      <c r="E466" s="122">
        <v>2002</v>
      </c>
      <c r="F466" s="122" t="s">
        <v>3225</v>
      </c>
      <c r="G466" s="122" t="s">
        <v>6276</v>
      </c>
      <c r="H466" s="122" t="s">
        <v>3217</v>
      </c>
      <c r="I466" s="122" t="s">
        <v>3375</v>
      </c>
      <c r="K466" s="122" t="s">
        <v>6277</v>
      </c>
      <c r="L466" s="124" t="s">
        <v>6278</v>
      </c>
      <c r="M466" s="122" t="s">
        <v>3154</v>
      </c>
      <c r="N466" s="122">
        <v>75</v>
      </c>
      <c r="O466" s="124" t="s">
        <v>6279</v>
      </c>
      <c r="Q466" s="124" t="s">
        <v>6279</v>
      </c>
      <c r="R466" s="125">
        <v>43697.526631944442</v>
      </c>
      <c r="S466" s="125">
        <v>43713.203819444447</v>
      </c>
      <c r="T466" s="122" t="s">
        <v>3158</v>
      </c>
      <c r="U466" s="122" t="s">
        <v>3158</v>
      </c>
      <c r="V466" s="122" t="s">
        <v>3158</v>
      </c>
      <c r="W466" s="122" t="s">
        <v>3158</v>
      </c>
      <c r="X466" s="122" t="s">
        <v>3158</v>
      </c>
      <c r="Y466" s="122" t="s">
        <v>3158</v>
      </c>
      <c r="Z466" s="122">
        <v>0</v>
      </c>
      <c r="AA466" s="122" t="s">
        <v>3158</v>
      </c>
      <c r="AB466" s="122" t="s">
        <v>3158</v>
      </c>
      <c r="AC466" s="122" t="s">
        <v>3158</v>
      </c>
      <c r="AD466" s="125">
        <v>43713.203819444447</v>
      </c>
      <c r="AE466" s="122" t="s">
        <v>3158</v>
      </c>
    </row>
    <row r="467" spans="1:31" ht="13">
      <c r="A467" s="122">
        <v>2784</v>
      </c>
      <c r="B467" s="122" t="s">
        <v>6280</v>
      </c>
      <c r="C467" s="122" t="s">
        <v>6281</v>
      </c>
      <c r="D467" s="122" t="s">
        <v>3146</v>
      </c>
      <c r="E467" s="122">
        <v>2012</v>
      </c>
      <c r="F467" s="122" t="s">
        <v>3225</v>
      </c>
      <c r="K467" s="122" t="s">
        <v>6282</v>
      </c>
      <c r="L467" s="124" t="s">
        <v>6283</v>
      </c>
      <c r="M467" s="122" t="s">
        <v>3154</v>
      </c>
      <c r="N467" s="122">
        <v>75</v>
      </c>
      <c r="O467" s="124" t="s">
        <v>6284</v>
      </c>
      <c r="P467" s="124" t="s">
        <v>6285</v>
      </c>
      <c r="Q467" s="124" t="s">
        <v>6286</v>
      </c>
      <c r="R467" s="125">
        <v>43697.526631944442</v>
      </c>
      <c r="S467" s="125">
        <v>43713.203819444447</v>
      </c>
      <c r="T467" s="122" t="s">
        <v>3158</v>
      </c>
      <c r="U467" s="122" t="s">
        <v>3158</v>
      </c>
      <c r="V467" s="122" t="s">
        <v>3158</v>
      </c>
      <c r="W467" s="122" t="s">
        <v>3158</v>
      </c>
      <c r="X467" s="122" t="s">
        <v>3158</v>
      </c>
      <c r="Y467" s="122" t="s">
        <v>3158</v>
      </c>
      <c r="Z467" s="122">
        <v>0</v>
      </c>
      <c r="AA467" s="122" t="s">
        <v>3158</v>
      </c>
      <c r="AB467" s="122" t="s">
        <v>3158</v>
      </c>
      <c r="AC467" s="122" t="s">
        <v>3158</v>
      </c>
      <c r="AD467" s="125">
        <v>43713.203819444447</v>
      </c>
      <c r="AE467" s="122" t="s">
        <v>3158</v>
      </c>
    </row>
    <row r="468" spans="1:31" ht="13">
      <c r="A468" s="122">
        <v>2785</v>
      </c>
      <c r="B468" s="122" t="s">
        <v>6287</v>
      </c>
      <c r="C468" s="122" t="s">
        <v>6288</v>
      </c>
      <c r="E468" s="122">
        <v>0</v>
      </c>
      <c r="K468" s="122" t="s">
        <v>6289</v>
      </c>
      <c r="M468" s="122" t="s">
        <v>3154</v>
      </c>
      <c r="N468" s="122">
        <v>75</v>
      </c>
      <c r="R468" s="125">
        <v>43697.526631944442</v>
      </c>
      <c r="S468" s="125">
        <v>43713.203819444447</v>
      </c>
      <c r="T468" s="122" t="s">
        <v>3158</v>
      </c>
      <c r="U468" s="122" t="s">
        <v>3158</v>
      </c>
      <c r="V468" s="122" t="s">
        <v>3158</v>
      </c>
      <c r="W468" s="122" t="s">
        <v>3158</v>
      </c>
      <c r="X468" s="122" t="s">
        <v>3158</v>
      </c>
      <c r="Y468" s="122" t="s">
        <v>3158</v>
      </c>
      <c r="Z468" s="122">
        <v>0</v>
      </c>
      <c r="AA468" s="122" t="s">
        <v>3158</v>
      </c>
      <c r="AB468" s="122" t="s">
        <v>3158</v>
      </c>
      <c r="AC468" s="122" t="s">
        <v>3158</v>
      </c>
      <c r="AD468" s="125">
        <v>43713.203819444447</v>
      </c>
      <c r="AE468" s="122" t="s">
        <v>3158</v>
      </c>
    </row>
    <row r="469" spans="1:31" ht="13">
      <c r="A469" s="122">
        <v>2786</v>
      </c>
      <c r="B469" s="122" t="s">
        <v>6290</v>
      </c>
      <c r="C469" s="122" t="s">
        <v>6291</v>
      </c>
      <c r="D469" s="122" t="s">
        <v>3146</v>
      </c>
      <c r="E469" s="122">
        <v>2008</v>
      </c>
      <c r="F469" s="122" t="s">
        <v>3225</v>
      </c>
      <c r="G469" s="122" t="s">
        <v>6292</v>
      </c>
      <c r="H469" s="122" t="s">
        <v>3195</v>
      </c>
      <c r="K469" s="122" t="s">
        <v>6293</v>
      </c>
      <c r="L469" s="124" t="s">
        <v>6294</v>
      </c>
      <c r="M469" s="122" t="s">
        <v>3154</v>
      </c>
      <c r="N469" s="122">
        <v>75</v>
      </c>
      <c r="P469" s="124" t="s">
        <v>6295</v>
      </c>
      <c r="Q469" s="124" t="s">
        <v>6296</v>
      </c>
      <c r="R469" s="125">
        <v>43697.526631944442</v>
      </c>
      <c r="S469" s="125">
        <v>43713.203819444447</v>
      </c>
      <c r="T469" s="122" t="s">
        <v>3158</v>
      </c>
      <c r="U469" s="122" t="s">
        <v>3158</v>
      </c>
      <c r="V469" s="122" t="s">
        <v>3158</v>
      </c>
      <c r="W469" s="122" t="s">
        <v>3158</v>
      </c>
      <c r="X469" s="122" t="s">
        <v>3158</v>
      </c>
      <c r="Y469" s="122" t="s">
        <v>3158</v>
      </c>
      <c r="Z469" s="122">
        <v>0</v>
      </c>
      <c r="AA469" s="122" t="s">
        <v>3158</v>
      </c>
      <c r="AB469" s="122" t="s">
        <v>3158</v>
      </c>
      <c r="AC469" s="122" t="s">
        <v>3158</v>
      </c>
      <c r="AD469" s="125">
        <v>43713.203819444447</v>
      </c>
      <c r="AE469" s="122" t="s">
        <v>3158</v>
      </c>
    </row>
    <row r="470" spans="1:31" ht="13">
      <c r="A470" s="122">
        <v>2787</v>
      </c>
      <c r="B470" s="124" t="s">
        <v>6297</v>
      </c>
      <c r="D470" s="122" t="s">
        <v>3146</v>
      </c>
      <c r="E470" s="122">
        <v>0</v>
      </c>
      <c r="F470" s="122" t="s">
        <v>3438</v>
      </c>
      <c r="K470" s="122" t="s">
        <v>6298</v>
      </c>
      <c r="M470" s="122" t="s">
        <v>3154</v>
      </c>
      <c r="N470" s="122">
        <v>75</v>
      </c>
      <c r="R470" s="125">
        <v>43697.526631944442</v>
      </c>
      <c r="S470" s="125">
        <v>43713.203819444447</v>
      </c>
      <c r="T470" s="122" t="s">
        <v>3158</v>
      </c>
      <c r="U470" s="122" t="s">
        <v>3158</v>
      </c>
      <c r="V470" s="122" t="s">
        <v>3158</v>
      </c>
      <c r="W470" s="122" t="s">
        <v>3158</v>
      </c>
      <c r="X470" s="122" t="s">
        <v>3158</v>
      </c>
      <c r="Y470" s="122" t="s">
        <v>3158</v>
      </c>
      <c r="Z470" s="122">
        <v>0</v>
      </c>
      <c r="AA470" s="122" t="s">
        <v>3158</v>
      </c>
      <c r="AB470" s="122" t="s">
        <v>3158</v>
      </c>
      <c r="AC470" s="122" t="s">
        <v>3158</v>
      </c>
      <c r="AD470" s="125">
        <v>43713.203819444447</v>
      </c>
      <c r="AE470" s="122" t="s">
        <v>3158</v>
      </c>
    </row>
    <row r="471" spans="1:31" ht="13">
      <c r="A471" s="122">
        <v>2788</v>
      </c>
      <c r="B471" s="122" t="s">
        <v>6299</v>
      </c>
      <c r="C471" s="122" t="s">
        <v>6300</v>
      </c>
      <c r="D471" s="122" t="s">
        <v>3146</v>
      </c>
      <c r="E471" s="122">
        <v>2015</v>
      </c>
      <c r="F471" s="122" t="s">
        <v>3438</v>
      </c>
      <c r="G471" s="122" t="s">
        <v>4172</v>
      </c>
      <c r="H471" s="122" t="s">
        <v>3384</v>
      </c>
      <c r="K471" s="122" t="s">
        <v>6301</v>
      </c>
      <c r="M471" s="122" t="s">
        <v>3154</v>
      </c>
      <c r="N471" s="122">
        <v>75</v>
      </c>
      <c r="R471" s="125">
        <v>43697.526631944442</v>
      </c>
      <c r="S471" s="125">
        <v>43713.203819444447</v>
      </c>
      <c r="T471" s="122" t="s">
        <v>3158</v>
      </c>
      <c r="U471" s="122" t="s">
        <v>3158</v>
      </c>
      <c r="V471" s="122" t="s">
        <v>3158</v>
      </c>
      <c r="W471" s="122" t="s">
        <v>3158</v>
      </c>
      <c r="X471" s="122" t="s">
        <v>3158</v>
      </c>
      <c r="Y471" s="122" t="s">
        <v>3158</v>
      </c>
      <c r="Z471" s="122">
        <v>0</v>
      </c>
      <c r="AA471" s="122" t="s">
        <v>3158</v>
      </c>
      <c r="AB471" s="122" t="s">
        <v>3158</v>
      </c>
      <c r="AC471" s="122" t="s">
        <v>3158</v>
      </c>
      <c r="AD471" s="125">
        <v>43713.203819444447</v>
      </c>
      <c r="AE471" s="122" t="s">
        <v>3158</v>
      </c>
    </row>
    <row r="472" spans="1:31" ht="13">
      <c r="A472" s="122">
        <v>2789</v>
      </c>
      <c r="B472" s="122" t="s">
        <v>6302</v>
      </c>
      <c r="C472" s="122" t="s">
        <v>6303</v>
      </c>
      <c r="D472" s="122" t="s">
        <v>3146</v>
      </c>
      <c r="E472" s="122">
        <v>0</v>
      </c>
      <c r="F472" s="122" t="s">
        <v>3438</v>
      </c>
      <c r="G472" s="122" t="s">
        <v>6304</v>
      </c>
      <c r="K472" s="122" t="s">
        <v>6305</v>
      </c>
      <c r="L472" s="124" t="s">
        <v>6306</v>
      </c>
      <c r="M472" s="122" t="s">
        <v>3154</v>
      </c>
      <c r="N472" s="122">
        <v>75</v>
      </c>
      <c r="O472" s="124" t="s">
        <v>6307</v>
      </c>
      <c r="R472" s="125">
        <v>43697.526631944442</v>
      </c>
      <c r="S472" s="125">
        <v>43713.203819444447</v>
      </c>
      <c r="T472" s="122" t="s">
        <v>3158</v>
      </c>
      <c r="U472" s="122" t="s">
        <v>3158</v>
      </c>
      <c r="V472" s="122" t="s">
        <v>3158</v>
      </c>
      <c r="W472" s="122" t="s">
        <v>3158</v>
      </c>
      <c r="X472" s="122" t="s">
        <v>3158</v>
      </c>
      <c r="Y472" s="122" t="s">
        <v>3158</v>
      </c>
      <c r="Z472" s="122">
        <v>0</v>
      </c>
      <c r="AA472" s="122" t="s">
        <v>3158</v>
      </c>
      <c r="AB472" s="122" t="s">
        <v>3158</v>
      </c>
      <c r="AC472" s="122" t="s">
        <v>3158</v>
      </c>
      <c r="AD472" s="125">
        <v>43713.203819444447</v>
      </c>
      <c r="AE472" s="122" t="s">
        <v>3158</v>
      </c>
    </row>
    <row r="473" spans="1:31" ht="13">
      <c r="A473" s="122">
        <v>2790</v>
      </c>
      <c r="B473" s="122" t="s">
        <v>6308</v>
      </c>
      <c r="C473" s="122" t="s">
        <v>6309</v>
      </c>
      <c r="D473" s="122" t="s">
        <v>3146</v>
      </c>
      <c r="E473" s="122">
        <v>2016</v>
      </c>
      <c r="F473" s="122" t="s">
        <v>3225</v>
      </c>
      <c r="G473" s="122" t="s">
        <v>4821</v>
      </c>
      <c r="H473" s="122" t="s">
        <v>3184</v>
      </c>
      <c r="I473" s="126">
        <v>44967</v>
      </c>
      <c r="K473" s="122" t="s">
        <v>6310</v>
      </c>
      <c r="L473" s="124" t="s">
        <v>6311</v>
      </c>
      <c r="M473" s="122" t="s">
        <v>3154</v>
      </c>
      <c r="N473" s="122">
        <v>75</v>
      </c>
      <c r="O473" s="124" t="s">
        <v>6312</v>
      </c>
      <c r="P473" s="124" t="s">
        <v>6313</v>
      </c>
      <c r="Q473" s="124" t="s">
        <v>6314</v>
      </c>
      <c r="R473" s="125">
        <v>43697.526631944442</v>
      </c>
      <c r="S473" s="125">
        <v>43713.203819444447</v>
      </c>
      <c r="T473" s="122" t="s">
        <v>3158</v>
      </c>
      <c r="U473" s="122" t="s">
        <v>3158</v>
      </c>
      <c r="V473" s="122" t="s">
        <v>3158</v>
      </c>
      <c r="W473" s="122" t="s">
        <v>3158</v>
      </c>
      <c r="X473" s="122" t="s">
        <v>3158</v>
      </c>
      <c r="Y473" s="122" t="s">
        <v>3158</v>
      </c>
      <c r="Z473" s="122">
        <v>0</v>
      </c>
      <c r="AA473" s="122" t="s">
        <v>3158</v>
      </c>
      <c r="AB473" s="122" t="s">
        <v>3158</v>
      </c>
      <c r="AC473" s="122" t="s">
        <v>3158</v>
      </c>
      <c r="AD473" s="125">
        <v>43713.203819444447</v>
      </c>
      <c r="AE473" s="122" t="s">
        <v>3158</v>
      </c>
    </row>
    <row r="474" spans="1:31" ht="13">
      <c r="A474" s="122">
        <v>2791</v>
      </c>
      <c r="B474" s="122" t="s">
        <v>6315</v>
      </c>
      <c r="C474" s="122" t="s">
        <v>6316</v>
      </c>
      <c r="D474" s="122" t="s">
        <v>3146</v>
      </c>
      <c r="E474" s="122">
        <v>2014</v>
      </c>
      <c r="F474" s="122" t="s">
        <v>3225</v>
      </c>
      <c r="G474" s="122" t="s">
        <v>3245</v>
      </c>
      <c r="H474" s="122" t="s">
        <v>3195</v>
      </c>
      <c r="K474" s="122" t="s">
        <v>6317</v>
      </c>
      <c r="L474" s="124" t="s">
        <v>6318</v>
      </c>
      <c r="M474" s="122" t="s">
        <v>3154</v>
      </c>
      <c r="N474" s="122">
        <v>75</v>
      </c>
      <c r="O474" s="124" t="s">
        <v>6319</v>
      </c>
      <c r="P474" s="124" t="s">
        <v>6320</v>
      </c>
      <c r="Q474" s="124" t="s">
        <v>6321</v>
      </c>
      <c r="R474" s="125">
        <v>43697.526631944442</v>
      </c>
      <c r="S474" s="125">
        <v>43713.203819444447</v>
      </c>
      <c r="T474" s="122" t="s">
        <v>3158</v>
      </c>
      <c r="U474" s="122" t="s">
        <v>3158</v>
      </c>
      <c r="V474" s="122" t="s">
        <v>3158</v>
      </c>
      <c r="W474" s="122" t="s">
        <v>3158</v>
      </c>
      <c r="X474" s="122" t="s">
        <v>3158</v>
      </c>
      <c r="Y474" s="122" t="s">
        <v>3158</v>
      </c>
      <c r="Z474" s="122">
        <v>0</v>
      </c>
      <c r="AA474" s="122" t="s">
        <v>3158</v>
      </c>
      <c r="AB474" s="122" t="s">
        <v>3158</v>
      </c>
      <c r="AC474" s="122" t="s">
        <v>3158</v>
      </c>
      <c r="AD474" s="125">
        <v>43713.203819444447</v>
      </c>
      <c r="AE474" s="122" t="s">
        <v>3158</v>
      </c>
    </row>
    <row r="475" spans="1:31" ht="13">
      <c r="A475" s="122">
        <v>2792</v>
      </c>
      <c r="B475" s="122" t="s">
        <v>544</v>
      </c>
      <c r="C475" s="122" t="s">
        <v>6322</v>
      </c>
      <c r="D475" s="122" t="s">
        <v>3146</v>
      </c>
      <c r="E475" s="122">
        <v>2016</v>
      </c>
      <c r="F475" s="122" t="s">
        <v>3438</v>
      </c>
      <c r="G475" s="122" t="s">
        <v>3172</v>
      </c>
      <c r="H475" s="122" t="s">
        <v>3173</v>
      </c>
      <c r="I475" s="122" t="s">
        <v>3326</v>
      </c>
      <c r="J475" s="122" t="s">
        <v>6323</v>
      </c>
      <c r="K475" s="122" t="s">
        <v>6324</v>
      </c>
      <c r="L475" s="124" t="s">
        <v>6325</v>
      </c>
      <c r="M475" s="122" t="s">
        <v>3154</v>
      </c>
      <c r="N475" s="122">
        <v>75</v>
      </c>
      <c r="O475" s="122" t="s">
        <v>116</v>
      </c>
      <c r="P475" s="124" t="s">
        <v>6326</v>
      </c>
      <c r="Q475" s="124" t="s">
        <v>6327</v>
      </c>
      <c r="R475" s="125">
        <v>43697.526631944442</v>
      </c>
      <c r="S475" s="125">
        <v>43713.203819444447</v>
      </c>
      <c r="T475" s="122" t="s">
        <v>3158</v>
      </c>
      <c r="U475" s="122" t="s">
        <v>3158</v>
      </c>
      <c r="V475" s="122" t="s">
        <v>3158</v>
      </c>
      <c r="W475" s="122" t="s">
        <v>3158</v>
      </c>
      <c r="X475" s="122" t="s">
        <v>3158</v>
      </c>
      <c r="Y475" s="122" t="s">
        <v>3158</v>
      </c>
      <c r="Z475" s="122">
        <v>0</v>
      </c>
      <c r="AA475" s="122" t="s">
        <v>3158</v>
      </c>
      <c r="AB475" s="122" t="s">
        <v>3158</v>
      </c>
      <c r="AC475" s="122" t="s">
        <v>3158</v>
      </c>
      <c r="AD475" s="125">
        <v>43713.203819444447</v>
      </c>
      <c r="AE475" s="122" t="s">
        <v>3158</v>
      </c>
    </row>
    <row r="476" spans="1:31" ht="13">
      <c r="A476" s="122">
        <v>2793</v>
      </c>
      <c r="B476" s="122" t="s">
        <v>6328</v>
      </c>
      <c r="C476" s="122" t="s">
        <v>6329</v>
      </c>
      <c r="D476" s="122" t="s">
        <v>3146</v>
      </c>
      <c r="E476" s="122">
        <v>2017</v>
      </c>
      <c r="F476" s="122" t="s">
        <v>3147</v>
      </c>
      <c r="G476" s="122" t="s">
        <v>3245</v>
      </c>
      <c r="H476" s="122" t="s">
        <v>3195</v>
      </c>
      <c r="I476" s="126">
        <v>44936</v>
      </c>
      <c r="K476" s="122" t="s">
        <v>6330</v>
      </c>
      <c r="L476" s="124" t="s">
        <v>6331</v>
      </c>
      <c r="M476" s="122" t="s">
        <v>3154</v>
      </c>
      <c r="N476" s="122">
        <v>75</v>
      </c>
      <c r="O476" s="124" t="s">
        <v>6332</v>
      </c>
      <c r="R476" s="125">
        <v>43697.526631944442</v>
      </c>
      <c r="S476" s="125">
        <v>43713.203819444447</v>
      </c>
      <c r="T476" s="122" t="s">
        <v>3158</v>
      </c>
      <c r="U476" s="122" t="s">
        <v>3158</v>
      </c>
      <c r="V476" s="122" t="s">
        <v>3158</v>
      </c>
      <c r="W476" s="122" t="s">
        <v>3158</v>
      </c>
      <c r="X476" s="122" t="s">
        <v>3158</v>
      </c>
      <c r="Y476" s="122" t="s">
        <v>3158</v>
      </c>
      <c r="Z476" s="122">
        <v>0</v>
      </c>
      <c r="AA476" s="122" t="s">
        <v>3158</v>
      </c>
      <c r="AB476" s="122" t="s">
        <v>3158</v>
      </c>
      <c r="AC476" s="122" t="s">
        <v>3158</v>
      </c>
      <c r="AD476" s="125">
        <v>43713.203819444447</v>
      </c>
      <c r="AE476" s="122" t="s">
        <v>3158</v>
      </c>
    </row>
    <row r="477" spans="1:31" ht="13">
      <c r="A477" s="122">
        <v>2794</v>
      </c>
      <c r="B477" s="122" t="s">
        <v>6333</v>
      </c>
      <c r="D477" s="122" t="s">
        <v>3146</v>
      </c>
      <c r="E477" s="122">
        <v>0</v>
      </c>
      <c r="K477" s="122" t="s">
        <v>6334</v>
      </c>
      <c r="M477" s="122" t="s">
        <v>3154</v>
      </c>
      <c r="N477" s="122">
        <v>75</v>
      </c>
      <c r="R477" s="125">
        <v>43697.526631944442</v>
      </c>
      <c r="S477" s="125">
        <v>43713.203819444447</v>
      </c>
      <c r="T477" s="122" t="s">
        <v>3158</v>
      </c>
      <c r="U477" s="122" t="s">
        <v>3158</v>
      </c>
      <c r="V477" s="122" t="s">
        <v>3158</v>
      </c>
      <c r="W477" s="122" t="s">
        <v>3158</v>
      </c>
      <c r="X477" s="122" t="s">
        <v>3158</v>
      </c>
      <c r="Y477" s="122" t="s">
        <v>3158</v>
      </c>
      <c r="Z477" s="122">
        <v>0</v>
      </c>
      <c r="AA477" s="122" t="s">
        <v>3158</v>
      </c>
      <c r="AB477" s="122" t="s">
        <v>3158</v>
      </c>
      <c r="AC477" s="122" t="s">
        <v>3158</v>
      </c>
      <c r="AD477" s="125">
        <v>43713.203819444447</v>
      </c>
      <c r="AE477" s="122" t="s">
        <v>3158</v>
      </c>
    </row>
    <row r="478" spans="1:31" ht="13">
      <c r="A478" s="122">
        <v>2795</v>
      </c>
      <c r="B478" s="122" t="s">
        <v>6335</v>
      </c>
      <c r="C478" s="122" t="s">
        <v>6336</v>
      </c>
      <c r="E478" s="122">
        <v>2017</v>
      </c>
      <c r="F478" s="122" t="s">
        <v>3438</v>
      </c>
      <c r="G478" s="122" t="s">
        <v>4637</v>
      </c>
      <c r="H478" s="122" t="s">
        <v>3977</v>
      </c>
      <c r="I478" s="122" t="s">
        <v>4340</v>
      </c>
      <c r="J478" s="122" t="s">
        <v>6337</v>
      </c>
      <c r="K478" s="122" t="s">
        <v>6338</v>
      </c>
      <c r="L478" s="124" t="s">
        <v>6339</v>
      </c>
      <c r="M478" s="122" t="s">
        <v>3154</v>
      </c>
      <c r="N478" s="122">
        <v>75</v>
      </c>
      <c r="O478" s="122" t="s">
        <v>3158</v>
      </c>
      <c r="P478" s="124" t="s">
        <v>6340</v>
      </c>
      <c r="Q478" s="124" t="s">
        <v>6341</v>
      </c>
      <c r="R478" s="125">
        <v>43697.526643518519</v>
      </c>
      <c r="S478" s="125">
        <v>43909.355393518519</v>
      </c>
      <c r="T478" s="122">
        <v>64</v>
      </c>
      <c r="U478" s="122" t="s">
        <v>6342</v>
      </c>
      <c r="V478" s="122" t="s">
        <v>3977</v>
      </c>
      <c r="W478" s="122" t="s">
        <v>3158</v>
      </c>
      <c r="X478" s="122" t="s">
        <v>3643</v>
      </c>
      <c r="Y478" s="122" t="s">
        <v>3158</v>
      </c>
      <c r="Z478" s="122">
        <v>0</v>
      </c>
      <c r="AA478" s="122" t="s">
        <v>3158</v>
      </c>
      <c r="AB478" s="122" t="s">
        <v>3158</v>
      </c>
      <c r="AC478" s="122" t="s">
        <v>3158</v>
      </c>
      <c r="AD478" s="125">
        <v>43713.203819444447</v>
      </c>
      <c r="AE478" s="122" t="s">
        <v>3158</v>
      </c>
    </row>
    <row r="479" spans="1:31" ht="13">
      <c r="A479" s="122">
        <v>2796</v>
      </c>
      <c r="B479" s="122" t="s">
        <v>6343</v>
      </c>
      <c r="C479" s="122" t="s">
        <v>6344</v>
      </c>
      <c r="D479" s="122" t="s">
        <v>3146</v>
      </c>
      <c r="E479" s="122">
        <v>2016</v>
      </c>
      <c r="F479" s="122" t="s">
        <v>3438</v>
      </c>
      <c r="G479" s="122" t="s">
        <v>6345</v>
      </c>
      <c r="H479" s="122" t="s">
        <v>6346</v>
      </c>
      <c r="I479" s="122" t="s">
        <v>3204</v>
      </c>
      <c r="J479" s="122" t="s">
        <v>6347</v>
      </c>
      <c r="K479" s="122" t="s">
        <v>6348</v>
      </c>
      <c r="L479" s="124" t="s">
        <v>6349</v>
      </c>
      <c r="M479" s="122" t="s">
        <v>3154</v>
      </c>
      <c r="N479" s="122">
        <v>75</v>
      </c>
      <c r="O479" s="124" t="s">
        <v>6350</v>
      </c>
      <c r="P479" s="122" t="s">
        <v>3158</v>
      </c>
      <c r="Q479" s="124" t="s">
        <v>6351</v>
      </c>
      <c r="R479" s="125">
        <v>43697.526643518519</v>
      </c>
      <c r="S479" s="125">
        <v>43707.459560185183</v>
      </c>
      <c r="T479" s="122">
        <v>68</v>
      </c>
      <c r="U479" s="122" t="s">
        <v>3202</v>
      </c>
      <c r="V479" s="122" t="s">
        <v>3384</v>
      </c>
      <c r="W479" s="122" t="s">
        <v>3158</v>
      </c>
      <c r="X479" s="122" t="s">
        <v>3204</v>
      </c>
      <c r="Y479" s="122" t="s">
        <v>3158</v>
      </c>
      <c r="Z479" s="122">
        <v>0</v>
      </c>
      <c r="AA479" s="122" t="s">
        <v>3158</v>
      </c>
      <c r="AB479" s="122" t="s">
        <v>3158</v>
      </c>
      <c r="AC479" s="122" t="s">
        <v>3158</v>
      </c>
      <c r="AD479" s="125">
        <v>43698.350231481483</v>
      </c>
      <c r="AE479" s="122" t="s">
        <v>3158</v>
      </c>
    </row>
    <row r="480" spans="1:31" ht="13">
      <c r="A480" s="122">
        <v>2797</v>
      </c>
      <c r="B480" s="122" t="s">
        <v>707</v>
      </c>
      <c r="C480" s="122" t="s">
        <v>6352</v>
      </c>
      <c r="D480" s="122" t="s">
        <v>3146</v>
      </c>
      <c r="E480" s="122">
        <v>2018</v>
      </c>
      <c r="F480" s="122" t="s">
        <v>3225</v>
      </c>
      <c r="G480" s="122" t="s">
        <v>3207</v>
      </c>
      <c r="H480" s="122" t="s">
        <v>101</v>
      </c>
      <c r="I480" s="122" t="s">
        <v>3326</v>
      </c>
      <c r="K480" s="122" t="s">
        <v>6353</v>
      </c>
      <c r="L480" s="124" t="s">
        <v>6354</v>
      </c>
      <c r="M480" s="122" t="s">
        <v>3154</v>
      </c>
      <c r="N480" s="122">
        <v>75</v>
      </c>
      <c r="O480" s="124" t="s">
        <v>6355</v>
      </c>
      <c r="P480" s="124" t="s">
        <v>6356</v>
      </c>
      <c r="Q480" s="124" t="s">
        <v>6357</v>
      </c>
      <c r="R480" s="125">
        <v>43697.526643518519</v>
      </c>
      <c r="S480" s="125">
        <v>43713.203819444447</v>
      </c>
      <c r="T480" s="122" t="s">
        <v>3158</v>
      </c>
      <c r="U480" s="122" t="s">
        <v>3158</v>
      </c>
      <c r="V480" s="122" t="s">
        <v>3158</v>
      </c>
      <c r="W480" s="122" t="s">
        <v>3158</v>
      </c>
      <c r="X480" s="122" t="s">
        <v>3158</v>
      </c>
      <c r="Y480" s="122" t="s">
        <v>3158</v>
      </c>
      <c r="Z480" s="122">
        <v>0</v>
      </c>
      <c r="AA480" s="122" t="s">
        <v>3158</v>
      </c>
      <c r="AB480" s="122" t="s">
        <v>3158</v>
      </c>
      <c r="AC480" s="122" t="s">
        <v>3158</v>
      </c>
      <c r="AD480" s="125">
        <v>43713.203819444447</v>
      </c>
      <c r="AE480" s="122" t="s">
        <v>3158</v>
      </c>
    </row>
    <row r="481" spans="1:31" ht="13">
      <c r="A481" s="122">
        <v>2798</v>
      </c>
      <c r="B481" s="122" t="s">
        <v>6358</v>
      </c>
      <c r="C481" s="122" t="s">
        <v>6359</v>
      </c>
      <c r="D481" s="122" t="s">
        <v>3146</v>
      </c>
      <c r="E481" s="122">
        <v>2008</v>
      </c>
      <c r="F481" s="122" t="s">
        <v>3438</v>
      </c>
      <c r="G481" s="122" t="s">
        <v>6360</v>
      </c>
      <c r="K481" s="122" t="s">
        <v>6361</v>
      </c>
      <c r="L481" s="124" t="s">
        <v>6362</v>
      </c>
      <c r="M481" s="122" t="s">
        <v>3154</v>
      </c>
      <c r="N481" s="122">
        <v>75</v>
      </c>
      <c r="O481" s="124" t="s">
        <v>6363</v>
      </c>
      <c r="R481" s="125">
        <v>43697.526643518519</v>
      </c>
      <c r="S481" s="125">
        <v>43713.203819444447</v>
      </c>
      <c r="T481" s="122" t="s">
        <v>3158</v>
      </c>
      <c r="U481" s="122" t="s">
        <v>3158</v>
      </c>
      <c r="V481" s="122" t="s">
        <v>3158</v>
      </c>
      <c r="W481" s="122" t="s">
        <v>3158</v>
      </c>
      <c r="X481" s="122" t="s">
        <v>3158</v>
      </c>
      <c r="Y481" s="122" t="s">
        <v>3158</v>
      </c>
      <c r="Z481" s="122">
        <v>0</v>
      </c>
      <c r="AA481" s="122" t="s">
        <v>3158</v>
      </c>
      <c r="AB481" s="122" t="s">
        <v>3158</v>
      </c>
      <c r="AC481" s="122" t="s">
        <v>3158</v>
      </c>
      <c r="AD481" s="125">
        <v>43713.203819444447</v>
      </c>
      <c r="AE481" s="122" t="s">
        <v>3158</v>
      </c>
    </row>
    <row r="482" spans="1:31" ht="13">
      <c r="A482" s="122">
        <v>2799</v>
      </c>
      <c r="B482" s="122" t="s">
        <v>6364</v>
      </c>
      <c r="C482" s="122" t="s">
        <v>6365</v>
      </c>
      <c r="D482" s="122" t="s">
        <v>3171</v>
      </c>
      <c r="E482" s="122">
        <v>1994</v>
      </c>
      <c r="F482" s="122" t="s">
        <v>3462</v>
      </c>
      <c r="G482" s="122" t="s">
        <v>5502</v>
      </c>
      <c r="H482" s="122" t="s">
        <v>3173</v>
      </c>
      <c r="I482" s="122" t="s">
        <v>3227</v>
      </c>
      <c r="J482" s="122" t="s">
        <v>6366</v>
      </c>
      <c r="K482" s="122" t="s">
        <v>6367</v>
      </c>
      <c r="L482" s="124" t="s">
        <v>6368</v>
      </c>
      <c r="M482" s="122" t="s">
        <v>3154</v>
      </c>
      <c r="N482" s="122">
        <v>75</v>
      </c>
      <c r="O482" s="124" t="s">
        <v>6369</v>
      </c>
      <c r="P482" s="124" t="s">
        <v>6370</v>
      </c>
      <c r="Q482" s="124" t="s">
        <v>6371</v>
      </c>
      <c r="R482" s="125">
        <v>43697.526643518519</v>
      </c>
      <c r="S482" s="125">
        <v>43713.203819444447</v>
      </c>
      <c r="T482" s="122" t="s">
        <v>3158</v>
      </c>
      <c r="U482" s="122" t="s">
        <v>3158</v>
      </c>
      <c r="V482" s="122" t="s">
        <v>3158</v>
      </c>
      <c r="W482" s="122" t="s">
        <v>3158</v>
      </c>
      <c r="X482" s="122" t="s">
        <v>3158</v>
      </c>
      <c r="Y482" s="122" t="s">
        <v>3158</v>
      </c>
      <c r="Z482" s="122">
        <v>0</v>
      </c>
      <c r="AA482" s="122" t="s">
        <v>3158</v>
      </c>
      <c r="AB482" s="122" t="s">
        <v>3158</v>
      </c>
      <c r="AC482" s="122" t="s">
        <v>3158</v>
      </c>
      <c r="AD482" s="125">
        <v>43713.203819444447</v>
      </c>
      <c r="AE482" s="122" t="s">
        <v>3158</v>
      </c>
    </row>
    <row r="483" spans="1:31" ht="13">
      <c r="A483" s="122">
        <v>2801</v>
      </c>
      <c r="B483" s="122" t="s">
        <v>6372</v>
      </c>
      <c r="C483" s="122" t="s">
        <v>6373</v>
      </c>
      <c r="E483" s="122">
        <v>2016</v>
      </c>
      <c r="F483" s="122" t="s">
        <v>3438</v>
      </c>
      <c r="G483" s="122" t="s">
        <v>4637</v>
      </c>
      <c r="H483" s="122" t="s">
        <v>3977</v>
      </c>
      <c r="I483" s="122" t="s">
        <v>4340</v>
      </c>
      <c r="J483" s="122" t="s">
        <v>6374</v>
      </c>
      <c r="K483" s="122" t="s">
        <v>6375</v>
      </c>
      <c r="L483" s="124" t="s">
        <v>6376</v>
      </c>
      <c r="M483" s="122" t="s">
        <v>3154</v>
      </c>
      <c r="N483" s="122">
        <v>75</v>
      </c>
      <c r="O483" s="122" t="s">
        <v>3158</v>
      </c>
      <c r="P483" s="124" t="s">
        <v>6377</v>
      </c>
      <c r="Q483" s="124" t="s">
        <v>6378</v>
      </c>
      <c r="R483" s="125">
        <v>43697.526643518519</v>
      </c>
      <c r="S483" s="125">
        <v>43908.314456018517</v>
      </c>
      <c r="T483" s="122">
        <v>64</v>
      </c>
      <c r="U483" s="122" t="s">
        <v>6342</v>
      </c>
      <c r="V483" s="122" t="s">
        <v>3977</v>
      </c>
      <c r="W483" s="122" t="s">
        <v>3158</v>
      </c>
      <c r="X483" s="122" t="s">
        <v>6379</v>
      </c>
      <c r="Y483" s="122" t="s">
        <v>3158</v>
      </c>
      <c r="Z483" s="122">
        <v>0</v>
      </c>
      <c r="AA483" s="122" t="s">
        <v>3158</v>
      </c>
      <c r="AB483" s="122" t="s">
        <v>3158</v>
      </c>
      <c r="AC483" s="122" t="s">
        <v>3158</v>
      </c>
      <c r="AD483" s="125">
        <v>43713.203819444447</v>
      </c>
      <c r="AE483" s="122" t="s">
        <v>3158</v>
      </c>
    </row>
    <row r="484" spans="1:31" ht="13">
      <c r="A484" s="122">
        <v>2802</v>
      </c>
      <c r="B484" s="122" t="s">
        <v>6380</v>
      </c>
      <c r="C484" s="122" t="s">
        <v>6381</v>
      </c>
      <c r="D484" s="122" t="s">
        <v>3146</v>
      </c>
      <c r="E484" s="122">
        <v>2017</v>
      </c>
      <c r="F484" s="122" t="s">
        <v>3438</v>
      </c>
      <c r="G484" s="122" t="s">
        <v>6382</v>
      </c>
      <c r="K484" s="122" t="s">
        <v>6383</v>
      </c>
      <c r="L484" s="124" t="s">
        <v>6384</v>
      </c>
      <c r="M484" s="122" t="s">
        <v>3154</v>
      </c>
      <c r="N484" s="122">
        <v>75</v>
      </c>
      <c r="O484" s="124" t="s">
        <v>6385</v>
      </c>
      <c r="P484" s="124" t="s">
        <v>6386</v>
      </c>
      <c r="Q484" s="124" t="s">
        <v>6387</v>
      </c>
      <c r="R484" s="125">
        <v>43697.526643518519</v>
      </c>
      <c r="S484" s="125">
        <v>43713.203819444447</v>
      </c>
      <c r="T484" s="122" t="s">
        <v>3158</v>
      </c>
      <c r="U484" s="122" t="s">
        <v>3158</v>
      </c>
      <c r="V484" s="122" t="s">
        <v>3158</v>
      </c>
      <c r="W484" s="122" t="s">
        <v>3158</v>
      </c>
      <c r="X484" s="122" t="s">
        <v>3158</v>
      </c>
      <c r="Y484" s="122" t="s">
        <v>3158</v>
      </c>
      <c r="Z484" s="122">
        <v>0</v>
      </c>
      <c r="AA484" s="122" t="s">
        <v>3158</v>
      </c>
      <c r="AB484" s="122" t="s">
        <v>3158</v>
      </c>
      <c r="AC484" s="122" t="s">
        <v>3158</v>
      </c>
      <c r="AD484" s="125">
        <v>43713.203819444447</v>
      </c>
      <c r="AE484" s="122" t="s">
        <v>3158</v>
      </c>
    </row>
    <row r="485" spans="1:31" ht="13">
      <c r="A485" s="122">
        <v>2803</v>
      </c>
      <c r="B485" s="122" t="s">
        <v>6388</v>
      </c>
      <c r="C485" s="122" t="s">
        <v>6389</v>
      </c>
      <c r="D485" s="122" t="s">
        <v>3146</v>
      </c>
      <c r="E485" s="122">
        <v>2016</v>
      </c>
      <c r="F485" s="122" t="s">
        <v>3721</v>
      </c>
      <c r="G485" s="122" t="s">
        <v>4482</v>
      </c>
      <c r="K485" s="122" t="s">
        <v>6390</v>
      </c>
      <c r="L485" s="124" t="s">
        <v>6391</v>
      </c>
      <c r="M485" s="122" t="s">
        <v>3154</v>
      </c>
      <c r="N485" s="122">
        <v>75</v>
      </c>
      <c r="O485" s="124" t="s">
        <v>6392</v>
      </c>
      <c r="P485" s="124" t="s">
        <v>6393</v>
      </c>
      <c r="Q485" s="124" t="s">
        <v>6394</v>
      </c>
      <c r="R485" s="125">
        <v>43697.526643518519</v>
      </c>
      <c r="S485" s="125">
        <v>43713.203819444447</v>
      </c>
      <c r="T485" s="122" t="s">
        <v>3158</v>
      </c>
      <c r="U485" s="122" t="s">
        <v>3158</v>
      </c>
      <c r="V485" s="122" t="s">
        <v>3158</v>
      </c>
      <c r="W485" s="122" t="s">
        <v>3158</v>
      </c>
      <c r="X485" s="122" t="s">
        <v>3158</v>
      </c>
      <c r="Y485" s="122" t="s">
        <v>3158</v>
      </c>
      <c r="Z485" s="122">
        <v>0</v>
      </c>
      <c r="AA485" s="122" t="s">
        <v>3158</v>
      </c>
      <c r="AB485" s="122" t="s">
        <v>3158</v>
      </c>
      <c r="AC485" s="122" t="s">
        <v>3158</v>
      </c>
      <c r="AD485" s="125">
        <v>43713.203819444447</v>
      </c>
      <c r="AE485" s="122" t="s">
        <v>3158</v>
      </c>
    </row>
    <row r="486" spans="1:31" ht="13">
      <c r="A486" s="122">
        <v>2804</v>
      </c>
      <c r="B486" s="122" t="s">
        <v>6395</v>
      </c>
      <c r="C486" s="122" t="s">
        <v>6396</v>
      </c>
      <c r="D486" s="122" t="s">
        <v>3146</v>
      </c>
      <c r="E486" s="122">
        <v>2014</v>
      </c>
      <c r="F486" s="122" t="s">
        <v>3206</v>
      </c>
      <c r="G486" s="122" t="s">
        <v>3343</v>
      </c>
      <c r="H486" s="122" t="s">
        <v>6397</v>
      </c>
      <c r="K486" s="122" t="s">
        <v>6398</v>
      </c>
      <c r="L486" s="124" t="s">
        <v>6399</v>
      </c>
      <c r="M486" s="122" t="s">
        <v>3154</v>
      </c>
      <c r="N486" s="122">
        <v>75</v>
      </c>
      <c r="O486" s="124" t="s">
        <v>6400</v>
      </c>
      <c r="P486" s="124" t="s">
        <v>6401</v>
      </c>
      <c r="Q486" s="124" t="s">
        <v>6402</v>
      </c>
      <c r="R486" s="125">
        <v>43697.526643518519</v>
      </c>
      <c r="S486" s="125">
        <v>43713.203819444447</v>
      </c>
      <c r="T486" s="122" t="s">
        <v>3158</v>
      </c>
      <c r="U486" s="122" t="s">
        <v>3158</v>
      </c>
      <c r="V486" s="122" t="s">
        <v>3158</v>
      </c>
      <c r="W486" s="122" t="s">
        <v>3158</v>
      </c>
      <c r="X486" s="122" t="s">
        <v>3158</v>
      </c>
      <c r="Y486" s="122" t="s">
        <v>3158</v>
      </c>
      <c r="Z486" s="122">
        <v>0</v>
      </c>
      <c r="AA486" s="122" t="s">
        <v>3158</v>
      </c>
      <c r="AB486" s="122" t="s">
        <v>3158</v>
      </c>
      <c r="AC486" s="122" t="s">
        <v>3158</v>
      </c>
      <c r="AD486" s="125">
        <v>43713.203819444447</v>
      </c>
      <c r="AE486" s="122" t="s">
        <v>3158</v>
      </c>
    </row>
    <row r="487" spans="1:31" ht="13">
      <c r="A487" s="122">
        <v>2805</v>
      </c>
      <c r="B487" s="122" t="s">
        <v>6403</v>
      </c>
      <c r="C487" s="122" t="s">
        <v>6404</v>
      </c>
      <c r="E487" s="122">
        <v>2018</v>
      </c>
      <c r="F487" s="122" t="s">
        <v>3438</v>
      </c>
      <c r="G487" s="122" t="s">
        <v>6405</v>
      </c>
      <c r="H487" s="122" t="s">
        <v>6406</v>
      </c>
      <c r="I487" s="122" t="s">
        <v>4340</v>
      </c>
      <c r="J487" s="122" t="s">
        <v>6407</v>
      </c>
      <c r="K487" s="122" t="s">
        <v>6408</v>
      </c>
      <c r="L487" s="124" t="s">
        <v>6409</v>
      </c>
      <c r="M487" s="122" t="s">
        <v>3154</v>
      </c>
      <c r="N487" s="122">
        <v>75</v>
      </c>
      <c r="O487" s="122" t="s">
        <v>3158</v>
      </c>
      <c r="P487" s="122" t="s">
        <v>3158</v>
      </c>
      <c r="Q487" s="124" t="s">
        <v>6410</v>
      </c>
      <c r="R487" s="125">
        <v>43697.526643518519</v>
      </c>
      <c r="S487" s="125">
        <v>43769.47047453704</v>
      </c>
      <c r="T487" s="122">
        <v>60</v>
      </c>
      <c r="U487" s="122" t="s">
        <v>6411</v>
      </c>
      <c r="V487" s="122" t="s">
        <v>6406</v>
      </c>
      <c r="W487" s="122" t="s">
        <v>3158</v>
      </c>
      <c r="X487" s="122" t="s">
        <v>3643</v>
      </c>
      <c r="Y487" s="122" t="s">
        <v>3158</v>
      </c>
      <c r="Z487" s="122">
        <v>0</v>
      </c>
      <c r="AA487" s="122" t="s">
        <v>3158</v>
      </c>
      <c r="AB487" s="122" t="s">
        <v>3158</v>
      </c>
      <c r="AC487" s="122" t="s">
        <v>3158</v>
      </c>
      <c r="AD487" s="125">
        <v>43713.203819444447</v>
      </c>
      <c r="AE487" s="122" t="s">
        <v>3158</v>
      </c>
    </row>
    <row r="488" spans="1:31" ht="13">
      <c r="A488" s="122">
        <v>2806</v>
      </c>
      <c r="B488" s="122" t="s">
        <v>6412</v>
      </c>
      <c r="C488" s="122" t="s">
        <v>6413</v>
      </c>
      <c r="D488" s="122" t="s">
        <v>3146</v>
      </c>
      <c r="E488" s="122">
        <v>2010</v>
      </c>
      <c r="F488" s="122" t="s">
        <v>3225</v>
      </c>
      <c r="G488" s="122" t="s">
        <v>6414</v>
      </c>
      <c r="H488" s="122" t="s">
        <v>3886</v>
      </c>
      <c r="K488" s="122" t="s">
        <v>6415</v>
      </c>
      <c r="L488" s="124" t="s">
        <v>6416</v>
      </c>
      <c r="M488" s="122" t="s">
        <v>3154</v>
      </c>
      <c r="N488" s="122">
        <v>75</v>
      </c>
      <c r="O488" s="124" t="s">
        <v>6417</v>
      </c>
      <c r="P488" s="124" t="s">
        <v>6418</v>
      </c>
      <c r="Q488" s="124" t="s">
        <v>6419</v>
      </c>
      <c r="R488" s="125">
        <v>43697.526643518519</v>
      </c>
      <c r="S488" s="125">
        <v>43713.203819444447</v>
      </c>
      <c r="T488" s="122" t="s">
        <v>3158</v>
      </c>
      <c r="U488" s="122" t="s">
        <v>3158</v>
      </c>
      <c r="V488" s="122" t="s">
        <v>3158</v>
      </c>
      <c r="W488" s="122" t="s">
        <v>3158</v>
      </c>
      <c r="X488" s="122" t="s">
        <v>3158</v>
      </c>
      <c r="Y488" s="122" t="s">
        <v>3158</v>
      </c>
      <c r="Z488" s="122">
        <v>0</v>
      </c>
      <c r="AA488" s="122" t="s">
        <v>3158</v>
      </c>
      <c r="AB488" s="122" t="s">
        <v>3158</v>
      </c>
      <c r="AC488" s="122" t="s">
        <v>3158</v>
      </c>
      <c r="AD488" s="125">
        <v>43713.203819444447</v>
      </c>
      <c r="AE488" s="122" t="s">
        <v>3158</v>
      </c>
    </row>
    <row r="489" spans="1:31" ht="13">
      <c r="A489" s="122">
        <v>2807</v>
      </c>
      <c r="B489" s="122" t="s">
        <v>6420</v>
      </c>
      <c r="C489" s="122" t="s">
        <v>6421</v>
      </c>
      <c r="D489" s="122" t="s">
        <v>3146</v>
      </c>
      <c r="E489" s="122">
        <v>2016</v>
      </c>
      <c r="F489" s="122" t="s">
        <v>3225</v>
      </c>
      <c r="G489" s="122" t="s">
        <v>3245</v>
      </c>
      <c r="H489" s="122" t="s">
        <v>3195</v>
      </c>
      <c r="K489" s="122" t="s">
        <v>6422</v>
      </c>
      <c r="L489" s="124" t="s">
        <v>6423</v>
      </c>
      <c r="M489" s="122" t="s">
        <v>3154</v>
      </c>
      <c r="N489" s="122">
        <v>75</v>
      </c>
      <c r="O489" s="124" t="s">
        <v>6424</v>
      </c>
      <c r="Q489" s="124" t="s">
        <v>6425</v>
      </c>
      <c r="R489" s="125">
        <v>43697.526643518519</v>
      </c>
      <c r="S489" s="125">
        <v>43713.203819444447</v>
      </c>
      <c r="T489" s="122" t="s">
        <v>3158</v>
      </c>
      <c r="U489" s="122" t="s">
        <v>3158</v>
      </c>
      <c r="V489" s="122" t="s">
        <v>3158</v>
      </c>
      <c r="W489" s="122" t="s">
        <v>3158</v>
      </c>
      <c r="X489" s="122" t="s">
        <v>3158</v>
      </c>
      <c r="Y489" s="122" t="s">
        <v>3158</v>
      </c>
      <c r="Z489" s="122">
        <v>0</v>
      </c>
      <c r="AA489" s="122" t="s">
        <v>3158</v>
      </c>
      <c r="AB489" s="122" t="s">
        <v>3158</v>
      </c>
      <c r="AC489" s="122" t="s">
        <v>3158</v>
      </c>
      <c r="AD489" s="125">
        <v>43713.203819444447</v>
      </c>
      <c r="AE489" s="122" t="s">
        <v>3158</v>
      </c>
    </row>
    <row r="490" spans="1:31" ht="13">
      <c r="A490" s="122">
        <v>2808</v>
      </c>
      <c r="B490" s="122" t="s">
        <v>6426</v>
      </c>
      <c r="C490" s="122" t="s">
        <v>6427</v>
      </c>
      <c r="E490" s="122">
        <v>2017</v>
      </c>
      <c r="F490" s="122" t="s">
        <v>3438</v>
      </c>
      <c r="G490" s="122" t="s">
        <v>6428</v>
      </c>
      <c r="K490" s="122" t="s">
        <v>6429</v>
      </c>
      <c r="L490" s="124" t="s">
        <v>6430</v>
      </c>
      <c r="M490" s="122" t="s">
        <v>3154</v>
      </c>
      <c r="N490" s="122">
        <v>75</v>
      </c>
      <c r="O490" s="124" t="s">
        <v>6431</v>
      </c>
      <c r="R490" s="125">
        <v>43697.526643518519</v>
      </c>
      <c r="S490" s="125">
        <v>43713.203819444447</v>
      </c>
      <c r="T490" s="122" t="s">
        <v>3158</v>
      </c>
      <c r="U490" s="122" t="s">
        <v>3158</v>
      </c>
      <c r="V490" s="122" t="s">
        <v>3158</v>
      </c>
      <c r="W490" s="122" t="s">
        <v>3158</v>
      </c>
      <c r="X490" s="122" t="s">
        <v>3158</v>
      </c>
      <c r="Y490" s="122" t="s">
        <v>3158</v>
      </c>
      <c r="Z490" s="122">
        <v>0</v>
      </c>
      <c r="AA490" s="122" t="s">
        <v>3158</v>
      </c>
      <c r="AB490" s="122" t="s">
        <v>3158</v>
      </c>
      <c r="AC490" s="122" t="s">
        <v>3158</v>
      </c>
      <c r="AD490" s="125">
        <v>43713.203819444447</v>
      </c>
      <c r="AE490" s="122" t="s">
        <v>3158</v>
      </c>
    </row>
    <row r="491" spans="1:31" ht="13">
      <c r="A491" s="122">
        <v>2809</v>
      </c>
      <c r="B491" s="122" t="s">
        <v>6432</v>
      </c>
      <c r="C491" s="122" t="s">
        <v>6433</v>
      </c>
      <c r="D491" s="122" t="s">
        <v>3146</v>
      </c>
      <c r="E491" s="122">
        <v>2012</v>
      </c>
      <c r="F491" s="122" t="s">
        <v>3225</v>
      </c>
      <c r="G491" s="122" t="s">
        <v>3245</v>
      </c>
      <c r="H491" s="122" t="s">
        <v>3195</v>
      </c>
      <c r="K491" s="122" t="s">
        <v>6434</v>
      </c>
      <c r="L491" s="124" t="s">
        <v>6435</v>
      </c>
      <c r="M491" s="122" t="s">
        <v>3154</v>
      </c>
      <c r="N491" s="122">
        <v>75</v>
      </c>
      <c r="P491" s="124" t="s">
        <v>6436</v>
      </c>
      <c r="Q491" s="124" t="s">
        <v>6437</v>
      </c>
      <c r="R491" s="125">
        <v>43697.526643518519</v>
      </c>
      <c r="S491" s="125">
        <v>43713.203819444447</v>
      </c>
      <c r="T491" s="122" t="s">
        <v>3158</v>
      </c>
      <c r="U491" s="122" t="s">
        <v>3158</v>
      </c>
      <c r="V491" s="122" t="s">
        <v>3158</v>
      </c>
      <c r="W491" s="122" t="s">
        <v>3158</v>
      </c>
      <c r="X491" s="122" t="s">
        <v>3158</v>
      </c>
      <c r="Y491" s="122" t="s">
        <v>3158</v>
      </c>
      <c r="Z491" s="122">
        <v>0</v>
      </c>
      <c r="AA491" s="122" t="s">
        <v>3158</v>
      </c>
      <c r="AB491" s="122" t="s">
        <v>3158</v>
      </c>
      <c r="AC491" s="122" t="s">
        <v>3158</v>
      </c>
      <c r="AD491" s="125">
        <v>43713.203819444447</v>
      </c>
      <c r="AE491" s="122" t="s">
        <v>3158</v>
      </c>
    </row>
    <row r="492" spans="1:31" ht="13">
      <c r="A492" s="122">
        <v>2810</v>
      </c>
      <c r="B492" s="122" t="s">
        <v>681</v>
      </c>
      <c r="C492" s="122" t="s">
        <v>6438</v>
      </c>
      <c r="D492" s="122" t="s">
        <v>3146</v>
      </c>
      <c r="E492" s="122">
        <v>2015</v>
      </c>
      <c r="F492" s="122" t="s">
        <v>3992</v>
      </c>
      <c r="G492" s="122" t="s">
        <v>3245</v>
      </c>
      <c r="H492" s="122" t="s">
        <v>3195</v>
      </c>
      <c r="I492" s="126">
        <v>44936</v>
      </c>
      <c r="K492" s="122" t="s">
        <v>6439</v>
      </c>
      <c r="L492" s="124" t="s">
        <v>6440</v>
      </c>
      <c r="M492" s="122" t="s">
        <v>3154</v>
      </c>
      <c r="N492" s="122">
        <v>75</v>
      </c>
      <c r="O492" s="124" t="s">
        <v>6441</v>
      </c>
      <c r="P492" s="122" t="s">
        <v>4289</v>
      </c>
      <c r="Q492" s="122" t="s">
        <v>4289</v>
      </c>
      <c r="R492" s="125">
        <v>43697.526643518519</v>
      </c>
      <c r="S492" s="125">
        <v>43713.203819444447</v>
      </c>
      <c r="T492" s="122" t="s">
        <v>3158</v>
      </c>
      <c r="U492" s="122" t="s">
        <v>3158</v>
      </c>
      <c r="V492" s="122" t="s">
        <v>3158</v>
      </c>
      <c r="W492" s="122" t="s">
        <v>3158</v>
      </c>
      <c r="X492" s="122" t="s">
        <v>3158</v>
      </c>
      <c r="Y492" s="122" t="s">
        <v>3158</v>
      </c>
      <c r="Z492" s="122">
        <v>0</v>
      </c>
      <c r="AA492" s="122" t="s">
        <v>3158</v>
      </c>
      <c r="AB492" s="122" t="s">
        <v>3158</v>
      </c>
      <c r="AC492" s="122" t="s">
        <v>3158</v>
      </c>
      <c r="AD492" s="125">
        <v>43713.203819444447</v>
      </c>
      <c r="AE492" s="122" t="s">
        <v>3158</v>
      </c>
    </row>
    <row r="493" spans="1:31" ht="13">
      <c r="A493" s="122">
        <v>2811</v>
      </c>
      <c r="B493" s="122" t="s">
        <v>6442</v>
      </c>
      <c r="C493" s="122" t="s">
        <v>6443</v>
      </c>
      <c r="D493" s="122" t="s">
        <v>3146</v>
      </c>
      <c r="E493" s="122">
        <v>2016</v>
      </c>
      <c r="F493" s="122" t="s">
        <v>3438</v>
      </c>
      <c r="G493" s="122" t="s">
        <v>6444</v>
      </c>
      <c r="K493" s="122" t="s">
        <v>6445</v>
      </c>
      <c r="L493" s="124" t="s">
        <v>6446</v>
      </c>
      <c r="M493" s="122" t="s">
        <v>3154</v>
      </c>
      <c r="N493" s="122">
        <v>75</v>
      </c>
      <c r="O493" s="124" t="s">
        <v>6447</v>
      </c>
      <c r="P493" s="124" t="s">
        <v>6448</v>
      </c>
      <c r="Q493" s="124" t="s">
        <v>6449</v>
      </c>
      <c r="R493" s="125">
        <v>43697.526643518519</v>
      </c>
      <c r="S493" s="125">
        <v>43713.203819444447</v>
      </c>
      <c r="T493" s="122" t="s">
        <v>3158</v>
      </c>
      <c r="U493" s="122" t="s">
        <v>3158</v>
      </c>
      <c r="V493" s="122" t="s">
        <v>3158</v>
      </c>
      <c r="W493" s="122" t="s">
        <v>3158</v>
      </c>
      <c r="X493" s="122" t="s">
        <v>3158</v>
      </c>
      <c r="Y493" s="122" t="s">
        <v>3158</v>
      </c>
      <c r="Z493" s="122">
        <v>0</v>
      </c>
      <c r="AA493" s="122" t="s">
        <v>3158</v>
      </c>
      <c r="AB493" s="122" t="s">
        <v>3158</v>
      </c>
      <c r="AC493" s="122" t="s">
        <v>3158</v>
      </c>
      <c r="AD493" s="125">
        <v>43713.203819444447</v>
      </c>
      <c r="AE493" s="122" t="s">
        <v>3158</v>
      </c>
    </row>
    <row r="494" spans="1:31" ht="13">
      <c r="A494" s="122">
        <v>2812</v>
      </c>
      <c r="B494" s="122" t="s">
        <v>6450</v>
      </c>
      <c r="D494" s="122" t="s">
        <v>3146</v>
      </c>
      <c r="E494" s="122">
        <v>0</v>
      </c>
      <c r="K494" s="122" t="s">
        <v>6451</v>
      </c>
      <c r="M494" s="122" t="s">
        <v>3154</v>
      </c>
      <c r="N494" s="122">
        <v>75</v>
      </c>
      <c r="R494" s="125">
        <v>43697.526643518519</v>
      </c>
      <c r="S494" s="125">
        <v>43713.203819444447</v>
      </c>
      <c r="T494" s="122" t="s">
        <v>3158</v>
      </c>
      <c r="U494" s="122" t="s">
        <v>3158</v>
      </c>
      <c r="V494" s="122" t="s">
        <v>3158</v>
      </c>
      <c r="W494" s="122" t="s">
        <v>3158</v>
      </c>
      <c r="X494" s="122" t="s">
        <v>3158</v>
      </c>
      <c r="Y494" s="122" t="s">
        <v>3158</v>
      </c>
      <c r="Z494" s="122">
        <v>0</v>
      </c>
      <c r="AA494" s="122" t="s">
        <v>3158</v>
      </c>
      <c r="AB494" s="122" t="s">
        <v>3158</v>
      </c>
      <c r="AC494" s="122" t="s">
        <v>3158</v>
      </c>
      <c r="AD494" s="125">
        <v>43713.203819444447</v>
      </c>
      <c r="AE494" s="122" t="s">
        <v>3158</v>
      </c>
    </row>
    <row r="495" spans="1:31" ht="13">
      <c r="A495" s="122">
        <v>2813</v>
      </c>
      <c r="B495" s="122" t="s">
        <v>6452</v>
      </c>
      <c r="C495" s="122" t="s">
        <v>6453</v>
      </c>
      <c r="D495" s="122" t="s">
        <v>3146</v>
      </c>
      <c r="E495" s="122">
        <v>0</v>
      </c>
      <c r="K495" s="122" t="s">
        <v>6454</v>
      </c>
      <c r="M495" s="122" t="s">
        <v>3154</v>
      </c>
      <c r="N495" s="122">
        <v>75</v>
      </c>
      <c r="R495" s="125">
        <v>43697.526643518519</v>
      </c>
      <c r="S495" s="125">
        <v>43713.203819444447</v>
      </c>
      <c r="T495" s="122" t="s">
        <v>3158</v>
      </c>
      <c r="U495" s="122" t="s">
        <v>3158</v>
      </c>
      <c r="V495" s="122" t="s">
        <v>3158</v>
      </c>
      <c r="W495" s="122" t="s">
        <v>3158</v>
      </c>
      <c r="X495" s="122" t="s">
        <v>3158</v>
      </c>
      <c r="Y495" s="122" t="s">
        <v>3158</v>
      </c>
      <c r="Z495" s="122">
        <v>0</v>
      </c>
      <c r="AA495" s="122" t="s">
        <v>3158</v>
      </c>
      <c r="AB495" s="122" t="s">
        <v>3158</v>
      </c>
      <c r="AC495" s="122" t="s">
        <v>3158</v>
      </c>
      <c r="AD495" s="125">
        <v>43713.203819444447</v>
      </c>
      <c r="AE495" s="122" t="s">
        <v>3158</v>
      </c>
    </row>
    <row r="496" spans="1:31" ht="13">
      <c r="A496" s="122">
        <v>2814</v>
      </c>
      <c r="B496" s="122" t="s">
        <v>6455</v>
      </c>
      <c r="C496" s="122" t="s">
        <v>6456</v>
      </c>
      <c r="E496" s="122">
        <v>2015</v>
      </c>
      <c r="F496" s="122" t="s">
        <v>3438</v>
      </c>
      <c r="G496" s="122" t="s">
        <v>4637</v>
      </c>
      <c r="H496" s="122" t="s">
        <v>3977</v>
      </c>
      <c r="I496" s="122" t="s">
        <v>4340</v>
      </c>
      <c r="J496" s="122" t="s">
        <v>6457</v>
      </c>
      <c r="K496" s="122" t="s">
        <v>6458</v>
      </c>
      <c r="L496" s="124" t="s">
        <v>6459</v>
      </c>
      <c r="M496" s="122" t="s">
        <v>3154</v>
      </c>
      <c r="N496" s="122">
        <v>75</v>
      </c>
      <c r="O496" s="124" t="s">
        <v>6460</v>
      </c>
      <c r="P496" s="122" t="s">
        <v>3158</v>
      </c>
      <c r="Q496" s="124" t="s">
        <v>6461</v>
      </c>
      <c r="R496" s="125">
        <v>43697.526643518519</v>
      </c>
      <c r="S496" s="125">
        <v>43907.568703703706</v>
      </c>
      <c r="T496" s="122">
        <v>64</v>
      </c>
      <c r="U496" s="122" t="s">
        <v>6462</v>
      </c>
      <c r="V496" s="122" t="s">
        <v>3977</v>
      </c>
      <c r="W496" s="122" t="s">
        <v>3158</v>
      </c>
      <c r="X496" s="122" t="s">
        <v>6379</v>
      </c>
      <c r="Y496" s="122" t="s">
        <v>3158</v>
      </c>
      <c r="Z496" s="122">
        <v>0</v>
      </c>
      <c r="AA496" s="122" t="s">
        <v>3158</v>
      </c>
      <c r="AB496" s="122" t="s">
        <v>3158</v>
      </c>
      <c r="AC496" s="122" t="s">
        <v>3158</v>
      </c>
      <c r="AD496" s="125">
        <v>43713.203819444447</v>
      </c>
      <c r="AE496" s="122" t="s">
        <v>3158</v>
      </c>
    </row>
    <row r="497" spans="1:31" ht="13">
      <c r="A497" s="122">
        <v>2815</v>
      </c>
      <c r="B497" s="122" t="s">
        <v>6463</v>
      </c>
      <c r="C497" s="122" t="s">
        <v>6464</v>
      </c>
      <c r="D497" s="122" t="s">
        <v>3146</v>
      </c>
      <c r="E497" s="122">
        <v>2018</v>
      </c>
      <c r="F497" s="122" t="s">
        <v>3462</v>
      </c>
      <c r="G497" s="122" t="s">
        <v>3245</v>
      </c>
      <c r="H497" s="122" t="s">
        <v>3195</v>
      </c>
      <c r="I497" s="122" t="s">
        <v>3326</v>
      </c>
      <c r="K497" s="122" t="s">
        <v>6465</v>
      </c>
      <c r="L497" s="124" t="s">
        <v>6466</v>
      </c>
      <c r="M497" s="122" t="s">
        <v>3154</v>
      </c>
      <c r="N497" s="122">
        <v>75</v>
      </c>
      <c r="O497" s="124" t="s">
        <v>6467</v>
      </c>
      <c r="P497" s="124" t="s">
        <v>6468</v>
      </c>
      <c r="Q497" s="124" t="s">
        <v>6469</v>
      </c>
      <c r="R497" s="125">
        <v>43697.526643518519</v>
      </c>
      <c r="S497" s="125">
        <v>43713.203831018516</v>
      </c>
      <c r="T497" s="122" t="s">
        <v>3158</v>
      </c>
      <c r="U497" s="122" t="s">
        <v>3158</v>
      </c>
      <c r="V497" s="122" t="s">
        <v>3158</v>
      </c>
      <c r="W497" s="122" t="s">
        <v>3158</v>
      </c>
      <c r="X497" s="122" t="s">
        <v>3158</v>
      </c>
      <c r="Y497" s="122" t="s">
        <v>3158</v>
      </c>
      <c r="Z497" s="122">
        <v>0</v>
      </c>
      <c r="AA497" s="122" t="s">
        <v>3158</v>
      </c>
      <c r="AB497" s="122" t="s">
        <v>3158</v>
      </c>
      <c r="AC497" s="122" t="s">
        <v>3158</v>
      </c>
      <c r="AD497" s="125">
        <v>43713.203831018516</v>
      </c>
      <c r="AE497" s="122" t="s">
        <v>3158</v>
      </c>
    </row>
    <row r="498" spans="1:31" ht="13">
      <c r="A498" s="122">
        <v>2816</v>
      </c>
      <c r="B498" s="122" t="s">
        <v>6470</v>
      </c>
      <c r="E498" s="122">
        <v>0</v>
      </c>
      <c r="K498" s="122" t="s">
        <v>6471</v>
      </c>
      <c r="M498" s="122" t="s">
        <v>3154</v>
      </c>
      <c r="N498" s="122">
        <v>75</v>
      </c>
      <c r="R498" s="125">
        <v>43697.526643518519</v>
      </c>
      <c r="S498" s="125">
        <v>43713.203831018516</v>
      </c>
      <c r="T498" s="122" t="s">
        <v>3158</v>
      </c>
      <c r="U498" s="122" t="s">
        <v>3158</v>
      </c>
      <c r="V498" s="122" t="s">
        <v>3158</v>
      </c>
      <c r="W498" s="122" t="s">
        <v>3158</v>
      </c>
      <c r="X498" s="122" t="s">
        <v>3158</v>
      </c>
      <c r="Y498" s="122" t="s">
        <v>3158</v>
      </c>
      <c r="Z498" s="122">
        <v>0</v>
      </c>
      <c r="AA498" s="122" t="s">
        <v>3158</v>
      </c>
      <c r="AB498" s="122" t="s">
        <v>3158</v>
      </c>
      <c r="AC498" s="122" t="s">
        <v>3158</v>
      </c>
      <c r="AD498" s="125">
        <v>43713.203831018516</v>
      </c>
      <c r="AE498" s="122" t="s">
        <v>3158</v>
      </c>
    </row>
    <row r="499" spans="1:31" ht="13">
      <c r="A499" s="122">
        <v>2817</v>
      </c>
      <c r="B499" s="122" t="s">
        <v>6472</v>
      </c>
      <c r="C499" s="122" t="s">
        <v>6473</v>
      </c>
      <c r="D499" s="122" t="s">
        <v>3146</v>
      </c>
      <c r="E499" s="122">
        <v>2015</v>
      </c>
      <c r="F499" s="122" t="s">
        <v>3225</v>
      </c>
      <c r="G499" s="122" t="s">
        <v>3645</v>
      </c>
      <c r="H499" s="122" t="s">
        <v>4465</v>
      </c>
      <c r="I499" s="126">
        <v>44967</v>
      </c>
      <c r="K499" s="122" t="s">
        <v>6474</v>
      </c>
      <c r="L499" s="124" t="s">
        <v>6475</v>
      </c>
      <c r="M499" s="122" t="s">
        <v>3154</v>
      </c>
      <c r="N499" s="122">
        <v>75</v>
      </c>
      <c r="O499" s="124" t="s">
        <v>6476</v>
      </c>
      <c r="Q499" s="124" t="s">
        <v>6477</v>
      </c>
      <c r="R499" s="125">
        <v>43697.526643518519</v>
      </c>
      <c r="S499" s="125">
        <v>43713.203831018516</v>
      </c>
      <c r="T499" s="122" t="s">
        <v>3158</v>
      </c>
      <c r="U499" s="122" t="s">
        <v>3158</v>
      </c>
      <c r="V499" s="122" t="s">
        <v>3158</v>
      </c>
      <c r="W499" s="122" t="s">
        <v>3158</v>
      </c>
      <c r="X499" s="122" t="s">
        <v>3158</v>
      </c>
      <c r="Y499" s="122" t="s">
        <v>3158</v>
      </c>
      <c r="Z499" s="122">
        <v>0</v>
      </c>
      <c r="AA499" s="122" t="s">
        <v>3158</v>
      </c>
      <c r="AB499" s="122" t="s">
        <v>3158</v>
      </c>
      <c r="AC499" s="122" t="s">
        <v>3158</v>
      </c>
      <c r="AD499" s="125">
        <v>43713.203831018516</v>
      </c>
      <c r="AE499" s="122" t="s">
        <v>3158</v>
      </c>
    </row>
    <row r="500" spans="1:31" ht="13">
      <c r="A500" s="122">
        <v>2818</v>
      </c>
      <c r="B500" s="122" t="s">
        <v>611</v>
      </c>
      <c r="C500" s="122" t="s">
        <v>6478</v>
      </c>
      <c r="D500" s="122" t="s">
        <v>3146</v>
      </c>
      <c r="E500" s="122">
        <v>2013</v>
      </c>
      <c r="F500" s="122" t="s">
        <v>3147</v>
      </c>
      <c r="G500" s="122" t="s">
        <v>3645</v>
      </c>
      <c r="H500" s="122" t="s">
        <v>6479</v>
      </c>
      <c r="I500" s="122" t="s">
        <v>3375</v>
      </c>
      <c r="K500" s="122" t="s">
        <v>6480</v>
      </c>
      <c r="L500" s="124" t="s">
        <v>6481</v>
      </c>
      <c r="M500" s="122" t="s">
        <v>3154</v>
      </c>
      <c r="N500" s="122">
        <v>75</v>
      </c>
      <c r="O500" s="124" t="s">
        <v>6482</v>
      </c>
      <c r="R500" s="125">
        <v>43697.526643518519</v>
      </c>
      <c r="S500" s="125">
        <v>43713.203831018516</v>
      </c>
      <c r="T500" s="122" t="s">
        <v>3158</v>
      </c>
      <c r="U500" s="122" t="s">
        <v>3158</v>
      </c>
      <c r="V500" s="122" t="s">
        <v>3158</v>
      </c>
      <c r="W500" s="122" t="s">
        <v>3158</v>
      </c>
      <c r="X500" s="122" t="s">
        <v>3158</v>
      </c>
      <c r="Y500" s="122" t="s">
        <v>3158</v>
      </c>
      <c r="Z500" s="122">
        <v>0</v>
      </c>
      <c r="AA500" s="122" t="s">
        <v>3158</v>
      </c>
      <c r="AB500" s="122" t="s">
        <v>3158</v>
      </c>
      <c r="AC500" s="122" t="s">
        <v>3158</v>
      </c>
      <c r="AD500" s="125">
        <v>43713.203831018516</v>
      </c>
      <c r="AE500" s="122" t="s">
        <v>3158</v>
      </c>
    </row>
    <row r="501" spans="1:31" ht="13">
      <c r="A501" s="122">
        <v>2819</v>
      </c>
      <c r="B501" s="122" t="s">
        <v>6483</v>
      </c>
      <c r="C501" s="122" t="s">
        <v>6484</v>
      </c>
      <c r="D501" s="122" t="s">
        <v>3146</v>
      </c>
      <c r="E501" s="122">
        <v>2016</v>
      </c>
      <c r="F501" s="122" t="s">
        <v>3225</v>
      </c>
      <c r="G501" s="122" t="s">
        <v>3245</v>
      </c>
      <c r="H501" s="122" t="s">
        <v>3195</v>
      </c>
      <c r="K501" s="122" t="s">
        <v>6485</v>
      </c>
      <c r="L501" s="124" t="s">
        <v>6486</v>
      </c>
      <c r="M501" s="122" t="s">
        <v>3154</v>
      </c>
      <c r="N501" s="122">
        <v>75</v>
      </c>
      <c r="P501" s="124" t="s">
        <v>6487</v>
      </c>
      <c r="Q501" s="124" t="s">
        <v>6488</v>
      </c>
      <c r="R501" s="125">
        <v>43697.526643518519</v>
      </c>
      <c r="S501" s="125">
        <v>43713.203831018516</v>
      </c>
      <c r="T501" s="122" t="s">
        <v>3158</v>
      </c>
      <c r="U501" s="122" t="s">
        <v>3158</v>
      </c>
      <c r="V501" s="122" t="s">
        <v>3158</v>
      </c>
      <c r="W501" s="122" t="s">
        <v>3158</v>
      </c>
      <c r="X501" s="122" t="s">
        <v>3158</v>
      </c>
      <c r="Y501" s="122" t="s">
        <v>3158</v>
      </c>
      <c r="Z501" s="122">
        <v>0</v>
      </c>
      <c r="AA501" s="122" t="s">
        <v>3158</v>
      </c>
      <c r="AB501" s="122" t="s">
        <v>3158</v>
      </c>
      <c r="AC501" s="122" t="s">
        <v>3158</v>
      </c>
      <c r="AD501" s="125">
        <v>43713.203831018516</v>
      </c>
      <c r="AE501" s="122" t="s">
        <v>3158</v>
      </c>
    </row>
    <row r="502" spans="1:31" ht="13">
      <c r="A502" s="122">
        <v>2820</v>
      </c>
      <c r="B502" s="122" t="s">
        <v>787</v>
      </c>
      <c r="C502" s="122" t="s">
        <v>6489</v>
      </c>
      <c r="D502" s="122" t="s">
        <v>3146</v>
      </c>
      <c r="E502" s="122">
        <v>2016</v>
      </c>
      <c r="F502" s="122" t="s">
        <v>3462</v>
      </c>
      <c r="G502" s="122" t="s">
        <v>3976</v>
      </c>
      <c r="H502" s="122" t="s">
        <v>3977</v>
      </c>
      <c r="I502" s="126">
        <v>44967</v>
      </c>
      <c r="J502" s="122" t="s">
        <v>6490</v>
      </c>
      <c r="K502" s="122" t="s">
        <v>6491</v>
      </c>
      <c r="L502" s="124" t="s">
        <v>6492</v>
      </c>
      <c r="M502" s="122" t="s">
        <v>3154</v>
      </c>
      <c r="N502" s="122">
        <v>75</v>
      </c>
      <c r="O502" s="124" t="s">
        <v>6493</v>
      </c>
      <c r="P502" s="124" t="s">
        <v>6494</v>
      </c>
      <c r="Q502" s="124" t="s">
        <v>6495</v>
      </c>
      <c r="R502" s="125">
        <v>43697.526643518519</v>
      </c>
      <c r="S502" s="125">
        <v>43713.203831018516</v>
      </c>
      <c r="T502" s="122" t="s">
        <v>3158</v>
      </c>
      <c r="U502" s="122" t="s">
        <v>3158</v>
      </c>
      <c r="V502" s="122" t="s">
        <v>3158</v>
      </c>
      <c r="W502" s="122" t="s">
        <v>3158</v>
      </c>
      <c r="X502" s="122" t="s">
        <v>3158</v>
      </c>
      <c r="Y502" s="122" t="s">
        <v>3158</v>
      </c>
      <c r="Z502" s="122">
        <v>0</v>
      </c>
      <c r="AA502" s="122" t="s">
        <v>3158</v>
      </c>
      <c r="AB502" s="122" t="s">
        <v>3158</v>
      </c>
      <c r="AC502" s="122" t="s">
        <v>3158</v>
      </c>
      <c r="AD502" s="125">
        <v>43713.203831018516</v>
      </c>
      <c r="AE502" s="122" t="s">
        <v>3158</v>
      </c>
    </row>
    <row r="503" spans="1:31" ht="13">
      <c r="A503" s="122">
        <v>2821</v>
      </c>
      <c r="B503" s="122" t="s">
        <v>6496</v>
      </c>
      <c r="C503" s="122" t="s">
        <v>6497</v>
      </c>
      <c r="D503" s="122" t="s">
        <v>3146</v>
      </c>
      <c r="E503" s="122">
        <v>2017</v>
      </c>
      <c r="F503" s="122" t="s">
        <v>3721</v>
      </c>
      <c r="G503" s="122" t="s">
        <v>6498</v>
      </c>
      <c r="K503" s="122" t="s">
        <v>6499</v>
      </c>
      <c r="L503" s="124" t="s">
        <v>6500</v>
      </c>
      <c r="M503" s="122" t="s">
        <v>3154</v>
      </c>
      <c r="N503" s="122">
        <v>75</v>
      </c>
      <c r="O503" s="124" t="s">
        <v>6501</v>
      </c>
      <c r="Q503" s="124" t="s">
        <v>6502</v>
      </c>
      <c r="R503" s="125">
        <v>43697.526643518519</v>
      </c>
      <c r="S503" s="125">
        <v>43713.203831018516</v>
      </c>
      <c r="T503" s="122" t="s">
        <v>3158</v>
      </c>
      <c r="U503" s="122" t="s">
        <v>3158</v>
      </c>
      <c r="V503" s="122" t="s">
        <v>3158</v>
      </c>
      <c r="W503" s="122" t="s">
        <v>3158</v>
      </c>
      <c r="X503" s="122" t="s">
        <v>3158</v>
      </c>
      <c r="Y503" s="122" t="s">
        <v>3158</v>
      </c>
      <c r="Z503" s="122">
        <v>0</v>
      </c>
      <c r="AA503" s="122" t="s">
        <v>3158</v>
      </c>
      <c r="AB503" s="122" t="s">
        <v>3158</v>
      </c>
      <c r="AC503" s="122" t="s">
        <v>3158</v>
      </c>
      <c r="AD503" s="125">
        <v>43713.203831018516</v>
      </c>
      <c r="AE503" s="122" t="s">
        <v>3158</v>
      </c>
    </row>
    <row r="504" spans="1:31" ht="13">
      <c r="A504" s="122">
        <v>2822</v>
      </c>
      <c r="B504" s="122" t="s">
        <v>6503</v>
      </c>
      <c r="C504" s="122" t="s">
        <v>6504</v>
      </c>
      <c r="E504" s="122">
        <v>2018</v>
      </c>
      <c r="F504" s="122" t="s">
        <v>3438</v>
      </c>
      <c r="K504" s="122" t="s">
        <v>6505</v>
      </c>
      <c r="L504" s="124" t="s">
        <v>6506</v>
      </c>
      <c r="M504" s="122" t="s">
        <v>3154</v>
      </c>
      <c r="N504" s="122">
        <v>75</v>
      </c>
      <c r="O504" s="124" t="s">
        <v>6507</v>
      </c>
      <c r="R504" s="125">
        <v>43697.526643518519</v>
      </c>
      <c r="S504" s="125">
        <v>43713.203831018516</v>
      </c>
      <c r="T504" s="122" t="s">
        <v>3158</v>
      </c>
      <c r="U504" s="122" t="s">
        <v>3158</v>
      </c>
      <c r="V504" s="122" t="s">
        <v>3158</v>
      </c>
      <c r="W504" s="122" t="s">
        <v>3158</v>
      </c>
      <c r="X504" s="122" t="s">
        <v>3158</v>
      </c>
      <c r="Y504" s="122" t="s">
        <v>3158</v>
      </c>
      <c r="Z504" s="122">
        <v>0</v>
      </c>
      <c r="AA504" s="122" t="s">
        <v>3158</v>
      </c>
      <c r="AB504" s="122" t="s">
        <v>3158</v>
      </c>
      <c r="AC504" s="122" t="s">
        <v>3158</v>
      </c>
      <c r="AD504" s="125">
        <v>43713.203831018516</v>
      </c>
      <c r="AE504" s="122" t="s">
        <v>3158</v>
      </c>
    </row>
    <row r="505" spans="1:31" ht="13">
      <c r="A505" s="122">
        <v>2823</v>
      </c>
      <c r="B505" s="122" t="s">
        <v>6508</v>
      </c>
      <c r="C505" s="122" t="s">
        <v>6509</v>
      </c>
      <c r="D505" s="122" t="s">
        <v>3146</v>
      </c>
      <c r="E505" s="122">
        <v>2018</v>
      </c>
      <c r="F505" s="122" t="s">
        <v>3721</v>
      </c>
      <c r="G505" s="122" t="s">
        <v>4482</v>
      </c>
      <c r="H505" s="122" t="s">
        <v>4483</v>
      </c>
      <c r="K505" s="122" t="s">
        <v>6510</v>
      </c>
      <c r="L505" s="122" t="s">
        <v>116</v>
      </c>
      <c r="M505" s="122" t="s">
        <v>3154</v>
      </c>
      <c r="N505" s="122">
        <v>75</v>
      </c>
      <c r="O505" s="122" t="s">
        <v>116</v>
      </c>
      <c r="P505" s="124" t="s">
        <v>6511</v>
      </c>
      <c r="Q505" s="124" t="s">
        <v>6512</v>
      </c>
      <c r="R505" s="125">
        <v>43697.526643518519</v>
      </c>
      <c r="S505" s="125">
        <v>43713.203831018516</v>
      </c>
      <c r="T505" s="122" t="s">
        <v>3158</v>
      </c>
      <c r="U505" s="122" t="s">
        <v>3158</v>
      </c>
      <c r="V505" s="122" t="s">
        <v>3158</v>
      </c>
      <c r="W505" s="122" t="s">
        <v>3158</v>
      </c>
      <c r="X505" s="122" t="s">
        <v>3158</v>
      </c>
      <c r="Y505" s="122" t="s">
        <v>3158</v>
      </c>
      <c r="Z505" s="122">
        <v>0</v>
      </c>
      <c r="AA505" s="122" t="s">
        <v>3158</v>
      </c>
      <c r="AB505" s="122" t="s">
        <v>3158</v>
      </c>
      <c r="AC505" s="122" t="s">
        <v>3158</v>
      </c>
      <c r="AD505" s="125">
        <v>43713.203831018516</v>
      </c>
      <c r="AE505" s="122" t="s">
        <v>3158</v>
      </c>
    </row>
    <row r="506" spans="1:31" ht="13">
      <c r="A506" s="122">
        <v>2824</v>
      </c>
      <c r="B506" s="122" t="s">
        <v>6513</v>
      </c>
      <c r="C506" s="122" t="s">
        <v>6514</v>
      </c>
      <c r="D506" s="122" t="s">
        <v>3146</v>
      </c>
      <c r="E506" s="122">
        <v>2018</v>
      </c>
      <c r="F506" s="122" t="s">
        <v>3225</v>
      </c>
      <c r="G506" s="122" t="s">
        <v>4637</v>
      </c>
      <c r="H506" s="122" t="s">
        <v>6515</v>
      </c>
      <c r="I506" s="122" t="s">
        <v>4340</v>
      </c>
      <c r="J506" s="122" t="s">
        <v>6516</v>
      </c>
      <c r="K506" s="122" t="s">
        <v>6517</v>
      </c>
      <c r="L506" s="124" t="s">
        <v>6518</v>
      </c>
      <c r="M506" s="122" t="s">
        <v>3154</v>
      </c>
      <c r="N506" s="122">
        <v>75</v>
      </c>
      <c r="O506" s="122" t="s">
        <v>3158</v>
      </c>
      <c r="P506" s="122" t="s">
        <v>3158</v>
      </c>
      <c r="Q506" s="124" t="s">
        <v>6519</v>
      </c>
      <c r="R506" s="125">
        <v>43697.526643518519</v>
      </c>
      <c r="S506" s="125">
        <v>43773.399259259262</v>
      </c>
      <c r="T506" s="122">
        <v>64</v>
      </c>
      <c r="U506" s="122" t="s">
        <v>6126</v>
      </c>
      <c r="V506" s="122" t="s">
        <v>3204</v>
      </c>
      <c r="W506" s="122" t="s">
        <v>3158</v>
      </c>
      <c r="X506" s="122" t="s">
        <v>3204</v>
      </c>
      <c r="Y506" s="122" t="s">
        <v>3158</v>
      </c>
      <c r="Z506" s="122">
        <v>0</v>
      </c>
      <c r="AA506" s="122" t="s">
        <v>3158</v>
      </c>
      <c r="AB506" s="122" t="s">
        <v>3158</v>
      </c>
      <c r="AC506" s="122" t="s">
        <v>3158</v>
      </c>
      <c r="AD506" s="125">
        <v>43713.203831018516</v>
      </c>
      <c r="AE506" s="122" t="s">
        <v>3158</v>
      </c>
    </row>
    <row r="507" spans="1:31" ht="13">
      <c r="A507" s="122">
        <v>2825</v>
      </c>
      <c r="B507" s="122" t="s">
        <v>6520</v>
      </c>
      <c r="C507" s="122" t="s">
        <v>6521</v>
      </c>
      <c r="D507" s="122" t="s">
        <v>3146</v>
      </c>
      <c r="E507" s="122">
        <v>2017</v>
      </c>
      <c r="F507" s="122" t="s">
        <v>3438</v>
      </c>
      <c r="G507" s="122" t="s">
        <v>5972</v>
      </c>
      <c r="H507" s="122" t="s">
        <v>4628</v>
      </c>
      <c r="I507" s="126">
        <v>44967</v>
      </c>
      <c r="K507" s="122" t="s">
        <v>6522</v>
      </c>
      <c r="L507" s="124" t="s">
        <v>6523</v>
      </c>
      <c r="M507" s="122" t="s">
        <v>3154</v>
      </c>
      <c r="N507" s="122">
        <v>75</v>
      </c>
      <c r="O507" s="124" t="s">
        <v>6524</v>
      </c>
      <c r="P507" s="124" t="s">
        <v>6525</v>
      </c>
      <c r="Q507" s="124" t="s">
        <v>6526</v>
      </c>
      <c r="R507" s="125">
        <v>43697.526643518519</v>
      </c>
      <c r="S507" s="125">
        <v>43713.203831018516</v>
      </c>
      <c r="T507" s="122" t="s">
        <v>3158</v>
      </c>
      <c r="U507" s="122" t="s">
        <v>3158</v>
      </c>
      <c r="V507" s="122" t="s">
        <v>3158</v>
      </c>
      <c r="W507" s="122" t="s">
        <v>3158</v>
      </c>
      <c r="X507" s="122" t="s">
        <v>3158</v>
      </c>
      <c r="Y507" s="122" t="s">
        <v>3158</v>
      </c>
      <c r="Z507" s="122">
        <v>0</v>
      </c>
      <c r="AA507" s="122" t="s">
        <v>3158</v>
      </c>
      <c r="AB507" s="122" t="s">
        <v>3158</v>
      </c>
      <c r="AC507" s="122" t="s">
        <v>3158</v>
      </c>
      <c r="AD507" s="125">
        <v>43713.203831018516</v>
      </c>
      <c r="AE507" s="122" t="s">
        <v>3158</v>
      </c>
    </row>
    <row r="508" spans="1:31" ht="13">
      <c r="A508" s="122">
        <v>2826</v>
      </c>
      <c r="B508" s="122" t="s">
        <v>6527</v>
      </c>
      <c r="C508" s="122" t="s">
        <v>6528</v>
      </c>
      <c r="D508" s="122" t="s">
        <v>3146</v>
      </c>
      <c r="E508" s="122">
        <v>2016</v>
      </c>
      <c r="F508" s="122" t="s">
        <v>3225</v>
      </c>
      <c r="G508" s="122" t="s">
        <v>6529</v>
      </c>
      <c r="K508" s="122" t="s">
        <v>6530</v>
      </c>
      <c r="L508" s="124" t="s">
        <v>6531</v>
      </c>
      <c r="M508" s="122" t="s">
        <v>3154</v>
      </c>
      <c r="N508" s="122">
        <v>75</v>
      </c>
      <c r="O508" s="124" t="s">
        <v>6532</v>
      </c>
      <c r="P508" s="124" t="s">
        <v>6533</v>
      </c>
      <c r="R508" s="125">
        <v>43697.526643518519</v>
      </c>
      <c r="S508" s="125">
        <v>43713.203831018516</v>
      </c>
      <c r="T508" s="122" t="s">
        <v>3158</v>
      </c>
      <c r="U508" s="122" t="s">
        <v>3158</v>
      </c>
      <c r="V508" s="122" t="s">
        <v>3158</v>
      </c>
      <c r="W508" s="122" t="s">
        <v>3158</v>
      </c>
      <c r="X508" s="122" t="s">
        <v>3158</v>
      </c>
      <c r="Y508" s="122" t="s">
        <v>3158</v>
      </c>
      <c r="Z508" s="122">
        <v>0</v>
      </c>
      <c r="AA508" s="122" t="s">
        <v>3158</v>
      </c>
      <c r="AB508" s="122" t="s">
        <v>3158</v>
      </c>
      <c r="AC508" s="122" t="s">
        <v>3158</v>
      </c>
      <c r="AD508" s="125">
        <v>43713.203831018516</v>
      </c>
      <c r="AE508" s="122" t="s">
        <v>3158</v>
      </c>
    </row>
    <row r="509" spans="1:31" ht="13">
      <c r="A509" s="122">
        <v>2827</v>
      </c>
      <c r="B509" s="122" t="s">
        <v>6534</v>
      </c>
      <c r="E509" s="122">
        <v>0</v>
      </c>
      <c r="F509" s="122" t="s">
        <v>5688</v>
      </c>
      <c r="K509" s="122" t="s">
        <v>6535</v>
      </c>
      <c r="M509" s="122" t="s">
        <v>3154</v>
      </c>
      <c r="N509" s="122">
        <v>75</v>
      </c>
      <c r="R509" s="125">
        <v>43697.526643518519</v>
      </c>
      <c r="S509" s="125">
        <v>43713.203831018516</v>
      </c>
      <c r="T509" s="122" t="s">
        <v>3158</v>
      </c>
      <c r="U509" s="122" t="s">
        <v>3158</v>
      </c>
      <c r="V509" s="122" t="s">
        <v>3158</v>
      </c>
      <c r="W509" s="122" t="s">
        <v>3158</v>
      </c>
      <c r="X509" s="122" t="s">
        <v>3158</v>
      </c>
      <c r="Y509" s="122" t="s">
        <v>3158</v>
      </c>
      <c r="Z509" s="122">
        <v>0</v>
      </c>
      <c r="AA509" s="122" t="s">
        <v>3158</v>
      </c>
      <c r="AB509" s="122" t="s">
        <v>3158</v>
      </c>
      <c r="AC509" s="122" t="s">
        <v>3158</v>
      </c>
      <c r="AD509" s="125">
        <v>43713.203831018516</v>
      </c>
      <c r="AE509" s="122" t="s">
        <v>3158</v>
      </c>
    </row>
    <row r="510" spans="1:31" ht="13">
      <c r="A510" s="122">
        <v>2828</v>
      </c>
      <c r="B510" s="122" t="s">
        <v>6536</v>
      </c>
      <c r="C510" s="122" t="s">
        <v>6537</v>
      </c>
      <c r="D510" s="122" t="s">
        <v>3146</v>
      </c>
      <c r="E510" s="122">
        <v>0</v>
      </c>
      <c r="K510" s="122" t="s">
        <v>6538</v>
      </c>
      <c r="M510" s="122" t="s">
        <v>3154</v>
      </c>
      <c r="N510" s="122">
        <v>75</v>
      </c>
      <c r="R510" s="125">
        <v>43697.526643518519</v>
      </c>
      <c r="S510" s="125">
        <v>43713.203831018516</v>
      </c>
      <c r="T510" s="122" t="s">
        <v>3158</v>
      </c>
      <c r="U510" s="122" t="s">
        <v>3158</v>
      </c>
      <c r="V510" s="122" t="s">
        <v>3158</v>
      </c>
      <c r="W510" s="122" t="s">
        <v>3158</v>
      </c>
      <c r="X510" s="122" t="s">
        <v>3158</v>
      </c>
      <c r="Y510" s="122" t="s">
        <v>3158</v>
      </c>
      <c r="Z510" s="122">
        <v>0</v>
      </c>
      <c r="AA510" s="122" t="s">
        <v>3158</v>
      </c>
      <c r="AB510" s="122" t="s">
        <v>3158</v>
      </c>
      <c r="AC510" s="122" t="s">
        <v>3158</v>
      </c>
      <c r="AD510" s="125">
        <v>43713.203831018516</v>
      </c>
      <c r="AE510" s="122" t="s">
        <v>3158</v>
      </c>
    </row>
    <row r="511" spans="1:31" ht="13">
      <c r="A511" s="122">
        <v>2829</v>
      </c>
      <c r="B511" s="122" t="s">
        <v>6539</v>
      </c>
      <c r="D511" s="122" t="s">
        <v>3146</v>
      </c>
      <c r="E511" s="122">
        <v>0</v>
      </c>
      <c r="K511" s="122" t="s">
        <v>6540</v>
      </c>
      <c r="M511" s="122" t="s">
        <v>3154</v>
      </c>
      <c r="N511" s="122">
        <v>75</v>
      </c>
      <c r="R511" s="125">
        <v>43697.526643518519</v>
      </c>
      <c r="S511" s="125">
        <v>43713.203831018516</v>
      </c>
      <c r="T511" s="122" t="s">
        <v>3158</v>
      </c>
      <c r="U511" s="122" t="s">
        <v>3158</v>
      </c>
      <c r="V511" s="122" t="s">
        <v>3158</v>
      </c>
      <c r="W511" s="122" t="s">
        <v>3158</v>
      </c>
      <c r="X511" s="122" t="s">
        <v>3158</v>
      </c>
      <c r="Y511" s="122" t="s">
        <v>3158</v>
      </c>
      <c r="Z511" s="122">
        <v>0</v>
      </c>
      <c r="AA511" s="122" t="s">
        <v>3158</v>
      </c>
      <c r="AB511" s="122" t="s">
        <v>3158</v>
      </c>
      <c r="AC511" s="122" t="s">
        <v>3158</v>
      </c>
      <c r="AD511" s="125">
        <v>43713.203831018516</v>
      </c>
      <c r="AE511" s="122" t="s">
        <v>3158</v>
      </c>
    </row>
    <row r="512" spans="1:31" ht="13">
      <c r="A512" s="122">
        <v>2830</v>
      </c>
      <c r="B512" s="122" t="s">
        <v>6541</v>
      </c>
      <c r="D512" s="122" t="s">
        <v>3146</v>
      </c>
      <c r="E512" s="122">
        <v>0</v>
      </c>
      <c r="F512" s="122" t="s">
        <v>3438</v>
      </c>
      <c r="K512" s="122" t="s">
        <v>6542</v>
      </c>
      <c r="M512" s="122" t="s">
        <v>3154</v>
      </c>
      <c r="N512" s="122">
        <v>75</v>
      </c>
      <c r="R512" s="125">
        <v>43697.526643518519</v>
      </c>
      <c r="S512" s="125">
        <v>43713.203831018516</v>
      </c>
      <c r="T512" s="122" t="s">
        <v>3158</v>
      </c>
      <c r="U512" s="122" t="s">
        <v>3158</v>
      </c>
      <c r="V512" s="122" t="s">
        <v>3158</v>
      </c>
      <c r="W512" s="122" t="s">
        <v>3158</v>
      </c>
      <c r="X512" s="122" t="s">
        <v>3158</v>
      </c>
      <c r="Y512" s="122" t="s">
        <v>3158</v>
      </c>
      <c r="Z512" s="122">
        <v>0</v>
      </c>
      <c r="AA512" s="122" t="s">
        <v>3158</v>
      </c>
      <c r="AB512" s="122" t="s">
        <v>3158</v>
      </c>
      <c r="AC512" s="122" t="s">
        <v>3158</v>
      </c>
      <c r="AD512" s="125">
        <v>43713.203831018516</v>
      </c>
      <c r="AE512" s="122" t="s">
        <v>3158</v>
      </c>
    </row>
    <row r="513" spans="1:31" ht="13">
      <c r="A513" s="122">
        <v>2831</v>
      </c>
      <c r="B513" s="122" t="s">
        <v>6543</v>
      </c>
      <c r="E513" s="122">
        <v>0</v>
      </c>
      <c r="K513" s="122" t="s">
        <v>6544</v>
      </c>
      <c r="M513" s="122" t="s">
        <v>3154</v>
      </c>
      <c r="N513" s="122">
        <v>75</v>
      </c>
      <c r="R513" s="125">
        <v>43697.526643518519</v>
      </c>
      <c r="S513" s="125">
        <v>43713.203831018516</v>
      </c>
      <c r="T513" s="122" t="s">
        <v>3158</v>
      </c>
      <c r="U513" s="122" t="s">
        <v>3158</v>
      </c>
      <c r="V513" s="122" t="s">
        <v>3158</v>
      </c>
      <c r="W513" s="122" t="s">
        <v>3158</v>
      </c>
      <c r="X513" s="122" t="s">
        <v>3158</v>
      </c>
      <c r="Y513" s="122" t="s">
        <v>3158</v>
      </c>
      <c r="Z513" s="122">
        <v>0</v>
      </c>
      <c r="AA513" s="122" t="s">
        <v>3158</v>
      </c>
      <c r="AB513" s="122" t="s">
        <v>3158</v>
      </c>
      <c r="AC513" s="122" t="s">
        <v>3158</v>
      </c>
      <c r="AD513" s="125">
        <v>43713.203831018516</v>
      </c>
      <c r="AE513" s="122" t="s">
        <v>3158</v>
      </c>
    </row>
    <row r="514" spans="1:31" ht="13">
      <c r="A514" s="122">
        <v>2832</v>
      </c>
      <c r="B514" s="122" t="s">
        <v>6545</v>
      </c>
      <c r="E514" s="122">
        <v>0</v>
      </c>
      <c r="K514" s="122" t="s">
        <v>6546</v>
      </c>
      <c r="L514" s="124" t="s">
        <v>6547</v>
      </c>
      <c r="M514" s="122" t="s">
        <v>3154</v>
      </c>
      <c r="N514" s="122">
        <v>75</v>
      </c>
      <c r="O514" s="122" t="s">
        <v>6548</v>
      </c>
      <c r="R514" s="125">
        <v>43697.526643518519</v>
      </c>
      <c r="S514" s="125">
        <v>43713.203831018516</v>
      </c>
      <c r="T514" s="122" t="s">
        <v>3158</v>
      </c>
      <c r="U514" s="122" t="s">
        <v>3158</v>
      </c>
      <c r="V514" s="122" t="s">
        <v>3158</v>
      </c>
      <c r="W514" s="122" t="s">
        <v>3158</v>
      </c>
      <c r="X514" s="122" t="s">
        <v>3158</v>
      </c>
      <c r="Y514" s="122" t="s">
        <v>3158</v>
      </c>
      <c r="Z514" s="122">
        <v>0</v>
      </c>
      <c r="AA514" s="122" t="s">
        <v>3158</v>
      </c>
      <c r="AB514" s="122" t="s">
        <v>3158</v>
      </c>
      <c r="AC514" s="122" t="s">
        <v>3158</v>
      </c>
      <c r="AD514" s="125">
        <v>43713.203831018516</v>
      </c>
      <c r="AE514" s="122" t="s">
        <v>3158</v>
      </c>
    </row>
    <row r="515" spans="1:31" ht="13">
      <c r="A515" s="122">
        <v>2833</v>
      </c>
      <c r="B515" s="122" t="s">
        <v>6549</v>
      </c>
      <c r="C515" s="122" t="s">
        <v>6550</v>
      </c>
      <c r="D515" s="122" t="s">
        <v>3146</v>
      </c>
      <c r="E515" s="122">
        <v>2014</v>
      </c>
      <c r="F515" s="122" t="s">
        <v>3255</v>
      </c>
      <c r="G515" s="122" t="s">
        <v>6551</v>
      </c>
      <c r="K515" s="122" t="s">
        <v>6552</v>
      </c>
      <c r="L515" s="124" t="s">
        <v>6553</v>
      </c>
      <c r="M515" s="122" t="s">
        <v>3154</v>
      </c>
      <c r="N515" s="122">
        <v>75</v>
      </c>
      <c r="O515" s="124" t="s">
        <v>6554</v>
      </c>
      <c r="R515" s="125">
        <v>43697.526643518519</v>
      </c>
      <c r="S515" s="125">
        <v>43713.203831018516</v>
      </c>
      <c r="T515" s="122" t="s">
        <v>3158</v>
      </c>
      <c r="U515" s="122" t="s">
        <v>3158</v>
      </c>
      <c r="V515" s="122" t="s">
        <v>3158</v>
      </c>
      <c r="W515" s="122" t="s">
        <v>3158</v>
      </c>
      <c r="X515" s="122" t="s">
        <v>3158</v>
      </c>
      <c r="Y515" s="122" t="s">
        <v>3158</v>
      </c>
      <c r="Z515" s="122">
        <v>0</v>
      </c>
      <c r="AA515" s="122" t="s">
        <v>3158</v>
      </c>
      <c r="AB515" s="122" t="s">
        <v>3158</v>
      </c>
      <c r="AC515" s="122" t="s">
        <v>3158</v>
      </c>
      <c r="AD515" s="125">
        <v>43713.203831018516</v>
      </c>
      <c r="AE515" s="122" t="s">
        <v>3158</v>
      </c>
    </row>
    <row r="516" spans="1:31" ht="13">
      <c r="A516" s="122">
        <v>2834</v>
      </c>
      <c r="B516" s="122" t="s">
        <v>6555</v>
      </c>
      <c r="C516" s="122" t="s">
        <v>6556</v>
      </c>
      <c r="D516" s="122" t="s">
        <v>3146</v>
      </c>
      <c r="E516" s="122">
        <v>0</v>
      </c>
      <c r="F516" s="122" t="s">
        <v>3438</v>
      </c>
      <c r="G516" s="122" t="s">
        <v>3343</v>
      </c>
      <c r="H516" s="122" t="s">
        <v>4069</v>
      </c>
      <c r="K516" s="122" t="s">
        <v>6557</v>
      </c>
      <c r="L516" s="124" t="s">
        <v>6558</v>
      </c>
      <c r="M516" s="122" t="s">
        <v>3154</v>
      </c>
      <c r="N516" s="122">
        <v>75</v>
      </c>
      <c r="O516" s="124" t="s">
        <v>6559</v>
      </c>
      <c r="R516" s="125">
        <v>43697.526643518519</v>
      </c>
      <c r="S516" s="125">
        <v>43713.203831018516</v>
      </c>
      <c r="T516" s="122" t="s">
        <v>3158</v>
      </c>
      <c r="U516" s="122" t="s">
        <v>3158</v>
      </c>
      <c r="V516" s="122" t="s">
        <v>3158</v>
      </c>
      <c r="W516" s="122" t="s">
        <v>3158</v>
      </c>
      <c r="X516" s="122" t="s">
        <v>3158</v>
      </c>
      <c r="Y516" s="122" t="s">
        <v>3158</v>
      </c>
      <c r="Z516" s="122">
        <v>0</v>
      </c>
      <c r="AA516" s="122" t="s">
        <v>3158</v>
      </c>
      <c r="AB516" s="122" t="s">
        <v>3158</v>
      </c>
      <c r="AC516" s="122" t="s">
        <v>3158</v>
      </c>
      <c r="AD516" s="125">
        <v>43713.203831018516</v>
      </c>
      <c r="AE516" s="122" t="s">
        <v>3158</v>
      </c>
    </row>
    <row r="517" spans="1:31" ht="13">
      <c r="A517" s="122">
        <v>2835</v>
      </c>
      <c r="B517" s="122" t="s">
        <v>6560</v>
      </c>
      <c r="D517" s="122" t="s">
        <v>3146</v>
      </c>
      <c r="E517" s="122">
        <v>0</v>
      </c>
      <c r="K517" s="122" t="s">
        <v>6561</v>
      </c>
      <c r="M517" s="122" t="s">
        <v>3154</v>
      </c>
      <c r="N517" s="122">
        <v>75</v>
      </c>
      <c r="R517" s="125">
        <v>43697.526643518519</v>
      </c>
      <c r="S517" s="125">
        <v>43713.203831018516</v>
      </c>
      <c r="T517" s="122" t="s">
        <v>3158</v>
      </c>
      <c r="U517" s="122" t="s">
        <v>3158</v>
      </c>
      <c r="V517" s="122" t="s">
        <v>3158</v>
      </c>
      <c r="W517" s="122" t="s">
        <v>3158</v>
      </c>
      <c r="X517" s="122" t="s">
        <v>3158</v>
      </c>
      <c r="Y517" s="122" t="s">
        <v>3158</v>
      </c>
      <c r="Z517" s="122">
        <v>0</v>
      </c>
      <c r="AA517" s="122" t="s">
        <v>3158</v>
      </c>
      <c r="AB517" s="122" t="s">
        <v>3158</v>
      </c>
      <c r="AC517" s="122" t="s">
        <v>3158</v>
      </c>
      <c r="AD517" s="125">
        <v>43713.203831018516</v>
      </c>
      <c r="AE517" s="122" t="s">
        <v>3158</v>
      </c>
    </row>
    <row r="518" spans="1:31" ht="13">
      <c r="A518" s="122">
        <v>2836</v>
      </c>
      <c r="B518" s="122" t="s">
        <v>6562</v>
      </c>
      <c r="C518" s="122" t="s">
        <v>6563</v>
      </c>
      <c r="D518" s="122" t="s">
        <v>3146</v>
      </c>
      <c r="E518" s="122">
        <v>2014</v>
      </c>
      <c r="F518" s="122" t="s">
        <v>6564</v>
      </c>
      <c r="G518" s="122" t="s">
        <v>3172</v>
      </c>
      <c r="H518" s="122" t="s">
        <v>3173</v>
      </c>
      <c r="K518" s="122" t="s">
        <v>6565</v>
      </c>
      <c r="M518" s="122" t="s">
        <v>3154</v>
      </c>
      <c r="N518" s="122">
        <v>75</v>
      </c>
      <c r="P518" s="124" t="s">
        <v>6566</v>
      </c>
      <c r="Q518" s="124" t="s">
        <v>6567</v>
      </c>
      <c r="R518" s="125">
        <v>43697.526643518519</v>
      </c>
      <c r="S518" s="125">
        <v>43713.203831018516</v>
      </c>
      <c r="T518" s="122" t="s">
        <v>3158</v>
      </c>
      <c r="U518" s="122" t="s">
        <v>3158</v>
      </c>
      <c r="V518" s="122" t="s">
        <v>3158</v>
      </c>
      <c r="W518" s="122" t="s">
        <v>3158</v>
      </c>
      <c r="X518" s="122" t="s">
        <v>3158</v>
      </c>
      <c r="Y518" s="122" t="s">
        <v>3158</v>
      </c>
      <c r="Z518" s="122">
        <v>0</v>
      </c>
      <c r="AA518" s="122" t="s">
        <v>3158</v>
      </c>
      <c r="AB518" s="122" t="s">
        <v>3158</v>
      </c>
      <c r="AC518" s="122" t="s">
        <v>3158</v>
      </c>
      <c r="AD518" s="125">
        <v>43713.203831018516</v>
      </c>
      <c r="AE518" s="122" t="s">
        <v>3158</v>
      </c>
    </row>
    <row r="519" spans="1:31" ht="13">
      <c r="A519" s="122">
        <v>2837</v>
      </c>
      <c r="B519" s="122" t="s">
        <v>6568</v>
      </c>
      <c r="C519" s="122" t="s">
        <v>6569</v>
      </c>
      <c r="D519" s="122" t="s">
        <v>3146</v>
      </c>
      <c r="E519" s="122">
        <v>2012</v>
      </c>
      <c r="F519" s="122" t="s">
        <v>3225</v>
      </c>
      <c r="G519" s="122" t="s">
        <v>6570</v>
      </c>
      <c r="K519" s="122" t="s">
        <v>6571</v>
      </c>
      <c r="L519" s="124" t="s">
        <v>6572</v>
      </c>
      <c r="M519" s="122" t="s">
        <v>3154</v>
      </c>
      <c r="N519" s="122">
        <v>75</v>
      </c>
      <c r="O519" s="124" t="s">
        <v>6573</v>
      </c>
      <c r="P519" s="124" t="s">
        <v>6574</v>
      </c>
      <c r="Q519" s="124" t="s">
        <v>6575</v>
      </c>
      <c r="R519" s="125">
        <v>43697.526643518519</v>
      </c>
      <c r="S519" s="125">
        <v>43713.203831018516</v>
      </c>
      <c r="T519" s="122" t="s">
        <v>3158</v>
      </c>
      <c r="U519" s="122" t="s">
        <v>3158</v>
      </c>
      <c r="V519" s="122" t="s">
        <v>3158</v>
      </c>
      <c r="W519" s="122" t="s">
        <v>3158</v>
      </c>
      <c r="X519" s="122" t="s">
        <v>3158</v>
      </c>
      <c r="Y519" s="122" t="s">
        <v>3158</v>
      </c>
      <c r="Z519" s="122">
        <v>0</v>
      </c>
      <c r="AA519" s="122" t="s">
        <v>3158</v>
      </c>
      <c r="AB519" s="122" t="s">
        <v>3158</v>
      </c>
      <c r="AC519" s="122" t="s">
        <v>3158</v>
      </c>
      <c r="AD519" s="125">
        <v>43713.203831018516</v>
      </c>
      <c r="AE519" s="122" t="s">
        <v>3158</v>
      </c>
    </row>
    <row r="520" spans="1:31" ht="13">
      <c r="A520" s="122">
        <v>2839</v>
      </c>
      <c r="B520" s="122" t="s">
        <v>6576</v>
      </c>
      <c r="C520" s="122" t="s">
        <v>6577</v>
      </c>
      <c r="D520" s="122" t="s">
        <v>3146</v>
      </c>
      <c r="E520" s="122">
        <v>2017</v>
      </c>
      <c r="F520" s="122" t="s">
        <v>3438</v>
      </c>
      <c r="G520" s="122" t="s">
        <v>3343</v>
      </c>
      <c r="H520" s="122" t="s">
        <v>4069</v>
      </c>
      <c r="K520" s="122" t="s">
        <v>6578</v>
      </c>
      <c r="L520" s="124" t="s">
        <v>6579</v>
      </c>
      <c r="M520" s="122" t="s">
        <v>3154</v>
      </c>
      <c r="N520" s="122">
        <v>75</v>
      </c>
      <c r="O520" s="124" t="s">
        <v>6580</v>
      </c>
      <c r="P520" s="124" t="s">
        <v>6581</v>
      </c>
      <c r="Q520" s="124" t="s">
        <v>6582</v>
      </c>
      <c r="R520" s="125">
        <v>43697.526643518519</v>
      </c>
      <c r="S520" s="125">
        <v>43713.203831018516</v>
      </c>
      <c r="T520" s="122" t="s">
        <v>3158</v>
      </c>
      <c r="U520" s="122" t="s">
        <v>3158</v>
      </c>
      <c r="V520" s="122" t="s">
        <v>3158</v>
      </c>
      <c r="W520" s="122" t="s">
        <v>3158</v>
      </c>
      <c r="X520" s="122" t="s">
        <v>3158</v>
      </c>
      <c r="Y520" s="122" t="s">
        <v>3158</v>
      </c>
      <c r="Z520" s="122">
        <v>0</v>
      </c>
      <c r="AA520" s="122" t="s">
        <v>3158</v>
      </c>
      <c r="AB520" s="122" t="s">
        <v>3158</v>
      </c>
      <c r="AC520" s="122" t="s">
        <v>3158</v>
      </c>
      <c r="AD520" s="125">
        <v>43713.203831018516</v>
      </c>
      <c r="AE520" s="122" t="s">
        <v>3158</v>
      </c>
    </row>
    <row r="521" spans="1:31" ht="13">
      <c r="A521" s="122">
        <v>2840</v>
      </c>
      <c r="B521" s="122" t="s">
        <v>6583</v>
      </c>
      <c r="E521" s="122">
        <v>0</v>
      </c>
      <c r="K521" s="122" t="s">
        <v>6584</v>
      </c>
      <c r="M521" s="122" t="s">
        <v>3154</v>
      </c>
      <c r="N521" s="122">
        <v>75</v>
      </c>
      <c r="R521" s="125">
        <v>43697.526643518519</v>
      </c>
      <c r="S521" s="125">
        <v>43713.203831018516</v>
      </c>
      <c r="T521" s="122" t="s">
        <v>3158</v>
      </c>
      <c r="U521" s="122" t="s">
        <v>3158</v>
      </c>
      <c r="V521" s="122" t="s">
        <v>3158</v>
      </c>
      <c r="W521" s="122" t="s">
        <v>3158</v>
      </c>
      <c r="X521" s="122" t="s">
        <v>3158</v>
      </c>
      <c r="Y521" s="122" t="s">
        <v>3158</v>
      </c>
      <c r="Z521" s="122">
        <v>0</v>
      </c>
      <c r="AA521" s="122" t="s">
        <v>3158</v>
      </c>
      <c r="AB521" s="122" t="s">
        <v>3158</v>
      </c>
      <c r="AC521" s="122" t="s">
        <v>3158</v>
      </c>
      <c r="AD521" s="125">
        <v>43713.203831018516</v>
      </c>
      <c r="AE521" s="122" t="s">
        <v>3158</v>
      </c>
    </row>
    <row r="522" spans="1:31" ht="13">
      <c r="A522" s="122">
        <v>2841</v>
      </c>
      <c r="B522" s="122" t="s">
        <v>6585</v>
      </c>
      <c r="C522" s="122" t="s">
        <v>6586</v>
      </c>
      <c r="D522" s="122" t="s">
        <v>3146</v>
      </c>
      <c r="E522" s="122">
        <v>2016</v>
      </c>
      <c r="F522" s="122" t="s">
        <v>3438</v>
      </c>
      <c r="G522" s="122" t="s">
        <v>3235</v>
      </c>
      <c r="H522" s="122" t="s">
        <v>3195</v>
      </c>
      <c r="I522" s="122" t="s">
        <v>4340</v>
      </c>
      <c r="J522" s="122" t="s">
        <v>6587</v>
      </c>
      <c r="K522" s="122" t="s">
        <v>6588</v>
      </c>
      <c r="L522" s="124" t="s">
        <v>6589</v>
      </c>
      <c r="M522" s="122" t="s">
        <v>3154</v>
      </c>
      <c r="N522" s="122">
        <v>75</v>
      </c>
      <c r="O522" s="122" t="s">
        <v>3158</v>
      </c>
      <c r="P522" s="124" t="s">
        <v>6590</v>
      </c>
      <c r="Q522" s="124" t="s">
        <v>6591</v>
      </c>
      <c r="R522" s="125">
        <v>43697.526643518519</v>
      </c>
      <c r="S522" s="125">
        <v>43724.248981481483</v>
      </c>
      <c r="T522" s="122">
        <v>68</v>
      </c>
      <c r="U522" s="122" t="s">
        <v>5726</v>
      </c>
      <c r="V522" s="122" t="s">
        <v>3204</v>
      </c>
      <c r="W522" s="122" t="s">
        <v>3158</v>
      </c>
      <c r="X522" s="122" t="s">
        <v>3204</v>
      </c>
      <c r="Y522" s="122" t="s">
        <v>3158</v>
      </c>
      <c r="Z522" s="122">
        <v>0</v>
      </c>
      <c r="AA522" s="122" t="s">
        <v>3158</v>
      </c>
      <c r="AB522" s="122" t="s">
        <v>3158</v>
      </c>
      <c r="AC522" s="122" t="s">
        <v>3158</v>
      </c>
      <c r="AD522" s="125">
        <v>43713.203831018516</v>
      </c>
      <c r="AE522" s="122" t="s">
        <v>3158</v>
      </c>
    </row>
    <row r="523" spans="1:31" ht="13">
      <c r="A523" s="122">
        <v>2842</v>
      </c>
      <c r="B523" s="122" t="s">
        <v>6592</v>
      </c>
      <c r="E523" s="122">
        <v>0</v>
      </c>
      <c r="K523" s="122" t="s">
        <v>6593</v>
      </c>
      <c r="M523" s="122" t="s">
        <v>3154</v>
      </c>
      <c r="N523" s="122">
        <v>75</v>
      </c>
      <c r="R523" s="125">
        <v>43697.526643518519</v>
      </c>
      <c r="S523" s="125">
        <v>43713.203831018516</v>
      </c>
      <c r="T523" s="122" t="s">
        <v>3158</v>
      </c>
      <c r="U523" s="122" t="s">
        <v>3158</v>
      </c>
      <c r="V523" s="122" t="s">
        <v>3158</v>
      </c>
      <c r="W523" s="122" t="s">
        <v>3158</v>
      </c>
      <c r="X523" s="122" t="s">
        <v>3158</v>
      </c>
      <c r="Y523" s="122" t="s">
        <v>3158</v>
      </c>
      <c r="Z523" s="122">
        <v>0</v>
      </c>
      <c r="AA523" s="122" t="s">
        <v>3158</v>
      </c>
      <c r="AB523" s="122" t="s">
        <v>3158</v>
      </c>
      <c r="AC523" s="122" t="s">
        <v>3158</v>
      </c>
      <c r="AD523" s="125">
        <v>43713.203831018516</v>
      </c>
      <c r="AE523" s="122" t="s">
        <v>3158</v>
      </c>
    </row>
    <row r="524" spans="1:31" ht="13">
      <c r="A524" s="122">
        <v>2843</v>
      </c>
      <c r="B524" s="122" t="s">
        <v>510</v>
      </c>
      <c r="C524" s="122" t="s">
        <v>6594</v>
      </c>
      <c r="D524" s="122" t="s">
        <v>3146</v>
      </c>
      <c r="E524" s="122">
        <v>2016</v>
      </c>
      <c r="F524" s="122" t="s">
        <v>3438</v>
      </c>
      <c r="G524" s="122" t="s">
        <v>3245</v>
      </c>
      <c r="H524" s="122" t="s">
        <v>3195</v>
      </c>
      <c r="I524" s="126">
        <v>44967</v>
      </c>
      <c r="J524" s="122" t="s">
        <v>6595</v>
      </c>
      <c r="K524" s="122" t="s">
        <v>6596</v>
      </c>
      <c r="L524" s="124" t="s">
        <v>6597</v>
      </c>
      <c r="M524" s="122" t="s">
        <v>3154</v>
      </c>
      <c r="N524" s="122">
        <v>75</v>
      </c>
      <c r="O524" s="124" t="s">
        <v>6598</v>
      </c>
      <c r="P524" s="122" t="s">
        <v>116</v>
      </c>
      <c r="Q524" s="122" t="s">
        <v>116</v>
      </c>
      <c r="R524" s="125">
        <v>43697.526643518519</v>
      </c>
      <c r="S524" s="125">
        <v>43713.203831018516</v>
      </c>
      <c r="T524" s="122" t="s">
        <v>3158</v>
      </c>
      <c r="U524" s="122" t="s">
        <v>3158</v>
      </c>
      <c r="V524" s="122" t="s">
        <v>3158</v>
      </c>
      <c r="W524" s="122" t="s">
        <v>3158</v>
      </c>
      <c r="X524" s="122" t="s">
        <v>3158</v>
      </c>
      <c r="Y524" s="122" t="s">
        <v>3158</v>
      </c>
      <c r="Z524" s="122">
        <v>0</v>
      </c>
      <c r="AA524" s="122" t="s">
        <v>3158</v>
      </c>
      <c r="AB524" s="122" t="s">
        <v>3158</v>
      </c>
      <c r="AC524" s="122" t="s">
        <v>3158</v>
      </c>
      <c r="AD524" s="125">
        <v>43713.203831018516</v>
      </c>
      <c r="AE524" s="122" t="s">
        <v>3158</v>
      </c>
    </row>
    <row r="525" spans="1:31" ht="13">
      <c r="A525" s="122">
        <v>2844</v>
      </c>
      <c r="B525" s="122" t="s">
        <v>724</v>
      </c>
      <c r="C525" s="122" t="s">
        <v>6599</v>
      </c>
      <c r="D525" s="122" t="s">
        <v>3146</v>
      </c>
      <c r="E525" s="122">
        <v>2019</v>
      </c>
      <c r="F525" s="122" t="s">
        <v>3225</v>
      </c>
      <c r="G525" s="122" t="s">
        <v>4387</v>
      </c>
      <c r="H525" s="122" t="s">
        <v>3521</v>
      </c>
      <c r="I525" s="122" t="s">
        <v>3326</v>
      </c>
      <c r="K525" s="122" t="s">
        <v>6600</v>
      </c>
      <c r="L525" s="124" t="s">
        <v>6601</v>
      </c>
      <c r="M525" s="122" t="s">
        <v>3154</v>
      </c>
      <c r="N525" s="122">
        <v>75</v>
      </c>
      <c r="O525" s="124" t="s">
        <v>6602</v>
      </c>
      <c r="P525" s="124" t="s">
        <v>6603</v>
      </c>
      <c r="R525" s="125">
        <v>43697.526643518519</v>
      </c>
      <c r="S525" s="125">
        <v>43713.203831018516</v>
      </c>
      <c r="T525" s="122" t="s">
        <v>3158</v>
      </c>
      <c r="U525" s="122" t="s">
        <v>3158</v>
      </c>
      <c r="V525" s="122" t="s">
        <v>3158</v>
      </c>
      <c r="W525" s="122" t="s">
        <v>3158</v>
      </c>
      <c r="X525" s="122" t="s">
        <v>3158</v>
      </c>
      <c r="Y525" s="122" t="s">
        <v>3158</v>
      </c>
      <c r="Z525" s="122">
        <v>0</v>
      </c>
      <c r="AA525" s="122" t="s">
        <v>3158</v>
      </c>
      <c r="AB525" s="122" t="s">
        <v>3158</v>
      </c>
      <c r="AC525" s="122" t="s">
        <v>3158</v>
      </c>
      <c r="AD525" s="125">
        <v>43713.203831018516</v>
      </c>
      <c r="AE525" s="122" t="s">
        <v>3158</v>
      </c>
    </row>
    <row r="526" spans="1:31" ht="13">
      <c r="A526" s="122">
        <v>2845</v>
      </c>
      <c r="B526" s="122" t="s">
        <v>6604</v>
      </c>
      <c r="C526" s="122" t="s">
        <v>6605</v>
      </c>
      <c r="D526" s="122" t="s">
        <v>3146</v>
      </c>
      <c r="E526" s="122">
        <v>2016</v>
      </c>
      <c r="F526" s="122" t="s">
        <v>3225</v>
      </c>
      <c r="G526" s="122" t="s">
        <v>6606</v>
      </c>
      <c r="K526" s="122" t="s">
        <v>6607</v>
      </c>
      <c r="L526" s="124" t="s">
        <v>6608</v>
      </c>
      <c r="M526" s="122" t="s">
        <v>3154</v>
      </c>
      <c r="N526" s="122">
        <v>75</v>
      </c>
      <c r="O526" s="124" t="s">
        <v>6609</v>
      </c>
      <c r="P526" s="124" t="s">
        <v>6610</v>
      </c>
      <c r="Q526" s="124" t="s">
        <v>6611</v>
      </c>
      <c r="R526" s="125">
        <v>43697.526643518519</v>
      </c>
      <c r="S526" s="125">
        <v>43713.203831018516</v>
      </c>
      <c r="T526" s="122" t="s">
        <v>3158</v>
      </c>
      <c r="U526" s="122" t="s">
        <v>3158</v>
      </c>
      <c r="V526" s="122" t="s">
        <v>3158</v>
      </c>
      <c r="W526" s="122" t="s">
        <v>3158</v>
      </c>
      <c r="X526" s="122" t="s">
        <v>3158</v>
      </c>
      <c r="Y526" s="122" t="s">
        <v>3158</v>
      </c>
      <c r="Z526" s="122">
        <v>0</v>
      </c>
      <c r="AA526" s="122" t="s">
        <v>3158</v>
      </c>
      <c r="AB526" s="122" t="s">
        <v>3158</v>
      </c>
      <c r="AC526" s="122" t="s">
        <v>3158</v>
      </c>
      <c r="AD526" s="125">
        <v>43713.203831018516</v>
      </c>
      <c r="AE526" s="122" t="s">
        <v>3158</v>
      </c>
    </row>
    <row r="527" spans="1:31" ht="13">
      <c r="A527" s="122">
        <v>2846</v>
      </c>
      <c r="B527" s="122" t="s">
        <v>6612</v>
      </c>
      <c r="C527" s="122" t="s">
        <v>6613</v>
      </c>
      <c r="D527" s="122" t="s">
        <v>3146</v>
      </c>
      <c r="E527" s="122">
        <v>2018</v>
      </c>
      <c r="F527" s="122" t="s">
        <v>3462</v>
      </c>
      <c r="G527" s="122" t="s">
        <v>6074</v>
      </c>
      <c r="H527" s="122" t="s">
        <v>3173</v>
      </c>
      <c r="I527" s="122" t="s">
        <v>4340</v>
      </c>
      <c r="J527" s="122" t="s">
        <v>6614</v>
      </c>
      <c r="K527" s="122" t="s">
        <v>6615</v>
      </c>
      <c r="L527" s="124" t="s">
        <v>6616</v>
      </c>
      <c r="M527" s="122" t="s">
        <v>3154</v>
      </c>
      <c r="N527" s="122">
        <v>75</v>
      </c>
      <c r="O527" s="124" t="s">
        <v>6617</v>
      </c>
      <c r="P527" s="124" t="s">
        <v>6618</v>
      </c>
      <c r="Q527" s="124" t="s">
        <v>6619</v>
      </c>
      <c r="R527" s="125">
        <v>43697.526643518519</v>
      </c>
      <c r="S527" s="125">
        <v>43800.781747685185</v>
      </c>
      <c r="T527" s="122">
        <v>72</v>
      </c>
      <c r="U527" s="122" t="s">
        <v>3278</v>
      </c>
      <c r="V527" s="122" t="s">
        <v>3173</v>
      </c>
      <c r="W527" s="122" t="s">
        <v>3158</v>
      </c>
      <c r="X527" s="122" t="s">
        <v>6620</v>
      </c>
      <c r="Y527" s="122" t="s">
        <v>3158</v>
      </c>
      <c r="Z527" s="122">
        <v>0</v>
      </c>
      <c r="AA527" s="122" t="s">
        <v>3158</v>
      </c>
      <c r="AB527" s="122" t="s">
        <v>3158</v>
      </c>
      <c r="AC527" s="122" t="s">
        <v>3158</v>
      </c>
      <c r="AD527" s="125">
        <v>43713.203831018516</v>
      </c>
      <c r="AE527" s="122" t="s">
        <v>3158</v>
      </c>
    </row>
    <row r="528" spans="1:31" ht="13">
      <c r="A528" s="122">
        <v>2847</v>
      </c>
      <c r="B528" s="122" t="s">
        <v>608</v>
      </c>
      <c r="C528" s="122" t="s">
        <v>6621</v>
      </c>
      <c r="D528" s="122" t="s">
        <v>3146</v>
      </c>
      <c r="E528" s="122">
        <v>2016</v>
      </c>
      <c r="F528" s="122" t="s">
        <v>3225</v>
      </c>
      <c r="G528" s="122" t="s">
        <v>3172</v>
      </c>
      <c r="H528" s="122" t="s">
        <v>3173</v>
      </c>
      <c r="I528" s="126">
        <v>44967</v>
      </c>
      <c r="J528" s="122" t="s">
        <v>6622</v>
      </c>
      <c r="K528" s="122" t="s">
        <v>6623</v>
      </c>
      <c r="L528" s="124" t="s">
        <v>6624</v>
      </c>
      <c r="M528" s="122" t="s">
        <v>3154</v>
      </c>
      <c r="N528" s="122">
        <v>75</v>
      </c>
      <c r="O528" s="124" t="s">
        <v>6625</v>
      </c>
      <c r="P528" s="124" t="s">
        <v>6626</v>
      </c>
      <c r="Q528" s="124" t="s">
        <v>6627</v>
      </c>
      <c r="R528" s="125">
        <v>43697.526643518519</v>
      </c>
      <c r="S528" s="125">
        <v>43713.203831018516</v>
      </c>
      <c r="T528" s="122" t="s">
        <v>3158</v>
      </c>
      <c r="U528" s="122" t="s">
        <v>3158</v>
      </c>
      <c r="V528" s="122" t="s">
        <v>3158</v>
      </c>
      <c r="W528" s="122" t="s">
        <v>3158</v>
      </c>
      <c r="X528" s="122" t="s">
        <v>3158</v>
      </c>
      <c r="Y528" s="122" t="s">
        <v>3158</v>
      </c>
      <c r="Z528" s="122">
        <v>0</v>
      </c>
      <c r="AA528" s="122" t="s">
        <v>3158</v>
      </c>
      <c r="AB528" s="122" t="s">
        <v>3158</v>
      </c>
      <c r="AC528" s="122" t="s">
        <v>3158</v>
      </c>
      <c r="AD528" s="125">
        <v>43713.203831018516</v>
      </c>
      <c r="AE528" s="122" t="s">
        <v>3158</v>
      </c>
    </row>
    <row r="529" spans="1:31" ht="13">
      <c r="A529" s="122">
        <v>2848</v>
      </c>
      <c r="B529" s="122" t="s">
        <v>786</v>
      </c>
      <c r="C529" s="122" t="s">
        <v>6628</v>
      </c>
      <c r="D529" s="122" t="s">
        <v>3146</v>
      </c>
      <c r="E529" s="122">
        <v>2018</v>
      </c>
      <c r="F529" s="122" t="s">
        <v>5688</v>
      </c>
      <c r="G529" s="122" t="s">
        <v>3976</v>
      </c>
      <c r="H529" s="122" t="s">
        <v>3977</v>
      </c>
      <c r="I529" s="126">
        <v>44967</v>
      </c>
      <c r="J529" s="122" t="s">
        <v>6629</v>
      </c>
      <c r="K529" s="122" t="s">
        <v>6630</v>
      </c>
      <c r="L529" s="124" t="s">
        <v>6631</v>
      </c>
      <c r="M529" s="122" t="s">
        <v>3154</v>
      </c>
      <c r="N529" s="122">
        <v>75</v>
      </c>
      <c r="O529" s="122" t="s">
        <v>116</v>
      </c>
      <c r="P529" s="124" t="s">
        <v>6632</v>
      </c>
      <c r="Q529" s="122" t="s">
        <v>116</v>
      </c>
      <c r="R529" s="125">
        <v>43697.526643518519</v>
      </c>
      <c r="S529" s="125">
        <v>43713.203831018516</v>
      </c>
      <c r="T529" s="122" t="s">
        <v>3158</v>
      </c>
      <c r="U529" s="122" t="s">
        <v>3158</v>
      </c>
      <c r="V529" s="122" t="s">
        <v>3158</v>
      </c>
      <c r="W529" s="122" t="s">
        <v>3158</v>
      </c>
      <c r="X529" s="122" t="s">
        <v>3158</v>
      </c>
      <c r="Y529" s="122" t="s">
        <v>3158</v>
      </c>
      <c r="Z529" s="122">
        <v>0</v>
      </c>
      <c r="AA529" s="122" t="s">
        <v>3158</v>
      </c>
      <c r="AB529" s="122" t="s">
        <v>3158</v>
      </c>
      <c r="AC529" s="122" t="s">
        <v>3158</v>
      </c>
      <c r="AD529" s="125">
        <v>43713.203831018516</v>
      </c>
      <c r="AE529" s="122" t="s">
        <v>3158</v>
      </c>
    </row>
    <row r="530" spans="1:31" ht="13">
      <c r="A530" s="122">
        <v>2849</v>
      </c>
      <c r="B530" s="122" t="s">
        <v>785</v>
      </c>
      <c r="C530" s="122" t="s">
        <v>6633</v>
      </c>
      <c r="D530" s="122" t="s">
        <v>3146</v>
      </c>
      <c r="E530" s="122">
        <v>2000</v>
      </c>
      <c r="F530" s="122" t="s">
        <v>6634</v>
      </c>
      <c r="G530" s="122" t="s">
        <v>4091</v>
      </c>
      <c r="H530" s="122" t="s">
        <v>6635</v>
      </c>
      <c r="I530" s="122" t="s">
        <v>6636</v>
      </c>
      <c r="J530" s="122" t="s">
        <v>6637</v>
      </c>
      <c r="K530" s="122" t="s">
        <v>6638</v>
      </c>
      <c r="L530" s="124" t="s">
        <v>6639</v>
      </c>
      <c r="M530" s="122" t="s">
        <v>3154</v>
      </c>
      <c r="N530" s="122">
        <v>75</v>
      </c>
      <c r="O530" s="124" t="s">
        <v>6640</v>
      </c>
      <c r="P530" s="124" t="s">
        <v>6641</v>
      </c>
      <c r="Q530" s="124" t="s">
        <v>6642</v>
      </c>
      <c r="R530" s="125">
        <v>43697.526643518519</v>
      </c>
      <c r="S530" s="125">
        <v>43713.203831018516</v>
      </c>
      <c r="T530" s="122" t="s">
        <v>3158</v>
      </c>
      <c r="U530" s="122" t="s">
        <v>3158</v>
      </c>
      <c r="V530" s="122" t="s">
        <v>3158</v>
      </c>
      <c r="W530" s="122" t="s">
        <v>3158</v>
      </c>
      <c r="X530" s="122" t="s">
        <v>3158</v>
      </c>
      <c r="Y530" s="122" t="s">
        <v>3158</v>
      </c>
      <c r="Z530" s="122">
        <v>0</v>
      </c>
      <c r="AA530" s="122" t="s">
        <v>3158</v>
      </c>
      <c r="AB530" s="122" t="s">
        <v>3158</v>
      </c>
      <c r="AC530" s="122" t="s">
        <v>3158</v>
      </c>
      <c r="AD530" s="125">
        <v>43713.203831018516</v>
      </c>
      <c r="AE530" s="122" t="s">
        <v>3158</v>
      </c>
    </row>
    <row r="531" spans="1:31" ht="13">
      <c r="A531" s="122">
        <v>2850</v>
      </c>
      <c r="B531" s="122" t="s">
        <v>6643</v>
      </c>
      <c r="C531" s="122" t="s">
        <v>6644</v>
      </c>
      <c r="D531" s="122" t="s">
        <v>3146</v>
      </c>
      <c r="E531" s="122">
        <v>2016</v>
      </c>
      <c r="F531" s="122" t="s">
        <v>3182</v>
      </c>
      <c r="G531" s="122" t="s">
        <v>3148</v>
      </c>
      <c r="H531" s="122" t="s">
        <v>3217</v>
      </c>
      <c r="K531" s="122" t="s">
        <v>6645</v>
      </c>
      <c r="M531" s="122" t="s">
        <v>3154</v>
      </c>
      <c r="N531" s="122">
        <v>75</v>
      </c>
      <c r="R531" s="125">
        <v>43697.526643518519</v>
      </c>
      <c r="S531" s="125">
        <v>43713.203831018516</v>
      </c>
      <c r="T531" s="122" t="s">
        <v>3158</v>
      </c>
      <c r="U531" s="122" t="s">
        <v>3158</v>
      </c>
      <c r="V531" s="122" t="s">
        <v>3158</v>
      </c>
      <c r="W531" s="122" t="s">
        <v>3158</v>
      </c>
      <c r="X531" s="122" t="s">
        <v>3158</v>
      </c>
      <c r="Y531" s="122" t="s">
        <v>3158</v>
      </c>
      <c r="Z531" s="122">
        <v>0</v>
      </c>
      <c r="AA531" s="122" t="s">
        <v>3158</v>
      </c>
      <c r="AB531" s="122" t="s">
        <v>3158</v>
      </c>
      <c r="AC531" s="122" t="s">
        <v>3158</v>
      </c>
      <c r="AD531" s="125">
        <v>43713.203831018516</v>
      </c>
      <c r="AE531" s="122" t="s">
        <v>3158</v>
      </c>
    </row>
    <row r="532" spans="1:31" ht="13">
      <c r="A532" s="122">
        <v>2851</v>
      </c>
      <c r="B532" s="122" t="s">
        <v>6646</v>
      </c>
      <c r="E532" s="122">
        <v>0</v>
      </c>
      <c r="K532" s="122" t="s">
        <v>6647</v>
      </c>
      <c r="M532" s="122" t="s">
        <v>3154</v>
      </c>
      <c r="N532" s="122">
        <v>75</v>
      </c>
      <c r="R532" s="125">
        <v>43697.526643518519</v>
      </c>
      <c r="S532" s="125">
        <v>43713.203831018516</v>
      </c>
      <c r="T532" s="122" t="s">
        <v>3158</v>
      </c>
      <c r="U532" s="122" t="s">
        <v>3158</v>
      </c>
      <c r="V532" s="122" t="s">
        <v>3158</v>
      </c>
      <c r="W532" s="122" t="s">
        <v>3158</v>
      </c>
      <c r="X532" s="122" t="s">
        <v>3158</v>
      </c>
      <c r="Y532" s="122" t="s">
        <v>3158</v>
      </c>
      <c r="Z532" s="122">
        <v>0</v>
      </c>
      <c r="AA532" s="122" t="s">
        <v>3158</v>
      </c>
      <c r="AB532" s="122" t="s">
        <v>3158</v>
      </c>
      <c r="AC532" s="122" t="s">
        <v>3158</v>
      </c>
      <c r="AD532" s="125">
        <v>43713.203831018516</v>
      </c>
      <c r="AE532" s="122" t="s">
        <v>3158</v>
      </c>
    </row>
    <row r="533" spans="1:31" ht="13">
      <c r="A533" s="122">
        <v>2852</v>
      </c>
      <c r="B533" s="122" t="s">
        <v>6648</v>
      </c>
      <c r="C533" s="122" t="s">
        <v>6649</v>
      </c>
      <c r="D533" s="122" t="s">
        <v>3146</v>
      </c>
      <c r="E533" s="122">
        <v>2010</v>
      </c>
      <c r="F533" s="122" t="s">
        <v>3255</v>
      </c>
      <c r="G533" s="122" t="s">
        <v>3245</v>
      </c>
      <c r="H533" s="122" t="s">
        <v>3195</v>
      </c>
      <c r="I533" s="122" t="s">
        <v>3326</v>
      </c>
      <c r="J533" s="122" t="s">
        <v>6650</v>
      </c>
      <c r="K533" s="122" t="s">
        <v>6651</v>
      </c>
      <c r="L533" s="124" t="s">
        <v>6652</v>
      </c>
      <c r="M533" s="122" t="s">
        <v>3154</v>
      </c>
      <c r="N533" s="122">
        <v>75</v>
      </c>
      <c r="O533" s="124" t="s">
        <v>6653</v>
      </c>
      <c r="P533" s="124" t="s">
        <v>6654</v>
      </c>
      <c r="Q533" s="124" t="s">
        <v>6655</v>
      </c>
      <c r="R533" s="125">
        <v>43697.526643518519</v>
      </c>
      <c r="S533" s="125">
        <v>43713.203831018516</v>
      </c>
      <c r="T533" s="122" t="s">
        <v>3158</v>
      </c>
      <c r="U533" s="122" t="s">
        <v>3158</v>
      </c>
      <c r="V533" s="122" t="s">
        <v>3158</v>
      </c>
      <c r="W533" s="122" t="s">
        <v>3158</v>
      </c>
      <c r="X533" s="122" t="s">
        <v>3158</v>
      </c>
      <c r="Y533" s="122" t="s">
        <v>3158</v>
      </c>
      <c r="Z533" s="122">
        <v>0</v>
      </c>
      <c r="AA533" s="122" t="s">
        <v>3158</v>
      </c>
      <c r="AB533" s="122" t="s">
        <v>3158</v>
      </c>
      <c r="AC533" s="122" t="s">
        <v>3158</v>
      </c>
      <c r="AD533" s="125">
        <v>43713.203831018516</v>
      </c>
      <c r="AE533" s="122" t="s">
        <v>3158</v>
      </c>
    </row>
    <row r="534" spans="1:31" ht="13">
      <c r="A534" s="122">
        <v>2853</v>
      </c>
      <c r="B534" s="122" t="s">
        <v>6656</v>
      </c>
      <c r="C534" s="122" t="s">
        <v>6657</v>
      </c>
      <c r="E534" s="122">
        <v>2015</v>
      </c>
      <c r="F534" s="122" t="s">
        <v>3438</v>
      </c>
      <c r="G534" s="122" t="s">
        <v>4637</v>
      </c>
      <c r="H534" s="122" t="s">
        <v>3977</v>
      </c>
      <c r="I534" s="122" t="s">
        <v>4340</v>
      </c>
      <c r="K534" s="122" t="s">
        <v>6658</v>
      </c>
      <c r="L534" s="124" t="s">
        <v>6659</v>
      </c>
      <c r="M534" s="122" t="s">
        <v>3154</v>
      </c>
      <c r="N534" s="122">
        <v>75</v>
      </c>
      <c r="O534" s="122" t="s">
        <v>3158</v>
      </c>
      <c r="P534" s="122" t="s">
        <v>3158</v>
      </c>
      <c r="Q534" s="124" t="s">
        <v>6660</v>
      </c>
      <c r="R534" s="125">
        <v>43697.526643518519</v>
      </c>
      <c r="S534" s="125">
        <v>43908.355717592596</v>
      </c>
      <c r="T534" s="122">
        <v>56</v>
      </c>
      <c r="U534" s="122" t="s">
        <v>6661</v>
      </c>
      <c r="V534" s="122" t="s">
        <v>3977</v>
      </c>
      <c r="W534" s="122" t="s">
        <v>3158</v>
      </c>
      <c r="X534" s="122" t="s">
        <v>3204</v>
      </c>
      <c r="Y534" s="122" t="s">
        <v>3158</v>
      </c>
      <c r="Z534" s="122">
        <v>0</v>
      </c>
      <c r="AA534" s="122" t="s">
        <v>3158</v>
      </c>
      <c r="AB534" s="122" t="s">
        <v>3158</v>
      </c>
      <c r="AC534" s="122" t="s">
        <v>3158</v>
      </c>
      <c r="AD534" s="125">
        <v>43713.203831018516</v>
      </c>
      <c r="AE534" s="122" t="s">
        <v>3158</v>
      </c>
    </row>
    <row r="535" spans="1:31" ht="13">
      <c r="A535" s="122">
        <v>2854</v>
      </c>
      <c r="B535" s="122" t="s">
        <v>6662</v>
      </c>
      <c r="C535" s="122" t="s">
        <v>6663</v>
      </c>
      <c r="D535" s="122" t="s">
        <v>3146</v>
      </c>
      <c r="E535" s="122">
        <v>2017</v>
      </c>
      <c r="F535" s="122" t="s">
        <v>3255</v>
      </c>
      <c r="G535" s="122" t="s">
        <v>3343</v>
      </c>
      <c r="H535" s="122" t="s">
        <v>4069</v>
      </c>
      <c r="I535" s="126">
        <v>44967</v>
      </c>
      <c r="J535" s="122" t="s">
        <v>6664</v>
      </c>
      <c r="K535" s="122" t="s">
        <v>6665</v>
      </c>
      <c r="L535" s="124" t="s">
        <v>6666</v>
      </c>
      <c r="M535" s="122" t="s">
        <v>3154</v>
      </c>
      <c r="N535" s="122">
        <v>75</v>
      </c>
      <c r="O535" s="124" t="s">
        <v>6667</v>
      </c>
      <c r="P535" s="124" t="s">
        <v>6668</v>
      </c>
      <c r="Q535" s="124" t="s">
        <v>6669</v>
      </c>
      <c r="R535" s="125">
        <v>43697.526643518519</v>
      </c>
      <c r="S535" s="125">
        <v>43713.203831018516</v>
      </c>
      <c r="T535" s="122" t="s">
        <v>3158</v>
      </c>
      <c r="U535" s="122" t="s">
        <v>3158</v>
      </c>
      <c r="V535" s="122" t="s">
        <v>3158</v>
      </c>
      <c r="W535" s="122" t="s">
        <v>3158</v>
      </c>
      <c r="X535" s="122" t="s">
        <v>3158</v>
      </c>
      <c r="Y535" s="122" t="s">
        <v>3158</v>
      </c>
      <c r="Z535" s="122">
        <v>0</v>
      </c>
      <c r="AA535" s="122" t="s">
        <v>3158</v>
      </c>
      <c r="AB535" s="122" t="s">
        <v>3158</v>
      </c>
      <c r="AC535" s="122" t="s">
        <v>3158</v>
      </c>
      <c r="AD535" s="125">
        <v>43713.203831018516</v>
      </c>
      <c r="AE535" s="122" t="s">
        <v>3158</v>
      </c>
    </row>
    <row r="536" spans="1:31" ht="13">
      <c r="A536" s="122">
        <v>2855</v>
      </c>
      <c r="B536" s="122" t="s">
        <v>507</v>
      </c>
      <c r="C536" s="122" t="s">
        <v>6670</v>
      </c>
      <c r="D536" s="122" t="s">
        <v>3146</v>
      </c>
      <c r="E536" s="122">
        <v>2014</v>
      </c>
      <c r="F536" s="122" t="s">
        <v>3438</v>
      </c>
      <c r="G536" s="122" t="s">
        <v>3976</v>
      </c>
      <c r="H536" s="122" t="s">
        <v>3977</v>
      </c>
      <c r="I536" s="122" t="s">
        <v>3326</v>
      </c>
      <c r="J536" s="122" t="s">
        <v>6671</v>
      </c>
      <c r="K536" s="122" t="s">
        <v>6672</v>
      </c>
      <c r="L536" s="124" t="s">
        <v>6673</v>
      </c>
      <c r="M536" s="122" t="s">
        <v>3154</v>
      </c>
      <c r="N536" s="122">
        <v>75</v>
      </c>
      <c r="O536" s="124" t="s">
        <v>6674</v>
      </c>
      <c r="P536" s="124" t="s">
        <v>6675</v>
      </c>
      <c r="Q536" s="124" t="s">
        <v>6676</v>
      </c>
      <c r="R536" s="125">
        <v>43697.526643518519</v>
      </c>
      <c r="S536" s="125">
        <v>43713.203831018516</v>
      </c>
      <c r="T536" s="122" t="s">
        <v>3158</v>
      </c>
      <c r="U536" s="122" t="s">
        <v>3158</v>
      </c>
      <c r="V536" s="122" t="s">
        <v>3158</v>
      </c>
      <c r="W536" s="122" t="s">
        <v>3158</v>
      </c>
      <c r="X536" s="122" t="s">
        <v>3158</v>
      </c>
      <c r="Y536" s="122" t="s">
        <v>3158</v>
      </c>
      <c r="Z536" s="122">
        <v>0</v>
      </c>
      <c r="AA536" s="122" t="s">
        <v>3158</v>
      </c>
      <c r="AB536" s="122" t="s">
        <v>3158</v>
      </c>
      <c r="AC536" s="122" t="s">
        <v>3158</v>
      </c>
      <c r="AD536" s="125">
        <v>43713.203831018516</v>
      </c>
      <c r="AE536" s="122" t="s">
        <v>3158</v>
      </c>
    </row>
    <row r="537" spans="1:31" ht="13">
      <c r="A537" s="122">
        <v>2856</v>
      </c>
      <c r="B537" s="122" t="s">
        <v>6677</v>
      </c>
      <c r="C537" s="122" t="s">
        <v>6678</v>
      </c>
      <c r="D537" s="122" t="s">
        <v>3146</v>
      </c>
      <c r="E537" s="122">
        <v>2015</v>
      </c>
      <c r="F537" s="122" t="s">
        <v>3225</v>
      </c>
      <c r="G537" s="122" t="s">
        <v>3976</v>
      </c>
      <c r="H537" s="122" t="s">
        <v>3977</v>
      </c>
      <c r="I537" s="126">
        <v>44967</v>
      </c>
      <c r="K537" s="122" t="s">
        <v>6677</v>
      </c>
      <c r="L537" s="124" t="s">
        <v>6679</v>
      </c>
      <c r="M537" s="122" t="s">
        <v>3154</v>
      </c>
      <c r="N537" s="122">
        <v>75</v>
      </c>
      <c r="O537" s="124" t="s">
        <v>6680</v>
      </c>
      <c r="P537" s="124" t="s">
        <v>6681</v>
      </c>
      <c r="Q537" s="124" t="s">
        <v>6682</v>
      </c>
      <c r="R537" s="125">
        <v>43697.526643518519</v>
      </c>
      <c r="S537" s="125">
        <v>43713.203831018516</v>
      </c>
      <c r="T537" s="122" t="s">
        <v>3158</v>
      </c>
      <c r="U537" s="122" t="s">
        <v>3158</v>
      </c>
      <c r="V537" s="122" t="s">
        <v>3158</v>
      </c>
      <c r="W537" s="122" t="s">
        <v>3158</v>
      </c>
      <c r="X537" s="122" t="s">
        <v>3158</v>
      </c>
      <c r="Y537" s="122" t="s">
        <v>3158</v>
      </c>
      <c r="Z537" s="122">
        <v>0</v>
      </c>
      <c r="AA537" s="122" t="s">
        <v>3158</v>
      </c>
      <c r="AB537" s="122" t="s">
        <v>3158</v>
      </c>
      <c r="AC537" s="122" t="s">
        <v>3158</v>
      </c>
      <c r="AD537" s="125">
        <v>43713.203831018516</v>
      </c>
      <c r="AE537" s="122" t="s">
        <v>3158</v>
      </c>
    </row>
    <row r="538" spans="1:31" ht="13">
      <c r="A538" s="122">
        <v>2857</v>
      </c>
      <c r="B538" s="122" t="s">
        <v>6683</v>
      </c>
      <c r="C538" s="122" t="s">
        <v>6684</v>
      </c>
      <c r="D538" s="122" t="s">
        <v>3146</v>
      </c>
      <c r="E538" s="122">
        <v>0</v>
      </c>
      <c r="F538" s="122" t="s">
        <v>3438</v>
      </c>
      <c r="G538" s="122" t="s">
        <v>3976</v>
      </c>
      <c r="H538" s="122" t="s">
        <v>3977</v>
      </c>
      <c r="I538" s="126">
        <v>44967</v>
      </c>
      <c r="K538" s="122" t="s">
        <v>6685</v>
      </c>
      <c r="L538" s="122" t="s">
        <v>4289</v>
      </c>
      <c r="M538" s="122" t="s">
        <v>3154</v>
      </c>
      <c r="N538" s="122">
        <v>75</v>
      </c>
      <c r="O538" s="122" t="s">
        <v>4289</v>
      </c>
      <c r="P538" s="122" t="s">
        <v>4289</v>
      </c>
      <c r="Q538" s="122" t="s">
        <v>4289</v>
      </c>
      <c r="R538" s="125">
        <v>43697.526643518519</v>
      </c>
      <c r="S538" s="125">
        <v>43713.203831018516</v>
      </c>
      <c r="T538" s="122" t="s">
        <v>3158</v>
      </c>
      <c r="U538" s="122" t="s">
        <v>3158</v>
      </c>
      <c r="V538" s="122" t="s">
        <v>3158</v>
      </c>
      <c r="W538" s="122" t="s">
        <v>3158</v>
      </c>
      <c r="X538" s="122" t="s">
        <v>3158</v>
      </c>
      <c r="Y538" s="122" t="s">
        <v>3158</v>
      </c>
      <c r="Z538" s="122">
        <v>0</v>
      </c>
      <c r="AA538" s="122" t="s">
        <v>3158</v>
      </c>
      <c r="AB538" s="122" t="s">
        <v>3158</v>
      </c>
      <c r="AC538" s="122" t="s">
        <v>3158</v>
      </c>
      <c r="AD538" s="125">
        <v>43713.203831018516</v>
      </c>
      <c r="AE538" s="122" t="s">
        <v>3158</v>
      </c>
    </row>
    <row r="539" spans="1:31" ht="13">
      <c r="A539" s="122">
        <v>2858</v>
      </c>
      <c r="B539" s="122" t="s">
        <v>6686</v>
      </c>
      <c r="D539" s="122" t="s">
        <v>3146</v>
      </c>
      <c r="E539" s="122">
        <v>0</v>
      </c>
      <c r="K539" s="122" t="s">
        <v>6687</v>
      </c>
      <c r="M539" s="122" t="s">
        <v>3154</v>
      </c>
      <c r="N539" s="122">
        <v>75</v>
      </c>
      <c r="R539" s="125">
        <v>43697.526643518519</v>
      </c>
      <c r="S539" s="125">
        <v>43713.203831018516</v>
      </c>
      <c r="T539" s="122" t="s">
        <v>3158</v>
      </c>
      <c r="U539" s="122" t="s">
        <v>3158</v>
      </c>
      <c r="V539" s="122" t="s">
        <v>3158</v>
      </c>
      <c r="W539" s="122" t="s">
        <v>3158</v>
      </c>
      <c r="X539" s="122" t="s">
        <v>3158</v>
      </c>
      <c r="Y539" s="122" t="s">
        <v>3158</v>
      </c>
      <c r="Z539" s="122">
        <v>0</v>
      </c>
      <c r="AA539" s="122" t="s">
        <v>3158</v>
      </c>
      <c r="AB539" s="122" t="s">
        <v>3158</v>
      </c>
      <c r="AC539" s="122" t="s">
        <v>3158</v>
      </c>
      <c r="AD539" s="125">
        <v>43713.203831018516</v>
      </c>
      <c r="AE539" s="122" t="s">
        <v>3158</v>
      </c>
    </row>
    <row r="540" spans="1:31" ht="13">
      <c r="A540" s="122">
        <v>2859</v>
      </c>
      <c r="B540" s="122" t="s">
        <v>6688</v>
      </c>
      <c r="C540" s="122" t="s">
        <v>6689</v>
      </c>
      <c r="E540" s="122">
        <v>0</v>
      </c>
      <c r="K540" s="122" t="s">
        <v>6690</v>
      </c>
      <c r="M540" s="122" t="s">
        <v>3154</v>
      </c>
      <c r="N540" s="122">
        <v>75</v>
      </c>
      <c r="R540" s="125">
        <v>43697.526643518519</v>
      </c>
      <c r="S540" s="125">
        <v>43713.203831018516</v>
      </c>
      <c r="T540" s="122" t="s">
        <v>3158</v>
      </c>
      <c r="U540" s="122" t="s">
        <v>3158</v>
      </c>
      <c r="V540" s="122" t="s">
        <v>3158</v>
      </c>
      <c r="W540" s="122" t="s">
        <v>3158</v>
      </c>
      <c r="X540" s="122" t="s">
        <v>3158</v>
      </c>
      <c r="Y540" s="122" t="s">
        <v>3158</v>
      </c>
      <c r="Z540" s="122">
        <v>0</v>
      </c>
      <c r="AA540" s="122" t="s">
        <v>3158</v>
      </c>
      <c r="AB540" s="122" t="s">
        <v>3158</v>
      </c>
      <c r="AC540" s="122" t="s">
        <v>3158</v>
      </c>
      <c r="AD540" s="125">
        <v>43713.203831018516</v>
      </c>
      <c r="AE540" s="122" t="s">
        <v>3158</v>
      </c>
    </row>
    <row r="541" spans="1:31" ht="13">
      <c r="A541" s="122">
        <v>2860</v>
      </c>
      <c r="B541" s="122" t="s">
        <v>95</v>
      </c>
      <c r="C541" s="122" t="s">
        <v>6691</v>
      </c>
      <c r="D541" s="122" t="s">
        <v>3146</v>
      </c>
      <c r="E541" s="122">
        <v>2018</v>
      </c>
      <c r="F541" s="122" t="s">
        <v>3225</v>
      </c>
      <c r="G541" s="122" t="s">
        <v>6692</v>
      </c>
      <c r="I541" s="126">
        <v>44967</v>
      </c>
      <c r="K541" s="122" t="s">
        <v>6693</v>
      </c>
      <c r="L541" s="124" t="s">
        <v>6694</v>
      </c>
      <c r="M541" s="122" t="s">
        <v>3154</v>
      </c>
      <c r="N541" s="122">
        <v>75</v>
      </c>
      <c r="O541" s="124" t="s">
        <v>6695</v>
      </c>
      <c r="P541" s="124" t="s">
        <v>6696</v>
      </c>
      <c r="R541" s="125">
        <v>43697.526643518519</v>
      </c>
      <c r="S541" s="125">
        <v>43713.203831018516</v>
      </c>
      <c r="T541" s="122" t="s">
        <v>3158</v>
      </c>
      <c r="U541" s="122" t="s">
        <v>3158</v>
      </c>
      <c r="V541" s="122" t="s">
        <v>3158</v>
      </c>
      <c r="W541" s="122" t="s">
        <v>3158</v>
      </c>
      <c r="X541" s="122" t="s">
        <v>3158</v>
      </c>
      <c r="Y541" s="122" t="s">
        <v>3158</v>
      </c>
      <c r="Z541" s="122">
        <v>0</v>
      </c>
      <c r="AA541" s="122" t="s">
        <v>3158</v>
      </c>
      <c r="AB541" s="122" t="s">
        <v>3158</v>
      </c>
      <c r="AC541" s="122" t="s">
        <v>3158</v>
      </c>
      <c r="AD541" s="125">
        <v>43713.203831018516</v>
      </c>
      <c r="AE541" s="122" t="s">
        <v>3158</v>
      </c>
    </row>
    <row r="542" spans="1:31" ht="13">
      <c r="A542" s="122">
        <v>2861</v>
      </c>
      <c r="B542" s="122" t="s">
        <v>6697</v>
      </c>
      <c r="E542" s="122">
        <v>0</v>
      </c>
      <c r="K542" s="122" t="s">
        <v>6698</v>
      </c>
      <c r="M542" s="122" t="s">
        <v>3154</v>
      </c>
      <c r="N542" s="122">
        <v>75</v>
      </c>
      <c r="R542" s="125">
        <v>43697.526643518519</v>
      </c>
      <c r="S542" s="125">
        <v>43713.203831018516</v>
      </c>
      <c r="T542" s="122" t="s">
        <v>3158</v>
      </c>
      <c r="U542" s="122" t="s">
        <v>3158</v>
      </c>
      <c r="V542" s="122" t="s">
        <v>3158</v>
      </c>
      <c r="W542" s="122" t="s">
        <v>3158</v>
      </c>
      <c r="X542" s="122" t="s">
        <v>3158</v>
      </c>
      <c r="Y542" s="122" t="s">
        <v>3158</v>
      </c>
      <c r="Z542" s="122">
        <v>0</v>
      </c>
      <c r="AA542" s="122" t="s">
        <v>3158</v>
      </c>
      <c r="AB542" s="122" t="s">
        <v>3158</v>
      </c>
      <c r="AC542" s="122" t="s">
        <v>3158</v>
      </c>
      <c r="AD542" s="125">
        <v>43713.203831018516</v>
      </c>
      <c r="AE542" s="122" t="s">
        <v>3158</v>
      </c>
    </row>
    <row r="543" spans="1:31" ht="13">
      <c r="A543" s="122">
        <v>2862</v>
      </c>
      <c r="B543" s="122" t="s">
        <v>6699</v>
      </c>
      <c r="C543" s="122" t="s">
        <v>6700</v>
      </c>
      <c r="D543" s="122" t="s">
        <v>3146</v>
      </c>
      <c r="E543" s="122">
        <v>2012</v>
      </c>
      <c r="F543" s="122" t="s">
        <v>6701</v>
      </c>
      <c r="G543" s="122" t="s">
        <v>3207</v>
      </c>
      <c r="H543" s="122" t="s">
        <v>101</v>
      </c>
      <c r="I543" s="122" t="s">
        <v>3326</v>
      </c>
      <c r="J543" s="122" t="s">
        <v>6702</v>
      </c>
      <c r="K543" s="122" t="s">
        <v>6703</v>
      </c>
      <c r="L543" s="124" t="s">
        <v>6704</v>
      </c>
      <c r="M543" s="122" t="s">
        <v>3154</v>
      </c>
      <c r="N543" s="122">
        <v>75</v>
      </c>
      <c r="O543" s="124" t="s">
        <v>6705</v>
      </c>
      <c r="P543" s="124" t="s">
        <v>6706</v>
      </c>
      <c r="Q543" s="124" t="s">
        <v>6707</v>
      </c>
      <c r="R543" s="125">
        <v>43697.526643518519</v>
      </c>
      <c r="S543" s="125">
        <v>43713.203831018516</v>
      </c>
      <c r="T543" s="122" t="s">
        <v>3158</v>
      </c>
      <c r="U543" s="122" t="s">
        <v>3158</v>
      </c>
      <c r="V543" s="122" t="s">
        <v>3158</v>
      </c>
      <c r="W543" s="122" t="s">
        <v>3158</v>
      </c>
      <c r="X543" s="122" t="s">
        <v>3158</v>
      </c>
      <c r="Y543" s="122" t="s">
        <v>3158</v>
      </c>
      <c r="Z543" s="122">
        <v>0</v>
      </c>
      <c r="AA543" s="122" t="s">
        <v>3158</v>
      </c>
      <c r="AB543" s="122" t="s">
        <v>3158</v>
      </c>
      <c r="AC543" s="122" t="s">
        <v>3158</v>
      </c>
      <c r="AD543" s="125">
        <v>43713.203831018516</v>
      </c>
      <c r="AE543" s="122" t="s">
        <v>3158</v>
      </c>
    </row>
    <row r="544" spans="1:31" ht="13">
      <c r="A544" s="122">
        <v>2863</v>
      </c>
      <c r="B544" s="122" t="s">
        <v>6708</v>
      </c>
      <c r="C544" s="122" t="s">
        <v>6709</v>
      </c>
      <c r="D544" s="122" t="s">
        <v>3146</v>
      </c>
      <c r="E544" s="122">
        <v>2014</v>
      </c>
      <c r="F544" s="122" t="s">
        <v>3225</v>
      </c>
      <c r="G544" s="122" t="s">
        <v>3148</v>
      </c>
      <c r="H544" s="122" t="s">
        <v>3217</v>
      </c>
      <c r="K544" s="122" t="s">
        <v>6710</v>
      </c>
      <c r="L544" s="124" t="s">
        <v>6711</v>
      </c>
      <c r="M544" s="122" t="s">
        <v>3154</v>
      </c>
      <c r="N544" s="122">
        <v>75</v>
      </c>
      <c r="O544" s="124" t="s">
        <v>6712</v>
      </c>
      <c r="P544" s="124" t="s">
        <v>6713</v>
      </c>
      <c r="Q544" s="124" t="s">
        <v>6714</v>
      </c>
      <c r="R544" s="125">
        <v>43697.526643518519</v>
      </c>
      <c r="S544" s="125">
        <v>43713.203831018516</v>
      </c>
      <c r="T544" s="122" t="s">
        <v>3158</v>
      </c>
      <c r="U544" s="122" t="s">
        <v>3158</v>
      </c>
      <c r="V544" s="122" t="s">
        <v>3158</v>
      </c>
      <c r="W544" s="122" t="s">
        <v>3158</v>
      </c>
      <c r="X544" s="122" t="s">
        <v>3158</v>
      </c>
      <c r="Y544" s="122" t="s">
        <v>3158</v>
      </c>
      <c r="Z544" s="122">
        <v>0</v>
      </c>
      <c r="AA544" s="122" t="s">
        <v>3158</v>
      </c>
      <c r="AB544" s="122" t="s">
        <v>3158</v>
      </c>
      <c r="AC544" s="122" t="s">
        <v>3158</v>
      </c>
      <c r="AD544" s="125">
        <v>43713.203831018516</v>
      </c>
      <c r="AE544" s="122" t="s">
        <v>3158</v>
      </c>
    </row>
    <row r="545" spans="1:31" ht="13">
      <c r="A545" s="122">
        <v>2864</v>
      </c>
      <c r="B545" s="122" t="s">
        <v>6715</v>
      </c>
      <c r="C545" s="122" t="s">
        <v>6716</v>
      </c>
      <c r="D545" s="122" t="s">
        <v>3146</v>
      </c>
      <c r="E545" s="122">
        <v>2009</v>
      </c>
      <c r="F545" s="122" t="s">
        <v>3721</v>
      </c>
      <c r="G545" s="122" t="s">
        <v>6717</v>
      </c>
      <c r="H545" s="122" t="s">
        <v>3173</v>
      </c>
      <c r="I545" s="122" t="s">
        <v>3326</v>
      </c>
      <c r="K545" s="122" t="s">
        <v>6718</v>
      </c>
      <c r="L545" s="124" t="s">
        <v>6719</v>
      </c>
      <c r="M545" s="122" t="s">
        <v>3154</v>
      </c>
      <c r="N545" s="122">
        <v>75</v>
      </c>
      <c r="O545" s="124" t="s">
        <v>6720</v>
      </c>
      <c r="P545" s="124" t="s">
        <v>6721</v>
      </c>
      <c r="Q545" s="124" t="s">
        <v>6722</v>
      </c>
      <c r="R545" s="125">
        <v>43697.526643518519</v>
      </c>
      <c r="S545" s="125">
        <v>43713.203831018516</v>
      </c>
      <c r="T545" s="122" t="s">
        <v>3158</v>
      </c>
      <c r="U545" s="122" t="s">
        <v>3158</v>
      </c>
      <c r="V545" s="122" t="s">
        <v>3158</v>
      </c>
      <c r="W545" s="122" t="s">
        <v>3158</v>
      </c>
      <c r="X545" s="122" t="s">
        <v>3158</v>
      </c>
      <c r="Y545" s="122" t="s">
        <v>3158</v>
      </c>
      <c r="Z545" s="122">
        <v>0</v>
      </c>
      <c r="AA545" s="122" t="s">
        <v>3158</v>
      </c>
      <c r="AB545" s="122" t="s">
        <v>3158</v>
      </c>
      <c r="AC545" s="122" t="s">
        <v>3158</v>
      </c>
      <c r="AD545" s="125">
        <v>43713.203831018516</v>
      </c>
      <c r="AE545" s="122" t="s">
        <v>3158</v>
      </c>
    </row>
    <row r="546" spans="1:31" ht="13">
      <c r="A546" s="122">
        <v>2865</v>
      </c>
      <c r="B546" s="122" t="s">
        <v>6723</v>
      </c>
      <c r="C546" s="122" t="s">
        <v>6724</v>
      </c>
      <c r="D546" s="122" t="s">
        <v>3146</v>
      </c>
      <c r="E546" s="122">
        <v>2017</v>
      </c>
      <c r="F546" s="122" t="s">
        <v>3147</v>
      </c>
      <c r="G546" s="122" t="s">
        <v>3207</v>
      </c>
      <c r="H546" s="122" t="s">
        <v>101</v>
      </c>
      <c r="K546" s="122" t="s">
        <v>6725</v>
      </c>
      <c r="L546" s="124" t="s">
        <v>6726</v>
      </c>
      <c r="M546" s="122" t="s">
        <v>3154</v>
      </c>
      <c r="N546" s="122">
        <v>75</v>
      </c>
      <c r="P546" s="124" t="s">
        <v>6727</v>
      </c>
      <c r="Q546" s="124" t="s">
        <v>6728</v>
      </c>
      <c r="R546" s="125">
        <v>43697.526643518519</v>
      </c>
      <c r="S546" s="125">
        <v>43713.203831018516</v>
      </c>
      <c r="T546" s="122" t="s">
        <v>3158</v>
      </c>
      <c r="U546" s="122" t="s">
        <v>3158</v>
      </c>
      <c r="V546" s="122" t="s">
        <v>3158</v>
      </c>
      <c r="W546" s="122" t="s">
        <v>3158</v>
      </c>
      <c r="X546" s="122" t="s">
        <v>3158</v>
      </c>
      <c r="Y546" s="122" t="s">
        <v>3158</v>
      </c>
      <c r="Z546" s="122">
        <v>0</v>
      </c>
      <c r="AA546" s="122" t="s">
        <v>3158</v>
      </c>
      <c r="AB546" s="122" t="s">
        <v>3158</v>
      </c>
      <c r="AC546" s="122" t="s">
        <v>3158</v>
      </c>
      <c r="AD546" s="125">
        <v>43713.203831018516</v>
      </c>
      <c r="AE546" s="122" t="s">
        <v>3158</v>
      </c>
    </row>
    <row r="547" spans="1:31" ht="13">
      <c r="A547" s="122">
        <v>2866</v>
      </c>
      <c r="B547" s="122" t="s">
        <v>6729</v>
      </c>
      <c r="E547" s="122">
        <v>0</v>
      </c>
      <c r="K547" s="122" t="s">
        <v>6730</v>
      </c>
      <c r="M547" s="122" t="s">
        <v>3154</v>
      </c>
      <c r="N547" s="122">
        <v>75</v>
      </c>
      <c r="R547" s="125">
        <v>43697.526643518519</v>
      </c>
      <c r="S547" s="125">
        <v>43713.203831018516</v>
      </c>
      <c r="T547" s="122" t="s">
        <v>3158</v>
      </c>
      <c r="U547" s="122" t="s">
        <v>3158</v>
      </c>
      <c r="V547" s="122" t="s">
        <v>3158</v>
      </c>
      <c r="W547" s="122" t="s">
        <v>3158</v>
      </c>
      <c r="X547" s="122" t="s">
        <v>3158</v>
      </c>
      <c r="Y547" s="122" t="s">
        <v>3158</v>
      </c>
      <c r="Z547" s="122">
        <v>0</v>
      </c>
      <c r="AA547" s="122" t="s">
        <v>3158</v>
      </c>
      <c r="AB547" s="122" t="s">
        <v>3158</v>
      </c>
      <c r="AC547" s="122" t="s">
        <v>3158</v>
      </c>
      <c r="AD547" s="125">
        <v>43713.203831018516</v>
      </c>
      <c r="AE547" s="122" t="s">
        <v>3158</v>
      </c>
    </row>
    <row r="548" spans="1:31" ht="13">
      <c r="A548" s="122">
        <v>2867</v>
      </c>
      <c r="B548" s="122" t="s">
        <v>941</v>
      </c>
      <c r="C548" s="122" t="s">
        <v>6731</v>
      </c>
      <c r="D548" s="122" t="s">
        <v>3171</v>
      </c>
      <c r="E548" s="122">
        <v>2015</v>
      </c>
      <c r="F548" s="122" t="s">
        <v>3225</v>
      </c>
      <c r="G548" s="122" t="s">
        <v>3148</v>
      </c>
      <c r="H548" s="122" t="s">
        <v>3217</v>
      </c>
      <c r="I548" s="126">
        <v>44967</v>
      </c>
      <c r="J548" s="122" t="s">
        <v>6732</v>
      </c>
      <c r="K548" s="122" t="s">
        <v>6733</v>
      </c>
      <c r="L548" s="124" t="s">
        <v>6734</v>
      </c>
      <c r="M548" s="122" t="s">
        <v>3154</v>
      </c>
      <c r="N548" s="122">
        <v>75</v>
      </c>
      <c r="O548" s="124" t="s">
        <v>6735</v>
      </c>
      <c r="P548" s="124" t="s">
        <v>6736</v>
      </c>
      <c r="Q548" s="124" t="s">
        <v>6737</v>
      </c>
      <c r="R548" s="125">
        <v>43697.526643518519</v>
      </c>
      <c r="S548" s="125">
        <v>43713.203831018516</v>
      </c>
      <c r="T548" s="122" t="s">
        <v>3158</v>
      </c>
      <c r="U548" s="122" t="s">
        <v>3158</v>
      </c>
      <c r="V548" s="122" t="s">
        <v>3158</v>
      </c>
      <c r="W548" s="122" t="s">
        <v>3158</v>
      </c>
      <c r="X548" s="122" t="s">
        <v>3158</v>
      </c>
      <c r="Y548" s="122" t="s">
        <v>3158</v>
      </c>
      <c r="Z548" s="122">
        <v>0</v>
      </c>
      <c r="AA548" s="122" t="s">
        <v>3158</v>
      </c>
      <c r="AB548" s="122" t="s">
        <v>3158</v>
      </c>
      <c r="AC548" s="122" t="s">
        <v>3158</v>
      </c>
      <c r="AD548" s="125">
        <v>43713.203831018516</v>
      </c>
      <c r="AE548" s="122" t="s">
        <v>3158</v>
      </c>
    </row>
    <row r="549" spans="1:31" ht="13">
      <c r="A549" s="122">
        <v>2868</v>
      </c>
      <c r="B549" s="122" t="s">
        <v>6738</v>
      </c>
      <c r="E549" s="122">
        <v>0</v>
      </c>
      <c r="K549" s="122" t="s">
        <v>6739</v>
      </c>
      <c r="M549" s="122" t="s">
        <v>3154</v>
      </c>
      <c r="N549" s="122">
        <v>75</v>
      </c>
      <c r="R549" s="125">
        <v>43697.526643518519</v>
      </c>
      <c r="S549" s="125">
        <v>43713.203831018516</v>
      </c>
      <c r="T549" s="122" t="s">
        <v>3158</v>
      </c>
      <c r="U549" s="122" t="s">
        <v>3158</v>
      </c>
      <c r="V549" s="122" t="s">
        <v>3158</v>
      </c>
      <c r="W549" s="122" t="s">
        <v>3158</v>
      </c>
      <c r="X549" s="122" t="s">
        <v>3158</v>
      </c>
      <c r="Y549" s="122" t="s">
        <v>3158</v>
      </c>
      <c r="Z549" s="122">
        <v>0</v>
      </c>
      <c r="AA549" s="122" t="s">
        <v>3158</v>
      </c>
      <c r="AB549" s="122" t="s">
        <v>3158</v>
      </c>
      <c r="AC549" s="122" t="s">
        <v>3158</v>
      </c>
      <c r="AD549" s="125">
        <v>43713.203831018516</v>
      </c>
      <c r="AE549" s="122" t="s">
        <v>3158</v>
      </c>
    </row>
    <row r="550" spans="1:31" ht="13">
      <c r="A550" s="122">
        <v>2869</v>
      </c>
      <c r="B550" s="122" t="s">
        <v>6740</v>
      </c>
      <c r="C550" s="122" t="s">
        <v>6741</v>
      </c>
      <c r="D550" s="122" t="s">
        <v>3146</v>
      </c>
      <c r="E550" s="122">
        <v>2013</v>
      </c>
      <c r="F550" s="122" t="s">
        <v>3462</v>
      </c>
      <c r="G550" s="122" t="s">
        <v>5340</v>
      </c>
      <c r="H550" s="122" t="s">
        <v>3521</v>
      </c>
      <c r="I550" s="126">
        <v>44967</v>
      </c>
      <c r="K550" s="122" t="s">
        <v>6742</v>
      </c>
      <c r="L550" s="124" t="s">
        <v>6743</v>
      </c>
      <c r="M550" s="122" t="s">
        <v>3154</v>
      </c>
      <c r="N550" s="122">
        <v>75</v>
      </c>
      <c r="O550" s="124" t="s">
        <v>6744</v>
      </c>
      <c r="P550" s="124" t="s">
        <v>6745</v>
      </c>
      <c r="Q550" s="124" t="s">
        <v>6746</v>
      </c>
      <c r="R550" s="125">
        <v>43697.526643518519</v>
      </c>
      <c r="S550" s="125">
        <v>43713.203831018516</v>
      </c>
      <c r="T550" s="122" t="s">
        <v>3158</v>
      </c>
      <c r="U550" s="122" t="s">
        <v>3158</v>
      </c>
      <c r="V550" s="122" t="s">
        <v>3158</v>
      </c>
      <c r="W550" s="122" t="s">
        <v>3158</v>
      </c>
      <c r="X550" s="122" t="s">
        <v>3158</v>
      </c>
      <c r="Y550" s="122" t="s">
        <v>3158</v>
      </c>
      <c r="Z550" s="122">
        <v>0</v>
      </c>
      <c r="AA550" s="122" t="s">
        <v>3158</v>
      </c>
      <c r="AB550" s="122" t="s">
        <v>3158</v>
      </c>
      <c r="AC550" s="122" t="s">
        <v>3158</v>
      </c>
      <c r="AD550" s="125">
        <v>43713.203831018516</v>
      </c>
      <c r="AE550" s="122" t="s">
        <v>3158</v>
      </c>
    </row>
    <row r="551" spans="1:31" ht="13">
      <c r="A551" s="122">
        <v>2870</v>
      </c>
      <c r="B551" s="122" t="s">
        <v>704</v>
      </c>
      <c r="C551" s="122" t="s">
        <v>6747</v>
      </c>
      <c r="D551" s="122" t="s">
        <v>3146</v>
      </c>
      <c r="E551" s="122">
        <v>2015</v>
      </c>
      <c r="F551" s="122" t="s">
        <v>3160</v>
      </c>
      <c r="G551" s="122" t="s">
        <v>3207</v>
      </c>
      <c r="H551" s="122" t="s">
        <v>101</v>
      </c>
      <c r="I551" s="122" t="s">
        <v>3326</v>
      </c>
      <c r="J551" s="122" t="s">
        <v>6748</v>
      </c>
      <c r="K551" s="122" t="s">
        <v>6749</v>
      </c>
      <c r="L551" s="124" t="s">
        <v>6750</v>
      </c>
      <c r="M551" s="122" t="s">
        <v>3154</v>
      </c>
      <c r="N551" s="122">
        <v>75</v>
      </c>
      <c r="O551" s="124" t="s">
        <v>6751</v>
      </c>
      <c r="P551" s="124" t="s">
        <v>6752</v>
      </c>
      <c r="Q551" s="124" t="s">
        <v>6753</v>
      </c>
      <c r="R551" s="125">
        <v>43697.526643518519</v>
      </c>
      <c r="S551" s="125">
        <v>43698.350243055553</v>
      </c>
      <c r="T551" s="122" t="s">
        <v>3158</v>
      </c>
      <c r="U551" s="122" t="s">
        <v>3158</v>
      </c>
      <c r="V551" s="122" t="s">
        <v>3158</v>
      </c>
      <c r="W551" s="122" t="s">
        <v>3158</v>
      </c>
      <c r="X551" s="122" t="s">
        <v>3158</v>
      </c>
      <c r="Y551" s="122" t="s">
        <v>3158</v>
      </c>
      <c r="Z551" s="122">
        <v>0</v>
      </c>
      <c r="AA551" s="122" t="s">
        <v>3158</v>
      </c>
      <c r="AB551" s="122" t="s">
        <v>3158</v>
      </c>
      <c r="AC551" s="122" t="s">
        <v>3158</v>
      </c>
      <c r="AD551" s="125">
        <v>43698.350243055553</v>
      </c>
      <c r="AE551" s="122" t="s">
        <v>3158</v>
      </c>
    </row>
    <row r="552" spans="1:31" ht="13">
      <c r="A552" s="122">
        <v>2871</v>
      </c>
      <c r="B552" s="122" t="s">
        <v>6754</v>
      </c>
      <c r="E552" s="122">
        <v>0</v>
      </c>
      <c r="F552" s="122" t="s">
        <v>3147</v>
      </c>
      <c r="K552" s="122" t="s">
        <v>6755</v>
      </c>
      <c r="M552" s="122" t="s">
        <v>3154</v>
      </c>
      <c r="N552" s="122">
        <v>75</v>
      </c>
      <c r="R552" s="125">
        <v>43697.526643518519</v>
      </c>
      <c r="S552" s="125">
        <v>43713.203831018516</v>
      </c>
      <c r="T552" s="122" t="s">
        <v>3158</v>
      </c>
      <c r="U552" s="122" t="s">
        <v>3158</v>
      </c>
      <c r="V552" s="122" t="s">
        <v>3158</v>
      </c>
      <c r="W552" s="122" t="s">
        <v>3158</v>
      </c>
      <c r="X552" s="122" t="s">
        <v>3158</v>
      </c>
      <c r="Y552" s="122" t="s">
        <v>3158</v>
      </c>
      <c r="Z552" s="122">
        <v>0</v>
      </c>
      <c r="AA552" s="122" t="s">
        <v>3158</v>
      </c>
      <c r="AB552" s="122" t="s">
        <v>3158</v>
      </c>
      <c r="AC552" s="122" t="s">
        <v>3158</v>
      </c>
      <c r="AD552" s="125">
        <v>43713.203831018516</v>
      </c>
      <c r="AE552" s="122" t="s">
        <v>3158</v>
      </c>
    </row>
    <row r="553" spans="1:31" ht="13">
      <c r="A553" s="122">
        <v>2872</v>
      </c>
      <c r="B553" s="122" t="s">
        <v>537</v>
      </c>
      <c r="C553" s="122" t="s">
        <v>6756</v>
      </c>
      <c r="D553" s="122" t="s">
        <v>3146</v>
      </c>
      <c r="E553" s="122">
        <v>2015</v>
      </c>
      <c r="F553" s="122" t="s">
        <v>3206</v>
      </c>
      <c r="G553" s="122" t="s">
        <v>3245</v>
      </c>
      <c r="H553" s="122" t="s">
        <v>3195</v>
      </c>
      <c r="I553" s="126">
        <v>44967</v>
      </c>
      <c r="J553" s="122" t="s">
        <v>6757</v>
      </c>
      <c r="K553" s="122" t="s">
        <v>6758</v>
      </c>
      <c r="L553" s="124" t="s">
        <v>6759</v>
      </c>
      <c r="M553" s="122" t="s">
        <v>3154</v>
      </c>
      <c r="N553" s="122">
        <v>75</v>
      </c>
      <c r="O553" s="124" t="s">
        <v>6760</v>
      </c>
      <c r="R553" s="125">
        <v>43697.526643518519</v>
      </c>
      <c r="S553" s="125">
        <v>43713.203831018516</v>
      </c>
      <c r="T553" s="122" t="s">
        <v>3158</v>
      </c>
      <c r="U553" s="122" t="s">
        <v>3158</v>
      </c>
      <c r="V553" s="122" t="s">
        <v>3158</v>
      </c>
      <c r="W553" s="122" t="s">
        <v>3158</v>
      </c>
      <c r="X553" s="122" t="s">
        <v>3158</v>
      </c>
      <c r="Y553" s="122" t="s">
        <v>3158</v>
      </c>
      <c r="Z553" s="122">
        <v>0</v>
      </c>
      <c r="AA553" s="122" t="s">
        <v>3158</v>
      </c>
      <c r="AB553" s="122" t="s">
        <v>3158</v>
      </c>
      <c r="AC553" s="122" t="s">
        <v>3158</v>
      </c>
      <c r="AD553" s="125">
        <v>43713.203831018516</v>
      </c>
      <c r="AE553" s="122" t="s">
        <v>3158</v>
      </c>
    </row>
    <row r="554" spans="1:31" ht="13">
      <c r="A554" s="122">
        <v>2873</v>
      </c>
      <c r="B554" s="122" t="s">
        <v>497</v>
      </c>
      <c r="C554" s="122" t="s">
        <v>6761</v>
      </c>
      <c r="D554" s="122" t="s">
        <v>3146</v>
      </c>
      <c r="E554" s="122">
        <v>2015</v>
      </c>
      <c r="F554" s="122" t="s">
        <v>3438</v>
      </c>
      <c r="G554" s="122" t="s">
        <v>3245</v>
      </c>
      <c r="H554" s="122" t="s">
        <v>3195</v>
      </c>
      <c r="I554" s="122" t="s">
        <v>3326</v>
      </c>
      <c r="J554" s="122" t="s">
        <v>6762</v>
      </c>
      <c r="K554" s="122" t="s">
        <v>6763</v>
      </c>
      <c r="L554" s="124" t="s">
        <v>6764</v>
      </c>
      <c r="M554" s="122" t="s">
        <v>3154</v>
      </c>
      <c r="N554" s="122">
        <v>75</v>
      </c>
      <c r="O554" s="124" t="s">
        <v>6765</v>
      </c>
      <c r="P554" s="124" t="s">
        <v>6766</v>
      </c>
      <c r="Q554" s="124" t="s">
        <v>6767</v>
      </c>
      <c r="R554" s="125">
        <v>43697.526643518519</v>
      </c>
      <c r="S554" s="125">
        <v>43713.203831018516</v>
      </c>
      <c r="T554" s="122" t="s">
        <v>3158</v>
      </c>
      <c r="U554" s="122" t="s">
        <v>3158</v>
      </c>
      <c r="V554" s="122" t="s">
        <v>3158</v>
      </c>
      <c r="W554" s="122" t="s">
        <v>3158</v>
      </c>
      <c r="X554" s="122" t="s">
        <v>3158</v>
      </c>
      <c r="Y554" s="122" t="s">
        <v>3158</v>
      </c>
      <c r="Z554" s="122">
        <v>0</v>
      </c>
      <c r="AA554" s="122" t="s">
        <v>3158</v>
      </c>
      <c r="AB554" s="122" t="s">
        <v>3158</v>
      </c>
      <c r="AC554" s="122" t="s">
        <v>3158</v>
      </c>
      <c r="AD554" s="125">
        <v>43713.203831018516</v>
      </c>
      <c r="AE554" s="122" t="s">
        <v>3158</v>
      </c>
    </row>
    <row r="555" spans="1:31" ht="13">
      <c r="A555" s="122">
        <v>2874</v>
      </c>
      <c r="B555" s="122" t="s">
        <v>693</v>
      </c>
      <c r="C555" s="122" t="s">
        <v>6768</v>
      </c>
      <c r="D555" s="122" t="s">
        <v>3146</v>
      </c>
      <c r="E555" s="122">
        <v>2006</v>
      </c>
      <c r="F555" s="122" t="s">
        <v>3160</v>
      </c>
      <c r="K555" s="122" t="s">
        <v>6769</v>
      </c>
      <c r="L555" s="124" t="s">
        <v>6770</v>
      </c>
      <c r="M555" s="122" t="s">
        <v>3154</v>
      </c>
      <c r="N555" s="122">
        <v>75</v>
      </c>
      <c r="O555" s="124" t="s">
        <v>6771</v>
      </c>
      <c r="P555" s="124" t="s">
        <v>6772</v>
      </c>
      <c r="Q555" s="124" t="s">
        <v>6773</v>
      </c>
      <c r="R555" s="125">
        <v>43697.526643518519</v>
      </c>
      <c r="S555" s="125">
        <v>43713.203831018516</v>
      </c>
      <c r="T555" s="122" t="s">
        <v>3158</v>
      </c>
      <c r="U555" s="122" t="s">
        <v>3158</v>
      </c>
      <c r="V555" s="122" t="s">
        <v>3158</v>
      </c>
      <c r="W555" s="122" t="s">
        <v>3158</v>
      </c>
      <c r="X555" s="122" t="s">
        <v>3158</v>
      </c>
      <c r="Y555" s="122" t="s">
        <v>3158</v>
      </c>
      <c r="Z555" s="122">
        <v>0</v>
      </c>
      <c r="AA555" s="122" t="s">
        <v>3158</v>
      </c>
      <c r="AB555" s="122" t="s">
        <v>3158</v>
      </c>
      <c r="AC555" s="122" t="s">
        <v>3158</v>
      </c>
      <c r="AD555" s="125">
        <v>43713.203831018516</v>
      </c>
      <c r="AE555" s="122" t="s">
        <v>3158</v>
      </c>
    </row>
    <row r="556" spans="1:31" ht="13">
      <c r="A556" s="122">
        <v>2875</v>
      </c>
      <c r="B556" s="122" t="s">
        <v>6774</v>
      </c>
      <c r="E556" s="122">
        <v>0</v>
      </c>
      <c r="F556" s="122" t="s">
        <v>3255</v>
      </c>
      <c r="K556" s="122" t="s">
        <v>6775</v>
      </c>
      <c r="M556" s="122" t="s">
        <v>3154</v>
      </c>
      <c r="N556" s="122">
        <v>75</v>
      </c>
      <c r="R556" s="125">
        <v>43697.526643518519</v>
      </c>
      <c r="S556" s="125">
        <v>43713.203831018516</v>
      </c>
      <c r="T556" s="122" t="s">
        <v>3158</v>
      </c>
      <c r="U556" s="122" t="s">
        <v>3158</v>
      </c>
      <c r="V556" s="122" t="s">
        <v>3158</v>
      </c>
      <c r="W556" s="122" t="s">
        <v>3158</v>
      </c>
      <c r="X556" s="122" t="s">
        <v>3158</v>
      </c>
      <c r="Y556" s="122" t="s">
        <v>3158</v>
      </c>
      <c r="Z556" s="122">
        <v>0</v>
      </c>
      <c r="AA556" s="122" t="s">
        <v>3158</v>
      </c>
      <c r="AB556" s="122" t="s">
        <v>3158</v>
      </c>
      <c r="AC556" s="122" t="s">
        <v>3158</v>
      </c>
      <c r="AD556" s="125">
        <v>43713.203831018516</v>
      </c>
      <c r="AE556" s="122" t="s">
        <v>3158</v>
      </c>
    </row>
    <row r="557" spans="1:31" ht="13">
      <c r="A557" s="122">
        <v>2876</v>
      </c>
      <c r="B557" s="124" t="s">
        <v>533</v>
      </c>
      <c r="C557" s="122" t="s">
        <v>6776</v>
      </c>
      <c r="D557" s="122" t="s">
        <v>3146</v>
      </c>
      <c r="E557" s="122">
        <v>2018</v>
      </c>
      <c r="F557" s="122" t="s">
        <v>3206</v>
      </c>
      <c r="G557" s="122" t="s">
        <v>4387</v>
      </c>
      <c r="H557" s="122" t="s">
        <v>3521</v>
      </c>
      <c r="I557" s="126">
        <v>44967</v>
      </c>
      <c r="K557" s="122" t="s">
        <v>6777</v>
      </c>
      <c r="L557" s="124" t="s">
        <v>6778</v>
      </c>
      <c r="M557" s="122" t="s">
        <v>3154</v>
      </c>
      <c r="N557" s="122">
        <v>75</v>
      </c>
      <c r="O557" s="122" t="s">
        <v>116</v>
      </c>
      <c r="P557" s="122" t="s">
        <v>116</v>
      </c>
      <c r="Q557" s="122" t="s">
        <v>116</v>
      </c>
      <c r="R557" s="125">
        <v>43697.526643518519</v>
      </c>
      <c r="S557" s="125">
        <v>43713.203831018516</v>
      </c>
      <c r="T557" s="122" t="s">
        <v>3158</v>
      </c>
      <c r="U557" s="122" t="s">
        <v>3158</v>
      </c>
      <c r="V557" s="122" t="s">
        <v>3158</v>
      </c>
      <c r="W557" s="122" t="s">
        <v>3158</v>
      </c>
      <c r="X557" s="122" t="s">
        <v>3158</v>
      </c>
      <c r="Y557" s="122" t="s">
        <v>3158</v>
      </c>
      <c r="Z557" s="122">
        <v>0</v>
      </c>
      <c r="AA557" s="122" t="s">
        <v>3158</v>
      </c>
      <c r="AB557" s="122" t="s">
        <v>3158</v>
      </c>
      <c r="AC557" s="122" t="s">
        <v>3158</v>
      </c>
      <c r="AD557" s="125">
        <v>43713.203831018516</v>
      </c>
      <c r="AE557" s="122" t="s">
        <v>3158</v>
      </c>
    </row>
    <row r="558" spans="1:31" ht="13">
      <c r="A558" s="122">
        <v>2877</v>
      </c>
      <c r="B558" s="122" t="s">
        <v>6779</v>
      </c>
      <c r="E558" s="122">
        <v>0</v>
      </c>
      <c r="K558" s="122" t="s">
        <v>6780</v>
      </c>
      <c r="M558" s="122" t="s">
        <v>3154</v>
      </c>
      <c r="N558" s="122">
        <v>75</v>
      </c>
      <c r="R558" s="125">
        <v>43697.526643518519</v>
      </c>
      <c r="S558" s="125">
        <v>43713.203831018516</v>
      </c>
      <c r="T558" s="122" t="s">
        <v>3158</v>
      </c>
      <c r="U558" s="122" t="s">
        <v>3158</v>
      </c>
      <c r="V558" s="122" t="s">
        <v>3158</v>
      </c>
      <c r="W558" s="122" t="s">
        <v>3158</v>
      </c>
      <c r="X558" s="122" t="s">
        <v>3158</v>
      </c>
      <c r="Y558" s="122" t="s">
        <v>3158</v>
      </c>
      <c r="Z558" s="122">
        <v>0</v>
      </c>
      <c r="AA558" s="122" t="s">
        <v>3158</v>
      </c>
      <c r="AB558" s="122" t="s">
        <v>3158</v>
      </c>
      <c r="AC558" s="122" t="s">
        <v>3158</v>
      </c>
      <c r="AD558" s="125">
        <v>43713.203831018516</v>
      </c>
      <c r="AE558" s="122" t="s">
        <v>3158</v>
      </c>
    </row>
    <row r="559" spans="1:31" ht="13">
      <c r="A559" s="122">
        <v>2878</v>
      </c>
      <c r="B559" s="122" t="s">
        <v>6781</v>
      </c>
      <c r="C559" s="122" t="s">
        <v>6782</v>
      </c>
      <c r="E559" s="122">
        <v>0</v>
      </c>
      <c r="F559" s="122" t="s">
        <v>3147</v>
      </c>
      <c r="K559" s="122" t="s">
        <v>6783</v>
      </c>
      <c r="M559" s="122" t="s">
        <v>3154</v>
      </c>
      <c r="N559" s="122">
        <v>75</v>
      </c>
      <c r="R559" s="125">
        <v>43697.526643518519</v>
      </c>
      <c r="S559" s="125">
        <v>43713.203831018516</v>
      </c>
      <c r="T559" s="122" t="s">
        <v>3158</v>
      </c>
      <c r="U559" s="122" t="s">
        <v>3158</v>
      </c>
      <c r="V559" s="122" t="s">
        <v>3158</v>
      </c>
      <c r="W559" s="122" t="s">
        <v>3158</v>
      </c>
      <c r="X559" s="122" t="s">
        <v>3158</v>
      </c>
      <c r="Y559" s="122" t="s">
        <v>3158</v>
      </c>
      <c r="Z559" s="122">
        <v>0</v>
      </c>
      <c r="AA559" s="122" t="s">
        <v>3158</v>
      </c>
      <c r="AB559" s="122" t="s">
        <v>3158</v>
      </c>
      <c r="AC559" s="122" t="s">
        <v>3158</v>
      </c>
      <c r="AD559" s="125">
        <v>43713.203831018516</v>
      </c>
      <c r="AE559" s="122" t="s">
        <v>3158</v>
      </c>
    </row>
    <row r="560" spans="1:31" ht="13">
      <c r="A560" s="122">
        <v>2879</v>
      </c>
      <c r="B560" s="122" t="s">
        <v>6784</v>
      </c>
      <c r="C560" s="122" t="s">
        <v>6785</v>
      </c>
      <c r="D560" s="122" t="s">
        <v>3146</v>
      </c>
      <c r="E560" s="122">
        <v>2008</v>
      </c>
      <c r="F560" s="122" t="s">
        <v>3225</v>
      </c>
      <c r="G560" s="122" t="s">
        <v>3148</v>
      </c>
      <c r="H560" s="122" t="s">
        <v>3217</v>
      </c>
      <c r="I560" s="122" t="s">
        <v>3375</v>
      </c>
      <c r="J560" s="122" t="s">
        <v>6786</v>
      </c>
      <c r="K560" s="122" t="s">
        <v>6787</v>
      </c>
      <c r="L560" s="124" t="s">
        <v>6788</v>
      </c>
      <c r="M560" s="122" t="s">
        <v>3154</v>
      </c>
      <c r="N560" s="122">
        <v>75</v>
      </c>
      <c r="O560" s="124" t="s">
        <v>6789</v>
      </c>
      <c r="P560" s="124" t="s">
        <v>6790</v>
      </c>
      <c r="Q560" s="124" t="s">
        <v>6791</v>
      </c>
      <c r="R560" s="125">
        <v>43697.526643518519</v>
      </c>
      <c r="S560" s="125">
        <v>43713.203831018516</v>
      </c>
      <c r="T560" s="122" t="s">
        <v>3158</v>
      </c>
      <c r="U560" s="122" t="s">
        <v>3158</v>
      </c>
      <c r="V560" s="122" t="s">
        <v>3158</v>
      </c>
      <c r="W560" s="122" t="s">
        <v>3158</v>
      </c>
      <c r="X560" s="122" t="s">
        <v>3158</v>
      </c>
      <c r="Y560" s="122" t="s">
        <v>3158</v>
      </c>
      <c r="Z560" s="122">
        <v>0</v>
      </c>
      <c r="AA560" s="122" t="s">
        <v>3158</v>
      </c>
      <c r="AB560" s="122" t="s">
        <v>3158</v>
      </c>
      <c r="AC560" s="122" t="s">
        <v>3158</v>
      </c>
      <c r="AD560" s="125">
        <v>43713.203831018516</v>
      </c>
      <c r="AE560" s="122" t="s">
        <v>3158</v>
      </c>
    </row>
    <row r="561" spans="1:31" ht="13">
      <c r="A561" s="122">
        <v>2880</v>
      </c>
      <c r="B561" s="122" t="s">
        <v>604</v>
      </c>
      <c r="C561" s="122" t="s">
        <v>6792</v>
      </c>
      <c r="D561" s="122" t="s">
        <v>3146</v>
      </c>
      <c r="E561" s="122">
        <v>2011</v>
      </c>
      <c r="F561" s="122" t="s">
        <v>3147</v>
      </c>
      <c r="G561" s="122" t="s">
        <v>3207</v>
      </c>
      <c r="H561" s="122" t="s">
        <v>6793</v>
      </c>
      <c r="I561" s="122" t="s">
        <v>3316</v>
      </c>
      <c r="J561" s="122" t="s">
        <v>6794</v>
      </c>
      <c r="K561" s="122" t="s">
        <v>6795</v>
      </c>
      <c r="L561" s="124" t="s">
        <v>6796</v>
      </c>
      <c r="M561" s="122" t="s">
        <v>3154</v>
      </c>
      <c r="N561" s="122">
        <v>75</v>
      </c>
      <c r="O561" s="124" t="s">
        <v>6797</v>
      </c>
      <c r="P561" s="124" t="s">
        <v>6798</v>
      </c>
      <c r="Q561" s="124" t="s">
        <v>6799</v>
      </c>
      <c r="R561" s="125">
        <v>43697.526643518519</v>
      </c>
      <c r="S561" s="125">
        <v>43713.203831018516</v>
      </c>
      <c r="T561" s="122" t="s">
        <v>3158</v>
      </c>
      <c r="U561" s="122" t="s">
        <v>3158</v>
      </c>
      <c r="V561" s="122" t="s">
        <v>3158</v>
      </c>
      <c r="W561" s="122" t="s">
        <v>3158</v>
      </c>
      <c r="X561" s="122" t="s">
        <v>3158</v>
      </c>
      <c r="Y561" s="122" t="s">
        <v>3158</v>
      </c>
      <c r="Z561" s="122">
        <v>0</v>
      </c>
      <c r="AA561" s="122" t="s">
        <v>3158</v>
      </c>
      <c r="AB561" s="122" t="s">
        <v>3158</v>
      </c>
      <c r="AC561" s="122" t="s">
        <v>3158</v>
      </c>
      <c r="AD561" s="125">
        <v>43713.203831018516</v>
      </c>
      <c r="AE561" s="122" t="s">
        <v>3158</v>
      </c>
    </row>
    <row r="562" spans="1:31" ht="13">
      <c r="A562" s="122">
        <v>2881</v>
      </c>
      <c r="B562" s="122" t="s">
        <v>6800</v>
      </c>
      <c r="C562" s="122" t="s">
        <v>6801</v>
      </c>
      <c r="D562" s="122" t="s">
        <v>3146</v>
      </c>
      <c r="E562" s="122">
        <v>2015</v>
      </c>
      <c r="F562" s="122" t="s">
        <v>3462</v>
      </c>
      <c r="G562" s="122" t="s">
        <v>4325</v>
      </c>
      <c r="H562" s="122" t="s">
        <v>3173</v>
      </c>
      <c r="K562" s="122" t="s">
        <v>6802</v>
      </c>
      <c r="L562" s="124" t="s">
        <v>6803</v>
      </c>
      <c r="M562" s="122" t="s">
        <v>3154</v>
      </c>
      <c r="N562" s="122">
        <v>75</v>
      </c>
      <c r="O562" s="124" t="s">
        <v>6804</v>
      </c>
      <c r="P562" s="124" t="s">
        <v>6805</v>
      </c>
      <c r="R562" s="125">
        <v>43697.526643518519</v>
      </c>
      <c r="S562" s="125">
        <v>43713.203831018516</v>
      </c>
      <c r="T562" s="122" t="s">
        <v>3158</v>
      </c>
      <c r="U562" s="122" t="s">
        <v>3158</v>
      </c>
      <c r="V562" s="122" t="s">
        <v>3158</v>
      </c>
      <c r="W562" s="122" t="s">
        <v>3158</v>
      </c>
      <c r="X562" s="122" t="s">
        <v>3158</v>
      </c>
      <c r="Y562" s="122" t="s">
        <v>3158</v>
      </c>
      <c r="Z562" s="122">
        <v>0</v>
      </c>
      <c r="AA562" s="122" t="s">
        <v>3158</v>
      </c>
      <c r="AB562" s="122" t="s">
        <v>3158</v>
      </c>
      <c r="AC562" s="122" t="s">
        <v>3158</v>
      </c>
      <c r="AD562" s="125">
        <v>43713.203831018516</v>
      </c>
      <c r="AE562" s="122" t="s">
        <v>3158</v>
      </c>
    </row>
    <row r="563" spans="1:31" ht="13">
      <c r="A563" s="122">
        <v>2882</v>
      </c>
      <c r="B563" s="122" t="s">
        <v>784</v>
      </c>
      <c r="C563" s="122" t="s">
        <v>6806</v>
      </c>
      <c r="D563" s="122" t="s">
        <v>3146</v>
      </c>
      <c r="E563" s="122">
        <v>2013</v>
      </c>
      <c r="F563" s="122" t="s">
        <v>3431</v>
      </c>
      <c r="G563" s="122" t="s">
        <v>6807</v>
      </c>
      <c r="H563" s="122" t="s">
        <v>3697</v>
      </c>
      <c r="I563" s="122" t="s">
        <v>3385</v>
      </c>
      <c r="J563" s="122" t="s">
        <v>6808</v>
      </c>
      <c r="K563" s="122" t="s">
        <v>6809</v>
      </c>
      <c r="L563" s="124" t="s">
        <v>6810</v>
      </c>
      <c r="M563" s="122" t="s">
        <v>3154</v>
      </c>
      <c r="N563" s="122">
        <v>75</v>
      </c>
      <c r="O563" s="124" t="s">
        <v>6811</v>
      </c>
      <c r="P563" s="122" t="s">
        <v>3158</v>
      </c>
      <c r="Q563" s="124" t="s">
        <v>6812</v>
      </c>
      <c r="R563" s="125">
        <v>43697.526643518519</v>
      </c>
      <c r="S563" s="125">
        <v>43708.37709490741</v>
      </c>
      <c r="T563" s="122">
        <v>68</v>
      </c>
      <c r="U563" s="122" t="s">
        <v>3202</v>
      </c>
      <c r="V563" s="122" t="s">
        <v>3204</v>
      </c>
      <c r="W563" s="122" t="s">
        <v>3158</v>
      </c>
      <c r="X563" s="122" t="s">
        <v>3204</v>
      </c>
      <c r="Y563" s="122" t="s">
        <v>3158</v>
      </c>
      <c r="Z563" s="122">
        <v>0</v>
      </c>
      <c r="AA563" s="122" t="s">
        <v>3158</v>
      </c>
      <c r="AB563" s="122" t="s">
        <v>3158</v>
      </c>
      <c r="AC563" s="122" t="s">
        <v>3158</v>
      </c>
      <c r="AD563" s="125">
        <v>43698.350243055553</v>
      </c>
      <c r="AE563" s="122" t="s">
        <v>3158</v>
      </c>
    </row>
    <row r="564" spans="1:31" ht="13">
      <c r="A564" s="122">
        <v>2883</v>
      </c>
      <c r="B564" s="122" t="s">
        <v>6813</v>
      </c>
      <c r="C564" s="122" t="s">
        <v>6814</v>
      </c>
      <c r="D564" s="122" t="s">
        <v>3146</v>
      </c>
      <c r="E564" s="122">
        <v>2016</v>
      </c>
      <c r="F564" s="122" t="s">
        <v>3438</v>
      </c>
      <c r="G564" s="122" t="s">
        <v>3245</v>
      </c>
      <c r="H564" s="122" t="s">
        <v>3195</v>
      </c>
      <c r="I564" s="122" t="s">
        <v>3326</v>
      </c>
      <c r="K564" s="122" t="s">
        <v>6815</v>
      </c>
      <c r="L564" s="124" t="s">
        <v>6816</v>
      </c>
      <c r="M564" s="122" t="s">
        <v>3154</v>
      </c>
      <c r="N564" s="122">
        <v>75</v>
      </c>
      <c r="O564" s="124" t="s">
        <v>6817</v>
      </c>
      <c r="P564" s="124" t="s">
        <v>6818</v>
      </c>
      <c r="Q564" s="124" t="s">
        <v>6819</v>
      </c>
      <c r="R564" s="125">
        <v>43697.526643518519</v>
      </c>
      <c r="S564" s="125">
        <v>43713.203831018516</v>
      </c>
      <c r="T564" s="122" t="s">
        <v>3158</v>
      </c>
      <c r="U564" s="122" t="s">
        <v>3158</v>
      </c>
      <c r="V564" s="122" t="s">
        <v>3158</v>
      </c>
      <c r="W564" s="122" t="s">
        <v>3158</v>
      </c>
      <c r="X564" s="122" t="s">
        <v>3158</v>
      </c>
      <c r="Y564" s="122" t="s">
        <v>3158</v>
      </c>
      <c r="Z564" s="122">
        <v>0</v>
      </c>
      <c r="AA564" s="122" t="s">
        <v>3158</v>
      </c>
      <c r="AB564" s="122" t="s">
        <v>3158</v>
      </c>
      <c r="AC564" s="122" t="s">
        <v>3158</v>
      </c>
      <c r="AD564" s="125">
        <v>43713.203831018516</v>
      </c>
      <c r="AE564" s="122" t="s">
        <v>3158</v>
      </c>
    </row>
    <row r="565" spans="1:31" ht="13">
      <c r="A565" s="122">
        <v>2884</v>
      </c>
      <c r="B565" s="122" t="s">
        <v>6820</v>
      </c>
      <c r="C565" s="122" t="s">
        <v>6821</v>
      </c>
      <c r="D565" s="122" t="s">
        <v>3146</v>
      </c>
      <c r="E565" s="122">
        <v>2019</v>
      </c>
      <c r="F565" s="122" t="s">
        <v>3462</v>
      </c>
      <c r="G565" s="122" t="s">
        <v>4482</v>
      </c>
      <c r="K565" s="122" t="s">
        <v>6822</v>
      </c>
      <c r="L565" s="124" t="s">
        <v>6823</v>
      </c>
      <c r="M565" s="122" t="s">
        <v>3154</v>
      </c>
      <c r="N565" s="122">
        <v>75</v>
      </c>
      <c r="R565" s="125">
        <v>43697.526643518519</v>
      </c>
      <c r="S565" s="125">
        <v>43713.203831018516</v>
      </c>
      <c r="T565" s="122" t="s">
        <v>3158</v>
      </c>
      <c r="U565" s="122" t="s">
        <v>3158</v>
      </c>
      <c r="V565" s="122" t="s">
        <v>3158</v>
      </c>
      <c r="W565" s="122" t="s">
        <v>3158</v>
      </c>
      <c r="X565" s="122" t="s">
        <v>3158</v>
      </c>
      <c r="Y565" s="122" t="s">
        <v>3158</v>
      </c>
      <c r="Z565" s="122">
        <v>0</v>
      </c>
      <c r="AA565" s="122" t="s">
        <v>3158</v>
      </c>
      <c r="AB565" s="122" t="s">
        <v>3158</v>
      </c>
      <c r="AC565" s="122" t="s">
        <v>3158</v>
      </c>
      <c r="AD565" s="125">
        <v>43713.203831018516</v>
      </c>
      <c r="AE565" s="122" t="s">
        <v>3158</v>
      </c>
    </row>
    <row r="566" spans="1:31" ht="13">
      <c r="A566" s="122">
        <v>2885</v>
      </c>
      <c r="B566" s="122" t="s">
        <v>6824</v>
      </c>
      <c r="E566" s="122">
        <v>0</v>
      </c>
      <c r="K566" s="122" t="s">
        <v>6825</v>
      </c>
      <c r="M566" s="122" t="s">
        <v>3154</v>
      </c>
      <c r="N566" s="122">
        <v>75</v>
      </c>
      <c r="R566" s="125">
        <v>43697.526643518519</v>
      </c>
      <c r="S566" s="125">
        <v>43713.203831018516</v>
      </c>
      <c r="T566" s="122" t="s">
        <v>3158</v>
      </c>
      <c r="U566" s="122" t="s">
        <v>3158</v>
      </c>
      <c r="V566" s="122" t="s">
        <v>3158</v>
      </c>
      <c r="W566" s="122" t="s">
        <v>3158</v>
      </c>
      <c r="X566" s="122" t="s">
        <v>3158</v>
      </c>
      <c r="Y566" s="122" t="s">
        <v>3158</v>
      </c>
      <c r="Z566" s="122">
        <v>0</v>
      </c>
      <c r="AA566" s="122" t="s">
        <v>3158</v>
      </c>
      <c r="AB566" s="122" t="s">
        <v>3158</v>
      </c>
      <c r="AC566" s="122" t="s">
        <v>3158</v>
      </c>
      <c r="AD566" s="125">
        <v>43713.203831018516</v>
      </c>
      <c r="AE566" s="122" t="s">
        <v>3158</v>
      </c>
    </row>
    <row r="567" spans="1:31" ht="13">
      <c r="A567" s="122">
        <v>2886</v>
      </c>
      <c r="B567" s="122" t="s">
        <v>530</v>
      </c>
      <c r="C567" s="122" t="s">
        <v>6826</v>
      </c>
      <c r="D567" s="122" t="s">
        <v>3146</v>
      </c>
      <c r="E567" s="122">
        <v>2018</v>
      </c>
      <c r="F567" s="122" t="s">
        <v>3206</v>
      </c>
      <c r="G567" s="122" t="s">
        <v>3148</v>
      </c>
      <c r="H567" s="122" t="s">
        <v>3217</v>
      </c>
      <c r="I567" s="126">
        <v>44967</v>
      </c>
      <c r="K567" s="122" t="s">
        <v>6827</v>
      </c>
      <c r="L567" s="124" t="s">
        <v>6828</v>
      </c>
      <c r="M567" s="122" t="s">
        <v>3154</v>
      </c>
      <c r="N567" s="122">
        <v>75</v>
      </c>
      <c r="O567" s="124" t="s">
        <v>6829</v>
      </c>
      <c r="P567" s="124" t="s">
        <v>6830</v>
      </c>
      <c r="Q567" s="124" t="s">
        <v>6831</v>
      </c>
      <c r="R567" s="125">
        <v>43697.526643518519</v>
      </c>
      <c r="S567" s="125">
        <v>43713.203831018516</v>
      </c>
      <c r="T567" s="122" t="s">
        <v>3158</v>
      </c>
      <c r="U567" s="122" t="s">
        <v>3158</v>
      </c>
      <c r="V567" s="122" t="s">
        <v>3158</v>
      </c>
      <c r="W567" s="122" t="s">
        <v>3158</v>
      </c>
      <c r="X567" s="122" t="s">
        <v>3158</v>
      </c>
      <c r="Y567" s="122" t="s">
        <v>3158</v>
      </c>
      <c r="Z567" s="122">
        <v>0</v>
      </c>
      <c r="AA567" s="122" t="s">
        <v>3158</v>
      </c>
      <c r="AB567" s="122" t="s">
        <v>3158</v>
      </c>
      <c r="AC567" s="122" t="s">
        <v>3158</v>
      </c>
      <c r="AD567" s="125">
        <v>43713.203831018516</v>
      </c>
      <c r="AE567" s="122" t="s">
        <v>3158</v>
      </c>
    </row>
    <row r="568" spans="1:31" ht="13">
      <c r="A568" s="122">
        <v>2887</v>
      </c>
      <c r="B568" s="122" t="s">
        <v>6832</v>
      </c>
      <c r="C568" s="122" t="s">
        <v>6833</v>
      </c>
      <c r="D568" s="122" t="s">
        <v>3146</v>
      </c>
      <c r="E568" s="122">
        <v>2018</v>
      </c>
      <c r="F568" s="122" t="s">
        <v>4665</v>
      </c>
      <c r="G568" s="122" t="s">
        <v>6834</v>
      </c>
      <c r="H568" s="122" t="s">
        <v>4483</v>
      </c>
      <c r="I568" s="122" t="s">
        <v>3204</v>
      </c>
      <c r="K568" s="122" t="s">
        <v>6835</v>
      </c>
      <c r="L568" s="124" t="s">
        <v>6836</v>
      </c>
      <c r="M568" s="122" t="s">
        <v>3154</v>
      </c>
      <c r="N568" s="122">
        <v>75</v>
      </c>
      <c r="O568" s="122" t="s">
        <v>3158</v>
      </c>
      <c r="P568" s="122" t="s">
        <v>3158</v>
      </c>
      <c r="Q568" s="124" t="s">
        <v>6837</v>
      </c>
      <c r="R568" s="125">
        <v>43697.526643518519</v>
      </c>
      <c r="S568" s="125">
        <v>43707.305625000001</v>
      </c>
      <c r="T568" s="122">
        <v>60</v>
      </c>
      <c r="U568" s="122" t="s">
        <v>6838</v>
      </c>
      <c r="V568" s="122" t="s">
        <v>3204</v>
      </c>
      <c r="W568" s="122" t="s">
        <v>3158</v>
      </c>
      <c r="X568" s="122" t="s">
        <v>3204</v>
      </c>
      <c r="Y568" s="122" t="s">
        <v>3158</v>
      </c>
      <c r="Z568" s="122">
        <v>0</v>
      </c>
      <c r="AA568" s="122" t="s">
        <v>3158</v>
      </c>
      <c r="AB568" s="122" t="s">
        <v>3158</v>
      </c>
      <c r="AC568" s="122" t="s">
        <v>3158</v>
      </c>
      <c r="AD568" s="125">
        <v>43698.350243055553</v>
      </c>
      <c r="AE568" s="122" t="s">
        <v>3158</v>
      </c>
    </row>
    <row r="569" spans="1:31" ht="13">
      <c r="A569" s="122">
        <v>2888</v>
      </c>
      <c r="B569" s="122" t="s">
        <v>6839</v>
      </c>
      <c r="C569" s="122" t="s">
        <v>6840</v>
      </c>
      <c r="D569" s="122" t="s">
        <v>3146</v>
      </c>
      <c r="E569" s="122">
        <v>2017</v>
      </c>
      <c r="F569" s="122" t="s">
        <v>3225</v>
      </c>
      <c r="G569" s="122" t="s">
        <v>3235</v>
      </c>
      <c r="H569" s="122" t="s">
        <v>3195</v>
      </c>
      <c r="I569" s="122" t="s">
        <v>4340</v>
      </c>
      <c r="J569" s="122" t="s">
        <v>6841</v>
      </c>
      <c r="K569" s="122" t="s">
        <v>6842</v>
      </c>
      <c r="L569" s="124" t="s">
        <v>6843</v>
      </c>
      <c r="M569" s="122" t="s">
        <v>3154</v>
      </c>
      <c r="N569" s="122">
        <v>75</v>
      </c>
      <c r="O569" s="124" t="s">
        <v>6844</v>
      </c>
      <c r="P569" s="122" t="s">
        <v>3158</v>
      </c>
      <c r="Q569" s="124" t="s">
        <v>6845</v>
      </c>
      <c r="R569" s="125">
        <v>43697.526643518519</v>
      </c>
      <c r="S569" s="125">
        <v>43732.406759259262</v>
      </c>
      <c r="T569" s="122">
        <v>68</v>
      </c>
      <c r="U569" s="122" t="s">
        <v>3202</v>
      </c>
      <c r="V569" s="122" t="s">
        <v>3204</v>
      </c>
      <c r="W569" s="122" t="s">
        <v>3158</v>
      </c>
      <c r="X569" s="122" t="s">
        <v>3204</v>
      </c>
      <c r="Y569" s="122" t="s">
        <v>3158</v>
      </c>
      <c r="Z569" s="122">
        <v>0</v>
      </c>
      <c r="AA569" s="122" t="s">
        <v>3158</v>
      </c>
      <c r="AB569" s="122" t="s">
        <v>3158</v>
      </c>
      <c r="AC569" s="122" t="s">
        <v>3158</v>
      </c>
      <c r="AD569" s="125">
        <v>43713.203831018516</v>
      </c>
      <c r="AE569" s="122" t="s">
        <v>3158</v>
      </c>
    </row>
    <row r="570" spans="1:31" ht="13">
      <c r="A570" s="122">
        <v>2889</v>
      </c>
      <c r="B570" s="122" t="s">
        <v>6846</v>
      </c>
      <c r="E570" s="122">
        <v>0</v>
      </c>
      <c r="F570" s="122" t="s">
        <v>3438</v>
      </c>
      <c r="K570" s="122" t="s">
        <v>6847</v>
      </c>
      <c r="M570" s="122" t="s">
        <v>3154</v>
      </c>
      <c r="N570" s="122">
        <v>75</v>
      </c>
      <c r="R570" s="125">
        <v>43697.526643518519</v>
      </c>
      <c r="S570" s="125">
        <v>43713.203831018516</v>
      </c>
      <c r="T570" s="122" t="s">
        <v>3158</v>
      </c>
      <c r="U570" s="122" t="s">
        <v>3158</v>
      </c>
      <c r="V570" s="122" t="s">
        <v>3158</v>
      </c>
      <c r="W570" s="122" t="s">
        <v>3158</v>
      </c>
      <c r="X570" s="122" t="s">
        <v>3158</v>
      </c>
      <c r="Y570" s="122" t="s">
        <v>3158</v>
      </c>
      <c r="Z570" s="122">
        <v>0</v>
      </c>
      <c r="AA570" s="122" t="s">
        <v>3158</v>
      </c>
      <c r="AB570" s="122" t="s">
        <v>3158</v>
      </c>
      <c r="AC570" s="122" t="s">
        <v>3158</v>
      </c>
      <c r="AD570" s="125">
        <v>43713.203831018516</v>
      </c>
      <c r="AE570" s="122" t="s">
        <v>3158</v>
      </c>
    </row>
    <row r="571" spans="1:31" ht="13">
      <c r="A571" s="122">
        <v>2890</v>
      </c>
      <c r="B571" s="122" t="s">
        <v>6848</v>
      </c>
      <c r="E571" s="122">
        <v>0</v>
      </c>
      <c r="F571" s="122" t="s">
        <v>3462</v>
      </c>
      <c r="K571" s="122" t="s">
        <v>6849</v>
      </c>
      <c r="M571" s="122" t="s">
        <v>3154</v>
      </c>
      <c r="N571" s="122">
        <v>75</v>
      </c>
      <c r="R571" s="125">
        <v>43697.526643518519</v>
      </c>
      <c r="S571" s="125">
        <v>43713.203831018516</v>
      </c>
      <c r="T571" s="122" t="s">
        <v>3158</v>
      </c>
      <c r="U571" s="122" t="s">
        <v>3158</v>
      </c>
      <c r="V571" s="122" t="s">
        <v>3158</v>
      </c>
      <c r="W571" s="122" t="s">
        <v>3158</v>
      </c>
      <c r="X571" s="122" t="s">
        <v>3158</v>
      </c>
      <c r="Y571" s="122" t="s">
        <v>3158</v>
      </c>
      <c r="Z571" s="122">
        <v>0</v>
      </c>
      <c r="AA571" s="122" t="s">
        <v>3158</v>
      </c>
      <c r="AB571" s="122" t="s">
        <v>3158</v>
      </c>
      <c r="AC571" s="122" t="s">
        <v>3158</v>
      </c>
      <c r="AD571" s="125">
        <v>43713.203831018516</v>
      </c>
      <c r="AE571" s="122" t="s">
        <v>3158</v>
      </c>
    </row>
    <row r="572" spans="1:31" ht="13">
      <c r="A572" s="122">
        <v>2891</v>
      </c>
      <c r="B572" s="122" t="s">
        <v>682</v>
      </c>
      <c r="C572" s="122" t="s">
        <v>6850</v>
      </c>
      <c r="D572" s="122" t="s">
        <v>3146</v>
      </c>
      <c r="E572" s="122">
        <v>2017</v>
      </c>
      <c r="F572" s="122" t="s">
        <v>3225</v>
      </c>
      <c r="G572" s="122" t="s">
        <v>6005</v>
      </c>
      <c r="H572" s="122" t="s">
        <v>3217</v>
      </c>
      <c r="I572" s="126">
        <v>44967</v>
      </c>
      <c r="K572" s="122" t="s">
        <v>6851</v>
      </c>
      <c r="L572" s="124" t="s">
        <v>6852</v>
      </c>
      <c r="M572" s="122" t="s">
        <v>3154</v>
      </c>
      <c r="N572" s="122">
        <v>75</v>
      </c>
      <c r="O572" s="124" t="s">
        <v>6853</v>
      </c>
      <c r="P572" s="124" t="s">
        <v>6854</v>
      </c>
      <c r="Q572" s="124" t="s">
        <v>6855</v>
      </c>
      <c r="R572" s="125">
        <v>43697.526643518519</v>
      </c>
      <c r="S572" s="125">
        <v>43713.203831018516</v>
      </c>
      <c r="T572" s="122" t="s">
        <v>3158</v>
      </c>
      <c r="U572" s="122" t="s">
        <v>3158</v>
      </c>
      <c r="V572" s="122" t="s">
        <v>3158</v>
      </c>
      <c r="W572" s="122" t="s">
        <v>3158</v>
      </c>
      <c r="X572" s="122" t="s">
        <v>3158</v>
      </c>
      <c r="Y572" s="122" t="s">
        <v>3158</v>
      </c>
      <c r="Z572" s="122">
        <v>0</v>
      </c>
      <c r="AA572" s="122" t="s">
        <v>3158</v>
      </c>
      <c r="AB572" s="122" t="s">
        <v>3158</v>
      </c>
      <c r="AC572" s="122" t="s">
        <v>3158</v>
      </c>
      <c r="AD572" s="125">
        <v>43713.203831018516</v>
      </c>
      <c r="AE572" s="122" t="s">
        <v>3158</v>
      </c>
    </row>
    <row r="573" spans="1:31" ht="13">
      <c r="A573" s="122">
        <v>2892</v>
      </c>
      <c r="B573" s="122" t="s">
        <v>6856</v>
      </c>
      <c r="C573" s="122" t="s">
        <v>6857</v>
      </c>
      <c r="D573" s="122" t="s">
        <v>3146</v>
      </c>
      <c r="E573" s="122">
        <v>2016</v>
      </c>
      <c r="F573" s="122" t="s">
        <v>3225</v>
      </c>
      <c r="G573" s="122" t="s">
        <v>6858</v>
      </c>
      <c r="K573" s="122" t="s">
        <v>6859</v>
      </c>
      <c r="L573" s="124" t="s">
        <v>6860</v>
      </c>
      <c r="M573" s="122" t="s">
        <v>3154</v>
      </c>
      <c r="N573" s="122">
        <v>75</v>
      </c>
      <c r="O573" s="124" t="s">
        <v>6861</v>
      </c>
      <c r="P573" s="124" t="s">
        <v>6862</v>
      </c>
      <c r="Q573" s="124" t="s">
        <v>6863</v>
      </c>
      <c r="R573" s="125">
        <v>43697.526643518519</v>
      </c>
      <c r="S573" s="125">
        <v>43713.203831018516</v>
      </c>
      <c r="T573" s="122" t="s">
        <v>3158</v>
      </c>
      <c r="U573" s="122" t="s">
        <v>3158</v>
      </c>
      <c r="V573" s="122" t="s">
        <v>3158</v>
      </c>
      <c r="W573" s="122" t="s">
        <v>3158</v>
      </c>
      <c r="X573" s="122" t="s">
        <v>3158</v>
      </c>
      <c r="Y573" s="122" t="s">
        <v>3158</v>
      </c>
      <c r="Z573" s="122">
        <v>0</v>
      </c>
      <c r="AA573" s="122" t="s">
        <v>3158</v>
      </c>
      <c r="AB573" s="122" t="s">
        <v>3158</v>
      </c>
      <c r="AC573" s="122" t="s">
        <v>3158</v>
      </c>
      <c r="AD573" s="125">
        <v>43713.203831018516</v>
      </c>
      <c r="AE573" s="122" t="s">
        <v>3158</v>
      </c>
    </row>
    <row r="574" spans="1:31" ht="13">
      <c r="A574" s="122">
        <v>2893</v>
      </c>
      <c r="B574" s="122" t="s">
        <v>6864</v>
      </c>
      <c r="C574" s="122" t="s">
        <v>6865</v>
      </c>
      <c r="D574" s="122" t="s">
        <v>3146</v>
      </c>
      <c r="E574" s="122">
        <v>2015</v>
      </c>
      <c r="F574" s="122" t="s">
        <v>3992</v>
      </c>
      <c r="G574" s="122" t="s">
        <v>3343</v>
      </c>
      <c r="K574" s="122" t="s">
        <v>6866</v>
      </c>
      <c r="L574" s="124" t="s">
        <v>6867</v>
      </c>
      <c r="M574" s="122" t="s">
        <v>3154</v>
      </c>
      <c r="N574" s="122">
        <v>75</v>
      </c>
      <c r="O574" s="124" t="s">
        <v>6868</v>
      </c>
      <c r="P574" s="124" t="s">
        <v>6869</v>
      </c>
      <c r="R574" s="125">
        <v>43697.526643518519</v>
      </c>
      <c r="S574" s="125">
        <v>43713.203831018516</v>
      </c>
      <c r="T574" s="122" t="s">
        <v>3158</v>
      </c>
      <c r="U574" s="122" t="s">
        <v>3158</v>
      </c>
      <c r="V574" s="122" t="s">
        <v>3158</v>
      </c>
      <c r="W574" s="122" t="s">
        <v>3158</v>
      </c>
      <c r="X574" s="122" t="s">
        <v>3158</v>
      </c>
      <c r="Y574" s="122" t="s">
        <v>3158</v>
      </c>
      <c r="Z574" s="122">
        <v>0</v>
      </c>
      <c r="AA574" s="122" t="s">
        <v>3158</v>
      </c>
      <c r="AB574" s="122" t="s">
        <v>3158</v>
      </c>
      <c r="AC574" s="122" t="s">
        <v>3158</v>
      </c>
      <c r="AD574" s="125">
        <v>43713.203831018516</v>
      </c>
      <c r="AE574" s="122" t="s">
        <v>3158</v>
      </c>
    </row>
    <row r="575" spans="1:31" ht="13">
      <c r="A575" s="122">
        <v>2894</v>
      </c>
      <c r="B575" s="122" t="s">
        <v>6870</v>
      </c>
      <c r="C575" s="122" t="s">
        <v>6871</v>
      </c>
      <c r="D575" s="122" t="s">
        <v>3146</v>
      </c>
      <c r="E575" s="122">
        <v>0</v>
      </c>
      <c r="F575" s="122" t="s">
        <v>5688</v>
      </c>
      <c r="G575" s="122" t="s">
        <v>3245</v>
      </c>
      <c r="H575" s="122" t="s">
        <v>3195</v>
      </c>
      <c r="K575" s="122" t="s">
        <v>6872</v>
      </c>
      <c r="M575" s="122" t="s">
        <v>3154</v>
      </c>
      <c r="N575" s="122">
        <v>75</v>
      </c>
      <c r="R575" s="125">
        <v>43697.526643518519</v>
      </c>
      <c r="S575" s="125">
        <v>43713.203831018516</v>
      </c>
      <c r="T575" s="122" t="s">
        <v>3158</v>
      </c>
      <c r="U575" s="122" t="s">
        <v>3158</v>
      </c>
      <c r="V575" s="122" t="s">
        <v>3158</v>
      </c>
      <c r="W575" s="122" t="s">
        <v>3158</v>
      </c>
      <c r="X575" s="122" t="s">
        <v>3158</v>
      </c>
      <c r="Y575" s="122" t="s">
        <v>3158</v>
      </c>
      <c r="Z575" s="122">
        <v>0</v>
      </c>
      <c r="AA575" s="122" t="s">
        <v>3158</v>
      </c>
      <c r="AB575" s="122" t="s">
        <v>3158</v>
      </c>
      <c r="AC575" s="122" t="s">
        <v>3158</v>
      </c>
      <c r="AD575" s="125">
        <v>43713.203831018516</v>
      </c>
      <c r="AE575" s="122" t="s">
        <v>3158</v>
      </c>
    </row>
    <row r="576" spans="1:31" ht="13">
      <c r="A576" s="122">
        <v>2895</v>
      </c>
      <c r="B576" s="122" t="s">
        <v>6873</v>
      </c>
      <c r="C576" s="122" t="s">
        <v>6874</v>
      </c>
      <c r="D576" s="122" t="s">
        <v>3146</v>
      </c>
      <c r="E576" s="122">
        <v>2013</v>
      </c>
      <c r="F576" s="122" t="s">
        <v>6875</v>
      </c>
      <c r="G576" s="122" t="s">
        <v>6876</v>
      </c>
      <c r="H576" s="122" t="s">
        <v>3697</v>
      </c>
      <c r="I576" s="126">
        <v>44967</v>
      </c>
      <c r="K576" s="122" t="s">
        <v>6877</v>
      </c>
      <c r="L576" s="124" t="s">
        <v>6878</v>
      </c>
      <c r="M576" s="122" t="s">
        <v>3154</v>
      </c>
      <c r="N576" s="122">
        <v>75</v>
      </c>
      <c r="O576" s="124" t="s">
        <v>6879</v>
      </c>
      <c r="P576" s="124" t="s">
        <v>6880</v>
      </c>
      <c r="Q576" s="124" t="s">
        <v>6881</v>
      </c>
      <c r="R576" s="125">
        <v>43697.526643518519</v>
      </c>
      <c r="S576" s="125">
        <v>43713.203831018516</v>
      </c>
      <c r="T576" s="122" t="s">
        <v>3158</v>
      </c>
      <c r="U576" s="122" t="s">
        <v>3158</v>
      </c>
      <c r="V576" s="122" t="s">
        <v>3158</v>
      </c>
      <c r="W576" s="122" t="s">
        <v>3158</v>
      </c>
      <c r="X576" s="122" t="s">
        <v>3158</v>
      </c>
      <c r="Y576" s="122" t="s">
        <v>3158</v>
      </c>
      <c r="Z576" s="122">
        <v>0</v>
      </c>
      <c r="AA576" s="122" t="s">
        <v>3158</v>
      </c>
      <c r="AB576" s="122" t="s">
        <v>3158</v>
      </c>
      <c r="AC576" s="122" t="s">
        <v>3158</v>
      </c>
      <c r="AD576" s="125">
        <v>43713.203831018516</v>
      </c>
      <c r="AE576" s="122" t="s">
        <v>3158</v>
      </c>
    </row>
    <row r="577" spans="1:31" ht="13">
      <c r="A577" s="122">
        <v>2896</v>
      </c>
      <c r="B577" s="122" t="s">
        <v>6882</v>
      </c>
      <c r="E577" s="122">
        <v>0</v>
      </c>
      <c r="F577" s="122" t="s">
        <v>3255</v>
      </c>
      <c r="K577" s="122" t="s">
        <v>6883</v>
      </c>
      <c r="M577" s="122" t="s">
        <v>3154</v>
      </c>
      <c r="N577" s="122">
        <v>75</v>
      </c>
      <c r="R577" s="125">
        <v>43697.526643518519</v>
      </c>
      <c r="S577" s="125">
        <v>43713.203831018516</v>
      </c>
      <c r="T577" s="122" t="s">
        <v>3158</v>
      </c>
      <c r="U577" s="122" t="s">
        <v>3158</v>
      </c>
      <c r="V577" s="122" t="s">
        <v>3158</v>
      </c>
      <c r="W577" s="122" t="s">
        <v>3158</v>
      </c>
      <c r="X577" s="122" t="s">
        <v>3158</v>
      </c>
      <c r="Y577" s="122" t="s">
        <v>3158</v>
      </c>
      <c r="Z577" s="122">
        <v>0</v>
      </c>
      <c r="AA577" s="122" t="s">
        <v>3158</v>
      </c>
      <c r="AB577" s="122" t="s">
        <v>3158</v>
      </c>
      <c r="AC577" s="122" t="s">
        <v>3158</v>
      </c>
      <c r="AD577" s="125">
        <v>43713.203831018516</v>
      </c>
      <c r="AE577" s="122" t="s">
        <v>3158</v>
      </c>
    </row>
    <row r="578" spans="1:31" ht="13">
      <c r="A578" s="122">
        <v>2897</v>
      </c>
      <c r="B578" s="122" t="s">
        <v>783</v>
      </c>
      <c r="C578" s="122" t="s">
        <v>6884</v>
      </c>
      <c r="D578" s="122" t="s">
        <v>3146</v>
      </c>
      <c r="E578" s="122">
        <v>2007</v>
      </c>
      <c r="F578" s="122" t="s">
        <v>3462</v>
      </c>
      <c r="G578" s="122" t="s">
        <v>4387</v>
      </c>
      <c r="H578" s="122" t="s">
        <v>3521</v>
      </c>
      <c r="K578" s="122" t="s">
        <v>6885</v>
      </c>
      <c r="M578" s="122" t="s">
        <v>3154</v>
      </c>
      <c r="N578" s="122">
        <v>75</v>
      </c>
      <c r="Q578" s="124" t="s">
        <v>5907</v>
      </c>
      <c r="R578" s="125">
        <v>43697.526643518519</v>
      </c>
      <c r="S578" s="125">
        <v>43713.203831018516</v>
      </c>
      <c r="T578" s="122" t="s">
        <v>3158</v>
      </c>
      <c r="U578" s="122" t="s">
        <v>3158</v>
      </c>
      <c r="V578" s="122" t="s">
        <v>3158</v>
      </c>
      <c r="W578" s="122" t="s">
        <v>3158</v>
      </c>
      <c r="X578" s="122" t="s">
        <v>3158</v>
      </c>
      <c r="Y578" s="122" t="s">
        <v>3158</v>
      </c>
      <c r="Z578" s="122">
        <v>0</v>
      </c>
      <c r="AA578" s="122" t="s">
        <v>3158</v>
      </c>
      <c r="AB578" s="122" t="s">
        <v>3158</v>
      </c>
      <c r="AC578" s="122" t="s">
        <v>3158</v>
      </c>
      <c r="AD578" s="125">
        <v>43713.203831018516</v>
      </c>
      <c r="AE578" s="122" t="s">
        <v>3158</v>
      </c>
    </row>
    <row r="579" spans="1:31" ht="13">
      <c r="A579" s="122">
        <v>2898</v>
      </c>
      <c r="B579" s="122" t="s">
        <v>715</v>
      </c>
      <c r="C579" s="122" t="s">
        <v>6886</v>
      </c>
      <c r="D579" s="122" t="s">
        <v>3146</v>
      </c>
      <c r="E579" s="122">
        <v>2016</v>
      </c>
      <c r="F579" s="122" t="s">
        <v>3721</v>
      </c>
      <c r="G579" s="122" t="s">
        <v>3172</v>
      </c>
      <c r="H579" s="122" t="s">
        <v>3173</v>
      </c>
      <c r="I579" s="122" t="s">
        <v>3326</v>
      </c>
      <c r="J579" s="122" t="s">
        <v>6887</v>
      </c>
      <c r="K579" s="122" t="s">
        <v>6888</v>
      </c>
      <c r="L579" s="124" t="s">
        <v>6889</v>
      </c>
      <c r="M579" s="122" t="s">
        <v>3154</v>
      </c>
      <c r="N579" s="122">
        <v>75</v>
      </c>
      <c r="O579" s="124" t="s">
        <v>6890</v>
      </c>
      <c r="R579" s="125">
        <v>43697.526643518519</v>
      </c>
      <c r="S579" s="125">
        <v>43713.203831018516</v>
      </c>
      <c r="T579" s="122" t="s">
        <v>3158</v>
      </c>
      <c r="U579" s="122" t="s">
        <v>3158</v>
      </c>
      <c r="V579" s="122" t="s">
        <v>3158</v>
      </c>
      <c r="W579" s="122" t="s">
        <v>3158</v>
      </c>
      <c r="X579" s="122" t="s">
        <v>3158</v>
      </c>
      <c r="Y579" s="122" t="s">
        <v>3158</v>
      </c>
      <c r="Z579" s="122">
        <v>0</v>
      </c>
      <c r="AA579" s="122" t="s">
        <v>3158</v>
      </c>
      <c r="AB579" s="122" t="s">
        <v>3158</v>
      </c>
      <c r="AC579" s="122" t="s">
        <v>3158</v>
      </c>
      <c r="AD579" s="125">
        <v>43713.203831018516</v>
      </c>
      <c r="AE579" s="122" t="s">
        <v>3158</v>
      </c>
    </row>
    <row r="580" spans="1:31" ht="13">
      <c r="A580" s="122">
        <v>2899</v>
      </c>
      <c r="B580" s="122" t="s">
        <v>6891</v>
      </c>
      <c r="C580" s="122" t="s">
        <v>6892</v>
      </c>
      <c r="D580" s="122" t="s">
        <v>3146</v>
      </c>
      <c r="E580" s="122">
        <v>2017</v>
      </c>
      <c r="F580" s="122" t="s">
        <v>3147</v>
      </c>
      <c r="G580" s="122" t="s">
        <v>3245</v>
      </c>
      <c r="H580" s="122" t="s">
        <v>3195</v>
      </c>
      <c r="K580" s="122" t="s">
        <v>6893</v>
      </c>
      <c r="L580" s="124" t="s">
        <v>6894</v>
      </c>
      <c r="M580" s="122" t="s">
        <v>3154</v>
      </c>
      <c r="N580" s="122">
        <v>75</v>
      </c>
      <c r="R580" s="125">
        <v>43697.526643518519</v>
      </c>
      <c r="S580" s="125">
        <v>43713.203831018516</v>
      </c>
      <c r="T580" s="122" t="s">
        <v>3158</v>
      </c>
      <c r="U580" s="122" t="s">
        <v>3158</v>
      </c>
      <c r="V580" s="122" t="s">
        <v>3158</v>
      </c>
      <c r="W580" s="122" t="s">
        <v>3158</v>
      </c>
      <c r="X580" s="122" t="s">
        <v>3158</v>
      </c>
      <c r="Y580" s="122" t="s">
        <v>3158</v>
      </c>
      <c r="Z580" s="122">
        <v>0</v>
      </c>
      <c r="AA580" s="122" t="s">
        <v>3158</v>
      </c>
      <c r="AB580" s="122" t="s">
        <v>3158</v>
      </c>
      <c r="AC580" s="122" t="s">
        <v>3158</v>
      </c>
      <c r="AD580" s="125">
        <v>43713.203831018516</v>
      </c>
      <c r="AE580" s="122" t="s">
        <v>3158</v>
      </c>
    </row>
    <row r="581" spans="1:31" ht="13">
      <c r="A581" s="122">
        <v>2900</v>
      </c>
      <c r="B581" s="122" t="s">
        <v>6895</v>
      </c>
      <c r="C581" s="122" t="s">
        <v>6896</v>
      </c>
      <c r="D581" s="122" t="s">
        <v>3146</v>
      </c>
      <c r="E581" s="122">
        <v>2017</v>
      </c>
      <c r="F581" s="122" t="s">
        <v>3462</v>
      </c>
      <c r="G581" s="122" t="s">
        <v>3343</v>
      </c>
      <c r="H581" s="122" t="s">
        <v>4069</v>
      </c>
      <c r="K581" s="122" t="s">
        <v>6897</v>
      </c>
      <c r="L581" s="124" t="s">
        <v>6898</v>
      </c>
      <c r="M581" s="122" t="s">
        <v>3154</v>
      </c>
      <c r="N581" s="122">
        <v>75</v>
      </c>
      <c r="O581" s="124" t="s">
        <v>6899</v>
      </c>
      <c r="P581" s="124" t="s">
        <v>6900</v>
      </c>
      <c r="Q581" s="124" t="s">
        <v>6901</v>
      </c>
      <c r="R581" s="125">
        <v>43697.526643518519</v>
      </c>
      <c r="S581" s="125">
        <v>43713.203831018516</v>
      </c>
      <c r="T581" s="122" t="s">
        <v>3158</v>
      </c>
      <c r="U581" s="122" t="s">
        <v>3158</v>
      </c>
      <c r="V581" s="122" t="s">
        <v>3158</v>
      </c>
      <c r="W581" s="122" t="s">
        <v>3158</v>
      </c>
      <c r="X581" s="122" t="s">
        <v>3158</v>
      </c>
      <c r="Y581" s="122" t="s">
        <v>3158</v>
      </c>
      <c r="Z581" s="122">
        <v>0</v>
      </c>
      <c r="AA581" s="122" t="s">
        <v>3158</v>
      </c>
      <c r="AB581" s="122" t="s">
        <v>3158</v>
      </c>
      <c r="AC581" s="122" t="s">
        <v>3158</v>
      </c>
      <c r="AD581" s="125">
        <v>43713.203831018516</v>
      </c>
      <c r="AE581" s="122" t="s">
        <v>3158</v>
      </c>
    </row>
    <row r="582" spans="1:31" ht="13">
      <c r="A582" s="122">
        <v>2901</v>
      </c>
      <c r="B582" s="122" t="s">
        <v>6902</v>
      </c>
      <c r="D582" s="122" t="s">
        <v>3146</v>
      </c>
      <c r="E582" s="122">
        <v>0</v>
      </c>
      <c r="G582" s="122" t="s">
        <v>4325</v>
      </c>
      <c r="K582" s="122" t="s">
        <v>6903</v>
      </c>
      <c r="M582" s="122" t="s">
        <v>3154</v>
      </c>
      <c r="N582" s="122">
        <v>75</v>
      </c>
      <c r="R582" s="125">
        <v>43697.526643518519</v>
      </c>
      <c r="S582" s="125">
        <v>43713.203831018516</v>
      </c>
      <c r="T582" s="122" t="s">
        <v>3158</v>
      </c>
      <c r="U582" s="122" t="s">
        <v>3158</v>
      </c>
      <c r="V582" s="122" t="s">
        <v>3158</v>
      </c>
      <c r="W582" s="122" t="s">
        <v>3158</v>
      </c>
      <c r="X582" s="122" t="s">
        <v>3158</v>
      </c>
      <c r="Y582" s="122" t="s">
        <v>3158</v>
      </c>
      <c r="Z582" s="122">
        <v>0</v>
      </c>
      <c r="AA582" s="122" t="s">
        <v>3158</v>
      </c>
      <c r="AB582" s="122" t="s">
        <v>3158</v>
      </c>
      <c r="AC582" s="122" t="s">
        <v>3158</v>
      </c>
      <c r="AD582" s="125">
        <v>43713.203831018516</v>
      </c>
      <c r="AE582" s="122" t="s">
        <v>3158</v>
      </c>
    </row>
    <row r="583" spans="1:31" ht="13">
      <c r="A583" s="122">
        <v>2902</v>
      </c>
      <c r="B583" s="122" t="s">
        <v>6904</v>
      </c>
      <c r="E583" s="122">
        <v>0</v>
      </c>
      <c r="K583" s="122" t="s">
        <v>6905</v>
      </c>
      <c r="M583" s="122" t="s">
        <v>3154</v>
      </c>
      <c r="N583" s="122">
        <v>75</v>
      </c>
      <c r="R583" s="125">
        <v>43697.526643518519</v>
      </c>
      <c r="S583" s="125">
        <v>43713.203831018516</v>
      </c>
      <c r="T583" s="122" t="s">
        <v>3158</v>
      </c>
      <c r="U583" s="122" t="s">
        <v>3158</v>
      </c>
      <c r="V583" s="122" t="s">
        <v>3158</v>
      </c>
      <c r="W583" s="122" t="s">
        <v>3158</v>
      </c>
      <c r="X583" s="122" t="s">
        <v>3158</v>
      </c>
      <c r="Y583" s="122" t="s">
        <v>3158</v>
      </c>
      <c r="Z583" s="122">
        <v>0</v>
      </c>
      <c r="AA583" s="122" t="s">
        <v>3158</v>
      </c>
      <c r="AB583" s="122" t="s">
        <v>3158</v>
      </c>
      <c r="AC583" s="122" t="s">
        <v>3158</v>
      </c>
      <c r="AD583" s="125">
        <v>43713.203831018516</v>
      </c>
      <c r="AE583" s="122" t="s">
        <v>3158</v>
      </c>
    </row>
    <row r="584" spans="1:31" ht="13">
      <c r="A584" s="122">
        <v>2903</v>
      </c>
      <c r="B584" s="122" t="s">
        <v>6906</v>
      </c>
      <c r="C584" s="122" t="s">
        <v>6907</v>
      </c>
      <c r="E584" s="122">
        <v>2014</v>
      </c>
      <c r="F584" s="122" t="s">
        <v>3721</v>
      </c>
      <c r="G584" s="122" t="s">
        <v>6908</v>
      </c>
      <c r="H584" s="122" t="s">
        <v>101</v>
      </c>
      <c r="I584" s="122" t="s">
        <v>3385</v>
      </c>
      <c r="J584" s="122" t="s">
        <v>6909</v>
      </c>
      <c r="K584" s="122" t="s">
        <v>6910</v>
      </c>
      <c r="L584" s="124" t="s">
        <v>6911</v>
      </c>
      <c r="M584" s="122" t="s">
        <v>3154</v>
      </c>
      <c r="N584" s="122">
        <v>75</v>
      </c>
      <c r="O584" s="124" t="s">
        <v>6912</v>
      </c>
      <c r="P584" s="122" t="s">
        <v>3158</v>
      </c>
      <c r="Q584" s="124" t="s">
        <v>6913</v>
      </c>
      <c r="R584" s="125">
        <v>43697.526643518519</v>
      </c>
      <c r="S584" s="125">
        <v>43714.294317129628</v>
      </c>
      <c r="T584" s="122">
        <v>64</v>
      </c>
      <c r="U584" s="122" t="s">
        <v>6462</v>
      </c>
      <c r="V584" s="122" t="s">
        <v>3204</v>
      </c>
      <c r="W584" s="122" t="s">
        <v>3158</v>
      </c>
      <c r="X584" s="122" t="s">
        <v>3438</v>
      </c>
      <c r="Y584" s="122" t="s">
        <v>3158</v>
      </c>
      <c r="Z584" s="122">
        <v>0</v>
      </c>
      <c r="AA584" s="122" t="s">
        <v>3158</v>
      </c>
      <c r="AB584" s="122" t="s">
        <v>3158</v>
      </c>
      <c r="AC584" s="122" t="s">
        <v>3158</v>
      </c>
      <c r="AD584" s="125">
        <v>43713.203831018516</v>
      </c>
      <c r="AE584" s="122" t="s">
        <v>3158</v>
      </c>
    </row>
    <row r="585" spans="1:31" ht="13">
      <c r="A585" s="122">
        <v>2904</v>
      </c>
      <c r="B585" s="122" t="s">
        <v>6914</v>
      </c>
      <c r="C585" s="122" t="s">
        <v>6915</v>
      </c>
      <c r="D585" s="122" t="s">
        <v>3146</v>
      </c>
      <c r="E585" s="122">
        <v>2017</v>
      </c>
      <c r="F585" s="122" t="s">
        <v>3182</v>
      </c>
      <c r="G585" s="122" t="s">
        <v>6916</v>
      </c>
      <c r="H585" s="122" t="s">
        <v>3217</v>
      </c>
      <c r="K585" s="122" t="s">
        <v>6917</v>
      </c>
      <c r="L585" s="124" t="s">
        <v>6918</v>
      </c>
      <c r="M585" s="122" t="s">
        <v>3154</v>
      </c>
      <c r="N585" s="122">
        <v>75</v>
      </c>
      <c r="O585" s="124" t="s">
        <v>6919</v>
      </c>
      <c r="P585" s="124" t="s">
        <v>6920</v>
      </c>
      <c r="Q585" s="124" t="s">
        <v>6921</v>
      </c>
      <c r="R585" s="125">
        <v>43697.526643518519</v>
      </c>
      <c r="S585" s="125">
        <v>43713.203831018516</v>
      </c>
      <c r="T585" s="122" t="s">
        <v>3158</v>
      </c>
      <c r="U585" s="122" t="s">
        <v>3158</v>
      </c>
      <c r="V585" s="122" t="s">
        <v>3158</v>
      </c>
      <c r="W585" s="122" t="s">
        <v>3158</v>
      </c>
      <c r="X585" s="122" t="s">
        <v>3158</v>
      </c>
      <c r="Y585" s="122" t="s">
        <v>3158</v>
      </c>
      <c r="Z585" s="122">
        <v>0</v>
      </c>
      <c r="AA585" s="122" t="s">
        <v>3158</v>
      </c>
      <c r="AB585" s="122" t="s">
        <v>3158</v>
      </c>
      <c r="AC585" s="122" t="s">
        <v>3158</v>
      </c>
      <c r="AD585" s="125">
        <v>43713.203831018516</v>
      </c>
      <c r="AE585" s="122" t="s">
        <v>3158</v>
      </c>
    </row>
    <row r="586" spans="1:31" ht="13">
      <c r="A586" s="122">
        <v>2905</v>
      </c>
      <c r="B586" s="122" t="s">
        <v>6922</v>
      </c>
      <c r="C586" s="122" t="s">
        <v>6923</v>
      </c>
      <c r="D586" s="122" t="s">
        <v>3146</v>
      </c>
      <c r="E586" s="122">
        <v>2014</v>
      </c>
      <c r="F586" s="122" t="s">
        <v>3302</v>
      </c>
      <c r="G586" s="122" t="s">
        <v>3148</v>
      </c>
      <c r="H586" s="122" t="s">
        <v>3217</v>
      </c>
      <c r="K586" s="122" t="s">
        <v>6924</v>
      </c>
      <c r="L586" s="124" t="s">
        <v>6925</v>
      </c>
      <c r="M586" s="122" t="s">
        <v>3154</v>
      </c>
      <c r="N586" s="122">
        <v>75</v>
      </c>
      <c r="P586" s="124" t="s">
        <v>6926</v>
      </c>
      <c r="Q586" s="124" t="s">
        <v>6927</v>
      </c>
      <c r="R586" s="125">
        <v>43697.526643518519</v>
      </c>
      <c r="S586" s="125">
        <v>43713.203831018516</v>
      </c>
      <c r="T586" s="122" t="s">
        <v>3158</v>
      </c>
      <c r="U586" s="122" t="s">
        <v>3158</v>
      </c>
      <c r="V586" s="122" t="s">
        <v>3158</v>
      </c>
      <c r="W586" s="122" t="s">
        <v>3158</v>
      </c>
      <c r="X586" s="122" t="s">
        <v>3158</v>
      </c>
      <c r="Y586" s="122" t="s">
        <v>3158</v>
      </c>
      <c r="Z586" s="122">
        <v>0</v>
      </c>
      <c r="AA586" s="122" t="s">
        <v>3158</v>
      </c>
      <c r="AB586" s="122" t="s">
        <v>3158</v>
      </c>
      <c r="AC586" s="122" t="s">
        <v>3158</v>
      </c>
      <c r="AD586" s="125">
        <v>43713.203831018516</v>
      </c>
      <c r="AE586" s="122" t="s">
        <v>3158</v>
      </c>
    </row>
    <row r="587" spans="1:31" ht="13">
      <c r="A587" s="122">
        <v>2906</v>
      </c>
      <c r="B587" s="122" t="s">
        <v>6928</v>
      </c>
      <c r="C587" s="122" t="s">
        <v>6929</v>
      </c>
      <c r="D587" s="122" t="s">
        <v>3146</v>
      </c>
      <c r="E587" s="122">
        <v>2017</v>
      </c>
      <c r="F587" s="122" t="s">
        <v>3206</v>
      </c>
      <c r="G587" s="122" t="s">
        <v>3148</v>
      </c>
      <c r="H587" s="122" t="s">
        <v>3217</v>
      </c>
      <c r="I587" s="126">
        <v>44967</v>
      </c>
      <c r="J587" s="122" t="s">
        <v>6930</v>
      </c>
      <c r="K587" s="122" t="s">
        <v>6931</v>
      </c>
      <c r="L587" s="124" t="s">
        <v>6932</v>
      </c>
      <c r="M587" s="122" t="s">
        <v>3154</v>
      </c>
      <c r="N587" s="122">
        <v>75</v>
      </c>
      <c r="O587" s="124" t="s">
        <v>6933</v>
      </c>
      <c r="P587" s="124" t="s">
        <v>6934</v>
      </c>
      <c r="Q587" s="124" t="s">
        <v>6935</v>
      </c>
      <c r="R587" s="125">
        <v>43697.526643518519</v>
      </c>
      <c r="S587" s="125">
        <v>43713.203831018516</v>
      </c>
      <c r="T587" s="122" t="s">
        <v>3158</v>
      </c>
      <c r="U587" s="122" t="s">
        <v>3158</v>
      </c>
      <c r="V587" s="122" t="s">
        <v>3158</v>
      </c>
      <c r="W587" s="122" t="s">
        <v>3158</v>
      </c>
      <c r="X587" s="122" t="s">
        <v>3158</v>
      </c>
      <c r="Y587" s="122" t="s">
        <v>3158</v>
      </c>
      <c r="Z587" s="122">
        <v>0</v>
      </c>
      <c r="AA587" s="122" t="s">
        <v>3158</v>
      </c>
      <c r="AB587" s="122" t="s">
        <v>3158</v>
      </c>
      <c r="AC587" s="122" t="s">
        <v>3158</v>
      </c>
      <c r="AD587" s="125">
        <v>43713.203831018516</v>
      </c>
      <c r="AE587" s="122" t="s">
        <v>3158</v>
      </c>
    </row>
    <row r="588" spans="1:31" ht="13">
      <c r="A588" s="122">
        <v>2907</v>
      </c>
      <c r="B588" s="122" t="s">
        <v>722</v>
      </c>
      <c r="C588" s="122" t="s">
        <v>6936</v>
      </c>
      <c r="D588" s="122" t="s">
        <v>3146</v>
      </c>
      <c r="E588" s="122">
        <v>2015</v>
      </c>
      <c r="F588" s="122" t="s">
        <v>3225</v>
      </c>
      <c r="G588" s="122" t="s">
        <v>3976</v>
      </c>
      <c r="H588" s="122" t="s">
        <v>3977</v>
      </c>
      <c r="I588" s="122" t="s">
        <v>3326</v>
      </c>
      <c r="J588" s="122" t="s">
        <v>6937</v>
      </c>
      <c r="K588" s="122" t="s">
        <v>6938</v>
      </c>
      <c r="L588" s="124" t="s">
        <v>6939</v>
      </c>
      <c r="M588" s="122" t="s">
        <v>3154</v>
      </c>
      <c r="N588" s="122">
        <v>75</v>
      </c>
      <c r="O588" s="124" t="s">
        <v>6940</v>
      </c>
      <c r="P588" s="124" t="s">
        <v>6941</v>
      </c>
      <c r="Q588" s="124" t="s">
        <v>6942</v>
      </c>
      <c r="R588" s="125">
        <v>43697.526643518519</v>
      </c>
      <c r="S588" s="125">
        <v>43713.203831018516</v>
      </c>
      <c r="T588" s="122" t="s">
        <v>3158</v>
      </c>
      <c r="U588" s="122" t="s">
        <v>3158</v>
      </c>
      <c r="V588" s="122" t="s">
        <v>3158</v>
      </c>
      <c r="W588" s="122" t="s">
        <v>3158</v>
      </c>
      <c r="X588" s="122" t="s">
        <v>3158</v>
      </c>
      <c r="Y588" s="122" t="s">
        <v>3158</v>
      </c>
      <c r="Z588" s="122">
        <v>0</v>
      </c>
      <c r="AA588" s="122" t="s">
        <v>3158</v>
      </c>
      <c r="AB588" s="122" t="s">
        <v>3158</v>
      </c>
      <c r="AC588" s="122" t="s">
        <v>3158</v>
      </c>
      <c r="AD588" s="125">
        <v>43713.203831018516</v>
      </c>
      <c r="AE588" s="122" t="s">
        <v>3158</v>
      </c>
    </row>
    <row r="589" spans="1:31" ht="13">
      <c r="A589" s="122">
        <v>2908</v>
      </c>
      <c r="B589" s="122" t="s">
        <v>6943</v>
      </c>
      <c r="C589" s="122" t="s">
        <v>6944</v>
      </c>
      <c r="D589" s="122" t="s">
        <v>3146</v>
      </c>
      <c r="E589" s="122">
        <v>2019</v>
      </c>
      <c r="F589" s="122" t="s">
        <v>3147</v>
      </c>
      <c r="K589" s="122" t="s">
        <v>6945</v>
      </c>
      <c r="L589" s="124" t="s">
        <v>6946</v>
      </c>
      <c r="M589" s="122" t="s">
        <v>3154</v>
      </c>
      <c r="N589" s="122">
        <v>75</v>
      </c>
      <c r="Q589" s="124" t="s">
        <v>6947</v>
      </c>
      <c r="R589" s="125">
        <v>43697.526643518519</v>
      </c>
      <c r="S589" s="125">
        <v>43713.203831018516</v>
      </c>
      <c r="T589" s="122" t="s">
        <v>3158</v>
      </c>
      <c r="U589" s="122" t="s">
        <v>3158</v>
      </c>
      <c r="V589" s="122" t="s">
        <v>3158</v>
      </c>
      <c r="W589" s="122" t="s">
        <v>3158</v>
      </c>
      <c r="X589" s="122" t="s">
        <v>3158</v>
      </c>
      <c r="Y589" s="122" t="s">
        <v>3158</v>
      </c>
      <c r="Z589" s="122">
        <v>0</v>
      </c>
      <c r="AA589" s="122" t="s">
        <v>3158</v>
      </c>
      <c r="AB589" s="122" t="s">
        <v>3158</v>
      </c>
      <c r="AC589" s="122" t="s">
        <v>3158</v>
      </c>
      <c r="AD589" s="125">
        <v>43713.203831018516</v>
      </c>
      <c r="AE589" s="122" t="s">
        <v>3158</v>
      </c>
    </row>
    <row r="590" spans="1:31" ht="13">
      <c r="A590" s="122">
        <v>2909</v>
      </c>
      <c r="B590" s="122" t="s">
        <v>601</v>
      </c>
      <c r="C590" s="122" t="s">
        <v>6948</v>
      </c>
      <c r="D590" s="122" t="s">
        <v>3146</v>
      </c>
      <c r="E590" s="122">
        <v>2013</v>
      </c>
      <c r="F590" s="122" t="s">
        <v>4665</v>
      </c>
      <c r="G590" s="122" t="s">
        <v>3529</v>
      </c>
      <c r="H590" s="122" t="s">
        <v>101</v>
      </c>
      <c r="I590" s="122" t="s">
        <v>3385</v>
      </c>
      <c r="J590" s="122" t="s">
        <v>6949</v>
      </c>
      <c r="K590" s="122" t="s">
        <v>6950</v>
      </c>
      <c r="L590" s="124" t="s">
        <v>6951</v>
      </c>
      <c r="M590" s="122" t="s">
        <v>3154</v>
      </c>
      <c r="N590" s="122">
        <v>75</v>
      </c>
      <c r="O590" s="124" t="s">
        <v>6952</v>
      </c>
      <c r="P590" s="122" t="s">
        <v>3158</v>
      </c>
      <c r="Q590" s="124" t="s">
        <v>6953</v>
      </c>
      <c r="R590" s="125">
        <v>43697.526643518519</v>
      </c>
      <c r="S590" s="125">
        <v>43708.380983796298</v>
      </c>
      <c r="T590" s="122">
        <v>68</v>
      </c>
      <c r="U590" s="122" t="s">
        <v>3202</v>
      </c>
      <c r="V590" s="122" t="s">
        <v>3204</v>
      </c>
      <c r="W590" s="122" t="s">
        <v>3158</v>
      </c>
      <c r="X590" s="122" t="s">
        <v>3204</v>
      </c>
      <c r="Y590" s="122" t="s">
        <v>3158</v>
      </c>
      <c r="Z590" s="122">
        <v>0</v>
      </c>
      <c r="AA590" s="122" t="s">
        <v>3158</v>
      </c>
      <c r="AB590" s="122" t="s">
        <v>3158</v>
      </c>
      <c r="AC590" s="122" t="s">
        <v>3158</v>
      </c>
      <c r="AD590" s="125">
        <v>43698.350254629629</v>
      </c>
      <c r="AE590" s="122" t="s">
        <v>3158</v>
      </c>
    </row>
    <row r="591" spans="1:31" ht="13">
      <c r="A591" s="122">
        <v>2910</v>
      </c>
      <c r="B591" s="122" t="s">
        <v>6954</v>
      </c>
      <c r="C591" s="122" t="s">
        <v>6955</v>
      </c>
      <c r="E591" s="122">
        <v>0</v>
      </c>
      <c r="F591" s="122" t="s">
        <v>3287</v>
      </c>
      <c r="K591" s="122" t="s">
        <v>6956</v>
      </c>
      <c r="L591" s="124" t="s">
        <v>6957</v>
      </c>
      <c r="M591" s="122" t="s">
        <v>3154</v>
      </c>
      <c r="N591" s="122">
        <v>75</v>
      </c>
      <c r="R591" s="125">
        <v>43697.526643518519</v>
      </c>
      <c r="S591" s="125">
        <v>43713.203831018516</v>
      </c>
      <c r="T591" s="122" t="s">
        <v>3158</v>
      </c>
      <c r="U591" s="122" t="s">
        <v>3158</v>
      </c>
      <c r="V591" s="122" t="s">
        <v>3158</v>
      </c>
      <c r="W591" s="122" t="s">
        <v>3158</v>
      </c>
      <c r="X591" s="122" t="s">
        <v>3158</v>
      </c>
      <c r="Y591" s="122" t="s">
        <v>3158</v>
      </c>
      <c r="Z591" s="122">
        <v>0</v>
      </c>
      <c r="AA591" s="122" t="s">
        <v>3158</v>
      </c>
      <c r="AB591" s="122" t="s">
        <v>3158</v>
      </c>
      <c r="AC591" s="122" t="s">
        <v>3158</v>
      </c>
      <c r="AD591" s="125">
        <v>43713.203831018516</v>
      </c>
      <c r="AE591" s="122" t="s">
        <v>3158</v>
      </c>
    </row>
    <row r="592" spans="1:31" ht="13">
      <c r="A592" s="122">
        <v>2911</v>
      </c>
      <c r="B592" s="122" t="s">
        <v>678</v>
      </c>
      <c r="C592" s="122" t="s">
        <v>6958</v>
      </c>
      <c r="D592" s="122" t="s">
        <v>3146</v>
      </c>
      <c r="E592" s="122">
        <v>2017</v>
      </c>
      <c r="F592" s="122" t="s">
        <v>4997</v>
      </c>
      <c r="G592" s="122" t="s">
        <v>3148</v>
      </c>
      <c r="H592" s="122" t="s">
        <v>3217</v>
      </c>
      <c r="I592" s="126">
        <v>44967</v>
      </c>
      <c r="J592" s="122" t="s">
        <v>6959</v>
      </c>
      <c r="K592" s="122" t="s">
        <v>6960</v>
      </c>
      <c r="L592" s="124" t="s">
        <v>6961</v>
      </c>
      <c r="M592" s="122" t="s">
        <v>3154</v>
      </c>
      <c r="N592" s="122">
        <v>75</v>
      </c>
      <c r="O592" s="124" t="s">
        <v>6962</v>
      </c>
      <c r="P592" s="124" t="s">
        <v>6963</v>
      </c>
      <c r="Q592" s="124" t="s">
        <v>6964</v>
      </c>
      <c r="R592" s="125">
        <v>43697.526643518519</v>
      </c>
      <c r="S592" s="125">
        <v>43713.203831018516</v>
      </c>
      <c r="T592" s="122" t="s">
        <v>3158</v>
      </c>
      <c r="U592" s="122" t="s">
        <v>3158</v>
      </c>
      <c r="V592" s="122" t="s">
        <v>3158</v>
      </c>
      <c r="W592" s="122" t="s">
        <v>3158</v>
      </c>
      <c r="X592" s="122" t="s">
        <v>3158</v>
      </c>
      <c r="Y592" s="122" t="s">
        <v>3158</v>
      </c>
      <c r="Z592" s="122">
        <v>0</v>
      </c>
      <c r="AA592" s="122" t="s">
        <v>3158</v>
      </c>
      <c r="AB592" s="122" t="s">
        <v>3158</v>
      </c>
      <c r="AC592" s="122" t="s">
        <v>3158</v>
      </c>
      <c r="AD592" s="125">
        <v>43713.203831018516</v>
      </c>
      <c r="AE592" s="122" t="s">
        <v>3158</v>
      </c>
    </row>
    <row r="593" spans="1:31" ht="13">
      <c r="A593" s="122">
        <v>2913</v>
      </c>
      <c r="B593" s="122" t="s">
        <v>6965</v>
      </c>
      <c r="C593" s="122" t="s">
        <v>6966</v>
      </c>
      <c r="D593" s="122" t="s">
        <v>3146</v>
      </c>
      <c r="E593" s="122">
        <v>0</v>
      </c>
      <c r="F593" s="122" t="s">
        <v>5688</v>
      </c>
      <c r="G593" s="122" t="s">
        <v>3245</v>
      </c>
      <c r="H593" s="122" t="s">
        <v>3195</v>
      </c>
      <c r="K593" s="122" t="s">
        <v>6967</v>
      </c>
      <c r="M593" s="122" t="s">
        <v>3154</v>
      </c>
      <c r="N593" s="122">
        <v>75</v>
      </c>
      <c r="R593" s="125">
        <v>43697.526643518519</v>
      </c>
      <c r="S593" s="125">
        <v>43713.203831018516</v>
      </c>
      <c r="T593" s="122" t="s">
        <v>3158</v>
      </c>
      <c r="U593" s="122" t="s">
        <v>3158</v>
      </c>
      <c r="V593" s="122" t="s">
        <v>3158</v>
      </c>
      <c r="W593" s="122" t="s">
        <v>3158</v>
      </c>
      <c r="X593" s="122" t="s">
        <v>3158</v>
      </c>
      <c r="Y593" s="122" t="s">
        <v>3158</v>
      </c>
      <c r="Z593" s="122">
        <v>0</v>
      </c>
      <c r="AA593" s="122" t="s">
        <v>3158</v>
      </c>
      <c r="AB593" s="122" t="s">
        <v>3158</v>
      </c>
      <c r="AC593" s="122" t="s">
        <v>3158</v>
      </c>
      <c r="AD593" s="125">
        <v>43713.203831018516</v>
      </c>
      <c r="AE593" s="122" t="s">
        <v>3158</v>
      </c>
    </row>
    <row r="594" spans="1:31" ht="13">
      <c r="A594" s="122">
        <v>2914</v>
      </c>
      <c r="B594" s="122" t="s">
        <v>6968</v>
      </c>
      <c r="C594" s="122" t="s">
        <v>6969</v>
      </c>
      <c r="D594" s="122" t="s">
        <v>3146</v>
      </c>
      <c r="E594" s="122">
        <v>2013</v>
      </c>
      <c r="F594" s="122" t="s">
        <v>3182</v>
      </c>
      <c r="G594" s="122" t="s">
        <v>4683</v>
      </c>
      <c r="H594" s="122" t="s">
        <v>101</v>
      </c>
      <c r="K594" s="122" t="s">
        <v>6970</v>
      </c>
      <c r="L594" s="124" t="s">
        <v>6971</v>
      </c>
      <c r="M594" s="122" t="s">
        <v>3154</v>
      </c>
      <c r="N594" s="122">
        <v>75</v>
      </c>
      <c r="O594" s="124" t="s">
        <v>6972</v>
      </c>
      <c r="R594" s="125">
        <v>43697.526643518519</v>
      </c>
      <c r="S594" s="125">
        <v>43713.203831018516</v>
      </c>
      <c r="T594" s="122" t="s">
        <v>3158</v>
      </c>
      <c r="U594" s="122" t="s">
        <v>3158</v>
      </c>
      <c r="V594" s="122" t="s">
        <v>3158</v>
      </c>
      <c r="W594" s="122" t="s">
        <v>3158</v>
      </c>
      <c r="X594" s="122" t="s">
        <v>3158</v>
      </c>
      <c r="Y594" s="122" t="s">
        <v>3158</v>
      </c>
      <c r="Z594" s="122">
        <v>0</v>
      </c>
      <c r="AA594" s="122" t="s">
        <v>3158</v>
      </c>
      <c r="AB594" s="122" t="s">
        <v>3158</v>
      </c>
      <c r="AC594" s="122" t="s">
        <v>3158</v>
      </c>
      <c r="AD594" s="125">
        <v>43713.203831018516</v>
      </c>
      <c r="AE594" s="122" t="s">
        <v>3158</v>
      </c>
    </row>
    <row r="595" spans="1:31" ht="13">
      <c r="A595" s="122">
        <v>2915</v>
      </c>
      <c r="B595" s="122" t="s">
        <v>6973</v>
      </c>
      <c r="E595" s="122">
        <v>0</v>
      </c>
      <c r="F595" s="122" t="s">
        <v>5688</v>
      </c>
      <c r="K595" s="122" t="s">
        <v>6974</v>
      </c>
      <c r="M595" s="122" t="s">
        <v>3154</v>
      </c>
      <c r="N595" s="122">
        <v>75</v>
      </c>
      <c r="R595" s="125">
        <v>43697.526643518519</v>
      </c>
      <c r="S595" s="125">
        <v>43713.203831018516</v>
      </c>
      <c r="T595" s="122" t="s">
        <v>3158</v>
      </c>
      <c r="U595" s="122" t="s">
        <v>3158</v>
      </c>
      <c r="V595" s="122" t="s">
        <v>3158</v>
      </c>
      <c r="W595" s="122" t="s">
        <v>3158</v>
      </c>
      <c r="X595" s="122" t="s">
        <v>3158</v>
      </c>
      <c r="Y595" s="122" t="s">
        <v>3158</v>
      </c>
      <c r="Z595" s="122">
        <v>0</v>
      </c>
      <c r="AA595" s="122" t="s">
        <v>3158</v>
      </c>
      <c r="AB595" s="122" t="s">
        <v>3158</v>
      </c>
      <c r="AC595" s="122" t="s">
        <v>3158</v>
      </c>
      <c r="AD595" s="125">
        <v>43713.203831018516</v>
      </c>
      <c r="AE595" s="122" t="s">
        <v>3158</v>
      </c>
    </row>
    <row r="596" spans="1:31" ht="13">
      <c r="A596" s="122">
        <v>2916</v>
      </c>
      <c r="B596" s="122" t="s">
        <v>6975</v>
      </c>
      <c r="C596" s="122" t="s">
        <v>6976</v>
      </c>
      <c r="D596" s="122" t="s">
        <v>3146</v>
      </c>
      <c r="E596" s="122">
        <v>2012</v>
      </c>
      <c r="F596" s="122" t="s">
        <v>3438</v>
      </c>
      <c r="G596" s="122" t="s">
        <v>6977</v>
      </c>
      <c r="K596" s="122" t="s">
        <v>6978</v>
      </c>
      <c r="L596" s="124" t="s">
        <v>6979</v>
      </c>
      <c r="M596" s="122" t="s">
        <v>3154</v>
      </c>
      <c r="N596" s="122">
        <v>75</v>
      </c>
      <c r="O596" s="124" t="s">
        <v>6980</v>
      </c>
      <c r="P596" s="124" t="s">
        <v>6981</v>
      </c>
      <c r="Q596" s="124" t="s">
        <v>6982</v>
      </c>
      <c r="R596" s="125">
        <v>43697.526643518519</v>
      </c>
      <c r="S596" s="125">
        <v>43713.203831018516</v>
      </c>
      <c r="T596" s="122" t="s">
        <v>3158</v>
      </c>
      <c r="U596" s="122" t="s">
        <v>3158</v>
      </c>
      <c r="V596" s="122" t="s">
        <v>3158</v>
      </c>
      <c r="W596" s="122" t="s">
        <v>3158</v>
      </c>
      <c r="X596" s="122" t="s">
        <v>3158</v>
      </c>
      <c r="Y596" s="122" t="s">
        <v>3158</v>
      </c>
      <c r="Z596" s="122">
        <v>0</v>
      </c>
      <c r="AA596" s="122" t="s">
        <v>3158</v>
      </c>
      <c r="AB596" s="122" t="s">
        <v>3158</v>
      </c>
      <c r="AC596" s="122" t="s">
        <v>3158</v>
      </c>
      <c r="AD596" s="125">
        <v>43713.203831018516</v>
      </c>
      <c r="AE596" s="122" t="s">
        <v>3158</v>
      </c>
    </row>
    <row r="597" spans="1:31" ht="13">
      <c r="A597" s="122">
        <v>2917</v>
      </c>
      <c r="B597" s="122" t="s">
        <v>6983</v>
      </c>
      <c r="C597" s="122" t="s">
        <v>6984</v>
      </c>
      <c r="D597" s="122" t="s">
        <v>3146</v>
      </c>
      <c r="E597" s="122">
        <v>2017</v>
      </c>
      <c r="F597" s="122" t="s">
        <v>4665</v>
      </c>
      <c r="G597" s="122" t="s">
        <v>3529</v>
      </c>
      <c r="H597" s="122" t="s">
        <v>101</v>
      </c>
      <c r="I597" s="122" t="s">
        <v>3385</v>
      </c>
      <c r="J597" s="122" t="s">
        <v>6985</v>
      </c>
      <c r="K597" s="122" t="s">
        <v>6986</v>
      </c>
      <c r="L597" s="124" t="s">
        <v>6987</v>
      </c>
      <c r="M597" s="122" t="s">
        <v>3154</v>
      </c>
      <c r="N597" s="122">
        <v>75</v>
      </c>
      <c r="O597" s="124" t="s">
        <v>6988</v>
      </c>
      <c r="P597" s="124" t="s">
        <v>6989</v>
      </c>
      <c r="Q597" s="124" t="s">
        <v>6990</v>
      </c>
      <c r="R597" s="125">
        <v>43697.526643518519</v>
      </c>
      <c r="S597" s="125">
        <v>43816.4768287037</v>
      </c>
      <c r="T597" s="122">
        <v>72</v>
      </c>
      <c r="U597" s="122" t="s">
        <v>3278</v>
      </c>
      <c r="V597" s="122" t="s">
        <v>101</v>
      </c>
      <c r="W597" s="122" t="s">
        <v>3158</v>
      </c>
      <c r="X597" s="122" t="s">
        <v>3204</v>
      </c>
      <c r="Y597" s="122" t="s">
        <v>3158</v>
      </c>
      <c r="Z597" s="122">
        <v>0</v>
      </c>
      <c r="AA597" s="122" t="s">
        <v>3158</v>
      </c>
      <c r="AB597" s="122" t="s">
        <v>3158</v>
      </c>
      <c r="AC597" s="122" t="s">
        <v>3158</v>
      </c>
      <c r="AD597" s="125">
        <v>43713.203831018516</v>
      </c>
      <c r="AE597" s="122" t="s">
        <v>3158</v>
      </c>
    </row>
    <row r="598" spans="1:31" ht="13">
      <c r="A598" s="122">
        <v>2918</v>
      </c>
      <c r="B598" s="122" t="s">
        <v>6991</v>
      </c>
      <c r="C598" s="122" t="s">
        <v>6992</v>
      </c>
      <c r="D598" s="122" t="s">
        <v>3146</v>
      </c>
      <c r="E598" s="122">
        <v>2017</v>
      </c>
      <c r="F598" s="122" t="s">
        <v>3225</v>
      </c>
      <c r="G598" s="122" t="s">
        <v>6121</v>
      </c>
      <c r="H598" s="122" t="s">
        <v>4483</v>
      </c>
      <c r="I598" s="122" t="s">
        <v>4340</v>
      </c>
      <c r="J598" s="122" t="s">
        <v>6993</v>
      </c>
      <c r="K598" s="122" t="s">
        <v>6994</v>
      </c>
      <c r="L598" s="124" t="s">
        <v>6995</v>
      </c>
      <c r="M598" s="122" t="s">
        <v>3154</v>
      </c>
      <c r="N598" s="122">
        <v>75</v>
      </c>
      <c r="O598" s="124" t="s">
        <v>6996</v>
      </c>
      <c r="P598" s="124" t="s">
        <v>6997</v>
      </c>
      <c r="Q598" s="124" t="s">
        <v>6998</v>
      </c>
      <c r="R598" s="125">
        <v>43697.526643518519</v>
      </c>
      <c r="S598" s="125">
        <v>44252.435034722221</v>
      </c>
      <c r="T598" s="122">
        <v>72</v>
      </c>
      <c r="U598" s="122" t="s">
        <v>3278</v>
      </c>
      <c r="V598" s="122" t="s">
        <v>3204</v>
      </c>
      <c r="W598" s="122" t="s">
        <v>3158</v>
      </c>
      <c r="X598" s="122" t="s">
        <v>3204</v>
      </c>
      <c r="Y598" s="122" t="s">
        <v>3158</v>
      </c>
      <c r="Z598" s="122">
        <v>0</v>
      </c>
      <c r="AA598" s="122" t="s">
        <v>3158</v>
      </c>
      <c r="AB598" s="122" t="s">
        <v>3158</v>
      </c>
      <c r="AC598" s="122" t="s">
        <v>3158</v>
      </c>
      <c r="AD598" s="125">
        <v>43713.203831018516</v>
      </c>
      <c r="AE598" s="122" t="s">
        <v>3158</v>
      </c>
    </row>
    <row r="599" spans="1:31" ht="13">
      <c r="A599" s="122">
        <v>2919</v>
      </c>
      <c r="B599" s="122" t="s">
        <v>6999</v>
      </c>
      <c r="C599" s="122" t="s">
        <v>7000</v>
      </c>
      <c r="D599" s="122" t="s">
        <v>3146</v>
      </c>
      <c r="E599" s="122">
        <v>2013</v>
      </c>
      <c r="F599" s="122" t="s">
        <v>3225</v>
      </c>
      <c r="G599" s="122" t="s">
        <v>7001</v>
      </c>
      <c r="H599" s="122" t="s">
        <v>4069</v>
      </c>
      <c r="K599" s="122" t="s">
        <v>7002</v>
      </c>
      <c r="L599" s="124" t="s">
        <v>7003</v>
      </c>
      <c r="M599" s="122" t="s">
        <v>3154</v>
      </c>
      <c r="N599" s="122">
        <v>75</v>
      </c>
      <c r="O599" s="124" t="s">
        <v>7004</v>
      </c>
      <c r="P599" s="124" t="s">
        <v>7005</v>
      </c>
      <c r="Q599" s="124" t="s">
        <v>7006</v>
      </c>
      <c r="R599" s="125">
        <v>43697.526643518519</v>
      </c>
      <c r="S599" s="125">
        <v>43713.203831018516</v>
      </c>
      <c r="T599" s="122" t="s">
        <v>3158</v>
      </c>
      <c r="U599" s="122" t="s">
        <v>3158</v>
      </c>
      <c r="V599" s="122" t="s">
        <v>3158</v>
      </c>
      <c r="W599" s="122" t="s">
        <v>3158</v>
      </c>
      <c r="X599" s="122" t="s">
        <v>3158</v>
      </c>
      <c r="Y599" s="122" t="s">
        <v>3158</v>
      </c>
      <c r="Z599" s="122">
        <v>0</v>
      </c>
      <c r="AA599" s="122" t="s">
        <v>3158</v>
      </c>
      <c r="AB599" s="122" t="s">
        <v>3158</v>
      </c>
      <c r="AC599" s="122" t="s">
        <v>3158</v>
      </c>
      <c r="AD599" s="125">
        <v>43713.203831018516</v>
      </c>
      <c r="AE599" s="122" t="s">
        <v>3158</v>
      </c>
    </row>
    <row r="600" spans="1:31" ht="13">
      <c r="A600" s="122">
        <v>2920</v>
      </c>
      <c r="B600" s="122" t="s">
        <v>782</v>
      </c>
      <c r="C600" s="122" t="s">
        <v>7007</v>
      </c>
      <c r="D600" s="122" t="s">
        <v>3146</v>
      </c>
      <c r="E600" s="122">
        <v>2010</v>
      </c>
      <c r="F600" s="122" t="s">
        <v>3182</v>
      </c>
      <c r="G600" s="122" t="s">
        <v>3489</v>
      </c>
      <c r="H600" s="122" t="s">
        <v>7008</v>
      </c>
      <c r="I600" s="122" t="s">
        <v>3682</v>
      </c>
      <c r="J600" s="122" t="s">
        <v>7009</v>
      </c>
      <c r="K600" s="122" t="s">
        <v>7010</v>
      </c>
      <c r="L600" s="124" t="s">
        <v>7011</v>
      </c>
      <c r="M600" s="122" t="s">
        <v>3154</v>
      </c>
      <c r="N600" s="122">
        <v>75</v>
      </c>
      <c r="O600" s="124" t="s">
        <v>7012</v>
      </c>
      <c r="P600" s="124" t="s">
        <v>7013</v>
      </c>
      <c r="Q600" s="124" t="s">
        <v>7014</v>
      </c>
      <c r="R600" s="125">
        <v>43697.526643518519</v>
      </c>
      <c r="S600" s="125">
        <v>43713.203831018516</v>
      </c>
      <c r="T600" s="122" t="s">
        <v>3158</v>
      </c>
      <c r="U600" s="122" t="s">
        <v>3158</v>
      </c>
      <c r="V600" s="122" t="s">
        <v>3158</v>
      </c>
      <c r="W600" s="122" t="s">
        <v>3158</v>
      </c>
      <c r="X600" s="122" t="s">
        <v>3158</v>
      </c>
      <c r="Y600" s="122" t="s">
        <v>3158</v>
      </c>
      <c r="Z600" s="122">
        <v>0</v>
      </c>
      <c r="AA600" s="122" t="s">
        <v>3158</v>
      </c>
      <c r="AB600" s="122" t="s">
        <v>3158</v>
      </c>
      <c r="AC600" s="122" t="s">
        <v>3158</v>
      </c>
      <c r="AD600" s="125">
        <v>43713.203831018516</v>
      </c>
      <c r="AE600" s="122" t="s">
        <v>3158</v>
      </c>
    </row>
    <row r="601" spans="1:31" ht="13">
      <c r="A601" s="122">
        <v>2921</v>
      </c>
      <c r="B601" s="122" t="s">
        <v>7015</v>
      </c>
      <c r="C601" s="122" t="s">
        <v>7016</v>
      </c>
      <c r="D601" s="122" t="s">
        <v>3146</v>
      </c>
      <c r="E601" s="122">
        <v>2017</v>
      </c>
      <c r="F601" s="122" t="s">
        <v>3302</v>
      </c>
      <c r="G601" s="122" t="s">
        <v>7017</v>
      </c>
      <c r="H601" s="122" t="s">
        <v>3195</v>
      </c>
      <c r="I601" s="126">
        <v>44967</v>
      </c>
      <c r="K601" s="122" t="s">
        <v>7018</v>
      </c>
      <c r="L601" s="124" t="s">
        <v>7019</v>
      </c>
      <c r="M601" s="122" t="s">
        <v>3154</v>
      </c>
      <c r="N601" s="122">
        <v>75</v>
      </c>
      <c r="O601" s="124" t="s">
        <v>7020</v>
      </c>
      <c r="P601" s="122" t="s">
        <v>4289</v>
      </c>
      <c r="Q601" s="122" t="s">
        <v>4289</v>
      </c>
      <c r="R601" s="125">
        <v>43697.526643518519</v>
      </c>
      <c r="S601" s="125">
        <v>43713.203831018516</v>
      </c>
      <c r="T601" s="122" t="s">
        <v>3158</v>
      </c>
      <c r="U601" s="122" t="s">
        <v>3158</v>
      </c>
      <c r="V601" s="122" t="s">
        <v>3158</v>
      </c>
      <c r="W601" s="122" t="s">
        <v>3158</v>
      </c>
      <c r="X601" s="122" t="s">
        <v>3158</v>
      </c>
      <c r="Y601" s="122" t="s">
        <v>3158</v>
      </c>
      <c r="Z601" s="122">
        <v>0</v>
      </c>
      <c r="AA601" s="122" t="s">
        <v>3158</v>
      </c>
      <c r="AB601" s="122" t="s">
        <v>3158</v>
      </c>
      <c r="AC601" s="122" t="s">
        <v>3158</v>
      </c>
      <c r="AD601" s="125">
        <v>43713.203831018516</v>
      </c>
      <c r="AE601" s="122" t="s">
        <v>3158</v>
      </c>
    </row>
    <row r="602" spans="1:31" ht="13">
      <c r="A602" s="122">
        <v>2922</v>
      </c>
      <c r="B602" s="122" t="s">
        <v>7021</v>
      </c>
      <c r="C602" s="122" t="s">
        <v>7022</v>
      </c>
      <c r="D602" s="122" t="s">
        <v>3146</v>
      </c>
      <c r="E602" s="122">
        <v>2015</v>
      </c>
      <c r="F602" s="122" t="s">
        <v>3225</v>
      </c>
      <c r="G602" s="122" t="s">
        <v>7023</v>
      </c>
      <c r="H602" s="122" t="s">
        <v>4628</v>
      </c>
      <c r="I602" s="122" t="s">
        <v>3385</v>
      </c>
      <c r="J602" s="122" t="s">
        <v>7024</v>
      </c>
      <c r="K602" s="122" t="s">
        <v>7025</v>
      </c>
      <c r="L602" s="124" t="s">
        <v>7026</v>
      </c>
      <c r="M602" s="122" t="s">
        <v>3154</v>
      </c>
      <c r="N602" s="122">
        <v>75</v>
      </c>
      <c r="O602" s="124" t="s">
        <v>7027</v>
      </c>
      <c r="P602" s="122" t="s">
        <v>3158</v>
      </c>
      <c r="Q602" s="124" t="s">
        <v>7028</v>
      </c>
      <c r="R602" s="125">
        <v>43697.526643518519</v>
      </c>
      <c r="S602" s="125">
        <v>44252.436678240738</v>
      </c>
      <c r="T602" s="122">
        <v>68</v>
      </c>
      <c r="U602" s="122" t="s">
        <v>3202</v>
      </c>
      <c r="V602" s="122" t="s">
        <v>3204</v>
      </c>
      <c r="W602" s="122" t="s">
        <v>3158</v>
      </c>
      <c r="X602" s="122" t="s">
        <v>3204</v>
      </c>
      <c r="Y602" s="122" t="s">
        <v>3158</v>
      </c>
      <c r="Z602" s="122">
        <v>0</v>
      </c>
      <c r="AA602" s="122" t="s">
        <v>3158</v>
      </c>
      <c r="AB602" s="122" t="s">
        <v>3158</v>
      </c>
      <c r="AC602" s="122" t="s">
        <v>3158</v>
      </c>
      <c r="AD602" s="125">
        <v>43713.203831018516</v>
      </c>
      <c r="AE602" s="122" t="s">
        <v>3158</v>
      </c>
    </row>
    <row r="603" spans="1:31" ht="13">
      <c r="A603" s="122">
        <v>2923</v>
      </c>
      <c r="B603" s="122" t="s">
        <v>676</v>
      </c>
      <c r="C603" s="122" t="s">
        <v>7029</v>
      </c>
      <c r="D603" s="122" t="s">
        <v>3146</v>
      </c>
      <c r="E603" s="122">
        <v>2016</v>
      </c>
      <c r="F603" s="122" t="s">
        <v>3721</v>
      </c>
      <c r="G603" s="122" t="s">
        <v>3148</v>
      </c>
      <c r="H603" s="122" t="s">
        <v>3217</v>
      </c>
      <c r="I603" s="126">
        <v>44967</v>
      </c>
      <c r="J603" s="122" t="s">
        <v>7030</v>
      </c>
      <c r="K603" s="122" t="s">
        <v>7031</v>
      </c>
      <c r="L603" s="124" t="s">
        <v>7032</v>
      </c>
      <c r="M603" s="122" t="s">
        <v>3154</v>
      </c>
      <c r="N603" s="122">
        <v>75</v>
      </c>
      <c r="O603" s="124" t="s">
        <v>7033</v>
      </c>
      <c r="P603" s="124" t="s">
        <v>7034</v>
      </c>
      <c r="Q603" s="124" t="s">
        <v>7035</v>
      </c>
      <c r="R603" s="125">
        <v>43697.526643518519</v>
      </c>
      <c r="S603" s="125">
        <v>43713.203831018516</v>
      </c>
      <c r="T603" s="122" t="s">
        <v>3158</v>
      </c>
      <c r="U603" s="122" t="s">
        <v>3158</v>
      </c>
      <c r="V603" s="122" t="s">
        <v>3158</v>
      </c>
      <c r="W603" s="122" t="s">
        <v>3158</v>
      </c>
      <c r="X603" s="122" t="s">
        <v>3158</v>
      </c>
      <c r="Y603" s="122" t="s">
        <v>3158</v>
      </c>
      <c r="Z603" s="122">
        <v>0</v>
      </c>
      <c r="AA603" s="122" t="s">
        <v>3158</v>
      </c>
      <c r="AB603" s="122" t="s">
        <v>3158</v>
      </c>
      <c r="AC603" s="122" t="s">
        <v>3158</v>
      </c>
      <c r="AD603" s="125">
        <v>43713.203831018516</v>
      </c>
      <c r="AE603" s="122" t="s">
        <v>3158</v>
      </c>
    </row>
    <row r="604" spans="1:31" ht="13">
      <c r="A604" s="122">
        <v>2924</v>
      </c>
      <c r="B604" s="122" t="s">
        <v>7036</v>
      </c>
      <c r="C604" s="122" t="s">
        <v>7037</v>
      </c>
      <c r="D604" s="122" t="s">
        <v>3146</v>
      </c>
      <c r="E604" s="122">
        <v>2015</v>
      </c>
      <c r="F604" s="122" t="s">
        <v>3225</v>
      </c>
      <c r="G604" s="122" t="s">
        <v>3425</v>
      </c>
      <c r="H604" s="122" t="s">
        <v>3426</v>
      </c>
      <c r="K604" s="122" t="s">
        <v>7038</v>
      </c>
      <c r="L604" s="124" t="s">
        <v>7039</v>
      </c>
      <c r="M604" s="122" t="s">
        <v>3154</v>
      </c>
      <c r="N604" s="122">
        <v>75</v>
      </c>
      <c r="O604" s="124" t="s">
        <v>7040</v>
      </c>
      <c r="P604" s="124" t="s">
        <v>7041</v>
      </c>
      <c r="Q604" s="124" t="s">
        <v>7042</v>
      </c>
      <c r="R604" s="125">
        <v>43697.526643518519</v>
      </c>
      <c r="S604" s="125">
        <v>43713.203831018516</v>
      </c>
      <c r="T604" s="122" t="s">
        <v>3158</v>
      </c>
      <c r="U604" s="122" t="s">
        <v>3158</v>
      </c>
      <c r="V604" s="122" t="s">
        <v>3158</v>
      </c>
      <c r="W604" s="122" t="s">
        <v>3158</v>
      </c>
      <c r="X604" s="122" t="s">
        <v>3158</v>
      </c>
      <c r="Y604" s="122" t="s">
        <v>3158</v>
      </c>
      <c r="Z604" s="122">
        <v>0</v>
      </c>
      <c r="AA604" s="122" t="s">
        <v>3158</v>
      </c>
      <c r="AB604" s="122" t="s">
        <v>3158</v>
      </c>
      <c r="AC604" s="122" t="s">
        <v>3158</v>
      </c>
      <c r="AD604" s="125">
        <v>43713.203831018516</v>
      </c>
      <c r="AE604" s="122" t="s">
        <v>3158</v>
      </c>
    </row>
    <row r="605" spans="1:31" ht="13">
      <c r="A605" s="122">
        <v>2925</v>
      </c>
      <c r="B605" s="122" t="s">
        <v>7043</v>
      </c>
      <c r="E605" s="122">
        <v>0</v>
      </c>
      <c r="F605" s="122" t="s">
        <v>3871</v>
      </c>
      <c r="K605" s="122" t="s">
        <v>7044</v>
      </c>
      <c r="M605" s="122" t="s">
        <v>3154</v>
      </c>
      <c r="N605" s="122">
        <v>75</v>
      </c>
      <c r="R605" s="125">
        <v>43697.526643518519</v>
      </c>
      <c r="S605" s="125">
        <v>43713.203831018516</v>
      </c>
      <c r="T605" s="122" t="s">
        <v>3158</v>
      </c>
      <c r="U605" s="122" t="s">
        <v>3158</v>
      </c>
      <c r="V605" s="122" t="s">
        <v>3158</v>
      </c>
      <c r="W605" s="122" t="s">
        <v>3158</v>
      </c>
      <c r="X605" s="122" t="s">
        <v>3158</v>
      </c>
      <c r="Y605" s="122" t="s">
        <v>3158</v>
      </c>
      <c r="Z605" s="122">
        <v>0</v>
      </c>
      <c r="AA605" s="122" t="s">
        <v>3158</v>
      </c>
      <c r="AB605" s="122" t="s">
        <v>3158</v>
      </c>
      <c r="AC605" s="122" t="s">
        <v>3158</v>
      </c>
      <c r="AD605" s="125">
        <v>43713.203831018516</v>
      </c>
      <c r="AE605" s="122" t="s">
        <v>3158</v>
      </c>
    </row>
    <row r="606" spans="1:31" ht="13">
      <c r="A606" s="122">
        <v>2926</v>
      </c>
      <c r="B606" s="122" t="s">
        <v>7045</v>
      </c>
      <c r="C606" s="122" t="s">
        <v>7046</v>
      </c>
      <c r="D606" s="122" t="s">
        <v>3146</v>
      </c>
      <c r="E606" s="122">
        <v>2006</v>
      </c>
      <c r="F606" s="122" t="s">
        <v>3225</v>
      </c>
      <c r="G606" s="122" t="s">
        <v>3225</v>
      </c>
      <c r="K606" s="122" t="s">
        <v>7047</v>
      </c>
      <c r="L606" s="124" t="s">
        <v>7048</v>
      </c>
      <c r="M606" s="122" t="s">
        <v>3154</v>
      </c>
      <c r="N606" s="122">
        <v>75</v>
      </c>
      <c r="O606" s="124" t="s">
        <v>7049</v>
      </c>
      <c r="P606" s="124" t="s">
        <v>7050</v>
      </c>
      <c r="Q606" s="124" t="s">
        <v>7051</v>
      </c>
      <c r="R606" s="125">
        <v>43697.526643518519</v>
      </c>
      <c r="S606" s="125">
        <v>43713.203831018516</v>
      </c>
      <c r="T606" s="122" t="s">
        <v>3158</v>
      </c>
      <c r="U606" s="122" t="s">
        <v>3158</v>
      </c>
      <c r="V606" s="122" t="s">
        <v>3158</v>
      </c>
      <c r="W606" s="122" t="s">
        <v>3158</v>
      </c>
      <c r="X606" s="122" t="s">
        <v>3158</v>
      </c>
      <c r="Y606" s="122" t="s">
        <v>3158</v>
      </c>
      <c r="Z606" s="122">
        <v>0</v>
      </c>
      <c r="AA606" s="122" t="s">
        <v>3158</v>
      </c>
      <c r="AB606" s="122" t="s">
        <v>3158</v>
      </c>
      <c r="AC606" s="122" t="s">
        <v>3158</v>
      </c>
      <c r="AD606" s="125">
        <v>43713.203831018516</v>
      </c>
      <c r="AE606" s="122" t="s">
        <v>3158</v>
      </c>
    </row>
    <row r="607" spans="1:31" ht="13">
      <c r="A607" s="122">
        <v>2927</v>
      </c>
      <c r="B607" s="122" t="s">
        <v>480</v>
      </c>
      <c r="C607" s="122" t="s">
        <v>7052</v>
      </c>
      <c r="D607" s="122" t="s">
        <v>3146</v>
      </c>
      <c r="E607" s="122">
        <v>2016</v>
      </c>
      <c r="F607" s="122" t="s">
        <v>3438</v>
      </c>
      <c r="G607" s="122" t="s">
        <v>7053</v>
      </c>
      <c r="H607" s="122" t="s">
        <v>101</v>
      </c>
      <c r="I607" s="122" t="s">
        <v>3326</v>
      </c>
      <c r="J607" s="122" t="s">
        <v>7054</v>
      </c>
      <c r="K607" s="122" t="s">
        <v>7055</v>
      </c>
      <c r="L607" s="124" t="s">
        <v>7056</v>
      </c>
      <c r="M607" s="122" t="s">
        <v>3154</v>
      </c>
      <c r="N607" s="122">
        <v>75</v>
      </c>
      <c r="O607" s="124" t="s">
        <v>7057</v>
      </c>
      <c r="P607" s="122" t="s">
        <v>116</v>
      </c>
      <c r="Q607" s="124" t="s">
        <v>7058</v>
      </c>
      <c r="R607" s="125">
        <v>43697.526643518519</v>
      </c>
      <c r="S607" s="125">
        <v>43713.203831018516</v>
      </c>
      <c r="T607" s="122" t="s">
        <v>3158</v>
      </c>
      <c r="U607" s="122" t="s">
        <v>3158</v>
      </c>
      <c r="V607" s="122" t="s">
        <v>3158</v>
      </c>
      <c r="W607" s="122" t="s">
        <v>3158</v>
      </c>
      <c r="X607" s="122" t="s">
        <v>3158</v>
      </c>
      <c r="Y607" s="122" t="s">
        <v>3158</v>
      </c>
      <c r="Z607" s="122">
        <v>0</v>
      </c>
      <c r="AA607" s="122" t="s">
        <v>3158</v>
      </c>
      <c r="AB607" s="122" t="s">
        <v>3158</v>
      </c>
      <c r="AC607" s="122" t="s">
        <v>3158</v>
      </c>
      <c r="AD607" s="125">
        <v>43713.203831018516</v>
      </c>
      <c r="AE607" s="122" t="s">
        <v>3158</v>
      </c>
    </row>
    <row r="608" spans="1:31" ht="13">
      <c r="A608" s="122">
        <v>2928</v>
      </c>
      <c r="B608" s="122" t="s">
        <v>7059</v>
      </c>
      <c r="E608" s="122">
        <v>0</v>
      </c>
      <c r="K608" s="122" t="s">
        <v>7060</v>
      </c>
      <c r="M608" s="122" t="s">
        <v>3154</v>
      </c>
      <c r="N608" s="122">
        <v>75</v>
      </c>
      <c r="R608" s="125">
        <v>43697.526643518519</v>
      </c>
      <c r="S608" s="125">
        <v>43713.203831018516</v>
      </c>
      <c r="T608" s="122" t="s">
        <v>3158</v>
      </c>
      <c r="U608" s="122" t="s">
        <v>3158</v>
      </c>
      <c r="V608" s="122" t="s">
        <v>3158</v>
      </c>
      <c r="W608" s="122" t="s">
        <v>3158</v>
      </c>
      <c r="X608" s="122" t="s">
        <v>3158</v>
      </c>
      <c r="Y608" s="122" t="s">
        <v>3158</v>
      </c>
      <c r="Z608" s="122">
        <v>0</v>
      </c>
      <c r="AA608" s="122" t="s">
        <v>3158</v>
      </c>
      <c r="AB608" s="122" t="s">
        <v>3158</v>
      </c>
      <c r="AC608" s="122" t="s">
        <v>3158</v>
      </c>
      <c r="AD608" s="125">
        <v>43713.203831018516</v>
      </c>
      <c r="AE608" s="122" t="s">
        <v>3158</v>
      </c>
    </row>
    <row r="609" spans="1:31" ht="13">
      <c r="A609" s="122">
        <v>2929</v>
      </c>
      <c r="B609" s="122" t="s">
        <v>714</v>
      </c>
      <c r="C609" s="122" t="s">
        <v>7061</v>
      </c>
      <c r="D609" s="122" t="s">
        <v>3171</v>
      </c>
      <c r="E609" s="122">
        <v>2008</v>
      </c>
      <c r="F609" s="122" t="s">
        <v>3462</v>
      </c>
      <c r="G609" s="122" t="s">
        <v>4325</v>
      </c>
      <c r="H609" s="122" t="s">
        <v>3173</v>
      </c>
      <c r="J609" s="122" t="s">
        <v>7062</v>
      </c>
      <c r="K609" s="122" t="s">
        <v>7063</v>
      </c>
      <c r="L609" s="124" t="s">
        <v>7064</v>
      </c>
      <c r="M609" s="122" t="s">
        <v>3154</v>
      </c>
      <c r="N609" s="122">
        <v>75</v>
      </c>
      <c r="O609" s="124" t="s">
        <v>7065</v>
      </c>
      <c r="P609" s="124" t="s">
        <v>7066</v>
      </c>
      <c r="Q609" s="124" t="s">
        <v>7067</v>
      </c>
      <c r="R609" s="125">
        <v>43697.526643518519</v>
      </c>
      <c r="S609" s="125">
        <v>43713.203831018516</v>
      </c>
      <c r="T609" s="122" t="s">
        <v>3158</v>
      </c>
      <c r="U609" s="122" t="s">
        <v>3158</v>
      </c>
      <c r="V609" s="122" t="s">
        <v>3158</v>
      </c>
      <c r="W609" s="122" t="s">
        <v>3158</v>
      </c>
      <c r="X609" s="122" t="s">
        <v>3158</v>
      </c>
      <c r="Y609" s="122" t="s">
        <v>3158</v>
      </c>
      <c r="Z609" s="122">
        <v>0</v>
      </c>
      <c r="AA609" s="122" t="s">
        <v>3158</v>
      </c>
      <c r="AB609" s="122" t="s">
        <v>3158</v>
      </c>
      <c r="AC609" s="122" t="s">
        <v>3158</v>
      </c>
      <c r="AD609" s="125">
        <v>43713.203831018516</v>
      </c>
      <c r="AE609" s="122" t="s">
        <v>3158</v>
      </c>
    </row>
    <row r="610" spans="1:31" ht="13">
      <c r="A610" s="122">
        <v>2930</v>
      </c>
      <c r="B610" s="122" t="s">
        <v>525</v>
      </c>
      <c r="C610" s="122" t="s">
        <v>7068</v>
      </c>
      <c r="D610" s="122" t="s">
        <v>3146</v>
      </c>
      <c r="E610" s="122">
        <v>2018</v>
      </c>
      <c r="F610" s="122" t="s">
        <v>3206</v>
      </c>
      <c r="G610" s="122" t="s">
        <v>7069</v>
      </c>
      <c r="H610" s="122" t="s">
        <v>7070</v>
      </c>
      <c r="I610" s="126">
        <v>44967</v>
      </c>
      <c r="K610" s="122" t="s">
        <v>7071</v>
      </c>
      <c r="L610" s="124" t="s">
        <v>7072</v>
      </c>
      <c r="M610" s="122" t="s">
        <v>3154</v>
      </c>
      <c r="N610" s="122">
        <v>75</v>
      </c>
      <c r="O610" s="124" t="s">
        <v>7073</v>
      </c>
      <c r="P610" s="122" t="s">
        <v>116</v>
      </c>
      <c r="Q610" s="124" t="s">
        <v>7074</v>
      </c>
      <c r="R610" s="125">
        <v>43697.526643518519</v>
      </c>
      <c r="S610" s="125">
        <v>43713.203831018516</v>
      </c>
      <c r="T610" s="122" t="s">
        <v>3158</v>
      </c>
      <c r="U610" s="122" t="s">
        <v>3158</v>
      </c>
      <c r="V610" s="122" t="s">
        <v>3158</v>
      </c>
      <c r="W610" s="122" t="s">
        <v>3158</v>
      </c>
      <c r="X610" s="122" t="s">
        <v>3158</v>
      </c>
      <c r="Y610" s="122" t="s">
        <v>3158</v>
      </c>
      <c r="Z610" s="122">
        <v>0</v>
      </c>
      <c r="AA610" s="122" t="s">
        <v>3158</v>
      </c>
      <c r="AB610" s="122" t="s">
        <v>3158</v>
      </c>
      <c r="AC610" s="122" t="s">
        <v>3158</v>
      </c>
      <c r="AD610" s="125">
        <v>43713.203831018516</v>
      </c>
      <c r="AE610" s="122" t="s">
        <v>3158</v>
      </c>
    </row>
    <row r="611" spans="1:31" ht="13">
      <c r="A611" s="122">
        <v>2931</v>
      </c>
      <c r="B611" s="122" t="s">
        <v>7075</v>
      </c>
      <c r="C611" s="122" t="s">
        <v>7076</v>
      </c>
      <c r="D611" s="122" t="s">
        <v>3146</v>
      </c>
      <c r="E611" s="122">
        <v>2015</v>
      </c>
      <c r="F611" s="122" t="s">
        <v>3225</v>
      </c>
      <c r="G611" s="122" t="s">
        <v>3172</v>
      </c>
      <c r="H611" s="122" t="s">
        <v>3173</v>
      </c>
      <c r="I611" s="122" t="s">
        <v>3326</v>
      </c>
      <c r="J611" s="122" t="s">
        <v>7077</v>
      </c>
      <c r="K611" s="122" t="s">
        <v>7078</v>
      </c>
      <c r="L611" s="124" t="s">
        <v>7079</v>
      </c>
      <c r="M611" s="122" t="s">
        <v>3154</v>
      </c>
      <c r="N611" s="122">
        <v>75</v>
      </c>
      <c r="O611" s="124" t="s">
        <v>7080</v>
      </c>
      <c r="P611" s="124" t="s">
        <v>7081</v>
      </c>
      <c r="Q611" s="124" t="s">
        <v>7082</v>
      </c>
      <c r="R611" s="125">
        <v>43697.526643518519</v>
      </c>
      <c r="S611" s="125">
        <v>43713.203831018516</v>
      </c>
      <c r="T611" s="122" t="s">
        <v>3158</v>
      </c>
      <c r="U611" s="122" t="s">
        <v>3158</v>
      </c>
      <c r="V611" s="122" t="s">
        <v>3158</v>
      </c>
      <c r="W611" s="122" t="s">
        <v>3158</v>
      </c>
      <c r="X611" s="122" t="s">
        <v>3158</v>
      </c>
      <c r="Y611" s="122" t="s">
        <v>3158</v>
      </c>
      <c r="Z611" s="122">
        <v>0</v>
      </c>
      <c r="AA611" s="122" t="s">
        <v>3158</v>
      </c>
      <c r="AB611" s="122" t="s">
        <v>3158</v>
      </c>
      <c r="AC611" s="122" t="s">
        <v>3158</v>
      </c>
      <c r="AD611" s="125">
        <v>43713.203831018516</v>
      </c>
      <c r="AE611" s="122" t="s">
        <v>3158</v>
      </c>
    </row>
    <row r="612" spans="1:31" ht="13">
      <c r="A612" s="122">
        <v>2932</v>
      </c>
      <c r="B612" s="122" t="s">
        <v>7083</v>
      </c>
      <c r="C612" s="122" t="s">
        <v>7084</v>
      </c>
      <c r="D612" s="122" t="s">
        <v>3146</v>
      </c>
      <c r="E612" s="122">
        <v>2016</v>
      </c>
      <c r="K612" s="122" t="s">
        <v>7085</v>
      </c>
      <c r="L612" s="124" t="s">
        <v>7086</v>
      </c>
      <c r="M612" s="122" t="s">
        <v>3154</v>
      </c>
      <c r="N612" s="122">
        <v>75</v>
      </c>
      <c r="R612" s="125">
        <v>43697.526643518519</v>
      </c>
      <c r="S612" s="125">
        <v>43713.203831018516</v>
      </c>
      <c r="T612" s="122" t="s">
        <v>3158</v>
      </c>
      <c r="U612" s="122" t="s">
        <v>3158</v>
      </c>
      <c r="V612" s="122" t="s">
        <v>3158</v>
      </c>
      <c r="W612" s="122" t="s">
        <v>3158</v>
      </c>
      <c r="X612" s="122" t="s">
        <v>3158</v>
      </c>
      <c r="Y612" s="122" t="s">
        <v>3158</v>
      </c>
      <c r="Z612" s="122">
        <v>0</v>
      </c>
      <c r="AA612" s="122" t="s">
        <v>3158</v>
      </c>
      <c r="AB612" s="122" t="s">
        <v>3158</v>
      </c>
      <c r="AC612" s="122" t="s">
        <v>3158</v>
      </c>
      <c r="AD612" s="125">
        <v>43713.203831018516</v>
      </c>
      <c r="AE612" s="122" t="s">
        <v>3158</v>
      </c>
    </row>
    <row r="613" spans="1:31" ht="13">
      <c r="A613" s="122">
        <v>2933</v>
      </c>
      <c r="B613" s="122" t="s">
        <v>7087</v>
      </c>
      <c r="E613" s="122">
        <v>0</v>
      </c>
      <c r="K613" s="122" t="s">
        <v>7088</v>
      </c>
      <c r="L613" s="124" t="s">
        <v>7089</v>
      </c>
      <c r="M613" s="122" t="s">
        <v>3154</v>
      </c>
      <c r="N613" s="122">
        <v>75</v>
      </c>
      <c r="O613" s="124" t="s">
        <v>7090</v>
      </c>
      <c r="Q613" s="124" t="s">
        <v>7091</v>
      </c>
      <c r="R613" s="125">
        <v>43697.526643518519</v>
      </c>
      <c r="S613" s="125">
        <v>43713.203831018516</v>
      </c>
      <c r="T613" s="122" t="s">
        <v>3158</v>
      </c>
      <c r="U613" s="122" t="s">
        <v>3158</v>
      </c>
      <c r="V613" s="122" t="s">
        <v>3158</v>
      </c>
      <c r="W613" s="122" t="s">
        <v>3158</v>
      </c>
      <c r="X613" s="122" t="s">
        <v>3158</v>
      </c>
      <c r="Y613" s="122" t="s">
        <v>3158</v>
      </c>
      <c r="Z613" s="122">
        <v>0</v>
      </c>
      <c r="AA613" s="122" t="s">
        <v>3158</v>
      </c>
      <c r="AB613" s="122" t="s">
        <v>3158</v>
      </c>
      <c r="AC613" s="122" t="s">
        <v>3158</v>
      </c>
      <c r="AD613" s="125">
        <v>43713.203831018516</v>
      </c>
      <c r="AE613" s="122" t="s">
        <v>3158</v>
      </c>
    </row>
    <row r="614" spans="1:31" ht="13">
      <c r="A614" s="122">
        <v>2934</v>
      </c>
      <c r="B614" s="122" t="s">
        <v>7092</v>
      </c>
      <c r="C614" s="122" t="s">
        <v>7093</v>
      </c>
      <c r="D614" s="122" t="s">
        <v>3146</v>
      </c>
      <c r="E614" s="122">
        <v>2015</v>
      </c>
      <c r="F614" s="122" t="s">
        <v>3225</v>
      </c>
      <c r="G614" s="122" t="s">
        <v>3172</v>
      </c>
      <c r="H614" s="122" t="s">
        <v>3173</v>
      </c>
      <c r="K614" s="122" t="s">
        <v>7094</v>
      </c>
      <c r="L614" s="124" t="s">
        <v>7095</v>
      </c>
      <c r="M614" s="122" t="s">
        <v>3154</v>
      </c>
      <c r="N614" s="122">
        <v>75</v>
      </c>
      <c r="O614" s="124" t="s">
        <v>7096</v>
      </c>
      <c r="P614" s="124" t="s">
        <v>7097</v>
      </c>
      <c r="Q614" s="124" t="s">
        <v>7098</v>
      </c>
      <c r="R614" s="125">
        <v>43697.526643518519</v>
      </c>
      <c r="S614" s="125">
        <v>43713.203831018516</v>
      </c>
      <c r="T614" s="122" t="s">
        <v>3158</v>
      </c>
      <c r="U614" s="122" t="s">
        <v>3158</v>
      </c>
      <c r="V614" s="122" t="s">
        <v>3158</v>
      </c>
      <c r="W614" s="122" t="s">
        <v>3158</v>
      </c>
      <c r="X614" s="122" t="s">
        <v>3158</v>
      </c>
      <c r="Y614" s="122" t="s">
        <v>3158</v>
      </c>
      <c r="Z614" s="122">
        <v>0</v>
      </c>
      <c r="AA614" s="122" t="s">
        <v>3158</v>
      </c>
      <c r="AB614" s="122" t="s">
        <v>3158</v>
      </c>
      <c r="AC614" s="122" t="s">
        <v>3158</v>
      </c>
      <c r="AD614" s="125">
        <v>43713.203831018516</v>
      </c>
      <c r="AE614" s="122" t="s">
        <v>3158</v>
      </c>
    </row>
    <row r="615" spans="1:31" ht="13">
      <c r="A615" s="122">
        <v>2935</v>
      </c>
      <c r="B615" s="122" t="s">
        <v>7099</v>
      </c>
      <c r="C615" s="122" t="s">
        <v>7100</v>
      </c>
      <c r="D615" s="122" t="s">
        <v>3146</v>
      </c>
      <c r="E615" s="122">
        <v>2006</v>
      </c>
      <c r="F615" s="122" t="s">
        <v>3225</v>
      </c>
      <c r="G615" s="122" t="s">
        <v>3245</v>
      </c>
      <c r="H615" s="122" t="s">
        <v>3195</v>
      </c>
      <c r="K615" s="122" t="s">
        <v>7101</v>
      </c>
      <c r="L615" s="124" t="s">
        <v>7102</v>
      </c>
      <c r="M615" s="122" t="s">
        <v>3154</v>
      </c>
      <c r="N615" s="122">
        <v>75</v>
      </c>
      <c r="O615" s="124" t="s">
        <v>7103</v>
      </c>
      <c r="P615" s="124" t="s">
        <v>7104</v>
      </c>
      <c r="R615" s="125">
        <v>43697.526643518519</v>
      </c>
      <c r="S615" s="125">
        <v>43713.203831018516</v>
      </c>
      <c r="T615" s="122" t="s">
        <v>3158</v>
      </c>
      <c r="U615" s="122" t="s">
        <v>3158</v>
      </c>
      <c r="V615" s="122" t="s">
        <v>3158</v>
      </c>
      <c r="W615" s="122" t="s">
        <v>3158</v>
      </c>
      <c r="X615" s="122" t="s">
        <v>3158</v>
      </c>
      <c r="Y615" s="122" t="s">
        <v>3158</v>
      </c>
      <c r="Z615" s="122">
        <v>0</v>
      </c>
      <c r="AA615" s="122" t="s">
        <v>3158</v>
      </c>
      <c r="AB615" s="122" t="s">
        <v>3158</v>
      </c>
      <c r="AC615" s="122" t="s">
        <v>3158</v>
      </c>
      <c r="AD615" s="125">
        <v>43713.203831018516</v>
      </c>
      <c r="AE615" s="122" t="s">
        <v>3158</v>
      </c>
    </row>
    <row r="616" spans="1:31" ht="13">
      <c r="A616" s="122">
        <v>2936</v>
      </c>
      <c r="B616" s="122" t="s">
        <v>7105</v>
      </c>
      <c r="C616" s="122" t="s">
        <v>7106</v>
      </c>
      <c r="D616" s="122" t="s">
        <v>3146</v>
      </c>
      <c r="E616" s="122">
        <v>2017</v>
      </c>
      <c r="F616" s="122" t="s">
        <v>3462</v>
      </c>
      <c r="G616" s="122" t="s">
        <v>3172</v>
      </c>
      <c r="H616" s="122" t="s">
        <v>3173</v>
      </c>
      <c r="K616" s="122" t="s">
        <v>7107</v>
      </c>
      <c r="L616" s="124" t="s">
        <v>7086</v>
      </c>
      <c r="M616" s="122" t="s">
        <v>3154</v>
      </c>
      <c r="N616" s="122">
        <v>75</v>
      </c>
      <c r="O616" s="124" t="s">
        <v>7108</v>
      </c>
      <c r="P616" s="124" t="s">
        <v>7109</v>
      </c>
      <c r="Q616" s="124" t="s">
        <v>7086</v>
      </c>
      <c r="R616" s="125">
        <v>43697.526643518519</v>
      </c>
      <c r="S616" s="125">
        <v>43713.203831018516</v>
      </c>
      <c r="T616" s="122" t="s">
        <v>3158</v>
      </c>
      <c r="U616" s="122" t="s">
        <v>3158</v>
      </c>
      <c r="V616" s="122" t="s">
        <v>3158</v>
      </c>
      <c r="W616" s="122" t="s">
        <v>3158</v>
      </c>
      <c r="X616" s="122" t="s">
        <v>3158</v>
      </c>
      <c r="Y616" s="122" t="s">
        <v>3158</v>
      </c>
      <c r="Z616" s="122">
        <v>0</v>
      </c>
      <c r="AA616" s="122" t="s">
        <v>3158</v>
      </c>
      <c r="AB616" s="122" t="s">
        <v>3158</v>
      </c>
      <c r="AC616" s="122" t="s">
        <v>3158</v>
      </c>
      <c r="AD616" s="125">
        <v>43713.203831018516</v>
      </c>
      <c r="AE616" s="122" t="s">
        <v>3158</v>
      </c>
    </row>
    <row r="617" spans="1:31" ht="13">
      <c r="A617" s="122">
        <v>2937</v>
      </c>
      <c r="B617" s="122" t="s">
        <v>7110</v>
      </c>
      <c r="C617" s="122" t="s">
        <v>7111</v>
      </c>
      <c r="E617" s="122">
        <v>2018</v>
      </c>
      <c r="F617" s="122" t="s">
        <v>3225</v>
      </c>
      <c r="G617" s="122" t="s">
        <v>5152</v>
      </c>
      <c r="H617" s="122" t="s">
        <v>4069</v>
      </c>
      <c r="I617" s="122" t="s">
        <v>4340</v>
      </c>
      <c r="J617" s="122" t="s">
        <v>7112</v>
      </c>
      <c r="K617" s="122" t="s">
        <v>7113</v>
      </c>
      <c r="L617" s="124" t="s">
        <v>7114</v>
      </c>
      <c r="M617" s="122" t="s">
        <v>3154</v>
      </c>
      <c r="N617" s="122">
        <v>75</v>
      </c>
      <c r="O617" s="124" t="s">
        <v>7115</v>
      </c>
      <c r="P617" s="124" t="s">
        <v>7116</v>
      </c>
      <c r="Q617" s="124" t="s">
        <v>7117</v>
      </c>
      <c r="R617" s="125">
        <v>43697.526643518519</v>
      </c>
      <c r="S617" s="125">
        <v>43979.315254629626</v>
      </c>
      <c r="T617" s="122">
        <v>68</v>
      </c>
      <c r="U617" s="122" t="s">
        <v>7118</v>
      </c>
      <c r="V617" s="122" t="s">
        <v>4069</v>
      </c>
      <c r="W617" s="122" t="s">
        <v>3158</v>
      </c>
      <c r="X617" s="122" t="s">
        <v>3204</v>
      </c>
      <c r="Y617" s="122" t="s">
        <v>3158</v>
      </c>
      <c r="Z617" s="122">
        <v>0</v>
      </c>
      <c r="AA617" s="122" t="s">
        <v>3158</v>
      </c>
      <c r="AB617" s="122" t="s">
        <v>3158</v>
      </c>
      <c r="AC617" s="122" t="s">
        <v>3158</v>
      </c>
      <c r="AD617" s="125">
        <v>43713.203831018516</v>
      </c>
      <c r="AE617" s="122" t="s">
        <v>3158</v>
      </c>
    </row>
    <row r="618" spans="1:31" ht="13">
      <c r="A618" s="122">
        <v>2938</v>
      </c>
      <c r="B618" s="122" t="s">
        <v>7119</v>
      </c>
      <c r="C618" s="122" t="s">
        <v>7120</v>
      </c>
      <c r="D618" s="122" t="s">
        <v>3146</v>
      </c>
      <c r="E618" s="122">
        <v>2016</v>
      </c>
      <c r="F618" s="122" t="s">
        <v>3862</v>
      </c>
      <c r="G618" s="122" t="s">
        <v>3587</v>
      </c>
      <c r="H618" s="122" t="s">
        <v>3217</v>
      </c>
      <c r="I618" s="122" t="s">
        <v>4340</v>
      </c>
      <c r="J618" s="122" t="s">
        <v>7121</v>
      </c>
      <c r="K618" s="122" t="s">
        <v>7122</v>
      </c>
      <c r="L618" s="124" t="s">
        <v>7123</v>
      </c>
      <c r="M618" s="122" t="s">
        <v>3154</v>
      </c>
      <c r="N618" s="122">
        <v>75</v>
      </c>
      <c r="O618" s="124" t="s">
        <v>7124</v>
      </c>
      <c r="P618" s="124" t="s">
        <v>7125</v>
      </c>
      <c r="Q618" s="122" t="s">
        <v>3158</v>
      </c>
      <c r="R618" s="125">
        <v>43697.526643518519</v>
      </c>
      <c r="S618" s="125">
        <v>43749.508229166669</v>
      </c>
      <c r="T618" s="122">
        <v>68</v>
      </c>
      <c r="U618" s="122" t="s">
        <v>5251</v>
      </c>
      <c r="V618" s="122" t="s">
        <v>3217</v>
      </c>
      <c r="W618" s="122" t="s">
        <v>3158</v>
      </c>
      <c r="X618" s="122" t="s">
        <v>3204</v>
      </c>
      <c r="Y618" s="122" t="s">
        <v>3158</v>
      </c>
      <c r="Z618" s="122">
        <v>0</v>
      </c>
      <c r="AA618" s="122" t="s">
        <v>3158</v>
      </c>
      <c r="AB618" s="122" t="s">
        <v>3158</v>
      </c>
      <c r="AC618" s="122" t="s">
        <v>3158</v>
      </c>
      <c r="AD618" s="125">
        <v>43713.203831018516</v>
      </c>
      <c r="AE618" s="122" t="s">
        <v>3158</v>
      </c>
    </row>
    <row r="619" spans="1:31" ht="13">
      <c r="A619" s="122">
        <v>2939</v>
      </c>
      <c r="B619" s="122" t="s">
        <v>7126</v>
      </c>
      <c r="E619" s="122">
        <v>0</v>
      </c>
      <c r="F619" s="122" t="s">
        <v>5688</v>
      </c>
      <c r="K619" s="122" t="s">
        <v>7127</v>
      </c>
      <c r="M619" s="122" t="s">
        <v>3154</v>
      </c>
      <c r="N619" s="122">
        <v>75</v>
      </c>
      <c r="R619" s="125">
        <v>43697.526643518519</v>
      </c>
      <c r="S619" s="125">
        <v>43713.203831018516</v>
      </c>
      <c r="T619" s="122" t="s">
        <v>3158</v>
      </c>
      <c r="U619" s="122" t="s">
        <v>3158</v>
      </c>
      <c r="V619" s="122" t="s">
        <v>3158</v>
      </c>
      <c r="W619" s="122" t="s">
        <v>3158</v>
      </c>
      <c r="X619" s="122" t="s">
        <v>3158</v>
      </c>
      <c r="Y619" s="122" t="s">
        <v>3158</v>
      </c>
      <c r="Z619" s="122">
        <v>0</v>
      </c>
      <c r="AA619" s="122" t="s">
        <v>3158</v>
      </c>
      <c r="AB619" s="122" t="s">
        <v>3158</v>
      </c>
      <c r="AC619" s="122" t="s">
        <v>3158</v>
      </c>
      <c r="AD619" s="125">
        <v>43713.203831018516</v>
      </c>
      <c r="AE619" s="122" t="s">
        <v>3158</v>
      </c>
    </row>
    <row r="620" spans="1:31" ht="13">
      <c r="A620" s="122">
        <v>2940</v>
      </c>
      <c r="B620" s="122" t="s">
        <v>7128</v>
      </c>
      <c r="E620" s="122">
        <v>0</v>
      </c>
      <c r="F620" s="122" t="s">
        <v>7129</v>
      </c>
      <c r="K620" s="122" t="s">
        <v>7130</v>
      </c>
      <c r="M620" s="122" t="s">
        <v>3154</v>
      </c>
      <c r="N620" s="122">
        <v>75</v>
      </c>
      <c r="R620" s="125">
        <v>43697.526643518519</v>
      </c>
      <c r="S620" s="125">
        <v>43713.203831018516</v>
      </c>
      <c r="T620" s="122" t="s">
        <v>3158</v>
      </c>
      <c r="U620" s="122" t="s">
        <v>3158</v>
      </c>
      <c r="V620" s="122" t="s">
        <v>3158</v>
      </c>
      <c r="W620" s="122" t="s">
        <v>3158</v>
      </c>
      <c r="X620" s="122" t="s">
        <v>3158</v>
      </c>
      <c r="Y620" s="122" t="s">
        <v>3158</v>
      </c>
      <c r="Z620" s="122">
        <v>0</v>
      </c>
      <c r="AA620" s="122" t="s">
        <v>3158</v>
      </c>
      <c r="AB620" s="122" t="s">
        <v>3158</v>
      </c>
      <c r="AC620" s="122" t="s">
        <v>3158</v>
      </c>
      <c r="AD620" s="125">
        <v>43713.203831018516</v>
      </c>
      <c r="AE620" s="122" t="s">
        <v>3158</v>
      </c>
    </row>
    <row r="621" spans="1:31" ht="13">
      <c r="A621" s="122">
        <v>2941</v>
      </c>
      <c r="B621" s="122" t="s">
        <v>511</v>
      </c>
      <c r="C621" s="122" t="s">
        <v>7131</v>
      </c>
      <c r="D621" s="122" t="s">
        <v>3171</v>
      </c>
      <c r="E621" s="122">
        <v>2002</v>
      </c>
      <c r="F621" s="122" t="s">
        <v>3862</v>
      </c>
      <c r="G621" s="122" t="s">
        <v>3409</v>
      </c>
      <c r="H621" s="122" t="s">
        <v>3173</v>
      </c>
      <c r="I621" s="122" t="s">
        <v>3385</v>
      </c>
      <c r="J621" s="122" t="s">
        <v>7132</v>
      </c>
      <c r="K621" s="122" t="s">
        <v>7133</v>
      </c>
      <c r="L621" s="124" t="s">
        <v>7134</v>
      </c>
      <c r="M621" s="122" t="s">
        <v>3154</v>
      </c>
      <c r="N621" s="122">
        <v>75</v>
      </c>
      <c r="O621" s="124" t="s">
        <v>7135</v>
      </c>
      <c r="P621" s="122" t="s">
        <v>3158</v>
      </c>
      <c r="Q621" s="122" t="s">
        <v>4289</v>
      </c>
      <c r="R621" s="125">
        <v>43697.526643518519</v>
      </c>
      <c r="S621" s="125">
        <v>44123.331666666665</v>
      </c>
      <c r="T621" s="122">
        <v>68</v>
      </c>
      <c r="U621" s="122" t="s">
        <v>3202</v>
      </c>
      <c r="V621" s="122" t="s">
        <v>3204</v>
      </c>
      <c r="W621" s="122" t="s">
        <v>3158</v>
      </c>
      <c r="X621" s="122" t="s">
        <v>3204</v>
      </c>
      <c r="Y621" s="122" t="s">
        <v>3158</v>
      </c>
      <c r="Z621" s="122">
        <v>0</v>
      </c>
      <c r="AA621" s="122" t="s">
        <v>3158</v>
      </c>
      <c r="AB621" s="122" t="s">
        <v>3158</v>
      </c>
      <c r="AC621" s="122" t="s">
        <v>3158</v>
      </c>
      <c r="AD621" s="125">
        <v>43713.203831018516</v>
      </c>
      <c r="AE621" s="122" t="s">
        <v>3158</v>
      </c>
    </row>
    <row r="622" spans="1:31" ht="13">
      <c r="A622" s="122">
        <v>2942</v>
      </c>
      <c r="B622" s="122" t="s">
        <v>465</v>
      </c>
      <c r="C622" s="122" t="s">
        <v>7136</v>
      </c>
      <c r="D622" s="122" t="s">
        <v>3171</v>
      </c>
      <c r="E622" s="122">
        <v>0</v>
      </c>
      <c r="F622" s="122" t="s">
        <v>3438</v>
      </c>
      <c r="G622" s="122" t="s">
        <v>7137</v>
      </c>
      <c r="H622" s="122" t="s">
        <v>7138</v>
      </c>
      <c r="K622" s="122" t="s">
        <v>7139</v>
      </c>
      <c r="L622" s="124" t="s">
        <v>7140</v>
      </c>
      <c r="M622" s="122" t="s">
        <v>3154</v>
      </c>
      <c r="N622" s="122">
        <v>75</v>
      </c>
      <c r="P622" s="124" t="s">
        <v>7141</v>
      </c>
      <c r="Q622" s="124" t="s">
        <v>7142</v>
      </c>
      <c r="R622" s="125">
        <v>43697.526643518519</v>
      </c>
      <c r="S622" s="125">
        <v>43713.203831018516</v>
      </c>
      <c r="T622" s="122" t="s">
        <v>3158</v>
      </c>
      <c r="U622" s="122" t="s">
        <v>3158</v>
      </c>
      <c r="V622" s="122" t="s">
        <v>3158</v>
      </c>
      <c r="W622" s="122" t="s">
        <v>3158</v>
      </c>
      <c r="X622" s="122" t="s">
        <v>3158</v>
      </c>
      <c r="Y622" s="122" t="s">
        <v>3158</v>
      </c>
      <c r="Z622" s="122">
        <v>0</v>
      </c>
      <c r="AA622" s="122" t="s">
        <v>3158</v>
      </c>
      <c r="AB622" s="122" t="s">
        <v>3158</v>
      </c>
      <c r="AC622" s="122" t="s">
        <v>3158</v>
      </c>
      <c r="AD622" s="125">
        <v>43713.203831018516</v>
      </c>
      <c r="AE622" s="122" t="s">
        <v>3158</v>
      </c>
    </row>
    <row r="623" spans="1:31" ht="13">
      <c r="A623" s="122">
        <v>2943</v>
      </c>
      <c r="B623" s="122" t="s">
        <v>7143</v>
      </c>
      <c r="C623" s="122" t="s">
        <v>7144</v>
      </c>
      <c r="D623" s="122" t="s">
        <v>3146</v>
      </c>
      <c r="E623" s="122">
        <v>0</v>
      </c>
      <c r="F623" s="122" t="s">
        <v>3342</v>
      </c>
      <c r="G623" s="122" t="s">
        <v>7145</v>
      </c>
      <c r="H623" s="122" t="s">
        <v>7146</v>
      </c>
      <c r="K623" s="122" t="s">
        <v>7147</v>
      </c>
      <c r="L623" s="122" t="s">
        <v>116</v>
      </c>
      <c r="M623" s="122" t="s">
        <v>3154</v>
      </c>
      <c r="N623" s="122">
        <v>75</v>
      </c>
      <c r="O623" s="122" t="s">
        <v>116</v>
      </c>
      <c r="P623" s="122" t="s">
        <v>116</v>
      </c>
      <c r="Q623" s="122" t="s">
        <v>116</v>
      </c>
      <c r="R623" s="125">
        <v>43697.526643518519</v>
      </c>
      <c r="S623" s="125">
        <v>43713.203831018516</v>
      </c>
      <c r="T623" s="122" t="s">
        <v>3158</v>
      </c>
      <c r="U623" s="122" t="s">
        <v>3158</v>
      </c>
      <c r="V623" s="122" t="s">
        <v>3158</v>
      </c>
      <c r="W623" s="122" t="s">
        <v>3158</v>
      </c>
      <c r="X623" s="122" t="s">
        <v>3158</v>
      </c>
      <c r="Y623" s="122" t="s">
        <v>3158</v>
      </c>
      <c r="Z623" s="122">
        <v>0</v>
      </c>
      <c r="AA623" s="122" t="s">
        <v>3158</v>
      </c>
      <c r="AB623" s="122" t="s">
        <v>3158</v>
      </c>
      <c r="AC623" s="122" t="s">
        <v>3158</v>
      </c>
      <c r="AD623" s="125">
        <v>43713.203831018516</v>
      </c>
      <c r="AE623" s="122" t="s">
        <v>3158</v>
      </c>
    </row>
    <row r="624" spans="1:31" ht="13">
      <c r="A624" s="122">
        <v>2944</v>
      </c>
      <c r="B624" s="122" t="s">
        <v>7148</v>
      </c>
      <c r="C624" s="122" t="s">
        <v>7149</v>
      </c>
      <c r="E624" s="122">
        <v>0</v>
      </c>
      <c r="G624" s="122" t="s">
        <v>3172</v>
      </c>
      <c r="H624" s="122" t="s">
        <v>3173</v>
      </c>
      <c r="K624" s="122" t="s">
        <v>7150</v>
      </c>
      <c r="M624" s="122" t="s">
        <v>3154</v>
      </c>
      <c r="N624" s="122">
        <v>75</v>
      </c>
      <c r="R624" s="125">
        <v>43697.526643518519</v>
      </c>
      <c r="S624" s="125">
        <v>43713.203831018516</v>
      </c>
      <c r="T624" s="122" t="s">
        <v>3158</v>
      </c>
      <c r="U624" s="122" t="s">
        <v>3158</v>
      </c>
      <c r="V624" s="122" t="s">
        <v>3158</v>
      </c>
      <c r="W624" s="122" t="s">
        <v>3158</v>
      </c>
      <c r="X624" s="122" t="s">
        <v>3158</v>
      </c>
      <c r="Y624" s="122" t="s">
        <v>3158</v>
      </c>
      <c r="Z624" s="122">
        <v>0</v>
      </c>
      <c r="AA624" s="122" t="s">
        <v>3158</v>
      </c>
      <c r="AB624" s="122" t="s">
        <v>3158</v>
      </c>
      <c r="AC624" s="122" t="s">
        <v>3158</v>
      </c>
      <c r="AD624" s="125">
        <v>43713.203831018516</v>
      </c>
      <c r="AE624" s="122" t="s">
        <v>3158</v>
      </c>
    </row>
    <row r="625" spans="1:31" ht="13">
      <c r="A625" s="122">
        <v>2945</v>
      </c>
      <c r="B625" s="122" t="s">
        <v>470</v>
      </c>
      <c r="C625" s="122" t="s">
        <v>7151</v>
      </c>
      <c r="D625" s="122" t="s">
        <v>3146</v>
      </c>
      <c r="E625" s="122">
        <v>2016</v>
      </c>
      <c r="F625" s="122" t="s">
        <v>3342</v>
      </c>
      <c r="G625" s="122" t="s">
        <v>3425</v>
      </c>
      <c r="H625" s="122" t="s">
        <v>3426</v>
      </c>
      <c r="I625" s="126">
        <v>44967</v>
      </c>
      <c r="K625" s="122" t="s">
        <v>7152</v>
      </c>
      <c r="L625" s="124" t="s">
        <v>7153</v>
      </c>
      <c r="M625" s="122" t="s">
        <v>3154</v>
      </c>
      <c r="N625" s="122">
        <v>75</v>
      </c>
      <c r="O625" s="124" t="s">
        <v>7154</v>
      </c>
      <c r="P625" s="124" t="s">
        <v>7155</v>
      </c>
      <c r="Q625" s="124" t="s">
        <v>7156</v>
      </c>
      <c r="R625" s="125">
        <v>43697.526643518519</v>
      </c>
      <c r="S625" s="125">
        <v>43713.203831018516</v>
      </c>
      <c r="T625" s="122" t="s">
        <v>3158</v>
      </c>
      <c r="U625" s="122" t="s">
        <v>3158</v>
      </c>
      <c r="V625" s="122" t="s">
        <v>3158</v>
      </c>
      <c r="W625" s="122" t="s">
        <v>3158</v>
      </c>
      <c r="X625" s="122" t="s">
        <v>3158</v>
      </c>
      <c r="Y625" s="122" t="s">
        <v>3158</v>
      </c>
      <c r="Z625" s="122">
        <v>0</v>
      </c>
      <c r="AA625" s="122" t="s">
        <v>3158</v>
      </c>
      <c r="AB625" s="122" t="s">
        <v>3158</v>
      </c>
      <c r="AC625" s="122" t="s">
        <v>3158</v>
      </c>
      <c r="AD625" s="125">
        <v>43713.203831018516</v>
      </c>
      <c r="AE625" s="122" t="s">
        <v>3158</v>
      </c>
    </row>
    <row r="626" spans="1:31" ht="13">
      <c r="A626" s="122">
        <v>2946</v>
      </c>
      <c r="B626" s="122" t="s">
        <v>7157</v>
      </c>
      <c r="C626" s="122" t="s">
        <v>7158</v>
      </c>
      <c r="D626" s="122" t="s">
        <v>3146</v>
      </c>
      <c r="E626" s="122">
        <v>2016</v>
      </c>
      <c r="F626" s="122" t="s">
        <v>3417</v>
      </c>
      <c r="G626" s="122" t="s">
        <v>7159</v>
      </c>
      <c r="H626" s="122" t="s">
        <v>7160</v>
      </c>
      <c r="I626" s="122" t="s">
        <v>5417</v>
      </c>
      <c r="J626" s="122" t="s">
        <v>7161</v>
      </c>
      <c r="K626" s="122" t="s">
        <v>7162</v>
      </c>
      <c r="L626" s="124" t="s">
        <v>7163</v>
      </c>
      <c r="M626" s="122" t="s">
        <v>3154</v>
      </c>
      <c r="N626" s="122">
        <v>75</v>
      </c>
      <c r="P626" s="124" t="s">
        <v>7164</v>
      </c>
      <c r="R626" s="125">
        <v>43697.526643518519</v>
      </c>
      <c r="S626" s="125">
        <v>43713.203831018516</v>
      </c>
      <c r="T626" s="122" t="s">
        <v>3158</v>
      </c>
      <c r="U626" s="122" t="s">
        <v>3158</v>
      </c>
      <c r="V626" s="122" t="s">
        <v>3158</v>
      </c>
      <c r="W626" s="122" t="s">
        <v>3158</v>
      </c>
      <c r="X626" s="122" t="s">
        <v>3158</v>
      </c>
      <c r="Y626" s="122" t="s">
        <v>3158</v>
      </c>
      <c r="Z626" s="122">
        <v>0</v>
      </c>
      <c r="AA626" s="122" t="s">
        <v>3158</v>
      </c>
      <c r="AB626" s="122" t="s">
        <v>3158</v>
      </c>
      <c r="AC626" s="122" t="s">
        <v>3158</v>
      </c>
      <c r="AD626" s="125">
        <v>43713.203831018516</v>
      </c>
      <c r="AE626" s="122" t="s">
        <v>3158</v>
      </c>
    </row>
    <row r="627" spans="1:31" ht="13">
      <c r="A627" s="122">
        <v>2947</v>
      </c>
      <c r="B627" s="122" t="s">
        <v>664</v>
      </c>
      <c r="C627" s="122" t="s">
        <v>7165</v>
      </c>
      <c r="D627" s="122" t="s">
        <v>3146</v>
      </c>
      <c r="E627" s="122">
        <v>2017</v>
      </c>
      <c r="F627" s="122" t="s">
        <v>3225</v>
      </c>
      <c r="G627" s="122" t="s">
        <v>4666</v>
      </c>
      <c r="H627" s="122" t="s">
        <v>3195</v>
      </c>
      <c r="I627" s="122" t="s">
        <v>3204</v>
      </c>
      <c r="J627" s="122" t="s">
        <v>7166</v>
      </c>
      <c r="K627" s="122" t="s">
        <v>7167</v>
      </c>
      <c r="L627" s="124" t="s">
        <v>7168</v>
      </c>
      <c r="M627" s="122" t="s">
        <v>3154</v>
      </c>
      <c r="N627" s="122">
        <v>75</v>
      </c>
      <c r="O627" s="124" t="s">
        <v>7169</v>
      </c>
      <c r="P627" s="122" t="s">
        <v>3158</v>
      </c>
      <c r="Q627" s="124" t="s">
        <v>7170</v>
      </c>
      <c r="R627" s="125">
        <v>43697.526643518519</v>
      </c>
      <c r="S627" s="125">
        <v>43725.25240740741</v>
      </c>
      <c r="T627" s="122">
        <v>68</v>
      </c>
      <c r="U627" s="122" t="s">
        <v>3202</v>
      </c>
      <c r="V627" s="122" t="s">
        <v>3204</v>
      </c>
      <c r="W627" s="122" t="s">
        <v>3158</v>
      </c>
      <c r="X627" s="122" t="s">
        <v>3204</v>
      </c>
      <c r="Y627" s="122" t="s">
        <v>3158</v>
      </c>
      <c r="Z627" s="122">
        <v>0</v>
      </c>
      <c r="AA627" s="122" t="s">
        <v>3158</v>
      </c>
      <c r="AB627" s="122" t="s">
        <v>3158</v>
      </c>
      <c r="AC627" s="122" t="s">
        <v>3158</v>
      </c>
      <c r="AD627" s="125">
        <v>43713.203831018516</v>
      </c>
      <c r="AE627" s="122" t="s">
        <v>3158</v>
      </c>
    </row>
    <row r="628" spans="1:31" ht="13">
      <c r="A628" s="122">
        <v>2948</v>
      </c>
      <c r="B628" s="122" t="s">
        <v>7171</v>
      </c>
      <c r="C628" s="122" t="s">
        <v>7172</v>
      </c>
      <c r="D628" s="122" t="s">
        <v>3146</v>
      </c>
      <c r="E628" s="122">
        <v>2016</v>
      </c>
      <c r="F628" s="122" t="s">
        <v>3255</v>
      </c>
      <c r="G628" s="122" t="s">
        <v>4325</v>
      </c>
      <c r="H628" s="122" t="s">
        <v>3173</v>
      </c>
      <c r="K628" s="122" t="s">
        <v>7173</v>
      </c>
      <c r="L628" s="124" t="s">
        <v>7174</v>
      </c>
      <c r="M628" s="122" t="s">
        <v>3154</v>
      </c>
      <c r="N628" s="122">
        <v>75</v>
      </c>
      <c r="P628" s="124" t="s">
        <v>7175</v>
      </c>
      <c r="Q628" s="124" t="s">
        <v>7176</v>
      </c>
      <c r="R628" s="125">
        <v>43697.526643518519</v>
      </c>
      <c r="S628" s="125">
        <v>43713.203831018516</v>
      </c>
      <c r="T628" s="122" t="s">
        <v>3158</v>
      </c>
      <c r="U628" s="122" t="s">
        <v>3158</v>
      </c>
      <c r="V628" s="122" t="s">
        <v>3158</v>
      </c>
      <c r="W628" s="122" t="s">
        <v>3158</v>
      </c>
      <c r="X628" s="122" t="s">
        <v>3158</v>
      </c>
      <c r="Y628" s="122" t="s">
        <v>3158</v>
      </c>
      <c r="Z628" s="122">
        <v>0</v>
      </c>
      <c r="AA628" s="122" t="s">
        <v>3158</v>
      </c>
      <c r="AB628" s="122" t="s">
        <v>3158</v>
      </c>
      <c r="AC628" s="122" t="s">
        <v>3158</v>
      </c>
      <c r="AD628" s="125">
        <v>43713.203831018516</v>
      </c>
      <c r="AE628" s="122" t="s">
        <v>3158</v>
      </c>
    </row>
    <row r="629" spans="1:31" ht="13">
      <c r="A629" s="122">
        <v>2949</v>
      </c>
      <c r="B629" s="122" t="s">
        <v>463</v>
      </c>
      <c r="C629" s="122" t="s">
        <v>7177</v>
      </c>
      <c r="D629" s="122" t="s">
        <v>3146</v>
      </c>
      <c r="E629" s="122">
        <v>2019</v>
      </c>
      <c r="F629" s="122" t="s">
        <v>3342</v>
      </c>
      <c r="G629" s="122" t="s">
        <v>3148</v>
      </c>
      <c r="H629" s="122" t="s">
        <v>3217</v>
      </c>
      <c r="I629" s="126">
        <v>44967</v>
      </c>
      <c r="K629" s="122" t="s">
        <v>7178</v>
      </c>
      <c r="M629" s="122" t="s">
        <v>3154</v>
      </c>
      <c r="N629" s="122">
        <v>75</v>
      </c>
      <c r="P629" s="124" t="s">
        <v>7179</v>
      </c>
      <c r="R629" s="125">
        <v>43697.526643518519</v>
      </c>
      <c r="S629" s="125">
        <v>43713.203831018516</v>
      </c>
      <c r="T629" s="122" t="s">
        <v>3158</v>
      </c>
      <c r="U629" s="122" t="s">
        <v>3158</v>
      </c>
      <c r="V629" s="122" t="s">
        <v>3158</v>
      </c>
      <c r="W629" s="122" t="s">
        <v>3158</v>
      </c>
      <c r="X629" s="122" t="s">
        <v>3158</v>
      </c>
      <c r="Y629" s="122" t="s">
        <v>3158</v>
      </c>
      <c r="Z629" s="122">
        <v>0</v>
      </c>
      <c r="AA629" s="122" t="s">
        <v>3158</v>
      </c>
      <c r="AB629" s="122" t="s">
        <v>3158</v>
      </c>
      <c r="AC629" s="122" t="s">
        <v>3158</v>
      </c>
      <c r="AD629" s="125">
        <v>43713.203831018516</v>
      </c>
      <c r="AE629" s="122" t="s">
        <v>3158</v>
      </c>
    </row>
    <row r="630" spans="1:31" ht="13">
      <c r="A630" s="122">
        <v>2950</v>
      </c>
      <c r="B630" s="122" t="s">
        <v>7180</v>
      </c>
      <c r="E630" s="122">
        <v>0</v>
      </c>
      <c r="K630" s="122" t="s">
        <v>7181</v>
      </c>
      <c r="M630" s="122" t="s">
        <v>3154</v>
      </c>
      <c r="N630" s="122">
        <v>75</v>
      </c>
      <c r="R630" s="125">
        <v>43697.526643518519</v>
      </c>
      <c r="S630" s="125">
        <v>43713.203831018516</v>
      </c>
      <c r="T630" s="122" t="s">
        <v>3158</v>
      </c>
      <c r="U630" s="122" t="s">
        <v>3158</v>
      </c>
      <c r="V630" s="122" t="s">
        <v>3158</v>
      </c>
      <c r="W630" s="122" t="s">
        <v>3158</v>
      </c>
      <c r="X630" s="122" t="s">
        <v>3158</v>
      </c>
      <c r="Y630" s="122" t="s">
        <v>3158</v>
      </c>
      <c r="Z630" s="122">
        <v>0</v>
      </c>
      <c r="AA630" s="122" t="s">
        <v>3158</v>
      </c>
      <c r="AB630" s="122" t="s">
        <v>3158</v>
      </c>
      <c r="AC630" s="122" t="s">
        <v>3158</v>
      </c>
      <c r="AD630" s="125">
        <v>43713.203831018516</v>
      </c>
      <c r="AE630" s="122" t="s">
        <v>3158</v>
      </c>
    </row>
    <row r="631" spans="1:31" ht="13">
      <c r="A631" s="122">
        <v>2951</v>
      </c>
      <c r="B631" s="122" t="s">
        <v>7182</v>
      </c>
      <c r="C631" s="122" t="s">
        <v>7183</v>
      </c>
      <c r="D631" s="122" t="s">
        <v>3146</v>
      </c>
      <c r="E631" s="122">
        <v>2015</v>
      </c>
      <c r="G631" s="122" t="s">
        <v>3343</v>
      </c>
      <c r="K631" s="122" t="s">
        <v>7184</v>
      </c>
      <c r="L631" s="124" t="s">
        <v>7185</v>
      </c>
      <c r="M631" s="122" t="s">
        <v>3154</v>
      </c>
      <c r="N631" s="122">
        <v>75</v>
      </c>
      <c r="P631" s="124" t="s">
        <v>7186</v>
      </c>
      <c r="Q631" s="124" t="s">
        <v>7187</v>
      </c>
      <c r="R631" s="125">
        <v>43697.526643518519</v>
      </c>
      <c r="S631" s="125">
        <v>43713.203831018516</v>
      </c>
      <c r="T631" s="122" t="s">
        <v>3158</v>
      </c>
      <c r="U631" s="122" t="s">
        <v>3158</v>
      </c>
      <c r="V631" s="122" t="s">
        <v>3158</v>
      </c>
      <c r="W631" s="122" t="s">
        <v>3158</v>
      </c>
      <c r="X631" s="122" t="s">
        <v>3158</v>
      </c>
      <c r="Y631" s="122" t="s">
        <v>3158</v>
      </c>
      <c r="Z631" s="122">
        <v>0</v>
      </c>
      <c r="AA631" s="122" t="s">
        <v>3158</v>
      </c>
      <c r="AB631" s="122" t="s">
        <v>3158</v>
      </c>
      <c r="AC631" s="122" t="s">
        <v>3158</v>
      </c>
      <c r="AD631" s="125">
        <v>43713.203831018516</v>
      </c>
      <c r="AE631" s="122" t="s">
        <v>3158</v>
      </c>
    </row>
    <row r="632" spans="1:31" ht="13">
      <c r="A632" s="122">
        <v>2952</v>
      </c>
      <c r="B632" s="122" t="s">
        <v>7188</v>
      </c>
      <c r="E632" s="122">
        <v>0</v>
      </c>
      <c r="H632" s="122" t="s">
        <v>7189</v>
      </c>
      <c r="K632" s="122" t="s">
        <v>7190</v>
      </c>
      <c r="M632" s="122" t="s">
        <v>3154</v>
      </c>
      <c r="N632" s="122">
        <v>75</v>
      </c>
      <c r="R632" s="125">
        <v>43697.526643518519</v>
      </c>
      <c r="S632" s="125">
        <v>43713.203831018516</v>
      </c>
      <c r="T632" s="122" t="s">
        <v>3158</v>
      </c>
      <c r="U632" s="122" t="s">
        <v>3158</v>
      </c>
      <c r="V632" s="122" t="s">
        <v>3158</v>
      </c>
      <c r="W632" s="122" t="s">
        <v>3158</v>
      </c>
      <c r="X632" s="122" t="s">
        <v>3158</v>
      </c>
      <c r="Y632" s="122" t="s">
        <v>3158</v>
      </c>
      <c r="Z632" s="122">
        <v>0</v>
      </c>
      <c r="AA632" s="122" t="s">
        <v>3158</v>
      </c>
      <c r="AB632" s="122" t="s">
        <v>3158</v>
      </c>
      <c r="AC632" s="122" t="s">
        <v>3158</v>
      </c>
      <c r="AD632" s="125">
        <v>43713.203831018516</v>
      </c>
      <c r="AE632" s="122" t="s">
        <v>3158</v>
      </c>
    </row>
    <row r="633" spans="1:31" ht="13">
      <c r="A633" s="122">
        <v>2953</v>
      </c>
      <c r="B633" s="122" t="s">
        <v>7191</v>
      </c>
      <c r="C633" s="122" t="s">
        <v>7192</v>
      </c>
      <c r="D633" s="122" t="s">
        <v>3146</v>
      </c>
      <c r="E633" s="122">
        <v>2014</v>
      </c>
      <c r="F633" s="122" t="s">
        <v>3225</v>
      </c>
      <c r="G633" s="122" t="s">
        <v>3245</v>
      </c>
      <c r="H633" s="122" t="s">
        <v>3195</v>
      </c>
      <c r="I633" s="126">
        <v>44936</v>
      </c>
      <c r="K633" s="122" t="s">
        <v>7193</v>
      </c>
      <c r="L633" s="124" t="s">
        <v>7194</v>
      </c>
      <c r="M633" s="122" t="s">
        <v>3154</v>
      </c>
      <c r="N633" s="122">
        <v>75</v>
      </c>
      <c r="P633" s="124" t="s">
        <v>7195</v>
      </c>
      <c r="Q633" s="124" t="s">
        <v>7196</v>
      </c>
      <c r="R633" s="125">
        <v>43697.526643518519</v>
      </c>
      <c r="S633" s="125">
        <v>43713.203831018516</v>
      </c>
      <c r="T633" s="122" t="s">
        <v>3158</v>
      </c>
      <c r="U633" s="122" t="s">
        <v>3158</v>
      </c>
      <c r="V633" s="122" t="s">
        <v>3158</v>
      </c>
      <c r="W633" s="122" t="s">
        <v>3158</v>
      </c>
      <c r="X633" s="122" t="s">
        <v>3158</v>
      </c>
      <c r="Y633" s="122" t="s">
        <v>3158</v>
      </c>
      <c r="Z633" s="122">
        <v>0</v>
      </c>
      <c r="AA633" s="122" t="s">
        <v>3158</v>
      </c>
      <c r="AB633" s="122" t="s">
        <v>3158</v>
      </c>
      <c r="AC633" s="122" t="s">
        <v>3158</v>
      </c>
      <c r="AD633" s="125">
        <v>43713.203831018516</v>
      </c>
      <c r="AE633" s="122" t="s">
        <v>3158</v>
      </c>
    </row>
    <row r="634" spans="1:31" ht="13">
      <c r="A634" s="122">
        <v>2954</v>
      </c>
      <c r="B634" s="122" t="s">
        <v>7197</v>
      </c>
      <c r="C634" s="122" t="s">
        <v>7198</v>
      </c>
      <c r="D634" s="122" t="s">
        <v>3146</v>
      </c>
      <c r="E634" s="122">
        <v>2018</v>
      </c>
      <c r="F634" s="122" t="s">
        <v>3160</v>
      </c>
      <c r="G634" s="122" t="s">
        <v>3343</v>
      </c>
      <c r="H634" s="122" t="s">
        <v>4069</v>
      </c>
      <c r="K634" s="122" t="s">
        <v>7199</v>
      </c>
      <c r="L634" s="124" t="s">
        <v>7200</v>
      </c>
      <c r="M634" s="122" t="s">
        <v>3154</v>
      </c>
      <c r="N634" s="122">
        <v>75</v>
      </c>
      <c r="O634" s="124" t="s">
        <v>7201</v>
      </c>
      <c r="R634" s="125">
        <v>43697.526643518519</v>
      </c>
      <c r="S634" s="125">
        <v>43713.203831018516</v>
      </c>
      <c r="T634" s="122" t="s">
        <v>3158</v>
      </c>
      <c r="U634" s="122" t="s">
        <v>3158</v>
      </c>
      <c r="V634" s="122" t="s">
        <v>3158</v>
      </c>
      <c r="W634" s="122" t="s">
        <v>3158</v>
      </c>
      <c r="X634" s="122" t="s">
        <v>3158</v>
      </c>
      <c r="Y634" s="122" t="s">
        <v>3158</v>
      </c>
      <c r="Z634" s="122">
        <v>0</v>
      </c>
      <c r="AA634" s="122" t="s">
        <v>3158</v>
      </c>
      <c r="AB634" s="122" t="s">
        <v>3158</v>
      </c>
      <c r="AC634" s="122" t="s">
        <v>3158</v>
      </c>
      <c r="AD634" s="125">
        <v>43713.203831018516</v>
      </c>
      <c r="AE634" s="122" t="s">
        <v>3158</v>
      </c>
    </row>
    <row r="635" spans="1:31" ht="13">
      <c r="A635" s="122">
        <v>2955</v>
      </c>
      <c r="B635" s="122" t="s">
        <v>462</v>
      </c>
      <c r="C635" s="122" t="s">
        <v>7202</v>
      </c>
      <c r="D635" s="122" t="s">
        <v>3146</v>
      </c>
      <c r="E635" s="122">
        <v>0</v>
      </c>
      <c r="K635" s="122" t="s">
        <v>7203</v>
      </c>
      <c r="L635" s="124" t="s">
        <v>7204</v>
      </c>
      <c r="M635" s="122" t="s">
        <v>3154</v>
      </c>
      <c r="N635" s="122">
        <v>75</v>
      </c>
      <c r="R635" s="125">
        <v>43697.526643518519</v>
      </c>
      <c r="S635" s="125">
        <v>43713.203842592593</v>
      </c>
      <c r="T635" s="122" t="s">
        <v>3158</v>
      </c>
      <c r="U635" s="122" t="s">
        <v>3158</v>
      </c>
      <c r="V635" s="122" t="s">
        <v>3158</v>
      </c>
      <c r="W635" s="122" t="s">
        <v>3158</v>
      </c>
      <c r="X635" s="122" t="s">
        <v>3158</v>
      </c>
      <c r="Y635" s="122" t="s">
        <v>3158</v>
      </c>
      <c r="Z635" s="122">
        <v>0</v>
      </c>
      <c r="AA635" s="122" t="s">
        <v>3158</v>
      </c>
      <c r="AB635" s="122" t="s">
        <v>3158</v>
      </c>
      <c r="AC635" s="122" t="s">
        <v>3158</v>
      </c>
      <c r="AD635" s="125">
        <v>43713.203842592593</v>
      </c>
      <c r="AE635" s="122" t="s">
        <v>3158</v>
      </c>
    </row>
    <row r="636" spans="1:31" ht="13">
      <c r="A636" s="122">
        <v>2956</v>
      </c>
      <c r="B636" s="124" t="s">
        <v>656</v>
      </c>
      <c r="C636" s="122" t="s">
        <v>7205</v>
      </c>
      <c r="E636" s="122">
        <v>2012</v>
      </c>
      <c r="F636" s="122" t="s">
        <v>3302</v>
      </c>
      <c r="G636" s="122" t="s">
        <v>7206</v>
      </c>
      <c r="K636" s="122" t="s">
        <v>7207</v>
      </c>
      <c r="L636" s="124" t="s">
        <v>7208</v>
      </c>
      <c r="M636" s="122" t="s">
        <v>3154</v>
      </c>
      <c r="N636" s="122">
        <v>75</v>
      </c>
      <c r="O636" s="124" t="s">
        <v>7209</v>
      </c>
      <c r="P636" s="124" t="s">
        <v>7210</v>
      </c>
      <c r="Q636" s="124" t="s">
        <v>7211</v>
      </c>
      <c r="R636" s="125">
        <v>43697.526643518519</v>
      </c>
      <c r="S636" s="125">
        <v>43713.203842592593</v>
      </c>
      <c r="T636" s="122" t="s">
        <v>3158</v>
      </c>
      <c r="U636" s="122" t="s">
        <v>3158</v>
      </c>
      <c r="V636" s="122" t="s">
        <v>3158</v>
      </c>
      <c r="W636" s="122" t="s">
        <v>3158</v>
      </c>
      <c r="X636" s="122" t="s">
        <v>3158</v>
      </c>
      <c r="Y636" s="122" t="s">
        <v>3158</v>
      </c>
      <c r="Z636" s="122">
        <v>0</v>
      </c>
      <c r="AA636" s="122" t="s">
        <v>3158</v>
      </c>
      <c r="AB636" s="122" t="s">
        <v>3158</v>
      </c>
      <c r="AC636" s="122" t="s">
        <v>3158</v>
      </c>
      <c r="AD636" s="125">
        <v>43713.203842592593</v>
      </c>
      <c r="AE636" s="122" t="s">
        <v>3158</v>
      </c>
    </row>
    <row r="637" spans="1:31" ht="13">
      <c r="A637" s="122">
        <v>2957</v>
      </c>
      <c r="B637" s="122" t="s">
        <v>7212</v>
      </c>
      <c r="C637" s="122" t="s">
        <v>7213</v>
      </c>
      <c r="E637" s="122">
        <v>2013</v>
      </c>
      <c r="F637" s="122" t="s">
        <v>3462</v>
      </c>
      <c r="G637" s="122" t="s">
        <v>4637</v>
      </c>
      <c r="H637" s="122" t="s">
        <v>3977</v>
      </c>
      <c r="I637" s="122" t="s">
        <v>4340</v>
      </c>
      <c r="J637" s="122" t="s">
        <v>7214</v>
      </c>
      <c r="K637" s="122" t="s">
        <v>7215</v>
      </c>
      <c r="L637" s="124" t="s">
        <v>7216</v>
      </c>
      <c r="M637" s="122" t="s">
        <v>3154</v>
      </c>
      <c r="N637" s="122">
        <v>75</v>
      </c>
      <c r="O637" s="122" t="s">
        <v>3158</v>
      </c>
      <c r="P637" s="122" t="s">
        <v>3158</v>
      </c>
      <c r="Q637" s="122" t="s">
        <v>3158</v>
      </c>
      <c r="R637" s="125">
        <v>43697.526643518519</v>
      </c>
      <c r="S637" s="125">
        <v>43909.348900462966</v>
      </c>
      <c r="T637" s="122">
        <v>56</v>
      </c>
      <c r="U637" s="122" t="s">
        <v>7217</v>
      </c>
      <c r="V637" s="122" t="s">
        <v>3977</v>
      </c>
      <c r="W637" s="122" t="s">
        <v>3158</v>
      </c>
      <c r="X637" s="122" t="s">
        <v>3643</v>
      </c>
      <c r="Y637" s="122" t="s">
        <v>3158</v>
      </c>
      <c r="Z637" s="122">
        <v>0</v>
      </c>
      <c r="AA637" s="122" t="s">
        <v>3158</v>
      </c>
      <c r="AB637" s="122" t="s">
        <v>3158</v>
      </c>
      <c r="AC637" s="122" t="s">
        <v>3158</v>
      </c>
      <c r="AD637" s="125">
        <v>43713.203842592593</v>
      </c>
      <c r="AE637" s="122" t="s">
        <v>3158</v>
      </c>
    </row>
    <row r="638" spans="1:31" ht="13">
      <c r="A638" s="122">
        <v>2958</v>
      </c>
      <c r="B638" s="122" t="s">
        <v>7218</v>
      </c>
      <c r="C638" s="122" t="s">
        <v>7219</v>
      </c>
      <c r="D638" s="122" t="s">
        <v>3146</v>
      </c>
      <c r="E638" s="122">
        <v>2018</v>
      </c>
      <c r="F638" s="122" t="s">
        <v>3225</v>
      </c>
      <c r="G638" s="122" t="s">
        <v>3587</v>
      </c>
      <c r="H638" s="122" t="s">
        <v>3217</v>
      </c>
      <c r="I638" s="122" t="s">
        <v>4340</v>
      </c>
      <c r="J638" s="122" t="s">
        <v>7220</v>
      </c>
      <c r="K638" s="122" t="s">
        <v>7221</v>
      </c>
      <c r="L638" s="124" t="s">
        <v>7222</v>
      </c>
      <c r="M638" s="122" t="s">
        <v>3154</v>
      </c>
      <c r="N638" s="122">
        <v>75</v>
      </c>
      <c r="O638" s="124" t="s">
        <v>7223</v>
      </c>
      <c r="P638" s="122" t="s">
        <v>3158</v>
      </c>
      <c r="Q638" s="124" t="s">
        <v>7224</v>
      </c>
      <c r="R638" s="125">
        <v>43697.526643518519</v>
      </c>
      <c r="S638" s="125">
        <v>43717.219837962963</v>
      </c>
      <c r="T638" s="122">
        <v>68</v>
      </c>
      <c r="U638" s="122" t="s">
        <v>3202</v>
      </c>
      <c r="V638" s="122" t="s">
        <v>3204</v>
      </c>
      <c r="W638" s="122" t="s">
        <v>3158</v>
      </c>
      <c r="X638" s="122" t="s">
        <v>3438</v>
      </c>
      <c r="Y638" s="122" t="s">
        <v>3158</v>
      </c>
      <c r="Z638" s="122">
        <v>0</v>
      </c>
      <c r="AA638" s="122" t="s">
        <v>3158</v>
      </c>
      <c r="AB638" s="122" t="s">
        <v>3158</v>
      </c>
      <c r="AC638" s="122" t="s">
        <v>3158</v>
      </c>
      <c r="AD638" s="125">
        <v>43713.203842592593</v>
      </c>
      <c r="AE638" s="122" t="s">
        <v>3158</v>
      </c>
    </row>
    <row r="639" spans="1:31" ht="13">
      <c r="A639" s="122">
        <v>2959</v>
      </c>
      <c r="B639" s="122" t="s">
        <v>654</v>
      </c>
      <c r="C639" s="122" t="s">
        <v>7225</v>
      </c>
      <c r="D639" s="122" t="s">
        <v>3146</v>
      </c>
      <c r="E639" s="122">
        <v>2012</v>
      </c>
      <c r="F639" s="122" t="s">
        <v>3302</v>
      </c>
      <c r="G639" s="122" t="s">
        <v>3235</v>
      </c>
      <c r="H639" s="122" t="s">
        <v>3195</v>
      </c>
      <c r="I639" s="122" t="s">
        <v>3204</v>
      </c>
      <c r="J639" s="122" t="s">
        <v>7226</v>
      </c>
      <c r="K639" s="122" t="s">
        <v>7227</v>
      </c>
      <c r="L639" s="124" t="s">
        <v>7228</v>
      </c>
      <c r="M639" s="122" t="s">
        <v>3154</v>
      </c>
      <c r="N639" s="122">
        <v>75</v>
      </c>
      <c r="O639" s="124" t="s">
        <v>7229</v>
      </c>
      <c r="P639" s="122" t="s">
        <v>3158</v>
      </c>
      <c r="Q639" s="124" t="s">
        <v>7230</v>
      </c>
      <c r="R639" s="125">
        <v>43697.526643518519</v>
      </c>
      <c r="S639" s="125">
        <v>43707.485578703701</v>
      </c>
      <c r="T639" s="122">
        <v>68</v>
      </c>
      <c r="U639" s="122" t="s">
        <v>3202</v>
      </c>
      <c r="V639" s="122" t="s">
        <v>3204</v>
      </c>
      <c r="W639" s="122" t="s">
        <v>3158</v>
      </c>
      <c r="X639" s="122" t="s">
        <v>3204</v>
      </c>
      <c r="Y639" s="122" t="s">
        <v>3158</v>
      </c>
      <c r="Z639" s="122">
        <v>0</v>
      </c>
      <c r="AA639" s="122" t="s">
        <v>3158</v>
      </c>
      <c r="AB639" s="122" t="s">
        <v>3158</v>
      </c>
      <c r="AC639" s="122" t="s">
        <v>3158</v>
      </c>
      <c r="AD639" s="125">
        <v>43698.350266203706</v>
      </c>
      <c r="AE639" s="122" t="s">
        <v>3158</v>
      </c>
    </row>
    <row r="640" spans="1:31" ht="13">
      <c r="A640" s="122">
        <v>2961</v>
      </c>
      <c r="B640" s="122" t="s">
        <v>7231</v>
      </c>
      <c r="E640" s="122">
        <v>0</v>
      </c>
      <c r="K640" s="122" t="s">
        <v>7232</v>
      </c>
      <c r="M640" s="122" t="s">
        <v>3154</v>
      </c>
      <c r="N640" s="122">
        <v>75</v>
      </c>
      <c r="R640" s="125">
        <v>43697.526643518519</v>
      </c>
      <c r="S640" s="125">
        <v>43713.203842592593</v>
      </c>
      <c r="T640" s="122" t="s">
        <v>3158</v>
      </c>
      <c r="U640" s="122" t="s">
        <v>3158</v>
      </c>
      <c r="V640" s="122" t="s">
        <v>3158</v>
      </c>
      <c r="W640" s="122" t="s">
        <v>3158</v>
      </c>
      <c r="X640" s="122" t="s">
        <v>3158</v>
      </c>
      <c r="Y640" s="122" t="s">
        <v>3158</v>
      </c>
      <c r="Z640" s="122">
        <v>0</v>
      </c>
      <c r="AA640" s="122" t="s">
        <v>3158</v>
      </c>
      <c r="AB640" s="122" t="s">
        <v>3158</v>
      </c>
      <c r="AC640" s="122" t="s">
        <v>3158</v>
      </c>
      <c r="AD640" s="125">
        <v>43713.203842592593</v>
      </c>
      <c r="AE640" s="122" t="s">
        <v>3158</v>
      </c>
    </row>
    <row r="641" spans="1:31" ht="13">
      <c r="A641" s="122">
        <v>2962</v>
      </c>
      <c r="B641" s="122" t="s">
        <v>7233</v>
      </c>
      <c r="E641" s="122">
        <v>0</v>
      </c>
      <c r="K641" s="122" t="s">
        <v>7234</v>
      </c>
      <c r="M641" s="122" t="s">
        <v>3154</v>
      </c>
      <c r="N641" s="122">
        <v>75</v>
      </c>
      <c r="R641" s="125">
        <v>43697.526643518519</v>
      </c>
      <c r="S641" s="125">
        <v>43713.203842592593</v>
      </c>
      <c r="T641" s="122" t="s">
        <v>3158</v>
      </c>
      <c r="U641" s="122" t="s">
        <v>3158</v>
      </c>
      <c r="V641" s="122" t="s">
        <v>3158</v>
      </c>
      <c r="W641" s="122" t="s">
        <v>3158</v>
      </c>
      <c r="X641" s="122" t="s">
        <v>3158</v>
      </c>
      <c r="Y641" s="122" t="s">
        <v>3158</v>
      </c>
      <c r="Z641" s="122">
        <v>0</v>
      </c>
      <c r="AA641" s="122" t="s">
        <v>3158</v>
      </c>
      <c r="AB641" s="122" t="s">
        <v>3158</v>
      </c>
      <c r="AC641" s="122" t="s">
        <v>3158</v>
      </c>
      <c r="AD641" s="125">
        <v>43713.203842592593</v>
      </c>
      <c r="AE641" s="122" t="s">
        <v>3158</v>
      </c>
    </row>
    <row r="642" spans="1:31" ht="13">
      <c r="A642" s="122">
        <v>2963</v>
      </c>
      <c r="B642" s="122" t="s">
        <v>7235</v>
      </c>
      <c r="D642" s="122" t="s">
        <v>3146</v>
      </c>
      <c r="E642" s="122">
        <v>2016</v>
      </c>
      <c r="K642" s="122" t="s">
        <v>7236</v>
      </c>
      <c r="L642" s="124" t="s">
        <v>7237</v>
      </c>
      <c r="M642" s="122" t="s">
        <v>3154</v>
      </c>
      <c r="N642" s="122">
        <v>75</v>
      </c>
      <c r="R642" s="125">
        <v>43697.526643518519</v>
      </c>
      <c r="S642" s="125">
        <v>43713.203842592593</v>
      </c>
      <c r="T642" s="122" t="s">
        <v>3158</v>
      </c>
      <c r="U642" s="122" t="s">
        <v>3158</v>
      </c>
      <c r="V642" s="122" t="s">
        <v>3158</v>
      </c>
      <c r="W642" s="122" t="s">
        <v>3158</v>
      </c>
      <c r="X642" s="122" t="s">
        <v>3158</v>
      </c>
      <c r="Y642" s="122" t="s">
        <v>3158</v>
      </c>
      <c r="Z642" s="122">
        <v>0</v>
      </c>
      <c r="AA642" s="122" t="s">
        <v>3158</v>
      </c>
      <c r="AB642" s="122" t="s">
        <v>3158</v>
      </c>
      <c r="AC642" s="122" t="s">
        <v>3158</v>
      </c>
      <c r="AD642" s="125">
        <v>43713.203842592593</v>
      </c>
      <c r="AE642" s="122" t="s">
        <v>3158</v>
      </c>
    </row>
    <row r="643" spans="1:31" ht="13">
      <c r="A643" s="122">
        <v>2964</v>
      </c>
      <c r="B643" s="122" t="s">
        <v>7238</v>
      </c>
      <c r="C643" s="122" t="s">
        <v>7239</v>
      </c>
      <c r="D643" s="122" t="s">
        <v>3146</v>
      </c>
      <c r="E643" s="122">
        <v>2018</v>
      </c>
      <c r="K643" s="122" t="s">
        <v>7240</v>
      </c>
      <c r="M643" s="122" t="s">
        <v>3154</v>
      </c>
      <c r="N643" s="122">
        <v>75</v>
      </c>
      <c r="R643" s="125">
        <v>43697.526643518519</v>
      </c>
      <c r="S643" s="125">
        <v>43713.203842592593</v>
      </c>
      <c r="T643" s="122" t="s">
        <v>3158</v>
      </c>
      <c r="U643" s="122" t="s">
        <v>3158</v>
      </c>
      <c r="V643" s="122" t="s">
        <v>3158</v>
      </c>
      <c r="W643" s="122" t="s">
        <v>3158</v>
      </c>
      <c r="X643" s="122" t="s">
        <v>3158</v>
      </c>
      <c r="Y643" s="122" t="s">
        <v>3158</v>
      </c>
      <c r="Z643" s="122">
        <v>0</v>
      </c>
      <c r="AA643" s="122" t="s">
        <v>3158</v>
      </c>
      <c r="AB643" s="122" t="s">
        <v>3158</v>
      </c>
      <c r="AC643" s="122" t="s">
        <v>3158</v>
      </c>
      <c r="AD643" s="125">
        <v>43713.203842592593</v>
      </c>
      <c r="AE643" s="122" t="s">
        <v>3158</v>
      </c>
    </row>
    <row r="644" spans="1:31" ht="13">
      <c r="A644" s="122">
        <v>2965</v>
      </c>
      <c r="B644" s="122" t="s">
        <v>7241</v>
      </c>
      <c r="C644" s="122" t="s">
        <v>7242</v>
      </c>
      <c r="D644" s="122" t="s">
        <v>3146</v>
      </c>
      <c r="E644" s="122">
        <v>2016</v>
      </c>
      <c r="F644" s="122" t="s">
        <v>3438</v>
      </c>
      <c r="G644" s="122" t="s">
        <v>5314</v>
      </c>
      <c r="H644" s="122" t="s">
        <v>4207</v>
      </c>
      <c r="I644" s="122" t="s">
        <v>3326</v>
      </c>
      <c r="J644" s="122" t="s">
        <v>7243</v>
      </c>
      <c r="K644" s="122" t="s">
        <v>7244</v>
      </c>
      <c r="L644" s="124" t="s">
        <v>7245</v>
      </c>
      <c r="M644" s="122" t="s">
        <v>3154</v>
      </c>
      <c r="N644" s="122">
        <v>75</v>
      </c>
      <c r="O644" s="124" t="s">
        <v>7246</v>
      </c>
      <c r="R644" s="125">
        <v>43697.526643518519</v>
      </c>
      <c r="S644" s="125">
        <v>43713.203842592593</v>
      </c>
      <c r="T644" s="122" t="s">
        <v>3158</v>
      </c>
      <c r="U644" s="122" t="s">
        <v>3158</v>
      </c>
      <c r="V644" s="122" t="s">
        <v>3158</v>
      </c>
      <c r="W644" s="122" t="s">
        <v>3158</v>
      </c>
      <c r="X644" s="122" t="s">
        <v>3158</v>
      </c>
      <c r="Y644" s="122" t="s">
        <v>3158</v>
      </c>
      <c r="Z644" s="122">
        <v>0</v>
      </c>
      <c r="AA644" s="122" t="s">
        <v>3158</v>
      </c>
      <c r="AB644" s="122" t="s">
        <v>3158</v>
      </c>
      <c r="AC644" s="122" t="s">
        <v>3158</v>
      </c>
      <c r="AD644" s="125">
        <v>43713.203842592593</v>
      </c>
      <c r="AE644" s="122" t="s">
        <v>3158</v>
      </c>
    </row>
    <row r="645" spans="1:31" ht="13">
      <c r="A645" s="122">
        <v>2966</v>
      </c>
      <c r="B645" s="122" t="s">
        <v>7247</v>
      </c>
      <c r="C645" s="122" t="s">
        <v>7248</v>
      </c>
      <c r="D645" s="122" t="s">
        <v>3146</v>
      </c>
      <c r="E645" s="122">
        <v>2016</v>
      </c>
      <c r="F645" s="122" t="s">
        <v>3225</v>
      </c>
      <c r="G645" s="122" t="s">
        <v>3245</v>
      </c>
      <c r="H645" s="122" t="s">
        <v>3195</v>
      </c>
      <c r="I645" s="126">
        <v>44967</v>
      </c>
      <c r="K645" s="122" t="s">
        <v>7249</v>
      </c>
      <c r="L645" s="124" t="s">
        <v>7250</v>
      </c>
      <c r="M645" s="122" t="s">
        <v>3154</v>
      </c>
      <c r="N645" s="122">
        <v>75</v>
      </c>
      <c r="O645" s="124" t="s">
        <v>7251</v>
      </c>
      <c r="P645" s="124" t="s">
        <v>7252</v>
      </c>
      <c r="Q645" s="124" t="s">
        <v>7253</v>
      </c>
      <c r="R645" s="125">
        <v>43697.526643518519</v>
      </c>
      <c r="S645" s="125">
        <v>43713.203842592593</v>
      </c>
      <c r="T645" s="122" t="s">
        <v>3158</v>
      </c>
      <c r="U645" s="122" t="s">
        <v>3158</v>
      </c>
      <c r="V645" s="122" t="s">
        <v>3158</v>
      </c>
      <c r="W645" s="122" t="s">
        <v>3158</v>
      </c>
      <c r="X645" s="122" t="s">
        <v>3158</v>
      </c>
      <c r="Y645" s="122" t="s">
        <v>3158</v>
      </c>
      <c r="Z645" s="122">
        <v>0</v>
      </c>
      <c r="AA645" s="122" t="s">
        <v>3158</v>
      </c>
      <c r="AB645" s="122" t="s">
        <v>3158</v>
      </c>
      <c r="AC645" s="122" t="s">
        <v>3158</v>
      </c>
      <c r="AD645" s="125">
        <v>43713.203842592593</v>
      </c>
      <c r="AE645" s="122" t="s">
        <v>3158</v>
      </c>
    </row>
    <row r="646" spans="1:31" ht="13">
      <c r="A646" s="122">
        <v>2967</v>
      </c>
      <c r="B646" s="122" t="s">
        <v>512</v>
      </c>
      <c r="C646" s="122" t="s">
        <v>7254</v>
      </c>
      <c r="D646" s="122" t="s">
        <v>3146</v>
      </c>
      <c r="E646" s="122">
        <v>2017</v>
      </c>
      <c r="F646" s="122" t="s">
        <v>3206</v>
      </c>
      <c r="G646" s="122" t="s">
        <v>7255</v>
      </c>
      <c r="H646" s="122" t="s">
        <v>3747</v>
      </c>
      <c r="I646" s="126">
        <v>44967</v>
      </c>
      <c r="K646" s="122" t="s">
        <v>7256</v>
      </c>
      <c r="L646" s="124" t="s">
        <v>7257</v>
      </c>
      <c r="M646" s="122" t="s">
        <v>3154</v>
      </c>
      <c r="N646" s="122">
        <v>75</v>
      </c>
      <c r="R646" s="125">
        <v>43697.526643518519</v>
      </c>
      <c r="S646" s="125">
        <v>43713.203842592593</v>
      </c>
      <c r="T646" s="122" t="s">
        <v>3158</v>
      </c>
      <c r="U646" s="122" t="s">
        <v>3158</v>
      </c>
      <c r="V646" s="122" t="s">
        <v>3158</v>
      </c>
      <c r="W646" s="122" t="s">
        <v>3158</v>
      </c>
      <c r="X646" s="122" t="s">
        <v>3158</v>
      </c>
      <c r="Y646" s="122" t="s">
        <v>3158</v>
      </c>
      <c r="Z646" s="122">
        <v>0</v>
      </c>
      <c r="AA646" s="122" t="s">
        <v>3158</v>
      </c>
      <c r="AB646" s="122" t="s">
        <v>3158</v>
      </c>
      <c r="AC646" s="122" t="s">
        <v>3158</v>
      </c>
      <c r="AD646" s="125">
        <v>43713.203842592593</v>
      </c>
      <c r="AE646" s="122" t="s">
        <v>3158</v>
      </c>
    </row>
    <row r="647" spans="1:31" ht="13">
      <c r="A647" s="122">
        <v>2968</v>
      </c>
      <c r="B647" s="122" t="s">
        <v>7258</v>
      </c>
      <c r="C647" s="122" t="s">
        <v>7259</v>
      </c>
      <c r="D647" s="122" t="s">
        <v>3171</v>
      </c>
      <c r="E647" s="122">
        <v>2018</v>
      </c>
      <c r="F647" s="122" t="s">
        <v>7260</v>
      </c>
      <c r="G647" s="122" t="s">
        <v>3425</v>
      </c>
      <c r="H647" s="122" t="s">
        <v>3426</v>
      </c>
      <c r="I647" s="122" t="s">
        <v>7261</v>
      </c>
      <c r="K647" s="122" t="s">
        <v>7262</v>
      </c>
      <c r="L647" s="124" t="s">
        <v>7263</v>
      </c>
      <c r="M647" s="122" t="s">
        <v>3154</v>
      </c>
      <c r="N647" s="122">
        <v>75</v>
      </c>
      <c r="O647" s="124" t="s">
        <v>7264</v>
      </c>
      <c r="R647" s="125">
        <v>43697.526643518519</v>
      </c>
      <c r="S647" s="125">
        <v>43713.203842592593</v>
      </c>
      <c r="T647" s="122" t="s">
        <v>3158</v>
      </c>
      <c r="U647" s="122" t="s">
        <v>3158</v>
      </c>
      <c r="V647" s="122" t="s">
        <v>3158</v>
      </c>
      <c r="W647" s="122" t="s">
        <v>3158</v>
      </c>
      <c r="X647" s="122" t="s">
        <v>3158</v>
      </c>
      <c r="Y647" s="122" t="s">
        <v>3158</v>
      </c>
      <c r="Z647" s="122">
        <v>0</v>
      </c>
      <c r="AA647" s="122" t="s">
        <v>3158</v>
      </c>
      <c r="AB647" s="122" t="s">
        <v>3158</v>
      </c>
      <c r="AC647" s="122" t="s">
        <v>3158</v>
      </c>
      <c r="AD647" s="125">
        <v>43713.203842592593</v>
      </c>
      <c r="AE647" s="122" t="s">
        <v>3158</v>
      </c>
    </row>
    <row r="648" spans="1:31" ht="13">
      <c r="A648" s="122">
        <v>2969</v>
      </c>
      <c r="B648" s="122" t="s">
        <v>780</v>
      </c>
      <c r="C648" s="122" t="s">
        <v>7265</v>
      </c>
      <c r="D648" s="122" t="s">
        <v>3146</v>
      </c>
      <c r="E648" s="122">
        <v>2015</v>
      </c>
      <c r="F648" s="122" t="s">
        <v>3302</v>
      </c>
      <c r="G648" s="122" t="s">
        <v>7266</v>
      </c>
      <c r="H648" s="122" t="s">
        <v>5417</v>
      </c>
      <c r="J648" s="122" t="s">
        <v>7267</v>
      </c>
      <c r="K648" s="122" t="s">
        <v>7268</v>
      </c>
      <c r="L648" s="124" t="s">
        <v>3378</v>
      </c>
      <c r="M648" s="122" t="s">
        <v>3154</v>
      </c>
      <c r="N648" s="122">
        <v>75</v>
      </c>
      <c r="O648" s="124" t="s">
        <v>3379</v>
      </c>
      <c r="P648" s="124" t="s">
        <v>3380</v>
      </c>
      <c r="Q648" s="124" t="s">
        <v>7269</v>
      </c>
      <c r="R648" s="125">
        <v>43697.526643518519</v>
      </c>
      <c r="S648" s="125">
        <v>43713.203842592593</v>
      </c>
      <c r="T648" s="122" t="s">
        <v>3158</v>
      </c>
      <c r="U648" s="122" t="s">
        <v>3158</v>
      </c>
      <c r="V648" s="122" t="s">
        <v>3158</v>
      </c>
      <c r="W648" s="122" t="s">
        <v>3158</v>
      </c>
      <c r="X648" s="122" t="s">
        <v>3158</v>
      </c>
      <c r="Y648" s="122" t="s">
        <v>3158</v>
      </c>
      <c r="Z648" s="122">
        <v>0</v>
      </c>
      <c r="AA648" s="122" t="s">
        <v>3158</v>
      </c>
      <c r="AB648" s="122" t="s">
        <v>3158</v>
      </c>
      <c r="AC648" s="122" t="s">
        <v>3158</v>
      </c>
      <c r="AD648" s="125">
        <v>43713.203842592593</v>
      </c>
      <c r="AE648" s="122" t="s">
        <v>3158</v>
      </c>
    </row>
    <row r="649" spans="1:31" ht="13">
      <c r="A649" s="122">
        <v>2970</v>
      </c>
      <c r="B649" s="122" t="s">
        <v>7270</v>
      </c>
      <c r="C649" s="122" t="s">
        <v>7271</v>
      </c>
      <c r="D649" s="122" t="s">
        <v>3146</v>
      </c>
      <c r="E649" s="122">
        <v>2018</v>
      </c>
      <c r="F649" s="122" t="s">
        <v>3160</v>
      </c>
      <c r="G649" s="122" t="s">
        <v>3172</v>
      </c>
      <c r="H649" s="122" t="s">
        <v>3173</v>
      </c>
      <c r="I649" s="122" t="s">
        <v>3326</v>
      </c>
      <c r="K649" s="122" t="s">
        <v>7272</v>
      </c>
      <c r="L649" s="124" t="s">
        <v>7273</v>
      </c>
      <c r="M649" s="122" t="s">
        <v>3154</v>
      </c>
      <c r="N649" s="122">
        <v>75</v>
      </c>
      <c r="O649" s="122" t="s">
        <v>116</v>
      </c>
      <c r="P649" s="124" t="s">
        <v>7274</v>
      </c>
      <c r="Q649" s="124" t="s">
        <v>7275</v>
      </c>
      <c r="R649" s="125">
        <v>43697.526643518519</v>
      </c>
      <c r="S649" s="125">
        <v>43713.203842592593</v>
      </c>
      <c r="T649" s="122" t="s">
        <v>3158</v>
      </c>
      <c r="U649" s="122" t="s">
        <v>3158</v>
      </c>
      <c r="V649" s="122" t="s">
        <v>3158</v>
      </c>
      <c r="W649" s="122" t="s">
        <v>3158</v>
      </c>
      <c r="X649" s="122" t="s">
        <v>3158</v>
      </c>
      <c r="Y649" s="122" t="s">
        <v>3158</v>
      </c>
      <c r="Z649" s="122">
        <v>0</v>
      </c>
      <c r="AA649" s="122" t="s">
        <v>3158</v>
      </c>
      <c r="AB649" s="122" t="s">
        <v>3158</v>
      </c>
      <c r="AC649" s="122" t="s">
        <v>3158</v>
      </c>
      <c r="AD649" s="125">
        <v>43713.203842592593</v>
      </c>
      <c r="AE649" s="122" t="s">
        <v>3158</v>
      </c>
    </row>
    <row r="650" spans="1:31" ht="13">
      <c r="A650" s="122">
        <v>2971</v>
      </c>
      <c r="B650" s="122" t="s">
        <v>7276</v>
      </c>
      <c r="C650" s="122" t="s">
        <v>7277</v>
      </c>
      <c r="D650" s="122" t="s">
        <v>3146</v>
      </c>
      <c r="E650" s="122">
        <v>2011</v>
      </c>
      <c r="F650" s="122" t="s">
        <v>3225</v>
      </c>
      <c r="G650" s="122" t="s">
        <v>3425</v>
      </c>
      <c r="H650" s="122" t="s">
        <v>3426</v>
      </c>
      <c r="K650" s="122" t="s">
        <v>7278</v>
      </c>
      <c r="L650" s="124" t="s">
        <v>7279</v>
      </c>
      <c r="M650" s="122" t="s">
        <v>3154</v>
      </c>
      <c r="N650" s="122">
        <v>75</v>
      </c>
      <c r="P650" s="124" t="s">
        <v>7280</v>
      </c>
      <c r="Q650" s="124" t="s">
        <v>7281</v>
      </c>
      <c r="R650" s="125">
        <v>43697.526643518519</v>
      </c>
      <c r="S650" s="125">
        <v>43713.203842592593</v>
      </c>
      <c r="T650" s="122" t="s">
        <v>3158</v>
      </c>
      <c r="U650" s="122" t="s">
        <v>3158</v>
      </c>
      <c r="V650" s="122" t="s">
        <v>3158</v>
      </c>
      <c r="W650" s="122" t="s">
        <v>3158</v>
      </c>
      <c r="X650" s="122" t="s">
        <v>3158</v>
      </c>
      <c r="Y650" s="122" t="s">
        <v>3158</v>
      </c>
      <c r="Z650" s="122">
        <v>0</v>
      </c>
      <c r="AA650" s="122" t="s">
        <v>3158</v>
      </c>
      <c r="AB650" s="122" t="s">
        <v>3158</v>
      </c>
      <c r="AC650" s="122" t="s">
        <v>3158</v>
      </c>
      <c r="AD650" s="125">
        <v>43713.203842592593</v>
      </c>
      <c r="AE650" s="122" t="s">
        <v>3158</v>
      </c>
    </row>
    <row r="651" spans="1:31" ht="13">
      <c r="A651" s="122">
        <v>2972</v>
      </c>
      <c r="B651" s="122" t="s">
        <v>7282</v>
      </c>
      <c r="C651" s="122" t="s">
        <v>7283</v>
      </c>
      <c r="D651" s="122" t="s">
        <v>3146</v>
      </c>
      <c r="E651" s="122">
        <v>0</v>
      </c>
      <c r="F651" s="122" t="s">
        <v>3147</v>
      </c>
      <c r="G651" s="122" t="s">
        <v>3148</v>
      </c>
      <c r="H651" s="122" t="s">
        <v>3217</v>
      </c>
      <c r="K651" s="122" t="s">
        <v>7284</v>
      </c>
      <c r="L651" s="124" t="s">
        <v>7285</v>
      </c>
      <c r="M651" s="122" t="s">
        <v>3154</v>
      </c>
      <c r="N651" s="122">
        <v>75</v>
      </c>
      <c r="O651" s="124" t="s">
        <v>7286</v>
      </c>
      <c r="P651" s="124" t="s">
        <v>7287</v>
      </c>
      <c r="Q651" s="124" t="s">
        <v>7288</v>
      </c>
      <c r="R651" s="125">
        <v>43697.526643518519</v>
      </c>
      <c r="S651" s="125">
        <v>43713.203842592593</v>
      </c>
      <c r="T651" s="122" t="s">
        <v>3158</v>
      </c>
      <c r="U651" s="122" t="s">
        <v>3158</v>
      </c>
      <c r="V651" s="122" t="s">
        <v>3158</v>
      </c>
      <c r="W651" s="122" t="s">
        <v>3158</v>
      </c>
      <c r="X651" s="122" t="s">
        <v>3158</v>
      </c>
      <c r="Y651" s="122" t="s">
        <v>3158</v>
      </c>
      <c r="Z651" s="122">
        <v>0</v>
      </c>
      <c r="AA651" s="122" t="s">
        <v>3158</v>
      </c>
      <c r="AB651" s="122" t="s">
        <v>3158</v>
      </c>
      <c r="AC651" s="122" t="s">
        <v>3158</v>
      </c>
      <c r="AD651" s="125">
        <v>43713.203842592593</v>
      </c>
      <c r="AE651" s="122" t="s">
        <v>3158</v>
      </c>
    </row>
    <row r="652" spans="1:31" ht="13">
      <c r="A652" s="122">
        <v>2973</v>
      </c>
      <c r="B652" s="122" t="s">
        <v>7289</v>
      </c>
      <c r="C652" s="122" t="s">
        <v>7290</v>
      </c>
      <c r="D652" s="122" t="s">
        <v>3146</v>
      </c>
      <c r="E652" s="122">
        <v>2007</v>
      </c>
      <c r="F652" s="122" t="s">
        <v>3255</v>
      </c>
      <c r="G652" s="122" t="s">
        <v>3245</v>
      </c>
      <c r="H652" s="122" t="s">
        <v>3195</v>
      </c>
      <c r="K652" s="122" t="s">
        <v>7291</v>
      </c>
      <c r="L652" s="124" t="s">
        <v>7292</v>
      </c>
      <c r="M652" s="122" t="s">
        <v>3154</v>
      </c>
      <c r="N652" s="122">
        <v>75</v>
      </c>
      <c r="O652" s="124" t="s">
        <v>7293</v>
      </c>
      <c r="P652" s="124" t="s">
        <v>7294</v>
      </c>
      <c r="Q652" s="124" t="s">
        <v>7295</v>
      </c>
      <c r="R652" s="125">
        <v>43697.526643518519</v>
      </c>
      <c r="S652" s="125">
        <v>43713.203842592593</v>
      </c>
      <c r="T652" s="122" t="s">
        <v>3158</v>
      </c>
      <c r="U652" s="122" t="s">
        <v>3158</v>
      </c>
      <c r="V652" s="122" t="s">
        <v>3158</v>
      </c>
      <c r="W652" s="122" t="s">
        <v>3158</v>
      </c>
      <c r="X652" s="122" t="s">
        <v>3158</v>
      </c>
      <c r="Y652" s="122" t="s">
        <v>3158</v>
      </c>
      <c r="Z652" s="122">
        <v>0</v>
      </c>
      <c r="AA652" s="122" t="s">
        <v>3158</v>
      </c>
      <c r="AB652" s="122" t="s">
        <v>3158</v>
      </c>
      <c r="AC652" s="122" t="s">
        <v>3158</v>
      </c>
      <c r="AD652" s="125">
        <v>43713.203842592593</v>
      </c>
      <c r="AE652" s="122" t="s">
        <v>3158</v>
      </c>
    </row>
    <row r="653" spans="1:31" ht="13">
      <c r="A653" s="122">
        <v>2974</v>
      </c>
      <c r="B653" s="122" t="s">
        <v>7296</v>
      </c>
      <c r="E653" s="122">
        <v>0</v>
      </c>
      <c r="F653" s="122" t="s">
        <v>3871</v>
      </c>
      <c r="K653" s="122" t="s">
        <v>7297</v>
      </c>
      <c r="M653" s="122" t="s">
        <v>3154</v>
      </c>
      <c r="N653" s="122">
        <v>75</v>
      </c>
      <c r="R653" s="125">
        <v>43697.526643518519</v>
      </c>
      <c r="S653" s="125">
        <v>43713.203842592593</v>
      </c>
      <c r="T653" s="122" t="s">
        <v>3158</v>
      </c>
      <c r="U653" s="122" t="s">
        <v>3158</v>
      </c>
      <c r="V653" s="122" t="s">
        <v>3158</v>
      </c>
      <c r="W653" s="122" t="s">
        <v>3158</v>
      </c>
      <c r="X653" s="122" t="s">
        <v>3158</v>
      </c>
      <c r="Y653" s="122" t="s">
        <v>3158</v>
      </c>
      <c r="Z653" s="122">
        <v>0</v>
      </c>
      <c r="AA653" s="122" t="s">
        <v>3158</v>
      </c>
      <c r="AB653" s="122" t="s">
        <v>3158</v>
      </c>
      <c r="AC653" s="122" t="s">
        <v>3158</v>
      </c>
      <c r="AD653" s="125">
        <v>43713.203842592593</v>
      </c>
      <c r="AE653" s="122" t="s">
        <v>3158</v>
      </c>
    </row>
    <row r="654" spans="1:31" ht="13">
      <c r="A654" s="122">
        <v>2975</v>
      </c>
      <c r="B654" s="122" t="s">
        <v>7298</v>
      </c>
      <c r="C654" s="122" t="s">
        <v>7299</v>
      </c>
      <c r="D654" s="122" t="s">
        <v>3146</v>
      </c>
      <c r="E654" s="122">
        <v>2014</v>
      </c>
      <c r="F654" s="122" t="s">
        <v>3462</v>
      </c>
      <c r="K654" s="122" t="s">
        <v>7300</v>
      </c>
      <c r="M654" s="122" t="s">
        <v>3154</v>
      </c>
      <c r="N654" s="122">
        <v>75</v>
      </c>
      <c r="R654" s="125">
        <v>43697.526643518519</v>
      </c>
      <c r="S654" s="125">
        <v>43713.203842592593</v>
      </c>
      <c r="T654" s="122" t="s">
        <v>3158</v>
      </c>
      <c r="U654" s="122" t="s">
        <v>3158</v>
      </c>
      <c r="V654" s="122" t="s">
        <v>3158</v>
      </c>
      <c r="W654" s="122" t="s">
        <v>3158</v>
      </c>
      <c r="X654" s="122" t="s">
        <v>3158</v>
      </c>
      <c r="Y654" s="122" t="s">
        <v>3158</v>
      </c>
      <c r="Z654" s="122">
        <v>0</v>
      </c>
      <c r="AA654" s="122" t="s">
        <v>3158</v>
      </c>
      <c r="AB654" s="122" t="s">
        <v>3158</v>
      </c>
      <c r="AC654" s="122" t="s">
        <v>3158</v>
      </c>
      <c r="AD654" s="125">
        <v>43713.203842592593</v>
      </c>
      <c r="AE654" s="122" t="s">
        <v>3158</v>
      </c>
    </row>
    <row r="655" spans="1:31" ht="13">
      <c r="A655" s="122">
        <v>2976</v>
      </c>
      <c r="B655" s="122" t="s">
        <v>7301</v>
      </c>
      <c r="D655" s="122" t="s">
        <v>3146</v>
      </c>
      <c r="E655" s="122">
        <v>0</v>
      </c>
      <c r="K655" s="122" t="s">
        <v>7302</v>
      </c>
      <c r="M655" s="122" t="s">
        <v>3154</v>
      </c>
      <c r="N655" s="122">
        <v>75</v>
      </c>
      <c r="R655" s="125">
        <v>43697.526643518519</v>
      </c>
      <c r="S655" s="125">
        <v>43713.203842592593</v>
      </c>
      <c r="T655" s="122" t="s">
        <v>3158</v>
      </c>
      <c r="U655" s="122" t="s">
        <v>3158</v>
      </c>
      <c r="V655" s="122" t="s">
        <v>3158</v>
      </c>
      <c r="W655" s="122" t="s">
        <v>3158</v>
      </c>
      <c r="X655" s="122" t="s">
        <v>3158</v>
      </c>
      <c r="Y655" s="122" t="s">
        <v>3158</v>
      </c>
      <c r="Z655" s="122">
        <v>0</v>
      </c>
      <c r="AA655" s="122" t="s">
        <v>3158</v>
      </c>
      <c r="AB655" s="122" t="s">
        <v>3158</v>
      </c>
      <c r="AC655" s="122" t="s">
        <v>3158</v>
      </c>
      <c r="AD655" s="125">
        <v>43713.203842592593</v>
      </c>
      <c r="AE655" s="122" t="s">
        <v>3158</v>
      </c>
    </row>
    <row r="656" spans="1:31" ht="13">
      <c r="A656" s="122">
        <v>2977</v>
      </c>
      <c r="B656" s="122" t="s">
        <v>7303</v>
      </c>
      <c r="C656" s="122" t="s">
        <v>7304</v>
      </c>
      <c r="D656" s="122" t="s">
        <v>3146</v>
      </c>
      <c r="E656" s="122">
        <v>2011</v>
      </c>
      <c r="F656" s="122" t="s">
        <v>3462</v>
      </c>
      <c r="G656" s="122" t="s">
        <v>3148</v>
      </c>
      <c r="H656" s="122" t="s">
        <v>3217</v>
      </c>
      <c r="I656" s="122" t="s">
        <v>3326</v>
      </c>
      <c r="J656" s="122" t="s">
        <v>7305</v>
      </c>
      <c r="K656" s="122" t="s">
        <v>7306</v>
      </c>
      <c r="L656" s="124" t="s">
        <v>7307</v>
      </c>
      <c r="M656" s="122" t="s">
        <v>3154</v>
      </c>
      <c r="N656" s="122">
        <v>75</v>
      </c>
      <c r="O656" s="124" t="s">
        <v>7308</v>
      </c>
      <c r="P656" s="124" t="s">
        <v>7309</v>
      </c>
      <c r="Q656" s="124" t="s">
        <v>7310</v>
      </c>
      <c r="R656" s="125">
        <v>43697.526643518519</v>
      </c>
      <c r="S656" s="125">
        <v>43713.203842592593</v>
      </c>
      <c r="T656" s="122" t="s">
        <v>3158</v>
      </c>
      <c r="U656" s="122" t="s">
        <v>3158</v>
      </c>
      <c r="V656" s="122" t="s">
        <v>3158</v>
      </c>
      <c r="W656" s="122" t="s">
        <v>3158</v>
      </c>
      <c r="X656" s="122" t="s">
        <v>3158</v>
      </c>
      <c r="Y656" s="122" t="s">
        <v>3158</v>
      </c>
      <c r="Z656" s="122">
        <v>0</v>
      </c>
      <c r="AA656" s="122" t="s">
        <v>3158</v>
      </c>
      <c r="AB656" s="122" t="s">
        <v>3158</v>
      </c>
      <c r="AC656" s="122" t="s">
        <v>3158</v>
      </c>
      <c r="AD656" s="125">
        <v>43713.203842592593</v>
      </c>
      <c r="AE656" s="122" t="s">
        <v>3158</v>
      </c>
    </row>
    <row r="657" spans="1:31" ht="13">
      <c r="A657" s="122">
        <v>2979</v>
      </c>
      <c r="B657" s="122" t="s">
        <v>659</v>
      </c>
      <c r="C657" s="122" t="s">
        <v>7311</v>
      </c>
      <c r="D657" s="122" t="s">
        <v>3146</v>
      </c>
      <c r="E657" s="122">
        <v>2018</v>
      </c>
      <c r="F657" s="122" t="s">
        <v>3160</v>
      </c>
      <c r="G657" s="122" t="s">
        <v>3245</v>
      </c>
      <c r="H657" s="122" t="s">
        <v>3195</v>
      </c>
      <c r="I657" s="122" t="s">
        <v>3326</v>
      </c>
      <c r="J657" s="122" t="s">
        <v>7312</v>
      </c>
      <c r="K657" s="122" t="s">
        <v>7313</v>
      </c>
      <c r="L657" s="124" t="s">
        <v>7314</v>
      </c>
      <c r="M657" s="122" t="s">
        <v>3154</v>
      </c>
      <c r="N657" s="122">
        <v>75</v>
      </c>
      <c r="O657" s="124" t="s">
        <v>7315</v>
      </c>
      <c r="P657" s="122" t="s">
        <v>116</v>
      </c>
      <c r="Q657" s="124" t="s">
        <v>7316</v>
      </c>
      <c r="R657" s="125">
        <v>43697.526643518519</v>
      </c>
      <c r="S657" s="125">
        <v>43713.203842592593</v>
      </c>
      <c r="T657" s="122" t="s">
        <v>3158</v>
      </c>
      <c r="U657" s="122" t="s">
        <v>3158</v>
      </c>
      <c r="V657" s="122" t="s">
        <v>3158</v>
      </c>
      <c r="W657" s="122" t="s">
        <v>3158</v>
      </c>
      <c r="X657" s="122" t="s">
        <v>3158</v>
      </c>
      <c r="Y657" s="122" t="s">
        <v>3158</v>
      </c>
      <c r="Z657" s="122">
        <v>0</v>
      </c>
      <c r="AA657" s="122" t="s">
        <v>3158</v>
      </c>
      <c r="AB657" s="122" t="s">
        <v>3158</v>
      </c>
      <c r="AC657" s="122" t="s">
        <v>3158</v>
      </c>
      <c r="AD657" s="125">
        <v>43713.203842592593</v>
      </c>
      <c r="AE657" s="122" t="s">
        <v>3158</v>
      </c>
    </row>
    <row r="658" spans="1:31" ht="13">
      <c r="A658" s="122">
        <v>2980</v>
      </c>
      <c r="B658" s="122" t="s">
        <v>7317</v>
      </c>
      <c r="C658" s="122" t="s">
        <v>7318</v>
      </c>
      <c r="E658" s="122">
        <v>2019</v>
      </c>
      <c r="F658" s="122" t="s">
        <v>3462</v>
      </c>
      <c r="G658" s="122" t="s">
        <v>3505</v>
      </c>
      <c r="H658" s="122" t="s">
        <v>3217</v>
      </c>
      <c r="I658" s="122" t="s">
        <v>4340</v>
      </c>
      <c r="J658" s="122" t="s">
        <v>7319</v>
      </c>
      <c r="K658" s="122" t="s">
        <v>7320</v>
      </c>
      <c r="L658" s="124" t="s">
        <v>7321</v>
      </c>
      <c r="M658" s="122" t="s">
        <v>3154</v>
      </c>
      <c r="N658" s="122">
        <v>75</v>
      </c>
      <c r="O658" s="122" t="s">
        <v>3158</v>
      </c>
      <c r="P658" s="122" t="s">
        <v>3158</v>
      </c>
      <c r="Q658" s="124" t="s">
        <v>7322</v>
      </c>
      <c r="R658" s="125">
        <v>43697.526643518519</v>
      </c>
      <c r="S658" s="125">
        <v>44014.451099537036</v>
      </c>
      <c r="T658" s="122">
        <v>60</v>
      </c>
      <c r="U658" s="122" t="s">
        <v>6411</v>
      </c>
      <c r="V658" s="122" t="s">
        <v>3217</v>
      </c>
      <c r="W658" s="122" t="s">
        <v>3158</v>
      </c>
      <c r="X658" s="122" t="s">
        <v>3204</v>
      </c>
      <c r="Y658" s="122" t="s">
        <v>3158</v>
      </c>
      <c r="Z658" s="122">
        <v>0</v>
      </c>
      <c r="AA658" s="122" t="s">
        <v>3158</v>
      </c>
      <c r="AB658" s="122" t="s">
        <v>3158</v>
      </c>
      <c r="AC658" s="122" t="s">
        <v>3158</v>
      </c>
      <c r="AD658" s="125">
        <v>43713.203842592593</v>
      </c>
      <c r="AE658" s="122" t="s">
        <v>3158</v>
      </c>
    </row>
    <row r="659" spans="1:31" ht="13">
      <c r="A659" s="122">
        <v>2981</v>
      </c>
      <c r="B659" s="122" t="s">
        <v>779</v>
      </c>
      <c r="C659" s="122" t="s">
        <v>7323</v>
      </c>
      <c r="D659" s="122" t="s">
        <v>3146</v>
      </c>
      <c r="E659" s="122">
        <v>2019</v>
      </c>
      <c r="F659" s="122" t="s">
        <v>3417</v>
      </c>
      <c r="G659" s="122" t="s">
        <v>4482</v>
      </c>
      <c r="H659" s="122" t="s">
        <v>4483</v>
      </c>
      <c r="K659" s="122" t="s">
        <v>7324</v>
      </c>
      <c r="L659" s="124" t="s">
        <v>7325</v>
      </c>
      <c r="M659" s="122" t="s">
        <v>3154</v>
      </c>
      <c r="N659" s="122">
        <v>75</v>
      </c>
      <c r="Q659" s="124" t="s">
        <v>7326</v>
      </c>
      <c r="R659" s="125">
        <v>43697.526643518519</v>
      </c>
      <c r="S659" s="125">
        <v>43713.203842592593</v>
      </c>
      <c r="T659" s="122" t="s">
        <v>3158</v>
      </c>
      <c r="U659" s="122" t="s">
        <v>3158</v>
      </c>
      <c r="V659" s="122" t="s">
        <v>3158</v>
      </c>
      <c r="W659" s="122" t="s">
        <v>3158</v>
      </c>
      <c r="X659" s="122" t="s">
        <v>3158</v>
      </c>
      <c r="Y659" s="122" t="s">
        <v>3158</v>
      </c>
      <c r="Z659" s="122">
        <v>0</v>
      </c>
      <c r="AA659" s="122" t="s">
        <v>3158</v>
      </c>
      <c r="AB659" s="122" t="s">
        <v>3158</v>
      </c>
      <c r="AC659" s="122" t="s">
        <v>3158</v>
      </c>
      <c r="AD659" s="125">
        <v>43713.203842592593</v>
      </c>
      <c r="AE659" s="122" t="s">
        <v>3158</v>
      </c>
    </row>
    <row r="660" spans="1:31" ht="13">
      <c r="A660" s="122">
        <v>2982</v>
      </c>
      <c r="B660" s="122" t="s">
        <v>7327</v>
      </c>
      <c r="C660" s="122" t="s">
        <v>7328</v>
      </c>
      <c r="D660" s="122" t="s">
        <v>3146</v>
      </c>
      <c r="E660" s="122">
        <v>2017</v>
      </c>
      <c r="F660" s="122" t="s">
        <v>3147</v>
      </c>
      <c r="G660" s="122" t="s">
        <v>3245</v>
      </c>
      <c r="H660" s="122" t="s">
        <v>3195</v>
      </c>
      <c r="K660" s="122" t="s">
        <v>7329</v>
      </c>
      <c r="L660" s="124" t="s">
        <v>7330</v>
      </c>
      <c r="M660" s="122" t="s">
        <v>3154</v>
      </c>
      <c r="N660" s="122">
        <v>75</v>
      </c>
      <c r="R660" s="125">
        <v>43697.526643518519</v>
      </c>
      <c r="S660" s="125">
        <v>43713.203842592593</v>
      </c>
      <c r="T660" s="122" t="s">
        <v>3158</v>
      </c>
      <c r="U660" s="122" t="s">
        <v>3158</v>
      </c>
      <c r="V660" s="122" t="s">
        <v>3158</v>
      </c>
      <c r="W660" s="122" t="s">
        <v>3158</v>
      </c>
      <c r="X660" s="122" t="s">
        <v>3158</v>
      </c>
      <c r="Y660" s="122" t="s">
        <v>3158</v>
      </c>
      <c r="Z660" s="122">
        <v>0</v>
      </c>
      <c r="AA660" s="122" t="s">
        <v>3158</v>
      </c>
      <c r="AB660" s="122" t="s">
        <v>3158</v>
      </c>
      <c r="AC660" s="122" t="s">
        <v>3158</v>
      </c>
      <c r="AD660" s="125">
        <v>43713.203842592593</v>
      </c>
      <c r="AE660" s="122" t="s">
        <v>3158</v>
      </c>
    </row>
    <row r="661" spans="1:31" ht="13">
      <c r="A661" s="122">
        <v>2983</v>
      </c>
      <c r="B661" s="122" t="s">
        <v>7331</v>
      </c>
      <c r="C661" s="122" t="s">
        <v>7332</v>
      </c>
      <c r="D661" s="122" t="s">
        <v>3146</v>
      </c>
      <c r="E661" s="122">
        <v>2016</v>
      </c>
      <c r="F661" s="122" t="s">
        <v>3147</v>
      </c>
      <c r="G661" s="122" t="s">
        <v>3148</v>
      </c>
      <c r="H661" s="122" t="s">
        <v>3217</v>
      </c>
      <c r="K661" s="122" t="s">
        <v>7333</v>
      </c>
      <c r="L661" s="124" t="s">
        <v>7334</v>
      </c>
      <c r="M661" s="122" t="s">
        <v>3154</v>
      </c>
      <c r="N661" s="122">
        <v>75</v>
      </c>
      <c r="O661" s="124" t="s">
        <v>7335</v>
      </c>
      <c r="P661" s="124" t="s">
        <v>7336</v>
      </c>
      <c r="Q661" s="124" t="s">
        <v>7337</v>
      </c>
      <c r="R661" s="125">
        <v>43697.526643518519</v>
      </c>
      <c r="S661" s="125">
        <v>43713.203842592593</v>
      </c>
      <c r="T661" s="122" t="s">
        <v>3158</v>
      </c>
      <c r="U661" s="122" t="s">
        <v>3158</v>
      </c>
      <c r="V661" s="122" t="s">
        <v>3158</v>
      </c>
      <c r="W661" s="122" t="s">
        <v>3158</v>
      </c>
      <c r="X661" s="122" t="s">
        <v>3158</v>
      </c>
      <c r="Y661" s="122" t="s">
        <v>3158</v>
      </c>
      <c r="Z661" s="122">
        <v>0</v>
      </c>
      <c r="AA661" s="122" t="s">
        <v>3158</v>
      </c>
      <c r="AB661" s="122" t="s">
        <v>3158</v>
      </c>
      <c r="AC661" s="122" t="s">
        <v>3158</v>
      </c>
      <c r="AD661" s="125">
        <v>43713.203842592593</v>
      </c>
      <c r="AE661" s="122" t="s">
        <v>3158</v>
      </c>
    </row>
    <row r="662" spans="1:31" ht="13">
      <c r="A662" s="122">
        <v>2984</v>
      </c>
      <c r="B662" s="122" t="s">
        <v>7338</v>
      </c>
      <c r="C662" s="122" t="s">
        <v>7339</v>
      </c>
      <c r="D662" s="122" t="s">
        <v>3146</v>
      </c>
      <c r="E662" s="122">
        <v>2017</v>
      </c>
      <c r="F662" s="122" t="s">
        <v>3225</v>
      </c>
      <c r="G662" s="122" t="s">
        <v>4637</v>
      </c>
      <c r="H662" s="122" t="s">
        <v>3977</v>
      </c>
      <c r="I662" s="122" t="s">
        <v>3385</v>
      </c>
      <c r="J662" s="122" t="s">
        <v>7340</v>
      </c>
      <c r="K662" s="122" t="s">
        <v>7341</v>
      </c>
      <c r="L662" s="124" t="s">
        <v>7342</v>
      </c>
      <c r="M662" s="122" t="s">
        <v>3154</v>
      </c>
      <c r="N662" s="122">
        <v>75</v>
      </c>
      <c r="O662" s="124" t="s">
        <v>7343</v>
      </c>
      <c r="P662" s="124" t="s">
        <v>7344</v>
      </c>
      <c r="Q662" s="124" t="s">
        <v>7345</v>
      </c>
      <c r="R662" s="125">
        <v>43697.526643518519</v>
      </c>
      <c r="S662" s="125">
        <v>44350.928414351853</v>
      </c>
      <c r="T662" s="122">
        <v>72</v>
      </c>
      <c r="U662" s="122" t="s">
        <v>3278</v>
      </c>
      <c r="V662" s="122" t="s">
        <v>3977</v>
      </c>
      <c r="W662" s="122" t="s">
        <v>3158</v>
      </c>
      <c r="X662" s="122" t="s">
        <v>3204</v>
      </c>
      <c r="Y662" s="122" t="s">
        <v>3158</v>
      </c>
      <c r="Z662" s="122">
        <v>0</v>
      </c>
      <c r="AA662" s="122" t="s">
        <v>3158</v>
      </c>
      <c r="AB662" s="122" t="s">
        <v>3158</v>
      </c>
      <c r="AC662" s="122" t="s">
        <v>3158</v>
      </c>
      <c r="AD662" s="125">
        <v>43713.203842592593</v>
      </c>
      <c r="AE662" s="122" t="s">
        <v>3158</v>
      </c>
    </row>
    <row r="663" spans="1:31" ht="13">
      <c r="A663" s="122">
        <v>2985</v>
      </c>
      <c r="B663" s="122" t="s">
        <v>7346</v>
      </c>
      <c r="D663" s="122" t="s">
        <v>3146</v>
      </c>
      <c r="E663" s="122">
        <v>0</v>
      </c>
      <c r="K663" s="122" t="s">
        <v>7347</v>
      </c>
      <c r="M663" s="122" t="s">
        <v>3154</v>
      </c>
      <c r="N663" s="122">
        <v>75</v>
      </c>
      <c r="R663" s="125">
        <v>43697.526643518519</v>
      </c>
      <c r="S663" s="125">
        <v>43713.203842592593</v>
      </c>
      <c r="T663" s="122" t="s">
        <v>3158</v>
      </c>
      <c r="U663" s="122" t="s">
        <v>3158</v>
      </c>
      <c r="V663" s="122" t="s">
        <v>3158</v>
      </c>
      <c r="W663" s="122" t="s">
        <v>3158</v>
      </c>
      <c r="X663" s="122" t="s">
        <v>3158</v>
      </c>
      <c r="Y663" s="122" t="s">
        <v>3158</v>
      </c>
      <c r="Z663" s="122">
        <v>0</v>
      </c>
      <c r="AA663" s="122" t="s">
        <v>3158</v>
      </c>
      <c r="AB663" s="122" t="s">
        <v>3158</v>
      </c>
      <c r="AC663" s="122" t="s">
        <v>3158</v>
      </c>
      <c r="AD663" s="125">
        <v>43713.203842592593</v>
      </c>
      <c r="AE663" s="122" t="s">
        <v>3158</v>
      </c>
    </row>
    <row r="664" spans="1:31" ht="13">
      <c r="A664" s="122">
        <v>2986</v>
      </c>
      <c r="B664" s="122" t="s">
        <v>7348</v>
      </c>
      <c r="C664" s="122" t="s">
        <v>7349</v>
      </c>
      <c r="D664" s="122" t="s">
        <v>3146</v>
      </c>
      <c r="E664" s="122">
        <v>2016</v>
      </c>
      <c r="F664" s="122" t="s">
        <v>3225</v>
      </c>
      <c r="G664" s="122" t="s">
        <v>5720</v>
      </c>
      <c r="H664" s="122" t="s">
        <v>4129</v>
      </c>
      <c r="I664" s="122" t="s">
        <v>3385</v>
      </c>
      <c r="J664" s="122" t="s">
        <v>7350</v>
      </c>
      <c r="K664" s="122" t="s">
        <v>7351</v>
      </c>
      <c r="L664" s="124" t="s">
        <v>7352</v>
      </c>
      <c r="M664" s="122" t="s">
        <v>3154</v>
      </c>
      <c r="N664" s="122">
        <v>75</v>
      </c>
      <c r="O664" s="124" t="s">
        <v>7353</v>
      </c>
      <c r="P664" s="122" t="s">
        <v>3158</v>
      </c>
      <c r="Q664" s="124" t="s">
        <v>7354</v>
      </c>
      <c r="R664" s="125">
        <v>43697.526643518519</v>
      </c>
      <c r="S664" s="125">
        <v>44539.362314814818</v>
      </c>
      <c r="T664" s="122">
        <v>68</v>
      </c>
      <c r="U664" s="122" t="s">
        <v>3202</v>
      </c>
      <c r="V664" s="122" t="s">
        <v>5727</v>
      </c>
      <c r="W664" s="122" t="s">
        <v>3158</v>
      </c>
      <c r="X664" s="122" t="s">
        <v>3204</v>
      </c>
      <c r="Y664" s="122" t="s">
        <v>3158</v>
      </c>
      <c r="Z664" s="122">
        <v>0</v>
      </c>
      <c r="AA664" s="122" t="s">
        <v>3158</v>
      </c>
      <c r="AB664" s="122" t="s">
        <v>3158</v>
      </c>
      <c r="AC664" s="122" t="s">
        <v>3158</v>
      </c>
      <c r="AD664" s="125">
        <v>43713.203842592593</v>
      </c>
      <c r="AE664" s="122" t="s">
        <v>3158</v>
      </c>
    </row>
    <row r="665" spans="1:31" ht="13">
      <c r="A665" s="122">
        <v>2987</v>
      </c>
      <c r="B665" s="122" t="s">
        <v>519</v>
      </c>
      <c r="C665" s="122" t="s">
        <v>7355</v>
      </c>
      <c r="D665" s="122" t="s">
        <v>3146</v>
      </c>
      <c r="E665" s="122">
        <v>2016</v>
      </c>
      <c r="F665" s="122" t="s">
        <v>3206</v>
      </c>
      <c r="G665" s="122" t="s">
        <v>3245</v>
      </c>
      <c r="H665" s="122" t="s">
        <v>3195</v>
      </c>
      <c r="I665" s="126">
        <v>44936</v>
      </c>
      <c r="J665" s="122" t="s">
        <v>7356</v>
      </c>
      <c r="K665" s="122" t="s">
        <v>7357</v>
      </c>
      <c r="L665" s="124" t="s">
        <v>7358</v>
      </c>
      <c r="M665" s="122" t="s">
        <v>3154</v>
      </c>
      <c r="N665" s="122">
        <v>75</v>
      </c>
      <c r="O665" s="124" t="s">
        <v>7359</v>
      </c>
      <c r="P665" s="124" t="s">
        <v>7360</v>
      </c>
      <c r="Q665" s="124" t="s">
        <v>7361</v>
      </c>
      <c r="R665" s="125">
        <v>43697.526643518519</v>
      </c>
      <c r="S665" s="125">
        <v>43713.203842592593</v>
      </c>
      <c r="T665" s="122" t="s">
        <v>3158</v>
      </c>
      <c r="U665" s="122" t="s">
        <v>3158</v>
      </c>
      <c r="V665" s="122" t="s">
        <v>3158</v>
      </c>
      <c r="W665" s="122" t="s">
        <v>3158</v>
      </c>
      <c r="X665" s="122" t="s">
        <v>3158</v>
      </c>
      <c r="Y665" s="122" t="s">
        <v>3158</v>
      </c>
      <c r="Z665" s="122">
        <v>0</v>
      </c>
      <c r="AA665" s="122" t="s">
        <v>3158</v>
      </c>
      <c r="AB665" s="122" t="s">
        <v>3158</v>
      </c>
      <c r="AC665" s="122" t="s">
        <v>3158</v>
      </c>
      <c r="AD665" s="125">
        <v>43713.203842592593</v>
      </c>
      <c r="AE665" s="122" t="s">
        <v>3158</v>
      </c>
    </row>
    <row r="666" spans="1:31" ht="13">
      <c r="A666" s="122">
        <v>2988</v>
      </c>
      <c r="B666" s="124" t="s">
        <v>7362</v>
      </c>
      <c r="C666" s="122" t="s">
        <v>7363</v>
      </c>
      <c r="D666" s="122" t="s">
        <v>3146</v>
      </c>
      <c r="E666" s="122">
        <v>2014</v>
      </c>
      <c r="F666" s="122" t="s">
        <v>3225</v>
      </c>
      <c r="G666" s="122" t="s">
        <v>3207</v>
      </c>
      <c r="K666" s="122" t="s">
        <v>7364</v>
      </c>
      <c r="L666" s="124" t="s">
        <v>7365</v>
      </c>
      <c r="M666" s="122" t="s">
        <v>3154</v>
      </c>
      <c r="N666" s="122">
        <v>75</v>
      </c>
      <c r="O666" s="124" t="s">
        <v>7366</v>
      </c>
      <c r="P666" s="124" t="s">
        <v>7367</v>
      </c>
      <c r="Q666" s="124" t="s">
        <v>7368</v>
      </c>
      <c r="R666" s="125">
        <v>43697.526643518519</v>
      </c>
      <c r="S666" s="125">
        <v>43713.203842592593</v>
      </c>
      <c r="T666" s="122" t="s">
        <v>3158</v>
      </c>
      <c r="U666" s="122" t="s">
        <v>3158</v>
      </c>
      <c r="V666" s="122" t="s">
        <v>3158</v>
      </c>
      <c r="W666" s="122" t="s">
        <v>3158</v>
      </c>
      <c r="X666" s="122" t="s">
        <v>3158</v>
      </c>
      <c r="Y666" s="122" t="s">
        <v>3158</v>
      </c>
      <c r="Z666" s="122">
        <v>0</v>
      </c>
      <c r="AA666" s="122" t="s">
        <v>3158</v>
      </c>
      <c r="AB666" s="122" t="s">
        <v>3158</v>
      </c>
      <c r="AC666" s="122" t="s">
        <v>3158</v>
      </c>
      <c r="AD666" s="125">
        <v>43713.203842592593</v>
      </c>
      <c r="AE666" s="122" t="s">
        <v>3158</v>
      </c>
    </row>
    <row r="667" spans="1:31" ht="13">
      <c r="A667" s="122">
        <v>2989</v>
      </c>
      <c r="B667" s="122" t="s">
        <v>515</v>
      </c>
      <c r="C667" s="122" t="s">
        <v>7369</v>
      </c>
      <c r="D667" s="122" t="s">
        <v>3146</v>
      </c>
      <c r="E667" s="122">
        <v>2017</v>
      </c>
      <c r="F667" s="122" t="s">
        <v>3206</v>
      </c>
      <c r="G667" s="122" t="s">
        <v>3245</v>
      </c>
      <c r="H667" s="122" t="s">
        <v>3195</v>
      </c>
      <c r="I667" s="122" t="s">
        <v>3326</v>
      </c>
      <c r="J667" s="122" t="s">
        <v>7370</v>
      </c>
      <c r="K667" s="122" t="s">
        <v>7371</v>
      </c>
      <c r="L667" s="124" t="s">
        <v>7372</v>
      </c>
      <c r="M667" s="122" t="s">
        <v>3154</v>
      </c>
      <c r="N667" s="122">
        <v>75</v>
      </c>
      <c r="O667" s="124" t="s">
        <v>7373</v>
      </c>
      <c r="P667" s="124" t="s">
        <v>7374</v>
      </c>
      <c r="Q667" s="124" t="s">
        <v>7375</v>
      </c>
      <c r="R667" s="125">
        <v>43697.526643518519</v>
      </c>
      <c r="S667" s="125">
        <v>43713.203842592593</v>
      </c>
      <c r="T667" s="122" t="s">
        <v>3158</v>
      </c>
      <c r="U667" s="122" t="s">
        <v>3158</v>
      </c>
      <c r="V667" s="122" t="s">
        <v>3158</v>
      </c>
      <c r="W667" s="122" t="s">
        <v>3158</v>
      </c>
      <c r="X667" s="122" t="s">
        <v>3158</v>
      </c>
      <c r="Y667" s="122" t="s">
        <v>3158</v>
      </c>
      <c r="Z667" s="122">
        <v>0</v>
      </c>
      <c r="AA667" s="122" t="s">
        <v>3158</v>
      </c>
      <c r="AB667" s="122" t="s">
        <v>3158</v>
      </c>
      <c r="AC667" s="122" t="s">
        <v>3158</v>
      </c>
      <c r="AD667" s="125">
        <v>43713.203842592593</v>
      </c>
      <c r="AE667" s="122" t="s">
        <v>3158</v>
      </c>
    </row>
    <row r="668" spans="1:31" ht="13">
      <c r="A668" s="122">
        <v>2990</v>
      </c>
      <c r="B668" s="122" t="s">
        <v>7376</v>
      </c>
      <c r="C668" s="122" t="s">
        <v>7377</v>
      </c>
      <c r="D668" s="122" t="s">
        <v>3146</v>
      </c>
      <c r="E668" s="122">
        <v>2008</v>
      </c>
      <c r="F668" s="122" t="s">
        <v>3225</v>
      </c>
      <c r="G668" s="122" t="s">
        <v>3172</v>
      </c>
      <c r="H668" s="122" t="s">
        <v>3173</v>
      </c>
      <c r="K668" s="122" t="s">
        <v>7378</v>
      </c>
      <c r="L668" s="124" t="s">
        <v>7379</v>
      </c>
      <c r="M668" s="122" t="s">
        <v>3154</v>
      </c>
      <c r="N668" s="122">
        <v>75</v>
      </c>
      <c r="O668" s="124" t="s">
        <v>7380</v>
      </c>
      <c r="Q668" s="124" t="s">
        <v>7381</v>
      </c>
      <c r="R668" s="125">
        <v>43697.526643518519</v>
      </c>
      <c r="S668" s="125">
        <v>43713.203842592593</v>
      </c>
      <c r="T668" s="122" t="s">
        <v>3158</v>
      </c>
      <c r="U668" s="122" t="s">
        <v>3158</v>
      </c>
      <c r="V668" s="122" t="s">
        <v>3158</v>
      </c>
      <c r="W668" s="122" t="s">
        <v>3158</v>
      </c>
      <c r="X668" s="122" t="s">
        <v>3158</v>
      </c>
      <c r="Y668" s="122" t="s">
        <v>3158</v>
      </c>
      <c r="Z668" s="122">
        <v>0</v>
      </c>
      <c r="AA668" s="122" t="s">
        <v>3158</v>
      </c>
      <c r="AB668" s="122" t="s">
        <v>3158</v>
      </c>
      <c r="AC668" s="122" t="s">
        <v>3158</v>
      </c>
      <c r="AD668" s="125">
        <v>43713.203842592593</v>
      </c>
      <c r="AE668" s="122" t="s">
        <v>3158</v>
      </c>
    </row>
    <row r="669" spans="1:31" ht="13">
      <c r="A669" s="122">
        <v>2991</v>
      </c>
      <c r="B669" s="122" t="s">
        <v>7382</v>
      </c>
      <c r="C669" s="122" t="s">
        <v>7383</v>
      </c>
      <c r="D669" s="122" t="s">
        <v>3146</v>
      </c>
      <c r="E669" s="122">
        <v>2018</v>
      </c>
      <c r="F669" s="122" t="s">
        <v>3147</v>
      </c>
      <c r="G669" s="122" t="s">
        <v>3245</v>
      </c>
      <c r="H669" s="122" t="s">
        <v>7384</v>
      </c>
      <c r="I669" s="126">
        <v>44967</v>
      </c>
      <c r="K669" s="122" t="s">
        <v>7385</v>
      </c>
      <c r="L669" s="122" t="s">
        <v>4289</v>
      </c>
      <c r="M669" s="122" t="s">
        <v>3154</v>
      </c>
      <c r="N669" s="122">
        <v>75</v>
      </c>
      <c r="O669" s="122" t="s">
        <v>4289</v>
      </c>
      <c r="P669" s="122" t="s">
        <v>4289</v>
      </c>
      <c r="Q669" s="122" t="s">
        <v>4289</v>
      </c>
      <c r="R669" s="125">
        <v>43697.526643518519</v>
      </c>
      <c r="S669" s="125">
        <v>43713.203842592593</v>
      </c>
      <c r="T669" s="122" t="s">
        <v>3158</v>
      </c>
      <c r="U669" s="122" t="s">
        <v>3158</v>
      </c>
      <c r="V669" s="122" t="s">
        <v>3158</v>
      </c>
      <c r="W669" s="122" t="s">
        <v>3158</v>
      </c>
      <c r="X669" s="122" t="s">
        <v>3158</v>
      </c>
      <c r="Y669" s="122" t="s">
        <v>3158</v>
      </c>
      <c r="Z669" s="122">
        <v>0</v>
      </c>
      <c r="AA669" s="122" t="s">
        <v>3158</v>
      </c>
      <c r="AB669" s="122" t="s">
        <v>3158</v>
      </c>
      <c r="AC669" s="122" t="s">
        <v>3158</v>
      </c>
      <c r="AD669" s="125">
        <v>43713.203842592593</v>
      </c>
      <c r="AE669" s="122" t="s">
        <v>3158</v>
      </c>
    </row>
    <row r="670" spans="1:31" ht="13">
      <c r="A670" s="122">
        <v>2992</v>
      </c>
      <c r="B670" s="122" t="s">
        <v>494</v>
      </c>
      <c r="C670" s="122" t="s">
        <v>7386</v>
      </c>
      <c r="D670" s="122" t="s">
        <v>3171</v>
      </c>
      <c r="E670" s="122">
        <v>2011</v>
      </c>
      <c r="F670" s="122" t="s">
        <v>3342</v>
      </c>
      <c r="G670" s="122" t="s">
        <v>7387</v>
      </c>
      <c r="K670" s="122" t="s">
        <v>7388</v>
      </c>
      <c r="L670" s="124" t="s">
        <v>7389</v>
      </c>
      <c r="M670" s="122" t="s">
        <v>3154</v>
      </c>
      <c r="N670" s="122">
        <v>75</v>
      </c>
      <c r="O670" s="124" t="s">
        <v>7390</v>
      </c>
      <c r="P670" s="124" t="s">
        <v>7391</v>
      </c>
      <c r="Q670" s="124" t="s">
        <v>7392</v>
      </c>
      <c r="R670" s="125">
        <v>43697.526643518519</v>
      </c>
      <c r="S670" s="125">
        <v>43713.203842592593</v>
      </c>
      <c r="T670" s="122" t="s">
        <v>3158</v>
      </c>
      <c r="U670" s="122" t="s">
        <v>3158</v>
      </c>
      <c r="V670" s="122" t="s">
        <v>3158</v>
      </c>
      <c r="W670" s="122" t="s">
        <v>3158</v>
      </c>
      <c r="X670" s="122" t="s">
        <v>3158</v>
      </c>
      <c r="Y670" s="122" t="s">
        <v>3158</v>
      </c>
      <c r="Z670" s="122">
        <v>0</v>
      </c>
      <c r="AA670" s="122" t="s">
        <v>3158</v>
      </c>
      <c r="AB670" s="122" t="s">
        <v>3158</v>
      </c>
      <c r="AC670" s="122" t="s">
        <v>3158</v>
      </c>
      <c r="AD670" s="125">
        <v>43713.203842592593</v>
      </c>
      <c r="AE670" s="122" t="s">
        <v>3158</v>
      </c>
    </row>
    <row r="671" spans="1:31" ht="13">
      <c r="A671" s="122">
        <v>2993</v>
      </c>
      <c r="B671" s="122" t="s">
        <v>710</v>
      </c>
      <c r="C671" s="122" t="s">
        <v>7393</v>
      </c>
      <c r="D671" s="122" t="s">
        <v>3171</v>
      </c>
      <c r="E671" s="122">
        <v>2013</v>
      </c>
      <c r="F671" s="122" t="s">
        <v>3462</v>
      </c>
      <c r="G671" s="122" t="s">
        <v>3172</v>
      </c>
      <c r="H671" s="122" t="s">
        <v>3173</v>
      </c>
      <c r="I671" s="122" t="s">
        <v>3326</v>
      </c>
      <c r="J671" s="122" t="s">
        <v>7394</v>
      </c>
      <c r="K671" s="122" t="s">
        <v>7395</v>
      </c>
      <c r="L671" s="124" t="s">
        <v>7396</v>
      </c>
      <c r="M671" s="122" t="s">
        <v>3154</v>
      </c>
      <c r="N671" s="122">
        <v>75</v>
      </c>
      <c r="O671" s="124" t="s">
        <v>7397</v>
      </c>
      <c r="P671" s="124" t="s">
        <v>7398</v>
      </c>
      <c r="Q671" s="124" t="s">
        <v>7399</v>
      </c>
      <c r="R671" s="125">
        <v>43697.526643518519</v>
      </c>
      <c r="S671" s="125">
        <v>43713.203842592593</v>
      </c>
      <c r="T671" s="122" t="s">
        <v>3158</v>
      </c>
      <c r="U671" s="122" t="s">
        <v>3158</v>
      </c>
      <c r="V671" s="122" t="s">
        <v>3158</v>
      </c>
      <c r="W671" s="122" t="s">
        <v>3158</v>
      </c>
      <c r="X671" s="122" t="s">
        <v>3158</v>
      </c>
      <c r="Y671" s="122" t="s">
        <v>3158</v>
      </c>
      <c r="Z671" s="122">
        <v>0</v>
      </c>
      <c r="AA671" s="122" t="s">
        <v>3158</v>
      </c>
      <c r="AB671" s="122" t="s">
        <v>3158</v>
      </c>
      <c r="AC671" s="122" t="s">
        <v>3158</v>
      </c>
      <c r="AD671" s="125">
        <v>43713.203842592593</v>
      </c>
      <c r="AE671" s="122" t="s">
        <v>3158</v>
      </c>
    </row>
    <row r="672" spans="1:31" ht="13">
      <c r="A672" s="122">
        <v>2994</v>
      </c>
      <c r="B672" s="122" t="s">
        <v>7400</v>
      </c>
      <c r="C672" s="122" t="s">
        <v>7401</v>
      </c>
      <c r="D672" s="122" t="s">
        <v>3146</v>
      </c>
      <c r="E672" s="122">
        <v>2010</v>
      </c>
      <c r="F672" s="122" t="s">
        <v>3225</v>
      </c>
      <c r="G672" s="122" t="s">
        <v>6074</v>
      </c>
      <c r="H672" s="122" t="s">
        <v>3173</v>
      </c>
      <c r="I672" s="122" t="s">
        <v>3385</v>
      </c>
      <c r="J672" s="122" t="s">
        <v>7402</v>
      </c>
      <c r="K672" s="122" t="s">
        <v>7403</v>
      </c>
      <c r="L672" s="124" t="s">
        <v>7404</v>
      </c>
      <c r="M672" s="122" t="s">
        <v>3154</v>
      </c>
      <c r="N672" s="122">
        <v>75</v>
      </c>
      <c r="O672" s="124" t="s">
        <v>7405</v>
      </c>
      <c r="P672" s="122" t="s">
        <v>3158</v>
      </c>
      <c r="Q672" s="124" t="s">
        <v>7406</v>
      </c>
      <c r="R672" s="125">
        <v>43697.526643518519</v>
      </c>
      <c r="S672" s="125">
        <v>43763.385740740741</v>
      </c>
      <c r="T672" s="122">
        <v>68</v>
      </c>
      <c r="U672" s="122" t="s">
        <v>3202</v>
      </c>
      <c r="V672" s="122" t="s">
        <v>3204</v>
      </c>
      <c r="W672" s="122" t="s">
        <v>3158</v>
      </c>
      <c r="X672" s="122" t="s">
        <v>3204</v>
      </c>
      <c r="Y672" s="122" t="s">
        <v>3158</v>
      </c>
      <c r="Z672" s="122">
        <v>0</v>
      </c>
      <c r="AA672" s="122" t="s">
        <v>3158</v>
      </c>
      <c r="AB672" s="122" t="s">
        <v>3158</v>
      </c>
      <c r="AC672" s="122" t="s">
        <v>3158</v>
      </c>
      <c r="AD672" s="125">
        <v>43698.350266203706</v>
      </c>
      <c r="AE672" s="122" t="s">
        <v>3158</v>
      </c>
    </row>
    <row r="673" spans="1:31" ht="13">
      <c r="A673" s="122">
        <v>2995</v>
      </c>
      <c r="B673" s="122" t="s">
        <v>708</v>
      </c>
      <c r="C673" s="122" t="s">
        <v>7407</v>
      </c>
      <c r="D673" s="122" t="s">
        <v>3171</v>
      </c>
      <c r="E673" s="122">
        <v>1981</v>
      </c>
      <c r="F673" s="122" t="s">
        <v>3160</v>
      </c>
      <c r="G673" s="122" t="s">
        <v>7408</v>
      </c>
      <c r="K673" s="122" t="s">
        <v>7409</v>
      </c>
      <c r="L673" s="124" t="s">
        <v>7410</v>
      </c>
      <c r="M673" s="122" t="s">
        <v>3154</v>
      </c>
      <c r="N673" s="122">
        <v>75</v>
      </c>
      <c r="O673" s="124" t="s">
        <v>7411</v>
      </c>
      <c r="P673" s="124" t="s">
        <v>7412</v>
      </c>
      <c r="Q673" s="124" t="s">
        <v>7413</v>
      </c>
      <c r="R673" s="125">
        <v>43697.526643518519</v>
      </c>
      <c r="S673" s="125">
        <v>43713.203842592593</v>
      </c>
      <c r="T673" s="122" t="s">
        <v>3158</v>
      </c>
      <c r="U673" s="122" t="s">
        <v>3158</v>
      </c>
      <c r="V673" s="122" t="s">
        <v>3158</v>
      </c>
      <c r="W673" s="122" t="s">
        <v>3158</v>
      </c>
      <c r="X673" s="122" t="s">
        <v>3158</v>
      </c>
      <c r="Y673" s="122" t="s">
        <v>3158</v>
      </c>
      <c r="Z673" s="122">
        <v>0</v>
      </c>
      <c r="AA673" s="122" t="s">
        <v>3158</v>
      </c>
      <c r="AB673" s="122" t="s">
        <v>3158</v>
      </c>
      <c r="AC673" s="122" t="s">
        <v>3158</v>
      </c>
      <c r="AD673" s="125">
        <v>43713.203842592593</v>
      </c>
      <c r="AE673" s="122" t="s">
        <v>3158</v>
      </c>
    </row>
    <row r="674" spans="1:31" ht="13">
      <c r="A674" s="122">
        <v>2996</v>
      </c>
      <c r="B674" s="122" t="s">
        <v>7414</v>
      </c>
      <c r="C674" s="122" t="s">
        <v>7415</v>
      </c>
      <c r="D674" s="122" t="s">
        <v>3146</v>
      </c>
      <c r="E674" s="122">
        <v>2016</v>
      </c>
      <c r="F674" s="122" t="s">
        <v>3225</v>
      </c>
      <c r="G674" s="122" t="s">
        <v>3207</v>
      </c>
      <c r="H674" s="122" t="s">
        <v>7416</v>
      </c>
      <c r="K674" s="122" t="s">
        <v>7417</v>
      </c>
      <c r="L674" s="124" t="s">
        <v>7418</v>
      </c>
      <c r="M674" s="122" t="s">
        <v>3154</v>
      </c>
      <c r="N674" s="122">
        <v>75</v>
      </c>
      <c r="O674" s="124" t="s">
        <v>7419</v>
      </c>
      <c r="P674" s="124" t="s">
        <v>7420</v>
      </c>
      <c r="Q674" s="124" t="s">
        <v>7421</v>
      </c>
      <c r="R674" s="125">
        <v>43697.526643518519</v>
      </c>
      <c r="S674" s="125">
        <v>43713.203842592593</v>
      </c>
      <c r="T674" s="122" t="s">
        <v>3158</v>
      </c>
      <c r="U674" s="122" t="s">
        <v>3158</v>
      </c>
      <c r="V674" s="122" t="s">
        <v>3158</v>
      </c>
      <c r="W674" s="122" t="s">
        <v>3158</v>
      </c>
      <c r="X674" s="122" t="s">
        <v>3158</v>
      </c>
      <c r="Y674" s="122" t="s">
        <v>3158</v>
      </c>
      <c r="Z674" s="122">
        <v>0</v>
      </c>
      <c r="AA674" s="122" t="s">
        <v>3158</v>
      </c>
      <c r="AB674" s="122" t="s">
        <v>3158</v>
      </c>
      <c r="AC674" s="122" t="s">
        <v>3158</v>
      </c>
      <c r="AD674" s="125">
        <v>43713.203842592593</v>
      </c>
      <c r="AE674" s="122" t="s">
        <v>3158</v>
      </c>
    </row>
    <row r="675" spans="1:31" ht="13">
      <c r="A675" s="122">
        <v>2997</v>
      </c>
      <c r="B675" s="122" t="s">
        <v>7422</v>
      </c>
      <c r="D675" s="122" t="s">
        <v>3146</v>
      </c>
      <c r="E675" s="122">
        <v>0</v>
      </c>
      <c r="K675" s="122" t="s">
        <v>7423</v>
      </c>
      <c r="M675" s="122" t="s">
        <v>3154</v>
      </c>
      <c r="N675" s="122">
        <v>75</v>
      </c>
      <c r="R675" s="125">
        <v>43697.526643518519</v>
      </c>
      <c r="S675" s="125">
        <v>43713.203842592593</v>
      </c>
      <c r="T675" s="122" t="s">
        <v>3158</v>
      </c>
      <c r="U675" s="122" t="s">
        <v>3158</v>
      </c>
      <c r="V675" s="122" t="s">
        <v>3158</v>
      </c>
      <c r="W675" s="122" t="s">
        <v>3158</v>
      </c>
      <c r="X675" s="122" t="s">
        <v>3158</v>
      </c>
      <c r="Y675" s="122" t="s">
        <v>3158</v>
      </c>
      <c r="Z675" s="122">
        <v>0</v>
      </c>
      <c r="AA675" s="122" t="s">
        <v>3158</v>
      </c>
      <c r="AB675" s="122" t="s">
        <v>3158</v>
      </c>
      <c r="AC675" s="122" t="s">
        <v>3158</v>
      </c>
      <c r="AD675" s="125">
        <v>43713.203842592593</v>
      </c>
      <c r="AE675" s="122" t="s">
        <v>3158</v>
      </c>
    </row>
    <row r="676" spans="1:31" ht="13">
      <c r="A676" s="122">
        <v>2998</v>
      </c>
      <c r="B676" s="122" t="s">
        <v>709</v>
      </c>
      <c r="C676" s="122" t="s">
        <v>7424</v>
      </c>
      <c r="D676" s="122" t="s">
        <v>3146</v>
      </c>
      <c r="E676" s="122">
        <v>2018</v>
      </c>
      <c r="F676" s="122" t="s">
        <v>3182</v>
      </c>
      <c r="G676" s="122" t="s">
        <v>3172</v>
      </c>
      <c r="H676" s="122" t="s">
        <v>3173</v>
      </c>
      <c r="I676" s="122" t="s">
        <v>3326</v>
      </c>
      <c r="J676" s="122" t="s">
        <v>7425</v>
      </c>
      <c r="K676" s="122" t="s">
        <v>7426</v>
      </c>
      <c r="L676" s="124" t="s">
        <v>7427</v>
      </c>
      <c r="M676" s="122" t="s">
        <v>3154</v>
      </c>
      <c r="N676" s="122">
        <v>75</v>
      </c>
      <c r="O676" s="122" t="s">
        <v>116</v>
      </c>
      <c r="P676" s="124" t="s">
        <v>7428</v>
      </c>
      <c r="Q676" s="122" t="s">
        <v>116</v>
      </c>
      <c r="R676" s="125">
        <v>43697.526643518519</v>
      </c>
      <c r="S676" s="125">
        <v>43713.203842592593</v>
      </c>
      <c r="T676" s="122" t="s">
        <v>3158</v>
      </c>
      <c r="U676" s="122" t="s">
        <v>3158</v>
      </c>
      <c r="V676" s="122" t="s">
        <v>3158</v>
      </c>
      <c r="W676" s="122" t="s">
        <v>3158</v>
      </c>
      <c r="X676" s="122" t="s">
        <v>3158</v>
      </c>
      <c r="Y676" s="122" t="s">
        <v>3158</v>
      </c>
      <c r="Z676" s="122">
        <v>0</v>
      </c>
      <c r="AA676" s="122" t="s">
        <v>3158</v>
      </c>
      <c r="AB676" s="122" t="s">
        <v>3158</v>
      </c>
      <c r="AC676" s="122" t="s">
        <v>3158</v>
      </c>
      <c r="AD676" s="125">
        <v>43713.203842592593</v>
      </c>
      <c r="AE676" s="122" t="s">
        <v>3158</v>
      </c>
    </row>
    <row r="677" spans="1:31" ht="13">
      <c r="A677" s="122">
        <v>2999</v>
      </c>
      <c r="B677" s="122" t="s">
        <v>7429</v>
      </c>
      <c r="C677" s="122" t="s">
        <v>7430</v>
      </c>
      <c r="E677" s="122">
        <v>2016</v>
      </c>
      <c r="F677" s="122" t="s">
        <v>3182</v>
      </c>
      <c r="G677" s="122" t="s">
        <v>7255</v>
      </c>
      <c r="K677" s="122" t="s">
        <v>7431</v>
      </c>
      <c r="L677" s="124" t="s">
        <v>7432</v>
      </c>
      <c r="M677" s="122" t="s">
        <v>3154</v>
      </c>
      <c r="N677" s="122">
        <v>75</v>
      </c>
      <c r="O677" s="124" t="s">
        <v>7433</v>
      </c>
      <c r="P677" s="124" t="s">
        <v>7434</v>
      </c>
      <c r="Q677" s="124" t="s">
        <v>7435</v>
      </c>
      <c r="R677" s="125">
        <v>43697.526643518519</v>
      </c>
      <c r="S677" s="125">
        <v>43713.203842592593</v>
      </c>
      <c r="T677" s="122" t="s">
        <v>3158</v>
      </c>
      <c r="U677" s="122" t="s">
        <v>3158</v>
      </c>
      <c r="V677" s="122" t="s">
        <v>3158</v>
      </c>
      <c r="W677" s="122" t="s">
        <v>3158</v>
      </c>
      <c r="X677" s="122" t="s">
        <v>3158</v>
      </c>
      <c r="Y677" s="122" t="s">
        <v>3158</v>
      </c>
      <c r="Z677" s="122">
        <v>0</v>
      </c>
      <c r="AA677" s="122" t="s">
        <v>3158</v>
      </c>
      <c r="AB677" s="122" t="s">
        <v>3158</v>
      </c>
      <c r="AC677" s="122" t="s">
        <v>3158</v>
      </c>
      <c r="AD677" s="125">
        <v>43713.203842592593</v>
      </c>
      <c r="AE677" s="122" t="s">
        <v>3158</v>
      </c>
    </row>
    <row r="678" spans="1:31" ht="13">
      <c r="A678" s="122">
        <v>3001</v>
      </c>
      <c r="B678" s="122" t="s">
        <v>7436</v>
      </c>
      <c r="C678" s="122" t="s">
        <v>7437</v>
      </c>
      <c r="D678" s="122" t="s">
        <v>3146</v>
      </c>
      <c r="E678" s="122">
        <v>2013</v>
      </c>
      <c r="F678" s="122" t="s">
        <v>3225</v>
      </c>
      <c r="G678" s="122" t="s">
        <v>3172</v>
      </c>
      <c r="H678" s="122" t="s">
        <v>3173</v>
      </c>
      <c r="K678" s="122" t="s">
        <v>7438</v>
      </c>
      <c r="M678" s="122" t="s">
        <v>3154</v>
      </c>
      <c r="N678" s="122">
        <v>75</v>
      </c>
      <c r="R678" s="125">
        <v>43697.526643518519</v>
      </c>
      <c r="S678" s="125">
        <v>43713.203842592593</v>
      </c>
      <c r="T678" s="122" t="s">
        <v>3158</v>
      </c>
      <c r="U678" s="122" t="s">
        <v>3158</v>
      </c>
      <c r="V678" s="122" t="s">
        <v>3158</v>
      </c>
      <c r="W678" s="122" t="s">
        <v>3158</v>
      </c>
      <c r="X678" s="122" t="s">
        <v>3158</v>
      </c>
      <c r="Y678" s="122" t="s">
        <v>3158</v>
      </c>
      <c r="Z678" s="122">
        <v>0</v>
      </c>
      <c r="AA678" s="122" t="s">
        <v>3158</v>
      </c>
      <c r="AB678" s="122" t="s">
        <v>3158</v>
      </c>
      <c r="AC678" s="122" t="s">
        <v>3158</v>
      </c>
      <c r="AD678" s="125">
        <v>43713.203842592593</v>
      </c>
      <c r="AE678" s="122" t="s">
        <v>3158</v>
      </c>
    </row>
    <row r="679" spans="1:31" ht="13">
      <c r="A679" s="122">
        <v>3002</v>
      </c>
      <c r="B679" s="122" t="s">
        <v>7439</v>
      </c>
      <c r="C679" s="122" t="s">
        <v>7440</v>
      </c>
      <c r="D679" s="122" t="s">
        <v>3146</v>
      </c>
      <c r="E679" s="122">
        <v>2012</v>
      </c>
      <c r="F679" s="122" t="s">
        <v>3182</v>
      </c>
      <c r="G679" s="122" t="s">
        <v>7441</v>
      </c>
      <c r="H679" s="122" t="s">
        <v>3217</v>
      </c>
      <c r="K679" s="122" t="s">
        <v>7442</v>
      </c>
      <c r="L679" s="124" t="s">
        <v>7443</v>
      </c>
      <c r="M679" s="122" t="s">
        <v>3154</v>
      </c>
      <c r="N679" s="122">
        <v>75</v>
      </c>
      <c r="O679" s="122" t="s">
        <v>116</v>
      </c>
      <c r="P679" s="124" t="s">
        <v>7444</v>
      </c>
      <c r="Q679" s="124" t="s">
        <v>7445</v>
      </c>
      <c r="R679" s="125">
        <v>43697.526643518519</v>
      </c>
      <c r="S679" s="125">
        <v>43713.203842592593</v>
      </c>
      <c r="T679" s="122" t="s">
        <v>3158</v>
      </c>
      <c r="U679" s="122" t="s">
        <v>3158</v>
      </c>
      <c r="V679" s="122" t="s">
        <v>3158</v>
      </c>
      <c r="W679" s="122" t="s">
        <v>3158</v>
      </c>
      <c r="X679" s="122" t="s">
        <v>3158</v>
      </c>
      <c r="Y679" s="122" t="s">
        <v>3158</v>
      </c>
      <c r="Z679" s="122">
        <v>0</v>
      </c>
      <c r="AA679" s="122" t="s">
        <v>3158</v>
      </c>
      <c r="AB679" s="122" t="s">
        <v>3158</v>
      </c>
      <c r="AC679" s="122" t="s">
        <v>3158</v>
      </c>
      <c r="AD679" s="125">
        <v>43713.203842592593</v>
      </c>
      <c r="AE679" s="122" t="s">
        <v>3158</v>
      </c>
    </row>
    <row r="680" spans="1:31" ht="13">
      <c r="A680" s="122">
        <v>3003</v>
      </c>
      <c r="B680" s="122" t="s">
        <v>7446</v>
      </c>
      <c r="C680" s="122" t="s">
        <v>7447</v>
      </c>
      <c r="D680" s="122" t="s">
        <v>3146</v>
      </c>
      <c r="E680" s="122">
        <v>2016</v>
      </c>
      <c r="F680" s="122" t="s">
        <v>3225</v>
      </c>
      <c r="G680" s="122" t="s">
        <v>3844</v>
      </c>
      <c r="H680" s="122" t="s">
        <v>3184</v>
      </c>
      <c r="K680" s="122" t="s">
        <v>7448</v>
      </c>
      <c r="L680" s="124" t="s">
        <v>7449</v>
      </c>
      <c r="M680" s="122" t="s">
        <v>3154</v>
      </c>
      <c r="N680" s="122">
        <v>75</v>
      </c>
      <c r="O680" s="124" t="s">
        <v>6573</v>
      </c>
      <c r="P680" s="124" t="s">
        <v>6574</v>
      </c>
      <c r="Q680" s="124" t="s">
        <v>7450</v>
      </c>
      <c r="R680" s="125">
        <v>43697.526643518519</v>
      </c>
      <c r="S680" s="125">
        <v>43713.203842592593</v>
      </c>
      <c r="T680" s="122" t="s">
        <v>3158</v>
      </c>
      <c r="U680" s="122" t="s">
        <v>3158</v>
      </c>
      <c r="V680" s="122" t="s">
        <v>3158</v>
      </c>
      <c r="W680" s="122" t="s">
        <v>3158</v>
      </c>
      <c r="X680" s="122" t="s">
        <v>3158</v>
      </c>
      <c r="Y680" s="122" t="s">
        <v>3158</v>
      </c>
      <c r="Z680" s="122">
        <v>0</v>
      </c>
      <c r="AA680" s="122" t="s">
        <v>3158</v>
      </c>
      <c r="AB680" s="122" t="s">
        <v>3158</v>
      </c>
      <c r="AC680" s="122" t="s">
        <v>3158</v>
      </c>
      <c r="AD680" s="125">
        <v>43713.203842592593</v>
      </c>
      <c r="AE680" s="122" t="s">
        <v>3158</v>
      </c>
    </row>
    <row r="681" spans="1:31" ht="13">
      <c r="A681" s="122">
        <v>3004</v>
      </c>
      <c r="B681" s="122" t="s">
        <v>7451</v>
      </c>
      <c r="D681" s="122" t="s">
        <v>3146</v>
      </c>
      <c r="E681" s="122">
        <v>0</v>
      </c>
      <c r="K681" s="122" t="s">
        <v>7452</v>
      </c>
      <c r="M681" s="122" t="s">
        <v>3154</v>
      </c>
      <c r="N681" s="122">
        <v>75</v>
      </c>
      <c r="R681" s="125">
        <v>43697.526643518519</v>
      </c>
      <c r="S681" s="125">
        <v>43713.203842592593</v>
      </c>
      <c r="T681" s="122" t="s">
        <v>3158</v>
      </c>
      <c r="U681" s="122" t="s">
        <v>3158</v>
      </c>
      <c r="V681" s="122" t="s">
        <v>3158</v>
      </c>
      <c r="W681" s="122" t="s">
        <v>3158</v>
      </c>
      <c r="X681" s="122" t="s">
        <v>3158</v>
      </c>
      <c r="Y681" s="122" t="s">
        <v>3158</v>
      </c>
      <c r="Z681" s="122">
        <v>0</v>
      </c>
      <c r="AA681" s="122" t="s">
        <v>3158</v>
      </c>
      <c r="AB681" s="122" t="s">
        <v>3158</v>
      </c>
      <c r="AC681" s="122" t="s">
        <v>3158</v>
      </c>
      <c r="AD681" s="125">
        <v>43713.203842592593</v>
      </c>
      <c r="AE681" s="122" t="s">
        <v>3158</v>
      </c>
    </row>
    <row r="682" spans="1:31" ht="13">
      <c r="A682" s="122">
        <v>3005</v>
      </c>
      <c r="B682" s="122" t="s">
        <v>7453</v>
      </c>
      <c r="C682" s="122" t="s">
        <v>7454</v>
      </c>
      <c r="D682" s="122" t="s">
        <v>3146</v>
      </c>
      <c r="E682" s="122">
        <v>2011</v>
      </c>
      <c r="F682" s="122" t="s">
        <v>3462</v>
      </c>
      <c r="G682" s="122" t="s">
        <v>3207</v>
      </c>
      <c r="H682" s="122" t="s">
        <v>101</v>
      </c>
      <c r="K682" s="122" t="s">
        <v>7455</v>
      </c>
      <c r="L682" s="124" t="s">
        <v>7456</v>
      </c>
      <c r="M682" s="122" t="s">
        <v>3154</v>
      </c>
      <c r="N682" s="122">
        <v>75</v>
      </c>
      <c r="O682" s="124" t="s">
        <v>7457</v>
      </c>
      <c r="P682" s="124" t="s">
        <v>7458</v>
      </c>
      <c r="Q682" s="124" t="s">
        <v>7459</v>
      </c>
      <c r="R682" s="125">
        <v>43697.526643518519</v>
      </c>
      <c r="S682" s="125">
        <v>43713.203842592593</v>
      </c>
      <c r="T682" s="122" t="s">
        <v>3158</v>
      </c>
      <c r="U682" s="122" t="s">
        <v>3158</v>
      </c>
      <c r="V682" s="122" t="s">
        <v>3158</v>
      </c>
      <c r="W682" s="122" t="s">
        <v>3158</v>
      </c>
      <c r="X682" s="122" t="s">
        <v>3158</v>
      </c>
      <c r="Y682" s="122" t="s">
        <v>3158</v>
      </c>
      <c r="Z682" s="122">
        <v>0</v>
      </c>
      <c r="AA682" s="122" t="s">
        <v>3158</v>
      </c>
      <c r="AB682" s="122" t="s">
        <v>3158</v>
      </c>
      <c r="AC682" s="122" t="s">
        <v>3158</v>
      </c>
      <c r="AD682" s="125">
        <v>43713.203842592593</v>
      </c>
      <c r="AE682" s="122" t="s">
        <v>3158</v>
      </c>
    </row>
    <row r="683" spans="1:31" ht="13">
      <c r="A683" s="122">
        <v>3006</v>
      </c>
      <c r="B683" s="122" t="s">
        <v>7460</v>
      </c>
      <c r="C683" s="122" t="s">
        <v>7461</v>
      </c>
      <c r="D683" s="122" t="s">
        <v>4520</v>
      </c>
      <c r="E683" s="122">
        <v>2011</v>
      </c>
      <c r="F683" s="122" t="s">
        <v>3438</v>
      </c>
      <c r="G683" s="122" t="s">
        <v>7462</v>
      </c>
      <c r="H683" s="122" t="s">
        <v>5280</v>
      </c>
      <c r="K683" s="122" t="s">
        <v>7463</v>
      </c>
      <c r="L683" s="124" t="s">
        <v>7464</v>
      </c>
      <c r="M683" s="122" t="s">
        <v>3154</v>
      </c>
      <c r="N683" s="122">
        <v>75</v>
      </c>
      <c r="Q683" s="124" t="s">
        <v>7465</v>
      </c>
      <c r="R683" s="125">
        <v>43697.526643518519</v>
      </c>
      <c r="S683" s="125">
        <v>43713.203842592593</v>
      </c>
      <c r="T683" s="122" t="s">
        <v>3158</v>
      </c>
      <c r="U683" s="122" t="s">
        <v>3158</v>
      </c>
      <c r="V683" s="122" t="s">
        <v>3158</v>
      </c>
      <c r="W683" s="122" t="s">
        <v>3158</v>
      </c>
      <c r="X683" s="122" t="s">
        <v>3158</v>
      </c>
      <c r="Y683" s="122" t="s">
        <v>3158</v>
      </c>
      <c r="Z683" s="122">
        <v>0</v>
      </c>
      <c r="AA683" s="122" t="s">
        <v>3158</v>
      </c>
      <c r="AB683" s="122" t="s">
        <v>3158</v>
      </c>
      <c r="AC683" s="122" t="s">
        <v>3158</v>
      </c>
      <c r="AD683" s="125">
        <v>43713.203842592593</v>
      </c>
      <c r="AE683" s="122" t="s">
        <v>3158</v>
      </c>
    </row>
    <row r="684" spans="1:31" ht="13">
      <c r="A684" s="122">
        <v>3007</v>
      </c>
      <c r="B684" s="122" t="s">
        <v>7466</v>
      </c>
      <c r="C684" s="122" t="s">
        <v>7467</v>
      </c>
      <c r="D684" s="122" t="s">
        <v>3146</v>
      </c>
      <c r="E684" s="122">
        <v>2018</v>
      </c>
      <c r="F684" s="122" t="s">
        <v>3225</v>
      </c>
      <c r="G684" s="122" t="s">
        <v>3245</v>
      </c>
      <c r="H684" s="122" t="s">
        <v>3195</v>
      </c>
      <c r="K684" s="122" t="s">
        <v>7468</v>
      </c>
      <c r="L684" s="124" t="s">
        <v>7469</v>
      </c>
      <c r="M684" s="122" t="s">
        <v>3154</v>
      </c>
      <c r="N684" s="122">
        <v>75</v>
      </c>
      <c r="Q684" s="124" t="s">
        <v>7470</v>
      </c>
      <c r="R684" s="125">
        <v>43697.526643518519</v>
      </c>
      <c r="S684" s="125">
        <v>43713.203842592593</v>
      </c>
      <c r="T684" s="122" t="s">
        <v>3158</v>
      </c>
      <c r="U684" s="122" t="s">
        <v>3158</v>
      </c>
      <c r="V684" s="122" t="s">
        <v>3158</v>
      </c>
      <c r="W684" s="122" t="s">
        <v>3158</v>
      </c>
      <c r="X684" s="122" t="s">
        <v>3158</v>
      </c>
      <c r="Y684" s="122" t="s">
        <v>3158</v>
      </c>
      <c r="Z684" s="122">
        <v>0</v>
      </c>
      <c r="AA684" s="122" t="s">
        <v>3158</v>
      </c>
      <c r="AB684" s="122" t="s">
        <v>3158</v>
      </c>
      <c r="AC684" s="122" t="s">
        <v>3158</v>
      </c>
      <c r="AD684" s="125">
        <v>43713.203842592593</v>
      </c>
      <c r="AE684" s="122" t="s">
        <v>3158</v>
      </c>
    </row>
    <row r="685" spans="1:31" ht="13">
      <c r="A685" s="122">
        <v>3008</v>
      </c>
      <c r="B685" s="122" t="s">
        <v>7471</v>
      </c>
      <c r="C685" s="122" t="s">
        <v>7472</v>
      </c>
      <c r="D685" s="122" t="s">
        <v>3146</v>
      </c>
      <c r="E685" s="122">
        <v>2013</v>
      </c>
      <c r="F685" s="122" t="s">
        <v>3225</v>
      </c>
      <c r="G685" s="122" t="s">
        <v>3245</v>
      </c>
      <c r="H685" s="122" t="s">
        <v>3195</v>
      </c>
      <c r="K685" s="122" t="s">
        <v>7473</v>
      </c>
      <c r="L685" s="124" t="s">
        <v>7474</v>
      </c>
      <c r="M685" s="122" t="s">
        <v>3154</v>
      </c>
      <c r="N685" s="122">
        <v>75</v>
      </c>
      <c r="O685" s="124" t="s">
        <v>7475</v>
      </c>
      <c r="P685" s="124" t="s">
        <v>7476</v>
      </c>
      <c r="Q685" s="124" t="s">
        <v>7477</v>
      </c>
      <c r="R685" s="125">
        <v>43697.526643518519</v>
      </c>
      <c r="S685" s="125">
        <v>43713.203842592593</v>
      </c>
      <c r="T685" s="122" t="s">
        <v>3158</v>
      </c>
      <c r="U685" s="122" t="s">
        <v>3158</v>
      </c>
      <c r="V685" s="122" t="s">
        <v>3158</v>
      </c>
      <c r="W685" s="122" t="s">
        <v>3158</v>
      </c>
      <c r="X685" s="122" t="s">
        <v>3158</v>
      </c>
      <c r="Y685" s="122" t="s">
        <v>3158</v>
      </c>
      <c r="Z685" s="122">
        <v>0</v>
      </c>
      <c r="AA685" s="122" t="s">
        <v>3158</v>
      </c>
      <c r="AB685" s="122" t="s">
        <v>3158</v>
      </c>
      <c r="AC685" s="122" t="s">
        <v>3158</v>
      </c>
      <c r="AD685" s="125">
        <v>43713.203842592593</v>
      </c>
      <c r="AE685" s="122" t="s">
        <v>3158</v>
      </c>
    </row>
    <row r="686" spans="1:31" ht="13">
      <c r="A686" s="122">
        <v>3009</v>
      </c>
      <c r="B686" s="122" t="s">
        <v>705</v>
      </c>
      <c r="C686" s="122" t="s">
        <v>7478</v>
      </c>
      <c r="D686" s="122" t="s">
        <v>3171</v>
      </c>
      <c r="E686" s="122">
        <v>1987</v>
      </c>
      <c r="F686" s="122" t="s">
        <v>7479</v>
      </c>
      <c r="G686" s="122" t="s">
        <v>3172</v>
      </c>
      <c r="H686" s="122" t="s">
        <v>3173</v>
      </c>
      <c r="K686" s="122" t="s">
        <v>7480</v>
      </c>
      <c r="L686" s="124" t="s">
        <v>7481</v>
      </c>
      <c r="M686" s="122" t="s">
        <v>3154</v>
      </c>
      <c r="N686" s="122">
        <v>75</v>
      </c>
      <c r="P686" s="124" t="s">
        <v>7482</v>
      </c>
      <c r="Q686" s="124" t="s">
        <v>7483</v>
      </c>
      <c r="R686" s="125">
        <v>43697.526643518519</v>
      </c>
      <c r="S686" s="125">
        <v>43713.203842592593</v>
      </c>
      <c r="T686" s="122" t="s">
        <v>3158</v>
      </c>
      <c r="U686" s="122" t="s">
        <v>3158</v>
      </c>
      <c r="V686" s="122" t="s">
        <v>3158</v>
      </c>
      <c r="W686" s="122" t="s">
        <v>3158</v>
      </c>
      <c r="X686" s="122" t="s">
        <v>3158</v>
      </c>
      <c r="Y686" s="122" t="s">
        <v>3158</v>
      </c>
      <c r="Z686" s="122">
        <v>0</v>
      </c>
      <c r="AA686" s="122" t="s">
        <v>3158</v>
      </c>
      <c r="AB686" s="122" t="s">
        <v>3158</v>
      </c>
      <c r="AC686" s="122" t="s">
        <v>3158</v>
      </c>
      <c r="AD686" s="125">
        <v>43713.203842592593</v>
      </c>
      <c r="AE686" s="122" t="s">
        <v>3158</v>
      </c>
    </row>
    <row r="687" spans="1:31" ht="13">
      <c r="A687" s="122">
        <v>3010</v>
      </c>
      <c r="B687" s="122" t="s">
        <v>7484</v>
      </c>
      <c r="C687" s="122" t="s">
        <v>7485</v>
      </c>
      <c r="D687" s="122" t="s">
        <v>3146</v>
      </c>
      <c r="E687" s="122">
        <v>2015</v>
      </c>
      <c r="F687" s="122" t="s">
        <v>3992</v>
      </c>
      <c r="G687" s="122" t="s">
        <v>3148</v>
      </c>
      <c r="H687" s="122" t="s">
        <v>3217</v>
      </c>
      <c r="K687" s="122" t="s">
        <v>7486</v>
      </c>
      <c r="L687" s="124" t="s">
        <v>7487</v>
      </c>
      <c r="M687" s="122" t="s">
        <v>3154</v>
      </c>
      <c r="N687" s="122">
        <v>75</v>
      </c>
      <c r="O687" s="124" t="s">
        <v>7488</v>
      </c>
      <c r="P687" s="124" t="s">
        <v>7489</v>
      </c>
      <c r="R687" s="125">
        <v>43697.526643518519</v>
      </c>
      <c r="S687" s="125">
        <v>43713.203842592593</v>
      </c>
      <c r="T687" s="122" t="s">
        <v>3158</v>
      </c>
      <c r="U687" s="122" t="s">
        <v>3158</v>
      </c>
      <c r="V687" s="122" t="s">
        <v>3158</v>
      </c>
      <c r="W687" s="122" t="s">
        <v>3158</v>
      </c>
      <c r="X687" s="122" t="s">
        <v>3158</v>
      </c>
      <c r="Y687" s="122" t="s">
        <v>3158</v>
      </c>
      <c r="Z687" s="122">
        <v>0</v>
      </c>
      <c r="AA687" s="122" t="s">
        <v>3158</v>
      </c>
      <c r="AB687" s="122" t="s">
        <v>3158</v>
      </c>
      <c r="AC687" s="122" t="s">
        <v>3158</v>
      </c>
      <c r="AD687" s="125">
        <v>43713.203842592593</v>
      </c>
      <c r="AE687" s="122" t="s">
        <v>3158</v>
      </c>
    </row>
    <row r="688" spans="1:31" ht="13">
      <c r="A688" s="122">
        <v>3011</v>
      </c>
      <c r="B688" s="122" t="s">
        <v>7490</v>
      </c>
      <c r="C688" s="122" t="s">
        <v>7491</v>
      </c>
      <c r="D688" s="122" t="s">
        <v>3146</v>
      </c>
      <c r="E688" s="122">
        <v>2017</v>
      </c>
      <c r="F688" s="122" t="s">
        <v>3462</v>
      </c>
      <c r="G688" s="122" t="s">
        <v>3587</v>
      </c>
      <c r="H688" s="122" t="s">
        <v>3217</v>
      </c>
      <c r="I688" s="122" t="s">
        <v>3385</v>
      </c>
      <c r="J688" s="122" t="s">
        <v>7492</v>
      </c>
      <c r="K688" s="122" t="s">
        <v>7493</v>
      </c>
      <c r="L688" s="124" t="s">
        <v>7494</v>
      </c>
      <c r="M688" s="122" t="s">
        <v>3154</v>
      </c>
      <c r="N688" s="122">
        <v>75</v>
      </c>
      <c r="O688" s="124" t="s">
        <v>7495</v>
      </c>
      <c r="P688" s="124" t="s">
        <v>7496</v>
      </c>
      <c r="Q688" s="124" t="s">
        <v>7497</v>
      </c>
      <c r="R688" s="125">
        <v>43697.526643518519</v>
      </c>
      <c r="S688" s="125">
        <v>43865.655416666668</v>
      </c>
      <c r="T688" s="122">
        <v>72</v>
      </c>
      <c r="U688" s="122" t="s">
        <v>3278</v>
      </c>
      <c r="V688" s="122" t="s">
        <v>3217</v>
      </c>
      <c r="W688" s="122" t="s">
        <v>3158</v>
      </c>
      <c r="X688" s="122" t="s">
        <v>3204</v>
      </c>
      <c r="Y688" s="122" t="s">
        <v>3158</v>
      </c>
      <c r="Z688" s="122">
        <v>0</v>
      </c>
      <c r="AA688" s="122" t="s">
        <v>3158</v>
      </c>
      <c r="AB688" s="122" t="s">
        <v>3158</v>
      </c>
      <c r="AC688" s="122" t="s">
        <v>3158</v>
      </c>
      <c r="AD688" s="125">
        <v>43713.203842592593</v>
      </c>
      <c r="AE688" s="122" t="s">
        <v>3158</v>
      </c>
    </row>
    <row r="689" spans="1:31" ht="13">
      <c r="A689" s="122">
        <v>3012</v>
      </c>
      <c r="B689" s="122" t="s">
        <v>686</v>
      </c>
      <c r="C689" s="122" t="s">
        <v>7498</v>
      </c>
      <c r="D689" s="122" t="s">
        <v>3171</v>
      </c>
      <c r="E689" s="122">
        <v>2005</v>
      </c>
      <c r="F689" s="122" t="s">
        <v>3462</v>
      </c>
      <c r="G689" s="122" t="s">
        <v>7499</v>
      </c>
      <c r="K689" s="122" t="s">
        <v>7500</v>
      </c>
      <c r="L689" s="124" t="s">
        <v>7501</v>
      </c>
      <c r="M689" s="122" t="s">
        <v>3154</v>
      </c>
      <c r="N689" s="122">
        <v>75</v>
      </c>
      <c r="O689" s="124" t="s">
        <v>7502</v>
      </c>
      <c r="P689" s="124" t="s">
        <v>7503</v>
      </c>
      <c r="Q689" s="124" t="s">
        <v>7504</v>
      </c>
      <c r="R689" s="125">
        <v>43697.526643518519</v>
      </c>
      <c r="S689" s="125">
        <v>43713.203842592593</v>
      </c>
      <c r="T689" s="122" t="s">
        <v>3158</v>
      </c>
      <c r="U689" s="122" t="s">
        <v>3158</v>
      </c>
      <c r="V689" s="122" t="s">
        <v>3158</v>
      </c>
      <c r="W689" s="122" t="s">
        <v>3158</v>
      </c>
      <c r="X689" s="122" t="s">
        <v>3158</v>
      </c>
      <c r="Y689" s="122" t="s">
        <v>3158</v>
      </c>
      <c r="Z689" s="122">
        <v>0</v>
      </c>
      <c r="AA689" s="122" t="s">
        <v>3158</v>
      </c>
      <c r="AB689" s="122" t="s">
        <v>3158</v>
      </c>
      <c r="AC689" s="122" t="s">
        <v>3158</v>
      </c>
      <c r="AD689" s="125">
        <v>43713.203842592593</v>
      </c>
      <c r="AE689" s="122" t="s">
        <v>3158</v>
      </c>
    </row>
    <row r="690" spans="1:31" ht="13">
      <c r="A690" s="122">
        <v>3013</v>
      </c>
      <c r="B690" s="122" t="s">
        <v>7505</v>
      </c>
      <c r="C690" s="122" t="s">
        <v>7506</v>
      </c>
      <c r="D690" s="122" t="s">
        <v>3146</v>
      </c>
      <c r="E690" s="122">
        <v>2014</v>
      </c>
      <c r="F690" s="122" t="s">
        <v>3255</v>
      </c>
      <c r="G690" s="122" t="s">
        <v>3172</v>
      </c>
      <c r="H690" s="122" t="s">
        <v>3173</v>
      </c>
      <c r="K690" s="122" t="s">
        <v>7507</v>
      </c>
      <c r="L690" s="124" t="s">
        <v>7508</v>
      </c>
      <c r="M690" s="122" t="s">
        <v>3154</v>
      </c>
      <c r="N690" s="122">
        <v>75</v>
      </c>
      <c r="O690" s="124" t="s">
        <v>7509</v>
      </c>
      <c r="P690" s="124" t="s">
        <v>7510</v>
      </c>
      <c r="Q690" s="124" t="s">
        <v>7511</v>
      </c>
      <c r="R690" s="125">
        <v>43697.526643518519</v>
      </c>
      <c r="S690" s="125">
        <v>43713.203842592593</v>
      </c>
      <c r="T690" s="122" t="s">
        <v>3158</v>
      </c>
      <c r="U690" s="122" t="s">
        <v>3158</v>
      </c>
      <c r="V690" s="122" t="s">
        <v>3158</v>
      </c>
      <c r="W690" s="122" t="s">
        <v>3158</v>
      </c>
      <c r="X690" s="122" t="s">
        <v>3158</v>
      </c>
      <c r="Y690" s="122" t="s">
        <v>3158</v>
      </c>
      <c r="Z690" s="122">
        <v>0</v>
      </c>
      <c r="AA690" s="122" t="s">
        <v>3158</v>
      </c>
      <c r="AB690" s="122" t="s">
        <v>3158</v>
      </c>
      <c r="AC690" s="122" t="s">
        <v>3158</v>
      </c>
      <c r="AD690" s="125">
        <v>43713.203842592593</v>
      </c>
      <c r="AE690" s="122" t="s">
        <v>3158</v>
      </c>
    </row>
    <row r="691" spans="1:31" ht="13">
      <c r="A691" s="122">
        <v>3014</v>
      </c>
      <c r="B691" s="122" t="s">
        <v>7512</v>
      </c>
      <c r="C691" s="122" t="s">
        <v>7513</v>
      </c>
      <c r="D691" s="122" t="s">
        <v>3146</v>
      </c>
      <c r="E691" s="122">
        <v>2018</v>
      </c>
      <c r="F691" s="122" t="s">
        <v>3147</v>
      </c>
      <c r="G691" s="122" t="s">
        <v>3245</v>
      </c>
      <c r="H691" s="122" t="s">
        <v>3195</v>
      </c>
      <c r="I691" s="126">
        <v>44967</v>
      </c>
      <c r="K691" s="122" t="s">
        <v>7514</v>
      </c>
      <c r="L691" s="124" t="s">
        <v>7515</v>
      </c>
      <c r="M691" s="122" t="s">
        <v>3154</v>
      </c>
      <c r="N691" s="122">
        <v>75</v>
      </c>
      <c r="O691" s="124" t="s">
        <v>7516</v>
      </c>
      <c r="P691" s="124" t="s">
        <v>7517</v>
      </c>
      <c r="Q691" s="124" t="s">
        <v>7518</v>
      </c>
      <c r="R691" s="125">
        <v>43697.526643518519</v>
      </c>
      <c r="S691" s="125">
        <v>43713.203842592593</v>
      </c>
      <c r="T691" s="122" t="s">
        <v>3158</v>
      </c>
      <c r="U691" s="122" t="s">
        <v>3158</v>
      </c>
      <c r="V691" s="122" t="s">
        <v>3158</v>
      </c>
      <c r="W691" s="122" t="s">
        <v>3158</v>
      </c>
      <c r="X691" s="122" t="s">
        <v>3158</v>
      </c>
      <c r="Y691" s="122" t="s">
        <v>3158</v>
      </c>
      <c r="Z691" s="122">
        <v>0</v>
      </c>
      <c r="AA691" s="122" t="s">
        <v>3158</v>
      </c>
      <c r="AB691" s="122" t="s">
        <v>3158</v>
      </c>
      <c r="AC691" s="122" t="s">
        <v>3158</v>
      </c>
      <c r="AD691" s="125">
        <v>43713.203842592593</v>
      </c>
      <c r="AE691" s="122" t="s">
        <v>3158</v>
      </c>
    </row>
    <row r="692" spans="1:31" ht="13">
      <c r="A692" s="122">
        <v>3015</v>
      </c>
      <c r="B692" s="122" t="s">
        <v>668</v>
      </c>
      <c r="C692" s="122" t="s">
        <v>7519</v>
      </c>
      <c r="D692" s="122" t="s">
        <v>3146</v>
      </c>
      <c r="E692" s="122">
        <v>2005</v>
      </c>
      <c r="F692" s="122" t="s">
        <v>3302</v>
      </c>
      <c r="G692" s="122" t="s">
        <v>3148</v>
      </c>
      <c r="H692" s="122" t="s">
        <v>7520</v>
      </c>
      <c r="I692" s="122" t="s">
        <v>3375</v>
      </c>
      <c r="J692" s="122" t="s">
        <v>7521</v>
      </c>
      <c r="K692" s="122" t="s">
        <v>7522</v>
      </c>
      <c r="L692" s="124" t="s">
        <v>7523</v>
      </c>
      <c r="M692" s="122" t="s">
        <v>3154</v>
      </c>
      <c r="N692" s="122">
        <v>75</v>
      </c>
      <c r="O692" s="124" t="s">
        <v>7524</v>
      </c>
      <c r="P692" s="124" t="s">
        <v>7525</v>
      </c>
      <c r="Q692" s="124" t="s">
        <v>7526</v>
      </c>
      <c r="R692" s="125">
        <v>43697.526643518519</v>
      </c>
      <c r="S692" s="125">
        <v>43713.203842592593</v>
      </c>
      <c r="T692" s="122" t="s">
        <v>3158</v>
      </c>
      <c r="U692" s="122" t="s">
        <v>3158</v>
      </c>
      <c r="V692" s="122" t="s">
        <v>3158</v>
      </c>
      <c r="W692" s="122" t="s">
        <v>3158</v>
      </c>
      <c r="X692" s="122" t="s">
        <v>3158</v>
      </c>
      <c r="Y692" s="122" t="s">
        <v>3158</v>
      </c>
      <c r="Z692" s="122">
        <v>0</v>
      </c>
      <c r="AA692" s="122" t="s">
        <v>3158</v>
      </c>
      <c r="AB692" s="122" t="s">
        <v>3158</v>
      </c>
      <c r="AC692" s="122" t="s">
        <v>3158</v>
      </c>
      <c r="AD692" s="125">
        <v>43713.203842592593</v>
      </c>
      <c r="AE692" s="122" t="s">
        <v>3158</v>
      </c>
    </row>
    <row r="693" spans="1:31" ht="13">
      <c r="A693" s="122">
        <v>3016</v>
      </c>
      <c r="B693" s="122" t="s">
        <v>7527</v>
      </c>
      <c r="C693" s="122" t="s">
        <v>7528</v>
      </c>
      <c r="D693" s="122" t="s">
        <v>3146</v>
      </c>
      <c r="E693" s="122">
        <v>0</v>
      </c>
      <c r="K693" s="122" t="s">
        <v>7529</v>
      </c>
      <c r="M693" s="122" t="s">
        <v>3154</v>
      </c>
      <c r="N693" s="122">
        <v>75</v>
      </c>
      <c r="R693" s="125">
        <v>43697.526643518519</v>
      </c>
      <c r="S693" s="125">
        <v>43713.203842592593</v>
      </c>
      <c r="T693" s="122" t="s">
        <v>3158</v>
      </c>
      <c r="U693" s="122" t="s">
        <v>3158</v>
      </c>
      <c r="V693" s="122" t="s">
        <v>3158</v>
      </c>
      <c r="W693" s="122" t="s">
        <v>3158</v>
      </c>
      <c r="X693" s="122" t="s">
        <v>3158</v>
      </c>
      <c r="Y693" s="122" t="s">
        <v>3158</v>
      </c>
      <c r="Z693" s="122">
        <v>0</v>
      </c>
      <c r="AA693" s="122" t="s">
        <v>3158</v>
      </c>
      <c r="AB693" s="122" t="s">
        <v>3158</v>
      </c>
      <c r="AC693" s="122" t="s">
        <v>3158</v>
      </c>
      <c r="AD693" s="125">
        <v>43713.203842592593</v>
      </c>
      <c r="AE693" s="122" t="s">
        <v>3158</v>
      </c>
    </row>
    <row r="694" spans="1:31" ht="13">
      <c r="A694" s="122">
        <v>3017</v>
      </c>
      <c r="B694" s="122" t="s">
        <v>647</v>
      </c>
      <c r="C694" s="122" t="s">
        <v>7530</v>
      </c>
      <c r="D694" s="122" t="s">
        <v>3146</v>
      </c>
      <c r="E694" s="122">
        <v>2018</v>
      </c>
      <c r="F694" s="122" t="s">
        <v>3225</v>
      </c>
      <c r="G694" s="122" t="s">
        <v>7531</v>
      </c>
      <c r="H694" s="122" t="s">
        <v>3217</v>
      </c>
      <c r="K694" s="122" t="s">
        <v>7532</v>
      </c>
      <c r="L694" s="124" t="s">
        <v>7533</v>
      </c>
      <c r="M694" s="122" t="s">
        <v>3154</v>
      </c>
      <c r="N694" s="122">
        <v>75</v>
      </c>
      <c r="Q694" s="124" t="s">
        <v>7534</v>
      </c>
      <c r="R694" s="125">
        <v>43697.526643518519</v>
      </c>
      <c r="S694" s="125">
        <v>43713.203842592593</v>
      </c>
      <c r="T694" s="122" t="s">
        <v>3158</v>
      </c>
      <c r="U694" s="122" t="s">
        <v>3158</v>
      </c>
      <c r="V694" s="122" t="s">
        <v>3158</v>
      </c>
      <c r="W694" s="122" t="s">
        <v>3158</v>
      </c>
      <c r="X694" s="122" t="s">
        <v>3158</v>
      </c>
      <c r="Y694" s="122" t="s">
        <v>3158</v>
      </c>
      <c r="Z694" s="122">
        <v>0</v>
      </c>
      <c r="AA694" s="122" t="s">
        <v>3158</v>
      </c>
      <c r="AB694" s="122" t="s">
        <v>3158</v>
      </c>
      <c r="AC694" s="122" t="s">
        <v>3158</v>
      </c>
      <c r="AD694" s="125">
        <v>43713.203842592593</v>
      </c>
      <c r="AE694" s="122" t="s">
        <v>3158</v>
      </c>
    </row>
    <row r="695" spans="1:31" ht="13">
      <c r="A695" s="122">
        <v>3018</v>
      </c>
      <c r="B695" s="122" t="s">
        <v>7535</v>
      </c>
      <c r="C695" s="122" t="s">
        <v>7536</v>
      </c>
      <c r="D695" s="122" t="s">
        <v>3146</v>
      </c>
      <c r="E695" s="122">
        <v>2017</v>
      </c>
      <c r="F695" s="122" t="s">
        <v>3225</v>
      </c>
      <c r="G695" s="122" t="s">
        <v>7537</v>
      </c>
      <c r="K695" s="122" t="s">
        <v>7538</v>
      </c>
      <c r="L695" s="124" t="s">
        <v>7539</v>
      </c>
      <c r="M695" s="122" t="s">
        <v>3154</v>
      </c>
      <c r="N695" s="122">
        <v>75</v>
      </c>
      <c r="O695" s="124" t="s">
        <v>7540</v>
      </c>
      <c r="P695" s="124" t="s">
        <v>7541</v>
      </c>
      <c r="Q695" s="124" t="s">
        <v>7542</v>
      </c>
      <c r="R695" s="125">
        <v>43697.526643518519</v>
      </c>
      <c r="S695" s="125">
        <v>43713.203842592593</v>
      </c>
      <c r="T695" s="122" t="s">
        <v>3158</v>
      </c>
      <c r="U695" s="122" t="s">
        <v>3158</v>
      </c>
      <c r="V695" s="122" t="s">
        <v>3158</v>
      </c>
      <c r="W695" s="122" t="s">
        <v>3158</v>
      </c>
      <c r="X695" s="122" t="s">
        <v>3158</v>
      </c>
      <c r="Y695" s="122" t="s">
        <v>3158</v>
      </c>
      <c r="Z695" s="122">
        <v>0</v>
      </c>
      <c r="AA695" s="122" t="s">
        <v>3158</v>
      </c>
      <c r="AB695" s="122" t="s">
        <v>3158</v>
      </c>
      <c r="AC695" s="122" t="s">
        <v>3158</v>
      </c>
      <c r="AD695" s="125">
        <v>43713.203842592593</v>
      </c>
      <c r="AE695" s="122" t="s">
        <v>3158</v>
      </c>
    </row>
    <row r="696" spans="1:31" ht="13">
      <c r="A696" s="122">
        <v>3019</v>
      </c>
      <c r="B696" s="122" t="s">
        <v>7543</v>
      </c>
      <c r="C696" s="122" t="s">
        <v>7544</v>
      </c>
      <c r="D696" s="122" t="s">
        <v>3146</v>
      </c>
      <c r="E696" s="122">
        <v>2017</v>
      </c>
      <c r="F696" s="122" t="s">
        <v>3225</v>
      </c>
      <c r="G696" s="122" t="s">
        <v>7545</v>
      </c>
      <c r="K696" s="122" t="s">
        <v>7546</v>
      </c>
      <c r="L696" s="124" t="s">
        <v>7547</v>
      </c>
      <c r="M696" s="122" t="s">
        <v>3154</v>
      </c>
      <c r="N696" s="122">
        <v>75</v>
      </c>
      <c r="O696" s="124" t="s">
        <v>7548</v>
      </c>
      <c r="P696" s="124" t="s">
        <v>7549</v>
      </c>
      <c r="Q696" s="124" t="s">
        <v>7550</v>
      </c>
      <c r="R696" s="125">
        <v>43697.526643518519</v>
      </c>
      <c r="S696" s="125">
        <v>43713.203842592593</v>
      </c>
      <c r="T696" s="122" t="s">
        <v>3158</v>
      </c>
      <c r="U696" s="122" t="s">
        <v>3158</v>
      </c>
      <c r="V696" s="122" t="s">
        <v>3158</v>
      </c>
      <c r="W696" s="122" t="s">
        <v>3158</v>
      </c>
      <c r="X696" s="122" t="s">
        <v>3158</v>
      </c>
      <c r="Y696" s="122" t="s">
        <v>3158</v>
      </c>
      <c r="Z696" s="122">
        <v>0</v>
      </c>
      <c r="AA696" s="122" t="s">
        <v>3158</v>
      </c>
      <c r="AB696" s="122" t="s">
        <v>3158</v>
      </c>
      <c r="AC696" s="122" t="s">
        <v>3158</v>
      </c>
      <c r="AD696" s="125">
        <v>43713.203842592593</v>
      </c>
      <c r="AE696" s="122" t="s">
        <v>3158</v>
      </c>
    </row>
    <row r="697" spans="1:31" ht="13">
      <c r="A697" s="122">
        <v>3020</v>
      </c>
      <c r="B697" s="122" t="s">
        <v>7551</v>
      </c>
      <c r="C697" s="122" t="s">
        <v>7552</v>
      </c>
      <c r="D697" s="122" t="s">
        <v>3146</v>
      </c>
      <c r="E697" s="122">
        <v>2015</v>
      </c>
      <c r="F697" s="122" t="s">
        <v>3182</v>
      </c>
      <c r="G697" s="122" t="s">
        <v>3148</v>
      </c>
      <c r="H697" s="122" t="s">
        <v>3217</v>
      </c>
      <c r="K697" s="122" t="s">
        <v>7553</v>
      </c>
      <c r="L697" s="124" t="s">
        <v>7554</v>
      </c>
      <c r="M697" s="122" t="s">
        <v>3154</v>
      </c>
      <c r="N697" s="122">
        <v>75</v>
      </c>
      <c r="O697" s="124" t="s">
        <v>7555</v>
      </c>
      <c r="P697" s="124" t="s">
        <v>7556</v>
      </c>
      <c r="Q697" s="124" t="s">
        <v>7557</v>
      </c>
      <c r="R697" s="125">
        <v>43697.526643518519</v>
      </c>
      <c r="S697" s="125">
        <v>43713.203842592593</v>
      </c>
      <c r="T697" s="122" t="s">
        <v>3158</v>
      </c>
      <c r="U697" s="122" t="s">
        <v>3158</v>
      </c>
      <c r="V697" s="122" t="s">
        <v>3158</v>
      </c>
      <c r="W697" s="122" t="s">
        <v>3158</v>
      </c>
      <c r="X697" s="122" t="s">
        <v>3158</v>
      </c>
      <c r="Y697" s="122" t="s">
        <v>3158</v>
      </c>
      <c r="Z697" s="122">
        <v>0</v>
      </c>
      <c r="AA697" s="122" t="s">
        <v>3158</v>
      </c>
      <c r="AB697" s="122" t="s">
        <v>3158</v>
      </c>
      <c r="AC697" s="122" t="s">
        <v>3158</v>
      </c>
      <c r="AD697" s="125">
        <v>43713.203842592593</v>
      </c>
      <c r="AE697" s="122" t="s">
        <v>3158</v>
      </c>
    </row>
    <row r="698" spans="1:31" ht="13">
      <c r="A698" s="122">
        <v>3021</v>
      </c>
      <c r="B698" s="122" t="s">
        <v>7558</v>
      </c>
      <c r="D698" s="122" t="s">
        <v>3146</v>
      </c>
      <c r="E698" s="122">
        <v>0</v>
      </c>
      <c r="K698" s="122" t="s">
        <v>7559</v>
      </c>
      <c r="M698" s="122" t="s">
        <v>3154</v>
      </c>
      <c r="N698" s="122">
        <v>75</v>
      </c>
      <c r="R698" s="125">
        <v>43697.526643518519</v>
      </c>
      <c r="S698" s="125">
        <v>43713.203842592593</v>
      </c>
      <c r="T698" s="122" t="s">
        <v>3158</v>
      </c>
      <c r="U698" s="122" t="s">
        <v>3158</v>
      </c>
      <c r="V698" s="122" t="s">
        <v>3158</v>
      </c>
      <c r="W698" s="122" t="s">
        <v>3158</v>
      </c>
      <c r="X698" s="122" t="s">
        <v>3158</v>
      </c>
      <c r="Y698" s="122" t="s">
        <v>3158</v>
      </c>
      <c r="Z698" s="122">
        <v>0</v>
      </c>
      <c r="AA698" s="122" t="s">
        <v>3158</v>
      </c>
      <c r="AB698" s="122" t="s">
        <v>3158</v>
      </c>
      <c r="AC698" s="122" t="s">
        <v>3158</v>
      </c>
      <c r="AD698" s="125">
        <v>43713.203842592593</v>
      </c>
      <c r="AE698" s="122" t="s">
        <v>3158</v>
      </c>
    </row>
    <row r="699" spans="1:31" ht="13">
      <c r="A699" s="122">
        <v>3022</v>
      </c>
      <c r="B699" s="122" t="s">
        <v>7560</v>
      </c>
      <c r="E699" s="122">
        <v>0</v>
      </c>
      <c r="K699" s="122" t="s">
        <v>7561</v>
      </c>
      <c r="M699" s="122" t="s">
        <v>3154</v>
      </c>
      <c r="N699" s="122">
        <v>75</v>
      </c>
      <c r="R699" s="125">
        <v>43697.526643518519</v>
      </c>
      <c r="S699" s="125">
        <v>43713.203842592593</v>
      </c>
      <c r="T699" s="122" t="s">
        <v>3158</v>
      </c>
      <c r="U699" s="122" t="s">
        <v>3158</v>
      </c>
      <c r="V699" s="122" t="s">
        <v>3158</v>
      </c>
      <c r="W699" s="122" t="s">
        <v>3158</v>
      </c>
      <c r="X699" s="122" t="s">
        <v>3158</v>
      </c>
      <c r="Y699" s="122" t="s">
        <v>3158</v>
      </c>
      <c r="Z699" s="122">
        <v>0</v>
      </c>
      <c r="AA699" s="122" t="s">
        <v>3158</v>
      </c>
      <c r="AB699" s="122" t="s">
        <v>3158</v>
      </c>
      <c r="AC699" s="122" t="s">
        <v>3158</v>
      </c>
      <c r="AD699" s="125">
        <v>43713.203842592593</v>
      </c>
      <c r="AE699" s="122" t="s">
        <v>3158</v>
      </c>
    </row>
    <row r="700" spans="1:31" ht="13">
      <c r="A700" s="122">
        <v>3023</v>
      </c>
      <c r="B700" s="122" t="s">
        <v>7562</v>
      </c>
      <c r="C700" s="122" t="s">
        <v>7563</v>
      </c>
      <c r="D700" s="122" t="s">
        <v>3146</v>
      </c>
      <c r="E700" s="122">
        <v>2012</v>
      </c>
      <c r="F700" s="122" t="s">
        <v>3225</v>
      </c>
      <c r="G700" s="122" t="s">
        <v>4637</v>
      </c>
      <c r="H700" s="122" t="s">
        <v>3977</v>
      </c>
      <c r="I700" s="122" t="s">
        <v>3385</v>
      </c>
      <c r="J700" s="122" t="s">
        <v>7564</v>
      </c>
      <c r="K700" s="122" t="s">
        <v>7565</v>
      </c>
      <c r="L700" s="124" t="s">
        <v>7566</v>
      </c>
      <c r="M700" s="122" t="s">
        <v>3154</v>
      </c>
      <c r="N700" s="122">
        <v>75</v>
      </c>
      <c r="O700" s="124" t="s">
        <v>7567</v>
      </c>
      <c r="P700" s="122" t="s">
        <v>3158</v>
      </c>
      <c r="Q700" s="124" t="s">
        <v>7568</v>
      </c>
      <c r="R700" s="125">
        <v>43697.526643518519</v>
      </c>
      <c r="S700" s="125">
        <v>43717.271435185183</v>
      </c>
      <c r="T700" s="122">
        <v>68</v>
      </c>
      <c r="U700" s="122" t="s">
        <v>3202</v>
      </c>
      <c r="V700" s="122" t="s">
        <v>3204</v>
      </c>
      <c r="W700" s="122" t="s">
        <v>3158</v>
      </c>
      <c r="X700" s="122" t="s">
        <v>3204</v>
      </c>
      <c r="Y700" s="122" t="s">
        <v>3158</v>
      </c>
      <c r="Z700" s="122">
        <v>0</v>
      </c>
      <c r="AA700" s="122" t="s">
        <v>3158</v>
      </c>
      <c r="AB700" s="122" t="s">
        <v>3158</v>
      </c>
      <c r="AC700" s="122" t="s">
        <v>3158</v>
      </c>
      <c r="AD700" s="125">
        <v>43713.203842592593</v>
      </c>
      <c r="AE700" s="122" t="s">
        <v>3158</v>
      </c>
    </row>
    <row r="701" spans="1:31" ht="13">
      <c r="A701" s="122">
        <v>3024</v>
      </c>
      <c r="B701" s="122" t="s">
        <v>7569</v>
      </c>
      <c r="C701" s="122" t="s">
        <v>7570</v>
      </c>
      <c r="D701" s="122" t="s">
        <v>3146</v>
      </c>
      <c r="E701" s="122">
        <v>2017</v>
      </c>
      <c r="F701" s="122" t="s">
        <v>3438</v>
      </c>
      <c r="G701" s="122" t="s">
        <v>5152</v>
      </c>
      <c r="H701" s="122" t="s">
        <v>4069</v>
      </c>
      <c r="I701" s="122" t="s">
        <v>4340</v>
      </c>
      <c r="J701" s="122" t="s">
        <v>7571</v>
      </c>
      <c r="K701" s="122" t="s">
        <v>7572</v>
      </c>
      <c r="L701" s="124" t="s">
        <v>7573</v>
      </c>
      <c r="M701" s="122" t="s">
        <v>3154</v>
      </c>
      <c r="N701" s="122">
        <v>75</v>
      </c>
      <c r="O701" s="124" t="s">
        <v>7574</v>
      </c>
      <c r="P701" s="122" t="s">
        <v>3158</v>
      </c>
      <c r="Q701" s="124" t="s">
        <v>7575</v>
      </c>
      <c r="R701" s="125">
        <v>43697.526643518519</v>
      </c>
      <c r="S701" s="125">
        <v>43859.302986111114</v>
      </c>
      <c r="T701" s="122">
        <v>68</v>
      </c>
      <c r="U701" s="122" t="s">
        <v>3202</v>
      </c>
      <c r="V701" s="122" t="s">
        <v>4069</v>
      </c>
      <c r="W701" s="122" t="s">
        <v>3158</v>
      </c>
      <c r="X701" s="122" t="s">
        <v>3204</v>
      </c>
      <c r="Y701" s="122" t="s">
        <v>3158</v>
      </c>
      <c r="Z701" s="122">
        <v>0</v>
      </c>
      <c r="AA701" s="122" t="s">
        <v>3158</v>
      </c>
      <c r="AB701" s="122" t="s">
        <v>3158</v>
      </c>
      <c r="AC701" s="122" t="s">
        <v>3158</v>
      </c>
      <c r="AD701" s="125">
        <v>43713.203842592593</v>
      </c>
      <c r="AE701" s="122" t="s">
        <v>3158</v>
      </c>
    </row>
    <row r="702" spans="1:31" ht="13">
      <c r="A702" s="122">
        <v>3025</v>
      </c>
      <c r="B702" s="122" t="s">
        <v>776</v>
      </c>
      <c r="C702" s="122" t="s">
        <v>7576</v>
      </c>
      <c r="D702" s="122" t="s">
        <v>3171</v>
      </c>
      <c r="E702" s="122">
        <v>1994</v>
      </c>
      <c r="F702" s="122" t="s">
        <v>3462</v>
      </c>
      <c r="G702" s="122" t="s">
        <v>7577</v>
      </c>
      <c r="K702" s="122" t="s">
        <v>7578</v>
      </c>
      <c r="L702" s="124" t="s">
        <v>7579</v>
      </c>
      <c r="M702" s="122" t="s">
        <v>3154</v>
      </c>
      <c r="N702" s="122">
        <v>75</v>
      </c>
      <c r="O702" s="124" t="s">
        <v>7580</v>
      </c>
      <c r="P702" s="124" t="s">
        <v>7581</v>
      </c>
      <c r="Q702" s="124" t="s">
        <v>7582</v>
      </c>
      <c r="R702" s="125">
        <v>43697.526643518519</v>
      </c>
      <c r="S702" s="125">
        <v>43713.203842592593</v>
      </c>
      <c r="T702" s="122" t="s">
        <v>3158</v>
      </c>
      <c r="U702" s="122" t="s">
        <v>3158</v>
      </c>
      <c r="V702" s="122" t="s">
        <v>3158</v>
      </c>
      <c r="W702" s="122" t="s">
        <v>3158</v>
      </c>
      <c r="X702" s="122" t="s">
        <v>3158</v>
      </c>
      <c r="Y702" s="122" t="s">
        <v>3158</v>
      </c>
      <c r="Z702" s="122">
        <v>0</v>
      </c>
      <c r="AA702" s="122" t="s">
        <v>3158</v>
      </c>
      <c r="AB702" s="122" t="s">
        <v>3158</v>
      </c>
      <c r="AC702" s="122" t="s">
        <v>3158</v>
      </c>
      <c r="AD702" s="125">
        <v>43713.203842592593</v>
      </c>
      <c r="AE702" s="122" t="s">
        <v>3158</v>
      </c>
    </row>
    <row r="703" spans="1:31" ht="13">
      <c r="A703" s="122">
        <v>3026</v>
      </c>
      <c r="B703" s="122" t="s">
        <v>7583</v>
      </c>
      <c r="D703" s="122" t="s">
        <v>3146</v>
      </c>
      <c r="E703" s="122">
        <v>0</v>
      </c>
      <c r="K703" s="122" t="s">
        <v>7584</v>
      </c>
      <c r="M703" s="122" t="s">
        <v>3154</v>
      </c>
      <c r="N703" s="122">
        <v>75</v>
      </c>
      <c r="R703" s="125">
        <v>43697.526643518519</v>
      </c>
      <c r="S703" s="125">
        <v>43713.203842592593</v>
      </c>
      <c r="T703" s="122" t="s">
        <v>3158</v>
      </c>
      <c r="U703" s="122" t="s">
        <v>3158</v>
      </c>
      <c r="V703" s="122" t="s">
        <v>3158</v>
      </c>
      <c r="W703" s="122" t="s">
        <v>3158</v>
      </c>
      <c r="X703" s="122" t="s">
        <v>3158</v>
      </c>
      <c r="Y703" s="122" t="s">
        <v>3158</v>
      </c>
      <c r="Z703" s="122">
        <v>0</v>
      </c>
      <c r="AA703" s="122" t="s">
        <v>3158</v>
      </c>
      <c r="AB703" s="122" t="s">
        <v>3158</v>
      </c>
      <c r="AC703" s="122" t="s">
        <v>3158</v>
      </c>
      <c r="AD703" s="125">
        <v>43713.203842592593</v>
      </c>
      <c r="AE703" s="122" t="s">
        <v>3158</v>
      </c>
    </row>
    <row r="704" spans="1:31" ht="13">
      <c r="A704" s="122">
        <v>3027</v>
      </c>
      <c r="B704" s="122" t="s">
        <v>7585</v>
      </c>
      <c r="C704" s="122" t="s">
        <v>7586</v>
      </c>
      <c r="E704" s="122">
        <v>2018</v>
      </c>
      <c r="F704" s="122" t="s">
        <v>7587</v>
      </c>
      <c r="G704" s="122" t="s">
        <v>7588</v>
      </c>
      <c r="K704" s="122" t="s">
        <v>7589</v>
      </c>
      <c r="L704" s="124" t="s">
        <v>7590</v>
      </c>
      <c r="M704" s="122" t="s">
        <v>3154</v>
      </c>
      <c r="N704" s="122">
        <v>75</v>
      </c>
      <c r="O704" s="124" t="s">
        <v>7591</v>
      </c>
      <c r="P704" s="124" t="s">
        <v>7592</v>
      </c>
      <c r="Q704" s="124" t="s">
        <v>7593</v>
      </c>
      <c r="R704" s="125">
        <v>43697.526643518519</v>
      </c>
      <c r="S704" s="125">
        <v>43713.203842592593</v>
      </c>
      <c r="T704" s="122" t="s">
        <v>3158</v>
      </c>
      <c r="U704" s="122" t="s">
        <v>3158</v>
      </c>
      <c r="V704" s="122" t="s">
        <v>3158</v>
      </c>
      <c r="W704" s="122" t="s">
        <v>3158</v>
      </c>
      <c r="X704" s="122" t="s">
        <v>3158</v>
      </c>
      <c r="Y704" s="122" t="s">
        <v>3158</v>
      </c>
      <c r="Z704" s="122">
        <v>0</v>
      </c>
      <c r="AA704" s="122" t="s">
        <v>3158</v>
      </c>
      <c r="AB704" s="122" t="s">
        <v>3158</v>
      </c>
      <c r="AC704" s="122" t="s">
        <v>3158</v>
      </c>
      <c r="AD704" s="125">
        <v>43713.203842592593</v>
      </c>
      <c r="AE704" s="122" t="s">
        <v>3158</v>
      </c>
    </row>
    <row r="705" spans="1:31" ht="13">
      <c r="A705" s="122">
        <v>3028</v>
      </c>
      <c r="B705" s="122" t="s">
        <v>706</v>
      </c>
      <c r="C705" s="122" t="s">
        <v>7594</v>
      </c>
      <c r="D705" s="122" t="s">
        <v>3146</v>
      </c>
      <c r="E705" s="122">
        <v>2016</v>
      </c>
      <c r="F705" s="122" t="s">
        <v>3225</v>
      </c>
      <c r="G705" s="122" t="s">
        <v>3409</v>
      </c>
      <c r="H705" s="122" t="s">
        <v>3173</v>
      </c>
      <c r="I705" s="122" t="s">
        <v>3385</v>
      </c>
      <c r="J705" s="122" t="s">
        <v>7595</v>
      </c>
      <c r="K705" s="122" t="s">
        <v>7596</v>
      </c>
      <c r="L705" s="124" t="s">
        <v>7597</v>
      </c>
      <c r="M705" s="122" t="s">
        <v>3154</v>
      </c>
      <c r="N705" s="122">
        <v>75</v>
      </c>
      <c r="O705" s="124" t="s">
        <v>7598</v>
      </c>
      <c r="P705" s="122" t="s">
        <v>3158</v>
      </c>
      <c r="Q705" s="124" t="s">
        <v>7599</v>
      </c>
      <c r="R705" s="125">
        <v>43697.526643518519</v>
      </c>
      <c r="S705" s="125">
        <v>44129.833935185183</v>
      </c>
      <c r="T705" s="122">
        <v>68</v>
      </c>
      <c r="U705" s="122" t="s">
        <v>3202</v>
      </c>
      <c r="V705" s="122" t="s">
        <v>3173</v>
      </c>
      <c r="W705" s="122" t="s">
        <v>3158</v>
      </c>
      <c r="X705" s="122" t="s">
        <v>3204</v>
      </c>
      <c r="Y705" s="122" t="s">
        <v>3158</v>
      </c>
      <c r="Z705" s="122">
        <v>0</v>
      </c>
      <c r="AA705" s="122" t="s">
        <v>3158</v>
      </c>
      <c r="AB705" s="122" t="s">
        <v>3158</v>
      </c>
      <c r="AC705" s="122" t="s">
        <v>3158</v>
      </c>
      <c r="AD705" s="125">
        <v>43713.203842592593</v>
      </c>
      <c r="AE705" s="122" t="s">
        <v>3158</v>
      </c>
    </row>
    <row r="706" spans="1:31" ht="13">
      <c r="A706" s="122">
        <v>3029</v>
      </c>
      <c r="B706" s="122" t="s">
        <v>7600</v>
      </c>
      <c r="C706" s="122" t="s">
        <v>7601</v>
      </c>
      <c r="D706" s="122" t="s">
        <v>3146</v>
      </c>
      <c r="E706" s="122">
        <v>2005</v>
      </c>
      <c r="F706" s="122" t="s">
        <v>7602</v>
      </c>
      <c r="G706" s="122" t="s">
        <v>7603</v>
      </c>
      <c r="K706" s="122" t="s">
        <v>7604</v>
      </c>
      <c r="L706" s="124" t="s">
        <v>7605</v>
      </c>
      <c r="M706" s="122" t="s">
        <v>3154</v>
      </c>
      <c r="N706" s="122">
        <v>75</v>
      </c>
      <c r="Q706" s="124" t="s">
        <v>7606</v>
      </c>
      <c r="R706" s="125">
        <v>43697.526643518519</v>
      </c>
      <c r="S706" s="125">
        <v>43713.203842592593</v>
      </c>
      <c r="T706" s="122" t="s">
        <v>3158</v>
      </c>
      <c r="U706" s="122" t="s">
        <v>3158</v>
      </c>
      <c r="V706" s="122" t="s">
        <v>3158</v>
      </c>
      <c r="W706" s="122" t="s">
        <v>3158</v>
      </c>
      <c r="X706" s="122" t="s">
        <v>3158</v>
      </c>
      <c r="Y706" s="122" t="s">
        <v>3158</v>
      </c>
      <c r="Z706" s="122">
        <v>0</v>
      </c>
      <c r="AA706" s="122" t="s">
        <v>3158</v>
      </c>
      <c r="AB706" s="122" t="s">
        <v>3158</v>
      </c>
      <c r="AC706" s="122" t="s">
        <v>3158</v>
      </c>
      <c r="AD706" s="125">
        <v>43713.203842592593</v>
      </c>
      <c r="AE706" s="122" t="s">
        <v>3158</v>
      </c>
    </row>
    <row r="707" spans="1:31" ht="13">
      <c r="A707" s="122">
        <v>3030</v>
      </c>
      <c r="B707" s="122" t="s">
        <v>719</v>
      </c>
      <c r="C707" s="122" t="s">
        <v>7607</v>
      </c>
      <c r="D707" s="122" t="s">
        <v>3146</v>
      </c>
      <c r="E707" s="122">
        <v>2016</v>
      </c>
      <c r="F707" s="122" t="s">
        <v>3225</v>
      </c>
      <c r="G707" s="122" t="s">
        <v>3976</v>
      </c>
      <c r="H707" s="122" t="s">
        <v>3977</v>
      </c>
      <c r="I707" s="126">
        <v>44967</v>
      </c>
      <c r="J707" s="122" t="s">
        <v>7608</v>
      </c>
      <c r="K707" s="122" t="s">
        <v>7609</v>
      </c>
      <c r="L707" s="124" t="s">
        <v>7610</v>
      </c>
      <c r="M707" s="122" t="s">
        <v>3154</v>
      </c>
      <c r="N707" s="122">
        <v>75</v>
      </c>
      <c r="O707" s="124" t="s">
        <v>7611</v>
      </c>
      <c r="P707" s="124" t="s">
        <v>7612</v>
      </c>
      <c r="Q707" s="124" t="s">
        <v>7613</v>
      </c>
      <c r="R707" s="125">
        <v>43697.526643518519</v>
      </c>
      <c r="S707" s="125">
        <v>43713.203842592593</v>
      </c>
      <c r="T707" s="122" t="s">
        <v>3158</v>
      </c>
      <c r="U707" s="122" t="s">
        <v>3158</v>
      </c>
      <c r="V707" s="122" t="s">
        <v>3158</v>
      </c>
      <c r="W707" s="122" t="s">
        <v>3158</v>
      </c>
      <c r="X707" s="122" t="s">
        <v>3158</v>
      </c>
      <c r="Y707" s="122" t="s">
        <v>3158</v>
      </c>
      <c r="Z707" s="122">
        <v>0</v>
      </c>
      <c r="AA707" s="122" t="s">
        <v>3158</v>
      </c>
      <c r="AB707" s="122" t="s">
        <v>3158</v>
      </c>
      <c r="AC707" s="122" t="s">
        <v>3158</v>
      </c>
      <c r="AD707" s="125">
        <v>43713.203842592593</v>
      </c>
      <c r="AE707" s="122" t="s">
        <v>3158</v>
      </c>
    </row>
    <row r="708" spans="1:31" ht="13">
      <c r="A708" s="122">
        <v>3031</v>
      </c>
      <c r="B708" s="122" t="s">
        <v>666</v>
      </c>
      <c r="C708" s="122" t="s">
        <v>7614</v>
      </c>
      <c r="D708" s="122" t="s">
        <v>3146</v>
      </c>
      <c r="E708" s="122">
        <v>2017</v>
      </c>
      <c r="F708" s="122" t="s">
        <v>3462</v>
      </c>
      <c r="G708" s="122" t="s">
        <v>5884</v>
      </c>
      <c r="H708" s="122" t="s">
        <v>3217</v>
      </c>
      <c r="I708" s="126">
        <v>44967</v>
      </c>
      <c r="J708" s="122" t="s">
        <v>7615</v>
      </c>
      <c r="K708" s="122" t="s">
        <v>7616</v>
      </c>
      <c r="L708" s="124" t="s">
        <v>7617</v>
      </c>
      <c r="M708" s="122" t="s">
        <v>3154</v>
      </c>
      <c r="N708" s="122">
        <v>75</v>
      </c>
      <c r="O708" s="124" t="s">
        <v>7618</v>
      </c>
      <c r="P708" s="124" t="s">
        <v>7619</v>
      </c>
      <c r="Q708" s="124" t="s">
        <v>7620</v>
      </c>
      <c r="R708" s="125">
        <v>43697.526643518519</v>
      </c>
      <c r="S708" s="125">
        <v>43713.203842592593</v>
      </c>
      <c r="T708" s="122" t="s">
        <v>3158</v>
      </c>
      <c r="U708" s="122" t="s">
        <v>3158</v>
      </c>
      <c r="V708" s="122" t="s">
        <v>3158</v>
      </c>
      <c r="W708" s="122" t="s">
        <v>3158</v>
      </c>
      <c r="X708" s="122" t="s">
        <v>3158</v>
      </c>
      <c r="Y708" s="122" t="s">
        <v>3158</v>
      </c>
      <c r="Z708" s="122">
        <v>0</v>
      </c>
      <c r="AA708" s="122" t="s">
        <v>3158</v>
      </c>
      <c r="AB708" s="122" t="s">
        <v>3158</v>
      </c>
      <c r="AC708" s="122" t="s">
        <v>3158</v>
      </c>
      <c r="AD708" s="125">
        <v>43713.203842592593</v>
      </c>
      <c r="AE708" s="122" t="s">
        <v>3158</v>
      </c>
    </row>
    <row r="709" spans="1:31" ht="13">
      <c r="A709" s="122">
        <v>3032</v>
      </c>
      <c r="B709" s="122" t="s">
        <v>702</v>
      </c>
      <c r="C709" s="122" t="s">
        <v>7621</v>
      </c>
      <c r="E709" s="122">
        <v>2007</v>
      </c>
      <c r="F709" s="122" t="s">
        <v>3462</v>
      </c>
      <c r="G709" s="122" t="s">
        <v>7622</v>
      </c>
      <c r="K709" s="122" t="s">
        <v>7623</v>
      </c>
      <c r="L709" s="124" t="s">
        <v>7624</v>
      </c>
      <c r="M709" s="122" t="s">
        <v>3154</v>
      </c>
      <c r="N709" s="122">
        <v>75</v>
      </c>
      <c r="O709" s="124" t="s">
        <v>7625</v>
      </c>
      <c r="Q709" s="124" t="s">
        <v>7626</v>
      </c>
      <c r="R709" s="125">
        <v>43697.526643518519</v>
      </c>
      <c r="S709" s="125">
        <v>43713.203842592593</v>
      </c>
      <c r="T709" s="122" t="s">
        <v>3158</v>
      </c>
      <c r="U709" s="122" t="s">
        <v>3158</v>
      </c>
      <c r="V709" s="122" t="s">
        <v>3158</v>
      </c>
      <c r="W709" s="122" t="s">
        <v>3158</v>
      </c>
      <c r="X709" s="122" t="s">
        <v>3158</v>
      </c>
      <c r="Y709" s="122" t="s">
        <v>3158</v>
      </c>
      <c r="Z709" s="122">
        <v>0</v>
      </c>
      <c r="AA709" s="122" t="s">
        <v>3158</v>
      </c>
      <c r="AB709" s="122" t="s">
        <v>3158</v>
      </c>
      <c r="AC709" s="122" t="s">
        <v>3158</v>
      </c>
      <c r="AD709" s="125">
        <v>43713.203842592593</v>
      </c>
      <c r="AE709" s="122" t="s">
        <v>3158</v>
      </c>
    </row>
    <row r="710" spans="1:31" ht="13">
      <c r="A710" s="122">
        <v>3034</v>
      </c>
      <c r="B710" s="122" t="s">
        <v>7627</v>
      </c>
      <c r="C710" s="122" t="s">
        <v>7628</v>
      </c>
      <c r="D710" s="122" t="s">
        <v>3146</v>
      </c>
      <c r="E710" s="122">
        <v>2017</v>
      </c>
      <c r="F710" s="122" t="s">
        <v>3206</v>
      </c>
      <c r="G710" s="122" t="s">
        <v>3172</v>
      </c>
      <c r="H710" s="122" t="s">
        <v>3173</v>
      </c>
      <c r="K710" s="122" t="s">
        <v>7629</v>
      </c>
      <c r="L710" s="124" t="s">
        <v>7630</v>
      </c>
      <c r="M710" s="122" t="s">
        <v>3154</v>
      </c>
      <c r="N710" s="122">
        <v>75</v>
      </c>
      <c r="O710" s="124" t="s">
        <v>7631</v>
      </c>
      <c r="P710" s="124" t="s">
        <v>7632</v>
      </c>
      <c r="Q710" s="124" t="s">
        <v>7633</v>
      </c>
      <c r="R710" s="125">
        <v>43697.526643518519</v>
      </c>
      <c r="S710" s="125">
        <v>43713.203842592593</v>
      </c>
      <c r="T710" s="122" t="s">
        <v>3158</v>
      </c>
      <c r="U710" s="122" t="s">
        <v>3158</v>
      </c>
      <c r="V710" s="122" t="s">
        <v>3158</v>
      </c>
      <c r="W710" s="122" t="s">
        <v>3158</v>
      </c>
      <c r="X710" s="122" t="s">
        <v>3158</v>
      </c>
      <c r="Y710" s="122" t="s">
        <v>3158</v>
      </c>
      <c r="Z710" s="122">
        <v>0</v>
      </c>
      <c r="AA710" s="122" t="s">
        <v>3158</v>
      </c>
      <c r="AB710" s="122" t="s">
        <v>3158</v>
      </c>
      <c r="AC710" s="122" t="s">
        <v>3158</v>
      </c>
      <c r="AD710" s="125">
        <v>43713.203842592593</v>
      </c>
      <c r="AE710" s="122" t="s">
        <v>3158</v>
      </c>
    </row>
    <row r="711" spans="1:31" ht="13">
      <c r="A711" s="122">
        <v>3035</v>
      </c>
      <c r="B711" s="122" t="s">
        <v>778</v>
      </c>
      <c r="C711" s="122" t="s">
        <v>7634</v>
      </c>
      <c r="D711" s="122" t="s">
        <v>3146</v>
      </c>
      <c r="E711" s="122">
        <v>2015</v>
      </c>
      <c r="F711" s="122" t="s">
        <v>3462</v>
      </c>
      <c r="G711" s="122" t="s">
        <v>4387</v>
      </c>
      <c r="H711" s="122" t="s">
        <v>3521</v>
      </c>
      <c r="I711" s="126">
        <v>44967</v>
      </c>
      <c r="K711" s="122" t="s">
        <v>7635</v>
      </c>
      <c r="L711" s="124" t="s">
        <v>7636</v>
      </c>
      <c r="M711" s="122" t="s">
        <v>3154</v>
      </c>
      <c r="N711" s="122">
        <v>75</v>
      </c>
      <c r="O711" s="124" t="s">
        <v>7637</v>
      </c>
      <c r="P711" s="124" t="s">
        <v>7638</v>
      </c>
      <c r="Q711" s="124" t="s">
        <v>7639</v>
      </c>
      <c r="R711" s="125">
        <v>43697.526643518519</v>
      </c>
      <c r="S711" s="125">
        <v>43713.203842592593</v>
      </c>
      <c r="T711" s="122" t="s">
        <v>3158</v>
      </c>
      <c r="U711" s="122" t="s">
        <v>3158</v>
      </c>
      <c r="V711" s="122" t="s">
        <v>3158</v>
      </c>
      <c r="W711" s="122" t="s">
        <v>3158</v>
      </c>
      <c r="X711" s="122" t="s">
        <v>3158</v>
      </c>
      <c r="Y711" s="122" t="s">
        <v>3158</v>
      </c>
      <c r="Z711" s="122">
        <v>0</v>
      </c>
      <c r="AA711" s="122" t="s">
        <v>3158</v>
      </c>
      <c r="AB711" s="122" t="s">
        <v>3158</v>
      </c>
      <c r="AC711" s="122" t="s">
        <v>3158</v>
      </c>
      <c r="AD711" s="125">
        <v>43713.203842592593</v>
      </c>
      <c r="AE711" s="122" t="s">
        <v>3158</v>
      </c>
    </row>
    <row r="712" spans="1:31" ht="13">
      <c r="A712" s="122">
        <v>3036</v>
      </c>
      <c r="B712" s="122" t="s">
        <v>7640</v>
      </c>
      <c r="E712" s="122">
        <v>0</v>
      </c>
      <c r="H712" s="122" t="s">
        <v>3173</v>
      </c>
      <c r="K712" s="122" t="s">
        <v>7641</v>
      </c>
      <c r="M712" s="122" t="s">
        <v>3154</v>
      </c>
      <c r="N712" s="122">
        <v>75</v>
      </c>
      <c r="R712" s="125">
        <v>43697.526643518519</v>
      </c>
      <c r="S712" s="125">
        <v>43713.203842592593</v>
      </c>
      <c r="T712" s="122" t="s">
        <v>3158</v>
      </c>
      <c r="U712" s="122" t="s">
        <v>3158</v>
      </c>
      <c r="V712" s="122" t="s">
        <v>3158</v>
      </c>
      <c r="W712" s="122" t="s">
        <v>3158</v>
      </c>
      <c r="X712" s="122" t="s">
        <v>3158</v>
      </c>
      <c r="Y712" s="122" t="s">
        <v>3158</v>
      </c>
      <c r="Z712" s="122">
        <v>0</v>
      </c>
      <c r="AA712" s="122" t="s">
        <v>3158</v>
      </c>
      <c r="AB712" s="122" t="s">
        <v>3158</v>
      </c>
      <c r="AC712" s="122" t="s">
        <v>3158</v>
      </c>
      <c r="AD712" s="125">
        <v>43713.203842592593</v>
      </c>
      <c r="AE712" s="122" t="s">
        <v>3158</v>
      </c>
    </row>
    <row r="713" spans="1:31" ht="13">
      <c r="A713" s="122">
        <v>3037</v>
      </c>
      <c r="B713" s="122" t="s">
        <v>7642</v>
      </c>
      <c r="C713" s="122" t="s">
        <v>7643</v>
      </c>
      <c r="D713" s="122" t="s">
        <v>3146</v>
      </c>
      <c r="E713" s="122">
        <v>2017</v>
      </c>
      <c r="F713" s="122" t="s">
        <v>3182</v>
      </c>
      <c r="G713" s="122" t="s">
        <v>3425</v>
      </c>
      <c r="K713" s="122" t="s">
        <v>7644</v>
      </c>
      <c r="L713" s="124" t="s">
        <v>7645</v>
      </c>
      <c r="M713" s="122" t="s">
        <v>3154</v>
      </c>
      <c r="N713" s="122">
        <v>75</v>
      </c>
      <c r="Q713" s="124" t="s">
        <v>7646</v>
      </c>
      <c r="R713" s="125">
        <v>43697.526643518519</v>
      </c>
      <c r="S713" s="125">
        <v>43713.203842592593</v>
      </c>
      <c r="T713" s="122" t="s">
        <v>3158</v>
      </c>
      <c r="U713" s="122" t="s">
        <v>3158</v>
      </c>
      <c r="V713" s="122" t="s">
        <v>3158</v>
      </c>
      <c r="W713" s="122" t="s">
        <v>3158</v>
      </c>
      <c r="X713" s="122" t="s">
        <v>3158</v>
      </c>
      <c r="Y713" s="122" t="s">
        <v>3158</v>
      </c>
      <c r="Z713" s="122">
        <v>0</v>
      </c>
      <c r="AA713" s="122" t="s">
        <v>3158</v>
      </c>
      <c r="AB713" s="122" t="s">
        <v>3158</v>
      </c>
      <c r="AC713" s="122" t="s">
        <v>3158</v>
      </c>
      <c r="AD713" s="125">
        <v>43713.203842592593</v>
      </c>
      <c r="AE713" s="122" t="s">
        <v>3158</v>
      </c>
    </row>
    <row r="714" spans="1:31" ht="13">
      <c r="A714" s="122">
        <v>3039</v>
      </c>
      <c r="B714" s="122" t="s">
        <v>7647</v>
      </c>
      <c r="C714" s="122" t="s">
        <v>7648</v>
      </c>
      <c r="D714" s="122" t="s">
        <v>3146</v>
      </c>
      <c r="E714" s="122">
        <v>2017</v>
      </c>
      <c r="F714" s="122" t="s">
        <v>3462</v>
      </c>
      <c r="G714" s="122" t="s">
        <v>4637</v>
      </c>
      <c r="H714" s="122" t="s">
        <v>3977</v>
      </c>
      <c r="I714" s="122" t="s">
        <v>4340</v>
      </c>
      <c r="J714" s="122" t="s">
        <v>7649</v>
      </c>
      <c r="K714" s="122" t="s">
        <v>7650</v>
      </c>
      <c r="L714" s="124" t="s">
        <v>7651</v>
      </c>
      <c r="M714" s="122" t="s">
        <v>3154</v>
      </c>
      <c r="N714" s="122">
        <v>75</v>
      </c>
      <c r="O714" s="124" t="s">
        <v>7652</v>
      </c>
      <c r="P714" s="124" t="s">
        <v>7653</v>
      </c>
      <c r="Q714" s="124" t="s">
        <v>7654</v>
      </c>
      <c r="R714" s="125">
        <v>43697.526643518519</v>
      </c>
      <c r="S714" s="125">
        <v>43909.389270833337</v>
      </c>
      <c r="T714" s="122">
        <v>72</v>
      </c>
      <c r="U714" s="122" t="s">
        <v>3278</v>
      </c>
      <c r="V714" s="122" t="s">
        <v>3977</v>
      </c>
      <c r="W714" s="122" t="s">
        <v>3158</v>
      </c>
      <c r="X714" s="122" t="s">
        <v>3204</v>
      </c>
      <c r="Y714" s="122" t="s">
        <v>3158</v>
      </c>
      <c r="Z714" s="122">
        <v>0</v>
      </c>
      <c r="AA714" s="122" t="s">
        <v>3158</v>
      </c>
      <c r="AB714" s="122" t="s">
        <v>3158</v>
      </c>
      <c r="AC714" s="122" t="s">
        <v>3158</v>
      </c>
      <c r="AD714" s="125">
        <v>43713.203842592593</v>
      </c>
      <c r="AE714" s="122" t="s">
        <v>3158</v>
      </c>
    </row>
    <row r="715" spans="1:31" ht="13">
      <c r="A715" s="122">
        <v>3041</v>
      </c>
      <c r="B715" s="122" t="s">
        <v>7655</v>
      </c>
      <c r="C715" s="122" t="s">
        <v>7656</v>
      </c>
      <c r="D715" s="122" t="s">
        <v>3146</v>
      </c>
      <c r="E715" s="122">
        <v>2015</v>
      </c>
      <c r="F715" s="122" t="s">
        <v>3255</v>
      </c>
      <c r="G715" s="122" t="s">
        <v>3489</v>
      </c>
      <c r="K715" s="122" t="s">
        <v>7657</v>
      </c>
      <c r="L715" s="124" t="s">
        <v>7658</v>
      </c>
      <c r="M715" s="122" t="s">
        <v>3154</v>
      </c>
      <c r="N715" s="122">
        <v>75</v>
      </c>
      <c r="O715" s="124" t="s">
        <v>7659</v>
      </c>
      <c r="P715" s="124" t="s">
        <v>7660</v>
      </c>
      <c r="Q715" s="124" t="s">
        <v>7661</v>
      </c>
      <c r="R715" s="125">
        <v>43697.526643518519</v>
      </c>
      <c r="S715" s="125">
        <v>43713.203842592593</v>
      </c>
      <c r="T715" s="122" t="s">
        <v>3158</v>
      </c>
      <c r="U715" s="122" t="s">
        <v>3158</v>
      </c>
      <c r="V715" s="122" t="s">
        <v>3158</v>
      </c>
      <c r="W715" s="122" t="s">
        <v>3158</v>
      </c>
      <c r="X715" s="122" t="s">
        <v>3158</v>
      </c>
      <c r="Y715" s="122" t="s">
        <v>3158</v>
      </c>
      <c r="Z715" s="122">
        <v>0</v>
      </c>
      <c r="AA715" s="122" t="s">
        <v>3158</v>
      </c>
      <c r="AB715" s="122" t="s">
        <v>3158</v>
      </c>
      <c r="AC715" s="122" t="s">
        <v>3158</v>
      </c>
      <c r="AD715" s="125">
        <v>43713.203842592593</v>
      </c>
      <c r="AE715" s="122" t="s">
        <v>3158</v>
      </c>
    </row>
    <row r="716" spans="1:31" ht="13">
      <c r="A716" s="122">
        <v>3042</v>
      </c>
      <c r="B716" s="122" t="s">
        <v>7662</v>
      </c>
      <c r="C716" s="122" t="s">
        <v>7663</v>
      </c>
      <c r="D716" s="122" t="s">
        <v>3146</v>
      </c>
      <c r="E716" s="122">
        <v>2017</v>
      </c>
      <c r="F716" s="122" t="s">
        <v>3225</v>
      </c>
      <c r="G716" s="122" t="s">
        <v>3245</v>
      </c>
      <c r="H716" s="122" t="s">
        <v>3195</v>
      </c>
      <c r="I716" s="126">
        <v>44967</v>
      </c>
      <c r="K716" s="122" t="s">
        <v>7664</v>
      </c>
      <c r="L716" s="124" t="s">
        <v>7665</v>
      </c>
      <c r="M716" s="122" t="s">
        <v>3154</v>
      </c>
      <c r="N716" s="122">
        <v>75</v>
      </c>
      <c r="P716" s="124" t="s">
        <v>7666</v>
      </c>
      <c r="Q716" s="124" t="s">
        <v>7667</v>
      </c>
      <c r="R716" s="125">
        <v>43697.526643518519</v>
      </c>
      <c r="S716" s="125">
        <v>43713.203842592593</v>
      </c>
      <c r="T716" s="122" t="s">
        <v>3158</v>
      </c>
      <c r="U716" s="122" t="s">
        <v>3158</v>
      </c>
      <c r="V716" s="122" t="s">
        <v>3158</v>
      </c>
      <c r="W716" s="122" t="s">
        <v>3158</v>
      </c>
      <c r="X716" s="122" t="s">
        <v>3158</v>
      </c>
      <c r="Y716" s="122" t="s">
        <v>3158</v>
      </c>
      <c r="Z716" s="122">
        <v>0</v>
      </c>
      <c r="AA716" s="122" t="s">
        <v>3158</v>
      </c>
      <c r="AB716" s="122" t="s">
        <v>3158</v>
      </c>
      <c r="AC716" s="122" t="s">
        <v>3158</v>
      </c>
      <c r="AD716" s="125">
        <v>43713.203842592593</v>
      </c>
      <c r="AE716" s="122" t="s">
        <v>3158</v>
      </c>
    </row>
    <row r="717" spans="1:31" ht="13">
      <c r="A717" s="122">
        <v>3043</v>
      </c>
      <c r="B717" s="122" t="s">
        <v>7668</v>
      </c>
      <c r="C717" s="122" t="s">
        <v>7669</v>
      </c>
      <c r="D717" s="122" t="s">
        <v>3146</v>
      </c>
      <c r="E717" s="122">
        <v>0</v>
      </c>
      <c r="F717" s="122" t="s">
        <v>3438</v>
      </c>
      <c r="G717" s="122" t="s">
        <v>7670</v>
      </c>
      <c r="K717" s="122" t="s">
        <v>7671</v>
      </c>
      <c r="L717" s="124" t="s">
        <v>7672</v>
      </c>
      <c r="M717" s="122" t="s">
        <v>3154</v>
      </c>
      <c r="N717" s="122">
        <v>75</v>
      </c>
      <c r="O717" s="124" t="s">
        <v>7673</v>
      </c>
      <c r="R717" s="125">
        <v>43697.526643518519</v>
      </c>
      <c r="S717" s="125">
        <v>43713.203842592593</v>
      </c>
      <c r="T717" s="122" t="s">
        <v>3158</v>
      </c>
      <c r="U717" s="122" t="s">
        <v>3158</v>
      </c>
      <c r="V717" s="122" t="s">
        <v>3158</v>
      </c>
      <c r="W717" s="122" t="s">
        <v>3158</v>
      </c>
      <c r="X717" s="122" t="s">
        <v>3158</v>
      </c>
      <c r="Y717" s="122" t="s">
        <v>3158</v>
      </c>
      <c r="Z717" s="122">
        <v>0</v>
      </c>
      <c r="AA717" s="122" t="s">
        <v>3158</v>
      </c>
      <c r="AB717" s="122" t="s">
        <v>3158</v>
      </c>
      <c r="AC717" s="122" t="s">
        <v>3158</v>
      </c>
      <c r="AD717" s="125">
        <v>43713.203842592593</v>
      </c>
      <c r="AE717" s="122" t="s">
        <v>3158</v>
      </c>
    </row>
    <row r="718" spans="1:31" ht="13">
      <c r="A718" s="122">
        <v>3044</v>
      </c>
      <c r="B718" s="122" t="s">
        <v>698</v>
      </c>
      <c r="C718" s="122" t="s">
        <v>7674</v>
      </c>
      <c r="D718" s="122" t="s">
        <v>3146</v>
      </c>
      <c r="E718" s="122">
        <v>2000</v>
      </c>
      <c r="F718" s="122" t="s">
        <v>3462</v>
      </c>
      <c r="G718" s="122" t="s">
        <v>7675</v>
      </c>
      <c r="H718" s="122" t="s">
        <v>7676</v>
      </c>
      <c r="I718" s="122" t="s">
        <v>3326</v>
      </c>
      <c r="J718" s="122" t="s">
        <v>7677</v>
      </c>
      <c r="K718" s="122" t="s">
        <v>7678</v>
      </c>
      <c r="L718" s="124" t="s">
        <v>7679</v>
      </c>
      <c r="M718" s="122" t="s">
        <v>3154</v>
      </c>
      <c r="N718" s="122">
        <v>75</v>
      </c>
      <c r="O718" s="124" t="s">
        <v>7680</v>
      </c>
      <c r="P718" s="122" t="s">
        <v>4289</v>
      </c>
      <c r="Q718" s="124" t="s">
        <v>7681</v>
      </c>
      <c r="R718" s="125">
        <v>43697.526643518519</v>
      </c>
      <c r="S718" s="125">
        <v>43713.203842592593</v>
      </c>
      <c r="T718" s="122" t="s">
        <v>3158</v>
      </c>
      <c r="U718" s="122" t="s">
        <v>3158</v>
      </c>
      <c r="V718" s="122" t="s">
        <v>3158</v>
      </c>
      <c r="W718" s="122" t="s">
        <v>3158</v>
      </c>
      <c r="X718" s="122" t="s">
        <v>3158</v>
      </c>
      <c r="Y718" s="122" t="s">
        <v>3158</v>
      </c>
      <c r="Z718" s="122">
        <v>0</v>
      </c>
      <c r="AA718" s="122" t="s">
        <v>3158</v>
      </c>
      <c r="AB718" s="122" t="s">
        <v>3158</v>
      </c>
      <c r="AC718" s="122" t="s">
        <v>3158</v>
      </c>
      <c r="AD718" s="125">
        <v>43713.203842592593</v>
      </c>
      <c r="AE718" s="122" t="s">
        <v>3158</v>
      </c>
    </row>
    <row r="719" spans="1:31" ht="13">
      <c r="A719" s="122">
        <v>3045</v>
      </c>
      <c r="B719" s="122" t="s">
        <v>7682</v>
      </c>
      <c r="C719" s="122" t="s">
        <v>7683</v>
      </c>
      <c r="D719" s="122" t="s">
        <v>3146</v>
      </c>
      <c r="E719" s="122">
        <v>2018</v>
      </c>
      <c r="G719" s="122" t="s">
        <v>3172</v>
      </c>
      <c r="H719" s="122" t="s">
        <v>3173</v>
      </c>
      <c r="K719" s="122" t="s">
        <v>7684</v>
      </c>
      <c r="M719" s="122" t="s">
        <v>3154</v>
      </c>
      <c r="N719" s="122">
        <v>75</v>
      </c>
      <c r="R719" s="125">
        <v>43697.526643518519</v>
      </c>
      <c r="S719" s="125">
        <v>43713.203842592593</v>
      </c>
      <c r="T719" s="122" t="s">
        <v>3158</v>
      </c>
      <c r="U719" s="122" t="s">
        <v>3158</v>
      </c>
      <c r="V719" s="122" t="s">
        <v>3158</v>
      </c>
      <c r="W719" s="122" t="s">
        <v>3158</v>
      </c>
      <c r="X719" s="122" t="s">
        <v>3158</v>
      </c>
      <c r="Y719" s="122" t="s">
        <v>3158</v>
      </c>
      <c r="Z719" s="122">
        <v>0</v>
      </c>
      <c r="AA719" s="122" t="s">
        <v>3158</v>
      </c>
      <c r="AB719" s="122" t="s">
        <v>3158</v>
      </c>
      <c r="AC719" s="122" t="s">
        <v>3158</v>
      </c>
      <c r="AD719" s="125">
        <v>43713.203842592593</v>
      </c>
      <c r="AE719" s="122" t="s">
        <v>3158</v>
      </c>
    </row>
    <row r="720" spans="1:31" ht="13">
      <c r="A720" s="122">
        <v>3046</v>
      </c>
      <c r="B720" s="122" t="s">
        <v>663</v>
      </c>
      <c r="C720" s="122" t="s">
        <v>7685</v>
      </c>
      <c r="D720" s="122" t="s">
        <v>3146</v>
      </c>
      <c r="E720" s="122">
        <v>2015</v>
      </c>
      <c r="F720" s="122" t="s">
        <v>3182</v>
      </c>
      <c r="G720" s="122" t="s">
        <v>7686</v>
      </c>
      <c r="H720" s="122" t="s">
        <v>3217</v>
      </c>
      <c r="I720" s="126">
        <v>44967</v>
      </c>
      <c r="J720" s="122" t="s">
        <v>7687</v>
      </c>
      <c r="K720" s="122" t="s">
        <v>7688</v>
      </c>
      <c r="L720" s="124" t="s">
        <v>7689</v>
      </c>
      <c r="M720" s="122" t="s">
        <v>3154</v>
      </c>
      <c r="N720" s="122">
        <v>75</v>
      </c>
      <c r="Q720" s="124" t="s">
        <v>7690</v>
      </c>
      <c r="R720" s="125">
        <v>43697.526643518519</v>
      </c>
      <c r="S720" s="125">
        <v>43713.203842592593</v>
      </c>
      <c r="T720" s="122" t="s">
        <v>3158</v>
      </c>
      <c r="U720" s="122" t="s">
        <v>3158</v>
      </c>
      <c r="V720" s="122" t="s">
        <v>3158</v>
      </c>
      <c r="W720" s="122" t="s">
        <v>3158</v>
      </c>
      <c r="X720" s="122" t="s">
        <v>3158</v>
      </c>
      <c r="Y720" s="122" t="s">
        <v>3158</v>
      </c>
      <c r="Z720" s="122">
        <v>0</v>
      </c>
      <c r="AA720" s="122" t="s">
        <v>3158</v>
      </c>
      <c r="AB720" s="122" t="s">
        <v>3158</v>
      </c>
      <c r="AC720" s="122" t="s">
        <v>3158</v>
      </c>
      <c r="AD720" s="125">
        <v>43713.203842592593</v>
      </c>
      <c r="AE720" s="122" t="s">
        <v>3158</v>
      </c>
    </row>
    <row r="721" spans="1:31" ht="13">
      <c r="A721" s="122">
        <v>3047</v>
      </c>
      <c r="B721" s="122" t="s">
        <v>703</v>
      </c>
      <c r="C721" s="122" t="s">
        <v>7691</v>
      </c>
      <c r="D721" s="122" t="s">
        <v>3171</v>
      </c>
      <c r="E721" s="122">
        <v>2013</v>
      </c>
      <c r="F721" s="122" t="s">
        <v>3225</v>
      </c>
      <c r="G721" s="122" t="s">
        <v>3172</v>
      </c>
      <c r="H721" s="122" t="s">
        <v>3173</v>
      </c>
      <c r="I721" s="122" t="s">
        <v>3326</v>
      </c>
      <c r="K721" s="122" t="s">
        <v>7692</v>
      </c>
      <c r="L721" s="124" t="s">
        <v>7693</v>
      </c>
      <c r="M721" s="122" t="s">
        <v>3154</v>
      </c>
      <c r="N721" s="122">
        <v>75</v>
      </c>
      <c r="O721" s="124" t="s">
        <v>7694</v>
      </c>
      <c r="P721" s="124" t="s">
        <v>7695</v>
      </c>
      <c r="Q721" s="124" t="s">
        <v>7696</v>
      </c>
      <c r="R721" s="125">
        <v>43697.526643518519</v>
      </c>
      <c r="S721" s="125">
        <v>43713.203842592593</v>
      </c>
      <c r="T721" s="122" t="s">
        <v>3158</v>
      </c>
      <c r="U721" s="122" t="s">
        <v>3158</v>
      </c>
      <c r="V721" s="122" t="s">
        <v>3158</v>
      </c>
      <c r="W721" s="122" t="s">
        <v>3158</v>
      </c>
      <c r="X721" s="122" t="s">
        <v>3158</v>
      </c>
      <c r="Y721" s="122" t="s">
        <v>3158</v>
      </c>
      <c r="Z721" s="122">
        <v>0</v>
      </c>
      <c r="AA721" s="122" t="s">
        <v>3158</v>
      </c>
      <c r="AB721" s="122" t="s">
        <v>3158</v>
      </c>
      <c r="AC721" s="122" t="s">
        <v>3158</v>
      </c>
      <c r="AD721" s="125">
        <v>43713.203842592593</v>
      </c>
      <c r="AE721" s="122" t="s">
        <v>3158</v>
      </c>
    </row>
    <row r="722" spans="1:31" ht="13">
      <c r="A722" s="122">
        <v>3048</v>
      </c>
      <c r="B722" s="124" t="s">
        <v>662</v>
      </c>
      <c r="C722" s="122" t="s">
        <v>7697</v>
      </c>
      <c r="D722" s="122" t="s">
        <v>3146</v>
      </c>
      <c r="E722" s="122">
        <v>2015</v>
      </c>
      <c r="F722" s="122" t="s">
        <v>3225</v>
      </c>
      <c r="G722" s="122" t="s">
        <v>3148</v>
      </c>
      <c r="H722" s="122" t="s">
        <v>3217</v>
      </c>
      <c r="K722" s="122" t="s">
        <v>7698</v>
      </c>
      <c r="L722" s="124" t="s">
        <v>7699</v>
      </c>
      <c r="M722" s="122" t="s">
        <v>3154</v>
      </c>
      <c r="N722" s="122">
        <v>75</v>
      </c>
      <c r="P722" s="124" t="s">
        <v>7700</v>
      </c>
      <c r="Q722" s="124" t="s">
        <v>7701</v>
      </c>
      <c r="R722" s="125">
        <v>43697.526643518519</v>
      </c>
      <c r="S722" s="125">
        <v>43713.203842592593</v>
      </c>
      <c r="T722" s="122" t="s">
        <v>3158</v>
      </c>
      <c r="U722" s="122" t="s">
        <v>3158</v>
      </c>
      <c r="V722" s="122" t="s">
        <v>3158</v>
      </c>
      <c r="W722" s="122" t="s">
        <v>3158</v>
      </c>
      <c r="X722" s="122" t="s">
        <v>3158</v>
      </c>
      <c r="Y722" s="122" t="s">
        <v>3158</v>
      </c>
      <c r="Z722" s="122">
        <v>0</v>
      </c>
      <c r="AA722" s="122" t="s">
        <v>3158</v>
      </c>
      <c r="AB722" s="122" t="s">
        <v>3158</v>
      </c>
      <c r="AC722" s="122" t="s">
        <v>3158</v>
      </c>
      <c r="AD722" s="125">
        <v>43713.203842592593</v>
      </c>
      <c r="AE722" s="122" t="s">
        <v>3158</v>
      </c>
    </row>
    <row r="723" spans="1:31" ht="13">
      <c r="A723" s="122">
        <v>3049</v>
      </c>
      <c r="B723" s="122" t="s">
        <v>7702</v>
      </c>
      <c r="C723" s="122" t="s">
        <v>7703</v>
      </c>
      <c r="D723" s="122" t="s">
        <v>3146</v>
      </c>
      <c r="E723" s="122">
        <v>2015</v>
      </c>
      <c r="F723" s="122" t="s">
        <v>3302</v>
      </c>
      <c r="G723" s="122" t="s">
        <v>7704</v>
      </c>
      <c r="K723" s="122" t="s">
        <v>7705</v>
      </c>
      <c r="L723" s="124" t="s">
        <v>7706</v>
      </c>
      <c r="M723" s="122" t="s">
        <v>3154</v>
      </c>
      <c r="N723" s="122">
        <v>75</v>
      </c>
      <c r="O723" s="124" t="s">
        <v>7707</v>
      </c>
      <c r="P723" s="124" t="s">
        <v>7708</v>
      </c>
      <c r="Q723" s="124" t="s">
        <v>7709</v>
      </c>
      <c r="R723" s="125">
        <v>43697.526643518519</v>
      </c>
      <c r="S723" s="125">
        <v>43713.203842592593</v>
      </c>
      <c r="T723" s="122" t="s">
        <v>3158</v>
      </c>
      <c r="U723" s="122" t="s">
        <v>3158</v>
      </c>
      <c r="V723" s="122" t="s">
        <v>3158</v>
      </c>
      <c r="W723" s="122" t="s">
        <v>3158</v>
      </c>
      <c r="X723" s="122" t="s">
        <v>3158</v>
      </c>
      <c r="Y723" s="122" t="s">
        <v>3158</v>
      </c>
      <c r="Z723" s="122">
        <v>0</v>
      </c>
      <c r="AA723" s="122" t="s">
        <v>3158</v>
      </c>
      <c r="AB723" s="122" t="s">
        <v>3158</v>
      </c>
      <c r="AC723" s="122" t="s">
        <v>3158</v>
      </c>
      <c r="AD723" s="125">
        <v>43713.203842592593</v>
      </c>
      <c r="AE723" s="122" t="s">
        <v>3158</v>
      </c>
    </row>
    <row r="724" spans="1:31" ht="13">
      <c r="A724" s="122">
        <v>3050</v>
      </c>
      <c r="B724" s="122" t="s">
        <v>7710</v>
      </c>
      <c r="C724" s="122" t="s">
        <v>7711</v>
      </c>
      <c r="D724" s="122" t="s">
        <v>3146</v>
      </c>
      <c r="E724" s="122">
        <v>2019</v>
      </c>
      <c r="F724" s="122" t="s">
        <v>3225</v>
      </c>
      <c r="G724" s="122" t="s">
        <v>7712</v>
      </c>
      <c r="K724" s="122" t="s">
        <v>7713</v>
      </c>
      <c r="L724" s="124" t="s">
        <v>7714</v>
      </c>
      <c r="M724" s="122" t="s">
        <v>3154</v>
      </c>
      <c r="N724" s="122">
        <v>75</v>
      </c>
      <c r="O724" s="124" t="s">
        <v>7715</v>
      </c>
      <c r="P724" s="124" t="s">
        <v>7716</v>
      </c>
      <c r="Q724" s="124" t="s">
        <v>7717</v>
      </c>
      <c r="R724" s="125">
        <v>43697.526643518519</v>
      </c>
      <c r="S724" s="125">
        <v>43713.203842592593</v>
      </c>
      <c r="T724" s="122" t="s">
        <v>3158</v>
      </c>
      <c r="U724" s="122" t="s">
        <v>3158</v>
      </c>
      <c r="V724" s="122" t="s">
        <v>3158</v>
      </c>
      <c r="W724" s="122" t="s">
        <v>3158</v>
      </c>
      <c r="X724" s="122" t="s">
        <v>3158</v>
      </c>
      <c r="Y724" s="122" t="s">
        <v>3158</v>
      </c>
      <c r="Z724" s="122">
        <v>0</v>
      </c>
      <c r="AA724" s="122" t="s">
        <v>3158</v>
      </c>
      <c r="AB724" s="122" t="s">
        <v>3158</v>
      </c>
      <c r="AC724" s="122" t="s">
        <v>3158</v>
      </c>
      <c r="AD724" s="125">
        <v>43713.203842592593</v>
      </c>
      <c r="AE724" s="122" t="s">
        <v>3158</v>
      </c>
    </row>
    <row r="725" spans="1:31" ht="13">
      <c r="A725" s="122">
        <v>3051</v>
      </c>
      <c r="B725" s="122" t="s">
        <v>696</v>
      </c>
      <c r="C725" s="122" t="s">
        <v>7718</v>
      </c>
      <c r="D725" s="122" t="s">
        <v>3146</v>
      </c>
      <c r="E725" s="122">
        <v>2001</v>
      </c>
      <c r="F725" s="122" t="s">
        <v>3225</v>
      </c>
      <c r="G725" s="122" t="s">
        <v>3172</v>
      </c>
      <c r="J725" s="122" t="s">
        <v>7719</v>
      </c>
      <c r="K725" s="122" t="s">
        <v>7720</v>
      </c>
      <c r="L725" s="124" t="s">
        <v>7721</v>
      </c>
      <c r="M725" s="122" t="s">
        <v>3154</v>
      </c>
      <c r="N725" s="122">
        <v>75</v>
      </c>
      <c r="O725" s="122" t="s">
        <v>5417</v>
      </c>
      <c r="P725" s="124" t="s">
        <v>7722</v>
      </c>
      <c r="Q725" s="122" t="s">
        <v>5417</v>
      </c>
      <c r="R725" s="125">
        <v>43697.526643518519</v>
      </c>
      <c r="S725" s="125">
        <v>43713.203842592593</v>
      </c>
      <c r="T725" s="122" t="s">
        <v>3158</v>
      </c>
      <c r="U725" s="122" t="s">
        <v>3158</v>
      </c>
      <c r="V725" s="122" t="s">
        <v>3158</v>
      </c>
      <c r="W725" s="122" t="s">
        <v>3158</v>
      </c>
      <c r="X725" s="122" t="s">
        <v>3158</v>
      </c>
      <c r="Y725" s="122" t="s">
        <v>3158</v>
      </c>
      <c r="Z725" s="122">
        <v>0</v>
      </c>
      <c r="AA725" s="122" t="s">
        <v>3158</v>
      </c>
      <c r="AB725" s="122" t="s">
        <v>3158</v>
      </c>
      <c r="AC725" s="122" t="s">
        <v>3158</v>
      </c>
      <c r="AD725" s="125">
        <v>43713.203842592593</v>
      </c>
      <c r="AE725" s="122" t="s">
        <v>3158</v>
      </c>
    </row>
    <row r="726" spans="1:31" ht="13">
      <c r="A726" s="122">
        <v>3052</v>
      </c>
      <c r="B726" s="122" t="s">
        <v>7723</v>
      </c>
      <c r="D726" s="122" t="s">
        <v>3146</v>
      </c>
      <c r="E726" s="122">
        <v>0</v>
      </c>
      <c r="K726" s="122" t="s">
        <v>7724</v>
      </c>
      <c r="M726" s="122" t="s">
        <v>3154</v>
      </c>
      <c r="N726" s="122">
        <v>75</v>
      </c>
      <c r="R726" s="125">
        <v>43697.526643518519</v>
      </c>
      <c r="S726" s="125">
        <v>43713.203842592593</v>
      </c>
      <c r="T726" s="122" t="s">
        <v>3158</v>
      </c>
      <c r="U726" s="122" t="s">
        <v>3158</v>
      </c>
      <c r="V726" s="122" t="s">
        <v>3158</v>
      </c>
      <c r="W726" s="122" t="s">
        <v>3158</v>
      </c>
      <c r="X726" s="122" t="s">
        <v>3158</v>
      </c>
      <c r="Y726" s="122" t="s">
        <v>3158</v>
      </c>
      <c r="Z726" s="122">
        <v>0</v>
      </c>
      <c r="AA726" s="122" t="s">
        <v>3158</v>
      </c>
      <c r="AB726" s="122" t="s">
        <v>3158</v>
      </c>
      <c r="AC726" s="122" t="s">
        <v>3158</v>
      </c>
      <c r="AD726" s="125">
        <v>43713.203842592593</v>
      </c>
      <c r="AE726" s="122" t="s">
        <v>3158</v>
      </c>
    </row>
    <row r="727" spans="1:31" ht="13">
      <c r="A727" s="122">
        <v>3053</v>
      </c>
      <c r="B727" s="122" t="s">
        <v>7725</v>
      </c>
      <c r="C727" s="122" t="s">
        <v>7726</v>
      </c>
      <c r="D727" s="122" t="s">
        <v>3146</v>
      </c>
      <c r="E727" s="122">
        <v>2017</v>
      </c>
      <c r="F727" s="122" t="s">
        <v>3225</v>
      </c>
      <c r="G727" s="122" t="s">
        <v>5972</v>
      </c>
      <c r="K727" s="122" t="s">
        <v>7727</v>
      </c>
      <c r="L727" s="124" t="s">
        <v>7728</v>
      </c>
      <c r="M727" s="122" t="s">
        <v>3154</v>
      </c>
      <c r="N727" s="122">
        <v>75</v>
      </c>
      <c r="P727" s="124" t="s">
        <v>7729</v>
      </c>
      <c r="R727" s="125">
        <v>43697.526643518519</v>
      </c>
      <c r="S727" s="125">
        <v>43713.203842592593</v>
      </c>
      <c r="T727" s="122" t="s">
        <v>3158</v>
      </c>
      <c r="U727" s="122" t="s">
        <v>3158</v>
      </c>
      <c r="V727" s="122" t="s">
        <v>3158</v>
      </c>
      <c r="W727" s="122" t="s">
        <v>3158</v>
      </c>
      <c r="X727" s="122" t="s">
        <v>3158</v>
      </c>
      <c r="Y727" s="122" t="s">
        <v>3158</v>
      </c>
      <c r="Z727" s="122">
        <v>0</v>
      </c>
      <c r="AA727" s="122" t="s">
        <v>3158</v>
      </c>
      <c r="AB727" s="122" t="s">
        <v>3158</v>
      </c>
      <c r="AC727" s="122" t="s">
        <v>3158</v>
      </c>
      <c r="AD727" s="125">
        <v>43713.203842592593</v>
      </c>
      <c r="AE727" s="122" t="s">
        <v>3158</v>
      </c>
    </row>
    <row r="728" spans="1:31" ht="13">
      <c r="A728" s="122">
        <v>3054</v>
      </c>
      <c r="B728" s="122" t="s">
        <v>7730</v>
      </c>
      <c r="D728" s="122" t="s">
        <v>3146</v>
      </c>
      <c r="E728" s="122">
        <v>0</v>
      </c>
      <c r="K728" s="122" t="s">
        <v>7731</v>
      </c>
      <c r="M728" s="122" t="s">
        <v>3154</v>
      </c>
      <c r="N728" s="122">
        <v>75</v>
      </c>
      <c r="R728" s="125">
        <v>43697.526643518519</v>
      </c>
      <c r="S728" s="125">
        <v>43713.203842592593</v>
      </c>
      <c r="T728" s="122" t="s">
        <v>3158</v>
      </c>
      <c r="U728" s="122" t="s">
        <v>3158</v>
      </c>
      <c r="V728" s="122" t="s">
        <v>3158</v>
      </c>
      <c r="W728" s="122" t="s">
        <v>3158</v>
      </c>
      <c r="X728" s="122" t="s">
        <v>3158</v>
      </c>
      <c r="Y728" s="122" t="s">
        <v>3158</v>
      </c>
      <c r="Z728" s="122">
        <v>0</v>
      </c>
      <c r="AA728" s="122" t="s">
        <v>3158</v>
      </c>
      <c r="AB728" s="122" t="s">
        <v>3158</v>
      </c>
      <c r="AC728" s="122" t="s">
        <v>3158</v>
      </c>
      <c r="AD728" s="125">
        <v>43713.203842592593</v>
      </c>
      <c r="AE728" s="122" t="s">
        <v>3158</v>
      </c>
    </row>
    <row r="729" spans="1:31" ht="13">
      <c r="A729" s="122">
        <v>3055</v>
      </c>
      <c r="B729" s="122" t="s">
        <v>7732</v>
      </c>
      <c r="C729" s="122" t="s">
        <v>7733</v>
      </c>
      <c r="D729" s="122" t="s">
        <v>3146</v>
      </c>
      <c r="E729" s="122">
        <v>2018</v>
      </c>
      <c r="F729" s="122" t="s">
        <v>3462</v>
      </c>
      <c r="G729" s="122" t="s">
        <v>3976</v>
      </c>
      <c r="K729" s="122" t="s">
        <v>7734</v>
      </c>
      <c r="L729" s="124" t="s">
        <v>7735</v>
      </c>
      <c r="M729" s="122" t="s">
        <v>3154</v>
      </c>
      <c r="N729" s="122">
        <v>75</v>
      </c>
      <c r="O729" s="124" t="s">
        <v>7736</v>
      </c>
      <c r="P729" s="124" t="s">
        <v>7737</v>
      </c>
      <c r="Q729" s="124" t="s">
        <v>7738</v>
      </c>
      <c r="R729" s="125">
        <v>43697.526643518519</v>
      </c>
      <c r="S729" s="125">
        <v>43713.203842592593</v>
      </c>
      <c r="T729" s="122" t="s">
        <v>3158</v>
      </c>
      <c r="U729" s="122" t="s">
        <v>3158</v>
      </c>
      <c r="V729" s="122" t="s">
        <v>3158</v>
      </c>
      <c r="W729" s="122" t="s">
        <v>3158</v>
      </c>
      <c r="X729" s="122" t="s">
        <v>3158</v>
      </c>
      <c r="Y729" s="122" t="s">
        <v>3158</v>
      </c>
      <c r="Z729" s="122">
        <v>0</v>
      </c>
      <c r="AA729" s="122" t="s">
        <v>3158</v>
      </c>
      <c r="AB729" s="122" t="s">
        <v>3158</v>
      </c>
      <c r="AC729" s="122" t="s">
        <v>3158</v>
      </c>
      <c r="AD729" s="125">
        <v>43713.203842592593</v>
      </c>
      <c r="AE729" s="122" t="s">
        <v>3158</v>
      </c>
    </row>
    <row r="730" spans="1:31" ht="13">
      <c r="A730" s="122">
        <v>3056</v>
      </c>
      <c r="B730" s="122" t="s">
        <v>775</v>
      </c>
      <c r="C730" s="122" t="s">
        <v>7739</v>
      </c>
      <c r="D730" s="122" t="s">
        <v>3146</v>
      </c>
      <c r="E730" s="122">
        <v>2015</v>
      </c>
      <c r="F730" s="122" t="s">
        <v>3302</v>
      </c>
      <c r="G730" s="122" t="s">
        <v>7740</v>
      </c>
      <c r="H730" s="122" t="s">
        <v>101</v>
      </c>
      <c r="I730" s="122" t="s">
        <v>3326</v>
      </c>
      <c r="K730" s="122" t="s">
        <v>7741</v>
      </c>
      <c r="L730" s="124" t="s">
        <v>7742</v>
      </c>
      <c r="M730" s="122" t="s">
        <v>3154</v>
      </c>
      <c r="N730" s="122">
        <v>75</v>
      </c>
      <c r="O730" s="124" t="s">
        <v>7743</v>
      </c>
      <c r="P730" s="124" t="s">
        <v>7744</v>
      </c>
      <c r="Q730" s="124" t="s">
        <v>7745</v>
      </c>
      <c r="R730" s="125">
        <v>43697.526643518519</v>
      </c>
      <c r="S730" s="125">
        <v>43713.203842592593</v>
      </c>
      <c r="T730" s="122" t="s">
        <v>3158</v>
      </c>
      <c r="U730" s="122" t="s">
        <v>3158</v>
      </c>
      <c r="V730" s="122" t="s">
        <v>3158</v>
      </c>
      <c r="W730" s="122" t="s">
        <v>3158</v>
      </c>
      <c r="X730" s="122" t="s">
        <v>3158</v>
      </c>
      <c r="Y730" s="122" t="s">
        <v>3158</v>
      </c>
      <c r="Z730" s="122">
        <v>0</v>
      </c>
      <c r="AA730" s="122" t="s">
        <v>3158</v>
      </c>
      <c r="AB730" s="122" t="s">
        <v>3158</v>
      </c>
      <c r="AC730" s="122" t="s">
        <v>3158</v>
      </c>
      <c r="AD730" s="125">
        <v>43713.203842592593</v>
      </c>
      <c r="AE730" s="122" t="s">
        <v>3158</v>
      </c>
    </row>
    <row r="731" spans="1:31" ht="13">
      <c r="A731" s="122">
        <v>3057</v>
      </c>
      <c r="B731" s="122" t="s">
        <v>489</v>
      </c>
      <c r="C731" s="122" t="s">
        <v>7746</v>
      </c>
      <c r="D731" s="122" t="s">
        <v>3171</v>
      </c>
      <c r="E731" s="122">
        <v>2016</v>
      </c>
      <c r="F731" s="122" t="s">
        <v>3342</v>
      </c>
      <c r="G731" s="122" t="s">
        <v>3245</v>
      </c>
      <c r="H731" s="122" t="s">
        <v>3195</v>
      </c>
      <c r="I731" s="126">
        <v>44967</v>
      </c>
      <c r="J731" s="122" t="s">
        <v>7747</v>
      </c>
      <c r="K731" s="122" t="s">
        <v>7748</v>
      </c>
      <c r="L731" s="124" t="s">
        <v>7749</v>
      </c>
      <c r="M731" s="122" t="s">
        <v>3154</v>
      </c>
      <c r="N731" s="122">
        <v>75</v>
      </c>
      <c r="O731" s="124" t="s">
        <v>7750</v>
      </c>
      <c r="P731" s="124" t="s">
        <v>7751</v>
      </c>
      <c r="Q731" s="124" t="s">
        <v>7752</v>
      </c>
      <c r="R731" s="125">
        <v>43697.526643518519</v>
      </c>
      <c r="S731" s="125">
        <v>43713.203842592593</v>
      </c>
      <c r="T731" s="122" t="s">
        <v>3158</v>
      </c>
      <c r="U731" s="122" t="s">
        <v>3158</v>
      </c>
      <c r="V731" s="122" t="s">
        <v>3158</v>
      </c>
      <c r="W731" s="122" t="s">
        <v>3158</v>
      </c>
      <c r="X731" s="122" t="s">
        <v>3158</v>
      </c>
      <c r="Y731" s="122" t="s">
        <v>3158</v>
      </c>
      <c r="Z731" s="122">
        <v>0</v>
      </c>
      <c r="AA731" s="122" t="s">
        <v>3158</v>
      </c>
      <c r="AB731" s="122" t="s">
        <v>3158</v>
      </c>
      <c r="AC731" s="122" t="s">
        <v>3158</v>
      </c>
      <c r="AD731" s="125">
        <v>43713.203842592593</v>
      </c>
      <c r="AE731" s="122" t="s">
        <v>3158</v>
      </c>
    </row>
    <row r="732" spans="1:31" ht="13">
      <c r="A732" s="122">
        <v>3058</v>
      </c>
      <c r="B732" s="122" t="s">
        <v>7753</v>
      </c>
      <c r="C732" s="122" t="s">
        <v>7754</v>
      </c>
      <c r="D732" s="122" t="s">
        <v>3146</v>
      </c>
      <c r="E732" s="122">
        <v>2013</v>
      </c>
      <c r="F732" s="122" t="s">
        <v>3431</v>
      </c>
      <c r="G732" s="122" t="s">
        <v>3235</v>
      </c>
      <c r="H732" s="122" t="s">
        <v>7755</v>
      </c>
      <c r="I732" s="122" t="s">
        <v>3272</v>
      </c>
      <c r="K732" s="122" t="s">
        <v>7756</v>
      </c>
      <c r="L732" s="124" t="s">
        <v>7757</v>
      </c>
      <c r="M732" s="122" t="s">
        <v>3154</v>
      </c>
      <c r="N732" s="122">
        <v>75</v>
      </c>
      <c r="O732" s="124" t="s">
        <v>7758</v>
      </c>
      <c r="P732" s="122" t="s">
        <v>3158</v>
      </c>
      <c r="Q732" s="124" t="s">
        <v>7759</v>
      </c>
      <c r="R732" s="125">
        <v>43697.526643518519</v>
      </c>
      <c r="S732" s="125">
        <v>43713.252233796295</v>
      </c>
      <c r="T732" s="122">
        <v>64</v>
      </c>
      <c r="U732" s="122" t="s">
        <v>4345</v>
      </c>
      <c r="V732" s="122" t="s">
        <v>3204</v>
      </c>
      <c r="W732" s="122" t="s">
        <v>3158</v>
      </c>
      <c r="X732" s="122" t="s">
        <v>3204</v>
      </c>
      <c r="Y732" s="122" t="s">
        <v>3158</v>
      </c>
      <c r="Z732" s="122">
        <v>0</v>
      </c>
      <c r="AA732" s="122" t="s">
        <v>3158</v>
      </c>
      <c r="AB732" s="122" t="s">
        <v>3158</v>
      </c>
      <c r="AC732" s="122" t="s">
        <v>3158</v>
      </c>
      <c r="AD732" s="125">
        <v>43713.203842592593</v>
      </c>
      <c r="AE732" s="122" t="s">
        <v>3158</v>
      </c>
    </row>
    <row r="733" spans="1:31" ht="13">
      <c r="A733" s="122">
        <v>3059</v>
      </c>
      <c r="B733" s="122" t="s">
        <v>695</v>
      </c>
      <c r="C733" s="122" t="s">
        <v>7760</v>
      </c>
      <c r="D733" s="122" t="s">
        <v>3146</v>
      </c>
      <c r="E733" s="122">
        <v>2017</v>
      </c>
      <c r="F733" s="122" t="s">
        <v>3225</v>
      </c>
      <c r="G733" s="122" t="s">
        <v>3172</v>
      </c>
      <c r="H733" s="122" t="s">
        <v>3173</v>
      </c>
      <c r="I733" s="126">
        <v>44967</v>
      </c>
      <c r="J733" s="122" t="s">
        <v>7761</v>
      </c>
      <c r="K733" s="122" t="s">
        <v>7762</v>
      </c>
      <c r="L733" s="124" t="s">
        <v>7763</v>
      </c>
      <c r="M733" s="122" t="s">
        <v>3154</v>
      </c>
      <c r="N733" s="122">
        <v>75</v>
      </c>
      <c r="O733" s="124" t="s">
        <v>7764</v>
      </c>
      <c r="Q733" s="124" t="s">
        <v>7765</v>
      </c>
      <c r="R733" s="125">
        <v>43697.526643518519</v>
      </c>
      <c r="S733" s="125">
        <v>43713.203842592593</v>
      </c>
      <c r="T733" s="122" t="s">
        <v>3158</v>
      </c>
      <c r="U733" s="122" t="s">
        <v>3158</v>
      </c>
      <c r="V733" s="122" t="s">
        <v>3158</v>
      </c>
      <c r="W733" s="122" t="s">
        <v>3158</v>
      </c>
      <c r="X733" s="122" t="s">
        <v>3158</v>
      </c>
      <c r="Y733" s="122" t="s">
        <v>3158</v>
      </c>
      <c r="Z733" s="122">
        <v>0</v>
      </c>
      <c r="AA733" s="122" t="s">
        <v>3158</v>
      </c>
      <c r="AB733" s="122" t="s">
        <v>3158</v>
      </c>
      <c r="AC733" s="122" t="s">
        <v>3158</v>
      </c>
      <c r="AD733" s="125">
        <v>43713.203842592593</v>
      </c>
      <c r="AE733" s="122" t="s">
        <v>3158</v>
      </c>
    </row>
    <row r="734" spans="1:31" ht="13">
      <c r="A734" s="122">
        <v>3060</v>
      </c>
      <c r="B734" s="122" t="s">
        <v>7766</v>
      </c>
      <c r="E734" s="122">
        <v>0</v>
      </c>
      <c r="K734" s="122" t="s">
        <v>7767</v>
      </c>
      <c r="M734" s="122" t="s">
        <v>3154</v>
      </c>
      <c r="N734" s="122">
        <v>75</v>
      </c>
      <c r="R734" s="125">
        <v>43697.526643518519</v>
      </c>
      <c r="S734" s="125">
        <v>43713.203842592593</v>
      </c>
      <c r="T734" s="122" t="s">
        <v>3158</v>
      </c>
      <c r="U734" s="122" t="s">
        <v>3158</v>
      </c>
      <c r="V734" s="122" t="s">
        <v>3158</v>
      </c>
      <c r="W734" s="122" t="s">
        <v>3158</v>
      </c>
      <c r="X734" s="122" t="s">
        <v>3158</v>
      </c>
      <c r="Y734" s="122" t="s">
        <v>3158</v>
      </c>
      <c r="Z734" s="122">
        <v>0</v>
      </c>
      <c r="AA734" s="122" t="s">
        <v>3158</v>
      </c>
      <c r="AB734" s="122" t="s">
        <v>3158</v>
      </c>
      <c r="AC734" s="122" t="s">
        <v>3158</v>
      </c>
      <c r="AD734" s="125">
        <v>43713.203842592593</v>
      </c>
      <c r="AE734" s="122" t="s">
        <v>3158</v>
      </c>
    </row>
    <row r="735" spans="1:31" ht="13">
      <c r="A735" s="122">
        <v>3061</v>
      </c>
      <c r="B735" s="122" t="s">
        <v>7768</v>
      </c>
      <c r="C735" s="122" t="s">
        <v>7769</v>
      </c>
      <c r="D735" s="122" t="s">
        <v>3146</v>
      </c>
      <c r="E735" s="122">
        <v>2017</v>
      </c>
      <c r="F735" s="122" t="s">
        <v>3225</v>
      </c>
      <c r="G735" s="122" t="s">
        <v>3587</v>
      </c>
      <c r="H735" s="122" t="s">
        <v>3217</v>
      </c>
      <c r="I735" s="122" t="s">
        <v>3385</v>
      </c>
      <c r="J735" s="122" t="s">
        <v>7770</v>
      </c>
      <c r="K735" s="122" t="s">
        <v>7771</v>
      </c>
      <c r="L735" s="124" t="s">
        <v>7772</v>
      </c>
      <c r="M735" s="122" t="s">
        <v>3154</v>
      </c>
      <c r="N735" s="122">
        <v>75</v>
      </c>
      <c r="O735" s="124" t="s">
        <v>7773</v>
      </c>
      <c r="P735" s="124" t="s">
        <v>7774</v>
      </c>
      <c r="Q735" s="124" t="s">
        <v>7775</v>
      </c>
      <c r="R735" s="125">
        <v>43697.526643518519</v>
      </c>
      <c r="S735" s="125">
        <v>44295.384120370371</v>
      </c>
      <c r="T735" s="122">
        <v>72</v>
      </c>
      <c r="U735" s="122" t="s">
        <v>3278</v>
      </c>
      <c r="V735" s="122" t="s">
        <v>3217</v>
      </c>
      <c r="W735" s="122" t="s">
        <v>3158</v>
      </c>
      <c r="X735" s="122" t="s">
        <v>7776</v>
      </c>
      <c r="Y735" s="122" t="s">
        <v>3158</v>
      </c>
      <c r="Z735" s="122">
        <v>0</v>
      </c>
      <c r="AA735" s="122" t="s">
        <v>3158</v>
      </c>
      <c r="AB735" s="122" t="s">
        <v>3158</v>
      </c>
      <c r="AC735" s="122" t="s">
        <v>3158</v>
      </c>
      <c r="AD735" s="125">
        <v>43713.203842592593</v>
      </c>
      <c r="AE735" s="122" t="s">
        <v>3158</v>
      </c>
    </row>
    <row r="736" spans="1:31" ht="13">
      <c r="A736" s="122">
        <v>3062</v>
      </c>
      <c r="B736" s="122" t="s">
        <v>590</v>
      </c>
      <c r="C736" s="122" t="s">
        <v>7777</v>
      </c>
      <c r="D736" s="122" t="s">
        <v>3146</v>
      </c>
      <c r="E736" s="122">
        <v>2016</v>
      </c>
      <c r="F736" s="122" t="s">
        <v>4665</v>
      </c>
      <c r="G736" s="122" t="s">
        <v>3957</v>
      </c>
      <c r="H736" s="122" t="s">
        <v>3521</v>
      </c>
      <c r="I736" s="122" t="s">
        <v>3385</v>
      </c>
      <c r="J736" s="122" t="s">
        <v>7778</v>
      </c>
      <c r="K736" s="122" t="s">
        <v>7779</v>
      </c>
      <c r="L736" s="124" t="s">
        <v>7780</v>
      </c>
      <c r="M736" s="122" t="s">
        <v>3154</v>
      </c>
      <c r="N736" s="122">
        <v>75</v>
      </c>
      <c r="O736" s="124" t="s">
        <v>7781</v>
      </c>
      <c r="P736" s="122" t="s">
        <v>3158</v>
      </c>
      <c r="Q736" s="124" t="s">
        <v>7782</v>
      </c>
      <c r="R736" s="125">
        <v>43697.526643518519</v>
      </c>
      <c r="S736" s="125">
        <v>43731.480300925927</v>
      </c>
      <c r="T736" s="122">
        <v>68</v>
      </c>
      <c r="U736" s="122" t="s">
        <v>3202</v>
      </c>
      <c r="V736" s="122" t="s">
        <v>3521</v>
      </c>
      <c r="W736" s="122" t="s">
        <v>3158</v>
      </c>
      <c r="X736" s="122" t="s">
        <v>3204</v>
      </c>
      <c r="Y736" s="122" t="s">
        <v>3158</v>
      </c>
      <c r="Z736" s="122">
        <v>0</v>
      </c>
      <c r="AA736" s="122" t="s">
        <v>3158</v>
      </c>
      <c r="AB736" s="122" t="s">
        <v>3158</v>
      </c>
      <c r="AC736" s="122" t="s">
        <v>3158</v>
      </c>
      <c r="AD736" s="125">
        <v>43713.203842592593</v>
      </c>
      <c r="AE736" s="122" t="s">
        <v>3158</v>
      </c>
    </row>
    <row r="737" spans="1:31" ht="13">
      <c r="A737" s="122">
        <v>3063</v>
      </c>
      <c r="B737" s="122" t="s">
        <v>700</v>
      </c>
      <c r="C737" s="122" t="s">
        <v>7783</v>
      </c>
      <c r="D737" s="122" t="s">
        <v>3146</v>
      </c>
      <c r="E737" s="122">
        <v>2015</v>
      </c>
      <c r="F737" s="122" t="s">
        <v>3462</v>
      </c>
      <c r="G737" s="122" t="s">
        <v>3172</v>
      </c>
      <c r="H737" s="122" t="s">
        <v>3173</v>
      </c>
      <c r="I737" s="122" t="s">
        <v>3326</v>
      </c>
      <c r="J737" s="122" t="s">
        <v>7784</v>
      </c>
      <c r="K737" s="122" t="s">
        <v>7785</v>
      </c>
      <c r="L737" s="124" t="s">
        <v>7786</v>
      </c>
      <c r="M737" s="122" t="s">
        <v>3154</v>
      </c>
      <c r="N737" s="122">
        <v>75</v>
      </c>
      <c r="O737" s="124" t="s">
        <v>7787</v>
      </c>
      <c r="P737" s="124" t="s">
        <v>7788</v>
      </c>
      <c r="Q737" s="124" t="s">
        <v>7789</v>
      </c>
      <c r="R737" s="125">
        <v>43697.526643518519</v>
      </c>
      <c r="S737" s="125">
        <v>43713.203842592593</v>
      </c>
      <c r="T737" s="122" t="s">
        <v>3158</v>
      </c>
      <c r="U737" s="122" t="s">
        <v>3158</v>
      </c>
      <c r="V737" s="122" t="s">
        <v>3158</v>
      </c>
      <c r="W737" s="122" t="s">
        <v>3158</v>
      </c>
      <c r="X737" s="122" t="s">
        <v>3158</v>
      </c>
      <c r="Y737" s="122" t="s">
        <v>3158</v>
      </c>
      <c r="Z737" s="122">
        <v>0</v>
      </c>
      <c r="AA737" s="122" t="s">
        <v>3158</v>
      </c>
      <c r="AB737" s="122" t="s">
        <v>3158</v>
      </c>
      <c r="AC737" s="122" t="s">
        <v>3158</v>
      </c>
      <c r="AD737" s="125">
        <v>43713.203842592593</v>
      </c>
      <c r="AE737" s="122" t="s">
        <v>3158</v>
      </c>
    </row>
    <row r="738" spans="1:31" ht="13">
      <c r="A738" s="122">
        <v>3064</v>
      </c>
      <c r="B738" s="122" t="s">
        <v>7790</v>
      </c>
      <c r="C738" s="122" t="s">
        <v>7791</v>
      </c>
      <c r="D738" s="122" t="s">
        <v>3146</v>
      </c>
      <c r="E738" s="122">
        <v>1983</v>
      </c>
      <c r="F738" s="122" t="s">
        <v>3147</v>
      </c>
      <c r="G738" s="122" t="s">
        <v>7792</v>
      </c>
      <c r="K738" s="122" t="s">
        <v>7790</v>
      </c>
      <c r="L738" s="124" t="s">
        <v>7793</v>
      </c>
      <c r="M738" s="122" t="s">
        <v>3154</v>
      </c>
      <c r="N738" s="122">
        <v>75</v>
      </c>
      <c r="O738" s="124" t="s">
        <v>7794</v>
      </c>
      <c r="Q738" s="124" t="s">
        <v>7795</v>
      </c>
      <c r="R738" s="125">
        <v>43697.526643518519</v>
      </c>
      <c r="S738" s="125">
        <v>43713.203842592593</v>
      </c>
      <c r="T738" s="122" t="s">
        <v>3158</v>
      </c>
      <c r="U738" s="122" t="s">
        <v>3158</v>
      </c>
      <c r="V738" s="122" t="s">
        <v>3158</v>
      </c>
      <c r="W738" s="122" t="s">
        <v>3158</v>
      </c>
      <c r="X738" s="122" t="s">
        <v>3158</v>
      </c>
      <c r="Y738" s="122" t="s">
        <v>3158</v>
      </c>
      <c r="Z738" s="122">
        <v>0</v>
      </c>
      <c r="AA738" s="122" t="s">
        <v>3158</v>
      </c>
      <c r="AB738" s="122" t="s">
        <v>3158</v>
      </c>
      <c r="AC738" s="122" t="s">
        <v>3158</v>
      </c>
      <c r="AD738" s="125">
        <v>43713.203842592593</v>
      </c>
      <c r="AE738" s="122" t="s">
        <v>3158</v>
      </c>
    </row>
    <row r="739" spans="1:31" ht="13">
      <c r="A739" s="122">
        <v>3065</v>
      </c>
      <c r="B739" s="122" t="s">
        <v>7796</v>
      </c>
      <c r="C739" s="122" t="s">
        <v>7797</v>
      </c>
      <c r="D739" s="122" t="s">
        <v>3146</v>
      </c>
      <c r="E739" s="122">
        <v>2017</v>
      </c>
      <c r="F739" s="122" t="s">
        <v>3438</v>
      </c>
      <c r="G739" s="122" t="s">
        <v>3195</v>
      </c>
      <c r="K739" s="122" t="s">
        <v>7798</v>
      </c>
      <c r="L739" s="124" t="s">
        <v>7799</v>
      </c>
      <c r="M739" s="122" t="s">
        <v>3154</v>
      </c>
      <c r="N739" s="122">
        <v>75</v>
      </c>
      <c r="P739" s="124" t="s">
        <v>7800</v>
      </c>
      <c r="R739" s="125">
        <v>43697.526643518519</v>
      </c>
      <c r="S739" s="125">
        <v>43713.203842592593</v>
      </c>
      <c r="T739" s="122" t="s">
        <v>3158</v>
      </c>
      <c r="U739" s="122" t="s">
        <v>3158</v>
      </c>
      <c r="V739" s="122" t="s">
        <v>3158</v>
      </c>
      <c r="W739" s="122" t="s">
        <v>3158</v>
      </c>
      <c r="X739" s="122" t="s">
        <v>3158</v>
      </c>
      <c r="Y739" s="122" t="s">
        <v>3158</v>
      </c>
      <c r="Z739" s="122">
        <v>0</v>
      </c>
      <c r="AA739" s="122" t="s">
        <v>3158</v>
      </c>
      <c r="AB739" s="122" t="s">
        <v>3158</v>
      </c>
      <c r="AC739" s="122" t="s">
        <v>3158</v>
      </c>
      <c r="AD739" s="125">
        <v>43713.203842592593</v>
      </c>
      <c r="AE739" s="122" t="s">
        <v>3158</v>
      </c>
    </row>
    <row r="740" spans="1:31" ht="13">
      <c r="A740" s="122">
        <v>3066</v>
      </c>
      <c r="B740" s="122" t="s">
        <v>7801</v>
      </c>
      <c r="C740" s="122" t="s">
        <v>7802</v>
      </c>
      <c r="D740" s="122" t="s">
        <v>3146</v>
      </c>
      <c r="E740" s="122">
        <v>2017</v>
      </c>
      <c r="F740" s="122" t="s">
        <v>4665</v>
      </c>
      <c r="G740" s="122" t="s">
        <v>3471</v>
      </c>
      <c r="H740" s="122" t="s">
        <v>3217</v>
      </c>
      <c r="I740" s="122" t="s">
        <v>3204</v>
      </c>
      <c r="K740" s="122" t="s">
        <v>7803</v>
      </c>
      <c r="L740" s="124" t="s">
        <v>7804</v>
      </c>
      <c r="M740" s="122" t="s">
        <v>3154</v>
      </c>
      <c r="N740" s="122">
        <v>75</v>
      </c>
      <c r="O740" s="124" t="s">
        <v>7805</v>
      </c>
      <c r="P740" s="122" t="s">
        <v>3158</v>
      </c>
      <c r="Q740" s="124" t="s">
        <v>7806</v>
      </c>
      <c r="R740" s="125">
        <v>43697.526643518519</v>
      </c>
      <c r="S740" s="125">
        <v>43707.300532407404</v>
      </c>
      <c r="T740" s="122">
        <v>64</v>
      </c>
      <c r="U740" s="122" t="s">
        <v>4345</v>
      </c>
      <c r="V740" s="122" t="s">
        <v>3204</v>
      </c>
      <c r="W740" s="122" t="s">
        <v>3158</v>
      </c>
      <c r="X740" s="122" t="s">
        <v>3204</v>
      </c>
      <c r="Y740" s="122" t="s">
        <v>3158</v>
      </c>
      <c r="Z740" s="122">
        <v>0</v>
      </c>
      <c r="AA740" s="122" t="s">
        <v>3158</v>
      </c>
      <c r="AB740" s="122" t="s">
        <v>3158</v>
      </c>
      <c r="AC740" s="122" t="s">
        <v>3158</v>
      </c>
      <c r="AD740" s="125">
        <v>43698.350277777776</v>
      </c>
      <c r="AE740" s="122" t="s">
        <v>3158</v>
      </c>
    </row>
    <row r="741" spans="1:31" ht="13">
      <c r="A741" s="122">
        <v>3067</v>
      </c>
      <c r="B741" s="122" t="s">
        <v>7807</v>
      </c>
      <c r="C741" s="122" t="s">
        <v>7808</v>
      </c>
      <c r="D741" s="122" t="s">
        <v>3146</v>
      </c>
      <c r="E741" s="122">
        <v>2015</v>
      </c>
      <c r="F741" s="122" t="s">
        <v>3462</v>
      </c>
      <c r="G741" s="122" t="s">
        <v>7145</v>
      </c>
      <c r="H741" s="122" t="s">
        <v>7146</v>
      </c>
      <c r="K741" s="122" t="s">
        <v>7809</v>
      </c>
      <c r="M741" s="122" t="s">
        <v>3154</v>
      </c>
      <c r="N741" s="122">
        <v>75</v>
      </c>
      <c r="O741" s="124" t="s">
        <v>7810</v>
      </c>
      <c r="P741" s="124" t="s">
        <v>7811</v>
      </c>
      <c r="Q741" s="124" t="s">
        <v>7812</v>
      </c>
      <c r="R741" s="125">
        <v>43697.526643518519</v>
      </c>
      <c r="S741" s="125">
        <v>43713.203842592593</v>
      </c>
      <c r="T741" s="122" t="s">
        <v>3158</v>
      </c>
      <c r="U741" s="122" t="s">
        <v>3158</v>
      </c>
      <c r="V741" s="122" t="s">
        <v>3158</v>
      </c>
      <c r="W741" s="122" t="s">
        <v>3158</v>
      </c>
      <c r="X741" s="122" t="s">
        <v>3158</v>
      </c>
      <c r="Y741" s="122" t="s">
        <v>3158</v>
      </c>
      <c r="Z741" s="122">
        <v>0</v>
      </c>
      <c r="AA741" s="122" t="s">
        <v>3158</v>
      </c>
      <c r="AB741" s="122" t="s">
        <v>3158</v>
      </c>
      <c r="AC741" s="122" t="s">
        <v>3158</v>
      </c>
      <c r="AD741" s="125">
        <v>43713.203842592593</v>
      </c>
      <c r="AE741" s="122" t="s">
        <v>3158</v>
      </c>
    </row>
    <row r="742" spans="1:31" ht="13">
      <c r="A742" s="122">
        <v>3068</v>
      </c>
      <c r="B742" s="122" t="s">
        <v>7813</v>
      </c>
      <c r="C742" s="122" t="s">
        <v>7814</v>
      </c>
      <c r="D742" s="122" t="s">
        <v>3146</v>
      </c>
      <c r="E742" s="122">
        <v>2016</v>
      </c>
      <c r="G742" s="122" t="s">
        <v>7670</v>
      </c>
      <c r="K742" s="122" t="s">
        <v>7815</v>
      </c>
      <c r="L742" s="124" t="s">
        <v>7816</v>
      </c>
      <c r="M742" s="122" t="s">
        <v>3154</v>
      </c>
      <c r="N742" s="122">
        <v>75</v>
      </c>
      <c r="O742" s="124" t="s">
        <v>7817</v>
      </c>
      <c r="P742" s="124" t="s">
        <v>7818</v>
      </c>
      <c r="Q742" s="124" t="s">
        <v>7819</v>
      </c>
      <c r="R742" s="125">
        <v>43697.526643518519</v>
      </c>
      <c r="S742" s="125">
        <v>43713.203842592593</v>
      </c>
      <c r="T742" s="122" t="s">
        <v>3158</v>
      </c>
      <c r="U742" s="122" t="s">
        <v>3158</v>
      </c>
      <c r="V742" s="122" t="s">
        <v>3158</v>
      </c>
      <c r="W742" s="122" t="s">
        <v>3158</v>
      </c>
      <c r="X742" s="122" t="s">
        <v>3158</v>
      </c>
      <c r="Y742" s="122" t="s">
        <v>3158</v>
      </c>
      <c r="Z742" s="122">
        <v>0</v>
      </c>
      <c r="AA742" s="122" t="s">
        <v>3158</v>
      </c>
      <c r="AB742" s="122" t="s">
        <v>3158</v>
      </c>
      <c r="AC742" s="122" t="s">
        <v>3158</v>
      </c>
      <c r="AD742" s="125">
        <v>43713.203842592593</v>
      </c>
      <c r="AE742" s="122" t="s">
        <v>3158</v>
      </c>
    </row>
    <row r="743" spans="1:31" ht="13">
      <c r="A743" s="122">
        <v>3069</v>
      </c>
      <c r="B743" s="122" t="s">
        <v>7820</v>
      </c>
      <c r="C743" s="122" t="s">
        <v>7821</v>
      </c>
      <c r="D743" s="122" t="s">
        <v>3146</v>
      </c>
      <c r="E743" s="122">
        <v>2017</v>
      </c>
      <c r="H743" s="122" t="s">
        <v>3739</v>
      </c>
      <c r="K743" s="122" t="s">
        <v>7822</v>
      </c>
      <c r="M743" s="122" t="s">
        <v>3154</v>
      </c>
      <c r="N743" s="122">
        <v>75</v>
      </c>
      <c r="R743" s="125">
        <v>43697.526643518519</v>
      </c>
      <c r="S743" s="125">
        <v>43713.203842592593</v>
      </c>
      <c r="T743" s="122" t="s">
        <v>3158</v>
      </c>
      <c r="U743" s="122" t="s">
        <v>3158</v>
      </c>
      <c r="V743" s="122" t="s">
        <v>3158</v>
      </c>
      <c r="W743" s="122" t="s">
        <v>3158</v>
      </c>
      <c r="X743" s="122" t="s">
        <v>3158</v>
      </c>
      <c r="Y743" s="122" t="s">
        <v>3158</v>
      </c>
      <c r="Z743" s="122">
        <v>0</v>
      </c>
      <c r="AA743" s="122" t="s">
        <v>3158</v>
      </c>
      <c r="AB743" s="122" t="s">
        <v>3158</v>
      </c>
      <c r="AC743" s="122" t="s">
        <v>3158</v>
      </c>
      <c r="AD743" s="125">
        <v>43713.203842592593</v>
      </c>
      <c r="AE743" s="122" t="s">
        <v>3158</v>
      </c>
    </row>
    <row r="744" spans="1:31" ht="13">
      <c r="A744" s="122">
        <v>3070</v>
      </c>
      <c r="B744" s="122" t="s">
        <v>7823</v>
      </c>
      <c r="C744" s="122" t="s">
        <v>7824</v>
      </c>
      <c r="D744" s="122" t="s">
        <v>3146</v>
      </c>
      <c r="E744" s="122">
        <v>2014</v>
      </c>
      <c r="G744" s="122" t="s">
        <v>3172</v>
      </c>
      <c r="H744" s="122" t="s">
        <v>3173</v>
      </c>
      <c r="K744" s="122" t="s">
        <v>7825</v>
      </c>
      <c r="L744" s="124" t="s">
        <v>7826</v>
      </c>
      <c r="M744" s="122" t="s">
        <v>3154</v>
      </c>
      <c r="N744" s="122">
        <v>75</v>
      </c>
      <c r="O744" s="124" t="s">
        <v>7827</v>
      </c>
      <c r="R744" s="125">
        <v>43697.526643518519</v>
      </c>
      <c r="S744" s="125">
        <v>43713.203842592593</v>
      </c>
      <c r="T744" s="122" t="s">
        <v>3158</v>
      </c>
      <c r="U744" s="122" t="s">
        <v>3158</v>
      </c>
      <c r="V744" s="122" t="s">
        <v>3158</v>
      </c>
      <c r="W744" s="122" t="s">
        <v>3158</v>
      </c>
      <c r="X744" s="122" t="s">
        <v>3158</v>
      </c>
      <c r="Y744" s="122" t="s">
        <v>3158</v>
      </c>
      <c r="Z744" s="122">
        <v>0</v>
      </c>
      <c r="AA744" s="122" t="s">
        <v>3158</v>
      </c>
      <c r="AB744" s="122" t="s">
        <v>3158</v>
      </c>
      <c r="AC744" s="122" t="s">
        <v>3158</v>
      </c>
      <c r="AD744" s="125">
        <v>43713.203842592593</v>
      </c>
      <c r="AE744" s="122" t="s">
        <v>3158</v>
      </c>
    </row>
    <row r="745" spans="1:31" ht="13">
      <c r="A745" s="122">
        <v>3071</v>
      </c>
      <c r="B745" s="122" t="s">
        <v>7828</v>
      </c>
      <c r="C745" s="122" t="s">
        <v>7829</v>
      </c>
      <c r="D745" s="122" t="s">
        <v>3146</v>
      </c>
      <c r="E745" s="122">
        <v>2017</v>
      </c>
      <c r="G745" s="122" t="s">
        <v>3148</v>
      </c>
      <c r="H745" s="122" t="s">
        <v>3217</v>
      </c>
      <c r="K745" s="122" t="s">
        <v>7830</v>
      </c>
      <c r="L745" s="124" t="s">
        <v>7831</v>
      </c>
      <c r="M745" s="122" t="s">
        <v>3154</v>
      </c>
      <c r="N745" s="122">
        <v>75</v>
      </c>
      <c r="P745" s="124" t="s">
        <v>7832</v>
      </c>
      <c r="R745" s="125">
        <v>43697.526643518519</v>
      </c>
      <c r="S745" s="125">
        <v>43713.203842592593</v>
      </c>
      <c r="T745" s="122" t="s">
        <v>3158</v>
      </c>
      <c r="U745" s="122" t="s">
        <v>3158</v>
      </c>
      <c r="V745" s="122" t="s">
        <v>3158</v>
      </c>
      <c r="W745" s="122" t="s">
        <v>3158</v>
      </c>
      <c r="X745" s="122" t="s">
        <v>3158</v>
      </c>
      <c r="Y745" s="122" t="s">
        <v>3158</v>
      </c>
      <c r="Z745" s="122">
        <v>0</v>
      </c>
      <c r="AA745" s="122" t="s">
        <v>3158</v>
      </c>
      <c r="AB745" s="122" t="s">
        <v>3158</v>
      </c>
      <c r="AC745" s="122" t="s">
        <v>3158</v>
      </c>
      <c r="AD745" s="125">
        <v>43713.203842592593</v>
      </c>
      <c r="AE745" s="122" t="s">
        <v>3158</v>
      </c>
    </row>
    <row r="746" spans="1:31" ht="13">
      <c r="A746" s="122">
        <v>3072</v>
      </c>
      <c r="B746" s="124" t="s">
        <v>7833</v>
      </c>
      <c r="D746" s="122" t="s">
        <v>3146</v>
      </c>
      <c r="E746" s="122">
        <v>0</v>
      </c>
      <c r="K746" s="122" t="s">
        <v>7834</v>
      </c>
      <c r="M746" s="122" t="s">
        <v>3154</v>
      </c>
      <c r="N746" s="122">
        <v>75</v>
      </c>
      <c r="R746" s="125">
        <v>43697.526643518519</v>
      </c>
      <c r="S746" s="125">
        <v>43713.203842592593</v>
      </c>
      <c r="T746" s="122" t="s">
        <v>3158</v>
      </c>
      <c r="U746" s="122" t="s">
        <v>3158</v>
      </c>
      <c r="V746" s="122" t="s">
        <v>3158</v>
      </c>
      <c r="W746" s="122" t="s">
        <v>3158</v>
      </c>
      <c r="X746" s="122" t="s">
        <v>3158</v>
      </c>
      <c r="Y746" s="122" t="s">
        <v>3158</v>
      </c>
      <c r="Z746" s="122">
        <v>0</v>
      </c>
      <c r="AA746" s="122" t="s">
        <v>3158</v>
      </c>
      <c r="AB746" s="122" t="s">
        <v>3158</v>
      </c>
      <c r="AC746" s="122" t="s">
        <v>3158</v>
      </c>
      <c r="AD746" s="125">
        <v>43713.203842592593</v>
      </c>
      <c r="AE746" s="122" t="s">
        <v>3158</v>
      </c>
    </row>
    <row r="747" spans="1:31" ht="13">
      <c r="A747" s="122">
        <v>3073</v>
      </c>
      <c r="B747" s="122" t="s">
        <v>7835</v>
      </c>
      <c r="C747" s="122" t="s">
        <v>7836</v>
      </c>
      <c r="D747" s="122" t="s">
        <v>3146</v>
      </c>
      <c r="E747" s="122">
        <v>2016</v>
      </c>
      <c r="F747" s="122" t="s">
        <v>3225</v>
      </c>
      <c r="G747" s="122" t="s">
        <v>7017</v>
      </c>
      <c r="K747" s="122" t="s">
        <v>7837</v>
      </c>
      <c r="L747" s="124" t="s">
        <v>7838</v>
      </c>
      <c r="M747" s="122" t="s">
        <v>3154</v>
      </c>
      <c r="N747" s="122">
        <v>75</v>
      </c>
      <c r="O747" s="124" t="s">
        <v>7839</v>
      </c>
      <c r="P747" s="124" t="s">
        <v>7840</v>
      </c>
      <c r="Q747" s="124" t="s">
        <v>7841</v>
      </c>
      <c r="R747" s="125">
        <v>43697.526643518519</v>
      </c>
      <c r="S747" s="125">
        <v>43713.203842592593</v>
      </c>
      <c r="T747" s="122" t="s">
        <v>3158</v>
      </c>
      <c r="U747" s="122" t="s">
        <v>3158</v>
      </c>
      <c r="V747" s="122" t="s">
        <v>3158</v>
      </c>
      <c r="W747" s="122" t="s">
        <v>3158</v>
      </c>
      <c r="X747" s="122" t="s">
        <v>3158</v>
      </c>
      <c r="Y747" s="122" t="s">
        <v>3158</v>
      </c>
      <c r="Z747" s="122">
        <v>0</v>
      </c>
      <c r="AA747" s="122" t="s">
        <v>3158</v>
      </c>
      <c r="AB747" s="122" t="s">
        <v>3158</v>
      </c>
      <c r="AC747" s="122" t="s">
        <v>3158</v>
      </c>
      <c r="AD747" s="125">
        <v>43713.203842592593</v>
      </c>
      <c r="AE747" s="122" t="s">
        <v>3158</v>
      </c>
    </row>
    <row r="748" spans="1:31" ht="13">
      <c r="A748" s="122">
        <v>3074</v>
      </c>
      <c r="B748" s="122" t="s">
        <v>7842</v>
      </c>
      <c r="C748" s="122" t="s">
        <v>7843</v>
      </c>
      <c r="D748" s="122" t="s">
        <v>3146</v>
      </c>
      <c r="E748" s="122">
        <v>2018</v>
      </c>
      <c r="F748" s="122" t="s">
        <v>3462</v>
      </c>
      <c r="G748" s="122" t="s">
        <v>6074</v>
      </c>
      <c r="H748" s="122" t="s">
        <v>3173</v>
      </c>
      <c r="I748" s="122" t="s">
        <v>4340</v>
      </c>
      <c r="J748" s="122" t="s">
        <v>7844</v>
      </c>
      <c r="K748" s="122" t="s">
        <v>7845</v>
      </c>
      <c r="L748" s="124" t="s">
        <v>7846</v>
      </c>
      <c r="M748" s="122" t="s">
        <v>3154</v>
      </c>
      <c r="N748" s="122">
        <v>75</v>
      </c>
      <c r="O748" s="124" t="s">
        <v>7847</v>
      </c>
      <c r="P748" s="122" t="s">
        <v>3158</v>
      </c>
      <c r="Q748" s="122" t="s">
        <v>3158</v>
      </c>
      <c r="R748" s="125">
        <v>43697.526643518519</v>
      </c>
      <c r="S748" s="125">
        <v>43763.353900462964</v>
      </c>
      <c r="T748" s="122">
        <v>64</v>
      </c>
      <c r="U748" s="122" t="s">
        <v>4431</v>
      </c>
      <c r="V748" s="122" t="s">
        <v>3173</v>
      </c>
      <c r="W748" s="122" t="s">
        <v>3158</v>
      </c>
      <c r="X748" s="122" t="s">
        <v>3204</v>
      </c>
      <c r="Y748" s="122" t="s">
        <v>3158</v>
      </c>
      <c r="Z748" s="122">
        <v>0</v>
      </c>
      <c r="AA748" s="122" t="s">
        <v>3158</v>
      </c>
      <c r="AB748" s="122" t="s">
        <v>3158</v>
      </c>
      <c r="AC748" s="122" t="s">
        <v>3158</v>
      </c>
      <c r="AD748" s="125">
        <v>43713.203842592593</v>
      </c>
      <c r="AE748" s="122" t="s">
        <v>3158</v>
      </c>
    </row>
    <row r="749" spans="1:31" ht="13">
      <c r="A749" s="122">
        <v>3075</v>
      </c>
      <c r="B749" s="122" t="s">
        <v>7848</v>
      </c>
      <c r="D749" s="122" t="s">
        <v>3146</v>
      </c>
      <c r="E749" s="122">
        <v>0</v>
      </c>
      <c r="K749" s="122" t="s">
        <v>7849</v>
      </c>
      <c r="M749" s="122" t="s">
        <v>3154</v>
      </c>
      <c r="N749" s="122">
        <v>75</v>
      </c>
      <c r="R749" s="125">
        <v>43697.526643518519</v>
      </c>
      <c r="S749" s="125">
        <v>43713.203842592593</v>
      </c>
      <c r="T749" s="122" t="s">
        <v>3158</v>
      </c>
      <c r="U749" s="122" t="s">
        <v>3158</v>
      </c>
      <c r="V749" s="122" t="s">
        <v>3158</v>
      </c>
      <c r="W749" s="122" t="s">
        <v>3158</v>
      </c>
      <c r="X749" s="122" t="s">
        <v>3158</v>
      </c>
      <c r="Y749" s="122" t="s">
        <v>3158</v>
      </c>
      <c r="Z749" s="122">
        <v>0</v>
      </c>
      <c r="AA749" s="122" t="s">
        <v>3158</v>
      </c>
      <c r="AB749" s="122" t="s">
        <v>3158</v>
      </c>
      <c r="AC749" s="122" t="s">
        <v>3158</v>
      </c>
      <c r="AD749" s="125">
        <v>43713.203842592593</v>
      </c>
      <c r="AE749" s="122" t="s">
        <v>3158</v>
      </c>
    </row>
    <row r="750" spans="1:31" ht="13">
      <c r="A750" s="122">
        <v>3076</v>
      </c>
      <c r="B750" s="122" t="s">
        <v>7850</v>
      </c>
      <c r="C750" s="122" t="s">
        <v>7851</v>
      </c>
      <c r="D750" s="122" t="s">
        <v>3146</v>
      </c>
      <c r="E750" s="122">
        <v>2017</v>
      </c>
      <c r="F750" s="122" t="s">
        <v>7852</v>
      </c>
      <c r="G750" s="122" t="s">
        <v>7853</v>
      </c>
      <c r="K750" s="122" t="s">
        <v>7854</v>
      </c>
      <c r="L750" s="124" t="s">
        <v>7855</v>
      </c>
      <c r="M750" s="122" t="s">
        <v>3154</v>
      </c>
      <c r="N750" s="122">
        <v>75</v>
      </c>
      <c r="O750" s="124" t="s">
        <v>7856</v>
      </c>
      <c r="P750" s="124" t="s">
        <v>7857</v>
      </c>
      <c r="Q750" s="124" t="s">
        <v>7858</v>
      </c>
      <c r="R750" s="125">
        <v>43697.526643518519</v>
      </c>
      <c r="S750" s="125">
        <v>43713.203842592593</v>
      </c>
      <c r="T750" s="122" t="s">
        <v>3158</v>
      </c>
      <c r="U750" s="122" t="s">
        <v>3158</v>
      </c>
      <c r="V750" s="122" t="s">
        <v>3158</v>
      </c>
      <c r="W750" s="122" t="s">
        <v>3158</v>
      </c>
      <c r="X750" s="122" t="s">
        <v>3158</v>
      </c>
      <c r="Y750" s="122" t="s">
        <v>3158</v>
      </c>
      <c r="Z750" s="122">
        <v>0</v>
      </c>
      <c r="AA750" s="122" t="s">
        <v>3158</v>
      </c>
      <c r="AB750" s="122" t="s">
        <v>3158</v>
      </c>
      <c r="AC750" s="122" t="s">
        <v>3158</v>
      </c>
      <c r="AD750" s="125">
        <v>43713.203842592593</v>
      </c>
      <c r="AE750" s="122" t="s">
        <v>3158</v>
      </c>
    </row>
    <row r="751" spans="1:31" ht="13">
      <c r="A751" s="122">
        <v>3077</v>
      </c>
      <c r="B751" s="122" t="s">
        <v>7859</v>
      </c>
      <c r="C751" s="122" t="s">
        <v>7860</v>
      </c>
      <c r="D751" s="122" t="s">
        <v>3146</v>
      </c>
      <c r="E751" s="122">
        <v>1995</v>
      </c>
      <c r="F751" s="122" t="s">
        <v>3206</v>
      </c>
      <c r="G751" s="122" t="s">
        <v>3245</v>
      </c>
      <c r="H751" s="122" t="s">
        <v>3195</v>
      </c>
      <c r="K751" s="122" t="s">
        <v>7861</v>
      </c>
      <c r="L751" s="124" t="s">
        <v>7862</v>
      </c>
      <c r="M751" s="122" t="s">
        <v>3154</v>
      </c>
      <c r="N751" s="122">
        <v>75</v>
      </c>
      <c r="O751" s="122" t="s">
        <v>5417</v>
      </c>
      <c r="P751" s="124" t="s">
        <v>7863</v>
      </c>
      <c r="Q751" s="124" t="s">
        <v>7864</v>
      </c>
      <c r="R751" s="125">
        <v>43697.526643518519</v>
      </c>
      <c r="S751" s="125">
        <v>43713.203842592593</v>
      </c>
      <c r="T751" s="122" t="s">
        <v>3158</v>
      </c>
      <c r="U751" s="122" t="s">
        <v>3158</v>
      </c>
      <c r="V751" s="122" t="s">
        <v>3158</v>
      </c>
      <c r="W751" s="122" t="s">
        <v>3158</v>
      </c>
      <c r="X751" s="122" t="s">
        <v>3158</v>
      </c>
      <c r="Y751" s="122" t="s">
        <v>3158</v>
      </c>
      <c r="Z751" s="122">
        <v>0</v>
      </c>
      <c r="AA751" s="122" t="s">
        <v>3158</v>
      </c>
      <c r="AB751" s="122" t="s">
        <v>3158</v>
      </c>
      <c r="AC751" s="122" t="s">
        <v>3158</v>
      </c>
      <c r="AD751" s="125">
        <v>43713.203842592593</v>
      </c>
      <c r="AE751" s="122" t="s">
        <v>3158</v>
      </c>
    </row>
    <row r="752" spans="1:31" ht="13">
      <c r="A752" s="122">
        <v>3078</v>
      </c>
      <c r="B752" s="122" t="s">
        <v>7865</v>
      </c>
      <c r="C752" s="122" t="s">
        <v>7866</v>
      </c>
      <c r="D752" s="122" t="s">
        <v>3146</v>
      </c>
      <c r="E752" s="122">
        <v>2016</v>
      </c>
      <c r="F752" s="122" t="s">
        <v>3462</v>
      </c>
      <c r="G752" s="122" t="s">
        <v>3148</v>
      </c>
      <c r="H752" s="122" t="s">
        <v>3217</v>
      </c>
      <c r="I752" s="126">
        <v>44967</v>
      </c>
      <c r="K752" s="122" t="s">
        <v>7867</v>
      </c>
      <c r="L752" s="124" t="s">
        <v>7772</v>
      </c>
      <c r="M752" s="122" t="s">
        <v>3154</v>
      </c>
      <c r="N752" s="122">
        <v>75</v>
      </c>
      <c r="O752" s="124" t="s">
        <v>7773</v>
      </c>
      <c r="P752" s="124" t="s">
        <v>7774</v>
      </c>
      <c r="Q752" s="124" t="s">
        <v>7775</v>
      </c>
      <c r="R752" s="125">
        <v>43697.526643518519</v>
      </c>
      <c r="S752" s="125">
        <v>43713.203842592593</v>
      </c>
      <c r="T752" s="122" t="s">
        <v>3158</v>
      </c>
      <c r="U752" s="122" t="s">
        <v>3158</v>
      </c>
      <c r="V752" s="122" t="s">
        <v>3158</v>
      </c>
      <c r="W752" s="122" t="s">
        <v>3158</v>
      </c>
      <c r="X752" s="122" t="s">
        <v>3158</v>
      </c>
      <c r="Y752" s="122" t="s">
        <v>3158</v>
      </c>
      <c r="Z752" s="122">
        <v>0</v>
      </c>
      <c r="AA752" s="122" t="s">
        <v>3158</v>
      </c>
      <c r="AB752" s="122" t="s">
        <v>3158</v>
      </c>
      <c r="AC752" s="122" t="s">
        <v>3158</v>
      </c>
      <c r="AD752" s="125">
        <v>43713.203842592593</v>
      </c>
      <c r="AE752" s="122" t="s">
        <v>3158</v>
      </c>
    </row>
    <row r="753" spans="1:31" ht="13">
      <c r="A753" s="122">
        <v>3079</v>
      </c>
      <c r="B753" s="122" t="s">
        <v>7868</v>
      </c>
      <c r="C753" s="122" t="s">
        <v>7869</v>
      </c>
      <c r="D753" s="122" t="s">
        <v>3146</v>
      </c>
      <c r="E753" s="122">
        <v>2013</v>
      </c>
      <c r="F753" s="122" t="s">
        <v>3462</v>
      </c>
      <c r="G753" s="122" t="s">
        <v>7870</v>
      </c>
      <c r="H753" s="122" t="s">
        <v>4069</v>
      </c>
      <c r="K753" s="122" t="s">
        <v>7871</v>
      </c>
      <c r="L753" s="124" t="s">
        <v>7872</v>
      </c>
      <c r="M753" s="122" t="s">
        <v>3154</v>
      </c>
      <c r="N753" s="122">
        <v>75</v>
      </c>
      <c r="O753" s="124" t="s">
        <v>7873</v>
      </c>
      <c r="P753" s="122" t="s">
        <v>5417</v>
      </c>
      <c r="Q753" s="124" t="s">
        <v>7874</v>
      </c>
      <c r="R753" s="125">
        <v>43697.526643518519</v>
      </c>
      <c r="S753" s="125">
        <v>43713.203842592593</v>
      </c>
      <c r="T753" s="122" t="s">
        <v>3158</v>
      </c>
      <c r="U753" s="122" t="s">
        <v>3158</v>
      </c>
      <c r="V753" s="122" t="s">
        <v>3158</v>
      </c>
      <c r="W753" s="122" t="s">
        <v>3158</v>
      </c>
      <c r="X753" s="122" t="s">
        <v>3158</v>
      </c>
      <c r="Y753" s="122" t="s">
        <v>3158</v>
      </c>
      <c r="Z753" s="122">
        <v>0</v>
      </c>
      <c r="AA753" s="122" t="s">
        <v>3158</v>
      </c>
      <c r="AB753" s="122" t="s">
        <v>3158</v>
      </c>
      <c r="AC753" s="122" t="s">
        <v>3158</v>
      </c>
      <c r="AD753" s="125">
        <v>43713.203842592593</v>
      </c>
      <c r="AE753" s="122" t="s">
        <v>3158</v>
      </c>
    </row>
    <row r="754" spans="1:31" ht="13">
      <c r="A754" s="122">
        <v>3080</v>
      </c>
      <c r="B754" s="122" t="s">
        <v>7875</v>
      </c>
      <c r="E754" s="122">
        <v>0</v>
      </c>
      <c r="K754" s="122" t="s">
        <v>7876</v>
      </c>
      <c r="M754" s="122" t="s">
        <v>3154</v>
      </c>
      <c r="N754" s="122">
        <v>75</v>
      </c>
      <c r="R754" s="125">
        <v>43697.526643518519</v>
      </c>
      <c r="S754" s="125">
        <v>43713.203842592593</v>
      </c>
      <c r="T754" s="122" t="s">
        <v>3158</v>
      </c>
      <c r="U754" s="122" t="s">
        <v>3158</v>
      </c>
      <c r="V754" s="122" t="s">
        <v>3158</v>
      </c>
      <c r="W754" s="122" t="s">
        <v>3158</v>
      </c>
      <c r="X754" s="122" t="s">
        <v>3158</v>
      </c>
      <c r="Y754" s="122" t="s">
        <v>3158</v>
      </c>
      <c r="Z754" s="122">
        <v>0</v>
      </c>
      <c r="AA754" s="122" t="s">
        <v>3158</v>
      </c>
      <c r="AB754" s="122" t="s">
        <v>3158</v>
      </c>
      <c r="AC754" s="122" t="s">
        <v>3158</v>
      </c>
      <c r="AD754" s="125">
        <v>43713.203842592593</v>
      </c>
      <c r="AE754" s="122" t="s">
        <v>3158</v>
      </c>
    </row>
    <row r="755" spans="1:31" ht="13">
      <c r="A755" s="122">
        <v>3081</v>
      </c>
      <c r="B755" s="122" t="s">
        <v>7877</v>
      </c>
      <c r="C755" s="122" t="s">
        <v>7878</v>
      </c>
      <c r="D755" s="122" t="s">
        <v>3146</v>
      </c>
      <c r="E755" s="122">
        <v>2014</v>
      </c>
      <c r="F755" s="122" t="s">
        <v>3342</v>
      </c>
      <c r="G755" s="122" t="s">
        <v>3746</v>
      </c>
      <c r="H755" s="122" t="s">
        <v>7879</v>
      </c>
      <c r="I755" s="122" t="s">
        <v>3326</v>
      </c>
      <c r="J755" s="122" t="s">
        <v>7880</v>
      </c>
      <c r="K755" s="122" t="s">
        <v>7881</v>
      </c>
      <c r="L755" s="124" t="s">
        <v>7882</v>
      </c>
      <c r="M755" s="122" t="s">
        <v>3154</v>
      </c>
      <c r="N755" s="122">
        <v>75</v>
      </c>
      <c r="O755" s="124" t="s">
        <v>7883</v>
      </c>
      <c r="P755" s="124" t="s">
        <v>7884</v>
      </c>
      <c r="Q755" s="124" t="s">
        <v>7885</v>
      </c>
      <c r="R755" s="125">
        <v>43697.526643518519</v>
      </c>
      <c r="S755" s="125">
        <v>43713.203842592593</v>
      </c>
      <c r="T755" s="122" t="s">
        <v>3158</v>
      </c>
      <c r="U755" s="122" t="s">
        <v>3158</v>
      </c>
      <c r="V755" s="122" t="s">
        <v>3158</v>
      </c>
      <c r="W755" s="122" t="s">
        <v>3158</v>
      </c>
      <c r="X755" s="122" t="s">
        <v>3158</v>
      </c>
      <c r="Y755" s="122" t="s">
        <v>3158</v>
      </c>
      <c r="Z755" s="122">
        <v>0</v>
      </c>
      <c r="AA755" s="122" t="s">
        <v>3158</v>
      </c>
      <c r="AB755" s="122" t="s">
        <v>3158</v>
      </c>
      <c r="AC755" s="122" t="s">
        <v>3158</v>
      </c>
      <c r="AD755" s="125">
        <v>43713.203842592593</v>
      </c>
      <c r="AE755" s="122" t="s">
        <v>3158</v>
      </c>
    </row>
    <row r="756" spans="1:31" ht="13">
      <c r="A756" s="122">
        <v>3082</v>
      </c>
      <c r="B756" s="122" t="s">
        <v>7886</v>
      </c>
      <c r="C756" s="122" t="s">
        <v>7887</v>
      </c>
      <c r="D756" s="122" t="s">
        <v>3146</v>
      </c>
      <c r="E756" s="122">
        <v>2017</v>
      </c>
      <c r="F756" s="122" t="s">
        <v>3462</v>
      </c>
      <c r="G756" s="122" t="s">
        <v>7888</v>
      </c>
      <c r="K756" s="122" t="s">
        <v>7889</v>
      </c>
      <c r="L756" s="124" t="s">
        <v>7890</v>
      </c>
      <c r="M756" s="122" t="s">
        <v>3154</v>
      </c>
      <c r="N756" s="122">
        <v>75</v>
      </c>
      <c r="O756" s="124" t="s">
        <v>7891</v>
      </c>
      <c r="P756" s="124" t="s">
        <v>7892</v>
      </c>
      <c r="Q756" s="124" t="s">
        <v>7893</v>
      </c>
      <c r="R756" s="125">
        <v>43697.526643518519</v>
      </c>
      <c r="S756" s="125">
        <v>43713.203842592593</v>
      </c>
      <c r="T756" s="122" t="s">
        <v>3158</v>
      </c>
      <c r="U756" s="122" t="s">
        <v>3158</v>
      </c>
      <c r="V756" s="122" t="s">
        <v>3158</v>
      </c>
      <c r="W756" s="122" t="s">
        <v>3158</v>
      </c>
      <c r="X756" s="122" t="s">
        <v>3158</v>
      </c>
      <c r="Y756" s="122" t="s">
        <v>3158</v>
      </c>
      <c r="Z756" s="122">
        <v>0</v>
      </c>
      <c r="AA756" s="122" t="s">
        <v>3158</v>
      </c>
      <c r="AB756" s="122" t="s">
        <v>3158</v>
      </c>
      <c r="AC756" s="122" t="s">
        <v>3158</v>
      </c>
      <c r="AD756" s="125">
        <v>43713.203842592593</v>
      </c>
      <c r="AE756" s="122" t="s">
        <v>3158</v>
      </c>
    </row>
    <row r="757" spans="1:31" ht="13">
      <c r="A757" s="122">
        <v>3083</v>
      </c>
      <c r="B757" s="122" t="s">
        <v>7894</v>
      </c>
      <c r="E757" s="122">
        <v>0</v>
      </c>
      <c r="F757" s="122" t="s">
        <v>7895</v>
      </c>
      <c r="H757" s="122" t="s">
        <v>3521</v>
      </c>
      <c r="K757" s="122" t="s">
        <v>7896</v>
      </c>
      <c r="M757" s="122" t="s">
        <v>3154</v>
      </c>
      <c r="N757" s="122">
        <v>75</v>
      </c>
      <c r="R757" s="125">
        <v>43697.526643518519</v>
      </c>
      <c r="S757" s="125">
        <v>43713.203842592593</v>
      </c>
      <c r="T757" s="122" t="s">
        <v>3158</v>
      </c>
      <c r="U757" s="122" t="s">
        <v>3158</v>
      </c>
      <c r="V757" s="122" t="s">
        <v>3158</v>
      </c>
      <c r="W757" s="122" t="s">
        <v>3158</v>
      </c>
      <c r="X757" s="122" t="s">
        <v>3158</v>
      </c>
      <c r="Y757" s="122" t="s">
        <v>3158</v>
      </c>
      <c r="Z757" s="122">
        <v>0</v>
      </c>
      <c r="AA757" s="122" t="s">
        <v>3158</v>
      </c>
      <c r="AB757" s="122" t="s">
        <v>3158</v>
      </c>
      <c r="AC757" s="122" t="s">
        <v>3158</v>
      </c>
      <c r="AD757" s="125">
        <v>43713.203842592593</v>
      </c>
      <c r="AE757" s="122" t="s">
        <v>3158</v>
      </c>
    </row>
    <row r="758" spans="1:31" ht="13">
      <c r="A758" s="122">
        <v>3084</v>
      </c>
      <c r="B758" s="122" t="s">
        <v>7897</v>
      </c>
      <c r="C758" s="122" t="s">
        <v>7898</v>
      </c>
      <c r="D758" s="122" t="s">
        <v>3146</v>
      </c>
      <c r="E758" s="122">
        <v>2008</v>
      </c>
      <c r="F758" s="122" t="s">
        <v>3438</v>
      </c>
      <c r="G758" s="122" t="s">
        <v>7899</v>
      </c>
      <c r="K758" s="122" t="s">
        <v>7900</v>
      </c>
      <c r="L758" s="124" t="s">
        <v>7901</v>
      </c>
      <c r="M758" s="122" t="s">
        <v>3154</v>
      </c>
      <c r="N758" s="122">
        <v>75</v>
      </c>
      <c r="O758" s="124" t="s">
        <v>7902</v>
      </c>
      <c r="P758" s="124" t="s">
        <v>7903</v>
      </c>
      <c r="Q758" s="124" t="s">
        <v>7904</v>
      </c>
      <c r="R758" s="125">
        <v>43697.526643518519</v>
      </c>
      <c r="S758" s="125">
        <v>43713.203842592593</v>
      </c>
      <c r="T758" s="122" t="s">
        <v>3158</v>
      </c>
      <c r="U758" s="122" t="s">
        <v>3158</v>
      </c>
      <c r="V758" s="122" t="s">
        <v>3158</v>
      </c>
      <c r="W758" s="122" t="s">
        <v>3158</v>
      </c>
      <c r="X758" s="122" t="s">
        <v>3158</v>
      </c>
      <c r="Y758" s="122" t="s">
        <v>3158</v>
      </c>
      <c r="Z758" s="122">
        <v>0</v>
      </c>
      <c r="AA758" s="122" t="s">
        <v>3158</v>
      </c>
      <c r="AB758" s="122" t="s">
        <v>3158</v>
      </c>
      <c r="AC758" s="122" t="s">
        <v>3158</v>
      </c>
      <c r="AD758" s="125">
        <v>43713.203842592593</v>
      </c>
      <c r="AE758" s="122" t="s">
        <v>3158</v>
      </c>
    </row>
    <row r="759" spans="1:31" ht="13">
      <c r="A759" s="122">
        <v>3085</v>
      </c>
      <c r="B759" s="122" t="s">
        <v>7905</v>
      </c>
      <c r="E759" s="122">
        <v>0</v>
      </c>
      <c r="F759" s="122" t="s">
        <v>3462</v>
      </c>
      <c r="H759" s="122" t="s">
        <v>7906</v>
      </c>
      <c r="K759" s="122" t="s">
        <v>7907</v>
      </c>
      <c r="M759" s="122" t="s">
        <v>3154</v>
      </c>
      <c r="N759" s="122">
        <v>75</v>
      </c>
      <c r="R759" s="125">
        <v>43697.526643518519</v>
      </c>
      <c r="S759" s="125">
        <v>43713.203842592593</v>
      </c>
      <c r="T759" s="122" t="s">
        <v>3158</v>
      </c>
      <c r="U759" s="122" t="s">
        <v>3158</v>
      </c>
      <c r="V759" s="122" t="s">
        <v>3158</v>
      </c>
      <c r="W759" s="122" t="s">
        <v>3158</v>
      </c>
      <c r="X759" s="122" t="s">
        <v>3158</v>
      </c>
      <c r="Y759" s="122" t="s">
        <v>3158</v>
      </c>
      <c r="Z759" s="122">
        <v>0</v>
      </c>
      <c r="AA759" s="122" t="s">
        <v>3158</v>
      </c>
      <c r="AB759" s="122" t="s">
        <v>3158</v>
      </c>
      <c r="AC759" s="122" t="s">
        <v>3158</v>
      </c>
      <c r="AD759" s="125">
        <v>43713.203842592593</v>
      </c>
      <c r="AE759" s="122" t="s">
        <v>3158</v>
      </c>
    </row>
    <row r="760" spans="1:31" ht="13">
      <c r="A760" s="122">
        <v>3086</v>
      </c>
      <c r="B760" s="122" t="s">
        <v>7908</v>
      </c>
      <c r="C760" s="122" t="s">
        <v>7909</v>
      </c>
      <c r="D760" s="122" t="s">
        <v>3146</v>
      </c>
      <c r="E760" s="122">
        <v>2016</v>
      </c>
      <c r="F760" s="122" t="s">
        <v>3255</v>
      </c>
      <c r="G760" s="122" t="s">
        <v>7910</v>
      </c>
      <c r="K760" s="122" t="s">
        <v>7911</v>
      </c>
      <c r="L760" s="124" t="s">
        <v>7912</v>
      </c>
      <c r="M760" s="122" t="s">
        <v>3154</v>
      </c>
      <c r="N760" s="122">
        <v>75</v>
      </c>
      <c r="P760" s="124" t="s">
        <v>7913</v>
      </c>
      <c r="Q760" s="124" t="s">
        <v>7914</v>
      </c>
      <c r="R760" s="125">
        <v>43697.526643518519</v>
      </c>
      <c r="S760" s="125">
        <v>43713.203842592593</v>
      </c>
      <c r="T760" s="122" t="s">
        <v>3158</v>
      </c>
      <c r="U760" s="122" t="s">
        <v>3158</v>
      </c>
      <c r="V760" s="122" t="s">
        <v>3158</v>
      </c>
      <c r="W760" s="122" t="s">
        <v>3158</v>
      </c>
      <c r="X760" s="122" t="s">
        <v>3158</v>
      </c>
      <c r="Y760" s="122" t="s">
        <v>3158</v>
      </c>
      <c r="Z760" s="122">
        <v>0</v>
      </c>
      <c r="AA760" s="122" t="s">
        <v>3158</v>
      </c>
      <c r="AB760" s="122" t="s">
        <v>3158</v>
      </c>
      <c r="AC760" s="122" t="s">
        <v>3158</v>
      </c>
      <c r="AD760" s="125">
        <v>43713.203842592593</v>
      </c>
      <c r="AE760" s="122" t="s">
        <v>3158</v>
      </c>
    </row>
    <row r="761" spans="1:31" ht="13">
      <c r="A761" s="122">
        <v>3087</v>
      </c>
      <c r="B761" s="122" t="s">
        <v>7915</v>
      </c>
      <c r="C761" s="122" t="s">
        <v>7916</v>
      </c>
      <c r="D761" s="122" t="s">
        <v>3146</v>
      </c>
      <c r="E761" s="122">
        <v>2012</v>
      </c>
      <c r="F761" s="122" t="s">
        <v>3225</v>
      </c>
      <c r="G761" s="122" t="s">
        <v>3235</v>
      </c>
      <c r="H761" s="122" t="s">
        <v>3195</v>
      </c>
      <c r="I761" s="122" t="s">
        <v>3385</v>
      </c>
      <c r="J761" s="122" t="s">
        <v>7917</v>
      </c>
      <c r="K761" s="122" t="s">
        <v>7918</v>
      </c>
      <c r="L761" s="124" t="s">
        <v>7919</v>
      </c>
      <c r="M761" s="122" t="s">
        <v>3154</v>
      </c>
      <c r="N761" s="122">
        <v>75</v>
      </c>
      <c r="O761" s="124" t="s">
        <v>7920</v>
      </c>
      <c r="P761" s="122" t="s">
        <v>3158</v>
      </c>
      <c r="Q761" s="124" t="s">
        <v>7921</v>
      </c>
      <c r="R761" s="125">
        <v>43697.526643518519</v>
      </c>
      <c r="S761" s="125">
        <v>44129.835740740738</v>
      </c>
      <c r="T761" s="122">
        <v>68</v>
      </c>
      <c r="U761" s="122" t="s">
        <v>3202</v>
      </c>
      <c r="V761" s="122" t="s">
        <v>3195</v>
      </c>
      <c r="W761" s="122" t="s">
        <v>3158</v>
      </c>
      <c r="X761" s="122" t="s">
        <v>3204</v>
      </c>
      <c r="Y761" s="122" t="s">
        <v>3158</v>
      </c>
      <c r="Z761" s="122">
        <v>0</v>
      </c>
      <c r="AA761" s="122" t="s">
        <v>3158</v>
      </c>
      <c r="AB761" s="122" t="s">
        <v>3158</v>
      </c>
      <c r="AC761" s="122" t="s">
        <v>3158</v>
      </c>
      <c r="AD761" s="125">
        <v>43713.203842592593</v>
      </c>
      <c r="AE761" s="122" t="s">
        <v>3158</v>
      </c>
    </row>
    <row r="762" spans="1:31" ht="13">
      <c r="A762" s="122">
        <v>3088</v>
      </c>
      <c r="B762" s="122" t="s">
        <v>7922</v>
      </c>
      <c r="C762" s="122" t="s">
        <v>7923</v>
      </c>
      <c r="D762" s="122" t="s">
        <v>3146</v>
      </c>
      <c r="E762" s="122">
        <v>2013</v>
      </c>
      <c r="F762" s="122" t="s">
        <v>3462</v>
      </c>
      <c r="G762" s="122" t="s">
        <v>3172</v>
      </c>
      <c r="H762" s="122" t="s">
        <v>3173</v>
      </c>
      <c r="I762" s="122" t="s">
        <v>3326</v>
      </c>
      <c r="J762" s="122" t="s">
        <v>7924</v>
      </c>
      <c r="K762" s="122" t="s">
        <v>7925</v>
      </c>
      <c r="L762" s="124" t="s">
        <v>7926</v>
      </c>
      <c r="M762" s="122" t="s">
        <v>3154</v>
      </c>
      <c r="N762" s="122">
        <v>75</v>
      </c>
      <c r="O762" s="124" t="s">
        <v>7927</v>
      </c>
      <c r="P762" s="124" t="s">
        <v>7928</v>
      </c>
      <c r="R762" s="125">
        <v>43697.526643518519</v>
      </c>
      <c r="S762" s="125">
        <v>43713.203842592593</v>
      </c>
      <c r="T762" s="122" t="s">
        <v>3158</v>
      </c>
      <c r="U762" s="122" t="s">
        <v>3158</v>
      </c>
      <c r="V762" s="122" t="s">
        <v>3158</v>
      </c>
      <c r="W762" s="122" t="s">
        <v>3158</v>
      </c>
      <c r="X762" s="122" t="s">
        <v>3158</v>
      </c>
      <c r="Y762" s="122" t="s">
        <v>3158</v>
      </c>
      <c r="Z762" s="122">
        <v>0</v>
      </c>
      <c r="AA762" s="122" t="s">
        <v>3158</v>
      </c>
      <c r="AB762" s="122" t="s">
        <v>3158</v>
      </c>
      <c r="AC762" s="122" t="s">
        <v>3158</v>
      </c>
      <c r="AD762" s="125">
        <v>43713.203842592593</v>
      </c>
      <c r="AE762" s="122" t="s">
        <v>3158</v>
      </c>
    </row>
    <row r="763" spans="1:31" ht="13">
      <c r="A763" s="122">
        <v>3089</v>
      </c>
      <c r="B763" s="122" t="s">
        <v>7929</v>
      </c>
      <c r="C763" s="122" t="s">
        <v>7930</v>
      </c>
      <c r="D763" s="122" t="s">
        <v>3146</v>
      </c>
      <c r="E763" s="122">
        <v>2017</v>
      </c>
      <c r="F763" s="122" t="s">
        <v>3225</v>
      </c>
      <c r="G763" s="122" t="s">
        <v>5972</v>
      </c>
      <c r="H763" s="122" t="s">
        <v>4628</v>
      </c>
      <c r="I763" s="126">
        <v>44967</v>
      </c>
      <c r="K763" s="122" t="s">
        <v>7931</v>
      </c>
      <c r="L763" s="124" t="s">
        <v>7932</v>
      </c>
      <c r="M763" s="122" t="s">
        <v>3154</v>
      </c>
      <c r="N763" s="122">
        <v>75</v>
      </c>
      <c r="O763" s="124" t="s">
        <v>7933</v>
      </c>
      <c r="P763" s="124" t="s">
        <v>7934</v>
      </c>
      <c r="Q763" s="122" t="s">
        <v>116</v>
      </c>
      <c r="R763" s="125">
        <v>43697.526643518519</v>
      </c>
      <c r="S763" s="125">
        <v>43713.203842592593</v>
      </c>
      <c r="T763" s="122" t="s">
        <v>3158</v>
      </c>
      <c r="U763" s="122" t="s">
        <v>3158</v>
      </c>
      <c r="V763" s="122" t="s">
        <v>3158</v>
      </c>
      <c r="W763" s="122" t="s">
        <v>3158</v>
      </c>
      <c r="X763" s="122" t="s">
        <v>3158</v>
      </c>
      <c r="Y763" s="122" t="s">
        <v>3158</v>
      </c>
      <c r="Z763" s="122">
        <v>0</v>
      </c>
      <c r="AA763" s="122" t="s">
        <v>3158</v>
      </c>
      <c r="AB763" s="122" t="s">
        <v>3158</v>
      </c>
      <c r="AC763" s="122" t="s">
        <v>3158</v>
      </c>
      <c r="AD763" s="125">
        <v>43713.203842592593</v>
      </c>
      <c r="AE763" s="122" t="s">
        <v>3158</v>
      </c>
    </row>
    <row r="764" spans="1:31" ht="13">
      <c r="A764" s="122">
        <v>3090</v>
      </c>
      <c r="B764" s="122" t="s">
        <v>7935</v>
      </c>
      <c r="E764" s="122">
        <v>0</v>
      </c>
      <c r="K764" s="122" t="s">
        <v>7936</v>
      </c>
      <c r="M764" s="122" t="s">
        <v>3154</v>
      </c>
      <c r="N764" s="122">
        <v>75</v>
      </c>
      <c r="R764" s="125">
        <v>43697.526643518519</v>
      </c>
      <c r="S764" s="125">
        <v>43713.203842592593</v>
      </c>
      <c r="T764" s="122" t="s">
        <v>3158</v>
      </c>
      <c r="U764" s="122" t="s">
        <v>3158</v>
      </c>
      <c r="V764" s="122" t="s">
        <v>3158</v>
      </c>
      <c r="W764" s="122" t="s">
        <v>3158</v>
      </c>
      <c r="X764" s="122" t="s">
        <v>3158</v>
      </c>
      <c r="Y764" s="122" t="s">
        <v>3158</v>
      </c>
      <c r="Z764" s="122">
        <v>0</v>
      </c>
      <c r="AA764" s="122" t="s">
        <v>3158</v>
      </c>
      <c r="AB764" s="122" t="s">
        <v>3158</v>
      </c>
      <c r="AC764" s="122" t="s">
        <v>3158</v>
      </c>
      <c r="AD764" s="125">
        <v>43713.203842592593</v>
      </c>
      <c r="AE764" s="122" t="s">
        <v>3158</v>
      </c>
    </row>
    <row r="765" spans="1:31" ht="13">
      <c r="A765" s="122">
        <v>3091</v>
      </c>
      <c r="B765" s="122" t="s">
        <v>7937</v>
      </c>
      <c r="E765" s="122">
        <v>0</v>
      </c>
      <c r="K765" s="122" t="s">
        <v>7938</v>
      </c>
      <c r="M765" s="122" t="s">
        <v>3154</v>
      </c>
      <c r="N765" s="122">
        <v>75</v>
      </c>
      <c r="R765" s="125">
        <v>43697.526643518519</v>
      </c>
      <c r="S765" s="125">
        <v>43713.203842592593</v>
      </c>
      <c r="T765" s="122" t="s">
        <v>3158</v>
      </c>
      <c r="U765" s="122" t="s">
        <v>3158</v>
      </c>
      <c r="V765" s="122" t="s">
        <v>3158</v>
      </c>
      <c r="W765" s="122" t="s">
        <v>3158</v>
      </c>
      <c r="X765" s="122" t="s">
        <v>3158</v>
      </c>
      <c r="Y765" s="122" t="s">
        <v>3158</v>
      </c>
      <c r="Z765" s="122">
        <v>0</v>
      </c>
      <c r="AA765" s="122" t="s">
        <v>3158</v>
      </c>
      <c r="AB765" s="122" t="s">
        <v>3158</v>
      </c>
      <c r="AC765" s="122" t="s">
        <v>3158</v>
      </c>
      <c r="AD765" s="125">
        <v>43713.203842592593</v>
      </c>
      <c r="AE765" s="122" t="s">
        <v>3158</v>
      </c>
    </row>
    <row r="766" spans="1:31" ht="13">
      <c r="A766" s="122">
        <v>3092</v>
      </c>
      <c r="B766" s="122" t="s">
        <v>774</v>
      </c>
      <c r="C766" s="122" t="s">
        <v>7939</v>
      </c>
      <c r="D766" s="122" t="s">
        <v>3146</v>
      </c>
      <c r="E766" s="122">
        <v>2018</v>
      </c>
      <c r="F766" s="122" t="s">
        <v>3462</v>
      </c>
      <c r="G766" s="122" t="s">
        <v>4387</v>
      </c>
      <c r="H766" s="122" t="s">
        <v>3521</v>
      </c>
      <c r="I766" s="126">
        <v>44967</v>
      </c>
      <c r="J766" s="122" t="s">
        <v>7940</v>
      </c>
      <c r="K766" s="122" t="s">
        <v>7941</v>
      </c>
      <c r="L766" s="124" t="s">
        <v>7942</v>
      </c>
      <c r="M766" s="122" t="s">
        <v>3154</v>
      </c>
      <c r="N766" s="122">
        <v>75</v>
      </c>
      <c r="O766" s="124" t="s">
        <v>7943</v>
      </c>
      <c r="P766" s="122" t="s">
        <v>116</v>
      </c>
      <c r="Q766" s="124" t="s">
        <v>7944</v>
      </c>
      <c r="R766" s="125">
        <v>43697.526643518519</v>
      </c>
      <c r="S766" s="125">
        <v>43713.203842592593</v>
      </c>
      <c r="T766" s="122" t="s">
        <v>3158</v>
      </c>
      <c r="U766" s="122" t="s">
        <v>3158</v>
      </c>
      <c r="V766" s="122" t="s">
        <v>3158</v>
      </c>
      <c r="W766" s="122" t="s">
        <v>3158</v>
      </c>
      <c r="X766" s="122" t="s">
        <v>3158</v>
      </c>
      <c r="Y766" s="122" t="s">
        <v>3158</v>
      </c>
      <c r="Z766" s="122">
        <v>0</v>
      </c>
      <c r="AA766" s="122" t="s">
        <v>3158</v>
      </c>
      <c r="AB766" s="122" t="s">
        <v>3158</v>
      </c>
      <c r="AC766" s="122" t="s">
        <v>3158</v>
      </c>
      <c r="AD766" s="125">
        <v>43713.203842592593</v>
      </c>
      <c r="AE766" s="122" t="s">
        <v>3158</v>
      </c>
    </row>
    <row r="767" spans="1:31" ht="13">
      <c r="A767" s="122">
        <v>3093</v>
      </c>
      <c r="B767" s="122" t="s">
        <v>7945</v>
      </c>
      <c r="C767" s="122" t="s">
        <v>7946</v>
      </c>
      <c r="D767" s="122" t="s">
        <v>3146</v>
      </c>
      <c r="E767" s="122">
        <v>2010</v>
      </c>
      <c r="F767" s="122" t="s">
        <v>3462</v>
      </c>
      <c r="G767" s="122" t="s">
        <v>7947</v>
      </c>
      <c r="K767" s="122" t="s">
        <v>7948</v>
      </c>
      <c r="L767" s="124" t="s">
        <v>7949</v>
      </c>
      <c r="M767" s="122" t="s">
        <v>3154</v>
      </c>
      <c r="N767" s="122">
        <v>75</v>
      </c>
      <c r="O767" s="124" t="s">
        <v>7950</v>
      </c>
      <c r="P767" s="124" t="s">
        <v>7951</v>
      </c>
      <c r="Q767" s="124" t="s">
        <v>7952</v>
      </c>
      <c r="R767" s="125">
        <v>43697.526643518519</v>
      </c>
      <c r="S767" s="125">
        <v>43713.203842592593</v>
      </c>
      <c r="T767" s="122" t="s">
        <v>3158</v>
      </c>
      <c r="U767" s="122" t="s">
        <v>3158</v>
      </c>
      <c r="V767" s="122" t="s">
        <v>3158</v>
      </c>
      <c r="W767" s="122" t="s">
        <v>3158</v>
      </c>
      <c r="X767" s="122" t="s">
        <v>3158</v>
      </c>
      <c r="Y767" s="122" t="s">
        <v>3158</v>
      </c>
      <c r="Z767" s="122">
        <v>0</v>
      </c>
      <c r="AA767" s="122" t="s">
        <v>3158</v>
      </c>
      <c r="AB767" s="122" t="s">
        <v>3158</v>
      </c>
      <c r="AC767" s="122" t="s">
        <v>3158</v>
      </c>
      <c r="AD767" s="125">
        <v>43713.203842592593</v>
      </c>
      <c r="AE767" s="122" t="s">
        <v>3158</v>
      </c>
    </row>
    <row r="768" spans="1:31" ht="13">
      <c r="A768" s="122">
        <v>3094</v>
      </c>
      <c r="B768" s="122" t="s">
        <v>7953</v>
      </c>
      <c r="C768" s="122" t="s">
        <v>7954</v>
      </c>
      <c r="D768" s="122" t="s">
        <v>3146</v>
      </c>
      <c r="E768" s="122">
        <v>2014</v>
      </c>
      <c r="H768" s="122" t="s">
        <v>3173</v>
      </c>
      <c r="K768" s="122" t="s">
        <v>7955</v>
      </c>
      <c r="M768" s="122" t="s">
        <v>3154</v>
      </c>
      <c r="N768" s="122">
        <v>75</v>
      </c>
      <c r="R768" s="125">
        <v>43697.526643518519</v>
      </c>
      <c r="S768" s="125">
        <v>43713.203842592593</v>
      </c>
      <c r="T768" s="122" t="s">
        <v>3158</v>
      </c>
      <c r="U768" s="122" t="s">
        <v>3158</v>
      </c>
      <c r="V768" s="122" t="s">
        <v>3158</v>
      </c>
      <c r="W768" s="122" t="s">
        <v>3158</v>
      </c>
      <c r="X768" s="122" t="s">
        <v>3158</v>
      </c>
      <c r="Y768" s="122" t="s">
        <v>3158</v>
      </c>
      <c r="Z768" s="122">
        <v>0</v>
      </c>
      <c r="AA768" s="122" t="s">
        <v>3158</v>
      </c>
      <c r="AB768" s="122" t="s">
        <v>3158</v>
      </c>
      <c r="AC768" s="122" t="s">
        <v>3158</v>
      </c>
      <c r="AD768" s="125">
        <v>43713.203842592593</v>
      </c>
      <c r="AE768" s="122" t="s">
        <v>3158</v>
      </c>
    </row>
    <row r="769" spans="1:31" ht="13">
      <c r="A769" s="122">
        <v>3095</v>
      </c>
      <c r="B769" s="122" t="s">
        <v>7956</v>
      </c>
      <c r="C769" s="122" t="s">
        <v>7957</v>
      </c>
      <c r="D769" s="122" t="s">
        <v>3146</v>
      </c>
      <c r="E769" s="122">
        <v>2017</v>
      </c>
      <c r="F769" s="122" t="s">
        <v>3225</v>
      </c>
      <c r="G769" s="122" t="s">
        <v>4627</v>
      </c>
      <c r="H769" s="122" t="s">
        <v>4628</v>
      </c>
      <c r="K769" s="122" t="s">
        <v>7958</v>
      </c>
      <c r="L769" s="124" t="s">
        <v>7932</v>
      </c>
      <c r="M769" s="122" t="s">
        <v>3154</v>
      </c>
      <c r="N769" s="122">
        <v>75</v>
      </c>
      <c r="O769" s="124" t="s">
        <v>7959</v>
      </c>
      <c r="P769" s="124" t="s">
        <v>7934</v>
      </c>
      <c r="R769" s="125">
        <v>43697.526643518519</v>
      </c>
      <c r="S769" s="125">
        <v>43713.203842592593</v>
      </c>
      <c r="T769" s="122" t="s">
        <v>3158</v>
      </c>
      <c r="U769" s="122" t="s">
        <v>3158</v>
      </c>
      <c r="V769" s="122" t="s">
        <v>3158</v>
      </c>
      <c r="W769" s="122" t="s">
        <v>3158</v>
      </c>
      <c r="X769" s="122" t="s">
        <v>3158</v>
      </c>
      <c r="Y769" s="122" t="s">
        <v>3158</v>
      </c>
      <c r="Z769" s="122">
        <v>0</v>
      </c>
      <c r="AA769" s="122" t="s">
        <v>3158</v>
      </c>
      <c r="AB769" s="122" t="s">
        <v>3158</v>
      </c>
      <c r="AC769" s="122" t="s">
        <v>3158</v>
      </c>
      <c r="AD769" s="125">
        <v>43713.203842592593</v>
      </c>
      <c r="AE769" s="122" t="s">
        <v>3158</v>
      </c>
    </row>
    <row r="770" spans="1:31" ht="13">
      <c r="A770" s="122">
        <v>3096</v>
      </c>
      <c r="B770" s="122" t="s">
        <v>7960</v>
      </c>
      <c r="C770" s="122" t="s">
        <v>7961</v>
      </c>
      <c r="D770" s="122" t="s">
        <v>3146</v>
      </c>
      <c r="E770" s="122">
        <v>2013</v>
      </c>
      <c r="F770" s="122" t="s">
        <v>3225</v>
      </c>
      <c r="G770" s="122" t="s">
        <v>3245</v>
      </c>
      <c r="H770" s="122" t="s">
        <v>3195</v>
      </c>
      <c r="I770" s="126">
        <v>44967</v>
      </c>
      <c r="K770" s="122" t="s">
        <v>7962</v>
      </c>
      <c r="L770" s="124" t="s">
        <v>7963</v>
      </c>
      <c r="M770" s="122" t="s">
        <v>3154</v>
      </c>
      <c r="N770" s="122">
        <v>75</v>
      </c>
      <c r="O770" s="124" t="s">
        <v>7964</v>
      </c>
      <c r="P770" s="124" t="s">
        <v>7965</v>
      </c>
      <c r="Q770" s="124" t="s">
        <v>7841</v>
      </c>
      <c r="R770" s="125">
        <v>43697.526643518519</v>
      </c>
      <c r="S770" s="125">
        <v>43713.203842592593</v>
      </c>
      <c r="T770" s="122" t="s">
        <v>3158</v>
      </c>
      <c r="U770" s="122" t="s">
        <v>3158</v>
      </c>
      <c r="V770" s="122" t="s">
        <v>3158</v>
      </c>
      <c r="W770" s="122" t="s">
        <v>3158</v>
      </c>
      <c r="X770" s="122" t="s">
        <v>3158</v>
      </c>
      <c r="Y770" s="122" t="s">
        <v>3158</v>
      </c>
      <c r="Z770" s="122">
        <v>0</v>
      </c>
      <c r="AA770" s="122" t="s">
        <v>3158</v>
      </c>
      <c r="AB770" s="122" t="s">
        <v>3158</v>
      </c>
      <c r="AC770" s="122" t="s">
        <v>3158</v>
      </c>
      <c r="AD770" s="125">
        <v>43713.203842592593</v>
      </c>
      <c r="AE770" s="122" t="s">
        <v>3158</v>
      </c>
    </row>
    <row r="771" spans="1:31" ht="13">
      <c r="A771" s="122">
        <v>3097</v>
      </c>
      <c r="B771" s="122" t="s">
        <v>7966</v>
      </c>
      <c r="E771" s="122">
        <v>0</v>
      </c>
      <c r="F771" s="122" t="s">
        <v>7967</v>
      </c>
      <c r="H771" s="122" t="s">
        <v>3184</v>
      </c>
      <c r="K771" s="122" t="s">
        <v>7968</v>
      </c>
      <c r="M771" s="122" t="s">
        <v>3154</v>
      </c>
      <c r="N771" s="122">
        <v>75</v>
      </c>
      <c r="R771" s="125">
        <v>43697.526643518519</v>
      </c>
      <c r="S771" s="125">
        <v>43713.203842592593</v>
      </c>
      <c r="T771" s="122" t="s">
        <v>3158</v>
      </c>
      <c r="U771" s="122" t="s">
        <v>3158</v>
      </c>
      <c r="V771" s="122" t="s">
        <v>3158</v>
      </c>
      <c r="W771" s="122" t="s">
        <v>3158</v>
      </c>
      <c r="X771" s="122" t="s">
        <v>3158</v>
      </c>
      <c r="Y771" s="122" t="s">
        <v>3158</v>
      </c>
      <c r="Z771" s="122">
        <v>0</v>
      </c>
      <c r="AA771" s="122" t="s">
        <v>3158</v>
      </c>
      <c r="AB771" s="122" t="s">
        <v>3158</v>
      </c>
      <c r="AC771" s="122" t="s">
        <v>3158</v>
      </c>
      <c r="AD771" s="125">
        <v>43713.203842592593</v>
      </c>
      <c r="AE771" s="122" t="s">
        <v>3158</v>
      </c>
    </row>
    <row r="772" spans="1:31" ht="13">
      <c r="A772" s="122">
        <v>3098</v>
      </c>
      <c r="B772" s="122" t="s">
        <v>7969</v>
      </c>
      <c r="E772" s="122">
        <v>0</v>
      </c>
      <c r="K772" s="122" t="s">
        <v>7970</v>
      </c>
      <c r="M772" s="122" t="s">
        <v>3154</v>
      </c>
      <c r="N772" s="122">
        <v>75</v>
      </c>
      <c r="R772" s="125">
        <v>43697.526643518519</v>
      </c>
      <c r="S772" s="125">
        <v>43713.20385416667</v>
      </c>
      <c r="T772" s="122" t="s">
        <v>3158</v>
      </c>
      <c r="U772" s="122" t="s">
        <v>3158</v>
      </c>
      <c r="V772" s="122" t="s">
        <v>3158</v>
      </c>
      <c r="W772" s="122" t="s">
        <v>3158</v>
      </c>
      <c r="X772" s="122" t="s">
        <v>3158</v>
      </c>
      <c r="Y772" s="122" t="s">
        <v>3158</v>
      </c>
      <c r="Z772" s="122">
        <v>0</v>
      </c>
      <c r="AA772" s="122" t="s">
        <v>3158</v>
      </c>
      <c r="AB772" s="122" t="s">
        <v>3158</v>
      </c>
      <c r="AC772" s="122" t="s">
        <v>3158</v>
      </c>
      <c r="AD772" s="125">
        <v>43713.20385416667</v>
      </c>
      <c r="AE772" s="122" t="s">
        <v>3158</v>
      </c>
    </row>
    <row r="773" spans="1:31" ht="13">
      <c r="A773" s="122">
        <v>3099</v>
      </c>
      <c r="B773" s="124" t="s">
        <v>7971</v>
      </c>
      <c r="C773" s="122" t="s">
        <v>7972</v>
      </c>
      <c r="E773" s="122">
        <v>2013</v>
      </c>
      <c r="F773" s="122" t="s">
        <v>7973</v>
      </c>
      <c r="G773" s="122" t="s">
        <v>7973</v>
      </c>
      <c r="K773" s="122" t="s">
        <v>7974</v>
      </c>
      <c r="L773" s="124" t="s">
        <v>7975</v>
      </c>
      <c r="M773" s="122" t="s">
        <v>3154</v>
      </c>
      <c r="N773" s="122">
        <v>75</v>
      </c>
      <c r="O773" s="124" t="s">
        <v>7976</v>
      </c>
      <c r="P773" s="124" t="s">
        <v>7977</v>
      </c>
      <c r="Q773" s="124" t="s">
        <v>7978</v>
      </c>
      <c r="R773" s="125">
        <v>43697.526643518519</v>
      </c>
      <c r="S773" s="125">
        <v>43713.20385416667</v>
      </c>
      <c r="T773" s="122" t="s">
        <v>3158</v>
      </c>
      <c r="U773" s="122" t="s">
        <v>3158</v>
      </c>
      <c r="V773" s="122" t="s">
        <v>3158</v>
      </c>
      <c r="W773" s="122" t="s">
        <v>3158</v>
      </c>
      <c r="X773" s="122" t="s">
        <v>3158</v>
      </c>
      <c r="Y773" s="122" t="s">
        <v>3158</v>
      </c>
      <c r="Z773" s="122">
        <v>0</v>
      </c>
      <c r="AA773" s="122" t="s">
        <v>3158</v>
      </c>
      <c r="AB773" s="122" t="s">
        <v>3158</v>
      </c>
      <c r="AC773" s="122" t="s">
        <v>3158</v>
      </c>
      <c r="AD773" s="125">
        <v>43713.20385416667</v>
      </c>
      <c r="AE773" s="122" t="s">
        <v>3158</v>
      </c>
    </row>
    <row r="774" spans="1:31" ht="13">
      <c r="A774" s="122">
        <v>3100</v>
      </c>
      <c r="B774" s="122" t="s">
        <v>7979</v>
      </c>
      <c r="C774" s="122" t="s">
        <v>7980</v>
      </c>
      <c r="D774" s="122" t="s">
        <v>3146</v>
      </c>
      <c r="E774" s="122">
        <v>2017</v>
      </c>
      <c r="K774" s="122" t="s">
        <v>7981</v>
      </c>
      <c r="M774" s="122" t="s">
        <v>3154</v>
      </c>
      <c r="N774" s="122">
        <v>75</v>
      </c>
      <c r="R774" s="125">
        <v>43697.526643518519</v>
      </c>
      <c r="S774" s="125">
        <v>43713.20385416667</v>
      </c>
      <c r="T774" s="122" t="s">
        <v>3158</v>
      </c>
      <c r="U774" s="122" t="s">
        <v>3158</v>
      </c>
      <c r="V774" s="122" t="s">
        <v>3158</v>
      </c>
      <c r="W774" s="122" t="s">
        <v>3158</v>
      </c>
      <c r="X774" s="122" t="s">
        <v>3158</v>
      </c>
      <c r="Y774" s="122" t="s">
        <v>3158</v>
      </c>
      <c r="Z774" s="122">
        <v>0</v>
      </c>
      <c r="AA774" s="122" t="s">
        <v>3158</v>
      </c>
      <c r="AB774" s="122" t="s">
        <v>3158</v>
      </c>
      <c r="AC774" s="122" t="s">
        <v>3158</v>
      </c>
      <c r="AD774" s="125">
        <v>43713.20385416667</v>
      </c>
      <c r="AE774" s="122" t="s">
        <v>3158</v>
      </c>
    </row>
    <row r="775" spans="1:31" ht="13">
      <c r="A775" s="122">
        <v>3101</v>
      </c>
      <c r="B775" s="124" t="s">
        <v>504</v>
      </c>
      <c r="D775" s="122" t="s">
        <v>3146</v>
      </c>
      <c r="E775" s="122">
        <v>0</v>
      </c>
      <c r="F775" s="122" t="s">
        <v>3206</v>
      </c>
      <c r="G775" s="122" t="s">
        <v>3148</v>
      </c>
      <c r="H775" s="122" t="s">
        <v>3217</v>
      </c>
      <c r="K775" s="122" t="s">
        <v>7982</v>
      </c>
      <c r="L775" s="124" t="s">
        <v>7983</v>
      </c>
      <c r="M775" s="122" t="s">
        <v>3154</v>
      </c>
      <c r="N775" s="122">
        <v>75</v>
      </c>
      <c r="O775" s="124" t="s">
        <v>7984</v>
      </c>
      <c r="P775" s="124" t="s">
        <v>7985</v>
      </c>
      <c r="Q775" s="124" t="s">
        <v>7986</v>
      </c>
      <c r="R775" s="125">
        <v>43697.526643518519</v>
      </c>
      <c r="S775" s="125">
        <v>43713.20385416667</v>
      </c>
      <c r="T775" s="122" t="s">
        <v>3158</v>
      </c>
      <c r="U775" s="122" t="s">
        <v>3158</v>
      </c>
      <c r="V775" s="122" t="s">
        <v>3158</v>
      </c>
      <c r="W775" s="122" t="s">
        <v>3158</v>
      </c>
      <c r="X775" s="122" t="s">
        <v>3158</v>
      </c>
      <c r="Y775" s="122" t="s">
        <v>3158</v>
      </c>
      <c r="Z775" s="122">
        <v>0</v>
      </c>
      <c r="AA775" s="122" t="s">
        <v>3158</v>
      </c>
      <c r="AB775" s="122" t="s">
        <v>3158</v>
      </c>
      <c r="AC775" s="122" t="s">
        <v>3158</v>
      </c>
      <c r="AD775" s="125">
        <v>43713.20385416667</v>
      </c>
      <c r="AE775" s="122" t="s">
        <v>3158</v>
      </c>
    </row>
    <row r="776" spans="1:31" ht="13">
      <c r="A776" s="122">
        <v>3102</v>
      </c>
      <c r="B776" s="122" t="s">
        <v>7987</v>
      </c>
      <c r="C776" s="122" t="s">
        <v>7988</v>
      </c>
      <c r="D776" s="122" t="s">
        <v>3146</v>
      </c>
      <c r="E776" s="122">
        <v>2016</v>
      </c>
      <c r="F776" s="122" t="s">
        <v>7989</v>
      </c>
      <c r="G776" s="122" t="s">
        <v>7990</v>
      </c>
      <c r="K776" s="122" t="s">
        <v>7991</v>
      </c>
      <c r="L776" s="124" t="s">
        <v>7992</v>
      </c>
      <c r="M776" s="122" t="s">
        <v>3154</v>
      </c>
      <c r="N776" s="122">
        <v>75</v>
      </c>
      <c r="O776" s="124" t="s">
        <v>7993</v>
      </c>
      <c r="P776" s="124" t="s">
        <v>7994</v>
      </c>
      <c r="Q776" s="124" t="s">
        <v>7995</v>
      </c>
      <c r="R776" s="125">
        <v>43697.526643518519</v>
      </c>
      <c r="S776" s="125">
        <v>43713.20385416667</v>
      </c>
      <c r="T776" s="122" t="s">
        <v>3158</v>
      </c>
      <c r="U776" s="122" t="s">
        <v>3158</v>
      </c>
      <c r="V776" s="122" t="s">
        <v>3158</v>
      </c>
      <c r="W776" s="122" t="s">
        <v>3158</v>
      </c>
      <c r="X776" s="122" t="s">
        <v>3158</v>
      </c>
      <c r="Y776" s="122" t="s">
        <v>3158</v>
      </c>
      <c r="Z776" s="122">
        <v>0</v>
      </c>
      <c r="AA776" s="122" t="s">
        <v>3158</v>
      </c>
      <c r="AB776" s="122" t="s">
        <v>3158</v>
      </c>
      <c r="AC776" s="122" t="s">
        <v>3158</v>
      </c>
      <c r="AD776" s="125">
        <v>43713.20385416667</v>
      </c>
      <c r="AE776" s="122" t="s">
        <v>3158</v>
      </c>
    </row>
    <row r="777" spans="1:31" ht="13">
      <c r="A777" s="122">
        <v>3103</v>
      </c>
      <c r="B777" s="122" t="s">
        <v>7996</v>
      </c>
      <c r="C777" s="122" t="s">
        <v>7997</v>
      </c>
      <c r="E777" s="122">
        <v>2017</v>
      </c>
      <c r="F777" s="122" t="s">
        <v>3462</v>
      </c>
      <c r="G777" s="122" t="s">
        <v>7998</v>
      </c>
      <c r="H777" s="122" t="s">
        <v>5354</v>
      </c>
      <c r="I777" s="122" t="s">
        <v>4340</v>
      </c>
      <c r="K777" s="122" t="s">
        <v>7999</v>
      </c>
      <c r="L777" s="124" t="s">
        <v>8000</v>
      </c>
      <c r="M777" s="122" t="s">
        <v>3154</v>
      </c>
      <c r="N777" s="122">
        <v>75</v>
      </c>
      <c r="O777" s="122" t="s">
        <v>3158</v>
      </c>
      <c r="P777" s="122" t="s">
        <v>3158</v>
      </c>
      <c r="Q777" s="124" t="s">
        <v>8001</v>
      </c>
      <c r="R777" s="125">
        <v>43697.526643518519</v>
      </c>
      <c r="S777" s="125">
        <v>43844.438576388886</v>
      </c>
      <c r="T777" s="122">
        <v>56</v>
      </c>
      <c r="U777" s="122" t="s">
        <v>6661</v>
      </c>
      <c r="V777" s="122" t="s">
        <v>5354</v>
      </c>
      <c r="W777" s="122" t="s">
        <v>3158</v>
      </c>
      <c r="X777" s="122" t="s">
        <v>3204</v>
      </c>
      <c r="Y777" s="122" t="s">
        <v>3158</v>
      </c>
      <c r="Z777" s="122">
        <v>0</v>
      </c>
      <c r="AA777" s="122" t="s">
        <v>3158</v>
      </c>
      <c r="AB777" s="122" t="s">
        <v>3158</v>
      </c>
      <c r="AC777" s="122" t="s">
        <v>3158</v>
      </c>
      <c r="AD777" s="125">
        <v>43713.20385416667</v>
      </c>
      <c r="AE777" s="122" t="s">
        <v>3158</v>
      </c>
    </row>
    <row r="778" spans="1:31" ht="13">
      <c r="A778" s="122">
        <v>3104</v>
      </c>
      <c r="B778" s="122" t="s">
        <v>8002</v>
      </c>
      <c r="C778" s="122" t="s">
        <v>8003</v>
      </c>
      <c r="D778" s="122" t="s">
        <v>3146</v>
      </c>
      <c r="E778" s="122">
        <v>2019</v>
      </c>
      <c r="F778" s="122" t="s">
        <v>3721</v>
      </c>
      <c r="G778" s="122" t="s">
        <v>3976</v>
      </c>
      <c r="H778" s="122" t="s">
        <v>3977</v>
      </c>
      <c r="K778" s="122" t="s">
        <v>8004</v>
      </c>
      <c r="M778" s="122" t="s">
        <v>3154</v>
      </c>
      <c r="N778" s="122">
        <v>75</v>
      </c>
      <c r="P778" s="124" t="s">
        <v>8005</v>
      </c>
      <c r="Q778" s="124" t="s">
        <v>8006</v>
      </c>
      <c r="R778" s="125">
        <v>43697.526643518519</v>
      </c>
      <c r="S778" s="125">
        <v>43713.20385416667</v>
      </c>
      <c r="T778" s="122" t="s">
        <v>3158</v>
      </c>
      <c r="U778" s="122" t="s">
        <v>3158</v>
      </c>
      <c r="V778" s="122" t="s">
        <v>3158</v>
      </c>
      <c r="W778" s="122" t="s">
        <v>3158</v>
      </c>
      <c r="X778" s="122" t="s">
        <v>3158</v>
      </c>
      <c r="Y778" s="122" t="s">
        <v>3158</v>
      </c>
      <c r="Z778" s="122">
        <v>0</v>
      </c>
      <c r="AA778" s="122" t="s">
        <v>3158</v>
      </c>
      <c r="AB778" s="122" t="s">
        <v>3158</v>
      </c>
      <c r="AC778" s="122" t="s">
        <v>3158</v>
      </c>
      <c r="AD778" s="125">
        <v>43713.20385416667</v>
      </c>
      <c r="AE778" s="122" t="s">
        <v>3158</v>
      </c>
    </row>
    <row r="779" spans="1:31" ht="13">
      <c r="A779" s="122">
        <v>3105</v>
      </c>
      <c r="B779" s="122" t="s">
        <v>694</v>
      </c>
      <c r="C779" s="122" t="s">
        <v>8007</v>
      </c>
      <c r="D779" s="122" t="s">
        <v>3146</v>
      </c>
      <c r="E779" s="122">
        <v>2007</v>
      </c>
      <c r="F779" s="122" t="s">
        <v>3462</v>
      </c>
      <c r="G779" s="122" t="s">
        <v>3172</v>
      </c>
      <c r="H779" s="122" t="s">
        <v>3173</v>
      </c>
      <c r="I779" s="122" t="s">
        <v>3326</v>
      </c>
      <c r="K779" s="122" t="s">
        <v>8008</v>
      </c>
      <c r="L779" s="124" t="s">
        <v>8009</v>
      </c>
      <c r="M779" s="122" t="s">
        <v>3154</v>
      </c>
      <c r="N779" s="122">
        <v>75</v>
      </c>
      <c r="O779" s="124" t="s">
        <v>8010</v>
      </c>
      <c r="R779" s="125">
        <v>43697.526643518519</v>
      </c>
      <c r="S779" s="125">
        <v>43713.20385416667</v>
      </c>
      <c r="T779" s="122" t="s">
        <v>3158</v>
      </c>
      <c r="U779" s="122" t="s">
        <v>3158</v>
      </c>
      <c r="V779" s="122" t="s">
        <v>3158</v>
      </c>
      <c r="W779" s="122" t="s">
        <v>3158</v>
      </c>
      <c r="X779" s="122" t="s">
        <v>3158</v>
      </c>
      <c r="Y779" s="122" t="s">
        <v>3158</v>
      </c>
      <c r="Z779" s="122">
        <v>0</v>
      </c>
      <c r="AA779" s="122" t="s">
        <v>3158</v>
      </c>
      <c r="AB779" s="122" t="s">
        <v>3158</v>
      </c>
      <c r="AC779" s="122" t="s">
        <v>3158</v>
      </c>
      <c r="AD779" s="125">
        <v>43713.20385416667</v>
      </c>
      <c r="AE779" s="122" t="s">
        <v>3158</v>
      </c>
    </row>
    <row r="780" spans="1:31" ht="13">
      <c r="A780" s="122">
        <v>3106</v>
      </c>
      <c r="B780" s="122" t="s">
        <v>8011</v>
      </c>
      <c r="C780" s="122" t="s">
        <v>8012</v>
      </c>
      <c r="E780" s="122">
        <v>2016</v>
      </c>
      <c r="F780" s="122" t="s">
        <v>8013</v>
      </c>
      <c r="G780" s="122" t="s">
        <v>3148</v>
      </c>
      <c r="K780" s="122" t="s">
        <v>8014</v>
      </c>
      <c r="L780" s="124" t="s">
        <v>8015</v>
      </c>
      <c r="M780" s="122" t="s">
        <v>3154</v>
      </c>
      <c r="N780" s="122">
        <v>75</v>
      </c>
      <c r="O780" s="124" t="s">
        <v>8016</v>
      </c>
      <c r="P780" s="124" t="s">
        <v>8017</v>
      </c>
      <c r="Q780" s="124" t="s">
        <v>8018</v>
      </c>
      <c r="R780" s="125">
        <v>43697.526643518519</v>
      </c>
      <c r="S780" s="125">
        <v>43713.20385416667</v>
      </c>
      <c r="T780" s="122" t="s">
        <v>3158</v>
      </c>
      <c r="U780" s="122" t="s">
        <v>3158</v>
      </c>
      <c r="V780" s="122" t="s">
        <v>3158</v>
      </c>
      <c r="W780" s="122" t="s">
        <v>3158</v>
      </c>
      <c r="X780" s="122" t="s">
        <v>3158</v>
      </c>
      <c r="Y780" s="122" t="s">
        <v>3158</v>
      </c>
      <c r="Z780" s="122">
        <v>0</v>
      </c>
      <c r="AA780" s="122" t="s">
        <v>3158</v>
      </c>
      <c r="AB780" s="122" t="s">
        <v>3158</v>
      </c>
      <c r="AC780" s="122" t="s">
        <v>3158</v>
      </c>
      <c r="AD780" s="125">
        <v>43713.20385416667</v>
      </c>
      <c r="AE780" s="122" t="s">
        <v>3158</v>
      </c>
    </row>
    <row r="781" spans="1:31" ht="13">
      <c r="A781" s="122">
        <v>3107</v>
      </c>
      <c r="B781" s="122" t="s">
        <v>8019</v>
      </c>
      <c r="D781" s="122" t="s">
        <v>3146</v>
      </c>
      <c r="E781" s="122">
        <v>0</v>
      </c>
      <c r="G781" s="122" t="s">
        <v>8020</v>
      </c>
      <c r="K781" s="122" t="s">
        <v>8021</v>
      </c>
      <c r="M781" s="122" t="s">
        <v>3154</v>
      </c>
      <c r="N781" s="122">
        <v>75</v>
      </c>
      <c r="R781" s="125">
        <v>43697.526643518519</v>
      </c>
      <c r="S781" s="125">
        <v>43713.20385416667</v>
      </c>
      <c r="T781" s="122" t="s">
        <v>3158</v>
      </c>
      <c r="U781" s="122" t="s">
        <v>3158</v>
      </c>
      <c r="V781" s="122" t="s">
        <v>3158</v>
      </c>
      <c r="W781" s="122" t="s">
        <v>3158</v>
      </c>
      <c r="X781" s="122" t="s">
        <v>3158</v>
      </c>
      <c r="Y781" s="122" t="s">
        <v>3158</v>
      </c>
      <c r="Z781" s="122">
        <v>0</v>
      </c>
      <c r="AA781" s="122" t="s">
        <v>3158</v>
      </c>
      <c r="AB781" s="122" t="s">
        <v>3158</v>
      </c>
      <c r="AC781" s="122" t="s">
        <v>3158</v>
      </c>
      <c r="AD781" s="125">
        <v>43713.20385416667</v>
      </c>
      <c r="AE781" s="122" t="s">
        <v>3158</v>
      </c>
    </row>
    <row r="782" spans="1:31" ht="13">
      <c r="A782" s="122">
        <v>3108</v>
      </c>
      <c r="B782" s="122" t="s">
        <v>8022</v>
      </c>
      <c r="C782" s="122" t="s">
        <v>8023</v>
      </c>
      <c r="D782" s="122" t="s">
        <v>3146</v>
      </c>
      <c r="E782" s="122">
        <v>2015</v>
      </c>
      <c r="F782" s="122" t="s">
        <v>3225</v>
      </c>
      <c r="G782" s="122" t="s">
        <v>3245</v>
      </c>
      <c r="H782" s="122" t="s">
        <v>3195</v>
      </c>
      <c r="K782" s="122" t="s">
        <v>8024</v>
      </c>
      <c r="L782" s="124" t="s">
        <v>8025</v>
      </c>
      <c r="M782" s="122" t="s">
        <v>3154</v>
      </c>
      <c r="N782" s="122">
        <v>75</v>
      </c>
      <c r="O782" s="124" t="s">
        <v>8026</v>
      </c>
      <c r="P782" s="124" t="s">
        <v>8027</v>
      </c>
      <c r="R782" s="125">
        <v>43697.526643518519</v>
      </c>
      <c r="S782" s="125">
        <v>43713.20385416667</v>
      </c>
      <c r="T782" s="122" t="s">
        <v>3158</v>
      </c>
      <c r="U782" s="122" t="s">
        <v>3158</v>
      </c>
      <c r="V782" s="122" t="s">
        <v>3158</v>
      </c>
      <c r="W782" s="122" t="s">
        <v>3158</v>
      </c>
      <c r="X782" s="122" t="s">
        <v>3158</v>
      </c>
      <c r="Y782" s="122" t="s">
        <v>3158</v>
      </c>
      <c r="Z782" s="122">
        <v>0</v>
      </c>
      <c r="AA782" s="122" t="s">
        <v>3158</v>
      </c>
      <c r="AB782" s="122" t="s">
        <v>3158</v>
      </c>
      <c r="AC782" s="122" t="s">
        <v>3158</v>
      </c>
      <c r="AD782" s="125">
        <v>43713.20385416667</v>
      </c>
      <c r="AE782" s="122" t="s">
        <v>3158</v>
      </c>
    </row>
    <row r="783" spans="1:31" ht="13">
      <c r="A783" s="122">
        <v>3109</v>
      </c>
      <c r="B783" s="122" t="s">
        <v>8028</v>
      </c>
      <c r="C783" s="122" t="s">
        <v>8029</v>
      </c>
      <c r="D783" s="122" t="s">
        <v>3146</v>
      </c>
      <c r="E783" s="122">
        <v>0</v>
      </c>
      <c r="F783" s="122" t="s">
        <v>3721</v>
      </c>
      <c r="G783" s="122" t="s">
        <v>4482</v>
      </c>
      <c r="K783" s="122" t="s">
        <v>8030</v>
      </c>
      <c r="L783" s="124" t="s">
        <v>8031</v>
      </c>
      <c r="M783" s="122" t="s">
        <v>3154</v>
      </c>
      <c r="N783" s="122">
        <v>75</v>
      </c>
      <c r="Q783" s="124" t="s">
        <v>8032</v>
      </c>
      <c r="R783" s="125">
        <v>43697.526643518519</v>
      </c>
      <c r="S783" s="125">
        <v>43713.20385416667</v>
      </c>
      <c r="T783" s="122" t="s">
        <v>3158</v>
      </c>
      <c r="U783" s="122" t="s">
        <v>3158</v>
      </c>
      <c r="V783" s="122" t="s">
        <v>3158</v>
      </c>
      <c r="W783" s="122" t="s">
        <v>3158</v>
      </c>
      <c r="X783" s="122" t="s">
        <v>3158</v>
      </c>
      <c r="Y783" s="122" t="s">
        <v>3158</v>
      </c>
      <c r="Z783" s="122">
        <v>0</v>
      </c>
      <c r="AA783" s="122" t="s">
        <v>3158</v>
      </c>
      <c r="AB783" s="122" t="s">
        <v>3158</v>
      </c>
      <c r="AC783" s="122" t="s">
        <v>3158</v>
      </c>
      <c r="AD783" s="125">
        <v>43713.20385416667</v>
      </c>
      <c r="AE783" s="122" t="s">
        <v>3158</v>
      </c>
    </row>
    <row r="784" spans="1:31" ht="13">
      <c r="A784" s="122">
        <v>3110</v>
      </c>
      <c r="B784" s="122" t="s">
        <v>8033</v>
      </c>
      <c r="E784" s="122">
        <v>0</v>
      </c>
      <c r="K784" s="122" t="s">
        <v>8034</v>
      </c>
      <c r="M784" s="122" t="s">
        <v>3154</v>
      </c>
      <c r="N784" s="122">
        <v>75</v>
      </c>
      <c r="R784" s="125">
        <v>43697.526643518519</v>
      </c>
      <c r="S784" s="125">
        <v>43713.20385416667</v>
      </c>
      <c r="T784" s="122" t="s">
        <v>3158</v>
      </c>
      <c r="U784" s="122" t="s">
        <v>3158</v>
      </c>
      <c r="V784" s="122" t="s">
        <v>3158</v>
      </c>
      <c r="W784" s="122" t="s">
        <v>3158</v>
      </c>
      <c r="X784" s="122" t="s">
        <v>3158</v>
      </c>
      <c r="Y784" s="122" t="s">
        <v>3158</v>
      </c>
      <c r="Z784" s="122">
        <v>0</v>
      </c>
      <c r="AA784" s="122" t="s">
        <v>3158</v>
      </c>
      <c r="AB784" s="122" t="s">
        <v>3158</v>
      </c>
      <c r="AC784" s="122" t="s">
        <v>3158</v>
      </c>
      <c r="AD784" s="125">
        <v>43713.20385416667</v>
      </c>
      <c r="AE784" s="122" t="s">
        <v>3158</v>
      </c>
    </row>
    <row r="785" spans="1:31" ht="13">
      <c r="A785" s="122">
        <v>3111</v>
      </c>
      <c r="B785" s="122" t="s">
        <v>692</v>
      </c>
      <c r="C785" s="122" t="s">
        <v>8035</v>
      </c>
      <c r="E785" s="122">
        <v>2014</v>
      </c>
      <c r="F785" s="122" t="s">
        <v>3462</v>
      </c>
      <c r="G785" s="122" t="s">
        <v>8036</v>
      </c>
      <c r="K785" s="122" t="s">
        <v>8037</v>
      </c>
      <c r="L785" s="124" t="s">
        <v>8038</v>
      </c>
      <c r="M785" s="122" t="s">
        <v>3154</v>
      </c>
      <c r="N785" s="122">
        <v>75</v>
      </c>
      <c r="O785" s="124" t="s">
        <v>8039</v>
      </c>
      <c r="P785" s="124" t="s">
        <v>8040</v>
      </c>
      <c r="Q785" s="124" t="s">
        <v>8041</v>
      </c>
      <c r="R785" s="125">
        <v>43697.526643518519</v>
      </c>
      <c r="S785" s="125">
        <v>43713.20385416667</v>
      </c>
      <c r="T785" s="122" t="s">
        <v>3158</v>
      </c>
      <c r="U785" s="122" t="s">
        <v>3158</v>
      </c>
      <c r="V785" s="122" t="s">
        <v>3158</v>
      </c>
      <c r="W785" s="122" t="s">
        <v>3158</v>
      </c>
      <c r="X785" s="122" t="s">
        <v>3158</v>
      </c>
      <c r="Y785" s="122" t="s">
        <v>3158</v>
      </c>
      <c r="Z785" s="122">
        <v>0</v>
      </c>
      <c r="AA785" s="122" t="s">
        <v>3158</v>
      </c>
      <c r="AB785" s="122" t="s">
        <v>3158</v>
      </c>
      <c r="AC785" s="122" t="s">
        <v>3158</v>
      </c>
      <c r="AD785" s="125">
        <v>43713.20385416667</v>
      </c>
      <c r="AE785" s="122" t="s">
        <v>3158</v>
      </c>
    </row>
    <row r="786" spans="1:31" ht="13">
      <c r="A786" s="122">
        <v>3112</v>
      </c>
      <c r="B786" s="122" t="s">
        <v>8042</v>
      </c>
      <c r="C786" s="122" t="s">
        <v>8043</v>
      </c>
      <c r="E786" s="122">
        <v>0</v>
      </c>
      <c r="K786" s="122" t="s">
        <v>8044</v>
      </c>
      <c r="M786" s="122" t="s">
        <v>3154</v>
      </c>
      <c r="N786" s="122">
        <v>75</v>
      </c>
      <c r="R786" s="125">
        <v>43697.526643518519</v>
      </c>
      <c r="S786" s="125">
        <v>43713.20385416667</v>
      </c>
      <c r="T786" s="122" t="s">
        <v>3158</v>
      </c>
      <c r="U786" s="122" t="s">
        <v>3158</v>
      </c>
      <c r="V786" s="122" t="s">
        <v>3158</v>
      </c>
      <c r="W786" s="122" t="s">
        <v>3158</v>
      </c>
      <c r="X786" s="122" t="s">
        <v>3158</v>
      </c>
      <c r="Y786" s="122" t="s">
        <v>3158</v>
      </c>
      <c r="Z786" s="122">
        <v>0</v>
      </c>
      <c r="AA786" s="122" t="s">
        <v>3158</v>
      </c>
      <c r="AB786" s="122" t="s">
        <v>3158</v>
      </c>
      <c r="AC786" s="122" t="s">
        <v>3158</v>
      </c>
      <c r="AD786" s="125">
        <v>43713.20385416667</v>
      </c>
      <c r="AE786" s="122" t="s">
        <v>3158</v>
      </c>
    </row>
    <row r="787" spans="1:31" ht="13">
      <c r="A787" s="122">
        <v>3113</v>
      </c>
      <c r="B787" s="122" t="s">
        <v>8045</v>
      </c>
      <c r="E787" s="122">
        <v>2014</v>
      </c>
      <c r="F787" s="122" t="s">
        <v>3438</v>
      </c>
      <c r="K787" s="122" t="s">
        <v>8046</v>
      </c>
      <c r="L787" s="124" t="s">
        <v>8047</v>
      </c>
      <c r="M787" s="122" t="s">
        <v>3154</v>
      </c>
      <c r="N787" s="122">
        <v>75</v>
      </c>
      <c r="O787" s="124" t="s">
        <v>8048</v>
      </c>
      <c r="Q787" s="124" t="s">
        <v>8049</v>
      </c>
      <c r="R787" s="125">
        <v>43697.526643518519</v>
      </c>
      <c r="S787" s="125">
        <v>43713.20385416667</v>
      </c>
      <c r="T787" s="122" t="s">
        <v>3158</v>
      </c>
      <c r="U787" s="122" t="s">
        <v>3158</v>
      </c>
      <c r="V787" s="122" t="s">
        <v>3158</v>
      </c>
      <c r="W787" s="122" t="s">
        <v>3158</v>
      </c>
      <c r="X787" s="122" t="s">
        <v>3158</v>
      </c>
      <c r="Y787" s="122" t="s">
        <v>3158</v>
      </c>
      <c r="Z787" s="122">
        <v>0</v>
      </c>
      <c r="AA787" s="122" t="s">
        <v>3158</v>
      </c>
      <c r="AB787" s="122" t="s">
        <v>3158</v>
      </c>
      <c r="AC787" s="122" t="s">
        <v>3158</v>
      </c>
      <c r="AD787" s="125">
        <v>43713.20385416667</v>
      </c>
      <c r="AE787" s="122" t="s">
        <v>3158</v>
      </c>
    </row>
    <row r="788" spans="1:31" ht="13">
      <c r="A788" s="122">
        <v>3114</v>
      </c>
      <c r="B788" s="122" t="s">
        <v>8050</v>
      </c>
      <c r="E788" s="122">
        <v>0</v>
      </c>
      <c r="F788" s="122" t="s">
        <v>3438</v>
      </c>
      <c r="H788" s="122" t="s">
        <v>3217</v>
      </c>
      <c r="K788" s="122" t="s">
        <v>8051</v>
      </c>
      <c r="M788" s="122" t="s">
        <v>3154</v>
      </c>
      <c r="N788" s="122">
        <v>75</v>
      </c>
      <c r="R788" s="125">
        <v>43697.526643518519</v>
      </c>
      <c r="S788" s="125">
        <v>43713.20385416667</v>
      </c>
      <c r="T788" s="122" t="s">
        <v>3158</v>
      </c>
      <c r="U788" s="122" t="s">
        <v>3158</v>
      </c>
      <c r="V788" s="122" t="s">
        <v>3158</v>
      </c>
      <c r="W788" s="122" t="s">
        <v>3158</v>
      </c>
      <c r="X788" s="122" t="s">
        <v>3158</v>
      </c>
      <c r="Y788" s="122" t="s">
        <v>3158</v>
      </c>
      <c r="Z788" s="122">
        <v>0</v>
      </c>
      <c r="AA788" s="122" t="s">
        <v>3158</v>
      </c>
      <c r="AB788" s="122" t="s">
        <v>3158</v>
      </c>
      <c r="AC788" s="122" t="s">
        <v>3158</v>
      </c>
      <c r="AD788" s="125">
        <v>43713.20385416667</v>
      </c>
      <c r="AE788" s="122" t="s">
        <v>3158</v>
      </c>
    </row>
    <row r="789" spans="1:31" ht="13">
      <c r="A789" s="122">
        <v>3115</v>
      </c>
      <c r="B789" s="122" t="s">
        <v>8052</v>
      </c>
      <c r="C789" s="122" t="s">
        <v>8053</v>
      </c>
      <c r="D789" s="122" t="s">
        <v>3146</v>
      </c>
      <c r="E789" s="122">
        <v>2011</v>
      </c>
      <c r="F789" s="122" t="s">
        <v>3225</v>
      </c>
      <c r="G789" s="122" t="s">
        <v>8054</v>
      </c>
      <c r="K789" s="122" t="s">
        <v>8055</v>
      </c>
      <c r="L789" s="124" t="s">
        <v>8056</v>
      </c>
      <c r="M789" s="122" t="s">
        <v>3154</v>
      </c>
      <c r="N789" s="122">
        <v>75</v>
      </c>
      <c r="O789" s="124" t="s">
        <v>8057</v>
      </c>
      <c r="P789" s="124" t="s">
        <v>8058</v>
      </c>
      <c r="Q789" s="124" t="s">
        <v>8059</v>
      </c>
      <c r="R789" s="125">
        <v>43697.526643518519</v>
      </c>
      <c r="S789" s="125">
        <v>43713.20385416667</v>
      </c>
      <c r="T789" s="122" t="s">
        <v>3158</v>
      </c>
      <c r="U789" s="122" t="s">
        <v>3158</v>
      </c>
      <c r="V789" s="122" t="s">
        <v>3158</v>
      </c>
      <c r="W789" s="122" t="s">
        <v>3158</v>
      </c>
      <c r="X789" s="122" t="s">
        <v>3158</v>
      </c>
      <c r="Y789" s="122" t="s">
        <v>3158</v>
      </c>
      <c r="Z789" s="122">
        <v>0</v>
      </c>
      <c r="AA789" s="122" t="s">
        <v>3158</v>
      </c>
      <c r="AB789" s="122" t="s">
        <v>3158</v>
      </c>
      <c r="AC789" s="122" t="s">
        <v>3158</v>
      </c>
      <c r="AD789" s="125">
        <v>43713.20385416667</v>
      </c>
      <c r="AE789" s="122" t="s">
        <v>3158</v>
      </c>
    </row>
    <row r="790" spans="1:31" ht="13">
      <c r="A790" s="122">
        <v>3116</v>
      </c>
      <c r="B790" s="122" t="s">
        <v>8060</v>
      </c>
      <c r="D790" s="122" t="s">
        <v>3146</v>
      </c>
      <c r="E790" s="122">
        <v>0</v>
      </c>
      <c r="K790" s="122" t="s">
        <v>8061</v>
      </c>
      <c r="M790" s="122" t="s">
        <v>3154</v>
      </c>
      <c r="N790" s="122">
        <v>75</v>
      </c>
      <c r="R790" s="125">
        <v>43697.526643518519</v>
      </c>
      <c r="S790" s="125">
        <v>43713.20385416667</v>
      </c>
      <c r="T790" s="122" t="s">
        <v>3158</v>
      </c>
      <c r="U790" s="122" t="s">
        <v>3158</v>
      </c>
      <c r="V790" s="122" t="s">
        <v>3158</v>
      </c>
      <c r="W790" s="122" t="s">
        <v>3158</v>
      </c>
      <c r="X790" s="122" t="s">
        <v>3158</v>
      </c>
      <c r="Y790" s="122" t="s">
        <v>3158</v>
      </c>
      <c r="Z790" s="122">
        <v>0</v>
      </c>
      <c r="AA790" s="122" t="s">
        <v>3158</v>
      </c>
      <c r="AB790" s="122" t="s">
        <v>3158</v>
      </c>
      <c r="AC790" s="122" t="s">
        <v>3158</v>
      </c>
      <c r="AD790" s="125">
        <v>43713.20385416667</v>
      </c>
      <c r="AE790" s="122" t="s">
        <v>3158</v>
      </c>
    </row>
    <row r="791" spans="1:31" ht="13">
      <c r="A791" s="122">
        <v>3117</v>
      </c>
      <c r="B791" s="122" t="s">
        <v>8062</v>
      </c>
      <c r="C791" s="122" t="s">
        <v>8063</v>
      </c>
      <c r="D791" s="122" t="s">
        <v>3146</v>
      </c>
      <c r="E791" s="122">
        <v>2014</v>
      </c>
      <c r="F791" s="122" t="s">
        <v>3160</v>
      </c>
      <c r="G791" s="122" t="s">
        <v>3172</v>
      </c>
      <c r="H791" s="122" t="s">
        <v>3173</v>
      </c>
      <c r="I791" s="122" t="s">
        <v>3326</v>
      </c>
      <c r="J791" s="122" t="s">
        <v>8064</v>
      </c>
      <c r="K791" s="122" t="s">
        <v>8065</v>
      </c>
      <c r="L791" s="124" t="s">
        <v>8066</v>
      </c>
      <c r="M791" s="122" t="s">
        <v>3154</v>
      </c>
      <c r="N791" s="122">
        <v>75</v>
      </c>
      <c r="O791" s="124" t="s">
        <v>8067</v>
      </c>
      <c r="P791" s="124" t="s">
        <v>8068</v>
      </c>
      <c r="Q791" s="124" t="s">
        <v>8069</v>
      </c>
      <c r="R791" s="125">
        <v>43697.526643518519</v>
      </c>
      <c r="S791" s="125">
        <v>43713.20385416667</v>
      </c>
      <c r="T791" s="122" t="s">
        <v>3158</v>
      </c>
      <c r="U791" s="122" t="s">
        <v>3158</v>
      </c>
      <c r="V791" s="122" t="s">
        <v>3158</v>
      </c>
      <c r="W791" s="122" t="s">
        <v>3158</v>
      </c>
      <c r="X791" s="122" t="s">
        <v>3158</v>
      </c>
      <c r="Y791" s="122" t="s">
        <v>3158</v>
      </c>
      <c r="Z791" s="122">
        <v>0</v>
      </c>
      <c r="AA791" s="122" t="s">
        <v>3158</v>
      </c>
      <c r="AB791" s="122" t="s">
        <v>3158</v>
      </c>
      <c r="AC791" s="122" t="s">
        <v>3158</v>
      </c>
      <c r="AD791" s="125">
        <v>43713.20385416667</v>
      </c>
      <c r="AE791" s="122" t="s">
        <v>3158</v>
      </c>
    </row>
    <row r="792" spans="1:31" ht="13">
      <c r="A792" s="122">
        <v>3118</v>
      </c>
      <c r="B792" s="122" t="s">
        <v>8070</v>
      </c>
      <c r="E792" s="122">
        <v>0</v>
      </c>
      <c r="K792" s="122" t="s">
        <v>8071</v>
      </c>
      <c r="M792" s="122" t="s">
        <v>3154</v>
      </c>
      <c r="N792" s="122">
        <v>75</v>
      </c>
      <c r="R792" s="125">
        <v>43697.526643518519</v>
      </c>
      <c r="S792" s="125">
        <v>43713.20385416667</v>
      </c>
      <c r="T792" s="122" t="s">
        <v>3158</v>
      </c>
      <c r="U792" s="122" t="s">
        <v>3158</v>
      </c>
      <c r="V792" s="122" t="s">
        <v>3158</v>
      </c>
      <c r="W792" s="122" t="s">
        <v>3158</v>
      </c>
      <c r="X792" s="122" t="s">
        <v>3158</v>
      </c>
      <c r="Y792" s="122" t="s">
        <v>3158</v>
      </c>
      <c r="Z792" s="122">
        <v>0</v>
      </c>
      <c r="AA792" s="122" t="s">
        <v>3158</v>
      </c>
      <c r="AB792" s="122" t="s">
        <v>3158</v>
      </c>
      <c r="AC792" s="122" t="s">
        <v>3158</v>
      </c>
      <c r="AD792" s="125">
        <v>43713.20385416667</v>
      </c>
      <c r="AE792" s="122" t="s">
        <v>3158</v>
      </c>
    </row>
    <row r="793" spans="1:31" ht="13">
      <c r="A793" s="122">
        <v>3119</v>
      </c>
      <c r="B793" s="122" t="s">
        <v>8072</v>
      </c>
      <c r="C793" s="122" t="s">
        <v>8073</v>
      </c>
      <c r="D793" s="122" t="s">
        <v>3146</v>
      </c>
      <c r="E793" s="122">
        <v>2014</v>
      </c>
      <c r="F793" s="122" t="s">
        <v>3225</v>
      </c>
      <c r="G793" s="122" t="s">
        <v>3235</v>
      </c>
      <c r="H793" s="122" t="s">
        <v>3195</v>
      </c>
      <c r="I793" s="122" t="s">
        <v>3385</v>
      </c>
      <c r="J793" s="122" t="s">
        <v>8074</v>
      </c>
      <c r="K793" s="122" t="s">
        <v>8075</v>
      </c>
      <c r="L793" s="124" t="s">
        <v>8076</v>
      </c>
      <c r="M793" s="122" t="s">
        <v>3154</v>
      </c>
      <c r="N793" s="122">
        <v>75</v>
      </c>
      <c r="O793" s="124" t="s">
        <v>8077</v>
      </c>
      <c r="P793" s="122" t="s">
        <v>3158</v>
      </c>
      <c r="Q793" s="124" t="s">
        <v>8078</v>
      </c>
      <c r="R793" s="125">
        <v>43697.526643518519</v>
      </c>
      <c r="S793" s="125">
        <v>44704.599988425929</v>
      </c>
      <c r="T793" s="122">
        <v>68</v>
      </c>
      <c r="U793" s="122" t="s">
        <v>3202</v>
      </c>
      <c r="V793" s="122" t="s">
        <v>3195</v>
      </c>
      <c r="W793" s="122" t="s">
        <v>3158</v>
      </c>
      <c r="X793" s="122" t="s">
        <v>3204</v>
      </c>
      <c r="Y793" s="122" t="s">
        <v>3158</v>
      </c>
      <c r="Z793" s="122">
        <v>0</v>
      </c>
      <c r="AA793" s="122" t="s">
        <v>3158</v>
      </c>
      <c r="AB793" s="122" t="s">
        <v>3158</v>
      </c>
      <c r="AC793" s="122" t="s">
        <v>3158</v>
      </c>
      <c r="AD793" s="125">
        <v>43713.20385416667</v>
      </c>
      <c r="AE793" s="122" t="s">
        <v>3158</v>
      </c>
    </row>
    <row r="794" spans="1:31" ht="13">
      <c r="A794" s="122">
        <v>3120</v>
      </c>
      <c r="B794" s="122" t="s">
        <v>8079</v>
      </c>
      <c r="E794" s="122">
        <v>0</v>
      </c>
      <c r="K794" s="122" t="s">
        <v>8080</v>
      </c>
      <c r="M794" s="122" t="s">
        <v>3154</v>
      </c>
      <c r="N794" s="122">
        <v>75</v>
      </c>
      <c r="R794" s="125">
        <v>43697.526643518519</v>
      </c>
      <c r="S794" s="125">
        <v>43713.20385416667</v>
      </c>
      <c r="T794" s="122" t="s">
        <v>3158</v>
      </c>
      <c r="U794" s="122" t="s">
        <v>3158</v>
      </c>
      <c r="V794" s="122" t="s">
        <v>3158</v>
      </c>
      <c r="W794" s="122" t="s">
        <v>3158</v>
      </c>
      <c r="X794" s="122" t="s">
        <v>3158</v>
      </c>
      <c r="Y794" s="122" t="s">
        <v>3158</v>
      </c>
      <c r="Z794" s="122">
        <v>0</v>
      </c>
      <c r="AA794" s="122" t="s">
        <v>3158</v>
      </c>
      <c r="AB794" s="122" t="s">
        <v>3158</v>
      </c>
      <c r="AC794" s="122" t="s">
        <v>3158</v>
      </c>
      <c r="AD794" s="125">
        <v>43713.20385416667</v>
      </c>
      <c r="AE794" s="122" t="s">
        <v>3158</v>
      </c>
    </row>
    <row r="795" spans="1:31" ht="13">
      <c r="A795" s="122">
        <v>3121</v>
      </c>
      <c r="B795" s="122" t="s">
        <v>8081</v>
      </c>
      <c r="C795" s="122" t="s">
        <v>8082</v>
      </c>
      <c r="D795" s="122" t="s">
        <v>3146</v>
      </c>
      <c r="E795" s="122">
        <v>0</v>
      </c>
      <c r="K795" s="122" t="s">
        <v>8083</v>
      </c>
      <c r="L795" s="124" t="s">
        <v>8084</v>
      </c>
      <c r="M795" s="122" t="s">
        <v>3154</v>
      </c>
      <c r="N795" s="122">
        <v>75</v>
      </c>
      <c r="R795" s="125">
        <v>43697.526643518519</v>
      </c>
      <c r="S795" s="125">
        <v>43713.20385416667</v>
      </c>
      <c r="T795" s="122" t="s">
        <v>3158</v>
      </c>
      <c r="U795" s="122" t="s">
        <v>3158</v>
      </c>
      <c r="V795" s="122" t="s">
        <v>3158</v>
      </c>
      <c r="W795" s="122" t="s">
        <v>3158</v>
      </c>
      <c r="X795" s="122" t="s">
        <v>3158</v>
      </c>
      <c r="Y795" s="122" t="s">
        <v>3158</v>
      </c>
      <c r="Z795" s="122">
        <v>0</v>
      </c>
      <c r="AA795" s="122" t="s">
        <v>3158</v>
      </c>
      <c r="AB795" s="122" t="s">
        <v>3158</v>
      </c>
      <c r="AC795" s="122" t="s">
        <v>3158</v>
      </c>
      <c r="AD795" s="125">
        <v>43713.20385416667</v>
      </c>
      <c r="AE795" s="122" t="s">
        <v>3158</v>
      </c>
    </row>
    <row r="796" spans="1:31" ht="13">
      <c r="A796" s="122">
        <v>3122</v>
      </c>
      <c r="B796" s="122" t="s">
        <v>8085</v>
      </c>
      <c r="C796" s="122" t="s">
        <v>8086</v>
      </c>
      <c r="D796" s="122" t="s">
        <v>3146</v>
      </c>
      <c r="E796" s="122">
        <v>2012</v>
      </c>
      <c r="F796" s="122" t="s">
        <v>3666</v>
      </c>
      <c r="G796" s="122" t="s">
        <v>8087</v>
      </c>
      <c r="K796" s="122" t="s">
        <v>8088</v>
      </c>
      <c r="L796" s="124" t="s">
        <v>8089</v>
      </c>
      <c r="M796" s="122" t="s">
        <v>3154</v>
      </c>
      <c r="N796" s="122">
        <v>75</v>
      </c>
      <c r="O796" s="124" t="s">
        <v>8090</v>
      </c>
      <c r="P796" s="124" t="s">
        <v>8091</v>
      </c>
      <c r="Q796" s="124" t="s">
        <v>8092</v>
      </c>
      <c r="R796" s="125">
        <v>43697.526643518519</v>
      </c>
      <c r="S796" s="125">
        <v>43713.20385416667</v>
      </c>
      <c r="T796" s="122" t="s">
        <v>3158</v>
      </c>
      <c r="U796" s="122" t="s">
        <v>3158</v>
      </c>
      <c r="V796" s="122" t="s">
        <v>3158</v>
      </c>
      <c r="W796" s="122" t="s">
        <v>3158</v>
      </c>
      <c r="X796" s="122" t="s">
        <v>3158</v>
      </c>
      <c r="Y796" s="122" t="s">
        <v>3158</v>
      </c>
      <c r="Z796" s="122">
        <v>0</v>
      </c>
      <c r="AA796" s="122" t="s">
        <v>3158</v>
      </c>
      <c r="AB796" s="122" t="s">
        <v>3158</v>
      </c>
      <c r="AC796" s="122" t="s">
        <v>3158</v>
      </c>
      <c r="AD796" s="125">
        <v>43713.20385416667</v>
      </c>
      <c r="AE796" s="122" t="s">
        <v>3158</v>
      </c>
    </row>
    <row r="797" spans="1:31" ht="13">
      <c r="A797" s="122">
        <v>3123</v>
      </c>
      <c r="B797" s="122" t="s">
        <v>8093</v>
      </c>
      <c r="C797" s="122" t="s">
        <v>8094</v>
      </c>
      <c r="D797" s="122" t="s">
        <v>3146</v>
      </c>
      <c r="E797" s="122">
        <v>2018</v>
      </c>
      <c r="F797" s="122" t="s">
        <v>3401</v>
      </c>
      <c r="G797" s="122" t="s">
        <v>8095</v>
      </c>
      <c r="H797" s="122" t="s">
        <v>3977</v>
      </c>
      <c r="I797" s="122" t="s">
        <v>4340</v>
      </c>
      <c r="J797" s="122" t="s">
        <v>8096</v>
      </c>
      <c r="K797" s="122" t="s">
        <v>8097</v>
      </c>
      <c r="L797" s="124" t="s">
        <v>8098</v>
      </c>
      <c r="M797" s="122" t="s">
        <v>3154</v>
      </c>
      <c r="N797" s="122">
        <v>75</v>
      </c>
      <c r="O797" s="124" t="s">
        <v>8099</v>
      </c>
      <c r="P797" s="124" t="s">
        <v>8100</v>
      </c>
      <c r="Q797" s="124" t="s">
        <v>8100</v>
      </c>
      <c r="R797" s="125">
        <v>43697.526643518519</v>
      </c>
      <c r="S797" s="125">
        <v>43907.895833333336</v>
      </c>
      <c r="T797" s="122">
        <v>72</v>
      </c>
      <c r="U797" s="122" t="s">
        <v>3278</v>
      </c>
      <c r="V797" s="122" t="s">
        <v>3977</v>
      </c>
      <c r="W797" s="122" t="s">
        <v>3158</v>
      </c>
      <c r="X797" s="122" t="s">
        <v>8101</v>
      </c>
      <c r="Y797" s="122" t="s">
        <v>3158</v>
      </c>
      <c r="Z797" s="122">
        <v>0</v>
      </c>
      <c r="AA797" s="122" t="s">
        <v>3158</v>
      </c>
      <c r="AB797" s="122" t="s">
        <v>3158</v>
      </c>
      <c r="AC797" s="122" t="s">
        <v>3158</v>
      </c>
      <c r="AD797" s="125">
        <v>43713.20385416667</v>
      </c>
      <c r="AE797" s="122" t="s">
        <v>3158</v>
      </c>
    </row>
    <row r="798" spans="1:31" ht="13">
      <c r="A798" s="122">
        <v>3124</v>
      </c>
      <c r="B798" s="122" t="s">
        <v>8102</v>
      </c>
      <c r="D798" s="122" t="s">
        <v>3146</v>
      </c>
      <c r="E798" s="122">
        <v>0</v>
      </c>
      <c r="K798" s="122" t="s">
        <v>8103</v>
      </c>
      <c r="M798" s="122" t="s">
        <v>3154</v>
      </c>
      <c r="N798" s="122">
        <v>75</v>
      </c>
      <c r="R798" s="125">
        <v>43697.526643518519</v>
      </c>
      <c r="S798" s="125">
        <v>43713.20385416667</v>
      </c>
      <c r="T798" s="122" t="s">
        <v>3158</v>
      </c>
      <c r="U798" s="122" t="s">
        <v>3158</v>
      </c>
      <c r="V798" s="122" t="s">
        <v>3158</v>
      </c>
      <c r="W798" s="122" t="s">
        <v>3158</v>
      </c>
      <c r="X798" s="122" t="s">
        <v>3158</v>
      </c>
      <c r="Y798" s="122" t="s">
        <v>3158</v>
      </c>
      <c r="Z798" s="122">
        <v>0</v>
      </c>
      <c r="AA798" s="122" t="s">
        <v>3158</v>
      </c>
      <c r="AB798" s="122" t="s">
        <v>3158</v>
      </c>
      <c r="AC798" s="122" t="s">
        <v>3158</v>
      </c>
      <c r="AD798" s="125">
        <v>43713.20385416667</v>
      </c>
      <c r="AE798" s="122" t="s">
        <v>3158</v>
      </c>
    </row>
    <row r="799" spans="1:31" ht="13">
      <c r="A799" s="122">
        <v>3125</v>
      </c>
      <c r="B799" s="122" t="s">
        <v>8104</v>
      </c>
      <c r="C799" s="122" t="s">
        <v>8105</v>
      </c>
      <c r="D799" s="122" t="s">
        <v>3146</v>
      </c>
      <c r="E799" s="122">
        <v>2015</v>
      </c>
      <c r="F799" s="122" t="s">
        <v>3721</v>
      </c>
      <c r="G799" s="122" t="s">
        <v>8106</v>
      </c>
      <c r="H799" s="122" t="s">
        <v>4628</v>
      </c>
      <c r="I799" s="126">
        <v>44967</v>
      </c>
      <c r="K799" s="122" t="s">
        <v>8107</v>
      </c>
      <c r="L799" s="124" t="s">
        <v>8108</v>
      </c>
      <c r="M799" s="122" t="s">
        <v>3154</v>
      </c>
      <c r="N799" s="122">
        <v>75</v>
      </c>
      <c r="O799" s="122" t="s">
        <v>116</v>
      </c>
      <c r="P799" s="124" t="s">
        <v>8109</v>
      </c>
      <c r="Q799" s="124" t="s">
        <v>8110</v>
      </c>
      <c r="R799" s="125">
        <v>43697.526643518519</v>
      </c>
      <c r="S799" s="125">
        <v>43713.20385416667</v>
      </c>
      <c r="T799" s="122" t="s">
        <v>3158</v>
      </c>
      <c r="U799" s="122" t="s">
        <v>3158</v>
      </c>
      <c r="V799" s="122" t="s">
        <v>3158</v>
      </c>
      <c r="W799" s="122" t="s">
        <v>3158</v>
      </c>
      <c r="X799" s="122" t="s">
        <v>3158</v>
      </c>
      <c r="Y799" s="122" t="s">
        <v>3158</v>
      </c>
      <c r="Z799" s="122">
        <v>0</v>
      </c>
      <c r="AA799" s="122" t="s">
        <v>3158</v>
      </c>
      <c r="AB799" s="122" t="s">
        <v>3158</v>
      </c>
      <c r="AC799" s="122" t="s">
        <v>3158</v>
      </c>
      <c r="AD799" s="125">
        <v>43713.20385416667</v>
      </c>
      <c r="AE799" s="122" t="s">
        <v>3158</v>
      </c>
    </row>
    <row r="800" spans="1:31" ht="13">
      <c r="A800" s="122">
        <v>3126</v>
      </c>
      <c r="B800" s="122" t="s">
        <v>8111</v>
      </c>
      <c r="C800" s="122" t="s">
        <v>8112</v>
      </c>
      <c r="D800" s="122" t="s">
        <v>3146</v>
      </c>
      <c r="E800" s="122">
        <v>2014</v>
      </c>
      <c r="F800" s="122" t="s">
        <v>3721</v>
      </c>
      <c r="G800" s="122" t="s">
        <v>8020</v>
      </c>
      <c r="H800" s="122" t="s">
        <v>3173</v>
      </c>
      <c r="I800" s="126">
        <v>44967</v>
      </c>
      <c r="K800" s="122" t="s">
        <v>8113</v>
      </c>
      <c r="L800" s="124" t="s">
        <v>8114</v>
      </c>
      <c r="M800" s="122" t="s">
        <v>3154</v>
      </c>
      <c r="N800" s="122">
        <v>75</v>
      </c>
      <c r="O800" s="124" t="s">
        <v>8115</v>
      </c>
      <c r="P800" s="124" t="s">
        <v>8116</v>
      </c>
      <c r="Q800" s="124" t="s">
        <v>8117</v>
      </c>
      <c r="R800" s="125">
        <v>43697.526643518519</v>
      </c>
      <c r="S800" s="125">
        <v>43713.20385416667</v>
      </c>
      <c r="T800" s="122" t="s">
        <v>3158</v>
      </c>
      <c r="U800" s="122" t="s">
        <v>3158</v>
      </c>
      <c r="V800" s="122" t="s">
        <v>3158</v>
      </c>
      <c r="W800" s="122" t="s">
        <v>3158</v>
      </c>
      <c r="X800" s="122" t="s">
        <v>3158</v>
      </c>
      <c r="Y800" s="122" t="s">
        <v>3158</v>
      </c>
      <c r="Z800" s="122">
        <v>0</v>
      </c>
      <c r="AA800" s="122" t="s">
        <v>3158</v>
      </c>
      <c r="AB800" s="122" t="s">
        <v>3158</v>
      </c>
      <c r="AC800" s="122" t="s">
        <v>3158</v>
      </c>
      <c r="AD800" s="125">
        <v>43713.20385416667</v>
      </c>
      <c r="AE800" s="122" t="s">
        <v>3158</v>
      </c>
    </row>
    <row r="801" spans="1:31" ht="13">
      <c r="A801" s="122">
        <v>3127</v>
      </c>
      <c r="B801" s="122" t="s">
        <v>8118</v>
      </c>
      <c r="C801" s="122" t="s">
        <v>8119</v>
      </c>
      <c r="D801" s="122" t="s">
        <v>3146</v>
      </c>
      <c r="E801" s="122">
        <v>2014</v>
      </c>
      <c r="F801" s="122" t="s">
        <v>3721</v>
      </c>
      <c r="G801" s="122" t="s">
        <v>5502</v>
      </c>
      <c r="H801" s="122" t="s">
        <v>3173</v>
      </c>
      <c r="I801" s="126">
        <v>44967</v>
      </c>
      <c r="K801" s="122" t="s">
        <v>8120</v>
      </c>
      <c r="L801" s="124" t="s">
        <v>8121</v>
      </c>
      <c r="M801" s="122" t="s">
        <v>3154</v>
      </c>
      <c r="N801" s="122">
        <v>75</v>
      </c>
      <c r="O801" s="124" t="s">
        <v>8122</v>
      </c>
      <c r="P801" s="124" t="s">
        <v>8123</v>
      </c>
      <c r="Q801" s="124" t="s">
        <v>8124</v>
      </c>
      <c r="R801" s="125">
        <v>43697.526643518519</v>
      </c>
      <c r="S801" s="125">
        <v>43713.20385416667</v>
      </c>
      <c r="T801" s="122" t="s">
        <v>3158</v>
      </c>
      <c r="U801" s="122" t="s">
        <v>3158</v>
      </c>
      <c r="V801" s="122" t="s">
        <v>3158</v>
      </c>
      <c r="W801" s="122" t="s">
        <v>3158</v>
      </c>
      <c r="X801" s="122" t="s">
        <v>3158</v>
      </c>
      <c r="Y801" s="122" t="s">
        <v>3158</v>
      </c>
      <c r="Z801" s="122">
        <v>0</v>
      </c>
      <c r="AA801" s="122" t="s">
        <v>3158</v>
      </c>
      <c r="AB801" s="122" t="s">
        <v>3158</v>
      </c>
      <c r="AC801" s="122" t="s">
        <v>3158</v>
      </c>
      <c r="AD801" s="125">
        <v>43713.20385416667</v>
      </c>
      <c r="AE801" s="122" t="s">
        <v>3158</v>
      </c>
    </row>
    <row r="802" spans="1:31" ht="13">
      <c r="A802" s="122">
        <v>3128</v>
      </c>
      <c r="B802" s="124" t="s">
        <v>691</v>
      </c>
      <c r="C802" s="122" t="s">
        <v>8125</v>
      </c>
      <c r="E802" s="122">
        <v>1997</v>
      </c>
      <c r="F802" s="122" t="s">
        <v>3160</v>
      </c>
      <c r="G802" s="122" t="s">
        <v>3172</v>
      </c>
      <c r="K802" s="122" t="s">
        <v>8126</v>
      </c>
      <c r="L802" s="124" t="s">
        <v>8127</v>
      </c>
      <c r="M802" s="122" t="s">
        <v>3154</v>
      </c>
      <c r="N802" s="122">
        <v>75</v>
      </c>
      <c r="O802" s="124" t="s">
        <v>8128</v>
      </c>
      <c r="P802" s="124" t="s">
        <v>8129</v>
      </c>
      <c r="Q802" s="124" t="s">
        <v>8130</v>
      </c>
      <c r="R802" s="125">
        <v>43697.526643518519</v>
      </c>
      <c r="S802" s="125">
        <v>43713.20385416667</v>
      </c>
      <c r="T802" s="122" t="s">
        <v>3158</v>
      </c>
      <c r="U802" s="122" t="s">
        <v>3158</v>
      </c>
      <c r="V802" s="122" t="s">
        <v>3158</v>
      </c>
      <c r="W802" s="122" t="s">
        <v>3158</v>
      </c>
      <c r="X802" s="122" t="s">
        <v>3158</v>
      </c>
      <c r="Y802" s="122" t="s">
        <v>3158</v>
      </c>
      <c r="Z802" s="122">
        <v>0</v>
      </c>
      <c r="AA802" s="122" t="s">
        <v>3158</v>
      </c>
      <c r="AB802" s="122" t="s">
        <v>3158</v>
      </c>
      <c r="AC802" s="122" t="s">
        <v>3158</v>
      </c>
      <c r="AD802" s="125">
        <v>43713.20385416667</v>
      </c>
      <c r="AE802" s="122" t="s">
        <v>3158</v>
      </c>
    </row>
    <row r="803" spans="1:31" ht="13">
      <c r="A803" s="122">
        <v>3129</v>
      </c>
      <c r="B803" s="122" t="s">
        <v>8131</v>
      </c>
      <c r="C803" s="122" t="s">
        <v>8132</v>
      </c>
      <c r="D803" s="122" t="s">
        <v>3146</v>
      </c>
      <c r="E803" s="122">
        <v>2017</v>
      </c>
      <c r="F803" s="122" t="s">
        <v>3721</v>
      </c>
      <c r="G803" s="122" t="s">
        <v>8133</v>
      </c>
      <c r="H803" s="122" t="s">
        <v>4483</v>
      </c>
      <c r="I803" s="126">
        <v>44967</v>
      </c>
      <c r="K803" s="122" t="s">
        <v>8134</v>
      </c>
      <c r="L803" s="124" t="s">
        <v>8135</v>
      </c>
      <c r="M803" s="122" t="s">
        <v>3154</v>
      </c>
      <c r="N803" s="122">
        <v>75</v>
      </c>
      <c r="O803" s="124" t="s">
        <v>8136</v>
      </c>
      <c r="P803" s="122" t="s">
        <v>116</v>
      </c>
      <c r="Q803" s="124" t="s">
        <v>8137</v>
      </c>
      <c r="R803" s="125">
        <v>43697.526643518519</v>
      </c>
      <c r="S803" s="125">
        <v>43713.20385416667</v>
      </c>
      <c r="T803" s="122" t="s">
        <v>3158</v>
      </c>
      <c r="U803" s="122" t="s">
        <v>3158</v>
      </c>
      <c r="V803" s="122" t="s">
        <v>3158</v>
      </c>
      <c r="W803" s="122" t="s">
        <v>3158</v>
      </c>
      <c r="X803" s="122" t="s">
        <v>3158</v>
      </c>
      <c r="Y803" s="122" t="s">
        <v>3158</v>
      </c>
      <c r="Z803" s="122">
        <v>0</v>
      </c>
      <c r="AA803" s="122" t="s">
        <v>3158</v>
      </c>
      <c r="AB803" s="122" t="s">
        <v>3158</v>
      </c>
      <c r="AC803" s="122" t="s">
        <v>3158</v>
      </c>
      <c r="AD803" s="125">
        <v>43713.20385416667</v>
      </c>
      <c r="AE803" s="122" t="s">
        <v>3158</v>
      </c>
    </row>
    <row r="804" spans="1:31" ht="13">
      <c r="A804" s="122">
        <v>3130</v>
      </c>
      <c r="B804" s="122" t="s">
        <v>8138</v>
      </c>
      <c r="D804" s="122" t="s">
        <v>3146</v>
      </c>
      <c r="E804" s="122">
        <v>0</v>
      </c>
      <c r="K804" s="122" t="s">
        <v>8139</v>
      </c>
      <c r="M804" s="122" t="s">
        <v>3154</v>
      </c>
      <c r="N804" s="122">
        <v>75</v>
      </c>
      <c r="R804" s="125">
        <v>43697.526643518519</v>
      </c>
      <c r="S804" s="125">
        <v>43713.20385416667</v>
      </c>
      <c r="T804" s="122" t="s">
        <v>3158</v>
      </c>
      <c r="U804" s="122" t="s">
        <v>3158</v>
      </c>
      <c r="V804" s="122" t="s">
        <v>3158</v>
      </c>
      <c r="W804" s="122" t="s">
        <v>3158</v>
      </c>
      <c r="X804" s="122" t="s">
        <v>3158</v>
      </c>
      <c r="Y804" s="122" t="s">
        <v>3158</v>
      </c>
      <c r="Z804" s="122">
        <v>0</v>
      </c>
      <c r="AA804" s="122" t="s">
        <v>3158</v>
      </c>
      <c r="AB804" s="122" t="s">
        <v>3158</v>
      </c>
      <c r="AC804" s="122" t="s">
        <v>3158</v>
      </c>
      <c r="AD804" s="125">
        <v>43713.20385416667</v>
      </c>
      <c r="AE804" s="122" t="s">
        <v>3158</v>
      </c>
    </row>
    <row r="805" spans="1:31" ht="13">
      <c r="A805" s="122">
        <v>3131</v>
      </c>
      <c r="B805" s="122" t="s">
        <v>8140</v>
      </c>
      <c r="C805" s="122" t="s">
        <v>8141</v>
      </c>
      <c r="D805" s="122" t="s">
        <v>3146</v>
      </c>
      <c r="E805" s="122">
        <v>1998</v>
      </c>
      <c r="F805" s="122" t="s">
        <v>3147</v>
      </c>
      <c r="K805" s="122" t="s">
        <v>8140</v>
      </c>
      <c r="L805" s="124" t="s">
        <v>8142</v>
      </c>
      <c r="M805" s="122" t="s">
        <v>3154</v>
      </c>
      <c r="N805" s="122">
        <v>75</v>
      </c>
      <c r="O805" s="122" t="s">
        <v>5417</v>
      </c>
      <c r="P805" s="124" t="s">
        <v>8143</v>
      </c>
      <c r="Q805" s="124" t="s">
        <v>8144</v>
      </c>
      <c r="R805" s="125">
        <v>43697.526643518519</v>
      </c>
      <c r="S805" s="125">
        <v>43713.20385416667</v>
      </c>
      <c r="T805" s="122" t="s">
        <v>3158</v>
      </c>
      <c r="U805" s="122" t="s">
        <v>3158</v>
      </c>
      <c r="V805" s="122" t="s">
        <v>3158</v>
      </c>
      <c r="W805" s="122" t="s">
        <v>3158</v>
      </c>
      <c r="X805" s="122" t="s">
        <v>3158</v>
      </c>
      <c r="Y805" s="122" t="s">
        <v>3158</v>
      </c>
      <c r="Z805" s="122">
        <v>0</v>
      </c>
      <c r="AA805" s="122" t="s">
        <v>3158</v>
      </c>
      <c r="AB805" s="122" t="s">
        <v>3158</v>
      </c>
      <c r="AC805" s="122" t="s">
        <v>3158</v>
      </c>
      <c r="AD805" s="125">
        <v>43713.20385416667</v>
      </c>
      <c r="AE805" s="122" t="s">
        <v>3158</v>
      </c>
    </row>
    <row r="806" spans="1:31" ht="13">
      <c r="A806" s="122">
        <v>3132</v>
      </c>
      <c r="B806" s="122" t="s">
        <v>8145</v>
      </c>
      <c r="D806" s="122" t="s">
        <v>3146</v>
      </c>
      <c r="E806" s="122">
        <v>0</v>
      </c>
      <c r="F806" s="122" t="s">
        <v>3255</v>
      </c>
      <c r="K806" s="122" t="s">
        <v>8145</v>
      </c>
      <c r="M806" s="122" t="s">
        <v>3154</v>
      </c>
      <c r="N806" s="122">
        <v>75</v>
      </c>
      <c r="R806" s="125">
        <v>43697.526643518519</v>
      </c>
      <c r="S806" s="125">
        <v>43713.20385416667</v>
      </c>
      <c r="T806" s="122" t="s">
        <v>3158</v>
      </c>
      <c r="U806" s="122" t="s">
        <v>3158</v>
      </c>
      <c r="V806" s="122" t="s">
        <v>3158</v>
      </c>
      <c r="W806" s="122" t="s">
        <v>3158</v>
      </c>
      <c r="X806" s="122" t="s">
        <v>3158</v>
      </c>
      <c r="Y806" s="122" t="s">
        <v>3158</v>
      </c>
      <c r="Z806" s="122">
        <v>0</v>
      </c>
      <c r="AA806" s="122" t="s">
        <v>3158</v>
      </c>
      <c r="AB806" s="122" t="s">
        <v>3158</v>
      </c>
      <c r="AC806" s="122" t="s">
        <v>3158</v>
      </c>
      <c r="AD806" s="125">
        <v>43713.20385416667</v>
      </c>
      <c r="AE806" s="122" t="s">
        <v>3158</v>
      </c>
    </row>
    <row r="807" spans="1:31" ht="13">
      <c r="A807" s="122">
        <v>3133</v>
      </c>
      <c r="B807" s="122" t="s">
        <v>466</v>
      </c>
      <c r="C807" s="122" t="s">
        <v>8146</v>
      </c>
      <c r="D807" s="122" t="s">
        <v>3146</v>
      </c>
      <c r="E807" s="122">
        <v>2012</v>
      </c>
      <c r="F807" s="122" t="s">
        <v>3342</v>
      </c>
      <c r="G807" s="122" t="s">
        <v>3148</v>
      </c>
      <c r="H807" s="122" t="s">
        <v>3217</v>
      </c>
      <c r="I807" s="122" t="s">
        <v>3326</v>
      </c>
      <c r="J807" s="122" t="s">
        <v>8147</v>
      </c>
      <c r="K807" s="122" t="s">
        <v>8148</v>
      </c>
      <c r="L807" s="124" t="s">
        <v>8149</v>
      </c>
      <c r="M807" s="122" t="s">
        <v>3154</v>
      </c>
      <c r="N807" s="122">
        <v>75</v>
      </c>
      <c r="O807" s="124" t="s">
        <v>8150</v>
      </c>
      <c r="P807" s="122" t="s">
        <v>4289</v>
      </c>
      <c r="Q807" s="124" t="s">
        <v>8151</v>
      </c>
      <c r="R807" s="125">
        <v>43697.526643518519</v>
      </c>
      <c r="S807" s="125">
        <v>43713.20385416667</v>
      </c>
      <c r="T807" s="122" t="s">
        <v>3158</v>
      </c>
      <c r="U807" s="122" t="s">
        <v>3158</v>
      </c>
      <c r="V807" s="122" t="s">
        <v>3158</v>
      </c>
      <c r="W807" s="122" t="s">
        <v>3158</v>
      </c>
      <c r="X807" s="122" t="s">
        <v>3158</v>
      </c>
      <c r="Y807" s="122" t="s">
        <v>3158</v>
      </c>
      <c r="Z807" s="122">
        <v>0</v>
      </c>
      <c r="AA807" s="122" t="s">
        <v>3158</v>
      </c>
      <c r="AB807" s="122" t="s">
        <v>3158</v>
      </c>
      <c r="AC807" s="122" t="s">
        <v>3158</v>
      </c>
      <c r="AD807" s="125">
        <v>43713.20385416667</v>
      </c>
      <c r="AE807" s="122" t="s">
        <v>3158</v>
      </c>
    </row>
    <row r="808" spans="1:31" ht="13">
      <c r="A808" s="122">
        <v>3134</v>
      </c>
      <c r="B808" s="122" t="s">
        <v>8152</v>
      </c>
      <c r="E808" s="122">
        <v>0</v>
      </c>
      <c r="K808" s="122" t="s">
        <v>8153</v>
      </c>
      <c r="M808" s="122" t="s">
        <v>3154</v>
      </c>
      <c r="N808" s="122">
        <v>75</v>
      </c>
      <c r="R808" s="125">
        <v>43697.526643518519</v>
      </c>
      <c r="S808" s="125">
        <v>43713.20385416667</v>
      </c>
      <c r="T808" s="122" t="s">
        <v>3158</v>
      </c>
      <c r="U808" s="122" t="s">
        <v>3158</v>
      </c>
      <c r="V808" s="122" t="s">
        <v>3158</v>
      </c>
      <c r="W808" s="122" t="s">
        <v>3158</v>
      </c>
      <c r="X808" s="122" t="s">
        <v>3158</v>
      </c>
      <c r="Y808" s="122" t="s">
        <v>3158</v>
      </c>
      <c r="Z808" s="122">
        <v>0</v>
      </c>
      <c r="AA808" s="122" t="s">
        <v>3158</v>
      </c>
      <c r="AB808" s="122" t="s">
        <v>3158</v>
      </c>
      <c r="AC808" s="122" t="s">
        <v>3158</v>
      </c>
      <c r="AD808" s="125">
        <v>43713.20385416667</v>
      </c>
      <c r="AE808" s="122" t="s">
        <v>3158</v>
      </c>
    </row>
    <row r="809" spans="1:31" ht="13">
      <c r="A809" s="122">
        <v>3135</v>
      </c>
      <c r="B809" s="122" t="s">
        <v>670</v>
      </c>
      <c r="C809" s="122" t="s">
        <v>8154</v>
      </c>
      <c r="D809" s="122" t="s">
        <v>3146</v>
      </c>
      <c r="E809" s="122">
        <v>2012</v>
      </c>
      <c r="F809" s="122" t="s">
        <v>3431</v>
      </c>
      <c r="G809" s="122" t="s">
        <v>3529</v>
      </c>
      <c r="H809" s="122" t="s">
        <v>101</v>
      </c>
      <c r="I809" s="122" t="s">
        <v>3272</v>
      </c>
      <c r="J809" s="122" t="s">
        <v>8155</v>
      </c>
      <c r="K809" s="122" t="s">
        <v>8156</v>
      </c>
      <c r="L809" s="124" t="s">
        <v>8157</v>
      </c>
      <c r="M809" s="122" t="s">
        <v>3154</v>
      </c>
      <c r="N809" s="122">
        <v>75</v>
      </c>
      <c r="O809" s="124" t="s">
        <v>8158</v>
      </c>
      <c r="P809" s="122" t="s">
        <v>3158</v>
      </c>
      <c r="Q809" s="124" t="s">
        <v>8159</v>
      </c>
      <c r="R809" s="125">
        <v>43697.526643518519</v>
      </c>
      <c r="S809" s="125">
        <v>43711.613206018519</v>
      </c>
      <c r="T809" s="122">
        <v>68</v>
      </c>
      <c r="U809" s="122" t="s">
        <v>3202</v>
      </c>
      <c r="V809" s="122" t="s">
        <v>3204</v>
      </c>
      <c r="W809" s="122" t="s">
        <v>3158</v>
      </c>
      <c r="X809" s="122" t="s">
        <v>3204</v>
      </c>
      <c r="Y809" s="122" t="s">
        <v>3158</v>
      </c>
      <c r="Z809" s="122">
        <v>0</v>
      </c>
      <c r="AA809" s="122" t="s">
        <v>3158</v>
      </c>
      <c r="AB809" s="122" t="s">
        <v>3158</v>
      </c>
      <c r="AC809" s="122" t="s">
        <v>3158</v>
      </c>
      <c r="AD809" s="125">
        <v>43698.350289351853</v>
      </c>
      <c r="AE809" s="122" t="s">
        <v>3158</v>
      </c>
    </row>
    <row r="810" spans="1:31" ht="13">
      <c r="A810" s="122">
        <v>3136</v>
      </c>
      <c r="B810" s="122" t="s">
        <v>8160</v>
      </c>
      <c r="C810" s="122" t="s">
        <v>8161</v>
      </c>
      <c r="D810" s="122" t="s">
        <v>3146</v>
      </c>
      <c r="E810" s="122">
        <v>2016</v>
      </c>
      <c r="F810" s="122" t="s">
        <v>4300</v>
      </c>
      <c r="G810" s="122" t="s">
        <v>3245</v>
      </c>
      <c r="H810" s="122" t="s">
        <v>3195</v>
      </c>
      <c r="I810" s="122" t="s">
        <v>3326</v>
      </c>
      <c r="K810" s="122" t="s">
        <v>8162</v>
      </c>
      <c r="L810" s="124" t="s">
        <v>8163</v>
      </c>
      <c r="M810" s="122" t="s">
        <v>3154</v>
      </c>
      <c r="N810" s="122">
        <v>75</v>
      </c>
      <c r="O810" s="124" t="s">
        <v>8164</v>
      </c>
      <c r="P810" s="124" t="s">
        <v>8165</v>
      </c>
      <c r="Q810" s="124" t="s">
        <v>8166</v>
      </c>
      <c r="R810" s="125">
        <v>43697.526643518519</v>
      </c>
      <c r="S810" s="125">
        <v>43713.20385416667</v>
      </c>
      <c r="T810" s="122" t="s">
        <v>3158</v>
      </c>
      <c r="U810" s="122" t="s">
        <v>3158</v>
      </c>
      <c r="V810" s="122" t="s">
        <v>3158</v>
      </c>
      <c r="W810" s="122" t="s">
        <v>3158</v>
      </c>
      <c r="X810" s="122" t="s">
        <v>3158</v>
      </c>
      <c r="Y810" s="122" t="s">
        <v>3158</v>
      </c>
      <c r="Z810" s="122">
        <v>0</v>
      </c>
      <c r="AA810" s="122" t="s">
        <v>3158</v>
      </c>
      <c r="AB810" s="122" t="s">
        <v>3158</v>
      </c>
      <c r="AC810" s="122" t="s">
        <v>3158</v>
      </c>
      <c r="AD810" s="125">
        <v>43713.20385416667</v>
      </c>
      <c r="AE810" s="122" t="s">
        <v>3158</v>
      </c>
    </row>
    <row r="811" spans="1:31" ht="13">
      <c r="A811" s="122">
        <v>3137</v>
      </c>
      <c r="B811" s="122" t="s">
        <v>8167</v>
      </c>
      <c r="C811" s="122" t="s">
        <v>8168</v>
      </c>
      <c r="D811" s="122" t="s">
        <v>3146</v>
      </c>
      <c r="E811" s="122">
        <v>2006</v>
      </c>
      <c r="F811" s="122" t="s">
        <v>8169</v>
      </c>
      <c r="G811" s="122" t="s">
        <v>8170</v>
      </c>
      <c r="K811" s="122" t="s">
        <v>8171</v>
      </c>
      <c r="L811" s="124" t="s">
        <v>8172</v>
      </c>
      <c r="M811" s="122" t="s">
        <v>3154</v>
      </c>
      <c r="N811" s="122">
        <v>75</v>
      </c>
      <c r="O811" s="124" t="s">
        <v>8173</v>
      </c>
      <c r="P811" s="124" t="s">
        <v>8174</v>
      </c>
      <c r="Q811" s="124" t="s">
        <v>8175</v>
      </c>
      <c r="R811" s="125">
        <v>43697.526643518519</v>
      </c>
      <c r="S811" s="125">
        <v>43713.20385416667</v>
      </c>
      <c r="T811" s="122" t="s">
        <v>3158</v>
      </c>
      <c r="U811" s="122" t="s">
        <v>3158</v>
      </c>
      <c r="V811" s="122" t="s">
        <v>3158</v>
      </c>
      <c r="W811" s="122" t="s">
        <v>3158</v>
      </c>
      <c r="X811" s="122" t="s">
        <v>3158</v>
      </c>
      <c r="Y811" s="122" t="s">
        <v>3158</v>
      </c>
      <c r="Z811" s="122">
        <v>0</v>
      </c>
      <c r="AA811" s="122" t="s">
        <v>3158</v>
      </c>
      <c r="AB811" s="122" t="s">
        <v>3158</v>
      </c>
      <c r="AC811" s="122" t="s">
        <v>3158</v>
      </c>
      <c r="AD811" s="125">
        <v>43713.20385416667</v>
      </c>
      <c r="AE811" s="122" t="s">
        <v>3158</v>
      </c>
    </row>
    <row r="812" spans="1:31" ht="13">
      <c r="A812" s="122">
        <v>3138</v>
      </c>
      <c r="B812" s="122" t="s">
        <v>8176</v>
      </c>
      <c r="C812" s="122" t="s">
        <v>8177</v>
      </c>
      <c r="D812" s="122" t="s">
        <v>3146</v>
      </c>
      <c r="E812" s="122">
        <v>2015</v>
      </c>
      <c r="F812" s="122" t="s">
        <v>3225</v>
      </c>
      <c r="G812" s="122" t="s">
        <v>3976</v>
      </c>
      <c r="H812" s="122" t="s">
        <v>8178</v>
      </c>
      <c r="I812" s="122" t="s">
        <v>3326</v>
      </c>
      <c r="J812" s="122" t="s">
        <v>8179</v>
      </c>
      <c r="K812" s="122" t="s">
        <v>8180</v>
      </c>
      <c r="L812" s="124" t="s">
        <v>8181</v>
      </c>
      <c r="M812" s="122" t="s">
        <v>3154</v>
      </c>
      <c r="N812" s="122">
        <v>75</v>
      </c>
      <c r="O812" s="124" t="s">
        <v>8182</v>
      </c>
      <c r="P812" s="124" t="s">
        <v>8183</v>
      </c>
      <c r="Q812" s="124" t="s">
        <v>8184</v>
      </c>
      <c r="R812" s="125">
        <v>43697.526643518519</v>
      </c>
      <c r="S812" s="125">
        <v>43713.20385416667</v>
      </c>
      <c r="T812" s="122" t="s">
        <v>3158</v>
      </c>
      <c r="U812" s="122" t="s">
        <v>3158</v>
      </c>
      <c r="V812" s="122" t="s">
        <v>3158</v>
      </c>
      <c r="W812" s="122" t="s">
        <v>3158</v>
      </c>
      <c r="X812" s="122" t="s">
        <v>3158</v>
      </c>
      <c r="Y812" s="122" t="s">
        <v>3158</v>
      </c>
      <c r="Z812" s="122">
        <v>0</v>
      </c>
      <c r="AA812" s="122" t="s">
        <v>3158</v>
      </c>
      <c r="AB812" s="122" t="s">
        <v>3158</v>
      </c>
      <c r="AC812" s="122" t="s">
        <v>3158</v>
      </c>
      <c r="AD812" s="125">
        <v>43713.20385416667</v>
      </c>
      <c r="AE812" s="122" t="s">
        <v>3158</v>
      </c>
    </row>
    <row r="813" spans="1:31" ht="13">
      <c r="A813" s="122">
        <v>3139</v>
      </c>
      <c r="B813" s="122" t="s">
        <v>8185</v>
      </c>
      <c r="C813" s="122" t="s">
        <v>8186</v>
      </c>
      <c r="D813" s="122" t="s">
        <v>3146</v>
      </c>
      <c r="E813" s="122">
        <v>2011</v>
      </c>
      <c r="F813" s="122" t="s">
        <v>6875</v>
      </c>
      <c r="G813" s="122" t="s">
        <v>8187</v>
      </c>
      <c r="H813" s="122" t="s">
        <v>3217</v>
      </c>
      <c r="K813" s="122" t="s">
        <v>8188</v>
      </c>
      <c r="L813" s="124" t="s">
        <v>8189</v>
      </c>
      <c r="M813" s="122" t="s">
        <v>3154</v>
      </c>
      <c r="N813" s="122">
        <v>75</v>
      </c>
      <c r="P813" s="124" t="s">
        <v>8190</v>
      </c>
      <c r="R813" s="125">
        <v>43697.526643518519</v>
      </c>
      <c r="S813" s="125">
        <v>43713.20385416667</v>
      </c>
      <c r="T813" s="122" t="s">
        <v>3158</v>
      </c>
      <c r="U813" s="122" t="s">
        <v>3158</v>
      </c>
      <c r="V813" s="122" t="s">
        <v>3158</v>
      </c>
      <c r="W813" s="122" t="s">
        <v>3158</v>
      </c>
      <c r="X813" s="122" t="s">
        <v>3158</v>
      </c>
      <c r="Y813" s="122" t="s">
        <v>3158</v>
      </c>
      <c r="Z813" s="122">
        <v>0</v>
      </c>
      <c r="AA813" s="122" t="s">
        <v>3158</v>
      </c>
      <c r="AB813" s="122" t="s">
        <v>3158</v>
      </c>
      <c r="AC813" s="122" t="s">
        <v>3158</v>
      </c>
      <c r="AD813" s="125">
        <v>43713.20385416667</v>
      </c>
      <c r="AE813" s="122" t="s">
        <v>3158</v>
      </c>
    </row>
    <row r="814" spans="1:31" ht="13">
      <c r="A814" s="122">
        <v>3140</v>
      </c>
      <c r="B814" s="122" t="s">
        <v>8191</v>
      </c>
      <c r="E814" s="122">
        <v>0</v>
      </c>
      <c r="F814" s="122" t="s">
        <v>3992</v>
      </c>
      <c r="H814" s="122" t="s">
        <v>8192</v>
      </c>
      <c r="K814" s="122" t="s">
        <v>8193</v>
      </c>
      <c r="M814" s="122" t="s">
        <v>3154</v>
      </c>
      <c r="N814" s="122">
        <v>75</v>
      </c>
      <c r="R814" s="125">
        <v>43697.526643518519</v>
      </c>
      <c r="S814" s="125">
        <v>43713.20385416667</v>
      </c>
      <c r="T814" s="122" t="s">
        <v>3158</v>
      </c>
      <c r="U814" s="122" t="s">
        <v>3158</v>
      </c>
      <c r="V814" s="122" t="s">
        <v>3158</v>
      </c>
      <c r="W814" s="122" t="s">
        <v>3158</v>
      </c>
      <c r="X814" s="122" t="s">
        <v>3158</v>
      </c>
      <c r="Y814" s="122" t="s">
        <v>3158</v>
      </c>
      <c r="Z814" s="122">
        <v>0</v>
      </c>
      <c r="AA814" s="122" t="s">
        <v>3158</v>
      </c>
      <c r="AB814" s="122" t="s">
        <v>3158</v>
      </c>
      <c r="AC814" s="122" t="s">
        <v>3158</v>
      </c>
      <c r="AD814" s="125">
        <v>43713.20385416667</v>
      </c>
      <c r="AE814" s="122" t="s">
        <v>3158</v>
      </c>
    </row>
    <row r="815" spans="1:31" ht="13">
      <c r="A815" s="122">
        <v>3141</v>
      </c>
      <c r="B815" s="122" t="s">
        <v>8194</v>
      </c>
      <c r="C815" s="122" t="s">
        <v>8195</v>
      </c>
      <c r="D815" s="122" t="s">
        <v>3146</v>
      </c>
      <c r="E815" s="122">
        <v>2017</v>
      </c>
      <c r="F815" s="122" t="s">
        <v>3462</v>
      </c>
      <c r="G815" s="122" t="s">
        <v>5100</v>
      </c>
      <c r="H815" s="122" t="s">
        <v>3173</v>
      </c>
      <c r="K815" s="122" t="s">
        <v>8196</v>
      </c>
      <c r="L815" s="124" t="s">
        <v>8197</v>
      </c>
      <c r="M815" s="122" t="s">
        <v>3154</v>
      </c>
      <c r="N815" s="122">
        <v>75</v>
      </c>
      <c r="O815" s="124" t="s">
        <v>8198</v>
      </c>
      <c r="P815" s="124" t="s">
        <v>8199</v>
      </c>
      <c r="Q815" s="124" t="s">
        <v>8200</v>
      </c>
      <c r="R815" s="125">
        <v>43697.526643518519</v>
      </c>
      <c r="S815" s="125">
        <v>43713.20385416667</v>
      </c>
      <c r="T815" s="122" t="s">
        <v>3158</v>
      </c>
      <c r="U815" s="122" t="s">
        <v>3158</v>
      </c>
      <c r="V815" s="122" t="s">
        <v>3158</v>
      </c>
      <c r="W815" s="122" t="s">
        <v>3158</v>
      </c>
      <c r="X815" s="122" t="s">
        <v>3158</v>
      </c>
      <c r="Y815" s="122" t="s">
        <v>3158</v>
      </c>
      <c r="Z815" s="122">
        <v>0</v>
      </c>
      <c r="AA815" s="122" t="s">
        <v>3158</v>
      </c>
      <c r="AB815" s="122" t="s">
        <v>3158</v>
      </c>
      <c r="AC815" s="122" t="s">
        <v>3158</v>
      </c>
      <c r="AD815" s="125">
        <v>43713.20385416667</v>
      </c>
      <c r="AE815" s="122" t="s">
        <v>3158</v>
      </c>
    </row>
    <row r="816" spans="1:31" ht="13">
      <c r="A816" s="122">
        <v>3142</v>
      </c>
      <c r="B816" s="122" t="s">
        <v>8201</v>
      </c>
      <c r="C816" s="122" t="s">
        <v>8202</v>
      </c>
      <c r="D816" s="122" t="s">
        <v>3146</v>
      </c>
      <c r="E816" s="122">
        <v>1994</v>
      </c>
      <c r="F816" s="122" t="s">
        <v>3182</v>
      </c>
      <c r="G816" s="122" t="s">
        <v>8203</v>
      </c>
      <c r="K816" s="122" t="s">
        <v>8204</v>
      </c>
      <c r="L816" s="124" t="s">
        <v>8205</v>
      </c>
      <c r="M816" s="122" t="s">
        <v>3154</v>
      </c>
      <c r="N816" s="122">
        <v>75</v>
      </c>
      <c r="O816" s="124" t="s">
        <v>8206</v>
      </c>
      <c r="P816" s="124" t="s">
        <v>8207</v>
      </c>
      <c r="Q816" s="124" t="s">
        <v>8208</v>
      </c>
      <c r="R816" s="125">
        <v>43697.526643518519</v>
      </c>
      <c r="S816" s="125">
        <v>43713.20385416667</v>
      </c>
      <c r="T816" s="122" t="s">
        <v>3158</v>
      </c>
      <c r="U816" s="122" t="s">
        <v>3158</v>
      </c>
      <c r="V816" s="122" t="s">
        <v>3158</v>
      </c>
      <c r="W816" s="122" t="s">
        <v>3158</v>
      </c>
      <c r="X816" s="122" t="s">
        <v>3158</v>
      </c>
      <c r="Y816" s="122" t="s">
        <v>3158</v>
      </c>
      <c r="Z816" s="122">
        <v>0</v>
      </c>
      <c r="AA816" s="122" t="s">
        <v>3158</v>
      </c>
      <c r="AB816" s="122" t="s">
        <v>3158</v>
      </c>
      <c r="AC816" s="122" t="s">
        <v>3158</v>
      </c>
      <c r="AD816" s="125">
        <v>43713.20385416667</v>
      </c>
      <c r="AE816" s="122" t="s">
        <v>3158</v>
      </c>
    </row>
    <row r="817" spans="1:31" ht="13">
      <c r="A817" s="122">
        <v>3143</v>
      </c>
      <c r="B817" s="122" t="s">
        <v>8209</v>
      </c>
      <c r="C817" s="122" t="s">
        <v>8210</v>
      </c>
      <c r="D817" s="122" t="s">
        <v>3146</v>
      </c>
      <c r="E817" s="122">
        <v>2014</v>
      </c>
      <c r="F817" s="122" t="s">
        <v>3255</v>
      </c>
      <c r="G817" s="122" t="s">
        <v>8211</v>
      </c>
      <c r="K817" s="122" t="s">
        <v>8212</v>
      </c>
      <c r="L817" s="124" t="s">
        <v>8213</v>
      </c>
      <c r="M817" s="122" t="s">
        <v>3154</v>
      </c>
      <c r="N817" s="122">
        <v>75</v>
      </c>
      <c r="O817" s="124" t="s">
        <v>8214</v>
      </c>
      <c r="R817" s="125">
        <v>43697.526643518519</v>
      </c>
      <c r="S817" s="125">
        <v>43713.20385416667</v>
      </c>
      <c r="T817" s="122" t="s">
        <v>3158</v>
      </c>
      <c r="U817" s="122" t="s">
        <v>3158</v>
      </c>
      <c r="V817" s="122" t="s">
        <v>3158</v>
      </c>
      <c r="W817" s="122" t="s">
        <v>3158</v>
      </c>
      <c r="X817" s="122" t="s">
        <v>3158</v>
      </c>
      <c r="Y817" s="122" t="s">
        <v>3158</v>
      </c>
      <c r="Z817" s="122">
        <v>0</v>
      </c>
      <c r="AA817" s="122" t="s">
        <v>3158</v>
      </c>
      <c r="AB817" s="122" t="s">
        <v>3158</v>
      </c>
      <c r="AC817" s="122" t="s">
        <v>3158</v>
      </c>
      <c r="AD817" s="125">
        <v>43713.20385416667</v>
      </c>
      <c r="AE817" s="122" t="s">
        <v>3158</v>
      </c>
    </row>
    <row r="818" spans="1:31" ht="13">
      <c r="A818" s="122">
        <v>3144</v>
      </c>
      <c r="B818" s="122" t="s">
        <v>8215</v>
      </c>
      <c r="C818" s="122" t="s">
        <v>8216</v>
      </c>
      <c r="D818" s="122" t="s">
        <v>3146</v>
      </c>
      <c r="E818" s="122">
        <v>2017</v>
      </c>
      <c r="F818" s="122" t="s">
        <v>3255</v>
      </c>
      <c r="G818" s="122" t="s">
        <v>8217</v>
      </c>
      <c r="K818" s="122" t="s">
        <v>8215</v>
      </c>
      <c r="L818" s="124" t="s">
        <v>8218</v>
      </c>
      <c r="M818" s="122" t="s">
        <v>3154</v>
      </c>
      <c r="N818" s="122">
        <v>75</v>
      </c>
      <c r="O818" s="124" t="s">
        <v>8219</v>
      </c>
      <c r="Q818" s="124" t="s">
        <v>8220</v>
      </c>
      <c r="R818" s="125">
        <v>43697.526643518519</v>
      </c>
      <c r="S818" s="125">
        <v>43713.20385416667</v>
      </c>
      <c r="T818" s="122" t="s">
        <v>3158</v>
      </c>
      <c r="U818" s="122" t="s">
        <v>3158</v>
      </c>
      <c r="V818" s="122" t="s">
        <v>3158</v>
      </c>
      <c r="W818" s="122" t="s">
        <v>3158</v>
      </c>
      <c r="X818" s="122" t="s">
        <v>3158</v>
      </c>
      <c r="Y818" s="122" t="s">
        <v>3158</v>
      </c>
      <c r="Z818" s="122">
        <v>0</v>
      </c>
      <c r="AA818" s="122" t="s">
        <v>3158</v>
      </c>
      <c r="AB818" s="122" t="s">
        <v>3158</v>
      </c>
      <c r="AC818" s="122" t="s">
        <v>3158</v>
      </c>
      <c r="AD818" s="125">
        <v>43713.20385416667</v>
      </c>
      <c r="AE818" s="122" t="s">
        <v>3158</v>
      </c>
    </row>
    <row r="819" spans="1:31" ht="13">
      <c r="A819" s="122">
        <v>3145</v>
      </c>
      <c r="B819" s="122" t="s">
        <v>8221</v>
      </c>
      <c r="C819" s="122" t="s">
        <v>8222</v>
      </c>
      <c r="D819" s="122" t="s">
        <v>3146</v>
      </c>
      <c r="E819" s="122">
        <v>2014</v>
      </c>
      <c r="F819" s="122" t="s">
        <v>3255</v>
      </c>
      <c r="G819" s="122" t="s">
        <v>8223</v>
      </c>
      <c r="K819" s="122" t="s">
        <v>8224</v>
      </c>
      <c r="L819" s="124" t="s">
        <v>8225</v>
      </c>
      <c r="M819" s="122" t="s">
        <v>3154</v>
      </c>
      <c r="N819" s="122">
        <v>75</v>
      </c>
      <c r="P819" s="124" t="s">
        <v>8226</v>
      </c>
      <c r="Q819" s="124" t="s">
        <v>8227</v>
      </c>
      <c r="R819" s="125">
        <v>43697.526643518519</v>
      </c>
      <c r="S819" s="125">
        <v>43713.20385416667</v>
      </c>
      <c r="T819" s="122" t="s">
        <v>3158</v>
      </c>
      <c r="U819" s="122" t="s">
        <v>3158</v>
      </c>
      <c r="V819" s="122" t="s">
        <v>3158</v>
      </c>
      <c r="W819" s="122" t="s">
        <v>3158</v>
      </c>
      <c r="X819" s="122" t="s">
        <v>3158</v>
      </c>
      <c r="Y819" s="122" t="s">
        <v>3158</v>
      </c>
      <c r="Z819" s="122">
        <v>0</v>
      </c>
      <c r="AA819" s="122" t="s">
        <v>3158</v>
      </c>
      <c r="AB819" s="122" t="s">
        <v>3158</v>
      </c>
      <c r="AC819" s="122" t="s">
        <v>3158</v>
      </c>
      <c r="AD819" s="125">
        <v>43713.20385416667</v>
      </c>
      <c r="AE819" s="122" t="s">
        <v>3158</v>
      </c>
    </row>
    <row r="820" spans="1:31" ht="13">
      <c r="A820" s="122">
        <v>3146</v>
      </c>
      <c r="B820" s="122" t="s">
        <v>8228</v>
      </c>
      <c r="C820" s="122" t="s">
        <v>8229</v>
      </c>
      <c r="D820" s="122" t="s">
        <v>3146</v>
      </c>
      <c r="E820" s="122">
        <v>2011</v>
      </c>
      <c r="F820" s="122" t="s">
        <v>3160</v>
      </c>
      <c r="G820" s="122" t="s">
        <v>8230</v>
      </c>
      <c r="K820" s="122" t="s">
        <v>8231</v>
      </c>
      <c r="L820" s="124" t="s">
        <v>8232</v>
      </c>
      <c r="M820" s="122" t="s">
        <v>3154</v>
      </c>
      <c r="N820" s="122">
        <v>75</v>
      </c>
      <c r="O820" s="124" t="s">
        <v>8233</v>
      </c>
      <c r="P820" s="124" t="s">
        <v>8234</v>
      </c>
      <c r="Q820" s="124" t="s">
        <v>8235</v>
      </c>
      <c r="R820" s="125">
        <v>43697.526643518519</v>
      </c>
      <c r="S820" s="125">
        <v>43713.20385416667</v>
      </c>
      <c r="T820" s="122" t="s">
        <v>3158</v>
      </c>
      <c r="U820" s="122" t="s">
        <v>3158</v>
      </c>
      <c r="V820" s="122" t="s">
        <v>3158</v>
      </c>
      <c r="W820" s="122" t="s">
        <v>3158</v>
      </c>
      <c r="X820" s="122" t="s">
        <v>3158</v>
      </c>
      <c r="Y820" s="122" t="s">
        <v>3158</v>
      </c>
      <c r="Z820" s="122">
        <v>0</v>
      </c>
      <c r="AA820" s="122" t="s">
        <v>3158</v>
      </c>
      <c r="AB820" s="122" t="s">
        <v>3158</v>
      </c>
      <c r="AC820" s="122" t="s">
        <v>3158</v>
      </c>
      <c r="AD820" s="125">
        <v>43713.20385416667</v>
      </c>
      <c r="AE820" s="122" t="s">
        <v>3158</v>
      </c>
    </row>
    <row r="821" spans="1:31" ht="13">
      <c r="A821" s="122">
        <v>3147</v>
      </c>
      <c r="B821" s="122" t="s">
        <v>8236</v>
      </c>
      <c r="C821" s="122" t="s">
        <v>8237</v>
      </c>
      <c r="D821" s="122" t="s">
        <v>3146</v>
      </c>
      <c r="E821" s="122">
        <v>0</v>
      </c>
      <c r="F821" s="122" t="s">
        <v>3255</v>
      </c>
      <c r="G821" s="122" t="s">
        <v>4128</v>
      </c>
      <c r="H821" s="122" t="s">
        <v>4129</v>
      </c>
      <c r="K821" s="122" t="s">
        <v>8238</v>
      </c>
      <c r="L821" s="122" t="s">
        <v>116</v>
      </c>
      <c r="M821" s="122" t="s">
        <v>3154</v>
      </c>
      <c r="N821" s="122">
        <v>75</v>
      </c>
      <c r="O821" s="122" t="s">
        <v>116</v>
      </c>
      <c r="P821" s="122" t="s">
        <v>116</v>
      </c>
      <c r="Q821" s="122" t="s">
        <v>116</v>
      </c>
      <c r="R821" s="125">
        <v>43697.526643518519</v>
      </c>
      <c r="S821" s="125">
        <v>43713.20385416667</v>
      </c>
      <c r="T821" s="122" t="s">
        <v>3158</v>
      </c>
      <c r="U821" s="122" t="s">
        <v>3158</v>
      </c>
      <c r="V821" s="122" t="s">
        <v>3158</v>
      </c>
      <c r="W821" s="122" t="s">
        <v>3158</v>
      </c>
      <c r="X821" s="122" t="s">
        <v>3158</v>
      </c>
      <c r="Y821" s="122" t="s">
        <v>3158</v>
      </c>
      <c r="Z821" s="122">
        <v>0</v>
      </c>
      <c r="AA821" s="122" t="s">
        <v>3158</v>
      </c>
      <c r="AB821" s="122" t="s">
        <v>3158</v>
      </c>
      <c r="AC821" s="122" t="s">
        <v>3158</v>
      </c>
      <c r="AD821" s="125">
        <v>43713.20385416667</v>
      </c>
      <c r="AE821" s="122" t="s">
        <v>3158</v>
      </c>
    </row>
    <row r="822" spans="1:31" ht="13">
      <c r="A822" s="122">
        <v>3148</v>
      </c>
      <c r="B822" s="122" t="s">
        <v>8239</v>
      </c>
      <c r="C822" s="122" t="s">
        <v>8240</v>
      </c>
      <c r="D822" s="122" t="s">
        <v>3146</v>
      </c>
      <c r="E822" s="122">
        <v>2017</v>
      </c>
      <c r="F822" s="122" t="s">
        <v>3721</v>
      </c>
      <c r="G822" s="122" t="s">
        <v>8241</v>
      </c>
      <c r="K822" s="122" t="s">
        <v>8083</v>
      </c>
      <c r="L822" s="124" t="s">
        <v>8242</v>
      </c>
      <c r="M822" s="122" t="s">
        <v>3154</v>
      </c>
      <c r="N822" s="122">
        <v>75</v>
      </c>
      <c r="O822" s="124" t="s">
        <v>8243</v>
      </c>
      <c r="P822" s="124" t="s">
        <v>8244</v>
      </c>
      <c r="Q822" s="124" t="s">
        <v>8245</v>
      </c>
      <c r="R822" s="125">
        <v>43697.526643518519</v>
      </c>
      <c r="S822" s="125">
        <v>43713.20385416667</v>
      </c>
      <c r="T822" s="122" t="s">
        <v>3158</v>
      </c>
      <c r="U822" s="122" t="s">
        <v>3158</v>
      </c>
      <c r="V822" s="122" t="s">
        <v>3158</v>
      </c>
      <c r="W822" s="122" t="s">
        <v>3158</v>
      </c>
      <c r="X822" s="122" t="s">
        <v>3158</v>
      </c>
      <c r="Y822" s="122" t="s">
        <v>3158</v>
      </c>
      <c r="Z822" s="122">
        <v>0</v>
      </c>
      <c r="AA822" s="122" t="s">
        <v>3158</v>
      </c>
      <c r="AB822" s="122" t="s">
        <v>3158</v>
      </c>
      <c r="AC822" s="122" t="s">
        <v>3158</v>
      </c>
      <c r="AD822" s="125">
        <v>43713.20385416667</v>
      </c>
      <c r="AE822" s="122" t="s">
        <v>3158</v>
      </c>
    </row>
    <row r="823" spans="1:31" ht="13">
      <c r="A823" s="122">
        <v>3149</v>
      </c>
      <c r="B823" s="122" t="s">
        <v>8246</v>
      </c>
      <c r="C823" s="122" t="s">
        <v>8247</v>
      </c>
      <c r="D823" s="122" t="s">
        <v>3146</v>
      </c>
      <c r="E823" s="122">
        <v>2016</v>
      </c>
      <c r="F823" s="122" t="s">
        <v>3225</v>
      </c>
      <c r="G823" s="122" t="s">
        <v>3245</v>
      </c>
      <c r="H823" s="122" t="s">
        <v>3195</v>
      </c>
      <c r="K823" s="122" t="s">
        <v>8248</v>
      </c>
      <c r="L823" s="124" t="s">
        <v>8249</v>
      </c>
      <c r="M823" s="122" t="s">
        <v>3154</v>
      </c>
      <c r="N823" s="122">
        <v>75</v>
      </c>
      <c r="O823" s="124" t="s">
        <v>8250</v>
      </c>
      <c r="P823" s="124" t="s">
        <v>8251</v>
      </c>
      <c r="Q823" s="124" t="s">
        <v>8252</v>
      </c>
      <c r="R823" s="125">
        <v>43697.526643518519</v>
      </c>
      <c r="S823" s="125">
        <v>43713.20385416667</v>
      </c>
      <c r="T823" s="122" t="s">
        <v>3158</v>
      </c>
      <c r="U823" s="122" t="s">
        <v>3158</v>
      </c>
      <c r="V823" s="122" t="s">
        <v>3158</v>
      </c>
      <c r="W823" s="122" t="s">
        <v>3158</v>
      </c>
      <c r="X823" s="122" t="s">
        <v>3158</v>
      </c>
      <c r="Y823" s="122" t="s">
        <v>3158</v>
      </c>
      <c r="Z823" s="122">
        <v>0</v>
      </c>
      <c r="AA823" s="122" t="s">
        <v>3158</v>
      </c>
      <c r="AB823" s="122" t="s">
        <v>3158</v>
      </c>
      <c r="AC823" s="122" t="s">
        <v>3158</v>
      </c>
      <c r="AD823" s="125">
        <v>43713.20385416667</v>
      </c>
      <c r="AE823" s="122" t="s">
        <v>3158</v>
      </c>
    </row>
    <row r="824" spans="1:31" ht="13">
      <c r="A824" s="122">
        <v>3150</v>
      </c>
      <c r="B824" s="122" t="s">
        <v>8253</v>
      </c>
      <c r="C824" s="122" t="s">
        <v>8254</v>
      </c>
      <c r="D824" s="122" t="s">
        <v>3146</v>
      </c>
      <c r="E824" s="122">
        <v>2002</v>
      </c>
      <c r="F824" s="122" t="s">
        <v>3302</v>
      </c>
      <c r="G824" s="122" t="s">
        <v>8255</v>
      </c>
      <c r="K824" s="122" t="s">
        <v>8256</v>
      </c>
      <c r="L824" s="124" t="s">
        <v>8257</v>
      </c>
      <c r="M824" s="122" t="s">
        <v>3154</v>
      </c>
      <c r="N824" s="122">
        <v>75</v>
      </c>
      <c r="O824" s="124" t="s">
        <v>8258</v>
      </c>
      <c r="P824" s="124" t="s">
        <v>8259</v>
      </c>
      <c r="Q824" s="124" t="s">
        <v>8260</v>
      </c>
      <c r="R824" s="125">
        <v>43697.526643518519</v>
      </c>
      <c r="S824" s="125">
        <v>43713.20385416667</v>
      </c>
      <c r="T824" s="122" t="s">
        <v>3158</v>
      </c>
      <c r="U824" s="122" t="s">
        <v>3158</v>
      </c>
      <c r="V824" s="122" t="s">
        <v>3158</v>
      </c>
      <c r="W824" s="122" t="s">
        <v>3158</v>
      </c>
      <c r="X824" s="122" t="s">
        <v>3158</v>
      </c>
      <c r="Y824" s="122" t="s">
        <v>3158</v>
      </c>
      <c r="Z824" s="122">
        <v>0</v>
      </c>
      <c r="AA824" s="122" t="s">
        <v>3158</v>
      </c>
      <c r="AB824" s="122" t="s">
        <v>3158</v>
      </c>
      <c r="AC824" s="122" t="s">
        <v>3158</v>
      </c>
      <c r="AD824" s="125">
        <v>43713.20385416667</v>
      </c>
      <c r="AE824" s="122" t="s">
        <v>3158</v>
      </c>
    </row>
    <row r="825" spans="1:31" ht="13">
      <c r="A825" s="122">
        <v>3151</v>
      </c>
      <c r="B825" s="122" t="s">
        <v>584</v>
      </c>
      <c r="C825" s="122" t="s">
        <v>8261</v>
      </c>
      <c r="D825" s="122" t="s">
        <v>3146</v>
      </c>
      <c r="E825" s="122">
        <v>2006</v>
      </c>
      <c r="F825" s="122" t="s">
        <v>3147</v>
      </c>
      <c r="G825" s="122" t="s">
        <v>3148</v>
      </c>
      <c r="H825" s="122" t="s">
        <v>3217</v>
      </c>
      <c r="I825" s="122" t="s">
        <v>3326</v>
      </c>
      <c r="J825" s="122" t="s">
        <v>8262</v>
      </c>
      <c r="K825" s="122" t="s">
        <v>8263</v>
      </c>
      <c r="L825" s="124" t="s">
        <v>8264</v>
      </c>
      <c r="M825" s="122" t="s">
        <v>3154</v>
      </c>
      <c r="N825" s="122">
        <v>75</v>
      </c>
      <c r="O825" s="124" t="s">
        <v>8265</v>
      </c>
      <c r="P825" s="124" t="s">
        <v>8266</v>
      </c>
      <c r="Q825" s="124" t="s">
        <v>8267</v>
      </c>
      <c r="R825" s="125">
        <v>43697.526643518519</v>
      </c>
      <c r="S825" s="125">
        <v>43713.20385416667</v>
      </c>
      <c r="T825" s="122" t="s">
        <v>3158</v>
      </c>
      <c r="U825" s="122" t="s">
        <v>3158</v>
      </c>
      <c r="V825" s="122" t="s">
        <v>3158</v>
      </c>
      <c r="W825" s="122" t="s">
        <v>3158</v>
      </c>
      <c r="X825" s="122" t="s">
        <v>3158</v>
      </c>
      <c r="Y825" s="122" t="s">
        <v>3158</v>
      </c>
      <c r="Z825" s="122">
        <v>0</v>
      </c>
      <c r="AA825" s="122" t="s">
        <v>3158</v>
      </c>
      <c r="AB825" s="122" t="s">
        <v>3158</v>
      </c>
      <c r="AC825" s="122" t="s">
        <v>3158</v>
      </c>
      <c r="AD825" s="125">
        <v>43713.20385416667</v>
      </c>
      <c r="AE825" s="122" t="s">
        <v>3158</v>
      </c>
    </row>
    <row r="826" spans="1:31" ht="13">
      <c r="A826" s="122">
        <v>3152</v>
      </c>
      <c r="B826" s="122" t="s">
        <v>8268</v>
      </c>
      <c r="C826" s="122" t="s">
        <v>8269</v>
      </c>
      <c r="D826" s="122" t="s">
        <v>3146</v>
      </c>
      <c r="E826" s="122">
        <v>2003</v>
      </c>
      <c r="F826" s="122" t="s">
        <v>3462</v>
      </c>
      <c r="G826" s="122" t="s">
        <v>8270</v>
      </c>
      <c r="K826" s="122" t="s">
        <v>8271</v>
      </c>
      <c r="L826" s="124" t="s">
        <v>8272</v>
      </c>
      <c r="M826" s="122" t="s">
        <v>3154</v>
      </c>
      <c r="N826" s="122">
        <v>75</v>
      </c>
      <c r="O826" s="124" t="s">
        <v>8273</v>
      </c>
      <c r="P826" s="124" t="s">
        <v>8274</v>
      </c>
      <c r="Q826" s="124" t="s">
        <v>8275</v>
      </c>
      <c r="R826" s="125">
        <v>43697.526643518519</v>
      </c>
      <c r="S826" s="125">
        <v>43713.20385416667</v>
      </c>
      <c r="T826" s="122" t="s">
        <v>3158</v>
      </c>
      <c r="U826" s="122" t="s">
        <v>3158</v>
      </c>
      <c r="V826" s="122" t="s">
        <v>3158</v>
      </c>
      <c r="W826" s="122" t="s">
        <v>3158</v>
      </c>
      <c r="X826" s="122" t="s">
        <v>3158</v>
      </c>
      <c r="Y826" s="122" t="s">
        <v>3158</v>
      </c>
      <c r="Z826" s="122">
        <v>0</v>
      </c>
      <c r="AA826" s="122" t="s">
        <v>3158</v>
      </c>
      <c r="AB826" s="122" t="s">
        <v>3158</v>
      </c>
      <c r="AC826" s="122" t="s">
        <v>3158</v>
      </c>
      <c r="AD826" s="125">
        <v>43713.20385416667</v>
      </c>
      <c r="AE826" s="122" t="s">
        <v>3158</v>
      </c>
    </row>
    <row r="827" spans="1:31" ht="13">
      <c r="A827" s="122">
        <v>3153</v>
      </c>
      <c r="B827" s="122" t="s">
        <v>8276</v>
      </c>
      <c r="C827" s="122" t="s">
        <v>8277</v>
      </c>
      <c r="D827" s="122" t="s">
        <v>3146</v>
      </c>
      <c r="E827" s="122">
        <v>2013</v>
      </c>
      <c r="F827" s="122" t="s">
        <v>3438</v>
      </c>
      <c r="G827" s="122" t="s">
        <v>8278</v>
      </c>
      <c r="K827" s="122" t="s">
        <v>8279</v>
      </c>
      <c r="L827" s="124" t="s">
        <v>8280</v>
      </c>
      <c r="M827" s="122" t="s">
        <v>3154</v>
      </c>
      <c r="N827" s="122">
        <v>75</v>
      </c>
      <c r="O827" s="124" t="s">
        <v>8281</v>
      </c>
      <c r="P827" s="124" t="s">
        <v>8282</v>
      </c>
      <c r="Q827" s="124" t="s">
        <v>8283</v>
      </c>
      <c r="R827" s="125">
        <v>43697.526643518519</v>
      </c>
      <c r="S827" s="125">
        <v>43713.20385416667</v>
      </c>
      <c r="T827" s="122" t="s">
        <v>3158</v>
      </c>
      <c r="U827" s="122" t="s">
        <v>3158</v>
      </c>
      <c r="V827" s="122" t="s">
        <v>3158</v>
      </c>
      <c r="W827" s="122" t="s">
        <v>3158</v>
      </c>
      <c r="X827" s="122" t="s">
        <v>3158</v>
      </c>
      <c r="Y827" s="122" t="s">
        <v>3158</v>
      </c>
      <c r="Z827" s="122">
        <v>0</v>
      </c>
      <c r="AA827" s="122" t="s">
        <v>3158</v>
      </c>
      <c r="AB827" s="122" t="s">
        <v>3158</v>
      </c>
      <c r="AC827" s="122" t="s">
        <v>3158</v>
      </c>
      <c r="AD827" s="125">
        <v>43713.20385416667</v>
      </c>
      <c r="AE827" s="122" t="s">
        <v>3158</v>
      </c>
    </row>
    <row r="828" spans="1:31" ht="13">
      <c r="A828" s="122">
        <v>3154</v>
      </c>
      <c r="B828" s="122" t="s">
        <v>8284</v>
      </c>
      <c r="C828" s="122" t="s">
        <v>8285</v>
      </c>
      <c r="D828" s="122" t="s">
        <v>3146</v>
      </c>
      <c r="E828" s="122">
        <v>2016</v>
      </c>
      <c r="F828" s="122" t="s">
        <v>3255</v>
      </c>
      <c r="G828" s="122" t="s">
        <v>8241</v>
      </c>
      <c r="K828" s="122" t="s">
        <v>8286</v>
      </c>
      <c r="L828" s="124" t="s">
        <v>8287</v>
      </c>
      <c r="M828" s="122" t="s">
        <v>3154</v>
      </c>
      <c r="N828" s="122">
        <v>75</v>
      </c>
      <c r="O828" s="124" t="s">
        <v>8288</v>
      </c>
      <c r="P828" s="124" t="s">
        <v>8289</v>
      </c>
      <c r="R828" s="125">
        <v>43697.526643518519</v>
      </c>
      <c r="S828" s="125">
        <v>43713.20385416667</v>
      </c>
      <c r="T828" s="122" t="s">
        <v>3158</v>
      </c>
      <c r="U828" s="122" t="s">
        <v>3158</v>
      </c>
      <c r="V828" s="122" t="s">
        <v>3158</v>
      </c>
      <c r="W828" s="122" t="s">
        <v>3158</v>
      </c>
      <c r="X828" s="122" t="s">
        <v>3158</v>
      </c>
      <c r="Y828" s="122" t="s">
        <v>3158</v>
      </c>
      <c r="Z828" s="122">
        <v>0</v>
      </c>
      <c r="AA828" s="122" t="s">
        <v>3158</v>
      </c>
      <c r="AB828" s="122" t="s">
        <v>3158</v>
      </c>
      <c r="AC828" s="122" t="s">
        <v>3158</v>
      </c>
      <c r="AD828" s="125">
        <v>43713.20385416667</v>
      </c>
      <c r="AE828" s="122" t="s">
        <v>3158</v>
      </c>
    </row>
    <row r="829" spans="1:31" ht="13">
      <c r="A829" s="122">
        <v>3155</v>
      </c>
      <c r="B829" s="122" t="s">
        <v>8290</v>
      </c>
      <c r="C829" s="122" t="s">
        <v>8291</v>
      </c>
      <c r="D829" s="122" t="s">
        <v>3146</v>
      </c>
      <c r="E829" s="122">
        <v>2015</v>
      </c>
      <c r="F829" s="122" t="s">
        <v>3440</v>
      </c>
      <c r="G829" s="122" t="s">
        <v>7670</v>
      </c>
      <c r="K829" s="122" t="s">
        <v>8292</v>
      </c>
      <c r="L829" s="124" t="s">
        <v>8293</v>
      </c>
      <c r="M829" s="122" t="s">
        <v>3154</v>
      </c>
      <c r="N829" s="122">
        <v>75</v>
      </c>
      <c r="O829" s="124" t="s">
        <v>8294</v>
      </c>
      <c r="P829" s="124" t="s">
        <v>8295</v>
      </c>
      <c r="Q829" s="124" t="s">
        <v>8296</v>
      </c>
      <c r="R829" s="125">
        <v>43697.526643518519</v>
      </c>
      <c r="S829" s="125">
        <v>43713.20385416667</v>
      </c>
      <c r="T829" s="122" t="s">
        <v>3158</v>
      </c>
      <c r="U829" s="122" t="s">
        <v>3158</v>
      </c>
      <c r="V829" s="122" t="s">
        <v>3158</v>
      </c>
      <c r="W829" s="122" t="s">
        <v>3158</v>
      </c>
      <c r="X829" s="122" t="s">
        <v>3158</v>
      </c>
      <c r="Y829" s="122" t="s">
        <v>3158</v>
      </c>
      <c r="Z829" s="122">
        <v>0</v>
      </c>
      <c r="AA829" s="122" t="s">
        <v>3158</v>
      </c>
      <c r="AB829" s="122" t="s">
        <v>3158</v>
      </c>
      <c r="AC829" s="122" t="s">
        <v>3158</v>
      </c>
      <c r="AD829" s="125">
        <v>43713.20385416667</v>
      </c>
      <c r="AE829" s="122" t="s">
        <v>3158</v>
      </c>
    </row>
    <row r="830" spans="1:31" ht="13">
      <c r="A830" s="122">
        <v>3156</v>
      </c>
      <c r="B830" s="122" t="s">
        <v>677</v>
      </c>
      <c r="C830" s="122" t="s">
        <v>8297</v>
      </c>
      <c r="D830" s="122" t="s">
        <v>3146</v>
      </c>
      <c r="E830" s="122">
        <v>2000</v>
      </c>
      <c r="F830" s="122" t="s">
        <v>3225</v>
      </c>
      <c r="G830" s="122" t="s">
        <v>4906</v>
      </c>
      <c r="H830" s="122" t="s">
        <v>3173</v>
      </c>
      <c r="I830" s="122" t="s">
        <v>3385</v>
      </c>
      <c r="J830" s="122" t="s">
        <v>8298</v>
      </c>
      <c r="K830" s="122" t="s">
        <v>8299</v>
      </c>
      <c r="L830" s="124" t="s">
        <v>8300</v>
      </c>
      <c r="M830" s="122" t="s">
        <v>3154</v>
      </c>
      <c r="N830" s="122">
        <v>75</v>
      </c>
      <c r="O830" s="122" t="s">
        <v>3158</v>
      </c>
      <c r="P830" s="122" t="s">
        <v>3158</v>
      </c>
      <c r="Q830" s="122" t="s">
        <v>3158</v>
      </c>
      <c r="R830" s="125">
        <v>43697.526643518519</v>
      </c>
      <c r="S830" s="125">
        <v>44123.325543981482</v>
      </c>
      <c r="T830" s="122">
        <v>60</v>
      </c>
      <c r="U830" s="122" t="s">
        <v>4975</v>
      </c>
      <c r="V830" s="122" t="s">
        <v>3173</v>
      </c>
      <c r="W830" s="122" t="s">
        <v>3158</v>
      </c>
      <c r="X830" s="122" t="s">
        <v>3204</v>
      </c>
      <c r="Y830" s="122" t="s">
        <v>3158</v>
      </c>
      <c r="Z830" s="122">
        <v>0</v>
      </c>
      <c r="AA830" s="122" t="s">
        <v>3158</v>
      </c>
      <c r="AB830" s="122" t="s">
        <v>3158</v>
      </c>
      <c r="AC830" s="122" t="s">
        <v>3158</v>
      </c>
      <c r="AD830" s="125">
        <v>43713.20385416667</v>
      </c>
      <c r="AE830" s="122" t="s">
        <v>3158</v>
      </c>
    </row>
    <row r="831" spans="1:31" ht="13">
      <c r="A831" s="122">
        <v>3157</v>
      </c>
      <c r="B831" s="122" t="s">
        <v>8301</v>
      </c>
      <c r="C831" s="122" t="s">
        <v>8302</v>
      </c>
      <c r="D831" s="122" t="s">
        <v>3146</v>
      </c>
      <c r="E831" s="122">
        <v>1999</v>
      </c>
      <c r="G831" s="122" t="s">
        <v>4482</v>
      </c>
      <c r="K831" s="122" t="s">
        <v>8303</v>
      </c>
      <c r="L831" s="124" t="s">
        <v>8304</v>
      </c>
      <c r="M831" s="122" t="s">
        <v>3154</v>
      </c>
      <c r="N831" s="122">
        <v>75</v>
      </c>
      <c r="O831" s="124" t="s">
        <v>8305</v>
      </c>
      <c r="P831" s="124" t="s">
        <v>8306</v>
      </c>
      <c r="Q831" s="124" t="s">
        <v>8307</v>
      </c>
      <c r="R831" s="125">
        <v>43697.526643518519</v>
      </c>
      <c r="S831" s="125">
        <v>43713.20385416667</v>
      </c>
      <c r="T831" s="122" t="s">
        <v>3158</v>
      </c>
      <c r="U831" s="122" t="s">
        <v>3158</v>
      </c>
      <c r="V831" s="122" t="s">
        <v>3158</v>
      </c>
      <c r="W831" s="122" t="s">
        <v>3158</v>
      </c>
      <c r="X831" s="122" t="s">
        <v>3158</v>
      </c>
      <c r="Y831" s="122" t="s">
        <v>3158</v>
      </c>
      <c r="Z831" s="122">
        <v>0</v>
      </c>
      <c r="AA831" s="122" t="s">
        <v>3158</v>
      </c>
      <c r="AB831" s="122" t="s">
        <v>3158</v>
      </c>
      <c r="AC831" s="122" t="s">
        <v>3158</v>
      </c>
      <c r="AD831" s="125">
        <v>43713.20385416667</v>
      </c>
      <c r="AE831" s="122" t="s">
        <v>3158</v>
      </c>
    </row>
    <row r="832" spans="1:31" ht="13">
      <c r="A832" s="122">
        <v>3158</v>
      </c>
      <c r="B832" s="122" t="s">
        <v>8308</v>
      </c>
      <c r="C832" s="122" t="s">
        <v>8309</v>
      </c>
      <c r="D832" s="122" t="s">
        <v>3146</v>
      </c>
      <c r="E832" s="122">
        <v>2018</v>
      </c>
      <c r="F832" s="122" t="s">
        <v>3182</v>
      </c>
      <c r="G832" s="122" t="s">
        <v>3245</v>
      </c>
      <c r="H832" s="122" t="s">
        <v>3184</v>
      </c>
      <c r="K832" s="122" t="s">
        <v>8310</v>
      </c>
      <c r="L832" s="122" t="s">
        <v>4289</v>
      </c>
      <c r="M832" s="122" t="s">
        <v>3154</v>
      </c>
      <c r="N832" s="122">
        <v>75</v>
      </c>
      <c r="O832" s="124" t="s">
        <v>8311</v>
      </c>
      <c r="P832" s="124" t="s">
        <v>8312</v>
      </c>
      <c r="Q832" s="124" t="s">
        <v>8313</v>
      </c>
      <c r="R832" s="125">
        <v>43697.526643518519</v>
      </c>
      <c r="S832" s="125">
        <v>43713.20385416667</v>
      </c>
      <c r="T832" s="122" t="s">
        <v>3158</v>
      </c>
      <c r="U832" s="122" t="s">
        <v>3158</v>
      </c>
      <c r="V832" s="122" t="s">
        <v>3158</v>
      </c>
      <c r="W832" s="122" t="s">
        <v>3158</v>
      </c>
      <c r="X832" s="122" t="s">
        <v>3158</v>
      </c>
      <c r="Y832" s="122" t="s">
        <v>3158</v>
      </c>
      <c r="Z832" s="122">
        <v>0</v>
      </c>
      <c r="AA832" s="122" t="s">
        <v>3158</v>
      </c>
      <c r="AB832" s="122" t="s">
        <v>3158</v>
      </c>
      <c r="AC832" s="122" t="s">
        <v>3158</v>
      </c>
      <c r="AD832" s="125">
        <v>43713.20385416667</v>
      </c>
      <c r="AE832" s="122" t="s">
        <v>3158</v>
      </c>
    </row>
    <row r="833" spans="1:31" ht="13">
      <c r="A833" s="122">
        <v>3159</v>
      </c>
      <c r="B833" s="122" t="s">
        <v>773</v>
      </c>
      <c r="C833" s="122" t="s">
        <v>8314</v>
      </c>
      <c r="D833" s="122" t="s">
        <v>3146</v>
      </c>
      <c r="E833" s="122">
        <v>2015</v>
      </c>
      <c r="F833" s="122" t="s">
        <v>3182</v>
      </c>
      <c r="G833" s="122" t="s">
        <v>8315</v>
      </c>
      <c r="H833" s="122" t="s">
        <v>3184</v>
      </c>
      <c r="I833" s="122" t="s">
        <v>3326</v>
      </c>
      <c r="J833" s="122" t="s">
        <v>8316</v>
      </c>
      <c r="K833" s="122" t="s">
        <v>8317</v>
      </c>
      <c r="L833" s="124" t="s">
        <v>8318</v>
      </c>
      <c r="M833" s="122" t="s">
        <v>3154</v>
      </c>
      <c r="N833" s="122">
        <v>75</v>
      </c>
      <c r="O833" s="122" t="s">
        <v>116</v>
      </c>
      <c r="P833" s="124" t="s">
        <v>8319</v>
      </c>
      <c r="Q833" s="124" t="s">
        <v>8320</v>
      </c>
      <c r="R833" s="125">
        <v>43697.526643518519</v>
      </c>
      <c r="S833" s="125">
        <v>43713.20385416667</v>
      </c>
      <c r="T833" s="122" t="s">
        <v>3158</v>
      </c>
      <c r="U833" s="122" t="s">
        <v>3158</v>
      </c>
      <c r="V833" s="122" t="s">
        <v>3158</v>
      </c>
      <c r="W833" s="122" t="s">
        <v>3158</v>
      </c>
      <c r="X833" s="122" t="s">
        <v>3158</v>
      </c>
      <c r="Y833" s="122" t="s">
        <v>3158</v>
      </c>
      <c r="Z833" s="122">
        <v>0</v>
      </c>
      <c r="AA833" s="122" t="s">
        <v>3158</v>
      </c>
      <c r="AB833" s="122" t="s">
        <v>3158</v>
      </c>
      <c r="AC833" s="122" t="s">
        <v>3158</v>
      </c>
      <c r="AD833" s="125">
        <v>43713.20385416667</v>
      </c>
      <c r="AE833" s="122" t="s">
        <v>3158</v>
      </c>
    </row>
    <row r="834" spans="1:31" ht="13">
      <c r="A834" s="122">
        <v>3160</v>
      </c>
      <c r="B834" s="122" t="s">
        <v>8321</v>
      </c>
      <c r="C834" s="122" t="s">
        <v>8322</v>
      </c>
      <c r="D834" s="122" t="s">
        <v>3146</v>
      </c>
      <c r="E834" s="122">
        <v>0</v>
      </c>
      <c r="K834" s="122" t="s">
        <v>8323</v>
      </c>
      <c r="M834" s="122" t="s">
        <v>3154</v>
      </c>
      <c r="N834" s="122">
        <v>75</v>
      </c>
      <c r="R834" s="125">
        <v>43697.526643518519</v>
      </c>
      <c r="S834" s="125">
        <v>43713.20385416667</v>
      </c>
      <c r="T834" s="122" t="s">
        <v>3158</v>
      </c>
      <c r="U834" s="122" t="s">
        <v>3158</v>
      </c>
      <c r="V834" s="122" t="s">
        <v>3158</v>
      </c>
      <c r="W834" s="122" t="s">
        <v>3158</v>
      </c>
      <c r="X834" s="122" t="s">
        <v>3158</v>
      </c>
      <c r="Y834" s="122" t="s">
        <v>3158</v>
      </c>
      <c r="Z834" s="122">
        <v>0</v>
      </c>
      <c r="AA834" s="122" t="s">
        <v>3158</v>
      </c>
      <c r="AB834" s="122" t="s">
        <v>3158</v>
      </c>
      <c r="AC834" s="122" t="s">
        <v>3158</v>
      </c>
      <c r="AD834" s="125">
        <v>43713.20385416667</v>
      </c>
      <c r="AE834" s="122" t="s">
        <v>3158</v>
      </c>
    </row>
    <row r="835" spans="1:31" ht="13">
      <c r="A835" s="122">
        <v>3161</v>
      </c>
      <c r="B835" s="122" t="s">
        <v>8324</v>
      </c>
      <c r="D835" s="122" t="s">
        <v>3146</v>
      </c>
      <c r="E835" s="122">
        <v>0</v>
      </c>
      <c r="K835" s="122" t="s">
        <v>8325</v>
      </c>
      <c r="M835" s="122" t="s">
        <v>3154</v>
      </c>
      <c r="N835" s="122">
        <v>75</v>
      </c>
      <c r="R835" s="125">
        <v>43697.526643518519</v>
      </c>
      <c r="S835" s="125">
        <v>43713.20385416667</v>
      </c>
      <c r="T835" s="122" t="s">
        <v>3158</v>
      </c>
      <c r="U835" s="122" t="s">
        <v>3158</v>
      </c>
      <c r="V835" s="122" t="s">
        <v>3158</v>
      </c>
      <c r="W835" s="122" t="s">
        <v>3158</v>
      </c>
      <c r="X835" s="122" t="s">
        <v>3158</v>
      </c>
      <c r="Y835" s="122" t="s">
        <v>3158</v>
      </c>
      <c r="Z835" s="122">
        <v>0</v>
      </c>
      <c r="AA835" s="122" t="s">
        <v>3158</v>
      </c>
      <c r="AB835" s="122" t="s">
        <v>3158</v>
      </c>
      <c r="AC835" s="122" t="s">
        <v>3158</v>
      </c>
      <c r="AD835" s="125">
        <v>43713.20385416667</v>
      </c>
      <c r="AE835" s="122" t="s">
        <v>3158</v>
      </c>
    </row>
    <row r="836" spans="1:31" ht="13">
      <c r="A836" s="122">
        <v>3162</v>
      </c>
      <c r="B836" s="122" t="s">
        <v>8326</v>
      </c>
      <c r="C836" s="122" t="s">
        <v>8327</v>
      </c>
      <c r="D836" s="122" t="s">
        <v>3146</v>
      </c>
      <c r="E836" s="122">
        <v>2017</v>
      </c>
      <c r="F836" s="122" t="s">
        <v>3462</v>
      </c>
      <c r="G836" s="122" t="s">
        <v>3480</v>
      </c>
      <c r="H836" s="122" t="s">
        <v>3697</v>
      </c>
      <c r="I836" s="126">
        <v>44967</v>
      </c>
      <c r="K836" s="122" t="s">
        <v>8328</v>
      </c>
      <c r="L836" s="122" t="s">
        <v>4289</v>
      </c>
      <c r="M836" s="122" t="s">
        <v>3154</v>
      </c>
      <c r="N836" s="122">
        <v>75</v>
      </c>
      <c r="O836" s="122" t="s">
        <v>4289</v>
      </c>
      <c r="P836" s="124" t="s">
        <v>8329</v>
      </c>
      <c r="Q836" s="124" t="s">
        <v>8330</v>
      </c>
      <c r="R836" s="125">
        <v>43697.526643518519</v>
      </c>
      <c r="S836" s="125">
        <v>43713.20385416667</v>
      </c>
      <c r="T836" s="122" t="s">
        <v>3158</v>
      </c>
      <c r="U836" s="122" t="s">
        <v>3158</v>
      </c>
      <c r="V836" s="122" t="s">
        <v>3158</v>
      </c>
      <c r="W836" s="122" t="s">
        <v>3158</v>
      </c>
      <c r="X836" s="122" t="s">
        <v>3158</v>
      </c>
      <c r="Y836" s="122" t="s">
        <v>3158</v>
      </c>
      <c r="Z836" s="122">
        <v>0</v>
      </c>
      <c r="AA836" s="122" t="s">
        <v>3158</v>
      </c>
      <c r="AB836" s="122" t="s">
        <v>3158</v>
      </c>
      <c r="AC836" s="122" t="s">
        <v>3158</v>
      </c>
      <c r="AD836" s="125">
        <v>43713.20385416667</v>
      </c>
      <c r="AE836" s="122" t="s">
        <v>3158</v>
      </c>
    </row>
    <row r="837" spans="1:31" ht="13">
      <c r="A837" s="122">
        <v>3163</v>
      </c>
      <c r="B837" s="122" t="s">
        <v>8331</v>
      </c>
      <c r="C837" s="122" t="s">
        <v>8332</v>
      </c>
      <c r="E837" s="122">
        <v>0</v>
      </c>
      <c r="K837" s="122" t="s">
        <v>8333</v>
      </c>
      <c r="M837" s="122" t="s">
        <v>3154</v>
      </c>
      <c r="N837" s="122">
        <v>75</v>
      </c>
      <c r="R837" s="125">
        <v>43697.526643518519</v>
      </c>
      <c r="S837" s="125">
        <v>43713.20385416667</v>
      </c>
      <c r="T837" s="122" t="s">
        <v>3158</v>
      </c>
      <c r="U837" s="122" t="s">
        <v>3158</v>
      </c>
      <c r="V837" s="122" t="s">
        <v>3158</v>
      </c>
      <c r="W837" s="122" t="s">
        <v>3158</v>
      </c>
      <c r="X837" s="122" t="s">
        <v>3158</v>
      </c>
      <c r="Y837" s="122" t="s">
        <v>3158</v>
      </c>
      <c r="Z837" s="122">
        <v>0</v>
      </c>
      <c r="AA837" s="122" t="s">
        <v>3158</v>
      </c>
      <c r="AB837" s="122" t="s">
        <v>3158</v>
      </c>
      <c r="AC837" s="122" t="s">
        <v>3158</v>
      </c>
      <c r="AD837" s="125">
        <v>43713.20385416667</v>
      </c>
      <c r="AE837" s="122" t="s">
        <v>3158</v>
      </c>
    </row>
    <row r="838" spans="1:31" ht="13">
      <c r="A838" s="122">
        <v>3164</v>
      </c>
      <c r="B838" s="122" t="s">
        <v>8334</v>
      </c>
      <c r="C838" s="122" t="s">
        <v>8335</v>
      </c>
      <c r="D838" s="122" t="s">
        <v>3146</v>
      </c>
      <c r="E838" s="122">
        <v>1980</v>
      </c>
      <c r="F838" s="122" t="s">
        <v>3342</v>
      </c>
      <c r="G838" s="122" t="s">
        <v>8336</v>
      </c>
      <c r="K838" s="122" t="s">
        <v>8337</v>
      </c>
      <c r="L838" s="124" t="s">
        <v>8338</v>
      </c>
      <c r="M838" s="122" t="s">
        <v>3154</v>
      </c>
      <c r="N838" s="122">
        <v>75</v>
      </c>
      <c r="O838" s="124" t="s">
        <v>8339</v>
      </c>
      <c r="Q838" s="124" t="s">
        <v>8340</v>
      </c>
      <c r="R838" s="125">
        <v>43697.526643518519</v>
      </c>
      <c r="S838" s="125">
        <v>43713.20385416667</v>
      </c>
      <c r="T838" s="122" t="s">
        <v>3158</v>
      </c>
      <c r="U838" s="122" t="s">
        <v>3158</v>
      </c>
      <c r="V838" s="122" t="s">
        <v>3158</v>
      </c>
      <c r="W838" s="122" t="s">
        <v>3158</v>
      </c>
      <c r="X838" s="122" t="s">
        <v>3158</v>
      </c>
      <c r="Y838" s="122" t="s">
        <v>3158</v>
      </c>
      <c r="Z838" s="122">
        <v>0</v>
      </c>
      <c r="AA838" s="122" t="s">
        <v>3158</v>
      </c>
      <c r="AB838" s="122" t="s">
        <v>3158</v>
      </c>
      <c r="AC838" s="122" t="s">
        <v>3158</v>
      </c>
      <c r="AD838" s="125">
        <v>43713.20385416667</v>
      </c>
      <c r="AE838" s="122" t="s">
        <v>3158</v>
      </c>
    </row>
    <row r="839" spans="1:31" ht="13">
      <c r="A839" s="122">
        <v>3165</v>
      </c>
      <c r="B839" s="122" t="s">
        <v>650</v>
      </c>
      <c r="C839" s="122" t="s">
        <v>8341</v>
      </c>
      <c r="D839" s="122" t="s">
        <v>3146</v>
      </c>
      <c r="E839" s="122">
        <v>2013</v>
      </c>
      <c r="F839" s="122" t="s">
        <v>3462</v>
      </c>
      <c r="G839" s="122" t="s">
        <v>3148</v>
      </c>
      <c r="H839" s="122" t="s">
        <v>3217</v>
      </c>
      <c r="I839" s="126">
        <v>44967</v>
      </c>
      <c r="J839" s="122" t="s">
        <v>8342</v>
      </c>
      <c r="K839" s="122" t="s">
        <v>8343</v>
      </c>
      <c r="L839" s="124" t="s">
        <v>8344</v>
      </c>
      <c r="M839" s="122" t="s">
        <v>3154</v>
      </c>
      <c r="N839" s="122">
        <v>75</v>
      </c>
      <c r="R839" s="125">
        <v>43697.526643518519</v>
      </c>
      <c r="S839" s="125">
        <v>43713.20385416667</v>
      </c>
      <c r="T839" s="122" t="s">
        <v>3158</v>
      </c>
      <c r="U839" s="122" t="s">
        <v>3158</v>
      </c>
      <c r="V839" s="122" t="s">
        <v>3158</v>
      </c>
      <c r="W839" s="122" t="s">
        <v>3158</v>
      </c>
      <c r="X839" s="122" t="s">
        <v>3158</v>
      </c>
      <c r="Y839" s="122" t="s">
        <v>3158</v>
      </c>
      <c r="Z839" s="122">
        <v>0</v>
      </c>
      <c r="AA839" s="122" t="s">
        <v>3158</v>
      </c>
      <c r="AB839" s="122" t="s">
        <v>3158</v>
      </c>
      <c r="AC839" s="122" t="s">
        <v>3158</v>
      </c>
      <c r="AD839" s="125">
        <v>43713.20385416667</v>
      </c>
      <c r="AE839" s="122" t="s">
        <v>3158</v>
      </c>
    </row>
    <row r="840" spans="1:31" ht="13">
      <c r="A840" s="122">
        <v>3166</v>
      </c>
      <c r="B840" s="122" t="s">
        <v>8345</v>
      </c>
      <c r="C840" s="122" t="s">
        <v>8346</v>
      </c>
      <c r="E840" s="122">
        <v>2008</v>
      </c>
      <c r="F840" s="122" t="s">
        <v>3462</v>
      </c>
      <c r="G840" s="122" t="s">
        <v>3409</v>
      </c>
      <c r="H840" s="122" t="s">
        <v>3173</v>
      </c>
      <c r="I840" s="122" t="s">
        <v>3385</v>
      </c>
      <c r="J840" s="122" t="s">
        <v>8347</v>
      </c>
      <c r="K840" s="122" t="s">
        <v>8348</v>
      </c>
      <c r="L840" s="124" t="s">
        <v>8349</v>
      </c>
      <c r="M840" s="122" t="s">
        <v>3154</v>
      </c>
      <c r="N840" s="122">
        <v>75</v>
      </c>
      <c r="O840" s="124" t="s">
        <v>8350</v>
      </c>
      <c r="P840" s="124" t="s">
        <v>8351</v>
      </c>
      <c r="Q840" s="124" t="s">
        <v>8352</v>
      </c>
      <c r="R840" s="125">
        <v>43697.526643518519</v>
      </c>
      <c r="S840" s="125">
        <v>44734.407766203702</v>
      </c>
      <c r="T840" s="122">
        <v>68</v>
      </c>
      <c r="U840" s="122" t="s">
        <v>7118</v>
      </c>
      <c r="V840" s="122" t="s">
        <v>3173</v>
      </c>
      <c r="W840" s="122" t="s">
        <v>3158</v>
      </c>
      <c r="X840" s="122" t="s">
        <v>3204</v>
      </c>
      <c r="Y840" s="122" t="s">
        <v>3158</v>
      </c>
      <c r="Z840" s="122">
        <v>0</v>
      </c>
      <c r="AA840" s="122" t="s">
        <v>3158</v>
      </c>
      <c r="AB840" s="122" t="s">
        <v>3158</v>
      </c>
      <c r="AC840" s="122" t="s">
        <v>3158</v>
      </c>
      <c r="AD840" s="125">
        <v>43713.20385416667</v>
      </c>
      <c r="AE840" s="122" t="s">
        <v>3158</v>
      </c>
    </row>
    <row r="841" spans="1:31" ht="13">
      <c r="A841" s="122">
        <v>3168</v>
      </c>
      <c r="B841" s="122" t="s">
        <v>652</v>
      </c>
      <c r="C841" s="122" t="s">
        <v>8353</v>
      </c>
      <c r="D841" s="122" t="s">
        <v>3146</v>
      </c>
      <c r="E841" s="122">
        <v>2010</v>
      </c>
      <c r="F841" s="122" t="s">
        <v>3462</v>
      </c>
      <c r="G841" s="122" t="s">
        <v>8354</v>
      </c>
      <c r="H841" s="122" t="s">
        <v>3217</v>
      </c>
      <c r="I841" s="122" t="s">
        <v>3682</v>
      </c>
      <c r="J841" s="122" t="s">
        <v>8355</v>
      </c>
      <c r="K841" s="122" t="s">
        <v>8356</v>
      </c>
      <c r="L841" s="124" t="s">
        <v>8357</v>
      </c>
      <c r="M841" s="122" t="s">
        <v>3154</v>
      </c>
      <c r="N841" s="122">
        <v>75</v>
      </c>
      <c r="O841" s="124" t="s">
        <v>8358</v>
      </c>
      <c r="P841" s="124" t="s">
        <v>8359</v>
      </c>
      <c r="Q841" s="124" t="s">
        <v>8360</v>
      </c>
      <c r="R841" s="125">
        <v>43697.526643518519</v>
      </c>
      <c r="S841" s="125">
        <v>43713.20385416667</v>
      </c>
      <c r="T841" s="122" t="s">
        <v>3158</v>
      </c>
      <c r="U841" s="122" t="s">
        <v>3158</v>
      </c>
      <c r="V841" s="122" t="s">
        <v>3158</v>
      </c>
      <c r="W841" s="122" t="s">
        <v>3158</v>
      </c>
      <c r="X841" s="122" t="s">
        <v>3158</v>
      </c>
      <c r="Y841" s="122" t="s">
        <v>3158</v>
      </c>
      <c r="Z841" s="122">
        <v>0</v>
      </c>
      <c r="AA841" s="122" t="s">
        <v>3158</v>
      </c>
      <c r="AB841" s="122" t="s">
        <v>3158</v>
      </c>
      <c r="AC841" s="122" t="s">
        <v>3158</v>
      </c>
      <c r="AD841" s="125">
        <v>43713.20385416667</v>
      </c>
      <c r="AE841" s="122" t="s">
        <v>3158</v>
      </c>
    </row>
    <row r="842" spans="1:31" ht="13">
      <c r="A842" s="122">
        <v>3169</v>
      </c>
      <c r="B842" s="122" t="s">
        <v>8361</v>
      </c>
      <c r="C842" s="122" t="s">
        <v>8362</v>
      </c>
      <c r="E842" s="122">
        <v>2009</v>
      </c>
      <c r="F842" s="122" t="s">
        <v>3462</v>
      </c>
      <c r="G842" s="122" t="s">
        <v>8363</v>
      </c>
      <c r="K842" s="122" t="s">
        <v>8364</v>
      </c>
      <c r="L842" s="124" t="s">
        <v>8365</v>
      </c>
      <c r="M842" s="122" t="s">
        <v>3154</v>
      </c>
      <c r="N842" s="122">
        <v>75</v>
      </c>
      <c r="O842" s="124" t="s">
        <v>8366</v>
      </c>
      <c r="P842" s="124" t="s">
        <v>8367</v>
      </c>
      <c r="Q842" s="124" t="s">
        <v>8368</v>
      </c>
      <c r="R842" s="125">
        <v>43697.526643518519</v>
      </c>
      <c r="S842" s="125">
        <v>43713.20385416667</v>
      </c>
      <c r="T842" s="122" t="s">
        <v>3158</v>
      </c>
      <c r="U842" s="122" t="s">
        <v>3158</v>
      </c>
      <c r="V842" s="122" t="s">
        <v>3158</v>
      </c>
      <c r="W842" s="122" t="s">
        <v>3158</v>
      </c>
      <c r="X842" s="122" t="s">
        <v>3158</v>
      </c>
      <c r="Y842" s="122" t="s">
        <v>3158</v>
      </c>
      <c r="Z842" s="122">
        <v>0</v>
      </c>
      <c r="AA842" s="122" t="s">
        <v>3158</v>
      </c>
      <c r="AB842" s="122" t="s">
        <v>3158</v>
      </c>
      <c r="AC842" s="122" t="s">
        <v>3158</v>
      </c>
      <c r="AD842" s="125">
        <v>43713.20385416667</v>
      </c>
      <c r="AE842" s="122" t="s">
        <v>3158</v>
      </c>
    </row>
    <row r="843" spans="1:31" ht="13">
      <c r="A843" s="122">
        <v>3170</v>
      </c>
      <c r="B843" s="122" t="s">
        <v>665</v>
      </c>
      <c r="C843" s="122" t="s">
        <v>8369</v>
      </c>
      <c r="D843" s="122" t="s">
        <v>3146</v>
      </c>
      <c r="E843" s="122">
        <v>2017</v>
      </c>
      <c r="F843" s="122" t="s">
        <v>3302</v>
      </c>
      <c r="G843" s="122" t="s">
        <v>3529</v>
      </c>
      <c r="H843" s="122" t="s">
        <v>101</v>
      </c>
      <c r="I843" s="122" t="s">
        <v>3385</v>
      </c>
      <c r="J843" s="122" t="s">
        <v>8370</v>
      </c>
      <c r="K843" s="122" t="s">
        <v>8371</v>
      </c>
      <c r="L843" s="124" t="s">
        <v>8372</v>
      </c>
      <c r="M843" s="122" t="s">
        <v>3154</v>
      </c>
      <c r="N843" s="122">
        <v>75</v>
      </c>
      <c r="O843" s="124" t="s">
        <v>8373</v>
      </c>
      <c r="P843" s="122" t="s">
        <v>3158</v>
      </c>
      <c r="Q843" s="124" t="s">
        <v>8374</v>
      </c>
      <c r="R843" s="125">
        <v>43697.526643518519</v>
      </c>
      <c r="S843" s="125">
        <v>44176.31758101852</v>
      </c>
      <c r="T843" s="122">
        <v>68</v>
      </c>
      <c r="U843" s="122" t="s">
        <v>3202</v>
      </c>
      <c r="V843" s="122" t="s">
        <v>101</v>
      </c>
      <c r="W843" s="122" t="s">
        <v>3158</v>
      </c>
      <c r="X843" s="122" t="s">
        <v>3204</v>
      </c>
      <c r="Y843" s="122" t="s">
        <v>3158</v>
      </c>
      <c r="Z843" s="122">
        <v>0</v>
      </c>
      <c r="AA843" s="122" t="s">
        <v>3158</v>
      </c>
      <c r="AB843" s="122" t="s">
        <v>3158</v>
      </c>
      <c r="AC843" s="122" t="s">
        <v>3158</v>
      </c>
      <c r="AD843" s="125">
        <v>43698.350300925929</v>
      </c>
      <c r="AE843" s="122" t="s">
        <v>3158</v>
      </c>
    </row>
    <row r="844" spans="1:31" ht="13">
      <c r="A844" s="122">
        <v>3171</v>
      </c>
      <c r="B844" s="122" t="s">
        <v>8375</v>
      </c>
      <c r="C844" s="122" t="s">
        <v>8376</v>
      </c>
      <c r="D844" s="122" t="s">
        <v>3146</v>
      </c>
      <c r="E844" s="122">
        <v>2010</v>
      </c>
      <c r="F844" s="122" t="s">
        <v>3225</v>
      </c>
      <c r="G844" s="122" t="s">
        <v>5100</v>
      </c>
      <c r="K844" s="122" t="s">
        <v>8377</v>
      </c>
      <c r="L844" s="124" t="s">
        <v>8378</v>
      </c>
      <c r="M844" s="122" t="s">
        <v>3154</v>
      </c>
      <c r="N844" s="122">
        <v>75</v>
      </c>
      <c r="O844" s="124" t="s">
        <v>8379</v>
      </c>
      <c r="P844" s="124" t="s">
        <v>8380</v>
      </c>
      <c r="Q844" s="124" t="s">
        <v>8381</v>
      </c>
      <c r="R844" s="125">
        <v>43697.526643518519</v>
      </c>
      <c r="S844" s="125">
        <v>43713.20385416667</v>
      </c>
      <c r="T844" s="122" t="s">
        <v>3158</v>
      </c>
      <c r="U844" s="122" t="s">
        <v>3158</v>
      </c>
      <c r="V844" s="122" t="s">
        <v>3158</v>
      </c>
      <c r="W844" s="122" t="s">
        <v>3158</v>
      </c>
      <c r="X844" s="122" t="s">
        <v>3158</v>
      </c>
      <c r="Y844" s="122" t="s">
        <v>3158</v>
      </c>
      <c r="Z844" s="122">
        <v>0</v>
      </c>
      <c r="AA844" s="122" t="s">
        <v>3158</v>
      </c>
      <c r="AB844" s="122" t="s">
        <v>3158</v>
      </c>
      <c r="AC844" s="122" t="s">
        <v>3158</v>
      </c>
      <c r="AD844" s="125">
        <v>43713.20385416667</v>
      </c>
      <c r="AE844" s="122" t="s">
        <v>3158</v>
      </c>
    </row>
    <row r="845" spans="1:31" ht="13">
      <c r="A845" s="122">
        <v>3172</v>
      </c>
      <c r="B845" s="122" t="s">
        <v>8382</v>
      </c>
      <c r="D845" s="122" t="s">
        <v>3146</v>
      </c>
      <c r="E845" s="122">
        <v>0</v>
      </c>
      <c r="K845" s="122" t="s">
        <v>8383</v>
      </c>
      <c r="M845" s="122" t="s">
        <v>3154</v>
      </c>
      <c r="N845" s="122">
        <v>75</v>
      </c>
      <c r="R845" s="125">
        <v>43697.526643518519</v>
      </c>
      <c r="S845" s="125">
        <v>43713.20385416667</v>
      </c>
      <c r="T845" s="122" t="s">
        <v>3158</v>
      </c>
      <c r="U845" s="122" t="s">
        <v>3158</v>
      </c>
      <c r="V845" s="122" t="s">
        <v>3158</v>
      </c>
      <c r="W845" s="122" t="s">
        <v>3158</v>
      </c>
      <c r="X845" s="122" t="s">
        <v>3158</v>
      </c>
      <c r="Y845" s="122" t="s">
        <v>3158</v>
      </c>
      <c r="Z845" s="122">
        <v>0</v>
      </c>
      <c r="AA845" s="122" t="s">
        <v>3158</v>
      </c>
      <c r="AB845" s="122" t="s">
        <v>3158</v>
      </c>
      <c r="AC845" s="122" t="s">
        <v>3158</v>
      </c>
      <c r="AD845" s="125">
        <v>43713.20385416667</v>
      </c>
      <c r="AE845" s="122" t="s">
        <v>3158</v>
      </c>
    </row>
    <row r="846" spans="1:31" ht="13">
      <c r="A846" s="122">
        <v>3173</v>
      </c>
      <c r="B846" s="122" t="s">
        <v>689</v>
      </c>
      <c r="C846" s="122" t="s">
        <v>8384</v>
      </c>
      <c r="D846" s="122" t="s">
        <v>3171</v>
      </c>
      <c r="E846" s="122">
        <v>2005</v>
      </c>
      <c r="F846" s="122" t="s">
        <v>3992</v>
      </c>
      <c r="G846" s="122" t="s">
        <v>4325</v>
      </c>
      <c r="K846" s="122" t="s">
        <v>8385</v>
      </c>
      <c r="L846" s="124" t="s">
        <v>8386</v>
      </c>
      <c r="M846" s="122" t="s">
        <v>3154</v>
      </c>
      <c r="N846" s="122">
        <v>75</v>
      </c>
      <c r="O846" s="124" t="s">
        <v>8387</v>
      </c>
      <c r="R846" s="125">
        <v>43697.526643518519</v>
      </c>
      <c r="S846" s="125">
        <v>43713.20385416667</v>
      </c>
      <c r="T846" s="122" t="s">
        <v>3158</v>
      </c>
      <c r="U846" s="122" t="s">
        <v>3158</v>
      </c>
      <c r="V846" s="122" t="s">
        <v>3158</v>
      </c>
      <c r="W846" s="122" t="s">
        <v>3158</v>
      </c>
      <c r="X846" s="122" t="s">
        <v>3158</v>
      </c>
      <c r="Y846" s="122" t="s">
        <v>3158</v>
      </c>
      <c r="Z846" s="122">
        <v>0</v>
      </c>
      <c r="AA846" s="122" t="s">
        <v>3158</v>
      </c>
      <c r="AB846" s="122" t="s">
        <v>3158</v>
      </c>
      <c r="AC846" s="122" t="s">
        <v>3158</v>
      </c>
      <c r="AD846" s="125">
        <v>43713.20385416667</v>
      </c>
      <c r="AE846" s="122" t="s">
        <v>3158</v>
      </c>
    </row>
    <row r="847" spans="1:31" ht="13">
      <c r="A847" s="122">
        <v>3174</v>
      </c>
      <c r="B847" s="122" t="s">
        <v>8388</v>
      </c>
      <c r="C847" s="122" t="s">
        <v>8389</v>
      </c>
      <c r="D847" s="122" t="s">
        <v>3146</v>
      </c>
      <c r="E847" s="122">
        <v>2013</v>
      </c>
      <c r="F847" s="122" t="s">
        <v>3462</v>
      </c>
      <c r="G847" s="122" t="s">
        <v>7206</v>
      </c>
      <c r="K847" s="122" t="s">
        <v>8390</v>
      </c>
      <c r="L847" s="124" t="s">
        <v>8391</v>
      </c>
      <c r="M847" s="122" t="s">
        <v>3154</v>
      </c>
      <c r="N847" s="122">
        <v>75</v>
      </c>
      <c r="R847" s="125">
        <v>43697.526643518519</v>
      </c>
      <c r="S847" s="125">
        <v>43713.20385416667</v>
      </c>
      <c r="T847" s="122" t="s">
        <v>3158</v>
      </c>
      <c r="U847" s="122" t="s">
        <v>3158</v>
      </c>
      <c r="V847" s="122" t="s">
        <v>3158</v>
      </c>
      <c r="W847" s="122" t="s">
        <v>3158</v>
      </c>
      <c r="X847" s="122" t="s">
        <v>3158</v>
      </c>
      <c r="Y847" s="122" t="s">
        <v>3158</v>
      </c>
      <c r="Z847" s="122">
        <v>0</v>
      </c>
      <c r="AA847" s="122" t="s">
        <v>3158</v>
      </c>
      <c r="AB847" s="122" t="s">
        <v>3158</v>
      </c>
      <c r="AC847" s="122" t="s">
        <v>3158</v>
      </c>
      <c r="AD847" s="125">
        <v>43713.20385416667</v>
      </c>
      <c r="AE847" s="122" t="s">
        <v>3158</v>
      </c>
    </row>
    <row r="848" spans="1:31" ht="13">
      <c r="A848" s="122">
        <v>3175</v>
      </c>
      <c r="B848" s="122" t="s">
        <v>8392</v>
      </c>
      <c r="C848" s="122" t="s">
        <v>8393</v>
      </c>
      <c r="D848" s="122" t="s">
        <v>3146</v>
      </c>
      <c r="E848" s="122">
        <v>2013</v>
      </c>
      <c r="F848" s="122" t="s">
        <v>3147</v>
      </c>
      <c r="G848" s="122" t="s">
        <v>8394</v>
      </c>
      <c r="K848" s="122" t="s">
        <v>8395</v>
      </c>
      <c r="L848" s="124" t="s">
        <v>8396</v>
      </c>
      <c r="M848" s="122" t="s">
        <v>3154</v>
      </c>
      <c r="N848" s="122">
        <v>75</v>
      </c>
      <c r="O848" s="124" t="s">
        <v>8397</v>
      </c>
      <c r="P848" s="124" t="s">
        <v>8398</v>
      </c>
      <c r="Q848" s="124" t="s">
        <v>8399</v>
      </c>
      <c r="R848" s="125">
        <v>43697.526643518519</v>
      </c>
      <c r="S848" s="125">
        <v>43713.20385416667</v>
      </c>
      <c r="T848" s="122" t="s">
        <v>3158</v>
      </c>
      <c r="U848" s="122" t="s">
        <v>3158</v>
      </c>
      <c r="V848" s="122" t="s">
        <v>3158</v>
      </c>
      <c r="W848" s="122" t="s">
        <v>3158</v>
      </c>
      <c r="X848" s="122" t="s">
        <v>3158</v>
      </c>
      <c r="Y848" s="122" t="s">
        <v>3158</v>
      </c>
      <c r="Z848" s="122">
        <v>0</v>
      </c>
      <c r="AA848" s="122" t="s">
        <v>3158</v>
      </c>
      <c r="AB848" s="122" t="s">
        <v>3158</v>
      </c>
      <c r="AC848" s="122" t="s">
        <v>3158</v>
      </c>
      <c r="AD848" s="125">
        <v>43713.20385416667</v>
      </c>
      <c r="AE848" s="122" t="s">
        <v>3158</v>
      </c>
    </row>
    <row r="849" spans="1:31" ht="13">
      <c r="A849" s="122">
        <v>3176</v>
      </c>
      <c r="B849" s="122" t="s">
        <v>582</v>
      </c>
      <c r="C849" s="122" t="s">
        <v>8400</v>
      </c>
      <c r="D849" s="122" t="s">
        <v>3146</v>
      </c>
      <c r="E849" s="122">
        <v>2015</v>
      </c>
      <c r="F849" s="122" t="s">
        <v>4665</v>
      </c>
      <c r="G849" s="122" t="s">
        <v>3529</v>
      </c>
      <c r="H849" s="122" t="s">
        <v>101</v>
      </c>
      <c r="I849" s="122" t="s">
        <v>3385</v>
      </c>
      <c r="J849" s="122" t="s">
        <v>8401</v>
      </c>
      <c r="K849" s="122" t="s">
        <v>8402</v>
      </c>
      <c r="L849" s="124" t="s">
        <v>8403</v>
      </c>
      <c r="M849" s="122" t="s">
        <v>3154</v>
      </c>
      <c r="N849" s="122">
        <v>75</v>
      </c>
      <c r="O849" s="122" t="s">
        <v>3158</v>
      </c>
      <c r="P849" s="122" t="s">
        <v>3158</v>
      </c>
      <c r="Q849" s="124" t="s">
        <v>8404</v>
      </c>
      <c r="R849" s="125">
        <v>43697.526643518519</v>
      </c>
      <c r="S849" s="125">
        <v>44489.499374999999</v>
      </c>
      <c r="T849" s="122">
        <v>64</v>
      </c>
      <c r="U849" s="122" t="s">
        <v>6126</v>
      </c>
      <c r="V849" s="122" t="s">
        <v>101</v>
      </c>
      <c r="W849" s="122" t="s">
        <v>3158</v>
      </c>
      <c r="X849" s="122" t="s">
        <v>3204</v>
      </c>
      <c r="Y849" s="122" t="s">
        <v>3158</v>
      </c>
      <c r="Z849" s="122">
        <v>0</v>
      </c>
      <c r="AA849" s="122" t="s">
        <v>3158</v>
      </c>
      <c r="AB849" s="122" t="s">
        <v>3158</v>
      </c>
      <c r="AC849" s="122" t="s">
        <v>3158</v>
      </c>
      <c r="AD849" s="125">
        <v>43713.20385416667</v>
      </c>
      <c r="AE849" s="122" t="s">
        <v>3158</v>
      </c>
    </row>
    <row r="850" spans="1:31" ht="13">
      <c r="A850" s="122">
        <v>3177</v>
      </c>
      <c r="B850" s="124" t="s">
        <v>8405</v>
      </c>
      <c r="C850" s="122" t="s">
        <v>8406</v>
      </c>
      <c r="D850" s="122" t="s">
        <v>3146</v>
      </c>
      <c r="E850" s="122">
        <v>2016</v>
      </c>
      <c r="F850" s="122" t="s">
        <v>3147</v>
      </c>
      <c r="G850" s="122" t="s">
        <v>8407</v>
      </c>
      <c r="H850" s="122" t="s">
        <v>8408</v>
      </c>
      <c r="K850" s="122" t="s">
        <v>8409</v>
      </c>
      <c r="L850" s="124" t="s">
        <v>8410</v>
      </c>
      <c r="M850" s="122" t="s">
        <v>3154</v>
      </c>
      <c r="N850" s="122">
        <v>75</v>
      </c>
      <c r="O850" s="124" t="s">
        <v>8411</v>
      </c>
      <c r="P850" s="124" t="s">
        <v>8412</v>
      </c>
      <c r="Q850" s="124" t="s">
        <v>8413</v>
      </c>
      <c r="R850" s="125">
        <v>43697.526643518519</v>
      </c>
      <c r="S850" s="125">
        <v>43713.20385416667</v>
      </c>
      <c r="T850" s="122" t="s">
        <v>3158</v>
      </c>
      <c r="U850" s="122" t="s">
        <v>3158</v>
      </c>
      <c r="V850" s="122" t="s">
        <v>3158</v>
      </c>
      <c r="W850" s="122" t="s">
        <v>3158</v>
      </c>
      <c r="X850" s="122" t="s">
        <v>3158</v>
      </c>
      <c r="Y850" s="122" t="s">
        <v>3158</v>
      </c>
      <c r="Z850" s="122">
        <v>0</v>
      </c>
      <c r="AA850" s="122" t="s">
        <v>3158</v>
      </c>
      <c r="AB850" s="122" t="s">
        <v>3158</v>
      </c>
      <c r="AC850" s="122" t="s">
        <v>3158</v>
      </c>
      <c r="AD850" s="125">
        <v>43713.20385416667</v>
      </c>
      <c r="AE850" s="122" t="s">
        <v>3158</v>
      </c>
    </row>
    <row r="851" spans="1:31" ht="13">
      <c r="A851" s="122">
        <v>3178</v>
      </c>
      <c r="B851" s="122" t="s">
        <v>8414</v>
      </c>
      <c r="D851" s="122" t="s">
        <v>3146</v>
      </c>
      <c r="E851" s="122">
        <v>0</v>
      </c>
      <c r="K851" s="122" t="s">
        <v>8415</v>
      </c>
      <c r="M851" s="122" t="s">
        <v>3154</v>
      </c>
      <c r="N851" s="122">
        <v>75</v>
      </c>
      <c r="R851" s="125">
        <v>43697.526643518519</v>
      </c>
      <c r="S851" s="125">
        <v>43713.20385416667</v>
      </c>
      <c r="T851" s="122" t="s">
        <v>3158</v>
      </c>
      <c r="U851" s="122" t="s">
        <v>3158</v>
      </c>
      <c r="V851" s="122" t="s">
        <v>3158</v>
      </c>
      <c r="W851" s="122" t="s">
        <v>3158</v>
      </c>
      <c r="X851" s="122" t="s">
        <v>3158</v>
      </c>
      <c r="Y851" s="122" t="s">
        <v>3158</v>
      </c>
      <c r="Z851" s="122">
        <v>0</v>
      </c>
      <c r="AA851" s="122" t="s">
        <v>3158</v>
      </c>
      <c r="AB851" s="122" t="s">
        <v>3158</v>
      </c>
      <c r="AC851" s="122" t="s">
        <v>3158</v>
      </c>
      <c r="AD851" s="125">
        <v>43713.20385416667</v>
      </c>
      <c r="AE851" s="122" t="s">
        <v>3158</v>
      </c>
    </row>
    <row r="852" spans="1:31" ht="13">
      <c r="A852" s="122">
        <v>3179</v>
      </c>
      <c r="B852" s="122" t="s">
        <v>8416</v>
      </c>
      <c r="C852" s="122" t="s">
        <v>8417</v>
      </c>
      <c r="D852" s="122" t="s">
        <v>3146</v>
      </c>
      <c r="E852" s="122">
        <v>2016</v>
      </c>
      <c r="F852" s="122" t="s">
        <v>3342</v>
      </c>
      <c r="G852" s="122" t="s">
        <v>4325</v>
      </c>
      <c r="H852" s="122" t="s">
        <v>3173</v>
      </c>
      <c r="I852" s="122" t="s">
        <v>3326</v>
      </c>
      <c r="K852" s="122" t="s">
        <v>8418</v>
      </c>
      <c r="L852" s="124" t="s">
        <v>8419</v>
      </c>
      <c r="M852" s="122" t="s">
        <v>3154</v>
      </c>
      <c r="N852" s="122">
        <v>75</v>
      </c>
      <c r="O852" s="124" t="s">
        <v>8420</v>
      </c>
      <c r="P852" s="124" t="s">
        <v>8421</v>
      </c>
      <c r="Q852" s="124" t="s">
        <v>8422</v>
      </c>
      <c r="R852" s="125">
        <v>43697.526643518519</v>
      </c>
      <c r="S852" s="125">
        <v>43713.20385416667</v>
      </c>
      <c r="T852" s="122" t="s">
        <v>3158</v>
      </c>
      <c r="U852" s="122" t="s">
        <v>3158</v>
      </c>
      <c r="V852" s="122" t="s">
        <v>3158</v>
      </c>
      <c r="W852" s="122" t="s">
        <v>3158</v>
      </c>
      <c r="X852" s="122" t="s">
        <v>3158</v>
      </c>
      <c r="Y852" s="122" t="s">
        <v>3158</v>
      </c>
      <c r="Z852" s="122">
        <v>0</v>
      </c>
      <c r="AA852" s="122" t="s">
        <v>3158</v>
      </c>
      <c r="AB852" s="122" t="s">
        <v>3158</v>
      </c>
      <c r="AC852" s="122" t="s">
        <v>3158</v>
      </c>
      <c r="AD852" s="125">
        <v>43713.20385416667</v>
      </c>
      <c r="AE852" s="122" t="s">
        <v>3158</v>
      </c>
    </row>
    <row r="853" spans="1:31" ht="13">
      <c r="A853" s="122">
        <v>3180</v>
      </c>
      <c r="B853" s="122" t="s">
        <v>8423</v>
      </c>
      <c r="C853" s="122" t="s">
        <v>8424</v>
      </c>
      <c r="D853" s="122" t="s">
        <v>3171</v>
      </c>
      <c r="E853" s="122">
        <v>2016</v>
      </c>
      <c r="F853" s="122" t="s">
        <v>3206</v>
      </c>
      <c r="G853" s="122" t="s">
        <v>4325</v>
      </c>
      <c r="H853" s="122" t="s">
        <v>3173</v>
      </c>
      <c r="I853" s="122" t="s">
        <v>3326</v>
      </c>
      <c r="K853" s="122" t="s">
        <v>8425</v>
      </c>
      <c r="L853" s="124" t="s">
        <v>8426</v>
      </c>
      <c r="M853" s="122" t="s">
        <v>3154</v>
      </c>
      <c r="N853" s="122">
        <v>75</v>
      </c>
      <c r="O853" s="124" t="s">
        <v>8427</v>
      </c>
      <c r="P853" s="124" t="s">
        <v>8428</v>
      </c>
      <c r="Q853" s="124" t="s">
        <v>8429</v>
      </c>
      <c r="R853" s="125">
        <v>43697.526643518519</v>
      </c>
      <c r="S853" s="125">
        <v>43713.20385416667</v>
      </c>
      <c r="T853" s="122" t="s">
        <v>3158</v>
      </c>
      <c r="U853" s="122" t="s">
        <v>3158</v>
      </c>
      <c r="V853" s="122" t="s">
        <v>3158</v>
      </c>
      <c r="W853" s="122" t="s">
        <v>3158</v>
      </c>
      <c r="X853" s="122" t="s">
        <v>3158</v>
      </c>
      <c r="Y853" s="122" t="s">
        <v>3158</v>
      </c>
      <c r="Z853" s="122">
        <v>0</v>
      </c>
      <c r="AA853" s="122" t="s">
        <v>3158</v>
      </c>
      <c r="AB853" s="122" t="s">
        <v>3158</v>
      </c>
      <c r="AC853" s="122" t="s">
        <v>3158</v>
      </c>
      <c r="AD853" s="125">
        <v>43713.20385416667</v>
      </c>
      <c r="AE853" s="122" t="s">
        <v>3158</v>
      </c>
    </row>
    <row r="854" spans="1:31" ht="13">
      <c r="A854" s="122">
        <v>3181</v>
      </c>
      <c r="B854" s="122" t="s">
        <v>8430</v>
      </c>
      <c r="C854" s="122" t="s">
        <v>8431</v>
      </c>
      <c r="D854" s="122" t="s">
        <v>3146</v>
      </c>
      <c r="E854" s="122">
        <v>2003</v>
      </c>
      <c r="F854" s="122" t="s">
        <v>3225</v>
      </c>
      <c r="G854" s="122" t="s">
        <v>3148</v>
      </c>
      <c r="K854" s="122" t="s">
        <v>8430</v>
      </c>
      <c r="L854" s="124" t="s">
        <v>8432</v>
      </c>
      <c r="M854" s="122" t="s">
        <v>3154</v>
      </c>
      <c r="N854" s="122">
        <v>75</v>
      </c>
      <c r="P854" s="124" t="s">
        <v>8433</v>
      </c>
      <c r="Q854" s="124" t="s">
        <v>8434</v>
      </c>
      <c r="R854" s="125">
        <v>43697.526643518519</v>
      </c>
      <c r="S854" s="125">
        <v>43713.20385416667</v>
      </c>
      <c r="T854" s="122" t="s">
        <v>3158</v>
      </c>
      <c r="U854" s="122" t="s">
        <v>3158</v>
      </c>
      <c r="V854" s="122" t="s">
        <v>3158</v>
      </c>
      <c r="W854" s="122" t="s">
        <v>3158</v>
      </c>
      <c r="X854" s="122" t="s">
        <v>3158</v>
      </c>
      <c r="Y854" s="122" t="s">
        <v>3158</v>
      </c>
      <c r="Z854" s="122">
        <v>0</v>
      </c>
      <c r="AA854" s="122" t="s">
        <v>3158</v>
      </c>
      <c r="AB854" s="122" t="s">
        <v>3158</v>
      </c>
      <c r="AC854" s="122" t="s">
        <v>3158</v>
      </c>
      <c r="AD854" s="125">
        <v>43713.20385416667</v>
      </c>
      <c r="AE854" s="122" t="s">
        <v>3158</v>
      </c>
    </row>
    <row r="855" spans="1:31" ht="13">
      <c r="A855" s="122">
        <v>3182</v>
      </c>
      <c r="B855" s="122" t="s">
        <v>8435</v>
      </c>
      <c r="C855" s="122" t="s">
        <v>8436</v>
      </c>
      <c r="D855" s="122" t="s">
        <v>3146</v>
      </c>
      <c r="E855" s="122">
        <v>2018</v>
      </c>
      <c r="F855" s="122" t="s">
        <v>3182</v>
      </c>
      <c r="G855" s="122" t="s">
        <v>3976</v>
      </c>
      <c r="H855" s="122" t="s">
        <v>3977</v>
      </c>
      <c r="I855" s="126">
        <v>44967</v>
      </c>
      <c r="K855" s="122" t="s">
        <v>8437</v>
      </c>
      <c r="L855" s="124" t="s">
        <v>8438</v>
      </c>
      <c r="M855" s="122" t="s">
        <v>3154</v>
      </c>
      <c r="N855" s="122">
        <v>75</v>
      </c>
      <c r="P855" s="124" t="s">
        <v>8439</v>
      </c>
      <c r="Q855" s="124" t="s">
        <v>8440</v>
      </c>
      <c r="R855" s="125">
        <v>43697.526643518519</v>
      </c>
      <c r="S855" s="125">
        <v>43713.20385416667</v>
      </c>
      <c r="T855" s="122" t="s">
        <v>3158</v>
      </c>
      <c r="U855" s="122" t="s">
        <v>3158</v>
      </c>
      <c r="V855" s="122" t="s">
        <v>3158</v>
      </c>
      <c r="W855" s="122" t="s">
        <v>3158</v>
      </c>
      <c r="X855" s="122" t="s">
        <v>3158</v>
      </c>
      <c r="Y855" s="122" t="s">
        <v>3158</v>
      </c>
      <c r="Z855" s="122">
        <v>0</v>
      </c>
      <c r="AA855" s="122" t="s">
        <v>3158</v>
      </c>
      <c r="AB855" s="122" t="s">
        <v>3158</v>
      </c>
      <c r="AC855" s="122" t="s">
        <v>3158</v>
      </c>
      <c r="AD855" s="125">
        <v>43713.20385416667</v>
      </c>
      <c r="AE855" s="122" t="s">
        <v>3158</v>
      </c>
    </row>
    <row r="856" spans="1:31" ht="13">
      <c r="A856" s="122">
        <v>3183</v>
      </c>
      <c r="B856" s="122" t="s">
        <v>690</v>
      </c>
      <c r="C856" s="122" t="s">
        <v>8441</v>
      </c>
      <c r="D856" s="122" t="s">
        <v>3146</v>
      </c>
      <c r="E856" s="122">
        <v>2009</v>
      </c>
      <c r="F856" s="122" t="s">
        <v>3182</v>
      </c>
      <c r="G856" s="122" t="s">
        <v>3172</v>
      </c>
      <c r="H856" s="122" t="s">
        <v>3173</v>
      </c>
      <c r="I856" s="122" t="s">
        <v>3326</v>
      </c>
      <c r="J856" s="122" t="s">
        <v>8442</v>
      </c>
      <c r="K856" s="122" t="s">
        <v>8443</v>
      </c>
      <c r="L856" s="124" t="s">
        <v>8444</v>
      </c>
      <c r="M856" s="122" t="s">
        <v>3154</v>
      </c>
      <c r="N856" s="122">
        <v>75</v>
      </c>
      <c r="O856" s="124" t="s">
        <v>8445</v>
      </c>
      <c r="P856" s="124" t="s">
        <v>8446</v>
      </c>
      <c r="Q856" s="124" t="s">
        <v>8447</v>
      </c>
      <c r="R856" s="125">
        <v>43697.526643518519</v>
      </c>
      <c r="S856" s="125">
        <v>43713.20385416667</v>
      </c>
      <c r="T856" s="122" t="s">
        <v>3158</v>
      </c>
      <c r="U856" s="122" t="s">
        <v>3158</v>
      </c>
      <c r="V856" s="122" t="s">
        <v>3158</v>
      </c>
      <c r="W856" s="122" t="s">
        <v>3158</v>
      </c>
      <c r="X856" s="122" t="s">
        <v>3158</v>
      </c>
      <c r="Y856" s="122" t="s">
        <v>3158</v>
      </c>
      <c r="Z856" s="122">
        <v>0</v>
      </c>
      <c r="AA856" s="122" t="s">
        <v>3158</v>
      </c>
      <c r="AB856" s="122" t="s">
        <v>3158</v>
      </c>
      <c r="AC856" s="122" t="s">
        <v>3158</v>
      </c>
      <c r="AD856" s="125">
        <v>43713.20385416667</v>
      </c>
      <c r="AE856" s="122" t="s">
        <v>3158</v>
      </c>
    </row>
    <row r="857" spans="1:31" ht="13">
      <c r="A857" s="122">
        <v>3184</v>
      </c>
      <c r="B857" s="122" t="s">
        <v>635</v>
      </c>
      <c r="C857" s="122" t="s">
        <v>8448</v>
      </c>
      <c r="D857" s="122" t="s">
        <v>3146</v>
      </c>
      <c r="E857" s="122">
        <v>2011</v>
      </c>
      <c r="F857" s="122" t="s">
        <v>3255</v>
      </c>
      <c r="G857" s="122" t="s">
        <v>3245</v>
      </c>
      <c r="H857" s="122" t="s">
        <v>8449</v>
      </c>
      <c r="I857" s="122" t="s">
        <v>3209</v>
      </c>
      <c r="J857" s="122" t="s">
        <v>8450</v>
      </c>
      <c r="K857" s="122" t="s">
        <v>8451</v>
      </c>
      <c r="L857" s="124" t="s">
        <v>8452</v>
      </c>
      <c r="M857" s="122" t="s">
        <v>3154</v>
      </c>
      <c r="N857" s="122">
        <v>75</v>
      </c>
      <c r="O857" s="124" t="s">
        <v>8453</v>
      </c>
      <c r="P857" s="124" t="s">
        <v>8454</v>
      </c>
      <c r="Q857" s="124" t="s">
        <v>8455</v>
      </c>
      <c r="R857" s="125">
        <v>43697.526643518519</v>
      </c>
      <c r="S857" s="125">
        <v>43713.20385416667</v>
      </c>
      <c r="T857" s="122" t="s">
        <v>3158</v>
      </c>
      <c r="U857" s="122" t="s">
        <v>3158</v>
      </c>
      <c r="V857" s="122" t="s">
        <v>3158</v>
      </c>
      <c r="W857" s="122" t="s">
        <v>3158</v>
      </c>
      <c r="X857" s="122" t="s">
        <v>3158</v>
      </c>
      <c r="Y857" s="122" t="s">
        <v>3158</v>
      </c>
      <c r="Z857" s="122">
        <v>0</v>
      </c>
      <c r="AA857" s="122" t="s">
        <v>3158</v>
      </c>
      <c r="AB857" s="122" t="s">
        <v>3158</v>
      </c>
      <c r="AC857" s="122" t="s">
        <v>3158</v>
      </c>
      <c r="AD857" s="125">
        <v>43713.20385416667</v>
      </c>
      <c r="AE857" s="122" t="s">
        <v>3158</v>
      </c>
    </row>
    <row r="858" spans="1:31" ht="13">
      <c r="A858" s="122">
        <v>3185</v>
      </c>
      <c r="B858" s="122" t="s">
        <v>8456</v>
      </c>
      <c r="C858" s="122" t="s">
        <v>8457</v>
      </c>
      <c r="D858" s="122" t="s">
        <v>3146</v>
      </c>
      <c r="E858" s="122">
        <v>2007</v>
      </c>
      <c r="F858" s="122" t="s">
        <v>3462</v>
      </c>
      <c r="G858" s="122" t="s">
        <v>3245</v>
      </c>
      <c r="H858" s="122" t="s">
        <v>3195</v>
      </c>
      <c r="I858" s="126">
        <v>44967</v>
      </c>
      <c r="K858" s="122" t="s">
        <v>8458</v>
      </c>
      <c r="L858" s="124" t="s">
        <v>8459</v>
      </c>
      <c r="M858" s="122" t="s">
        <v>3154</v>
      </c>
      <c r="N858" s="122">
        <v>75</v>
      </c>
      <c r="O858" s="124" t="s">
        <v>8460</v>
      </c>
      <c r="Q858" s="124" t="s">
        <v>8461</v>
      </c>
      <c r="R858" s="125">
        <v>43697.526643518519</v>
      </c>
      <c r="S858" s="125">
        <v>43713.20385416667</v>
      </c>
      <c r="T858" s="122" t="s">
        <v>3158</v>
      </c>
      <c r="U858" s="122" t="s">
        <v>3158</v>
      </c>
      <c r="V858" s="122" t="s">
        <v>3158</v>
      </c>
      <c r="W858" s="122" t="s">
        <v>3158</v>
      </c>
      <c r="X858" s="122" t="s">
        <v>3158</v>
      </c>
      <c r="Y858" s="122" t="s">
        <v>3158</v>
      </c>
      <c r="Z858" s="122">
        <v>0</v>
      </c>
      <c r="AA858" s="122" t="s">
        <v>3158</v>
      </c>
      <c r="AB858" s="122" t="s">
        <v>3158</v>
      </c>
      <c r="AC858" s="122" t="s">
        <v>3158</v>
      </c>
      <c r="AD858" s="125">
        <v>43713.20385416667</v>
      </c>
      <c r="AE858" s="122" t="s">
        <v>3158</v>
      </c>
    </row>
    <row r="859" spans="1:31" ht="13">
      <c r="A859" s="122">
        <v>3186</v>
      </c>
      <c r="B859" s="122" t="s">
        <v>8462</v>
      </c>
      <c r="C859" s="122" t="s">
        <v>8463</v>
      </c>
      <c r="D859" s="122" t="s">
        <v>3146</v>
      </c>
      <c r="E859" s="122">
        <v>2018</v>
      </c>
      <c r="F859" s="122" t="s">
        <v>3255</v>
      </c>
      <c r="G859" s="122" t="s">
        <v>3245</v>
      </c>
      <c r="H859" s="122" t="s">
        <v>3195</v>
      </c>
      <c r="I859" s="126">
        <v>44967</v>
      </c>
      <c r="K859" s="122" t="s">
        <v>8464</v>
      </c>
      <c r="L859" s="122" t="s">
        <v>4289</v>
      </c>
      <c r="M859" s="122" t="s">
        <v>3154</v>
      </c>
      <c r="N859" s="122">
        <v>75</v>
      </c>
      <c r="O859" s="122" t="s">
        <v>4289</v>
      </c>
      <c r="P859" s="122" t="s">
        <v>4289</v>
      </c>
      <c r="Q859" s="122" t="s">
        <v>4289</v>
      </c>
      <c r="R859" s="125">
        <v>43697.526643518519</v>
      </c>
      <c r="S859" s="125">
        <v>43713.20385416667</v>
      </c>
      <c r="T859" s="122" t="s">
        <v>3158</v>
      </c>
      <c r="U859" s="122" t="s">
        <v>3158</v>
      </c>
      <c r="V859" s="122" t="s">
        <v>3158</v>
      </c>
      <c r="W859" s="122" t="s">
        <v>3158</v>
      </c>
      <c r="X859" s="122" t="s">
        <v>3158</v>
      </c>
      <c r="Y859" s="122" t="s">
        <v>3158</v>
      </c>
      <c r="Z859" s="122">
        <v>0</v>
      </c>
      <c r="AA859" s="122" t="s">
        <v>3158</v>
      </c>
      <c r="AB859" s="122" t="s">
        <v>3158</v>
      </c>
      <c r="AC859" s="122" t="s">
        <v>3158</v>
      </c>
      <c r="AD859" s="125">
        <v>43713.20385416667</v>
      </c>
      <c r="AE859" s="122" t="s">
        <v>3158</v>
      </c>
    </row>
    <row r="860" spans="1:31" ht="13">
      <c r="A860" s="122">
        <v>3187</v>
      </c>
      <c r="B860" s="122" t="s">
        <v>448</v>
      </c>
      <c r="C860" s="122" t="s">
        <v>8465</v>
      </c>
      <c r="D860" s="122" t="s">
        <v>3146</v>
      </c>
      <c r="E860" s="122">
        <v>2013</v>
      </c>
      <c r="F860" s="122" t="s">
        <v>3342</v>
      </c>
      <c r="G860" s="122" t="s">
        <v>4627</v>
      </c>
      <c r="H860" s="122" t="s">
        <v>4628</v>
      </c>
      <c r="I860" s="122" t="s">
        <v>3326</v>
      </c>
      <c r="J860" s="122" t="s">
        <v>8466</v>
      </c>
      <c r="K860" s="122" t="s">
        <v>8467</v>
      </c>
      <c r="L860" s="124" t="s">
        <v>8468</v>
      </c>
      <c r="M860" s="122" t="s">
        <v>3154</v>
      </c>
      <c r="N860" s="122">
        <v>75</v>
      </c>
      <c r="O860" s="124" t="s">
        <v>8469</v>
      </c>
      <c r="P860" s="124" t="s">
        <v>8469</v>
      </c>
      <c r="Q860" s="124" t="s">
        <v>8470</v>
      </c>
      <c r="R860" s="125">
        <v>43697.526643518519</v>
      </c>
      <c r="S860" s="125">
        <v>43713.20385416667</v>
      </c>
      <c r="T860" s="122" t="s">
        <v>3158</v>
      </c>
      <c r="U860" s="122" t="s">
        <v>3158</v>
      </c>
      <c r="V860" s="122" t="s">
        <v>3158</v>
      </c>
      <c r="W860" s="122" t="s">
        <v>3158</v>
      </c>
      <c r="X860" s="122" t="s">
        <v>3158</v>
      </c>
      <c r="Y860" s="122" t="s">
        <v>3158</v>
      </c>
      <c r="Z860" s="122">
        <v>0</v>
      </c>
      <c r="AA860" s="122" t="s">
        <v>3158</v>
      </c>
      <c r="AB860" s="122" t="s">
        <v>3158</v>
      </c>
      <c r="AC860" s="122" t="s">
        <v>3158</v>
      </c>
      <c r="AD860" s="125">
        <v>43713.20385416667</v>
      </c>
      <c r="AE860" s="122" t="s">
        <v>3158</v>
      </c>
    </row>
    <row r="861" spans="1:31" ht="13">
      <c r="A861" s="122">
        <v>3188</v>
      </c>
      <c r="B861" s="122" t="s">
        <v>8471</v>
      </c>
      <c r="C861" s="122" t="s">
        <v>8472</v>
      </c>
      <c r="D861" s="122" t="s">
        <v>3146</v>
      </c>
      <c r="E861" s="122">
        <v>0</v>
      </c>
      <c r="F861" s="122" t="s">
        <v>3255</v>
      </c>
      <c r="G861" s="122" t="s">
        <v>8473</v>
      </c>
      <c r="K861" s="122" t="s">
        <v>8474</v>
      </c>
      <c r="L861" s="124" t="s">
        <v>8475</v>
      </c>
      <c r="M861" s="122" t="s">
        <v>3154</v>
      </c>
      <c r="N861" s="122">
        <v>75</v>
      </c>
      <c r="O861" s="124" t="s">
        <v>8476</v>
      </c>
      <c r="P861" s="124" t="s">
        <v>8477</v>
      </c>
      <c r="Q861" s="124" t="s">
        <v>8478</v>
      </c>
      <c r="R861" s="125">
        <v>43697.526643518519</v>
      </c>
      <c r="S861" s="125">
        <v>43713.20385416667</v>
      </c>
      <c r="T861" s="122" t="s">
        <v>3158</v>
      </c>
      <c r="U861" s="122" t="s">
        <v>3158</v>
      </c>
      <c r="V861" s="122" t="s">
        <v>3158</v>
      </c>
      <c r="W861" s="122" t="s">
        <v>3158</v>
      </c>
      <c r="X861" s="122" t="s">
        <v>3158</v>
      </c>
      <c r="Y861" s="122" t="s">
        <v>3158</v>
      </c>
      <c r="Z861" s="122">
        <v>0</v>
      </c>
      <c r="AA861" s="122" t="s">
        <v>3158</v>
      </c>
      <c r="AB861" s="122" t="s">
        <v>3158</v>
      </c>
      <c r="AC861" s="122" t="s">
        <v>3158</v>
      </c>
      <c r="AD861" s="125">
        <v>43713.20385416667</v>
      </c>
      <c r="AE861" s="122" t="s">
        <v>3158</v>
      </c>
    </row>
    <row r="862" spans="1:31" ht="13">
      <c r="A862" s="122">
        <v>3189</v>
      </c>
      <c r="B862" s="122" t="s">
        <v>8479</v>
      </c>
      <c r="C862" s="122" t="s">
        <v>8480</v>
      </c>
      <c r="D862" s="122" t="s">
        <v>3171</v>
      </c>
      <c r="E862" s="122">
        <v>1986</v>
      </c>
      <c r="F862" s="122" t="s">
        <v>8481</v>
      </c>
      <c r="G862" s="122" t="s">
        <v>8482</v>
      </c>
      <c r="K862" s="122" t="s">
        <v>8483</v>
      </c>
      <c r="L862" s="124" t="s">
        <v>8484</v>
      </c>
      <c r="M862" s="122" t="s">
        <v>3154</v>
      </c>
      <c r="N862" s="122">
        <v>75</v>
      </c>
      <c r="O862" s="124" t="s">
        <v>8485</v>
      </c>
      <c r="P862" s="124" t="s">
        <v>8486</v>
      </c>
      <c r="Q862" s="124" t="s">
        <v>8487</v>
      </c>
      <c r="R862" s="125">
        <v>43697.526643518519</v>
      </c>
      <c r="S862" s="125">
        <v>43713.20385416667</v>
      </c>
      <c r="T862" s="122" t="s">
        <v>3158</v>
      </c>
      <c r="U862" s="122" t="s">
        <v>3158</v>
      </c>
      <c r="V862" s="122" t="s">
        <v>3158</v>
      </c>
      <c r="W862" s="122" t="s">
        <v>3158</v>
      </c>
      <c r="X862" s="122" t="s">
        <v>3158</v>
      </c>
      <c r="Y862" s="122" t="s">
        <v>3158</v>
      </c>
      <c r="Z862" s="122">
        <v>0</v>
      </c>
      <c r="AA862" s="122" t="s">
        <v>3158</v>
      </c>
      <c r="AB862" s="122" t="s">
        <v>3158</v>
      </c>
      <c r="AC862" s="122" t="s">
        <v>3158</v>
      </c>
      <c r="AD862" s="125">
        <v>43713.20385416667</v>
      </c>
      <c r="AE862" s="122" t="s">
        <v>3158</v>
      </c>
    </row>
    <row r="863" spans="1:31" ht="13">
      <c r="A863" s="122">
        <v>3190</v>
      </c>
      <c r="B863" s="122" t="s">
        <v>8488</v>
      </c>
      <c r="C863" s="122" t="s">
        <v>8489</v>
      </c>
      <c r="D863" s="122" t="s">
        <v>3146</v>
      </c>
      <c r="E863" s="122">
        <v>2013</v>
      </c>
      <c r="F863" s="122" t="s">
        <v>3438</v>
      </c>
      <c r="G863" s="122" t="s">
        <v>3409</v>
      </c>
      <c r="H863" s="122" t="s">
        <v>3173</v>
      </c>
      <c r="I863" s="122" t="s">
        <v>3385</v>
      </c>
      <c r="J863" s="122" t="s">
        <v>8490</v>
      </c>
      <c r="K863" s="122" t="s">
        <v>8491</v>
      </c>
      <c r="L863" s="124" t="s">
        <v>8492</v>
      </c>
      <c r="M863" s="122" t="s">
        <v>3154</v>
      </c>
      <c r="N863" s="122">
        <v>75</v>
      </c>
      <c r="O863" s="124" t="s">
        <v>8493</v>
      </c>
      <c r="P863" s="122" t="s">
        <v>3158</v>
      </c>
      <c r="Q863" s="122" t="s">
        <v>3158</v>
      </c>
      <c r="R863" s="125">
        <v>43697.526643518519</v>
      </c>
      <c r="S863" s="125">
        <v>44603.396354166667</v>
      </c>
      <c r="T863" s="122">
        <v>64</v>
      </c>
      <c r="U863" s="122" t="s">
        <v>4431</v>
      </c>
      <c r="V863" s="122" t="s">
        <v>3173</v>
      </c>
      <c r="W863" s="122" t="s">
        <v>3158</v>
      </c>
      <c r="X863" s="122" t="s">
        <v>3204</v>
      </c>
      <c r="Y863" s="122" t="s">
        <v>3158</v>
      </c>
      <c r="Z863" s="122">
        <v>0</v>
      </c>
      <c r="AA863" s="122" t="s">
        <v>3158</v>
      </c>
      <c r="AB863" s="122" t="s">
        <v>3158</v>
      </c>
      <c r="AC863" s="122" t="s">
        <v>3158</v>
      </c>
      <c r="AD863" s="125">
        <v>43713.20385416667</v>
      </c>
      <c r="AE863" s="122" t="s">
        <v>3158</v>
      </c>
    </row>
    <row r="864" spans="1:31" ht="13">
      <c r="A864" s="122">
        <v>3191</v>
      </c>
      <c r="B864" s="122" t="s">
        <v>8494</v>
      </c>
      <c r="C864" s="122" t="s">
        <v>8495</v>
      </c>
      <c r="D864" s="122" t="s">
        <v>3146</v>
      </c>
      <c r="E864" s="122">
        <v>2015</v>
      </c>
      <c r="F864" s="122" t="s">
        <v>3147</v>
      </c>
      <c r="G864" s="122" t="s">
        <v>8496</v>
      </c>
      <c r="K864" s="122" t="s">
        <v>8497</v>
      </c>
      <c r="L864" s="124" t="s">
        <v>8498</v>
      </c>
      <c r="M864" s="122" t="s">
        <v>3154</v>
      </c>
      <c r="N864" s="122">
        <v>75</v>
      </c>
      <c r="O864" s="124" t="s">
        <v>8499</v>
      </c>
      <c r="Q864" s="124" t="s">
        <v>8500</v>
      </c>
      <c r="R864" s="125">
        <v>43697.526643518519</v>
      </c>
      <c r="S864" s="125">
        <v>43713.20385416667</v>
      </c>
      <c r="T864" s="122" t="s">
        <v>3158</v>
      </c>
      <c r="U864" s="122" t="s">
        <v>3158</v>
      </c>
      <c r="V864" s="122" t="s">
        <v>3158</v>
      </c>
      <c r="W864" s="122" t="s">
        <v>3158</v>
      </c>
      <c r="X864" s="122" t="s">
        <v>3158</v>
      </c>
      <c r="Y864" s="122" t="s">
        <v>3158</v>
      </c>
      <c r="Z864" s="122">
        <v>0</v>
      </c>
      <c r="AA864" s="122" t="s">
        <v>3158</v>
      </c>
      <c r="AB864" s="122" t="s">
        <v>3158</v>
      </c>
      <c r="AC864" s="122" t="s">
        <v>3158</v>
      </c>
      <c r="AD864" s="125">
        <v>43713.20385416667</v>
      </c>
      <c r="AE864" s="122" t="s">
        <v>3158</v>
      </c>
    </row>
    <row r="865" spans="1:31" ht="13">
      <c r="A865" s="122">
        <v>3192</v>
      </c>
      <c r="B865" s="122" t="s">
        <v>716</v>
      </c>
      <c r="C865" s="122" t="s">
        <v>8501</v>
      </c>
      <c r="D865" s="122" t="s">
        <v>3146</v>
      </c>
      <c r="E865" s="122">
        <v>2014</v>
      </c>
      <c r="F865" s="122" t="s">
        <v>3225</v>
      </c>
      <c r="G865" s="122" t="s">
        <v>3976</v>
      </c>
      <c r="H865" s="122" t="s">
        <v>8502</v>
      </c>
      <c r="I865" s="122" t="s">
        <v>3326</v>
      </c>
      <c r="J865" s="122" t="s">
        <v>8503</v>
      </c>
      <c r="K865" s="122" t="s">
        <v>8504</v>
      </c>
      <c r="L865" s="124" t="s">
        <v>8505</v>
      </c>
      <c r="M865" s="122" t="s">
        <v>3154</v>
      </c>
      <c r="N865" s="122">
        <v>75</v>
      </c>
      <c r="O865" s="124" t="s">
        <v>8506</v>
      </c>
      <c r="P865" s="124" t="s">
        <v>8507</v>
      </c>
      <c r="Q865" s="124" t="s">
        <v>8508</v>
      </c>
      <c r="R865" s="125">
        <v>43697.526643518519</v>
      </c>
      <c r="S865" s="125">
        <v>43713.20385416667</v>
      </c>
      <c r="T865" s="122" t="s">
        <v>3158</v>
      </c>
      <c r="U865" s="122" t="s">
        <v>3158</v>
      </c>
      <c r="V865" s="122" t="s">
        <v>3158</v>
      </c>
      <c r="W865" s="122" t="s">
        <v>3158</v>
      </c>
      <c r="X865" s="122" t="s">
        <v>3158</v>
      </c>
      <c r="Y865" s="122" t="s">
        <v>3158</v>
      </c>
      <c r="Z865" s="122">
        <v>0</v>
      </c>
      <c r="AA865" s="122" t="s">
        <v>3158</v>
      </c>
      <c r="AB865" s="122" t="s">
        <v>3158</v>
      </c>
      <c r="AC865" s="122" t="s">
        <v>3158</v>
      </c>
      <c r="AD865" s="125">
        <v>43713.20385416667</v>
      </c>
      <c r="AE865" s="122" t="s">
        <v>3158</v>
      </c>
    </row>
    <row r="866" spans="1:31" ht="13">
      <c r="A866" s="122">
        <v>3193</v>
      </c>
      <c r="B866" s="122" t="s">
        <v>8509</v>
      </c>
      <c r="C866" s="122" t="s">
        <v>8510</v>
      </c>
      <c r="D866" s="122" t="s">
        <v>3146</v>
      </c>
      <c r="E866" s="122">
        <v>2017</v>
      </c>
      <c r="F866" s="122" t="s">
        <v>3462</v>
      </c>
      <c r="G866" s="122" t="s">
        <v>8511</v>
      </c>
      <c r="K866" s="122" t="s">
        <v>8512</v>
      </c>
      <c r="L866" s="124" t="s">
        <v>8513</v>
      </c>
      <c r="M866" s="122" t="s">
        <v>3154</v>
      </c>
      <c r="N866" s="122">
        <v>75</v>
      </c>
      <c r="P866" s="124" t="s">
        <v>8514</v>
      </c>
      <c r="Q866" s="124" t="s">
        <v>8515</v>
      </c>
      <c r="R866" s="125">
        <v>43697.526643518519</v>
      </c>
      <c r="S866" s="125">
        <v>43713.20385416667</v>
      </c>
      <c r="T866" s="122" t="s">
        <v>3158</v>
      </c>
      <c r="U866" s="122" t="s">
        <v>3158</v>
      </c>
      <c r="V866" s="122" t="s">
        <v>3158</v>
      </c>
      <c r="W866" s="122" t="s">
        <v>3158</v>
      </c>
      <c r="X866" s="122" t="s">
        <v>3158</v>
      </c>
      <c r="Y866" s="122" t="s">
        <v>3158</v>
      </c>
      <c r="Z866" s="122">
        <v>0</v>
      </c>
      <c r="AA866" s="122" t="s">
        <v>3158</v>
      </c>
      <c r="AB866" s="122" t="s">
        <v>3158</v>
      </c>
      <c r="AC866" s="122" t="s">
        <v>3158</v>
      </c>
      <c r="AD866" s="125">
        <v>43713.20385416667</v>
      </c>
      <c r="AE866" s="122" t="s">
        <v>3158</v>
      </c>
    </row>
    <row r="867" spans="1:31" ht="13">
      <c r="A867" s="122">
        <v>3194</v>
      </c>
      <c r="B867" s="122" t="s">
        <v>8516</v>
      </c>
      <c r="C867" s="122" t="s">
        <v>8517</v>
      </c>
      <c r="D867" s="122" t="s">
        <v>3146</v>
      </c>
      <c r="E867" s="122">
        <v>2016</v>
      </c>
      <c r="F867" s="122" t="s">
        <v>3225</v>
      </c>
      <c r="G867" s="122" t="s">
        <v>7206</v>
      </c>
      <c r="K867" s="122" t="s">
        <v>8518</v>
      </c>
      <c r="L867" s="124" t="s">
        <v>8519</v>
      </c>
      <c r="M867" s="122" t="s">
        <v>3154</v>
      </c>
      <c r="N867" s="122">
        <v>75</v>
      </c>
      <c r="O867" s="124" t="s">
        <v>8520</v>
      </c>
      <c r="P867" s="124" t="s">
        <v>8521</v>
      </c>
      <c r="Q867" s="124" t="s">
        <v>8522</v>
      </c>
      <c r="R867" s="125">
        <v>43697.526643518519</v>
      </c>
      <c r="S867" s="125">
        <v>43713.20385416667</v>
      </c>
      <c r="T867" s="122" t="s">
        <v>3158</v>
      </c>
      <c r="U867" s="122" t="s">
        <v>3158</v>
      </c>
      <c r="V867" s="122" t="s">
        <v>3158</v>
      </c>
      <c r="W867" s="122" t="s">
        <v>3158</v>
      </c>
      <c r="X867" s="122" t="s">
        <v>3158</v>
      </c>
      <c r="Y867" s="122" t="s">
        <v>3158</v>
      </c>
      <c r="Z867" s="122">
        <v>0</v>
      </c>
      <c r="AA867" s="122" t="s">
        <v>3158</v>
      </c>
      <c r="AB867" s="122" t="s">
        <v>3158</v>
      </c>
      <c r="AC867" s="122" t="s">
        <v>3158</v>
      </c>
      <c r="AD867" s="125">
        <v>43713.20385416667</v>
      </c>
      <c r="AE867" s="122" t="s">
        <v>3158</v>
      </c>
    </row>
    <row r="868" spans="1:31" ht="13">
      <c r="A868" s="122">
        <v>3195</v>
      </c>
      <c r="B868" s="122" t="s">
        <v>8523</v>
      </c>
      <c r="D868" s="122" t="s">
        <v>3146</v>
      </c>
      <c r="E868" s="122">
        <v>0</v>
      </c>
      <c r="K868" s="122" t="s">
        <v>8524</v>
      </c>
      <c r="M868" s="122" t="s">
        <v>3154</v>
      </c>
      <c r="N868" s="122">
        <v>75</v>
      </c>
      <c r="R868" s="125">
        <v>43697.526643518519</v>
      </c>
      <c r="S868" s="125">
        <v>43713.20385416667</v>
      </c>
      <c r="T868" s="122" t="s">
        <v>3158</v>
      </c>
      <c r="U868" s="122" t="s">
        <v>3158</v>
      </c>
      <c r="V868" s="122" t="s">
        <v>3158</v>
      </c>
      <c r="W868" s="122" t="s">
        <v>3158</v>
      </c>
      <c r="X868" s="122" t="s">
        <v>3158</v>
      </c>
      <c r="Y868" s="122" t="s">
        <v>3158</v>
      </c>
      <c r="Z868" s="122">
        <v>0</v>
      </c>
      <c r="AA868" s="122" t="s">
        <v>3158</v>
      </c>
      <c r="AB868" s="122" t="s">
        <v>3158</v>
      </c>
      <c r="AC868" s="122" t="s">
        <v>3158</v>
      </c>
      <c r="AD868" s="125">
        <v>43713.20385416667</v>
      </c>
      <c r="AE868" s="122" t="s">
        <v>3158</v>
      </c>
    </row>
    <row r="869" spans="1:31" ht="13">
      <c r="A869" s="122">
        <v>3196</v>
      </c>
      <c r="B869" s="122" t="s">
        <v>8525</v>
      </c>
      <c r="C869" s="122" t="s">
        <v>8526</v>
      </c>
      <c r="E869" s="122">
        <v>2015</v>
      </c>
      <c r="F869" s="122" t="s">
        <v>3438</v>
      </c>
      <c r="G869" s="122" t="s">
        <v>4637</v>
      </c>
      <c r="H869" s="122" t="s">
        <v>3977</v>
      </c>
      <c r="I869" s="122" t="s">
        <v>3385</v>
      </c>
      <c r="J869" s="122" t="s">
        <v>8527</v>
      </c>
      <c r="K869" s="122" t="s">
        <v>8528</v>
      </c>
      <c r="L869" s="124" t="s">
        <v>8529</v>
      </c>
      <c r="M869" s="122" t="s">
        <v>3154</v>
      </c>
      <c r="N869" s="122">
        <v>75</v>
      </c>
      <c r="O869" s="124" t="s">
        <v>8530</v>
      </c>
      <c r="P869" s="122" t="s">
        <v>3158</v>
      </c>
      <c r="Q869" s="124" t="s">
        <v>8531</v>
      </c>
      <c r="R869" s="125">
        <v>43697.526643518519</v>
      </c>
      <c r="S869" s="125">
        <v>44054.444143518522</v>
      </c>
      <c r="T869" s="122">
        <v>64</v>
      </c>
      <c r="U869" s="122" t="s">
        <v>6462</v>
      </c>
      <c r="V869" s="122" t="s">
        <v>3977</v>
      </c>
      <c r="W869" s="122" t="s">
        <v>3158</v>
      </c>
      <c r="X869" s="122" t="s">
        <v>3204</v>
      </c>
      <c r="Y869" s="122" t="s">
        <v>3158</v>
      </c>
      <c r="Z869" s="122">
        <v>0</v>
      </c>
      <c r="AA869" s="122" t="s">
        <v>3158</v>
      </c>
      <c r="AB869" s="122" t="s">
        <v>3158</v>
      </c>
      <c r="AC869" s="122" t="s">
        <v>3158</v>
      </c>
      <c r="AD869" s="125">
        <v>43713.20385416667</v>
      </c>
      <c r="AE869" s="122" t="s">
        <v>3158</v>
      </c>
    </row>
    <row r="870" spans="1:31" ht="13">
      <c r="A870" s="122">
        <v>3197</v>
      </c>
      <c r="B870" s="124" t="s">
        <v>8532</v>
      </c>
      <c r="C870" s="122" t="s">
        <v>8533</v>
      </c>
      <c r="D870" s="122" t="s">
        <v>3146</v>
      </c>
      <c r="E870" s="122">
        <v>2015</v>
      </c>
      <c r="F870" s="122" t="s">
        <v>4300</v>
      </c>
      <c r="G870" s="122" t="s">
        <v>3207</v>
      </c>
      <c r="H870" s="122" t="s">
        <v>101</v>
      </c>
      <c r="K870" s="122" t="s">
        <v>8534</v>
      </c>
      <c r="L870" s="124" t="s">
        <v>8535</v>
      </c>
      <c r="M870" s="122" t="s">
        <v>3154</v>
      </c>
      <c r="N870" s="122">
        <v>75</v>
      </c>
      <c r="O870" s="124" t="s">
        <v>8536</v>
      </c>
      <c r="P870" s="124" t="s">
        <v>8537</v>
      </c>
      <c r="Q870" s="124" t="s">
        <v>8538</v>
      </c>
      <c r="R870" s="125">
        <v>43697.526643518519</v>
      </c>
      <c r="S870" s="125">
        <v>43713.20385416667</v>
      </c>
      <c r="T870" s="122" t="s">
        <v>3158</v>
      </c>
      <c r="U870" s="122" t="s">
        <v>3158</v>
      </c>
      <c r="V870" s="122" t="s">
        <v>3158</v>
      </c>
      <c r="W870" s="122" t="s">
        <v>3158</v>
      </c>
      <c r="X870" s="122" t="s">
        <v>3158</v>
      </c>
      <c r="Y870" s="122" t="s">
        <v>3158</v>
      </c>
      <c r="Z870" s="122">
        <v>0</v>
      </c>
      <c r="AA870" s="122" t="s">
        <v>3158</v>
      </c>
      <c r="AB870" s="122" t="s">
        <v>3158</v>
      </c>
      <c r="AC870" s="122" t="s">
        <v>3158</v>
      </c>
      <c r="AD870" s="125">
        <v>43713.20385416667</v>
      </c>
      <c r="AE870" s="122" t="s">
        <v>3158</v>
      </c>
    </row>
    <row r="871" spans="1:31" ht="13">
      <c r="A871" s="122">
        <v>3198</v>
      </c>
      <c r="B871" s="122" t="s">
        <v>8539</v>
      </c>
      <c r="D871" s="122" t="s">
        <v>3146</v>
      </c>
      <c r="E871" s="122">
        <v>0</v>
      </c>
      <c r="K871" s="122" t="s">
        <v>8540</v>
      </c>
      <c r="M871" s="122" t="s">
        <v>3154</v>
      </c>
      <c r="N871" s="122">
        <v>75</v>
      </c>
      <c r="R871" s="125">
        <v>43697.526643518519</v>
      </c>
      <c r="S871" s="125">
        <v>43713.20385416667</v>
      </c>
      <c r="T871" s="122" t="s">
        <v>3158</v>
      </c>
      <c r="U871" s="122" t="s">
        <v>3158</v>
      </c>
      <c r="V871" s="122" t="s">
        <v>3158</v>
      </c>
      <c r="W871" s="122" t="s">
        <v>3158</v>
      </c>
      <c r="X871" s="122" t="s">
        <v>3158</v>
      </c>
      <c r="Y871" s="122" t="s">
        <v>3158</v>
      </c>
      <c r="Z871" s="122">
        <v>0</v>
      </c>
      <c r="AA871" s="122" t="s">
        <v>3158</v>
      </c>
      <c r="AB871" s="122" t="s">
        <v>3158</v>
      </c>
      <c r="AC871" s="122" t="s">
        <v>3158</v>
      </c>
      <c r="AD871" s="125">
        <v>43713.20385416667</v>
      </c>
      <c r="AE871" s="122" t="s">
        <v>3158</v>
      </c>
    </row>
    <row r="872" spans="1:31" ht="13">
      <c r="A872" s="122">
        <v>3199</v>
      </c>
      <c r="B872" s="122" t="s">
        <v>8541</v>
      </c>
      <c r="C872" s="122" t="s">
        <v>8542</v>
      </c>
      <c r="D872" s="122" t="s">
        <v>3146</v>
      </c>
      <c r="E872" s="122">
        <v>2018</v>
      </c>
      <c r="G872" s="122" t="s">
        <v>3217</v>
      </c>
      <c r="K872" s="122" t="s">
        <v>8543</v>
      </c>
      <c r="L872" s="124" t="s">
        <v>8544</v>
      </c>
      <c r="M872" s="122" t="s">
        <v>3154</v>
      </c>
      <c r="N872" s="122">
        <v>75</v>
      </c>
      <c r="Q872" s="124" t="s">
        <v>8545</v>
      </c>
      <c r="R872" s="125">
        <v>43697.526643518519</v>
      </c>
      <c r="S872" s="125">
        <v>43713.20385416667</v>
      </c>
      <c r="T872" s="122" t="s">
        <v>3158</v>
      </c>
      <c r="U872" s="122" t="s">
        <v>3158</v>
      </c>
      <c r="V872" s="122" t="s">
        <v>3158</v>
      </c>
      <c r="W872" s="122" t="s">
        <v>3158</v>
      </c>
      <c r="X872" s="122" t="s">
        <v>3158</v>
      </c>
      <c r="Y872" s="122" t="s">
        <v>3158</v>
      </c>
      <c r="Z872" s="122">
        <v>0</v>
      </c>
      <c r="AA872" s="122" t="s">
        <v>3158</v>
      </c>
      <c r="AB872" s="122" t="s">
        <v>3158</v>
      </c>
      <c r="AC872" s="122" t="s">
        <v>3158</v>
      </c>
      <c r="AD872" s="125">
        <v>43713.20385416667</v>
      </c>
      <c r="AE872" s="122" t="s">
        <v>3158</v>
      </c>
    </row>
    <row r="873" spans="1:31" ht="13">
      <c r="A873" s="122">
        <v>3200</v>
      </c>
      <c r="B873" s="122" t="s">
        <v>8546</v>
      </c>
      <c r="C873" s="122" t="s">
        <v>8547</v>
      </c>
      <c r="D873" s="122" t="s">
        <v>3146</v>
      </c>
      <c r="E873" s="122">
        <v>2015</v>
      </c>
      <c r="F873" s="122" t="s">
        <v>3147</v>
      </c>
      <c r="G873" s="122" t="s">
        <v>8548</v>
      </c>
      <c r="K873" s="122" t="s">
        <v>8549</v>
      </c>
      <c r="L873" s="124" t="s">
        <v>8550</v>
      </c>
      <c r="M873" s="122" t="s">
        <v>3154</v>
      </c>
      <c r="N873" s="122">
        <v>75</v>
      </c>
      <c r="O873" s="124" t="s">
        <v>8551</v>
      </c>
      <c r="P873" s="124" t="s">
        <v>8552</v>
      </c>
      <c r="R873" s="125">
        <v>43697.526643518519</v>
      </c>
      <c r="S873" s="125">
        <v>43713.20385416667</v>
      </c>
      <c r="T873" s="122" t="s">
        <v>3158</v>
      </c>
      <c r="U873" s="122" t="s">
        <v>3158</v>
      </c>
      <c r="V873" s="122" t="s">
        <v>3158</v>
      </c>
      <c r="W873" s="122" t="s">
        <v>3158</v>
      </c>
      <c r="X873" s="122" t="s">
        <v>3158</v>
      </c>
      <c r="Y873" s="122" t="s">
        <v>3158</v>
      </c>
      <c r="Z873" s="122">
        <v>0</v>
      </c>
      <c r="AA873" s="122" t="s">
        <v>3158</v>
      </c>
      <c r="AB873" s="122" t="s">
        <v>3158</v>
      </c>
      <c r="AC873" s="122" t="s">
        <v>3158</v>
      </c>
      <c r="AD873" s="125">
        <v>43713.20385416667</v>
      </c>
      <c r="AE873" s="122" t="s">
        <v>3158</v>
      </c>
    </row>
    <row r="874" spans="1:31" ht="13">
      <c r="A874" s="122">
        <v>3201</v>
      </c>
      <c r="B874" s="122" t="s">
        <v>8553</v>
      </c>
      <c r="E874" s="122">
        <v>0</v>
      </c>
      <c r="K874" s="122" t="s">
        <v>8554</v>
      </c>
      <c r="M874" s="122" t="s">
        <v>3154</v>
      </c>
      <c r="N874" s="122">
        <v>75</v>
      </c>
      <c r="R874" s="125">
        <v>43697.526643518519</v>
      </c>
      <c r="S874" s="125">
        <v>43713.20385416667</v>
      </c>
      <c r="T874" s="122" t="s">
        <v>3158</v>
      </c>
      <c r="U874" s="122" t="s">
        <v>3158</v>
      </c>
      <c r="V874" s="122" t="s">
        <v>3158</v>
      </c>
      <c r="W874" s="122" t="s">
        <v>3158</v>
      </c>
      <c r="X874" s="122" t="s">
        <v>3158</v>
      </c>
      <c r="Y874" s="122" t="s">
        <v>3158</v>
      </c>
      <c r="Z874" s="122">
        <v>0</v>
      </c>
      <c r="AA874" s="122" t="s">
        <v>3158</v>
      </c>
      <c r="AB874" s="122" t="s">
        <v>3158</v>
      </c>
      <c r="AC874" s="122" t="s">
        <v>3158</v>
      </c>
      <c r="AD874" s="125">
        <v>43713.20385416667</v>
      </c>
      <c r="AE874" s="122" t="s">
        <v>3158</v>
      </c>
    </row>
    <row r="875" spans="1:31" ht="13">
      <c r="A875" s="122">
        <v>3202</v>
      </c>
      <c r="B875" s="122" t="s">
        <v>8555</v>
      </c>
      <c r="C875" s="122" t="s">
        <v>8556</v>
      </c>
      <c r="D875" s="122" t="s">
        <v>3146</v>
      </c>
      <c r="E875" s="122">
        <v>2007</v>
      </c>
      <c r="F875" s="122" t="s">
        <v>3438</v>
      </c>
      <c r="G875" s="122" t="s">
        <v>3343</v>
      </c>
      <c r="H875" s="122" t="s">
        <v>8557</v>
      </c>
      <c r="I875" s="122" t="s">
        <v>3209</v>
      </c>
      <c r="J875" s="122" t="s">
        <v>8558</v>
      </c>
      <c r="K875" s="122" t="s">
        <v>8559</v>
      </c>
      <c r="L875" s="124" t="s">
        <v>8560</v>
      </c>
      <c r="M875" s="122" t="s">
        <v>3154</v>
      </c>
      <c r="N875" s="122">
        <v>75</v>
      </c>
      <c r="O875" s="124" t="s">
        <v>8561</v>
      </c>
      <c r="P875" s="124" t="s">
        <v>8562</v>
      </c>
      <c r="R875" s="125">
        <v>43697.526643518519</v>
      </c>
      <c r="S875" s="125">
        <v>43713.20385416667</v>
      </c>
      <c r="T875" s="122" t="s">
        <v>3158</v>
      </c>
      <c r="U875" s="122" t="s">
        <v>3158</v>
      </c>
      <c r="V875" s="122" t="s">
        <v>3158</v>
      </c>
      <c r="W875" s="122" t="s">
        <v>3158</v>
      </c>
      <c r="X875" s="122" t="s">
        <v>3158</v>
      </c>
      <c r="Y875" s="122" t="s">
        <v>3158</v>
      </c>
      <c r="Z875" s="122">
        <v>0</v>
      </c>
      <c r="AA875" s="122" t="s">
        <v>3158</v>
      </c>
      <c r="AB875" s="122" t="s">
        <v>3158</v>
      </c>
      <c r="AC875" s="122" t="s">
        <v>3158</v>
      </c>
      <c r="AD875" s="125">
        <v>43713.20385416667</v>
      </c>
      <c r="AE875" s="122" t="s">
        <v>3158</v>
      </c>
    </row>
    <row r="876" spans="1:31" ht="13">
      <c r="A876" s="122">
        <v>3203</v>
      </c>
      <c r="B876" s="122" t="s">
        <v>649</v>
      </c>
      <c r="C876" s="122" t="s">
        <v>8563</v>
      </c>
      <c r="D876" s="122" t="s">
        <v>3146</v>
      </c>
      <c r="E876" s="122">
        <v>2014</v>
      </c>
      <c r="F876" s="122" t="s">
        <v>3992</v>
      </c>
      <c r="G876" s="122" t="s">
        <v>3148</v>
      </c>
      <c r="H876" s="122" t="s">
        <v>3217</v>
      </c>
      <c r="I876" s="126">
        <v>44967</v>
      </c>
      <c r="J876" s="122" t="s">
        <v>8564</v>
      </c>
      <c r="K876" s="122" t="s">
        <v>8565</v>
      </c>
      <c r="L876" s="124" t="s">
        <v>8566</v>
      </c>
      <c r="M876" s="122" t="s">
        <v>3154</v>
      </c>
      <c r="N876" s="122">
        <v>75</v>
      </c>
      <c r="O876" s="124" t="s">
        <v>8567</v>
      </c>
      <c r="P876" s="124" t="s">
        <v>8568</v>
      </c>
      <c r="Q876" s="124" t="s">
        <v>8569</v>
      </c>
      <c r="R876" s="125">
        <v>43697.526643518519</v>
      </c>
      <c r="S876" s="125">
        <v>43713.20385416667</v>
      </c>
      <c r="T876" s="122" t="s">
        <v>3158</v>
      </c>
      <c r="U876" s="122" t="s">
        <v>3158</v>
      </c>
      <c r="V876" s="122" t="s">
        <v>3158</v>
      </c>
      <c r="W876" s="122" t="s">
        <v>3158</v>
      </c>
      <c r="X876" s="122" t="s">
        <v>3158</v>
      </c>
      <c r="Y876" s="122" t="s">
        <v>3158</v>
      </c>
      <c r="Z876" s="122">
        <v>0</v>
      </c>
      <c r="AA876" s="122" t="s">
        <v>3158</v>
      </c>
      <c r="AB876" s="122" t="s">
        <v>3158</v>
      </c>
      <c r="AC876" s="122" t="s">
        <v>3158</v>
      </c>
      <c r="AD876" s="125">
        <v>43713.20385416667</v>
      </c>
      <c r="AE876" s="122" t="s">
        <v>3158</v>
      </c>
    </row>
    <row r="877" spans="1:31" ht="13">
      <c r="A877" s="122">
        <v>3204</v>
      </c>
      <c r="B877" s="122" t="s">
        <v>8570</v>
      </c>
      <c r="C877" s="122" t="s">
        <v>8571</v>
      </c>
      <c r="D877" s="122" t="s">
        <v>3146</v>
      </c>
      <c r="E877" s="122">
        <v>0</v>
      </c>
      <c r="F877" s="122" t="s">
        <v>3438</v>
      </c>
      <c r="G877" s="122" t="s">
        <v>8572</v>
      </c>
      <c r="K877" s="122" t="s">
        <v>8573</v>
      </c>
      <c r="L877" s="122" t="s">
        <v>5417</v>
      </c>
      <c r="M877" s="122" t="s">
        <v>3154</v>
      </c>
      <c r="N877" s="122">
        <v>75</v>
      </c>
      <c r="O877" s="124" t="s">
        <v>8574</v>
      </c>
      <c r="R877" s="125">
        <v>43697.526643518519</v>
      </c>
      <c r="S877" s="125">
        <v>43713.20385416667</v>
      </c>
      <c r="T877" s="122" t="s">
        <v>3158</v>
      </c>
      <c r="U877" s="122" t="s">
        <v>3158</v>
      </c>
      <c r="V877" s="122" t="s">
        <v>3158</v>
      </c>
      <c r="W877" s="122" t="s">
        <v>3158</v>
      </c>
      <c r="X877" s="122" t="s">
        <v>3158</v>
      </c>
      <c r="Y877" s="122" t="s">
        <v>3158</v>
      </c>
      <c r="Z877" s="122">
        <v>0</v>
      </c>
      <c r="AA877" s="122" t="s">
        <v>3158</v>
      </c>
      <c r="AB877" s="122" t="s">
        <v>3158</v>
      </c>
      <c r="AC877" s="122" t="s">
        <v>3158</v>
      </c>
      <c r="AD877" s="125">
        <v>43713.20385416667</v>
      </c>
      <c r="AE877" s="122" t="s">
        <v>3158</v>
      </c>
    </row>
    <row r="878" spans="1:31" ht="13">
      <c r="A878" s="122">
        <v>3205</v>
      </c>
      <c r="B878" s="122" t="s">
        <v>8575</v>
      </c>
      <c r="C878" s="122" t="s">
        <v>8576</v>
      </c>
      <c r="D878" s="122" t="s">
        <v>3146</v>
      </c>
      <c r="E878" s="122">
        <v>2015</v>
      </c>
      <c r="F878" s="122" t="s">
        <v>3255</v>
      </c>
      <c r="G878" s="122" t="s">
        <v>8407</v>
      </c>
      <c r="H878" s="122" t="s">
        <v>8408</v>
      </c>
      <c r="I878" s="126">
        <v>44967</v>
      </c>
      <c r="K878" s="122" t="s">
        <v>8577</v>
      </c>
      <c r="L878" s="124" t="s">
        <v>8578</v>
      </c>
      <c r="M878" s="122" t="s">
        <v>3154</v>
      </c>
      <c r="N878" s="122">
        <v>75</v>
      </c>
      <c r="O878" s="124" t="s">
        <v>8579</v>
      </c>
      <c r="Q878" s="124" t="s">
        <v>8580</v>
      </c>
      <c r="R878" s="125">
        <v>43697.526643518519</v>
      </c>
      <c r="S878" s="125">
        <v>43713.20385416667</v>
      </c>
      <c r="T878" s="122" t="s">
        <v>3158</v>
      </c>
      <c r="U878" s="122" t="s">
        <v>3158</v>
      </c>
      <c r="V878" s="122" t="s">
        <v>3158</v>
      </c>
      <c r="W878" s="122" t="s">
        <v>3158</v>
      </c>
      <c r="X878" s="122" t="s">
        <v>3158</v>
      </c>
      <c r="Y878" s="122" t="s">
        <v>3158</v>
      </c>
      <c r="Z878" s="122">
        <v>0</v>
      </c>
      <c r="AA878" s="122" t="s">
        <v>3158</v>
      </c>
      <c r="AB878" s="122" t="s">
        <v>3158</v>
      </c>
      <c r="AC878" s="122" t="s">
        <v>3158</v>
      </c>
      <c r="AD878" s="125">
        <v>43713.20385416667</v>
      </c>
      <c r="AE878" s="122" t="s">
        <v>3158</v>
      </c>
    </row>
    <row r="879" spans="1:31" ht="13">
      <c r="A879" s="122">
        <v>3206</v>
      </c>
      <c r="B879" s="122" t="s">
        <v>8581</v>
      </c>
      <c r="C879" s="122" t="s">
        <v>8582</v>
      </c>
      <c r="D879" s="122" t="s">
        <v>3146</v>
      </c>
      <c r="E879" s="122">
        <v>2018</v>
      </c>
      <c r="F879" s="122" t="s">
        <v>3438</v>
      </c>
      <c r="G879" s="122" t="s">
        <v>6005</v>
      </c>
      <c r="H879" s="122" t="s">
        <v>3217</v>
      </c>
      <c r="I879" s="126">
        <v>44967</v>
      </c>
      <c r="K879" s="122" t="s">
        <v>8583</v>
      </c>
      <c r="L879" s="124" t="s">
        <v>8584</v>
      </c>
      <c r="M879" s="122" t="s">
        <v>3154</v>
      </c>
      <c r="N879" s="122">
        <v>75</v>
      </c>
      <c r="O879" s="124" t="s">
        <v>8585</v>
      </c>
      <c r="P879" s="124" t="s">
        <v>8586</v>
      </c>
      <c r="Q879" s="124" t="s">
        <v>8587</v>
      </c>
      <c r="R879" s="125">
        <v>43697.526643518519</v>
      </c>
      <c r="S879" s="125">
        <v>43713.20385416667</v>
      </c>
      <c r="T879" s="122" t="s">
        <v>3158</v>
      </c>
      <c r="U879" s="122" t="s">
        <v>3158</v>
      </c>
      <c r="V879" s="122" t="s">
        <v>3158</v>
      </c>
      <c r="W879" s="122" t="s">
        <v>3158</v>
      </c>
      <c r="X879" s="122" t="s">
        <v>3158</v>
      </c>
      <c r="Y879" s="122" t="s">
        <v>3158</v>
      </c>
      <c r="Z879" s="122">
        <v>0</v>
      </c>
      <c r="AA879" s="122" t="s">
        <v>3158</v>
      </c>
      <c r="AB879" s="122" t="s">
        <v>3158</v>
      </c>
      <c r="AC879" s="122" t="s">
        <v>3158</v>
      </c>
      <c r="AD879" s="125">
        <v>43713.20385416667</v>
      </c>
      <c r="AE879" s="122" t="s">
        <v>3158</v>
      </c>
    </row>
    <row r="880" spans="1:31" ht="13">
      <c r="A880" s="122">
        <v>3207</v>
      </c>
      <c r="B880" s="122" t="s">
        <v>8588</v>
      </c>
      <c r="C880" s="122" t="s">
        <v>8589</v>
      </c>
      <c r="D880" s="122" t="s">
        <v>3146</v>
      </c>
      <c r="E880" s="122">
        <v>2018</v>
      </c>
      <c r="F880" s="122" t="s">
        <v>3225</v>
      </c>
      <c r="G880" s="122" t="s">
        <v>8590</v>
      </c>
      <c r="K880" s="122" t="s">
        <v>8591</v>
      </c>
      <c r="L880" s="124" t="s">
        <v>8592</v>
      </c>
      <c r="M880" s="122" t="s">
        <v>3154</v>
      </c>
      <c r="N880" s="122">
        <v>75</v>
      </c>
      <c r="O880" s="124" t="s">
        <v>8593</v>
      </c>
      <c r="Q880" s="124" t="s">
        <v>8594</v>
      </c>
      <c r="R880" s="125">
        <v>43697.526643518519</v>
      </c>
      <c r="S880" s="125">
        <v>43713.20385416667</v>
      </c>
      <c r="T880" s="122" t="s">
        <v>3158</v>
      </c>
      <c r="U880" s="122" t="s">
        <v>3158</v>
      </c>
      <c r="V880" s="122" t="s">
        <v>3158</v>
      </c>
      <c r="W880" s="122" t="s">
        <v>3158</v>
      </c>
      <c r="X880" s="122" t="s">
        <v>3158</v>
      </c>
      <c r="Y880" s="122" t="s">
        <v>3158</v>
      </c>
      <c r="Z880" s="122">
        <v>0</v>
      </c>
      <c r="AA880" s="122" t="s">
        <v>3158</v>
      </c>
      <c r="AB880" s="122" t="s">
        <v>3158</v>
      </c>
      <c r="AC880" s="122" t="s">
        <v>3158</v>
      </c>
      <c r="AD880" s="125">
        <v>43713.20385416667</v>
      </c>
      <c r="AE880" s="122" t="s">
        <v>3158</v>
      </c>
    </row>
    <row r="881" spans="1:31" ht="13">
      <c r="A881" s="122">
        <v>3208</v>
      </c>
      <c r="B881" s="122" t="s">
        <v>8595</v>
      </c>
      <c r="C881" s="122" t="s">
        <v>8596</v>
      </c>
      <c r="D881" s="122" t="s">
        <v>3146</v>
      </c>
      <c r="E881" s="122">
        <v>2016</v>
      </c>
      <c r="F881" s="122" t="s">
        <v>3462</v>
      </c>
      <c r="G881" s="122" t="s">
        <v>8597</v>
      </c>
      <c r="K881" s="122" t="s">
        <v>8598</v>
      </c>
      <c r="L881" s="124" t="s">
        <v>8599</v>
      </c>
      <c r="M881" s="122" t="s">
        <v>3154</v>
      </c>
      <c r="N881" s="122">
        <v>75</v>
      </c>
      <c r="P881" s="124" t="s">
        <v>8600</v>
      </c>
      <c r="Q881" s="124" t="s">
        <v>8601</v>
      </c>
      <c r="R881" s="125">
        <v>43697.526643518519</v>
      </c>
      <c r="S881" s="125">
        <v>43713.20385416667</v>
      </c>
      <c r="T881" s="122" t="s">
        <v>3158</v>
      </c>
      <c r="U881" s="122" t="s">
        <v>3158</v>
      </c>
      <c r="V881" s="122" t="s">
        <v>3158</v>
      </c>
      <c r="W881" s="122" t="s">
        <v>3158</v>
      </c>
      <c r="X881" s="122" t="s">
        <v>3158</v>
      </c>
      <c r="Y881" s="122" t="s">
        <v>3158</v>
      </c>
      <c r="Z881" s="122">
        <v>0</v>
      </c>
      <c r="AA881" s="122" t="s">
        <v>3158</v>
      </c>
      <c r="AB881" s="122" t="s">
        <v>3158</v>
      </c>
      <c r="AC881" s="122" t="s">
        <v>3158</v>
      </c>
      <c r="AD881" s="125">
        <v>43713.20385416667</v>
      </c>
      <c r="AE881" s="122" t="s">
        <v>3158</v>
      </c>
    </row>
    <row r="882" spans="1:31" ht="13">
      <c r="A882" s="122">
        <v>3209</v>
      </c>
      <c r="B882" s="122" t="s">
        <v>8602</v>
      </c>
      <c r="C882" s="122" t="s">
        <v>8603</v>
      </c>
      <c r="D882" s="122" t="s">
        <v>3146</v>
      </c>
      <c r="E882" s="122">
        <v>2015</v>
      </c>
      <c r="G882" s="122" t="s">
        <v>4325</v>
      </c>
      <c r="H882" s="122" t="s">
        <v>3173</v>
      </c>
      <c r="K882" s="122" t="s">
        <v>8604</v>
      </c>
      <c r="M882" s="122" t="s">
        <v>3154</v>
      </c>
      <c r="N882" s="122">
        <v>75</v>
      </c>
      <c r="R882" s="125">
        <v>43697.526643518519</v>
      </c>
      <c r="S882" s="125">
        <v>43713.20385416667</v>
      </c>
      <c r="T882" s="122" t="s">
        <v>3158</v>
      </c>
      <c r="U882" s="122" t="s">
        <v>3158</v>
      </c>
      <c r="V882" s="122" t="s">
        <v>3158</v>
      </c>
      <c r="W882" s="122" t="s">
        <v>3158</v>
      </c>
      <c r="X882" s="122" t="s">
        <v>3158</v>
      </c>
      <c r="Y882" s="122" t="s">
        <v>3158</v>
      </c>
      <c r="Z882" s="122">
        <v>0</v>
      </c>
      <c r="AA882" s="122" t="s">
        <v>3158</v>
      </c>
      <c r="AB882" s="122" t="s">
        <v>3158</v>
      </c>
      <c r="AC882" s="122" t="s">
        <v>3158</v>
      </c>
      <c r="AD882" s="125">
        <v>43713.20385416667</v>
      </c>
      <c r="AE882" s="122" t="s">
        <v>3158</v>
      </c>
    </row>
    <row r="883" spans="1:31" ht="13">
      <c r="A883" s="122">
        <v>3210</v>
      </c>
      <c r="B883" s="122" t="s">
        <v>8605</v>
      </c>
      <c r="C883" s="122" t="s">
        <v>8606</v>
      </c>
      <c r="D883" s="122" t="s">
        <v>3146</v>
      </c>
      <c r="E883" s="122">
        <v>0</v>
      </c>
      <c r="F883" s="122" t="s">
        <v>3225</v>
      </c>
      <c r="G883" s="122" t="s">
        <v>5972</v>
      </c>
      <c r="K883" s="122" t="s">
        <v>8607</v>
      </c>
      <c r="M883" s="122" t="s">
        <v>3154</v>
      </c>
      <c r="N883" s="122">
        <v>75</v>
      </c>
      <c r="R883" s="125">
        <v>43697.526643518519</v>
      </c>
      <c r="S883" s="125">
        <v>43713.20385416667</v>
      </c>
      <c r="T883" s="122" t="s">
        <v>3158</v>
      </c>
      <c r="U883" s="122" t="s">
        <v>3158</v>
      </c>
      <c r="V883" s="122" t="s">
        <v>3158</v>
      </c>
      <c r="W883" s="122" t="s">
        <v>3158</v>
      </c>
      <c r="X883" s="122" t="s">
        <v>3158</v>
      </c>
      <c r="Y883" s="122" t="s">
        <v>3158</v>
      </c>
      <c r="Z883" s="122">
        <v>0</v>
      </c>
      <c r="AA883" s="122" t="s">
        <v>3158</v>
      </c>
      <c r="AB883" s="122" t="s">
        <v>3158</v>
      </c>
      <c r="AC883" s="122" t="s">
        <v>3158</v>
      </c>
      <c r="AD883" s="125">
        <v>43713.20385416667</v>
      </c>
      <c r="AE883" s="122" t="s">
        <v>3158</v>
      </c>
    </row>
    <row r="884" spans="1:31" ht="13">
      <c r="A884" s="122">
        <v>3212</v>
      </c>
      <c r="B884" s="122" t="s">
        <v>628</v>
      </c>
      <c r="C884" s="122" t="s">
        <v>8608</v>
      </c>
      <c r="D884" s="122" t="s">
        <v>3146</v>
      </c>
      <c r="E884" s="122">
        <v>2015</v>
      </c>
      <c r="F884" s="122" t="s">
        <v>8609</v>
      </c>
      <c r="G884" s="122" t="s">
        <v>3245</v>
      </c>
      <c r="H884" s="122" t="s">
        <v>3195</v>
      </c>
      <c r="K884" s="122" t="s">
        <v>8610</v>
      </c>
      <c r="L884" s="124" t="s">
        <v>8611</v>
      </c>
      <c r="M884" s="122" t="s">
        <v>3154</v>
      </c>
      <c r="N884" s="122">
        <v>75</v>
      </c>
      <c r="O884" s="122" t="s">
        <v>4289</v>
      </c>
      <c r="P884" s="122" t="s">
        <v>4289</v>
      </c>
      <c r="Q884" s="122" t="s">
        <v>4289</v>
      </c>
      <c r="R884" s="125">
        <v>43697.526643518519</v>
      </c>
      <c r="S884" s="125">
        <v>43713.20385416667</v>
      </c>
      <c r="T884" s="122" t="s">
        <v>3158</v>
      </c>
      <c r="U884" s="122" t="s">
        <v>3158</v>
      </c>
      <c r="V884" s="122" t="s">
        <v>3158</v>
      </c>
      <c r="W884" s="122" t="s">
        <v>3158</v>
      </c>
      <c r="X884" s="122" t="s">
        <v>3158</v>
      </c>
      <c r="Y884" s="122" t="s">
        <v>3158</v>
      </c>
      <c r="Z884" s="122">
        <v>0</v>
      </c>
      <c r="AA884" s="122" t="s">
        <v>3158</v>
      </c>
      <c r="AB884" s="122" t="s">
        <v>3158</v>
      </c>
      <c r="AC884" s="122" t="s">
        <v>3158</v>
      </c>
      <c r="AD884" s="125">
        <v>43713.20385416667</v>
      </c>
      <c r="AE884" s="122" t="s">
        <v>3158</v>
      </c>
    </row>
    <row r="885" spans="1:31" ht="13">
      <c r="A885" s="122">
        <v>3213</v>
      </c>
      <c r="B885" s="122" t="s">
        <v>8612</v>
      </c>
      <c r="C885" s="122" t="s">
        <v>8613</v>
      </c>
      <c r="D885" s="122" t="s">
        <v>3146</v>
      </c>
      <c r="E885" s="122">
        <v>1991</v>
      </c>
      <c r="F885" s="122" t="s">
        <v>3342</v>
      </c>
      <c r="G885" s="122" t="s">
        <v>8614</v>
      </c>
      <c r="K885" s="122" t="s">
        <v>8615</v>
      </c>
      <c r="L885" s="124" t="s">
        <v>8616</v>
      </c>
      <c r="M885" s="122" t="s">
        <v>3154</v>
      </c>
      <c r="N885" s="122">
        <v>75</v>
      </c>
      <c r="O885" s="124" t="s">
        <v>8617</v>
      </c>
      <c r="P885" s="124" t="s">
        <v>8618</v>
      </c>
      <c r="Q885" s="124" t="s">
        <v>8619</v>
      </c>
      <c r="R885" s="125">
        <v>43697.526643518519</v>
      </c>
      <c r="S885" s="125">
        <v>43713.20385416667</v>
      </c>
      <c r="T885" s="122" t="s">
        <v>3158</v>
      </c>
      <c r="U885" s="122" t="s">
        <v>3158</v>
      </c>
      <c r="V885" s="122" t="s">
        <v>3158</v>
      </c>
      <c r="W885" s="122" t="s">
        <v>3158</v>
      </c>
      <c r="X885" s="122" t="s">
        <v>3158</v>
      </c>
      <c r="Y885" s="122" t="s">
        <v>3158</v>
      </c>
      <c r="Z885" s="122">
        <v>0</v>
      </c>
      <c r="AA885" s="122" t="s">
        <v>3158</v>
      </c>
      <c r="AB885" s="122" t="s">
        <v>3158</v>
      </c>
      <c r="AC885" s="122" t="s">
        <v>3158</v>
      </c>
      <c r="AD885" s="125">
        <v>43713.20385416667</v>
      </c>
      <c r="AE885" s="122" t="s">
        <v>3158</v>
      </c>
    </row>
    <row r="886" spans="1:31" ht="13">
      <c r="A886" s="122">
        <v>3214</v>
      </c>
      <c r="B886" s="122" t="s">
        <v>8620</v>
      </c>
      <c r="E886" s="122">
        <v>0</v>
      </c>
      <c r="F886" s="122" t="s">
        <v>3438</v>
      </c>
      <c r="K886" s="122" t="s">
        <v>8621</v>
      </c>
      <c r="M886" s="122" t="s">
        <v>3154</v>
      </c>
      <c r="N886" s="122">
        <v>75</v>
      </c>
      <c r="R886" s="125">
        <v>43697.526643518519</v>
      </c>
      <c r="S886" s="125">
        <v>43713.20385416667</v>
      </c>
      <c r="T886" s="122" t="s">
        <v>3158</v>
      </c>
      <c r="U886" s="122" t="s">
        <v>3158</v>
      </c>
      <c r="V886" s="122" t="s">
        <v>3158</v>
      </c>
      <c r="W886" s="122" t="s">
        <v>3158</v>
      </c>
      <c r="X886" s="122" t="s">
        <v>3158</v>
      </c>
      <c r="Y886" s="122" t="s">
        <v>3158</v>
      </c>
      <c r="Z886" s="122">
        <v>0</v>
      </c>
      <c r="AA886" s="122" t="s">
        <v>3158</v>
      </c>
      <c r="AB886" s="122" t="s">
        <v>3158</v>
      </c>
      <c r="AC886" s="122" t="s">
        <v>3158</v>
      </c>
      <c r="AD886" s="125">
        <v>43713.20385416667</v>
      </c>
      <c r="AE886" s="122" t="s">
        <v>3158</v>
      </c>
    </row>
    <row r="887" spans="1:31" ht="13">
      <c r="A887" s="122">
        <v>3215</v>
      </c>
      <c r="B887" s="122" t="s">
        <v>8622</v>
      </c>
      <c r="C887" s="122" t="s">
        <v>8623</v>
      </c>
      <c r="E887" s="122">
        <v>2011</v>
      </c>
      <c r="F887" s="122" t="s">
        <v>3462</v>
      </c>
      <c r="G887" s="122" t="s">
        <v>8624</v>
      </c>
      <c r="K887" s="122" t="s">
        <v>8625</v>
      </c>
      <c r="L887" s="124" t="s">
        <v>8626</v>
      </c>
      <c r="M887" s="122" t="s">
        <v>3154</v>
      </c>
      <c r="N887" s="122">
        <v>75</v>
      </c>
      <c r="O887" s="124" t="s">
        <v>8627</v>
      </c>
      <c r="P887" s="124" t="s">
        <v>8628</v>
      </c>
      <c r="Q887" s="124" t="s">
        <v>8629</v>
      </c>
      <c r="R887" s="125">
        <v>43697.526643518519</v>
      </c>
      <c r="S887" s="125">
        <v>43713.20385416667</v>
      </c>
      <c r="T887" s="122" t="s">
        <v>3158</v>
      </c>
      <c r="U887" s="122" t="s">
        <v>3158</v>
      </c>
      <c r="V887" s="122" t="s">
        <v>3158</v>
      </c>
      <c r="W887" s="122" t="s">
        <v>3158</v>
      </c>
      <c r="X887" s="122" t="s">
        <v>3158</v>
      </c>
      <c r="Y887" s="122" t="s">
        <v>3158</v>
      </c>
      <c r="Z887" s="122">
        <v>0</v>
      </c>
      <c r="AA887" s="122" t="s">
        <v>3158</v>
      </c>
      <c r="AB887" s="122" t="s">
        <v>3158</v>
      </c>
      <c r="AC887" s="122" t="s">
        <v>3158</v>
      </c>
      <c r="AD887" s="125">
        <v>43713.20385416667</v>
      </c>
      <c r="AE887" s="122" t="s">
        <v>3158</v>
      </c>
    </row>
    <row r="888" spans="1:31" ht="13">
      <c r="A888" s="122">
        <v>3216</v>
      </c>
      <c r="B888" s="122" t="s">
        <v>8630</v>
      </c>
      <c r="C888" s="122" t="s">
        <v>8631</v>
      </c>
      <c r="D888" s="122" t="s">
        <v>3146</v>
      </c>
      <c r="E888" s="122">
        <v>2016</v>
      </c>
      <c r="F888" s="122" t="s">
        <v>3462</v>
      </c>
      <c r="G888" s="122" t="s">
        <v>5362</v>
      </c>
      <c r="K888" s="122" t="s">
        <v>8632</v>
      </c>
      <c r="L888" s="124" t="s">
        <v>8633</v>
      </c>
      <c r="M888" s="122" t="s">
        <v>3154</v>
      </c>
      <c r="N888" s="122">
        <v>75</v>
      </c>
      <c r="O888" s="124" t="s">
        <v>8634</v>
      </c>
      <c r="P888" s="124" t="s">
        <v>8635</v>
      </c>
      <c r="Q888" s="124" t="s">
        <v>8636</v>
      </c>
      <c r="R888" s="125">
        <v>43697.526643518519</v>
      </c>
      <c r="S888" s="125">
        <v>43713.20385416667</v>
      </c>
      <c r="T888" s="122" t="s">
        <v>3158</v>
      </c>
      <c r="U888" s="122" t="s">
        <v>3158</v>
      </c>
      <c r="V888" s="122" t="s">
        <v>3158</v>
      </c>
      <c r="W888" s="122" t="s">
        <v>3158</v>
      </c>
      <c r="X888" s="122" t="s">
        <v>3158</v>
      </c>
      <c r="Y888" s="122" t="s">
        <v>3158</v>
      </c>
      <c r="Z888" s="122">
        <v>0</v>
      </c>
      <c r="AA888" s="122" t="s">
        <v>3158</v>
      </c>
      <c r="AB888" s="122" t="s">
        <v>3158</v>
      </c>
      <c r="AC888" s="122" t="s">
        <v>3158</v>
      </c>
      <c r="AD888" s="125">
        <v>43713.20385416667</v>
      </c>
      <c r="AE888" s="122" t="s">
        <v>3158</v>
      </c>
    </row>
    <row r="889" spans="1:31" ht="13">
      <c r="A889" s="122">
        <v>3217</v>
      </c>
      <c r="B889" s="122" t="s">
        <v>8637</v>
      </c>
      <c r="C889" s="122" t="s">
        <v>8638</v>
      </c>
      <c r="D889" s="122" t="s">
        <v>3146</v>
      </c>
      <c r="E889" s="122">
        <v>2017</v>
      </c>
      <c r="F889" s="122" t="s">
        <v>3225</v>
      </c>
      <c r="G889" s="122" t="s">
        <v>4459</v>
      </c>
      <c r="H889" s="122" t="s">
        <v>3217</v>
      </c>
      <c r="I889" s="122" t="s">
        <v>3385</v>
      </c>
      <c r="J889" s="122" t="s">
        <v>8639</v>
      </c>
      <c r="K889" s="122" t="s">
        <v>8640</v>
      </c>
      <c r="L889" s="124" t="s">
        <v>8641</v>
      </c>
      <c r="M889" s="122" t="s">
        <v>3154</v>
      </c>
      <c r="N889" s="122">
        <v>75</v>
      </c>
      <c r="O889" s="124" t="s">
        <v>8642</v>
      </c>
      <c r="P889" s="122" t="s">
        <v>3158</v>
      </c>
      <c r="Q889" s="124" t="s">
        <v>8643</v>
      </c>
      <c r="R889" s="125">
        <v>43697.526643518519</v>
      </c>
      <c r="S889" s="125">
        <v>44379.466377314813</v>
      </c>
      <c r="T889" s="122">
        <v>68</v>
      </c>
      <c r="U889" s="122" t="s">
        <v>3202</v>
      </c>
      <c r="V889" s="122" t="s">
        <v>4465</v>
      </c>
      <c r="W889" s="122" t="s">
        <v>3158</v>
      </c>
      <c r="X889" s="122" t="s">
        <v>3204</v>
      </c>
      <c r="Y889" s="122" t="s">
        <v>3158</v>
      </c>
      <c r="Z889" s="122">
        <v>0</v>
      </c>
      <c r="AA889" s="122" t="s">
        <v>3158</v>
      </c>
      <c r="AB889" s="122" t="s">
        <v>3158</v>
      </c>
      <c r="AC889" s="122" t="s">
        <v>3158</v>
      </c>
      <c r="AD889" s="125">
        <v>43713.20385416667</v>
      </c>
      <c r="AE889" s="122" t="s">
        <v>3158</v>
      </c>
    </row>
    <row r="890" spans="1:31" ht="13">
      <c r="A890" s="122">
        <v>3218</v>
      </c>
      <c r="B890" s="122" t="s">
        <v>687</v>
      </c>
      <c r="C890" s="122" t="s">
        <v>8644</v>
      </c>
      <c r="D890" s="122" t="s">
        <v>3146</v>
      </c>
      <c r="E890" s="122">
        <v>2018</v>
      </c>
      <c r="F890" s="122" t="s">
        <v>7967</v>
      </c>
      <c r="G890" s="122" t="s">
        <v>3172</v>
      </c>
      <c r="H890" s="122" t="s">
        <v>3173</v>
      </c>
      <c r="I890" s="126">
        <v>44967</v>
      </c>
      <c r="K890" s="122" t="s">
        <v>8645</v>
      </c>
      <c r="L890" s="122" t="s">
        <v>116</v>
      </c>
      <c r="M890" s="122" t="s">
        <v>3154</v>
      </c>
      <c r="N890" s="122">
        <v>75</v>
      </c>
      <c r="O890" s="122" t="s">
        <v>116</v>
      </c>
      <c r="P890" s="122" t="s">
        <v>116</v>
      </c>
      <c r="Q890" s="122" t="s">
        <v>116</v>
      </c>
      <c r="R890" s="125">
        <v>43697.526643518519</v>
      </c>
      <c r="S890" s="125">
        <v>43713.20385416667</v>
      </c>
      <c r="T890" s="122" t="s">
        <v>3158</v>
      </c>
      <c r="U890" s="122" t="s">
        <v>3158</v>
      </c>
      <c r="V890" s="122" t="s">
        <v>3158</v>
      </c>
      <c r="W890" s="122" t="s">
        <v>3158</v>
      </c>
      <c r="X890" s="122" t="s">
        <v>3158</v>
      </c>
      <c r="Y890" s="122" t="s">
        <v>3158</v>
      </c>
      <c r="Z890" s="122">
        <v>0</v>
      </c>
      <c r="AA890" s="122" t="s">
        <v>3158</v>
      </c>
      <c r="AB890" s="122" t="s">
        <v>3158</v>
      </c>
      <c r="AC890" s="122" t="s">
        <v>3158</v>
      </c>
      <c r="AD890" s="125">
        <v>43713.20385416667</v>
      </c>
      <c r="AE890" s="122" t="s">
        <v>3158</v>
      </c>
    </row>
    <row r="891" spans="1:31" ht="13">
      <c r="A891" s="122">
        <v>3219</v>
      </c>
      <c r="B891" s="122" t="s">
        <v>8646</v>
      </c>
      <c r="C891" s="122" t="s">
        <v>8647</v>
      </c>
      <c r="D891" s="122" t="s">
        <v>3146</v>
      </c>
      <c r="E891" s="122">
        <v>2014</v>
      </c>
      <c r="F891" s="122" t="s">
        <v>4665</v>
      </c>
      <c r="G891" s="122" t="s">
        <v>8648</v>
      </c>
      <c r="H891" s="122" t="s">
        <v>101</v>
      </c>
      <c r="I891" s="122" t="s">
        <v>3385</v>
      </c>
      <c r="J891" s="122" t="s">
        <v>8649</v>
      </c>
      <c r="K891" s="122" t="s">
        <v>8650</v>
      </c>
      <c r="L891" s="124" t="s">
        <v>8651</v>
      </c>
      <c r="M891" s="122" t="s">
        <v>3154</v>
      </c>
      <c r="N891" s="122">
        <v>75</v>
      </c>
      <c r="O891" s="124" t="s">
        <v>8652</v>
      </c>
      <c r="P891" s="122" t="s">
        <v>3158</v>
      </c>
      <c r="Q891" s="124" t="s">
        <v>8653</v>
      </c>
      <c r="R891" s="125">
        <v>43697.526643518519</v>
      </c>
      <c r="S891" s="125">
        <v>43705.348530092589</v>
      </c>
      <c r="T891" s="122">
        <v>68</v>
      </c>
      <c r="U891" s="122" t="s">
        <v>3202</v>
      </c>
      <c r="V891" s="122" t="s">
        <v>101</v>
      </c>
      <c r="W891" s="122" t="s">
        <v>3158</v>
      </c>
      <c r="X891" s="122" t="s">
        <v>3438</v>
      </c>
      <c r="Y891" s="122" t="s">
        <v>3158</v>
      </c>
      <c r="Z891" s="122">
        <v>0</v>
      </c>
      <c r="AA891" s="122" t="s">
        <v>3158</v>
      </c>
      <c r="AB891" s="122" t="s">
        <v>3158</v>
      </c>
      <c r="AC891" s="122" t="s">
        <v>3158</v>
      </c>
      <c r="AD891" s="125">
        <v>43698.350300925929</v>
      </c>
      <c r="AE891" s="122" t="s">
        <v>3158</v>
      </c>
    </row>
    <row r="892" spans="1:31" ht="13">
      <c r="A892" s="122">
        <v>3220</v>
      </c>
      <c r="B892" s="122" t="s">
        <v>8654</v>
      </c>
      <c r="C892" s="122" t="s">
        <v>8655</v>
      </c>
      <c r="D892" s="122" t="s">
        <v>3146</v>
      </c>
      <c r="E892" s="122">
        <v>2013</v>
      </c>
      <c r="F892" s="122" t="s">
        <v>3204</v>
      </c>
      <c r="G892" s="122" t="s">
        <v>8656</v>
      </c>
      <c r="H892" s="122" t="s">
        <v>3217</v>
      </c>
      <c r="I892" s="122" t="s">
        <v>3204</v>
      </c>
      <c r="J892" s="122" t="s">
        <v>8657</v>
      </c>
      <c r="K892" s="122" t="s">
        <v>8658</v>
      </c>
      <c r="L892" s="124" t="s">
        <v>8659</v>
      </c>
      <c r="M892" s="122" t="s">
        <v>3154</v>
      </c>
      <c r="N892" s="122">
        <v>75</v>
      </c>
      <c r="O892" s="122" t="s">
        <v>5417</v>
      </c>
      <c r="P892" s="122" t="s">
        <v>3158</v>
      </c>
      <c r="Q892" s="124" t="s">
        <v>8660</v>
      </c>
      <c r="R892" s="125">
        <v>43697.526643518519</v>
      </c>
      <c r="S892" s="125">
        <v>43705.29483796296</v>
      </c>
      <c r="T892" s="122">
        <v>68</v>
      </c>
      <c r="U892" s="122" t="s">
        <v>3202</v>
      </c>
      <c r="V892" s="122" t="s">
        <v>3204</v>
      </c>
      <c r="W892" s="122" t="s">
        <v>3158</v>
      </c>
      <c r="X892" s="122" t="s">
        <v>3204</v>
      </c>
      <c r="Y892" s="122" t="s">
        <v>3158</v>
      </c>
      <c r="Z892" s="122">
        <v>0</v>
      </c>
      <c r="AA892" s="122" t="s">
        <v>3158</v>
      </c>
      <c r="AB892" s="122" t="s">
        <v>3158</v>
      </c>
      <c r="AC892" s="122" t="s">
        <v>3158</v>
      </c>
      <c r="AD892" s="125">
        <v>43698.350300925929</v>
      </c>
      <c r="AE892" s="122" t="s">
        <v>3158</v>
      </c>
    </row>
    <row r="893" spans="1:31" ht="13">
      <c r="A893" s="122">
        <v>3221</v>
      </c>
      <c r="B893" s="122" t="s">
        <v>8661</v>
      </c>
      <c r="C893" s="122" t="s">
        <v>8662</v>
      </c>
      <c r="D893" s="122" t="s">
        <v>3146</v>
      </c>
      <c r="E893" s="122">
        <v>2018</v>
      </c>
      <c r="F893" s="122" t="s">
        <v>3255</v>
      </c>
      <c r="G893" s="122" t="s">
        <v>8663</v>
      </c>
      <c r="H893" s="122" t="s">
        <v>8664</v>
      </c>
      <c r="I893" s="122" t="s">
        <v>4340</v>
      </c>
      <c r="J893" s="122" t="s">
        <v>8665</v>
      </c>
      <c r="K893" s="122" t="s">
        <v>8666</v>
      </c>
      <c r="L893" s="124" t="s">
        <v>8667</v>
      </c>
      <c r="M893" s="122" t="s">
        <v>3154</v>
      </c>
      <c r="N893" s="122">
        <v>75</v>
      </c>
      <c r="O893" s="124" t="s">
        <v>8668</v>
      </c>
      <c r="P893" s="122" t="s">
        <v>3158</v>
      </c>
      <c r="Q893" s="124" t="s">
        <v>8669</v>
      </c>
      <c r="R893" s="125">
        <v>43697.526643518519</v>
      </c>
      <c r="S893" s="125">
        <v>43704.657326388886</v>
      </c>
      <c r="T893" s="122">
        <v>72</v>
      </c>
      <c r="U893" s="122" t="s">
        <v>3391</v>
      </c>
      <c r="V893" s="122" t="s">
        <v>4903</v>
      </c>
      <c r="W893" s="122" t="s">
        <v>3158</v>
      </c>
      <c r="X893" s="122" t="s">
        <v>5221</v>
      </c>
      <c r="Y893" s="122" t="s">
        <v>3158</v>
      </c>
      <c r="Z893" s="122">
        <v>0</v>
      </c>
      <c r="AA893" s="122" t="s">
        <v>3158</v>
      </c>
      <c r="AB893" s="122" t="s">
        <v>3158</v>
      </c>
      <c r="AC893" s="122" t="s">
        <v>3158</v>
      </c>
      <c r="AD893" s="125">
        <v>43698.350300925929</v>
      </c>
      <c r="AE893" s="122" t="s">
        <v>8670</v>
      </c>
    </row>
    <row r="894" spans="1:31" ht="13">
      <c r="A894" s="122">
        <v>3222</v>
      </c>
      <c r="B894" s="122" t="s">
        <v>8671</v>
      </c>
      <c r="C894" s="122" t="s">
        <v>8672</v>
      </c>
      <c r="D894" s="122" t="s">
        <v>3146</v>
      </c>
      <c r="E894" s="122">
        <v>2016</v>
      </c>
      <c r="F894" s="122" t="s">
        <v>3438</v>
      </c>
      <c r="G894" s="122" t="s">
        <v>3245</v>
      </c>
      <c r="H894" s="122" t="s">
        <v>3195</v>
      </c>
      <c r="I894" s="126">
        <v>44967</v>
      </c>
      <c r="K894" s="122" t="s">
        <v>8673</v>
      </c>
      <c r="L894" s="124" t="s">
        <v>8674</v>
      </c>
      <c r="M894" s="122" t="s">
        <v>3154</v>
      </c>
      <c r="N894" s="122">
        <v>75</v>
      </c>
      <c r="O894" s="124" t="s">
        <v>8675</v>
      </c>
      <c r="P894" s="124" t="s">
        <v>8676</v>
      </c>
      <c r="Q894" s="124" t="s">
        <v>8677</v>
      </c>
      <c r="R894" s="125">
        <v>43697.526643518519</v>
      </c>
      <c r="S894" s="125">
        <v>43713.20385416667</v>
      </c>
      <c r="T894" s="122" t="s">
        <v>3158</v>
      </c>
      <c r="U894" s="122" t="s">
        <v>3158</v>
      </c>
      <c r="V894" s="122" t="s">
        <v>3158</v>
      </c>
      <c r="W894" s="122" t="s">
        <v>3158</v>
      </c>
      <c r="X894" s="122" t="s">
        <v>3158</v>
      </c>
      <c r="Y894" s="122" t="s">
        <v>3158</v>
      </c>
      <c r="Z894" s="122">
        <v>0</v>
      </c>
      <c r="AA894" s="122" t="s">
        <v>3158</v>
      </c>
      <c r="AB894" s="122" t="s">
        <v>3158</v>
      </c>
      <c r="AC894" s="122" t="s">
        <v>3158</v>
      </c>
      <c r="AD894" s="125">
        <v>43713.20385416667</v>
      </c>
      <c r="AE894" s="122" t="s">
        <v>3158</v>
      </c>
    </row>
    <row r="895" spans="1:31" ht="13">
      <c r="A895" s="122">
        <v>3223</v>
      </c>
      <c r="B895" s="122" t="s">
        <v>8678</v>
      </c>
      <c r="C895" s="122" t="s">
        <v>8679</v>
      </c>
      <c r="D895" s="122" t="s">
        <v>3146</v>
      </c>
      <c r="E895" s="122">
        <v>2016</v>
      </c>
      <c r="F895" s="122" t="s">
        <v>3225</v>
      </c>
      <c r="G895" s="122" t="s">
        <v>3489</v>
      </c>
      <c r="K895" s="122" t="s">
        <v>8680</v>
      </c>
      <c r="L895" s="124" t="s">
        <v>8681</v>
      </c>
      <c r="M895" s="122" t="s">
        <v>3154</v>
      </c>
      <c r="N895" s="122">
        <v>75</v>
      </c>
      <c r="O895" s="124" t="s">
        <v>8682</v>
      </c>
      <c r="P895" s="124" t="s">
        <v>8683</v>
      </c>
      <c r="Q895" s="124" t="s">
        <v>8684</v>
      </c>
      <c r="R895" s="125">
        <v>43697.526643518519</v>
      </c>
      <c r="S895" s="125">
        <v>43713.20385416667</v>
      </c>
      <c r="T895" s="122" t="s">
        <v>3158</v>
      </c>
      <c r="U895" s="122" t="s">
        <v>3158</v>
      </c>
      <c r="V895" s="122" t="s">
        <v>3158</v>
      </c>
      <c r="W895" s="122" t="s">
        <v>3158</v>
      </c>
      <c r="X895" s="122" t="s">
        <v>3158</v>
      </c>
      <c r="Y895" s="122" t="s">
        <v>3158</v>
      </c>
      <c r="Z895" s="122">
        <v>0</v>
      </c>
      <c r="AA895" s="122" t="s">
        <v>3158</v>
      </c>
      <c r="AB895" s="122" t="s">
        <v>3158</v>
      </c>
      <c r="AC895" s="122" t="s">
        <v>3158</v>
      </c>
      <c r="AD895" s="125">
        <v>43713.20385416667</v>
      </c>
      <c r="AE895" s="122" t="s">
        <v>3158</v>
      </c>
    </row>
    <row r="896" spans="1:31" ht="13">
      <c r="A896" s="122">
        <v>3224</v>
      </c>
      <c r="B896" s="122" t="s">
        <v>8685</v>
      </c>
      <c r="C896" s="122" t="s">
        <v>8686</v>
      </c>
      <c r="D896" s="122" t="s">
        <v>3146</v>
      </c>
      <c r="E896" s="122">
        <v>2016</v>
      </c>
      <c r="F896" s="122" t="s">
        <v>3204</v>
      </c>
      <c r="G896" s="122" t="s">
        <v>8663</v>
      </c>
      <c r="H896" s="122" t="s">
        <v>3217</v>
      </c>
      <c r="I896" s="122" t="s">
        <v>3204</v>
      </c>
      <c r="K896" s="122" t="s">
        <v>8687</v>
      </c>
      <c r="L896" s="124" t="s">
        <v>8688</v>
      </c>
      <c r="M896" s="122" t="s">
        <v>3154</v>
      </c>
      <c r="N896" s="122">
        <v>75</v>
      </c>
      <c r="O896" s="122" t="s">
        <v>3158</v>
      </c>
      <c r="P896" s="122" t="s">
        <v>3158</v>
      </c>
      <c r="Q896" s="124" t="s">
        <v>8689</v>
      </c>
      <c r="R896" s="125">
        <v>43697.526643518519</v>
      </c>
      <c r="S896" s="125">
        <v>43705.291770833333</v>
      </c>
      <c r="T896" s="122">
        <v>60</v>
      </c>
      <c r="U896" s="122" t="s">
        <v>6838</v>
      </c>
      <c r="V896" s="122" t="s">
        <v>3204</v>
      </c>
      <c r="W896" s="122" t="s">
        <v>3158</v>
      </c>
      <c r="X896" s="122" t="s">
        <v>3204</v>
      </c>
      <c r="Y896" s="122" t="s">
        <v>3158</v>
      </c>
      <c r="Z896" s="122">
        <v>0</v>
      </c>
      <c r="AA896" s="122" t="s">
        <v>3158</v>
      </c>
      <c r="AB896" s="122" t="s">
        <v>3158</v>
      </c>
      <c r="AC896" s="122" t="s">
        <v>3158</v>
      </c>
      <c r="AD896" s="125">
        <v>43698.350312499999</v>
      </c>
      <c r="AE896" s="122" t="s">
        <v>3158</v>
      </c>
    </row>
    <row r="897" spans="1:31" ht="13">
      <c r="A897" s="122">
        <v>3225</v>
      </c>
      <c r="B897" s="122" t="s">
        <v>8690</v>
      </c>
      <c r="C897" s="122" t="s">
        <v>8691</v>
      </c>
      <c r="D897" s="122" t="s">
        <v>3146</v>
      </c>
      <c r="E897" s="122">
        <v>2014</v>
      </c>
      <c r="F897" s="122" t="s">
        <v>3225</v>
      </c>
      <c r="G897" s="122" t="s">
        <v>3235</v>
      </c>
      <c r="H897" s="122" t="s">
        <v>3195</v>
      </c>
      <c r="I897" s="122" t="s">
        <v>3385</v>
      </c>
      <c r="J897" s="122" t="s">
        <v>8692</v>
      </c>
      <c r="K897" s="122" t="s">
        <v>8693</v>
      </c>
      <c r="L897" s="124" t="s">
        <v>8694</v>
      </c>
      <c r="M897" s="122" t="s">
        <v>3154</v>
      </c>
      <c r="N897" s="122">
        <v>75</v>
      </c>
      <c r="O897" s="124" t="s">
        <v>8695</v>
      </c>
      <c r="P897" s="122" t="s">
        <v>3158</v>
      </c>
      <c r="Q897" s="124" t="s">
        <v>8696</v>
      </c>
      <c r="R897" s="125">
        <v>43697.526643518519</v>
      </c>
      <c r="S897" s="125">
        <v>43714.299490740741</v>
      </c>
      <c r="T897" s="122">
        <v>68</v>
      </c>
      <c r="U897" s="122" t="s">
        <v>3202</v>
      </c>
      <c r="V897" s="122" t="s">
        <v>3204</v>
      </c>
      <c r="W897" s="122" t="s">
        <v>3158</v>
      </c>
      <c r="X897" s="122" t="s">
        <v>3204</v>
      </c>
      <c r="Y897" s="122" t="s">
        <v>3158</v>
      </c>
      <c r="Z897" s="122">
        <v>0</v>
      </c>
      <c r="AA897" s="122" t="s">
        <v>3158</v>
      </c>
      <c r="AB897" s="122" t="s">
        <v>3158</v>
      </c>
      <c r="AC897" s="122" t="s">
        <v>3158</v>
      </c>
      <c r="AD897" s="125">
        <v>43713.20385416667</v>
      </c>
      <c r="AE897" s="122" t="s">
        <v>3158</v>
      </c>
    </row>
    <row r="898" spans="1:31" ht="13">
      <c r="A898" s="122">
        <v>3226</v>
      </c>
      <c r="B898" s="122" t="s">
        <v>8697</v>
      </c>
      <c r="C898" s="122" t="s">
        <v>8698</v>
      </c>
      <c r="D898" s="122" t="s">
        <v>3146</v>
      </c>
      <c r="E898" s="122">
        <v>2009</v>
      </c>
      <c r="F898" s="122" t="s">
        <v>3462</v>
      </c>
      <c r="G898" s="122" t="s">
        <v>8699</v>
      </c>
      <c r="K898" s="122" t="s">
        <v>8700</v>
      </c>
      <c r="L898" s="124" t="s">
        <v>8701</v>
      </c>
      <c r="M898" s="122" t="s">
        <v>3154</v>
      </c>
      <c r="N898" s="122">
        <v>75</v>
      </c>
      <c r="O898" s="124" t="s">
        <v>8702</v>
      </c>
      <c r="P898" s="124" t="s">
        <v>8703</v>
      </c>
      <c r="Q898" s="124" t="s">
        <v>8704</v>
      </c>
      <c r="R898" s="125">
        <v>43697.526643518519</v>
      </c>
      <c r="S898" s="125">
        <v>43713.20385416667</v>
      </c>
      <c r="T898" s="122" t="s">
        <v>3158</v>
      </c>
      <c r="U898" s="122" t="s">
        <v>3158</v>
      </c>
      <c r="V898" s="122" t="s">
        <v>3158</v>
      </c>
      <c r="W898" s="122" t="s">
        <v>3158</v>
      </c>
      <c r="X898" s="122" t="s">
        <v>3158</v>
      </c>
      <c r="Y898" s="122" t="s">
        <v>3158</v>
      </c>
      <c r="Z898" s="122">
        <v>0</v>
      </c>
      <c r="AA898" s="122" t="s">
        <v>3158</v>
      </c>
      <c r="AB898" s="122" t="s">
        <v>3158</v>
      </c>
      <c r="AC898" s="122" t="s">
        <v>3158</v>
      </c>
      <c r="AD898" s="125">
        <v>43713.20385416667</v>
      </c>
      <c r="AE898" s="122" t="s">
        <v>3158</v>
      </c>
    </row>
    <row r="899" spans="1:31" ht="13">
      <c r="A899" s="122">
        <v>3227</v>
      </c>
      <c r="B899" s="122" t="s">
        <v>421</v>
      </c>
      <c r="C899" s="122" t="s">
        <v>8705</v>
      </c>
      <c r="D899" s="122" t="s">
        <v>3146</v>
      </c>
      <c r="E899" s="122">
        <v>2012</v>
      </c>
      <c r="F899" s="122" t="s">
        <v>3438</v>
      </c>
      <c r="G899" s="122" t="s">
        <v>3343</v>
      </c>
      <c r="H899" s="122" t="s">
        <v>4069</v>
      </c>
      <c r="I899" s="122" t="s">
        <v>3326</v>
      </c>
      <c r="J899" s="122" t="s">
        <v>8706</v>
      </c>
      <c r="K899" s="122" t="s">
        <v>8707</v>
      </c>
      <c r="L899" s="124" t="s">
        <v>8708</v>
      </c>
      <c r="M899" s="122" t="s">
        <v>3154</v>
      </c>
      <c r="N899" s="122">
        <v>75</v>
      </c>
      <c r="O899" s="124" t="s">
        <v>8709</v>
      </c>
      <c r="P899" s="124" t="s">
        <v>8710</v>
      </c>
      <c r="Q899" s="124" t="s">
        <v>8711</v>
      </c>
      <c r="R899" s="125">
        <v>43697.526643518519</v>
      </c>
      <c r="S899" s="125">
        <v>43713.20385416667</v>
      </c>
      <c r="T899" s="122" t="s">
        <v>3158</v>
      </c>
      <c r="U899" s="122" t="s">
        <v>3158</v>
      </c>
      <c r="V899" s="122" t="s">
        <v>3158</v>
      </c>
      <c r="W899" s="122" t="s">
        <v>3158</v>
      </c>
      <c r="X899" s="122" t="s">
        <v>3158</v>
      </c>
      <c r="Y899" s="122" t="s">
        <v>3158</v>
      </c>
      <c r="Z899" s="122">
        <v>0</v>
      </c>
      <c r="AA899" s="122" t="s">
        <v>3158</v>
      </c>
      <c r="AB899" s="122" t="s">
        <v>3158</v>
      </c>
      <c r="AC899" s="122" t="s">
        <v>3158</v>
      </c>
      <c r="AD899" s="125">
        <v>43713.20385416667</v>
      </c>
      <c r="AE899" s="122" t="s">
        <v>3158</v>
      </c>
    </row>
    <row r="900" spans="1:31" ht="13">
      <c r="A900" s="122">
        <v>3228</v>
      </c>
      <c r="B900" s="122" t="s">
        <v>8712</v>
      </c>
      <c r="C900" s="122" t="s">
        <v>8713</v>
      </c>
      <c r="D900" s="122" t="s">
        <v>3146</v>
      </c>
      <c r="E900" s="122">
        <v>2009</v>
      </c>
      <c r="F900" s="122" t="s">
        <v>3160</v>
      </c>
      <c r="G900" s="122" t="s">
        <v>8714</v>
      </c>
      <c r="K900" s="122" t="s">
        <v>8715</v>
      </c>
      <c r="L900" s="124" t="s">
        <v>8716</v>
      </c>
      <c r="M900" s="122" t="s">
        <v>3154</v>
      </c>
      <c r="N900" s="122">
        <v>75</v>
      </c>
      <c r="O900" s="124" t="s">
        <v>8717</v>
      </c>
      <c r="P900" s="124" t="s">
        <v>8718</v>
      </c>
      <c r="Q900" s="124" t="s">
        <v>8719</v>
      </c>
      <c r="R900" s="125">
        <v>43697.526643518519</v>
      </c>
      <c r="S900" s="125">
        <v>43713.20385416667</v>
      </c>
      <c r="T900" s="122" t="s">
        <v>3158</v>
      </c>
      <c r="U900" s="122" t="s">
        <v>3158</v>
      </c>
      <c r="V900" s="122" t="s">
        <v>3158</v>
      </c>
      <c r="W900" s="122" t="s">
        <v>3158</v>
      </c>
      <c r="X900" s="122" t="s">
        <v>3158</v>
      </c>
      <c r="Y900" s="122" t="s">
        <v>3158</v>
      </c>
      <c r="Z900" s="122">
        <v>0</v>
      </c>
      <c r="AA900" s="122" t="s">
        <v>3158</v>
      </c>
      <c r="AB900" s="122" t="s">
        <v>3158</v>
      </c>
      <c r="AC900" s="122" t="s">
        <v>3158</v>
      </c>
      <c r="AD900" s="125">
        <v>43713.20385416667</v>
      </c>
      <c r="AE900" s="122" t="s">
        <v>3158</v>
      </c>
    </row>
    <row r="901" spans="1:31" ht="13">
      <c r="A901" s="122">
        <v>3229</v>
      </c>
      <c r="B901" s="122" t="s">
        <v>8720</v>
      </c>
      <c r="C901" s="122" t="s">
        <v>8721</v>
      </c>
      <c r="D901" s="122" t="s">
        <v>3146</v>
      </c>
      <c r="E901" s="122">
        <v>2011</v>
      </c>
      <c r="F901" s="122" t="s">
        <v>3225</v>
      </c>
      <c r="G901" s="122" t="s">
        <v>3245</v>
      </c>
      <c r="K901" s="122" t="s">
        <v>8722</v>
      </c>
      <c r="L901" s="124" t="s">
        <v>8723</v>
      </c>
      <c r="M901" s="122" t="s">
        <v>3154</v>
      </c>
      <c r="N901" s="122">
        <v>75</v>
      </c>
      <c r="O901" s="124" t="s">
        <v>8724</v>
      </c>
      <c r="P901" s="124" t="s">
        <v>8725</v>
      </c>
      <c r="Q901" s="124" t="s">
        <v>8726</v>
      </c>
      <c r="R901" s="125">
        <v>43697.526643518519</v>
      </c>
      <c r="S901" s="125">
        <v>43713.20385416667</v>
      </c>
      <c r="T901" s="122" t="s">
        <v>3158</v>
      </c>
      <c r="U901" s="122" t="s">
        <v>3158</v>
      </c>
      <c r="V901" s="122" t="s">
        <v>3158</v>
      </c>
      <c r="W901" s="122" t="s">
        <v>3158</v>
      </c>
      <c r="X901" s="122" t="s">
        <v>3158</v>
      </c>
      <c r="Y901" s="122" t="s">
        <v>3158</v>
      </c>
      <c r="Z901" s="122">
        <v>0</v>
      </c>
      <c r="AA901" s="122" t="s">
        <v>3158</v>
      </c>
      <c r="AB901" s="122" t="s">
        <v>3158</v>
      </c>
      <c r="AC901" s="122" t="s">
        <v>3158</v>
      </c>
      <c r="AD901" s="125">
        <v>43713.20385416667</v>
      </c>
      <c r="AE901" s="122" t="s">
        <v>3158</v>
      </c>
    </row>
    <row r="902" spans="1:31" ht="13">
      <c r="A902" s="122">
        <v>3230</v>
      </c>
      <c r="B902" s="122" t="s">
        <v>8727</v>
      </c>
      <c r="C902" s="122" t="s">
        <v>8728</v>
      </c>
      <c r="D902" s="122" t="s">
        <v>3146</v>
      </c>
      <c r="E902" s="122">
        <v>2018</v>
      </c>
      <c r="F902" s="122" t="s">
        <v>3438</v>
      </c>
      <c r="G902" s="122" t="s">
        <v>3245</v>
      </c>
      <c r="H902" s="122" t="s">
        <v>3195</v>
      </c>
      <c r="I902" s="126">
        <v>44967</v>
      </c>
      <c r="K902" s="122" t="s">
        <v>8729</v>
      </c>
      <c r="L902" s="124" t="s">
        <v>8730</v>
      </c>
      <c r="M902" s="122" t="s">
        <v>3154</v>
      </c>
      <c r="N902" s="122">
        <v>75</v>
      </c>
      <c r="O902" s="122" t="s">
        <v>4289</v>
      </c>
      <c r="P902" s="124" t="s">
        <v>8731</v>
      </c>
      <c r="Q902" s="124" t="s">
        <v>8732</v>
      </c>
      <c r="R902" s="125">
        <v>43697.526643518519</v>
      </c>
      <c r="S902" s="125">
        <v>43713.20385416667</v>
      </c>
      <c r="T902" s="122" t="s">
        <v>3158</v>
      </c>
      <c r="U902" s="122" t="s">
        <v>3158</v>
      </c>
      <c r="V902" s="122" t="s">
        <v>3158</v>
      </c>
      <c r="W902" s="122" t="s">
        <v>3158</v>
      </c>
      <c r="X902" s="122" t="s">
        <v>3158</v>
      </c>
      <c r="Y902" s="122" t="s">
        <v>3158</v>
      </c>
      <c r="Z902" s="122">
        <v>0</v>
      </c>
      <c r="AA902" s="122" t="s">
        <v>3158</v>
      </c>
      <c r="AB902" s="122" t="s">
        <v>3158</v>
      </c>
      <c r="AC902" s="122" t="s">
        <v>3158</v>
      </c>
      <c r="AD902" s="125">
        <v>43713.20385416667</v>
      </c>
      <c r="AE902" s="122" t="s">
        <v>3158</v>
      </c>
    </row>
    <row r="903" spans="1:31" ht="13">
      <c r="A903" s="122">
        <v>3232</v>
      </c>
      <c r="B903" s="122" t="s">
        <v>8733</v>
      </c>
      <c r="D903" s="122" t="s">
        <v>3146</v>
      </c>
      <c r="E903" s="122">
        <v>0</v>
      </c>
      <c r="K903" s="122" t="s">
        <v>8734</v>
      </c>
      <c r="M903" s="122" t="s">
        <v>3154</v>
      </c>
      <c r="N903" s="122">
        <v>75</v>
      </c>
      <c r="R903" s="125">
        <v>43697.526643518519</v>
      </c>
      <c r="S903" s="125">
        <v>43713.203865740739</v>
      </c>
      <c r="T903" s="122" t="s">
        <v>3158</v>
      </c>
      <c r="U903" s="122" t="s">
        <v>3158</v>
      </c>
      <c r="V903" s="122" t="s">
        <v>3158</v>
      </c>
      <c r="W903" s="122" t="s">
        <v>3158</v>
      </c>
      <c r="X903" s="122" t="s">
        <v>3158</v>
      </c>
      <c r="Y903" s="122" t="s">
        <v>3158</v>
      </c>
      <c r="Z903" s="122">
        <v>0</v>
      </c>
      <c r="AA903" s="122" t="s">
        <v>3158</v>
      </c>
      <c r="AB903" s="122" t="s">
        <v>3158</v>
      </c>
      <c r="AC903" s="122" t="s">
        <v>3158</v>
      </c>
      <c r="AD903" s="125">
        <v>43713.203865740739</v>
      </c>
      <c r="AE903" s="122" t="s">
        <v>3158</v>
      </c>
    </row>
    <row r="904" spans="1:31" ht="13">
      <c r="A904" s="122">
        <v>3233</v>
      </c>
      <c r="B904" s="122" t="s">
        <v>409</v>
      </c>
      <c r="C904" s="122" t="s">
        <v>8735</v>
      </c>
      <c r="D904" s="122" t="s">
        <v>3146</v>
      </c>
      <c r="E904" s="122">
        <v>2017</v>
      </c>
      <c r="F904" s="122" t="s">
        <v>3438</v>
      </c>
      <c r="G904" s="122" t="s">
        <v>3172</v>
      </c>
      <c r="H904" s="122" t="s">
        <v>3173</v>
      </c>
      <c r="I904" s="126">
        <v>44967</v>
      </c>
      <c r="K904" s="122" t="s">
        <v>8736</v>
      </c>
      <c r="L904" s="122" t="s">
        <v>116</v>
      </c>
      <c r="M904" s="122" t="s">
        <v>3154</v>
      </c>
      <c r="N904" s="122">
        <v>75</v>
      </c>
      <c r="O904" s="122" t="s">
        <v>116</v>
      </c>
      <c r="P904" s="122" t="s">
        <v>116</v>
      </c>
      <c r="Q904" s="122" t="s">
        <v>116</v>
      </c>
      <c r="R904" s="125">
        <v>43697.526643518519</v>
      </c>
      <c r="S904" s="125">
        <v>43713.203865740739</v>
      </c>
      <c r="T904" s="122" t="s">
        <v>3158</v>
      </c>
      <c r="U904" s="122" t="s">
        <v>3158</v>
      </c>
      <c r="V904" s="122" t="s">
        <v>3158</v>
      </c>
      <c r="W904" s="122" t="s">
        <v>3158</v>
      </c>
      <c r="X904" s="122" t="s">
        <v>3158</v>
      </c>
      <c r="Y904" s="122" t="s">
        <v>3158</v>
      </c>
      <c r="Z904" s="122">
        <v>0</v>
      </c>
      <c r="AA904" s="122" t="s">
        <v>3158</v>
      </c>
      <c r="AB904" s="122" t="s">
        <v>3158</v>
      </c>
      <c r="AC904" s="122" t="s">
        <v>3158</v>
      </c>
      <c r="AD904" s="125">
        <v>43713.203865740739</v>
      </c>
      <c r="AE904" s="122" t="s">
        <v>3158</v>
      </c>
    </row>
    <row r="905" spans="1:31" ht="13">
      <c r="A905" s="122">
        <v>3234</v>
      </c>
      <c r="B905" s="122" t="s">
        <v>772</v>
      </c>
      <c r="C905" s="122" t="s">
        <v>8737</v>
      </c>
      <c r="D905" s="122" t="s">
        <v>3146</v>
      </c>
      <c r="E905" s="122">
        <v>2017</v>
      </c>
      <c r="F905" s="122" t="s">
        <v>3462</v>
      </c>
      <c r="G905" s="122" t="s">
        <v>3844</v>
      </c>
      <c r="H905" s="122" t="s">
        <v>3184</v>
      </c>
      <c r="K905" s="122" t="s">
        <v>8738</v>
      </c>
      <c r="M905" s="122" t="s">
        <v>3154</v>
      </c>
      <c r="N905" s="122">
        <v>75</v>
      </c>
      <c r="R905" s="125">
        <v>43697.526643518519</v>
      </c>
      <c r="S905" s="125">
        <v>43713.203865740739</v>
      </c>
      <c r="T905" s="122" t="s">
        <v>3158</v>
      </c>
      <c r="U905" s="122" t="s">
        <v>3158</v>
      </c>
      <c r="V905" s="122" t="s">
        <v>3158</v>
      </c>
      <c r="W905" s="122" t="s">
        <v>3158</v>
      </c>
      <c r="X905" s="122" t="s">
        <v>3158</v>
      </c>
      <c r="Y905" s="122" t="s">
        <v>3158</v>
      </c>
      <c r="Z905" s="122">
        <v>0</v>
      </c>
      <c r="AA905" s="122" t="s">
        <v>3158</v>
      </c>
      <c r="AB905" s="122" t="s">
        <v>3158</v>
      </c>
      <c r="AC905" s="122" t="s">
        <v>3158</v>
      </c>
      <c r="AD905" s="125">
        <v>43713.203865740739</v>
      </c>
      <c r="AE905" s="122" t="s">
        <v>3158</v>
      </c>
    </row>
    <row r="906" spans="1:31" ht="13">
      <c r="A906" s="122">
        <v>3235</v>
      </c>
      <c r="B906" s="122" t="s">
        <v>685</v>
      </c>
      <c r="C906" s="122" t="s">
        <v>8739</v>
      </c>
      <c r="D906" s="122" t="s">
        <v>3146</v>
      </c>
      <c r="E906" s="122">
        <v>2018</v>
      </c>
      <c r="F906" s="122" t="s">
        <v>3160</v>
      </c>
      <c r="G906" s="122" t="s">
        <v>4325</v>
      </c>
      <c r="H906" s="122" t="s">
        <v>3173</v>
      </c>
      <c r="I906" s="126">
        <v>44967</v>
      </c>
      <c r="J906" s="122" t="s">
        <v>8740</v>
      </c>
      <c r="K906" s="122" t="s">
        <v>8741</v>
      </c>
      <c r="L906" s="124" t="s">
        <v>8742</v>
      </c>
      <c r="M906" s="122" t="s">
        <v>3154</v>
      </c>
      <c r="N906" s="122">
        <v>75</v>
      </c>
      <c r="O906" s="124" t="s">
        <v>8743</v>
      </c>
      <c r="P906" s="124" t="s">
        <v>8744</v>
      </c>
      <c r="R906" s="125">
        <v>43697.526643518519</v>
      </c>
      <c r="S906" s="125">
        <v>43713.203865740739</v>
      </c>
      <c r="T906" s="122" t="s">
        <v>3158</v>
      </c>
      <c r="U906" s="122" t="s">
        <v>3158</v>
      </c>
      <c r="V906" s="122" t="s">
        <v>3158</v>
      </c>
      <c r="W906" s="122" t="s">
        <v>3158</v>
      </c>
      <c r="X906" s="122" t="s">
        <v>3158</v>
      </c>
      <c r="Y906" s="122" t="s">
        <v>3158</v>
      </c>
      <c r="Z906" s="122">
        <v>0</v>
      </c>
      <c r="AA906" s="122" t="s">
        <v>3158</v>
      </c>
      <c r="AB906" s="122" t="s">
        <v>3158</v>
      </c>
      <c r="AC906" s="122" t="s">
        <v>3158</v>
      </c>
      <c r="AD906" s="125">
        <v>43713.203865740739</v>
      </c>
      <c r="AE906" s="122" t="s">
        <v>3158</v>
      </c>
    </row>
    <row r="907" spans="1:31" ht="13">
      <c r="A907" s="122">
        <v>3236</v>
      </c>
      <c r="B907" s="122" t="s">
        <v>8745</v>
      </c>
      <c r="D907" s="122" t="s">
        <v>3146</v>
      </c>
      <c r="E907" s="122">
        <v>0</v>
      </c>
      <c r="K907" s="122" t="s">
        <v>8746</v>
      </c>
      <c r="M907" s="122" t="s">
        <v>3154</v>
      </c>
      <c r="N907" s="122">
        <v>75</v>
      </c>
      <c r="R907" s="125">
        <v>43697.526643518519</v>
      </c>
      <c r="S907" s="125">
        <v>43713.203865740739</v>
      </c>
      <c r="T907" s="122" t="s">
        <v>3158</v>
      </c>
      <c r="U907" s="122" t="s">
        <v>3158</v>
      </c>
      <c r="V907" s="122" t="s">
        <v>3158</v>
      </c>
      <c r="W907" s="122" t="s">
        <v>3158</v>
      </c>
      <c r="X907" s="122" t="s">
        <v>3158</v>
      </c>
      <c r="Y907" s="122" t="s">
        <v>3158</v>
      </c>
      <c r="Z907" s="122">
        <v>0</v>
      </c>
      <c r="AA907" s="122" t="s">
        <v>3158</v>
      </c>
      <c r="AB907" s="122" t="s">
        <v>3158</v>
      </c>
      <c r="AC907" s="122" t="s">
        <v>3158</v>
      </c>
      <c r="AD907" s="125">
        <v>43713.203865740739</v>
      </c>
      <c r="AE907" s="122" t="s">
        <v>3158</v>
      </c>
    </row>
    <row r="908" spans="1:31" ht="13">
      <c r="A908" s="122">
        <v>3237</v>
      </c>
      <c r="B908" s="122" t="s">
        <v>8747</v>
      </c>
      <c r="C908" s="122" t="s">
        <v>8748</v>
      </c>
      <c r="D908" s="122" t="s">
        <v>3146</v>
      </c>
      <c r="E908" s="122">
        <v>2011</v>
      </c>
      <c r="F908" s="122" t="s">
        <v>3302</v>
      </c>
      <c r="G908" s="122" t="s">
        <v>8749</v>
      </c>
      <c r="K908" s="122" t="s">
        <v>8750</v>
      </c>
      <c r="L908" s="124" t="s">
        <v>8751</v>
      </c>
      <c r="M908" s="122" t="s">
        <v>3154</v>
      </c>
      <c r="N908" s="122">
        <v>75</v>
      </c>
      <c r="O908" s="124" t="s">
        <v>8752</v>
      </c>
      <c r="P908" s="124" t="s">
        <v>8753</v>
      </c>
      <c r="Q908" s="124" t="s">
        <v>8754</v>
      </c>
      <c r="R908" s="125">
        <v>43697.526643518519</v>
      </c>
      <c r="S908" s="125">
        <v>43713.203865740739</v>
      </c>
      <c r="T908" s="122" t="s">
        <v>3158</v>
      </c>
      <c r="U908" s="122" t="s">
        <v>3158</v>
      </c>
      <c r="V908" s="122" t="s">
        <v>3158</v>
      </c>
      <c r="W908" s="122" t="s">
        <v>3158</v>
      </c>
      <c r="X908" s="122" t="s">
        <v>3158</v>
      </c>
      <c r="Y908" s="122" t="s">
        <v>3158</v>
      </c>
      <c r="Z908" s="122">
        <v>0</v>
      </c>
      <c r="AA908" s="122" t="s">
        <v>3158</v>
      </c>
      <c r="AB908" s="122" t="s">
        <v>3158</v>
      </c>
      <c r="AC908" s="122" t="s">
        <v>3158</v>
      </c>
      <c r="AD908" s="125">
        <v>43713.203865740739</v>
      </c>
      <c r="AE908" s="122" t="s">
        <v>3158</v>
      </c>
    </row>
    <row r="909" spans="1:31" ht="13">
      <c r="A909" s="122">
        <v>3238</v>
      </c>
      <c r="B909" s="122" t="s">
        <v>8755</v>
      </c>
      <c r="C909" s="122" t="s">
        <v>8756</v>
      </c>
      <c r="D909" s="122" t="s">
        <v>3146</v>
      </c>
      <c r="E909" s="122">
        <v>2014</v>
      </c>
      <c r="G909" s="122" t="s">
        <v>4325</v>
      </c>
      <c r="K909" s="122" t="s">
        <v>8757</v>
      </c>
      <c r="L909" s="124" t="s">
        <v>8758</v>
      </c>
      <c r="M909" s="122" t="s">
        <v>3154</v>
      </c>
      <c r="N909" s="122">
        <v>75</v>
      </c>
      <c r="O909" s="124" t="s">
        <v>8759</v>
      </c>
      <c r="P909" s="124" t="s">
        <v>8760</v>
      </c>
      <c r="Q909" s="124" t="s">
        <v>8761</v>
      </c>
      <c r="R909" s="125">
        <v>43697.526643518519</v>
      </c>
      <c r="S909" s="125">
        <v>43713.203865740739</v>
      </c>
      <c r="T909" s="122" t="s">
        <v>3158</v>
      </c>
      <c r="U909" s="122" t="s">
        <v>3158</v>
      </c>
      <c r="V909" s="122" t="s">
        <v>3158</v>
      </c>
      <c r="W909" s="122" t="s">
        <v>3158</v>
      </c>
      <c r="X909" s="122" t="s">
        <v>3158</v>
      </c>
      <c r="Y909" s="122" t="s">
        <v>3158</v>
      </c>
      <c r="Z909" s="122">
        <v>0</v>
      </c>
      <c r="AA909" s="122" t="s">
        <v>3158</v>
      </c>
      <c r="AB909" s="122" t="s">
        <v>3158</v>
      </c>
      <c r="AC909" s="122" t="s">
        <v>3158</v>
      </c>
      <c r="AD909" s="125">
        <v>43713.203865740739</v>
      </c>
      <c r="AE909" s="122" t="s">
        <v>3158</v>
      </c>
    </row>
    <row r="910" spans="1:31" ht="13">
      <c r="A910" s="122">
        <v>3239</v>
      </c>
      <c r="B910" s="122" t="s">
        <v>648</v>
      </c>
      <c r="C910" s="122" t="s">
        <v>8762</v>
      </c>
      <c r="D910" s="122" t="s">
        <v>3146</v>
      </c>
      <c r="E910" s="122">
        <v>2008</v>
      </c>
      <c r="F910" s="122" t="s">
        <v>3225</v>
      </c>
      <c r="G910" s="122" t="s">
        <v>3529</v>
      </c>
      <c r="H910" s="122" t="s">
        <v>101</v>
      </c>
      <c r="I910" s="122" t="s">
        <v>4340</v>
      </c>
      <c r="J910" s="122" t="s">
        <v>8763</v>
      </c>
      <c r="K910" s="122" t="s">
        <v>8764</v>
      </c>
      <c r="L910" s="124" t="s">
        <v>8765</v>
      </c>
      <c r="M910" s="122" t="s">
        <v>3154</v>
      </c>
      <c r="N910" s="122">
        <v>75</v>
      </c>
      <c r="O910" s="124" t="s">
        <v>8766</v>
      </c>
      <c r="P910" s="122" t="s">
        <v>3158</v>
      </c>
      <c r="Q910" s="124" t="s">
        <v>8767</v>
      </c>
      <c r="R910" s="125">
        <v>43697.526643518519</v>
      </c>
      <c r="S910" s="125">
        <v>43775.572060185186</v>
      </c>
      <c r="T910" s="122">
        <v>68</v>
      </c>
      <c r="U910" s="122" t="s">
        <v>3202</v>
      </c>
      <c r="V910" s="122" t="s">
        <v>3204</v>
      </c>
      <c r="W910" s="122" t="s">
        <v>3158</v>
      </c>
      <c r="X910" s="122" t="s">
        <v>3204</v>
      </c>
      <c r="Y910" s="122" t="s">
        <v>3158</v>
      </c>
      <c r="Z910" s="122">
        <v>0</v>
      </c>
      <c r="AA910" s="122" t="s">
        <v>3158</v>
      </c>
      <c r="AB910" s="122" t="s">
        <v>3158</v>
      </c>
      <c r="AC910" s="122" t="s">
        <v>3158</v>
      </c>
      <c r="AD910" s="125">
        <v>43713.203865740739</v>
      </c>
      <c r="AE910" s="122" t="s">
        <v>3158</v>
      </c>
    </row>
    <row r="911" spans="1:31" ht="13">
      <c r="A911" s="122">
        <v>3240</v>
      </c>
      <c r="B911" s="122" t="s">
        <v>8768</v>
      </c>
      <c r="C911" s="122" t="s">
        <v>8769</v>
      </c>
      <c r="D911" s="122" t="s">
        <v>3146</v>
      </c>
      <c r="E911" s="122">
        <v>2014</v>
      </c>
      <c r="F911" s="122" t="s">
        <v>3462</v>
      </c>
      <c r="G911" s="122" t="s">
        <v>3148</v>
      </c>
      <c r="H911" s="122" t="s">
        <v>3217</v>
      </c>
      <c r="I911" s="122" t="s">
        <v>3326</v>
      </c>
      <c r="J911" s="122" t="s">
        <v>8770</v>
      </c>
      <c r="K911" s="122" t="s">
        <v>8771</v>
      </c>
      <c r="L911" s="124" t="s">
        <v>8772</v>
      </c>
      <c r="M911" s="122" t="s">
        <v>3154</v>
      </c>
      <c r="N911" s="122">
        <v>75</v>
      </c>
      <c r="O911" s="124" t="s">
        <v>8773</v>
      </c>
      <c r="P911" s="124" t="s">
        <v>8774</v>
      </c>
      <c r="Q911" s="124" t="s">
        <v>8775</v>
      </c>
      <c r="R911" s="125">
        <v>43697.526643518519</v>
      </c>
      <c r="S911" s="125">
        <v>43713.203865740739</v>
      </c>
      <c r="T911" s="122" t="s">
        <v>3158</v>
      </c>
      <c r="U911" s="122" t="s">
        <v>3158</v>
      </c>
      <c r="V911" s="122" t="s">
        <v>3158</v>
      </c>
      <c r="W911" s="122" t="s">
        <v>3158</v>
      </c>
      <c r="X911" s="122" t="s">
        <v>3158</v>
      </c>
      <c r="Y911" s="122" t="s">
        <v>3158</v>
      </c>
      <c r="Z911" s="122">
        <v>0</v>
      </c>
      <c r="AA911" s="122" t="s">
        <v>3158</v>
      </c>
      <c r="AB911" s="122" t="s">
        <v>3158</v>
      </c>
      <c r="AC911" s="122" t="s">
        <v>3158</v>
      </c>
      <c r="AD911" s="125">
        <v>43713.203865740739</v>
      </c>
      <c r="AE911" s="122" t="s">
        <v>3158</v>
      </c>
    </row>
    <row r="912" spans="1:31" ht="13">
      <c r="A912" s="122">
        <v>3241</v>
      </c>
      <c r="B912" s="122" t="s">
        <v>8776</v>
      </c>
      <c r="C912" s="122" t="s">
        <v>8777</v>
      </c>
      <c r="D912" s="122" t="s">
        <v>3146</v>
      </c>
      <c r="E912" s="122">
        <v>2010</v>
      </c>
      <c r="K912" s="122" t="s">
        <v>8778</v>
      </c>
      <c r="L912" s="124" t="s">
        <v>8779</v>
      </c>
      <c r="M912" s="122" t="s">
        <v>3154</v>
      </c>
      <c r="N912" s="122">
        <v>75</v>
      </c>
      <c r="O912" s="124" t="s">
        <v>8780</v>
      </c>
      <c r="P912" s="124" t="s">
        <v>8781</v>
      </c>
      <c r="R912" s="125">
        <v>43697.526643518519</v>
      </c>
      <c r="S912" s="125">
        <v>43713.203865740739</v>
      </c>
      <c r="T912" s="122" t="s">
        <v>3158</v>
      </c>
      <c r="U912" s="122" t="s">
        <v>3158</v>
      </c>
      <c r="V912" s="122" t="s">
        <v>3158</v>
      </c>
      <c r="W912" s="122" t="s">
        <v>3158</v>
      </c>
      <c r="X912" s="122" t="s">
        <v>3158</v>
      </c>
      <c r="Y912" s="122" t="s">
        <v>3158</v>
      </c>
      <c r="Z912" s="122">
        <v>0</v>
      </c>
      <c r="AA912" s="122" t="s">
        <v>3158</v>
      </c>
      <c r="AB912" s="122" t="s">
        <v>3158</v>
      </c>
      <c r="AC912" s="122" t="s">
        <v>3158</v>
      </c>
      <c r="AD912" s="125">
        <v>43713.203865740739</v>
      </c>
      <c r="AE912" s="122" t="s">
        <v>3158</v>
      </c>
    </row>
    <row r="913" spans="1:31" ht="13">
      <c r="A913" s="122">
        <v>3242</v>
      </c>
      <c r="B913" s="122" t="s">
        <v>646</v>
      </c>
      <c r="C913" s="122" t="s">
        <v>8782</v>
      </c>
      <c r="D913" s="122" t="s">
        <v>3146</v>
      </c>
      <c r="E913" s="122">
        <v>2016</v>
      </c>
      <c r="F913" s="122" t="s">
        <v>3160</v>
      </c>
      <c r="G913" s="122" t="s">
        <v>3148</v>
      </c>
      <c r="H913" s="122" t="s">
        <v>3217</v>
      </c>
      <c r="I913" s="122" t="s">
        <v>3326</v>
      </c>
      <c r="J913" s="122" t="s">
        <v>8783</v>
      </c>
      <c r="K913" s="122" t="s">
        <v>8784</v>
      </c>
      <c r="L913" s="124" t="s">
        <v>8785</v>
      </c>
      <c r="M913" s="122" t="s">
        <v>3154</v>
      </c>
      <c r="N913" s="122">
        <v>75</v>
      </c>
      <c r="O913" s="124" t="s">
        <v>8786</v>
      </c>
      <c r="P913" s="124" t="s">
        <v>8787</v>
      </c>
      <c r="Q913" s="124" t="s">
        <v>8788</v>
      </c>
      <c r="R913" s="125">
        <v>43697.526643518519</v>
      </c>
      <c r="S913" s="125">
        <v>43713.203865740739</v>
      </c>
      <c r="T913" s="122" t="s">
        <v>3158</v>
      </c>
      <c r="U913" s="122" t="s">
        <v>3158</v>
      </c>
      <c r="V913" s="122" t="s">
        <v>3158</v>
      </c>
      <c r="W913" s="122" t="s">
        <v>3158</v>
      </c>
      <c r="X913" s="122" t="s">
        <v>3158</v>
      </c>
      <c r="Y913" s="122" t="s">
        <v>3158</v>
      </c>
      <c r="Z913" s="122">
        <v>0</v>
      </c>
      <c r="AA913" s="122" t="s">
        <v>3158</v>
      </c>
      <c r="AB913" s="122" t="s">
        <v>3158</v>
      </c>
      <c r="AC913" s="122" t="s">
        <v>3158</v>
      </c>
      <c r="AD913" s="125">
        <v>43713.203865740739</v>
      </c>
      <c r="AE913" s="122" t="s">
        <v>3158</v>
      </c>
    </row>
    <row r="914" spans="1:31" ht="13">
      <c r="A914" s="122">
        <v>3243</v>
      </c>
      <c r="B914" s="122" t="s">
        <v>8789</v>
      </c>
      <c r="E914" s="122">
        <v>0</v>
      </c>
      <c r="K914" s="122" t="s">
        <v>8790</v>
      </c>
      <c r="M914" s="122" t="s">
        <v>3154</v>
      </c>
      <c r="N914" s="122">
        <v>75</v>
      </c>
      <c r="R914" s="125">
        <v>43697.526643518519</v>
      </c>
      <c r="S914" s="125">
        <v>43713.203865740739</v>
      </c>
      <c r="T914" s="122" t="s">
        <v>3158</v>
      </c>
      <c r="U914" s="122" t="s">
        <v>3158</v>
      </c>
      <c r="V914" s="122" t="s">
        <v>3158</v>
      </c>
      <c r="W914" s="122" t="s">
        <v>3158</v>
      </c>
      <c r="X914" s="122" t="s">
        <v>3158</v>
      </c>
      <c r="Y914" s="122" t="s">
        <v>3158</v>
      </c>
      <c r="Z914" s="122">
        <v>0</v>
      </c>
      <c r="AA914" s="122" t="s">
        <v>3158</v>
      </c>
      <c r="AB914" s="122" t="s">
        <v>3158</v>
      </c>
      <c r="AC914" s="122" t="s">
        <v>3158</v>
      </c>
      <c r="AD914" s="125">
        <v>43713.203865740739</v>
      </c>
      <c r="AE914" s="122" t="s">
        <v>3158</v>
      </c>
    </row>
    <row r="915" spans="1:31" ht="13">
      <c r="A915" s="122">
        <v>3244</v>
      </c>
      <c r="B915" s="122" t="s">
        <v>644</v>
      </c>
      <c r="C915" s="122" t="s">
        <v>8791</v>
      </c>
      <c r="D915" s="122" t="s">
        <v>3146</v>
      </c>
      <c r="E915" s="122">
        <v>2017</v>
      </c>
      <c r="F915" s="122" t="s">
        <v>3225</v>
      </c>
      <c r="G915" s="122" t="s">
        <v>3505</v>
      </c>
      <c r="H915" s="122" t="s">
        <v>3217</v>
      </c>
      <c r="I915" s="122" t="s">
        <v>4340</v>
      </c>
      <c r="J915" s="122" t="s">
        <v>8792</v>
      </c>
      <c r="K915" s="122" t="s">
        <v>8793</v>
      </c>
      <c r="L915" s="124" t="s">
        <v>8794</v>
      </c>
      <c r="M915" s="122" t="s">
        <v>3154</v>
      </c>
      <c r="N915" s="122">
        <v>75</v>
      </c>
      <c r="O915" s="124" t="s">
        <v>8795</v>
      </c>
      <c r="P915" s="124" t="s">
        <v>8796</v>
      </c>
      <c r="Q915" s="124" t="s">
        <v>8797</v>
      </c>
      <c r="R915" s="125">
        <v>43697.526643518519</v>
      </c>
      <c r="S915" s="125">
        <v>43719.592997685184</v>
      </c>
      <c r="T915" s="122">
        <v>72</v>
      </c>
      <c r="U915" s="122" t="s">
        <v>3278</v>
      </c>
      <c r="V915" s="122" t="s">
        <v>3204</v>
      </c>
      <c r="W915" s="122" t="s">
        <v>3158</v>
      </c>
      <c r="X915" s="122" t="s">
        <v>3204</v>
      </c>
      <c r="Y915" s="122" t="s">
        <v>3158</v>
      </c>
      <c r="Z915" s="122">
        <v>0</v>
      </c>
      <c r="AA915" s="122" t="s">
        <v>3158</v>
      </c>
      <c r="AB915" s="122" t="s">
        <v>3158</v>
      </c>
      <c r="AC915" s="122" t="s">
        <v>3158</v>
      </c>
      <c r="AD915" s="125">
        <v>43713.203865740739</v>
      </c>
      <c r="AE915" s="122" t="s">
        <v>3158</v>
      </c>
    </row>
    <row r="916" spans="1:31" ht="13">
      <c r="A916" s="122">
        <v>3245</v>
      </c>
      <c r="B916" s="122" t="s">
        <v>8798</v>
      </c>
      <c r="C916" s="122" t="s">
        <v>8799</v>
      </c>
      <c r="D916" s="122" t="s">
        <v>3146</v>
      </c>
      <c r="E916" s="122">
        <v>2014</v>
      </c>
      <c r="F916" s="122" t="s">
        <v>3225</v>
      </c>
      <c r="G916" s="122" t="s">
        <v>5100</v>
      </c>
      <c r="K916" s="122" t="s">
        <v>8800</v>
      </c>
      <c r="L916" s="124" t="s">
        <v>8801</v>
      </c>
      <c r="M916" s="122" t="s">
        <v>3154</v>
      </c>
      <c r="N916" s="122">
        <v>75</v>
      </c>
      <c r="P916" s="124" t="s">
        <v>8802</v>
      </c>
      <c r="R916" s="125">
        <v>43697.526643518519</v>
      </c>
      <c r="S916" s="125">
        <v>43713.203865740739</v>
      </c>
      <c r="T916" s="122" t="s">
        <v>3158</v>
      </c>
      <c r="U916" s="122" t="s">
        <v>3158</v>
      </c>
      <c r="V916" s="122" t="s">
        <v>3158</v>
      </c>
      <c r="W916" s="122" t="s">
        <v>3158</v>
      </c>
      <c r="X916" s="122" t="s">
        <v>3158</v>
      </c>
      <c r="Y916" s="122" t="s">
        <v>3158</v>
      </c>
      <c r="Z916" s="122">
        <v>0</v>
      </c>
      <c r="AA916" s="122" t="s">
        <v>3158</v>
      </c>
      <c r="AB916" s="122" t="s">
        <v>3158</v>
      </c>
      <c r="AC916" s="122" t="s">
        <v>3158</v>
      </c>
      <c r="AD916" s="125">
        <v>43713.203865740739</v>
      </c>
      <c r="AE916" s="122" t="s">
        <v>3158</v>
      </c>
    </row>
    <row r="917" spans="1:31" ht="13">
      <c r="A917" s="122">
        <v>3246</v>
      </c>
      <c r="B917" s="122" t="s">
        <v>8803</v>
      </c>
      <c r="C917" s="122" t="s">
        <v>8804</v>
      </c>
      <c r="D917" s="122" t="s">
        <v>3146</v>
      </c>
      <c r="E917" s="122">
        <v>1997</v>
      </c>
      <c r="F917" s="122" t="s">
        <v>3462</v>
      </c>
      <c r="G917" s="122" t="s">
        <v>8805</v>
      </c>
      <c r="K917" s="122" t="s">
        <v>8806</v>
      </c>
      <c r="L917" s="124" t="s">
        <v>8807</v>
      </c>
      <c r="M917" s="122" t="s">
        <v>3154</v>
      </c>
      <c r="N917" s="122">
        <v>75</v>
      </c>
      <c r="O917" s="124" t="s">
        <v>8808</v>
      </c>
      <c r="P917" s="124" t="s">
        <v>8809</v>
      </c>
      <c r="R917" s="125">
        <v>43697.526643518519</v>
      </c>
      <c r="S917" s="125">
        <v>43713.203865740739</v>
      </c>
      <c r="T917" s="122" t="s">
        <v>3158</v>
      </c>
      <c r="U917" s="122" t="s">
        <v>3158</v>
      </c>
      <c r="V917" s="122" t="s">
        <v>3158</v>
      </c>
      <c r="W917" s="122" t="s">
        <v>3158</v>
      </c>
      <c r="X917" s="122" t="s">
        <v>3158</v>
      </c>
      <c r="Y917" s="122" t="s">
        <v>3158</v>
      </c>
      <c r="Z917" s="122">
        <v>0</v>
      </c>
      <c r="AA917" s="122" t="s">
        <v>3158</v>
      </c>
      <c r="AB917" s="122" t="s">
        <v>3158</v>
      </c>
      <c r="AC917" s="122" t="s">
        <v>3158</v>
      </c>
      <c r="AD917" s="125">
        <v>43713.203865740739</v>
      </c>
      <c r="AE917" s="122" t="s">
        <v>3158</v>
      </c>
    </row>
    <row r="918" spans="1:31" ht="13">
      <c r="A918" s="122">
        <v>3247</v>
      </c>
      <c r="B918" s="122" t="s">
        <v>8810</v>
      </c>
      <c r="C918" s="122" t="s">
        <v>8811</v>
      </c>
      <c r="E918" s="122">
        <v>2017</v>
      </c>
      <c r="F918" s="122" t="s">
        <v>3438</v>
      </c>
      <c r="G918" s="122" t="s">
        <v>4637</v>
      </c>
      <c r="H918" s="122" t="s">
        <v>3977</v>
      </c>
      <c r="I918" s="122" t="s">
        <v>4340</v>
      </c>
      <c r="J918" s="122" t="s">
        <v>8812</v>
      </c>
      <c r="K918" s="122" t="s">
        <v>8813</v>
      </c>
      <c r="L918" s="124" t="s">
        <v>8814</v>
      </c>
      <c r="M918" s="122" t="s">
        <v>3154</v>
      </c>
      <c r="N918" s="122">
        <v>75</v>
      </c>
      <c r="O918" s="122" t="s">
        <v>3158</v>
      </c>
      <c r="P918" s="122" t="s">
        <v>3158</v>
      </c>
      <c r="Q918" s="124" t="s">
        <v>8815</v>
      </c>
      <c r="R918" s="125">
        <v>43697.526643518519</v>
      </c>
      <c r="S918" s="125">
        <v>43908.32234953704</v>
      </c>
      <c r="T918" s="122">
        <v>60</v>
      </c>
      <c r="U918" s="122" t="s">
        <v>6411</v>
      </c>
      <c r="V918" s="122" t="s">
        <v>3977</v>
      </c>
      <c r="W918" s="122" t="s">
        <v>3158</v>
      </c>
      <c r="X918" s="122" t="s">
        <v>3204</v>
      </c>
      <c r="Y918" s="122" t="s">
        <v>3158</v>
      </c>
      <c r="Z918" s="122">
        <v>0</v>
      </c>
      <c r="AA918" s="122" t="s">
        <v>3158</v>
      </c>
      <c r="AB918" s="122" t="s">
        <v>3158</v>
      </c>
      <c r="AC918" s="122" t="s">
        <v>3158</v>
      </c>
      <c r="AD918" s="125">
        <v>43713.203865740739</v>
      </c>
      <c r="AE918" s="122" t="s">
        <v>3158</v>
      </c>
    </row>
    <row r="919" spans="1:31" ht="13">
      <c r="A919" s="122">
        <v>3248</v>
      </c>
      <c r="B919" s="122" t="s">
        <v>8816</v>
      </c>
      <c r="D919" s="122" t="s">
        <v>3146</v>
      </c>
      <c r="E919" s="122">
        <v>0</v>
      </c>
      <c r="K919" s="122" t="s">
        <v>8817</v>
      </c>
      <c r="M919" s="122" t="s">
        <v>3154</v>
      </c>
      <c r="N919" s="122">
        <v>75</v>
      </c>
      <c r="R919" s="125">
        <v>43697.526643518519</v>
      </c>
      <c r="S919" s="125">
        <v>43713.203865740739</v>
      </c>
      <c r="T919" s="122" t="s">
        <v>3158</v>
      </c>
      <c r="U919" s="122" t="s">
        <v>3158</v>
      </c>
      <c r="V919" s="122" t="s">
        <v>3158</v>
      </c>
      <c r="W919" s="122" t="s">
        <v>3158</v>
      </c>
      <c r="X919" s="122" t="s">
        <v>3158</v>
      </c>
      <c r="Y919" s="122" t="s">
        <v>3158</v>
      </c>
      <c r="Z919" s="122">
        <v>0</v>
      </c>
      <c r="AA919" s="122" t="s">
        <v>3158</v>
      </c>
      <c r="AB919" s="122" t="s">
        <v>3158</v>
      </c>
      <c r="AC919" s="122" t="s">
        <v>3158</v>
      </c>
      <c r="AD919" s="125">
        <v>43713.203865740739</v>
      </c>
      <c r="AE919" s="122" t="s">
        <v>3158</v>
      </c>
    </row>
    <row r="920" spans="1:31" ht="13">
      <c r="A920" s="122">
        <v>3249</v>
      </c>
      <c r="B920" s="122" t="s">
        <v>8818</v>
      </c>
      <c r="C920" s="122" t="s">
        <v>8819</v>
      </c>
      <c r="D920" s="122" t="s">
        <v>3146</v>
      </c>
      <c r="E920" s="122">
        <v>2014</v>
      </c>
      <c r="F920" s="122" t="s">
        <v>3462</v>
      </c>
      <c r="G920" s="122" t="s">
        <v>8820</v>
      </c>
      <c r="K920" s="122" t="s">
        <v>8821</v>
      </c>
      <c r="L920" s="124" t="s">
        <v>8822</v>
      </c>
      <c r="M920" s="122" t="s">
        <v>3154</v>
      </c>
      <c r="N920" s="122">
        <v>75</v>
      </c>
      <c r="O920" s="124" t="s">
        <v>8823</v>
      </c>
      <c r="P920" s="124" t="s">
        <v>8824</v>
      </c>
      <c r="R920" s="125">
        <v>43697.526643518519</v>
      </c>
      <c r="S920" s="125">
        <v>43713.203865740739</v>
      </c>
      <c r="T920" s="122" t="s">
        <v>3158</v>
      </c>
      <c r="U920" s="122" t="s">
        <v>3158</v>
      </c>
      <c r="V920" s="122" t="s">
        <v>3158</v>
      </c>
      <c r="W920" s="122" t="s">
        <v>3158</v>
      </c>
      <c r="X920" s="122" t="s">
        <v>3158</v>
      </c>
      <c r="Y920" s="122" t="s">
        <v>3158</v>
      </c>
      <c r="Z920" s="122">
        <v>0</v>
      </c>
      <c r="AA920" s="122" t="s">
        <v>3158</v>
      </c>
      <c r="AB920" s="122" t="s">
        <v>3158</v>
      </c>
      <c r="AC920" s="122" t="s">
        <v>3158</v>
      </c>
      <c r="AD920" s="125">
        <v>43713.203865740739</v>
      </c>
      <c r="AE920" s="122" t="s">
        <v>3158</v>
      </c>
    </row>
    <row r="921" spans="1:31" ht="13">
      <c r="A921" s="122">
        <v>3250</v>
      </c>
      <c r="B921" s="122" t="s">
        <v>771</v>
      </c>
      <c r="C921" s="122" t="s">
        <v>8825</v>
      </c>
      <c r="D921" s="122" t="s">
        <v>3146</v>
      </c>
      <c r="E921" s="122">
        <v>2013</v>
      </c>
      <c r="F921" s="122" t="s">
        <v>4665</v>
      </c>
      <c r="G921" s="122" t="s">
        <v>3957</v>
      </c>
      <c r="H921" s="122" t="s">
        <v>3521</v>
      </c>
      <c r="I921" s="122" t="s">
        <v>3385</v>
      </c>
      <c r="K921" s="122" t="s">
        <v>8826</v>
      </c>
      <c r="L921" s="124" t="s">
        <v>8827</v>
      </c>
      <c r="M921" s="122" t="s">
        <v>3154</v>
      </c>
      <c r="N921" s="122">
        <v>75</v>
      </c>
      <c r="O921" s="124" t="s">
        <v>8828</v>
      </c>
      <c r="P921" s="122" t="s">
        <v>3158</v>
      </c>
      <c r="Q921" s="122" t="s">
        <v>3158</v>
      </c>
      <c r="R921" s="125">
        <v>43697.526643518519</v>
      </c>
      <c r="S921" s="125">
        <v>43726.336678240739</v>
      </c>
      <c r="T921" s="122">
        <v>60</v>
      </c>
      <c r="U921" s="122" t="s">
        <v>8829</v>
      </c>
      <c r="V921" s="122" t="s">
        <v>3204</v>
      </c>
      <c r="W921" s="122" t="s">
        <v>3158</v>
      </c>
      <c r="X921" s="122" t="s">
        <v>3204</v>
      </c>
      <c r="Y921" s="122" t="s">
        <v>3158</v>
      </c>
      <c r="Z921" s="122">
        <v>0</v>
      </c>
      <c r="AA921" s="122" t="s">
        <v>3158</v>
      </c>
      <c r="AB921" s="122" t="s">
        <v>3158</v>
      </c>
      <c r="AC921" s="122" t="s">
        <v>3158</v>
      </c>
      <c r="AD921" s="125">
        <v>43713.203865740739</v>
      </c>
      <c r="AE921" s="122" t="s">
        <v>3158</v>
      </c>
    </row>
    <row r="922" spans="1:31" ht="13">
      <c r="A922" s="122">
        <v>3251</v>
      </c>
      <c r="B922" s="122" t="s">
        <v>8830</v>
      </c>
      <c r="C922" s="122" t="s">
        <v>8831</v>
      </c>
      <c r="D922" s="122" t="s">
        <v>3146</v>
      </c>
      <c r="E922" s="122">
        <v>2016</v>
      </c>
      <c r="F922" s="122" t="s">
        <v>3225</v>
      </c>
      <c r="G922" s="122" t="s">
        <v>6074</v>
      </c>
      <c r="H922" s="122" t="s">
        <v>3173</v>
      </c>
      <c r="I922" s="122" t="s">
        <v>3385</v>
      </c>
      <c r="J922" s="122" t="s">
        <v>8832</v>
      </c>
      <c r="K922" s="122" t="s">
        <v>8833</v>
      </c>
      <c r="L922" s="124" t="s">
        <v>8834</v>
      </c>
      <c r="M922" s="122" t="s">
        <v>3154</v>
      </c>
      <c r="N922" s="122">
        <v>75</v>
      </c>
      <c r="O922" s="124" t="s">
        <v>8835</v>
      </c>
      <c r="P922" s="124" t="s">
        <v>8836</v>
      </c>
      <c r="Q922" s="122" t="s">
        <v>3158</v>
      </c>
      <c r="R922" s="125">
        <v>43697.526643518519</v>
      </c>
      <c r="S922" s="125">
        <v>44021.438657407409</v>
      </c>
      <c r="T922" s="122">
        <v>68</v>
      </c>
      <c r="U922" s="122" t="s">
        <v>5251</v>
      </c>
      <c r="V922" s="122" t="s">
        <v>3173</v>
      </c>
      <c r="W922" s="122" t="s">
        <v>3158</v>
      </c>
      <c r="X922" s="122" t="s">
        <v>3204</v>
      </c>
      <c r="Y922" s="122" t="s">
        <v>3158</v>
      </c>
      <c r="Z922" s="122">
        <v>0</v>
      </c>
      <c r="AA922" s="122" t="s">
        <v>3158</v>
      </c>
      <c r="AB922" s="122" t="s">
        <v>3158</v>
      </c>
      <c r="AC922" s="122" t="s">
        <v>3158</v>
      </c>
      <c r="AD922" s="125">
        <v>43713.203865740739</v>
      </c>
      <c r="AE922" s="122" t="s">
        <v>3158</v>
      </c>
    </row>
    <row r="923" spans="1:31" ht="13">
      <c r="A923" s="122">
        <v>3252</v>
      </c>
      <c r="B923" s="122" t="s">
        <v>8837</v>
      </c>
      <c r="C923" s="122" t="s">
        <v>8838</v>
      </c>
      <c r="D923" s="122" t="s">
        <v>3146</v>
      </c>
      <c r="E923" s="122">
        <v>2018</v>
      </c>
      <c r="F923" s="122" t="s">
        <v>3438</v>
      </c>
      <c r="G923" s="122" t="s">
        <v>3235</v>
      </c>
      <c r="H923" s="122" t="s">
        <v>8839</v>
      </c>
      <c r="I923" s="122" t="s">
        <v>4340</v>
      </c>
      <c r="J923" s="122" t="s">
        <v>8840</v>
      </c>
      <c r="K923" s="122" t="s">
        <v>8841</v>
      </c>
      <c r="L923" s="124" t="s">
        <v>8842</v>
      </c>
      <c r="M923" s="122" t="s">
        <v>3154</v>
      </c>
      <c r="N923" s="122">
        <v>75</v>
      </c>
      <c r="O923" s="124" t="s">
        <v>8843</v>
      </c>
      <c r="P923" s="124" t="s">
        <v>8844</v>
      </c>
      <c r="Q923" s="124" t="s">
        <v>8845</v>
      </c>
      <c r="R923" s="125">
        <v>43697.526643518519</v>
      </c>
      <c r="S923" s="125">
        <v>43808.552939814814</v>
      </c>
      <c r="T923" s="122">
        <v>72</v>
      </c>
      <c r="U923" s="122" t="s">
        <v>3278</v>
      </c>
      <c r="V923" s="122" t="s">
        <v>3195</v>
      </c>
      <c r="W923" s="122" t="s">
        <v>3158</v>
      </c>
      <c r="X923" s="122" t="s">
        <v>3204</v>
      </c>
      <c r="Y923" s="122" t="s">
        <v>3158</v>
      </c>
      <c r="Z923" s="122">
        <v>0</v>
      </c>
      <c r="AA923" s="122" t="s">
        <v>3158</v>
      </c>
      <c r="AB923" s="122" t="s">
        <v>3158</v>
      </c>
      <c r="AC923" s="122" t="s">
        <v>3158</v>
      </c>
      <c r="AD923" s="125">
        <v>43713.203865740739</v>
      </c>
      <c r="AE923" s="122" t="s">
        <v>3158</v>
      </c>
    </row>
    <row r="924" spans="1:31" ht="13">
      <c r="A924" s="122">
        <v>3253</v>
      </c>
      <c r="B924" s="122" t="s">
        <v>399</v>
      </c>
      <c r="C924" s="122" t="s">
        <v>8846</v>
      </c>
      <c r="D924" s="122" t="s">
        <v>3146</v>
      </c>
      <c r="E924" s="122">
        <v>2018</v>
      </c>
      <c r="F924" s="122" t="s">
        <v>3438</v>
      </c>
      <c r="G924" s="122" t="s">
        <v>3207</v>
      </c>
      <c r="H924" s="122" t="s">
        <v>101</v>
      </c>
      <c r="I924" s="126">
        <v>44967</v>
      </c>
      <c r="J924" s="122" t="s">
        <v>8847</v>
      </c>
      <c r="K924" s="122" t="s">
        <v>8848</v>
      </c>
      <c r="L924" s="124" t="s">
        <v>8849</v>
      </c>
      <c r="M924" s="122" t="s">
        <v>3154</v>
      </c>
      <c r="N924" s="122">
        <v>75</v>
      </c>
      <c r="O924" s="124" t="s">
        <v>8850</v>
      </c>
      <c r="Q924" s="124" t="s">
        <v>8851</v>
      </c>
      <c r="R924" s="125">
        <v>43697.526643518519</v>
      </c>
      <c r="S924" s="125">
        <v>43713.203865740739</v>
      </c>
      <c r="T924" s="122" t="s">
        <v>3158</v>
      </c>
      <c r="U924" s="122" t="s">
        <v>3158</v>
      </c>
      <c r="V924" s="122" t="s">
        <v>3158</v>
      </c>
      <c r="W924" s="122" t="s">
        <v>3158</v>
      </c>
      <c r="X924" s="122" t="s">
        <v>3158</v>
      </c>
      <c r="Y924" s="122" t="s">
        <v>3158</v>
      </c>
      <c r="Z924" s="122">
        <v>0</v>
      </c>
      <c r="AA924" s="122" t="s">
        <v>3158</v>
      </c>
      <c r="AB924" s="122" t="s">
        <v>3158</v>
      </c>
      <c r="AC924" s="122" t="s">
        <v>3158</v>
      </c>
      <c r="AD924" s="125">
        <v>43713.203865740739</v>
      </c>
      <c r="AE924" s="122" t="s">
        <v>3158</v>
      </c>
    </row>
    <row r="925" spans="1:31" ht="13">
      <c r="A925" s="122">
        <v>3254</v>
      </c>
      <c r="B925" s="122" t="s">
        <v>8852</v>
      </c>
      <c r="C925" s="122" t="s">
        <v>8853</v>
      </c>
      <c r="D925" s="122" t="s">
        <v>3146</v>
      </c>
      <c r="E925" s="122">
        <v>2016</v>
      </c>
      <c r="F925" s="122" t="s">
        <v>3862</v>
      </c>
      <c r="G925" s="122" t="s">
        <v>7023</v>
      </c>
      <c r="H925" s="122" t="s">
        <v>4628</v>
      </c>
      <c r="I925" s="122" t="s">
        <v>3385</v>
      </c>
      <c r="J925" s="122" t="s">
        <v>8854</v>
      </c>
      <c r="K925" s="122" t="s">
        <v>8855</v>
      </c>
      <c r="L925" s="124" t="s">
        <v>8856</v>
      </c>
      <c r="M925" s="122" t="s">
        <v>3154</v>
      </c>
      <c r="N925" s="122">
        <v>75</v>
      </c>
      <c r="O925" s="122" t="s">
        <v>3158</v>
      </c>
      <c r="P925" s="122" t="s">
        <v>3158</v>
      </c>
      <c r="Q925" s="124" t="s">
        <v>8857</v>
      </c>
      <c r="R925" s="125">
        <v>43697.526643518519</v>
      </c>
      <c r="S925" s="125">
        <v>44445.557233796295</v>
      </c>
      <c r="T925" s="122">
        <v>64</v>
      </c>
      <c r="U925" s="122" t="s">
        <v>6126</v>
      </c>
      <c r="V925" s="122" t="s">
        <v>3415</v>
      </c>
      <c r="W925" s="122" t="s">
        <v>3158</v>
      </c>
      <c r="X925" s="122" t="s">
        <v>3204</v>
      </c>
      <c r="Y925" s="122" t="s">
        <v>3158</v>
      </c>
      <c r="Z925" s="122">
        <v>0</v>
      </c>
      <c r="AA925" s="122" t="s">
        <v>3158</v>
      </c>
      <c r="AB925" s="122" t="s">
        <v>3158</v>
      </c>
      <c r="AC925" s="122" t="s">
        <v>3158</v>
      </c>
      <c r="AD925" s="125">
        <v>43713.203865740739</v>
      </c>
      <c r="AE925" s="122" t="s">
        <v>3158</v>
      </c>
    </row>
    <row r="926" spans="1:31" ht="13">
      <c r="A926" s="122">
        <v>3256</v>
      </c>
      <c r="B926" s="122" t="s">
        <v>8858</v>
      </c>
      <c r="D926" s="122" t="s">
        <v>3146</v>
      </c>
      <c r="E926" s="122">
        <v>0</v>
      </c>
      <c r="K926" s="122" t="s">
        <v>8859</v>
      </c>
      <c r="M926" s="122" t="s">
        <v>3154</v>
      </c>
      <c r="N926" s="122">
        <v>75</v>
      </c>
      <c r="R926" s="125">
        <v>43697.526643518519</v>
      </c>
      <c r="S926" s="125">
        <v>43713.203865740739</v>
      </c>
      <c r="T926" s="122" t="s">
        <v>3158</v>
      </c>
      <c r="U926" s="122" t="s">
        <v>3158</v>
      </c>
      <c r="V926" s="122" t="s">
        <v>3158</v>
      </c>
      <c r="W926" s="122" t="s">
        <v>3158</v>
      </c>
      <c r="X926" s="122" t="s">
        <v>3158</v>
      </c>
      <c r="Y926" s="122" t="s">
        <v>3158</v>
      </c>
      <c r="Z926" s="122">
        <v>0</v>
      </c>
      <c r="AA926" s="122" t="s">
        <v>3158</v>
      </c>
      <c r="AB926" s="122" t="s">
        <v>3158</v>
      </c>
      <c r="AC926" s="122" t="s">
        <v>3158</v>
      </c>
      <c r="AD926" s="125">
        <v>43713.203865740739</v>
      </c>
      <c r="AE926" s="122" t="s">
        <v>3158</v>
      </c>
    </row>
    <row r="927" spans="1:31" ht="13">
      <c r="A927" s="122">
        <v>3257</v>
      </c>
      <c r="B927" s="122" t="s">
        <v>8860</v>
      </c>
      <c r="C927" s="122" t="s">
        <v>8861</v>
      </c>
      <c r="D927" s="122" t="s">
        <v>3146</v>
      </c>
      <c r="E927" s="122">
        <v>2016</v>
      </c>
      <c r="F927" s="122" t="s">
        <v>3225</v>
      </c>
      <c r="G927" s="122" t="s">
        <v>8862</v>
      </c>
      <c r="H927" s="122" t="s">
        <v>3426</v>
      </c>
      <c r="I927" s="122" t="s">
        <v>3385</v>
      </c>
      <c r="J927" s="122" t="s">
        <v>8863</v>
      </c>
      <c r="K927" s="122" t="s">
        <v>8864</v>
      </c>
      <c r="L927" s="124" t="s">
        <v>8865</v>
      </c>
      <c r="M927" s="122" t="s">
        <v>3154</v>
      </c>
      <c r="N927" s="122">
        <v>75</v>
      </c>
      <c r="O927" s="122" t="s">
        <v>3158</v>
      </c>
      <c r="P927" s="122" t="s">
        <v>3158</v>
      </c>
      <c r="Q927" s="124" t="s">
        <v>8866</v>
      </c>
      <c r="R927" s="125">
        <v>43697.526643518519</v>
      </c>
      <c r="S927" s="125">
        <v>43738.301840277774</v>
      </c>
      <c r="T927" s="122">
        <v>64</v>
      </c>
      <c r="U927" s="122" t="s">
        <v>6126</v>
      </c>
      <c r="V927" s="122" t="s">
        <v>3426</v>
      </c>
      <c r="W927" s="122" t="s">
        <v>3158</v>
      </c>
      <c r="X927" s="122" t="s">
        <v>3204</v>
      </c>
      <c r="Y927" s="122" t="s">
        <v>3158</v>
      </c>
      <c r="Z927" s="122">
        <v>0</v>
      </c>
      <c r="AA927" s="122" t="s">
        <v>3158</v>
      </c>
      <c r="AB927" s="122" t="s">
        <v>3158</v>
      </c>
      <c r="AC927" s="122" t="s">
        <v>3158</v>
      </c>
      <c r="AD927" s="125">
        <v>43713.203865740739</v>
      </c>
      <c r="AE927" s="122" t="s">
        <v>3158</v>
      </c>
    </row>
    <row r="928" spans="1:31" ht="13">
      <c r="A928" s="122">
        <v>3258</v>
      </c>
      <c r="B928" s="122" t="s">
        <v>8867</v>
      </c>
      <c r="C928" s="122" t="s">
        <v>8868</v>
      </c>
      <c r="D928" s="122" t="s">
        <v>3146</v>
      </c>
      <c r="E928" s="122">
        <v>2014</v>
      </c>
      <c r="F928" s="122" t="s">
        <v>3342</v>
      </c>
      <c r="G928" s="122" t="s">
        <v>3207</v>
      </c>
      <c r="H928" s="122" t="s">
        <v>101</v>
      </c>
      <c r="K928" s="122" t="s">
        <v>8869</v>
      </c>
      <c r="M928" s="122" t="s">
        <v>3154</v>
      </c>
      <c r="N928" s="122">
        <v>75</v>
      </c>
      <c r="R928" s="125">
        <v>43697.526643518519</v>
      </c>
      <c r="S928" s="125">
        <v>43713.203865740739</v>
      </c>
      <c r="T928" s="122" t="s">
        <v>3158</v>
      </c>
      <c r="U928" s="122" t="s">
        <v>3158</v>
      </c>
      <c r="V928" s="122" t="s">
        <v>3158</v>
      </c>
      <c r="W928" s="122" t="s">
        <v>3158</v>
      </c>
      <c r="X928" s="122" t="s">
        <v>3158</v>
      </c>
      <c r="Y928" s="122" t="s">
        <v>3158</v>
      </c>
      <c r="Z928" s="122">
        <v>0</v>
      </c>
      <c r="AA928" s="122" t="s">
        <v>3158</v>
      </c>
      <c r="AB928" s="122" t="s">
        <v>3158</v>
      </c>
      <c r="AC928" s="122" t="s">
        <v>3158</v>
      </c>
      <c r="AD928" s="125">
        <v>43713.203865740739</v>
      </c>
      <c r="AE928" s="122" t="s">
        <v>3158</v>
      </c>
    </row>
    <row r="929" spans="1:31" ht="13">
      <c r="A929" s="122">
        <v>3259</v>
      </c>
      <c r="B929" s="122" t="s">
        <v>8870</v>
      </c>
      <c r="C929" s="122" t="s">
        <v>8871</v>
      </c>
      <c r="D929" s="122" t="s">
        <v>3146</v>
      </c>
      <c r="E929" s="122">
        <v>2009</v>
      </c>
      <c r="F929" s="122" t="s">
        <v>3721</v>
      </c>
      <c r="G929" s="122" t="s">
        <v>3172</v>
      </c>
      <c r="H929" s="122" t="s">
        <v>3173</v>
      </c>
      <c r="I929" s="126">
        <v>44967</v>
      </c>
      <c r="K929" s="122" t="s">
        <v>8872</v>
      </c>
      <c r="L929" s="124" t="s">
        <v>8873</v>
      </c>
      <c r="M929" s="122" t="s">
        <v>3154</v>
      </c>
      <c r="N929" s="122">
        <v>75</v>
      </c>
      <c r="O929" s="124" t="s">
        <v>8874</v>
      </c>
      <c r="P929" s="124" t="s">
        <v>8875</v>
      </c>
      <c r="Q929" s="124" t="s">
        <v>8876</v>
      </c>
      <c r="R929" s="125">
        <v>43697.526643518519</v>
      </c>
      <c r="S929" s="125">
        <v>43713.203865740739</v>
      </c>
      <c r="T929" s="122" t="s">
        <v>3158</v>
      </c>
      <c r="U929" s="122" t="s">
        <v>3158</v>
      </c>
      <c r="V929" s="122" t="s">
        <v>3158</v>
      </c>
      <c r="W929" s="122" t="s">
        <v>3158</v>
      </c>
      <c r="X929" s="122" t="s">
        <v>3158</v>
      </c>
      <c r="Y929" s="122" t="s">
        <v>3158</v>
      </c>
      <c r="Z929" s="122">
        <v>0</v>
      </c>
      <c r="AA929" s="122" t="s">
        <v>3158</v>
      </c>
      <c r="AB929" s="122" t="s">
        <v>3158</v>
      </c>
      <c r="AC929" s="122" t="s">
        <v>3158</v>
      </c>
      <c r="AD929" s="125">
        <v>43713.203865740739</v>
      </c>
      <c r="AE929" s="122" t="s">
        <v>3158</v>
      </c>
    </row>
    <row r="930" spans="1:31" ht="13">
      <c r="A930" s="122">
        <v>3260</v>
      </c>
      <c r="B930" s="122" t="s">
        <v>8877</v>
      </c>
      <c r="C930" s="122" t="s">
        <v>8878</v>
      </c>
      <c r="D930" s="122" t="s">
        <v>3146</v>
      </c>
      <c r="E930" s="122">
        <v>2009</v>
      </c>
      <c r="F930" s="122" t="s">
        <v>3225</v>
      </c>
      <c r="G930" s="122" t="s">
        <v>3148</v>
      </c>
      <c r="H930" s="122" t="s">
        <v>3217</v>
      </c>
      <c r="K930" s="122" t="s">
        <v>8879</v>
      </c>
      <c r="L930" s="124" t="s">
        <v>8880</v>
      </c>
      <c r="M930" s="122" t="s">
        <v>3154</v>
      </c>
      <c r="N930" s="122">
        <v>75</v>
      </c>
      <c r="O930" s="124" t="s">
        <v>8881</v>
      </c>
      <c r="Q930" s="124" t="s">
        <v>8882</v>
      </c>
      <c r="R930" s="125">
        <v>43697.526643518519</v>
      </c>
      <c r="S930" s="125">
        <v>43713.203865740739</v>
      </c>
      <c r="T930" s="122" t="s">
        <v>3158</v>
      </c>
      <c r="U930" s="122" t="s">
        <v>3158</v>
      </c>
      <c r="V930" s="122" t="s">
        <v>3158</v>
      </c>
      <c r="W930" s="122" t="s">
        <v>3158</v>
      </c>
      <c r="X930" s="122" t="s">
        <v>3158</v>
      </c>
      <c r="Y930" s="122" t="s">
        <v>3158</v>
      </c>
      <c r="Z930" s="122">
        <v>0</v>
      </c>
      <c r="AA930" s="122" t="s">
        <v>3158</v>
      </c>
      <c r="AB930" s="122" t="s">
        <v>3158</v>
      </c>
      <c r="AC930" s="122" t="s">
        <v>3158</v>
      </c>
      <c r="AD930" s="125">
        <v>43713.203865740739</v>
      </c>
      <c r="AE930" s="122" t="s">
        <v>3158</v>
      </c>
    </row>
    <row r="931" spans="1:31" ht="13">
      <c r="A931" s="122">
        <v>3261</v>
      </c>
      <c r="B931" s="122" t="s">
        <v>8883</v>
      </c>
      <c r="C931" s="122" t="s">
        <v>8884</v>
      </c>
      <c r="D931" s="122" t="s">
        <v>3146</v>
      </c>
      <c r="E931" s="122">
        <v>2011</v>
      </c>
      <c r="F931" s="122" t="s">
        <v>3438</v>
      </c>
      <c r="G931" s="122" t="s">
        <v>7206</v>
      </c>
      <c r="K931" s="122" t="s">
        <v>8885</v>
      </c>
      <c r="L931" s="124" t="s">
        <v>8886</v>
      </c>
      <c r="M931" s="122" t="s">
        <v>3154</v>
      </c>
      <c r="N931" s="122">
        <v>75</v>
      </c>
      <c r="O931" s="124" t="s">
        <v>8887</v>
      </c>
      <c r="P931" s="124" t="s">
        <v>8888</v>
      </c>
      <c r="Q931" s="124" t="s">
        <v>8889</v>
      </c>
      <c r="R931" s="125">
        <v>43697.526643518519</v>
      </c>
      <c r="S931" s="125">
        <v>43713.203865740739</v>
      </c>
      <c r="T931" s="122" t="s">
        <v>3158</v>
      </c>
      <c r="U931" s="122" t="s">
        <v>3158</v>
      </c>
      <c r="V931" s="122" t="s">
        <v>3158</v>
      </c>
      <c r="W931" s="122" t="s">
        <v>3158</v>
      </c>
      <c r="X931" s="122" t="s">
        <v>3158</v>
      </c>
      <c r="Y931" s="122" t="s">
        <v>3158</v>
      </c>
      <c r="Z931" s="122">
        <v>0</v>
      </c>
      <c r="AA931" s="122" t="s">
        <v>3158</v>
      </c>
      <c r="AB931" s="122" t="s">
        <v>3158</v>
      </c>
      <c r="AC931" s="122" t="s">
        <v>3158</v>
      </c>
      <c r="AD931" s="125">
        <v>43713.203865740739</v>
      </c>
      <c r="AE931" s="122" t="s">
        <v>3158</v>
      </c>
    </row>
    <row r="932" spans="1:31" ht="13">
      <c r="A932" s="122">
        <v>3262</v>
      </c>
      <c r="B932" s="122" t="s">
        <v>8890</v>
      </c>
      <c r="C932" s="122" t="s">
        <v>8891</v>
      </c>
      <c r="D932" s="122" t="s">
        <v>3146</v>
      </c>
      <c r="E932" s="122">
        <v>2009</v>
      </c>
      <c r="F932" s="122" t="s">
        <v>3255</v>
      </c>
      <c r="G932" s="122" t="s">
        <v>8892</v>
      </c>
      <c r="K932" s="122" t="s">
        <v>8893</v>
      </c>
      <c r="L932" s="124" t="s">
        <v>8894</v>
      </c>
      <c r="M932" s="122" t="s">
        <v>3154</v>
      </c>
      <c r="N932" s="122">
        <v>75</v>
      </c>
      <c r="O932" s="124" t="s">
        <v>8895</v>
      </c>
      <c r="P932" s="124" t="s">
        <v>8896</v>
      </c>
      <c r="Q932" s="124" t="s">
        <v>8897</v>
      </c>
      <c r="R932" s="125">
        <v>43697.526643518519</v>
      </c>
      <c r="S932" s="125">
        <v>43713.203865740739</v>
      </c>
      <c r="T932" s="122" t="s">
        <v>3158</v>
      </c>
      <c r="U932" s="122" t="s">
        <v>3158</v>
      </c>
      <c r="V932" s="122" t="s">
        <v>3158</v>
      </c>
      <c r="W932" s="122" t="s">
        <v>3158</v>
      </c>
      <c r="X932" s="122" t="s">
        <v>3158</v>
      </c>
      <c r="Y932" s="122" t="s">
        <v>3158</v>
      </c>
      <c r="Z932" s="122">
        <v>0</v>
      </c>
      <c r="AA932" s="122" t="s">
        <v>3158</v>
      </c>
      <c r="AB932" s="122" t="s">
        <v>3158</v>
      </c>
      <c r="AC932" s="122" t="s">
        <v>3158</v>
      </c>
      <c r="AD932" s="125">
        <v>43713.203865740739</v>
      </c>
      <c r="AE932" s="122" t="s">
        <v>3158</v>
      </c>
    </row>
    <row r="933" spans="1:31" ht="13">
      <c r="A933" s="122">
        <v>3263</v>
      </c>
      <c r="B933" s="122" t="s">
        <v>8898</v>
      </c>
      <c r="C933" s="122" t="s">
        <v>8899</v>
      </c>
      <c r="D933" s="122" t="s">
        <v>3146</v>
      </c>
      <c r="E933" s="122">
        <v>2013</v>
      </c>
      <c r="F933" s="122" t="s">
        <v>3462</v>
      </c>
      <c r="G933" s="122" t="s">
        <v>8900</v>
      </c>
      <c r="K933" s="122" t="s">
        <v>8901</v>
      </c>
      <c r="L933" s="124" t="s">
        <v>8902</v>
      </c>
      <c r="M933" s="122" t="s">
        <v>3154</v>
      </c>
      <c r="N933" s="122">
        <v>75</v>
      </c>
      <c r="O933" s="124" t="s">
        <v>8903</v>
      </c>
      <c r="P933" s="124" t="s">
        <v>8904</v>
      </c>
      <c r="Q933" s="124" t="s">
        <v>8905</v>
      </c>
      <c r="R933" s="125">
        <v>43697.526643518519</v>
      </c>
      <c r="S933" s="125">
        <v>43713.203865740739</v>
      </c>
      <c r="T933" s="122" t="s">
        <v>3158</v>
      </c>
      <c r="U933" s="122" t="s">
        <v>3158</v>
      </c>
      <c r="V933" s="122" t="s">
        <v>3158</v>
      </c>
      <c r="W933" s="122" t="s">
        <v>3158</v>
      </c>
      <c r="X933" s="122" t="s">
        <v>3158</v>
      </c>
      <c r="Y933" s="122" t="s">
        <v>3158</v>
      </c>
      <c r="Z933" s="122">
        <v>0</v>
      </c>
      <c r="AA933" s="122" t="s">
        <v>3158</v>
      </c>
      <c r="AB933" s="122" t="s">
        <v>3158</v>
      </c>
      <c r="AC933" s="122" t="s">
        <v>3158</v>
      </c>
      <c r="AD933" s="125">
        <v>43713.203865740739</v>
      </c>
      <c r="AE933" s="122" t="s">
        <v>3158</v>
      </c>
    </row>
    <row r="934" spans="1:31" ht="13">
      <c r="A934" s="122">
        <v>3264</v>
      </c>
      <c r="B934" s="122" t="s">
        <v>8906</v>
      </c>
      <c r="C934" s="122" t="s">
        <v>8907</v>
      </c>
      <c r="D934" s="122" t="s">
        <v>3146</v>
      </c>
      <c r="E934" s="122">
        <v>2011</v>
      </c>
      <c r="F934" s="122" t="s">
        <v>8908</v>
      </c>
      <c r="G934" s="122" t="s">
        <v>8909</v>
      </c>
      <c r="K934" s="122" t="s">
        <v>8910</v>
      </c>
      <c r="L934" s="124" t="s">
        <v>8911</v>
      </c>
      <c r="M934" s="122" t="s">
        <v>3154</v>
      </c>
      <c r="N934" s="122">
        <v>75</v>
      </c>
      <c r="O934" s="124" t="s">
        <v>8912</v>
      </c>
      <c r="P934" s="124" t="s">
        <v>8913</v>
      </c>
      <c r="R934" s="125">
        <v>43697.526643518519</v>
      </c>
      <c r="S934" s="125">
        <v>43713.203865740739</v>
      </c>
      <c r="T934" s="122" t="s">
        <v>3158</v>
      </c>
      <c r="U934" s="122" t="s">
        <v>3158</v>
      </c>
      <c r="V934" s="122" t="s">
        <v>3158</v>
      </c>
      <c r="W934" s="122" t="s">
        <v>3158</v>
      </c>
      <c r="X934" s="122" t="s">
        <v>3158</v>
      </c>
      <c r="Y934" s="122" t="s">
        <v>3158</v>
      </c>
      <c r="Z934" s="122">
        <v>0</v>
      </c>
      <c r="AA934" s="122" t="s">
        <v>3158</v>
      </c>
      <c r="AB934" s="122" t="s">
        <v>3158</v>
      </c>
      <c r="AC934" s="122" t="s">
        <v>3158</v>
      </c>
      <c r="AD934" s="125">
        <v>43713.203865740739</v>
      </c>
      <c r="AE934" s="122" t="s">
        <v>3158</v>
      </c>
    </row>
    <row r="935" spans="1:31" ht="13">
      <c r="A935" s="122">
        <v>3265</v>
      </c>
      <c r="B935" s="122" t="s">
        <v>8914</v>
      </c>
      <c r="C935" s="122" t="s">
        <v>8915</v>
      </c>
      <c r="D935" s="122" t="s">
        <v>3146</v>
      </c>
      <c r="E935" s="122">
        <v>2014</v>
      </c>
      <c r="F935" s="122" t="s">
        <v>3401</v>
      </c>
      <c r="G935" s="122" t="s">
        <v>6807</v>
      </c>
      <c r="H935" s="122" t="s">
        <v>3697</v>
      </c>
      <c r="I935" s="122" t="s">
        <v>3385</v>
      </c>
      <c r="J935" s="122" t="s">
        <v>8916</v>
      </c>
      <c r="K935" s="122" t="s">
        <v>8917</v>
      </c>
      <c r="L935" s="124" t="s">
        <v>8918</v>
      </c>
      <c r="M935" s="122" t="s">
        <v>3154</v>
      </c>
      <c r="N935" s="122">
        <v>75</v>
      </c>
      <c r="O935" s="124" t="s">
        <v>8919</v>
      </c>
      <c r="P935" s="122" t="s">
        <v>3158</v>
      </c>
      <c r="Q935" s="124" t="s">
        <v>8920</v>
      </c>
      <c r="R935" s="125">
        <v>43697.526643518519</v>
      </c>
      <c r="S935" s="125">
        <v>44036.372418981482</v>
      </c>
      <c r="T935" s="122">
        <v>68</v>
      </c>
      <c r="U935" s="122" t="s">
        <v>3202</v>
      </c>
      <c r="V935" s="122" t="s">
        <v>3697</v>
      </c>
      <c r="W935" s="122" t="s">
        <v>3158</v>
      </c>
      <c r="X935" s="122" t="s">
        <v>3204</v>
      </c>
      <c r="Y935" s="122" t="s">
        <v>3158</v>
      </c>
      <c r="Z935" s="122">
        <v>0</v>
      </c>
      <c r="AA935" s="122" t="s">
        <v>3158</v>
      </c>
      <c r="AB935" s="122" t="s">
        <v>3158</v>
      </c>
      <c r="AC935" s="122" t="s">
        <v>3158</v>
      </c>
      <c r="AD935" s="125">
        <v>43713.203865740739</v>
      </c>
      <c r="AE935" s="122" t="s">
        <v>3158</v>
      </c>
    </row>
    <row r="936" spans="1:31" ht="13">
      <c r="A936" s="122">
        <v>3266</v>
      </c>
      <c r="B936" s="122" t="s">
        <v>8921</v>
      </c>
      <c r="C936" s="122" t="s">
        <v>8922</v>
      </c>
      <c r="D936" s="122" t="s">
        <v>3146</v>
      </c>
      <c r="E936" s="122">
        <v>2016</v>
      </c>
      <c r="F936" s="122" t="s">
        <v>3225</v>
      </c>
      <c r="G936" s="122" t="s">
        <v>3976</v>
      </c>
      <c r="H936" s="122" t="s">
        <v>3977</v>
      </c>
      <c r="I936" s="122" t="s">
        <v>3326</v>
      </c>
      <c r="J936" s="122" t="s">
        <v>8923</v>
      </c>
      <c r="K936" s="122" t="s">
        <v>8924</v>
      </c>
      <c r="L936" s="124" t="s">
        <v>8925</v>
      </c>
      <c r="M936" s="122" t="s">
        <v>3154</v>
      </c>
      <c r="N936" s="122">
        <v>75</v>
      </c>
      <c r="P936" s="124" t="s">
        <v>8926</v>
      </c>
      <c r="Q936" s="124" t="s">
        <v>8927</v>
      </c>
      <c r="R936" s="125">
        <v>43697.526643518519</v>
      </c>
      <c r="S936" s="125">
        <v>43713.203865740739</v>
      </c>
      <c r="T936" s="122" t="s">
        <v>3158</v>
      </c>
      <c r="U936" s="122" t="s">
        <v>3158</v>
      </c>
      <c r="V936" s="122" t="s">
        <v>3158</v>
      </c>
      <c r="W936" s="122" t="s">
        <v>3158</v>
      </c>
      <c r="X936" s="122" t="s">
        <v>3158</v>
      </c>
      <c r="Y936" s="122" t="s">
        <v>3158</v>
      </c>
      <c r="Z936" s="122">
        <v>0</v>
      </c>
      <c r="AA936" s="122" t="s">
        <v>3158</v>
      </c>
      <c r="AB936" s="122" t="s">
        <v>3158</v>
      </c>
      <c r="AC936" s="122" t="s">
        <v>3158</v>
      </c>
      <c r="AD936" s="125">
        <v>43713.203865740739</v>
      </c>
      <c r="AE936" s="122" t="s">
        <v>3158</v>
      </c>
    </row>
    <row r="937" spans="1:31" ht="13">
      <c r="A937" s="122">
        <v>3267</v>
      </c>
      <c r="B937" s="122" t="s">
        <v>8928</v>
      </c>
      <c r="C937" s="122" t="s">
        <v>8929</v>
      </c>
      <c r="E937" s="122">
        <v>0</v>
      </c>
      <c r="K937" s="122" t="s">
        <v>8930</v>
      </c>
      <c r="M937" s="122" t="s">
        <v>3154</v>
      </c>
      <c r="N937" s="122">
        <v>75</v>
      </c>
      <c r="R937" s="125">
        <v>43697.526643518519</v>
      </c>
      <c r="S937" s="125">
        <v>43713.203865740739</v>
      </c>
      <c r="T937" s="122" t="s">
        <v>3158</v>
      </c>
      <c r="U937" s="122" t="s">
        <v>3158</v>
      </c>
      <c r="V937" s="122" t="s">
        <v>3158</v>
      </c>
      <c r="W937" s="122" t="s">
        <v>3158</v>
      </c>
      <c r="X937" s="122" t="s">
        <v>3158</v>
      </c>
      <c r="Y937" s="122" t="s">
        <v>3158</v>
      </c>
      <c r="Z937" s="122">
        <v>0</v>
      </c>
      <c r="AA937" s="122" t="s">
        <v>3158</v>
      </c>
      <c r="AB937" s="122" t="s">
        <v>3158</v>
      </c>
      <c r="AC937" s="122" t="s">
        <v>3158</v>
      </c>
      <c r="AD937" s="125">
        <v>43713.203865740739</v>
      </c>
      <c r="AE937" s="122" t="s">
        <v>3158</v>
      </c>
    </row>
    <row r="938" spans="1:31" ht="13">
      <c r="A938" s="122">
        <v>3268</v>
      </c>
      <c r="B938" s="122" t="s">
        <v>8931</v>
      </c>
      <c r="C938" s="122" t="s">
        <v>8932</v>
      </c>
      <c r="D938" s="122" t="s">
        <v>3146</v>
      </c>
      <c r="E938" s="122">
        <v>2017</v>
      </c>
      <c r="F938" s="122" t="s">
        <v>3225</v>
      </c>
      <c r="G938" s="122" t="s">
        <v>5972</v>
      </c>
      <c r="K938" s="122" t="s">
        <v>8931</v>
      </c>
      <c r="L938" s="124" t="s">
        <v>8933</v>
      </c>
      <c r="M938" s="122" t="s">
        <v>3154</v>
      </c>
      <c r="N938" s="122">
        <v>75</v>
      </c>
      <c r="O938" s="124" t="s">
        <v>8934</v>
      </c>
      <c r="P938" s="124" t="s">
        <v>8935</v>
      </c>
      <c r="R938" s="125">
        <v>43697.526643518519</v>
      </c>
      <c r="S938" s="125">
        <v>43713.203865740739</v>
      </c>
      <c r="T938" s="122" t="s">
        <v>3158</v>
      </c>
      <c r="U938" s="122" t="s">
        <v>3158</v>
      </c>
      <c r="V938" s="122" t="s">
        <v>3158</v>
      </c>
      <c r="W938" s="122" t="s">
        <v>3158</v>
      </c>
      <c r="X938" s="122" t="s">
        <v>3158</v>
      </c>
      <c r="Y938" s="122" t="s">
        <v>3158</v>
      </c>
      <c r="Z938" s="122">
        <v>0</v>
      </c>
      <c r="AA938" s="122" t="s">
        <v>3158</v>
      </c>
      <c r="AB938" s="122" t="s">
        <v>3158</v>
      </c>
      <c r="AC938" s="122" t="s">
        <v>3158</v>
      </c>
      <c r="AD938" s="125">
        <v>43713.203865740739</v>
      </c>
      <c r="AE938" s="122" t="s">
        <v>3158</v>
      </c>
    </row>
    <row r="939" spans="1:31" ht="13">
      <c r="A939" s="122">
        <v>3269</v>
      </c>
      <c r="B939" s="122" t="s">
        <v>8936</v>
      </c>
      <c r="C939" s="122" t="s">
        <v>8937</v>
      </c>
      <c r="D939" s="122" t="s">
        <v>3146</v>
      </c>
      <c r="E939" s="122">
        <v>2016</v>
      </c>
      <c r="F939" s="122" t="s">
        <v>3225</v>
      </c>
      <c r="G939" s="122" t="s">
        <v>3245</v>
      </c>
      <c r="H939" s="122" t="s">
        <v>3195</v>
      </c>
      <c r="K939" s="122" t="s">
        <v>8938</v>
      </c>
      <c r="L939" s="124" t="s">
        <v>8939</v>
      </c>
      <c r="M939" s="122" t="s">
        <v>3154</v>
      </c>
      <c r="N939" s="122">
        <v>75</v>
      </c>
      <c r="P939" s="124" t="s">
        <v>8940</v>
      </c>
      <c r="R939" s="125">
        <v>43697.526643518519</v>
      </c>
      <c r="S939" s="125">
        <v>43713.203865740739</v>
      </c>
      <c r="T939" s="122" t="s">
        <v>3158</v>
      </c>
      <c r="U939" s="122" t="s">
        <v>3158</v>
      </c>
      <c r="V939" s="122" t="s">
        <v>3158</v>
      </c>
      <c r="W939" s="122" t="s">
        <v>3158</v>
      </c>
      <c r="X939" s="122" t="s">
        <v>3158</v>
      </c>
      <c r="Y939" s="122" t="s">
        <v>3158</v>
      </c>
      <c r="Z939" s="122">
        <v>0</v>
      </c>
      <c r="AA939" s="122" t="s">
        <v>3158</v>
      </c>
      <c r="AB939" s="122" t="s">
        <v>3158</v>
      </c>
      <c r="AC939" s="122" t="s">
        <v>3158</v>
      </c>
      <c r="AD939" s="125">
        <v>43713.203865740739</v>
      </c>
      <c r="AE939" s="122" t="s">
        <v>3158</v>
      </c>
    </row>
    <row r="940" spans="1:31" ht="13">
      <c r="A940" s="122">
        <v>3270</v>
      </c>
      <c r="B940" s="122" t="s">
        <v>642</v>
      </c>
      <c r="E940" s="122">
        <v>0</v>
      </c>
      <c r="F940" s="122" t="s">
        <v>8941</v>
      </c>
      <c r="G940" s="122" t="s">
        <v>3148</v>
      </c>
      <c r="H940" s="122" t="s">
        <v>3217</v>
      </c>
      <c r="K940" s="122" t="s">
        <v>8942</v>
      </c>
      <c r="M940" s="122" t="s">
        <v>3154</v>
      </c>
      <c r="N940" s="122">
        <v>75</v>
      </c>
      <c r="R940" s="125">
        <v>43697.526643518519</v>
      </c>
      <c r="S940" s="125">
        <v>43713.203865740739</v>
      </c>
      <c r="T940" s="122" t="s">
        <v>3158</v>
      </c>
      <c r="U940" s="122" t="s">
        <v>3158</v>
      </c>
      <c r="V940" s="122" t="s">
        <v>3158</v>
      </c>
      <c r="W940" s="122" t="s">
        <v>3158</v>
      </c>
      <c r="X940" s="122" t="s">
        <v>3158</v>
      </c>
      <c r="Y940" s="122" t="s">
        <v>3158</v>
      </c>
      <c r="Z940" s="122">
        <v>0</v>
      </c>
      <c r="AA940" s="122" t="s">
        <v>3158</v>
      </c>
      <c r="AB940" s="122" t="s">
        <v>3158</v>
      </c>
      <c r="AC940" s="122" t="s">
        <v>3158</v>
      </c>
      <c r="AD940" s="125">
        <v>43713.203865740739</v>
      </c>
      <c r="AE940" s="122" t="s">
        <v>3158</v>
      </c>
    </row>
    <row r="941" spans="1:31" ht="13">
      <c r="A941" s="122">
        <v>3271</v>
      </c>
      <c r="B941" s="122" t="s">
        <v>8943</v>
      </c>
      <c r="C941" s="122" t="s">
        <v>8944</v>
      </c>
      <c r="D941" s="122" t="s">
        <v>3146</v>
      </c>
      <c r="E941" s="122">
        <v>2002</v>
      </c>
      <c r="F941" s="122" t="s">
        <v>3255</v>
      </c>
      <c r="G941" s="122" t="s">
        <v>8945</v>
      </c>
      <c r="K941" s="122" t="s">
        <v>8946</v>
      </c>
      <c r="L941" s="124" t="s">
        <v>8947</v>
      </c>
      <c r="M941" s="122" t="s">
        <v>3154</v>
      </c>
      <c r="N941" s="122">
        <v>75</v>
      </c>
      <c r="O941" s="124" t="s">
        <v>8948</v>
      </c>
      <c r="P941" s="124" t="s">
        <v>8949</v>
      </c>
      <c r="Q941" s="124" t="s">
        <v>8950</v>
      </c>
      <c r="R941" s="125">
        <v>43697.526643518519</v>
      </c>
      <c r="S941" s="125">
        <v>43713.203865740739</v>
      </c>
      <c r="T941" s="122" t="s">
        <v>3158</v>
      </c>
      <c r="U941" s="122" t="s">
        <v>3158</v>
      </c>
      <c r="V941" s="122" t="s">
        <v>3158</v>
      </c>
      <c r="W941" s="122" t="s">
        <v>3158</v>
      </c>
      <c r="X941" s="122" t="s">
        <v>3158</v>
      </c>
      <c r="Y941" s="122" t="s">
        <v>3158</v>
      </c>
      <c r="Z941" s="122">
        <v>0</v>
      </c>
      <c r="AA941" s="122" t="s">
        <v>3158</v>
      </c>
      <c r="AB941" s="122" t="s">
        <v>3158</v>
      </c>
      <c r="AC941" s="122" t="s">
        <v>3158</v>
      </c>
      <c r="AD941" s="125">
        <v>43713.203865740739</v>
      </c>
      <c r="AE941" s="122" t="s">
        <v>3158</v>
      </c>
    </row>
    <row r="942" spans="1:31" ht="13">
      <c r="A942" s="122">
        <v>3272</v>
      </c>
      <c r="B942" s="124" t="s">
        <v>8951</v>
      </c>
      <c r="C942" s="122" t="s">
        <v>8952</v>
      </c>
      <c r="D942" s="122" t="s">
        <v>3146</v>
      </c>
      <c r="E942" s="122">
        <v>2012</v>
      </c>
      <c r="F942" s="122" t="s">
        <v>3147</v>
      </c>
      <c r="G942" s="122" t="s">
        <v>3148</v>
      </c>
      <c r="K942" s="122" t="s">
        <v>8953</v>
      </c>
      <c r="L942" s="124" t="s">
        <v>8954</v>
      </c>
      <c r="M942" s="122" t="s">
        <v>3154</v>
      </c>
      <c r="N942" s="122">
        <v>75</v>
      </c>
      <c r="O942" s="124" t="s">
        <v>8955</v>
      </c>
      <c r="P942" s="124" t="s">
        <v>8956</v>
      </c>
      <c r="Q942" s="124" t="s">
        <v>8957</v>
      </c>
      <c r="R942" s="125">
        <v>43697.526643518519</v>
      </c>
      <c r="S942" s="125">
        <v>43713.203865740739</v>
      </c>
      <c r="T942" s="122" t="s">
        <v>3158</v>
      </c>
      <c r="U942" s="122" t="s">
        <v>3158</v>
      </c>
      <c r="V942" s="122" t="s">
        <v>3158</v>
      </c>
      <c r="W942" s="122" t="s">
        <v>3158</v>
      </c>
      <c r="X942" s="122" t="s">
        <v>3158</v>
      </c>
      <c r="Y942" s="122" t="s">
        <v>3158</v>
      </c>
      <c r="Z942" s="122">
        <v>0</v>
      </c>
      <c r="AA942" s="122" t="s">
        <v>3158</v>
      </c>
      <c r="AB942" s="122" t="s">
        <v>3158</v>
      </c>
      <c r="AC942" s="122" t="s">
        <v>3158</v>
      </c>
      <c r="AD942" s="125">
        <v>43713.203865740739</v>
      </c>
      <c r="AE942" s="122" t="s">
        <v>3158</v>
      </c>
    </row>
    <row r="943" spans="1:31" ht="13">
      <c r="A943" s="122">
        <v>3273</v>
      </c>
      <c r="B943" s="122" t="s">
        <v>8958</v>
      </c>
      <c r="C943" s="122" t="s">
        <v>8959</v>
      </c>
      <c r="D943" s="122" t="s">
        <v>3146</v>
      </c>
      <c r="E943" s="122">
        <v>2015</v>
      </c>
      <c r="F943" s="122" t="s">
        <v>3462</v>
      </c>
      <c r="G943" s="122" t="s">
        <v>3172</v>
      </c>
      <c r="K943" s="122" t="s">
        <v>8960</v>
      </c>
      <c r="L943" s="124" t="s">
        <v>8961</v>
      </c>
      <c r="M943" s="122" t="s">
        <v>3154</v>
      </c>
      <c r="N943" s="122">
        <v>75</v>
      </c>
      <c r="O943" s="124" t="s">
        <v>8962</v>
      </c>
      <c r="P943" s="124" t="s">
        <v>8963</v>
      </c>
      <c r="R943" s="125">
        <v>43697.526643518519</v>
      </c>
      <c r="S943" s="125">
        <v>43713.203865740739</v>
      </c>
      <c r="T943" s="122" t="s">
        <v>3158</v>
      </c>
      <c r="U943" s="122" t="s">
        <v>3158</v>
      </c>
      <c r="V943" s="122" t="s">
        <v>3158</v>
      </c>
      <c r="W943" s="122" t="s">
        <v>3158</v>
      </c>
      <c r="X943" s="122" t="s">
        <v>3158</v>
      </c>
      <c r="Y943" s="122" t="s">
        <v>3158</v>
      </c>
      <c r="Z943" s="122">
        <v>0</v>
      </c>
      <c r="AA943" s="122" t="s">
        <v>3158</v>
      </c>
      <c r="AB943" s="122" t="s">
        <v>3158</v>
      </c>
      <c r="AC943" s="122" t="s">
        <v>3158</v>
      </c>
      <c r="AD943" s="125">
        <v>43713.203865740739</v>
      </c>
      <c r="AE943" s="122" t="s">
        <v>3158</v>
      </c>
    </row>
    <row r="944" spans="1:31" ht="13">
      <c r="A944" s="122">
        <v>3274</v>
      </c>
      <c r="B944" s="122" t="s">
        <v>623</v>
      </c>
      <c r="C944" s="122" t="s">
        <v>8964</v>
      </c>
      <c r="D944" s="122" t="s">
        <v>3146</v>
      </c>
      <c r="E944" s="122">
        <v>2016</v>
      </c>
      <c r="F944" s="122" t="s">
        <v>3160</v>
      </c>
      <c r="G944" s="122" t="s">
        <v>3245</v>
      </c>
      <c r="H944" s="122" t="s">
        <v>3195</v>
      </c>
      <c r="I944" s="126">
        <v>44967</v>
      </c>
      <c r="K944" s="122" t="s">
        <v>8965</v>
      </c>
      <c r="L944" s="124" t="s">
        <v>8966</v>
      </c>
      <c r="M944" s="122" t="s">
        <v>3154</v>
      </c>
      <c r="N944" s="122">
        <v>75</v>
      </c>
      <c r="O944" s="122" t="s">
        <v>116</v>
      </c>
      <c r="P944" s="122" t="s">
        <v>116</v>
      </c>
      <c r="Q944" s="124" t="s">
        <v>8967</v>
      </c>
      <c r="R944" s="125">
        <v>43697.526643518519</v>
      </c>
      <c r="S944" s="125">
        <v>43713.203865740739</v>
      </c>
      <c r="T944" s="122" t="s">
        <v>3158</v>
      </c>
      <c r="U944" s="122" t="s">
        <v>3158</v>
      </c>
      <c r="V944" s="122" t="s">
        <v>3158</v>
      </c>
      <c r="W944" s="122" t="s">
        <v>3158</v>
      </c>
      <c r="X944" s="122" t="s">
        <v>3158</v>
      </c>
      <c r="Y944" s="122" t="s">
        <v>3158</v>
      </c>
      <c r="Z944" s="122">
        <v>0</v>
      </c>
      <c r="AA944" s="122" t="s">
        <v>3158</v>
      </c>
      <c r="AB944" s="122" t="s">
        <v>3158</v>
      </c>
      <c r="AC944" s="122" t="s">
        <v>3158</v>
      </c>
      <c r="AD944" s="125">
        <v>43713.203865740739</v>
      </c>
      <c r="AE944" s="122" t="s">
        <v>3158</v>
      </c>
    </row>
    <row r="945" spans="1:31" ht="13">
      <c r="A945" s="122">
        <v>3275</v>
      </c>
      <c r="B945" s="122" t="s">
        <v>675</v>
      </c>
      <c r="C945" s="122" t="s">
        <v>8968</v>
      </c>
      <c r="D945" s="122" t="s">
        <v>3146</v>
      </c>
      <c r="E945" s="122">
        <v>2017</v>
      </c>
      <c r="F945" s="122" t="s">
        <v>3225</v>
      </c>
      <c r="G945" s="122" t="s">
        <v>4325</v>
      </c>
      <c r="H945" s="122" t="s">
        <v>3173</v>
      </c>
      <c r="I945" s="126">
        <v>44967</v>
      </c>
      <c r="J945" s="122" t="s">
        <v>8969</v>
      </c>
      <c r="K945" s="122" t="s">
        <v>8970</v>
      </c>
      <c r="L945" s="124" t="s">
        <v>8971</v>
      </c>
      <c r="M945" s="122" t="s">
        <v>3154</v>
      </c>
      <c r="N945" s="122">
        <v>75</v>
      </c>
      <c r="O945" s="124" t="s">
        <v>8972</v>
      </c>
      <c r="P945" s="122" t="s">
        <v>4289</v>
      </c>
      <c r="Q945" s="122" t="s">
        <v>4289</v>
      </c>
      <c r="R945" s="125">
        <v>43697.526643518519</v>
      </c>
      <c r="S945" s="125">
        <v>43713.203865740739</v>
      </c>
      <c r="T945" s="122" t="s">
        <v>3158</v>
      </c>
      <c r="U945" s="122" t="s">
        <v>3158</v>
      </c>
      <c r="V945" s="122" t="s">
        <v>3158</v>
      </c>
      <c r="W945" s="122" t="s">
        <v>3158</v>
      </c>
      <c r="X945" s="122" t="s">
        <v>3158</v>
      </c>
      <c r="Y945" s="122" t="s">
        <v>3158</v>
      </c>
      <c r="Z945" s="122">
        <v>0</v>
      </c>
      <c r="AA945" s="122" t="s">
        <v>3158</v>
      </c>
      <c r="AB945" s="122" t="s">
        <v>3158</v>
      </c>
      <c r="AC945" s="122" t="s">
        <v>3158</v>
      </c>
      <c r="AD945" s="125">
        <v>43713.203865740739</v>
      </c>
      <c r="AE945" s="122" t="s">
        <v>3158</v>
      </c>
    </row>
    <row r="946" spans="1:31" ht="13">
      <c r="A946" s="122">
        <v>3276</v>
      </c>
      <c r="B946" s="122" t="s">
        <v>565</v>
      </c>
      <c r="C946" s="122" t="s">
        <v>8973</v>
      </c>
      <c r="D946" s="122" t="s">
        <v>3146</v>
      </c>
      <c r="E946" s="122">
        <v>2017</v>
      </c>
      <c r="F946" s="122" t="s">
        <v>3147</v>
      </c>
      <c r="G946" s="122" t="s">
        <v>3207</v>
      </c>
      <c r="H946" s="122" t="s">
        <v>101</v>
      </c>
      <c r="I946" s="126">
        <v>44967</v>
      </c>
      <c r="J946" s="122" t="s">
        <v>8974</v>
      </c>
      <c r="K946" s="122" t="s">
        <v>8975</v>
      </c>
      <c r="L946" s="124" t="s">
        <v>8976</v>
      </c>
      <c r="M946" s="122" t="s">
        <v>3154</v>
      </c>
      <c r="N946" s="122">
        <v>75</v>
      </c>
      <c r="O946" s="124" t="s">
        <v>8977</v>
      </c>
      <c r="R946" s="125">
        <v>43697.526643518519</v>
      </c>
      <c r="S946" s="125">
        <v>43713.203865740739</v>
      </c>
      <c r="T946" s="122" t="s">
        <v>3158</v>
      </c>
      <c r="U946" s="122" t="s">
        <v>3158</v>
      </c>
      <c r="V946" s="122" t="s">
        <v>3158</v>
      </c>
      <c r="W946" s="122" t="s">
        <v>3158</v>
      </c>
      <c r="X946" s="122" t="s">
        <v>3158</v>
      </c>
      <c r="Y946" s="122" t="s">
        <v>3158</v>
      </c>
      <c r="Z946" s="122">
        <v>0</v>
      </c>
      <c r="AA946" s="122" t="s">
        <v>3158</v>
      </c>
      <c r="AB946" s="122" t="s">
        <v>3158</v>
      </c>
      <c r="AC946" s="122" t="s">
        <v>3158</v>
      </c>
      <c r="AD946" s="125">
        <v>43713.203865740739</v>
      </c>
      <c r="AE946" s="122" t="s">
        <v>3158</v>
      </c>
    </row>
    <row r="947" spans="1:31" ht="13">
      <c r="A947" s="122">
        <v>3277</v>
      </c>
      <c r="B947" s="122" t="s">
        <v>8978</v>
      </c>
      <c r="E947" s="122">
        <v>0</v>
      </c>
      <c r="F947" s="122" t="s">
        <v>8979</v>
      </c>
      <c r="H947" s="122" t="s">
        <v>4628</v>
      </c>
      <c r="K947" s="122" t="s">
        <v>8980</v>
      </c>
      <c r="M947" s="122" t="s">
        <v>3154</v>
      </c>
      <c r="N947" s="122">
        <v>75</v>
      </c>
      <c r="R947" s="125">
        <v>43697.526643518519</v>
      </c>
      <c r="S947" s="125">
        <v>43713.203865740739</v>
      </c>
      <c r="T947" s="122" t="s">
        <v>3158</v>
      </c>
      <c r="U947" s="122" t="s">
        <v>3158</v>
      </c>
      <c r="V947" s="122" t="s">
        <v>3158</v>
      </c>
      <c r="W947" s="122" t="s">
        <v>3158</v>
      </c>
      <c r="X947" s="122" t="s">
        <v>3158</v>
      </c>
      <c r="Y947" s="122" t="s">
        <v>3158</v>
      </c>
      <c r="Z947" s="122">
        <v>0</v>
      </c>
      <c r="AA947" s="122" t="s">
        <v>3158</v>
      </c>
      <c r="AB947" s="122" t="s">
        <v>3158</v>
      </c>
      <c r="AC947" s="122" t="s">
        <v>3158</v>
      </c>
      <c r="AD947" s="125">
        <v>43713.203865740739</v>
      </c>
      <c r="AE947" s="122" t="s">
        <v>3158</v>
      </c>
    </row>
    <row r="948" spans="1:31" ht="13">
      <c r="A948" s="122">
        <v>3278</v>
      </c>
      <c r="B948" s="122" t="s">
        <v>8981</v>
      </c>
      <c r="C948" s="122" t="s">
        <v>8982</v>
      </c>
      <c r="E948" s="122">
        <v>2017</v>
      </c>
      <c r="F948" s="122" t="s">
        <v>3255</v>
      </c>
      <c r="G948" s="122" t="s">
        <v>3957</v>
      </c>
      <c r="H948" s="122" t="s">
        <v>3521</v>
      </c>
      <c r="I948" s="122" t="s">
        <v>3385</v>
      </c>
      <c r="J948" s="122" t="s">
        <v>8983</v>
      </c>
      <c r="K948" s="122" t="s">
        <v>8984</v>
      </c>
      <c r="L948" s="124" t="s">
        <v>8985</v>
      </c>
      <c r="M948" s="122" t="s">
        <v>3154</v>
      </c>
      <c r="N948" s="122">
        <v>75</v>
      </c>
      <c r="O948" s="124" t="s">
        <v>8986</v>
      </c>
      <c r="P948" s="124" t="s">
        <v>8987</v>
      </c>
      <c r="Q948" s="124" t="s">
        <v>8988</v>
      </c>
      <c r="R948" s="125">
        <v>43697.526643518519</v>
      </c>
      <c r="S948" s="125">
        <v>44118.559884259259</v>
      </c>
      <c r="T948" s="122">
        <v>68</v>
      </c>
      <c r="U948" s="122" t="s">
        <v>7118</v>
      </c>
      <c r="V948" s="122" t="s">
        <v>3521</v>
      </c>
      <c r="W948" s="122" t="s">
        <v>3158</v>
      </c>
      <c r="X948" s="122" t="s">
        <v>3204</v>
      </c>
      <c r="Y948" s="122" t="s">
        <v>3158</v>
      </c>
      <c r="Z948" s="122">
        <v>0</v>
      </c>
      <c r="AA948" s="122" t="s">
        <v>3158</v>
      </c>
      <c r="AB948" s="122" t="s">
        <v>3158</v>
      </c>
      <c r="AC948" s="122" t="s">
        <v>3158</v>
      </c>
      <c r="AD948" s="125">
        <v>43713.203865740739</v>
      </c>
      <c r="AE948" s="122" t="s">
        <v>3158</v>
      </c>
    </row>
    <row r="949" spans="1:31" ht="13">
      <c r="A949" s="122">
        <v>3279</v>
      </c>
      <c r="B949" s="122" t="s">
        <v>8989</v>
      </c>
      <c r="C949" s="122" t="s">
        <v>8990</v>
      </c>
      <c r="D949" s="122" t="s">
        <v>3146</v>
      </c>
      <c r="E949" s="122">
        <v>2013</v>
      </c>
      <c r="F949" s="122" t="s">
        <v>3417</v>
      </c>
      <c r="G949" s="122" t="s">
        <v>3245</v>
      </c>
      <c r="H949" s="122" t="s">
        <v>3537</v>
      </c>
      <c r="I949" s="122" t="s">
        <v>3326</v>
      </c>
      <c r="J949" s="122" t="s">
        <v>8991</v>
      </c>
      <c r="K949" s="122" t="s">
        <v>8992</v>
      </c>
      <c r="L949" s="124" t="s">
        <v>8993</v>
      </c>
      <c r="M949" s="122" t="s">
        <v>3154</v>
      </c>
      <c r="N949" s="122">
        <v>75</v>
      </c>
      <c r="O949" s="124" t="s">
        <v>8994</v>
      </c>
      <c r="P949" s="124" t="s">
        <v>8995</v>
      </c>
      <c r="Q949" s="124" t="s">
        <v>8996</v>
      </c>
      <c r="R949" s="125">
        <v>43697.526643518519</v>
      </c>
      <c r="S949" s="125">
        <v>43713.203865740739</v>
      </c>
      <c r="T949" s="122" t="s">
        <v>3158</v>
      </c>
      <c r="U949" s="122" t="s">
        <v>3158</v>
      </c>
      <c r="V949" s="122" t="s">
        <v>3158</v>
      </c>
      <c r="W949" s="122" t="s">
        <v>3158</v>
      </c>
      <c r="X949" s="122" t="s">
        <v>3158</v>
      </c>
      <c r="Y949" s="122" t="s">
        <v>3158</v>
      </c>
      <c r="Z949" s="122">
        <v>0</v>
      </c>
      <c r="AA949" s="122" t="s">
        <v>3158</v>
      </c>
      <c r="AB949" s="122" t="s">
        <v>3158</v>
      </c>
      <c r="AC949" s="122" t="s">
        <v>3158</v>
      </c>
      <c r="AD949" s="125">
        <v>43713.203865740739</v>
      </c>
      <c r="AE949" s="122" t="s">
        <v>3158</v>
      </c>
    </row>
    <row r="950" spans="1:31" ht="13">
      <c r="A950" s="122">
        <v>3280</v>
      </c>
      <c r="B950" s="122" t="s">
        <v>8997</v>
      </c>
      <c r="E950" s="122">
        <v>0</v>
      </c>
      <c r="K950" s="122" t="s">
        <v>8998</v>
      </c>
      <c r="M950" s="122" t="s">
        <v>3154</v>
      </c>
      <c r="N950" s="122">
        <v>75</v>
      </c>
      <c r="R950" s="125">
        <v>43697.526643518519</v>
      </c>
      <c r="S950" s="125">
        <v>43713.203865740739</v>
      </c>
      <c r="T950" s="122" t="s">
        <v>3158</v>
      </c>
      <c r="U950" s="122" t="s">
        <v>3158</v>
      </c>
      <c r="V950" s="122" t="s">
        <v>3158</v>
      </c>
      <c r="W950" s="122" t="s">
        <v>3158</v>
      </c>
      <c r="X950" s="122" t="s">
        <v>3158</v>
      </c>
      <c r="Y950" s="122" t="s">
        <v>3158</v>
      </c>
      <c r="Z950" s="122">
        <v>0</v>
      </c>
      <c r="AA950" s="122" t="s">
        <v>3158</v>
      </c>
      <c r="AB950" s="122" t="s">
        <v>3158</v>
      </c>
      <c r="AC950" s="122" t="s">
        <v>3158</v>
      </c>
      <c r="AD950" s="125">
        <v>43713.203865740739</v>
      </c>
      <c r="AE950" s="122" t="s">
        <v>3158</v>
      </c>
    </row>
    <row r="951" spans="1:31" ht="13">
      <c r="A951" s="122">
        <v>3281</v>
      </c>
      <c r="B951" s="122" t="s">
        <v>770</v>
      </c>
      <c r="C951" s="122" t="s">
        <v>8999</v>
      </c>
      <c r="D951" s="122" t="s">
        <v>3146</v>
      </c>
      <c r="E951" s="122">
        <v>2016</v>
      </c>
      <c r="F951" s="122" t="s">
        <v>3417</v>
      </c>
      <c r="G951" s="122" t="s">
        <v>5314</v>
      </c>
      <c r="H951" s="122" t="s">
        <v>9000</v>
      </c>
      <c r="I951" s="122" t="s">
        <v>3326</v>
      </c>
      <c r="J951" s="122" t="s">
        <v>9001</v>
      </c>
      <c r="K951" s="122" t="s">
        <v>9002</v>
      </c>
      <c r="L951" s="124" t="s">
        <v>9003</v>
      </c>
      <c r="M951" s="122" t="s">
        <v>3154</v>
      </c>
      <c r="N951" s="122">
        <v>75</v>
      </c>
      <c r="O951" s="124" t="s">
        <v>9004</v>
      </c>
      <c r="P951" s="124" t="s">
        <v>9005</v>
      </c>
      <c r="Q951" s="124" t="s">
        <v>9006</v>
      </c>
      <c r="R951" s="125">
        <v>43697.526643518519</v>
      </c>
      <c r="S951" s="125">
        <v>43713.203865740739</v>
      </c>
      <c r="T951" s="122" t="s">
        <v>3158</v>
      </c>
      <c r="U951" s="122" t="s">
        <v>3158</v>
      </c>
      <c r="V951" s="122" t="s">
        <v>3158</v>
      </c>
      <c r="W951" s="122" t="s">
        <v>3158</v>
      </c>
      <c r="X951" s="122" t="s">
        <v>3158</v>
      </c>
      <c r="Y951" s="122" t="s">
        <v>3158</v>
      </c>
      <c r="Z951" s="122">
        <v>0</v>
      </c>
      <c r="AA951" s="122" t="s">
        <v>3158</v>
      </c>
      <c r="AB951" s="122" t="s">
        <v>3158</v>
      </c>
      <c r="AC951" s="122" t="s">
        <v>3158</v>
      </c>
      <c r="AD951" s="125">
        <v>43713.203865740739</v>
      </c>
      <c r="AE951" s="122" t="s">
        <v>3158</v>
      </c>
    </row>
    <row r="952" spans="1:31" ht="13">
      <c r="A952" s="122">
        <v>3282</v>
      </c>
      <c r="B952" s="122" t="s">
        <v>9007</v>
      </c>
      <c r="C952" s="122" t="s">
        <v>9008</v>
      </c>
      <c r="D952" s="122" t="s">
        <v>3146</v>
      </c>
      <c r="E952" s="122">
        <v>2016</v>
      </c>
      <c r="F952" s="122" t="s">
        <v>3255</v>
      </c>
      <c r="G952" s="122" t="s">
        <v>4325</v>
      </c>
      <c r="K952" s="122" t="s">
        <v>9009</v>
      </c>
      <c r="L952" s="124" t="s">
        <v>9010</v>
      </c>
      <c r="M952" s="122" t="s">
        <v>3154</v>
      </c>
      <c r="N952" s="122">
        <v>75</v>
      </c>
      <c r="O952" s="124" t="s">
        <v>9011</v>
      </c>
      <c r="P952" s="124" t="s">
        <v>9012</v>
      </c>
      <c r="Q952" s="124" t="s">
        <v>9013</v>
      </c>
      <c r="R952" s="125">
        <v>43697.526643518519</v>
      </c>
      <c r="S952" s="125">
        <v>43713.203865740739</v>
      </c>
      <c r="T952" s="122" t="s">
        <v>3158</v>
      </c>
      <c r="U952" s="122" t="s">
        <v>3158</v>
      </c>
      <c r="V952" s="122" t="s">
        <v>3158</v>
      </c>
      <c r="W952" s="122" t="s">
        <v>3158</v>
      </c>
      <c r="X952" s="122" t="s">
        <v>3158</v>
      </c>
      <c r="Y952" s="122" t="s">
        <v>3158</v>
      </c>
      <c r="Z952" s="122">
        <v>0</v>
      </c>
      <c r="AA952" s="122" t="s">
        <v>3158</v>
      </c>
      <c r="AB952" s="122" t="s">
        <v>3158</v>
      </c>
      <c r="AC952" s="122" t="s">
        <v>3158</v>
      </c>
      <c r="AD952" s="125">
        <v>43713.203865740739</v>
      </c>
      <c r="AE952" s="122" t="s">
        <v>3158</v>
      </c>
    </row>
    <row r="953" spans="1:31" ht="13">
      <c r="A953" s="122">
        <v>3283</v>
      </c>
      <c r="B953" s="122" t="s">
        <v>669</v>
      </c>
      <c r="C953" s="122" t="s">
        <v>9014</v>
      </c>
      <c r="D953" s="122" t="s">
        <v>3146</v>
      </c>
      <c r="E953" s="122">
        <v>2016</v>
      </c>
      <c r="F953" s="122" t="s">
        <v>3462</v>
      </c>
      <c r="G953" s="122" t="s">
        <v>3172</v>
      </c>
      <c r="H953" s="122" t="s">
        <v>3173</v>
      </c>
      <c r="I953" s="126">
        <v>44967</v>
      </c>
      <c r="J953" s="122" t="s">
        <v>9015</v>
      </c>
      <c r="K953" s="122" t="s">
        <v>9016</v>
      </c>
      <c r="L953" s="124" t="s">
        <v>9017</v>
      </c>
      <c r="M953" s="122" t="s">
        <v>3154</v>
      </c>
      <c r="N953" s="122">
        <v>75</v>
      </c>
      <c r="O953" s="124" t="s">
        <v>9018</v>
      </c>
      <c r="P953" s="124" t="s">
        <v>9019</v>
      </c>
      <c r="R953" s="125">
        <v>43697.526643518519</v>
      </c>
      <c r="S953" s="125">
        <v>43713.203865740739</v>
      </c>
      <c r="T953" s="122" t="s">
        <v>3158</v>
      </c>
      <c r="U953" s="122" t="s">
        <v>3158</v>
      </c>
      <c r="V953" s="122" t="s">
        <v>3158</v>
      </c>
      <c r="W953" s="122" t="s">
        <v>3158</v>
      </c>
      <c r="X953" s="122" t="s">
        <v>3158</v>
      </c>
      <c r="Y953" s="122" t="s">
        <v>3158</v>
      </c>
      <c r="Z953" s="122">
        <v>0</v>
      </c>
      <c r="AA953" s="122" t="s">
        <v>3158</v>
      </c>
      <c r="AB953" s="122" t="s">
        <v>3158</v>
      </c>
      <c r="AC953" s="122" t="s">
        <v>3158</v>
      </c>
      <c r="AD953" s="125">
        <v>43713.203865740739</v>
      </c>
      <c r="AE953" s="122" t="s">
        <v>3158</v>
      </c>
    </row>
    <row r="954" spans="1:31" ht="13">
      <c r="A954" s="122">
        <v>3284</v>
      </c>
      <c r="B954" s="122" t="s">
        <v>493</v>
      </c>
      <c r="C954" s="122" t="s">
        <v>9020</v>
      </c>
      <c r="D954" s="122" t="s">
        <v>3146</v>
      </c>
      <c r="E954" s="122">
        <v>2018</v>
      </c>
      <c r="F954" s="122" t="s">
        <v>3401</v>
      </c>
      <c r="G954" s="122" t="s">
        <v>9021</v>
      </c>
      <c r="H954" s="122" t="s">
        <v>7146</v>
      </c>
      <c r="I954" s="122" t="s">
        <v>3385</v>
      </c>
      <c r="J954" s="122" t="s">
        <v>9022</v>
      </c>
      <c r="K954" s="122" t="s">
        <v>9023</v>
      </c>
      <c r="L954" s="124" t="s">
        <v>9024</v>
      </c>
      <c r="M954" s="122" t="s">
        <v>3154</v>
      </c>
      <c r="N954" s="122">
        <v>75</v>
      </c>
      <c r="O954" s="124" t="s">
        <v>9025</v>
      </c>
      <c r="P954" s="122" t="s">
        <v>3158</v>
      </c>
      <c r="Q954" s="124" t="s">
        <v>9026</v>
      </c>
      <c r="R954" s="125">
        <v>43697.526643518519</v>
      </c>
      <c r="S954" s="125">
        <v>44539.364629629628</v>
      </c>
      <c r="T954" s="122">
        <v>68</v>
      </c>
      <c r="U954" s="122" t="s">
        <v>3202</v>
      </c>
      <c r="V954" s="122" t="s">
        <v>7146</v>
      </c>
      <c r="W954" s="122" t="s">
        <v>3158</v>
      </c>
      <c r="X954" s="122" t="s">
        <v>3204</v>
      </c>
      <c r="Y954" s="122" t="s">
        <v>3158</v>
      </c>
      <c r="Z954" s="122">
        <v>0</v>
      </c>
      <c r="AA954" s="122" t="s">
        <v>3158</v>
      </c>
      <c r="AB954" s="122" t="s">
        <v>3158</v>
      </c>
      <c r="AC954" s="122" t="s">
        <v>3158</v>
      </c>
      <c r="AD954" s="125">
        <v>43713.203865740739</v>
      </c>
      <c r="AE954" s="122" t="s">
        <v>3158</v>
      </c>
    </row>
    <row r="955" spans="1:31" ht="13">
      <c r="A955" s="122">
        <v>3285</v>
      </c>
      <c r="B955" s="122" t="s">
        <v>9027</v>
      </c>
      <c r="C955" s="122" t="s">
        <v>9028</v>
      </c>
      <c r="D955" s="122" t="s">
        <v>3146</v>
      </c>
      <c r="E955" s="122">
        <v>2018</v>
      </c>
      <c r="F955" s="122" t="s">
        <v>3225</v>
      </c>
      <c r="G955" s="122" t="s">
        <v>9029</v>
      </c>
      <c r="K955" s="122" t="s">
        <v>9030</v>
      </c>
      <c r="L955" s="124" t="s">
        <v>9031</v>
      </c>
      <c r="M955" s="122" t="s">
        <v>3154</v>
      </c>
      <c r="N955" s="122">
        <v>75</v>
      </c>
      <c r="O955" s="124" t="s">
        <v>9032</v>
      </c>
      <c r="Q955" s="124" t="s">
        <v>9033</v>
      </c>
      <c r="R955" s="125">
        <v>43697.526643518519</v>
      </c>
      <c r="S955" s="125">
        <v>43713.203865740739</v>
      </c>
      <c r="T955" s="122" t="s">
        <v>3158</v>
      </c>
      <c r="U955" s="122" t="s">
        <v>3158</v>
      </c>
      <c r="V955" s="122" t="s">
        <v>3158</v>
      </c>
      <c r="W955" s="122" t="s">
        <v>3158</v>
      </c>
      <c r="X955" s="122" t="s">
        <v>3158</v>
      </c>
      <c r="Y955" s="122" t="s">
        <v>3158</v>
      </c>
      <c r="Z955" s="122">
        <v>0</v>
      </c>
      <c r="AA955" s="122" t="s">
        <v>3158</v>
      </c>
      <c r="AB955" s="122" t="s">
        <v>3158</v>
      </c>
      <c r="AC955" s="122" t="s">
        <v>3158</v>
      </c>
      <c r="AD955" s="125">
        <v>43713.203865740739</v>
      </c>
      <c r="AE955" s="122" t="s">
        <v>3158</v>
      </c>
    </row>
    <row r="956" spans="1:31" ht="13">
      <c r="A956" s="122">
        <v>3286</v>
      </c>
      <c r="B956" s="122" t="s">
        <v>9034</v>
      </c>
      <c r="C956" s="122" t="s">
        <v>9035</v>
      </c>
      <c r="D956" s="122" t="s">
        <v>3146</v>
      </c>
      <c r="E956" s="122">
        <v>2015</v>
      </c>
      <c r="F956" s="122" t="s">
        <v>3462</v>
      </c>
      <c r="G956" s="122" t="s">
        <v>7206</v>
      </c>
      <c r="K956" s="122" t="s">
        <v>9036</v>
      </c>
      <c r="L956" s="124" t="s">
        <v>9037</v>
      </c>
      <c r="M956" s="122" t="s">
        <v>3154</v>
      </c>
      <c r="N956" s="122">
        <v>75</v>
      </c>
      <c r="O956" s="124" t="s">
        <v>9038</v>
      </c>
      <c r="P956" s="124" t="s">
        <v>9039</v>
      </c>
      <c r="Q956" s="124" t="s">
        <v>9040</v>
      </c>
      <c r="R956" s="125">
        <v>43697.526643518519</v>
      </c>
      <c r="S956" s="125">
        <v>43713.203865740739</v>
      </c>
      <c r="T956" s="122" t="s">
        <v>3158</v>
      </c>
      <c r="U956" s="122" t="s">
        <v>3158</v>
      </c>
      <c r="V956" s="122" t="s">
        <v>3158</v>
      </c>
      <c r="W956" s="122" t="s">
        <v>3158</v>
      </c>
      <c r="X956" s="122" t="s">
        <v>3158</v>
      </c>
      <c r="Y956" s="122" t="s">
        <v>3158</v>
      </c>
      <c r="Z956" s="122">
        <v>0</v>
      </c>
      <c r="AA956" s="122" t="s">
        <v>3158</v>
      </c>
      <c r="AB956" s="122" t="s">
        <v>3158</v>
      </c>
      <c r="AC956" s="122" t="s">
        <v>3158</v>
      </c>
      <c r="AD956" s="125">
        <v>43713.203865740739</v>
      </c>
      <c r="AE956" s="122" t="s">
        <v>3158</v>
      </c>
    </row>
    <row r="957" spans="1:31" ht="13">
      <c r="A957" s="122">
        <v>3287</v>
      </c>
      <c r="B957" s="122" t="s">
        <v>9041</v>
      </c>
      <c r="C957" s="122" t="s">
        <v>9042</v>
      </c>
      <c r="D957" s="122" t="s">
        <v>3146</v>
      </c>
      <c r="E957" s="122">
        <v>2014</v>
      </c>
      <c r="F957" s="122" t="s">
        <v>3438</v>
      </c>
      <c r="G957" s="122" t="s">
        <v>6179</v>
      </c>
      <c r="K957" s="122" t="s">
        <v>9043</v>
      </c>
      <c r="L957" s="124" t="s">
        <v>9044</v>
      </c>
      <c r="M957" s="122" t="s">
        <v>3154</v>
      </c>
      <c r="N957" s="122">
        <v>75</v>
      </c>
      <c r="O957" s="124" t="s">
        <v>9045</v>
      </c>
      <c r="P957" s="124" t="s">
        <v>9046</v>
      </c>
      <c r="Q957" s="124" t="s">
        <v>9047</v>
      </c>
      <c r="R957" s="125">
        <v>43697.526643518519</v>
      </c>
      <c r="S957" s="125">
        <v>43713.203865740739</v>
      </c>
      <c r="T957" s="122" t="s">
        <v>3158</v>
      </c>
      <c r="U957" s="122" t="s">
        <v>3158</v>
      </c>
      <c r="V957" s="122" t="s">
        <v>3158</v>
      </c>
      <c r="W957" s="122" t="s">
        <v>3158</v>
      </c>
      <c r="X957" s="122" t="s">
        <v>3158</v>
      </c>
      <c r="Y957" s="122" t="s">
        <v>3158</v>
      </c>
      <c r="Z957" s="122">
        <v>0</v>
      </c>
      <c r="AA957" s="122" t="s">
        <v>3158</v>
      </c>
      <c r="AB957" s="122" t="s">
        <v>3158</v>
      </c>
      <c r="AC957" s="122" t="s">
        <v>3158</v>
      </c>
      <c r="AD957" s="125">
        <v>43713.203865740739</v>
      </c>
      <c r="AE957" s="122" t="s">
        <v>3158</v>
      </c>
    </row>
    <row r="958" spans="1:31" ht="13">
      <c r="A958" s="122">
        <v>3288</v>
      </c>
      <c r="B958" s="122" t="s">
        <v>9048</v>
      </c>
      <c r="C958" s="122" t="s">
        <v>9049</v>
      </c>
      <c r="D958" s="122" t="s">
        <v>3146</v>
      </c>
      <c r="E958" s="122">
        <v>0</v>
      </c>
      <c r="F958" s="122" t="s">
        <v>3342</v>
      </c>
      <c r="G958" s="122" t="s">
        <v>9050</v>
      </c>
      <c r="K958" s="122" t="s">
        <v>9051</v>
      </c>
      <c r="L958" s="124" t="s">
        <v>9052</v>
      </c>
      <c r="M958" s="122" t="s">
        <v>3154</v>
      </c>
      <c r="N958" s="122">
        <v>75</v>
      </c>
      <c r="Q958" s="124" t="s">
        <v>9053</v>
      </c>
      <c r="R958" s="125">
        <v>43697.526643518519</v>
      </c>
      <c r="S958" s="125">
        <v>43713.203865740739</v>
      </c>
      <c r="T958" s="122" t="s">
        <v>3158</v>
      </c>
      <c r="U958" s="122" t="s">
        <v>3158</v>
      </c>
      <c r="V958" s="122" t="s">
        <v>3158</v>
      </c>
      <c r="W958" s="122" t="s">
        <v>3158</v>
      </c>
      <c r="X958" s="122" t="s">
        <v>3158</v>
      </c>
      <c r="Y958" s="122" t="s">
        <v>3158</v>
      </c>
      <c r="Z958" s="122">
        <v>0</v>
      </c>
      <c r="AA958" s="122" t="s">
        <v>3158</v>
      </c>
      <c r="AB958" s="122" t="s">
        <v>3158</v>
      </c>
      <c r="AC958" s="122" t="s">
        <v>3158</v>
      </c>
      <c r="AD958" s="125">
        <v>43713.203865740739</v>
      </c>
      <c r="AE958" s="122" t="s">
        <v>3158</v>
      </c>
    </row>
    <row r="959" spans="1:31" ht="13">
      <c r="A959" s="122">
        <v>3289</v>
      </c>
      <c r="B959" s="122" t="s">
        <v>673</v>
      </c>
      <c r="C959" s="122" t="s">
        <v>9054</v>
      </c>
      <c r="D959" s="122" t="s">
        <v>3146</v>
      </c>
      <c r="E959" s="122">
        <v>2005</v>
      </c>
      <c r="F959" s="122" t="s">
        <v>9055</v>
      </c>
      <c r="G959" s="122" t="s">
        <v>9056</v>
      </c>
      <c r="H959" s="122" t="s">
        <v>3173</v>
      </c>
      <c r="I959" s="122" t="s">
        <v>3174</v>
      </c>
      <c r="K959" s="122" t="s">
        <v>9057</v>
      </c>
      <c r="L959" s="124" t="s">
        <v>9058</v>
      </c>
      <c r="M959" s="122" t="s">
        <v>3154</v>
      </c>
      <c r="N959" s="122">
        <v>75</v>
      </c>
      <c r="O959" s="124" t="s">
        <v>9059</v>
      </c>
      <c r="P959" s="124" t="s">
        <v>9060</v>
      </c>
      <c r="Q959" s="124" t="s">
        <v>9061</v>
      </c>
      <c r="R959" s="125">
        <v>43697.526643518519</v>
      </c>
      <c r="S959" s="125">
        <v>43713.203865740739</v>
      </c>
      <c r="T959" s="122" t="s">
        <v>3158</v>
      </c>
      <c r="U959" s="122" t="s">
        <v>3158</v>
      </c>
      <c r="V959" s="122" t="s">
        <v>3158</v>
      </c>
      <c r="W959" s="122" t="s">
        <v>3158</v>
      </c>
      <c r="X959" s="122" t="s">
        <v>3158</v>
      </c>
      <c r="Y959" s="122" t="s">
        <v>3158</v>
      </c>
      <c r="Z959" s="122">
        <v>0</v>
      </c>
      <c r="AA959" s="122" t="s">
        <v>3158</v>
      </c>
      <c r="AB959" s="122" t="s">
        <v>3158</v>
      </c>
      <c r="AC959" s="122" t="s">
        <v>3158</v>
      </c>
      <c r="AD959" s="125">
        <v>43713.203865740739</v>
      </c>
      <c r="AE959" s="122" t="s">
        <v>3158</v>
      </c>
    </row>
    <row r="960" spans="1:31" ht="13">
      <c r="A960" s="122">
        <v>3290</v>
      </c>
      <c r="B960" s="122" t="s">
        <v>9062</v>
      </c>
      <c r="C960" s="122" t="s">
        <v>9063</v>
      </c>
      <c r="D960" s="122" t="s">
        <v>3146</v>
      </c>
      <c r="E960" s="122">
        <v>2009</v>
      </c>
      <c r="F960" s="122" t="s">
        <v>3302</v>
      </c>
      <c r="G960" s="122" t="s">
        <v>9064</v>
      </c>
      <c r="K960" s="122" t="s">
        <v>9065</v>
      </c>
      <c r="L960" s="124" t="s">
        <v>9066</v>
      </c>
      <c r="M960" s="122" t="s">
        <v>3154</v>
      </c>
      <c r="N960" s="122">
        <v>75</v>
      </c>
      <c r="O960" s="124" t="s">
        <v>9067</v>
      </c>
      <c r="P960" s="124" t="s">
        <v>9068</v>
      </c>
      <c r="Q960" s="124" t="s">
        <v>9069</v>
      </c>
      <c r="R960" s="125">
        <v>43697.526643518519</v>
      </c>
      <c r="S960" s="125">
        <v>43713.203865740739</v>
      </c>
      <c r="T960" s="122" t="s">
        <v>3158</v>
      </c>
      <c r="U960" s="122" t="s">
        <v>3158</v>
      </c>
      <c r="V960" s="122" t="s">
        <v>3158</v>
      </c>
      <c r="W960" s="122" t="s">
        <v>3158</v>
      </c>
      <c r="X960" s="122" t="s">
        <v>3158</v>
      </c>
      <c r="Y960" s="122" t="s">
        <v>3158</v>
      </c>
      <c r="Z960" s="122">
        <v>0</v>
      </c>
      <c r="AA960" s="122" t="s">
        <v>3158</v>
      </c>
      <c r="AB960" s="122" t="s">
        <v>3158</v>
      </c>
      <c r="AC960" s="122" t="s">
        <v>3158</v>
      </c>
      <c r="AD960" s="125">
        <v>43713.203865740739</v>
      </c>
      <c r="AE960" s="122" t="s">
        <v>3158</v>
      </c>
    </row>
    <row r="961" spans="1:31" ht="13">
      <c r="A961" s="122">
        <v>3291</v>
      </c>
      <c r="B961" s="122" t="s">
        <v>9070</v>
      </c>
      <c r="E961" s="122">
        <v>0</v>
      </c>
      <c r="F961" s="122" t="s">
        <v>5688</v>
      </c>
      <c r="H961" s="122" t="s">
        <v>3977</v>
      </c>
      <c r="K961" s="122" t="s">
        <v>9071</v>
      </c>
      <c r="M961" s="122" t="s">
        <v>3154</v>
      </c>
      <c r="N961" s="122">
        <v>75</v>
      </c>
      <c r="R961" s="125">
        <v>43697.526643518519</v>
      </c>
      <c r="S961" s="125">
        <v>43713.203865740739</v>
      </c>
      <c r="T961" s="122" t="s">
        <v>3158</v>
      </c>
      <c r="U961" s="122" t="s">
        <v>3158</v>
      </c>
      <c r="V961" s="122" t="s">
        <v>3158</v>
      </c>
      <c r="W961" s="122" t="s">
        <v>3158</v>
      </c>
      <c r="X961" s="122" t="s">
        <v>3158</v>
      </c>
      <c r="Y961" s="122" t="s">
        <v>3158</v>
      </c>
      <c r="Z961" s="122">
        <v>0</v>
      </c>
      <c r="AA961" s="122" t="s">
        <v>3158</v>
      </c>
      <c r="AB961" s="122" t="s">
        <v>3158</v>
      </c>
      <c r="AC961" s="122" t="s">
        <v>3158</v>
      </c>
      <c r="AD961" s="125">
        <v>43713.203865740739</v>
      </c>
      <c r="AE961" s="122" t="s">
        <v>3158</v>
      </c>
    </row>
    <row r="962" spans="1:31" ht="13">
      <c r="A962" s="122">
        <v>3292</v>
      </c>
      <c r="B962" s="122" t="s">
        <v>9072</v>
      </c>
      <c r="D962" s="122" t="s">
        <v>3146</v>
      </c>
      <c r="E962" s="122">
        <v>0</v>
      </c>
      <c r="K962" s="122" t="s">
        <v>9073</v>
      </c>
      <c r="M962" s="122" t="s">
        <v>3154</v>
      </c>
      <c r="N962" s="122">
        <v>75</v>
      </c>
      <c r="R962" s="125">
        <v>43697.526643518519</v>
      </c>
      <c r="S962" s="125">
        <v>43713.203865740739</v>
      </c>
      <c r="T962" s="122" t="s">
        <v>3158</v>
      </c>
      <c r="U962" s="122" t="s">
        <v>3158</v>
      </c>
      <c r="V962" s="122" t="s">
        <v>3158</v>
      </c>
      <c r="W962" s="122" t="s">
        <v>3158</v>
      </c>
      <c r="X962" s="122" t="s">
        <v>3158</v>
      </c>
      <c r="Y962" s="122" t="s">
        <v>3158</v>
      </c>
      <c r="Z962" s="122">
        <v>0</v>
      </c>
      <c r="AA962" s="122" t="s">
        <v>3158</v>
      </c>
      <c r="AB962" s="122" t="s">
        <v>3158</v>
      </c>
      <c r="AC962" s="122" t="s">
        <v>3158</v>
      </c>
      <c r="AD962" s="125">
        <v>43713.203865740739</v>
      </c>
      <c r="AE962" s="122" t="s">
        <v>3158</v>
      </c>
    </row>
    <row r="963" spans="1:31" ht="13">
      <c r="A963" s="122">
        <v>3293</v>
      </c>
      <c r="B963" s="122" t="s">
        <v>9074</v>
      </c>
      <c r="E963" s="122">
        <v>0</v>
      </c>
      <c r="K963" s="122" t="s">
        <v>9075</v>
      </c>
      <c r="M963" s="122" t="s">
        <v>3154</v>
      </c>
      <c r="N963" s="122">
        <v>75</v>
      </c>
      <c r="R963" s="125">
        <v>43697.526643518519</v>
      </c>
      <c r="S963" s="125">
        <v>43713.203865740739</v>
      </c>
      <c r="T963" s="122" t="s">
        <v>3158</v>
      </c>
      <c r="U963" s="122" t="s">
        <v>3158</v>
      </c>
      <c r="V963" s="122" t="s">
        <v>3158</v>
      </c>
      <c r="W963" s="122" t="s">
        <v>3158</v>
      </c>
      <c r="X963" s="122" t="s">
        <v>3158</v>
      </c>
      <c r="Y963" s="122" t="s">
        <v>3158</v>
      </c>
      <c r="Z963" s="122">
        <v>0</v>
      </c>
      <c r="AA963" s="122" t="s">
        <v>3158</v>
      </c>
      <c r="AB963" s="122" t="s">
        <v>3158</v>
      </c>
      <c r="AC963" s="122" t="s">
        <v>3158</v>
      </c>
      <c r="AD963" s="125">
        <v>43713.203865740739</v>
      </c>
      <c r="AE963" s="122" t="s">
        <v>3158</v>
      </c>
    </row>
    <row r="964" spans="1:31" ht="13">
      <c r="A964" s="122">
        <v>3294</v>
      </c>
      <c r="B964" s="122" t="s">
        <v>711</v>
      </c>
      <c r="C964" s="122" t="s">
        <v>9076</v>
      </c>
      <c r="D964" s="122" t="s">
        <v>3146</v>
      </c>
      <c r="E964" s="122">
        <v>2014</v>
      </c>
      <c r="F964" s="122" t="s">
        <v>3225</v>
      </c>
      <c r="G964" s="122" t="s">
        <v>3425</v>
      </c>
      <c r="H964" s="122" t="s">
        <v>9077</v>
      </c>
      <c r="I964" s="122" t="s">
        <v>3326</v>
      </c>
      <c r="J964" s="122" t="s">
        <v>9078</v>
      </c>
      <c r="K964" s="122" t="s">
        <v>9079</v>
      </c>
      <c r="L964" s="124" t="s">
        <v>9080</v>
      </c>
      <c r="M964" s="122" t="s">
        <v>3154</v>
      </c>
      <c r="N964" s="122">
        <v>75</v>
      </c>
      <c r="O964" s="124" t="s">
        <v>9081</v>
      </c>
      <c r="P964" s="124" t="s">
        <v>9082</v>
      </c>
      <c r="Q964" s="124" t="s">
        <v>9083</v>
      </c>
      <c r="R964" s="125">
        <v>43697.526643518519</v>
      </c>
      <c r="S964" s="125">
        <v>43713.203865740739</v>
      </c>
      <c r="T964" s="122" t="s">
        <v>3158</v>
      </c>
      <c r="U964" s="122" t="s">
        <v>3158</v>
      </c>
      <c r="V964" s="122" t="s">
        <v>3158</v>
      </c>
      <c r="W964" s="122" t="s">
        <v>3158</v>
      </c>
      <c r="X964" s="122" t="s">
        <v>3158</v>
      </c>
      <c r="Y964" s="122" t="s">
        <v>3158</v>
      </c>
      <c r="Z964" s="122">
        <v>0</v>
      </c>
      <c r="AA964" s="122" t="s">
        <v>3158</v>
      </c>
      <c r="AB964" s="122" t="s">
        <v>3158</v>
      </c>
      <c r="AC964" s="122" t="s">
        <v>3158</v>
      </c>
      <c r="AD964" s="125">
        <v>43713.203865740739</v>
      </c>
      <c r="AE964" s="122" t="s">
        <v>3158</v>
      </c>
    </row>
    <row r="965" spans="1:31" ht="13">
      <c r="A965" s="122">
        <v>3295</v>
      </c>
      <c r="B965" s="122" t="s">
        <v>9084</v>
      </c>
      <c r="C965" s="122" t="s">
        <v>9085</v>
      </c>
      <c r="D965" s="122" t="s">
        <v>3146</v>
      </c>
      <c r="E965" s="122">
        <v>2011</v>
      </c>
      <c r="F965" s="122" t="s">
        <v>3206</v>
      </c>
      <c r="G965" s="122" t="s">
        <v>3172</v>
      </c>
      <c r="H965" s="122" t="s">
        <v>3173</v>
      </c>
      <c r="I965" s="122" t="s">
        <v>3326</v>
      </c>
      <c r="J965" s="122" t="s">
        <v>9086</v>
      </c>
      <c r="K965" s="122" t="s">
        <v>9087</v>
      </c>
      <c r="L965" s="124" t="s">
        <v>9088</v>
      </c>
      <c r="M965" s="122" t="s">
        <v>3154</v>
      </c>
      <c r="N965" s="122">
        <v>75</v>
      </c>
      <c r="O965" s="124" t="s">
        <v>9089</v>
      </c>
      <c r="P965" s="124" t="s">
        <v>9090</v>
      </c>
      <c r="Q965" s="124" t="s">
        <v>9091</v>
      </c>
      <c r="R965" s="125">
        <v>43697.526643518519</v>
      </c>
      <c r="S965" s="125">
        <v>43713.203865740739</v>
      </c>
      <c r="T965" s="122" t="s">
        <v>3158</v>
      </c>
      <c r="U965" s="122" t="s">
        <v>3158</v>
      </c>
      <c r="V965" s="122" t="s">
        <v>3158</v>
      </c>
      <c r="W965" s="122" t="s">
        <v>3158</v>
      </c>
      <c r="X965" s="122" t="s">
        <v>3158</v>
      </c>
      <c r="Y965" s="122" t="s">
        <v>3158</v>
      </c>
      <c r="Z965" s="122">
        <v>0</v>
      </c>
      <c r="AA965" s="122" t="s">
        <v>3158</v>
      </c>
      <c r="AB965" s="122" t="s">
        <v>3158</v>
      </c>
      <c r="AC965" s="122" t="s">
        <v>3158</v>
      </c>
      <c r="AD965" s="125">
        <v>43713.203865740739</v>
      </c>
      <c r="AE965" s="122" t="s">
        <v>3158</v>
      </c>
    </row>
    <row r="966" spans="1:31" ht="13">
      <c r="A966" s="122">
        <v>3296</v>
      </c>
      <c r="B966" s="122" t="s">
        <v>9092</v>
      </c>
      <c r="C966" s="122" t="s">
        <v>9093</v>
      </c>
      <c r="D966" s="122" t="s">
        <v>3146</v>
      </c>
      <c r="E966" s="122">
        <v>1961</v>
      </c>
      <c r="F966" s="122" t="s">
        <v>3438</v>
      </c>
      <c r="G966" s="122" t="s">
        <v>9094</v>
      </c>
      <c r="K966" s="122" t="s">
        <v>9095</v>
      </c>
      <c r="L966" s="124" t="s">
        <v>9096</v>
      </c>
      <c r="M966" s="122" t="s">
        <v>3154</v>
      </c>
      <c r="N966" s="122">
        <v>75</v>
      </c>
      <c r="O966" s="124" t="s">
        <v>9097</v>
      </c>
      <c r="R966" s="125">
        <v>43697.526643518519</v>
      </c>
      <c r="S966" s="125">
        <v>43713.203865740739</v>
      </c>
      <c r="T966" s="122" t="s">
        <v>3158</v>
      </c>
      <c r="U966" s="122" t="s">
        <v>3158</v>
      </c>
      <c r="V966" s="122" t="s">
        <v>3158</v>
      </c>
      <c r="W966" s="122" t="s">
        <v>3158</v>
      </c>
      <c r="X966" s="122" t="s">
        <v>3158</v>
      </c>
      <c r="Y966" s="122" t="s">
        <v>3158</v>
      </c>
      <c r="Z966" s="122">
        <v>0</v>
      </c>
      <c r="AA966" s="122" t="s">
        <v>3158</v>
      </c>
      <c r="AB966" s="122" t="s">
        <v>3158</v>
      </c>
      <c r="AC966" s="122" t="s">
        <v>3158</v>
      </c>
      <c r="AD966" s="125">
        <v>43713.203865740739</v>
      </c>
      <c r="AE966" s="122" t="s">
        <v>3158</v>
      </c>
    </row>
    <row r="967" spans="1:31" ht="13">
      <c r="A967" s="122">
        <v>3297</v>
      </c>
      <c r="B967" s="122" t="s">
        <v>9098</v>
      </c>
      <c r="C967" s="122" t="s">
        <v>9099</v>
      </c>
      <c r="D967" s="122" t="s">
        <v>3146</v>
      </c>
      <c r="E967" s="122">
        <v>0</v>
      </c>
      <c r="F967" s="122" t="s">
        <v>5688</v>
      </c>
      <c r="G967" s="122" t="s">
        <v>3245</v>
      </c>
      <c r="H967" s="122" t="s">
        <v>3195</v>
      </c>
      <c r="K967" s="122" t="s">
        <v>9100</v>
      </c>
      <c r="M967" s="122" t="s">
        <v>3154</v>
      </c>
      <c r="N967" s="122">
        <v>75</v>
      </c>
      <c r="R967" s="125">
        <v>43697.526643518519</v>
      </c>
      <c r="S967" s="125">
        <v>43713.203865740739</v>
      </c>
      <c r="T967" s="122" t="s">
        <v>3158</v>
      </c>
      <c r="U967" s="122" t="s">
        <v>3158</v>
      </c>
      <c r="V967" s="122" t="s">
        <v>3158</v>
      </c>
      <c r="W967" s="122" t="s">
        <v>3158</v>
      </c>
      <c r="X967" s="122" t="s">
        <v>3158</v>
      </c>
      <c r="Y967" s="122" t="s">
        <v>3158</v>
      </c>
      <c r="Z967" s="122">
        <v>0</v>
      </c>
      <c r="AA967" s="122" t="s">
        <v>3158</v>
      </c>
      <c r="AB967" s="122" t="s">
        <v>3158</v>
      </c>
      <c r="AC967" s="122" t="s">
        <v>3158</v>
      </c>
      <c r="AD967" s="125">
        <v>43713.203865740739</v>
      </c>
      <c r="AE967" s="122" t="s">
        <v>3158</v>
      </c>
    </row>
    <row r="968" spans="1:31" ht="13">
      <c r="A968" s="122">
        <v>3298</v>
      </c>
      <c r="B968" s="122" t="s">
        <v>9101</v>
      </c>
      <c r="C968" s="122" t="s">
        <v>9102</v>
      </c>
      <c r="D968" s="122" t="s">
        <v>3146</v>
      </c>
      <c r="E968" s="122">
        <v>2008</v>
      </c>
      <c r="F968" s="122" t="s">
        <v>9103</v>
      </c>
      <c r="G968" s="122" t="s">
        <v>3148</v>
      </c>
      <c r="K968" s="122" t="s">
        <v>9104</v>
      </c>
      <c r="L968" s="124" t="s">
        <v>9105</v>
      </c>
      <c r="M968" s="122" t="s">
        <v>3154</v>
      </c>
      <c r="N968" s="122">
        <v>75</v>
      </c>
      <c r="O968" s="124" t="s">
        <v>9106</v>
      </c>
      <c r="P968" s="124" t="s">
        <v>9107</v>
      </c>
      <c r="Q968" s="124" t="s">
        <v>9108</v>
      </c>
      <c r="R968" s="125">
        <v>43697.526643518519</v>
      </c>
      <c r="S968" s="125">
        <v>43713.203865740739</v>
      </c>
      <c r="T968" s="122" t="s">
        <v>3158</v>
      </c>
      <c r="U968" s="122" t="s">
        <v>3158</v>
      </c>
      <c r="V968" s="122" t="s">
        <v>3158</v>
      </c>
      <c r="W968" s="122" t="s">
        <v>3158</v>
      </c>
      <c r="X968" s="122" t="s">
        <v>3158</v>
      </c>
      <c r="Y968" s="122" t="s">
        <v>3158</v>
      </c>
      <c r="Z968" s="122">
        <v>0</v>
      </c>
      <c r="AA968" s="122" t="s">
        <v>3158</v>
      </c>
      <c r="AB968" s="122" t="s">
        <v>3158</v>
      </c>
      <c r="AC968" s="122" t="s">
        <v>3158</v>
      </c>
      <c r="AD968" s="125">
        <v>43713.203865740739</v>
      </c>
      <c r="AE968" s="122" t="s">
        <v>3158</v>
      </c>
    </row>
    <row r="969" spans="1:31" ht="13">
      <c r="A969" s="122">
        <v>3299</v>
      </c>
      <c r="B969" s="122" t="s">
        <v>9109</v>
      </c>
      <c r="E969" s="122">
        <v>0</v>
      </c>
      <c r="G969" s="122" t="s">
        <v>3148</v>
      </c>
      <c r="H969" s="122" t="s">
        <v>3217</v>
      </c>
      <c r="K969" s="122" t="s">
        <v>9110</v>
      </c>
      <c r="M969" s="122" t="s">
        <v>3154</v>
      </c>
      <c r="N969" s="122">
        <v>75</v>
      </c>
      <c r="R969" s="125">
        <v>43697.526643518519</v>
      </c>
      <c r="S969" s="125">
        <v>43713.203865740739</v>
      </c>
      <c r="T969" s="122" t="s">
        <v>3158</v>
      </c>
      <c r="U969" s="122" t="s">
        <v>3158</v>
      </c>
      <c r="V969" s="122" t="s">
        <v>3158</v>
      </c>
      <c r="W969" s="122" t="s">
        <v>3158</v>
      </c>
      <c r="X969" s="122" t="s">
        <v>3158</v>
      </c>
      <c r="Y969" s="122" t="s">
        <v>3158</v>
      </c>
      <c r="Z969" s="122">
        <v>0</v>
      </c>
      <c r="AA969" s="122" t="s">
        <v>3158</v>
      </c>
      <c r="AB969" s="122" t="s">
        <v>3158</v>
      </c>
      <c r="AC969" s="122" t="s">
        <v>3158</v>
      </c>
      <c r="AD969" s="125">
        <v>43713.203865740739</v>
      </c>
      <c r="AE969" s="122" t="s">
        <v>3158</v>
      </c>
    </row>
    <row r="970" spans="1:31" ht="13">
      <c r="A970" s="122">
        <v>3300</v>
      </c>
      <c r="B970" s="122" t="s">
        <v>9111</v>
      </c>
      <c r="C970" s="122" t="s">
        <v>9112</v>
      </c>
      <c r="D970" s="122" t="s">
        <v>3146</v>
      </c>
      <c r="E970" s="122">
        <v>0</v>
      </c>
      <c r="G970" s="122" t="s">
        <v>9113</v>
      </c>
      <c r="K970" s="122" t="s">
        <v>9114</v>
      </c>
      <c r="L970" s="124" t="s">
        <v>9115</v>
      </c>
      <c r="M970" s="122" t="s">
        <v>3154</v>
      </c>
      <c r="N970" s="122">
        <v>75</v>
      </c>
      <c r="P970" s="124" t="s">
        <v>9116</v>
      </c>
      <c r="Q970" s="124" t="s">
        <v>9117</v>
      </c>
      <c r="R970" s="125">
        <v>43697.526643518519</v>
      </c>
      <c r="S970" s="125">
        <v>43713.203865740739</v>
      </c>
      <c r="T970" s="122" t="s">
        <v>3158</v>
      </c>
      <c r="U970" s="122" t="s">
        <v>3158</v>
      </c>
      <c r="V970" s="122" t="s">
        <v>3158</v>
      </c>
      <c r="W970" s="122" t="s">
        <v>3158</v>
      </c>
      <c r="X970" s="122" t="s">
        <v>3158</v>
      </c>
      <c r="Y970" s="122" t="s">
        <v>3158</v>
      </c>
      <c r="Z970" s="122">
        <v>0</v>
      </c>
      <c r="AA970" s="122" t="s">
        <v>3158</v>
      </c>
      <c r="AB970" s="122" t="s">
        <v>3158</v>
      </c>
      <c r="AC970" s="122" t="s">
        <v>3158</v>
      </c>
      <c r="AD970" s="125">
        <v>43713.203865740739</v>
      </c>
      <c r="AE970" s="122" t="s">
        <v>3158</v>
      </c>
    </row>
    <row r="971" spans="1:31" ht="13">
      <c r="A971" s="122">
        <v>3301</v>
      </c>
      <c r="B971" s="122" t="s">
        <v>667</v>
      </c>
      <c r="C971" s="122" t="s">
        <v>9118</v>
      </c>
      <c r="D971" s="122" t="s">
        <v>3146</v>
      </c>
      <c r="E971" s="122">
        <v>2017</v>
      </c>
      <c r="F971" s="122" t="s">
        <v>3462</v>
      </c>
      <c r="G971" s="122" t="s">
        <v>4325</v>
      </c>
      <c r="K971" s="122" t="s">
        <v>9119</v>
      </c>
      <c r="L971" s="124" t="s">
        <v>9120</v>
      </c>
      <c r="M971" s="122" t="s">
        <v>3154</v>
      </c>
      <c r="N971" s="122">
        <v>75</v>
      </c>
      <c r="P971" s="124" t="s">
        <v>9121</v>
      </c>
      <c r="Q971" s="124" t="s">
        <v>9122</v>
      </c>
      <c r="R971" s="125">
        <v>43697.526643518519</v>
      </c>
      <c r="S971" s="125">
        <v>43713.203865740739</v>
      </c>
      <c r="T971" s="122" t="s">
        <v>3158</v>
      </c>
      <c r="U971" s="122" t="s">
        <v>3158</v>
      </c>
      <c r="V971" s="122" t="s">
        <v>3158</v>
      </c>
      <c r="W971" s="122" t="s">
        <v>3158</v>
      </c>
      <c r="X971" s="122" t="s">
        <v>3158</v>
      </c>
      <c r="Y971" s="122" t="s">
        <v>3158</v>
      </c>
      <c r="Z971" s="122">
        <v>0</v>
      </c>
      <c r="AA971" s="122" t="s">
        <v>3158</v>
      </c>
      <c r="AB971" s="122" t="s">
        <v>3158</v>
      </c>
      <c r="AC971" s="122" t="s">
        <v>3158</v>
      </c>
      <c r="AD971" s="125">
        <v>43713.203865740739</v>
      </c>
      <c r="AE971" s="122" t="s">
        <v>3158</v>
      </c>
    </row>
    <row r="972" spans="1:31" ht="13">
      <c r="A972" s="122">
        <v>3302</v>
      </c>
      <c r="B972" s="122" t="s">
        <v>9123</v>
      </c>
      <c r="C972" s="122" t="s">
        <v>9124</v>
      </c>
      <c r="D972" s="122" t="s">
        <v>3146</v>
      </c>
      <c r="E972" s="122">
        <v>1999</v>
      </c>
      <c r="F972" s="122" t="s">
        <v>3462</v>
      </c>
      <c r="G972" s="122" t="s">
        <v>9125</v>
      </c>
      <c r="K972" s="122" t="s">
        <v>9126</v>
      </c>
      <c r="L972" s="124" t="s">
        <v>9127</v>
      </c>
      <c r="M972" s="122" t="s">
        <v>3154</v>
      </c>
      <c r="N972" s="122">
        <v>75</v>
      </c>
      <c r="O972" s="124" t="s">
        <v>9128</v>
      </c>
      <c r="P972" s="124" t="s">
        <v>9129</v>
      </c>
      <c r="Q972" s="124" t="s">
        <v>9130</v>
      </c>
      <c r="R972" s="125">
        <v>43697.526643518519</v>
      </c>
      <c r="S972" s="125">
        <v>43713.203865740739</v>
      </c>
      <c r="T972" s="122" t="s">
        <v>3158</v>
      </c>
      <c r="U972" s="122" t="s">
        <v>3158</v>
      </c>
      <c r="V972" s="122" t="s">
        <v>3158</v>
      </c>
      <c r="W972" s="122" t="s">
        <v>3158</v>
      </c>
      <c r="X972" s="122" t="s">
        <v>3158</v>
      </c>
      <c r="Y972" s="122" t="s">
        <v>3158</v>
      </c>
      <c r="Z972" s="122">
        <v>0</v>
      </c>
      <c r="AA972" s="122" t="s">
        <v>3158</v>
      </c>
      <c r="AB972" s="122" t="s">
        <v>3158</v>
      </c>
      <c r="AC972" s="122" t="s">
        <v>3158</v>
      </c>
      <c r="AD972" s="125">
        <v>43713.203865740739</v>
      </c>
      <c r="AE972" s="122" t="s">
        <v>3158</v>
      </c>
    </row>
    <row r="973" spans="1:31" ht="13">
      <c r="A973" s="122">
        <v>3303</v>
      </c>
      <c r="B973" s="122" t="s">
        <v>9131</v>
      </c>
      <c r="C973" s="122" t="s">
        <v>9132</v>
      </c>
      <c r="D973" s="122" t="s">
        <v>3146</v>
      </c>
      <c r="E973" s="122">
        <v>1992</v>
      </c>
      <c r="F973" s="122" t="s">
        <v>3302</v>
      </c>
      <c r="G973" s="122" t="s">
        <v>9133</v>
      </c>
      <c r="K973" s="122" t="s">
        <v>9134</v>
      </c>
      <c r="L973" s="124" t="s">
        <v>9135</v>
      </c>
      <c r="M973" s="122" t="s">
        <v>3154</v>
      </c>
      <c r="N973" s="122">
        <v>75</v>
      </c>
      <c r="O973" s="122" t="s">
        <v>5417</v>
      </c>
      <c r="P973" s="124" t="s">
        <v>9136</v>
      </c>
      <c r="Q973" s="124" t="s">
        <v>9137</v>
      </c>
      <c r="R973" s="125">
        <v>43697.526643518519</v>
      </c>
      <c r="S973" s="125">
        <v>43713.203865740739</v>
      </c>
      <c r="T973" s="122" t="s">
        <v>3158</v>
      </c>
      <c r="U973" s="122" t="s">
        <v>3158</v>
      </c>
      <c r="V973" s="122" t="s">
        <v>3158</v>
      </c>
      <c r="W973" s="122" t="s">
        <v>3158</v>
      </c>
      <c r="X973" s="122" t="s">
        <v>3158</v>
      </c>
      <c r="Y973" s="122" t="s">
        <v>3158</v>
      </c>
      <c r="Z973" s="122">
        <v>0</v>
      </c>
      <c r="AA973" s="122" t="s">
        <v>3158</v>
      </c>
      <c r="AB973" s="122" t="s">
        <v>3158</v>
      </c>
      <c r="AC973" s="122" t="s">
        <v>3158</v>
      </c>
      <c r="AD973" s="125">
        <v>43713.203865740739</v>
      </c>
      <c r="AE973" s="122" t="s">
        <v>3158</v>
      </c>
    </row>
    <row r="974" spans="1:31" ht="13">
      <c r="A974" s="122">
        <v>3304</v>
      </c>
      <c r="B974" s="122" t="s">
        <v>9138</v>
      </c>
      <c r="C974" s="122" t="s">
        <v>9139</v>
      </c>
      <c r="D974" s="122" t="s">
        <v>3146</v>
      </c>
      <c r="E974" s="122">
        <v>2007</v>
      </c>
      <c r="F974" s="122" t="s">
        <v>3182</v>
      </c>
      <c r="G974" s="122" t="s">
        <v>9125</v>
      </c>
      <c r="K974" s="122" t="s">
        <v>9140</v>
      </c>
      <c r="L974" s="124" t="s">
        <v>9141</v>
      </c>
      <c r="M974" s="122" t="s">
        <v>3154</v>
      </c>
      <c r="N974" s="122">
        <v>75</v>
      </c>
      <c r="O974" s="124" t="s">
        <v>9142</v>
      </c>
      <c r="P974" s="124" t="s">
        <v>9143</v>
      </c>
      <c r="Q974" s="124" t="s">
        <v>9144</v>
      </c>
      <c r="R974" s="125">
        <v>43697.526643518519</v>
      </c>
      <c r="S974" s="125">
        <v>43713.203865740739</v>
      </c>
      <c r="T974" s="122" t="s">
        <v>3158</v>
      </c>
      <c r="U974" s="122" t="s">
        <v>3158</v>
      </c>
      <c r="V974" s="122" t="s">
        <v>3158</v>
      </c>
      <c r="W974" s="122" t="s">
        <v>3158</v>
      </c>
      <c r="X974" s="122" t="s">
        <v>3158</v>
      </c>
      <c r="Y974" s="122" t="s">
        <v>3158</v>
      </c>
      <c r="Z974" s="122">
        <v>0</v>
      </c>
      <c r="AA974" s="122" t="s">
        <v>3158</v>
      </c>
      <c r="AB974" s="122" t="s">
        <v>3158</v>
      </c>
      <c r="AC974" s="122" t="s">
        <v>3158</v>
      </c>
      <c r="AD974" s="125">
        <v>43713.203865740739</v>
      </c>
      <c r="AE974" s="122" t="s">
        <v>3158</v>
      </c>
    </row>
    <row r="975" spans="1:31" ht="13">
      <c r="A975" s="122">
        <v>3305</v>
      </c>
      <c r="B975" s="122" t="s">
        <v>9145</v>
      </c>
      <c r="E975" s="122">
        <v>0</v>
      </c>
      <c r="K975" s="122" t="s">
        <v>9146</v>
      </c>
      <c r="M975" s="122" t="s">
        <v>3154</v>
      </c>
      <c r="N975" s="122">
        <v>75</v>
      </c>
      <c r="R975" s="125">
        <v>43697.526643518519</v>
      </c>
      <c r="S975" s="125">
        <v>43713.203865740739</v>
      </c>
      <c r="T975" s="122" t="s">
        <v>3158</v>
      </c>
      <c r="U975" s="122" t="s">
        <v>3158</v>
      </c>
      <c r="V975" s="122" t="s">
        <v>3158</v>
      </c>
      <c r="W975" s="122" t="s">
        <v>3158</v>
      </c>
      <c r="X975" s="122" t="s">
        <v>3158</v>
      </c>
      <c r="Y975" s="122" t="s">
        <v>3158</v>
      </c>
      <c r="Z975" s="122">
        <v>0</v>
      </c>
      <c r="AA975" s="122" t="s">
        <v>3158</v>
      </c>
      <c r="AB975" s="122" t="s">
        <v>3158</v>
      </c>
      <c r="AC975" s="122" t="s">
        <v>3158</v>
      </c>
      <c r="AD975" s="125">
        <v>43713.203865740739</v>
      </c>
      <c r="AE975" s="122" t="s">
        <v>3158</v>
      </c>
    </row>
    <row r="976" spans="1:31" ht="13">
      <c r="A976" s="122">
        <v>3306</v>
      </c>
      <c r="B976" s="122" t="s">
        <v>9147</v>
      </c>
      <c r="D976" s="122" t="s">
        <v>3146</v>
      </c>
      <c r="E976" s="122">
        <v>0</v>
      </c>
      <c r="K976" s="122" t="s">
        <v>9148</v>
      </c>
      <c r="M976" s="122" t="s">
        <v>3154</v>
      </c>
      <c r="N976" s="122">
        <v>75</v>
      </c>
      <c r="R976" s="125">
        <v>43697.526643518519</v>
      </c>
      <c r="S976" s="125">
        <v>43713.203865740739</v>
      </c>
      <c r="T976" s="122" t="s">
        <v>3158</v>
      </c>
      <c r="U976" s="122" t="s">
        <v>3158</v>
      </c>
      <c r="V976" s="122" t="s">
        <v>3158</v>
      </c>
      <c r="W976" s="122" t="s">
        <v>3158</v>
      </c>
      <c r="X976" s="122" t="s">
        <v>3158</v>
      </c>
      <c r="Y976" s="122" t="s">
        <v>3158</v>
      </c>
      <c r="Z976" s="122">
        <v>0</v>
      </c>
      <c r="AA976" s="122" t="s">
        <v>3158</v>
      </c>
      <c r="AB976" s="122" t="s">
        <v>3158</v>
      </c>
      <c r="AC976" s="122" t="s">
        <v>3158</v>
      </c>
      <c r="AD976" s="125">
        <v>43713.203865740739</v>
      </c>
      <c r="AE976" s="122" t="s">
        <v>3158</v>
      </c>
    </row>
    <row r="977" spans="1:31" ht="13">
      <c r="A977" s="122">
        <v>3307</v>
      </c>
      <c r="B977" s="122" t="s">
        <v>9149</v>
      </c>
      <c r="C977" s="122" t="s">
        <v>9150</v>
      </c>
      <c r="D977" s="122" t="s">
        <v>3146</v>
      </c>
      <c r="E977" s="122">
        <v>2017</v>
      </c>
      <c r="F977" s="122" t="s">
        <v>3206</v>
      </c>
      <c r="G977" s="122" t="s">
        <v>9151</v>
      </c>
      <c r="K977" s="122" t="s">
        <v>9152</v>
      </c>
      <c r="L977" s="124" t="s">
        <v>9153</v>
      </c>
      <c r="M977" s="122" t="s">
        <v>3154</v>
      </c>
      <c r="N977" s="122">
        <v>75</v>
      </c>
      <c r="O977" s="124" t="s">
        <v>9154</v>
      </c>
      <c r="P977" s="124" t="s">
        <v>9155</v>
      </c>
      <c r="Q977" s="124" t="s">
        <v>9156</v>
      </c>
      <c r="R977" s="125">
        <v>43697.526643518519</v>
      </c>
      <c r="S977" s="125">
        <v>43713.203865740739</v>
      </c>
      <c r="T977" s="122" t="s">
        <v>3158</v>
      </c>
      <c r="U977" s="122" t="s">
        <v>3158</v>
      </c>
      <c r="V977" s="122" t="s">
        <v>3158</v>
      </c>
      <c r="W977" s="122" t="s">
        <v>3158</v>
      </c>
      <c r="X977" s="122" t="s">
        <v>3158</v>
      </c>
      <c r="Y977" s="122" t="s">
        <v>3158</v>
      </c>
      <c r="Z977" s="122">
        <v>0</v>
      </c>
      <c r="AA977" s="122" t="s">
        <v>3158</v>
      </c>
      <c r="AB977" s="122" t="s">
        <v>3158</v>
      </c>
      <c r="AC977" s="122" t="s">
        <v>3158</v>
      </c>
      <c r="AD977" s="125">
        <v>43713.203865740739</v>
      </c>
      <c r="AE977" s="122" t="s">
        <v>3158</v>
      </c>
    </row>
    <row r="978" spans="1:31" ht="13">
      <c r="A978" s="122">
        <v>3308</v>
      </c>
      <c r="B978" s="122" t="s">
        <v>9157</v>
      </c>
      <c r="E978" s="122">
        <v>0</v>
      </c>
      <c r="K978" s="122" t="s">
        <v>9158</v>
      </c>
      <c r="M978" s="122" t="s">
        <v>3154</v>
      </c>
      <c r="N978" s="122">
        <v>75</v>
      </c>
      <c r="R978" s="125">
        <v>43697.526643518519</v>
      </c>
      <c r="S978" s="125">
        <v>43713.203865740739</v>
      </c>
      <c r="T978" s="122" t="s">
        <v>3158</v>
      </c>
      <c r="U978" s="122" t="s">
        <v>3158</v>
      </c>
      <c r="V978" s="122" t="s">
        <v>3158</v>
      </c>
      <c r="W978" s="122" t="s">
        <v>3158</v>
      </c>
      <c r="X978" s="122" t="s">
        <v>3158</v>
      </c>
      <c r="Y978" s="122" t="s">
        <v>3158</v>
      </c>
      <c r="Z978" s="122">
        <v>0</v>
      </c>
      <c r="AA978" s="122" t="s">
        <v>3158</v>
      </c>
      <c r="AB978" s="122" t="s">
        <v>3158</v>
      </c>
      <c r="AC978" s="122" t="s">
        <v>3158</v>
      </c>
      <c r="AD978" s="125">
        <v>43713.203865740739</v>
      </c>
      <c r="AE978" s="122" t="s">
        <v>3158</v>
      </c>
    </row>
    <row r="979" spans="1:31" ht="13">
      <c r="A979" s="122">
        <v>3309</v>
      </c>
      <c r="B979" s="122" t="s">
        <v>9159</v>
      </c>
      <c r="C979" s="122" t="s">
        <v>9160</v>
      </c>
      <c r="D979" s="122" t="s">
        <v>3146</v>
      </c>
      <c r="E979" s="122">
        <v>2018</v>
      </c>
      <c r="F979" s="122" t="s">
        <v>3225</v>
      </c>
      <c r="G979" s="122" t="s">
        <v>3245</v>
      </c>
      <c r="H979" s="122" t="s">
        <v>3195</v>
      </c>
      <c r="K979" s="122" t="s">
        <v>9161</v>
      </c>
      <c r="L979" s="124" t="s">
        <v>9162</v>
      </c>
      <c r="M979" s="122" t="s">
        <v>3154</v>
      </c>
      <c r="N979" s="122">
        <v>75</v>
      </c>
      <c r="P979" s="124" t="s">
        <v>9163</v>
      </c>
      <c r="Q979" s="124" t="s">
        <v>9164</v>
      </c>
      <c r="R979" s="125">
        <v>43697.526643518519</v>
      </c>
      <c r="S979" s="125">
        <v>43713.203865740739</v>
      </c>
      <c r="T979" s="122" t="s">
        <v>3158</v>
      </c>
      <c r="U979" s="122" t="s">
        <v>3158</v>
      </c>
      <c r="V979" s="122" t="s">
        <v>3158</v>
      </c>
      <c r="W979" s="122" t="s">
        <v>3158</v>
      </c>
      <c r="X979" s="122" t="s">
        <v>3158</v>
      </c>
      <c r="Y979" s="122" t="s">
        <v>3158</v>
      </c>
      <c r="Z979" s="122">
        <v>0</v>
      </c>
      <c r="AA979" s="122" t="s">
        <v>3158</v>
      </c>
      <c r="AB979" s="122" t="s">
        <v>3158</v>
      </c>
      <c r="AC979" s="122" t="s">
        <v>3158</v>
      </c>
      <c r="AD979" s="125">
        <v>43713.203865740739</v>
      </c>
      <c r="AE979" s="122" t="s">
        <v>3158</v>
      </c>
    </row>
    <row r="980" spans="1:31" ht="13">
      <c r="A980" s="122">
        <v>3310</v>
      </c>
      <c r="B980" s="122" t="s">
        <v>769</v>
      </c>
      <c r="C980" s="122" t="s">
        <v>9165</v>
      </c>
      <c r="D980" s="122" t="s">
        <v>3146</v>
      </c>
      <c r="E980" s="122">
        <v>2015</v>
      </c>
      <c r="F980" s="122" t="s">
        <v>3182</v>
      </c>
      <c r="G980" s="122" t="s">
        <v>9166</v>
      </c>
      <c r="H980" s="122" t="s">
        <v>4207</v>
      </c>
      <c r="I980" s="122" t="s">
        <v>3326</v>
      </c>
      <c r="K980" s="122" t="s">
        <v>9167</v>
      </c>
      <c r="L980" s="124" t="s">
        <v>9168</v>
      </c>
      <c r="M980" s="122" t="s">
        <v>3154</v>
      </c>
      <c r="N980" s="122">
        <v>75</v>
      </c>
      <c r="O980" s="124" t="s">
        <v>9169</v>
      </c>
      <c r="R980" s="125">
        <v>43697.526643518519</v>
      </c>
      <c r="S980" s="125">
        <v>43713.203865740739</v>
      </c>
      <c r="T980" s="122" t="s">
        <v>3158</v>
      </c>
      <c r="U980" s="122" t="s">
        <v>3158</v>
      </c>
      <c r="V980" s="122" t="s">
        <v>3158</v>
      </c>
      <c r="W980" s="122" t="s">
        <v>3158</v>
      </c>
      <c r="X980" s="122" t="s">
        <v>3158</v>
      </c>
      <c r="Y980" s="122" t="s">
        <v>3158</v>
      </c>
      <c r="Z980" s="122">
        <v>0</v>
      </c>
      <c r="AA980" s="122" t="s">
        <v>3158</v>
      </c>
      <c r="AB980" s="122" t="s">
        <v>3158</v>
      </c>
      <c r="AC980" s="122" t="s">
        <v>3158</v>
      </c>
      <c r="AD980" s="125">
        <v>43713.203865740739</v>
      </c>
      <c r="AE980" s="122" t="s">
        <v>3158</v>
      </c>
    </row>
    <row r="981" spans="1:31" ht="13">
      <c r="A981" s="122">
        <v>3311</v>
      </c>
      <c r="B981" s="122" t="s">
        <v>9170</v>
      </c>
      <c r="C981" s="122" t="s">
        <v>9171</v>
      </c>
      <c r="D981" s="122" t="s">
        <v>3146</v>
      </c>
      <c r="E981" s="122">
        <v>2015</v>
      </c>
      <c r="F981" s="122" t="s">
        <v>3438</v>
      </c>
      <c r="G981" s="122" t="s">
        <v>3172</v>
      </c>
      <c r="H981" s="122" t="s">
        <v>3173</v>
      </c>
      <c r="I981" s="126">
        <v>44936</v>
      </c>
      <c r="J981" s="122" t="s">
        <v>9172</v>
      </c>
      <c r="K981" s="122" t="s">
        <v>9173</v>
      </c>
      <c r="L981" s="124" t="s">
        <v>9174</v>
      </c>
      <c r="M981" s="122" t="s">
        <v>3154</v>
      </c>
      <c r="N981" s="122">
        <v>75</v>
      </c>
      <c r="O981" s="124" t="s">
        <v>9175</v>
      </c>
      <c r="P981" s="124" t="s">
        <v>9176</v>
      </c>
      <c r="Q981" s="124" t="s">
        <v>9177</v>
      </c>
      <c r="R981" s="125">
        <v>43697.526643518519</v>
      </c>
      <c r="S981" s="125">
        <v>43713.203865740739</v>
      </c>
      <c r="T981" s="122" t="s">
        <v>3158</v>
      </c>
      <c r="U981" s="122" t="s">
        <v>3158</v>
      </c>
      <c r="V981" s="122" t="s">
        <v>3158</v>
      </c>
      <c r="W981" s="122" t="s">
        <v>3158</v>
      </c>
      <c r="X981" s="122" t="s">
        <v>3158</v>
      </c>
      <c r="Y981" s="122" t="s">
        <v>3158</v>
      </c>
      <c r="Z981" s="122">
        <v>0</v>
      </c>
      <c r="AA981" s="122" t="s">
        <v>3158</v>
      </c>
      <c r="AB981" s="122" t="s">
        <v>3158</v>
      </c>
      <c r="AC981" s="122" t="s">
        <v>3158</v>
      </c>
      <c r="AD981" s="125">
        <v>43713.203865740739</v>
      </c>
      <c r="AE981" s="122" t="s">
        <v>3158</v>
      </c>
    </row>
    <row r="982" spans="1:31" ht="13">
      <c r="A982" s="122">
        <v>3312</v>
      </c>
      <c r="B982" s="122" t="s">
        <v>9178</v>
      </c>
      <c r="C982" s="122" t="s">
        <v>9179</v>
      </c>
      <c r="D982" s="122" t="s">
        <v>3146</v>
      </c>
      <c r="E982" s="122">
        <v>2008</v>
      </c>
      <c r="F982" s="122" t="s">
        <v>3193</v>
      </c>
      <c r="G982" s="122" t="s">
        <v>4105</v>
      </c>
      <c r="H982" s="122" t="s">
        <v>9180</v>
      </c>
      <c r="I982" s="122" t="s">
        <v>9181</v>
      </c>
      <c r="J982" s="122" t="s">
        <v>9182</v>
      </c>
      <c r="K982" s="122" t="s">
        <v>9183</v>
      </c>
      <c r="L982" s="124" t="s">
        <v>9184</v>
      </c>
      <c r="M982" s="122" t="s">
        <v>3154</v>
      </c>
      <c r="N982" s="122">
        <v>75</v>
      </c>
      <c r="O982" s="124" t="s">
        <v>9185</v>
      </c>
      <c r="P982" s="122" t="s">
        <v>3158</v>
      </c>
      <c r="Q982" s="124" t="s">
        <v>9186</v>
      </c>
      <c r="R982" s="125">
        <v>43697.526643518519</v>
      </c>
      <c r="S982" s="125">
        <v>44680.548136574071</v>
      </c>
      <c r="T982" s="122">
        <v>68</v>
      </c>
      <c r="U982" s="122" t="s">
        <v>3202</v>
      </c>
      <c r="V982" s="122" t="s">
        <v>3415</v>
      </c>
      <c r="W982" s="122" t="s">
        <v>3158</v>
      </c>
      <c r="X982" s="122" t="s">
        <v>3204</v>
      </c>
      <c r="Y982" s="122" t="s">
        <v>3158</v>
      </c>
      <c r="Z982" s="122">
        <v>0</v>
      </c>
      <c r="AA982" s="122" t="s">
        <v>3158</v>
      </c>
      <c r="AB982" s="122" t="s">
        <v>3158</v>
      </c>
      <c r="AC982" s="122" t="s">
        <v>3158</v>
      </c>
      <c r="AD982" s="125">
        <v>43713.203865740739</v>
      </c>
      <c r="AE982" s="122" t="s">
        <v>3158</v>
      </c>
    </row>
    <row r="983" spans="1:31" ht="13">
      <c r="A983" s="122">
        <v>3313</v>
      </c>
      <c r="B983" s="122" t="s">
        <v>9187</v>
      </c>
      <c r="C983" s="122" t="s">
        <v>9188</v>
      </c>
      <c r="D983" s="122" t="s">
        <v>3171</v>
      </c>
      <c r="E983" s="122">
        <v>2013</v>
      </c>
      <c r="F983" s="122" t="s">
        <v>3862</v>
      </c>
      <c r="G983" s="122" t="s">
        <v>3235</v>
      </c>
      <c r="H983" s="122" t="s">
        <v>3195</v>
      </c>
      <c r="I983" s="122" t="s">
        <v>3385</v>
      </c>
      <c r="K983" s="122" t="s">
        <v>9189</v>
      </c>
      <c r="L983" s="124" t="s">
        <v>9190</v>
      </c>
      <c r="M983" s="122" t="s">
        <v>3154</v>
      </c>
      <c r="N983" s="122">
        <v>75</v>
      </c>
      <c r="O983" s="124" t="s">
        <v>9191</v>
      </c>
      <c r="P983" s="122" t="s">
        <v>3158</v>
      </c>
      <c r="Q983" s="122" t="s">
        <v>3158</v>
      </c>
      <c r="R983" s="125">
        <v>43697.526643518519</v>
      </c>
      <c r="S983" s="125">
        <v>43726.324143518519</v>
      </c>
      <c r="T983" s="122">
        <v>60</v>
      </c>
      <c r="U983" s="122" t="s">
        <v>8829</v>
      </c>
      <c r="V983" s="122" t="s">
        <v>3204</v>
      </c>
      <c r="W983" s="122" t="s">
        <v>3158</v>
      </c>
      <c r="X983" s="122" t="s">
        <v>3204</v>
      </c>
      <c r="Y983" s="122" t="s">
        <v>3158</v>
      </c>
      <c r="Z983" s="122">
        <v>0</v>
      </c>
      <c r="AA983" s="122" t="s">
        <v>3158</v>
      </c>
      <c r="AB983" s="122" t="s">
        <v>3158</v>
      </c>
      <c r="AC983" s="122" t="s">
        <v>3158</v>
      </c>
      <c r="AD983" s="125">
        <v>43713.203865740739</v>
      </c>
      <c r="AE983" s="122" t="s">
        <v>3158</v>
      </c>
    </row>
    <row r="984" spans="1:31" ht="13">
      <c r="A984" s="122">
        <v>3316</v>
      </c>
      <c r="B984" s="122" t="s">
        <v>9192</v>
      </c>
      <c r="C984" s="122" t="s">
        <v>9193</v>
      </c>
      <c r="E984" s="122">
        <v>2015</v>
      </c>
      <c r="F984" s="122" t="s">
        <v>3438</v>
      </c>
      <c r="G984" s="122" t="s">
        <v>4637</v>
      </c>
      <c r="H984" s="122" t="s">
        <v>9194</v>
      </c>
      <c r="I984" s="122" t="s">
        <v>4340</v>
      </c>
      <c r="J984" s="122" t="s">
        <v>9195</v>
      </c>
      <c r="K984" s="122" t="s">
        <v>9196</v>
      </c>
      <c r="L984" s="124" t="s">
        <v>9197</v>
      </c>
      <c r="M984" s="122" t="s">
        <v>3154</v>
      </c>
      <c r="N984" s="122">
        <v>75</v>
      </c>
      <c r="O984" s="124" t="s">
        <v>9198</v>
      </c>
      <c r="P984" s="124" t="s">
        <v>9199</v>
      </c>
      <c r="Q984" s="124" t="s">
        <v>9200</v>
      </c>
      <c r="R984" s="125">
        <v>43697.526643518519</v>
      </c>
      <c r="S984" s="125">
        <v>43907.602187500001</v>
      </c>
      <c r="T984" s="122">
        <v>68</v>
      </c>
      <c r="U984" s="122" t="s">
        <v>7118</v>
      </c>
      <c r="V984" s="122" t="s">
        <v>3977</v>
      </c>
      <c r="W984" s="122" t="s">
        <v>3158</v>
      </c>
      <c r="X984" s="122" t="s">
        <v>3643</v>
      </c>
      <c r="Y984" s="122" t="s">
        <v>3158</v>
      </c>
      <c r="Z984" s="122">
        <v>0</v>
      </c>
      <c r="AA984" s="122" t="s">
        <v>3158</v>
      </c>
      <c r="AB984" s="122" t="s">
        <v>3158</v>
      </c>
      <c r="AC984" s="122" t="s">
        <v>3158</v>
      </c>
      <c r="AD984" s="125">
        <v>43713.203865740739</v>
      </c>
      <c r="AE984" s="122" t="s">
        <v>3158</v>
      </c>
    </row>
    <row r="985" spans="1:31" ht="13">
      <c r="A985" s="122">
        <v>3317</v>
      </c>
      <c r="B985" s="122" t="s">
        <v>9201</v>
      </c>
      <c r="C985" s="122" t="s">
        <v>9202</v>
      </c>
      <c r="D985" s="122" t="s">
        <v>3146</v>
      </c>
      <c r="E985" s="122">
        <v>2008</v>
      </c>
      <c r="F985" s="122" t="s">
        <v>9203</v>
      </c>
      <c r="G985" s="122" t="s">
        <v>9204</v>
      </c>
      <c r="K985" s="122" t="s">
        <v>9205</v>
      </c>
      <c r="L985" s="124" t="s">
        <v>9206</v>
      </c>
      <c r="M985" s="122" t="s">
        <v>3154</v>
      </c>
      <c r="N985" s="122">
        <v>75</v>
      </c>
      <c r="O985" s="124" t="s">
        <v>9207</v>
      </c>
      <c r="P985" s="124" t="s">
        <v>9208</v>
      </c>
      <c r="Q985" s="124" t="s">
        <v>9209</v>
      </c>
      <c r="R985" s="125">
        <v>43697.526643518519</v>
      </c>
      <c r="S985" s="125">
        <v>43713.203865740739</v>
      </c>
      <c r="T985" s="122" t="s">
        <v>3158</v>
      </c>
      <c r="U985" s="122" t="s">
        <v>3158</v>
      </c>
      <c r="V985" s="122" t="s">
        <v>3158</v>
      </c>
      <c r="W985" s="122" t="s">
        <v>3158</v>
      </c>
      <c r="X985" s="122" t="s">
        <v>3158</v>
      </c>
      <c r="Y985" s="122" t="s">
        <v>3158</v>
      </c>
      <c r="Z985" s="122">
        <v>0</v>
      </c>
      <c r="AA985" s="122" t="s">
        <v>3158</v>
      </c>
      <c r="AB985" s="122" t="s">
        <v>3158</v>
      </c>
      <c r="AC985" s="122" t="s">
        <v>3158</v>
      </c>
      <c r="AD985" s="125">
        <v>43713.203865740739</v>
      </c>
      <c r="AE985" s="122" t="s">
        <v>3158</v>
      </c>
    </row>
    <row r="986" spans="1:31" ht="13">
      <c r="A986" s="122">
        <v>3318</v>
      </c>
      <c r="B986" s="122" t="s">
        <v>641</v>
      </c>
      <c r="C986" s="122" t="s">
        <v>9210</v>
      </c>
      <c r="D986" s="122" t="s">
        <v>3146</v>
      </c>
      <c r="E986" s="122">
        <v>2017</v>
      </c>
      <c r="F986" s="122" t="s">
        <v>3225</v>
      </c>
      <c r="G986" s="122" t="s">
        <v>3587</v>
      </c>
      <c r="H986" s="122" t="s">
        <v>3217</v>
      </c>
      <c r="I986" s="122" t="s">
        <v>3385</v>
      </c>
      <c r="J986" s="122" t="s">
        <v>9211</v>
      </c>
      <c r="K986" s="122" t="s">
        <v>9212</v>
      </c>
      <c r="L986" s="124" t="s">
        <v>9213</v>
      </c>
      <c r="M986" s="122" t="s">
        <v>3154</v>
      </c>
      <c r="N986" s="122">
        <v>75</v>
      </c>
      <c r="O986" s="124" t="s">
        <v>9214</v>
      </c>
      <c r="P986" s="122" t="s">
        <v>3158</v>
      </c>
      <c r="Q986" s="124" t="s">
        <v>9215</v>
      </c>
      <c r="R986" s="125">
        <v>43697.526643518519</v>
      </c>
      <c r="S986" s="125">
        <v>43721.558935185189</v>
      </c>
      <c r="T986" s="122">
        <v>68</v>
      </c>
      <c r="U986" s="122" t="s">
        <v>3202</v>
      </c>
      <c r="V986" s="122" t="s">
        <v>3204</v>
      </c>
      <c r="W986" s="122" t="s">
        <v>3158</v>
      </c>
      <c r="X986" s="122" t="s">
        <v>3204</v>
      </c>
      <c r="Y986" s="122" t="s">
        <v>3158</v>
      </c>
      <c r="Z986" s="122">
        <v>0</v>
      </c>
      <c r="AA986" s="122" t="s">
        <v>3158</v>
      </c>
      <c r="AB986" s="122" t="s">
        <v>3158</v>
      </c>
      <c r="AC986" s="122" t="s">
        <v>3158</v>
      </c>
      <c r="AD986" s="125">
        <v>43698.350324074076</v>
      </c>
      <c r="AE986" s="122" t="s">
        <v>3158</v>
      </c>
    </row>
    <row r="987" spans="1:31" ht="13">
      <c r="A987" s="122">
        <v>3319</v>
      </c>
      <c r="B987" s="122" t="s">
        <v>410</v>
      </c>
      <c r="C987" s="122" t="s">
        <v>9216</v>
      </c>
      <c r="D987" s="122" t="s">
        <v>3146</v>
      </c>
      <c r="E987" s="122">
        <v>2016</v>
      </c>
      <c r="F987" s="122" t="s">
        <v>3342</v>
      </c>
      <c r="G987" s="122" t="s">
        <v>9217</v>
      </c>
      <c r="H987" s="122" t="s">
        <v>7189</v>
      </c>
      <c r="I987" s="122" t="s">
        <v>3326</v>
      </c>
      <c r="J987" s="122" t="s">
        <v>9218</v>
      </c>
      <c r="K987" s="122" t="s">
        <v>9219</v>
      </c>
      <c r="L987" s="124" t="s">
        <v>9220</v>
      </c>
      <c r="M987" s="122" t="s">
        <v>3154</v>
      </c>
      <c r="N987" s="122">
        <v>75</v>
      </c>
      <c r="O987" s="124" t="s">
        <v>9221</v>
      </c>
      <c r="P987" s="124" t="s">
        <v>9222</v>
      </c>
      <c r="Q987" s="124" t="s">
        <v>9223</v>
      </c>
      <c r="R987" s="125">
        <v>43697.526643518519</v>
      </c>
      <c r="S987" s="125">
        <v>43713.203865740739</v>
      </c>
      <c r="T987" s="122" t="s">
        <v>3158</v>
      </c>
      <c r="U987" s="122" t="s">
        <v>3158</v>
      </c>
      <c r="V987" s="122" t="s">
        <v>3158</v>
      </c>
      <c r="W987" s="122" t="s">
        <v>3158</v>
      </c>
      <c r="X987" s="122" t="s">
        <v>3158</v>
      </c>
      <c r="Y987" s="122" t="s">
        <v>3158</v>
      </c>
      <c r="Z987" s="122">
        <v>0</v>
      </c>
      <c r="AA987" s="122" t="s">
        <v>3158</v>
      </c>
      <c r="AB987" s="122" t="s">
        <v>3158</v>
      </c>
      <c r="AC987" s="122" t="s">
        <v>3158</v>
      </c>
      <c r="AD987" s="125">
        <v>43713.203865740739</v>
      </c>
      <c r="AE987" s="122" t="s">
        <v>3158</v>
      </c>
    </row>
    <row r="988" spans="1:31" ht="13">
      <c r="A988" s="122">
        <v>3320</v>
      </c>
      <c r="B988" s="122" t="s">
        <v>616</v>
      </c>
      <c r="C988" s="122" t="s">
        <v>9224</v>
      </c>
      <c r="D988" s="122" t="s">
        <v>3171</v>
      </c>
      <c r="E988" s="122">
        <v>2017</v>
      </c>
      <c r="F988" s="122" t="s">
        <v>7479</v>
      </c>
      <c r="G988" s="122" t="s">
        <v>3245</v>
      </c>
      <c r="H988" s="122" t="s">
        <v>3195</v>
      </c>
      <c r="K988" s="122" t="s">
        <v>9225</v>
      </c>
      <c r="M988" s="122" t="s">
        <v>3154</v>
      </c>
      <c r="N988" s="122">
        <v>75</v>
      </c>
      <c r="P988" s="124" t="s">
        <v>9226</v>
      </c>
      <c r="R988" s="125">
        <v>43697.526643518519</v>
      </c>
      <c r="S988" s="125">
        <v>43713.203865740739</v>
      </c>
      <c r="T988" s="122" t="s">
        <v>3158</v>
      </c>
      <c r="U988" s="122" t="s">
        <v>3158</v>
      </c>
      <c r="V988" s="122" t="s">
        <v>3158</v>
      </c>
      <c r="W988" s="122" t="s">
        <v>3158</v>
      </c>
      <c r="X988" s="122" t="s">
        <v>3158</v>
      </c>
      <c r="Y988" s="122" t="s">
        <v>3158</v>
      </c>
      <c r="Z988" s="122">
        <v>0</v>
      </c>
      <c r="AA988" s="122" t="s">
        <v>3158</v>
      </c>
      <c r="AB988" s="122" t="s">
        <v>3158</v>
      </c>
      <c r="AC988" s="122" t="s">
        <v>3158</v>
      </c>
      <c r="AD988" s="125">
        <v>43713.203865740739</v>
      </c>
      <c r="AE988" s="122" t="s">
        <v>3158</v>
      </c>
    </row>
    <row r="989" spans="1:31" ht="13">
      <c r="A989" s="122">
        <v>3321</v>
      </c>
      <c r="B989" s="122" t="s">
        <v>9227</v>
      </c>
      <c r="C989" s="122" t="s">
        <v>9228</v>
      </c>
      <c r="D989" s="122" t="s">
        <v>3146</v>
      </c>
      <c r="E989" s="122">
        <v>2016</v>
      </c>
      <c r="F989" s="122" t="s">
        <v>3462</v>
      </c>
      <c r="G989" s="122" t="s">
        <v>9229</v>
      </c>
      <c r="K989" s="122" t="s">
        <v>9230</v>
      </c>
      <c r="L989" s="124" t="s">
        <v>9231</v>
      </c>
      <c r="M989" s="122" t="s">
        <v>3154</v>
      </c>
      <c r="N989" s="122">
        <v>75</v>
      </c>
      <c r="O989" s="124" t="s">
        <v>9232</v>
      </c>
      <c r="P989" s="124" t="s">
        <v>9233</v>
      </c>
      <c r="R989" s="125">
        <v>43697.526643518519</v>
      </c>
      <c r="S989" s="125">
        <v>43713.203865740739</v>
      </c>
      <c r="T989" s="122" t="s">
        <v>3158</v>
      </c>
      <c r="U989" s="122" t="s">
        <v>3158</v>
      </c>
      <c r="V989" s="122" t="s">
        <v>3158</v>
      </c>
      <c r="W989" s="122" t="s">
        <v>3158</v>
      </c>
      <c r="X989" s="122" t="s">
        <v>3158</v>
      </c>
      <c r="Y989" s="122" t="s">
        <v>3158</v>
      </c>
      <c r="Z989" s="122">
        <v>0</v>
      </c>
      <c r="AA989" s="122" t="s">
        <v>3158</v>
      </c>
      <c r="AB989" s="122" t="s">
        <v>3158</v>
      </c>
      <c r="AC989" s="122" t="s">
        <v>3158</v>
      </c>
      <c r="AD989" s="125">
        <v>43713.203865740739</v>
      </c>
      <c r="AE989" s="122" t="s">
        <v>3158</v>
      </c>
    </row>
    <row r="990" spans="1:31" ht="13">
      <c r="A990" s="122">
        <v>3322</v>
      </c>
      <c r="B990" s="122" t="s">
        <v>9234</v>
      </c>
      <c r="C990" s="122" t="s">
        <v>9235</v>
      </c>
      <c r="D990" s="122" t="s">
        <v>3146</v>
      </c>
      <c r="E990" s="122">
        <v>2014</v>
      </c>
      <c r="F990" s="122" t="s">
        <v>3438</v>
      </c>
      <c r="G990" s="122" t="s">
        <v>9236</v>
      </c>
      <c r="H990" s="122" t="s">
        <v>3217</v>
      </c>
      <c r="I990" s="122" t="s">
        <v>4340</v>
      </c>
      <c r="J990" s="122" t="s">
        <v>9237</v>
      </c>
      <c r="K990" s="122" t="s">
        <v>9238</v>
      </c>
      <c r="L990" s="124" t="s">
        <v>9239</v>
      </c>
      <c r="M990" s="122" t="s">
        <v>3154</v>
      </c>
      <c r="N990" s="122">
        <v>75</v>
      </c>
      <c r="O990" s="124" t="s">
        <v>9240</v>
      </c>
      <c r="P990" s="122" t="s">
        <v>3158</v>
      </c>
      <c r="Q990" s="124" t="s">
        <v>9241</v>
      </c>
      <c r="R990" s="125">
        <v>43697.526643518519</v>
      </c>
      <c r="S990" s="125">
        <v>43781.246388888889</v>
      </c>
      <c r="T990" s="122">
        <v>68</v>
      </c>
      <c r="U990" s="122" t="s">
        <v>3202</v>
      </c>
      <c r="V990" s="122" t="s">
        <v>3217</v>
      </c>
      <c r="W990" s="122" t="s">
        <v>3158</v>
      </c>
      <c r="X990" s="122" t="s">
        <v>3204</v>
      </c>
      <c r="Y990" s="122" t="s">
        <v>3158</v>
      </c>
      <c r="Z990" s="122">
        <v>0</v>
      </c>
      <c r="AA990" s="122" t="s">
        <v>3158</v>
      </c>
      <c r="AB990" s="122" t="s">
        <v>3158</v>
      </c>
      <c r="AC990" s="122" t="s">
        <v>3158</v>
      </c>
      <c r="AD990" s="125">
        <v>43713.203865740739</v>
      </c>
      <c r="AE990" s="122" t="s">
        <v>3158</v>
      </c>
    </row>
    <row r="991" spans="1:31" ht="13">
      <c r="A991" s="122">
        <v>3323</v>
      </c>
      <c r="B991" s="122" t="s">
        <v>9242</v>
      </c>
      <c r="C991" s="122" t="s">
        <v>9243</v>
      </c>
      <c r="D991" s="122" t="s">
        <v>3146</v>
      </c>
      <c r="E991" s="122">
        <v>2014</v>
      </c>
      <c r="F991" s="122" t="s">
        <v>3225</v>
      </c>
      <c r="G991" s="122" t="s">
        <v>8170</v>
      </c>
      <c r="K991" s="122" t="s">
        <v>9244</v>
      </c>
      <c r="L991" s="124" t="s">
        <v>9245</v>
      </c>
      <c r="M991" s="122" t="s">
        <v>3154</v>
      </c>
      <c r="N991" s="122">
        <v>75</v>
      </c>
      <c r="P991" s="124" t="s">
        <v>9246</v>
      </c>
      <c r="R991" s="125">
        <v>43697.526643518519</v>
      </c>
      <c r="S991" s="125">
        <v>43713.203865740739</v>
      </c>
      <c r="T991" s="122" t="s">
        <v>3158</v>
      </c>
      <c r="U991" s="122" t="s">
        <v>3158</v>
      </c>
      <c r="V991" s="122" t="s">
        <v>3158</v>
      </c>
      <c r="W991" s="122" t="s">
        <v>3158</v>
      </c>
      <c r="X991" s="122" t="s">
        <v>3158</v>
      </c>
      <c r="Y991" s="122" t="s">
        <v>3158</v>
      </c>
      <c r="Z991" s="122">
        <v>0</v>
      </c>
      <c r="AA991" s="122" t="s">
        <v>3158</v>
      </c>
      <c r="AB991" s="122" t="s">
        <v>3158</v>
      </c>
      <c r="AC991" s="122" t="s">
        <v>3158</v>
      </c>
      <c r="AD991" s="125">
        <v>43713.203865740739</v>
      </c>
      <c r="AE991" s="122" t="s">
        <v>3158</v>
      </c>
    </row>
    <row r="992" spans="1:31" ht="13">
      <c r="A992" s="122">
        <v>3324</v>
      </c>
      <c r="B992" s="122" t="s">
        <v>9247</v>
      </c>
      <c r="D992" s="122" t="s">
        <v>3146</v>
      </c>
      <c r="E992" s="122">
        <v>0</v>
      </c>
      <c r="K992" s="122" t="s">
        <v>9248</v>
      </c>
      <c r="L992" s="124" t="s">
        <v>9249</v>
      </c>
      <c r="M992" s="122" t="s">
        <v>3154</v>
      </c>
      <c r="N992" s="122">
        <v>75</v>
      </c>
      <c r="P992" s="124" t="s">
        <v>9250</v>
      </c>
      <c r="R992" s="125">
        <v>43697.526643518519</v>
      </c>
      <c r="S992" s="125">
        <v>43713.203865740739</v>
      </c>
      <c r="T992" s="122" t="s">
        <v>3158</v>
      </c>
      <c r="U992" s="122" t="s">
        <v>3158</v>
      </c>
      <c r="V992" s="122" t="s">
        <v>3158</v>
      </c>
      <c r="W992" s="122" t="s">
        <v>3158</v>
      </c>
      <c r="X992" s="122" t="s">
        <v>3158</v>
      </c>
      <c r="Y992" s="122" t="s">
        <v>3158</v>
      </c>
      <c r="Z992" s="122">
        <v>0</v>
      </c>
      <c r="AA992" s="122" t="s">
        <v>3158</v>
      </c>
      <c r="AB992" s="122" t="s">
        <v>3158</v>
      </c>
      <c r="AC992" s="122" t="s">
        <v>3158</v>
      </c>
      <c r="AD992" s="125">
        <v>43713.203865740739</v>
      </c>
      <c r="AE992" s="122" t="s">
        <v>3158</v>
      </c>
    </row>
    <row r="993" spans="1:31" ht="13">
      <c r="A993" s="122">
        <v>3325</v>
      </c>
      <c r="B993" s="122" t="s">
        <v>9251</v>
      </c>
      <c r="C993" s="122" t="s">
        <v>9252</v>
      </c>
      <c r="D993" s="122" t="s">
        <v>3146</v>
      </c>
      <c r="E993" s="122">
        <v>2016</v>
      </c>
      <c r="F993" s="122" t="s">
        <v>4300</v>
      </c>
      <c r="G993" s="122" t="s">
        <v>9253</v>
      </c>
      <c r="K993" s="122" t="s">
        <v>9254</v>
      </c>
      <c r="L993" s="124" t="s">
        <v>9255</v>
      </c>
      <c r="M993" s="122" t="s">
        <v>3154</v>
      </c>
      <c r="N993" s="122">
        <v>75</v>
      </c>
      <c r="O993" s="124" t="s">
        <v>9256</v>
      </c>
      <c r="P993" s="124" t="s">
        <v>9257</v>
      </c>
      <c r="Q993" s="124" t="s">
        <v>9258</v>
      </c>
      <c r="R993" s="125">
        <v>43697.526643518519</v>
      </c>
      <c r="S993" s="125">
        <v>43713.203865740739</v>
      </c>
      <c r="T993" s="122" t="s">
        <v>3158</v>
      </c>
      <c r="U993" s="122" t="s">
        <v>3158</v>
      </c>
      <c r="V993" s="122" t="s">
        <v>3158</v>
      </c>
      <c r="W993" s="122" t="s">
        <v>3158</v>
      </c>
      <c r="X993" s="122" t="s">
        <v>3158</v>
      </c>
      <c r="Y993" s="122" t="s">
        <v>3158</v>
      </c>
      <c r="Z993" s="122">
        <v>0</v>
      </c>
      <c r="AA993" s="122" t="s">
        <v>3158</v>
      </c>
      <c r="AB993" s="122" t="s">
        <v>3158</v>
      </c>
      <c r="AC993" s="122" t="s">
        <v>3158</v>
      </c>
      <c r="AD993" s="125">
        <v>43713.203865740739</v>
      </c>
      <c r="AE993" s="122" t="s">
        <v>3158</v>
      </c>
    </row>
    <row r="994" spans="1:31" ht="13">
      <c r="A994" s="122">
        <v>3326</v>
      </c>
      <c r="B994" s="122" t="s">
        <v>9259</v>
      </c>
      <c r="C994" s="122" t="s">
        <v>9260</v>
      </c>
      <c r="D994" s="122" t="s">
        <v>3146</v>
      </c>
      <c r="E994" s="122">
        <v>2017</v>
      </c>
      <c r="F994" s="122" t="s">
        <v>3225</v>
      </c>
      <c r="G994" s="122" t="s">
        <v>3172</v>
      </c>
      <c r="K994" s="122" t="s">
        <v>9261</v>
      </c>
      <c r="L994" s="124" t="s">
        <v>9262</v>
      </c>
      <c r="M994" s="122" t="s">
        <v>3154</v>
      </c>
      <c r="N994" s="122">
        <v>75</v>
      </c>
      <c r="O994" s="124" t="s">
        <v>9263</v>
      </c>
      <c r="P994" s="122" t="s">
        <v>5417</v>
      </c>
      <c r="Q994" s="124" t="s">
        <v>9264</v>
      </c>
      <c r="R994" s="125">
        <v>43697.526643518519</v>
      </c>
      <c r="S994" s="125">
        <v>43713.203865740739</v>
      </c>
      <c r="T994" s="122" t="s">
        <v>3158</v>
      </c>
      <c r="U994" s="122" t="s">
        <v>3158</v>
      </c>
      <c r="V994" s="122" t="s">
        <v>3158</v>
      </c>
      <c r="W994" s="122" t="s">
        <v>3158</v>
      </c>
      <c r="X994" s="122" t="s">
        <v>3158</v>
      </c>
      <c r="Y994" s="122" t="s">
        <v>3158</v>
      </c>
      <c r="Z994" s="122">
        <v>0</v>
      </c>
      <c r="AA994" s="122" t="s">
        <v>3158</v>
      </c>
      <c r="AB994" s="122" t="s">
        <v>3158</v>
      </c>
      <c r="AC994" s="122" t="s">
        <v>3158</v>
      </c>
      <c r="AD994" s="125">
        <v>43713.203865740739</v>
      </c>
      <c r="AE994" s="122" t="s">
        <v>3158</v>
      </c>
    </row>
    <row r="995" spans="1:31" ht="13">
      <c r="A995" s="122">
        <v>3327</v>
      </c>
      <c r="B995" s="122" t="s">
        <v>9265</v>
      </c>
      <c r="C995" s="122" t="s">
        <v>9266</v>
      </c>
      <c r="D995" s="122" t="s">
        <v>3146</v>
      </c>
      <c r="E995" s="122">
        <v>2018</v>
      </c>
      <c r="F995" s="122" t="s">
        <v>3206</v>
      </c>
      <c r="G995" s="122" t="s">
        <v>4325</v>
      </c>
      <c r="H995" s="122" t="s">
        <v>3173</v>
      </c>
      <c r="I995" s="122" t="s">
        <v>3326</v>
      </c>
      <c r="K995" s="122" t="s">
        <v>9267</v>
      </c>
      <c r="L995" s="124" t="s">
        <v>9268</v>
      </c>
      <c r="M995" s="122" t="s">
        <v>3154</v>
      </c>
      <c r="N995" s="122">
        <v>75</v>
      </c>
      <c r="O995" s="124" t="s">
        <v>9269</v>
      </c>
      <c r="P995" s="124" t="s">
        <v>9270</v>
      </c>
      <c r="Q995" s="124" t="s">
        <v>9271</v>
      </c>
      <c r="R995" s="125">
        <v>43697.526643518519</v>
      </c>
      <c r="S995" s="125">
        <v>43713.203865740739</v>
      </c>
      <c r="T995" s="122" t="s">
        <v>3158</v>
      </c>
      <c r="U995" s="122" t="s">
        <v>3158</v>
      </c>
      <c r="V995" s="122" t="s">
        <v>3158</v>
      </c>
      <c r="W995" s="122" t="s">
        <v>3158</v>
      </c>
      <c r="X995" s="122" t="s">
        <v>3158</v>
      </c>
      <c r="Y995" s="122" t="s">
        <v>3158</v>
      </c>
      <c r="Z995" s="122">
        <v>0</v>
      </c>
      <c r="AA995" s="122" t="s">
        <v>3158</v>
      </c>
      <c r="AB995" s="122" t="s">
        <v>3158</v>
      </c>
      <c r="AC995" s="122" t="s">
        <v>3158</v>
      </c>
      <c r="AD995" s="125">
        <v>43713.203865740739</v>
      </c>
      <c r="AE995" s="122" t="s">
        <v>3158</v>
      </c>
    </row>
    <row r="996" spans="1:31" ht="13">
      <c r="A996" s="122">
        <v>3328</v>
      </c>
      <c r="B996" s="122" t="s">
        <v>9272</v>
      </c>
      <c r="C996" s="122" t="s">
        <v>9273</v>
      </c>
      <c r="D996" s="122" t="s">
        <v>3146</v>
      </c>
      <c r="E996" s="122">
        <v>2018</v>
      </c>
      <c r="F996" s="122" t="s">
        <v>3721</v>
      </c>
      <c r="G996" s="122" t="s">
        <v>9029</v>
      </c>
      <c r="K996" s="122" t="s">
        <v>9274</v>
      </c>
      <c r="L996" s="124" t="s">
        <v>9275</v>
      </c>
      <c r="M996" s="122" t="s">
        <v>3154</v>
      </c>
      <c r="N996" s="122">
        <v>75</v>
      </c>
      <c r="O996" s="124" t="s">
        <v>9276</v>
      </c>
      <c r="P996" s="124" t="s">
        <v>9277</v>
      </c>
      <c r="Q996" s="124" t="s">
        <v>9278</v>
      </c>
      <c r="R996" s="125">
        <v>43697.526643518519</v>
      </c>
      <c r="S996" s="125">
        <v>43713.203865740739</v>
      </c>
      <c r="T996" s="122" t="s">
        <v>3158</v>
      </c>
      <c r="U996" s="122" t="s">
        <v>3158</v>
      </c>
      <c r="V996" s="122" t="s">
        <v>3158</v>
      </c>
      <c r="W996" s="122" t="s">
        <v>3158</v>
      </c>
      <c r="X996" s="122" t="s">
        <v>3158</v>
      </c>
      <c r="Y996" s="122" t="s">
        <v>3158</v>
      </c>
      <c r="Z996" s="122">
        <v>0</v>
      </c>
      <c r="AA996" s="122" t="s">
        <v>3158</v>
      </c>
      <c r="AB996" s="122" t="s">
        <v>3158</v>
      </c>
      <c r="AC996" s="122" t="s">
        <v>3158</v>
      </c>
      <c r="AD996" s="125">
        <v>43713.203865740739</v>
      </c>
      <c r="AE996" s="122" t="s">
        <v>3158</v>
      </c>
    </row>
    <row r="997" spans="1:31" ht="13">
      <c r="A997" s="122">
        <v>3329</v>
      </c>
      <c r="B997" s="122" t="s">
        <v>9279</v>
      </c>
      <c r="C997" s="122" t="s">
        <v>9280</v>
      </c>
      <c r="D997" s="122" t="s">
        <v>3146</v>
      </c>
      <c r="E997" s="122">
        <v>1999</v>
      </c>
      <c r="F997" s="122" t="s">
        <v>3160</v>
      </c>
      <c r="G997" s="122" t="s">
        <v>9281</v>
      </c>
      <c r="K997" s="122" t="s">
        <v>9282</v>
      </c>
      <c r="L997" s="124" t="s">
        <v>9283</v>
      </c>
      <c r="M997" s="122" t="s">
        <v>3154</v>
      </c>
      <c r="N997" s="122">
        <v>75</v>
      </c>
      <c r="O997" s="124" t="s">
        <v>9284</v>
      </c>
      <c r="P997" s="124" t="s">
        <v>9285</v>
      </c>
      <c r="Q997" s="124" t="s">
        <v>9286</v>
      </c>
      <c r="R997" s="125">
        <v>43697.526643518519</v>
      </c>
      <c r="S997" s="125">
        <v>43713.203865740739</v>
      </c>
      <c r="T997" s="122" t="s">
        <v>3158</v>
      </c>
      <c r="U997" s="122" t="s">
        <v>3158</v>
      </c>
      <c r="V997" s="122" t="s">
        <v>3158</v>
      </c>
      <c r="W997" s="122" t="s">
        <v>3158</v>
      </c>
      <c r="X997" s="122" t="s">
        <v>3158</v>
      </c>
      <c r="Y997" s="122" t="s">
        <v>3158</v>
      </c>
      <c r="Z997" s="122">
        <v>0</v>
      </c>
      <c r="AA997" s="122" t="s">
        <v>3158</v>
      </c>
      <c r="AB997" s="122" t="s">
        <v>3158</v>
      </c>
      <c r="AC997" s="122" t="s">
        <v>3158</v>
      </c>
      <c r="AD997" s="125">
        <v>43713.203865740739</v>
      </c>
      <c r="AE997" s="122" t="s">
        <v>3158</v>
      </c>
    </row>
    <row r="998" spans="1:31" ht="13">
      <c r="A998" s="122">
        <v>3330</v>
      </c>
      <c r="B998" s="122" t="s">
        <v>637</v>
      </c>
      <c r="C998" s="122" t="s">
        <v>9287</v>
      </c>
      <c r="D998" s="122" t="s">
        <v>3146</v>
      </c>
      <c r="E998" s="122">
        <v>2018</v>
      </c>
      <c r="F998" s="122" t="s">
        <v>3462</v>
      </c>
      <c r="G998" s="122" t="s">
        <v>3207</v>
      </c>
      <c r="H998" s="122" t="s">
        <v>101</v>
      </c>
      <c r="I998" s="126">
        <v>44967</v>
      </c>
      <c r="J998" s="122" t="s">
        <v>9288</v>
      </c>
      <c r="K998" s="122" t="s">
        <v>9289</v>
      </c>
      <c r="L998" s="124" t="s">
        <v>9290</v>
      </c>
      <c r="M998" s="122" t="s">
        <v>3154</v>
      </c>
      <c r="N998" s="122">
        <v>75</v>
      </c>
      <c r="P998" s="124" t="s">
        <v>9291</v>
      </c>
      <c r="Q998" s="124" t="s">
        <v>9292</v>
      </c>
      <c r="R998" s="125">
        <v>43697.526643518519</v>
      </c>
      <c r="S998" s="125">
        <v>43713.203865740739</v>
      </c>
      <c r="T998" s="122" t="s">
        <v>3158</v>
      </c>
      <c r="U998" s="122" t="s">
        <v>3158</v>
      </c>
      <c r="V998" s="122" t="s">
        <v>3158</v>
      </c>
      <c r="W998" s="122" t="s">
        <v>3158</v>
      </c>
      <c r="X998" s="122" t="s">
        <v>3158</v>
      </c>
      <c r="Y998" s="122" t="s">
        <v>3158</v>
      </c>
      <c r="Z998" s="122">
        <v>0</v>
      </c>
      <c r="AA998" s="122" t="s">
        <v>3158</v>
      </c>
      <c r="AB998" s="122" t="s">
        <v>3158</v>
      </c>
      <c r="AC998" s="122" t="s">
        <v>3158</v>
      </c>
      <c r="AD998" s="125">
        <v>43713.203865740739</v>
      </c>
      <c r="AE998" s="122" t="s">
        <v>3158</v>
      </c>
    </row>
    <row r="999" spans="1:31" ht="13">
      <c r="A999" s="122">
        <v>3331</v>
      </c>
      <c r="B999" s="122" t="s">
        <v>9293</v>
      </c>
      <c r="C999" s="122" t="s">
        <v>9294</v>
      </c>
      <c r="D999" s="122" t="s">
        <v>3146</v>
      </c>
      <c r="E999" s="122">
        <v>2014</v>
      </c>
      <c r="F999" s="122" t="s">
        <v>3302</v>
      </c>
      <c r="G999" s="122" t="s">
        <v>3235</v>
      </c>
      <c r="H999" s="122" t="s">
        <v>3195</v>
      </c>
      <c r="I999" s="122" t="s">
        <v>3385</v>
      </c>
      <c r="K999" s="122" t="s">
        <v>9295</v>
      </c>
      <c r="L999" s="124" t="s">
        <v>9296</v>
      </c>
      <c r="M999" s="122" t="s">
        <v>3154</v>
      </c>
      <c r="N999" s="122">
        <v>75</v>
      </c>
      <c r="O999" s="124" t="s">
        <v>9297</v>
      </c>
      <c r="P999" s="122" t="s">
        <v>3158</v>
      </c>
      <c r="Q999" s="124" t="s">
        <v>9298</v>
      </c>
      <c r="R999" s="125">
        <v>43697.526643518519</v>
      </c>
      <c r="S999" s="125">
        <v>43724.377812500003</v>
      </c>
      <c r="T999" s="122">
        <v>64</v>
      </c>
      <c r="U999" s="122" t="s">
        <v>4345</v>
      </c>
      <c r="V999" s="122" t="s">
        <v>3204</v>
      </c>
      <c r="W999" s="122" t="s">
        <v>3158</v>
      </c>
      <c r="X999" s="122" t="s">
        <v>3204</v>
      </c>
      <c r="Y999" s="122" t="s">
        <v>3158</v>
      </c>
      <c r="Z999" s="122">
        <v>0</v>
      </c>
      <c r="AA999" s="122" t="s">
        <v>3158</v>
      </c>
      <c r="AB999" s="122" t="s">
        <v>3158</v>
      </c>
      <c r="AC999" s="122" t="s">
        <v>3158</v>
      </c>
      <c r="AD999" s="125">
        <v>43713.203865740739</v>
      </c>
      <c r="AE999" s="122" t="s">
        <v>3158</v>
      </c>
    </row>
    <row r="1000" spans="1:31" ht="13">
      <c r="A1000" s="122">
        <v>3332</v>
      </c>
      <c r="B1000" s="122" t="s">
        <v>9299</v>
      </c>
      <c r="C1000" s="122" t="s">
        <v>9300</v>
      </c>
      <c r="D1000" s="122" t="s">
        <v>3146</v>
      </c>
      <c r="E1000" s="122">
        <v>2014</v>
      </c>
      <c r="F1000" s="122" t="s">
        <v>3479</v>
      </c>
      <c r="G1000" s="122" t="s">
        <v>9301</v>
      </c>
      <c r="K1000" s="122" t="s">
        <v>9302</v>
      </c>
      <c r="L1000" s="124" t="s">
        <v>9303</v>
      </c>
      <c r="M1000" s="122" t="s">
        <v>3154</v>
      </c>
      <c r="N1000" s="122">
        <v>75</v>
      </c>
      <c r="O1000" s="124" t="s">
        <v>9304</v>
      </c>
      <c r="P1000" s="124" t="s">
        <v>9305</v>
      </c>
      <c r="Q1000" s="124" t="s">
        <v>9306</v>
      </c>
      <c r="R1000" s="125">
        <v>43697.526643518519</v>
      </c>
      <c r="S1000" s="125">
        <v>43713.203865740739</v>
      </c>
      <c r="T1000" s="122" t="s">
        <v>3158</v>
      </c>
      <c r="U1000" s="122" t="s">
        <v>3158</v>
      </c>
      <c r="V1000" s="122" t="s">
        <v>3158</v>
      </c>
      <c r="W1000" s="122" t="s">
        <v>3158</v>
      </c>
      <c r="X1000" s="122" t="s">
        <v>3158</v>
      </c>
      <c r="Y1000" s="122" t="s">
        <v>3158</v>
      </c>
      <c r="Z1000" s="122">
        <v>0</v>
      </c>
      <c r="AA1000" s="122" t="s">
        <v>3158</v>
      </c>
      <c r="AB1000" s="122" t="s">
        <v>3158</v>
      </c>
      <c r="AC1000" s="122" t="s">
        <v>3158</v>
      </c>
      <c r="AD1000" s="125">
        <v>43713.203865740739</v>
      </c>
      <c r="AE1000" s="122" t="s">
        <v>3158</v>
      </c>
    </row>
    <row r="1001" spans="1:31" ht="13">
      <c r="A1001" s="122">
        <v>3333</v>
      </c>
      <c r="B1001" s="122" t="s">
        <v>9307</v>
      </c>
      <c r="C1001" s="122" t="s">
        <v>9308</v>
      </c>
      <c r="D1001" s="122" t="s">
        <v>3146</v>
      </c>
      <c r="E1001" s="122">
        <v>2010</v>
      </c>
      <c r="F1001" s="122" t="s">
        <v>3342</v>
      </c>
      <c r="G1001" s="122" t="s">
        <v>9056</v>
      </c>
      <c r="H1001" s="122" t="s">
        <v>3173</v>
      </c>
      <c r="K1001" s="122" t="s">
        <v>9309</v>
      </c>
      <c r="L1001" s="124" t="s">
        <v>9310</v>
      </c>
      <c r="M1001" s="122" t="s">
        <v>3154</v>
      </c>
      <c r="N1001" s="122">
        <v>75</v>
      </c>
      <c r="O1001" s="124" t="s">
        <v>9311</v>
      </c>
      <c r="Q1001" s="124" t="s">
        <v>9312</v>
      </c>
      <c r="R1001" s="125">
        <v>43697.526643518519</v>
      </c>
      <c r="S1001" s="125">
        <v>43713.203865740739</v>
      </c>
      <c r="T1001" s="122" t="s">
        <v>3158</v>
      </c>
      <c r="U1001" s="122" t="s">
        <v>3158</v>
      </c>
      <c r="V1001" s="122" t="s">
        <v>3158</v>
      </c>
      <c r="W1001" s="122" t="s">
        <v>3158</v>
      </c>
      <c r="X1001" s="122" t="s">
        <v>3158</v>
      </c>
      <c r="Y1001" s="122" t="s">
        <v>3158</v>
      </c>
      <c r="Z1001" s="122">
        <v>0</v>
      </c>
      <c r="AA1001" s="122" t="s">
        <v>3158</v>
      </c>
      <c r="AB1001" s="122" t="s">
        <v>3158</v>
      </c>
      <c r="AC1001" s="122" t="s">
        <v>3158</v>
      </c>
      <c r="AD1001" s="125">
        <v>43713.203865740739</v>
      </c>
      <c r="AE1001" s="122" t="s">
        <v>3158</v>
      </c>
    </row>
    <row r="1002" spans="1:31" ht="13">
      <c r="A1002" s="122">
        <v>3334</v>
      </c>
      <c r="B1002" s="124" t="s">
        <v>9313</v>
      </c>
      <c r="C1002" s="122" t="s">
        <v>9314</v>
      </c>
      <c r="D1002" s="122" t="s">
        <v>3146</v>
      </c>
      <c r="E1002" s="122">
        <v>2012</v>
      </c>
      <c r="F1002" s="122" t="s">
        <v>3287</v>
      </c>
      <c r="G1002" s="122" t="s">
        <v>9315</v>
      </c>
      <c r="K1002" s="122" t="s">
        <v>9316</v>
      </c>
      <c r="L1002" s="124" t="s">
        <v>9317</v>
      </c>
      <c r="M1002" s="122" t="s">
        <v>3154</v>
      </c>
      <c r="N1002" s="122">
        <v>75</v>
      </c>
      <c r="O1002" s="124" t="s">
        <v>9318</v>
      </c>
      <c r="P1002" s="124" t="s">
        <v>9319</v>
      </c>
      <c r="Q1002" s="124" t="s">
        <v>9320</v>
      </c>
      <c r="R1002" s="125">
        <v>43697.526643518519</v>
      </c>
      <c r="S1002" s="125">
        <v>43713.203865740739</v>
      </c>
      <c r="T1002" s="122" t="s">
        <v>3158</v>
      </c>
      <c r="U1002" s="122" t="s">
        <v>3158</v>
      </c>
      <c r="V1002" s="122" t="s">
        <v>3158</v>
      </c>
      <c r="W1002" s="122" t="s">
        <v>3158</v>
      </c>
      <c r="X1002" s="122" t="s">
        <v>3158</v>
      </c>
      <c r="Y1002" s="122" t="s">
        <v>3158</v>
      </c>
      <c r="Z1002" s="122">
        <v>0</v>
      </c>
      <c r="AA1002" s="122" t="s">
        <v>3158</v>
      </c>
      <c r="AB1002" s="122" t="s">
        <v>3158</v>
      </c>
      <c r="AC1002" s="122" t="s">
        <v>3158</v>
      </c>
      <c r="AD1002" s="125">
        <v>43713.203865740739</v>
      </c>
      <c r="AE1002" s="122" t="s">
        <v>3158</v>
      </c>
    </row>
    <row r="1003" spans="1:31" ht="13">
      <c r="A1003" s="122">
        <v>3335</v>
      </c>
      <c r="B1003" s="122" t="s">
        <v>9321</v>
      </c>
      <c r="C1003" s="122" t="s">
        <v>9224</v>
      </c>
      <c r="D1003" s="122" t="s">
        <v>3146</v>
      </c>
      <c r="E1003" s="122">
        <v>2017</v>
      </c>
      <c r="F1003" s="122" t="s">
        <v>9322</v>
      </c>
      <c r="G1003" s="122" t="s">
        <v>9323</v>
      </c>
      <c r="H1003" s="122" t="s">
        <v>3195</v>
      </c>
      <c r="K1003" s="122" t="s">
        <v>9324</v>
      </c>
      <c r="L1003" s="122" t="s">
        <v>5417</v>
      </c>
      <c r="M1003" s="122" t="s">
        <v>3154</v>
      </c>
      <c r="N1003" s="122">
        <v>75</v>
      </c>
      <c r="O1003" s="122" t="s">
        <v>5417</v>
      </c>
      <c r="P1003" s="124" t="s">
        <v>9226</v>
      </c>
      <c r="Q1003" s="124" t="s">
        <v>9325</v>
      </c>
      <c r="R1003" s="125">
        <v>43697.526643518519</v>
      </c>
      <c r="S1003" s="125">
        <v>43713.203865740739</v>
      </c>
      <c r="T1003" s="122" t="s">
        <v>3158</v>
      </c>
      <c r="U1003" s="122" t="s">
        <v>3158</v>
      </c>
      <c r="V1003" s="122" t="s">
        <v>3158</v>
      </c>
      <c r="W1003" s="122" t="s">
        <v>3158</v>
      </c>
      <c r="X1003" s="122" t="s">
        <v>3158</v>
      </c>
      <c r="Y1003" s="122" t="s">
        <v>3158</v>
      </c>
      <c r="Z1003" s="122">
        <v>0</v>
      </c>
      <c r="AA1003" s="122" t="s">
        <v>3158</v>
      </c>
      <c r="AB1003" s="122" t="s">
        <v>3158</v>
      </c>
      <c r="AC1003" s="122" t="s">
        <v>3158</v>
      </c>
      <c r="AD1003" s="125">
        <v>43713.203865740739</v>
      </c>
      <c r="AE1003" s="122" t="s">
        <v>3158</v>
      </c>
    </row>
    <row r="1004" spans="1:31" ht="13">
      <c r="A1004" s="122">
        <v>3336</v>
      </c>
      <c r="B1004" s="122" t="s">
        <v>9326</v>
      </c>
      <c r="E1004" s="122">
        <v>0</v>
      </c>
      <c r="F1004" s="122" t="s">
        <v>3147</v>
      </c>
      <c r="H1004" s="122" t="s">
        <v>3217</v>
      </c>
      <c r="K1004" s="122" t="s">
        <v>9327</v>
      </c>
      <c r="M1004" s="122" t="s">
        <v>3154</v>
      </c>
      <c r="N1004" s="122">
        <v>75</v>
      </c>
      <c r="R1004" s="125">
        <v>43697.526643518519</v>
      </c>
      <c r="S1004" s="125">
        <v>43713.203865740739</v>
      </c>
      <c r="T1004" s="122" t="s">
        <v>3158</v>
      </c>
      <c r="U1004" s="122" t="s">
        <v>3158</v>
      </c>
      <c r="V1004" s="122" t="s">
        <v>3158</v>
      </c>
      <c r="W1004" s="122" t="s">
        <v>3158</v>
      </c>
      <c r="X1004" s="122" t="s">
        <v>3158</v>
      </c>
      <c r="Y1004" s="122" t="s">
        <v>3158</v>
      </c>
      <c r="Z1004" s="122">
        <v>0</v>
      </c>
      <c r="AA1004" s="122" t="s">
        <v>3158</v>
      </c>
      <c r="AB1004" s="122" t="s">
        <v>3158</v>
      </c>
      <c r="AC1004" s="122" t="s">
        <v>3158</v>
      </c>
      <c r="AD1004" s="125">
        <v>43713.203865740739</v>
      </c>
      <c r="AE1004" s="122" t="s">
        <v>3158</v>
      </c>
    </row>
    <row r="1005" spans="1:31" ht="13">
      <c r="A1005" s="122">
        <v>3337</v>
      </c>
      <c r="B1005" s="122" t="s">
        <v>433</v>
      </c>
      <c r="C1005" s="122" t="s">
        <v>9328</v>
      </c>
      <c r="D1005" s="122" t="s">
        <v>3146</v>
      </c>
      <c r="E1005" s="122">
        <v>2015</v>
      </c>
      <c r="F1005" s="122" t="s">
        <v>3342</v>
      </c>
      <c r="G1005" s="122" t="s">
        <v>3148</v>
      </c>
      <c r="H1005" s="122" t="s">
        <v>3217</v>
      </c>
      <c r="I1005" s="122" t="s">
        <v>3326</v>
      </c>
      <c r="J1005" s="122" t="s">
        <v>9329</v>
      </c>
      <c r="K1005" s="122" t="s">
        <v>9330</v>
      </c>
      <c r="L1005" s="124" t="s">
        <v>9331</v>
      </c>
      <c r="M1005" s="122" t="s">
        <v>3154</v>
      </c>
      <c r="N1005" s="122">
        <v>75</v>
      </c>
      <c r="O1005" s="124" t="s">
        <v>9332</v>
      </c>
      <c r="P1005" s="124" t="s">
        <v>9333</v>
      </c>
      <c r="Q1005" s="124" t="s">
        <v>9334</v>
      </c>
      <c r="R1005" s="125">
        <v>43697.526643518519</v>
      </c>
      <c r="S1005" s="125">
        <v>43713.203865740739</v>
      </c>
      <c r="T1005" s="122" t="s">
        <v>3158</v>
      </c>
      <c r="U1005" s="122" t="s">
        <v>3158</v>
      </c>
      <c r="V1005" s="122" t="s">
        <v>3158</v>
      </c>
      <c r="W1005" s="122" t="s">
        <v>3158</v>
      </c>
      <c r="X1005" s="122" t="s">
        <v>3158</v>
      </c>
      <c r="Y1005" s="122" t="s">
        <v>3158</v>
      </c>
      <c r="Z1005" s="122">
        <v>0</v>
      </c>
      <c r="AA1005" s="122" t="s">
        <v>3158</v>
      </c>
      <c r="AB1005" s="122" t="s">
        <v>3158</v>
      </c>
      <c r="AC1005" s="122" t="s">
        <v>3158</v>
      </c>
      <c r="AD1005" s="125">
        <v>43713.203865740739</v>
      </c>
      <c r="AE1005" s="122" t="s">
        <v>3158</v>
      </c>
    </row>
    <row r="1006" spans="1:31" ht="13">
      <c r="A1006" s="122">
        <v>3338</v>
      </c>
      <c r="B1006" s="122" t="s">
        <v>9335</v>
      </c>
      <c r="C1006" s="122" t="s">
        <v>9336</v>
      </c>
      <c r="D1006" s="122" t="s">
        <v>3146</v>
      </c>
      <c r="E1006" s="122">
        <v>2015</v>
      </c>
      <c r="F1006" s="122" t="s">
        <v>3225</v>
      </c>
      <c r="G1006" s="122" t="s">
        <v>5502</v>
      </c>
      <c r="H1006" s="122" t="s">
        <v>9337</v>
      </c>
      <c r="K1006" s="122" t="s">
        <v>9338</v>
      </c>
      <c r="L1006" s="124" t="s">
        <v>9339</v>
      </c>
      <c r="M1006" s="122" t="s">
        <v>3154</v>
      </c>
      <c r="N1006" s="122">
        <v>75</v>
      </c>
      <c r="O1006" s="124" t="s">
        <v>9340</v>
      </c>
      <c r="Q1006" s="124" t="s">
        <v>9341</v>
      </c>
      <c r="R1006" s="125">
        <v>43697.526643518519</v>
      </c>
      <c r="S1006" s="125">
        <v>43713.203865740739</v>
      </c>
      <c r="T1006" s="122" t="s">
        <v>3158</v>
      </c>
      <c r="U1006" s="122" t="s">
        <v>3158</v>
      </c>
      <c r="V1006" s="122" t="s">
        <v>3158</v>
      </c>
      <c r="W1006" s="122" t="s">
        <v>3158</v>
      </c>
      <c r="X1006" s="122" t="s">
        <v>3158</v>
      </c>
      <c r="Y1006" s="122" t="s">
        <v>3158</v>
      </c>
      <c r="Z1006" s="122">
        <v>0</v>
      </c>
      <c r="AA1006" s="122" t="s">
        <v>3158</v>
      </c>
      <c r="AB1006" s="122" t="s">
        <v>3158</v>
      </c>
      <c r="AC1006" s="122" t="s">
        <v>3158</v>
      </c>
      <c r="AD1006" s="125">
        <v>43713.203865740739</v>
      </c>
      <c r="AE1006" s="122" t="s">
        <v>3158</v>
      </c>
    </row>
    <row r="1007" spans="1:31" ht="13">
      <c r="A1007" s="122">
        <v>3339</v>
      </c>
      <c r="B1007" s="122" t="s">
        <v>9342</v>
      </c>
      <c r="C1007" s="122" t="s">
        <v>9343</v>
      </c>
      <c r="E1007" s="122">
        <v>2017</v>
      </c>
      <c r="F1007" s="122" t="s">
        <v>3992</v>
      </c>
      <c r="G1007" s="122" t="s">
        <v>3587</v>
      </c>
      <c r="H1007" s="122" t="s">
        <v>3217</v>
      </c>
      <c r="I1007" s="122" t="s">
        <v>3385</v>
      </c>
      <c r="J1007" s="122" t="s">
        <v>9344</v>
      </c>
      <c r="K1007" s="122" t="s">
        <v>9345</v>
      </c>
      <c r="L1007" s="124" t="s">
        <v>9346</v>
      </c>
      <c r="M1007" s="122" t="s">
        <v>3154</v>
      </c>
      <c r="N1007" s="122">
        <v>75</v>
      </c>
      <c r="O1007" s="124" t="s">
        <v>9347</v>
      </c>
      <c r="P1007" s="124" t="s">
        <v>9348</v>
      </c>
      <c r="Q1007" s="124" t="s">
        <v>9349</v>
      </c>
      <c r="R1007" s="125">
        <v>43697.526643518519</v>
      </c>
      <c r="S1007" s="125">
        <v>44522.660243055558</v>
      </c>
      <c r="T1007" s="122">
        <v>68</v>
      </c>
      <c r="U1007" s="122" t="s">
        <v>7118</v>
      </c>
      <c r="V1007" s="122" t="s">
        <v>3217</v>
      </c>
      <c r="W1007" s="122" t="s">
        <v>3158</v>
      </c>
      <c r="X1007" s="122" t="s">
        <v>9350</v>
      </c>
      <c r="Y1007" s="122" t="s">
        <v>3158</v>
      </c>
      <c r="Z1007" s="122">
        <v>0</v>
      </c>
      <c r="AA1007" s="122" t="s">
        <v>3158</v>
      </c>
      <c r="AB1007" s="122" t="s">
        <v>3158</v>
      </c>
      <c r="AC1007" s="122" t="s">
        <v>3158</v>
      </c>
      <c r="AD1007" s="125">
        <v>43713.203865740739</v>
      </c>
      <c r="AE1007" s="122" t="s">
        <v>3158</v>
      </c>
    </row>
    <row r="1008" spans="1:31" ht="13">
      <c r="A1008" s="122">
        <v>3340</v>
      </c>
      <c r="B1008" s="122" t="s">
        <v>9351</v>
      </c>
      <c r="E1008" s="122">
        <v>0</v>
      </c>
      <c r="K1008" s="122" t="s">
        <v>9352</v>
      </c>
      <c r="M1008" s="122" t="s">
        <v>3154</v>
      </c>
      <c r="N1008" s="122">
        <v>75</v>
      </c>
      <c r="R1008" s="125">
        <v>43697.526643518519</v>
      </c>
      <c r="S1008" s="125">
        <v>43713.203865740739</v>
      </c>
      <c r="T1008" s="122" t="s">
        <v>3158</v>
      </c>
      <c r="U1008" s="122" t="s">
        <v>3158</v>
      </c>
      <c r="V1008" s="122" t="s">
        <v>3158</v>
      </c>
      <c r="W1008" s="122" t="s">
        <v>3158</v>
      </c>
      <c r="X1008" s="122" t="s">
        <v>3158</v>
      </c>
      <c r="Y1008" s="122" t="s">
        <v>3158</v>
      </c>
      <c r="Z1008" s="122">
        <v>0</v>
      </c>
      <c r="AA1008" s="122" t="s">
        <v>3158</v>
      </c>
      <c r="AB1008" s="122" t="s">
        <v>3158</v>
      </c>
      <c r="AC1008" s="122" t="s">
        <v>3158</v>
      </c>
      <c r="AD1008" s="125">
        <v>43713.203865740739</v>
      </c>
      <c r="AE1008" s="122" t="s">
        <v>3158</v>
      </c>
    </row>
    <row r="1009" spans="1:31" ht="13">
      <c r="A1009" s="122">
        <v>3341</v>
      </c>
      <c r="B1009" s="122" t="s">
        <v>768</v>
      </c>
      <c r="C1009" s="122" t="s">
        <v>9353</v>
      </c>
      <c r="D1009" s="122" t="s">
        <v>3146</v>
      </c>
      <c r="E1009" s="122">
        <v>2013</v>
      </c>
      <c r="F1009" s="122" t="s">
        <v>3462</v>
      </c>
      <c r="G1009" s="122" t="s">
        <v>3343</v>
      </c>
      <c r="H1009" s="122" t="s">
        <v>4069</v>
      </c>
      <c r="I1009" s="122" t="s">
        <v>3326</v>
      </c>
      <c r="J1009" s="122" t="s">
        <v>9354</v>
      </c>
      <c r="K1009" s="122" t="s">
        <v>9355</v>
      </c>
      <c r="L1009" s="124" t="s">
        <v>9356</v>
      </c>
      <c r="M1009" s="122" t="s">
        <v>3154</v>
      </c>
      <c r="N1009" s="122">
        <v>75</v>
      </c>
      <c r="O1009" s="124" t="s">
        <v>9357</v>
      </c>
      <c r="P1009" s="124" t="s">
        <v>9358</v>
      </c>
      <c r="Q1009" s="124" t="s">
        <v>9359</v>
      </c>
      <c r="R1009" s="125">
        <v>43697.526643518519</v>
      </c>
      <c r="S1009" s="125">
        <v>43713.203865740739</v>
      </c>
      <c r="T1009" s="122" t="s">
        <v>3158</v>
      </c>
      <c r="U1009" s="122" t="s">
        <v>3158</v>
      </c>
      <c r="V1009" s="122" t="s">
        <v>3158</v>
      </c>
      <c r="W1009" s="122" t="s">
        <v>3158</v>
      </c>
      <c r="X1009" s="122" t="s">
        <v>3158</v>
      </c>
      <c r="Y1009" s="122" t="s">
        <v>3158</v>
      </c>
      <c r="Z1009" s="122">
        <v>0</v>
      </c>
      <c r="AA1009" s="122" t="s">
        <v>3158</v>
      </c>
      <c r="AB1009" s="122" t="s">
        <v>3158</v>
      </c>
      <c r="AC1009" s="122" t="s">
        <v>3158</v>
      </c>
      <c r="AD1009" s="125">
        <v>43713.203865740739</v>
      </c>
      <c r="AE1009" s="122" t="s">
        <v>3158</v>
      </c>
    </row>
    <row r="1010" spans="1:31" ht="13">
      <c r="A1010" s="122">
        <v>3342</v>
      </c>
      <c r="B1010" s="122" t="s">
        <v>9360</v>
      </c>
      <c r="C1010" s="122" t="s">
        <v>9361</v>
      </c>
      <c r="D1010" s="122" t="s">
        <v>3146</v>
      </c>
      <c r="E1010" s="122">
        <v>2015</v>
      </c>
      <c r="F1010" s="122" t="s">
        <v>3225</v>
      </c>
      <c r="G1010" s="122" t="s">
        <v>3245</v>
      </c>
      <c r="H1010" s="122" t="s">
        <v>3195</v>
      </c>
      <c r="I1010" s="122" t="s">
        <v>3326</v>
      </c>
      <c r="K1010" s="122" t="s">
        <v>9362</v>
      </c>
      <c r="L1010" s="124" t="s">
        <v>9363</v>
      </c>
      <c r="M1010" s="122" t="s">
        <v>3154</v>
      </c>
      <c r="N1010" s="122">
        <v>75</v>
      </c>
      <c r="O1010" s="124" t="s">
        <v>9364</v>
      </c>
      <c r="R1010" s="125">
        <v>43697.526643518519</v>
      </c>
      <c r="S1010" s="125">
        <v>43713.203865740739</v>
      </c>
      <c r="T1010" s="122" t="s">
        <v>3158</v>
      </c>
      <c r="U1010" s="122" t="s">
        <v>3158</v>
      </c>
      <c r="V1010" s="122" t="s">
        <v>3158</v>
      </c>
      <c r="W1010" s="122" t="s">
        <v>3158</v>
      </c>
      <c r="X1010" s="122" t="s">
        <v>3158</v>
      </c>
      <c r="Y1010" s="122" t="s">
        <v>3158</v>
      </c>
      <c r="Z1010" s="122">
        <v>0</v>
      </c>
      <c r="AA1010" s="122" t="s">
        <v>3158</v>
      </c>
      <c r="AB1010" s="122" t="s">
        <v>3158</v>
      </c>
      <c r="AC1010" s="122" t="s">
        <v>3158</v>
      </c>
      <c r="AD1010" s="125">
        <v>43713.203865740739</v>
      </c>
      <c r="AE1010" s="122" t="s">
        <v>3158</v>
      </c>
    </row>
    <row r="1011" spans="1:31" ht="13">
      <c r="A1011" s="122">
        <v>3343</v>
      </c>
      <c r="B1011" s="122" t="s">
        <v>661</v>
      </c>
      <c r="C1011" s="122" t="s">
        <v>9365</v>
      </c>
      <c r="D1011" s="122" t="s">
        <v>3146</v>
      </c>
      <c r="E1011" s="122">
        <v>2015</v>
      </c>
      <c r="F1011" s="122" t="s">
        <v>3992</v>
      </c>
      <c r="G1011" s="122" t="s">
        <v>7888</v>
      </c>
      <c r="H1011" s="122" t="s">
        <v>3173</v>
      </c>
      <c r="I1011" s="126">
        <v>44967</v>
      </c>
      <c r="K1011" s="122" t="s">
        <v>9366</v>
      </c>
      <c r="M1011" s="122" t="s">
        <v>3154</v>
      </c>
      <c r="N1011" s="122">
        <v>75</v>
      </c>
      <c r="R1011" s="125">
        <v>43697.526643518519</v>
      </c>
      <c r="S1011" s="125">
        <v>43713.203865740739</v>
      </c>
      <c r="T1011" s="122" t="s">
        <v>3158</v>
      </c>
      <c r="U1011" s="122" t="s">
        <v>3158</v>
      </c>
      <c r="V1011" s="122" t="s">
        <v>3158</v>
      </c>
      <c r="W1011" s="122" t="s">
        <v>3158</v>
      </c>
      <c r="X1011" s="122" t="s">
        <v>3158</v>
      </c>
      <c r="Y1011" s="122" t="s">
        <v>3158</v>
      </c>
      <c r="Z1011" s="122">
        <v>0</v>
      </c>
      <c r="AA1011" s="122" t="s">
        <v>3158</v>
      </c>
      <c r="AB1011" s="122" t="s">
        <v>3158</v>
      </c>
      <c r="AC1011" s="122" t="s">
        <v>3158</v>
      </c>
      <c r="AD1011" s="125">
        <v>43713.203865740739</v>
      </c>
      <c r="AE1011" s="122" t="s">
        <v>3158</v>
      </c>
    </row>
    <row r="1012" spans="1:31" ht="13">
      <c r="A1012" s="122">
        <v>3344</v>
      </c>
      <c r="B1012" s="122" t="s">
        <v>9367</v>
      </c>
      <c r="E1012" s="122">
        <v>0</v>
      </c>
      <c r="K1012" s="122" t="s">
        <v>9368</v>
      </c>
      <c r="M1012" s="122" t="s">
        <v>3154</v>
      </c>
      <c r="N1012" s="122">
        <v>75</v>
      </c>
      <c r="R1012" s="125">
        <v>43697.526643518519</v>
      </c>
      <c r="S1012" s="125">
        <v>43713.203865740739</v>
      </c>
      <c r="T1012" s="122" t="s">
        <v>3158</v>
      </c>
      <c r="U1012" s="122" t="s">
        <v>3158</v>
      </c>
      <c r="V1012" s="122" t="s">
        <v>3158</v>
      </c>
      <c r="W1012" s="122" t="s">
        <v>3158</v>
      </c>
      <c r="X1012" s="122" t="s">
        <v>3158</v>
      </c>
      <c r="Y1012" s="122" t="s">
        <v>3158</v>
      </c>
      <c r="Z1012" s="122">
        <v>0</v>
      </c>
      <c r="AA1012" s="122" t="s">
        <v>3158</v>
      </c>
      <c r="AB1012" s="122" t="s">
        <v>3158</v>
      </c>
      <c r="AC1012" s="122" t="s">
        <v>3158</v>
      </c>
      <c r="AD1012" s="125">
        <v>43713.203865740739</v>
      </c>
      <c r="AE1012" s="122" t="s">
        <v>3158</v>
      </c>
    </row>
    <row r="1013" spans="1:31" ht="13">
      <c r="A1013" s="122">
        <v>3345</v>
      </c>
      <c r="B1013" s="122" t="s">
        <v>560</v>
      </c>
      <c r="C1013" s="122" t="s">
        <v>9369</v>
      </c>
      <c r="D1013" s="122" t="s">
        <v>3146</v>
      </c>
      <c r="E1013" s="122">
        <v>2015</v>
      </c>
      <c r="F1013" s="122" t="s">
        <v>3147</v>
      </c>
      <c r="G1013" s="122" t="s">
        <v>4325</v>
      </c>
      <c r="H1013" s="122" t="s">
        <v>3173</v>
      </c>
      <c r="I1013" s="122" t="s">
        <v>3326</v>
      </c>
      <c r="J1013" s="122" t="s">
        <v>9370</v>
      </c>
      <c r="K1013" s="122" t="s">
        <v>9371</v>
      </c>
      <c r="L1013" s="124" t="s">
        <v>9372</v>
      </c>
      <c r="M1013" s="122" t="s">
        <v>3154</v>
      </c>
      <c r="N1013" s="122">
        <v>75</v>
      </c>
      <c r="O1013" s="124" t="s">
        <v>9373</v>
      </c>
      <c r="Q1013" s="124" t="s">
        <v>9374</v>
      </c>
      <c r="R1013" s="125">
        <v>43697.526643518519</v>
      </c>
      <c r="S1013" s="125">
        <v>43713.203865740739</v>
      </c>
      <c r="T1013" s="122" t="s">
        <v>3158</v>
      </c>
      <c r="U1013" s="122" t="s">
        <v>3158</v>
      </c>
      <c r="V1013" s="122" t="s">
        <v>3158</v>
      </c>
      <c r="W1013" s="122" t="s">
        <v>3158</v>
      </c>
      <c r="X1013" s="122" t="s">
        <v>3158</v>
      </c>
      <c r="Y1013" s="122" t="s">
        <v>3158</v>
      </c>
      <c r="Z1013" s="122">
        <v>0</v>
      </c>
      <c r="AA1013" s="122" t="s">
        <v>3158</v>
      </c>
      <c r="AB1013" s="122" t="s">
        <v>3158</v>
      </c>
      <c r="AC1013" s="122" t="s">
        <v>3158</v>
      </c>
      <c r="AD1013" s="125">
        <v>43713.203865740739</v>
      </c>
      <c r="AE1013" s="122" t="s">
        <v>3158</v>
      </c>
    </row>
    <row r="1014" spans="1:31" ht="13">
      <c r="A1014" s="122">
        <v>3346</v>
      </c>
      <c r="B1014" s="122" t="s">
        <v>9375</v>
      </c>
      <c r="C1014" s="122" t="s">
        <v>9376</v>
      </c>
      <c r="D1014" s="122" t="s">
        <v>3146</v>
      </c>
      <c r="E1014" s="122">
        <v>2017</v>
      </c>
      <c r="G1014" s="122" t="s">
        <v>3245</v>
      </c>
      <c r="K1014" s="122" t="s">
        <v>9377</v>
      </c>
      <c r="L1014" s="124" t="s">
        <v>9378</v>
      </c>
      <c r="M1014" s="122" t="s">
        <v>3154</v>
      </c>
      <c r="N1014" s="122">
        <v>75</v>
      </c>
      <c r="P1014" s="124" t="s">
        <v>9379</v>
      </c>
      <c r="Q1014" s="124" t="s">
        <v>9380</v>
      </c>
      <c r="R1014" s="125">
        <v>43697.526643518519</v>
      </c>
      <c r="S1014" s="125">
        <v>43713.203865740739</v>
      </c>
      <c r="T1014" s="122" t="s">
        <v>3158</v>
      </c>
      <c r="U1014" s="122" t="s">
        <v>3158</v>
      </c>
      <c r="V1014" s="122" t="s">
        <v>3158</v>
      </c>
      <c r="W1014" s="122" t="s">
        <v>3158</v>
      </c>
      <c r="X1014" s="122" t="s">
        <v>3158</v>
      </c>
      <c r="Y1014" s="122" t="s">
        <v>3158</v>
      </c>
      <c r="Z1014" s="122">
        <v>0</v>
      </c>
      <c r="AA1014" s="122" t="s">
        <v>3158</v>
      </c>
      <c r="AB1014" s="122" t="s">
        <v>3158</v>
      </c>
      <c r="AC1014" s="122" t="s">
        <v>3158</v>
      </c>
      <c r="AD1014" s="125">
        <v>43713.203865740739</v>
      </c>
      <c r="AE1014" s="122" t="s">
        <v>3158</v>
      </c>
    </row>
    <row r="1015" spans="1:31" ht="13">
      <c r="A1015" s="122">
        <v>3347</v>
      </c>
      <c r="B1015" s="122" t="s">
        <v>9381</v>
      </c>
      <c r="C1015" s="122" t="s">
        <v>9382</v>
      </c>
      <c r="D1015" s="122" t="s">
        <v>3146</v>
      </c>
      <c r="E1015" s="122">
        <v>2015</v>
      </c>
      <c r="F1015" s="122" t="s">
        <v>9383</v>
      </c>
      <c r="G1015" s="122" t="s">
        <v>3207</v>
      </c>
      <c r="H1015" s="122" t="s">
        <v>101</v>
      </c>
      <c r="I1015" s="126">
        <v>44967</v>
      </c>
      <c r="J1015" s="122" t="s">
        <v>9384</v>
      </c>
      <c r="K1015" s="122" t="s">
        <v>9385</v>
      </c>
      <c r="L1015" s="124" t="s">
        <v>9386</v>
      </c>
      <c r="M1015" s="122" t="s">
        <v>3154</v>
      </c>
      <c r="N1015" s="122">
        <v>75</v>
      </c>
      <c r="O1015" s="124" t="s">
        <v>9387</v>
      </c>
      <c r="P1015" s="124" t="s">
        <v>9388</v>
      </c>
      <c r="Q1015" s="124" t="s">
        <v>9389</v>
      </c>
      <c r="R1015" s="125">
        <v>43697.526643518519</v>
      </c>
      <c r="S1015" s="125">
        <v>43713.203865740739</v>
      </c>
      <c r="T1015" s="122" t="s">
        <v>3158</v>
      </c>
      <c r="U1015" s="122" t="s">
        <v>3158</v>
      </c>
      <c r="V1015" s="122" t="s">
        <v>3158</v>
      </c>
      <c r="W1015" s="122" t="s">
        <v>3158</v>
      </c>
      <c r="X1015" s="122" t="s">
        <v>3158</v>
      </c>
      <c r="Y1015" s="122" t="s">
        <v>3158</v>
      </c>
      <c r="Z1015" s="122">
        <v>0</v>
      </c>
      <c r="AA1015" s="122" t="s">
        <v>3158</v>
      </c>
      <c r="AB1015" s="122" t="s">
        <v>3158</v>
      </c>
      <c r="AC1015" s="122" t="s">
        <v>3158</v>
      </c>
      <c r="AD1015" s="125">
        <v>43713.203865740739</v>
      </c>
      <c r="AE1015" s="122" t="s">
        <v>3158</v>
      </c>
    </row>
    <row r="1016" spans="1:31" ht="13">
      <c r="A1016" s="122">
        <v>3348</v>
      </c>
      <c r="B1016" s="122" t="s">
        <v>9390</v>
      </c>
      <c r="C1016" s="122" t="s">
        <v>9391</v>
      </c>
      <c r="D1016" s="122" t="s">
        <v>3146</v>
      </c>
      <c r="E1016" s="122">
        <v>2019</v>
      </c>
      <c r="F1016" s="122" t="s">
        <v>3462</v>
      </c>
      <c r="G1016" s="122" t="s">
        <v>4821</v>
      </c>
      <c r="H1016" s="122" t="s">
        <v>3184</v>
      </c>
      <c r="I1016" s="126">
        <v>44967</v>
      </c>
      <c r="K1016" s="122" t="s">
        <v>9392</v>
      </c>
      <c r="L1016" s="124" t="s">
        <v>9393</v>
      </c>
      <c r="M1016" s="122" t="s">
        <v>3154</v>
      </c>
      <c r="N1016" s="122">
        <v>75</v>
      </c>
      <c r="O1016" s="124" t="s">
        <v>9394</v>
      </c>
      <c r="R1016" s="125">
        <v>43697.526643518519</v>
      </c>
      <c r="S1016" s="125">
        <v>43713.203865740739</v>
      </c>
      <c r="T1016" s="122" t="s">
        <v>3158</v>
      </c>
      <c r="U1016" s="122" t="s">
        <v>3158</v>
      </c>
      <c r="V1016" s="122" t="s">
        <v>3158</v>
      </c>
      <c r="W1016" s="122" t="s">
        <v>3158</v>
      </c>
      <c r="X1016" s="122" t="s">
        <v>3158</v>
      </c>
      <c r="Y1016" s="122" t="s">
        <v>3158</v>
      </c>
      <c r="Z1016" s="122">
        <v>0</v>
      </c>
      <c r="AA1016" s="122" t="s">
        <v>3158</v>
      </c>
      <c r="AB1016" s="122" t="s">
        <v>3158</v>
      </c>
      <c r="AC1016" s="122" t="s">
        <v>3158</v>
      </c>
      <c r="AD1016" s="125">
        <v>43713.203865740739</v>
      </c>
      <c r="AE1016" s="122" t="s">
        <v>3158</v>
      </c>
    </row>
    <row r="1017" spans="1:31" ht="13">
      <c r="A1017" s="122">
        <v>3349</v>
      </c>
      <c r="B1017" s="122" t="s">
        <v>9395</v>
      </c>
      <c r="C1017" s="122" t="s">
        <v>9396</v>
      </c>
      <c r="D1017" s="122" t="s">
        <v>3146</v>
      </c>
      <c r="E1017" s="122">
        <v>2013</v>
      </c>
      <c r="F1017" s="122" t="s">
        <v>3462</v>
      </c>
      <c r="G1017" s="122" t="s">
        <v>9397</v>
      </c>
      <c r="K1017" s="122" t="s">
        <v>9395</v>
      </c>
      <c r="L1017" s="124" t="s">
        <v>9398</v>
      </c>
      <c r="M1017" s="122" t="s">
        <v>3154</v>
      </c>
      <c r="N1017" s="122">
        <v>75</v>
      </c>
      <c r="O1017" s="124" t="s">
        <v>9399</v>
      </c>
      <c r="P1017" s="124" t="s">
        <v>9400</v>
      </c>
      <c r="Q1017" s="124" t="s">
        <v>9401</v>
      </c>
      <c r="R1017" s="125">
        <v>43697.526643518519</v>
      </c>
      <c r="S1017" s="125">
        <v>43713.203865740739</v>
      </c>
      <c r="T1017" s="122" t="s">
        <v>3158</v>
      </c>
      <c r="U1017" s="122" t="s">
        <v>3158</v>
      </c>
      <c r="V1017" s="122" t="s">
        <v>3158</v>
      </c>
      <c r="W1017" s="122" t="s">
        <v>3158</v>
      </c>
      <c r="X1017" s="122" t="s">
        <v>3158</v>
      </c>
      <c r="Y1017" s="122" t="s">
        <v>3158</v>
      </c>
      <c r="Z1017" s="122">
        <v>0</v>
      </c>
      <c r="AA1017" s="122" t="s">
        <v>3158</v>
      </c>
      <c r="AB1017" s="122" t="s">
        <v>3158</v>
      </c>
      <c r="AC1017" s="122" t="s">
        <v>3158</v>
      </c>
      <c r="AD1017" s="125">
        <v>43713.203865740739</v>
      </c>
      <c r="AE1017" s="122" t="s">
        <v>3158</v>
      </c>
    </row>
    <row r="1018" spans="1:31" ht="13">
      <c r="A1018" s="122">
        <v>3350</v>
      </c>
      <c r="B1018" s="122" t="s">
        <v>9402</v>
      </c>
      <c r="C1018" s="122" t="s">
        <v>9403</v>
      </c>
      <c r="D1018" s="122" t="s">
        <v>3146</v>
      </c>
      <c r="E1018" s="122">
        <v>2009</v>
      </c>
      <c r="F1018" s="122" t="s">
        <v>3438</v>
      </c>
      <c r="G1018" s="122" t="s">
        <v>3235</v>
      </c>
      <c r="H1018" s="122" t="s">
        <v>9404</v>
      </c>
      <c r="I1018" s="122" t="s">
        <v>3385</v>
      </c>
      <c r="J1018" s="122" t="s">
        <v>9405</v>
      </c>
      <c r="K1018" s="122" t="s">
        <v>9406</v>
      </c>
      <c r="L1018" s="124" t="s">
        <v>9407</v>
      </c>
      <c r="M1018" s="122" t="s">
        <v>3154</v>
      </c>
      <c r="N1018" s="122">
        <v>75</v>
      </c>
      <c r="O1018" s="124" t="s">
        <v>9408</v>
      </c>
      <c r="P1018" s="124" t="s">
        <v>9409</v>
      </c>
      <c r="Q1018" s="124" t="s">
        <v>9410</v>
      </c>
      <c r="R1018" s="125">
        <v>43697.526643518519</v>
      </c>
      <c r="S1018" s="125">
        <v>43990.321701388886</v>
      </c>
      <c r="T1018" s="122">
        <v>72</v>
      </c>
      <c r="U1018" s="122" t="s">
        <v>3278</v>
      </c>
      <c r="V1018" s="122" t="s">
        <v>3195</v>
      </c>
      <c r="W1018" s="122" t="s">
        <v>3158</v>
      </c>
      <c r="X1018" s="122" t="s">
        <v>3204</v>
      </c>
      <c r="Y1018" s="122" t="s">
        <v>3158</v>
      </c>
      <c r="Z1018" s="122">
        <v>0</v>
      </c>
      <c r="AA1018" s="122" t="s">
        <v>3158</v>
      </c>
      <c r="AB1018" s="122" t="s">
        <v>3158</v>
      </c>
      <c r="AC1018" s="122" t="s">
        <v>3158</v>
      </c>
      <c r="AD1018" s="125">
        <v>43713.203865740739</v>
      </c>
      <c r="AE1018" s="122" t="s">
        <v>3158</v>
      </c>
    </row>
    <row r="1019" spans="1:31" ht="13">
      <c r="A1019" s="122">
        <v>3351</v>
      </c>
      <c r="B1019" s="124" t="s">
        <v>9411</v>
      </c>
      <c r="C1019" s="122" t="s">
        <v>9412</v>
      </c>
      <c r="E1019" s="122">
        <v>2015</v>
      </c>
      <c r="F1019" s="122" t="s">
        <v>8481</v>
      </c>
      <c r="G1019" s="122" t="s">
        <v>9413</v>
      </c>
      <c r="K1019" s="122" t="s">
        <v>9414</v>
      </c>
      <c r="L1019" s="124" t="s">
        <v>9415</v>
      </c>
      <c r="M1019" s="122" t="s">
        <v>3154</v>
      </c>
      <c r="N1019" s="122">
        <v>75</v>
      </c>
      <c r="O1019" s="124" t="s">
        <v>9416</v>
      </c>
      <c r="P1019" s="124" t="s">
        <v>9417</v>
      </c>
      <c r="Q1019" s="124" t="s">
        <v>9418</v>
      </c>
      <c r="R1019" s="125">
        <v>43697.526643518519</v>
      </c>
      <c r="S1019" s="125">
        <v>43713.203865740739</v>
      </c>
      <c r="T1019" s="122" t="s">
        <v>3158</v>
      </c>
      <c r="U1019" s="122" t="s">
        <v>3158</v>
      </c>
      <c r="V1019" s="122" t="s">
        <v>3158</v>
      </c>
      <c r="W1019" s="122" t="s">
        <v>3158</v>
      </c>
      <c r="X1019" s="122" t="s">
        <v>3158</v>
      </c>
      <c r="Y1019" s="122" t="s">
        <v>3158</v>
      </c>
      <c r="Z1019" s="122">
        <v>0</v>
      </c>
      <c r="AA1019" s="122" t="s">
        <v>3158</v>
      </c>
      <c r="AB1019" s="122" t="s">
        <v>3158</v>
      </c>
      <c r="AC1019" s="122" t="s">
        <v>3158</v>
      </c>
      <c r="AD1019" s="125">
        <v>43713.203865740739</v>
      </c>
      <c r="AE1019" s="122" t="s">
        <v>3158</v>
      </c>
    </row>
    <row r="1020" spans="1:31" ht="13">
      <c r="A1020" s="122">
        <v>3352</v>
      </c>
      <c r="B1020" s="122" t="s">
        <v>9419</v>
      </c>
      <c r="C1020" s="122" t="s">
        <v>9420</v>
      </c>
      <c r="D1020" s="122" t="s">
        <v>3146</v>
      </c>
      <c r="E1020" s="122">
        <v>2015</v>
      </c>
      <c r="F1020" s="122" t="s">
        <v>3225</v>
      </c>
      <c r="G1020" s="122" t="s">
        <v>9421</v>
      </c>
      <c r="H1020" s="122" t="s">
        <v>9422</v>
      </c>
      <c r="I1020" s="122" t="s">
        <v>3385</v>
      </c>
      <c r="K1020" s="122" t="s">
        <v>9423</v>
      </c>
      <c r="L1020" s="124" t="s">
        <v>9424</v>
      </c>
      <c r="M1020" s="122" t="s">
        <v>3154</v>
      </c>
      <c r="N1020" s="122">
        <v>75</v>
      </c>
      <c r="O1020" s="122" t="s">
        <v>3158</v>
      </c>
      <c r="P1020" s="122" t="s">
        <v>3158</v>
      </c>
      <c r="Q1020" s="124" t="s">
        <v>9425</v>
      </c>
      <c r="R1020" s="125">
        <v>43697.526643518519</v>
      </c>
      <c r="S1020" s="125">
        <v>43712.504837962966</v>
      </c>
      <c r="T1020" s="122">
        <v>60</v>
      </c>
      <c r="U1020" s="122" t="s">
        <v>6838</v>
      </c>
      <c r="V1020" s="122" t="s">
        <v>3204</v>
      </c>
      <c r="W1020" s="122" t="s">
        <v>3158</v>
      </c>
      <c r="X1020" s="122" t="s">
        <v>3204</v>
      </c>
      <c r="Y1020" s="122" t="s">
        <v>3158</v>
      </c>
      <c r="Z1020" s="122">
        <v>0</v>
      </c>
      <c r="AA1020" s="122" t="s">
        <v>3158</v>
      </c>
      <c r="AB1020" s="122" t="s">
        <v>3158</v>
      </c>
      <c r="AC1020" s="122" t="s">
        <v>3158</v>
      </c>
      <c r="AD1020" s="125">
        <v>43698.350324074076</v>
      </c>
      <c r="AE1020" s="122" t="s">
        <v>3158</v>
      </c>
    </row>
    <row r="1021" spans="1:31" ht="13">
      <c r="A1021" s="122">
        <v>3353</v>
      </c>
      <c r="B1021" s="122" t="s">
        <v>9426</v>
      </c>
      <c r="C1021" s="122" t="s">
        <v>9343</v>
      </c>
      <c r="D1021" s="122" t="s">
        <v>3146</v>
      </c>
      <c r="E1021" s="122">
        <v>2017</v>
      </c>
      <c r="F1021" s="122" t="s">
        <v>3462</v>
      </c>
      <c r="G1021" s="122" t="s">
        <v>3148</v>
      </c>
      <c r="H1021" s="122" t="s">
        <v>3217</v>
      </c>
      <c r="I1021" s="122" t="s">
        <v>3326</v>
      </c>
      <c r="K1021" s="122" t="s">
        <v>9427</v>
      </c>
      <c r="L1021" s="124" t="s">
        <v>9346</v>
      </c>
      <c r="M1021" s="122" t="s">
        <v>3154</v>
      </c>
      <c r="N1021" s="122">
        <v>75</v>
      </c>
      <c r="O1021" s="124" t="s">
        <v>9347</v>
      </c>
      <c r="P1021" s="124" t="s">
        <v>9348</v>
      </c>
      <c r="Q1021" s="124" t="s">
        <v>9349</v>
      </c>
      <c r="R1021" s="125">
        <v>43697.526643518519</v>
      </c>
      <c r="S1021" s="125">
        <v>43713.203865740739</v>
      </c>
      <c r="T1021" s="122" t="s">
        <v>3158</v>
      </c>
      <c r="U1021" s="122" t="s">
        <v>3158</v>
      </c>
      <c r="V1021" s="122" t="s">
        <v>3158</v>
      </c>
      <c r="W1021" s="122" t="s">
        <v>3158</v>
      </c>
      <c r="X1021" s="122" t="s">
        <v>3158</v>
      </c>
      <c r="Y1021" s="122" t="s">
        <v>3158</v>
      </c>
      <c r="Z1021" s="122">
        <v>0</v>
      </c>
      <c r="AA1021" s="122" t="s">
        <v>3158</v>
      </c>
      <c r="AB1021" s="122" t="s">
        <v>3158</v>
      </c>
      <c r="AC1021" s="122" t="s">
        <v>3158</v>
      </c>
      <c r="AD1021" s="125">
        <v>43713.203865740739</v>
      </c>
      <c r="AE1021" s="122" t="s">
        <v>3158</v>
      </c>
    </row>
    <row r="1022" spans="1:31" ht="13">
      <c r="A1022" s="122">
        <v>3354</v>
      </c>
      <c r="B1022" s="122" t="s">
        <v>9428</v>
      </c>
      <c r="C1022" s="122" t="s">
        <v>9429</v>
      </c>
      <c r="D1022" s="122" t="s">
        <v>3146</v>
      </c>
      <c r="E1022" s="122">
        <v>2016</v>
      </c>
      <c r="F1022" s="122" t="s">
        <v>4643</v>
      </c>
      <c r="G1022" s="122" t="s">
        <v>3172</v>
      </c>
      <c r="H1022" s="122" t="s">
        <v>3173</v>
      </c>
      <c r="I1022" s="122" t="s">
        <v>3326</v>
      </c>
      <c r="J1022" s="122" t="s">
        <v>9430</v>
      </c>
      <c r="K1022" s="122" t="s">
        <v>9431</v>
      </c>
      <c r="L1022" s="124" t="s">
        <v>9432</v>
      </c>
      <c r="M1022" s="122" t="s">
        <v>3154</v>
      </c>
      <c r="N1022" s="122">
        <v>75</v>
      </c>
      <c r="O1022" s="124" t="s">
        <v>9433</v>
      </c>
      <c r="P1022" s="124" t="s">
        <v>9434</v>
      </c>
      <c r="Q1022" s="124" t="s">
        <v>9435</v>
      </c>
      <c r="R1022" s="125">
        <v>43697.526643518519</v>
      </c>
      <c r="S1022" s="125">
        <v>43713.203865740739</v>
      </c>
      <c r="T1022" s="122" t="s">
        <v>3158</v>
      </c>
      <c r="U1022" s="122" t="s">
        <v>3158</v>
      </c>
      <c r="V1022" s="122" t="s">
        <v>3158</v>
      </c>
      <c r="W1022" s="122" t="s">
        <v>3158</v>
      </c>
      <c r="X1022" s="122" t="s">
        <v>3158</v>
      </c>
      <c r="Y1022" s="122" t="s">
        <v>3158</v>
      </c>
      <c r="Z1022" s="122">
        <v>0</v>
      </c>
      <c r="AA1022" s="122" t="s">
        <v>3158</v>
      </c>
      <c r="AB1022" s="122" t="s">
        <v>3158</v>
      </c>
      <c r="AC1022" s="122" t="s">
        <v>3158</v>
      </c>
      <c r="AD1022" s="125">
        <v>43713.203865740739</v>
      </c>
      <c r="AE1022" s="122" t="s">
        <v>3158</v>
      </c>
    </row>
    <row r="1023" spans="1:31" ht="13">
      <c r="A1023" s="122">
        <v>3355</v>
      </c>
      <c r="B1023" s="122" t="s">
        <v>9436</v>
      </c>
      <c r="E1023" s="122">
        <v>0</v>
      </c>
      <c r="K1023" s="122" t="s">
        <v>9437</v>
      </c>
      <c r="M1023" s="122" t="s">
        <v>3154</v>
      </c>
      <c r="N1023" s="122">
        <v>75</v>
      </c>
      <c r="R1023" s="125">
        <v>43697.526643518519</v>
      </c>
      <c r="S1023" s="125">
        <v>43713.203865740739</v>
      </c>
      <c r="T1023" s="122" t="s">
        <v>3158</v>
      </c>
      <c r="U1023" s="122" t="s">
        <v>3158</v>
      </c>
      <c r="V1023" s="122" t="s">
        <v>3158</v>
      </c>
      <c r="W1023" s="122" t="s">
        <v>3158</v>
      </c>
      <c r="X1023" s="122" t="s">
        <v>3158</v>
      </c>
      <c r="Y1023" s="122" t="s">
        <v>3158</v>
      </c>
      <c r="Z1023" s="122">
        <v>0</v>
      </c>
      <c r="AA1023" s="122" t="s">
        <v>3158</v>
      </c>
      <c r="AB1023" s="122" t="s">
        <v>3158</v>
      </c>
      <c r="AC1023" s="122" t="s">
        <v>3158</v>
      </c>
      <c r="AD1023" s="125">
        <v>43713.203865740739</v>
      </c>
      <c r="AE1023" s="122" t="s">
        <v>3158</v>
      </c>
    </row>
    <row r="1024" spans="1:31" ht="13">
      <c r="A1024" s="122">
        <v>3356</v>
      </c>
      <c r="B1024" s="122" t="s">
        <v>9438</v>
      </c>
      <c r="E1024" s="122">
        <v>0</v>
      </c>
      <c r="K1024" s="122" t="s">
        <v>9439</v>
      </c>
      <c r="M1024" s="122" t="s">
        <v>3154</v>
      </c>
      <c r="N1024" s="122">
        <v>75</v>
      </c>
      <c r="R1024" s="125">
        <v>43697.526643518519</v>
      </c>
      <c r="S1024" s="125">
        <v>43713.203865740739</v>
      </c>
      <c r="T1024" s="122" t="s">
        <v>3158</v>
      </c>
      <c r="U1024" s="122" t="s">
        <v>3158</v>
      </c>
      <c r="V1024" s="122" t="s">
        <v>3158</v>
      </c>
      <c r="W1024" s="122" t="s">
        <v>3158</v>
      </c>
      <c r="X1024" s="122" t="s">
        <v>3158</v>
      </c>
      <c r="Y1024" s="122" t="s">
        <v>3158</v>
      </c>
      <c r="Z1024" s="122">
        <v>0</v>
      </c>
      <c r="AA1024" s="122" t="s">
        <v>3158</v>
      </c>
      <c r="AB1024" s="122" t="s">
        <v>3158</v>
      </c>
      <c r="AC1024" s="122" t="s">
        <v>3158</v>
      </c>
      <c r="AD1024" s="125">
        <v>43713.203865740739</v>
      </c>
      <c r="AE1024" s="122" t="s">
        <v>3158</v>
      </c>
    </row>
    <row r="1025" spans="1:31" ht="13">
      <c r="A1025" s="122">
        <v>3357</v>
      </c>
      <c r="B1025" s="122" t="s">
        <v>9440</v>
      </c>
      <c r="C1025" s="122" t="s">
        <v>9441</v>
      </c>
      <c r="D1025" s="122" t="s">
        <v>3146</v>
      </c>
      <c r="E1025" s="122">
        <v>2016</v>
      </c>
      <c r="F1025" s="122" t="s">
        <v>3462</v>
      </c>
      <c r="G1025" s="122" t="s">
        <v>9442</v>
      </c>
      <c r="K1025" s="122" t="s">
        <v>9443</v>
      </c>
      <c r="L1025" s="124" t="s">
        <v>9444</v>
      </c>
      <c r="M1025" s="122" t="s">
        <v>3154</v>
      </c>
      <c r="N1025" s="122">
        <v>75</v>
      </c>
      <c r="O1025" s="124" t="s">
        <v>9445</v>
      </c>
      <c r="P1025" s="124" t="s">
        <v>9446</v>
      </c>
      <c r="Q1025" s="124" t="s">
        <v>9447</v>
      </c>
      <c r="R1025" s="125">
        <v>43697.526643518519</v>
      </c>
      <c r="S1025" s="125">
        <v>43713.203865740739</v>
      </c>
      <c r="T1025" s="122" t="s">
        <v>3158</v>
      </c>
      <c r="U1025" s="122" t="s">
        <v>3158</v>
      </c>
      <c r="V1025" s="122" t="s">
        <v>3158</v>
      </c>
      <c r="W1025" s="122" t="s">
        <v>3158</v>
      </c>
      <c r="X1025" s="122" t="s">
        <v>3158</v>
      </c>
      <c r="Y1025" s="122" t="s">
        <v>3158</v>
      </c>
      <c r="Z1025" s="122">
        <v>0</v>
      </c>
      <c r="AA1025" s="122" t="s">
        <v>3158</v>
      </c>
      <c r="AB1025" s="122" t="s">
        <v>3158</v>
      </c>
      <c r="AC1025" s="122" t="s">
        <v>3158</v>
      </c>
      <c r="AD1025" s="125">
        <v>43713.203865740739</v>
      </c>
      <c r="AE1025" s="122" t="s">
        <v>3158</v>
      </c>
    </row>
    <row r="1026" spans="1:31" ht="13">
      <c r="A1026" s="122">
        <v>3358</v>
      </c>
      <c r="B1026" s="122" t="s">
        <v>9448</v>
      </c>
      <c r="C1026" s="122" t="s">
        <v>9449</v>
      </c>
      <c r="D1026" s="122" t="s">
        <v>3146</v>
      </c>
      <c r="E1026" s="122">
        <v>2017</v>
      </c>
      <c r="F1026" s="122" t="s">
        <v>3440</v>
      </c>
      <c r="G1026" s="122" t="s">
        <v>9450</v>
      </c>
      <c r="K1026" s="122" t="s">
        <v>9451</v>
      </c>
      <c r="L1026" s="124" t="s">
        <v>9452</v>
      </c>
      <c r="M1026" s="122" t="s">
        <v>3154</v>
      </c>
      <c r="N1026" s="122">
        <v>75</v>
      </c>
      <c r="O1026" s="124" t="s">
        <v>9453</v>
      </c>
      <c r="P1026" s="124" t="s">
        <v>9454</v>
      </c>
      <c r="Q1026" s="124" t="s">
        <v>9455</v>
      </c>
      <c r="R1026" s="125">
        <v>43697.526643518519</v>
      </c>
      <c r="S1026" s="125">
        <v>43713.203865740739</v>
      </c>
      <c r="T1026" s="122" t="s">
        <v>3158</v>
      </c>
      <c r="U1026" s="122" t="s">
        <v>3158</v>
      </c>
      <c r="V1026" s="122" t="s">
        <v>3158</v>
      </c>
      <c r="W1026" s="122" t="s">
        <v>3158</v>
      </c>
      <c r="X1026" s="122" t="s">
        <v>3158</v>
      </c>
      <c r="Y1026" s="122" t="s">
        <v>3158</v>
      </c>
      <c r="Z1026" s="122">
        <v>0</v>
      </c>
      <c r="AA1026" s="122" t="s">
        <v>3158</v>
      </c>
      <c r="AB1026" s="122" t="s">
        <v>3158</v>
      </c>
      <c r="AC1026" s="122" t="s">
        <v>3158</v>
      </c>
      <c r="AD1026" s="125">
        <v>43713.203865740739</v>
      </c>
      <c r="AE1026" s="122" t="s">
        <v>3158</v>
      </c>
    </row>
    <row r="1027" spans="1:31" ht="13">
      <c r="A1027" s="122">
        <v>3359</v>
      </c>
      <c r="B1027" s="122" t="s">
        <v>9456</v>
      </c>
      <c r="C1027" s="122" t="s">
        <v>9457</v>
      </c>
      <c r="D1027" s="122" t="s">
        <v>3146</v>
      </c>
      <c r="E1027" s="122">
        <v>2016</v>
      </c>
      <c r="F1027" s="122" t="s">
        <v>3225</v>
      </c>
      <c r="G1027" s="122" t="s">
        <v>3245</v>
      </c>
      <c r="K1027" s="122" t="s">
        <v>9458</v>
      </c>
      <c r="L1027" s="124" t="s">
        <v>9459</v>
      </c>
      <c r="M1027" s="122" t="s">
        <v>3154</v>
      </c>
      <c r="N1027" s="122">
        <v>75</v>
      </c>
      <c r="O1027" s="124" t="s">
        <v>9460</v>
      </c>
      <c r="P1027" s="124" t="s">
        <v>9461</v>
      </c>
      <c r="Q1027" s="124" t="s">
        <v>9462</v>
      </c>
      <c r="R1027" s="125">
        <v>43697.526643518519</v>
      </c>
      <c r="S1027" s="125">
        <v>43713.203865740739</v>
      </c>
      <c r="T1027" s="122" t="s">
        <v>3158</v>
      </c>
      <c r="U1027" s="122" t="s">
        <v>3158</v>
      </c>
      <c r="V1027" s="122" t="s">
        <v>3158</v>
      </c>
      <c r="W1027" s="122" t="s">
        <v>3158</v>
      </c>
      <c r="X1027" s="122" t="s">
        <v>3158</v>
      </c>
      <c r="Y1027" s="122" t="s">
        <v>3158</v>
      </c>
      <c r="Z1027" s="122">
        <v>0</v>
      </c>
      <c r="AA1027" s="122" t="s">
        <v>3158</v>
      </c>
      <c r="AB1027" s="122" t="s">
        <v>3158</v>
      </c>
      <c r="AC1027" s="122" t="s">
        <v>3158</v>
      </c>
      <c r="AD1027" s="125">
        <v>43713.203865740739</v>
      </c>
      <c r="AE1027" s="122" t="s">
        <v>3158</v>
      </c>
    </row>
    <row r="1028" spans="1:31" ht="13">
      <c r="A1028" s="122">
        <v>3360</v>
      </c>
      <c r="B1028" s="122" t="s">
        <v>9463</v>
      </c>
      <c r="D1028" s="122" t="s">
        <v>3146</v>
      </c>
      <c r="E1028" s="122">
        <v>0</v>
      </c>
      <c r="K1028" s="122" t="s">
        <v>9464</v>
      </c>
      <c r="M1028" s="122" t="s">
        <v>3154</v>
      </c>
      <c r="N1028" s="122">
        <v>75</v>
      </c>
      <c r="R1028" s="125">
        <v>43697.526643518519</v>
      </c>
      <c r="S1028" s="125">
        <v>43713.203865740739</v>
      </c>
      <c r="T1028" s="122" t="s">
        <v>3158</v>
      </c>
      <c r="U1028" s="122" t="s">
        <v>3158</v>
      </c>
      <c r="V1028" s="122" t="s">
        <v>3158</v>
      </c>
      <c r="W1028" s="122" t="s">
        <v>3158</v>
      </c>
      <c r="X1028" s="122" t="s">
        <v>3158</v>
      </c>
      <c r="Y1028" s="122" t="s">
        <v>3158</v>
      </c>
      <c r="Z1028" s="122">
        <v>0</v>
      </c>
      <c r="AA1028" s="122" t="s">
        <v>3158</v>
      </c>
      <c r="AB1028" s="122" t="s">
        <v>3158</v>
      </c>
      <c r="AC1028" s="122" t="s">
        <v>3158</v>
      </c>
      <c r="AD1028" s="125">
        <v>43713.203865740739</v>
      </c>
      <c r="AE1028" s="122" t="s">
        <v>3158</v>
      </c>
    </row>
    <row r="1029" spans="1:31" ht="13">
      <c r="A1029" s="122">
        <v>3361</v>
      </c>
      <c r="B1029" s="122" t="s">
        <v>9465</v>
      </c>
      <c r="C1029" s="122" t="s">
        <v>9466</v>
      </c>
      <c r="D1029" s="122" t="s">
        <v>3146</v>
      </c>
      <c r="E1029" s="122">
        <v>2012</v>
      </c>
      <c r="F1029" s="122" t="s">
        <v>3721</v>
      </c>
      <c r="G1029" s="122" t="s">
        <v>5314</v>
      </c>
      <c r="H1029" s="122" t="s">
        <v>4207</v>
      </c>
      <c r="I1029" s="122" t="s">
        <v>3326</v>
      </c>
      <c r="J1029" s="122" t="s">
        <v>9467</v>
      </c>
      <c r="K1029" s="122" t="s">
        <v>9468</v>
      </c>
      <c r="L1029" s="124" t="s">
        <v>9469</v>
      </c>
      <c r="M1029" s="122" t="s">
        <v>3154</v>
      </c>
      <c r="N1029" s="122">
        <v>75</v>
      </c>
      <c r="O1029" s="124" t="s">
        <v>9470</v>
      </c>
      <c r="P1029" s="124" t="s">
        <v>9471</v>
      </c>
      <c r="Q1029" s="124" t="s">
        <v>9472</v>
      </c>
      <c r="R1029" s="125">
        <v>43697.526643518519</v>
      </c>
      <c r="S1029" s="125">
        <v>43713.203865740739</v>
      </c>
      <c r="T1029" s="122" t="s">
        <v>3158</v>
      </c>
      <c r="U1029" s="122" t="s">
        <v>3158</v>
      </c>
      <c r="V1029" s="122" t="s">
        <v>3158</v>
      </c>
      <c r="W1029" s="122" t="s">
        <v>3158</v>
      </c>
      <c r="X1029" s="122" t="s">
        <v>3158</v>
      </c>
      <c r="Y1029" s="122" t="s">
        <v>3158</v>
      </c>
      <c r="Z1029" s="122">
        <v>0</v>
      </c>
      <c r="AA1029" s="122" t="s">
        <v>3158</v>
      </c>
      <c r="AB1029" s="122" t="s">
        <v>3158</v>
      </c>
      <c r="AC1029" s="122" t="s">
        <v>3158</v>
      </c>
      <c r="AD1029" s="125">
        <v>43713.203865740739</v>
      </c>
      <c r="AE1029" s="122" t="s">
        <v>3158</v>
      </c>
    </row>
    <row r="1030" spans="1:31" ht="13">
      <c r="A1030" s="122">
        <v>3362</v>
      </c>
      <c r="B1030" s="122" t="s">
        <v>9473</v>
      </c>
      <c r="C1030" s="122" t="s">
        <v>9474</v>
      </c>
      <c r="D1030" s="122" t="s">
        <v>3146</v>
      </c>
      <c r="E1030" s="122">
        <v>2016</v>
      </c>
      <c r="F1030" s="122" t="s">
        <v>9475</v>
      </c>
      <c r="G1030" s="122" t="s">
        <v>9476</v>
      </c>
      <c r="H1030" s="122" t="s">
        <v>3521</v>
      </c>
      <c r="I1030" s="122" t="s">
        <v>3204</v>
      </c>
      <c r="J1030" s="122" t="s">
        <v>9477</v>
      </c>
      <c r="K1030" s="122" t="s">
        <v>9478</v>
      </c>
      <c r="L1030" s="124" t="s">
        <v>9479</v>
      </c>
      <c r="M1030" s="122" t="s">
        <v>3154</v>
      </c>
      <c r="N1030" s="122">
        <v>75</v>
      </c>
      <c r="O1030" s="124" t="s">
        <v>9480</v>
      </c>
      <c r="P1030" s="122" t="s">
        <v>3158</v>
      </c>
      <c r="Q1030" s="124" t="s">
        <v>9481</v>
      </c>
      <c r="R1030" s="125">
        <v>43697.526643518519</v>
      </c>
      <c r="S1030" s="125">
        <v>43719.546678240738</v>
      </c>
      <c r="T1030" s="122">
        <v>68</v>
      </c>
      <c r="U1030" s="122" t="s">
        <v>3202</v>
      </c>
      <c r="V1030" s="122" t="s">
        <v>3521</v>
      </c>
      <c r="W1030" s="122" t="s">
        <v>3158</v>
      </c>
      <c r="X1030" s="122" t="s">
        <v>9482</v>
      </c>
      <c r="Y1030" s="122" t="s">
        <v>3158</v>
      </c>
      <c r="Z1030" s="122">
        <v>0</v>
      </c>
      <c r="AA1030" s="122" t="s">
        <v>3158</v>
      </c>
      <c r="AB1030" s="122" t="s">
        <v>3158</v>
      </c>
      <c r="AC1030" s="122" t="s">
        <v>3158</v>
      </c>
      <c r="AD1030" s="125">
        <v>43713.203865740739</v>
      </c>
      <c r="AE1030" s="122" t="s">
        <v>3158</v>
      </c>
    </row>
    <row r="1031" spans="1:31" ht="13">
      <c r="A1031" s="122">
        <v>3363</v>
      </c>
      <c r="B1031" s="122" t="s">
        <v>9483</v>
      </c>
      <c r="C1031" s="122" t="s">
        <v>9484</v>
      </c>
      <c r="D1031" s="122" t="s">
        <v>3146</v>
      </c>
      <c r="E1031" s="122">
        <v>2015</v>
      </c>
      <c r="F1031" s="122" t="s">
        <v>3225</v>
      </c>
      <c r="G1031" s="122" t="s">
        <v>3409</v>
      </c>
      <c r="H1031" s="122" t="s">
        <v>3173</v>
      </c>
      <c r="I1031" s="122" t="s">
        <v>3385</v>
      </c>
      <c r="J1031" s="122" t="s">
        <v>9485</v>
      </c>
      <c r="K1031" s="122" t="s">
        <v>9486</v>
      </c>
      <c r="L1031" s="124" t="s">
        <v>9487</v>
      </c>
      <c r="M1031" s="122" t="s">
        <v>3154</v>
      </c>
      <c r="N1031" s="122">
        <v>75</v>
      </c>
      <c r="O1031" s="124" t="s">
        <v>9488</v>
      </c>
      <c r="P1031" s="122" t="s">
        <v>3158</v>
      </c>
      <c r="Q1031" s="124" t="s">
        <v>9489</v>
      </c>
      <c r="R1031" s="125">
        <v>43697.526643518519</v>
      </c>
      <c r="S1031" s="125">
        <v>43998.626134259262</v>
      </c>
      <c r="T1031" s="122">
        <v>68</v>
      </c>
      <c r="U1031" s="122" t="s">
        <v>3202</v>
      </c>
      <c r="V1031" s="122" t="s">
        <v>3173</v>
      </c>
      <c r="W1031" s="122" t="s">
        <v>3158</v>
      </c>
      <c r="X1031" s="122" t="s">
        <v>3204</v>
      </c>
      <c r="Y1031" s="122" t="s">
        <v>3158</v>
      </c>
      <c r="Z1031" s="122">
        <v>0</v>
      </c>
      <c r="AA1031" s="122" t="s">
        <v>3158</v>
      </c>
      <c r="AB1031" s="122" t="s">
        <v>3158</v>
      </c>
      <c r="AC1031" s="122" t="s">
        <v>3158</v>
      </c>
      <c r="AD1031" s="125">
        <v>43713.203865740739</v>
      </c>
      <c r="AE1031" s="122" t="s">
        <v>3158</v>
      </c>
    </row>
    <row r="1032" spans="1:31" ht="13">
      <c r="A1032" s="122">
        <v>3364</v>
      </c>
      <c r="B1032" s="122" t="s">
        <v>9490</v>
      </c>
      <c r="C1032" s="122" t="s">
        <v>9491</v>
      </c>
      <c r="D1032" s="122" t="s">
        <v>3146</v>
      </c>
      <c r="E1032" s="122">
        <v>2016</v>
      </c>
      <c r="F1032" s="122" t="s">
        <v>3462</v>
      </c>
      <c r="G1032" s="122" t="s">
        <v>3148</v>
      </c>
      <c r="H1032" s="122" t="s">
        <v>3217</v>
      </c>
      <c r="I1032" s="122" t="s">
        <v>3326</v>
      </c>
      <c r="K1032" s="122" t="s">
        <v>9492</v>
      </c>
      <c r="L1032" s="124" t="s">
        <v>9493</v>
      </c>
      <c r="M1032" s="122" t="s">
        <v>3154</v>
      </c>
      <c r="N1032" s="122">
        <v>75</v>
      </c>
      <c r="O1032" s="124" t="s">
        <v>9494</v>
      </c>
      <c r="P1032" s="124" t="s">
        <v>9495</v>
      </c>
      <c r="Q1032" s="124" t="s">
        <v>9496</v>
      </c>
      <c r="R1032" s="125">
        <v>43697.526643518519</v>
      </c>
      <c r="S1032" s="125">
        <v>43713.203865740739</v>
      </c>
      <c r="T1032" s="122" t="s">
        <v>3158</v>
      </c>
      <c r="U1032" s="122" t="s">
        <v>3158</v>
      </c>
      <c r="V1032" s="122" t="s">
        <v>3158</v>
      </c>
      <c r="W1032" s="122" t="s">
        <v>3158</v>
      </c>
      <c r="X1032" s="122" t="s">
        <v>3158</v>
      </c>
      <c r="Y1032" s="122" t="s">
        <v>3158</v>
      </c>
      <c r="Z1032" s="122">
        <v>0</v>
      </c>
      <c r="AA1032" s="122" t="s">
        <v>3158</v>
      </c>
      <c r="AB1032" s="122" t="s">
        <v>3158</v>
      </c>
      <c r="AC1032" s="122" t="s">
        <v>3158</v>
      </c>
      <c r="AD1032" s="125">
        <v>43713.203865740739</v>
      </c>
      <c r="AE1032" s="122" t="s">
        <v>3158</v>
      </c>
    </row>
    <row r="1033" spans="1:31" ht="13">
      <c r="A1033" s="122">
        <v>3365</v>
      </c>
      <c r="B1033" s="122" t="s">
        <v>9497</v>
      </c>
      <c r="C1033" s="122" t="s">
        <v>9498</v>
      </c>
      <c r="D1033" s="122" t="s">
        <v>3146</v>
      </c>
      <c r="E1033" s="122">
        <v>2014</v>
      </c>
      <c r="F1033" s="122" t="s">
        <v>3862</v>
      </c>
      <c r="G1033" s="122" t="s">
        <v>9499</v>
      </c>
      <c r="H1033" s="122" t="s">
        <v>3173</v>
      </c>
      <c r="I1033" s="122" t="s">
        <v>3272</v>
      </c>
      <c r="J1033" s="122" t="s">
        <v>9500</v>
      </c>
      <c r="K1033" s="122" t="s">
        <v>9501</v>
      </c>
      <c r="L1033" s="124" t="s">
        <v>9502</v>
      </c>
      <c r="M1033" s="122" t="s">
        <v>3154</v>
      </c>
      <c r="N1033" s="122">
        <v>75</v>
      </c>
      <c r="O1033" s="124" t="s">
        <v>9503</v>
      </c>
      <c r="P1033" s="122" t="s">
        <v>3158</v>
      </c>
      <c r="Q1033" s="122" t="s">
        <v>3158</v>
      </c>
      <c r="R1033" s="125">
        <v>43697.526643518519</v>
      </c>
      <c r="S1033" s="125">
        <v>44347.522002314814</v>
      </c>
      <c r="T1033" s="122">
        <v>64</v>
      </c>
      <c r="U1033" s="122" t="s">
        <v>4431</v>
      </c>
      <c r="V1033" s="122" t="s">
        <v>3203</v>
      </c>
      <c r="W1033" s="122" t="s">
        <v>3158</v>
      </c>
      <c r="X1033" s="122" t="s">
        <v>3204</v>
      </c>
      <c r="Y1033" s="122" t="s">
        <v>3158</v>
      </c>
      <c r="Z1033" s="122">
        <v>0</v>
      </c>
      <c r="AA1033" s="122" t="s">
        <v>3158</v>
      </c>
      <c r="AB1033" s="122" t="s">
        <v>3158</v>
      </c>
      <c r="AC1033" s="122" t="s">
        <v>3158</v>
      </c>
      <c r="AD1033" s="125">
        <v>43713.203877314816</v>
      </c>
      <c r="AE1033" s="122" t="s">
        <v>3158</v>
      </c>
    </row>
    <row r="1034" spans="1:31" ht="13">
      <c r="A1034" s="122">
        <v>3366</v>
      </c>
      <c r="B1034" s="122" t="s">
        <v>9504</v>
      </c>
      <c r="D1034" s="122" t="s">
        <v>3146</v>
      </c>
      <c r="E1034" s="122">
        <v>0</v>
      </c>
      <c r="K1034" s="122" t="s">
        <v>9505</v>
      </c>
      <c r="M1034" s="122" t="s">
        <v>3154</v>
      </c>
      <c r="N1034" s="122">
        <v>75</v>
      </c>
      <c r="R1034" s="125">
        <v>43697.526643518519</v>
      </c>
      <c r="S1034" s="125">
        <v>43713.203877314816</v>
      </c>
      <c r="T1034" s="122" t="s">
        <v>3158</v>
      </c>
      <c r="U1034" s="122" t="s">
        <v>3158</v>
      </c>
      <c r="V1034" s="122" t="s">
        <v>3158</v>
      </c>
      <c r="W1034" s="122" t="s">
        <v>3158</v>
      </c>
      <c r="X1034" s="122" t="s">
        <v>3158</v>
      </c>
      <c r="Y1034" s="122" t="s">
        <v>3158</v>
      </c>
      <c r="Z1034" s="122">
        <v>0</v>
      </c>
      <c r="AA1034" s="122" t="s">
        <v>3158</v>
      </c>
      <c r="AB1034" s="122" t="s">
        <v>3158</v>
      </c>
      <c r="AC1034" s="122" t="s">
        <v>3158</v>
      </c>
      <c r="AD1034" s="125">
        <v>43713.203877314816</v>
      </c>
      <c r="AE1034" s="122" t="s">
        <v>3158</v>
      </c>
    </row>
    <row r="1035" spans="1:31" ht="13">
      <c r="A1035" s="122">
        <v>3367</v>
      </c>
      <c r="B1035" s="122" t="s">
        <v>9506</v>
      </c>
      <c r="C1035" s="122" t="s">
        <v>9507</v>
      </c>
      <c r="D1035" s="122" t="s">
        <v>3146</v>
      </c>
      <c r="E1035" s="122">
        <v>2014</v>
      </c>
      <c r="F1035" s="122" t="s">
        <v>3462</v>
      </c>
      <c r="G1035" s="122" t="s">
        <v>3172</v>
      </c>
      <c r="H1035" s="122" t="s">
        <v>3173</v>
      </c>
      <c r="I1035" s="122" t="s">
        <v>3326</v>
      </c>
      <c r="K1035" s="122" t="s">
        <v>9508</v>
      </c>
      <c r="L1035" s="124" t="s">
        <v>9509</v>
      </c>
      <c r="M1035" s="122" t="s">
        <v>3154</v>
      </c>
      <c r="N1035" s="122">
        <v>75</v>
      </c>
      <c r="O1035" s="124" t="s">
        <v>9510</v>
      </c>
      <c r="P1035" s="124" t="s">
        <v>9511</v>
      </c>
      <c r="Q1035" s="124" t="s">
        <v>9512</v>
      </c>
      <c r="R1035" s="125">
        <v>43697.526643518519</v>
      </c>
      <c r="S1035" s="125">
        <v>43713.203877314816</v>
      </c>
      <c r="T1035" s="122" t="s">
        <v>3158</v>
      </c>
      <c r="U1035" s="122" t="s">
        <v>3158</v>
      </c>
      <c r="V1035" s="122" t="s">
        <v>3158</v>
      </c>
      <c r="W1035" s="122" t="s">
        <v>3158</v>
      </c>
      <c r="X1035" s="122" t="s">
        <v>3158</v>
      </c>
      <c r="Y1035" s="122" t="s">
        <v>3158</v>
      </c>
      <c r="Z1035" s="122">
        <v>0</v>
      </c>
      <c r="AA1035" s="122" t="s">
        <v>3158</v>
      </c>
      <c r="AB1035" s="122" t="s">
        <v>3158</v>
      </c>
      <c r="AC1035" s="122" t="s">
        <v>3158</v>
      </c>
      <c r="AD1035" s="125">
        <v>43713.203877314816</v>
      </c>
      <c r="AE1035" s="122" t="s">
        <v>3158</v>
      </c>
    </row>
    <row r="1036" spans="1:31" ht="13">
      <c r="A1036" s="122">
        <v>3368</v>
      </c>
      <c r="B1036" s="122" t="s">
        <v>660</v>
      </c>
      <c r="C1036" s="122" t="s">
        <v>9513</v>
      </c>
      <c r="D1036" s="122" t="s">
        <v>3146</v>
      </c>
      <c r="E1036" s="122">
        <v>2016</v>
      </c>
      <c r="F1036" s="122" t="s">
        <v>3462</v>
      </c>
      <c r="G1036" s="122" t="s">
        <v>4325</v>
      </c>
      <c r="H1036" s="122" t="s">
        <v>3173</v>
      </c>
      <c r="I1036" s="126">
        <v>44967</v>
      </c>
      <c r="K1036" s="122" t="s">
        <v>9514</v>
      </c>
      <c r="L1036" s="124" t="s">
        <v>9515</v>
      </c>
      <c r="M1036" s="122" t="s">
        <v>3154</v>
      </c>
      <c r="N1036" s="122">
        <v>75</v>
      </c>
      <c r="O1036" s="124" t="s">
        <v>9516</v>
      </c>
      <c r="R1036" s="125">
        <v>43697.526643518519</v>
      </c>
      <c r="S1036" s="125">
        <v>43713.203877314816</v>
      </c>
      <c r="T1036" s="122" t="s">
        <v>3158</v>
      </c>
      <c r="U1036" s="122" t="s">
        <v>3158</v>
      </c>
      <c r="V1036" s="122" t="s">
        <v>3158</v>
      </c>
      <c r="W1036" s="122" t="s">
        <v>3158</v>
      </c>
      <c r="X1036" s="122" t="s">
        <v>3158</v>
      </c>
      <c r="Y1036" s="122" t="s">
        <v>3158</v>
      </c>
      <c r="Z1036" s="122">
        <v>0</v>
      </c>
      <c r="AA1036" s="122" t="s">
        <v>3158</v>
      </c>
      <c r="AB1036" s="122" t="s">
        <v>3158</v>
      </c>
      <c r="AC1036" s="122" t="s">
        <v>3158</v>
      </c>
      <c r="AD1036" s="125">
        <v>43713.203877314816</v>
      </c>
      <c r="AE1036" s="122" t="s">
        <v>3158</v>
      </c>
    </row>
    <row r="1037" spans="1:31" ht="13">
      <c r="A1037" s="122">
        <v>3369</v>
      </c>
      <c r="B1037" s="122" t="s">
        <v>9517</v>
      </c>
      <c r="C1037" s="122" t="s">
        <v>9518</v>
      </c>
      <c r="D1037" s="122" t="s">
        <v>3146</v>
      </c>
      <c r="E1037" s="122">
        <v>2018</v>
      </c>
      <c r="F1037" s="122" t="s">
        <v>3462</v>
      </c>
      <c r="K1037" s="122" t="s">
        <v>9519</v>
      </c>
      <c r="L1037" s="124" t="s">
        <v>9520</v>
      </c>
      <c r="M1037" s="122" t="s">
        <v>3154</v>
      </c>
      <c r="N1037" s="122">
        <v>75</v>
      </c>
      <c r="R1037" s="125">
        <v>43697.526643518519</v>
      </c>
      <c r="S1037" s="125">
        <v>43713.203877314816</v>
      </c>
      <c r="T1037" s="122" t="s">
        <v>3158</v>
      </c>
      <c r="U1037" s="122" t="s">
        <v>3158</v>
      </c>
      <c r="V1037" s="122" t="s">
        <v>3158</v>
      </c>
      <c r="W1037" s="122" t="s">
        <v>3158</v>
      </c>
      <c r="X1037" s="122" t="s">
        <v>3158</v>
      </c>
      <c r="Y1037" s="122" t="s">
        <v>3158</v>
      </c>
      <c r="Z1037" s="122">
        <v>0</v>
      </c>
      <c r="AA1037" s="122" t="s">
        <v>3158</v>
      </c>
      <c r="AB1037" s="122" t="s">
        <v>3158</v>
      </c>
      <c r="AC1037" s="122" t="s">
        <v>3158</v>
      </c>
      <c r="AD1037" s="125">
        <v>43713.203877314816</v>
      </c>
      <c r="AE1037" s="122" t="s">
        <v>3158</v>
      </c>
    </row>
    <row r="1038" spans="1:31" ht="13">
      <c r="A1038" s="122">
        <v>3370</v>
      </c>
      <c r="B1038" s="122" t="s">
        <v>9521</v>
      </c>
      <c r="C1038" s="122" t="s">
        <v>9522</v>
      </c>
      <c r="D1038" s="122" t="s">
        <v>3146</v>
      </c>
      <c r="E1038" s="122">
        <v>2017</v>
      </c>
      <c r="F1038" s="122" t="s">
        <v>3721</v>
      </c>
      <c r="K1038" s="122" t="s">
        <v>9523</v>
      </c>
      <c r="L1038" s="124" t="s">
        <v>9524</v>
      </c>
      <c r="M1038" s="122" t="s">
        <v>3154</v>
      </c>
      <c r="N1038" s="122">
        <v>75</v>
      </c>
      <c r="O1038" s="124" t="s">
        <v>9525</v>
      </c>
      <c r="P1038" s="124" t="s">
        <v>9526</v>
      </c>
      <c r="Q1038" s="124" t="s">
        <v>9527</v>
      </c>
      <c r="R1038" s="125">
        <v>43697.526643518519</v>
      </c>
      <c r="S1038" s="125">
        <v>43713.203877314816</v>
      </c>
      <c r="T1038" s="122" t="s">
        <v>3158</v>
      </c>
      <c r="U1038" s="122" t="s">
        <v>3158</v>
      </c>
      <c r="V1038" s="122" t="s">
        <v>3158</v>
      </c>
      <c r="W1038" s="122" t="s">
        <v>3158</v>
      </c>
      <c r="X1038" s="122" t="s">
        <v>3158</v>
      </c>
      <c r="Y1038" s="122" t="s">
        <v>3158</v>
      </c>
      <c r="Z1038" s="122">
        <v>0</v>
      </c>
      <c r="AA1038" s="122" t="s">
        <v>3158</v>
      </c>
      <c r="AB1038" s="122" t="s">
        <v>3158</v>
      </c>
      <c r="AC1038" s="122" t="s">
        <v>3158</v>
      </c>
      <c r="AD1038" s="125">
        <v>43713.203877314816</v>
      </c>
      <c r="AE1038" s="122" t="s">
        <v>3158</v>
      </c>
    </row>
    <row r="1039" spans="1:31" ht="13">
      <c r="A1039" s="122">
        <v>3371</v>
      </c>
      <c r="B1039" s="122" t="s">
        <v>9528</v>
      </c>
      <c r="C1039" s="122" t="s">
        <v>9529</v>
      </c>
      <c r="D1039" s="122" t="s">
        <v>3146</v>
      </c>
      <c r="E1039" s="122">
        <v>2018</v>
      </c>
      <c r="F1039" s="122" t="s">
        <v>3862</v>
      </c>
      <c r="G1039" s="122" t="s">
        <v>9530</v>
      </c>
      <c r="H1039" s="122" t="s">
        <v>3195</v>
      </c>
      <c r="I1039" s="122" t="s">
        <v>3385</v>
      </c>
      <c r="J1039" s="122" t="s">
        <v>9531</v>
      </c>
      <c r="K1039" s="122" t="s">
        <v>9532</v>
      </c>
      <c r="L1039" s="124" t="s">
        <v>9533</v>
      </c>
      <c r="M1039" s="122" t="s">
        <v>3154</v>
      </c>
      <c r="N1039" s="122">
        <v>75</v>
      </c>
      <c r="O1039" s="124" t="s">
        <v>9534</v>
      </c>
      <c r="P1039" s="122" t="s">
        <v>3158</v>
      </c>
      <c r="Q1039" s="124" t="s">
        <v>9535</v>
      </c>
      <c r="R1039" s="125">
        <v>43697.526643518519</v>
      </c>
      <c r="S1039" s="125">
        <v>43728.401678240742</v>
      </c>
      <c r="T1039" s="122">
        <v>68</v>
      </c>
      <c r="U1039" s="122" t="s">
        <v>3202</v>
      </c>
      <c r="V1039" s="122" t="s">
        <v>3203</v>
      </c>
      <c r="W1039" s="122" t="s">
        <v>3158</v>
      </c>
      <c r="X1039" s="122" t="s">
        <v>3204</v>
      </c>
      <c r="Y1039" s="122" t="s">
        <v>3158</v>
      </c>
      <c r="Z1039" s="122">
        <v>0</v>
      </c>
      <c r="AA1039" s="122" t="s">
        <v>3158</v>
      </c>
      <c r="AB1039" s="122" t="s">
        <v>3158</v>
      </c>
      <c r="AC1039" s="122" t="s">
        <v>3158</v>
      </c>
      <c r="AD1039" s="125">
        <v>43698.350335648145</v>
      </c>
      <c r="AE1039" s="122" t="s">
        <v>3158</v>
      </c>
    </row>
    <row r="1040" spans="1:31" ht="13">
      <c r="A1040" s="122">
        <v>3372</v>
      </c>
      <c r="B1040" s="122" t="s">
        <v>9536</v>
      </c>
      <c r="C1040" s="122" t="s">
        <v>9537</v>
      </c>
      <c r="E1040" s="122">
        <v>0</v>
      </c>
      <c r="K1040" s="122" t="s">
        <v>9538</v>
      </c>
      <c r="M1040" s="122" t="s">
        <v>3154</v>
      </c>
      <c r="N1040" s="122">
        <v>75</v>
      </c>
      <c r="R1040" s="125">
        <v>43697.526643518519</v>
      </c>
      <c r="S1040" s="125">
        <v>43713.203877314816</v>
      </c>
      <c r="T1040" s="122" t="s">
        <v>3158</v>
      </c>
      <c r="U1040" s="122" t="s">
        <v>3158</v>
      </c>
      <c r="V1040" s="122" t="s">
        <v>3158</v>
      </c>
      <c r="W1040" s="122" t="s">
        <v>3158</v>
      </c>
      <c r="X1040" s="122" t="s">
        <v>3158</v>
      </c>
      <c r="Y1040" s="122" t="s">
        <v>3158</v>
      </c>
      <c r="Z1040" s="122">
        <v>0</v>
      </c>
      <c r="AA1040" s="122" t="s">
        <v>3158</v>
      </c>
      <c r="AB1040" s="122" t="s">
        <v>3158</v>
      </c>
      <c r="AC1040" s="122" t="s">
        <v>3158</v>
      </c>
      <c r="AD1040" s="125">
        <v>43713.203877314816</v>
      </c>
      <c r="AE1040" s="122" t="s">
        <v>3158</v>
      </c>
    </row>
    <row r="1041" spans="1:31" ht="13">
      <c r="A1041" s="122">
        <v>3373</v>
      </c>
      <c r="B1041" s="122" t="s">
        <v>699</v>
      </c>
      <c r="C1041" s="122" t="s">
        <v>9539</v>
      </c>
      <c r="D1041" s="122" t="s">
        <v>3146</v>
      </c>
      <c r="E1041" s="122">
        <v>2014</v>
      </c>
      <c r="F1041" s="122" t="s">
        <v>3225</v>
      </c>
      <c r="G1041" s="122" t="s">
        <v>3343</v>
      </c>
      <c r="H1041" s="122" t="s">
        <v>4069</v>
      </c>
      <c r="K1041" s="122" t="s">
        <v>9540</v>
      </c>
      <c r="L1041" s="124" t="s">
        <v>9541</v>
      </c>
      <c r="M1041" s="122" t="s">
        <v>3154</v>
      </c>
      <c r="N1041" s="122">
        <v>75</v>
      </c>
      <c r="O1041" s="124" t="s">
        <v>9542</v>
      </c>
      <c r="P1041" s="124" t="s">
        <v>9543</v>
      </c>
      <c r="Q1041" s="124" t="s">
        <v>9544</v>
      </c>
      <c r="R1041" s="125">
        <v>43697.526643518519</v>
      </c>
      <c r="S1041" s="125">
        <v>43713.203877314816</v>
      </c>
      <c r="T1041" s="122" t="s">
        <v>3158</v>
      </c>
      <c r="U1041" s="122" t="s">
        <v>3158</v>
      </c>
      <c r="V1041" s="122" t="s">
        <v>3158</v>
      </c>
      <c r="W1041" s="122" t="s">
        <v>3158</v>
      </c>
      <c r="X1041" s="122" t="s">
        <v>3158</v>
      </c>
      <c r="Y1041" s="122" t="s">
        <v>3158</v>
      </c>
      <c r="Z1041" s="122">
        <v>0</v>
      </c>
      <c r="AA1041" s="122" t="s">
        <v>3158</v>
      </c>
      <c r="AB1041" s="122" t="s">
        <v>3158</v>
      </c>
      <c r="AC1041" s="122" t="s">
        <v>3158</v>
      </c>
      <c r="AD1041" s="125">
        <v>43713.203877314816</v>
      </c>
      <c r="AE1041" s="122" t="s">
        <v>3158</v>
      </c>
    </row>
    <row r="1042" spans="1:31" ht="13">
      <c r="A1042" s="122">
        <v>3374</v>
      </c>
      <c r="B1042" s="122" t="s">
        <v>594</v>
      </c>
      <c r="C1042" s="122" t="s">
        <v>9545</v>
      </c>
      <c r="D1042" s="122" t="s">
        <v>3146</v>
      </c>
      <c r="E1042" s="122">
        <v>2014</v>
      </c>
      <c r="F1042" s="122" t="s">
        <v>3225</v>
      </c>
      <c r="G1042" s="122" t="s">
        <v>3245</v>
      </c>
      <c r="H1042" s="122" t="s">
        <v>3195</v>
      </c>
      <c r="I1042" s="122" t="s">
        <v>3326</v>
      </c>
      <c r="K1042" s="122" t="s">
        <v>9546</v>
      </c>
      <c r="M1042" s="122" t="s">
        <v>3154</v>
      </c>
      <c r="N1042" s="122">
        <v>75</v>
      </c>
      <c r="R1042" s="125">
        <v>43697.526643518519</v>
      </c>
      <c r="S1042" s="125">
        <v>43713.203877314816</v>
      </c>
      <c r="T1042" s="122" t="s">
        <v>3158</v>
      </c>
      <c r="U1042" s="122" t="s">
        <v>3158</v>
      </c>
      <c r="V1042" s="122" t="s">
        <v>3158</v>
      </c>
      <c r="W1042" s="122" t="s">
        <v>3158</v>
      </c>
      <c r="X1042" s="122" t="s">
        <v>3158</v>
      </c>
      <c r="Y1042" s="122" t="s">
        <v>3158</v>
      </c>
      <c r="Z1042" s="122">
        <v>0</v>
      </c>
      <c r="AA1042" s="122" t="s">
        <v>3158</v>
      </c>
      <c r="AB1042" s="122" t="s">
        <v>3158</v>
      </c>
      <c r="AC1042" s="122" t="s">
        <v>3158</v>
      </c>
      <c r="AD1042" s="125">
        <v>43713.203877314816</v>
      </c>
      <c r="AE1042" s="122" t="s">
        <v>3158</v>
      </c>
    </row>
    <row r="1043" spans="1:31" ht="13">
      <c r="A1043" s="122">
        <v>3375</v>
      </c>
      <c r="B1043" s="122" t="s">
        <v>9547</v>
      </c>
      <c r="E1043" s="122">
        <v>0</v>
      </c>
      <c r="K1043" s="122" t="s">
        <v>9548</v>
      </c>
      <c r="M1043" s="122" t="s">
        <v>3154</v>
      </c>
      <c r="N1043" s="122">
        <v>75</v>
      </c>
      <c r="R1043" s="125">
        <v>43697.526643518519</v>
      </c>
      <c r="S1043" s="125">
        <v>43713.203877314816</v>
      </c>
      <c r="T1043" s="122" t="s">
        <v>3158</v>
      </c>
      <c r="U1043" s="122" t="s">
        <v>3158</v>
      </c>
      <c r="V1043" s="122" t="s">
        <v>3158</v>
      </c>
      <c r="W1043" s="122" t="s">
        <v>3158</v>
      </c>
      <c r="X1043" s="122" t="s">
        <v>3158</v>
      </c>
      <c r="Y1043" s="122" t="s">
        <v>3158</v>
      </c>
      <c r="Z1043" s="122">
        <v>0</v>
      </c>
      <c r="AA1043" s="122" t="s">
        <v>3158</v>
      </c>
      <c r="AB1043" s="122" t="s">
        <v>3158</v>
      </c>
      <c r="AC1043" s="122" t="s">
        <v>3158</v>
      </c>
      <c r="AD1043" s="125">
        <v>43713.203877314816</v>
      </c>
      <c r="AE1043" s="122" t="s">
        <v>3158</v>
      </c>
    </row>
    <row r="1044" spans="1:31" ht="13">
      <c r="A1044" s="122">
        <v>3376</v>
      </c>
      <c r="B1044" s="122" t="s">
        <v>9549</v>
      </c>
      <c r="C1044" s="122" t="s">
        <v>9550</v>
      </c>
      <c r="D1044" s="122" t="s">
        <v>3146</v>
      </c>
      <c r="E1044" s="122">
        <v>2018</v>
      </c>
      <c r="F1044" s="122" t="s">
        <v>3438</v>
      </c>
      <c r="G1044" s="122" t="s">
        <v>9551</v>
      </c>
      <c r="K1044" s="122" t="s">
        <v>9552</v>
      </c>
      <c r="L1044" s="124" t="s">
        <v>9553</v>
      </c>
      <c r="M1044" s="122" t="s">
        <v>3154</v>
      </c>
      <c r="N1044" s="122">
        <v>75</v>
      </c>
      <c r="O1044" s="124" t="s">
        <v>9554</v>
      </c>
      <c r="P1044" s="124" t="s">
        <v>9555</v>
      </c>
      <c r="R1044" s="125">
        <v>43697.526643518519</v>
      </c>
      <c r="S1044" s="125">
        <v>43713.203877314816</v>
      </c>
      <c r="T1044" s="122" t="s">
        <v>3158</v>
      </c>
      <c r="U1044" s="122" t="s">
        <v>3158</v>
      </c>
      <c r="V1044" s="122" t="s">
        <v>3158</v>
      </c>
      <c r="W1044" s="122" t="s">
        <v>3158</v>
      </c>
      <c r="X1044" s="122" t="s">
        <v>3158</v>
      </c>
      <c r="Y1044" s="122" t="s">
        <v>3158</v>
      </c>
      <c r="Z1044" s="122">
        <v>0</v>
      </c>
      <c r="AA1044" s="122" t="s">
        <v>3158</v>
      </c>
      <c r="AB1044" s="122" t="s">
        <v>3158</v>
      </c>
      <c r="AC1044" s="122" t="s">
        <v>3158</v>
      </c>
      <c r="AD1044" s="125">
        <v>43713.203877314816</v>
      </c>
      <c r="AE1044" s="122" t="s">
        <v>3158</v>
      </c>
    </row>
    <row r="1045" spans="1:31" ht="13">
      <c r="A1045" s="122">
        <v>3377</v>
      </c>
      <c r="B1045" s="122" t="s">
        <v>485</v>
      </c>
      <c r="C1045" s="122" t="s">
        <v>9556</v>
      </c>
      <c r="D1045" s="122" t="s">
        <v>3146</v>
      </c>
      <c r="E1045" s="122">
        <v>2013</v>
      </c>
      <c r="F1045" s="122" t="s">
        <v>3206</v>
      </c>
      <c r="G1045" s="122" t="s">
        <v>3245</v>
      </c>
      <c r="H1045" s="122" t="s">
        <v>3195</v>
      </c>
      <c r="K1045" s="122" t="s">
        <v>9557</v>
      </c>
      <c r="L1045" s="124" t="s">
        <v>9558</v>
      </c>
      <c r="M1045" s="122" t="s">
        <v>3154</v>
      </c>
      <c r="N1045" s="122">
        <v>75</v>
      </c>
      <c r="O1045" s="124" t="s">
        <v>9559</v>
      </c>
      <c r="P1045" s="124" t="s">
        <v>9560</v>
      </c>
      <c r="Q1045" s="124" t="s">
        <v>9561</v>
      </c>
      <c r="R1045" s="125">
        <v>43697.526643518519</v>
      </c>
      <c r="S1045" s="125">
        <v>43713.203877314816</v>
      </c>
      <c r="T1045" s="122" t="s">
        <v>3158</v>
      </c>
      <c r="U1045" s="122" t="s">
        <v>3158</v>
      </c>
      <c r="V1045" s="122" t="s">
        <v>3158</v>
      </c>
      <c r="W1045" s="122" t="s">
        <v>3158</v>
      </c>
      <c r="X1045" s="122" t="s">
        <v>3158</v>
      </c>
      <c r="Y1045" s="122" t="s">
        <v>3158</v>
      </c>
      <c r="Z1045" s="122">
        <v>0</v>
      </c>
      <c r="AA1045" s="122" t="s">
        <v>3158</v>
      </c>
      <c r="AB1045" s="122" t="s">
        <v>3158</v>
      </c>
      <c r="AC1045" s="122" t="s">
        <v>3158</v>
      </c>
      <c r="AD1045" s="125">
        <v>43713.203877314816</v>
      </c>
      <c r="AE1045" s="122" t="s">
        <v>3158</v>
      </c>
    </row>
    <row r="1046" spans="1:31" ht="13">
      <c r="A1046" s="122">
        <v>3378</v>
      </c>
      <c r="B1046" s="122" t="s">
        <v>9562</v>
      </c>
      <c r="C1046" s="122" t="s">
        <v>9563</v>
      </c>
      <c r="D1046" s="122" t="s">
        <v>3146</v>
      </c>
      <c r="E1046" s="122">
        <v>2018</v>
      </c>
      <c r="F1046" s="122" t="s">
        <v>3438</v>
      </c>
      <c r="G1046" s="122" t="s">
        <v>9564</v>
      </c>
      <c r="H1046" s="122" t="s">
        <v>101</v>
      </c>
      <c r="I1046" s="122" t="s">
        <v>3204</v>
      </c>
      <c r="J1046" s="122" t="s">
        <v>9565</v>
      </c>
      <c r="K1046" s="122" t="s">
        <v>9566</v>
      </c>
      <c r="L1046" s="124" t="s">
        <v>9567</v>
      </c>
      <c r="M1046" s="122" t="s">
        <v>3154</v>
      </c>
      <c r="N1046" s="122">
        <v>75</v>
      </c>
      <c r="O1046" s="122" t="s">
        <v>3158</v>
      </c>
      <c r="P1046" s="122" t="s">
        <v>3158</v>
      </c>
      <c r="Q1046" s="122" t="s">
        <v>3158</v>
      </c>
      <c r="R1046" s="125">
        <v>43697.526643518519</v>
      </c>
      <c r="S1046" s="125">
        <v>44652.274930555555</v>
      </c>
      <c r="T1046" s="122">
        <v>60</v>
      </c>
      <c r="U1046" s="122" t="s">
        <v>4975</v>
      </c>
      <c r="V1046" s="122" t="s">
        <v>3415</v>
      </c>
      <c r="W1046" s="122" t="s">
        <v>3158</v>
      </c>
      <c r="X1046" s="122" t="s">
        <v>3204</v>
      </c>
      <c r="Y1046" s="122" t="s">
        <v>3158</v>
      </c>
      <c r="Z1046" s="122">
        <v>0</v>
      </c>
      <c r="AA1046" s="122" t="s">
        <v>3158</v>
      </c>
      <c r="AB1046" s="122" t="s">
        <v>3158</v>
      </c>
      <c r="AC1046" s="122" t="s">
        <v>3158</v>
      </c>
      <c r="AD1046" s="125">
        <v>43713.203877314816</v>
      </c>
      <c r="AE1046" s="122" t="s">
        <v>3158</v>
      </c>
    </row>
    <row r="1047" spans="1:31" ht="13">
      <c r="A1047" s="122">
        <v>3379</v>
      </c>
      <c r="B1047" s="122" t="s">
        <v>658</v>
      </c>
      <c r="C1047" s="122" t="s">
        <v>9568</v>
      </c>
      <c r="D1047" s="122" t="s">
        <v>3146</v>
      </c>
      <c r="E1047" s="122">
        <v>2014</v>
      </c>
      <c r="F1047" s="122" t="s">
        <v>4643</v>
      </c>
      <c r="G1047" s="122" t="s">
        <v>3172</v>
      </c>
      <c r="H1047" s="122" t="s">
        <v>3173</v>
      </c>
      <c r="I1047" s="122" t="s">
        <v>5417</v>
      </c>
      <c r="K1047" s="122" t="s">
        <v>9569</v>
      </c>
      <c r="L1047" s="124" t="s">
        <v>9570</v>
      </c>
      <c r="M1047" s="122" t="s">
        <v>3154</v>
      </c>
      <c r="N1047" s="122">
        <v>75</v>
      </c>
      <c r="Q1047" s="124" t="s">
        <v>9571</v>
      </c>
      <c r="R1047" s="125">
        <v>43697.526643518519</v>
      </c>
      <c r="S1047" s="125">
        <v>43713.203877314816</v>
      </c>
      <c r="T1047" s="122" t="s">
        <v>3158</v>
      </c>
      <c r="U1047" s="122" t="s">
        <v>3158</v>
      </c>
      <c r="V1047" s="122" t="s">
        <v>3158</v>
      </c>
      <c r="W1047" s="122" t="s">
        <v>3158</v>
      </c>
      <c r="X1047" s="122" t="s">
        <v>3158</v>
      </c>
      <c r="Y1047" s="122" t="s">
        <v>3158</v>
      </c>
      <c r="Z1047" s="122">
        <v>0</v>
      </c>
      <c r="AA1047" s="122" t="s">
        <v>3158</v>
      </c>
      <c r="AB1047" s="122" t="s">
        <v>3158</v>
      </c>
      <c r="AC1047" s="122" t="s">
        <v>3158</v>
      </c>
      <c r="AD1047" s="125">
        <v>43713.203877314816</v>
      </c>
      <c r="AE1047" s="122" t="s">
        <v>3158</v>
      </c>
    </row>
    <row r="1048" spans="1:31" ht="13">
      <c r="A1048" s="122">
        <v>3380</v>
      </c>
      <c r="B1048" s="122" t="s">
        <v>9572</v>
      </c>
      <c r="C1048" s="122" t="s">
        <v>9573</v>
      </c>
      <c r="D1048" s="122" t="s">
        <v>3146</v>
      </c>
      <c r="E1048" s="122">
        <v>2011</v>
      </c>
      <c r="F1048" s="122" t="s">
        <v>3147</v>
      </c>
      <c r="G1048" s="122" t="s">
        <v>9574</v>
      </c>
      <c r="K1048" s="122" t="s">
        <v>9575</v>
      </c>
      <c r="L1048" s="124" t="s">
        <v>9576</v>
      </c>
      <c r="M1048" s="122" t="s">
        <v>3154</v>
      </c>
      <c r="N1048" s="122">
        <v>75</v>
      </c>
      <c r="O1048" s="124" t="s">
        <v>9577</v>
      </c>
      <c r="P1048" s="124" t="s">
        <v>9578</v>
      </c>
      <c r="Q1048" s="124" t="s">
        <v>9579</v>
      </c>
      <c r="R1048" s="125">
        <v>43697.526643518519</v>
      </c>
      <c r="S1048" s="125">
        <v>43713.203877314816</v>
      </c>
      <c r="T1048" s="122" t="s">
        <v>3158</v>
      </c>
      <c r="U1048" s="122" t="s">
        <v>3158</v>
      </c>
      <c r="V1048" s="122" t="s">
        <v>3158</v>
      </c>
      <c r="W1048" s="122" t="s">
        <v>3158</v>
      </c>
      <c r="X1048" s="122" t="s">
        <v>3158</v>
      </c>
      <c r="Y1048" s="122" t="s">
        <v>3158</v>
      </c>
      <c r="Z1048" s="122">
        <v>0</v>
      </c>
      <c r="AA1048" s="122" t="s">
        <v>3158</v>
      </c>
      <c r="AB1048" s="122" t="s">
        <v>3158</v>
      </c>
      <c r="AC1048" s="122" t="s">
        <v>3158</v>
      </c>
      <c r="AD1048" s="125">
        <v>43713.203877314816</v>
      </c>
      <c r="AE1048" s="122" t="s">
        <v>3158</v>
      </c>
    </row>
    <row r="1049" spans="1:31" ht="13">
      <c r="A1049" s="122">
        <v>3382</v>
      </c>
      <c r="B1049" s="122" t="s">
        <v>9580</v>
      </c>
      <c r="C1049" s="122" t="s">
        <v>9581</v>
      </c>
      <c r="D1049" s="122" t="s">
        <v>3146</v>
      </c>
      <c r="E1049" s="122">
        <v>2015</v>
      </c>
      <c r="F1049" s="122" t="s">
        <v>3225</v>
      </c>
      <c r="G1049" s="122" t="s">
        <v>3245</v>
      </c>
      <c r="H1049" s="122" t="s">
        <v>3195</v>
      </c>
      <c r="K1049" s="122" t="s">
        <v>9582</v>
      </c>
      <c r="L1049" s="124" t="s">
        <v>9583</v>
      </c>
      <c r="M1049" s="122" t="s">
        <v>3154</v>
      </c>
      <c r="N1049" s="122">
        <v>75</v>
      </c>
      <c r="O1049" s="124" t="s">
        <v>9584</v>
      </c>
      <c r="P1049" s="124" t="s">
        <v>9585</v>
      </c>
      <c r="Q1049" s="124" t="s">
        <v>9586</v>
      </c>
      <c r="R1049" s="125">
        <v>43697.526655092595</v>
      </c>
      <c r="S1049" s="125">
        <v>43713.203877314816</v>
      </c>
      <c r="T1049" s="122" t="s">
        <v>3158</v>
      </c>
      <c r="U1049" s="122" t="s">
        <v>3158</v>
      </c>
      <c r="V1049" s="122" t="s">
        <v>3158</v>
      </c>
      <c r="W1049" s="122" t="s">
        <v>3158</v>
      </c>
      <c r="X1049" s="122" t="s">
        <v>3158</v>
      </c>
      <c r="Y1049" s="122" t="s">
        <v>3158</v>
      </c>
      <c r="Z1049" s="122">
        <v>0</v>
      </c>
      <c r="AA1049" s="122" t="s">
        <v>3158</v>
      </c>
      <c r="AB1049" s="122" t="s">
        <v>3158</v>
      </c>
      <c r="AC1049" s="122" t="s">
        <v>3158</v>
      </c>
      <c r="AD1049" s="125">
        <v>43713.203877314816</v>
      </c>
      <c r="AE1049" s="122" t="s">
        <v>3158</v>
      </c>
    </row>
    <row r="1050" spans="1:31" ht="13">
      <c r="A1050" s="122">
        <v>3383</v>
      </c>
      <c r="B1050" s="122" t="s">
        <v>9587</v>
      </c>
      <c r="C1050" s="122" t="s">
        <v>9588</v>
      </c>
      <c r="D1050" s="122" t="s">
        <v>3146</v>
      </c>
      <c r="E1050" s="122">
        <v>2005</v>
      </c>
      <c r="F1050" s="122" t="s">
        <v>3302</v>
      </c>
      <c r="G1050" s="122" t="s">
        <v>7888</v>
      </c>
      <c r="K1050" s="122" t="s">
        <v>9589</v>
      </c>
      <c r="L1050" s="124" t="s">
        <v>9590</v>
      </c>
      <c r="M1050" s="122" t="s">
        <v>3154</v>
      </c>
      <c r="N1050" s="122">
        <v>75</v>
      </c>
      <c r="O1050" s="124" t="s">
        <v>9591</v>
      </c>
      <c r="R1050" s="125">
        <v>43697.526655092595</v>
      </c>
      <c r="S1050" s="125">
        <v>43713.203877314816</v>
      </c>
      <c r="T1050" s="122" t="s">
        <v>3158</v>
      </c>
      <c r="U1050" s="122" t="s">
        <v>3158</v>
      </c>
      <c r="V1050" s="122" t="s">
        <v>3158</v>
      </c>
      <c r="W1050" s="122" t="s">
        <v>3158</v>
      </c>
      <c r="X1050" s="122" t="s">
        <v>3158</v>
      </c>
      <c r="Y1050" s="122" t="s">
        <v>3158</v>
      </c>
      <c r="Z1050" s="122">
        <v>0</v>
      </c>
      <c r="AA1050" s="122" t="s">
        <v>3158</v>
      </c>
      <c r="AB1050" s="122" t="s">
        <v>3158</v>
      </c>
      <c r="AC1050" s="122" t="s">
        <v>3158</v>
      </c>
      <c r="AD1050" s="125">
        <v>43713.203877314816</v>
      </c>
      <c r="AE1050" s="122" t="s">
        <v>3158</v>
      </c>
    </row>
    <row r="1051" spans="1:31" ht="13">
      <c r="A1051" s="122">
        <v>3384</v>
      </c>
      <c r="B1051" s="122" t="s">
        <v>9592</v>
      </c>
      <c r="C1051" s="122" t="s">
        <v>9593</v>
      </c>
      <c r="D1051" s="122" t="s">
        <v>3146</v>
      </c>
      <c r="E1051" s="122">
        <v>2015</v>
      </c>
      <c r="F1051" s="122" t="s">
        <v>3160</v>
      </c>
      <c r="G1051" s="122" t="s">
        <v>8597</v>
      </c>
      <c r="K1051" s="122" t="s">
        <v>9594</v>
      </c>
      <c r="L1051" s="124" t="s">
        <v>9595</v>
      </c>
      <c r="M1051" s="122" t="s">
        <v>3154</v>
      </c>
      <c r="N1051" s="122">
        <v>75</v>
      </c>
      <c r="O1051" s="124" t="s">
        <v>9596</v>
      </c>
      <c r="Q1051" s="124" t="s">
        <v>9597</v>
      </c>
      <c r="R1051" s="125">
        <v>43697.526655092595</v>
      </c>
      <c r="S1051" s="125">
        <v>43713.203877314816</v>
      </c>
      <c r="T1051" s="122" t="s">
        <v>3158</v>
      </c>
      <c r="U1051" s="122" t="s">
        <v>3158</v>
      </c>
      <c r="V1051" s="122" t="s">
        <v>3158</v>
      </c>
      <c r="W1051" s="122" t="s">
        <v>3158</v>
      </c>
      <c r="X1051" s="122" t="s">
        <v>3158</v>
      </c>
      <c r="Y1051" s="122" t="s">
        <v>3158</v>
      </c>
      <c r="Z1051" s="122">
        <v>0</v>
      </c>
      <c r="AA1051" s="122" t="s">
        <v>3158</v>
      </c>
      <c r="AB1051" s="122" t="s">
        <v>3158</v>
      </c>
      <c r="AC1051" s="122" t="s">
        <v>3158</v>
      </c>
      <c r="AD1051" s="125">
        <v>43713.203877314816</v>
      </c>
      <c r="AE1051" s="122" t="s">
        <v>3158</v>
      </c>
    </row>
    <row r="1052" spans="1:31" ht="13">
      <c r="A1052" s="122">
        <v>3385</v>
      </c>
      <c r="B1052" s="122" t="s">
        <v>657</v>
      </c>
      <c r="C1052" s="122" t="s">
        <v>9598</v>
      </c>
      <c r="D1052" s="122" t="s">
        <v>3146</v>
      </c>
      <c r="E1052" s="122">
        <v>2017</v>
      </c>
      <c r="F1052" s="122" t="s">
        <v>3462</v>
      </c>
      <c r="G1052" s="122" t="s">
        <v>3172</v>
      </c>
      <c r="H1052" s="122" t="s">
        <v>3173</v>
      </c>
      <c r="I1052" s="126">
        <v>44967</v>
      </c>
      <c r="J1052" s="122" t="s">
        <v>9599</v>
      </c>
      <c r="K1052" s="122" t="s">
        <v>9600</v>
      </c>
      <c r="L1052" s="124" t="s">
        <v>9601</v>
      </c>
      <c r="M1052" s="122" t="s">
        <v>3154</v>
      </c>
      <c r="N1052" s="122">
        <v>75</v>
      </c>
      <c r="O1052" s="124" t="s">
        <v>9602</v>
      </c>
      <c r="P1052" s="124" t="s">
        <v>9603</v>
      </c>
      <c r="Q1052" s="124" t="s">
        <v>9604</v>
      </c>
      <c r="R1052" s="125">
        <v>43697.526655092595</v>
      </c>
      <c r="S1052" s="125">
        <v>43713.203877314816</v>
      </c>
      <c r="T1052" s="122" t="s">
        <v>3158</v>
      </c>
      <c r="U1052" s="122" t="s">
        <v>3158</v>
      </c>
      <c r="V1052" s="122" t="s">
        <v>3158</v>
      </c>
      <c r="W1052" s="122" t="s">
        <v>3158</v>
      </c>
      <c r="X1052" s="122" t="s">
        <v>3158</v>
      </c>
      <c r="Y1052" s="122" t="s">
        <v>3158</v>
      </c>
      <c r="Z1052" s="122">
        <v>0</v>
      </c>
      <c r="AA1052" s="122" t="s">
        <v>3158</v>
      </c>
      <c r="AB1052" s="122" t="s">
        <v>3158</v>
      </c>
      <c r="AC1052" s="122" t="s">
        <v>3158</v>
      </c>
      <c r="AD1052" s="125">
        <v>43713.203877314816</v>
      </c>
      <c r="AE1052" s="122" t="s">
        <v>3158</v>
      </c>
    </row>
    <row r="1053" spans="1:31" ht="13">
      <c r="A1053" s="122">
        <v>3386</v>
      </c>
      <c r="B1053" s="122" t="s">
        <v>653</v>
      </c>
      <c r="C1053" s="122" t="s">
        <v>9605</v>
      </c>
      <c r="E1053" s="122">
        <v>2005</v>
      </c>
      <c r="F1053" s="122" t="s">
        <v>3462</v>
      </c>
      <c r="G1053" s="122" t="s">
        <v>9606</v>
      </c>
      <c r="K1053" s="122" t="s">
        <v>9607</v>
      </c>
      <c r="L1053" s="124" t="s">
        <v>9608</v>
      </c>
      <c r="M1053" s="122" t="s">
        <v>3154</v>
      </c>
      <c r="N1053" s="122">
        <v>75</v>
      </c>
      <c r="O1053" s="124" t="s">
        <v>9609</v>
      </c>
      <c r="R1053" s="125">
        <v>43697.526655092595</v>
      </c>
      <c r="S1053" s="125">
        <v>43713.203877314816</v>
      </c>
      <c r="T1053" s="122" t="s">
        <v>3158</v>
      </c>
      <c r="U1053" s="122" t="s">
        <v>3158</v>
      </c>
      <c r="V1053" s="122" t="s">
        <v>3158</v>
      </c>
      <c r="W1053" s="122" t="s">
        <v>3158</v>
      </c>
      <c r="X1053" s="122" t="s">
        <v>3158</v>
      </c>
      <c r="Y1053" s="122" t="s">
        <v>3158</v>
      </c>
      <c r="Z1053" s="122">
        <v>0</v>
      </c>
      <c r="AA1053" s="122" t="s">
        <v>3158</v>
      </c>
      <c r="AB1053" s="122" t="s">
        <v>3158</v>
      </c>
      <c r="AC1053" s="122" t="s">
        <v>3158</v>
      </c>
      <c r="AD1053" s="125">
        <v>43713.203877314816</v>
      </c>
      <c r="AE1053" s="122" t="s">
        <v>3158</v>
      </c>
    </row>
    <row r="1054" spans="1:31" ht="13">
      <c r="A1054" s="122">
        <v>3387</v>
      </c>
      <c r="B1054" s="122" t="s">
        <v>9610</v>
      </c>
      <c r="D1054" s="122" t="s">
        <v>3146</v>
      </c>
      <c r="E1054" s="122">
        <v>0</v>
      </c>
      <c r="F1054" s="122" t="s">
        <v>3438</v>
      </c>
      <c r="K1054" s="122" t="s">
        <v>9611</v>
      </c>
      <c r="M1054" s="122" t="s">
        <v>3154</v>
      </c>
      <c r="N1054" s="122">
        <v>75</v>
      </c>
      <c r="R1054" s="125">
        <v>43697.526655092595</v>
      </c>
      <c r="S1054" s="125">
        <v>43713.203877314816</v>
      </c>
      <c r="T1054" s="122" t="s">
        <v>3158</v>
      </c>
      <c r="U1054" s="122" t="s">
        <v>3158</v>
      </c>
      <c r="V1054" s="122" t="s">
        <v>3158</v>
      </c>
      <c r="W1054" s="122" t="s">
        <v>3158</v>
      </c>
      <c r="X1054" s="122" t="s">
        <v>3158</v>
      </c>
      <c r="Y1054" s="122" t="s">
        <v>3158</v>
      </c>
      <c r="Z1054" s="122">
        <v>0</v>
      </c>
      <c r="AA1054" s="122" t="s">
        <v>3158</v>
      </c>
      <c r="AB1054" s="122" t="s">
        <v>3158</v>
      </c>
      <c r="AC1054" s="122" t="s">
        <v>3158</v>
      </c>
      <c r="AD1054" s="125">
        <v>43713.203877314816</v>
      </c>
      <c r="AE1054" s="122" t="s">
        <v>3158</v>
      </c>
    </row>
    <row r="1055" spans="1:31" ht="13">
      <c r="A1055" s="122">
        <v>3388</v>
      </c>
      <c r="B1055" s="122" t="s">
        <v>631</v>
      </c>
      <c r="C1055" s="122" t="s">
        <v>9612</v>
      </c>
      <c r="D1055" s="122" t="s">
        <v>3146</v>
      </c>
      <c r="E1055" s="122">
        <v>2002</v>
      </c>
      <c r="F1055" s="122" t="s">
        <v>3225</v>
      </c>
      <c r="G1055" s="122" t="s">
        <v>3148</v>
      </c>
      <c r="H1055" s="122" t="s">
        <v>3217</v>
      </c>
      <c r="I1055" s="122" t="s">
        <v>3682</v>
      </c>
      <c r="J1055" s="122" t="s">
        <v>9613</v>
      </c>
      <c r="K1055" s="122" t="s">
        <v>9614</v>
      </c>
      <c r="L1055" s="124" t="s">
        <v>9615</v>
      </c>
      <c r="M1055" s="122" t="s">
        <v>3154</v>
      </c>
      <c r="N1055" s="122">
        <v>75</v>
      </c>
      <c r="O1055" s="124" t="s">
        <v>9616</v>
      </c>
      <c r="P1055" s="124" t="s">
        <v>9617</v>
      </c>
      <c r="Q1055" s="124" t="s">
        <v>9618</v>
      </c>
      <c r="R1055" s="125">
        <v>43697.526655092595</v>
      </c>
      <c r="S1055" s="125">
        <v>43713.203877314816</v>
      </c>
      <c r="T1055" s="122" t="s">
        <v>3158</v>
      </c>
      <c r="U1055" s="122" t="s">
        <v>3158</v>
      </c>
      <c r="V1055" s="122" t="s">
        <v>3158</v>
      </c>
      <c r="W1055" s="122" t="s">
        <v>3158</v>
      </c>
      <c r="X1055" s="122" t="s">
        <v>3158</v>
      </c>
      <c r="Y1055" s="122" t="s">
        <v>3158</v>
      </c>
      <c r="Z1055" s="122">
        <v>0</v>
      </c>
      <c r="AA1055" s="122" t="s">
        <v>3158</v>
      </c>
      <c r="AB1055" s="122" t="s">
        <v>3158</v>
      </c>
      <c r="AC1055" s="122" t="s">
        <v>3158</v>
      </c>
      <c r="AD1055" s="125">
        <v>43713.203877314816</v>
      </c>
      <c r="AE1055" s="122" t="s">
        <v>3158</v>
      </c>
    </row>
    <row r="1056" spans="1:31" ht="13">
      <c r="A1056" s="122">
        <v>3389</v>
      </c>
      <c r="B1056" s="122" t="s">
        <v>9619</v>
      </c>
      <c r="E1056" s="122">
        <v>0</v>
      </c>
      <c r="F1056" s="122" t="s">
        <v>3147</v>
      </c>
      <c r="G1056" s="122" t="s">
        <v>3172</v>
      </c>
      <c r="H1056" s="122" t="s">
        <v>3173</v>
      </c>
      <c r="K1056" s="122" t="s">
        <v>9619</v>
      </c>
      <c r="M1056" s="122" t="s">
        <v>3154</v>
      </c>
      <c r="N1056" s="122">
        <v>75</v>
      </c>
      <c r="R1056" s="125">
        <v>43697.526655092595</v>
      </c>
      <c r="S1056" s="125">
        <v>43713.203877314816</v>
      </c>
      <c r="T1056" s="122" t="s">
        <v>3158</v>
      </c>
      <c r="U1056" s="122" t="s">
        <v>3158</v>
      </c>
      <c r="V1056" s="122" t="s">
        <v>3158</v>
      </c>
      <c r="W1056" s="122" t="s">
        <v>3158</v>
      </c>
      <c r="X1056" s="122" t="s">
        <v>3158</v>
      </c>
      <c r="Y1056" s="122" t="s">
        <v>3158</v>
      </c>
      <c r="Z1056" s="122">
        <v>0</v>
      </c>
      <c r="AA1056" s="122" t="s">
        <v>3158</v>
      </c>
      <c r="AB1056" s="122" t="s">
        <v>3158</v>
      </c>
      <c r="AC1056" s="122" t="s">
        <v>3158</v>
      </c>
      <c r="AD1056" s="125">
        <v>43713.203877314816</v>
      </c>
      <c r="AE1056" s="122" t="s">
        <v>3158</v>
      </c>
    </row>
    <row r="1057" spans="1:31" ht="13">
      <c r="A1057" s="122">
        <v>3390</v>
      </c>
      <c r="B1057" s="122" t="s">
        <v>766</v>
      </c>
      <c r="C1057" s="122" t="s">
        <v>9620</v>
      </c>
      <c r="D1057" s="122" t="s">
        <v>3171</v>
      </c>
      <c r="E1057" s="122">
        <v>1979</v>
      </c>
      <c r="F1057" s="122" t="s">
        <v>3302</v>
      </c>
      <c r="G1057" s="122" t="s">
        <v>9621</v>
      </c>
      <c r="K1057" s="122" t="s">
        <v>9622</v>
      </c>
      <c r="L1057" s="124" t="s">
        <v>9623</v>
      </c>
      <c r="M1057" s="122" t="s">
        <v>3154</v>
      </c>
      <c r="N1057" s="122">
        <v>75</v>
      </c>
      <c r="O1057" s="124" t="s">
        <v>9624</v>
      </c>
      <c r="P1057" s="124" t="s">
        <v>9625</v>
      </c>
      <c r="Q1057" s="124" t="s">
        <v>9626</v>
      </c>
      <c r="R1057" s="125">
        <v>43697.526655092595</v>
      </c>
      <c r="S1057" s="125">
        <v>43713.203877314816</v>
      </c>
      <c r="T1057" s="122" t="s">
        <v>3158</v>
      </c>
      <c r="U1057" s="122" t="s">
        <v>3158</v>
      </c>
      <c r="V1057" s="122" t="s">
        <v>3158</v>
      </c>
      <c r="W1057" s="122" t="s">
        <v>3158</v>
      </c>
      <c r="X1057" s="122" t="s">
        <v>3158</v>
      </c>
      <c r="Y1057" s="122" t="s">
        <v>3158</v>
      </c>
      <c r="Z1057" s="122">
        <v>0</v>
      </c>
      <c r="AA1057" s="122" t="s">
        <v>3158</v>
      </c>
      <c r="AB1057" s="122" t="s">
        <v>3158</v>
      </c>
      <c r="AC1057" s="122" t="s">
        <v>3158</v>
      </c>
      <c r="AD1057" s="125">
        <v>43713.203877314816</v>
      </c>
      <c r="AE1057" s="122" t="s">
        <v>3158</v>
      </c>
    </row>
    <row r="1058" spans="1:31" ht="13">
      <c r="A1058" s="122">
        <v>3392</v>
      </c>
      <c r="B1058" s="122" t="s">
        <v>9627</v>
      </c>
      <c r="C1058" s="122" t="s">
        <v>9628</v>
      </c>
      <c r="D1058" s="122" t="s">
        <v>3146</v>
      </c>
      <c r="E1058" s="122">
        <v>0</v>
      </c>
      <c r="F1058" s="122" t="s">
        <v>3438</v>
      </c>
      <c r="G1058" s="122" t="s">
        <v>4128</v>
      </c>
      <c r="H1058" s="122" t="s">
        <v>4129</v>
      </c>
      <c r="I1058" s="122" t="s">
        <v>3326</v>
      </c>
      <c r="K1058" s="122" t="s">
        <v>9629</v>
      </c>
      <c r="L1058" s="124" t="s">
        <v>9630</v>
      </c>
      <c r="M1058" s="122" t="s">
        <v>3154</v>
      </c>
      <c r="N1058" s="122">
        <v>75</v>
      </c>
      <c r="O1058" s="124" t="s">
        <v>9631</v>
      </c>
      <c r="P1058" s="124" t="s">
        <v>9632</v>
      </c>
      <c r="Q1058" s="124" t="s">
        <v>9633</v>
      </c>
      <c r="R1058" s="125">
        <v>43697.526655092595</v>
      </c>
      <c r="S1058" s="125">
        <v>43713.203877314816</v>
      </c>
      <c r="T1058" s="122" t="s">
        <v>3158</v>
      </c>
      <c r="U1058" s="122" t="s">
        <v>3158</v>
      </c>
      <c r="V1058" s="122" t="s">
        <v>3158</v>
      </c>
      <c r="W1058" s="122" t="s">
        <v>3158</v>
      </c>
      <c r="X1058" s="122" t="s">
        <v>3158</v>
      </c>
      <c r="Y1058" s="122" t="s">
        <v>3158</v>
      </c>
      <c r="Z1058" s="122">
        <v>0</v>
      </c>
      <c r="AA1058" s="122" t="s">
        <v>3158</v>
      </c>
      <c r="AB1058" s="122" t="s">
        <v>3158</v>
      </c>
      <c r="AC1058" s="122" t="s">
        <v>3158</v>
      </c>
      <c r="AD1058" s="125">
        <v>43713.203877314816</v>
      </c>
      <c r="AE1058" s="122" t="s">
        <v>3158</v>
      </c>
    </row>
    <row r="1059" spans="1:31" ht="13">
      <c r="A1059" s="122">
        <v>3393</v>
      </c>
      <c r="B1059" s="122" t="s">
        <v>9634</v>
      </c>
      <c r="C1059" s="122" t="s">
        <v>9635</v>
      </c>
      <c r="D1059" s="122" t="s">
        <v>3146</v>
      </c>
      <c r="E1059" s="122">
        <v>2016</v>
      </c>
      <c r="F1059" s="122" t="s">
        <v>3225</v>
      </c>
      <c r="G1059" s="122" t="s">
        <v>3148</v>
      </c>
      <c r="H1059" s="122" t="s">
        <v>3217</v>
      </c>
      <c r="I1059" s="122" t="s">
        <v>3326</v>
      </c>
      <c r="J1059" s="122" t="s">
        <v>9636</v>
      </c>
      <c r="K1059" s="122" t="s">
        <v>9637</v>
      </c>
      <c r="L1059" s="124" t="s">
        <v>9638</v>
      </c>
      <c r="M1059" s="122" t="s">
        <v>3154</v>
      </c>
      <c r="N1059" s="122">
        <v>75</v>
      </c>
      <c r="O1059" s="124" t="s">
        <v>9639</v>
      </c>
      <c r="P1059" s="124" t="s">
        <v>9640</v>
      </c>
      <c r="Q1059" s="124" t="s">
        <v>9641</v>
      </c>
      <c r="R1059" s="125">
        <v>43697.526655092595</v>
      </c>
      <c r="S1059" s="125">
        <v>43713.203877314816</v>
      </c>
      <c r="T1059" s="122" t="s">
        <v>3158</v>
      </c>
      <c r="U1059" s="122" t="s">
        <v>3158</v>
      </c>
      <c r="V1059" s="122" t="s">
        <v>3158</v>
      </c>
      <c r="W1059" s="122" t="s">
        <v>3158</v>
      </c>
      <c r="X1059" s="122" t="s">
        <v>3158</v>
      </c>
      <c r="Y1059" s="122" t="s">
        <v>3158</v>
      </c>
      <c r="Z1059" s="122">
        <v>0</v>
      </c>
      <c r="AA1059" s="122" t="s">
        <v>3158</v>
      </c>
      <c r="AB1059" s="122" t="s">
        <v>3158</v>
      </c>
      <c r="AC1059" s="122" t="s">
        <v>3158</v>
      </c>
      <c r="AD1059" s="125">
        <v>43713.203877314816</v>
      </c>
      <c r="AE1059" s="122" t="s">
        <v>3158</v>
      </c>
    </row>
    <row r="1060" spans="1:31" ht="13">
      <c r="A1060" s="122">
        <v>3394</v>
      </c>
      <c r="B1060" s="122" t="s">
        <v>767</v>
      </c>
      <c r="C1060" s="122" t="s">
        <v>9642</v>
      </c>
      <c r="D1060" s="122" t="s">
        <v>3146</v>
      </c>
      <c r="E1060" s="122">
        <v>2012</v>
      </c>
      <c r="F1060" s="122" t="s">
        <v>3440</v>
      </c>
      <c r="G1060" s="122" t="s">
        <v>9643</v>
      </c>
      <c r="H1060" s="122" t="s">
        <v>3697</v>
      </c>
      <c r="I1060" s="122" t="s">
        <v>3316</v>
      </c>
      <c r="K1060" s="122" t="s">
        <v>9644</v>
      </c>
      <c r="L1060" s="124" t="s">
        <v>9645</v>
      </c>
      <c r="M1060" s="122" t="s">
        <v>3154</v>
      </c>
      <c r="N1060" s="122">
        <v>75</v>
      </c>
      <c r="O1060" s="124" t="s">
        <v>9646</v>
      </c>
      <c r="P1060" s="124" t="s">
        <v>9647</v>
      </c>
      <c r="Q1060" s="124" t="s">
        <v>9648</v>
      </c>
      <c r="R1060" s="125">
        <v>43697.526655092595</v>
      </c>
      <c r="S1060" s="125">
        <v>43713.203877314816</v>
      </c>
      <c r="T1060" s="122" t="s">
        <v>3158</v>
      </c>
      <c r="U1060" s="122" t="s">
        <v>3158</v>
      </c>
      <c r="V1060" s="122" t="s">
        <v>3158</v>
      </c>
      <c r="W1060" s="122" t="s">
        <v>3158</v>
      </c>
      <c r="X1060" s="122" t="s">
        <v>3158</v>
      </c>
      <c r="Y1060" s="122" t="s">
        <v>3158</v>
      </c>
      <c r="Z1060" s="122">
        <v>0</v>
      </c>
      <c r="AA1060" s="122" t="s">
        <v>3158</v>
      </c>
      <c r="AB1060" s="122" t="s">
        <v>3158</v>
      </c>
      <c r="AC1060" s="122" t="s">
        <v>3158</v>
      </c>
      <c r="AD1060" s="125">
        <v>43713.203877314816</v>
      </c>
      <c r="AE1060" s="122" t="s">
        <v>3158</v>
      </c>
    </row>
    <row r="1061" spans="1:31" ht="13">
      <c r="A1061" s="122">
        <v>3395</v>
      </c>
      <c r="B1061" s="122" t="s">
        <v>655</v>
      </c>
      <c r="C1061" s="122" t="s">
        <v>9649</v>
      </c>
      <c r="D1061" s="122" t="s">
        <v>3171</v>
      </c>
      <c r="E1061" s="122">
        <v>2015</v>
      </c>
      <c r="F1061" s="122" t="s">
        <v>3721</v>
      </c>
      <c r="G1061" s="122" t="s">
        <v>7622</v>
      </c>
      <c r="H1061" s="122" t="s">
        <v>3173</v>
      </c>
      <c r="I1061" s="122" t="s">
        <v>3209</v>
      </c>
      <c r="J1061" s="122" t="s">
        <v>9650</v>
      </c>
      <c r="K1061" s="122" t="s">
        <v>9651</v>
      </c>
      <c r="L1061" s="124" t="s">
        <v>9652</v>
      </c>
      <c r="M1061" s="122" t="s">
        <v>3154</v>
      </c>
      <c r="N1061" s="122">
        <v>75</v>
      </c>
      <c r="O1061" s="124" t="s">
        <v>9653</v>
      </c>
      <c r="P1061" s="124" t="s">
        <v>9654</v>
      </c>
      <c r="Q1061" s="124" t="s">
        <v>9655</v>
      </c>
      <c r="R1061" s="125">
        <v>43697.526655092595</v>
      </c>
      <c r="S1061" s="125">
        <v>43713.203877314816</v>
      </c>
      <c r="T1061" s="122" t="s">
        <v>3158</v>
      </c>
      <c r="U1061" s="122" t="s">
        <v>3158</v>
      </c>
      <c r="V1061" s="122" t="s">
        <v>3158</v>
      </c>
      <c r="W1061" s="122" t="s">
        <v>3158</v>
      </c>
      <c r="X1061" s="122" t="s">
        <v>3158</v>
      </c>
      <c r="Y1061" s="122" t="s">
        <v>3158</v>
      </c>
      <c r="Z1061" s="122">
        <v>0</v>
      </c>
      <c r="AA1061" s="122" t="s">
        <v>3158</v>
      </c>
      <c r="AB1061" s="122" t="s">
        <v>3158</v>
      </c>
      <c r="AC1061" s="122" t="s">
        <v>3158</v>
      </c>
      <c r="AD1061" s="125">
        <v>43713.203877314816</v>
      </c>
      <c r="AE1061" s="122" t="s">
        <v>3158</v>
      </c>
    </row>
    <row r="1062" spans="1:31" ht="13">
      <c r="A1062" s="122">
        <v>3396</v>
      </c>
      <c r="B1062" s="122" t="s">
        <v>765</v>
      </c>
      <c r="C1062" s="122" t="s">
        <v>9656</v>
      </c>
      <c r="E1062" s="122">
        <v>2016</v>
      </c>
      <c r="F1062" s="122" t="s">
        <v>3438</v>
      </c>
      <c r="G1062" s="122" t="s">
        <v>4637</v>
      </c>
      <c r="H1062" s="122" t="s">
        <v>3977</v>
      </c>
      <c r="I1062" s="122" t="s">
        <v>4340</v>
      </c>
      <c r="J1062" s="122" t="s">
        <v>9657</v>
      </c>
      <c r="K1062" s="122" t="s">
        <v>9658</v>
      </c>
      <c r="L1062" s="124" t="s">
        <v>9659</v>
      </c>
      <c r="M1062" s="122" t="s">
        <v>3154</v>
      </c>
      <c r="N1062" s="122">
        <v>75</v>
      </c>
      <c r="O1062" s="122" t="s">
        <v>3158</v>
      </c>
      <c r="P1062" s="122" t="s">
        <v>3158</v>
      </c>
      <c r="Q1062" s="124" t="s">
        <v>9660</v>
      </c>
      <c r="R1062" s="125">
        <v>43697.526655092595</v>
      </c>
      <c r="S1062" s="125">
        <v>43724.241736111115</v>
      </c>
      <c r="T1062" s="122">
        <v>60</v>
      </c>
      <c r="U1062" s="122" t="s">
        <v>6411</v>
      </c>
      <c r="V1062" s="122" t="s">
        <v>3204</v>
      </c>
      <c r="W1062" s="122" t="s">
        <v>3158</v>
      </c>
      <c r="X1062" s="122" t="s">
        <v>3204</v>
      </c>
      <c r="Y1062" s="122" t="s">
        <v>3158</v>
      </c>
      <c r="Z1062" s="122">
        <v>0</v>
      </c>
      <c r="AA1062" s="122" t="s">
        <v>3158</v>
      </c>
      <c r="AB1062" s="122" t="s">
        <v>3158</v>
      </c>
      <c r="AC1062" s="122" t="s">
        <v>3158</v>
      </c>
      <c r="AD1062" s="125">
        <v>43713.203877314816</v>
      </c>
      <c r="AE1062" s="122" t="s">
        <v>3158</v>
      </c>
    </row>
    <row r="1063" spans="1:31" ht="13">
      <c r="A1063" s="122">
        <v>3397</v>
      </c>
      <c r="B1063" s="122" t="s">
        <v>9661</v>
      </c>
      <c r="C1063" s="122" t="s">
        <v>9662</v>
      </c>
      <c r="D1063" s="122" t="s">
        <v>3146</v>
      </c>
      <c r="E1063" s="122">
        <v>2009</v>
      </c>
      <c r="F1063" s="122" t="s">
        <v>3225</v>
      </c>
      <c r="G1063" s="122" t="s">
        <v>3245</v>
      </c>
      <c r="K1063" s="122" t="s">
        <v>9663</v>
      </c>
      <c r="L1063" s="124" t="s">
        <v>9664</v>
      </c>
      <c r="M1063" s="122" t="s">
        <v>3154</v>
      </c>
      <c r="N1063" s="122">
        <v>75</v>
      </c>
      <c r="O1063" s="124" t="s">
        <v>9665</v>
      </c>
      <c r="P1063" s="124" t="s">
        <v>9666</v>
      </c>
      <c r="Q1063" s="124" t="s">
        <v>9667</v>
      </c>
      <c r="R1063" s="125">
        <v>43697.526655092595</v>
      </c>
      <c r="S1063" s="125">
        <v>43713.203877314816</v>
      </c>
      <c r="T1063" s="122" t="s">
        <v>3158</v>
      </c>
      <c r="U1063" s="122" t="s">
        <v>3158</v>
      </c>
      <c r="V1063" s="122" t="s">
        <v>3158</v>
      </c>
      <c r="W1063" s="122" t="s">
        <v>3158</v>
      </c>
      <c r="X1063" s="122" t="s">
        <v>3158</v>
      </c>
      <c r="Y1063" s="122" t="s">
        <v>3158</v>
      </c>
      <c r="Z1063" s="122">
        <v>0</v>
      </c>
      <c r="AA1063" s="122" t="s">
        <v>3158</v>
      </c>
      <c r="AB1063" s="122" t="s">
        <v>3158</v>
      </c>
      <c r="AC1063" s="122" t="s">
        <v>3158</v>
      </c>
      <c r="AD1063" s="125">
        <v>43713.203877314816</v>
      </c>
      <c r="AE1063" s="122" t="s">
        <v>3158</v>
      </c>
    </row>
    <row r="1064" spans="1:31" ht="13">
      <c r="A1064" s="122">
        <v>3398</v>
      </c>
      <c r="B1064" s="122" t="s">
        <v>9668</v>
      </c>
      <c r="C1064" s="122" t="s">
        <v>9669</v>
      </c>
      <c r="D1064" s="122" t="s">
        <v>3146</v>
      </c>
      <c r="E1064" s="122">
        <v>2017</v>
      </c>
      <c r="F1064" s="122" t="s">
        <v>3225</v>
      </c>
      <c r="G1064" s="122" t="s">
        <v>6074</v>
      </c>
      <c r="H1064" s="122" t="s">
        <v>3173</v>
      </c>
      <c r="I1064" s="122" t="s">
        <v>4340</v>
      </c>
      <c r="J1064" s="122" t="s">
        <v>9670</v>
      </c>
      <c r="K1064" s="122" t="s">
        <v>9671</v>
      </c>
      <c r="L1064" s="124" t="s">
        <v>9672</v>
      </c>
      <c r="M1064" s="122" t="s">
        <v>3154</v>
      </c>
      <c r="N1064" s="122">
        <v>75</v>
      </c>
      <c r="O1064" s="124" t="s">
        <v>9673</v>
      </c>
      <c r="P1064" s="122" t="s">
        <v>3158</v>
      </c>
      <c r="Q1064" s="124" t="s">
        <v>9674</v>
      </c>
      <c r="R1064" s="125">
        <v>43697.526655092595</v>
      </c>
      <c r="S1064" s="125">
        <v>43883.315069444441</v>
      </c>
      <c r="T1064" s="122">
        <v>68</v>
      </c>
      <c r="U1064" s="122" t="s">
        <v>3202</v>
      </c>
      <c r="V1064" s="122" t="s">
        <v>3173</v>
      </c>
      <c r="W1064" s="122" t="s">
        <v>3158</v>
      </c>
      <c r="X1064" s="122" t="s">
        <v>3204</v>
      </c>
      <c r="Y1064" s="122" t="s">
        <v>3158</v>
      </c>
      <c r="Z1064" s="122">
        <v>0</v>
      </c>
      <c r="AA1064" s="122" t="s">
        <v>3158</v>
      </c>
      <c r="AB1064" s="122" t="s">
        <v>3158</v>
      </c>
      <c r="AC1064" s="122" t="s">
        <v>3158</v>
      </c>
      <c r="AD1064" s="125">
        <v>43713.203877314816</v>
      </c>
      <c r="AE1064" s="122" t="s">
        <v>3158</v>
      </c>
    </row>
    <row r="1065" spans="1:31" ht="13">
      <c r="A1065" s="122">
        <v>3399</v>
      </c>
      <c r="B1065" s="122" t="s">
        <v>9675</v>
      </c>
      <c r="C1065" s="122" t="s">
        <v>9676</v>
      </c>
      <c r="D1065" s="122" t="s">
        <v>3146</v>
      </c>
      <c r="E1065" s="122">
        <v>2010</v>
      </c>
      <c r="F1065" s="122" t="s">
        <v>9677</v>
      </c>
      <c r="G1065" s="122" t="s">
        <v>3148</v>
      </c>
      <c r="H1065" s="122" t="s">
        <v>3217</v>
      </c>
      <c r="I1065" s="122" t="s">
        <v>9678</v>
      </c>
      <c r="K1065" s="122" t="s">
        <v>9679</v>
      </c>
      <c r="L1065" s="124" t="s">
        <v>9680</v>
      </c>
      <c r="M1065" s="122" t="s">
        <v>3154</v>
      </c>
      <c r="N1065" s="122">
        <v>75</v>
      </c>
      <c r="O1065" s="124" t="s">
        <v>9681</v>
      </c>
      <c r="P1065" s="124" t="s">
        <v>9682</v>
      </c>
      <c r="Q1065" s="124" t="s">
        <v>9683</v>
      </c>
      <c r="R1065" s="125">
        <v>43697.526655092595</v>
      </c>
      <c r="S1065" s="125">
        <v>43713.203877314816</v>
      </c>
      <c r="T1065" s="122" t="s">
        <v>3158</v>
      </c>
      <c r="U1065" s="122" t="s">
        <v>3158</v>
      </c>
      <c r="V1065" s="122" t="s">
        <v>3158</v>
      </c>
      <c r="W1065" s="122" t="s">
        <v>3158</v>
      </c>
      <c r="X1065" s="122" t="s">
        <v>3158</v>
      </c>
      <c r="Y1065" s="122" t="s">
        <v>3158</v>
      </c>
      <c r="Z1065" s="122">
        <v>0</v>
      </c>
      <c r="AA1065" s="122" t="s">
        <v>3158</v>
      </c>
      <c r="AB1065" s="122" t="s">
        <v>3158</v>
      </c>
      <c r="AC1065" s="122" t="s">
        <v>3158</v>
      </c>
      <c r="AD1065" s="125">
        <v>43713.203877314816</v>
      </c>
      <c r="AE1065" s="122" t="s">
        <v>3158</v>
      </c>
    </row>
    <row r="1066" spans="1:31" ht="13">
      <c r="A1066" s="122">
        <v>3400</v>
      </c>
      <c r="B1066" s="122" t="s">
        <v>9684</v>
      </c>
      <c r="C1066" s="122" t="s">
        <v>9685</v>
      </c>
      <c r="D1066" s="122" t="s">
        <v>3146</v>
      </c>
      <c r="E1066" s="122">
        <v>2015</v>
      </c>
      <c r="F1066" s="122" t="s">
        <v>3160</v>
      </c>
      <c r="G1066" s="122" t="s">
        <v>6074</v>
      </c>
      <c r="H1066" s="122" t="s">
        <v>3173</v>
      </c>
      <c r="I1066" s="122" t="s">
        <v>4340</v>
      </c>
      <c r="J1066" s="122" t="s">
        <v>9686</v>
      </c>
      <c r="K1066" s="122" t="s">
        <v>9687</v>
      </c>
      <c r="L1066" s="124" t="s">
        <v>9688</v>
      </c>
      <c r="M1066" s="122" t="s">
        <v>3154</v>
      </c>
      <c r="N1066" s="122">
        <v>75</v>
      </c>
      <c r="O1066" s="124" t="s">
        <v>9689</v>
      </c>
      <c r="P1066" s="124" t="s">
        <v>9690</v>
      </c>
      <c r="Q1066" s="124" t="s">
        <v>9691</v>
      </c>
      <c r="R1066" s="125">
        <v>43697.526655092595</v>
      </c>
      <c r="S1066" s="125">
        <v>43963.465011574073</v>
      </c>
      <c r="T1066" s="122">
        <v>72</v>
      </c>
      <c r="U1066" s="122" t="s">
        <v>3278</v>
      </c>
      <c r="V1066" s="122" t="s">
        <v>3173</v>
      </c>
      <c r="W1066" s="122" t="s">
        <v>3158</v>
      </c>
      <c r="X1066" s="122" t="s">
        <v>3204</v>
      </c>
      <c r="Y1066" s="122" t="s">
        <v>3158</v>
      </c>
      <c r="Z1066" s="122">
        <v>0</v>
      </c>
      <c r="AA1066" s="122" t="s">
        <v>3158</v>
      </c>
      <c r="AB1066" s="122" t="s">
        <v>3158</v>
      </c>
      <c r="AC1066" s="122" t="s">
        <v>3158</v>
      </c>
      <c r="AD1066" s="125">
        <v>43713.203877314816</v>
      </c>
      <c r="AE1066" s="122" t="s">
        <v>3158</v>
      </c>
    </row>
    <row r="1067" spans="1:31" ht="13">
      <c r="A1067" s="122">
        <v>3401</v>
      </c>
      <c r="B1067" s="122" t="s">
        <v>9692</v>
      </c>
      <c r="C1067" s="122" t="s">
        <v>9693</v>
      </c>
      <c r="D1067" s="122" t="s">
        <v>3146</v>
      </c>
      <c r="E1067" s="122">
        <v>2017</v>
      </c>
      <c r="F1067" s="122" t="s">
        <v>3462</v>
      </c>
      <c r="G1067" s="122" t="s">
        <v>7387</v>
      </c>
      <c r="K1067" s="122" t="s">
        <v>9694</v>
      </c>
      <c r="L1067" s="124" t="s">
        <v>9695</v>
      </c>
      <c r="M1067" s="122" t="s">
        <v>3154</v>
      </c>
      <c r="N1067" s="122">
        <v>75</v>
      </c>
      <c r="O1067" s="124" t="s">
        <v>9696</v>
      </c>
      <c r="P1067" s="124" t="s">
        <v>9697</v>
      </c>
      <c r="Q1067" s="124" t="s">
        <v>9698</v>
      </c>
      <c r="R1067" s="125">
        <v>43697.526655092595</v>
      </c>
      <c r="S1067" s="125">
        <v>43713.203877314816</v>
      </c>
      <c r="T1067" s="122" t="s">
        <v>3158</v>
      </c>
      <c r="U1067" s="122" t="s">
        <v>3158</v>
      </c>
      <c r="V1067" s="122" t="s">
        <v>3158</v>
      </c>
      <c r="W1067" s="122" t="s">
        <v>3158</v>
      </c>
      <c r="X1067" s="122" t="s">
        <v>3158</v>
      </c>
      <c r="Y1067" s="122" t="s">
        <v>3158</v>
      </c>
      <c r="Z1067" s="122">
        <v>0</v>
      </c>
      <c r="AA1067" s="122" t="s">
        <v>3158</v>
      </c>
      <c r="AB1067" s="122" t="s">
        <v>3158</v>
      </c>
      <c r="AC1067" s="122" t="s">
        <v>3158</v>
      </c>
      <c r="AD1067" s="125">
        <v>43713.203877314816</v>
      </c>
      <c r="AE1067" s="122" t="s">
        <v>3158</v>
      </c>
    </row>
    <row r="1068" spans="1:31" ht="13">
      <c r="A1068" s="122">
        <v>3402</v>
      </c>
      <c r="B1068" s="122" t="s">
        <v>9699</v>
      </c>
      <c r="C1068" s="122" t="s">
        <v>9700</v>
      </c>
      <c r="D1068" s="122" t="s">
        <v>3146</v>
      </c>
      <c r="E1068" s="122">
        <v>2011</v>
      </c>
      <c r="F1068" s="122" t="s">
        <v>3666</v>
      </c>
      <c r="G1068" s="122" t="s">
        <v>9701</v>
      </c>
      <c r="K1068" s="122" t="s">
        <v>9702</v>
      </c>
      <c r="L1068" s="124" t="s">
        <v>9703</v>
      </c>
      <c r="M1068" s="122" t="s">
        <v>3154</v>
      </c>
      <c r="N1068" s="122">
        <v>75</v>
      </c>
      <c r="O1068" s="124" t="s">
        <v>9704</v>
      </c>
      <c r="P1068" s="124" t="s">
        <v>9705</v>
      </c>
      <c r="Q1068" s="124" t="s">
        <v>9706</v>
      </c>
      <c r="R1068" s="125">
        <v>43697.526655092595</v>
      </c>
      <c r="S1068" s="125">
        <v>43713.203877314816</v>
      </c>
      <c r="T1068" s="122" t="s">
        <v>3158</v>
      </c>
      <c r="U1068" s="122" t="s">
        <v>3158</v>
      </c>
      <c r="V1068" s="122" t="s">
        <v>3158</v>
      </c>
      <c r="W1068" s="122" t="s">
        <v>3158</v>
      </c>
      <c r="X1068" s="122" t="s">
        <v>3158</v>
      </c>
      <c r="Y1068" s="122" t="s">
        <v>3158</v>
      </c>
      <c r="Z1068" s="122">
        <v>0</v>
      </c>
      <c r="AA1068" s="122" t="s">
        <v>3158</v>
      </c>
      <c r="AB1068" s="122" t="s">
        <v>3158</v>
      </c>
      <c r="AC1068" s="122" t="s">
        <v>3158</v>
      </c>
      <c r="AD1068" s="125">
        <v>43713.203877314816</v>
      </c>
      <c r="AE1068" s="122" t="s">
        <v>3158</v>
      </c>
    </row>
    <row r="1069" spans="1:31" ht="13">
      <c r="A1069" s="122">
        <v>3403</v>
      </c>
      <c r="B1069" s="122" t="s">
        <v>552</v>
      </c>
      <c r="C1069" s="122" t="s">
        <v>9707</v>
      </c>
      <c r="D1069" s="122" t="s">
        <v>3146</v>
      </c>
      <c r="E1069" s="122">
        <v>2015</v>
      </c>
      <c r="F1069" s="122" t="s">
        <v>3147</v>
      </c>
      <c r="G1069" s="122" t="s">
        <v>7159</v>
      </c>
      <c r="H1069" s="122" t="s">
        <v>7160</v>
      </c>
      <c r="I1069" s="126">
        <v>44967</v>
      </c>
      <c r="K1069" s="122" t="s">
        <v>9708</v>
      </c>
      <c r="L1069" s="124" t="s">
        <v>9709</v>
      </c>
      <c r="M1069" s="122" t="s">
        <v>3154</v>
      </c>
      <c r="N1069" s="122">
        <v>75</v>
      </c>
      <c r="O1069" s="124" t="s">
        <v>9710</v>
      </c>
      <c r="P1069" s="124" t="s">
        <v>9711</v>
      </c>
      <c r="Q1069" s="124" t="s">
        <v>9712</v>
      </c>
      <c r="R1069" s="125">
        <v>43697.526655092595</v>
      </c>
      <c r="S1069" s="125">
        <v>43713.203877314816</v>
      </c>
      <c r="T1069" s="122" t="s">
        <v>3158</v>
      </c>
      <c r="U1069" s="122" t="s">
        <v>3158</v>
      </c>
      <c r="V1069" s="122" t="s">
        <v>3158</v>
      </c>
      <c r="W1069" s="122" t="s">
        <v>3158</v>
      </c>
      <c r="X1069" s="122" t="s">
        <v>3158</v>
      </c>
      <c r="Y1069" s="122" t="s">
        <v>3158</v>
      </c>
      <c r="Z1069" s="122">
        <v>0</v>
      </c>
      <c r="AA1069" s="122" t="s">
        <v>3158</v>
      </c>
      <c r="AB1069" s="122" t="s">
        <v>3158</v>
      </c>
      <c r="AC1069" s="122" t="s">
        <v>3158</v>
      </c>
      <c r="AD1069" s="125">
        <v>43713.203877314816</v>
      </c>
      <c r="AE1069" s="122" t="s">
        <v>3158</v>
      </c>
    </row>
    <row r="1070" spans="1:31" ht="13">
      <c r="A1070" s="122">
        <v>3404</v>
      </c>
      <c r="B1070" s="124" t="s">
        <v>9713</v>
      </c>
      <c r="C1070" s="122" t="s">
        <v>9714</v>
      </c>
      <c r="D1070" s="122" t="s">
        <v>3146</v>
      </c>
      <c r="E1070" s="122">
        <v>2014</v>
      </c>
      <c r="F1070" s="122" t="s">
        <v>9715</v>
      </c>
      <c r="G1070" s="122" t="s">
        <v>5362</v>
      </c>
      <c r="K1070" s="122" t="s">
        <v>9716</v>
      </c>
      <c r="L1070" s="124" t="s">
        <v>9717</v>
      </c>
      <c r="M1070" s="122" t="s">
        <v>3154</v>
      </c>
      <c r="N1070" s="122">
        <v>75</v>
      </c>
      <c r="O1070" s="124" t="s">
        <v>9718</v>
      </c>
      <c r="P1070" s="124" t="s">
        <v>9719</v>
      </c>
      <c r="Q1070" s="124" t="s">
        <v>9720</v>
      </c>
      <c r="R1070" s="125">
        <v>43697.526655092595</v>
      </c>
      <c r="S1070" s="125">
        <v>43713.203877314816</v>
      </c>
      <c r="T1070" s="122" t="s">
        <v>3158</v>
      </c>
      <c r="U1070" s="122" t="s">
        <v>3158</v>
      </c>
      <c r="V1070" s="122" t="s">
        <v>3158</v>
      </c>
      <c r="W1070" s="122" t="s">
        <v>3158</v>
      </c>
      <c r="X1070" s="122" t="s">
        <v>3158</v>
      </c>
      <c r="Y1070" s="122" t="s">
        <v>3158</v>
      </c>
      <c r="Z1070" s="122">
        <v>0</v>
      </c>
      <c r="AA1070" s="122" t="s">
        <v>3158</v>
      </c>
      <c r="AB1070" s="122" t="s">
        <v>3158</v>
      </c>
      <c r="AC1070" s="122" t="s">
        <v>3158</v>
      </c>
      <c r="AD1070" s="125">
        <v>43713.203877314816</v>
      </c>
      <c r="AE1070" s="122" t="s">
        <v>3158</v>
      </c>
    </row>
    <row r="1071" spans="1:31" ht="13">
      <c r="A1071" s="122">
        <v>3405</v>
      </c>
      <c r="B1071" s="122" t="s">
        <v>9721</v>
      </c>
      <c r="C1071" s="122" t="s">
        <v>9722</v>
      </c>
      <c r="D1071" s="122" t="s">
        <v>3146</v>
      </c>
      <c r="E1071" s="122">
        <v>2017</v>
      </c>
      <c r="F1071" s="122" t="s">
        <v>3342</v>
      </c>
      <c r="G1071" s="122" t="s">
        <v>9723</v>
      </c>
      <c r="K1071" s="122" t="s">
        <v>9724</v>
      </c>
      <c r="L1071" s="124" t="s">
        <v>9725</v>
      </c>
      <c r="M1071" s="122" t="s">
        <v>3154</v>
      </c>
      <c r="N1071" s="122">
        <v>75</v>
      </c>
      <c r="O1071" s="124" t="s">
        <v>9726</v>
      </c>
      <c r="P1071" s="124" t="s">
        <v>9727</v>
      </c>
      <c r="Q1071" s="124" t="s">
        <v>9728</v>
      </c>
      <c r="R1071" s="125">
        <v>43697.526655092595</v>
      </c>
      <c r="S1071" s="125">
        <v>43713.203877314816</v>
      </c>
      <c r="T1071" s="122" t="s">
        <v>3158</v>
      </c>
      <c r="U1071" s="122" t="s">
        <v>3158</v>
      </c>
      <c r="V1071" s="122" t="s">
        <v>3158</v>
      </c>
      <c r="W1071" s="122" t="s">
        <v>3158</v>
      </c>
      <c r="X1071" s="122" t="s">
        <v>3158</v>
      </c>
      <c r="Y1071" s="122" t="s">
        <v>3158</v>
      </c>
      <c r="Z1071" s="122">
        <v>0</v>
      </c>
      <c r="AA1071" s="122" t="s">
        <v>3158</v>
      </c>
      <c r="AB1071" s="122" t="s">
        <v>3158</v>
      </c>
      <c r="AC1071" s="122" t="s">
        <v>3158</v>
      </c>
      <c r="AD1071" s="125">
        <v>43713.203877314816</v>
      </c>
      <c r="AE1071" s="122" t="s">
        <v>3158</v>
      </c>
    </row>
    <row r="1072" spans="1:31" ht="13">
      <c r="A1072" s="122">
        <v>3406</v>
      </c>
      <c r="B1072" s="122" t="s">
        <v>9729</v>
      </c>
      <c r="C1072" s="122" t="s">
        <v>9730</v>
      </c>
      <c r="D1072" s="122" t="s">
        <v>3146</v>
      </c>
      <c r="E1072" s="122">
        <v>2018</v>
      </c>
      <c r="F1072" s="122" t="s">
        <v>3255</v>
      </c>
      <c r="G1072" s="122" t="s">
        <v>4637</v>
      </c>
      <c r="H1072" s="122" t="s">
        <v>3977</v>
      </c>
      <c r="I1072" s="122" t="s">
        <v>3385</v>
      </c>
      <c r="J1072" s="122" t="s">
        <v>9731</v>
      </c>
      <c r="K1072" s="122" t="s">
        <v>9732</v>
      </c>
      <c r="L1072" s="124" t="s">
        <v>9733</v>
      </c>
      <c r="M1072" s="122" t="s">
        <v>3154</v>
      </c>
      <c r="N1072" s="122">
        <v>75</v>
      </c>
      <c r="O1072" s="124" t="s">
        <v>9734</v>
      </c>
      <c r="P1072" s="124" t="s">
        <v>9735</v>
      </c>
      <c r="Q1072" s="124" t="s">
        <v>9736</v>
      </c>
      <c r="R1072" s="125">
        <v>43697.526655092595</v>
      </c>
      <c r="S1072" s="125">
        <v>43907.880590277775</v>
      </c>
      <c r="T1072" s="122">
        <v>72</v>
      </c>
      <c r="U1072" s="122" t="s">
        <v>3278</v>
      </c>
      <c r="V1072" s="122" t="s">
        <v>3977</v>
      </c>
      <c r="W1072" s="122" t="s">
        <v>3158</v>
      </c>
      <c r="X1072" s="122" t="s">
        <v>9737</v>
      </c>
      <c r="Y1072" s="122" t="s">
        <v>3158</v>
      </c>
      <c r="Z1072" s="122">
        <v>0</v>
      </c>
      <c r="AA1072" s="122" t="s">
        <v>3158</v>
      </c>
      <c r="AB1072" s="122" t="s">
        <v>3158</v>
      </c>
      <c r="AC1072" s="122" t="s">
        <v>3158</v>
      </c>
      <c r="AD1072" s="125">
        <v>43713.203877314816</v>
      </c>
      <c r="AE1072" s="122" t="s">
        <v>3158</v>
      </c>
    </row>
    <row r="1073" spans="1:31" ht="13">
      <c r="A1073" s="122">
        <v>3407</v>
      </c>
      <c r="B1073" s="122" t="s">
        <v>9738</v>
      </c>
      <c r="C1073" s="122" t="s">
        <v>9739</v>
      </c>
      <c r="D1073" s="122" t="s">
        <v>3146</v>
      </c>
      <c r="E1073" s="122">
        <v>2017</v>
      </c>
      <c r="F1073" s="122" t="s">
        <v>3462</v>
      </c>
      <c r="G1073" s="122" t="s">
        <v>9740</v>
      </c>
      <c r="K1073" s="122" t="s">
        <v>9741</v>
      </c>
      <c r="L1073" s="124" t="s">
        <v>9742</v>
      </c>
      <c r="M1073" s="122" t="s">
        <v>3154</v>
      </c>
      <c r="N1073" s="122">
        <v>75</v>
      </c>
      <c r="O1073" s="124" t="s">
        <v>9743</v>
      </c>
      <c r="P1073" s="124" t="s">
        <v>9744</v>
      </c>
      <c r="Q1073" s="124" t="s">
        <v>9745</v>
      </c>
      <c r="R1073" s="125">
        <v>43697.526655092595</v>
      </c>
      <c r="S1073" s="125">
        <v>43713.203877314816</v>
      </c>
      <c r="T1073" s="122" t="s">
        <v>3158</v>
      </c>
      <c r="U1073" s="122" t="s">
        <v>3158</v>
      </c>
      <c r="V1073" s="122" t="s">
        <v>3158</v>
      </c>
      <c r="W1073" s="122" t="s">
        <v>3158</v>
      </c>
      <c r="X1073" s="122" t="s">
        <v>3158</v>
      </c>
      <c r="Y1073" s="122" t="s">
        <v>3158</v>
      </c>
      <c r="Z1073" s="122">
        <v>0</v>
      </c>
      <c r="AA1073" s="122" t="s">
        <v>3158</v>
      </c>
      <c r="AB1073" s="122" t="s">
        <v>3158</v>
      </c>
      <c r="AC1073" s="122" t="s">
        <v>3158</v>
      </c>
      <c r="AD1073" s="125">
        <v>43713.203877314816</v>
      </c>
      <c r="AE1073" s="122" t="s">
        <v>3158</v>
      </c>
    </row>
    <row r="1074" spans="1:31" ht="13">
      <c r="A1074" s="122">
        <v>3408</v>
      </c>
      <c r="B1074" s="122" t="s">
        <v>9746</v>
      </c>
      <c r="C1074" s="122" t="s">
        <v>9747</v>
      </c>
      <c r="D1074" s="122" t="s">
        <v>3146</v>
      </c>
      <c r="E1074" s="122">
        <v>2015</v>
      </c>
      <c r="F1074" s="122" t="s">
        <v>3160</v>
      </c>
      <c r="G1074" s="122" t="s">
        <v>6074</v>
      </c>
      <c r="H1074" s="122" t="s">
        <v>3173</v>
      </c>
      <c r="I1074" s="122" t="s">
        <v>3385</v>
      </c>
      <c r="J1074" s="122" t="s">
        <v>9748</v>
      </c>
      <c r="K1074" s="122" t="s">
        <v>9749</v>
      </c>
      <c r="L1074" s="124" t="s">
        <v>9750</v>
      </c>
      <c r="M1074" s="122" t="s">
        <v>3154</v>
      </c>
      <c r="N1074" s="122">
        <v>75</v>
      </c>
      <c r="O1074" s="124" t="s">
        <v>9751</v>
      </c>
      <c r="P1074" s="122" t="s">
        <v>3158</v>
      </c>
      <c r="Q1074" s="124" t="s">
        <v>9752</v>
      </c>
      <c r="R1074" s="125">
        <v>43697.526655092595</v>
      </c>
      <c r="S1074" s="125">
        <v>44398.343159722222</v>
      </c>
      <c r="T1074" s="122">
        <v>68</v>
      </c>
      <c r="U1074" s="122" t="s">
        <v>3202</v>
      </c>
      <c r="V1074" s="122" t="s">
        <v>3204</v>
      </c>
      <c r="W1074" s="122" t="s">
        <v>3158</v>
      </c>
      <c r="X1074" s="122" t="s">
        <v>3204</v>
      </c>
      <c r="Y1074" s="122" t="s">
        <v>3158</v>
      </c>
      <c r="Z1074" s="122">
        <v>0</v>
      </c>
      <c r="AA1074" s="122" t="s">
        <v>3158</v>
      </c>
      <c r="AB1074" s="122" t="s">
        <v>3158</v>
      </c>
      <c r="AC1074" s="122" t="s">
        <v>3158</v>
      </c>
      <c r="AD1074" s="125">
        <v>43713.203877314816</v>
      </c>
      <c r="AE1074" s="122" t="s">
        <v>3158</v>
      </c>
    </row>
    <row r="1075" spans="1:31" ht="13">
      <c r="A1075" s="122">
        <v>3409</v>
      </c>
      <c r="B1075" s="122" t="s">
        <v>481</v>
      </c>
      <c r="C1075" s="122" t="s">
        <v>9753</v>
      </c>
      <c r="D1075" s="122" t="s">
        <v>3146</v>
      </c>
      <c r="E1075" s="122">
        <v>2018</v>
      </c>
      <c r="F1075" s="122" t="s">
        <v>3206</v>
      </c>
      <c r="G1075" s="122" t="s">
        <v>3343</v>
      </c>
      <c r="H1075" s="122" t="s">
        <v>4069</v>
      </c>
      <c r="I1075" s="126">
        <v>44967</v>
      </c>
      <c r="J1075" s="122" t="s">
        <v>9754</v>
      </c>
      <c r="K1075" s="122" t="s">
        <v>9755</v>
      </c>
      <c r="L1075" s="124" t="s">
        <v>9756</v>
      </c>
      <c r="M1075" s="122" t="s">
        <v>3154</v>
      </c>
      <c r="N1075" s="122">
        <v>75</v>
      </c>
      <c r="O1075" s="124" t="s">
        <v>9757</v>
      </c>
      <c r="P1075" s="124" t="s">
        <v>9758</v>
      </c>
      <c r="Q1075" s="124" t="s">
        <v>9759</v>
      </c>
      <c r="R1075" s="125">
        <v>43697.526655092595</v>
      </c>
      <c r="S1075" s="125">
        <v>43713.203877314816</v>
      </c>
      <c r="T1075" s="122" t="s">
        <v>3158</v>
      </c>
      <c r="U1075" s="122" t="s">
        <v>3158</v>
      </c>
      <c r="V1075" s="122" t="s">
        <v>3158</v>
      </c>
      <c r="W1075" s="122" t="s">
        <v>3158</v>
      </c>
      <c r="X1075" s="122" t="s">
        <v>3158</v>
      </c>
      <c r="Y1075" s="122" t="s">
        <v>3158</v>
      </c>
      <c r="Z1075" s="122">
        <v>0</v>
      </c>
      <c r="AA1075" s="122" t="s">
        <v>3158</v>
      </c>
      <c r="AB1075" s="122" t="s">
        <v>3158</v>
      </c>
      <c r="AC1075" s="122" t="s">
        <v>3158</v>
      </c>
      <c r="AD1075" s="125">
        <v>43713.203877314816</v>
      </c>
      <c r="AE1075" s="122" t="s">
        <v>3158</v>
      </c>
    </row>
    <row r="1076" spans="1:31" ht="13">
      <c r="A1076" s="122">
        <v>3410</v>
      </c>
      <c r="B1076" s="122" t="s">
        <v>9760</v>
      </c>
      <c r="C1076" s="122" t="s">
        <v>9761</v>
      </c>
      <c r="D1076" s="122" t="s">
        <v>3146</v>
      </c>
      <c r="E1076" s="122">
        <v>2013</v>
      </c>
      <c r="F1076" s="122" t="s">
        <v>3225</v>
      </c>
      <c r="G1076" s="122" t="s">
        <v>9762</v>
      </c>
      <c r="K1076" s="122" t="s">
        <v>9763</v>
      </c>
      <c r="L1076" s="124" t="s">
        <v>9764</v>
      </c>
      <c r="M1076" s="122" t="s">
        <v>3154</v>
      </c>
      <c r="N1076" s="122">
        <v>75</v>
      </c>
      <c r="O1076" s="124" t="s">
        <v>9765</v>
      </c>
      <c r="P1076" s="124" t="s">
        <v>9766</v>
      </c>
      <c r="Q1076" s="124" t="s">
        <v>9767</v>
      </c>
      <c r="R1076" s="125">
        <v>43697.526655092595</v>
      </c>
      <c r="S1076" s="125">
        <v>43713.203877314816</v>
      </c>
      <c r="T1076" s="122" t="s">
        <v>3158</v>
      </c>
      <c r="U1076" s="122" t="s">
        <v>3158</v>
      </c>
      <c r="V1076" s="122" t="s">
        <v>3158</v>
      </c>
      <c r="W1076" s="122" t="s">
        <v>3158</v>
      </c>
      <c r="X1076" s="122" t="s">
        <v>3158</v>
      </c>
      <c r="Y1076" s="122" t="s">
        <v>3158</v>
      </c>
      <c r="Z1076" s="122">
        <v>0</v>
      </c>
      <c r="AA1076" s="122" t="s">
        <v>3158</v>
      </c>
      <c r="AB1076" s="122" t="s">
        <v>3158</v>
      </c>
      <c r="AC1076" s="122" t="s">
        <v>3158</v>
      </c>
      <c r="AD1076" s="125">
        <v>43713.203877314816</v>
      </c>
      <c r="AE1076" s="122" t="s">
        <v>3158</v>
      </c>
    </row>
    <row r="1077" spans="1:31" ht="13">
      <c r="A1077" s="122">
        <v>3411</v>
      </c>
      <c r="B1077" s="122" t="s">
        <v>9768</v>
      </c>
      <c r="E1077" s="122">
        <v>0</v>
      </c>
      <c r="K1077" s="122" t="s">
        <v>9769</v>
      </c>
      <c r="M1077" s="122" t="s">
        <v>3154</v>
      </c>
      <c r="N1077" s="122">
        <v>75</v>
      </c>
      <c r="R1077" s="125">
        <v>43697.526655092595</v>
      </c>
      <c r="S1077" s="125">
        <v>43713.203877314816</v>
      </c>
      <c r="T1077" s="122" t="s">
        <v>3158</v>
      </c>
      <c r="U1077" s="122" t="s">
        <v>3158</v>
      </c>
      <c r="V1077" s="122" t="s">
        <v>3158</v>
      </c>
      <c r="W1077" s="122" t="s">
        <v>3158</v>
      </c>
      <c r="X1077" s="122" t="s">
        <v>3158</v>
      </c>
      <c r="Y1077" s="122" t="s">
        <v>3158</v>
      </c>
      <c r="Z1077" s="122">
        <v>0</v>
      </c>
      <c r="AA1077" s="122" t="s">
        <v>3158</v>
      </c>
      <c r="AB1077" s="122" t="s">
        <v>3158</v>
      </c>
      <c r="AC1077" s="122" t="s">
        <v>3158</v>
      </c>
      <c r="AD1077" s="125">
        <v>43713.203877314816</v>
      </c>
      <c r="AE1077" s="122" t="s">
        <v>3158</v>
      </c>
    </row>
    <row r="1078" spans="1:31" ht="13">
      <c r="A1078" s="122">
        <v>3412</v>
      </c>
      <c r="B1078" s="122" t="s">
        <v>651</v>
      </c>
      <c r="C1078" s="122" t="s">
        <v>9770</v>
      </c>
      <c r="D1078" s="122" t="s">
        <v>3146</v>
      </c>
      <c r="E1078" s="122">
        <v>2015</v>
      </c>
      <c r="F1078" s="122" t="s">
        <v>3462</v>
      </c>
      <c r="G1078" s="122" t="s">
        <v>3172</v>
      </c>
      <c r="H1078" s="122" t="s">
        <v>3173</v>
      </c>
      <c r="I1078" s="126">
        <v>44967</v>
      </c>
      <c r="J1078" s="122" t="s">
        <v>9771</v>
      </c>
      <c r="K1078" s="122" t="s">
        <v>9772</v>
      </c>
      <c r="L1078" s="124" t="s">
        <v>9773</v>
      </c>
      <c r="M1078" s="122" t="s">
        <v>3154</v>
      </c>
      <c r="N1078" s="122">
        <v>75</v>
      </c>
      <c r="O1078" s="124" t="s">
        <v>9774</v>
      </c>
      <c r="P1078" s="124" t="s">
        <v>9775</v>
      </c>
      <c r="Q1078" s="124" t="s">
        <v>9776</v>
      </c>
      <c r="R1078" s="125">
        <v>43697.526655092595</v>
      </c>
      <c r="S1078" s="125">
        <v>43713.203877314816</v>
      </c>
      <c r="T1078" s="122" t="s">
        <v>3158</v>
      </c>
      <c r="U1078" s="122" t="s">
        <v>3158</v>
      </c>
      <c r="V1078" s="122" t="s">
        <v>3158</v>
      </c>
      <c r="W1078" s="122" t="s">
        <v>3158</v>
      </c>
      <c r="X1078" s="122" t="s">
        <v>3158</v>
      </c>
      <c r="Y1078" s="122" t="s">
        <v>3158</v>
      </c>
      <c r="Z1078" s="122">
        <v>0</v>
      </c>
      <c r="AA1078" s="122" t="s">
        <v>3158</v>
      </c>
      <c r="AB1078" s="122" t="s">
        <v>3158</v>
      </c>
      <c r="AC1078" s="122" t="s">
        <v>3158</v>
      </c>
      <c r="AD1078" s="125">
        <v>43713.203877314816</v>
      </c>
      <c r="AE1078" s="122" t="s">
        <v>3158</v>
      </c>
    </row>
    <row r="1079" spans="1:31" ht="13">
      <c r="A1079" s="122">
        <v>3413</v>
      </c>
      <c r="B1079" s="122" t="s">
        <v>9777</v>
      </c>
      <c r="C1079" s="122" t="s">
        <v>9778</v>
      </c>
      <c r="D1079" s="122" t="s">
        <v>3146</v>
      </c>
      <c r="E1079" s="122">
        <v>2017</v>
      </c>
      <c r="G1079" s="122" t="s">
        <v>4325</v>
      </c>
      <c r="K1079" s="122" t="s">
        <v>9779</v>
      </c>
      <c r="L1079" s="124" t="s">
        <v>9780</v>
      </c>
      <c r="M1079" s="122" t="s">
        <v>3154</v>
      </c>
      <c r="N1079" s="122">
        <v>75</v>
      </c>
      <c r="O1079" s="124" t="s">
        <v>9781</v>
      </c>
      <c r="R1079" s="125">
        <v>43697.526655092595</v>
      </c>
      <c r="S1079" s="125">
        <v>43713.203877314816</v>
      </c>
      <c r="T1079" s="122" t="s">
        <v>3158</v>
      </c>
      <c r="U1079" s="122" t="s">
        <v>3158</v>
      </c>
      <c r="V1079" s="122" t="s">
        <v>3158</v>
      </c>
      <c r="W1079" s="122" t="s">
        <v>3158</v>
      </c>
      <c r="X1079" s="122" t="s">
        <v>3158</v>
      </c>
      <c r="Y1079" s="122" t="s">
        <v>3158</v>
      </c>
      <c r="Z1079" s="122">
        <v>0</v>
      </c>
      <c r="AA1079" s="122" t="s">
        <v>3158</v>
      </c>
      <c r="AB1079" s="122" t="s">
        <v>3158</v>
      </c>
      <c r="AC1079" s="122" t="s">
        <v>3158</v>
      </c>
      <c r="AD1079" s="125">
        <v>43713.203877314816</v>
      </c>
      <c r="AE1079" s="122" t="s">
        <v>3158</v>
      </c>
    </row>
    <row r="1080" spans="1:31" ht="13">
      <c r="A1080" s="122">
        <v>3414</v>
      </c>
      <c r="B1080" s="122" t="s">
        <v>9782</v>
      </c>
      <c r="C1080" s="122" t="s">
        <v>9783</v>
      </c>
      <c r="D1080" s="122" t="s">
        <v>3146</v>
      </c>
      <c r="E1080" s="122">
        <v>0</v>
      </c>
      <c r="F1080" s="122" t="s">
        <v>5688</v>
      </c>
      <c r="G1080" s="122" t="s">
        <v>3245</v>
      </c>
      <c r="H1080" s="122" t="s">
        <v>3195</v>
      </c>
      <c r="K1080" s="122" t="s">
        <v>9784</v>
      </c>
      <c r="M1080" s="122" t="s">
        <v>3154</v>
      </c>
      <c r="N1080" s="122">
        <v>75</v>
      </c>
      <c r="R1080" s="125">
        <v>43697.526655092595</v>
      </c>
      <c r="S1080" s="125">
        <v>43713.203877314816</v>
      </c>
      <c r="T1080" s="122" t="s">
        <v>3158</v>
      </c>
      <c r="U1080" s="122" t="s">
        <v>3158</v>
      </c>
      <c r="V1080" s="122" t="s">
        <v>3158</v>
      </c>
      <c r="W1080" s="122" t="s">
        <v>3158</v>
      </c>
      <c r="X1080" s="122" t="s">
        <v>3158</v>
      </c>
      <c r="Y1080" s="122" t="s">
        <v>3158</v>
      </c>
      <c r="Z1080" s="122">
        <v>0</v>
      </c>
      <c r="AA1080" s="122" t="s">
        <v>3158</v>
      </c>
      <c r="AB1080" s="122" t="s">
        <v>3158</v>
      </c>
      <c r="AC1080" s="122" t="s">
        <v>3158</v>
      </c>
      <c r="AD1080" s="125">
        <v>43713.203877314816</v>
      </c>
      <c r="AE1080" s="122" t="s">
        <v>3158</v>
      </c>
    </row>
    <row r="1081" spans="1:31" ht="13">
      <c r="A1081" s="122">
        <v>3415</v>
      </c>
      <c r="B1081" s="122" t="s">
        <v>9785</v>
      </c>
      <c r="D1081" s="122" t="s">
        <v>3146</v>
      </c>
      <c r="E1081" s="122">
        <v>0</v>
      </c>
      <c r="K1081" s="122" t="s">
        <v>9786</v>
      </c>
      <c r="M1081" s="122" t="s">
        <v>3154</v>
      </c>
      <c r="N1081" s="122">
        <v>75</v>
      </c>
      <c r="R1081" s="125">
        <v>43697.526655092595</v>
      </c>
      <c r="S1081" s="125">
        <v>43713.203877314816</v>
      </c>
      <c r="T1081" s="122" t="s">
        <v>3158</v>
      </c>
      <c r="U1081" s="122" t="s">
        <v>3158</v>
      </c>
      <c r="V1081" s="122" t="s">
        <v>3158</v>
      </c>
      <c r="W1081" s="122" t="s">
        <v>3158</v>
      </c>
      <c r="X1081" s="122" t="s">
        <v>3158</v>
      </c>
      <c r="Y1081" s="122" t="s">
        <v>3158</v>
      </c>
      <c r="Z1081" s="122">
        <v>0</v>
      </c>
      <c r="AA1081" s="122" t="s">
        <v>3158</v>
      </c>
      <c r="AB1081" s="122" t="s">
        <v>3158</v>
      </c>
      <c r="AC1081" s="122" t="s">
        <v>3158</v>
      </c>
      <c r="AD1081" s="125">
        <v>43713.203877314816</v>
      </c>
      <c r="AE1081" s="122" t="s">
        <v>3158</v>
      </c>
    </row>
    <row r="1082" spans="1:31" ht="13">
      <c r="A1082" s="122">
        <v>3416</v>
      </c>
      <c r="B1082" s="122" t="s">
        <v>9787</v>
      </c>
      <c r="C1082" s="122" t="s">
        <v>9788</v>
      </c>
      <c r="D1082" s="122" t="s">
        <v>3146</v>
      </c>
      <c r="E1082" s="122">
        <v>2017</v>
      </c>
      <c r="F1082" s="122" t="s">
        <v>3147</v>
      </c>
      <c r="G1082" s="122" t="s">
        <v>9789</v>
      </c>
      <c r="K1082" s="122" t="s">
        <v>9790</v>
      </c>
      <c r="L1082" s="124" t="s">
        <v>9791</v>
      </c>
      <c r="M1082" s="122" t="s">
        <v>3154</v>
      </c>
      <c r="N1082" s="122">
        <v>75</v>
      </c>
      <c r="P1082" s="124" t="s">
        <v>9792</v>
      </c>
      <c r="Q1082" s="124" t="s">
        <v>9793</v>
      </c>
      <c r="R1082" s="125">
        <v>43697.526655092595</v>
      </c>
      <c r="S1082" s="125">
        <v>43713.203877314816</v>
      </c>
      <c r="T1082" s="122" t="s">
        <v>3158</v>
      </c>
      <c r="U1082" s="122" t="s">
        <v>3158</v>
      </c>
      <c r="V1082" s="122" t="s">
        <v>3158</v>
      </c>
      <c r="W1082" s="122" t="s">
        <v>3158</v>
      </c>
      <c r="X1082" s="122" t="s">
        <v>3158</v>
      </c>
      <c r="Y1082" s="122" t="s">
        <v>3158</v>
      </c>
      <c r="Z1082" s="122">
        <v>0</v>
      </c>
      <c r="AA1082" s="122" t="s">
        <v>3158</v>
      </c>
      <c r="AB1082" s="122" t="s">
        <v>3158</v>
      </c>
      <c r="AC1082" s="122" t="s">
        <v>3158</v>
      </c>
      <c r="AD1082" s="125">
        <v>43713.203877314816</v>
      </c>
      <c r="AE1082" s="122" t="s">
        <v>3158</v>
      </c>
    </row>
    <row r="1083" spans="1:31" ht="13">
      <c r="A1083" s="122">
        <v>3417</v>
      </c>
      <c r="B1083" s="122" t="s">
        <v>605</v>
      </c>
      <c r="C1083" s="122" t="s">
        <v>9794</v>
      </c>
      <c r="D1083" s="122" t="s">
        <v>3146</v>
      </c>
      <c r="E1083" s="122">
        <v>2018</v>
      </c>
      <c r="F1083" s="122" t="s">
        <v>3225</v>
      </c>
      <c r="G1083" s="122" t="s">
        <v>3712</v>
      </c>
      <c r="H1083" s="122" t="s">
        <v>3195</v>
      </c>
      <c r="I1083" s="122" t="s">
        <v>4340</v>
      </c>
      <c r="J1083" s="122" t="s">
        <v>9795</v>
      </c>
      <c r="K1083" s="122" t="s">
        <v>9796</v>
      </c>
      <c r="L1083" s="124" t="s">
        <v>9797</v>
      </c>
      <c r="M1083" s="122" t="s">
        <v>3154</v>
      </c>
      <c r="N1083" s="122">
        <v>75</v>
      </c>
      <c r="O1083" s="124" t="s">
        <v>9798</v>
      </c>
      <c r="P1083" s="122" t="s">
        <v>3158</v>
      </c>
      <c r="Q1083" s="124" t="s">
        <v>9799</v>
      </c>
      <c r="R1083" s="125">
        <v>43697.526655092595</v>
      </c>
      <c r="S1083" s="125">
        <v>43705.314687500002</v>
      </c>
      <c r="T1083" s="122">
        <v>68</v>
      </c>
      <c r="U1083" s="122" t="s">
        <v>3202</v>
      </c>
      <c r="V1083" s="122" t="s">
        <v>3204</v>
      </c>
      <c r="W1083" s="122" t="s">
        <v>3158</v>
      </c>
      <c r="X1083" s="122" t="s">
        <v>3204</v>
      </c>
      <c r="Y1083" s="122" t="s">
        <v>3158</v>
      </c>
      <c r="Z1083" s="122">
        <v>0</v>
      </c>
      <c r="AA1083" s="122" t="s">
        <v>3158</v>
      </c>
      <c r="AB1083" s="122" t="s">
        <v>3158</v>
      </c>
      <c r="AC1083" s="122" t="s">
        <v>3158</v>
      </c>
      <c r="AD1083" s="125">
        <v>43698.350335648145</v>
      </c>
      <c r="AE1083" s="122" t="s">
        <v>3158</v>
      </c>
    </row>
    <row r="1084" spans="1:31" ht="13">
      <c r="A1084" s="122">
        <v>3418</v>
      </c>
      <c r="B1084" s="122" t="s">
        <v>9800</v>
      </c>
      <c r="E1084" s="122">
        <v>0</v>
      </c>
      <c r="K1084" s="122" t="s">
        <v>9801</v>
      </c>
      <c r="M1084" s="122" t="s">
        <v>3154</v>
      </c>
      <c r="N1084" s="122">
        <v>75</v>
      </c>
      <c r="R1084" s="125">
        <v>43697.526655092595</v>
      </c>
      <c r="S1084" s="125">
        <v>43713.203877314816</v>
      </c>
      <c r="T1084" s="122" t="s">
        <v>3158</v>
      </c>
      <c r="U1084" s="122" t="s">
        <v>3158</v>
      </c>
      <c r="V1084" s="122" t="s">
        <v>3158</v>
      </c>
      <c r="W1084" s="122" t="s">
        <v>3158</v>
      </c>
      <c r="X1084" s="122" t="s">
        <v>3158</v>
      </c>
      <c r="Y1084" s="122" t="s">
        <v>3158</v>
      </c>
      <c r="Z1084" s="122">
        <v>0</v>
      </c>
      <c r="AA1084" s="122" t="s">
        <v>3158</v>
      </c>
      <c r="AB1084" s="122" t="s">
        <v>3158</v>
      </c>
      <c r="AC1084" s="122" t="s">
        <v>3158</v>
      </c>
      <c r="AD1084" s="125">
        <v>43713.203877314816</v>
      </c>
      <c r="AE1084" s="122" t="s">
        <v>3158</v>
      </c>
    </row>
    <row r="1085" spans="1:31" ht="13">
      <c r="A1085" s="122">
        <v>3419</v>
      </c>
      <c r="B1085" s="122" t="s">
        <v>9802</v>
      </c>
      <c r="C1085" s="122" t="s">
        <v>9803</v>
      </c>
      <c r="D1085" s="122" t="s">
        <v>3146</v>
      </c>
      <c r="E1085" s="122">
        <v>2016</v>
      </c>
      <c r="F1085" s="122" t="s">
        <v>3342</v>
      </c>
      <c r="G1085" s="122" t="s">
        <v>3148</v>
      </c>
      <c r="H1085" s="122" t="s">
        <v>3217</v>
      </c>
      <c r="I1085" s="122" t="s">
        <v>3326</v>
      </c>
      <c r="J1085" s="122" t="s">
        <v>9804</v>
      </c>
      <c r="K1085" s="122" t="s">
        <v>9805</v>
      </c>
      <c r="L1085" s="124" t="s">
        <v>9806</v>
      </c>
      <c r="M1085" s="122" t="s">
        <v>3154</v>
      </c>
      <c r="N1085" s="122">
        <v>75</v>
      </c>
      <c r="O1085" s="124" t="s">
        <v>9807</v>
      </c>
      <c r="P1085" s="124" t="s">
        <v>9808</v>
      </c>
      <c r="R1085" s="125">
        <v>43697.526655092595</v>
      </c>
      <c r="S1085" s="125">
        <v>43713.203877314816</v>
      </c>
      <c r="T1085" s="122" t="s">
        <v>3158</v>
      </c>
      <c r="U1085" s="122" t="s">
        <v>3158</v>
      </c>
      <c r="V1085" s="122" t="s">
        <v>3158</v>
      </c>
      <c r="W1085" s="122" t="s">
        <v>3158</v>
      </c>
      <c r="X1085" s="122" t="s">
        <v>3158</v>
      </c>
      <c r="Y1085" s="122" t="s">
        <v>3158</v>
      </c>
      <c r="Z1085" s="122">
        <v>0</v>
      </c>
      <c r="AA1085" s="122" t="s">
        <v>3158</v>
      </c>
      <c r="AB1085" s="122" t="s">
        <v>3158</v>
      </c>
      <c r="AC1085" s="122" t="s">
        <v>3158</v>
      </c>
      <c r="AD1085" s="125">
        <v>43713.203877314816</v>
      </c>
      <c r="AE1085" s="122" t="s">
        <v>3158</v>
      </c>
    </row>
    <row r="1086" spans="1:31" ht="13">
      <c r="A1086" s="122">
        <v>3420</v>
      </c>
      <c r="B1086" s="122" t="s">
        <v>9809</v>
      </c>
      <c r="E1086" s="122">
        <v>0</v>
      </c>
      <c r="F1086" s="122" t="s">
        <v>3147</v>
      </c>
      <c r="H1086" s="122" t="s">
        <v>3173</v>
      </c>
      <c r="K1086" s="122" t="s">
        <v>9810</v>
      </c>
      <c r="M1086" s="122" t="s">
        <v>3154</v>
      </c>
      <c r="N1086" s="122">
        <v>75</v>
      </c>
      <c r="R1086" s="125">
        <v>43697.526655092595</v>
      </c>
      <c r="S1086" s="125">
        <v>43713.203877314816</v>
      </c>
      <c r="T1086" s="122" t="s">
        <v>3158</v>
      </c>
      <c r="U1086" s="122" t="s">
        <v>3158</v>
      </c>
      <c r="V1086" s="122" t="s">
        <v>3158</v>
      </c>
      <c r="W1086" s="122" t="s">
        <v>3158</v>
      </c>
      <c r="X1086" s="122" t="s">
        <v>3158</v>
      </c>
      <c r="Y1086" s="122" t="s">
        <v>3158</v>
      </c>
      <c r="Z1086" s="122">
        <v>0</v>
      </c>
      <c r="AA1086" s="122" t="s">
        <v>3158</v>
      </c>
      <c r="AB1086" s="122" t="s">
        <v>3158</v>
      </c>
      <c r="AC1086" s="122" t="s">
        <v>3158</v>
      </c>
      <c r="AD1086" s="125">
        <v>43713.203877314816</v>
      </c>
      <c r="AE1086" s="122" t="s">
        <v>3158</v>
      </c>
    </row>
    <row r="1087" spans="1:31" ht="13">
      <c r="A1087" s="122">
        <v>3421</v>
      </c>
      <c r="B1087" s="122" t="s">
        <v>764</v>
      </c>
      <c r="C1087" s="122" t="s">
        <v>9811</v>
      </c>
      <c r="D1087" s="122" t="s">
        <v>3146</v>
      </c>
      <c r="E1087" s="122">
        <v>2016</v>
      </c>
      <c r="F1087" s="122" t="s">
        <v>3182</v>
      </c>
      <c r="G1087" s="122" t="s">
        <v>4172</v>
      </c>
      <c r="H1087" s="122" t="s">
        <v>3384</v>
      </c>
      <c r="I1087" s="122" t="s">
        <v>3209</v>
      </c>
      <c r="K1087" s="122" t="s">
        <v>9812</v>
      </c>
      <c r="L1087" s="124" t="s">
        <v>9813</v>
      </c>
      <c r="M1087" s="122" t="s">
        <v>3154</v>
      </c>
      <c r="N1087" s="122">
        <v>75</v>
      </c>
      <c r="O1087" s="122" t="s">
        <v>116</v>
      </c>
      <c r="P1087" s="122" t="s">
        <v>116</v>
      </c>
      <c r="Q1087" s="124" t="s">
        <v>9814</v>
      </c>
      <c r="R1087" s="125">
        <v>43697.526655092595</v>
      </c>
      <c r="S1087" s="125">
        <v>43713.203877314816</v>
      </c>
      <c r="T1087" s="122" t="s">
        <v>3158</v>
      </c>
      <c r="U1087" s="122" t="s">
        <v>3158</v>
      </c>
      <c r="V1087" s="122" t="s">
        <v>3158</v>
      </c>
      <c r="W1087" s="122" t="s">
        <v>3158</v>
      </c>
      <c r="X1087" s="122" t="s">
        <v>3158</v>
      </c>
      <c r="Y1087" s="122" t="s">
        <v>3158</v>
      </c>
      <c r="Z1087" s="122">
        <v>0</v>
      </c>
      <c r="AA1087" s="122" t="s">
        <v>3158</v>
      </c>
      <c r="AB1087" s="122" t="s">
        <v>3158</v>
      </c>
      <c r="AC1087" s="122" t="s">
        <v>3158</v>
      </c>
      <c r="AD1087" s="125">
        <v>43713.203877314816</v>
      </c>
      <c r="AE1087" s="122" t="s">
        <v>3158</v>
      </c>
    </row>
    <row r="1088" spans="1:31" ht="13">
      <c r="A1088" s="122">
        <v>3422</v>
      </c>
      <c r="B1088" s="122" t="s">
        <v>9815</v>
      </c>
      <c r="C1088" s="122" t="s">
        <v>9816</v>
      </c>
      <c r="D1088" s="122" t="s">
        <v>3146</v>
      </c>
      <c r="E1088" s="122">
        <v>2013</v>
      </c>
      <c r="F1088" s="122" t="s">
        <v>4300</v>
      </c>
      <c r="G1088" s="122" t="s">
        <v>7888</v>
      </c>
      <c r="K1088" s="122" t="s">
        <v>9817</v>
      </c>
      <c r="L1088" s="124" t="s">
        <v>9818</v>
      </c>
      <c r="M1088" s="122" t="s">
        <v>3154</v>
      </c>
      <c r="N1088" s="122">
        <v>75</v>
      </c>
      <c r="O1088" s="124" t="s">
        <v>9819</v>
      </c>
      <c r="P1088" s="124" t="s">
        <v>9820</v>
      </c>
      <c r="Q1088" s="124" t="s">
        <v>9821</v>
      </c>
      <c r="R1088" s="125">
        <v>43697.526655092595</v>
      </c>
      <c r="S1088" s="125">
        <v>43713.203877314816</v>
      </c>
      <c r="T1088" s="122" t="s">
        <v>3158</v>
      </c>
      <c r="U1088" s="122" t="s">
        <v>3158</v>
      </c>
      <c r="V1088" s="122" t="s">
        <v>3158</v>
      </c>
      <c r="W1088" s="122" t="s">
        <v>3158</v>
      </c>
      <c r="X1088" s="122" t="s">
        <v>3158</v>
      </c>
      <c r="Y1088" s="122" t="s">
        <v>3158</v>
      </c>
      <c r="Z1088" s="122">
        <v>0</v>
      </c>
      <c r="AA1088" s="122" t="s">
        <v>3158</v>
      </c>
      <c r="AB1088" s="122" t="s">
        <v>3158</v>
      </c>
      <c r="AC1088" s="122" t="s">
        <v>3158</v>
      </c>
      <c r="AD1088" s="125">
        <v>43713.203877314816</v>
      </c>
      <c r="AE1088" s="122" t="s">
        <v>3158</v>
      </c>
    </row>
    <row r="1089" spans="1:31" ht="13">
      <c r="A1089" s="122">
        <v>3423</v>
      </c>
      <c r="B1089" s="122" t="s">
        <v>9822</v>
      </c>
      <c r="C1089" s="122" t="s">
        <v>9823</v>
      </c>
      <c r="D1089" s="122" t="s">
        <v>3146</v>
      </c>
      <c r="E1089" s="122">
        <v>2018</v>
      </c>
      <c r="F1089" s="122" t="s">
        <v>3193</v>
      </c>
      <c r="G1089" s="122" t="s">
        <v>3235</v>
      </c>
      <c r="H1089" s="122" t="s">
        <v>3195</v>
      </c>
      <c r="I1089" s="122" t="s">
        <v>3385</v>
      </c>
      <c r="J1089" s="122" t="s">
        <v>9824</v>
      </c>
      <c r="K1089" s="122" t="s">
        <v>9825</v>
      </c>
      <c r="L1089" s="124" t="s">
        <v>9826</v>
      </c>
      <c r="M1089" s="122" t="s">
        <v>3154</v>
      </c>
      <c r="N1089" s="122">
        <v>75</v>
      </c>
      <c r="O1089" s="122" t="s">
        <v>3158</v>
      </c>
      <c r="P1089" s="124" t="s">
        <v>9827</v>
      </c>
      <c r="Q1089" s="124" t="s">
        <v>9828</v>
      </c>
      <c r="R1089" s="125">
        <v>43697.526655092595</v>
      </c>
      <c r="S1089" s="125">
        <v>44501.301631944443</v>
      </c>
      <c r="T1089" s="122">
        <v>68</v>
      </c>
      <c r="U1089" s="122" t="s">
        <v>5726</v>
      </c>
      <c r="V1089" s="122" t="s">
        <v>3195</v>
      </c>
      <c r="W1089" s="122" t="s">
        <v>3158</v>
      </c>
      <c r="X1089" s="122" t="s">
        <v>3204</v>
      </c>
      <c r="Y1089" s="122" t="s">
        <v>3158</v>
      </c>
      <c r="Z1089" s="122">
        <v>0</v>
      </c>
      <c r="AA1089" s="122" t="s">
        <v>3158</v>
      </c>
      <c r="AB1089" s="122" t="s">
        <v>3158</v>
      </c>
      <c r="AC1089" s="122" t="s">
        <v>3158</v>
      </c>
      <c r="AD1089" s="125">
        <v>43713.203877314816</v>
      </c>
      <c r="AE1089" s="122" t="s">
        <v>3158</v>
      </c>
    </row>
    <row r="1090" spans="1:31" ht="13">
      <c r="A1090" s="122">
        <v>3424</v>
      </c>
      <c r="B1090" s="122" t="s">
        <v>9829</v>
      </c>
      <c r="E1090" s="122">
        <v>0</v>
      </c>
      <c r="F1090" s="122" t="s">
        <v>3438</v>
      </c>
      <c r="H1090" s="122" t="s">
        <v>3217</v>
      </c>
      <c r="K1090" s="122" t="s">
        <v>9830</v>
      </c>
      <c r="M1090" s="122" t="s">
        <v>3154</v>
      </c>
      <c r="N1090" s="122">
        <v>75</v>
      </c>
      <c r="R1090" s="125">
        <v>43697.526655092595</v>
      </c>
      <c r="S1090" s="125">
        <v>43713.203877314816</v>
      </c>
      <c r="T1090" s="122" t="s">
        <v>3158</v>
      </c>
      <c r="U1090" s="122" t="s">
        <v>3158</v>
      </c>
      <c r="V1090" s="122" t="s">
        <v>3158</v>
      </c>
      <c r="W1090" s="122" t="s">
        <v>3158</v>
      </c>
      <c r="X1090" s="122" t="s">
        <v>3158</v>
      </c>
      <c r="Y1090" s="122" t="s">
        <v>3158</v>
      </c>
      <c r="Z1090" s="122">
        <v>0</v>
      </c>
      <c r="AA1090" s="122" t="s">
        <v>3158</v>
      </c>
      <c r="AB1090" s="122" t="s">
        <v>3158</v>
      </c>
      <c r="AC1090" s="122" t="s">
        <v>3158</v>
      </c>
      <c r="AD1090" s="125">
        <v>43713.203877314816</v>
      </c>
      <c r="AE1090" s="122" t="s">
        <v>3158</v>
      </c>
    </row>
    <row r="1091" spans="1:31" ht="13">
      <c r="A1091" s="122">
        <v>3425</v>
      </c>
      <c r="B1091" s="122" t="s">
        <v>763</v>
      </c>
      <c r="C1091" s="122" t="s">
        <v>9831</v>
      </c>
      <c r="D1091" s="122" t="s">
        <v>3146</v>
      </c>
      <c r="E1091" s="122">
        <v>2005</v>
      </c>
      <c r="F1091" s="122" t="s">
        <v>9203</v>
      </c>
      <c r="G1091" s="122" t="s">
        <v>8624</v>
      </c>
      <c r="K1091" s="122" t="s">
        <v>9832</v>
      </c>
      <c r="L1091" s="124" t="s">
        <v>9833</v>
      </c>
      <c r="M1091" s="122" t="s">
        <v>3154</v>
      </c>
      <c r="N1091" s="122">
        <v>75</v>
      </c>
      <c r="O1091" s="124" t="s">
        <v>9834</v>
      </c>
      <c r="P1091" s="124" t="s">
        <v>9835</v>
      </c>
      <c r="Q1091" s="124" t="s">
        <v>9836</v>
      </c>
      <c r="R1091" s="125">
        <v>43697.526655092595</v>
      </c>
      <c r="S1091" s="125">
        <v>43713.203877314816</v>
      </c>
      <c r="T1091" s="122" t="s">
        <v>3158</v>
      </c>
      <c r="U1091" s="122" t="s">
        <v>3158</v>
      </c>
      <c r="V1091" s="122" t="s">
        <v>3158</v>
      </c>
      <c r="W1091" s="122" t="s">
        <v>3158</v>
      </c>
      <c r="X1091" s="122" t="s">
        <v>3158</v>
      </c>
      <c r="Y1091" s="122" t="s">
        <v>3158</v>
      </c>
      <c r="Z1091" s="122">
        <v>0</v>
      </c>
      <c r="AA1091" s="122" t="s">
        <v>3158</v>
      </c>
      <c r="AB1091" s="122" t="s">
        <v>3158</v>
      </c>
      <c r="AC1091" s="122" t="s">
        <v>3158</v>
      </c>
      <c r="AD1091" s="125">
        <v>43713.203877314816</v>
      </c>
      <c r="AE1091" s="122" t="s">
        <v>3158</v>
      </c>
    </row>
    <row r="1092" spans="1:31" ht="13">
      <c r="A1092" s="122">
        <v>3427</v>
      </c>
      <c r="B1092" s="122" t="s">
        <v>9837</v>
      </c>
      <c r="C1092" s="122" t="s">
        <v>9838</v>
      </c>
      <c r="D1092" s="122" t="s">
        <v>3146</v>
      </c>
      <c r="E1092" s="122">
        <v>2018</v>
      </c>
      <c r="F1092" s="122" t="s">
        <v>3302</v>
      </c>
      <c r="G1092" s="122" t="s">
        <v>3235</v>
      </c>
      <c r="H1092" s="122" t="s">
        <v>3195</v>
      </c>
      <c r="I1092" s="122" t="s">
        <v>4340</v>
      </c>
      <c r="K1092" s="122" t="s">
        <v>9839</v>
      </c>
      <c r="L1092" s="124" t="s">
        <v>9840</v>
      </c>
      <c r="M1092" s="122" t="s">
        <v>3154</v>
      </c>
      <c r="N1092" s="122">
        <v>75</v>
      </c>
      <c r="O1092" s="124" t="s">
        <v>9841</v>
      </c>
      <c r="P1092" s="122" t="s">
        <v>3158</v>
      </c>
      <c r="Q1092" s="124" t="s">
        <v>9842</v>
      </c>
      <c r="R1092" s="125">
        <v>43697.526655092595</v>
      </c>
      <c r="S1092" s="125">
        <v>43759.506631944445</v>
      </c>
      <c r="T1092" s="122">
        <v>64</v>
      </c>
      <c r="U1092" s="122" t="s">
        <v>4345</v>
      </c>
      <c r="V1092" s="122" t="s">
        <v>3204</v>
      </c>
      <c r="W1092" s="122" t="s">
        <v>3158</v>
      </c>
      <c r="X1092" s="122" t="s">
        <v>3204</v>
      </c>
      <c r="Y1092" s="122" t="s">
        <v>3158</v>
      </c>
      <c r="Z1092" s="122">
        <v>0</v>
      </c>
      <c r="AA1092" s="122" t="s">
        <v>3158</v>
      </c>
      <c r="AB1092" s="122" t="s">
        <v>3158</v>
      </c>
      <c r="AC1092" s="122" t="s">
        <v>3158</v>
      </c>
      <c r="AD1092" s="125">
        <v>43713.203877314816</v>
      </c>
      <c r="AE1092" s="122" t="s">
        <v>3158</v>
      </c>
    </row>
    <row r="1093" spans="1:31" ht="13">
      <c r="A1093" s="122">
        <v>3428</v>
      </c>
      <c r="B1093" s="122" t="s">
        <v>9843</v>
      </c>
      <c r="C1093" s="122" t="s">
        <v>9844</v>
      </c>
      <c r="D1093" s="122" t="s">
        <v>3146</v>
      </c>
      <c r="E1093" s="122">
        <v>2018</v>
      </c>
      <c r="F1093" s="122" t="s">
        <v>4665</v>
      </c>
      <c r="G1093" s="122" t="s">
        <v>9845</v>
      </c>
      <c r="H1093" s="122" t="s">
        <v>3184</v>
      </c>
      <c r="I1093" s="122" t="s">
        <v>4340</v>
      </c>
      <c r="J1093" s="122" t="s">
        <v>9846</v>
      </c>
      <c r="K1093" s="122" t="s">
        <v>9847</v>
      </c>
      <c r="L1093" s="124" t="s">
        <v>9848</v>
      </c>
      <c r="M1093" s="122" t="s">
        <v>3154</v>
      </c>
      <c r="N1093" s="122">
        <v>75</v>
      </c>
      <c r="O1093" s="124" t="s">
        <v>9849</v>
      </c>
      <c r="P1093" s="122" t="s">
        <v>3158</v>
      </c>
      <c r="Q1093" s="122" t="s">
        <v>4289</v>
      </c>
      <c r="R1093" s="125">
        <v>43697.526655092595</v>
      </c>
      <c r="S1093" s="125">
        <v>44056.509976851848</v>
      </c>
      <c r="T1093" s="122">
        <v>68</v>
      </c>
      <c r="U1093" s="122" t="s">
        <v>3202</v>
      </c>
      <c r="V1093" s="122" t="s">
        <v>3184</v>
      </c>
      <c r="W1093" s="122" t="s">
        <v>3158</v>
      </c>
      <c r="X1093" s="122" t="s">
        <v>3204</v>
      </c>
      <c r="Y1093" s="122" t="s">
        <v>3158</v>
      </c>
      <c r="Z1093" s="122">
        <v>0</v>
      </c>
      <c r="AA1093" s="122" t="s">
        <v>3158</v>
      </c>
      <c r="AB1093" s="122" t="s">
        <v>3158</v>
      </c>
      <c r="AC1093" s="122" t="s">
        <v>3158</v>
      </c>
      <c r="AD1093" s="125">
        <v>43713.203877314816</v>
      </c>
      <c r="AE1093" s="122" t="s">
        <v>3158</v>
      </c>
    </row>
    <row r="1094" spans="1:31" ht="13">
      <c r="A1094" s="122">
        <v>3429</v>
      </c>
      <c r="B1094" s="122" t="s">
        <v>762</v>
      </c>
      <c r="C1094" s="122" t="s">
        <v>9850</v>
      </c>
      <c r="E1094" s="122">
        <v>2009</v>
      </c>
      <c r="F1094" s="122" t="s">
        <v>9851</v>
      </c>
      <c r="G1094" s="122" t="s">
        <v>8624</v>
      </c>
      <c r="K1094" s="122" t="s">
        <v>9852</v>
      </c>
      <c r="L1094" s="124" t="s">
        <v>9853</v>
      </c>
      <c r="M1094" s="122" t="s">
        <v>3154</v>
      </c>
      <c r="N1094" s="122">
        <v>75</v>
      </c>
      <c r="O1094" s="124" t="s">
        <v>9854</v>
      </c>
      <c r="P1094" s="124" t="s">
        <v>9855</v>
      </c>
      <c r="Q1094" s="124" t="s">
        <v>9856</v>
      </c>
      <c r="R1094" s="125">
        <v>43697.526655092595</v>
      </c>
      <c r="S1094" s="125">
        <v>43713.203877314816</v>
      </c>
      <c r="T1094" s="122" t="s">
        <v>3158</v>
      </c>
      <c r="U1094" s="122" t="s">
        <v>3158</v>
      </c>
      <c r="V1094" s="122" t="s">
        <v>3158</v>
      </c>
      <c r="W1094" s="122" t="s">
        <v>3158</v>
      </c>
      <c r="X1094" s="122" t="s">
        <v>3158</v>
      </c>
      <c r="Y1094" s="122" t="s">
        <v>3158</v>
      </c>
      <c r="Z1094" s="122">
        <v>0</v>
      </c>
      <c r="AA1094" s="122" t="s">
        <v>3158</v>
      </c>
      <c r="AB1094" s="122" t="s">
        <v>3158</v>
      </c>
      <c r="AC1094" s="122" t="s">
        <v>3158</v>
      </c>
      <c r="AD1094" s="125">
        <v>43713.203877314816</v>
      </c>
      <c r="AE1094" s="122" t="s">
        <v>3158</v>
      </c>
    </row>
    <row r="1095" spans="1:31" ht="13">
      <c r="A1095" s="122">
        <v>3430</v>
      </c>
      <c r="B1095" s="122" t="s">
        <v>9857</v>
      </c>
      <c r="E1095" s="122">
        <v>0</v>
      </c>
      <c r="K1095" s="122" t="s">
        <v>9858</v>
      </c>
      <c r="M1095" s="122" t="s">
        <v>3154</v>
      </c>
      <c r="N1095" s="122">
        <v>75</v>
      </c>
      <c r="R1095" s="125">
        <v>43697.526655092595</v>
      </c>
      <c r="S1095" s="125">
        <v>43713.203877314816</v>
      </c>
      <c r="T1095" s="122" t="s">
        <v>3158</v>
      </c>
      <c r="U1095" s="122" t="s">
        <v>3158</v>
      </c>
      <c r="V1095" s="122" t="s">
        <v>3158</v>
      </c>
      <c r="W1095" s="122" t="s">
        <v>3158</v>
      </c>
      <c r="X1095" s="122" t="s">
        <v>3158</v>
      </c>
      <c r="Y1095" s="122" t="s">
        <v>3158</v>
      </c>
      <c r="Z1095" s="122">
        <v>0</v>
      </c>
      <c r="AA1095" s="122" t="s">
        <v>3158</v>
      </c>
      <c r="AB1095" s="122" t="s">
        <v>3158</v>
      </c>
      <c r="AC1095" s="122" t="s">
        <v>3158</v>
      </c>
      <c r="AD1095" s="125">
        <v>43713.203877314816</v>
      </c>
      <c r="AE1095" s="122" t="s">
        <v>3158</v>
      </c>
    </row>
    <row r="1096" spans="1:31" ht="13">
      <c r="A1096" s="122">
        <v>3431</v>
      </c>
      <c r="B1096" s="122" t="s">
        <v>761</v>
      </c>
      <c r="C1096" s="122" t="s">
        <v>9859</v>
      </c>
      <c r="D1096" s="122" t="s">
        <v>3171</v>
      </c>
      <c r="E1096" s="122">
        <v>1997</v>
      </c>
      <c r="F1096" s="122" t="s">
        <v>3462</v>
      </c>
      <c r="G1096" s="122" t="s">
        <v>9860</v>
      </c>
      <c r="K1096" s="122" t="s">
        <v>9861</v>
      </c>
      <c r="L1096" s="124" t="s">
        <v>9862</v>
      </c>
      <c r="M1096" s="122" t="s">
        <v>3154</v>
      </c>
      <c r="N1096" s="122">
        <v>75</v>
      </c>
      <c r="O1096" s="124" t="s">
        <v>9863</v>
      </c>
      <c r="P1096" s="124" t="s">
        <v>9864</v>
      </c>
      <c r="Q1096" s="124" t="s">
        <v>9865</v>
      </c>
      <c r="R1096" s="125">
        <v>43697.526655092595</v>
      </c>
      <c r="S1096" s="125">
        <v>43713.203877314816</v>
      </c>
      <c r="T1096" s="122" t="s">
        <v>3158</v>
      </c>
      <c r="U1096" s="122" t="s">
        <v>3158</v>
      </c>
      <c r="V1096" s="122" t="s">
        <v>3158</v>
      </c>
      <c r="W1096" s="122" t="s">
        <v>3158</v>
      </c>
      <c r="X1096" s="122" t="s">
        <v>3158</v>
      </c>
      <c r="Y1096" s="122" t="s">
        <v>3158</v>
      </c>
      <c r="Z1096" s="122">
        <v>0</v>
      </c>
      <c r="AA1096" s="122" t="s">
        <v>3158</v>
      </c>
      <c r="AB1096" s="122" t="s">
        <v>3158</v>
      </c>
      <c r="AC1096" s="122" t="s">
        <v>3158</v>
      </c>
      <c r="AD1096" s="125">
        <v>43713.203877314816</v>
      </c>
      <c r="AE1096" s="122" t="s">
        <v>3158</v>
      </c>
    </row>
    <row r="1097" spans="1:31" ht="13">
      <c r="A1097" s="122">
        <v>3432</v>
      </c>
      <c r="B1097" s="122" t="s">
        <v>9866</v>
      </c>
      <c r="E1097" s="122">
        <v>0</v>
      </c>
      <c r="F1097" s="122" t="s">
        <v>3438</v>
      </c>
      <c r="K1097" s="122" t="s">
        <v>9867</v>
      </c>
      <c r="M1097" s="122" t="s">
        <v>3154</v>
      </c>
      <c r="N1097" s="122">
        <v>75</v>
      </c>
      <c r="R1097" s="125">
        <v>43697.526655092595</v>
      </c>
      <c r="S1097" s="125">
        <v>43713.203877314816</v>
      </c>
      <c r="T1097" s="122" t="s">
        <v>3158</v>
      </c>
      <c r="U1097" s="122" t="s">
        <v>3158</v>
      </c>
      <c r="V1097" s="122" t="s">
        <v>3158</v>
      </c>
      <c r="W1097" s="122" t="s">
        <v>3158</v>
      </c>
      <c r="X1097" s="122" t="s">
        <v>3158</v>
      </c>
      <c r="Y1097" s="122" t="s">
        <v>3158</v>
      </c>
      <c r="Z1097" s="122">
        <v>0</v>
      </c>
      <c r="AA1097" s="122" t="s">
        <v>3158</v>
      </c>
      <c r="AB1097" s="122" t="s">
        <v>3158</v>
      </c>
      <c r="AC1097" s="122" t="s">
        <v>3158</v>
      </c>
      <c r="AD1097" s="125">
        <v>43713.203877314816</v>
      </c>
      <c r="AE1097" s="122" t="s">
        <v>3158</v>
      </c>
    </row>
    <row r="1098" spans="1:31" ht="13">
      <c r="A1098" s="122">
        <v>3433</v>
      </c>
      <c r="B1098" s="122" t="s">
        <v>9868</v>
      </c>
      <c r="C1098" s="122" t="s">
        <v>9869</v>
      </c>
      <c r="D1098" s="122" t="s">
        <v>3146</v>
      </c>
      <c r="E1098" s="122">
        <v>2007</v>
      </c>
      <c r="F1098" s="122" t="s">
        <v>3225</v>
      </c>
      <c r="G1098" s="122" t="s">
        <v>3245</v>
      </c>
      <c r="K1098" s="122" t="s">
        <v>9870</v>
      </c>
      <c r="L1098" s="124" t="s">
        <v>9871</v>
      </c>
      <c r="M1098" s="122" t="s">
        <v>3154</v>
      </c>
      <c r="N1098" s="122">
        <v>75</v>
      </c>
      <c r="P1098" s="124" t="s">
        <v>9872</v>
      </c>
      <c r="Q1098" s="124" t="s">
        <v>9873</v>
      </c>
      <c r="R1098" s="125">
        <v>43697.526655092595</v>
      </c>
      <c r="S1098" s="125">
        <v>43713.203877314816</v>
      </c>
      <c r="T1098" s="122" t="s">
        <v>3158</v>
      </c>
      <c r="U1098" s="122" t="s">
        <v>3158</v>
      </c>
      <c r="V1098" s="122" t="s">
        <v>3158</v>
      </c>
      <c r="W1098" s="122" t="s">
        <v>3158</v>
      </c>
      <c r="X1098" s="122" t="s">
        <v>3158</v>
      </c>
      <c r="Y1098" s="122" t="s">
        <v>3158</v>
      </c>
      <c r="Z1098" s="122">
        <v>0</v>
      </c>
      <c r="AA1098" s="122" t="s">
        <v>3158</v>
      </c>
      <c r="AB1098" s="122" t="s">
        <v>3158</v>
      </c>
      <c r="AC1098" s="122" t="s">
        <v>3158</v>
      </c>
      <c r="AD1098" s="125">
        <v>43713.203877314816</v>
      </c>
      <c r="AE1098" s="122" t="s">
        <v>3158</v>
      </c>
    </row>
    <row r="1099" spans="1:31" ht="13">
      <c r="A1099" s="122">
        <v>3434</v>
      </c>
      <c r="B1099" s="122" t="s">
        <v>9874</v>
      </c>
      <c r="C1099" s="122" t="s">
        <v>9875</v>
      </c>
      <c r="D1099" s="122" t="s">
        <v>3146</v>
      </c>
      <c r="E1099" s="122">
        <v>2017</v>
      </c>
      <c r="F1099" s="122" t="s">
        <v>3462</v>
      </c>
      <c r="G1099" s="122" t="s">
        <v>3245</v>
      </c>
      <c r="H1099" s="122" t="s">
        <v>3195</v>
      </c>
      <c r="I1099" s="126">
        <v>44967</v>
      </c>
      <c r="K1099" s="122" t="s">
        <v>9876</v>
      </c>
      <c r="L1099" s="124" t="s">
        <v>9877</v>
      </c>
      <c r="M1099" s="122" t="s">
        <v>3154</v>
      </c>
      <c r="N1099" s="122">
        <v>75</v>
      </c>
      <c r="O1099" s="122" t="s">
        <v>4289</v>
      </c>
      <c r="P1099" s="124" t="s">
        <v>9878</v>
      </c>
      <c r="Q1099" s="124" t="s">
        <v>9879</v>
      </c>
      <c r="R1099" s="125">
        <v>43697.526655092595</v>
      </c>
      <c r="S1099" s="125">
        <v>43713.203877314816</v>
      </c>
      <c r="T1099" s="122" t="s">
        <v>3158</v>
      </c>
      <c r="U1099" s="122" t="s">
        <v>3158</v>
      </c>
      <c r="V1099" s="122" t="s">
        <v>3158</v>
      </c>
      <c r="W1099" s="122" t="s">
        <v>3158</v>
      </c>
      <c r="X1099" s="122" t="s">
        <v>3158</v>
      </c>
      <c r="Y1099" s="122" t="s">
        <v>3158</v>
      </c>
      <c r="Z1099" s="122">
        <v>0</v>
      </c>
      <c r="AA1099" s="122" t="s">
        <v>3158</v>
      </c>
      <c r="AB1099" s="122" t="s">
        <v>3158</v>
      </c>
      <c r="AC1099" s="122" t="s">
        <v>3158</v>
      </c>
      <c r="AD1099" s="125">
        <v>43713.203877314816</v>
      </c>
      <c r="AE1099" s="122" t="s">
        <v>3158</v>
      </c>
    </row>
    <row r="1100" spans="1:31" ht="13">
      <c r="A1100" s="122">
        <v>3436</v>
      </c>
      <c r="B1100" s="122" t="s">
        <v>9880</v>
      </c>
      <c r="C1100" s="122" t="s">
        <v>9881</v>
      </c>
      <c r="D1100" s="122" t="s">
        <v>3146</v>
      </c>
      <c r="E1100" s="122">
        <v>0</v>
      </c>
      <c r="G1100" s="122" t="s">
        <v>3172</v>
      </c>
      <c r="H1100" s="122" t="s">
        <v>3173</v>
      </c>
      <c r="K1100" s="122" t="s">
        <v>9882</v>
      </c>
      <c r="M1100" s="122" t="s">
        <v>3154</v>
      </c>
      <c r="N1100" s="122">
        <v>75</v>
      </c>
      <c r="R1100" s="125">
        <v>43697.526655092595</v>
      </c>
      <c r="S1100" s="125">
        <v>43713.203877314816</v>
      </c>
      <c r="T1100" s="122" t="s">
        <v>3158</v>
      </c>
      <c r="U1100" s="122" t="s">
        <v>3158</v>
      </c>
      <c r="V1100" s="122" t="s">
        <v>3158</v>
      </c>
      <c r="W1100" s="122" t="s">
        <v>3158</v>
      </c>
      <c r="X1100" s="122" t="s">
        <v>3158</v>
      </c>
      <c r="Y1100" s="122" t="s">
        <v>3158</v>
      </c>
      <c r="Z1100" s="122">
        <v>0</v>
      </c>
      <c r="AA1100" s="122" t="s">
        <v>3158</v>
      </c>
      <c r="AB1100" s="122" t="s">
        <v>3158</v>
      </c>
      <c r="AC1100" s="122" t="s">
        <v>3158</v>
      </c>
      <c r="AD1100" s="125">
        <v>43713.203877314816</v>
      </c>
      <c r="AE1100" s="122" t="s">
        <v>3158</v>
      </c>
    </row>
    <row r="1101" spans="1:31" ht="13">
      <c r="A1101" s="122">
        <v>3437</v>
      </c>
      <c r="B1101" s="122" t="s">
        <v>9883</v>
      </c>
      <c r="E1101" s="122">
        <v>0</v>
      </c>
      <c r="F1101" s="122" t="s">
        <v>3438</v>
      </c>
      <c r="K1101" s="122" t="s">
        <v>9884</v>
      </c>
      <c r="M1101" s="122" t="s">
        <v>3154</v>
      </c>
      <c r="N1101" s="122">
        <v>75</v>
      </c>
      <c r="R1101" s="125">
        <v>43697.526655092595</v>
      </c>
      <c r="S1101" s="125">
        <v>43713.203877314816</v>
      </c>
      <c r="T1101" s="122" t="s">
        <v>3158</v>
      </c>
      <c r="U1101" s="122" t="s">
        <v>3158</v>
      </c>
      <c r="V1101" s="122" t="s">
        <v>3158</v>
      </c>
      <c r="W1101" s="122" t="s">
        <v>3158</v>
      </c>
      <c r="X1101" s="122" t="s">
        <v>3158</v>
      </c>
      <c r="Y1101" s="122" t="s">
        <v>3158</v>
      </c>
      <c r="Z1101" s="122">
        <v>0</v>
      </c>
      <c r="AA1101" s="122" t="s">
        <v>3158</v>
      </c>
      <c r="AB1101" s="122" t="s">
        <v>3158</v>
      </c>
      <c r="AC1101" s="122" t="s">
        <v>3158</v>
      </c>
      <c r="AD1101" s="125">
        <v>43713.203877314816</v>
      </c>
      <c r="AE1101" s="122" t="s">
        <v>3158</v>
      </c>
    </row>
    <row r="1102" spans="1:31" ht="13">
      <c r="A1102" s="122">
        <v>3438</v>
      </c>
      <c r="B1102" s="122" t="s">
        <v>9885</v>
      </c>
      <c r="C1102" s="122" t="s">
        <v>9886</v>
      </c>
      <c r="D1102" s="122" t="s">
        <v>3146</v>
      </c>
      <c r="E1102" s="122">
        <v>2018</v>
      </c>
      <c r="F1102" s="122" t="s">
        <v>3225</v>
      </c>
      <c r="G1102" s="122" t="s">
        <v>3148</v>
      </c>
      <c r="K1102" s="122" t="s">
        <v>9887</v>
      </c>
      <c r="L1102" s="124" t="s">
        <v>9888</v>
      </c>
      <c r="M1102" s="122" t="s">
        <v>3154</v>
      </c>
      <c r="N1102" s="122">
        <v>75</v>
      </c>
      <c r="O1102" s="124" t="s">
        <v>9889</v>
      </c>
      <c r="P1102" s="124" t="s">
        <v>9890</v>
      </c>
      <c r="Q1102" s="124" t="s">
        <v>9891</v>
      </c>
      <c r="R1102" s="125">
        <v>43697.526655092595</v>
      </c>
      <c r="S1102" s="125">
        <v>43713.203877314816</v>
      </c>
      <c r="T1102" s="122" t="s">
        <v>3158</v>
      </c>
      <c r="U1102" s="122" t="s">
        <v>3158</v>
      </c>
      <c r="V1102" s="122" t="s">
        <v>3158</v>
      </c>
      <c r="W1102" s="122" t="s">
        <v>3158</v>
      </c>
      <c r="X1102" s="122" t="s">
        <v>3158</v>
      </c>
      <c r="Y1102" s="122" t="s">
        <v>3158</v>
      </c>
      <c r="Z1102" s="122">
        <v>0</v>
      </c>
      <c r="AA1102" s="122" t="s">
        <v>3158</v>
      </c>
      <c r="AB1102" s="122" t="s">
        <v>3158</v>
      </c>
      <c r="AC1102" s="122" t="s">
        <v>3158</v>
      </c>
      <c r="AD1102" s="125">
        <v>43713.203877314816</v>
      </c>
      <c r="AE1102" s="122" t="s">
        <v>3158</v>
      </c>
    </row>
    <row r="1103" spans="1:31" ht="13">
      <c r="A1103" s="122">
        <v>3439</v>
      </c>
      <c r="B1103" s="122" t="s">
        <v>9892</v>
      </c>
      <c r="E1103" s="122">
        <v>0</v>
      </c>
      <c r="F1103" s="122" t="s">
        <v>8979</v>
      </c>
      <c r="H1103" s="122" t="s">
        <v>3521</v>
      </c>
      <c r="K1103" s="122" t="s">
        <v>9893</v>
      </c>
      <c r="M1103" s="122" t="s">
        <v>3154</v>
      </c>
      <c r="N1103" s="122">
        <v>75</v>
      </c>
      <c r="R1103" s="125">
        <v>43697.526655092595</v>
      </c>
      <c r="S1103" s="125">
        <v>43713.203877314816</v>
      </c>
      <c r="T1103" s="122" t="s">
        <v>3158</v>
      </c>
      <c r="U1103" s="122" t="s">
        <v>3158</v>
      </c>
      <c r="V1103" s="122" t="s">
        <v>3158</v>
      </c>
      <c r="W1103" s="122" t="s">
        <v>3158</v>
      </c>
      <c r="X1103" s="122" t="s">
        <v>3158</v>
      </c>
      <c r="Y1103" s="122" t="s">
        <v>3158</v>
      </c>
      <c r="Z1103" s="122">
        <v>0</v>
      </c>
      <c r="AA1103" s="122" t="s">
        <v>3158</v>
      </c>
      <c r="AB1103" s="122" t="s">
        <v>3158</v>
      </c>
      <c r="AC1103" s="122" t="s">
        <v>3158</v>
      </c>
      <c r="AD1103" s="125">
        <v>43713.203877314816</v>
      </c>
      <c r="AE1103" s="122" t="s">
        <v>3158</v>
      </c>
    </row>
    <row r="1104" spans="1:31" ht="13">
      <c r="A1104" s="122">
        <v>3440</v>
      </c>
      <c r="B1104" s="122" t="s">
        <v>9894</v>
      </c>
      <c r="C1104" s="122" t="s">
        <v>9895</v>
      </c>
      <c r="D1104" s="122" t="s">
        <v>3146</v>
      </c>
      <c r="E1104" s="122">
        <v>2016</v>
      </c>
      <c r="F1104" s="122" t="s">
        <v>3302</v>
      </c>
      <c r="G1104" s="122" t="s">
        <v>9896</v>
      </c>
      <c r="H1104" s="122" t="s">
        <v>3217</v>
      </c>
      <c r="K1104" s="122" t="s">
        <v>9897</v>
      </c>
      <c r="L1104" s="124" t="s">
        <v>9898</v>
      </c>
      <c r="M1104" s="122" t="s">
        <v>3154</v>
      </c>
      <c r="N1104" s="122">
        <v>75</v>
      </c>
      <c r="O1104" s="124" t="s">
        <v>9899</v>
      </c>
      <c r="R1104" s="125">
        <v>43697.526655092595</v>
      </c>
      <c r="S1104" s="125">
        <v>43713.203877314816</v>
      </c>
      <c r="T1104" s="122" t="s">
        <v>3158</v>
      </c>
      <c r="U1104" s="122" t="s">
        <v>3158</v>
      </c>
      <c r="V1104" s="122" t="s">
        <v>3158</v>
      </c>
      <c r="W1104" s="122" t="s">
        <v>3158</v>
      </c>
      <c r="X1104" s="122" t="s">
        <v>3158</v>
      </c>
      <c r="Y1104" s="122" t="s">
        <v>3158</v>
      </c>
      <c r="Z1104" s="122">
        <v>0</v>
      </c>
      <c r="AA1104" s="122" t="s">
        <v>3158</v>
      </c>
      <c r="AB1104" s="122" t="s">
        <v>3158</v>
      </c>
      <c r="AC1104" s="122" t="s">
        <v>3158</v>
      </c>
      <c r="AD1104" s="125">
        <v>43713.203877314816</v>
      </c>
      <c r="AE1104" s="122" t="s">
        <v>3158</v>
      </c>
    </row>
    <row r="1105" spans="1:31" ht="13">
      <c r="A1105" s="122">
        <v>3441</v>
      </c>
      <c r="B1105" s="122" t="s">
        <v>9900</v>
      </c>
      <c r="C1105" s="122" t="s">
        <v>9901</v>
      </c>
      <c r="D1105" s="122" t="s">
        <v>3146</v>
      </c>
      <c r="E1105" s="122">
        <v>0</v>
      </c>
      <c r="G1105" s="122" t="s">
        <v>3172</v>
      </c>
      <c r="H1105" s="122" t="s">
        <v>3173</v>
      </c>
      <c r="K1105" s="122" t="s">
        <v>9902</v>
      </c>
      <c r="M1105" s="122" t="s">
        <v>3154</v>
      </c>
      <c r="N1105" s="122">
        <v>75</v>
      </c>
      <c r="R1105" s="125">
        <v>43697.526655092595</v>
      </c>
      <c r="S1105" s="125">
        <v>43713.203877314816</v>
      </c>
      <c r="T1105" s="122" t="s">
        <v>3158</v>
      </c>
      <c r="U1105" s="122" t="s">
        <v>3158</v>
      </c>
      <c r="V1105" s="122" t="s">
        <v>3158</v>
      </c>
      <c r="W1105" s="122" t="s">
        <v>3158</v>
      </c>
      <c r="X1105" s="122" t="s">
        <v>3158</v>
      </c>
      <c r="Y1105" s="122" t="s">
        <v>3158</v>
      </c>
      <c r="Z1105" s="122">
        <v>0</v>
      </c>
      <c r="AA1105" s="122" t="s">
        <v>3158</v>
      </c>
      <c r="AB1105" s="122" t="s">
        <v>3158</v>
      </c>
      <c r="AC1105" s="122" t="s">
        <v>3158</v>
      </c>
      <c r="AD1105" s="125">
        <v>43713.203877314816</v>
      </c>
      <c r="AE1105" s="122" t="s">
        <v>3158</v>
      </c>
    </row>
    <row r="1106" spans="1:31" ht="13">
      <c r="A1106" s="122">
        <v>3442</v>
      </c>
      <c r="B1106" s="122" t="s">
        <v>9903</v>
      </c>
      <c r="C1106" s="122" t="s">
        <v>9904</v>
      </c>
      <c r="D1106" s="122" t="s">
        <v>3146</v>
      </c>
      <c r="E1106" s="122">
        <v>2017</v>
      </c>
      <c r="F1106" s="122" t="s">
        <v>3462</v>
      </c>
      <c r="G1106" s="122" t="s">
        <v>4482</v>
      </c>
      <c r="K1106" s="122" t="s">
        <v>9905</v>
      </c>
      <c r="L1106" s="124" t="s">
        <v>9906</v>
      </c>
      <c r="M1106" s="122" t="s">
        <v>3154</v>
      </c>
      <c r="N1106" s="122">
        <v>75</v>
      </c>
      <c r="O1106" s="124" t="s">
        <v>9907</v>
      </c>
      <c r="P1106" s="124" t="s">
        <v>9908</v>
      </c>
      <c r="Q1106" s="124" t="s">
        <v>9909</v>
      </c>
      <c r="R1106" s="125">
        <v>43697.526655092595</v>
      </c>
      <c r="S1106" s="125">
        <v>43713.203877314816</v>
      </c>
      <c r="T1106" s="122" t="s">
        <v>3158</v>
      </c>
      <c r="U1106" s="122" t="s">
        <v>3158</v>
      </c>
      <c r="V1106" s="122" t="s">
        <v>3158</v>
      </c>
      <c r="W1106" s="122" t="s">
        <v>3158</v>
      </c>
      <c r="X1106" s="122" t="s">
        <v>3158</v>
      </c>
      <c r="Y1106" s="122" t="s">
        <v>3158</v>
      </c>
      <c r="Z1106" s="122">
        <v>0</v>
      </c>
      <c r="AA1106" s="122" t="s">
        <v>3158</v>
      </c>
      <c r="AB1106" s="122" t="s">
        <v>3158</v>
      </c>
      <c r="AC1106" s="122" t="s">
        <v>3158</v>
      </c>
      <c r="AD1106" s="125">
        <v>43713.203877314816</v>
      </c>
      <c r="AE1106" s="122" t="s">
        <v>3158</v>
      </c>
    </row>
    <row r="1107" spans="1:31" ht="13">
      <c r="A1107" s="122">
        <v>3443</v>
      </c>
      <c r="B1107" s="122" t="s">
        <v>9910</v>
      </c>
      <c r="C1107" s="122" t="s">
        <v>9911</v>
      </c>
      <c r="D1107" s="122" t="s">
        <v>3146</v>
      </c>
      <c r="E1107" s="122">
        <v>2015</v>
      </c>
      <c r="F1107" s="122" t="s">
        <v>3225</v>
      </c>
      <c r="G1107" s="122" t="s">
        <v>3245</v>
      </c>
      <c r="H1107" s="122" t="s">
        <v>3195</v>
      </c>
      <c r="I1107" s="122" t="s">
        <v>3209</v>
      </c>
      <c r="J1107" s="122" t="s">
        <v>9912</v>
      </c>
      <c r="K1107" s="122" t="s">
        <v>9913</v>
      </c>
      <c r="L1107" s="124" t="s">
        <v>9914</v>
      </c>
      <c r="M1107" s="122" t="s">
        <v>3154</v>
      </c>
      <c r="N1107" s="122">
        <v>75</v>
      </c>
      <c r="O1107" s="124" t="s">
        <v>9915</v>
      </c>
      <c r="P1107" s="124" t="s">
        <v>9916</v>
      </c>
      <c r="R1107" s="125">
        <v>43697.526655092595</v>
      </c>
      <c r="S1107" s="125">
        <v>43713.203877314816</v>
      </c>
      <c r="T1107" s="122" t="s">
        <v>3158</v>
      </c>
      <c r="U1107" s="122" t="s">
        <v>3158</v>
      </c>
      <c r="V1107" s="122" t="s">
        <v>3158</v>
      </c>
      <c r="W1107" s="122" t="s">
        <v>3158</v>
      </c>
      <c r="X1107" s="122" t="s">
        <v>3158</v>
      </c>
      <c r="Y1107" s="122" t="s">
        <v>3158</v>
      </c>
      <c r="Z1107" s="122">
        <v>0</v>
      </c>
      <c r="AA1107" s="122" t="s">
        <v>3158</v>
      </c>
      <c r="AB1107" s="122" t="s">
        <v>3158</v>
      </c>
      <c r="AC1107" s="122" t="s">
        <v>3158</v>
      </c>
      <c r="AD1107" s="125">
        <v>43713.203877314816</v>
      </c>
      <c r="AE1107" s="122" t="s">
        <v>3158</v>
      </c>
    </row>
    <row r="1108" spans="1:31" ht="13">
      <c r="A1108" s="122">
        <v>3444</v>
      </c>
      <c r="B1108" s="122" t="s">
        <v>9917</v>
      </c>
      <c r="C1108" s="122" t="s">
        <v>9918</v>
      </c>
      <c r="D1108" s="122" t="s">
        <v>3146</v>
      </c>
      <c r="E1108" s="122">
        <v>2019</v>
      </c>
      <c r="K1108" s="122" t="s">
        <v>9919</v>
      </c>
      <c r="L1108" s="124" t="s">
        <v>9920</v>
      </c>
      <c r="M1108" s="122" t="s">
        <v>3154</v>
      </c>
      <c r="N1108" s="122">
        <v>75</v>
      </c>
      <c r="P1108" s="124" t="s">
        <v>9921</v>
      </c>
      <c r="Q1108" s="124" t="s">
        <v>9922</v>
      </c>
      <c r="R1108" s="125">
        <v>43697.526655092595</v>
      </c>
      <c r="S1108" s="125">
        <v>43713.203877314816</v>
      </c>
      <c r="T1108" s="122" t="s">
        <v>3158</v>
      </c>
      <c r="U1108" s="122" t="s">
        <v>3158</v>
      </c>
      <c r="V1108" s="122" t="s">
        <v>3158</v>
      </c>
      <c r="W1108" s="122" t="s">
        <v>3158</v>
      </c>
      <c r="X1108" s="122" t="s">
        <v>3158</v>
      </c>
      <c r="Y1108" s="122" t="s">
        <v>3158</v>
      </c>
      <c r="Z1108" s="122">
        <v>0</v>
      </c>
      <c r="AA1108" s="122" t="s">
        <v>3158</v>
      </c>
      <c r="AB1108" s="122" t="s">
        <v>3158</v>
      </c>
      <c r="AC1108" s="122" t="s">
        <v>3158</v>
      </c>
      <c r="AD1108" s="125">
        <v>43713.203877314816</v>
      </c>
      <c r="AE1108" s="122" t="s">
        <v>3158</v>
      </c>
    </row>
    <row r="1109" spans="1:31" ht="13">
      <c r="A1109" s="122">
        <v>3445</v>
      </c>
      <c r="B1109" s="122" t="s">
        <v>9923</v>
      </c>
      <c r="C1109" s="122" t="s">
        <v>9924</v>
      </c>
      <c r="D1109" s="122" t="s">
        <v>3146</v>
      </c>
      <c r="E1109" s="122">
        <v>2018</v>
      </c>
      <c r="F1109" s="122" t="s">
        <v>3287</v>
      </c>
      <c r="G1109" s="122" t="s">
        <v>3172</v>
      </c>
      <c r="H1109" s="122" t="s">
        <v>3173</v>
      </c>
      <c r="K1109" s="122" t="s">
        <v>9925</v>
      </c>
      <c r="L1109" s="124" t="s">
        <v>9926</v>
      </c>
      <c r="M1109" s="122" t="s">
        <v>3154</v>
      </c>
      <c r="N1109" s="122">
        <v>75</v>
      </c>
      <c r="Q1109" s="124" t="s">
        <v>9927</v>
      </c>
      <c r="R1109" s="125">
        <v>43697.526655092595</v>
      </c>
      <c r="S1109" s="125">
        <v>43713.203877314816</v>
      </c>
      <c r="T1109" s="122" t="s">
        <v>3158</v>
      </c>
      <c r="U1109" s="122" t="s">
        <v>3158</v>
      </c>
      <c r="V1109" s="122" t="s">
        <v>3158</v>
      </c>
      <c r="W1109" s="122" t="s">
        <v>3158</v>
      </c>
      <c r="X1109" s="122" t="s">
        <v>3158</v>
      </c>
      <c r="Y1109" s="122" t="s">
        <v>3158</v>
      </c>
      <c r="Z1109" s="122">
        <v>0</v>
      </c>
      <c r="AA1109" s="122" t="s">
        <v>3158</v>
      </c>
      <c r="AB1109" s="122" t="s">
        <v>3158</v>
      </c>
      <c r="AC1109" s="122" t="s">
        <v>3158</v>
      </c>
      <c r="AD1109" s="125">
        <v>43713.203877314816</v>
      </c>
      <c r="AE1109" s="122" t="s">
        <v>3158</v>
      </c>
    </row>
    <row r="1110" spans="1:31" ht="13">
      <c r="A1110" s="122">
        <v>3446</v>
      </c>
      <c r="B1110" s="122" t="s">
        <v>9928</v>
      </c>
      <c r="E1110" s="122">
        <v>0</v>
      </c>
      <c r="K1110" s="122" t="s">
        <v>9929</v>
      </c>
      <c r="M1110" s="122" t="s">
        <v>3154</v>
      </c>
      <c r="N1110" s="122">
        <v>75</v>
      </c>
      <c r="R1110" s="125">
        <v>43697.526655092595</v>
      </c>
      <c r="S1110" s="125">
        <v>43713.203877314816</v>
      </c>
      <c r="T1110" s="122" t="s">
        <v>3158</v>
      </c>
      <c r="U1110" s="122" t="s">
        <v>3158</v>
      </c>
      <c r="V1110" s="122" t="s">
        <v>3158</v>
      </c>
      <c r="W1110" s="122" t="s">
        <v>3158</v>
      </c>
      <c r="X1110" s="122" t="s">
        <v>3158</v>
      </c>
      <c r="Y1110" s="122" t="s">
        <v>3158</v>
      </c>
      <c r="Z1110" s="122">
        <v>0</v>
      </c>
      <c r="AA1110" s="122" t="s">
        <v>3158</v>
      </c>
      <c r="AB1110" s="122" t="s">
        <v>3158</v>
      </c>
      <c r="AC1110" s="122" t="s">
        <v>3158</v>
      </c>
      <c r="AD1110" s="125">
        <v>43713.203877314816</v>
      </c>
      <c r="AE1110" s="122" t="s">
        <v>3158</v>
      </c>
    </row>
    <row r="1111" spans="1:31" ht="13">
      <c r="A1111" s="122">
        <v>3447</v>
      </c>
      <c r="B1111" s="122" t="s">
        <v>9930</v>
      </c>
      <c r="C1111" s="122" t="s">
        <v>9931</v>
      </c>
      <c r="D1111" s="122" t="s">
        <v>3146</v>
      </c>
      <c r="E1111" s="122">
        <v>2013</v>
      </c>
      <c r="F1111" s="122" t="s">
        <v>3225</v>
      </c>
      <c r="G1111" s="122" t="s">
        <v>9932</v>
      </c>
      <c r="K1111" s="122" t="s">
        <v>9933</v>
      </c>
      <c r="L1111" s="124" t="s">
        <v>9934</v>
      </c>
      <c r="M1111" s="122" t="s">
        <v>3154</v>
      </c>
      <c r="N1111" s="122">
        <v>75</v>
      </c>
      <c r="O1111" s="124" t="s">
        <v>9935</v>
      </c>
      <c r="P1111" s="124" t="s">
        <v>9936</v>
      </c>
      <c r="Q1111" s="124" t="s">
        <v>9937</v>
      </c>
      <c r="R1111" s="125">
        <v>43697.526655092595</v>
      </c>
      <c r="S1111" s="125">
        <v>43713.203877314816</v>
      </c>
      <c r="T1111" s="122" t="s">
        <v>3158</v>
      </c>
      <c r="U1111" s="122" t="s">
        <v>3158</v>
      </c>
      <c r="V1111" s="122" t="s">
        <v>3158</v>
      </c>
      <c r="W1111" s="122" t="s">
        <v>3158</v>
      </c>
      <c r="X1111" s="122" t="s">
        <v>3158</v>
      </c>
      <c r="Y1111" s="122" t="s">
        <v>3158</v>
      </c>
      <c r="Z1111" s="122">
        <v>0</v>
      </c>
      <c r="AA1111" s="122" t="s">
        <v>3158</v>
      </c>
      <c r="AB1111" s="122" t="s">
        <v>3158</v>
      </c>
      <c r="AC1111" s="122" t="s">
        <v>3158</v>
      </c>
      <c r="AD1111" s="125">
        <v>43713.203877314816</v>
      </c>
      <c r="AE1111" s="122" t="s">
        <v>3158</v>
      </c>
    </row>
    <row r="1112" spans="1:31" ht="13">
      <c r="A1112" s="122">
        <v>3448</v>
      </c>
      <c r="B1112" s="122" t="s">
        <v>759</v>
      </c>
      <c r="C1112" s="122" t="s">
        <v>9938</v>
      </c>
      <c r="D1112" s="122" t="s">
        <v>3146</v>
      </c>
      <c r="E1112" s="122">
        <v>2018</v>
      </c>
      <c r="F1112" s="122" t="s">
        <v>3302</v>
      </c>
      <c r="G1112" s="122" t="s">
        <v>7888</v>
      </c>
      <c r="K1112" s="122" t="s">
        <v>9939</v>
      </c>
      <c r="L1112" s="124" t="s">
        <v>9940</v>
      </c>
      <c r="M1112" s="122" t="s">
        <v>3154</v>
      </c>
      <c r="N1112" s="122">
        <v>75</v>
      </c>
      <c r="O1112" s="124" t="s">
        <v>9941</v>
      </c>
      <c r="P1112" s="124" t="s">
        <v>9942</v>
      </c>
      <c r="R1112" s="125">
        <v>43697.526655092595</v>
      </c>
      <c r="S1112" s="125">
        <v>43713.203877314816</v>
      </c>
      <c r="T1112" s="122" t="s">
        <v>3158</v>
      </c>
      <c r="U1112" s="122" t="s">
        <v>3158</v>
      </c>
      <c r="V1112" s="122" t="s">
        <v>3158</v>
      </c>
      <c r="W1112" s="122" t="s">
        <v>3158</v>
      </c>
      <c r="X1112" s="122" t="s">
        <v>3158</v>
      </c>
      <c r="Y1112" s="122" t="s">
        <v>3158</v>
      </c>
      <c r="Z1112" s="122">
        <v>0</v>
      </c>
      <c r="AA1112" s="122" t="s">
        <v>3158</v>
      </c>
      <c r="AB1112" s="122" t="s">
        <v>3158</v>
      </c>
      <c r="AC1112" s="122" t="s">
        <v>3158</v>
      </c>
      <c r="AD1112" s="125">
        <v>43713.203877314816</v>
      </c>
      <c r="AE1112" s="122" t="s">
        <v>3158</v>
      </c>
    </row>
    <row r="1113" spans="1:31" ht="13">
      <c r="A1113" s="122">
        <v>3449</v>
      </c>
      <c r="B1113" s="122" t="s">
        <v>9943</v>
      </c>
      <c r="C1113" s="122" t="s">
        <v>9944</v>
      </c>
      <c r="E1113" s="122">
        <v>2017</v>
      </c>
      <c r="F1113" s="122" t="s">
        <v>3438</v>
      </c>
      <c r="G1113" s="122" t="s">
        <v>9945</v>
      </c>
      <c r="H1113" s="122" t="s">
        <v>3977</v>
      </c>
      <c r="I1113" s="122" t="s">
        <v>4340</v>
      </c>
      <c r="K1113" s="122" t="s">
        <v>9946</v>
      </c>
      <c r="L1113" s="124" t="s">
        <v>9947</v>
      </c>
      <c r="M1113" s="122" t="s">
        <v>3154</v>
      </c>
      <c r="N1113" s="122">
        <v>75</v>
      </c>
      <c r="O1113" s="122" t="s">
        <v>3158</v>
      </c>
      <c r="P1113" s="122" t="s">
        <v>3158</v>
      </c>
      <c r="Q1113" s="124" t="s">
        <v>9948</v>
      </c>
      <c r="R1113" s="125">
        <v>43697.526655092595</v>
      </c>
      <c r="S1113" s="125">
        <v>43908.365300925929</v>
      </c>
      <c r="T1113" s="122">
        <v>56</v>
      </c>
      <c r="U1113" s="122" t="s">
        <v>6661</v>
      </c>
      <c r="V1113" s="122" t="s">
        <v>3977</v>
      </c>
      <c r="W1113" s="122" t="s">
        <v>3158</v>
      </c>
      <c r="X1113" s="122" t="s">
        <v>3204</v>
      </c>
      <c r="Y1113" s="122" t="s">
        <v>3158</v>
      </c>
      <c r="Z1113" s="122">
        <v>0</v>
      </c>
      <c r="AA1113" s="122" t="s">
        <v>3158</v>
      </c>
      <c r="AB1113" s="122" t="s">
        <v>3158</v>
      </c>
      <c r="AC1113" s="122" t="s">
        <v>3158</v>
      </c>
      <c r="AD1113" s="125">
        <v>43713.203877314816</v>
      </c>
      <c r="AE1113" s="122" t="s">
        <v>3158</v>
      </c>
    </row>
    <row r="1114" spans="1:31" ht="13">
      <c r="A1114" s="122">
        <v>3450</v>
      </c>
      <c r="B1114" s="122" t="s">
        <v>9949</v>
      </c>
      <c r="C1114" s="122" t="s">
        <v>9950</v>
      </c>
      <c r="D1114" s="122" t="s">
        <v>3146</v>
      </c>
      <c r="E1114" s="122">
        <v>2018</v>
      </c>
      <c r="F1114" s="122" t="s">
        <v>3401</v>
      </c>
      <c r="G1114" s="122" t="s">
        <v>9951</v>
      </c>
      <c r="H1114" s="122" t="s">
        <v>4483</v>
      </c>
      <c r="I1114" s="122" t="s">
        <v>3385</v>
      </c>
      <c r="J1114" s="122" t="s">
        <v>9952</v>
      </c>
      <c r="K1114" s="122" t="s">
        <v>9953</v>
      </c>
      <c r="L1114" s="124" t="s">
        <v>9954</v>
      </c>
      <c r="M1114" s="122" t="s">
        <v>3154</v>
      </c>
      <c r="N1114" s="122">
        <v>75</v>
      </c>
      <c r="O1114" s="124" t="s">
        <v>9955</v>
      </c>
      <c r="P1114" s="122" t="s">
        <v>3158</v>
      </c>
      <c r="Q1114" s="124" t="s">
        <v>9956</v>
      </c>
      <c r="R1114" s="125">
        <v>43697.526655092595</v>
      </c>
      <c r="S1114" s="125">
        <v>43710.654895833337</v>
      </c>
      <c r="T1114" s="122">
        <v>68</v>
      </c>
      <c r="U1114" s="122" t="s">
        <v>3202</v>
      </c>
      <c r="V1114" s="122" t="s">
        <v>4483</v>
      </c>
      <c r="W1114" s="122" t="s">
        <v>3158</v>
      </c>
      <c r="X1114" s="122" t="s">
        <v>3204</v>
      </c>
      <c r="Y1114" s="122" t="s">
        <v>3158</v>
      </c>
      <c r="Z1114" s="122">
        <v>0</v>
      </c>
      <c r="AA1114" s="122" t="s">
        <v>3158</v>
      </c>
      <c r="AB1114" s="122" t="s">
        <v>3158</v>
      </c>
      <c r="AC1114" s="122" t="s">
        <v>3158</v>
      </c>
      <c r="AD1114" s="125">
        <v>43698.350347222222</v>
      </c>
      <c r="AE1114" s="122" t="s">
        <v>3158</v>
      </c>
    </row>
    <row r="1115" spans="1:31" ht="13">
      <c r="A1115" s="122">
        <v>3451</v>
      </c>
      <c r="B1115" s="122" t="s">
        <v>760</v>
      </c>
      <c r="C1115" s="122" t="s">
        <v>9957</v>
      </c>
      <c r="D1115" s="122" t="s">
        <v>3146</v>
      </c>
      <c r="E1115" s="122">
        <v>2013</v>
      </c>
      <c r="F1115" s="122" t="s">
        <v>3462</v>
      </c>
      <c r="G1115" s="122" t="s">
        <v>3343</v>
      </c>
      <c r="H1115" s="122" t="s">
        <v>4069</v>
      </c>
      <c r="I1115" s="122" t="s">
        <v>3326</v>
      </c>
      <c r="J1115" s="122" t="s">
        <v>9958</v>
      </c>
      <c r="K1115" s="122" t="s">
        <v>9959</v>
      </c>
      <c r="L1115" s="124" t="s">
        <v>9960</v>
      </c>
      <c r="M1115" s="122" t="s">
        <v>3154</v>
      </c>
      <c r="N1115" s="122">
        <v>75</v>
      </c>
      <c r="O1115" s="124" t="s">
        <v>9961</v>
      </c>
      <c r="P1115" s="124" t="s">
        <v>9962</v>
      </c>
      <c r="Q1115" s="124" t="s">
        <v>9963</v>
      </c>
      <c r="R1115" s="125">
        <v>43697.526655092595</v>
      </c>
      <c r="S1115" s="125">
        <v>43713.203877314816</v>
      </c>
      <c r="T1115" s="122" t="s">
        <v>3158</v>
      </c>
      <c r="U1115" s="122" t="s">
        <v>3158</v>
      </c>
      <c r="V1115" s="122" t="s">
        <v>3158</v>
      </c>
      <c r="W1115" s="122" t="s">
        <v>3158</v>
      </c>
      <c r="X1115" s="122" t="s">
        <v>3158</v>
      </c>
      <c r="Y1115" s="122" t="s">
        <v>3158</v>
      </c>
      <c r="Z1115" s="122">
        <v>0</v>
      </c>
      <c r="AA1115" s="122" t="s">
        <v>3158</v>
      </c>
      <c r="AB1115" s="122" t="s">
        <v>3158</v>
      </c>
      <c r="AC1115" s="122" t="s">
        <v>3158</v>
      </c>
      <c r="AD1115" s="125">
        <v>43713.203877314816</v>
      </c>
      <c r="AE1115" s="122" t="s">
        <v>3158</v>
      </c>
    </row>
    <row r="1116" spans="1:31" ht="13">
      <c r="A1116" s="122">
        <v>3452</v>
      </c>
      <c r="B1116" s="122" t="s">
        <v>9964</v>
      </c>
      <c r="C1116" s="122" t="s">
        <v>9965</v>
      </c>
      <c r="D1116" s="122" t="s">
        <v>3146</v>
      </c>
      <c r="E1116" s="122">
        <v>2014</v>
      </c>
      <c r="F1116" s="122" t="s">
        <v>3225</v>
      </c>
      <c r="G1116" s="122" t="s">
        <v>3172</v>
      </c>
      <c r="H1116" s="122" t="s">
        <v>3173</v>
      </c>
      <c r="I1116" s="126">
        <v>44967</v>
      </c>
      <c r="K1116" s="122" t="s">
        <v>9966</v>
      </c>
      <c r="L1116" s="124" t="s">
        <v>9967</v>
      </c>
      <c r="M1116" s="122" t="s">
        <v>3154</v>
      </c>
      <c r="N1116" s="122">
        <v>75</v>
      </c>
      <c r="O1116" s="124" t="s">
        <v>9968</v>
      </c>
      <c r="P1116" s="124" t="s">
        <v>9969</v>
      </c>
      <c r="Q1116" s="124" t="s">
        <v>9970</v>
      </c>
      <c r="R1116" s="125">
        <v>43697.526655092595</v>
      </c>
      <c r="S1116" s="125">
        <v>43713.203877314816</v>
      </c>
      <c r="T1116" s="122" t="s">
        <v>3158</v>
      </c>
      <c r="U1116" s="122" t="s">
        <v>3158</v>
      </c>
      <c r="V1116" s="122" t="s">
        <v>3158</v>
      </c>
      <c r="W1116" s="122" t="s">
        <v>3158</v>
      </c>
      <c r="X1116" s="122" t="s">
        <v>3158</v>
      </c>
      <c r="Y1116" s="122" t="s">
        <v>3158</v>
      </c>
      <c r="Z1116" s="122">
        <v>0</v>
      </c>
      <c r="AA1116" s="122" t="s">
        <v>3158</v>
      </c>
      <c r="AB1116" s="122" t="s">
        <v>3158</v>
      </c>
      <c r="AC1116" s="122" t="s">
        <v>3158</v>
      </c>
      <c r="AD1116" s="125">
        <v>43713.203877314816</v>
      </c>
      <c r="AE1116" s="122" t="s">
        <v>3158</v>
      </c>
    </row>
    <row r="1117" spans="1:31" ht="13">
      <c r="A1117" s="122">
        <v>3453</v>
      </c>
      <c r="B1117" s="122" t="s">
        <v>391</v>
      </c>
      <c r="C1117" s="122" t="s">
        <v>9971</v>
      </c>
      <c r="D1117" s="122" t="s">
        <v>3146</v>
      </c>
      <c r="E1117" s="122">
        <v>2016</v>
      </c>
      <c r="F1117" s="122" t="s">
        <v>3342</v>
      </c>
      <c r="G1117" s="122" t="s">
        <v>9972</v>
      </c>
      <c r="H1117" s="122" t="s">
        <v>3195</v>
      </c>
      <c r="I1117" s="122" t="s">
        <v>3326</v>
      </c>
      <c r="J1117" s="122" t="s">
        <v>9973</v>
      </c>
      <c r="K1117" s="122" t="s">
        <v>9974</v>
      </c>
      <c r="L1117" s="124" t="s">
        <v>9975</v>
      </c>
      <c r="M1117" s="122" t="s">
        <v>3154</v>
      </c>
      <c r="N1117" s="122">
        <v>75</v>
      </c>
      <c r="O1117" s="124" t="s">
        <v>9976</v>
      </c>
      <c r="P1117" s="124" t="s">
        <v>9977</v>
      </c>
      <c r="Q1117" s="124" t="s">
        <v>9978</v>
      </c>
      <c r="R1117" s="125">
        <v>43697.526655092595</v>
      </c>
      <c r="S1117" s="125">
        <v>43713.203877314816</v>
      </c>
      <c r="T1117" s="122" t="s">
        <v>3158</v>
      </c>
      <c r="U1117" s="122" t="s">
        <v>3158</v>
      </c>
      <c r="V1117" s="122" t="s">
        <v>3158</v>
      </c>
      <c r="W1117" s="122" t="s">
        <v>3158</v>
      </c>
      <c r="X1117" s="122" t="s">
        <v>3158</v>
      </c>
      <c r="Y1117" s="122" t="s">
        <v>3158</v>
      </c>
      <c r="Z1117" s="122">
        <v>0</v>
      </c>
      <c r="AA1117" s="122" t="s">
        <v>3158</v>
      </c>
      <c r="AB1117" s="122" t="s">
        <v>3158</v>
      </c>
      <c r="AC1117" s="122" t="s">
        <v>3158</v>
      </c>
      <c r="AD1117" s="125">
        <v>43713.203877314816</v>
      </c>
      <c r="AE1117" s="122" t="s">
        <v>3158</v>
      </c>
    </row>
    <row r="1118" spans="1:31" ht="13">
      <c r="A1118" s="122">
        <v>3454</v>
      </c>
      <c r="B1118" s="122" t="s">
        <v>9979</v>
      </c>
      <c r="C1118" s="122" t="s">
        <v>9980</v>
      </c>
      <c r="D1118" s="122" t="s">
        <v>3146</v>
      </c>
      <c r="E1118" s="122">
        <v>2014</v>
      </c>
      <c r="F1118" s="122" t="s">
        <v>3417</v>
      </c>
      <c r="G1118" s="122" t="s">
        <v>3245</v>
      </c>
      <c r="H1118" s="122" t="s">
        <v>3195</v>
      </c>
      <c r="I1118" s="126">
        <v>44936</v>
      </c>
      <c r="J1118" s="122" t="s">
        <v>9981</v>
      </c>
      <c r="K1118" s="122" t="s">
        <v>9982</v>
      </c>
      <c r="L1118" s="124" t="s">
        <v>9983</v>
      </c>
      <c r="M1118" s="122" t="s">
        <v>3154</v>
      </c>
      <c r="N1118" s="122">
        <v>75</v>
      </c>
      <c r="O1118" s="124" t="s">
        <v>9984</v>
      </c>
      <c r="P1118" s="124" t="s">
        <v>9985</v>
      </c>
      <c r="Q1118" s="124" t="s">
        <v>9986</v>
      </c>
      <c r="R1118" s="125">
        <v>43697.526655092595</v>
      </c>
      <c r="S1118" s="125">
        <v>43713.203877314816</v>
      </c>
      <c r="T1118" s="122" t="s">
        <v>3158</v>
      </c>
      <c r="U1118" s="122" t="s">
        <v>3158</v>
      </c>
      <c r="V1118" s="122" t="s">
        <v>3158</v>
      </c>
      <c r="W1118" s="122" t="s">
        <v>3158</v>
      </c>
      <c r="X1118" s="122" t="s">
        <v>3158</v>
      </c>
      <c r="Y1118" s="122" t="s">
        <v>3158</v>
      </c>
      <c r="Z1118" s="122">
        <v>0</v>
      </c>
      <c r="AA1118" s="122" t="s">
        <v>3158</v>
      </c>
      <c r="AB1118" s="122" t="s">
        <v>3158</v>
      </c>
      <c r="AC1118" s="122" t="s">
        <v>3158</v>
      </c>
      <c r="AD1118" s="125">
        <v>43713.203877314816</v>
      </c>
      <c r="AE1118" s="122" t="s">
        <v>3158</v>
      </c>
    </row>
    <row r="1119" spans="1:31" ht="13">
      <c r="A1119" s="122">
        <v>3455</v>
      </c>
      <c r="B1119" s="122" t="s">
        <v>9987</v>
      </c>
      <c r="C1119" s="122" t="s">
        <v>9988</v>
      </c>
      <c r="D1119" s="122" t="s">
        <v>3146</v>
      </c>
      <c r="E1119" s="122">
        <v>2014</v>
      </c>
      <c r="F1119" s="122" t="s">
        <v>6634</v>
      </c>
      <c r="G1119" s="122" t="s">
        <v>4248</v>
      </c>
      <c r="K1119" s="122" t="s">
        <v>9989</v>
      </c>
      <c r="L1119" s="124" t="s">
        <v>9990</v>
      </c>
      <c r="M1119" s="122" t="s">
        <v>3154</v>
      </c>
      <c r="N1119" s="122">
        <v>75</v>
      </c>
      <c r="O1119" s="124" t="s">
        <v>9991</v>
      </c>
      <c r="P1119" s="124" t="s">
        <v>9992</v>
      </c>
      <c r="Q1119" s="124" t="s">
        <v>9993</v>
      </c>
      <c r="R1119" s="125">
        <v>43697.526655092595</v>
      </c>
      <c r="S1119" s="125">
        <v>43713.203877314816</v>
      </c>
      <c r="T1119" s="122" t="s">
        <v>3158</v>
      </c>
      <c r="U1119" s="122" t="s">
        <v>3158</v>
      </c>
      <c r="V1119" s="122" t="s">
        <v>3158</v>
      </c>
      <c r="W1119" s="122" t="s">
        <v>3158</v>
      </c>
      <c r="X1119" s="122" t="s">
        <v>3158</v>
      </c>
      <c r="Y1119" s="122" t="s">
        <v>3158</v>
      </c>
      <c r="Z1119" s="122">
        <v>0</v>
      </c>
      <c r="AA1119" s="122" t="s">
        <v>3158</v>
      </c>
      <c r="AB1119" s="122" t="s">
        <v>3158</v>
      </c>
      <c r="AC1119" s="122" t="s">
        <v>3158</v>
      </c>
      <c r="AD1119" s="125">
        <v>43713.203877314816</v>
      </c>
      <c r="AE1119" s="122" t="s">
        <v>3158</v>
      </c>
    </row>
    <row r="1120" spans="1:31" ht="13">
      <c r="A1120" s="122">
        <v>3456</v>
      </c>
      <c r="B1120" s="122" t="s">
        <v>9994</v>
      </c>
      <c r="C1120" s="122" t="s">
        <v>9995</v>
      </c>
      <c r="D1120" s="122" t="s">
        <v>3146</v>
      </c>
      <c r="E1120" s="122">
        <v>2012</v>
      </c>
      <c r="F1120" s="122" t="s">
        <v>3225</v>
      </c>
      <c r="G1120" s="122" t="s">
        <v>3245</v>
      </c>
      <c r="K1120" s="122" t="s">
        <v>9996</v>
      </c>
      <c r="L1120" s="124" t="s">
        <v>9997</v>
      </c>
      <c r="M1120" s="122" t="s">
        <v>3154</v>
      </c>
      <c r="N1120" s="122">
        <v>75</v>
      </c>
      <c r="O1120" s="124" t="s">
        <v>9998</v>
      </c>
      <c r="Q1120" s="124" t="s">
        <v>9999</v>
      </c>
      <c r="R1120" s="125">
        <v>43697.526655092595</v>
      </c>
      <c r="S1120" s="125">
        <v>43713.203877314816</v>
      </c>
      <c r="T1120" s="122" t="s">
        <v>3158</v>
      </c>
      <c r="U1120" s="122" t="s">
        <v>3158</v>
      </c>
      <c r="V1120" s="122" t="s">
        <v>3158</v>
      </c>
      <c r="W1120" s="122" t="s">
        <v>3158</v>
      </c>
      <c r="X1120" s="122" t="s">
        <v>3158</v>
      </c>
      <c r="Y1120" s="122" t="s">
        <v>3158</v>
      </c>
      <c r="Z1120" s="122">
        <v>0</v>
      </c>
      <c r="AA1120" s="122" t="s">
        <v>3158</v>
      </c>
      <c r="AB1120" s="122" t="s">
        <v>3158</v>
      </c>
      <c r="AC1120" s="122" t="s">
        <v>3158</v>
      </c>
      <c r="AD1120" s="125">
        <v>43713.203877314816</v>
      </c>
      <c r="AE1120" s="122" t="s">
        <v>3158</v>
      </c>
    </row>
    <row r="1121" spans="1:31" ht="13">
      <c r="A1121" s="122">
        <v>3457</v>
      </c>
      <c r="B1121" s="122" t="s">
        <v>10000</v>
      </c>
      <c r="C1121" s="122" t="s">
        <v>10001</v>
      </c>
      <c r="D1121" s="122" t="s">
        <v>3146</v>
      </c>
      <c r="E1121" s="122">
        <v>2012</v>
      </c>
      <c r="F1121" s="122" t="s">
        <v>3255</v>
      </c>
      <c r="G1121" s="122" t="s">
        <v>10002</v>
      </c>
      <c r="K1121" s="122" t="s">
        <v>10003</v>
      </c>
      <c r="L1121" s="124" t="s">
        <v>10004</v>
      </c>
      <c r="M1121" s="122" t="s">
        <v>3154</v>
      </c>
      <c r="N1121" s="122">
        <v>75</v>
      </c>
      <c r="O1121" s="124" t="s">
        <v>10005</v>
      </c>
      <c r="P1121" s="124" t="s">
        <v>10006</v>
      </c>
      <c r="Q1121" s="124" t="s">
        <v>10007</v>
      </c>
      <c r="R1121" s="125">
        <v>43697.526655092595</v>
      </c>
      <c r="S1121" s="125">
        <v>43713.203877314816</v>
      </c>
      <c r="T1121" s="122" t="s">
        <v>3158</v>
      </c>
      <c r="U1121" s="122" t="s">
        <v>3158</v>
      </c>
      <c r="V1121" s="122" t="s">
        <v>3158</v>
      </c>
      <c r="W1121" s="122" t="s">
        <v>3158</v>
      </c>
      <c r="X1121" s="122" t="s">
        <v>3158</v>
      </c>
      <c r="Y1121" s="122" t="s">
        <v>3158</v>
      </c>
      <c r="Z1121" s="122">
        <v>0</v>
      </c>
      <c r="AA1121" s="122" t="s">
        <v>3158</v>
      </c>
      <c r="AB1121" s="122" t="s">
        <v>3158</v>
      </c>
      <c r="AC1121" s="122" t="s">
        <v>3158</v>
      </c>
      <c r="AD1121" s="125">
        <v>43713.203877314816</v>
      </c>
      <c r="AE1121" s="122" t="s">
        <v>3158</v>
      </c>
    </row>
    <row r="1122" spans="1:31" ht="13">
      <c r="A1122" s="122">
        <v>3458</v>
      </c>
      <c r="B1122" s="122" t="s">
        <v>597</v>
      </c>
      <c r="C1122" s="122" t="s">
        <v>10008</v>
      </c>
      <c r="D1122" s="122" t="s">
        <v>3146</v>
      </c>
      <c r="E1122" s="122">
        <v>2015</v>
      </c>
      <c r="F1122" s="122" t="s">
        <v>3204</v>
      </c>
      <c r="G1122" s="122" t="s">
        <v>3712</v>
      </c>
      <c r="H1122" s="122" t="s">
        <v>3195</v>
      </c>
      <c r="I1122" s="122" t="s">
        <v>3204</v>
      </c>
      <c r="J1122" s="122" t="s">
        <v>10009</v>
      </c>
      <c r="K1122" s="122" t="s">
        <v>10010</v>
      </c>
      <c r="L1122" s="124" t="s">
        <v>10011</v>
      </c>
      <c r="M1122" s="122" t="s">
        <v>3154</v>
      </c>
      <c r="N1122" s="122">
        <v>75</v>
      </c>
      <c r="O1122" s="124" t="s">
        <v>10012</v>
      </c>
      <c r="P1122" s="122" t="s">
        <v>3158</v>
      </c>
      <c r="Q1122" s="122" t="s">
        <v>116</v>
      </c>
      <c r="R1122" s="125">
        <v>43697.526655092595</v>
      </c>
      <c r="S1122" s="125">
        <v>43713.203877314816</v>
      </c>
      <c r="T1122" s="122">
        <v>68</v>
      </c>
      <c r="U1122" s="122" t="s">
        <v>3202</v>
      </c>
      <c r="V1122" s="122" t="s">
        <v>3204</v>
      </c>
      <c r="W1122" s="122" t="s">
        <v>3158</v>
      </c>
      <c r="X1122" s="122" t="s">
        <v>3204</v>
      </c>
      <c r="Y1122" s="122" t="s">
        <v>3158</v>
      </c>
      <c r="Z1122" s="122">
        <v>0</v>
      </c>
      <c r="AA1122" s="122" t="s">
        <v>3158</v>
      </c>
      <c r="AB1122" s="122" t="s">
        <v>3158</v>
      </c>
      <c r="AC1122" s="122" t="s">
        <v>3158</v>
      </c>
      <c r="AD1122" s="125">
        <v>43713.203877314816</v>
      </c>
      <c r="AE1122" s="122" t="s">
        <v>3158</v>
      </c>
    </row>
    <row r="1123" spans="1:31" ht="13">
      <c r="A1123" s="122">
        <v>3459</v>
      </c>
      <c r="B1123" s="122" t="s">
        <v>10013</v>
      </c>
      <c r="C1123" s="122" t="s">
        <v>10014</v>
      </c>
      <c r="D1123" s="122" t="s">
        <v>3146</v>
      </c>
      <c r="E1123" s="122">
        <v>2018</v>
      </c>
      <c r="F1123" s="122" t="s">
        <v>3225</v>
      </c>
      <c r="G1123" s="122" t="s">
        <v>10015</v>
      </c>
      <c r="H1123" s="122" t="s">
        <v>3195</v>
      </c>
      <c r="I1123" s="122" t="s">
        <v>3385</v>
      </c>
      <c r="J1123" s="122" t="s">
        <v>10016</v>
      </c>
      <c r="K1123" s="122" t="s">
        <v>10017</v>
      </c>
      <c r="L1123" s="124" t="s">
        <v>10018</v>
      </c>
      <c r="M1123" s="122" t="s">
        <v>3154</v>
      </c>
      <c r="N1123" s="122">
        <v>75</v>
      </c>
      <c r="O1123" s="124" t="s">
        <v>10019</v>
      </c>
      <c r="P1123" s="122" t="s">
        <v>3158</v>
      </c>
      <c r="Q1123" s="124" t="s">
        <v>10020</v>
      </c>
      <c r="R1123" s="125">
        <v>43697.526655092595</v>
      </c>
      <c r="S1123" s="125">
        <v>43724.30609953704</v>
      </c>
      <c r="T1123" s="122">
        <v>68</v>
      </c>
      <c r="U1123" s="122" t="s">
        <v>3202</v>
      </c>
      <c r="V1123" s="122" t="s">
        <v>3195</v>
      </c>
      <c r="W1123" s="122" t="s">
        <v>3158</v>
      </c>
      <c r="X1123" s="122" t="s">
        <v>3204</v>
      </c>
      <c r="Y1123" s="122" t="s">
        <v>3158</v>
      </c>
      <c r="Z1123" s="122">
        <v>0</v>
      </c>
      <c r="AA1123" s="122" t="s">
        <v>3158</v>
      </c>
      <c r="AB1123" s="122" t="s">
        <v>3158</v>
      </c>
      <c r="AC1123" s="122" t="s">
        <v>3158</v>
      </c>
      <c r="AD1123" s="125">
        <v>43698.350347222222</v>
      </c>
      <c r="AE1123" s="122" t="s">
        <v>3158</v>
      </c>
    </row>
    <row r="1124" spans="1:31" ht="13">
      <c r="A1124" s="122">
        <v>3460</v>
      </c>
      <c r="B1124" s="124" t="s">
        <v>10021</v>
      </c>
      <c r="C1124" s="122" t="s">
        <v>10022</v>
      </c>
      <c r="D1124" s="122" t="s">
        <v>3146</v>
      </c>
      <c r="E1124" s="122">
        <v>2016</v>
      </c>
      <c r="F1124" s="122" t="s">
        <v>3206</v>
      </c>
      <c r="G1124" s="122" t="s">
        <v>3148</v>
      </c>
      <c r="H1124" s="122" t="s">
        <v>3217</v>
      </c>
      <c r="K1124" s="122" t="s">
        <v>10023</v>
      </c>
      <c r="M1124" s="122" t="s">
        <v>3154</v>
      </c>
      <c r="N1124" s="122">
        <v>75</v>
      </c>
      <c r="R1124" s="125">
        <v>43697.526655092595</v>
      </c>
      <c r="S1124" s="125">
        <v>43713.203877314816</v>
      </c>
      <c r="T1124" s="122" t="s">
        <v>3158</v>
      </c>
      <c r="U1124" s="122" t="s">
        <v>3158</v>
      </c>
      <c r="V1124" s="122" t="s">
        <v>3158</v>
      </c>
      <c r="W1124" s="122" t="s">
        <v>3158</v>
      </c>
      <c r="X1124" s="122" t="s">
        <v>3158</v>
      </c>
      <c r="Y1124" s="122" t="s">
        <v>3158</v>
      </c>
      <c r="Z1124" s="122">
        <v>0</v>
      </c>
      <c r="AA1124" s="122" t="s">
        <v>3158</v>
      </c>
      <c r="AB1124" s="122" t="s">
        <v>3158</v>
      </c>
      <c r="AC1124" s="122" t="s">
        <v>3158</v>
      </c>
      <c r="AD1124" s="125">
        <v>43713.203877314816</v>
      </c>
      <c r="AE1124" s="122" t="s">
        <v>3158</v>
      </c>
    </row>
    <row r="1125" spans="1:31" ht="13">
      <c r="A1125" s="122">
        <v>3461</v>
      </c>
      <c r="B1125" s="122" t="s">
        <v>10024</v>
      </c>
      <c r="D1125" s="122" t="s">
        <v>3146</v>
      </c>
      <c r="E1125" s="122">
        <v>0</v>
      </c>
      <c r="K1125" s="122" t="s">
        <v>10025</v>
      </c>
      <c r="M1125" s="122" t="s">
        <v>3154</v>
      </c>
      <c r="N1125" s="122">
        <v>75</v>
      </c>
      <c r="R1125" s="125">
        <v>43697.526655092595</v>
      </c>
      <c r="S1125" s="125">
        <v>43713.203877314816</v>
      </c>
      <c r="T1125" s="122" t="s">
        <v>3158</v>
      </c>
      <c r="U1125" s="122" t="s">
        <v>3158</v>
      </c>
      <c r="V1125" s="122" t="s">
        <v>3158</v>
      </c>
      <c r="W1125" s="122" t="s">
        <v>3158</v>
      </c>
      <c r="X1125" s="122" t="s">
        <v>3158</v>
      </c>
      <c r="Y1125" s="122" t="s">
        <v>3158</v>
      </c>
      <c r="Z1125" s="122">
        <v>0</v>
      </c>
      <c r="AA1125" s="122" t="s">
        <v>3158</v>
      </c>
      <c r="AB1125" s="122" t="s">
        <v>3158</v>
      </c>
      <c r="AC1125" s="122" t="s">
        <v>3158</v>
      </c>
      <c r="AD1125" s="125">
        <v>43713.203877314816</v>
      </c>
      <c r="AE1125" s="122" t="s">
        <v>3158</v>
      </c>
    </row>
    <row r="1126" spans="1:31" ht="13">
      <c r="A1126" s="122">
        <v>3462</v>
      </c>
      <c r="B1126" s="122" t="s">
        <v>10026</v>
      </c>
      <c r="D1126" s="122" t="s">
        <v>3146</v>
      </c>
      <c r="E1126" s="122">
        <v>0</v>
      </c>
      <c r="K1126" s="122" t="s">
        <v>10027</v>
      </c>
      <c r="M1126" s="122" t="s">
        <v>3154</v>
      </c>
      <c r="N1126" s="122">
        <v>75</v>
      </c>
      <c r="R1126" s="125">
        <v>43697.526655092595</v>
      </c>
      <c r="S1126" s="125">
        <v>43713.203877314816</v>
      </c>
      <c r="T1126" s="122" t="s">
        <v>3158</v>
      </c>
      <c r="U1126" s="122" t="s">
        <v>3158</v>
      </c>
      <c r="V1126" s="122" t="s">
        <v>3158</v>
      </c>
      <c r="W1126" s="122" t="s">
        <v>3158</v>
      </c>
      <c r="X1126" s="122" t="s">
        <v>3158</v>
      </c>
      <c r="Y1126" s="122" t="s">
        <v>3158</v>
      </c>
      <c r="Z1126" s="122">
        <v>0</v>
      </c>
      <c r="AA1126" s="122" t="s">
        <v>3158</v>
      </c>
      <c r="AB1126" s="122" t="s">
        <v>3158</v>
      </c>
      <c r="AC1126" s="122" t="s">
        <v>3158</v>
      </c>
      <c r="AD1126" s="125">
        <v>43713.203877314816</v>
      </c>
      <c r="AE1126" s="122" t="s">
        <v>3158</v>
      </c>
    </row>
    <row r="1127" spans="1:31" ht="13">
      <c r="A1127" s="122">
        <v>3463</v>
      </c>
      <c r="B1127" s="122" t="s">
        <v>10028</v>
      </c>
      <c r="C1127" s="122" t="s">
        <v>10029</v>
      </c>
      <c r="D1127" s="122" t="s">
        <v>3146</v>
      </c>
      <c r="E1127" s="122">
        <v>2015</v>
      </c>
      <c r="F1127" s="122" t="s">
        <v>3462</v>
      </c>
      <c r="G1127" s="122" t="s">
        <v>10030</v>
      </c>
      <c r="H1127" s="122" t="s">
        <v>8408</v>
      </c>
      <c r="I1127" s="122" t="s">
        <v>3326</v>
      </c>
      <c r="K1127" s="122" t="s">
        <v>10031</v>
      </c>
      <c r="L1127" s="124" t="s">
        <v>10032</v>
      </c>
      <c r="M1127" s="122" t="s">
        <v>3154</v>
      </c>
      <c r="N1127" s="122">
        <v>75</v>
      </c>
      <c r="O1127" s="124" t="s">
        <v>10033</v>
      </c>
      <c r="P1127" s="122" t="s">
        <v>116</v>
      </c>
      <c r="Q1127" s="124" t="s">
        <v>10034</v>
      </c>
      <c r="R1127" s="125">
        <v>43697.526655092595</v>
      </c>
      <c r="S1127" s="125">
        <v>43713.203877314816</v>
      </c>
      <c r="T1127" s="122" t="s">
        <v>3158</v>
      </c>
      <c r="U1127" s="122" t="s">
        <v>3158</v>
      </c>
      <c r="V1127" s="122" t="s">
        <v>3158</v>
      </c>
      <c r="W1127" s="122" t="s">
        <v>3158</v>
      </c>
      <c r="X1127" s="122" t="s">
        <v>3158</v>
      </c>
      <c r="Y1127" s="122" t="s">
        <v>3158</v>
      </c>
      <c r="Z1127" s="122">
        <v>0</v>
      </c>
      <c r="AA1127" s="122" t="s">
        <v>3158</v>
      </c>
      <c r="AB1127" s="122" t="s">
        <v>3158</v>
      </c>
      <c r="AC1127" s="122" t="s">
        <v>3158</v>
      </c>
      <c r="AD1127" s="125">
        <v>43713.203877314816</v>
      </c>
      <c r="AE1127" s="122" t="s">
        <v>3158</v>
      </c>
    </row>
    <row r="1128" spans="1:31" ht="13">
      <c r="A1128" s="122">
        <v>3464</v>
      </c>
      <c r="B1128" s="122" t="s">
        <v>10035</v>
      </c>
      <c r="C1128" s="122" t="s">
        <v>10036</v>
      </c>
      <c r="D1128" s="122" t="s">
        <v>3146</v>
      </c>
      <c r="E1128" s="122">
        <v>2018</v>
      </c>
      <c r="G1128" s="122" t="s">
        <v>4325</v>
      </c>
      <c r="H1128" s="122" t="s">
        <v>3173</v>
      </c>
      <c r="K1128" s="122" t="s">
        <v>10037</v>
      </c>
      <c r="M1128" s="122" t="s">
        <v>3154</v>
      </c>
      <c r="N1128" s="122">
        <v>75</v>
      </c>
      <c r="R1128" s="125">
        <v>43697.526655092595</v>
      </c>
      <c r="S1128" s="125">
        <v>43713.203877314816</v>
      </c>
      <c r="T1128" s="122" t="s">
        <v>3158</v>
      </c>
      <c r="U1128" s="122" t="s">
        <v>3158</v>
      </c>
      <c r="V1128" s="122" t="s">
        <v>3158</v>
      </c>
      <c r="W1128" s="122" t="s">
        <v>3158</v>
      </c>
      <c r="X1128" s="122" t="s">
        <v>3158</v>
      </c>
      <c r="Y1128" s="122" t="s">
        <v>3158</v>
      </c>
      <c r="Z1128" s="122">
        <v>0</v>
      </c>
      <c r="AA1128" s="122" t="s">
        <v>3158</v>
      </c>
      <c r="AB1128" s="122" t="s">
        <v>3158</v>
      </c>
      <c r="AC1128" s="122" t="s">
        <v>3158</v>
      </c>
      <c r="AD1128" s="125">
        <v>43713.203877314816</v>
      </c>
      <c r="AE1128" s="122" t="s">
        <v>3158</v>
      </c>
    </row>
    <row r="1129" spans="1:31" ht="13">
      <c r="A1129" s="122">
        <v>3465</v>
      </c>
      <c r="B1129" s="122" t="s">
        <v>10038</v>
      </c>
      <c r="C1129" s="122" t="s">
        <v>10039</v>
      </c>
      <c r="D1129" s="122" t="s">
        <v>3146</v>
      </c>
      <c r="E1129" s="122">
        <v>2011</v>
      </c>
      <c r="F1129" s="122" t="s">
        <v>3147</v>
      </c>
      <c r="G1129" s="122" t="s">
        <v>10040</v>
      </c>
      <c r="K1129" s="122" t="s">
        <v>10041</v>
      </c>
      <c r="L1129" s="124" t="s">
        <v>10042</v>
      </c>
      <c r="M1129" s="122" t="s">
        <v>3154</v>
      </c>
      <c r="N1129" s="122">
        <v>75</v>
      </c>
      <c r="O1129" s="124" t="s">
        <v>10043</v>
      </c>
      <c r="P1129" s="124" t="s">
        <v>10044</v>
      </c>
      <c r="Q1129" s="124" t="s">
        <v>10045</v>
      </c>
      <c r="R1129" s="125">
        <v>43697.526655092595</v>
      </c>
      <c r="S1129" s="125">
        <v>43713.203877314816</v>
      </c>
      <c r="T1129" s="122" t="s">
        <v>3158</v>
      </c>
      <c r="U1129" s="122" t="s">
        <v>3158</v>
      </c>
      <c r="V1129" s="122" t="s">
        <v>3158</v>
      </c>
      <c r="W1129" s="122" t="s">
        <v>3158</v>
      </c>
      <c r="X1129" s="122" t="s">
        <v>3158</v>
      </c>
      <c r="Y1129" s="122" t="s">
        <v>3158</v>
      </c>
      <c r="Z1129" s="122">
        <v>0</v>
      </c>
      <c r="AA1129" s="122" t="s">
        <v>3158</v>
      </c>
      <c r="AB1129" s="122" t="s">
        <v>3158</v>
      </c>
      <c r="AC1129" s="122" t="s">
        <v>3158</v>
      </c>
      <c r="AD1129" s="125">
        <v>43713.203877314816</v>
      </c>
      <c r="AE1129" s="122" t="s">
        <v>3158</v>
      </c>
    </row>
    <row r="1130" spans="1:31" ht="13">
      <c r="A1130" s="122">
        <v>3466</v>
      </c>
      <c r="B1130" s="122" t="s">
        <v>10046</v>
      </c>
      <c r="E1130" s="122">
        <v>0</v>
      </c>
      <c r="K1130" s="122" t="s">
        <v>10047</v>
      </c>
      <c r="M1130" s="122" t="s">
        <v>3154</v>
      </c>
      <c r="N1130" s="122">
        <v>75</v>
      </c>
      <c r="R1130" s="125">
        <v>43697.526655092595</v>
      </c>
      <c r="S1130" s="125">
        <v>43713.203877314816</v>
      </c>
      <c r="T1130" s="122" t="s">
        <v>3158</v>
      </c>
      <c r="U1130" s="122" t="s">
        <v>3158</v>
      </c>
      <c r="V1130" s="122" t="s">
        <v>3158</v>
      </c>
      <c r="W1130" s="122" t="s">
        <v>3158</v>
      </c>
      <c r="X1130" s="122" t="s">
        <v>3158</v>
      </c>
      <c r="Y1130" s="122" t="s">
        <v>3158</v>
      </c>
      <c r="Z1130" s="122">
        <v>0</v>
      </c>
      <c r="AA1130" s="122" t="s">
        <v>3158</v>
      </c>
      <c r="AB1130" s="122" t="s">
        <v>3158</v>
      </c>
      <c r="AC1130" s="122" t="s">
        <v>3158</v>
      </c>
      <c r="AD1130" s="125">
        <v>43713.203877314816</v>
      </c>
      <c r="AE1130" s="122" t="s">
        <v>3158</v>
      </c>
    </row>
    <row r="1131" spans="1:31" ht="13">
      <c r="A1131" s="122">
        <v>3467</v>
      </c>
      <c r="B1131" s="122" t="s">
        <v>10048</v>
      </c>
      <c r="C1131" s="122" t="s">
        <v>10049</v>
      </c>
      <c r="D1131" s="122" t="s">
        <v>3146</v>
      </c>
      <c r="E1131" s="122">
        <v>2013</v>
      </c>
      <c r="F1131" s="122" t="s">
        <v>6875</v>
      </c>
      <c r="G1131" s="122" t="s">
        <v>8597</v>
      </c>
      <c r="K1131" s="122" t="s">
        <v>10050</v>
      </c>
      <c r="L1131" s="124" t="s">
        <v>10051</v>
      </c>
      <c r="M1131" s="122" t="s">
        <v>3154</v>
      </c>
      <c r="N1131" s="122">
        <v>75</v>
      </c>
      <c r="O1131" s="124" t="s">
        <v>10052</v>
      </c>
      <c r="P1131" s="124" t="s">
        <v>10053</v>
      </c>
      <c r="Q1131" s="124" t="s">
        <v>10054</v>
      </c>
      <c r="R1131" s="125">
        <v>43697.526655092595</v>
      </c>
      <c r="S1131" s="125">
        <v>43713.203877314816</v>
      </c>
      <c r="T1131" s="122" t="s">
        <v>3158</v>
      </c>
      <c r="U1131" s="122" t="s">
        <v>3158</v>
      </c>
      <c r="V1131" s="122" t="s">
        <v>3158</v>
      </c>
      <c r="W1131" s="122" t="s">
        <v>3158</v>
      </c>
      <c r="X1131" s="122" t="s">
        <v>3158</v>
      </c>
      <c r="Y1131" s="122" t="s">
        <v>3158</v>
      </c>
      <c r="Z1131" s="122">
        <v>0</v>
      </c>
      <c r="AA1131" s="122" t="s">
        <v>3158</v>
      </c>
      <c r="AB1131" s="122" t="s">
        <v>3158</v>
      </c>
      <c r="AC1131" s="122" t="s">
        <v>3158</v>
      </c>
      <c r="AD1131" s="125">
        <v>43713.203877314816</v>
      </c>
      <c r="AE1131" s="122" t="s">
        <v>3158</v>
      </c>
    </row>
    <row r="1132" spans="1:31" ht="13">
      <c r="A1132" s="122">
        <v>3468</v>
      </c>
      <c r="B1132" s="122" t="s">
        <v>10055</v>
      </c>
      <c r="C1132" s="122" t="s">
        <v>10056</v>
      </c>
      <c r="D1132" s="122" t="s">
        <v>3146</v>
      </c>
      <c r="E1132" s="122">
        <v>2013</v>
      </c>
      <c r="F1132" s="122" t="s">
        <v>3147</v>
      </c>
      <c r="G1132" s="122" t="s">
        <v>3172</v>
      </c>
      <c r="H1132" s="122" t="s">
        <v>3173</v>
      </c>
      <c r="I1132" s="126">
        <v>44967</v>
      </c>
      <c r="K1132" s="122" t="s">
        <v>10057</v>
      </c>
      <c r="L1132" s="124" t="s">
        <v>10058</v>
      </c>
      <c r="M1132" s="122" t="s">
        <v>3154</v>
      </c>
      <c r="N1132" s="122">
        <v>75</v>
      </c>
      <c r="O1132" s="124" t="s">
        <v>10059</v>
      </c>
      <c r="P1132" s="124" t="s">
        <v>10060</v>
      </c>
      <c r="Q1132" s="124" t="s">
        <v>10061</v>
      </c>
      <c r="R1132" s="125">
        <v>43697.526655092595</v>
      </c>
      <c r="S1132" s="125">
        <v>43713.203877314816</v>
      </c>
      <c r="T1132" s="122" t="s">
        <v>3158</v>
      </c>
      <c r="U1132" s="122" t="s">
        <v>3158</v>
      </c>
      <c r="V1132" s="122" t="s">
        <v>3158</v>
      </c>
      <c r="W1132" s="122" t="s">
        <v>3158</v>
      </c>
      <c r="X1132" s="122" t="s">
        <v>3158</v>
      </c>
      <c r="Y1132" s="122" t="s">
        <v>3158</v>
      </c>
      <c r="Z1132" s="122">
        <v>0</v>
      </c>
      <c r="AA1132" s="122" t="s">
        <v>3158</v>
      </c>
      <c r="AB1132" s="122" t="s">
        <v>3158</v>
      </c>
      <c r="AC1132" s="122" t="s">
        <v>3158</v>
      </c>
      <c r="AD1132" s="125">
        <v>43713.203877314816</v>
      </c>
      <c r="AE1132" s="122" t="s">
        <v>3158</v>
      </c>
    </row>
    <row r="1133" spans="1:31" ht="13">
      <c r="A1133" s="122">
        <v>3469</v>
      </c>
      <c r="B1133" s="122" t="s">
        <v>10062</v>
      </c>
      <c r="C1133" s="122" t="s">
        <v>10063</v>
      </c>
      <c r="D1133" s="122" t="s">
        <v>3146</v>
      </c>
      <c r="E1133" s="122">
        <v>2017</v>
      </c>
      <c r="F1133" s="122" t="s">
        <v>3342</v>
      </c>
      <c r="G1133" s="122" t="s">
        <v>3976</v>
      </c>
      <c r="H1133" s="122" t="s">
        <v>3977</v>
      </c>
      <c r="I1133" s="126">
        <v>44967</v>
      </c>
      <c r="J1133" s="122" t="s">
        <v>10064</v>
      </c>
      <c r="K1133" s="122" t="s">
        <v>10065</v>
      </c>
      <c r="L1133" s="124" t="s">
        <v>10066</v>
      </c>
      <c r="M1133" s="122" t="s">
        <v>3154</v>
      </c>
      <c r="N1133" s="122">
        <v>75</v>
      </c>
      <c r="O1133" s="124" t="s">
        <v>10067</v>
      </c>
      <c r="P1133" s="124" t="s">
        <v>10068</v>
      </c>
      <c r="Q1133" s="124" t="s">
        <v>10069</v>
      </c>
      <c r="R1133" s="125">
        <v>43697.526655092595</v>
      </c>
      <c r="S1133" s="125">
        <v>43713.203877314816</v>
      </c>
      <c r="T1133" s="122" t="s">
        <v>3158</v>
      </c>
      <c r="U1133" s="122" t="s">
        <v>3158</v>
      </c>
      <c r="V1133" s="122" t="s">
        <v>3158</v>
      </c>
      <c r="W1133" s="122" t="s">
        <v>3158</v>
      </c>
      <c r="X1133" s="122" t="s">
        <v>3158</v>
      </c>
      <c r="Y1133" s="122" t="s">
        <v>3158</v>
      </c>
      <c r="Z1133" s="122">
        <v>0</v>
      </c>
      <c r="AA1133" s="122" t="s">
        <v>3158</v>
      </c>
      <c r="AB1133" s="122" t="s">
        <v>3158</v>
      </c>
      <c r="AC1133" s="122" t="s">
        <v>3158</v>
      </c>
      <c r="AD1133" s="125">
        <v>43713.203877314816</v>
      </c>
      <c r="AE1133" s="122" t="s">
        <v>3158</v>
      </c>
    </row>
    <row r="1134" spans="1:31" ht="13">
      <c r="A1134" s="122">
        <v>3470</v>
      </c>
      <c r="B1134" s="122" t="s">
        <v>10070</v>
      </c>
      <c r="C1134" s="122" t="s">
        <v>10071</v>
      </c>
      <c r="D1134" s="122" t="s">
        <v>3146</v>
      </c>
      <c r="E1134" s="122">
        <v>2014</v>
      </c>
      <c r="F1134" s="122" t="s">
        <v>8908</v>
      </c>
      <c r="G1134" s="122" t="s">
        <v>4128</v>
      </c>
      <c r="H1134" s="122" t="s">
        <v>4129</v>
      </c>
      <c r="K1134" s="122" t="s">
        <v>10072</v>
      </c>
      <c r="L1134" s="124" t="s">
        <v>10073</v>
      </c>
      <c r="M1134" s="122" t="s">
        <v>3154</v>
      </c>
      <c r="N1134" s="122">
        <v>75</v>
      </c>
      <c r="O1134" s="124" t="s">
        <v>10074</v>
      </c>
      <c r="P1134" s="124" t="s">
        <v>10075</v>
      </c>
      <c r="Q1134" s="124" t="s">
        <v>10076</v>
      </c>
      <c r="R1134" s="125">
        <v>43697.526655092595</v>
      </c>
      <c r="S1134" s="125">
        <v>43713.203877314816</v>
      </c>
      <c r="T1134" s="122" t="s">
        <v>3158</v>
      </c>
      <c r="U1134" s="122" t="s">
        <v>3158</v>
      </c>
      <c r="V1134" s="122" t="s">
        <v>3158</v>
      </c>
      <c r="W1134" s="122" t="s">
        <v>3158</v>
      </c>
      <c r="X1134" s="122" t="s">
        <v>3158</v>
      </c>
      <c r="Y1134" s="122" t="s">
        <v>3158</v>
      </c>
      <c r="Z1134" s="122">
        <v>0</v>
      </c>
      <c r="AA1134" s="122" t="s">
        <v>3158</v>
      </c>
      <c r="AB1134" s="122" t="s">
        <v>3158</v>
      </c>
      <c r="AC1134" s="122" t="s">
        <v>3158</v>
      </c>
      <c r="AD1134" s="125">
        <v>43713.203877314816</v>
      </c>
      <c r="AE1134" s="122" t="s">
        <v>3158</v>
      </c>
    </row>
    <row r="1135" spans="1:31" ht="13">
      <c r="A1135" s="122">
        <v>3471</v>
      </c>
      <c r="B1135" s="122" t="s">
        <v>10077</v>
      </c>
      <c r="C1135" s="122" t="s">
        <v>10078</v>
      </c>
      <c r="D1135" s="122" t="s">
        <v>3146</v>
      </c>
      <c r="E1135" s="122">
        <v>2018</v>
      </c>
      <c r="F1135" s="122" t="s">
        <v>3225</v>
      </c>
      <c r="G1135" s="122" t="s">
        <v>3235</v>
      </c>
      <c r="H1135" s="122" t="s">
        <v>3195</v>
      </c>
      <c r="I1135" s="122" t="s">
        <v>4340</v>
      </c>
      <c r="J1135" s="122" t="s">
        <v>10079</v>
      </c>
      <c r="K1135" s="122" t="s">
        <v>10080</v>
      </c>
      <c r="L1135" s="124" t="s">
        <v>10081</v>
      </c>
      <c r="M1135" s="122" t="s">
        <v>3154</v>
      </c>
      <c r="N1135" s="122">
        <v>75</v>
      </c>
      <c r="O1135" s="122" t="s">
        <v>3158</v>
      </c>
      <c r="P1135" s="122" t="s">
        <v>3158</v>
      </c>
      <c r="Q1135" s="124" t="s">
        <v>10082</v>
      </c>
      <c r="R1135" s="125">
        <v>43697.526655092595</v>
      </c>
      <c r="S1135" s="125">
        <v>44055.431307870371</v>
      </c>
      <c r="T1135" s="122">
        <v>64</v>
      </c>
      <c r="U1135" s="122" t="s">
        <v>6126</v>
      </c>
      <c r="V1135" s="122" t="s">
        <v>3195</v>
      </c>
      <c r="W1135" s="122" t="s">
        <v>3158</v>
      </c>
      <c r="X1135" s="122" t="s">
        <v>3204</v>
      </c>
      <c r="Y1135" s="122" t="s">
        <v>3158</v>
      </c>
      <c r="Z1135" s="122">
        <v>0</v>
      </c>
      <c r="AA1135" s="122" t="s">
        <v>3158</v>
      </c>
      <c r="AB1135" s="122" t="s">
        <v>3158</v>
      </c>
      <c r="AC1135" s="122" t="s">
        <v>3158</v>
      </c>
      <c r="AD1135" s="125">
        <v>43713.203877314816</v>
      </c>
      <c r="AE1135" s="122" t="s">
        <v>3158</v>
      </c>
    </row>
    <row r="1136" spans="1:31" ht="13">
      <c r="A1136" s="122">
        <v>3472</v>
      </c>
      <c r="B1136" s="122" t="s">
        <v>382</v>
      </c>
      <c r="C1136" s="122" t="s">
        <v>10083</v>
      </c>
      <c r="D1136" s="122" t="s">
        <v>3146</v>
      </c>
      <c r="E1136" s="122">
        <v>2013</v>
      </c>
      <c r="F1136" s="122" t="s">
        <v>3342</v>
      </c>
      <c r="G1136" s="122" t="s">
        <v>3976</v>
      </c>
      <c r="H1136" s="122" t="s">
        <v>3977</v>
      </c>
      <c r="I1136" s="122" t="s">
        <v>3326</v>
      </c>
      <c r="J1136" s="122" t="s">
        <v>10084</v>
      </c>
      <c r="K1136" s="122" t="s">
        <v>10085</v>
      </c>
      <c r="L1136" s="124" t="s">
        <v>10086</v>
      </c>
      <c r="M1136" s="122" t="s">
        <v>3154</v>
      </c>
      <c r="N1136" s="122">
        <v>75</v>
      </c>
      <c r="O1136" s="124" t="s">
        <v>10087</v>
      </c>
      <c r="P1136" s="124" t="s">
        <v>10088</v>
      </c>
      <c r="Q1136" s="124" t="s">
        <v>10089</v>
      </c>
      <c r="R1136" s="125">
        <v>43697.526655092595</v>
      </c>
      <c r="S1136" s="125">
        <v>43713.203877314816</v>
      </c>
      <c r="T1136" s="122" t="s">
        <v>3158</v>
      </c>
      <c r="U1136" s="122" t="s">
        <v>3158</v>
      </c>
      <c r="V1136" s="122" t="s">
        <v>3158</v>
      </c>
      <c r="W1136" s="122" t="s">
        <v>3158</v>
      </c>
      <c r="X1136" s="122" t="s">
        <v>3158</v>
      </c>
      <c r="Y1136" s="122" t="s">
        <v>3158</v>
      </c>
      <c r="Z1136" s="122">
        <v>0</v>
      </c>
      <c r="AA1136" s="122" t="s">
        <v>3158</v>
      </c>
      <c r="AB1136" s="122" t="s">
        <v>3158</v>
      </c>
      <c r="AC1136" s="122" t="s">
        <v>3158</v>
      </c>
      <c r="AD1136" s="125">
        <v>43713.203877314816</v>
      </c>
      <c r="AE1136" s="122" t="s">
        <v>3158</v>
      </c>
    </row>
    <row r="1137" spans="1:31" ht="13">
      <c r="A1137" s="122">
        <v>3473</v>
      </c>
      <c r="B1137" s="122" t="s">
        <v>10090</v>
      </c>
      <c r="C1137" s="122" t="s">
        <v>10091</v>
      </c>
      <c r="D1137" s="122" t="s">
        <v>3146</v>
      </c>
      <c r="E1137" s="122">
        <v>2017</v>
      </c>
      <c r="F1137" s="122" t="s">
        <v>3225</v>
      </c>
      <c r="G1137" s="122" t="s">
        <v>10092</v>
      </c>
      <c r="H1137" s="122" t="s">
        <v>10093</v>
      </c>
      <c r="I1137" s="122" t="s">
        <v>3385</v>
      </c>
      <c r="J1137" s="122" t="s">
        <v>10094</v>
      </c>
      <c r="K1137" s="122" t="s">
        <v>10095</v>
      </c>
      <c r="L1137" s="124" t="s">
        <v>10096</v>
      </c>
      <c r="M1137" s="122" t="s">
        <v>3154</v>
      </c>
      <c r="N1137" s="122">
        <v>75</v>
      </c>
      <c r="O1137" s="124" t="s">
        <v>10097</v>
      </c>
      <c r="P1137" s="124" t="s">
        <v>10098</v>
      </c>
      <c r="Q1137" s="124" t="s">
        <v>10099</v>
      </c>
      <c r="R1137" s="125">
        <v>43697.526655092595</v>
      </c>
      <c r="S1137" s="125">
        <v>44364.406527777777</v>
      </c>
      <c r="T1137" s="122">
        <v>72</v>
      </c>
      <c r="U1137" s="122" t="s">
        <v>3278</v>
      </c>
      <c r="V1137" s="122" t="s">
        <v>3203</v>
      </c>
      <c r="W1137" s="122" t="s">
        <v>3158</v>
      </c>
      <c r="X1137" s="122" t="s">
        <v>3204</v>
      </c>
      <c r="Y1137" s="122" t="s">
        <v>3158</v>
      </c>
      <c r="Z1137" s="122">
        <v>0</v>
      </c>
      <c r="AA1137" s="122" t="s">
        <v>3158</v>
      </c>
      <c r="AB1137" s="122" t="s">
        <v>3158</v>
      </c>
      <c r="AC1137" s="122" t="s">
        <v>3158</v>
      </c>
      <c r="AD1137" s="125">
        <v>43713.203877314816</v>
      </c>
      <c r="AE1137" s="122" t="s">
        <v>3158</v>
      </c>
    </row>
    <row r="1138" spans="1:31" ht="13">
      <c r="A1138" s="122">
        <v>3474</v>
      </c>
      <c r="B1138" s="122" t="s">
        <v>758</v>
      </c>
      <c r="C1138" s="122" t="s">
        <v>10100</v>
      </c>
      <c r="D1138" s="122" t="s">
        <v>3146</v>
      </c>
      <c r="E1138" s="122">
        <v>2017</v>
      </c>
      <c r="F1138" s="122" t="s">
        <v>3160</v>
      </c>
      <c r="G1138" s="122" t="s">
        <v>4128</v>
      </c>
      <c r="H1138" s="122" t="s">
        <v>10101</v>
      </c>
      <c r="I1138" s="122" t="s">
        <v>3326</v>
      </c>
      <c r="K1138" s="122" t="s">
        <v>10102</v>
      </c>
      <c r="L1138" s="124" t="s">
        <v>10103</v>
      </c>
      <c r="M1138" s="122" t="s">
        <v>3154</v>
      </c>
      <c r="N1138" s="122">
        <v>75</v>
      </c>
      <c r="O1138" s="124" t="s">
        <v>10104</v>
      </c>
      <c r="P1138" s="124" t="s">
        <v>10105</v>
      </c>
      <c r="Q1138" s="124" t="s">
        <v>10106</v>
      </c>
      <c r="R1138" s="125">
        <v>43697.526655092595</v>
      </c>
      <c r="S1138" s="125">
        <v>43713.203877314816</v>
      </c>
      <c r="T1138" s="122" t="s">
        <v>3158</v>
      </c>
      <c r="U1138" s="122" t="s">
        <v>3158</v>
      </c>
      <c r="V1138" s="122" t="s">
        <v>3158</v>
      </c>
      <c r="W1138" s="122" t="s">
        <v>3158</v>
      </c>
      <c r="X1138" s="122" t="s">
        <v>3158</v>
      </c>
      <c r="Y1138" s="122" t="s">
        <v>3158</v>
      </c>
      <c r="Z1138" s="122">
        <v>0</v>
      </c>
      <c r="AA1138" s="122" t="s">
        <v>3158</v>
      </c>
      <c r="AB1138" s="122" t="s">
        <v>3158</v>
      </c>
      <c r="AC1138" s="122" t="s">
        <v>3158</v>
      </c>
      <c r="AD1138" s="125">
        <v>43713.203877314816</v>
      </c>
      <c r="AE1138" s="122" t="s">
        <v>3158</v>
      </c>
    </row>
    <row r="1139" spans="1:31" ht="13">
      <c r="A1139" s="122">
        <v>3475</v>
      </c>
      <c r="B1139" s="122" t="s">
        <v>624</v>
      </c>
      <c r="C1139" s="122" t="s">
        <v>10107</v>
      </c>
      <c r="D1139" s="122" t="s">
        <v>3146</v>
      </c>
      <c r="E1139" s="122">
        <v>2016</v>
      </c>
      <c r="F1139" s="122" t="s">
        <v>3462</v>
      </c>
      <c r="G1139" s="122" t="s">
        <v>6005</v>
      </c>
      <c r="H1139" s="122" t="s">
        <v>3217</v>
      </c>
      <c r="I1139" s="126">
        <v>44967</v>
      </c>
      <c r="K1139" s="122" t="s">
        <v>10108</v>
      </c>
      <c r="L1139" s="124" t="s">
        <v>10109</v>
      </c>
      <c r="M1139" s="122" t="s">
        <v>3154</v>
      </c>
      <c r="N1139" s="122">
        <v>75</v>
      </c>
      <c r="O1139" s="122" t="s">
        <v>116</v>
      </c>
      <c r="P1139" s="124" t="s">
        <v>10110</v>
      </c>
      <c r="Q1139" s="124" t="s">
        <v>10111</v>
      </c>
      <c r="R1139" s="125">
        <v>43697.526655092595</v>
      </c>
      <c r="S1139" s="125">
        <v>43713.203877314816</v>
      </c>
      <c r="T1139" s="122" t="s">
        <v>3158</v>
      </c>
      <c r="U1139" s="122" t="s">
        <v>3158</v>
      </c>
      <c r="V1139" s="122" t="s">
        <v>3158</v>
      </c>
      <c r="W1139" s="122" t="s">
        <v>3158</v>
      </c>
      <c r="X1139" s="122" t="s">
        <v>3158</v>
      </c>
      <c r="Y1139" s="122" t="s">
        <v>3158</v>
      </c>
      <c r="Z1139" s="122">
        <v>0</v>
      </c>
      <c r="AA1139" s="122" t="s">
        <v>3158</v>
      </c>
      <c r="AB1139" s="122" t="s">
        <v>3158</v>
      </c>
      <c r="AC1139" s="122" t="s">
        <v>3158</v>
      </c>
      <c r="AD1139" s="125">
        <v>43713.203877314816</v>
      </c>
      <c r="AE1139" s="122" t="s">
        <v>3158</v>
      </c>
    </row>
    <row r="1140" spans="1:31" ht="13">
      <c r="A1140" s="122">
        <v>3476</v>
      </c>
      <c r="B1140" s="122" t="s">
        <v>10112</v>
      </c>
      <c r="C1140" s="122" t="s">
        <v>10113</v>
      </c>
      <c r="D1140" s="122" t="s">
        <v>3146</v>
      </c>
      <c r="E1140" s="122">
        <v>2014</v>
      </c>
      <c r="F1140" s="122" t="s">
        <v>3225</v>
      </c>
      <c r="G1140" s="122" t="s">
        <v>3645</v>
      </c>
      <c r="H1140" s="122" t="s">
        <v>3195</v>
      </c>
      <c r="K1140" s="122" t="s">
        <v>10114</v>
      </c>
      <c r="L1140" s="124" t="s">
        <v>10115</v>
      </c>
      <c r="M1140" s="122" t="s">
        <v>3154</v>
      </c>
      <c r="N1140" s="122">
        <v>75</v>
      </c>
      <c r="O1140" s="124" t="s">
        <v>10116</v>
      </c>
      <c r="P1140" s="124" t="s">
        <v>10117</v>
      </c>
      <c r="Q1140" s="124" t="s">
        <v>10118</v>
      </c>
      <c r="R1140" s="125">
        <v>43697.526655092595</v>
      </c>
      <c r="S1140" s="125">
        <v>43713.203877314816</v>
      </c>
      <c r="T1140" s="122" t="s">
        <v>3158</v>
      </c>
      <c r="U1140" s="122" t="s">
        <v>3158</v>
      </c>
      <c r="V1140" s="122" t="s">
        <v>3158</v>
      </c>
      <c r="W1140" s="122" t="s">
        <v>3158</v>
      </c>
      <c r="X1140" s="122" t="s">
        <v>3158</v>
      </c>
      <c r="Y1140" s="122" t="s">
        <v>3158</v>
      </c>
      <c r="Z1140" s="122">
        <v>0</v>
      </c>
      <c r="AA1140" s="122" t="s">
        <v>3158</v>
      </c>
      <c r="AB1140" s="122" t="s">
        <v>3158</v>
      </c>
      <c r="AC1140" s="122" t="s">
        <v>3158</v>
      </c>
      <c r="AD1140" s="125">
        <v>43713.203877314816</v>
      </c>
      <c r="AE1140" s="122" t="s">
        <v>3158</v>
      </c>
    </row>
    <row r="1141" spans="1:31" ht="13">
      <c r="A1141" s="122">
        <v>3477</v>
      </c>
      <c r="B1141" s="122" t="s">
        <v>595</v>
      </c>
      <c r="C1141" s="122" t="s">
        <v>10119</v>
      </c>
      <c r="D1141" s="122" t="s">
        <v>3146</v>
      </c>
      <c r="E1141" s="122">
        <v>2014</v>
      </c>
      <c r="F1141" s="122" t="s">
        <v>3225</v>
      </c>
      <c r="G1141" s="122" t="s">
        <v>3245</v>
      </c>
      <c r="H1141" s="122" t="s">
        <v>3195</v>
      </c>
      <c r="I1141" s="126">
        <v>44967</v>
      </c>
      <c r="K1141" s="122" t="s">
        <v>10120</v>
      </c>
      <c r="L1141" s="124" t="s">
        <v>10121</v>
      </c>
      <c r="M1141" s="122" t="s">
        <v>3154</v>
      </c>
      <c r="N1141" s="122">
        <v>75</v>
      </c>
      <c r="O1141" s="124" t="s">
        <v>10122</v>
      </c>
      <c r="P1141" s="124" t="s">
        <v>10123</v>
      </c>
      <c r="R1141" s="125">
        <v>43697.526655092595</v>
      </c>
      <c r="S1141" s="125">
        <v>43713.203877314816</v>
      </c>
      <c r="T1141" s="122" t="s">
        <v>3158</v>
      </c>
      <c r="U1141" s="122" t="s">
        <v>3158</v>
      </c>
      <c r="V1141" s="122" t="s">
        <v>3158</v>
      </c>
      <c r="W1141" s="122" t="s">
        <v>3158</v>
      </c>
      <c r="X1141" s="122" t="s">
        <v>3158</v>
      </c>
      <c r="Y1141" s="122" t="s">
        <v>3158</v>
      </c>
      <c r="Z1141" s="122">
        <v>0</v>
      </c>
      <c r="AA1141" s="122" t="s">
        <v>3158</v>
      </c>
      <c r="AB1141" s="122" t="s">
        <v>3158</v>
      </c>
      <c r="AC1141" s="122" t="s">
        <v>3158</v>
      </c>
      <c r="AD1141" s="125">
        <v>43713.203877314816</v>
      </c>
      <c r="AE1141" s="122" t="s">
        <v>3158</v>
      </c>
    </row>
    <row r="1142" spans="1:31" ht="13">
      <c r="A1142" s="122">
        <v>3479</v>
      </c>
      <c r="B1142" s="122" t="s">
        <v>10124</v>
      </c>
      <c r="C1142" s="122" t="s">
        <v>10125</v>
      </c>
      <c r="D1142" s="122" t="s">
        <v>3146</v>
      </c>
      <c r="E1142" s="122">
        <v>2016</v>
      </c>
      <c r="F1142" s="122" t="s">
        <v>3462</v>
      </c>
      <c r="G1142" s="122" t="s">
        <v>10126</v>
      </c>
      <c r="K1142" s="122" t="s">
        <v>10127</v>
      </c>
      <c r="L1142" s="124" t="s">
        <v>10128</v>
      </c>
      <c r="M1142" s="122" t="s">
        <v>3154</v>
      </c>
      <c r="N1142" s="122">
        <v>75</v>
      </c>
      <c r="O1142" s="124" t="s">
        <v>10129</v>
      </c>
      <c r="R1142" s="125">
        <v>43697.526655092595</v>
      </c>
      <c r="S1142" s="125">
        <v>43713.203877314816</v>
      </c>
      <c r="T1142" s="122" t="s">
        <v>3158</v>
      </c>
      <c r="U1142" s="122" t="s">
        <v>3158</v>
      </c>
      <c r="V1142" s="122" t="s">
        <v>3158</v>
      </c>
      <c r="W1142" s="122" t="s">
        <v>3158</v>
      </c>
      <c r="X1142" s="122" t="s">
        <v>3158</v>
      </c>
      <c r="Y1142" s="122" t="s">
        <v>3158</v>
      </c>
      <c r="Z1142" s="122">
        <v>0</v>
      </c>
      <c r="AA1142" s="122" t="s">
        <v>3158</v>
      </c>
      <c r="AB1142" s="122" t="s">
        <v>3158</v>
      </c>
      <c r="AC1142" s="122" t="s">
        <v>3158</v>
      </c>
      <c r="AD1142" s="125">
        <v>43713.203877314816</v>
      </c>
      <c r="AE1142" s="122" t="s">
        <v>3158</v>
      </c>
    </row>
    <row r="1143" spans="1:31" ht="13">
      <c r="A1143" s="122">
        <v>3480</v>
      </c>
      <c r="B1143" s="122" t="s">
        <v>10130</v>
      </c>
      <c r="C1143" s="122" t="s">
        <v>10131</v>
      </c>
      <c r="D1143" s="122" t="s">
        <v>3146</v>
      </c>
      <c r="E1143" s="122">
        <v>2010</v>
      </c>
      <c r="F1143" s="122" t="s">
        <v>3225</v>
      </c>
      <c r="K1143" s="122" t="s">
        <v>10132</v>
      </c>
      <c r="L1143" s="124" t="s">
        <v>10133</v>
      </c>
      <c r="M1143" s="122" t="s">
        <v>3154</v>
      </c>
      <c r="N1143" s="122">
        <v>75</v>
      </c>
      <c r="O1143" s="124" t="s">
        <v>10134</v>
      </c>
      <c r="Q1143" s="124" t="s">
        <v>10135</v>
      </c>
      <c r="R1143" s="125">
        <v>43697.526655092595</v>
      </c>
      <c r="S1143" s="125">
        <v>43713.203877314816</v>
      </c>
      <c r="T1143" s="122" t="s">
        <v>3158</v>
      </c>
      <c r="U1143" s="122" t="s">
        <v>3158</v>
      </c>
      <c r="V1143" s="122" t="s">
        <v>3158</v>
      </c>
      <c r="W1143" s="122" t="s">
        <v>3158</v>
      </c>
      <c r="X1143" s="122" t="s">
        <v>3158</v>
      </c>
      <c r="Y1143" s="122" t="s">
        <v>3158</v>
      </c>
      <c r="Z1143" s="122">
        <v>0</v>
      </c>
      <c r="AA1143" s="122" t="s">
        <v>3158</v>
      </c>
      <c r="AB1143" s="122" t="s">
        <v>3158</v>
      </c>
      <c r="AC1143" s="122" t="s">
        <v>3158</v>
      </c>
      <c r="AD1143" s="125">
        <v>43713.203877314816</v>
      </c>
      <c r="AE1143" s="122" t="s">
        <v>3158</v>
      </c>
    </row>
    <row r="1144" spans="1:31" ht="13">
      <c r="A1144" s="122">
        <v>3481</v>
      </c>
      <c r="B1144" s="122" t="s">
        <v>10136</v>
      </c>
      <c r="C1144" s="122" t="s">
        <v>10137</v>
      </c>
      <c r="D1144" s="122" t="s">
        <v>3146</v>
      </c>
      <c r="E1144" s="122">
        <v>2013</v>
      </c>
      <c r="F1144" s="122" t="s">
        <v>3193</v>
      </c>
      <c r="G1144" s="122" t="s">
        <v>6074</v>
      </c>
      <c r="H1144" s="122" t="s">
        <v>3173</v>
      </c>
      <c r="I1144" s="122" t="s">
        <v>4340</v>
      </c>
      <c r="J1144" s="122" t="s">
        <v>10138</v>
      </c>
      <c r="K1144" s="122" t="s">
        <v>10139</v>
      </c>
      <c r="L1144" s="124" t="s">
        <v>10140</v>
      </c>
      <c r="M1144" s="122" t="s">
        <v>3154</v>
      </c>
      <c r="N1144" s="122">
        <v>75</v>
      </c>
      <c r="O1144" s="124" t="s">
        <v>10141</v>
      </c>
      <c r="P1144" s="124" t="s">
        <v>10142</v>
      </c>
      <c r="Q1144" s="122" t="s">
        <v>3158</v>
      </c>
      <c r="R1144" s="125">
        <v>43697.526655092595</v>
      </c>
      <c r="S1144" s="125">
        <v>43732.403356481482</v>
      </c>
      <c r="T1144" s="122">
        <v>68</v>
      </c>
      <c r="U1144" s="122" t="s">
        <v>5251</v>
      </c>
      <c r="V1144" s="122" t="s">
        <v>3173</v>
      </c>
      <c r="W1144" s="122" t="s">
        <v>3158</v>
      </c>
      <c r="X1144" s="122" t="s">
        <v>3204</v>
      </c>
      <c r="Y1144" s="122" t="s">
        <v>3158</v>
      </c>
      <c r="Z1144" s="122">
        <v>0</v>
      </c>
      <c r="AA1144" s="122" t="s">
        <v>3158</v>
      </c>
      <c r="AB1144" s="122" t="s">
        <v>3158</v>
      </c>
      <c r="AC1144" s="122" t="s">
        <v>3158</v>
      </c>
      <c r="AD1144" s="125">
        <v>43713.203877314816</v>
      </c>
      <c r="AE1144" s="122" t="s">
        <v>3158</v>
      </c>
    </row>
    <row r="1145" spans="1:31" ht="13">
      <c r="A1145" s="122">
        <v>3482</v>
      </c>
      <c r="B1145" s="122" t="s">
        <v>10143</v>
      </c>
      <c r="C1145" s="122" t="s">
        <v>10144</v>
      </c>
      <c r="D1145" s="122" t="s">
        <v>3146</v>
      </c>
      <c r="E1145" s="122">
        <v>2016</v>
      </c>
      <c r="F1145" s="122" t="s">
        <v>3225</v>
      </c>
      <c r="G1145" s="122" t="s">
        <v>4325</v>
      </c>
      <c r="K1145" s="122" t="s">
        <v>10145</v>
      </c>
      <c r="L1145" s="124" t="s">
        <v>10146</v>
      </c>
      <c r="M1145" s="122" t="s">
        <v>3154</v>
      </c>
      <c r="N1145" s="122">
        <v>75</v>
      </c>
      <c r="O1145" s="124" t="s">
        <v>10147</v>
      </c>
      <c r="P1145" s="124" t="s">
        <v>10148</v>
      </c>
      <c r="Q1145" s="124" t="s">
        <v>10149</v>
      </c>
      <c r="R1145" s="125">
        <v>43697.526655092595</v>
      </c>
      <c r="S1145" s="125">
        <v>43713.203877314816</v>
      </c>
      <c r="T1145" s="122" t="s">
        <v>3158</v>
      </c>
      <c r="U1145" s="122" t="s">
        <v>3158</v>
      </c>
      <c r="V1145" s="122" t="s">
        <v>3158</v>
      </c>
      <c r="W1145" s="122" t="s">
        <v>3158</v>
      </c>
      <c r="X1145" s="122" t="s">
        <v>3158</v>
      </c>
      <c r="Y1145" s="122" t="s">
        <v>3158</v>
      </c>
      <c r="Z1145" s="122">
        <v>0</v>
      </c>
      <c r="AA1145" s="122" t="s">
        <v>3158</v>
      </c>
      <c r="AB1145" s="122" t="s">
        <v>3158</v>
      </c>
      <c r="AC1145" s="122" t="s">
        <v>3158</v>
      </c>
      <c r="AD1145" s="125">
        <v>43713.203877314816</v>
      </c>
      <c r="AE1145" s="122" t="s">
        <v>3158</v>
      </c>
    </row>
    <row r="1146" spans="1:31" ht="13">
      <c r="A1146" s="122">
        <v>3483</v>
      </c>
      <c r="B1146" s="122" t="s">
        <v>10150</v>
      </c>
      <c r="C1146" s="122" t="s">
        <v>10151</v>
      </c>
      <c r="E1146" s="122">
        <v>0</v>
      </c>
      <c r="K1146" s="122" t="s">
        <v>10152</v>
      </c>
      <c r="M1146" s="122" t="s">
        <v>3154</v>
      </c>
      <c r="N1146" s="122">
        <v>75</v>
      </c>
      <c r="R1146" s="125">
        <v>43697.526655092595</v>
      </c>
      <c r="S1146" s="125">
        <v>43713.203877314816</v>
      </c>
      <c r="T1146" s="122" t="s">
        <v>3158</v>
      </c>
      <c r="U1146" s="122" t="s">
        <v>3158</v>
      </c>
      <c r="V1146" s="122" t="s">
        <v>3158</v>
      </c>
      <c r="W1146" s="122" t="s">
        <v>3158</v>
      </c>
      <c r="X1146" s="122" t="s">
        <v>3158</v>
      </c>
      <c r="Y1146" s="122" t="s">
        <v>3158</v>
      </c>
      <c r="Z1146" s="122">
        <v>0</v>
      </c>
      <c r="AA1146" s="122" t="s">
        <v>3158</v>
      </c>
      <c r="AB1146" s="122" t="s">
        <v>3158</v>
      </c>
      <c r="AC1146" s="122" t="s">
        <v>3158</v>
      </c>
      <c r="AD1146" s="125">
        <v>43713.203877314816</v>
      </c>
      <c r="AE1146" s="122" t="s">
        <v>3158</v>
      </c>
    </row>
    <row r="1147" spans="1:31" ht="13">
      <c r="A1147" s="122">
        <v>3484</v>
      </c>
      <c r="B1147" s="122" t="s">
        <v>10153</v>
      </c>
      <c r="C1147" s="122" t="s">
        <v>10154</v>
      </c>
      <c r="D1147" s="122" t="s">
        <v>3146</v>
      </c>
      <c r="E1147" s="122">
        <v>2004</v>
      </c>
      <c r="F1147" s="122" t="s">
        <v>3462</v>
      </c>
      <c r="G1147" s="122" t="s">
        <v>8087</v>
      </c>
      <c r="K1147" s="122" t="s">
        <v>10155</v>
      </c>
      <c r="L1147" s="124" t="s">
        <v>10156</v>
      </c>
      <c r="M1147" s="122" t="s">
        <v>3154</v>
      </c>
      <c r="N1147" s="122">
        <v>75</v>
      </c>
      <c r="O1147" s="124" t="s">
        <v>10157</v>
      </c>
      <c r="P1147" s="124" t="s">
        <v>10158</v>
      </c>
      <c r="Q1147" s="124" t="s">
        <v>10159</v>
      </c>
      <c r="R1147" s="125">
        <v>43697.526655092595</v>
      </c>
      <c r="S1147" s="125">
        <v>43713.203877314816</v>
      </c>
      <c r="T1147" s="122" t="s">
        <v>3158</v>
      </c>
      <c r="U1147" s="122" t="s">
        <v>3158</v>
      </c>
      <c r="V1147" s="122" t="s">
        <v>3158</v>
      </c>
      <c r="W1147" s="122" t="s">
        <v>3158</v>
      </c>
      <c r="X1147" s="122" t="s">
        <v>3158</v>
      </c>
      <c r="Y1147" s="122" t="s">
        <v>3158</v>
      </c>
      <c r="Z1147" s="122">
        <v>0</v>
      </c>
      <c r="AA1147" s="122" t="s">
        <v>3158</v>
      </c>
      <c r="AB1147" s="122" t="s">
        <v>3158</v>
      </c>
      <c r="AC1147" s="122" t="s">
        <v>3158</v>
      </c>
      <c r="AD1147" s="125">
        <v>43713.203877314816</v>
      </c>
      <c r="AE1147" s="122" t="s">
        <v>3158</v>
      </c>
    </row>
    <row r="1148" spans="1:31" ht="13">
      <c r="A1148" s="122">
        <v>3485</v>
      </c>
      <c r="B1148" s="122" t="s">
        <v>10160</v>
      </c>
      <c r="C1148" s="122" t="s">
        <v>10161</v>
      </c>
      <c r="D1148" s="122" t="s">
        <v>3146</v>
      </c>
      <c r="E1148" s="122">
        <v>2016</v>
      </c>
      <c r="F1148" s="122" t="s">
        <v>3462</v>
      </c>
      <c r="G1148" s="122" t="s">
        <v>4325</v>
      </c>
      <c r="H1148" s="122" t="s">
        <v>3173</v>
      </c>
      <c r="I1148" s="122" t="s">
        <v>3326</v>
      </c>
      <c r="K1148" s="122" t="s">
        <v>10162</v>
      </c>
      <c r="L1148" s="124" t="s">
        <v>10163</v>
      </c>
      <c r="M1148" s="122" t="s">
        <v>3154</v>
      </c>
      <c r="N1148" s="122">
        <v>75</v>
      </c>
      <c r="O1148" s="124" t="s">
        <v>10164</v>
      </c>
      <c r="P1148" s="124" t="s">
        <v>10165</v>
      </c>
      <c r="Q1148" s="124" t="s">
        <v>10166</v>
      </c>
      <c r="R1148" s="125">
        <v>43697.526655092595</v>
      </c>
      <c r="S1148" s="125">
        <v>43713.203877314816</v>
      </c>
      <c r="T1148" s="122" t="s">
        <v>3158</v>
      </c>
      <c r="U1148" s="122" t="s">
        <v>3158</v>
      </c>
      <c r="V1148" s="122" t="s">
        <v>3158</v>
      </c>
      <c r="W1148" s="122" t="s">
        <v>3158</v>
      </c>
      <c r="X1148" s="122" t="s">
        <v>3158</v>
      </c>
      <c r="Y1148" s="122" t="s">
        <v>3158</v>
      </c>
      <c r="Z1148" s="122">
        <v>0</v>
      </c>
      <c r="AA1148" s="122" t="s">
        <v>3158</v>
      </c>
      <c r="AB1148" s="122" t="s">
        <v>3158</v>
      </c>
      <c r="AC1148" s="122" t="s">
        <v>3158</v>
      </c>
      <c r="AD1148" s="125">
        <v>43713.203877314816</v>
      </c>
      <c r="AE1148" s="122" t="s">
        <v>3158</v>
      </c>
    </row>
    <row r="1149" spans="1:31" ht="13">
      <c r="A1149" s="122">
        <v>3486</v>
      </c>
      <c r="B1149" s="122" t="s">
        <v>10167</v>
      </c>
      <c r="C1149" s="122" t="s">
        <v>10168</v>
      </c>
      <c r="D1149" s="122" t="s">
        <v>3146</v>
      </c>
      <c r="E1149" s="122">
        <v>2016</v>
      </c>
      <c r="F1149" s="122" t="s">
        <v>3193</v>
      </c>
      <c r="G1149" s="122" t="s">
        <v>5720</v>
      </c>
      <c r="H1149" s="122" t="s">
        <v>4129</v>
      </c>
      <c r="I1149" s="122" t="s">
        <v>4340</v>
      </c>
      <c r="J1149" s="122" t="s">
        <v>10169</v>
      </c>
      <c r="K1149" s="122" t="s">
        <v>10170</v>
      </c>
      <c r="L1149" s="124" t="s">
        <v>10171</v>
      </c>
      <c r="M1149" s="122" t="s">
        <v>3154</v>
      </c>
      <c r="N1149" s="122">
        <v>75</v>
      </c>
      <c r="O1149" s="122" t="s">
        <v>3158</v>
      </c>
      <c r="P1149" s="124" t="s">
        <v>10172</v>
      </c>
      <c r="Q1149" s="124" t="s">
        <v>10173</v>
      </c>
      <c r="R1149" s="125">
        <v>43697.526655092595</v>
      </c>
      <c r="S1149" s="125">
        <v>44166.581678240742</v>
      </c>
      <c r="T1149" s="122">
        <v>68</v>
      </c>
      <c r="U1149" s="122" t="s">
        <v>5726</v>
      </c>
      <c r="V1149" s="122" t="s">
        <v>5727</v>
      </c>
      <c r="W1149" s="122" t="s">
        <v>3158</v>
      </c>
      <c r="X1149" s="122" t="s">
        <v>3204</v>
      </c>
      <c r="Y1149" s="122" t="s">
        <v>3158</v>
      </c>
      <c r="Z1149" s="122">
        <v>0</v>
      </c>
      <c r="AA1149" s="122" t="s">
        <v>3158</v>
      </c>
      <c r="AB1149" s="122" t="s">
        <v>3158</v>
      </c>
      <c r="AC1149" s="122" t="s">
        <v>3158</v>
      </c>
      <c r="AD1149" s="125">
        <v>43713.203877314816</v>
      </c>
      <c r="AE1149" s="122" t="s">
        <v>3158</v>
      </c>
    </row>
    <row r="1150" spans="1:31" ht="13">
      <c r="A1150" s="122">
        <v>3487</v>
      </c>
      <c r="B1150" s="122" t="s">
        <v>10174</v>
      </c>
      <c r="E1150" s="122">
        <v>0</v>
      </c>
      <c r="K1150" s="122" t="s">
        <v>10175</v>
      </c>
      <c r="M1150" s="122" t="s">
        <v>3154</v>
      </c>
      <c r="N1150" s="122">
        <v>75</v>
      </c>
      <c r="R1150" s="125">
        <v>43697.526655092595</v>
      </c>
      <c r="S1150" s="125">
        <v>43713.203877314816</v>
      </c>
      <c r="T1150" s="122" t="s">
        <v>3158</v>
      </c>
      <c r="U1150" s="122" t="s">
        <v>3158</v>
      </c>
      <c r="V1150" s="122" t="s">
        <v>3158</v>
      </c>
      <c r="W1150" s="122" t="s">
        <v>3158</v>
      </c>
      <c r="X1150" s="122" t="s">
        <v>3158</v>
      </c>
      <c r="Y1150" s="122" t="s">
        <v>3158</v>
      </c>
      <c r="Z1150" s="122">
        <v>0</v>
      </c>
      <c r="AA1150" s="122" t="s">
        <v>3158</v>
      </c>
      <c r="AB1150" s="122" t="s">
        <v>3158</v>
      </c>
      <c r="AC1150" s="122" t="s">
        <v>3158</v>
      </c>
      <c r="AD1150" s="125">
        <v>43713.203877314816</v>
      </c>
      <c r="AE1150" s="122" t="s">
        <v>3158</v>
      </c>
    </row>
    <row r="1151" spans="1:31" ht="13">
      <c r="A1151" s="122">
        <v>3488</v>
      </c>
      <c r="B1151" s="122" t="s">
        <v>10176</v>
      </c>
      <c r="C1151" s="122" t="s">
        <v>10177</v>
      </c>
      <c r="D1151" s="122" t="s">
        <v>3146</v>
      </c>
      <c r="E1151" s="122">
        <v>2009</v>
      </c>
      <c r="F1151" s="122" t="s">
        <v>3225</v>
      </c>
      <c r="G1151" s="122" t="s">
        <v>3245</v>
      </c>
      <c r="H1151" s="122" t="s">
        <v>3195</v>
      </c>
      <c r="K1151" s="122" t="s">
        <v>10178</v>
      </c>
      <c r="L1151" s="124" t="s">
        <v>10179</v>
      </c>
      <c r="M1151" s="122" t="s">
        <v>3154</v>
      </c>
      <c r="N1151" s="122">
        <v>75</v>
      </c>
      <c r="P1151" s="124" t="s">
        <v>10180</v>
      </c>
      <c r="Q1151" s="124" t="s">
        <v>10181</v>
      </c>
      <c r="R1151" s="125">
        <v>43697.526655092595</v>
      </c>
      <c r="S1151" s="125">
        <v>43713.203877314816</v>
      </c>
      <c r="T1151" s="122" t="s">
        <v>3158</v>
      </c>
      <c r="U1151" s="122" t="s">
        <v>3158</v>
      </c>
      <c r="V1151" s="122" t="s">
        <v>3158</v>
      </c>
      <c r="W1151" s="122" t="s">
        <v>3158</v>
      </c>
      <c r="X1151" s="122" t="s">
        <v>3158</v>
      </c>
      <c r="Y1151" s="122" t="s">
        <v>3158</v>
      </c>
      <c r="Z1151" s="122">
        <v>0</v>
      </c>
      <c r="AA1151" s="122" t="s">
        <v>3158</v>
      </c>
      <c r="AB1151" s="122" t="s">
        <v>3158</v>
      </c>
      <c r="AC1151" s="122" t="s">
        <v>3158</v>
      </c>
      <c r="AD1151" s="125">
        <v>43713.203877314816</v>
      </c>
      <c r="AE1151" s="122" t="s">
        <v>3158</v>
      </c>
    </row>
    <row r="1152" spans="1:31" ht="13">
      <c r="A1152" s="122">
        <v>3489</v>
      </c>
      <c r="B1152" s="122" t="s">
        <v>10182</v>
      </c>
      <c r="E1152" s="122">
        <v>0</v>
      </c>
      <c r="F1152" s="122" t="s">
        <v>3147</v>
      </c>
      <c r="H1152" s="122" t="s">
        <v>3217</v>
      </c>
      <c r="K1152" s="122" t="s">
        <v>10183</v>
      </c>
      <c r="M1152" s="122" t="s">
        <v>3154</v>
      </c>
      <c r="N1152" s="122">
        <v>75</v>
      </c>
      <c r="R1152" s="125">
        <v>43697.526655092595</v>
      </c>
      <c r="S1152" s="125">
        <v>43713.203877314816</v>
      </c>
      <c r="T1152" s="122" t="s">
        <v>3158</v>
      </c>
      <c r="U1152" s="122" t="s">
        <v>3158</v>
      </c>
      <c r="V1152" s="122" t="s">
        <v>3158</v>
      </c>
      <c r="W1152" s="122" t="s">
        <v>3158</v>
      </c>
      <c r="X1152" s="122" t="s">
        <v>3158</v>
      </c>
      <c r="Y1152" s="122" t="s">
        <v>3158</v>
      </c>
      <c r="Z1152" s="122">
        <v>0</v>
      </c>
      <c r="AA1152" s="122" t="s">
        <v>3158</v>
      </c>
      <c r="AB1152" s="122" t="s">
        <v>3158</v>
      </c>
      <c r="AC1152" s="122" t="s">
        <v>3158</v>
      </c>
      <c r="AD1152" s="125">
        <v>43713.203877314816</v>
      </c>
      <c r="AE1152" s="122" t="s">
        <v>3158</v>
      </c>
    </row>
    <row r="1153" spans="1:31" ht="13">
      <c r="A1153" s="122">
        <v>3490</v>
      </c>
      <c r="B1153" s="122" t="s">
        <v>10184</v>
      </c>
      <c r="E1153" s="122">
        <v>0</v>
      </c>
      <c r="K1153" s="122" t="s">
        <v>10185</v>
      </c>
      <c r="M1153" s="122" t="s">
        <v>3154</v>
      </c>
      <c r="N1153" s="122">
        <v>75</v>
      </c>
      <c r="R1153" s="125">
        <v>43697.526655092595</v>
      </c>
      <c r="S1153" s="125">
        <v>43713.203877314816</v>
      </c>
      <c r="T1153" s="122" t="s">
        <v>3158</v>
      </c>
      <c r="U1153" s="122" t="s">
        <v>3158</v>
      </c>
      <c r="V1153" s="122" t="s">
        <v>3158</v>
      </c>
      <c r="W1153" s="122" t="s">
        <v>3158</v>
      </c>
      <c r="X1153" s="122" t="s">
        <v>3158</v>
      </c>
      <c r="Y1153" s="122" t="s">
        <v>3158</v>
      </c>
      <c r="Z1153" s="122">
        <v>0</v>
      </c>
      <c r="AA1153" s="122" t="s">
        <v>3158</v>
      </c>
      <c r="AB1153" s="122" t="s">
        <v>3158</v>
      </c>
      <c r="AC1153" s="122" t="s">
        <v>3158</v>
      </c>
      <c r="AD1153" s="125">
        <v>43713.203877314816</v>
      </c>
      <c r="AE1153" s="122" t="s">
        <v>3158</v>
      </c>
    </row>
    <row r="1154" spans="1:31" ht="13">
      <c r="A1154" s="122">
        <v>3491</v>
      </c>
      <c r="B1154" s="122" t="s">
        <v>640</v>
      </c>
      <c r="C1154" s="122" t="s">
        <v>10186</v>
      </c>
      <c r="D1154" s="122" t="s">
        <v>3146</v>
      </c>
      <c r="E1154" s="122">
        <v>2015</v>
      </c>
      <c r="F1154" s="122" t="s">
        <v>3225</v>
      </c>
      <c r="G1154" s="122" t="s">
        <v>6074</v>
      </c>
      <c r="H1154" s="122" t="s">
        <v>3173</v>
      </c>
      <c r="I1154" s="122" t="s">
        <v>3385</v>
      </c>
      <c r="J1154" s="122" t="s">
        <v>10187</v>
      </c>
      <c r="K1154" s="122" t="s">
        <v>10188</v>
      </c>
      <c r="L1154" s="124" t="s">
        <v>10189</v>
      </c>
      <c r="M1154" s="122" t="s">
        <v>3154</v>
      </c>
      <c r="N1154" s="122">
        <v>75</v>
      </c>
      <c r="O1154" s="124" t="s">
        <v>10190</v>
      </c>
      <c r="P1154" s="122" t="s">
        <v>3158</v>
      </c>
      <c r="Q1154" s="124" t="s">
        <v>10191</v>
      </c>
      <c r="R1154" s="125">
        <v>43697.526655092595</v>
      </c>
      <c r="S1154" s="125">
        <v>43734.251550925925</v>
      </c>
      <c r="T1154" s="122">
        <v>68</v>
      </c>
      <c r="U1154" s="122" t="s">
        <v>3202</v>
      </c>
      <c r="V1154" s="122" t="s">
        <v>3204</v>
      </c>
      <c r="W1154" s="122" t="s">
        <v>3158</v>
      </c>
      <c r="X1154" s="122" t="s">
        <v>3204</v>
      </c>
      <c r="Y1154" s="122" t="s">
        <v>3158</v>
      </c>
      <c r="Z1154" s="122">
        <v>0</v>
      </c>
      <c r="AA1154" s="122" t="s">
        <v>3158</v>
      </c>
      <c r="AB1154" s="122" t="s">
        <v>3158</v>
      </c>
      <c r="AC1154" s="122" t="s">
        <v>3158</v>
      </c>
      <c r="AD1154" s="125">
        <v>43713.203877314816</v>
      </c>
      <c r="AE1154" s="122" t="s">
        <v>3158</v>
      </c>
    </row>
    <row r="1155" spans="1:31" ht="13">
      <c r="A1155" s="122">
        <v>3492</v>
      </c>
      <c r="B1155" s="124" t="s">
        <v>10192</v>
      </c>
      <c r="C1155" s="122" t="s">
        <v>10193</v>
      </c>
      <c r="D1155" s="122" t="s">
        <v>3146</v>
      </c>
      <c r="E1155" s="122">
        <v>2016</v>
      </c>
      <c r="F1155" s="122" t="s">
        <v>3147</v>
      </c>
      <c r="G1155" s="122" t="s">
        <v>3148</v>
      </c>
      <c r="K1155" s="122" t="s">
        <v>10194</v>
      </c>
      <c r="L1155" s="124" t="s">
        <v>10195</v>
      </c>
      <c r="M1155" s="122" t="s">
        <v>3154</v>
      </c>
      <c r="N1155" s="122">
        <v>75</v>
      </c>
      <c r="O1155" s="124" t="s">
        <v>10196</v>
      </c>
      <c r="Q1155" s="124" t="s">
        <v>10197</v>
      </c>
      <c r="R1155" s="125">
        <v>43697.526655092595</v>
      </c>
      <c r="S1155" s="125">
        <v>43713.203877314816</v>
      </c>
      <c r="T1155" s="122" t="s">
        <v>3158</v>
      </c>
      <c r="U1155" s="122" t="s">
        <v>3158</v>
      </c>
      <c r="V1155" s="122" t="s">
        <v>3158</v>
      </c>
      <c r="W1155" s="122" t="s">
        <v>3158</v>
      </c>
      <c r="X1155" s="122" t="s">
        <v>3158</v>
      </c>
      <c r="Y1155" s="122" t="s">
        <v>3158</v>
      </c>
      <c r="Z1155" s="122">
        <v>0</v>
      </c>
      <c r="AA1155" s="122" t="s">
        <v>3158</v>
      </c>
      <c r="AB1155" s="122" t="s">
        <v>3158</v>
      </c>
      <c r="AC1155" s="122" t="s">
        <v>3158</v>
      </c>
      <c r="AD1155" s="125">
        <v>43713.203877314816</v>
      </c>
      <c r="AE1155" s="122" t="s">
        <v>3158</v>
      </c>
    </row>
    <row r="1156" spans="1:31" ht="13">
      <c r="A1156" s="122">
        <v>3493</v>
      </c>
      <c r="B1156" s="122" t="s">
        <v>10198</v>
      </c>
      <c r="C1156" s="122" t="s">
        <v>10199</v>
      </c>
      <c r="D1156" s="122" t="s">
        <v>3146</v>
      </c>
      <c r="E1156" s="122">
        <v>0</v>
      </c>
      <c r="F1156" s="122" t="s">
        <v>10200</v>
      </c>
      <c r="G1156" s="122" t="s">
        <v>7206</v>
      </c>
      <c r="K1156" s="122" t="s">
        <v>10201</v>
      </c>
      <c r="L1156" s="122" t="s">
        <v>5417</v>
      </c>
      <c r="M1156" s="122" t="s">
        <v>3154</v>
      </c>
      <c r="N1156" s="122">
        <v>75</v>
      </c>
      <c r="R1156" s="125">
        <v>43697.526655092595</v>
      </c>
      <c r="S1156" s="125">
        <v>43713.203877314816</v>
      </c>
      <c r="T1156" s="122" t="s">
        <v>3158</v>
      </c>
      <c r="U1156" s="122" t="s">
        <v>3158</v>
      </c>
      <c r="V1156" s="122" t="s">
        <v>3158</v>
      </c>
      <c r="W1156" s="122" t="s">
        <v>3158</v>
      </c>
      <c r="X1156" s="122" t="s">
        <v>3158</v>
      </c>
      <c r="Y1156" s="122" t="s">
        <v>3158</v>
      </c>
      <c r="Z1156" s="122">
        <v>0</v>
      </c>
      <c r="AA1156" s="122" t="s">
        <v>3158</v>
      </c>
      <c r="AB1156" s="122" t="s">
        <v>3158</v>
      </c>
      <c r="AC1156" s="122" t="s">
        <v>3158</v>
      </c>
      <c r="AD1156" s="125">
        <v>43713.203877314816</v>
      </c>
      <c r="AE1156" s="122" t="s">
        <v>3158</v>
      </c>
    </row>
    <row r="1157" spans="1:31" ht="13">
      <c r="A1157" s="122">
        <v>3494</v>
      </c>
      <c r="B1157" s="122" t="s">
        <v>10202</v>
      </c>
      <c r="C1157" s="122" t="s">
        <v>10203</v>
      </c>
      <c r="D1157" s="122" t="s">
        <v>3146</v>
      </c>
      <c r="E1157" s="122">
        <v>2018</v>
      </c>
      <c r="F1157" s="122" t="s">
        <v>3862</v>
      </c>
      <c r="G1157" s="122" t="s">
        <v>3529</v>
      </c>
      <c r="H1157" s="122" t="s">
        <v>101</v>
      </c>
      <c r="I1157" s="122" t="s">
        <v>4340</v>
      </c>
      <c r="J1157" s="122" t="s">
        <v>10204</v>
      </c>
      <c r="K1157" s="122" t="s">
        <v>10205</v>
      </c>
      <c r="L1157" s="124" t="s">
        <v>10206</v>
      </c>
      <c r="M1157" s="122" t="s">
        <v>3154</v>
      </c>
      <c r="N1157" s="122">
        <v>75</v>
      </c>
      <c r="O1157" s="124" t="s">
        <v>10207</v>
      </c>
      <c r="P1157" s="124" t="s">
        <v>10208</v>
      </c>
      <c r="Q1157" s="124" t="s">
        <v>10209</v>
      </c>
      <c r="R1157" s="125">
        <v>43697.526655092595</v>
      </c>
      <c r="S1157" s="125">
        <v>43990.499398148146</v>
      </c>
      <c r="T1157" s="122">
        <v>72</v>
      </c>
      <c r="U1157" s="122" t="s">
        <v>3278</v>
      </c>
      <c r="V1157" s="122" t="s">
        <v>101</v>
      </c>
      <c r="W1157" s="122" t="s">
        <v>3158</v>
      </c>
      <c r="X1157" s="122" t="s">
        <v>3204</v>
      </c>
      <c r="Y1157" s="122" t="s">
        <v>3158</v>
      </c>
      <c r="Z1157" s="122">
        <v>0</v>
      </c>
      <c r="AA1157" s="122" t="s">
        <v>3158</v>
      </c>
      <c r="AB1157" s="122" t="s">
        <v>3158</v>
      </c>
      <c r="AC1157" s="122" t="s">
        <v>3158</v>
      </c>
      <c r="AD1157" s="125">
        <v>43698.350358796299</v>
      </c>
      <c r="AE1157" s="122" t="s">
        <v>3158</v>
      </c>
    </row>
    <row r="1158" spans="1:31" ht="13">
      <c r="A1158" s="122">
        <v>3495</v>
      </c>
      <c r="B1158" s="122" t="s">
        <v>10210</v>
      </c>
      <c r="C1158" s="122" t="s">
        <v>10211</v>
      </c>
      <c r="D1158" s="122" t="s">
        <v>3146</v>
      </c>
      <c r="E1158" s="122">
        <v>2014</v>
      </c>
      <c r="F1158" s="122" t="s">
        <v>3160</v>
      </c>
      <c r="G1158" s="122" t="s">
        <v>10212</v>
      </c>
      <c r="K1158" s="122" t="s">
        <v>10213</v>
      </c>
      <c r="L1158" s="124" t="s">
        <v>10214</v>
      </c>
      <c r="M1158" s="122" t="s">
        <v>3154</v>
      </c>
      <c r="N1158" s="122">
        <v>75</v>
      </c>
      <c r="Q1158" s="124" t="s">
        <v>10215</v>
      </c>
      <c r="R1158" s="125">
        <v>43697.526655092595</v>
      </c>
      <c r="S1158" s="125">
        <v>43713.203877314816</v>
      </c>
      <c r="T1158" s="122" t="s">
        <v>3158</v>
      </c>
      <c r="U1158" s="122" t="s">
        <v>3158</v>
      </c>
      <c r="V1158" s="122" t="s">
        <v>3158</v>
      </c>
      <c r="W1158" s="122" t="s">
        <v>3158</v>
      </c>
      <c r="X1158" s="122" t="s">
        <v>3158</v>
      </c>
      <c r="Y1158" s="122" t="s">
        <v>3158</v>
      </c>
      <c r="Z1158" s="122">
        <v>0</v>
      </c>
      <c r="AA1158" s="122" t="s">
        <v>3158</v>
      </c>
      <c r="AB1158" s="122" t="s">
        <v>3158</v>
      </c>
      <c r="AC1158" s="122" t="s">
        <v>3158</v>
      </c>
      <c r="AD1158" s="125">
        <v>43713.203877314816</v>
      </c>
      <c r="AE1158" s="122" t="s">
        <v>3158</v>
      </c>
    </row>
    <row r="1159" spans="1:31" ht="13">
      <c r="A1159" s="122">
        <v>3496</v>
      </c>
      <c r="B1159" s="122" t="s">
        <v>10216</v>
      </c>
      <c r="C1159" s="122" t="s">
        <v>10217</v>
      </c>
      <c r="D1159" s="122" t="s">
        <v>3146</v>
      </c>
      <c r="E1159" s="122">
        <v>2017</v>
      </c>
      <c r="G1159" s="122" t="s">
        <v>4248</v>
      </c>
      <c r="K1159" s="122" t="s">
        <v>10218</v>
      </c>
      <c r="L1159" s="124" t="s">
        <v>10219</v>
      </c>
      <c r="M1159" s="122" t="s">
        <v>3154</v>
      </c>
      <c r="N1159" s="122">
        <v>75</v>
      </c>
      <c r="P1159" s="124" t="s">
        <v>10220</v>
      </c>
      <c r="Q1159" s="124" t="s">
        <v>10221</v>
      </c>
      <c r="R1159" s="125">
        <v>43697.526655092595</v>
      </c>
      <c r="S1159" s="125">
        <v>43713.203877314816</v>
      </c>
      <c r="T1159" s="122" t="s">
        <v>3158</v>
      </c>
      <c r="U1159" s="122" t="s">
        <v>3158</v>
      </c>
      <c r="V1159" s="122" t="s">
        <v>3158</v>
      </c>
      <c r="W1159" s="122" t="s">
        <v>3158</v>
      </c>
      <c r="X1159" s="122" t="s">
        <v>3158</v>
      </c>
      <c r="Y1159" s="122" t="s">
        <v>3158</v>
      </c>
      <c r="Z1159" s="122">
        <v>0</v>
      </c>
      <c r="AA1159" s="122" t="s">
        <v>3158</v>
      </c>
      <c r="AB1159" s="122" t="s">
        <v>3158</v>
      </c>
      <c r="AC1159" s="122" t="s">
        <v>3158</v>
      </c>
      <c r="AD1159" s="125">
        <v>43713.203877314816</v>
      </c>
      <c r="AE1159" s="122" t="s">
        <v>3158</v>
      </c>
    </row>
    <row r="1160" spans="1:31" ht="13">
      <c r="A1160" s="122">
        <v>3497</v>
      </c>
      <c r="B1160" s="122" t="s">
        <v>10222</v>
      </c>
      <c r="C1160" s="122" t="s">
        <v>10223</v>
      </c>
      <c r="D1160" s="122" t="s">
        <v>3146</v>
      </c>
      <c r="E1160" s="122">
        <v>2015</v>
      </c>
      <c r="F1160" s="122" t="s">
        <v>3225</v>
      </c>
      <c r="G1160" s="122" t="s">
        <v>5152</v>
      </c>
      <c r="H1160" s="122" t="s">
        <v>4069</v>
      </c>
      <c r="I1160" s="122" t="s">
        <v>3385</v>
      </c>
      <c r="J1160" s="122" t="s">
        <v>10224</v>
      </c>
      <c r="K1160" s="122" t="s">
        <v>10225</v>
      </c>
      <c r="L1160" s="124" t="s">
        <v>10226</v>
      </c>
      <c r="M1160" s="122" t="s">
        <v>3154</v>
      </c>
      <c r="N1160" s="122">
        <v>75</v>
      </c>
      <c r="O1160" s="124" t="s">
        <v>10227</v>
      </c>
      <c r="P1160" s="122" t="s">
        <v>3158</v>
      </c>
      <c r="Q1160" s="124" t="s">
        <v>10228</v>
      </c>
      <c r="R1160" s="125">
        <v>43697.526655092595</v>
      </c>
      <c r="S1160" s="125">
        <v>44522.663043981483</v>
      </c>
      <c r="T1160" s="122">
        <v>68</v>
      </c>
      <c r="U1160" s="122" t="s">
        <v>3202</v>
      </c>
      <c r="V1160" s="122" t="s">
        <v>4069</v>
      </c>
      <c r="W1160" s="122" t="s">
        <v>3158</v>
      </c>
      <c r="X1160" s="122" t="s">
        <v>3204</v>
      </c>
      <c r="Y1160" s="122" t="s">
        <v>3158</v>
      </c>
      <c r="Z1160" s="122">
        <v>0</v>
      </c>
      <c r="AA1160" s="122" t="s">
        <v>3158</v>
      </c>
      <c r="AB1160" s="122" t="s">
        <v>3158</v>
      </c>
      <c r="AC1160" s="122" t="s">
        <v>3158</v>
      </c>
      <c r="AD1160" s="125">
        <v>43713.203877314816</v>
      </c>
      <c r="AE1160" s="122" t="s">
        <v>3158</v>
      </c>
    </row>
    <row r="1161" spans="1:31" ht="13">
      <c r="A1161" s="122">
        <v>3498</v>
      </c>
      <c r="B1161" s="122" t="s">
        <v>10229</v>
      </c>
      <c r="C1161" s="122" t="s">
        <v>10230</v>
      </c>
      <c r="E1161" s="122">
        <v>2010</v>
      </c>
      <c r="F1161" s="122" t="s">
        <v>3462</v>
      </c>
      <c r="G1161" s="122" t="s">
        <v>7206</v>
      </c>
      <c r="K1161" s="122" t="s">
        <v>10231</v>
      </c>
      <c r="L1161" s="124" t="s">
        <v>10232</v>
      </c>
      <c r="M1161" s="122" t="s">
        <v>3154</v>
      </c>
      <c r="N1161" s="122">
        <v>75</v>
      </c>
      <c r="O1161" s="124" t="s">
        <v>10233</v>
      </c>
      <c r="P1161" s="124" t="s">
        <v>10234</v>
      </c>
      <c r="R1161" s="125">
        <v>43697.526655092595</v>
      </c>
      <c r="S1161" s="125">
        <v>43713.203877314816</v>
      </c>
      <c r="T1161" s="122" t="s">
        <v>3158</v>
      </c>
      <c r="U1161" s="122" t="s">
        <v>3158</v>
      </c>
      <c r="V1161" s="122" t="s">
        <v>3158</v>
      </c>
      <c r="W1161" s="122" t="s">
        <v>3158</v>
      </c>
      <c r="X1161" s="122" t="s">
        <v>3158</v>
      </c>
      <c r="Y1161" s="122" t="s">
        <v>3158</v>
      </c>
      <c r="Z1161" s="122">
        <v>0</v>
      </c>
      <c r="AA1161" s="122" t="s">
        <v>3158</v>
      </c>
      <c r="AB1161" s="122" t="s">
        <v>3158</v>
      </c>
      <c r="AC1161" s="122" t="s">
        <v>3158</v>
      </c>
      <c r="AD1161" s="125">
        <v>43713.203877314816</v>
      </c>
      <c r="AE1161" s="122" t="s">
        <v>3158</v>
      </c>
    </row>
    <row r="1162" spans="1:31" ht="13">
      <c r="A1162" s="122">
        <v>3499</v>
      </c>
      <c r="B1162" s="122" t="s">
        <v>10235</v>
      </c>
      <c r="C1162" s="122" t="s">
        <v>10236</v>
      </c>
      <c r="D1162" s="122" t="s">
        <v>3146</v>
      </c>
      <c r="E1162" s="122">
        <v>2018</v>
      </c>
      <c r="F1162" s="122" t="s">
        <v>3225</v>
      </c>
      <c r="G1162" s="122" t="s">
        <v>6444</v>
      </c>
      <c r="K1162" s="122" t="s">
        <v>10237</v>
      </c>
      <c r="L1162" s="124" t="s">
        <v>10238</v>
      </c>
      <c r="M1162" s="122" t="s">
        <v>3154</v>
      </c>
      <c r="N1162" s="122">
        <v>75</v>
      </c>
      <c r="P1162" s="124" t="s">
        <v>10239</v>
      </c>
      <c r="Q1162" s="124" t="s">
        <v>10240</v>
      </c>
      <c r="R1162" s="125">
        <v>43697.526655092595</v>
      </c>
      <c r="S1162" s="125">
        <v>43713.203877314816</v>
      </c>
      <c r="T1162" s="122" t="s">
        <v>3158</v>
      </c>
      <c r="U1162" s="122" t="s">
        <v>3158</v>
      </c>
      <c r="V1162" s="122" t="s">
        <v>3158</v>
      </c>
      <c r="W1162" s="122" t="s">
        <v>3158</v>
      </c>
      <c r="X1162" s="122" t="s">
        <v>3158</v>
      </c>
      <c r="Y1162" s="122" t="s">
        <v>3158</v>
      </c>
      <c r="Z1162" s="122">
        <v>0</v>
      </c>
      <c r="AA1162" s="122" t="s">
        <v>3158</v>
      </c>
      <c r="AB1162" s="122" t="s">
        <v>3158</v>
      </c>
      <c r="AC1162" s="122" t="s">
        <v>3158</v>
      </c>
      <c r="AD1162" s="125">
        <v>43713.203877314816</v>
      </c>
      <c r="AE1162" s="122" t="s">
        <v>3158</v>
      </c>
    </row>
    <row r="1163" spans="1:31" ht="13">
      <c r="A1163" s="122">
        <v>3500</v>
      </c>
      <c r="B1163" s="122" t="s">
        <v>638</v>
      </c>
      <c r="C1163" s="122" t="s">
        <v>10241</v>
      </c>
      <c r="D1163" s="122" t="s">
        <v>3146</v>
      </c>
      <c r="E1163" s="122">
        <v>2014</v>
      </c>
      <c r="F1163" s="122" t="s">
        <v>3462</v>
      </c>
      <c r="G1163" s="122" t="s">
        <v>8597</v>
      </c>
      <c r="H1163" s="122" t="s">
        <v>3173</v>
      </c>
      <c r="I1163" s="122" t="s">
        <v>3326</v>
      </c>
      <c r="J1163" s="122" t="s">
        <v>10242</v>
      </c>
      <c r="K1163" s="122" t="s">
        <v>10243</v>
      </c>
      <c r="L1163" s="124" t="s">
        <v>10244</v>
      </c>
      <c r="M1163" s="122" t="s">
        <v>3154</v>
      </c>
      <c r="N1163" s="122">
        <v>75</v>
      </c>
      <c r="O1163" s="124" t="s">
        <v>10245</v>
      </c>
      <c r="P1163" s="124" t="s">
        <v>10246</v>
      </c>
      <c r="Q1163" s="124" t="s">
        <v>10247</v>
      </c>
      <c r="R1163" s="125">
        <v>43697.526655092595</v>
      </c>
      <c r="S1163" s="125">
        <v>43713.203877314816</v>
      </c>
      <c r="T1163" s="122" t="s">
        <v>3158</v>
      </c>
      <c r="U1163" s="122" t="s">
        <v>3158</v>
      </c>
      <c r="V1163" s="122" t="s">
        <v>3158</v>
      </c>
      <c r="W1163" s="122" t="s">
        <v>3158</v>
      </c>
      <c r="X1163" s="122" t="s">
        <v>3158</v>
      </c>
      <c r="Y1163" s="122" t="s">
        <v>3158</v>
      </c>
      <c r="Z1163" s="122">
        <v>0</v>
      </c>
      <c r="AA1163" s="122" t="s">
        <v>3158</v>
      </c>
      <c r="AB1163" s="122" t="s">
        <v>3158</v>
      </c>
      <c r="AC1163" s="122" t="s">
        <v>3158</v>
      </c>
      <c r="AD1163" s="125">
        <v>43713.203877314816</v>
      </c>
      <c r="AE1163" s="122" t="s">
        <v>3158</v>
      </c>
    </row>
    <row r="1164" spans="1:31" ht="13">
      <c r="A1164" s="122">
        <v>3501</v>
      </c>
      <c r="B1164" s="122" t="s">
        <v>10248</v>
      </c>
      <c r="C1164" s="122" t="s">
        <v>10249</v>
      </c>
      <c r="D1164" s="122" t="s">
        <v>3146</v>
      </c>
      <c r="E1164" s="122">
        <v>2017</v>
      </c>
      <c r="F1164" s="122" t="s">
        <v>4300</v>
      </c>
      <c r="G1164" s="122" t="s">
        <v>10250</v>
      </c>
      <c r="K1164" s="122" t="s">
        <v>10251</v>
      </c>
      <c r="L1164" s="124" t="s">
        <v>10252</v>
      </c>
      <c r="M1164" s="122" t="s">
        <v>3154</v>
      </c>
      <c r="N1164" s="122">
        <v>75</v>
      </c>
      <c r="O1164" s="124" t="s">
        <v>10253</v>
      </c>
      <c r="P1164" s="124" t="s">
        <v>10254</v>
      </c>
      <c r="Q1164" s="124" t="s">
        <v>10255</v>
      </c>
      <c r="R1164" s="125">
        <v>43697.526655092595</v>
      </c>
      <c r="S1164" s="125">
        <v>43713.203877314816</v>
      </c>
      <c r="T1164" s="122" t="s">
        <v>3158</v>
      </c>
      <c r="U1164" s="122" t="s">
        <v>3158</v>
      </c>
      <c r="V1164" s="122" t="s">
        <v>3158</v>
      </c>
      <c r="W1164" s="122" t="s">
        <v>3158</v>
      </c>
      <c r="X1164" s="122" t="s">
        <v>3158</v>
      </c>
      <c r="Y1164" s="122" t="s">
        <v>3158</v>
      </c>
      <c r="Z1164" s="122">
        <v>0</v>
      </c>
      <c r="AA1164" s="122" t="s">
        <v>3158</v>
      </c>
      <c r="AB1164" s="122" t="s">
        <v>3158</v>
      </c>
      <c r="AC1164" s="122" t="s">
        <v>3158</v>
      </c>
      <c r="AD1164" s="125">
        <v>43713.203877314816</v>
      </c>
      <c r="AE1164" s="122" t="s">
        <v>3158</v>
      </c>
    </row>
    <row r="1165" spans="1:31" ht="13">
      <c r="A1165" s="122">
        <v>3502</v>
      </c>
      <c r="B1165" s="122" t="s">
        <v>621</v>
      </c>
      <c r="C1165" s="122" t="s">
        <v>10256</v>
      </c>
      <c r="D1165" s="122" t="s">
        <v>3146</v>
      </c>
      <c r="E1165" s="122">
        <v>2018</v>
      </c>
      <c r="F1165" s="122" t="s">
        <v>3160</v>
      </c>
      <c r="G1165" s="122" t="s">
        <v>3148</v>
      </c>
      <c r="H1165" s="122" t="s">
        <v>3217</v>
      </c>
      <c r="I1165" s="126">
        <v>44967</v>
      </c>
      <c r="J1165" s="122" t="s">
        <v>10257</v>
      </c>
      <c r="K1165" s="122" t="s">
        <v>10258</v>
      </c>
      <c r="L1165" s="124" t="s">
        <v>10259</v>
      </c>
      <c r="M1165" s="122" t="s">
        <v>3154</v>
      </c>
      <c r="N1165" s="122">
        <v>75</v>
      </c>
      <c r="O1165" s="124" t="s">
        <v>10260</v>
      </c>
      <c r="P1165" s="122" t="s">
        <v>116</v>
      </c>
      <c r="Q1165" s="124" t="s">
        <v>10261</v>
      </c>
      <c r="R1165" s="125">
        <v>43697.526655092595</v>
      </c>
      <c r="S1165" s="125">
        <v>43713.203877314816</v>
      </c>
      <c r="T1165" s="122" t="s">
        <v>3158</v>
      </c>
      <c r="U1165" s="122" t="s">
        <v>3158</v>
      </c>
      <c r="V1165" s="122" t="s">
        <v>3158</v>
      </c>
      <c r="W1165" s="122" t="s">
        <v>3158</v>
      </c>
      <c r="X1165" s="122" t="s">
        <v>3158</v>
      </c>
      <c r="Y1165" s="122" t="s">
        <v>3158</v>
      </c>
      <c r="Z1165" s="122">
        <v>0</v>
      </c>
      <c r="AA1165" s="122" t="s">
        <v>3158</v>
      </c>
      <c r="AB1165" s="122" t="s">
        <v>3158</v>
      </c>
      <c r="AC1165" s="122" t="s">
        <v>3158</v>
      </c>
      <c r="AD1165" s="125">
        <v>43713.203877314816</v>
      </c>
      <c r="AE1165" s="122" t="s">
        <v>3158</v>
      </c>
    </row>
    <row r="1166" spans="1:31" ht="13">
      <c r="A1166" s="122">
        <v>3503</v>
      </c>
      <c r="B1166" s="122" t="s">
        <v>10262</v>
      </c>
      <c r="C1166" s="122" t="s">
        <v>10263</v>
      </c>
      <c r="D1166" s="122" t="s">
        <v>3146</v>
      </c>
      <c r="E1166" s="122">
        <v>2010</v>
      </c>
      <c r="F1166" s="122" t="s">
        <v>3206</v>
      </c>
      <c r="G1166" s="122" t="s">
        <v>3746</v>
      </c>
      <c r="K1166" s="122" t="s">
        <v>10264</v>
      </c>
      <c r="L1166" s="124" t="s">
        <v>10265</v>
      </c>
      <c r="M1166" s="122" t="s">
        <v>3154</v>
      </c>
      <c r="N1166" s="122">
        <v>75</v>
      </c>
      <c r="O1166" s="124" t="s">
        <v>10266</v>
      </c>
      <c r="Q1166" s="124" t="s">
        <v>10267</v>
      </c>
      <c r="R1166" s="125">
        <v>43697.526655092595</v>
      </c>
      <c r="S1166" s="125">
        <v>43713.203877314816</v>
      </c>
      <c r="T1166" s="122" t="s">
        <v>3158</v>
      </c>
      <c r="U1166" s="122" t="s">
        <v>3158</v>
      </c>
      <c r="V1166" s="122" t="s">
        <v>3158</v>
      </c>
      <c r="W1166" s="122" t="s">
        <v>3158</v>
      </c>
      <c r="X1166" s="122" t="s">
        <v>3158</v>
      </c>
      <c r="Y1166" s="122" t="s">
        <v>3158</v>
      </c>
      <c r="Z1166" s="122">
        <v>0</v>
      </c>
      <c r="AA1166" s="122" t="s">
        <v>3158</v>
      </c>
      <c r="AB1166" s="122" t="s">
        <v>3158</v>
      </c>
      <c r="AC1166" s="122" t="s">
        <v>3158</v>
      </c>
      <c r="AD1166" s="125">
        <v>43713.203877314816</v>
      </c>
      <c r="AE1166" s="122" t="s">
        <v>3158</v>
      </c>
    </row>
    <row r="1167" spans="1:31" ht="13">
      <c r="A1167" s="122">
        <v>3505</v>
      </c>
      <c r="B1167" s="122" t="s">
        <v>10268</v>
      </c>
      <c r="C1167" s="122" t="s">
        <v>10269</v>
      </c>
      <c r="D1167" s="122" t="s">
        <v>3146</v>
      </c>
      <c r="E1167" s="122">
        <v>2016</v>
      </c>
      <c r="G1167" s="122" t="s">
        <v>3172</v>
      </c>
      <c r="H1167" s="122" t="s">
        <v>3173</v>
      </c>
      <c r="K1167" s="122" t="s">
        <v>10270</v>
      </c>
      <c r="L1167" s="124" t="s">
        <v>10271</v>
      </c>
      <c r="M1167" s="122" t="s">
        <v>3154</v>
      </c>
      <c r="N1167" s="122">
        <v>75</v>
      </c>
      <c r="P1167" s="124" t="s">
        <v>10272</v>
      </c>
      <c r="Q1167" s="124" t="s">
        <v>10273</v>
      </c>
      <c r="R1167" s="125">
        <v>43697.526655092595</v>
      </c>
      <c r="S1167" s="125">
        <v>43713.203877314816</v>
      </c>
      <c r="T1167" s="122" t="s">
        <v>3158</v>
      </c>
      <c r="U1167" s="122" t="s">
        <v>3158</v>
      </c>
      <c r="V1167" s="122" t="s">
        <v>3158</v>
      </c>
      <c r="W1167" s="122" t="s">
        <v>3158</v>
      </c>
      <c r="X1167" s="122" t="s">
        <v>3158</v>
      </c>
      <c r="Y1167" s="122" t="s">
        <v>3158</v>
      </c>
      <c r="Z1167" s="122">
        <v>0</v>
      </c>
      <c r="AA1167" s="122" t="s">
        <v>3158</v>
      </c>
      <c r="AB1167" s="122" t="s">
        <v>3158</v>
      </c>
      <c r="AC1167" s="122" t="s">
        <v>3158</v>
      </c>
      <c r="AD1167" s="125">
        <v>43713.203877314816</v>
      </c>
      <c r="AE1167" s="122" t="s">
        <v>3158</v>
      </c>
    </row>
    <row r="1168" spans="1:31" ht="13">
      <c r="A1168" s="122">
        <v>3506</v>
      </c>
      <c r="B1168" s="122" t="s">
        <v>757</v>
      </c>
      <c r="C1168" s="122" t="s">
        <v>10274</v>
      </c>
      <c r="D1168" s="122" t="s">
        <v>3146</v>
      </c>
      <c r="E1168" s="122">
        <v>2001</v>
      </c>
      <c r="F1168" s="122" t="s">
        <v>10275</v>
      </c>
      <c r="G1168" s="122" t="s">
        <v>6606</v>
      </c>
      <c r="H1168" s="122" t="s">
        <v>4207</v>
      </c>
      <c r="K1168" s="122" t="s">
        <v>10276</v>
      </c>
      <c r="L1168" s="124" t="s">
        <v>10277</v>
      </c>
      <c r="M1168" s="122" t="s">
        <v>3154</v>
      </c>
      <c r="N1168" s="122">
        <v>75</v>
      </c>
      <c r="P1168" s="124" t="s">
        <v>10278</v>
      </c>
      <c r="Q1168" s="124" t="s">
        <v>10279</v>
      </c>
      <c r="R1168" s="125">
        <v>43697.526655092595</v>
      </c>
      <c r="S1168" s="125">
        <v>43713.203877314816</v>
      </c>
      <c r="T1168" s="122" t="s">
        <v>3158</v>
      </c>
      <c r="U1168" s="122" t="s">
        <v>3158</v>
      </c>
      <c r="V1168" s="122" t="s">
        <v>3158</v>
      </c>
      <c r="W1168" s="122" t="s">
        <v>3158</v>
      </c>
      <c r="X1168" s="122" t="s">
        <v>3158</v>
      </c>
      <c r="Y1168" s="122" t="s">
        <v>3158</v>
      </c>
      <c r="Z1168" s="122">
        <v>0</v>
      </c>
      <c r="AA1168" s="122" t="s">
        <v>3158</v>
      </c>
      <c r="AB1168" s="122" t="s">
        <v>3158</v>
      </c>
      <c r="AC1168" s="122" t="s">
        <v>3158</v>
      </c>
      <c r="AD1168" s="125">
        <v>43713.203877314816</v>
      </c>
      <c r="AE1168" s="122" t="s">
        <v>3158</v>
      </c>
    </row>
    <row r="1169" spans="1:31" ht="13">
      <c r="A1169" s="122">
        <v>3507</v>
      </c>
      <c r="B1169" s="122" t="s">
        <v>10280</v>
      </c>
      <c r="C1169" s="122" t="s">
        <v>10281</v>
      </c>
      <c r="D1169" s="122" t="s">
        <v>3146</v>
      </c>
      <c r="E1169" s="122">
        <v>2010</v>
      </c>
      <c r="F1169" s="122" t="s">
        <v>3438</v>
      </c>
      <c r="G1169" s="122" t="s">
        <v>3245</v>
      </c>
      <c r="H1169" s="122" t="s">
        <v>3195</v>
      </c>
      <c r="I1169" s="126">
        <v>44936</v>
      </c>
      <c r="J1169" s="122" t="s">
        <v>10282</v>
      </c>
      <c r="K1169" s="122" t="s">
        <v>10283</v>
      </c>
      <c r="L1169" s="124" t="s">
        <v>10284</v>
      </c>
      <c r="M1169" s="122" t="s">
        <v>3154</v>
      </c>
      <c r="N1169" s="122">
        <v>75</v>
      </c>
      <c r="O1169" s="124" t="s">
        <v>10285</v>
      </c>
      <c r="P1169" s="124" t="s">
        <v>10286</v>
      </c>
      <c r="Q1169" s="124" t="s">
        <v>10287</v>
      </c>
      <c r="R1169" s="125">
        <v>43697.526655092595</v>
      </c>
      <c r="S1169" s="125">
        <v>43713.203877314816</v>
      </c>
      <c r="T1169" s="122" t="s">
        <v>3158</v>
      </c>
      <c r="U1169" s="122" t="s">
        <v>3158</v>
      </c>
      <c r="V1169" s="122" t="s">
        <v>3158</v>
      </c>
      <c r="W1169" s="122" t="s">
        <v>3158</v>
      </c>
      <c r="X1169" s="122" t="s">
        <v>3158</v>
      </c>
      <c r="Y1169" s="122" t="s">
        <v>3158</v>
      </c>
      <c r="Z1169" s="122">
        <v>0</v>
      </c>
      <c r="AA1169" s="122" t="s">
        <v>3158</v>
      </c>
      <c r="AB1169" s="122" t="s">
        <v>3158</v>
      </c>
      <c r="AC1169" s="122" t="s">
        <v>3158</v>
      </c>
      <c r="AD1169" s="125">
        <v>43713.203877314816</v>
      </c>
      <c r="AE1169" s="122" t="s">
        <v>3158</v>
      </c>
    </row>
    <row r="1170" spans="1:31" ht="13">
      <c r="A1170" s="122">
        <v>3508</v>
      </c>
      <c r="B1170" s="122" t="s">
        <v>10288</v>
      </c>
      <c r="C1170" s="122" t="s">
        <v>10289</v>
      </c>
      <c r="D1170" s="122" t="s">
        <v>3146</v>
      </c>
      <c r="E1170" s="122">
        <v>2015</v>
      </c>
      <c r="F1170" s="122" t="s">
        <v>3302</v>
      </c>
      <c r="G1170" s="122" t="s">
        <v>3844</v>
      </c>
      <c r="H1170" s="122" t="s">
        <v>3184</v>
      </c>
      <c r="I1170" s="126">
        <v>44936</v>
      </c>
      <c r="J1170" s="122" t="s">
        <v>10290</v>
      </c>
      <c r="K1170" s="122" t="s">
        <v>10291</v>
      </c>
      <c r="L1170" s="124" t="s">
        <v>10292</v>
      </c>
      <c r="M1170" s="122" t="s">
        <v>3154</v>
      </c>
      <c r="N1170" s="122">
        <v>75</v>
      </c>
      <c r="P1170" s="124" t="s">
        <v>10293</v>
      </c>
      <c r="Q1170" s="124" t="s">
        <v>10294</v>
      </c>
      <c r="R1170" s="125">
        <v>43697.526655092595</v>
      </c>
      <c r="S1170" s="125">
        <v>43713.203877314816</v>
      </c>
      <c r="T1170" s="122" t="s">
        <v>3158</v>
      </c>
      <c r="U1170" s="122" t="s">
        <v>3158</v>
      </c>
      <c r="V1170" s="122" t="s">
        <v>3158</v>
      </c>
      <c r="W1170" s="122" t="s">
        <v>3158</v>
      </c>
      <c r="X1170" s="122" t="s">
        <v>3158</v>
      </c>
      <c r="Y1170" s="122" t="s">
        <v>3158</v>
      </c>
      <c r="Z1170" s="122">
        <v>0</v>
      </c>
      <c r="AA1170" s="122" t="s">
        <v>3158</v>
      </c>
      <c r="AB1170" s="122" t="s">
        <v>3158</v>
      </c>
      <c r="AC1170" s="122" t="s">
        <v>3158</v>
      </c>
      <c r="AD1170" s="125">
        <v>43713.203877314816</v>
      </c>
      <c r="AE1170" s="122" t="s">
        <v>3158</v>
      </c>
    </row>
    <row r="1171" spans="1:31" ht="13">
      <c r="A1171" s="122">
        <v>3509</v>
      </c>
      <c r="B1171" s="122" t="s">
        <v>10295</v>
      </c>
      <c r="D1171" s="122" t="s">
        <v>3146</v>
      </c>
      <c r="E1171" s="122">
        <v>0</v>
      </c>
      <c r="K1171" s="122" t="s">
        <v>10296</v>
      </c>
      <c r="M1171" s="122" t="s">
        <v>3154</v>
      </c>
      <c r="N1171" s="122">
        <v>75</v>
      </c>
      <c r="R1171" s="125">
        <v>43697.526655092595</v>
      </c>
      <c r="S1171" s="125">
        <v>43713.203877314816</v>
      </c>
      <c r="T1171" s="122" t="s">
        <v>3158</v>
      </c>
      <c r="U1171" s="122" t="s">
        <v>3158</v>
      </c>
      <c r="V1171" s="122" t="s">
        <v>3158</v>
      </c>
      <c r="W1171" s="122" t="s">
        <v>3158</v>
      </c>
      <c r="X1171" s="122" t="s">
        <v>3158</v>
      </c>
      <c r="Y1171" s="122" t="s">
        <v>3158</v>
      </c>
      <c r="Z1171" s="122">
        <v>0</v>
      </c>
      <c r="AA1171" s="122" t="s">
        <v>3158</v>
      </c>
      <c r="AB1171" s="122" t="s">
        <v>3158</v>
      </c>
      <c r="AC1171" s="122" t="s">
        <v>3158</v>
      </c>
      <c r="AD1171" s="125">
        <v>43713.203877314816</v>
      </c>
      <c r="AE1171" s="122" t="s">
        <v>3158</v>
      </c>
    </row>
    <row r="1172" spans="1:31" ht="13">
      <c r="A1172" s="122">
        <v>3510</v>
      </c>
      <c r="B1172" s="122" t="s">
        <v>10297</v>
      </c>
      <c r="C1172" s="122" t="s">
        <v>10298</v>
      </c>
      <c r="D1172" s="122" t="s">
        <v>3146</v>
      </c>
      <c r="E1172" s="122">
        <v>0</v>
      </c>
      <c r="K1172" s="122" t="s">
        <v>10299</v>
      </c>
      <c r="M1172" s="122" t="s">
        <v>3154</v>
      </c>
      <c r="N1172" s="122">
        <v>75</v>
      </c>
      <c r="R1172" s="125">
        <v>43697.526655092595</v>
      </c>
      <c r="S1172" s="125">
        <v>43713.203877314816</v>
      </c>
      <c r="T1172" s="122" t="s">
        <v>3158</v>
      </c>
      <c r="U1172" s="122" t="s">
        <v>3158</v>
      </c>
      <c r="V1172" s="122" t="s">
        <v>3158</v>
      </c>
      <c r="W1172" s="122" t="s">
        <v>3158</v>
      </c>
      <c r="X1172" s="122" t="s">
        <v>3158</v>
      </c>
      <c r="Y1172" s="122" t="s">
        <v>3158</v>
      </c>
      <c r="Z1172" s="122">
        <v>0</v>
      </c>
      <c r="AA1172" s="122" t="s">
        <v>3158</v>
      </c>
      <c r="AB1172" s="122" t="s">
        <v>3158</v>
      </c>
      <c r="AC1172" s="122" t="s">
        <v>3158</v>
      </c>
      <c r="AD1172" s="125">
        <v>43713.203877314816</v>
      </c>
      <c r="AE1172" s="122" t="s">
        <v>3158</v>
      </c>
    </row>
    <row r="1173" spans="1:31" ht="13">
      <c r="A1173" s="122">
        <v>3511</v>
      </c>
      <c r="B1173" s="122" t="s">
        <v>756</v>
      </c>
      <c r="C1173" s="122" t="s">
        <v>10300</v>
      </c>
      <c r="D1173" s="122" t="s">
        <v>3171</v>
      </c>
      <c r="E1173" s="122">
        <v>1997</v>
      </c>
      <c r="F1173" s="122" t="s">
        <v>5033</v>
      </c>
      <c r="G1173" s="122" t="s">
        <v>10301</v>
      </c>
      <c r="K1173" s="122" t="s">
        <v>10302</v>
      </c>
      <c r="L1173" s="124" t="s">
        <v>10303</v>
      </c>
      <c r="M1173" s="122" t="s">
        <v>3154</v>
      </c>
      <c r="N1173" s="122">
        <v>75</v>
      </c>
      <c r="P1173" s="124" t="s">
        <v>10304</v>
      </c>
      <c r="Q1173" s="124" t="s">
        <v>10305</v>
      </c>
      <c r="R1173" s="125">
        <v>43697.526655092595</v>
      </c>
      <c r="S1173" s="125">
        <v>43713.203888888886</v>
      </c>
      <c r="T1173" s="122" t="s">
        <v>3158</v>
      </c>
      <c r="U1173" s="122" t="s">
        <v>3158</v>
      </c>
      <c r="V1173" s="122" t="s">
        <v>3158</v>
      </c>
      <c r="W1173" s="122" t="s">
        <v>3158</v>
      </c>
      <c r="X1173" s="122" t="s">
        <v>3158</v>
      </c>
      <c r="Y1173" s="122" t="s">
        <v>3158</v>
      </c>
      <c r="Z1173" s="122">
        <v>0</v>
      </c>
      <c r="AA1173" s="122" t="s">
        <v>3158</v>
      </c>
      <c r="AB1173" s="122" t="s">
        <v>3158</v>
      </c>
      <c r="AC1173" s="122" t="s">
        <v>3158</v>
      </c>
      <c r="AD1173" s="125">
        <v>43713.203888888886</v>
      </c>
      <c r="AE1173" s="122" t="s">
        <v>3158</v>
      </c>
    </row>
    <row r="1174" spans="1:31" ht="13">
      <c r="A1174" s="122">
        <v>3512</v>
      </c>
      <c r="B1174" s="122" t="s">
        <v>397</v>
      </c>
      <c r="C1174" s="122" t="s">
        <v>10306</v>
      </c>
      <c r="D1174" s="122" t="s">
        <v>3146</v>
      </c>
      <c r="E1174" s="122">
        <v>2017</v>
      </c>
      <c r="F1174" s="122" t="s">
        <v>3862</v>
      </c>
      <c r="G1174" s="122" t="s">
        <v>4637</v>
      </c>
      <c r="H1174" s="122" t="s">
        <v>3977</v>
      </c>
      <c r="I1174" s="122" t="s">
        <v>3385</v>
      </c>
      <c r="J1174" s="122" t="s">
        <v>10307</v>
      </c>
      <c r="K1174" s="122" t="s">
        <v>10308</v>
      </c>
      <c r="L1174" s="124" t="s">
        <v>10309</v>
      </c>
      <c r="M1174" s="122" t="s">
        <v>3154</v>
      </c>
      <c r="N1174" s="122">
        <v>75</v>
      </c>
      <c r="O1174" s="122" t="s">
        <v>116</v>
      </c>
      <c r="P1174" s="124" t="s">
        <v>10310</v>
      </c>
      <c r="Q1174" s="124" t="s">
        <v>10311</v>
      </c>
      <c r="R1174" s="125">
        <v>43697.526655092595</v>
      </c>
      <c r="S1174" s="125">
        <v>44092.393194444441</v>
      </c>
      <c r="T1174" s="122">
        <v>72</v>
      </c>
      <c r="U1174" s="122" t="s">
        <v>3278</v>
      </c>
      <c r="V1174" s="122" t="s">
        <v>3977</v>
      </c>
      <c r="W1174" s="122" t="s">
        <v>3158</v>
      </c>
      <c r="X1174" s="122" t="s">
        <v>3204</v>
      </c>
      <c r="Y1174" s="122" t="s">
        <v>3158</v>
      </c>
      <c r="Z1174" s="122">
        <v>0</v>
      </c>
      <c r="AA1174" s="122" t="s">
        <v>3158</v>
      </c>
      <c r="AB1174" s="122" t="s">
        <v>3158</v>
      </c>
      <c r="AC1174" s="122" t="s">
        <v>3158</v>
      </c>
      <c r="AD1174" s="125">
        <v>43713.203888888886</v>
      </c>
      <c r="AE1174" s="122" t="s">
        <v>3158</v>
      </c>
    </row>
    <row r="1175" spans="1:31" ht="13">
      <c r="A1175" s="122">
        <v>3513</v>
      </c>
      <c r="B1175" s="122" t="s">
        <v>587</v>
      </c>
      <c r="C1175" s="122" t="s">
        <v>10312</v>
      </c>
      <c r="D1175" s="122" t="s">
        <v>3146</v>
      </c>
      <c r="E1175" s="122">
        <v>2016</v>
      </c>
      <c r="F1175" s="122" t="s">
        <v>3255</v>
      </c>
      <c r="G1175" s="122" t="s">
        <v>3245</v>
      </c>
      <c r="H1175" s="122" t="s">
        <v>3195</v>
      </c>
      <c r="I1175" s="126">
        <v>44967</v>
      </c>
      <c r="J1175" s="122" t="s">
        <v>10313</v>
      </c>
      <c r="K1175" s="122" t="s">
        <v>10314</v>
      </c>
      <c r="L1175" s="124" t="s">
        <v>10315</v>
      </c>
      <c r="M1175" s="122" t="s">
        <v>3154</v>
      </c>
      <c r="N1175" s="122">
        <v>75</v>
      </c>
      <c r="O1175" s="124" t="s">
        <v>10316</v>
      </c>
      <c r="P1175" s="124" t="s">
        <v>10317</v>
      </c>
      <c r="Q1175" s="124" t="s">
        <v>10318</v>
      </c>
      <c r="R1175" s="125">
        <v>43697.526655092595</v>
      </c>
      <c r="S1175" s="125">
        <v>43713.203888888886</v>
      </c>
      <c r="T1175" s="122" t="s">
        <v>3158</v>
      </c>
      <c r="U1175" s="122" t="s">
        <v>3158</v>
      </c>
      <c r="V1175" s="122" t="s">
        <v>3158</v>
      </c>
      <c r="W1175" s="122" t="s">
        <v>3158</v>
      </c>
      <c r="X1175" s="122" t="s">
        <v>3158</v>
      </c>
      <c r="Y1175" s="122" t="s">
        <v>3158</v>
      </c>
      <c r="Z1175" s="122">
        <v>0</v>
      </c>
      <c r="AA1175" s="122" t="s">
        <v>3158</v>
      </c>
      <c r="AB1175" s="122" t="s">
        <v>3158</v>
      </c>
      <c r="AC1175" s="122" t="s">
        <v>3158</v>
      </c>
      <c r="AD1175" s="125">
        <v>43713.203888888886</v>
      </c>
      <c r="AE1175" s="122" t="s">
        <v>3158</v>
      </c>
    </row>
    <row r="1176" spans="1:31" ht="13">
      <c r="A1176" s="122">
        <v>3514</v>
      </c>
      <c r="B1176" s="122" t="s">
        <v>585</v>
      </c>
      <c r="C1176" s="122" t="s">
        <v>10319</v>
      </c>
      <c r="D1176" s="122" t="s">
        <v>3146</v>
      </c>
      <c r="E1176" s="122">
        <v>2016</v>
      </c>
      <c r="F1176" s="122" t="s">
        <v>3225</v>
      </c>
      <c r="G1176" s="122" t="s">
        <v>10320</v>
      </c>
      <c r="H1176" s="122" t="s">
        <v>3195</v>
      </c>
      <c r="I1176" s="126">
        <v>44967</v>
      </c>
      <c r="J1176" s="122" t="s">
        <v>10321</v>
      </c>
      <c r="K1176" s="122" t="s">
        <v>10322</v>
      </c>
      <c r="L1176" s="124" t="s">
        <v>10323</v>
      </c>
      <c r="M1176" s="122" t="s">
        <v>3154</v>
      </c>
      <c r="N1176" s="122">
        <v>75</v>
      </c>
      <c r="O1176" s="122" t="s">
        <v>116</v>
      </c>
      <c r="P1176" s="124" t="s">
        <v>10324</v>
      </c>
      <c r="Q1176" s="124" t="s">
        <v>10325</v>
      </c>
      <c r="R1176" s="125">
        <v>43697.526655092595</v>
      </c>
      <c r="S1176" s="125">
        <v>43713.203888888886</v>
      </c>
      <c r="T1176" s="122" t="s">
        <v>3158</v>
      </c>
      <c r="U1176" s="122" t="s">
        <v>3158</v>
      </c>
      <c r="V1176" s="122" t="s">
        <v>3158</v>
      </c>
      <c r="W1176" s="122" t="s">
        <v>3158</v>
      </c>
      <c r="X1176" s="122" t="s">
        <v>3158</v>
      </c>
      <c r="Y1176" s="122" t="s">
        <v>3158</v>
      </c>
      <c r="Z1176" s="122">
        <v>0</v>
      </c>
      <c r="AA1176" s="122" t="s">
        <v>3158</v>
      </c>
      <c r="AB1176" s="122" t="s">
        <v>3158</v>
      </c>
      <c r="AC1176" s="122" t="s">
        <v>3158</v>
      </c>
      <c r="AD1176" s="125">
        <v>43713.203888888886</v>
      </c>
      <c r="AE1176" s="122" t="s">
        <v>3158</v>
      </c>
    </row>
    <row r="1177" spans="1:31" ht="13">
      <c r="A1177" s="122">
        <v>3515</v>
      </c>
      <c r="B1177" s="122" t="s">
        <v>636</v>
      </c>
      <c r="C1177" s="122" t="s">
        <v>10326</v>
      </c>
      <c r="D1177" s="122" t="s">
        <v>3171</v>
      </c>
      <c r="E1177" s="122">
        <v>2014</v>
      </c>
      <c r="F1177" s="122" t="s">
        <v>3462</v>
      </c>
      <c r="G1177" s="122" t="s">
        <v>9056</v>
      </c>
      <c r="H1177" s="122" t="s">
        <v>3173</v>
      </c>
      <c r="I1177" s="126">
        <v>44967</v>
      </c>
      <c r="K1177" s="122" t="s">
        <v>10327</v>
      </c>
      <c r="L1177" s="124" t="s">
        <v>10328</v>
      </c>
      <c r="M1177" s="122" t="s">
        <v>3154</v>
      </c>
      <c r="N1177" s="122">
        <v>75</v>
      </c>
      <c r="O1177" s="124" t="s">
        <v>10329</v>
      </c>
      <c r="P1177" s="124" t="s">
        <v>10330</v>
      </c>
      <c r="Q1177" s="124" t="s">
        <v>10331</v>
      </c>
      <c r="R1177" s="125">
        <v>43697.526655092595</v>
      </c>
      <c r="S1177" s="125">
        <v>43713.203888888886</v>
      </c>
      <c r="T1177" s="122" t="s">
        <v>3158</v>
      </c>
      <c r="U1177" s="122" t="s">
        <v>3158</v>
      </c>
      <c r="V1177" s="122" t="s">
        <v>3158</v>
      </c>
      <c r="W1177" s="122" t="s">
        <v>3158</v>
      </c>
      <c r="X1177" s="122" t="s">
        <v>3158</v>
      </c>
      <c r="Y1177" s="122" t="s">
        <v>3158</v>
      </c>
      <c r="Z1177" s="122">
        <v>0</v>
      </c>
      <c r="AA1177" s="122" t="s">
        <v>3158</v>
      </c>
      <c r="AB1177" s="122" t="s">
        <v>3158</v>
      </c>
      <c r="AC1177" s="122" t="s">
        <v>3158</v>
      </c>
      <c r="AD1177" s="125">
        <v>43713.203888888886</v>
      </c>
      <c r="AE1177" s="122" t="s">
        <v>3158</v>
      </c>
    </row>
    <row r="1178" spans="1:31" ht="13">
      <c r="A1178" s="122">
        <v>3516</v>
      </c>
      <c r="B1178" s="122" t="s">
        <v>365</v>
      </c>
      <c r="C1178" s="122" t="s">
        <v>10332</v>
      </c>
      <c r="D1178" s="122" t="s">
        <v>3146</v>
      </c>
      <c r="E1178" s="122">
        <v>2017</v>
      </c>
      <c r="F1178" s="122" t="s">
        <v>3342</v>
      </c>
      <c r="G1178" s="122" t="s">
        <v>10333</v>
      </c>
      <c r="H1178" s="122" t="s">
        <v>10334</v>
      </c>
      <c r="I1178" s="126">
        <v>44967</v>
      </c>
      <c r="J1178" s="122" t="s">
        <v>10335</v>
      </c>
      <c r="K1178" s="122" t="s">
        <v>10336</v>
      </c>
      <c r="L1178" s="124" t="s">
        <v>10337</v>
      </c>
      <c r="M1178" s="122" t="s">
        <v>3154</v>
      </c>
      <c r="N1178" s="122">
        <v>75</v>
      </c>
      <c r="O1178" s="124" t="s">
        <v>10338</v>
      </c>
      <c r="P1178" s="124" t="s">
        <v>10339</v>
      </c>
      <c r="Q1178" s="124" t="s">
        <v>10340</v>
      </c>
      <c r="R1178" s="125">
        <v>43697.526655092595</v>
      </c>
      <c r="S1178" s="125">
        <v>43713.203888888886</v>
      </c>
      <c r="T1178" s="122" t="s">
        <v>3158</v>
      </c>
      <c r="U1178" s="122" t="s">
        <v>3158</v>
      </c>
      <c r="V1178" s="122" t="s">
        <v>3158</v>
      </c>
      <c r="W1178" s="122" t="s">
        <v>3158</v>
      </c>
      <c r="X1178" s="122" t="s">
        <v>3158</v>
      </c>
      <c r="Y1178" s="122" t="s">
        <v>3158</v>
      </c>
      <c r="Z1178" s="122">
        <v>0</v>
      </c>
      <c r="AA1178" s="122" t="s">
        <v>3158</v>
      </c>
      <c r="AB1178" s="122" t="s">
        <v>3158</v>
      </c>
      <c r="AC1178" s="122" t="s">
        <v>3158</v>
      </c>
      <c r="AD1178" s="125">
        <v>43713.203888888886</v>
      </c>
      <c r="AE1178" s="122" t="s">
        <v>3158</v>
      </c>
    </row>
    <row r="1179" spans="1:31" ht="13">
      <c r="A1179" s="122">
        <v>3517</v>
      </c>
      <c r="B1179" s="122" t="s">
        <v>10341</v>
      </c>
      <c r="E1179" s="122">
        <v>0</v>
      </c>
      <c r="K1179" s="122" t="s">
        <v>10342</v>
      </c>
      <c r="M1179" s="122" t="s">
        <v>3154</v>
      </c>
      <c r="N1179" s="122">
        <v>75</v>
      </c>
      <c r="R1179" s="125">
        <v>43697.526655092595</v>
      </c>
      <c r="S1179" s="125">
        <v>43713.203888888886</v>
      </c>
      <c r="T1179" s="122" t="s">
        <v>3158</v>
      </c>
      <c r="U1179" s="122" t="s">
        <v>3158</v>
      </c>
      <c r="V1179" s="122" t="s">
        <v>3158</v>
      </c>
      <c r="W1179" s="122" t="s">
        <v>3158</v>
      </c>
      <c r="X1179" s="122" t="s">
        <v>3158</v>
      </c>
      <c r="Y1179" s="122" t="s">
        <v>3158</v>
      </c>
      <c r="Z1179" s="122">
        <v>0</v>
      </c>
      <c r="AA1179" s="122" t="s">
        <v>3158</v>
      </c>
      <c r="AB1179" s="122" t="s">
        <v>3158</v>
      </c>
      <c r="AC1179" s="122" t="s">
        <v>3158</v>
      </c>
      <c r="AD1179" s="125">
        <v>43713.203888888886</v>
      </c>
      <c r="AE1179" s="122" t="s">
        <v>3158</v>
      </c>
    </row>
    <row r="1180" spans="1:31" ht="13">
      <c r="A1180" s="122">
        <v>3518</v>
      </c>
      <c r="B1180" s="122" t="s">
        <v>10343</v>
      </c>
      <c r="D1180" s="122" t="s">
        <v>3146</v>
      </c>
      <c r="E1180" s="122">
        <v>0</v>
      </c>
      <c r="F1180" s="122" t="s">
        <v>3302</v>
      </c>
      <c r="K1180" s="122" t="s">
        <v>10343</v>
      </c>
      <c r="M1180" s="122" t="s">
        <v>3154</v>
      </c>
      <c r="N1180" s="122">
        <v>75</v>
      </c>
      <c r="Q1180" s="124" t="s">
        <v>10344</v>
      </c>
      <c r="R1180" s="125">
        <v>43697.526655092595</v>
      </c>
      <c r="S1180" s="125">
        <v>43713.203888888886</v>
      </c>
      <c r="T1180" s="122" t="s">
        <v>3158</v>
      </c>
      <c r="U1180" s="122" t="s">
        <v>3158</v>
      </c>
      <c r="V1180" s="122" t="s">
        <v>3158</v>
      </c>
      <c r="W1180" s="122" t="s">
        <v>3158</v>
      </c>
      <c r="X1180" s="122" t="s">
        <v>3158</v>
      </c>
      <c r="Y1180" s="122" t="s">
        <v>3158</v>
      </c>
      <c r="Z1180" s="122">
        <v>0</v>
      </c>
      <c r="AA1180" s="122" t="s">
        <v>3158</v>
      </c>
      <c r="AB1180" s="122" t="s">
        <v>3158</v>
      </c>
      <c r="AC1180" s="122" t="s">
        <v>3158</v>
      </c>
      <c r="AD1180" s="125">
        <v>43713.203888888886</v>
      </c>
      <c r="AE1180" s="122" t="s">
        <v>3158</v>
      </c>
    </row>
    <row r="1181" spans="1:31" ht="13">
      <c r="A1181" s="122">
        <v>3520</v>
      </c>
      <c r="B1181" s="122" t="s">
        <v>10345</v>
      </c>
      <c r="C1181" s="122" t="s">
        <v>10346</v>
      </c>
      <c r="E1181" s="122">
        <v>2014</v>
      </c>
      <c r="F1181" s="122" t="s">
        <v>3342</v>
      </c>
      <c r="G1181" s="122" t="s">
        <v>3245</v>
      </c>
      <c r="K1181" s="122" t="s">
        <v>10347</v>
      </c>
      <c r="L1181" s="124" t="s">
        <v>10348</v>
      </c>
      <c r="M1181" s="122" t="s">
        <v>3154</v>
      </c>
      <c r="N1181" s="122">
        <v>75</v>
      </c>
      <c r="R1181" s="125">
        <v>43697.526655092595</v>
      </c>
      <c r="S1181" s="125">
        <v>43713.203888888886</v>
      </c>
      <c r="T1181" s="122" t="s">
        <v>3158</v>
      </c>
      <c r="U1181" s="122" t="s">
        <v>3158</v>
      </c>
      <c r="V1181" s="122" t="s">
        <v>3158</v>
      </c>
      <c r="W1181" s="122" t="s">
        <v>3158</v>
      </c>
      <c r="X1181" s="122" t="s">
        <v>3158</v>
      </c>
      <c r="Y1181" s="122" t="s">
        <v>3158</v>
      </c>
      <c r="Z1181" s="122">
        <v>0</v>
      </c>
      <c r="AA1181" s="122" t="s">
        <v>3158</v>
      </c>
      <c r="AB1181" s="122" t="s">
        <v>3158</v>
      </c>
      <c r="AC1181" s="122" t="s">
        <v>3158</v>
      </c>
      <c r="AD1181" s="125">
        <v>43713.203888888886</v>
      </c>
      <c r="AE1181" s="122" t="s">
        <v>3158</v>
      </c>
    </row>
    <row r="1182" spans="1:31" ht="13">
      <c r="A1182" s="122">
        <v>3521</v>
      </c>
      <c r="B1182" s="122" t="s">
        <v>10349</v>
      </c>
      <c r="C1182" s="122" t="s">
        <v>10350</v>
      </c>
      <c r="E1182" s="122">
        <v>2016</v>
      </c>
      <c r="F1182" s="122" t="s">
        <v>3255</v>
      </c>
      <c r="G1182" s="122" t="s">
        <v>3529</v>
      </c>
      <c r="H1182" s="122" t="s">
        <v>101</v>
      </c>
      <c r="I1182" s="122" t="s">
        <v>3385</v>
      </c>
      <c r="J1182" s="122" t="s">
        <v>10351</v>
      </c>
      <c r="K1182" s="122" t="s">
        <v>10352</v>
      </c>
      <c r="L1182" s="124" t="s">
        <v>10353</v>
      </c>
      <c r="M1182" s="122" t="s">
        <v>3154</v>
      </c>
      <c r="N1182" s="122">
        <v>75</v>
      </c>
      <c r="O1182" s="124" t="s">
        <v>10354</v>
      </c>
      <c r="P1182" s="124" t="s">
        <v>10355</v>
      </c>
      <c r="Q1182" s="124" t="s">
        <v>10356</v>
      </c>
      <c r="R1182" s="125">
        <v>43697.526655092595</v>
      </c>
      <c r="S1182" s="125">
        <v>44119.379108796296</v>
      </c>
      <c r="T1182" s="122">
        <v>68</v>
      </c>
      <c r="U1182" s="122" t="s">
        <v>7118</v>
      </c>
      <c r="V1182" s="122" t="s">
        <v>101</v>
      </c>
      <c r="W1182" s="122" t="s">
        <v>3158</v>
      </c>
      <c r="X1182" s="122" t="s">
        <v>3204</v>
      </c>
      <c r="Y1182" s="122" t="s">
        <v>3158</v>
      </c>
      <c r="Z1182" s="122">
        <v>0</v>
      </c>
      <c r="AA1182" s="122" t="s">
        <v>3158</v>
      </c>
      <c r="AB1182" s="122" t="s">
        <v>3158</v>
      </c>
      <c r="AC1182" s="122" t="s">
        <v>3158</v>
      </c>
      <c r="AD1182" s="125">
        <v>43713.203888888886</v>
      </c>
      <c r="AE1182" s="122" t="s">
        <v>3158</v>
      </c>
    </row>
    <row r="1183" spans="1:31" ht="13">
      <c r="A1183" s="122">
        <v>3522</v>
      </c>
      <c r="B1183" s="122" t="s">
        <v>10357</v>
      </c>
      <c r="C1183" s="122" t="s">
        <v>10358</v>
      </c>
      <c r="D1183" s="122" t="s">
        <v>3146</v>
      </c>
      <c r="E1183" s="122">
        <v>2017</v>
      </c>
      <c r="F1183" s="122" t="s">
        <v>3225</v>
      </c>
      <c r="G1183" s="122" t="s">
        <v>3245</v>
      </c>
      <c r="K1183" s="122" t="s">
        <v>10359</v>
      </c>
      <c r="L1183" s="124" t="s">
        <v>10360</v>
      </c>
      <c r="M1183" s="122" t="s">
        <v>3154</v>
      </c>
      <c r="N1183" s="122">
        <v>75</v>
      </c>
      <c r="O1183" s="124" t="s">
        <v>10361</v>
      </c>
      <c r="P1183" s="124" t="s">
        <v>10362</v>
      </c>
      <c r="Q1183" s="124" t="s">
        <v>10363</v>
      </c>
      <c r="R1183" s="125">
        <v>43697.526655092595</v>
      </c>
      <c r="S1183" s="125">
        <v>43713.203888888886</v>
      </c>
      <c r="T1183" s="122" t="s">
        <v>3158</v>
      </c>
      <c r="U1183" s="122" t="s">
        <v>3158</v>
      </c>
      <c r="V1183" s="122" t="s">
        <v>3158</v>
      </c>
      <c r="W1183" s="122" t="s">
        <v>3158</v>
      </c>
      <c r="X1183" s="122" t="s">
        <v>3158</v>
      </c>
      <c r="Y1183" s="122" t="s">
        <v>3158</v>
      </c>
      <c r="Z1183" s="122">
        <v>0</v>
      </c>
      <c r="AA1183" s="122" t="s">
        <v>3158</v>
      </c>
      <c r="AB1183" s="122" t="s">
        <v>3158</v>
      </c>
      <c r="AC1183" s="122" t="s">
        <v>3158</v>
      </c>
      <c r="AD1183" s="125">
        <v>43713.203888888886</v>
      </c>
      <c r="AE1183" s="122" t="s">
        <v>3158</v>
      </c>
    </row>
    <row r="1184" spans="1:31" ht="13">
      <c r="A1184" s="122">
        <v>3523</v>
      </c>
      <c r="B1184" s="122" t="s">
        <v>360</v>
      </c>
      <c r="C1184" s="122" t="s">
        <v>10364</v>
      </c>
      <c r="D1184" s="122" t="s">
        <v>3146</v>
      </c>
      <c r="E1184" s="122">
        <v>2018</v>
      </c>
      <c r="F1184" s="122" t="s">
        <v>3342</v>
      </c>
      <c r="G1184" s="122" t="s">
        <v>3976</v>
      </c>
      <c r="H1184" s="122" t="s">
        <v>3977</v>
      </c>
      <c r="K1184" s="122" t="s">
        <v>10365</v>
      </c>
      <c r="M1184" s="122" t="s">
        <v>3154</v>
      </c>
      <c r="N1184" s="122">
        <v>75</v>
      </c>
      <c r="R1184" s="125">
        <v>43697.526655092595</v>
      </c>
      <c r="S1184" s="125">
        <v>43713.203888888886</v>
      </c>
      <c r="T1184" s="122" t="s">
        <v>3158</v>
      </c>
      <c r="U1184" s="122" t="s">
        <v>3158</v>
      </c>
      <c r="V1184" s="122" t="s">
        <v>3158</v>
      </c>
      <c r="W1184" s="122" t="s">
        <v>3158</v>
      </c>
      <c r="X1184" s="122" t="s">
        <v>3158</v>
      </c>
      <c r="Y1184" s="122" t="s">
        <v>3158</v>
      </c>
      <c r="Z1184" s="122">
        <v>0</v>
      </c>
      <c r="AA1184" s="122" t="s">
        <v>3158</v>
      </c>
      <c r="AB1184" s="122" t="s">
        <v>3158</v>
      </c>
      <c r="AC1184" s="122" t="s">
        <v>3158</v>
      </c>
      <c r="AD1184" s="125">
        <v>43713.203888888886</v>
      </c>
      <c r="AE1184" s="122" t="s">
        <v>3158</v>
      </c>
    </row>
    <row r="1185" spans="1:31" ht="13">
      <c r="A1185" s="122">
        <v>3524</v>
      </c>
      <c r="B1185" s="122" t="s">
        <v>755</v>
      </c>
      <c r="C1185" s="122" t="s">
        <v>10366</v>
      </c>
      <c r="D1185" s="122" t="s">
        <v>3146</v>
      </c>
      <c r="E1185" s="122">
        <v>2018</v>
      </c>
      <c r="F1185" s="122" t="s">
        <v>3302</v>
      </c>
      <c r="G1185" s="122" t="s">
        <v>3343</v>
      </c>
      <c r="H1185" s="122" t="s">
        <v>4069</v>
      </c>
      <c r="I1185" s="126">
        <v>44967</v>
      </c>
      <c r="K1185" s="122" t="s">
        <v>10367</v>
      </c>
      <c r="M1185" s="122" t="s">
        <v>3154</v>
      </c>
      <c r="N1185" s="122">
        <v>75</v>
      </c>
      <c r="R1185" s="125">
        <v>43697.526655092595</v>
      </c>
      <c r="S1185" s="125">
        <v>43713.203888888886</v>
      </c>
      <c r="T1185" s="122" t="s">
        <v>3158</v>
      </c>
      <c r="U1185" s="122" t="s">
        <v>3158</v>
      </c>
      <c r="V1185" s="122" t="s">
        <v>3158</v>
      </c>
      <c r="W1185" s="122" t="s">
        <v>3158</v>
      </c>
      <c r="X1185" s="122" t="s">
        <v>3158</v>
      </c>
      <c r="Y1185" s="122" t="s">
        <v>3158</v>
      </c>
      <c r="Z1185" s="122">
        <v>0</v>
      </c>
      <c r="AA1185" s="122" t="s">
        <v>3158</v>
      </c>
      <c r="AB1185" s="122" t="s">
        <v>3158</v>
      </c>
      <c r="AC1185" s="122" t="s">
        <v>3158</v>
      </c>
      <c r="AD1185" s="125">
        <v>43713.203888888886</v>
      </c>
      <c r="AE1185" s="122" t="s">
        <v>3158</v>
      </c>
    </row>
    <row r="1186" spans="1:31" ht="13">
      <c r="A1186" s="122">
        <v>3525</v>
      </c>
      <c r="B1186" s="122" t="s">
        <v>10368</v>
      </c>
      <c r="C1186" s="122" t="s">
        <v>10369</v>
      </c>
      <c r="D1186" s="122" t="s">
        <v>3146</v>
      </c>
      <c r="E1186" s="122">
        <v>2010</v>
      </c>
      <c r="F1186" s="122" t="s">
        <v>3147</v>
      </c>
      <c r="K1186" s="122" t="s">
        <v>10370</v>
      </c>
      <c r="L1186" s="124" t="s">
        <v>10371</v>
      </c>
      <c r="M1186" s="122" t="s">
        <v>3154</v>
      </c>
      <c r="N1186" s="122">
        <v>75</v>
      </c>
      <c r="Q1186" s="124" t="s">
        <v>10372</v>
      </c>
      <c r="R1186" s="125">
        <v>43697.526655092595</v>
      </c>
      <c r="S1186" s="125">
        <v>43713.203888888886</v>
      </c>
      <c r="T1186" s="122" t="s">
        <v>3158</v>
      </c>
      <c r="U1186" s="122" t="s">
        <v>3158</v>
      </c>
      <c r="V1186" s="122" t="s">
        <v>3158</v>
      </c>
      <c r="W1186" s="122" t="s">
        <v>3158</v>
      </c>
      <c r="X1186" s="122" t="s">
        <v>3158</v>
      </c>
      <c r="Y1186" s="122" t="s">
        <v>3158</v>
      </c>
      <c r="Z1186" s="122">
        <v>0</v>
      </c>
      <c r="AA1186" s="122" t="s">
        <v>3158</v>
      </c>
      <c r="AB1186" s="122" t="s">
        <v>3158</v>
      </c>
      <c r="AC1186" s="122" t="s">
        <v>3158</v>
      </c>
      <c r="AD1186" s="125">
        <v>43713.203888888886</v>
      </c>
      <c r="AE1186" s="122" t="s">
        <v>3158</v>
      </c>
    </row>
    <row r="1187" spans="1:31" ht="13">
      <c r="A1187" s="122">
        <v>3526</v>
      </c>
      <c r="B1187" s="124" t="s">
        <v>10373</v>
      </c>
      <c r="C1187" s="122" t="s">
        <v>10374</v>
      </c>
      <c r="D1187" s="122" t="s">
        <v>3146</v>
      </c>
      <c r="E1187" s="122">
        <v>0</v>
      </c>
      <c r="F1187" s="122" t="s">
        <v>3206</v>
      </c>
      <c r="G1187" s="122" t="s">
        <v>3746</v>
      </c>
      <c r="H1187" s="122" t="s">
        <v>3747</v>
      </c>
      <c r="K1187" s="122" t="s">
        <v>10375</v>
      </c>
      <c r="M1187" s="122" t="s">
        <v>3154</v>
      </c>
      <c r="N1187" s="122">
        <v>75</v>
      </c>
      <c r="R1187" s="125">
        <v>43697.526655092595</v>
      </c>
      <c r="S1187" s="125">
        <v>43713.203888888886</v>
      </c>
      <c r="T1187" s="122" t="s">
        <v>3158</v>
      </c>
      <c r="U1187" s="122" t="s">
        <v>3158</v>
      </c>
      <c r="V1187" s="122" t="s">
        <v>3158</v>
      </c>
      <c r="W1187" s="122" t="s">
        <v>3158</v>
      </c>
      <c r="X1187" s="122" t="s">
        <v>3158</v>
      </c>
      <c r="Y1187" s="122" t="s">
        <v>3158</v>
      </c>
      <c r="Z1187" s="122">
        <v>0</v>
      </c>
      <c r="AA1187" s="122" t="s">
        <v>3158</v>
      </c>
      <c r="AB1187" s="122" t="s">
        <v>3158</v>
      </c>
      <c r="AC1187" s="122" t="s">
        <v>3158</v>
      </c>
      <c r="AD1187" s="125">
        <v>43713.203888888886</v>
      </c>
      <c r="AE1187" s="122" t="s">
        <v>3158</v>
      </c>
    </row>
    <row r="1188" spans="1:31" ht="13">
      <c r="A1188" s="122">
        <v>3527</v>
      </c>
      <c r="B1188" s="122" t="s">
        <v>10376</v>
      </c>
      <c r="C1188" s="122" t="s">
        <v>10377</v>
      </c>
      <c r="D1188" s="122" t="s">
        <v>3146</v>
      </c>
      <c r="E1188" s="122">
        <v>2018</v>
      </c>
      <c r="F1188" s="122" t="s">
        <v>3225</v>
      </c>
      <c r="G1188" s="122" t="s">
        <v>3235</v>
      </c>
      <c r="H1188" s="122" t="s">
        <v>3195</v>
      </c>
      <c r="I1188" s="122" t="s">
        <v>3385</v>
      </c>
      <c r="K1188" s="122" t="s">
        <v>10378</v>
      </c>
      <c r="L1188" s="124" t="s">
        <v>10379</v>
      </c>
      <c r="M1188" s="122" t="s">
        <v>3154</v>
      </c>
      <c r="N1188" s="122">
        <v>75</v>
      </c>
      <c r="O1188" s="122" t="s">
        <v>3158</v>
      </c>
      <c r="P1188" s="122" t="s">
        <v>3158</v>
      </c>
      <c r="Q1188" s="124" t="s">
        <v>10380</v>
      </c>
      <c r="R1188" s="125">
        <v>43697.526655092595</v>
      </c>
      <c r="S1188" s="125">
        <v>43717.269155092596</v>
      </c>
      <c r="T1188" s="122">
        <v>60</v>
      </c>
      <c r="U1188" s="122" t="s">
        <v>6838</v>
      </c>
      <c r="V1188" s="122" t="s">
        <v>3204</v>
      </c>
      <c r="W1188" s="122" t="s">
        <v>3158</v>
      </c>
      <c r="X1188" s="122" t="s">
        <v>3204</v>
      </c>
      <c r="Y1188" s="122" t="s">
        <v>3158</v>
      </c>
      <c r="Z1188" s="122">
        <v>0</v>
      </c>
      <c r="AA1188" s="122" t="s">
        <v>3158</v>
      </c>
      <c r="AB1188" s="122" t="s">
        <v>3158</v>
      </c>
      <c r="AC1188" s="122" t="s">
        <v>3158</v>
      </c>
      <c r="AD1188" s="125">
        <v>43713.203888888886</v>
      </c>
      <c r="AE1188" s="122" t="s">
        <v>3158</v>
      </c>
    </row>
    <row r="1189" spans="1:31" ht="13">
      <c r="A1189" s="122">
        <v>3528</v>
      </c>
      <c r="B1189" s="124" t="s">
        <v>10381</v>
      </c>
      <c r="C1189" s="122" t="s">
        <v>10382</v>
      </c>
      <c r="D1189" s="122" t="s">
        <v>3146</v>
      </c>
      <c r="E1189" s="122">
        <v>2011</v>
      </c>
      <c r="G1189" s="122" t="s">
        <v>10383</v>
      </c>
      <c r="K1189" s="122" t="s">
        <v>10384</v>
      </c>
      <c r="L1189" s="124" t="s">
        <v>10385</v>
      </c>
      <c r="M1189" s="122" t="s">
        <v>3154</v>
      </c>
      <c r="N1189" s="122">
        <v>75</v>
      </c>
      <c r="O1189" s="124" t="s">
        <v>10386</v>
      </c>
      <c r="P1189" s="124" t="s">
        <v>10387</v>
      </c>
      <c r="Q1189" s="124" t="s">
        <v>10388</v>
      </c>
      <c r="R1189" s="125">
        <v>43697.526655092595</v>
      </c>
      <c r="S1189" s="125">
        <v>43713.203888888886</v>
      </c>
      <c r="T1189" s="122" t="s">
        <v>3158</v>
      </c>
      <c r="U1189" s="122" t="s">
        <v>3158</v>
      </c>
      <c r="V1189" s="122" t="s">
        <v>3158</v>
      </c>
      <c r="W1189" s="122" t="s">
        <v>3158</v>
      </c>
      <c r="X1189" s="122" t="s">
        <v>3158</v>
      </c>
      <c r="Y1189" s="122" t="s">
        <v>3158</v>
      </c>
      <c r="Z1189" s="122">
        <v>0</v>
      </c>
      <c r="AA1189" s="122" t="s">
        <v>3158</v>
      </c>
      <c r="AB1189" s="122" t="s">
        <v>3158</v>
      </c>
      <c r="AC1189" s="122" t="s">
        <v>3158</v>
      </c>
      <c r="AD1189" s="125">
        <v>43713.203888888886</v>
      </c>
      <c r="AE1189" s="122" t="s">
        <v>3158</v>
      </c>
    </row>
    <row r="1190" spans="1:31" ht="13">
      <c r="A1190" s="122">
        <v>3529</v>
      </c>
      <c r="B1190" s="122" t="s">
        <v>10389</v>
      </c>
      <c r="C1190" s="122" t="s">
        <v>10390</v>
      </c>
      <c r="D1190" s="122" t="s">
        <v>3146</v>
      </c>
      <c r="E1190" s="122">
        <v>2018</v>
      </c>
      <c r="F1190" s="122" t="s">
        <v>3147</v>
      </c>
      <c r="G1190" s="122" t="s">
        <v>10391</v>
      </c>
      <c r="K1190" s="122" t="s">
        <v>10392</v>
      </c>
      <c r="L1190" s="124" t="s">
        <v>10393</v>
      </c>
      <c r="M1190" s="122" t="s">
        <v>3154</v>
      </c>
      <c r="N1190" s="122">
        <v>75</v>
      </c>
      <c r="O1190" s="124" t="s">
        <v>10394</v>
      </c>
      <c r="P1190" s="124" t="s">
        <v>10395</v>
      </c>
      <c r="Q1190" s="124" t="s">
        <v>10396</v>
      </c>
      <c r="R1190" s="125">
        <v>43697.526655092595</v>
      </c>
      <c r="S1190" s="125">
        <v>43713.203888888886</v>
      </c>
      <c r="T1190" s="122" t="s">
        <v>3158</v>
      </c>
      <c r="U1190" s="122" t="s">
        <v>3158</v>
      </c>
      <c r="V1190" s="122" t="s">
        <v>3158</v>
      </c>
      <c r="W1190" s="122" t="s">
        <v>3158</v>
      </c>
      <c r="X1190" s="122" t="s">
        <v>3158</v>
      </c>
      <c r="Y1190" s="122" t="s">
        <v>3158</v>
      </c>
      <c r="Z1190" s="122">
        <v>0</v>
      </c>
      <c r="AA1190" s="122" t="s">
        <v>3158</v>
      </c>
      <c r="AB1190" s="122" t="s">
        <v>3158</v>
      </c>
      <c r="AC1190" s="122" t="s">
        <v>3158</v>
      </c>
      <c r="AD1190" s="125">
        <v>43713.203888888886</v>
      </c>
      <c r="AE1190" s="122" t="s">
        <v>3158</v>
      </c>
    </row>
    <row r="1191" spans="1:31" ht="13">
      <c r="A1191" s="122">
        <v>3530</v>
      </c>
      <c r="B1191" s="122" t="s">
        <v>10397</v>
      </c>
      <c r="C1191" s="122" t="s">
        <v>10398</v>
      </c>
      <c r="D1191" s="122" t="s">
        <v>3146</v>
      </c>
      <c r="E1191" s="122">
        <v>2018</v>
      </c>
      <c r="F1191" s="122" t="s">
        <v>9715</v>
      </c>
      <c r="G1191" s="122" t="s">
        <v>10399</v>
      </c>
      <c r="K1191" s="122" t="s">
        <v>10400</v>
      </c>
      <c r="L1191" s="124" t="s">
        <v>10401</v>
      </c>
      <c r="M1191" s="122" t="s">
        <v>3154</v>
      </c>
      <c r="N1191" s="122">
        <v>75</v>
      </c>
      <c r="O1191" s="124" t="s">
        <v>10402</v>
      </c>
      <c r="Q1191" s="124" t="s">
        <v>10403</v>
      </c>
      <c r="R1191" s="125">
        <v>43697.526655092595</v>
      </c>
      <c r="S1191" s="125">
        <v>43713.203888888886</v>
      </c>
      <c r="T1191" s="122" t="s">
        <v>3158</v>
      </c>
      <c r="U1191" s="122" t="s">
        <v>3158</v>
      </c>
      <c r="V1191" s="122" t="s">
        <v>3158</v>
      </c>
      <c r="W1191" s="122" t="s">
        <v>3158</v>
      </c>
      <c r="X1191" s="122" t="s">
        <v>3158</v>
      </c>
      <c r="Y1191" s="122" t="s">
        <v>3158</v>
      </c>
      <c r="Z1191" s="122">
        <v>0</v>
      </c>
      <c r="AA1191" s="122" t="s">
        <v>3158</v>
      </c>
      <c r="AB1191" s="122" t="s">
        <v>3158</v>
      </c>
      <c r="AC1191" s="122" t="s">
        <v>3158</v>
      </c>
      <c r="AD1191" s="125">
        <v>43713.203888888886</v>
      </c>
      <c r="AE1191" s="122" t="s">
        <v>3158</v>
      </c>
    </row>
    <row r="1192" spans="1:31" ht="13">
      <c r="A1192" s="122">
        <v>3531</v>
      </c>
      <c r="B1192" s="122" t="s">
        <v>10404</v>
      </c>
      <c r="E1192" s="122">
        <v>0</v>
      </c>
      <c r="F1192" s="122" t="s">
        <v>10405</v>
      </c>
      <c r="H1192" s="122" t="s">
        <v>3747</v>
      </c>
      <c r="K1192" s="122" t="s">
        <v>10406</v>
      </c>
      <c r="M1192" s="122" t="s">
        <v>3154</v>
      </c>
      <c r="N1192" s="122">
        <v>75</v>
      </c>
      <c r="R1192" s="125">
        <v>43697.526655092595</v>
      </c>
      <c r="S1192" s="125">
        <v>43713.203888888886</v>
      </c>
      <c r="T1192" s="122" t="s">
        <v>3158</v>
      </c>
      <c r="U1192" s="122" t="s">
        <v>3158</v>
      </c>
      <c r="V1192" s="122" t="s">
        <v>3158</v>
      </c>
      <c r="W1192" s="122" t="s">
        <v>3158</v>
      </c>
      <c r="X1192" s="122" t="s">
        <v>3158</v>
      </c>
      <c r="Y1192" s="122" t="s">
        <v>3158</v>
      </c>
      <c r="Z1192" s="122">
        <v>0</v>
      </c>
      <c r="AA1192" s="122" t="s">
        <v>3158</v>
      </c>
      <c r="AB1192" s="122" t="s">
        <v>3158</v>
      </c>
      <c r="AC1192" s="122" t="s">
        <v>3158</v>
      </c>
      <c r="AD1192" s="125">
        <v>43713.203888888886</v>
      </c>
      <c r="AE1192" s="122" t="s">
        <v>3158</v>
      </c>
    </row>
    <row r="1193" spans="1:31" ht="13">
      <c r="A1193" s="122">
        <v>3532</v>
      </c>
      <c r="B1193" s="122" t="s">
        <v>10407</v>
      </c>
      <c r="C1193" s="122" t="s">
        <v>10408</v>
      </c>
      <c r="D1193" s="122" t="s">
        <v>3146</v>
      </c>
      <c r="E1193" s="122">
        <v>1995</v>
      </c>
      <c r="F1193" s="122" t="s">
        <v>5033</v>
      </c>
      <c r="G1193" s="122" t="s">
        <v>10409</v>
      </c>
      <c r="K1193" s="122" t="s">
        <v>10410</v>
      </c>
      <c r="L1193" s="124" t="s">
        <v>10411</v>
      </c>
      <c r="M1193" s="122" t="s">
        <v>3154</v>
      </c>
      <c r="N1193" s="122">
        <v>75</v>
      </c>
      <c r="O1193" s="124" t="s">
        <v>10412</v>
      </c>
      <c r="P1193" s="124" t="s">
        <v>10413</v>
      </c>
      <c r="Q1193" s="124" t="s">
        <v>10414</v>
      </c>
      <c r="R1193" s="125">
        <v>43697.526655092595</v>
      </c>
      <c r="S1193" s="125">
        <v>43713.203888888886</v>
      </c>
      <c r="T1193" s="122" t="s">
        <v>3158</v>
      </c>
      <c r="U1193" s="122" t="s">
        <v>3158</v>
      </c>
      <c r="V1193" s="122" t="s">
        <v>3158</v>
      </c>
      <c r="W1193" s="122" t="s">
        <v>3158</v>
      </c>
      <c r="X1193" s="122" t="s">
        <v>3158</v>
      </c>
      <c r="Y1193" s="122" t="s">
        <v>3158</v>
      </c>
      <c r="Z1193" s="122">
        <v>0</v>
      </c>
      <c r="AA1193" s="122" t="s">
        <v>3158</v>
      </c>
      <c r="AB1193" s="122" t="s">
        <v>3158</v>
      </c>
      <c r="AC1193" s="122" t="s">
        <v>3158</v>
      </c>
      <c r="AD1193" s="125">
        <v>43713.203888888886</v>
      </c>
      <c r="AE1193" s="122" t="s">
        <v>3158</v>
      </c>
    </row>
    <row r="1194" spans="1:31" ht="13">
      <c r="A1194" s="122">
        <v>3533</v>
      </c>
      <c r="B1194" s="122" t="s">
        <v>674</v>
      </c>
      <c r="C1194" s="122" t="s">
        <v>10415</v>
      </c>
      <c r="D1194" s="122" t="s">
        <v>3146</v>
      </c>
      <c r="E1194" s="122">
        <v>2016</v>
      </c>
      <c r="F1194" s="122" t="s">
        <v>3225</v>
      </c>
      <c r="G1194" s="122" t="s">
        <v>4248</v>
      </c>
      <c r="H1194" s="122" t="s">
        <v>3739</v>
      </c>
      <c r="J1194" s="122" t="s">
        <v>10416</v>
      </c>
      <c r="K1194" s="122" t="s">
        <v>10417</v>
      </c>
      <c r="L1194" s="124" t="s">
        <v>10418</v>
      </c>
      <c r="M1194" s="122" t="s">
        <v>3154</v>
      </c>
      <c r="N1194" s="122">
        <v>75</v>
      </c>
      <c r="O1194" s="124" t="s">
        <v>10419</v>
      </c>
      <c r="P1194" s="124" t="s">
        <v>10420</v>
      </c>
      <c r="Q1194" s="124" t="s">
        <v>10421</v>
      </c>
      <c r="R1194" s="125">
        <v>43697.526655092595</v>
      </c>
      <c r="S1194" s="125">
        <v>43713.203888888886</v>
      </c>
      <c r="T1194" s="122" t="s">
        <v>3158</v>
      </c>
      <c r="U1194" s="122" t="s">
        <v>3158</v>
      </c>
      <c r="V1194" s="122" t="s">
        <v>3158</v>
      </c>
      <c r="W1194" s="122" t="s">
        <v>3158</v>
      </c>
      <c r="X1194" s="122" t="s">
        <v>3158</v>
      </c>
      <c r="Y1194" s="122" t="s">
        <v>3158</v>
      </c>
      <c r="Z1194" s="122">
        <v>0</v>
      </c>
      <c r="AA1194" s="122" t="s">
        <v>3158</v>
      </c>
      <c r="AB1194" s="122" t="s">
        <v>3158</v>
      </c>
      <c r="AC1194" s="122" t="s">
        <v>3158</v>
      </c>
      <c r="AD1194" s="125">
        <v>43713.203888888886</v>
      </c>
      <c r="AE1194" s="122" t="s">
        <v>3158</v>
      </c>
    </row>
    <row r="1195" spans="1:31" ht="13">
      <c r="A1195" s="122">
        <v>3534</v>
      </c>
      <c r="B1195" s="122" t="s">
        <v>10422</v>
      </c>
      <c r="C1195" s="122" t="s">
        <v>10423</v>
      </c>
      <c r="D1195" s="122" t="s">
        <v>3146</v>
      </c>
      <c r="E1195" s="122">
        <v>2015</v>
      </c>
      <c r="F1195" s="122" t="s">
        <v>3225</v>
      </c>
      <c r="G1195" s="122" t="s">
        <v>4325</v>
      </c>
      <c r="K1195" s="122" t="s">
        <v>10424</v>
      </c>
      <c r="L1195" s="124" t="s">
        <v>10425</v>
      </c>
      <c r="M1195" s="122" t="s">
        <v>3154</v>
      </c>
      <c r="N1195" s="122">
        <v>75</v>
      </c>
      <c r="O1195" s="124" t="s">
        <v>10426</v>
      </c>
      <c r="P1195" s="124" t="s">
        <v>10427</v>
      </c>
      <c r="Q1195" s="124" t="s">
        <v>10428</v>
      </c>
      <c r="R1195" s="125">
        <v>43697.526655092595</v>
      </c>
      <c r="S1195" s="125">
        <v>43713.203888888886</v>
      </c>
      <c r="T1195" s="122" t="s">
        <v>3158</v>
      </c>
      <c r="U1195" s="122" t="s">
        <v>3158</v>
      </c>
      <c r="V1195" s="122" t="s">
        <v>3158</v>
      </c>
      <c r="W1195" s="122" t="s">
        <v>3158</v>
      </c>
      <c r="X1195" s="122" t="s">
        <v>3158</v>
      </c>
      <c r="Y1195" s="122" t="s">
        <v>3158</v>
      </c>
      <c r="Z1195" s="122">
        <v>0</v>
      </c>
      <c r="AA1195" s="122" t="s">
        <v>3158</v>
      </c>
      <c r="AB1195" s="122" t="s">
        <v>3158</v>
      </c>
      <c r="AC1195" s="122" t="s">
        <v>3158</v>
      </c>
      <c r="AD1195" s="125">
        <v>43713.203888888886</v>
      </c>
      <c r="AE1195" s="122" t="s">
        <v>3158</v>
      </c>
    </row>
    <row r="1196" spans="1:31" ht="13">
      <c r="A1196" s="122">
        <v>3535</v>
      </c>
      <c r="B1196" s="122" t="s">
        <v>10429</v>
      </c>
      <c r="C1196" s="122" t="s">
        <v>10430</v>
      </c>
      <c r="D1196" s="122" t="s">
        <v>3146</v>
      </c>
      <c r="E1196" s="122">
        <v>2015</v>
      </c>
      <c r="F1196" s="122" t="s">
        <v>3225</v>
      </c>
      <c r="G1196" s="122" t="s">
        <v>5972</v>
      </c>
      <c r="K1196" s="122" t="s">
        <v>10429</v>
      </c>
      <c r="L1196" s="124" t="s">
        <v>10431</v>
      </c>
      <c r="M1196" s="122" t="s">
        <v>3154</v>
      </c>
      <c r="N1196" s="122">
        <v>75</v>
      </c>
      <c r="O1196" s="124" t="s">
        <v>10432</v>
      </c>
      <c r="P1196" s="124" t="s">
        <v>10433</v>
      </c>
      <c r="Q1196" s="124" t="s">
        <v>10434</v>
      </c>
      <c r="R1196" s="125">
        <v>43697.526655092595</v>
      </c>
      <c r="S1196" s="125">
        <v>43713.203888888886</v>
      </c>
      <c r="T1196" s="122" t="s">
        <v>3158</v>
      </c>
      <c r="U1196" s="122" t="s">
        <v>3158</v>
      </c>
      <c r="V1196" s="122" t="s">
        <v>3158</v>
      </c>
      <c r="W1196" s="122" t="s">
        <v>3158</v>
      </c>
      <c r="X1196" s="122" t="s">
        <v>3158</v>
      </c>
      <c r="Y1196" s="122" t="s">
        <v>3158</v>
      </c>
      <c r="Z1196" s="122">
        <v>0</v>
      </c>
      <c r="AA1196" s="122" t="s">
        <v>3158</v>
      </c>
      <c r="AB1196" s="122" t="s">
        <v>3158</v>
      </c>
      <c r="AC1196" s="122" t="s">
        <v>3158</v>
      </c>
      <c r="AD1196" s="125">
        <v>43713.203888888886</v>
      </c>
      <c r="AE1196" s="122" t="s">
        <v>3158</v>
      </c>
    </row>
    <row r="1197" spans="1:31" ht="13">
      <c r="A1197" s="122">
        <v>3536</v>
      </c>
      <c r="B1197" s="122" t="s">
        <v>10435</v>
      </c>
      <c r="C1197" s="122" t="s">
        <v>10436</v>
      </c>
      <c r="D1197" s="122" t="s">
        <v>3146</v>
      </c>
      <c r="E1197" s="122">
        <v>2014</v>
      </c>
      <c r="F1197" s="122" t="s">
        <v>3225</v>
      </c>
      <c r="G1197" s="122" t="s">
        <v>3529</v>
      </c>
      <c r="H1197" s="122" t="s">
        <v>101</v>
      </c>
      <c r="I1197" s="122" t="s">
        <v>3385</v>
      </c>
      <c r="J1197" s="122" t="s">
        <v>10437</v>
      </c>
      <c r="K1197" s="122" t="s">
        <v>10438</v>
      </c>
      <c r="L1197" s="124" t="s">
        <v>10439</v>
      </c>
      <c r="M1197" s="122" t="s">
        <v>3154</v>
      </c>
      <c r="N1197" s="122">
        <v>75</v>
      </c>
      <c r="O1197" s="124" t="s">
        <v>10440</v>
      </c>
      <c r="P1197" s="124" t="s">
        <v>10441</v>
      </c>
      <c r="Q1197" s="124" t="s">
        <v>10442</v>
      </c>
      <c r="R1197" s="125">
        <v>43697.526655092595</v>
      </c>
      <c r="S1197" s="125">
        <v>44004.356759259259</v>
      </c>
      <c r="T1197" s="122">
        <v>72</v>
      </c>
      <c r="U1197" s="122" t="s">
        <v>3278</v>
      </c>
      <c r="V1197" s="122" t="s">
        <v>3204</v>
      </c>
      <c r="W1197" s="122" t="s">
        <v>3158</v>
      </c>
      <c r="X1197" s="122" t="s">
        <v>3204</v>
      </c>
      <c r="Y1197" s="122" t="s">
        <v>3158</v>
      </c>
      <c r="Z1197" s="122">
        <v>0</v>
      </c>
      <c r="AA1197" s="122" t="s">
        <v>3158</v>
      </c>
      <c r="AB1197" s="122" t="s">
        <v>3158</v>
      </c>
      <c r="AC1197" s="122" t="s">
        <v>3158</v>
      </c>
      <c r="AD1197" s="125">
        <v>43713.203888888886</v>
      </c>
      <c r="AE1197" s="122" t="s">
        <v>3158</v>
      </c>
    </row>
    <row r="1198" spans="1:31" ht="13">
      <c r="A1198" s="122">
        <v>3537</v>
      </c>
      <c r="B1198" s="122" t="s">
        <v>10443</v>
      </c>
      <c r="C1198" s="122" t="s">
        <v>10444</v>
      </c>
      <c r="D1198" s="122" t="s">
        <v>3146</v>
      </c>
      <c r="E1198" s="122">
        <v>0</v>
      </c>
      <c r="F1198" s="122" t="s">
        <v>3438</v>
      </c>
      <c r="G1198" s="122" t="s">
        <v>4821</v>
      </c>
      <c r="H1198" s="122" t="s">
        <v>10445</v>
      </c>
      <c r="I1198" s="126">
        <v>44967</v>
      </c>
      <c r="K1198" s="122" t="s">
        <v>10446</v>
      </c>
      <c r="L1198" s="122" t="s">
        <v>4289</v>
      </c>
      <c r="M1198" s="122" t="s">
        <v>3154</v>
      </c>
      <c r="N1198" s="122">
        <v>75</v>
      </c>
      <c r="O1198" s="122" t="s">
        <v>4289</v>
      </c>
      <c r="P1198" s="122" t="s">
        <v>4289</v>
      </c>
      <c r="Q1198" s="122" t="s">
        <v>4289</v>
      </c>
      <c r="R1198" s="125">
        <v>43697.526655092595</v>
      </c>
      <c r="S1198" s="125">
        <v>43713.203888888886</v>
      </c>
      <c r="T1198" s="122" t="s">
        <v>3158</v>
      </c>
      <c r="U1198" s="122" t="s">
        <v>3158</v>
      </c>
      <c r="V1198" s="122" t="s">
        <v>3158</v>
      </c>
      <c r="W1198" s="122" t="s">
        <v>3158</v>
      </c>
      <c r="X1198" s="122" t="s">
        <v>3158</v>
      </c>
      <c r="Y1198" s="122" t="s">
        <v>3158</v>
      </c>
      <c r="Z1198" s="122">
        <v>0</v>
      </c>
      <c r="AA1198" s="122" t="s">
        <v>3158</v>
      </c>
      <c r="AB1198" s="122" t="s">
        <v>3158</v>
      </c>
      <c r="AC1198" s="122" t="s">
        <v>3158</v>
      </c>
      <c r="AD1198" s="125">
        <v>43713.203888888886</v>
      </c>
      <c r="AE1198" s="122" t="s">
        <v>3158</v>
      </c>
    </row>
    <row r="1199" spans="1:31" ht="13">
      <c r="A1199" s="122">
        <v>3538</v>
      </c>
      <c r="B1199" s="122" t="s">
        <v>619</v>
      </c>
      <c r="C1199" s="122" t="s">
        <v>10447</v>
      </c>
      <c r="D1199" s="122" t="s">
        <v>3146</v>
      </c>
      <c r="E1199" s="122">
        <v>2012</v>
      </c>
      <c r="F1199" s="122" t="s">
        <v>3302</v>
      </c>
      <c r="G1199" s="122" t="s">
        <v>3148</v>
      </c>
      <c r="H1199" s="122" t="s">
        <v>3217</v>
      </c>
      <c r="I1199" s="122" t="s">
        <v>3326</v>
      </c>
      <c r="J1199" s="122" t="s">
        <v>10448</v>
      </c>
      <c r="K1199" s="122" t="s">
        <v>10449</v>
      </c>
      <c r="L1199" s="124" t="s">
        <v>10450</v>
      </c>
      <c r="M1199" s="122" t="s">
        <v>3154</v>
      </c>
      <c r="N1199" s="122">
        <v>75</v>
      </c>
      <c r="O1199" s="124" t="s">
        <v>10451</v>
      </c>
      <c r="P1199" s="124" t="s">
        <v>10452</v>
      </c>
      <c r="Q1199" s="124" t="s">
        <v>10453</v>
      </c>
      <c r="R1199" s="125">
        <v>43697.526655092595</v>
      </c>
      <c r="S1199" s="125">
        <v>43713.203888888886</v>
      </c>
      <c r="T1199" s="122" t="s">
        <v>3158</v>
      </c>
      <c r="U1199" s="122" t="s">
        <v>3158</v>
      </c>
      <c r="V1199" s="122" t="s">
        <v>3158</v>
      </c>
      <c r="W1199" s="122" t="s">
        <v>3158</v>
      </c>
      <c r="X1199" s="122" t="s">
        <v>3158</v>
      </c>
      <c r="Y1199" s="122" t="s">
        <v>3158</v>
      </c>
      <c r="Z1199" s="122">
        <v>0</v>
      </c>
      <c r="AA1199" s="122" t="s">
        <v>3158</v>
      </c>
      <c r="AB1199" s="122" t="s">
        <v>3158</v>
      </c>
      <c r="AC1199" s="122" t="s">
        <v>3158</v>
      </c>
      <c r="AD1199" s="125">
        <v>43713.203888888886</v>
      </c>
      <c r="AE1199" s="122" t="s">
        <v>3158</v>
      </c>
    </row>
    <row r="1200" spans="1:31" ht="13">
      <c r="A1200" s="122">
        <v>3539</v>
      </c>
      <c r="B1200" s="122" t="s">
        <v>580</v>
      </c>
      <c r="C1200" s="122" t="s">
        <v>10454</v>
      </c>
      <c r="D1200" s="122" t="s">
        <v>3146</v>
      </c>
      <c r="E1200" s="122">
        <v>2013</v>
      </c>
      <c r="F1200" s="122" t="s">
        <v>3462</v>
      </c>
      <c r="G1200" s="122" t="s">
        <v>3245</v>
      </c>
      <c r="H1200" s="122" t="s">
        <v>3195</v>
      </c>
      <c r="I1200" s="122" t="s">
        <v>3326</v>
      </c>
      <c r="J1200" s="122" t="s">
        <v>10455</v>
      </c>
      <c r="K1200" s="122" t="s">
        <v>10456</v>
      </c>
      <c r="L1200" s="124" t="s">
        <v>10457</v>
      </c>
      <c r="M1200" s="122" t="s">
        <v>3154</v>
      </c>
      <c r="N1200" s="122">
        <v>75</v>
      </c>
      <c r="O1200" s="124" t="s">
        <v>10458</v>
      </c>
      <c r="P1200" s="124" t="s">
        <v>10459</v>
      </c>
      <c r="Q1200" s="124" t="s">
        <v>10460</v>
      </c>
      <c r="R1200" s="125">
        <v>43697.526655092595</v>
      </c>
      <c r="S1200" s="125">
        <v>43713.203888888886</v>
      </c>
      <c r="T1200" s="122" t="s">
        <v>3158</v>
      </c>
      <c r="U1200" s="122" t="s">
        <v>3158</v>
      </c>
      <c r="V1200" s="122" t="s">
        <v>3158</v>
      </c>
      <c r="W1200" s="122" t="s">
        <v>3158</v>
      </c>
      <c r="X1200" s="122" t="s">
        <v>3158</v>
      </c>
      <c r="Y1200" s="122" t="s">
        <v>3158</v>
      </c>
      <c r="Z1200" s="122">
        <v>0</v>
      </c>
      <c r="AA1200" s="122" t="s">
        <v>3158</v>
      </c>
      <c r="AB1200" s="122" t="s">
        <v>3158</v>
      </c>
      <c r="AC1200" s="122" t="s">
        <v>3158</v>
      </c>
      <c r="AD1200" s="125">
        <v>43713.203888888886</v>
      </c>
      <c r="AE1200" s="122" t="s">
        <v>3158</v>
      </c>
    </row>
    <row r="1201" spans="1:31" ht="13">
      <c r="A1201" s="122">
        <v>3540</v>
      </c>
      <c r="B1201" s="122" t="s">
        <v>536</v>
      </c>
      <c r="C1201" s="122" t="s">
        <v>10461</v>
      </c>
      <c r="D1201" s="122" t="s">
        <v>3146</v>
      </c>
      <c r="E1201" s="122">
        <v>2018</v>
      </c>
      <c r="F1201" s="122" t="s">
        <v>4665</v>
      </c>
      <c r="G1201" s="122" t="s">
        <v>3529</v>
      </c>
      <c r="H1201" s="122" t="s">
        <v>101</v>
      </c>
      <c r="I1201" s="122" t="s">
        <v>3385</v>
      </c>
      <c r="J1201" s="122" t="s">
        <v>10462</v>
      </c>
      <c r="K1201" s="122" t="s">
        <v>10463</v>
      </c>
      <c r="L1201" s="124" t="s">
        <v>10464</v>
      </c>
      <c r="M1201" s="122" t="s">
        <v>3154</v>
      </c>
      <c r="N1201" s="122">
        <v>75</v>
      </c>
      <c r="O1201" s="124" t="s">
        <v>10465</v>
      </c>
      <c r="P1201" s="122" t="s">
        <v>3158</v>
      </c>
      <c r="Q1201" s="122" t="s">
        <v>116</v>
      </c>
      <c r="R1201" s="125">
        <v>43697.526655092595</v>
      </c>
      <c r="S1201" s="125">
        <v>43734.246180555558</v>
      </c>
      <c r="T1201" s="122">
        <v>68</v>
      </c>
      <c r="U1201" s="122" t="s">
        <v>3202</v>
      </c>
      <c r="V1201" s="122" t="s">
        <v>101</v>
      </c>
      <c r="W1201" s="122" t="s">
        <v>3158</v>
      </c>
      <c r="X1201" s="122" t="s">
        <v>3204</v>
      </c>
      <c r="Y1201" s="122" t="s">
        <v>3158</v>
      </c>
      <c r="Z1201" s="122">
        <v>0</v>
      </c>
      <c r="AA1201" s="122" t="s">
        <v>3158</v>
      </c>
      <c r="AB1201" s="122" t="s">
        <v>3158</v>
      </c>
      <c r="AC1201" s="122" t="s">
        <v>3158</v>
      </c>
      <c r="AD1201" s="125">
        <v>43713.203888888886</v>
      </c>
      <c r="AE1201" s="122" t="s">
        <v>3158</v>
      </c>
    </row>
    <row r="1202" spans="1:31" ht="13">
      <c r="A1202" s="122">
        <v>3541</v>
      </c>
      <c r="B1202" s="122" t="s">
        <v>10466</v>
      </c>
      <c r="D1202" s="122" t="s">
        <v>3146</v>
      </c>
      <c r="E1202" s="122">
        <v>0</v>
      </c>
      <c r="K1202" s="122" t="s">
        <v>10467</v>
      </c>
      <c r="M1202" s="122" t="s">
        <v>3154</v>
      </c>
      <c r="N1202" s="122">
        <v>75</v>
      </c>
      <c r="R1202" s="125">
        <v>43697.526655092595</v>
      </c>
      <c r="S1202" s="125">
        <v>43713.203888888886</v>
      </c>
      <c r="T1202" s="122" t="s">
        <v>3158</v>
      </c>
      <c r="U1202" s="122" t="s">
        <v>3158</v>
      </c>
      <c r="V1202" s="122" t="s">
        <v>3158</v>
      </c>
      <c r="W1202" s="122" t="s">
        <v>3158</v>
      </c>
      <c r="X1202" s="122" t="s">
        <v>3158</v>
      </c>
      <c r="Y1202" s="122" t="s">
        <v>3158</v>
      </c>
      <c r="Z1202" s="122">
        <v>0</v>
      </c>
      <c r="AA1202" s="122" t="s">
        <v>3158</v>
      </c>
      <c r="AB1202" s="122" t="s">
        <v>3158</v>
      </c>
      <c r="AC1202" s="122" t="s">
        <v>3158</v>
      </c>
      <c r="AD1202" s="125">
        <v>43713.203888888886</v>
      </c>
      <c r="AE1202" s="122" t="s">
        <v>3158</v>
      </c>
    </row>
    <row r="1203" spans="1:31" ht="13">
      <c r="A1203" s="122">
        <v>3542</v>
      </c>
      <c r="B1203" s="122" t="s">
        <v>10468</v>
      </c>
      <c r="C1203" s="122" t="s">
        <v>10469</v>
      </c>
      <c r="D1203" s="122" t="s">
        <v>3146</v>
      </c>
      <c r="E1203" s="122">
        <v>2006</v>
      </c>
      <c r="F1203" s="122" t="s">
        <v>3225</v>
      </c>
      <c r="G1203" s="122" t="s">
        <v>3172</v>
      </c>
      <c r="K1203" s="122" t="s">
        <v>10470</v>
      </c>
      <c r="L1203" s="124" t="s">
        <v>10471</v>
      </c>
      <c r="M1203" s="122" t="s">
        <v>3154</v>
      </c>
      <c r="N1203" s="122">
        <v>75</v>
      </c>
      <c r="O1203" s="124" t="s">
        <v>10472</v>
      </c>
      <c r="P1203" s="124" t="s">
        <v>10473</v>
      </c>
      <c r="Q1203" s="124" t="s">
        <v>10474</v>
      </c>
      <c r="R1203" s="125">
        <v>43697.526655092595</v>
      </c>
      <c r="S1203" s="125">
        <v>43713.203888888886</v>
      </c>
      <c r="T1203" s="122" t="s">
        <v>3158</v>
      </c>
      <c r="U1203" s="122" t="s">
        <v>3158</v>
      </c>
      <c r="V1203" s="122" t="s">
        <v>3158</v>
      </c>
      <c r="W1203" s="122" t="s">
        <v>3158</v>
      </c>
      <c r="X1203" s="122" t="s">
        <v>3158</v>
      </c>
      <c r="Y1203" s="122" t="s">
        <v>3158</v>
      </c>
      <c r="Z1203" s="122">
        <v>0</v>
      </c>
      <c r="AA1203" s="122" t="s">
        <v>3158</v>
      </c>
      <c r="AB1203" s="122" t="s">
        <v>3158</v>
      </c>
      <c r="AC1203" s="122" t="s">
        <v>3158</v>
      </c>
      <c r="AD1203" s="125">
        <v>43713.203888888886</v>
      </c>
      <c r="AE1203" s="122" t="s">
        <v>3158</v>
      </c>
    </row>
    <row r="1204" spans="1:31" ht="13">
      <c r="A1204" s="122">
        <v>3543</v>
      </c>
      <c r="B1204" s="122" t="s">
        <v>10475</v>
      </c>
      <c r="C1204" s="122" t="s">
        <v>10476</v>
      </c>
      <c r="D1204" s="122" t="s">
        <v>3146</v>
      </c>
      <c r="E1204" s="122">
        <v>2016</v>
      </c>
      <c r="F1204" s="122" t="s">
        <v>3225</v>
      </c>
      <c r="G1204" s="122" t="s">
        <v>3245</v>
      </c>
      <c r="H1204" s="122" t="s">
        <v>3195</v>
      </c>
      <c r="K1204" s="122" t="s">
        <v>10477</v>
      </c>
      <c r="L1204" s="124" t="s">
        <v>10478</v>
      </c>
      <c r="M1204" s="122" t="s">
        <v>3154</v>
      </c>
      <c r="N1204" s="122">
        <v>75</v>
      </c>
      <c r="Q1204" s="124" t="s">
        <v>10479</v>
      </c>
      <c r="R1204" s="125">
        <v>43697.526655092595</v>
      </c>
      <c r="S1204" s="125">
        <v>43713.203888888886</v>
      </c>
      <c r="T1204" s="122" t="s">
        <v>3158</v>
      </c>
      <c r="U1204" s="122" t="s">
        <v>3158</v>
      </c>
      <c r="V1204" s="122" t="s">
        <v>3158</v>
      </c>
      <c r="W1204" s="122" t="s">
        <v>3158</v>
      </c>
      <c r="X1204" s="122" t="s">
        <v>3158</v>
      </c>
      <c r="Y1204" s="122" t="s">
        <v>3158</v>
      </c>
      <c r="Z1204" s="122">
        <v>0</v>
      </c>
      <c r="AA1204" s="122" t="s">
        <v>3158</v>
      </c>
      <c r="AB1204" s="122" t="s">
        <v>3158</v>
      </c>
      <c r="AC1204" s="122" t="s">
        <v>3158</v>
      </c>
      <c r="AD1204" s="125">
        <v>43713.203888888886</v>
      </c>
      <c r="AE1204" s="122" t="s">
        <v>3158</v>
      </c>
    </row>
    <row r="1205" spans="1:31" ht="13">
      <c r="A1205" s="122">
        <v>3545</v>
      </c>
      <c r="B1205" s="122" t="s">
        <v>633</v>
      </c>
      <c r="C1205" s="122" t="s">
        <v>10480</v>
      </c>
      <c r="E1205" s="122">
        <v>1996</v>
      </c>
      <c r="F1205" s="122" t="s">
        <v>3462</v>
      </c>
      <c r="G1205" s="122" t="s">
        <v>5100</v>
      </c>
      <c r="K1205" s="122" t="s">
        <v>10481</v>
      </c>
      <c r="L1205" s="124" t="s">
        <v>10482</v>
      </c>
      <c r="M1205" s="122" t="s">
        <v>3154</v>
      </c>
      <c r="N1205" s="122">
        <v>75</v>
      </c>
      <c r="O1205" s="124" t="s">
        <v>10483</v>
      </c>
      <c r="P1205" s="124" t="s">
        <v>10484</v>
      </c>
      <c r="Q1205" s="124" t="s">
        <v>10485</v>
      </c>
      <c r="R1205" s="125">
        <v>43697.526655092595</v>
      </c>
      <c r="S1205" s="125">
        <v>43713.203888888886</v>
      </c>
      <c r="T1205" s="122" t="s">
        <v>3158</v>
      </c>
      <c r="U1205" s="122" t="s">
        <v>3158</v>
      </c>
      <c r="V1205" s="122" t="s">
        <v>3158</v>
      </c>
      <c r="W1205" s="122" t="s">
        <v>3158</v>
      </c>
      <c r="X1205" s="122" t="s">
        <v>3158</v>
      </c>
      <c r="Y1205" s="122" t="s">
        <v>3158</v>
      </c>
      <c r="Z1205" s="122">
        <v>0</v>
      </c>
      <c r="AA1205" s="122" t="s">
        <v>3158</v>
      </c>
      <c r="AB1205" s="122" t="s">
        <v>3158</v>
      </c>
      <c r="AC1205" s="122" t="s">
        <v>3158</v>
      </c>
      <c r="AD1205" s="125">
        <v>43713.203888888886</v>
      </c>
      <c r="AE1205" s="122" t="s">
        <v>3158</v>
      </c>
    </row>
    <row r="1206" spans="1:31" ht="13">
      <c r="A1206" s="122">
        <v>3546</v>
      </c>
      <c r="B1206" s="122" t="s">
        <v>632</v>
      </c>
      <c r="C1206" s="122" t="s">
        <v>10486</v>
      </c>
      <c r="D1206" s="122" t="s">
        <v>3171</v>
      </c>
      <c r="E1206" s="122">
        <v>2010</v>
      </c>
      <c r="F1206" s="122" t="s">
        <v>3302</v>
      </c>
      <c r="G1206" s="122" t="s">
        <v>10487</v>
      </c>
      <c r="H1206" s="122" t="s">
        <v>3173</v>
      </c>
      <c r="I1206" s="122" t="s">
        <v>3272</v>
      </c>
      <c r="J1206" s="122" t="s">
        <v>10488</v>
      </c>
      <c r="K1206" s="122" t="s">
        <v>10489</v>
      </c>
      <c r="L1206" s="124" t="s">
        <v>9623</v>
      </c>
      <c r="M1206" s="122" t="s">
        <v>3154</v>
      </c>
      <c r="N1206" s="122">
        <v>75</v>
      </c>
      <c r="O1206" s="124" t="s">
        <v>10490</v>
      </c>
      <c r="P1206" s="122" t="s">
        <v>3158</v>
      </c>
      <c r="Q1206" s="124" t="s">
        <v>10491</v>
      </c>
      <c r="R1206" s="125">
        <v>43697.526655092595</v>
      </c>
      <c r="S1206" s="125">
        <v>43718.419166666667</v>
      </c>
      <c r="T1206" s="122">
        <v>68</v>
      </c>
      <c r="U1206" s="122" t="s">
        <v>3202</v>
      </c>
      <c r="V1206" s="122" t="s">
        <v>3204</v>
      </c>
      <c r="W1206" s="122" t="s">
        <v>3158</v>
      </c>
      <c r="X1206" s="122" t="s">
        <v>3204</v>
      </c>
      <c r="Y1206" s="122" t="s">
        <v>3158</v>
      </c>
      <c r="Z1206" s="122">
        <v>0</v>
      </c>
      <c r="AA1206" s="122" t="s">
        <v>3158</v>
      </c>
      <c r="AB1206" s="122" t="s">
        <v>3158</v>
      </c>
      <c r="AC1206" s="122" t="s">
        <v>3158</v>
      </c>
      <c r="AD1206" s="125">
        <v>43713.203888888886</v>
      </c>
      <c r="AE1206" s="122" t="s">
        <v>3158</v>
      </c>
    </row>
    <row r="1207" spans="1:31" ht="13">
      <c r="A1207" s="122">
        <v>3548</v>
      </c>
      <c r="B1207" s="122" t="s">
        <v>10492</v>
      </c>
      <c r="C1207" s="122" t="s">
        <v>10493</v>
      </c>
      <c r="E1207" s="122">
        <v>2012</v>
      </c>
      <c r="F1207" s="122" t="s">
        <v>3438</v>
      </c>
      <c r="G1207" s="122" t="s">
        <v>4637</v>
      </c>
      <c r="H1207" s="122" t="s">
        <v>10494</v>
      </c>
      <c r="I1207" s="122" t="s">
        <v>3385</v>
      </c>
      <c r="J1207" s="122" t="s">
        <v>10495</v>
      </c>
      <c r="K1207" s="122" t="s">
        <v>10496</v>
      </c>
      <c r="L1207" s="124" t="s">
        <v>10497</v>
      </c>
      <c r="M1207" s="122" t="s">
        <v>3154</v>
      </c>
      <c r="N1207" s="122">
        <v>75</v>
      </c>
      <c r="O1207" s="124" t="s">
        <v>10498</v>
      </c>
      <c r="P1207" s="122" t="s">
        <v>3158</v>
      </c>
      <c r="Q1207" s="122" t="s">
        <v>3158</v>
      </c>
      <c r="R1207" s="125">
        <v>43697.526655092595</v>
      </c>
      <c r="S1207" s="125">
        <v>43908.335717592592</v>
      </c>
      <c r="T1207" s="122">
        <v>60</v>
      </c>
      <c r="U1207" s="122" t="s">
        <v>10499</v>
      </c>
      <c r="V1207" s="122" t="s">
        <v>3977</v>
      </c>
      <c r="W1207" s="122" t="s">
        <v>3158</v>
      </c>
      <c r="X1207" s="122" t="s">
        <v>3204</v>
      </c>
      <c r="Y1207" s="122" t="s">
        <v>3158</v>
      </c>
      <c r="Z1207" s="122">
        <v>0</v>
      </c>
      <c r="AA1207" s="122" t="s">
        <v>3158</v>
      </c>
      <c r="AB1207" s="122" t="s">
        <v>3158</v>
      </c>
      <c r="AC1207" s="122" t="s">
        <v>3158</v>
      </c>
      <c r="AD1207" s="125">
        <v>43713.203888888886</v>
      </c>
      <c r="AE1207" s="122" t="s">
        <v>3158</v>
      </c>
    </row>
    <row r="1208" spans="1:31" ht="13">
      <c r="A1208" s="122">
        <v>3549</v>
      </c>
      <c r="B1208" s="122" t="s">
        <v>10500</v>
      </c>
      <c r="C1208" s="122" t="s">
        <v>10501</v>
      </c>
      <c r="D1208" s="122" t="s">
        <v>3146</v>
      </c>
      <c r="E1208" s="122">
        <v>0</v>
      </c>
      <c r="F1208" s="122" t="s">
        <v>3721</v>
      </c>
      <c r="G1208" s="122" t="s">
        <v>5280</v>
      </c>
      <c r="K1208" s="122" t="s">
        <v>10502</v>
      </c>
      <c r="L1208" s="124" t="s">
        <v>10503</v>
      </c>
      <c r="M1208" s="122" t="s">
        <v>3154</v>
      </c>
      <c r="N1208" s="122">
        <v>75</v>
      </c>
      <c r="P1208" s="124" t="s">
        <v>10504</v>
      </c>
      <c r="R1208" s="125">
        <v>43697.526655092595</v>
      </c>
      <c r="S1208" s="125">
        <v>43713.203888888886</v>
      </c>
      <c r="T1208" s="122" t="s">
        <v>3158</v>
      </c>
      <c r="U1208" s="122" t="s">
        <v>3158</v>
      </c>
      <c r="V1208" s="122" t="s">
        <v>3158</v>
      </c>
      <c r="W1208" s="122" t="s">
        <v>3158</v>
      </c>
      <c r="X1208" s="122" t="s">
        <v>3158</v>
      </c>
      <c r="Y1208" s="122" t="s">
        <v>3158</v>
      </c>
      <c r="Z1208" s="122">
        <v>0</v>
      </c>
      <c r="AA1208" s="122" t="s">
        <v>3158</v>
      </c>
      <c r="AB1208" s="122" t="s">
        <v>3158</v>
      </c>
      <c r="AC1208" s="122" t="s">
        <v>3158</v>
      </c>
      <c r="AD1208" s="125">
        <v>43713.203888888886</v>
      </c>
      <c r="AE1208" s="122" t="s">
        <v>3158</v>
      </c>
    </row>
    <row r="1209" spans="1:31" ht="13">
      <c r="A1209" s="122">
        <v>3550</v>
      </c>
      <c r="B1209" s="122" t="s">
        <v>10505</v>
      </c>
      <c r="C1209" s="122" t="s">
        <v>10506</v>
      </c>
      <c r="D1209" s="122" t="s">
        <v>3146</v>
      </c>
      <c r="E1209" s="122">
        <v>2015</v>
      </c>
      <c r="F1209" s="122" t="s">
        <v>3225</v>
      </c>
      <c r="G1209" s="122" t="s">
        <v>4821</v>
      </c>
      <c r="K1209" s="122" t="s">
        <v>10507</v>
      </c>
      <c r="L1209" s="124" t="s">
        <v>10508</v>
      </c>
      <c r="M1209" s="122" t="s">
        <v>3154</v>
      </c>
      <c r="N1209" s="122">
        <v>75</v>
      </c>
      <c r="O1209" s="124" t="s">
        <v>10509</v>
      </c>
      <c r="P1209" s="124" t="s">
        <v>10510</v>
      </c>
      <c r="Q1209" s="124" t="s">
        <v>10511</v>
      </c>
      <c r="R1209" s="125">
        <v>43697.526655092595</v>
      </c>
      <c r="S1209" s="125">
        <v>43713.203888888886</v>
      </c>
      <c r="T1209" s="122" t="s">
        <v>3158</v>
      </c>
      <c r="U1209" s="122" t="s">
        <v>3158</v>
      </c>
      <c r="V1209" s="122" t="s">
        <v>3158</v>
      </c>
      <c r="W1209" s="122" t="s">
        <v>3158</v>
      </c>
      <c r="X1209" s="122" t="s">
        <v>3158</v>
      </c>
      <c r="Y1209" s="122" t="s">
        <v>3158</v>
      </c>
      <c r="Z1209" s="122">
        <v>0</v>
      </c>
      <c r="AA1209" s="122" t="s">
        <v>3158</v>
      </c>
      <c r="AB1209" s="122" t="s">
        <v>3158</v>
      </c>
      <c r="AC1209" s="122" t="s">
        <v>3158</v>
      </c>
      <c r="AD1209" s="125">
        <v>43713.203888888886</v>
      </c>
      <c r="AE1209" s="122" t="s">
        <v>3158</v>
      </c>
    </row>
    <row r="1210" spans="1:31" ht="13">
      <c r="A1210" s="122">
        <v>3551</v>
      </c>
      <c r="B1210" s="122" t="s">
        <v>753</v>
      </c>
      <c r="C1210" s="122" t="s">
        <v>10512</v>
      </c>
      <c r="D1210" s="122" t="s">
        <v>3146</v>
      </c>
      <c r="E1210" s="122">
        <v>2012</v>
      </c>
      <c r="F1210" s="122" t="s">
        <v>3182</v>
      </c>
      <c r="G1210" s="122" t="s">
        <v>3480</v>
      </c>
      <c r="H1210" s="122" t="s">
        <v>3697</v>
      </c>
      <c r="I1210" s="122" t="s">
        <v>3326</v>
      </c>
      <c r="J1210" s="122" t="s">
        <v>10513</v>
      </c>
      <c r="K1210" s="122" t="s">
        <v>10514</v>
      </c>
      <c r="L1210" s="124" t="s">
        <v>10515</v>
      </c>
      <c r="M1210" s="122" t="s">
        <v>3154</v>
      </c>
      <c r="N1210" s="122">
        <v>75</v>
      </c>
      <c r="O1210" s="124" t="s">
        <v>10516</v>
      </c>
      <c r="R1210" s="125">
        <v>43697.526655092595</v>
      </c>
      <c r="S1210" s="125">
        <v>43713.203888888886</v>
      </c>
      <c r="T1210" s="122" t="s">
        <v>3158</v>
      </c>
      <c r="U1210" s="122" t="s">
        <v>3158</v>
      </c>
      <c r="V1210" s="122" t="s">
        <v>3158</v>
      </c>
      <c r="W1210" s="122" t="s">
        <v>3158</v>
      </c>
      <c r="X1210" s="122" t="s">
        <v>3158</v>
      </c>
      <c r="Y1210" s="122" t="s">
        <v>3158</v>
      </c>
      <c r="Z1210" s="122">
        <v>0</v>
      </c>
      <c r="AA1210" s="122" t="s">
        <v>3158</v>
      </c>
      <c r="AB1210" s="122" t="s">
        <v>3158</v>
      </c>
      <c r="AC1210" s="122" t="s">
        <v>3158</v>
      </c>
      <c r="AD1210" s="125">
        <v>43713.203888888886</v>
      </c>
      <c r="AE1210" s="122" t="s">
        <v>3158</v>
      </c>
    </row>
    <row r="1211" spans="1:31" ht="13">
      <c r="A1211" s="122">
        <v>3552</v>
      </c>
      <c r="B1211" s="122" t="s">
        <v>10517</v>
      </c>
      <c r="C1211" s="122" t="s">
        <v>10518</v>
      </c>
      <c r="D1211" s="122" t="s">
        <v>3146</v>
      </c>
      <c r="E1211" s="122">
        <v>2005</v>
      </c>
      <c r="F1211" s="122" t="s">
        <v>3225</v>
      </c>
      <c r="G1211" s="122" t="s">
        <v>10519</v>
      </c>
      <c r="K1211" s="122" t="s">
        <v>10520</v>
      </c>
      <c r="L1211" s="124" t="s">
        <v>10521</v>
      </c>
      <c r="M1211" s="122" t="s">
        <v>3154</v>
      </c>
      <c r="N1211" s="122">
        <v>75</v>
      </c>
      <c r="O1211" s="124" t="s">
        <v>10522</v>
      </c>
      <c r="P1211" s="124" t="s">
        <v>10523</v>
      </c>
      <c r="Q1211" s="124" t="s">
        <v>10524</v>
      </c>
      <c r="R1211" s="125">
        <v>43697.526655092595</v>
      </c>
      <c r="S1211" s="125">
        <v>43713.203888888886</v>
      </c>
      <c r="T1211" s="122" t="s">
        <v>3158</v>
      </c>
      <c r="U1211" s="122" t="s">
        <v>3158</v>
      </c>
      <c r="V1211" s="122" t="s">
        <v>3158</v>
      </c>
      <c r="W1211" s="122" t="s">
        <v>3158</v>
      </c>
      <c r="X1211" s="122" t="s">
        <v>3158</v>
      </c>
      <c r="Y1211" s="122" t="s">
        <v>3158</v>
      </c>
      <c r="Z1211" s="122">
        <v>0</v>
      </c>
      <c r="AA1211" s="122" t="s">
        <v>3158</v>
      </c>
      <c r="AB1211" s="122" t="s">
        <v>3158</v>
      </c>
      <c r="AC1211" s="122" t="s">
        <v>3158</v>
      </c>
      <c r="AD1211" s="125">
        <v>43713.203888888886</v>
      </c>
      <c r="AE1211" s="122" t="s">
        <v>3158</v>
      </c>
    </row>
    <row r="1212" spans="1:31" ht="13">
      <c r="A1212" s="122">
        <v>3553</v>
      </c>
      <c r="B1212" s="122" t="s">
        <v>10525</v>
      </c>
      <c r="C1212" s="122" t="s">
        <v>10526</v>
      </c>
      <c r="E1212" s="122">
        <v>1991</v>
      </c>
      <c r="F1212" s="122" t="s">
        <v>5033</v>
      </c>
      <c r="G1212" s="122" t="s">
        <v>10527</v>
      </c>
      <c r="K1212" s="122" t="s">
        <v>10528</v>
      </c>
      <c r="L1212" s="124" t="s">
        <v>10529</v>
      </c>
      <c r="M1212" s="122" t="s">
        <v>3154</v>
      </c>
      <c r="N1212" s="122">
        <v>75</v>
      </c>
      <c r="P1212" s="124" t="s">
        <v>10530</v>
      </c>
      <c r="Q1212" s="124" t="s">
        <v>10531</v>
      </c>
      <c r="R1212" s="125">
        <v>43697.526655092595</v>
      </c>
      <c r="S1212" s="125">
        <v>43713.203888888886</v>
      </c>
      <c r="T1212" s="122" t="s">
        <v>3158</v>
      </c>
      <c r="U1212" s="122" t="s">
        <v>3158</v>
      </c>
      <c r="V1212" s="122" t="s">
        <v>3158</v>
      </c>
      <c r="W1212" s="122" t="s">
        <v>3158</v>
      </c>
      <c r="X1212" s="122" t="s">
        <v>3158</v>
      </c>
      <c r="Y1212" s="122" t="s">
        <v>3158</v>
      </c>
      <c r="Z1212" s="122">
        <v>0</v>
      </c>
      <c r="AA1212" s="122" t="s">
        <v>3158</v>
      </c>
      <c r="AB1212" s="122" t="s">
        <v>3158</v>
      </c>
      <c r="AC1212" s="122" t="s">
        <v>3158</v>
      </c>
      <c r="AD1212" s="125">
        <v>43713.203888888886</v>
      </c>
      <c r="AE1212" s="122" t="s">
        <v>3158</v>
      </c>
    </row>
    <row r="1213" spans="1:31" ht="13">
      <c r="A1213" s="122">
        <v>3554</v>
      </c>
      <c r="B1213" s="122" t="s">
        <v>10532</v>
      </c>
      <c r="E1213" s="122">
        <v>0</v>
      </c>
      <c r="K1213" s="122" t="s">
        <v>10533</v>
      </c>
      <c r="M1213" s="122" t="s">
        <v>3154</v>
      </c>
      <c r="N1213" s="122">
        <v>75</v>
      </c>
      <c r="R1213" s="125">
        <v>43697.526655092595</v>
      </c>
      <c r="S1213" s="125">
        <v>43713.203888888886</v>
      </c>
      <c r="T1213" s="122" t="s">
        <v>3158</v>
      </c>
      <c r="U1213" s="122" t="s">
        <v>3158</v>
      </c>
      <c r="V1213" s="122" t="s">
        <v>3158</v>
      </c>
      <c r="W1213" s="122" t="s">
        <v>3158</v>
      </c>
      <c r="X1213" s="122" t="s">
        <v>3158</v>
      </c>
      <c r="Y1213" s="122" t="s">
        <v>3158</v>
      </c>
      <c r="Z1213" s="122">
        <v>0</v>
      </c>
      <c r="AA1213" s="122" t="s">
        <v>3158</v>
      </c>
      <c r="AB1213" s="122" t="s">
        <v>3158</v>
      </c>
      <c r="AC1213" s="122" t="s">
        <v>3158</v>
      </c>
      <c r="AD1213" s="125">
        <v>43713.203888888886</v>
      </c>
      <c r="AE1213" s="122" t="s">
        <v>3158</v>
      </c>
    </row>
    <row r="1214" spans="1:31" ht="13">
      <c r="A1214" s="122">
        <v>3555</v>
      </c>
      <c r="B1214" s="122" t="s">
        <v>10534</v>
      </c>
      <c r="C1214" s="122" t="s">
        <v>10535</v>
      </c>
      <c r="D1214" s="122" t="s">
        <v>3146</v>
      </c>
      <c r="E1214" s="122">
        <v>2019</v>
      </c>
      <c r="F1214" s="122" t="s">
        <v>4665</v>
      </c>
      <c r="G1214" s="122" t="s">
        <v>10536</v>
      </c>
      <c r="H1214" s="122" t="s">
        <v>3977</v>
      </c>
      <c r="I1214" s="122" t="s">
        <v>4340</v>
      </c>
      <c r="J1214" s="122" t="s">
        <v>10537</v>
      </c>
      <c r="K1214" s="122" t="s">
        <v>10538</v>
      </c>
      <c r="L1214" s="124" t="s">
        <v>10539</v>
      </c>
      <c r="M1214" s="122" t="s">
        <v>3154</v>
      </c>
      <c r="N1214" s="122">
        <v>75</v>
      </c>
      <c r="O1214" s="124" t="s">
        <v>10540</v>
      </c>
      <c r="P1214" s="122" t="s">
        <v>3158</v>
      </c>
      <c r="Q1214" s="124" t="s">
        <v>10541</v>
      </c>
      <c r="R1214" s="125">
        <v>43697.526655092595</v>
      </c>
      <c r="S1214" s="125">
        <v>44097.357835648145</v>
      </c>
      <c r="T1214" s="122">
        <v>68</v>
      </c>
      <c r="U1214" s="122" t="s">
        <v>3202</v>
      </c>
      <c r="V1214" s="122" t="s">
        <v>3977</v>
      </c>
      <c r="W1214" s="122" t="s">
        <v>3158</v>
      </c>
      <c r="X1214" s="122" t="s">
        <v>3204</v>
      </c>
      <c r="Y1214" s="122" t="s">
        <v>3158</v>
      </c>
      <c r="Z1214" s="122">
        <v>0</v>
      </c>
      <c r="AA1214" s="122" t="s">
        <v>3158</v>
      </c>
      <c r="AB1214" s="122" t="s">
        <v>3158</v>
      </c>
      <c r="AC1214" s="122" t="s">
        <v>3158</v>
      </c>
      <c r="AD1214" s="125">
        <v>43713.203888888886</v>
      </c>
      <c r="AE1214" s="122" t="s">
        <v>3158</v>
      </c>
    </row>
    <row r="1215" spans="1:31" ht="13">
      <c r="A1215" s="122">
        <v>3556</v>
      </c>
      <c r="B1215" s="122" t="s">
        <v>10542</v>
      </c>
      <c r="C1215" s="122" t="s">
        <v>10543</v>
      </c>
      <c r="D1215" s="122" t="s">
        <v>3146</v>
      </c>
      <c r="E1215" s="122">
        <v>2015</v>
      </c>
      <c r="F1215" s="122" t="s">
        <v>3206</v>
      </c>
      <c r="G1215" s="122" t="s">
        <v>10544</v>
      </c>
      <c r="H1215" s="122" t="s">
        <v>10545</v>
      </c>
      <c r="K1215" s="122" t="s">
        <v>10546</v>
      </c>
      <c r="L1215" s="122" t="s">
        <v>4289</v>
      </c>
      <c r="M1215" s="122" t="s">
        <v>3154</v>
      </c>
      <c r="N1215" s="122">
        <v>75</v>
      </c>
      <c r="O1215" s="122" t="s">
        <v>4289</v>
      </c>
      <c r="P1215" s="124" t="s">
        <v>10547</v>
      </c>
      <c r="Q1215" s="124" t="s">
        <v>10548</v>
      </c>
      <c r="R1215" s="125">
        <v>43697.526655092595</v>
      </c>
      <c r="S1215" s="125">
        <v>43713.203888888886</v>
      </c>
      <c r="T1215" s="122" t="s">
        <v>3158</v>
      </c>
      <c r="U1215" s="122" t="s">
        <v>3158</v>
      </c>
      <c r="V1215" s="122" t="s">
        <v>3158</v>
      </c>
      <c r="W1215" s="122" t="s">
        <v>3158</v>
      </c>
      <c r="X1215" s="122" t="s">
        <v>3158</v>
      </c>
      <c r="Y1215" s="122" t="s">
        <v>3158</v>
      </c>
      <c r="Z1215" s="122">
        <v>0</v>
      </c>
      <c r="AA1215" s="122" t="s">
        <v>3158</v>
      </c>
      <c r="AB1215" s="122" t="s">
        <v>3158</v>
      </c>
      <c r="AC1215" s="122" t="s">
        <v>3158</v>
      </c>
      <c r="AD1215" s="125">
        <v>43713.203888888886</v>
      </c>
      <c r="AE1215" s="122" t="s">
        <v>3158</v>
      </c>
    </row>
    <row r="1216" spans="1:31" ht="13">
      <c r="A1216" s="122">
        <v>3557</v>
      </c>
      <c r="B1216" s="122" t="s">
        <v>329</v>
      </c>
      <c r="C1216" s="122" t="s">
        <v>10549</v>
      </c>
      <c r="D1216" s="122" t="s">
        <v>3171</v>
      </c>
      <c r="E1216" s="122">
        <v>1993</v>
      </c>
      <c r="F1216" s="122" t="s">
        <v>3438</v>
      </c>
      <c r="G1216" s="122" t="s">
        <v>10550</v>
      </c>
      <c r="H1216" s="122" t="s">
        <v>101</v>
      </c>
      <c r="K1216" s="122" t="s">
        <v>10551</v>
      </c>
      <c r="L1216" s="124" t="s">
        <v>10552</v>
      </c>
      <c r="M1216" s="122" t="s">
        <v>3154</v>
      </c>
      <c r="N1216" s="122">
        <v>75</v>
      </c>
      <c r="Q1216" s="124" t="s">
        <v>10553</v>
      </c>
      <c r="R1216" s="125">
        <v>43697.526655092595</v>
      </c>
      <c r="S1216" s="125">
        <v>43713.203888888886</v>
      </c>
      <c r="T1216" s="122" t="s">
        <v>3158</v>
      </c>
      <c r="U1216" s="122" t="s">
        <v>3158</v>
      </c>
      <c r="V1216" s="122" t="s">
        <v>3158</v>
      </c>
      <c r="W1216" s="122" t="s">
        <v>3158</v>
      </c>
      <c r="X1216" s="122" t="s">
        <v>3158</v>
      </c>
      <c r="Y1216" s="122" t="s">
        <v>3158</v>
      </c>
      <c r="Z1216" s="122">
        <v>0</v>
      </c>
      <c r="AA1216" s="122" t="s">
        <v>3158</v>
      </c>
      <c r="AB1216" s="122" t="s">
        <v>3158</v>
      </c>
      <c r="AC1216" s="122" t="s">
        <v>3158</v>
      </c>
      <c r="AD1216" s="125">
        <v>43713.203888888886</v>
      </c>
      <c r="AE1216" s="122" t="s">
        <v>3158</v>
      </c>
    </row>
    <row r="1217" spans="1:31" ht="13">
      <c r="A1217" s="122">
        <v>3558</v>
      </c>
      <c r="B1217" s="122" t="s">
        <v>10554</v>
      </c>
      <c r="E1217" s="122">
        <v>0</v>
      </c>
      <c r="K1217" s="122" t="s">
        <v>10555</v>
      </c>
      <c r="M1217" s="122" t="s">
        <v>3154</v>
      </c>
      <c r="N1217" s="122">
        <v>75</v>
      </c>
      <c r="R1217" s="125">
        <v>43697.526655092595</v>
      </c>
      <c r="S1217" s="125">
        <v>43713.203888888886</v>
      </c>
      <c r="T1217" s="122" t="s">
        <v>3158</v>
      </c>
      <c r="U1217" s="122" t="s">
        <v>3158</v>
      </c>
      <c r="V1217" s="122" t="s">
        <v>3158</v>
      </c>
      <c r="W1217" s="122" t="s">
        <v>3158</v>
      </c>
      <c r="X1217" s="122" t="s">
        <v>3158</v>
      </c>
      <c r="Y1217" s="122" t="s">
        <v>3158</v>
      </c>
      <c r="Z1217" s="122">
        <v>0</v>
      </c>
      <c r="AA1217" s="122" t="s">
        <v>3158</v>
      </c>
      <c r="AB1217" s="122" t="s">
        <v>3158</v>
      </c>
      <c r="AC1217" s="122" t="s">
        <v>3158</v>
      </c>
      <c r="AD1217" s="125">
        <v>43713.203888888886</v>
      </c>
      <c r="AE1217" s="122" t="s">
        <v>3158</v>
      </c>
    </row>
    <row r="1218" spans="1:31" ht="13">
      <c r="A1218" s="122">
        <v>3559</v>
      </c>
      <c r="B1218" s="122" t="s">
        <v>10556</v>
      </c>
      <c r="C1218" s="122" t="s">
        <v>10557</v>
      </c>
      <c r="E1218" s="122">
        <v>2012</v>
      </c>
      <c r="F1218" s="122" t="s">
        <v>3438</v>
      </c>
      <c r="G1218" s="122" t="s">
        <v>10558</v>
      </c>
      <c r="K1218" s="122" t="s">
        <v>10559</v>
      </c>
      <c r="L1218" s="124" t="s">
        <v>10560</v>
      </c>
      <c r="M1218" s="122" t="s">
        <v>3154</v>
      </c>
      <c r="N1218" s="122">
        <v>75</v>
      </c>
      <c r="P1218" s="124" t="s">
        <v>10561</v>
      </c>
      <c r="Q1218" s="124" t="s">
        <v>10562</v>
      </c>
      <c r="R1218" s="125">
        <v>43697.526655092595</v>
      </c>
      <c r="S1218" s="125">
        <v>43713.203888888886</v>
      </c>
      <c r="T1218" s="122" t="s">
        <v>3158</v>
      </c>
      <c r="U1218" s="122" t="s">
        <v>3158</v>
      </c>
      <c r="V1218" s="122" t="s">
        <v>3158</v>
      </c>
      <c r="W1218" s="122" t="s">
        <v>3158</v>
      </c>
      <c r="X1218" s="122" t="s">
        <v>3158</v>
      </c>
      <c r="Y1218" s="122" t="s">
        <v>3158</v>
      </c>
      <c r="Z1218" s="122">
        <v>0</v>
      </c>
      <c r="AA1218" s="122" t="s">
        <v>3158</v>
      </c>
      <c r="AB1218" s="122" t="s">
        <v>3158</v>
      </c>
      <c r="AC1218" s="122" t="s">
        <v>3158</v>
      </c>
      <c r="AD1218" s="125">
        <v>43713.203888888886</v>
      </c>
      <c r="AE1218" s="122" t="s">
        <v>3158</v>
      </c>
    </row>
    <row r="1219" spans="1:31" ht="13">
      <c r="A1219" s="122">
        <v>3560</v>
      </c>
      <c r="B1219" s="122" t="s">
        <v>10563</v>
      </c>
      <c r="C1219" s="122" t="s">
        <v>10564</v>
      </c>
      <c r="D1219" s="122" t="s">
        <v>3146</v>
      </c>
      <c r="E1219" s="122">
        <v>0</v>
      </c>
      <c r="F1219" s="122" t="s">
        <v>3225</v>
      </c>
      <c r="G1219" s="122" t="s">
        <v>10565</v>
      </c>
      <c r="K1219" s="122" t="s">
        <v>10566</v>
      </c>
      <c r="L1219" s="124" t="s">
        <v>10567</v>
      </c>
      <c r="M1219" s="122" t="s">
        <v>3154</v>
      </c>
      <c r="N1219" s="122">
        <v>75</v>
      </c>
      <c r="P1219" s="124" t="s">
        <v>10568</v>
      </c>
      <c r="Q1219" s="124" t="s">
        <v>10569</v>
      </c>
      <c r="R1219" s="125">
        <v>43697.526655092595</v>
      </c>
      <c r="S1219" s="125">
        <v>43713.203888888886</v>
      </c>
      <c r="T1219" s="122" t="s">
        <v>3158</v>
      </c>
      <c r="U1219" s="122" t="s">
        <v>3158</v>
      </c>
      <c r="V1219" s="122" t="s">
        <v>3158</v>
      </c>
      <c r="W1219" s="122" t="s">
        <v>3158</v>
      </c>
      <c r="X1219" s="122" t="s">
        <v>3158</v>
      </c>
      <c r="Y1219" s="122" t="s">
        <v>3158</v>
      </c>
      <c r="Z1219" s="122">
        <v>0</v>
      </c>
      <c r="AA1219" s="122" t="s">
        <v>3158</v>
      </c>
      <c r="AB1219" s="122" t="s">
        <v>3158</v>
      </c>
      <c r="AC1219" s="122" t="s">
        <v>3158</v>
      </c>
      <c r="AD1219" s="125">
        <v>43713.203888888886</v>
      </c>
      <c r="AE1219" s="122" t="s">
        <v>3158</v>
      </c>
    </row>
    <row r="1220" spans="1:31" ht="13">
      <c r="A1220" s="122">
        <v>3561</v>
      </c>
      <c r="B1220" s="122" t="s">
        <v>10570</v>
      </c>
      <c r="D1220" s="122" t="s">
        <v>3146</v>
      </c>
      <c r="E1220" s="122">
        <v>0</v>
      </c>
      <c r="K1220" s="122" t="s">
        <v>10571</v>
      </c>
      <c r="M1220" s="122" t="s">
        <v>3154</v>
      </c>
      <c r="N1220" s="122">
        <v>75</v>
      </c>
      <c r="R1220" s="125">
        <v>43697.526655092595</v>
      </c>
      <c r="S1220" s="125">
        <v>43713.203888888886</v>
      </c>
      <c r="T1220" s="122" t="s">
        <v>3158</v>
      </c>
      <c r="U1220" s="122" t="s">
        <v>3158</v>
      </c>
      <c r="V1220" s="122" t="s">
        <v>3158</v>
      </c>
      <c r="W1220" s="122" t="s">
        <v>3158</v>
      </c>
      <c r="X1220" s="122" t="s">
        <v>3158</v>
      </c>
      <c r="Y1220" s="122" t="s">
        <v>3158</v>
      </c>
      <c r="Z1220" s="122">
        <v>0</v>
      </c>
      <c r="AA1220" s="122" t="s">
        <v>3158</v>
      </c>
      <c r="AB1220" s="122" t="s">
        <v>3158</v>
      </c>
      <c r="AC1220" s="122" t="s">
        <v>3158</v>
      </c>
      <c r="AD1220" s="125">
        <v>43713.203888888886</v>
      </c>
      <c r="AE1220" s="122" t="s">
        <v>3158</v>
      </c>
    </row>
    <row r="1221" spans="1:31" ht="13">
      <c r="A1221" s="122">
        <v>3563</v>
      </c>
      <c r="B1221" s="122" t="s">
        <v>577</v>
      </c>
      <c r="C1221" s="122" t="s">
        <v>10572</v>
      </c>
      <c r="D1221" s="122" t="s">
        <v>3146</v>
      </c>
      <c r="E1221" s="122">
        <v>2010</v>
      </c>
      <c r="F1221" s="122" t="s">
        <v>3225</v>
      </c>
      <c r="G1221" s="122" t="s">
        <v>3245</v>
      </c>
      <c r="H1221" s="122" t="s">
        <v>3195</v>
      </c>
      <c r="K1221" s="122" t="s">
        <v>10573</v>
      </c>
      <c r="L1221" s="124" t="s">
        <v>10574</v>
      </c>
      <c r="M1221" s="122" t="s">
        <v>3154</v>
      </c>
      <c r="N1221" s="122">
        <v>75</v>
      </c>
      <c r="O1221" s="124" t="s">
        <v>10575</v>
      </c>
      <c r="P1221" s="124" t="s">
        <v>10576</v>
      </c>
      <c r="Q1221" s="124" t="s">
        <v>10577</v>
      </c>
      <c r="R1221" s="125">
        <v>43697.526655092595</v>
      </c>
      <c r="S1221" s="125">
        <v>43713.203888888886</v>
      </c>
      <c r="T1221" s="122" t="s">
        <v>3158</v>
      </c>
      <c r="U1221" s="122" t="s">
        <v>3158</v>
      </c>
      <c r="V1221" s="122" t="s">
        <v>3158</v>
      </c>
      <c r="W1221" s="122" t="s">
        <v>3158</v>
      </c>
      <c r="X1221" s="122" t="s">
        <v>3158</v>
      </c>
      <c r="Y1221" s="122" t="s">
        <v>3158</v>
      </c>
      <c r="Z1221" s="122">
        <v>0</v>
      </c>
      <c r="AA1221" s="122" t="s">
        <v>3158</v>
      </c>
      <c r="AB1221" s="122" t="s">
        <v>3158</v>
      </c>
      <c r="AC1221" s="122" t="s">
        <v>3158</v>
      </c>
      <c r="AD1221" s="125">
        <v>43713.203888888886</v>
      </c>
      <c r="AE1221" s="122" t="s">
        <v>3158</v>
      </c>
    </row>
    <row r="1222" spans="1:31" ht="13">
      <c r="A1222" s="122">
        <v>3564</v>
      </c>
      <c r="B1222" s="122" t="s">
        <v>10578</v>
      </c>
      <c r="E1222" s="122">
        <v>0</v>
      </c>
      <c r="G1222" s="122" t="s">
        <v>3976</v>
      </c>
      <c r="H1222" s="122" t="s">
        <v>3977</v>
      </c>
      <c r="K1222" s="122" t="s">
        <v>10579</v>
      </c>
      <c r="M1222" s="122" t="s">
        <v>3154</v>
      </c>
      <c r="N1222" s="122">
        <v>75</v>
      </c>
      <c r="R1222" s="125">
        <v>43697.526655092595</v>
      </c>
      <c r="S1222" s="125">
        <v>43713.203888888886</v>
      </c>
      <c r="T1222" s="122" t="s">
        <v>3158</v>
      </c>
      <c r="U1222" s="122" t="s">
        <v>3158</v>
      </c>
      <c r="V1222" s="122" t="s">
        <v>3158</v>
      </c>
      <c r="W1222" s="122" t="s">
        <v>3158</v>
      </c>
      <c r="X1222" s="122" t="s">
        <v>3158</v>
      </c>
      <c r="Y1222" s="122" t="s">
        <v>3158</v>
      </c>
      <c r="Z1222" s="122">
        <v>0</v>
      </c>
      <c r="AA1222" s="122" t="s">
        <v>3158</v>
      </c>
      <c r="AB1222" s="122" t="s">
        <v>3158</v>
      </c>
      <c r="AC1222" s="122" t="s">
        <v>3158</v>
      </c>
      <c r="AD1222" s="125">
        <v>43713.203888888886</v>
      </c>
      <c r="AE1222" s="122" t="s">
        <v>3158</v>
      </c>
    </row>
    <row r="1223" spans="1:31" ht="13">
      <c r="A1223" s="122">
        <v>3565</v>
      </c>
      <c r="B1223" s="122" t="s">
        <v>10580</v>
      </c>
      <c r="C1223" s="122" t="s">
        <v>10581</v>
      </c>
      <c r="D1223" s="122" t="s">
        <v>3146</v>
      </c>
      <c r="E1223" s="122">
        <v>2017</v>
      </c>
      <c r="F1223" s="122" t="s">
        <v>3462</v>
      </c>
      <c r="G1223" s="122" t="s">
        <v>3245</v>
      </c>
      <c r="K1223" s="122" t="s">
        <v>10582</v>
      </c>
      <c r="L1223" s="124" t="s">
        <v>10583</v>
      </c>
      <c r="M1223" s="122" t="s">
        <v>3154</v>
      </c>
      <c r="N1223" s="122">
        <v>75</v>
      </c>
      <c r="O1223" s="124" t="s">
        <v>10584</v>
      </c>
      <c r="P1223" s="124" t="s">
        <v>10585</v>
      </c>
      <c r="R1223" s="125">
        <v>43697.526655092595</v>
      </c>
      <c r="S1223" s="125">
        <v>43713.203888888886</v>
      </c>
      <c r="T1223" s="122" t="s">
        <v>3158</v>
      </c>
      <c r="U1223" s="122" t="s">
        <v>3158</v>
      </c>
      <c r="V1223" s="122" t="s">
        <v>3158</v>
      </c>
      <c r="W1223" s="122" t="s">
        <v>3158</v>
      </c>
      <c r="X1223" s="122" t="s">
        <v>3158</v>
      </c>
      <c r="Y1223" s="122" t="s">
        <v>3158</v>
      </c>
      <c r="Z1223" s="122">
        <v>0</v>
      </c>
      <c r="AA1223" s="122" t="s">
        <v>3158</v>
      </c>
      <c r="AB1223" s="122" t="s">
        <v>3158</v>
      </c>
      <c r="AC1223" s="122" t="s">
        <v>3158</v>
      </c>
      <c r="AD1223" s="125">
        <v>43713.203888888886</v>
      </c>
      <c r="AE1223" s="122" t="s">
        <v>3158</v>
      </c>
    </row>
    <row r="1224" spans="1:31" ht="13">
      <c r="A1224" s="122">
        <v>3566</v>
      </c>
      <c r="B1224" s="122" t="s">
        <v>10586</v>
      </c>
      <c r="C1224" s="122" t="s">
        <v>10587</v>
      </c>
      <c r="D1224" s="122" t="s">
        <v>3146</v>
      </c>
      <c r="E1224" s="122">
        <v>2014</v>
      </c>
      <c r="F1224" s="122" t="s">
        <v>3438</v>
      </c>
      <c r="G1224" s="122" t="s">
        <v>10588</v>
      </c>
      <c r="K1224" s="122" t="s">
        <v>10589</v>
      </c>
      <c r="L1224" s="124" t="s">
        <v>10590</v>
      </c>
      <c r="M1224" s="122" t="s">
        <v>3154</v>
      </c>
      <c r="N1224" s="122">
        <v>75</v>
      </c>
      <c r="O1224" s="124" t="s">
        <v>10591</v>
      </c>
      <c r="P1224" s="124" t="s">
        <v>10592</v>
      </c>
      <c r="Q1224" s="124" t="s">
        <v>10593</v>
      </c>
      <c r="R1224" s="125">
        <v>43697.526655092595</v>
      </c>
      <c r="S1224" s="125">
        <v>43713.203888888886</v>
      </c>
      <c r="T1224" s="122" t="s">
        <v>3158</v>
      </c>
      <c r="U1224" s="122" t="s">
        <v>3158</v>
      </c>
      <c r="V1224" s="122" t="s">
        <v>3158</v>
      </c>
      <c r="W1224" s="122" t="s">
        <v>3158</v>
      </c>
      <c r="X1224" s="122" t="s">
        <v>3158</v>
      </c>
      <c r="Y1224" s="122" t="s">
        <v>3158</v>
      </c>
      <c r="Z1224" s="122">
        <v>0</v>
      </c>
      <c r="AA1224" s="122" t="s">
        <v>3158</v>
      </c>
      <c r="AB1224" s="122" t="s">
        <v>3158</v>
      </c>
      <c r="AC1224" s="122" t="s">
        <v>3158</v>
      </c>
      <c r="AD1224" s="125">
        <v>43713.203888888886</v>
      </c>
      <c r="AE1224" s="122" t="s">
        <v>3158</v>
      </c>
    </row>
    <row r="1225" spans="1:31" ht="13">
      <c r="A1225" s="122">
        <v>3567</v>
      </c>
      <c r="B1225" s="122" t="s">
        <v>10594</v>
      </c>
      <c r="C1225" s="122" t="s">
        <v>10595</v>
      </c>
      <c r="D1225" s="122" t="s">
        <v>3146</v>
      </c>
      <c r="E1225" s="122">
        <v>2018</v>
      </c>
      <c r="F1225" s="122" t="s">
        <v>3225</v>
      </c>
      <c r="G1225" s="122" t="s">
        <v>3245</v>
      </c>
      <c r="H1225" s="122" t="s">
        <v>3195</v>
      </c>
      <c r="I1225" s="126">
        <v>44967</v>
      </c>
      <c r="K1225" s="122" t="s">
        <v>10596</v>
      </c>
      <c r="L1225" s="124" t="s">
        <v>10597</v>
      </c>
      <c r="M1225" s="122" t="s">
        <v>3154</v>
      </c>
      <c r="N1225" s="122">
        <v>75</v>
      </c>
      <c r="O1225" s="122" t="s">
        <v>4289</v>
      </c>
      <c r="P1225" s="122" t="s">
        <v>4289</v>
      </c>
      <c r="Q1225" s="122" t="s">
        <v>4289</v>
      </c>
      <c r="R1225" s="125">
        <v>43697.526655092595</v>
      </c>
      <c r="S1225" s="125">
        <v>43713.203888888886</v>
      </c>
      <c r="T1225" s="122" t="s">
        <v>3158</v>
      </c>
      <c r="U1225" s="122" t="s">
        <v>3158</v>
      </c>
      <c r="V1225" s="122" t="s">
        <v>3158</v>
      </c>
      <c r="W1225" s="122" t="s">
        <v>3158</v>
      </c>
      <c r="X1225" s="122" t="s">
        <v>3158</v>
      </c>
      <c r="Y1225" s="122" t="s">
        <v>3158</v>
      </c>
      <c r="Z1225" s="122">
        <v>0</v>
      </c>
      <c r="AA1225" s="122" t="s">
        <v>3158</v>
      </c>
      <c r="AB1225" s="122" t="s">
        <v>3158</v>
      </c>
      <c r="AC1225" s="122" t="s">
        <v>3158</v>
      </c>
      <c r="AD1225" s="125">
        <v>43713.203888888886</v>
      </c>
      <c r="AE1225" s="122" t="s">
        <v>3158</v>
      </c>
    </row>
    <row r="1226" spans="1:31" ht="13">
      <c r="A1226" s="122">
        <v>3568</v>
      </c>
      <c r="B1226" s="122" t="s">
        <v>10598</v>
      </c>
      <c r="C1226" s="122" t="s">
        <v>10599</v>
      </c>
      <c r="D1226" s="122" t="s">
        <v>3146</v>
      </c>
      <c r="E1226" s="122">
        <v>2017</v>
      </c>
      <c r="F1226" s="122" t="s">
        <v>3462</v>
      </c>
      <c r="G1226" s="122" t="s">
        <v>10600</v>
      </c>
      <c r="K1226" s="122" t="s">
        <v>10601</v>
      </c>
      <c r="L1226" s="124" t="s">
        <v>10602</v>
      </c>
      <c r="M1226" s="122" t="s">
        <v>3154</v>
      </c>
      <c r="N1226" s="122">
        <v>75</v>
      </c>
      <c r="O1226" s="124" t="s">
        <v>10603</v>
      </c>
      <c r="P1226" s="124" t="s">
        <v>10604</v>
      </c>
      <c r="Q1226" s="124" t="s">
        <v>10605</v>
      </c>
      <c r="R1226" s="125">
        <v>43697.526655092595</v>
      </c>
      <c r="S1226" s="125">
        <v>43713.203888888886</v>
      </c>
      <c r="T1226" s="122" t="s">
        <v>3158</v>
      </c>
      <c r="U1226" s="122" t="s">
        <v>3158</v>
      </c>
      <c r="V1226" s="122" t="s">
        <v>3158</v>
      </c>
      <c r="W1226" s="122" t="s">
        <v>3158</v>
      </c>
      <c r="X1226" s="122" t="s">
        <v>3158</v>
      </c>
      <c r="Y1226" s="122" t="s">
        <v>3158</v>
      </c>
      <c r="Z1226" s="122">
        <v>0</v>
      </c>
      <c r="AA1226" s="122" t="s">
        <v>3158</v>
      </c>
      <c r="AB1226" s="122" t="s">
        <v>3158</v>
      </c>
      <c r="AC1226" s="122" t="s">
        <v>3158</v>
      </c>
      <c r="AD1226" s="125">
        <v>43713.203888888886</v>
      </c>
      <c r="AE1226" s="122" t="s">
        <v>3158</v>
      </c>
    </row>
    <row r="1227" spans="1:31" ht="13">
      <c r="A1227" s="122">
        <v>3569</v>
      </c>
      <c r="B1227" s="122" t="s">
        <v>575</v>
      </c>
      <c r="C1227" s="122" t="s">
        <v>10606</v>
      </c>
      <c r="D1227" s="122" t="s">
        <v>3146</v>
      </c>
      <c r="E1227" s="122">
        <v>2011</v>
      </c>
      <c r="F1227" s="122" t="s">
        <v>4446</v>
      </c>
      <c r="G1227" s="122" t="s">
        <v>3245</v>
      </c>
      <c r="H1227" s="122" t="s">
        <v>3195</v>
      </c>
      <c r="I1227" s="122" t="s">
        <v>3209</v>
      </c>
      <c r="J1227" s="122" t="s">
        <v>10607</v>
      </c>
      <c r="K1227" s="122" t="s">
        <v>10608</v>
      </c>
      <c r="L1227" s="124" t="s">
        <v>10609</v>
      </c>
      <c r="M1227" s="122" t="s">
        <v>3154</v>
      </c>
      <c r="N1227" s="122">
        <v>75</v>
      </c>
      <c r="O1227" s="124" t="s">
        <v>10610</v>
      </c>
      <c r="P1227" s="124" t="s">
        <v>10611</v>
      </c>
      <c r="Q1227" s="124" t="s">
        <v>10612</v>
      </c>
      <c r="R1227" s="125">
        <v>43697.526655092595</v>
      </c>
      <c r="S1227" s="125">
        <v>43713.203888888886</v>
      </c>
      <c r="T1227" s="122" t="s">
        <v>3158</v>
      </c>
      <c r="U1227" s="122" t="s">
        <v>3158</v>
      </c>
      <c r="V1227" s="122" t="s">
        <v>3158</v>
      </c>
      <c r="W1227" s="122" t="s">
        <v>3158</v>
      </c>
      <c r="X1227" s="122" t="s">
        <v>3158</v>
      </c>
      <c r="Y1227" s="122" t="s">
        <v>3158</v>
      </c>
      <c r="Z1227" s="122">
        <v>0</v>
      </c>
      <c r="AA1227" s="122" t="s">
        <v>3158</v>
      </c>
      <c r="AB1227" s="122" t="s">
        <v>3158</v>
      </c>
      <c r="AC1227" s="122" t="s">
        <v>3158</v>
      </c>
      <c r="AD1227" s="125">
        <v>43713.203888888886</v>
      </c>
      <c r="AE1227" s="122" t="s">
        <v>3158</v>
      </c>
    </row>
    <row r="1228" spans="1:31" ht="13">
      <c r="A1228" s="122">
        <v>3570</v>
      </c>
      <c r="B1228" s="122" t="s">
        <v>629</v>
      </c>
      <c r="C1228" s="122" t="s">
        <v>10613</v>
      </c>
      <c r="D1228" s="122" t="s">
        <v>3146</v>
      </c>
      <c r="E1228" s="122">
        <v>2018</v>
      </c>
      <c r="F1228" s="122" t="s">
        <v>3225</v>
      </c>
      <c r="G1228" s="122" t="s">
        <v>5502</v>
      </c>
      <c r="H1228" s="122" t="s">
        <v>3173</v>
      </c>
      <c r="I1228" s="122" t="s">
        <v>3326</v>
      </c>
      <c r="K1228" s="122" t="s">
        <v>10614</v>
      </c>
      <c r="L1228" s="124" t="s">
        <v>10615</v>
      </c>
      <c r="M1228" s="122" t="s">
        <v>3154</v>
      </c>
      <c r="N1228" s="122">
        <v>75</v>
      </c>
      <c r="P1228" s="124" t="s">
        <v>10616</v>
      </c>
      <c r="Q1228" s="124" t="s">
        <v>10617</v>
      </c>
      <c r="R1228" s="125">
        <v>43697.526655092595</v>
      </c>
      <c r="S1228" s="125">
        <v>43713.203888888886</v>
      </c>
      <c r="T1228" s="122" t="s">
        <v>3158</v>
      </c>
      <c r="U1228" s="122" t="s">
        <v>3158</v>
      </c>
      <c r="V1228" s="122" t="s">
        <v>3158</v>
      </c>
      <c r="W1228" s="122" t="s">
        <v>3158</v>
      </c>
      <c r="X1228" s="122" t="s">
        <v>3158</v>
      </c>
      <c r="Y1228" s="122" t="s">
        <v>3158</v>
      </c>
      <c r="Z1228" s="122">
        <v>0</v>
      </c>
      <c r="AA1228" s="122" t="s">
        <v>3158</v>
      </c>
      <c r="AB1228" s="122" t="s">
        <v>3158</v>
      </c>
      <c r="AC1228" s="122" t="s">
        <v>3158</v>
      </c>
      <c r="AD1228" s="125">
        <v>43713.203888888886</v>
      </c>
      <c r="AE1228" s="122" t="s">
        <v>3158</v>
      </c>
    </row>
    <row r="1229" spans="1:31" ht="13">
      <c r="A1229" s="122">
        <v>3571</v>
      </c>
      <c r="B1229" s="122" t="s">
        <v>10618</v>
      </c>
      <c r="C1229" s="122" t="s">
        <v>10619</v>
      </c>
      <c r="D1229" s="122" t="s">
        <v>3146</v>
      </c>
      <c r="E1229" s="122">
        <v>2016</v>
      </c>
      <c r="F1229" s="122" t="s">
        <v>3302</v>
      </c>
      <c r="I1229" s="126">
        <v>44967</v>
      </c>
      <c r="K1229" s="122" t="s">
        <v>10620</v>
      </c>
      <c r="L1229" s="124" t="s">
        <v>10621</v>
      </c>
      <c r="M1229" s="122" t="s">
        <v>3154</v>
      </c>
      <c r="N1229" s="122">
        <v>75</v>
      </c>
      <c r="O1229" s="124" t="s">
        <v>10622</v>
      </c>
      <c r="P1229" s="124" t="s">
        <v>10623</v>
      </c>
      <c r="Q1229" s="124" t="s">
        <v>10624</v>
      </c>
      <c r="R1229" s="125">
        <v>43697.526655092595</v>
      </c>
      <c r="S1229" s="125">
        <v>43698.350370370368</v>
      </c>
      <c r="T1229" s="122" t="s">
        <v>3158</v>
      </c>
      <c r="U1229" s="122" t="s">
        <v>3158</v>
      </c>
      <c r="V1229" s="122" t="s">
        <v>3158</v>
      </c>
      <c r="W1229" s="122" t="s">
        <v>3158</v>
      </c>
      <c r="X1229" s="122" t="s">
        <v>3158</v>
      </c>
      <c r="Y1229" s="122" t="s">
        <v>3158</v>
      </c>
      <c r="Z1229" s="122">
        <v>0</v>
      </c>
      <c r="AA1229" s="122" t="s">
        <v>3158</v>
      </c>
      <c r="AB1229" s="122" t="s">
        <v>3158</v>
      </c>
      <c r="AC1229" s="122" t="s">
        <v>3158</v>
      </c>
      <c r="AD1229" s="125">
        <v>43698.350370370368</v>
      </c>
      <c r="AE1229" s="122" t="s">
        <v>3158</v>
      </c>
    </row>
    <row r="1230" spans="1:31" ht="13">
      <c r="A1230" s="122">
        <v>3573</v>
      </c>
      <c r="B1230" s="122" t="s">
        <v>752</v>
      </c>
      <c r="C1230" s="122" t="s">
        <v>10625</v>
      </c>
      <c r="D1230" s="122" t="s">
        <v>3146</v>
      </c>
      <c r="E1230" s="122">
        <v>2017</v>
      </c>
      <c r="F1230" s="122" t="s">
        <v>4665</v>
      </c>
      <c r="G1230" s="122" t="s">
        <v>10626</v>
      </c>
      <c r="H1230" s="122" t="s">
        <v>4129</v>
      </c>
      <c r="I1230" s="122" t="s">
        <v>4340</v>
      </c>
      <c r="J1230" s="122" t="s">
        <v>10627</v>
      </c>
      <c r="K1230" s="122" t="s">
        <v>10628</v>
      </c>
      <c r="L1230" s="124" t="s">
        <v>10629</v>
      </c>
      <c r="M1230" s="122" t="s">
        <v>3154</v>
      </c>
      <c r="N1230" s="122">
        <v>75</v>
      </c>
      <c r="O1230" s="124" t="s">
        <v>10630</v>
      </c>
      <c r="P1230" s="122" t="s">
        <v>3158</v>
      </c>
      <c r="Q1230" s="124" t="s">
        <v>10631</v>
      </c>
      <c r="R1230" s="125">
        <v>43697.526655092595</v>
      </c>
      <c r="S1230" s="125">
        <v>43714.995092592595</v>
      </c>
      <c r="T1230" s="122">
        <v>68</v>
      </c>
      <c r="U1230" s="122" t="s">
        <v>3202</v>
      </c>
      <c r="V1230" s="122" t="s">
        <v>5727</v>
      </c>
      <c r="W1230" s="122" t="s">
        <v>3158</v>
      </c>
      <c r="X1230" s="122" t="s">
        <v>3204</v>
      </c>
      <c r="Y1230" s="122" t="s">
        <v>3158</v>
      </c>
      <c r="Z1230" s="122">
        <v>0</v>
      </c>
      <c r="AA1230" s="122" t="s">
        <v>3158</v>
      </c>
      <c r="AB1230" s="122" t="s">
        <v>3158</v>
      </c>
      <c r="AC1230" s="122" t="s">
        <v>3158</v>
      </c>
      <c r="AD1230" s="125">
        <v>43713.203888888886</v>
      </c>
      <c r="AE1230" s="122" t="s">
        <v>3158</v>
      </c>
    </row>
    <row r="1231" spans="1:31" ht="13">
      <c r="A1231" s="122">
        <v>3574</v>
      </c>
      <c r="B1231" s="122" t="s">
        <v>10632</v>
      </c>
      <c r="E1231" s="122">
        <v>0</v>
      </c>
      <c r="F1231" s="122" t="s">
        <v>3342</v>
      </c>
      <c r="H1231" s="122" t="s">
        <v>4628</v>
      </c>
      <c r="K1231" s="122" t="s">
        <v>10633</v>
      </c>
      <c r="M1231" s="122" t="s">
        <v>3154</v>
      </c>
      <c r="N1231" s="122">
        <v>75</v>
      </c>
      <c r="R1231" s="125">
        <v>43697.526655092595</v>
      </c>
      <c r="S1231" s="125">
        <v>43713.203888888886</v>
      </c>
      <c r="T1231" s="122" t="s">
        <v>3158</v>
      </c>
      <c r="U1231" s="122" t="s">
        <v>3158</v>
      </c>
      <c r="V1231" s="122" t="s">
        <v>3158</v>
      </c>
      <c r="W1231" s="122" t="s">
        <v>3158</v>
      </c>
      <c r="X1231" s="122" t="s">
        <v>3158</v>
      </c>
      <c r="Y1231" s="122" t="s">
        <v>3158</v>
      </c>
      <c r="Z1231" s="122">
        <v>0</v>
      </c>
      <c r="AA1231" s="122" t="s">
        <v>3158</v>
      </c>
      <c r="AB1231" s="122" t="s">
        <v>3158</v>
      </c>
      <c r="AC1231" s="122" t="s">
        <v>3158</v>
      </c>
      <c r="AD1231" s="125">
        <v>43713.203888888886</v>
      </c>
      <c r="AE1231" s="122" t="s">
        <v>3158</v>
      </c>
    </row>
    <row r="1232" spans="1:31" ht="13">
      <c r="A1232" s="122">
        <v>3575</v>
      </c>
      <c r="B1232" s="122" t="s">
        <v>10634</v>
      </c>
      <c r="C1232" s="122" t="s">
        <v>10635</v>
      </c>
      <c r="D1232" s="122" t="s">
        <v>3146</v>
      </c>
      <c r="E1232" s="122">
        <v>2018</v>
      </c>
      <c r="F1232" s="122" t="s">
        <v>3255</v>
      </c>
      <c r="K1232" s="122" t="s">
        <v>10636</v>
      </c>
      <c r="L1232" s="124" t="s">
        <v>10637</v>
      </c>
      <c r="M1232" s="122" t="s">
        <v>3154</v>
      </c>
      <c r="N1232" s="122">
        <v>75</v>
      </c>
      <c r="R1232" s="125">
        <v>43697.526655092595</v>
      </c>
      <c r="S1232" s="125">
        <v>43713.203888888886</v>
      </c>
      <c r="T1232" s="122" t="s">
        <v>3158</v>
      </c>
      <c r="U1232" s="122" t="s">
        <v>3158</v>
      </c>
      <c r="V1232" s="122" t="s">
        <v>3158</v>
      </c>
      <c r="W1232" s="122" t="s">
        <v>3158</v>
      </c>
      <c r="X1232" s="122" t="s">
        <v>3158</v>
      </c>
      <c r="Y1232" s="122" t="s">
        <v>3158</v>
      </c>
      <c r="Z1232" s="122">
        <v>0</v>
      </c>
      <c r="AA1232" s="122" t="s">
        <v>3158</v>
      </c>
      <c r="AB1232" s="122" t="s">
        <v>3158</v>
      </c>
      <c r="AC1232" s="122" t="s">
        <v>3158</v>
      </c>
      <c r="AD1232" s="125">
        <v>43713.203888888886</v>
      </c>
      <c r="AE1232" s="122" t="s">
        <v>3158</v>
      </c>
    </row>
    <row r="1233" spans="1:31" ht="13">
      <c r="A1233" s="122">
        <v>3576</v>
      </c>
      <c r="B1233" s="122" t="s">
        <v>10638</v>
      </c>
      <c r="C1233" s="122" t="s">
        <v>10639</v>
      </c>
      <c r="E1233" s="122">
        <v>2014</v>
      </c>
      <c r="F1233" s="122" t="s">
        <v>3255</v>
      </c>
      <c r="G1233" s="122" t="s">
        <v>3235</v>
      </c>
      <c r="H1233" s="122" t="s">
        <v>3195</v>
      </c>
      <c r="I1233" s="122" t="s">
        <v>3272</v>
      </c>
      <c r="J1233" s="122" t="s">
        <v>10640</v>
      </c>
      <c r="K1233" s="122" t="s">
        <v>10641</v>
      </c>
      <c r="L1233" s="124" t="s">
        <v>10642</v>
      </c>
      <c r="M1233" s="122" t="s">
        <v>3154</v>
      </c>
      <c r="N1233" s="122">
        <v>75</v>
      </c>
      <c r="O1233" s="124" t="s">
        <v>10643</v>
      </c>
      <c r="P1233" s="124" t="s">
        <v>10644</v>
      </c>
      <c r="Q1233" s="124" t="s">
        <v>10645</v>
      </c>
      <c r="R1233" s="125">
        <v>43697.526655092595</v>
      </c>
      <c r="S1233" s="125">
        <v>43768.212430555555</v>
      </c>
      <c r="T1233" s="122">
        <v>68</v>
      </c>
      <c r="U1233" s="122" t="s">
        <v>7118</v>
      </c>
      <c r="V1233" s="122" t="s">
        <v>3195</v>
      </c>
      <c r="W1233" s="122" t="s">
        <v>3158</v>
      </c>
      <c r="X1233" s="122" t="s">
        <v>3204</v>
      </c>
      <c r="Y1233" s="122" t="s">
        <v>3158</v>
      </c>
      <c r="Z1233" s="122">
        <v>0</v>
      </c>
      <c r="AA1233" s="122" t="s">
        <v>3158</v>
      </c>
      <c r="AB1233" s="122" t="s">
        <v>3158</v>
      </c>
      <c r="AC1233" s="122" t="s">
        <v>3158</v>
      </c>
      <c r="AD1233" s="125">
        <v>43713.203888888886</v>
      </c>
      <c r="AE1233" s="122" t="s">
        <v>3158</v>
      </c>
    </row>
    <row r="1234" spans="1:31" ht="13">
      <c r="A1234" s="122">
        <v>3577</v>
      </c>
      <c r="B1234" s="122" t="s">
        <v>614</v>
      </c>
      <c r="C1234" s="122" t="s">
        <v>10646</v>
      </c>
      <c r="D1234" s="122" t="s">
        <v>3146</v>
      </c>
      <c r="E1234" s="122">
        <v>2016</v>
      </c>
      <c r="F1234" s="122" t="s">
        <v>3225</v>
      </c>
      <c r="G1234" s="122" t="s">
        <v>4325</v>
      </c>
      <c r="H1234" s="122" t="s">
        <v>3173</v>
      </c>
      <c r="I1234" s="126">
        <v>44967</v>
      </c>
      <c r="K1234" s="122" t="s">
        <v>10647</v>
      </c>
      <c r="L1234" s="124" t="s">
        <v>10648</v>
      </c>
      <c r="M1234" s="122" t="s">
        <v>3154</v>
      </c>
      <c r="N1234" s="122">
        <v>75</v>
      </c>
      <c r="O1234" s="124" t="s">
        <v>10649</v>
      </c>
      <c r="R1234" s="125">
        <v>43697.526655092595</v>
      </c>
      <c r="S1234" s="125">
        <v>43713.203888888886</v>
      </c>
      <c r="T1234" s="122" t="s">
        <v>3158</v>
      </c>
      <c r="U1234" s="122" t="s">
        <v>3158</v>
      </c>
      <c r="V1234" s="122" t="s">
        <v>3158</v>
      </c>
      <c r="W1234" s="122" t="s">
        <v>3158</v>
      </c>
      <c r="X1234" s="122" t="s">
        <v>3158</v>
      </c>
      <c r="Y1234" s="122" t="s">
        <v>3158</v>
      </c>
      <c r="Z1234" s="122">
        <v>0</v>
      </c>
      <c r="AA1234" s="122" t="s">
        <v>3158</v>
      </c>
      <c r="AB1234" s="122" t="s">
        <v>3158</v>
      </c>
      <c r="AC1234" s="122" t="s">
        <v>3158</v>
      </c>
      <c r="AD1234" s="125">
        <v>43713.203888888886</v>
      </c>
      <c r="AE1234" s="122" t="s">
        <v>3158</v>
      </c>
    </row>
    <row r="1235" spans="1:31" ht="13">
      <c r="A1235" s="122">
        <v>3578</v>
      </c>
      <c r="B1235" s="122" t="s">
        <v>10650</v>
      </c>
      <c r="C1235" s="122" t="s">
        <v>10651</v>
      </c>
      <c r="D1235" s="122" t="s">
        <v>3146</v>
      </c>
      <c r="E1235" s="122">
        <v>2018</v>
      </c>
      <c r="F1235" s="122" t="s">
        <v>3255</v>
      </c>
      <c r="G1235" s="122" t="s">
        <v>10652</v>
      </c>
      <c r="H1235" s="122" t="s">
        <v>5700</v>
      </c>
      <c r="I1235" s="122" t="s">
        <v>3385</v>
      </c>
      <c r="J1235" s="122" t="s">
        <v>10653</v>
      </c>
      <c r="K1235" s="122" t="s">
        <v>10654</v>
      </c>
      <c r="L1235" s="124" t="s">
        <v>10655</v>
      </c>
      <c r="M1235" s="122" t="s">
        <v>3154</v>
      </c>
      <c r="N1235" s="122">
        <v>75</v>
      </c>
      <c r="O1235" s="124" t="s">
        <v>10656</v>
      </c>
      <c r="P1235" s="124" t="s">
        <v>10657</v>
      </c>
      <c r="Q1235" s="124" t="s">
        <v>10658</v>
      </c>
      <c r="R1235" s="125">
        <v>43697.526655092595</v>
      </c>
      <c r="S1235" s="125">
        <v>44481.35355324074</v>
      </c>
      <c r="T1235" s="122">
        <v>72</v>
      </c>
      <c r="U1235" s="122" t="s">
        <v>3278</v>
      </c>
      <c r="V1235" s="122" t="s">
        <v>5700</v>
      </c>
      <c r="W1235" s="122" t="s">
        <v>3158</v>
      </c>
      <c r="X1235" s="122" t="s">
        <v>3204</v>
      </c>
      <c r="Y1235" s="122" t="s">
        <v>3158</v>
      </c>
      <c r="Z1235" s="122">
        <v>0</v>
      </c>
      <c r="AA1235" s="122" t="s">
        <v>3158</v>
      </c>
      <c r="AB1235" s="122" t="s">
        <v>3158</v>
      </c>
      <c r="AC1235" s="122" t="s">
        <v>3158</v>
      </c>
      <c r="AD1235" s="125">
        <v>43713.203888888886</v>
      </c>
      <c r="AE1235" s="122" t="s">
        <v>3158</v>
      </c>
    </row>
    <row r="1236" spans="1:31" ht="13">
      <c r="A1236" s="122">
        <v>3579</v>
      </c>
      <c r="B1236" s="122" t="s">
        <v>570</v>
      </c>
      <c r="C1236" s="122" t="s">
        <v>10659</v>
      </c>
      <c r="D1236" s="122" t="s">
        <v>3146</v>
      </c>
      <c r="E1236" s="122">
        <v>2015</v>
      </c>
      <c r="F1236" s="122" t="s">
        <v>3225</v>
      </c>
      <c r="G1236" s="122" t="s">
        <v>3245</v>
      </c>
      <c r="H1236" s="122" t="s">
        <v>3195</v>
      </c>
      <c r="I1236" s="126">
        <v>44967</v>
      </c>
      <c r="K1236" s="122" t="s">
        <v>10660</v>
      </c>
      <c r="L1236" s="124" t="s">
        <v>10661</v>
      </c>
      <c r="M1236" s="122" t="s">
        <v>3154</v>
      </c>
      <c r="N1236" s="122">
        <v>75</v>
      </c>
      <c r="O1236" s="124" t="s">
        <v>10662</v>
      </c>
      <c r="P1236" s="124" t="s">
        <v>10663</v>
      </c>
      <c r="Q1236" s="124" t="s">
        <v>10664</v>
      </c>
      <c r="R1236" s="125">
        <v>43697.526655092595</v>
      </c>
      <c r="S1236" s="125">
        <v>43713.203888888886</v>
      </c>
      <c r="T1236" s="122" t="s">
        <v>3158</v>
      </c>
      <c r="U1236" s="122" t="s">
        <v>3158</v>
      </c>
      <c r="V1236" s="122" t="s">
        <v>3158</v>
      </c>
      <c r="W1236" s="122" t="s">
        <v>3158</v>
      </c>
      <c r="X1236" s="122" t="s">
        <v>3158</v>
      </c>
      <c r="Y1236" s="122" t="s">
        <v>3158</v>
      </c>
      <c r="Z1236" s="122">
        <v>0</v>
      </c>
      <c r="AA1236" s="122" t="s">
        <v>3158</v>
      </c>
      <c r="AB1236" s="122" t="s">
        <v>3158</v>
      </c>
      <c r="AC1236" s="122" t="s">
        <v>3158</v>
      </c>
      <c r="AD1236" s="125">
        <v>43713.203888888886</v>
      </c>
      <c r="AE1236" s="122" t="s">
        <v>3158</v>
      </c>
    </row>
    <row r="1237" spans="1:31" ht="13">
      <c r="A1237" s="122">
        <v>3580</v>
      </c>
      <c r="B1237" s="122" t="s">
        <v>10665</v>
      </c>
      <c r="C1237" s="122" t="s">
        <v>10666</v>
      </c>
      <c r="D1237" s="122" t="s">
        <v>3146</v>
      </c>
      <c r="E1237" s="122">
        <v>2016</v>
      </c>
      <c r="G1237" s="122" t="s">
        <v>7159</v>
      </c>
      <c r="K1237" s="122" t="s">
        <v>10667</v>
      </c>
      <c r="L1237" s="124" t="s">
        <v>10668</v>
      </c>
      <c r="M1237" s="122" t="s">
        <v>3154</v>
      </c>
      <c r="N1237" s="122">
        <v>75</v>
      </c>
      <c r="P1237" s="124" t="s">
        <v>10669</v>
      </c>
      <c r="Q1237" s="124" t="s">
        <v>10670</v>
      </c>
      <c r="R1237" s="125">
        <v>43697.526655092595</v>
      </c>
      <c r="S1237" s="125">
        <v>43713.203888888886</v>
      </c>
      <c r="T1237" s="122" t="s">
        <v>3158</v>
      </c>
      <c r="U1237" s="122" t="s">
        <v>3158</v>
      </c>
      <c r="V1237" s="122" t="s">
        <v>3158</v>
      </c>
      <c r="W1237" s="122" t="s">
        <v>3158</v>
      </c>
      <c r="X1237" s="122" t="s">
        <v>3158</v>
      </c>
      <c r="Y1237" s="122" t="s">
        <v>3158</v>
      </c>
      <c r="Z1237" s="122">
        <v>0</v>
      </c>
      <c r="AA1237" s="122" t="s">
        <v>3158</v>
      </c>
      <c r="AB1237" s="122" t="s">
        <v>3158</v>
      </c>
      <c r="AC1237" s="122" t="s">
        <v>3158</v>
      </c>
      <c r="AD1237" s="125">
        <v>43713.203888888886</v>
      </c>
      <c r="AE1237" s="122" t="s">
        <v>3158</v>
      </c>
    </row>
    <row r="1238" spans="1:31" ht="13">
      <c r="A1238" s="122">
        <v>3581</v>
      </c>
      <c r="B1238" s="122" t="s">
        <v>10671</v>
      </c>
      <c r="C1238" s="122" t="s">
        <v>10672</v>
      </c>
      <c r="D1238" s="122" t="s">
        <v>3146</v>
      </c>
      <c r="E1238" s="122">
        <v>2019</v>
      </c>
      <c r="F1238" s="122" t="s">
        <v>3206</v>
      </c>
      <c r="G1238" s="122" t="s">
        <v>3343</v>
      </c>
      <c r="H1238" s="122" t="s">
        <v>4069</v>
      </c>
      <c r="K1238" s="122" t="s">
        <v>10673</v>
      </c>
      <c r="L1238" s="124" t="s">
        <v>10674</v>
      </c>
      <c r="M1238" s="122" t="s">
        <v>3154</v>
      </c>
      <c r="N1238" s="122">
        <v>75</v>
      </c>
      <c r="O1238" s="124" t="s">
        <v>10675</v>
      </c>
      <c r="P1238" s="124" t="s">
        <v>10676</v>
      </c>
      <c r="R1238" s="125">
        <v>43697.526655092595</v>
      </c>
      <c r="S1238" s="125">
        <v>43713.203888888886</v>
      </c>
      <c r="T1238" s="122" t="s">
        <v>3158</v>
      </c>
      <c r="U1238" s="122" t="s">
        <v>3158</v>
      </c>
      <c r="V1238" s="122" t="s">
        <v>3158</v>
      </c>
      <c r="W1238" s="122" t="s">
        <v>3158</v>
      </c>
      <c r="X1238" s="122" t="s">
        <v>3158</v>
      </c>
      <c r="Y1238" s="122" t="s">
        <v>3158</v>
      </c>
      <c r="Z1238" s="122">
        <v>0</v>
      </c>
      <c r="AA1238" s="122" t="s">
        <v>3158</v>
      </c>
      <c r="AB1238" s="122" t="s">
        <v>3158</v>
      </c>
      <c r="AC1238" s="122" t="s">
        <v>3158</v>
      </c>
      <c r="AD1238" s="125">
        <v>43713.203888888886</v>
      </c>
      <c r="AE1238" s="122" t="s">
        <v>3158</v>
      </c>
    </row>
    <row r="1239" spans="1:31" ht="13">
      <c r="A1239" s="122">
        <v>3582</v>
      </c>
      <c r="B1239" s="122" t="s">
        <v>10677</v>
      </c>
      <c r="C1239" s="122" t="s">
        <v>10678</v>
      </c>
      <c r="D1239" s="122" t="s">
        <v>3146</v>
      </c>
      <c r="E1239" s="122">
        <v>2018</v>
      </c>
      <c r="F1239" s="122" t="s">
        <v>3462</v>
      </c>
      <c r="G1239" s="122" t="s">
        <v>10679</v>
      </c>
      <c r="K1239" s="122" t="s">
        <v>10680</v>
      </c>
      <c r="L1239" s="124" t="s">
        <v>10681</v>
      </c>
      <c r="M1239" s="122" t="s">
        <v>3154</v>
      </c>
      <c r="N1239" s="122">
        <v>75</v>
      </c>
      <c r="O1239" s="124" t="s">
        <v>10682</v>
      </c>
      <c r="P1239" s="124" t="s">
        <v>10683</v>
      </c>
      <c r="Q1239" s="124" t="s">
        <v>10684</v>
      </c>
      <c r="R1239" s="125">
        <v>43697.526655092595</v>
      </c>
      <c r="S1239" s="125">
        <v>43713.203888888886</v>
      </c>
      <c r="T1239" s="122" t="s">
        <v>3158</v>
      </c>
      <c r="U1239" s="122" t="s">
        <v>3158</v>
      </c>
      <c r="V1239" s="122" t="s">
        <v>3158</v>
      </c>
      <c r="W1239" s="122" t="s">
        <v>3158</v>
      </c>
      <c r="X1239" s="122" t="s">
        <v>3158</v>
      </c>
      <c r="Y1239" s="122" t="s">
        <v>3158</v>
      </c>
      <c r="Z1239" s="122">
        <v>0</v>
      </c>
      <c r="AA1239" s="122" t="s">
        <v>3158</v>
      </c>
      <c r="AB1239" s="122" t="s">
        <v>3158</v>
      </c>
      <c r="AC1239" s="122" t="s">
        <v>3158</v>
      </c>
      <c r="AD1239" s="125">
        <v>43713.203888888886</v>
      </c>
      <c r="AE1239" s="122" t="s">
        <v>3158</v>
      </c>
    </row>
    <row r="1240" spans="1:31" ht="13">
      <c r="A1240" s="122">
        <v>3583</v>
      </c>
      <c r="B1240" s="122" t="s">
        <v>10685</v>
      </c>
      <c r="C1240" s="122" t="s">
        <v>10686</v>
      </c>
      <c r="E1240" s="122">
        <v>2010</v>
      </c>
      <c r="F1240" s="122" t="s">
        <v>3462</v>
      </c>
      <c r="G1240" s="122" t="s">
        <v>7670</v>
      </c>
      <c r="K1240" s="122" t="s">
        <v>10687</v>
      </c>
      <c r="L1240" s="124" t="s">
        <v>10688</v>
      </c>
      <c r="M1240" s="122" t="s">
        <v>3154</v>
      </c>
      <c r="N1240" s="122">
        <v>75</v>
      </c>
      <c r="O1240" s="124" t="s">
        <v>10689</v>
      </c>
      <c r="P1240" s="124" t="s">
        <v>10690</v>
      </c>
      <c r="Q1240" s="124" t="s">
        <v>10691</v>
      </c>
      <c r="R1240" s="125">
        <v>43697.526655092595</v>
      </c>
      <c r="S1240" s="125">
        <v>43713.203888888886</v>
      </c>
      <c r="T1240" s="122" t="s">
        <v>3158</v>
      </c>
      <c r="U1240" s="122" t="s">
        <v>3158</v>
      </c>
      <c r="V1240" s="122" t="s">
        <v>3158</v>
      </c>
      <c r="W1240" s="122" t="s">
        <v>3158</v>
      </c>
      <c r="X1240" s="122" t="s">
        <v>3158</v>
      </c>
      <c r="Y1240" s="122" t="s">
        <v>3158</v>
      </c>
      <c r="Z1240" s="122">
        <v>0</v>
      </c>
      <c r="AA1240" s="122" t="s">
        <v>3158</v>
      </c>
      <c r="AB1240" s="122" t="s">
        <v>3158</v>
      </c>
      <c r="AC1240" s="122" t="s">
        <v>3158</v>
      </c>
      <c r="AD1240" s="125">
        <v>43713.203888888886</v>
      </c>
      <c r="AE1240" s="122" t="s">
        <v>3158</v>
      </c>
    </row>
    <row r="1241" spans="1:31" ht="13">
      <c r="A1241" s="122">
        <v>3584</v>
      </c>
      <c r="B1241" s="122" t="s">
        <v>10692</v>
      </c>
      <c r="C1241" s="122" t="s">
        <v>10693</v>
      </c>
      <c r="D1241" s="122" t="s">
        <v>3146</v>
      </c>
      <c r="E1241" s="122">
        <v>2017</v>
      </c>
      <c r="G1241" s="122" t="s">
        <v>4325</v>
      </c>
      <c r="H1241" s="122" t="s">
        <v>3173</v>
      </c>
      <c r="K1241" s="122" t="s">
        <v>10694</v>
      </c>
      <c r="M1241" s="122" t="s">
        <v>3154</v>
      </c>
      <c r="N1241" s="122">
        <v>75</v>
      </c>
      <c r="R1241" s="125">
        <v>43697.526655092595</v>
      </c>
      <c r="S1241" s="125">
        <v>43713.203888888886</v>
      </c>
      <c r="T1241" s="122" t="s">
        <v>3158</v>
      </c>
      <c r="U1241" s="122" t="s">
        <v>3158</v>
      </c>
      <c r="V1241" s="122" t="s">
        <v>3158</v>
      </c>
      <c r="W1241" s="122" t="s">
        <v>3158</v>
      </c>
      <c r="X1241" s="122" t="s">
        <v>3158</v>
      </c>
      <c r="Y1241" s="122" t="s">
        <v>3158</v>
      </c>
      <c r="Z1241" s="122">
        <v>0</v>
      </c>
      <c r="AA1241" s="122" t="s">
        <v>3158</v>
      </c>
      <c r="AB1241" s="122" t="s">
        <v>3158</v>
      </c>
      <c r="AC1241" s="122" t="s">
        <v>3158</v>
      </c>
      <c r="AD1241" s="125">
        <v>43713.203888888886</v>
      </c>
      <c r="AE1241" s="122" t="s">
        <v>3158</v>
      </c>
    </row>
    <row r="1242" spans="1:31" ht="13">
      <c r="A1242" s="122">
        <v>3585</v>
      </c>
      <c r="B1242" s="122" t="s">
        <v>10695</v>
      </c>
      <c r="E1242" s="122">
        <v>0</v>
      </c>
      <c r="K1242" s="122" t="s">
        <v>10696</v>
      </c>
      <c r="M1242" s="122" t="s">
        <v>3154</v>
      </c>
      <c r="N1242" s="122">
        <v>75</v>
      </c>
      <c r="R1242" s="125">
        <v>43697.526655092595</v>
      </c>
      <c r="S1242" s="125">
        <v>43713.203888888886</v>
      </c>
      <c r="T1242" s="122" t="s">
        <v>3158</v>
      </c>
      <c r="U1242" s="122" t="s">
        <v>3158</v>
      </c>
      <c r="V1242" s="122" t="s">
        <v>3158</v>
      </c>
      <c r="W1242" s="122" t="s">
        <v>3158</v>
      </c>
      <c r="X1242" s="122" t="s">
        <v>3158</v>
      </c>
      <c r="Y1242" s="122" t="s">
        <v>3158</v>
      </c>
      <c r="Z1242" s="122">
        <v>0</v>
      </c>
      <c r="AA1242" s="122" t="s">
        <v>3158</v>
      </c>
      <c r="AB1242" s="122" t="s">
        <v>3158</v>
      </c>
      <c r="AC1242" s="122" t="s">
        <v>3158</v>
      </c>
      <c r="AD1242" s="125">
        <v>43713.203888888886</v>
      </c>
      <c r="AE1242" s="122" t="s">
        <v>3158</v>
      </c>
    </row>
    <row r="1243" spans="1:31" ht="13">
      <c r="A1243" s="122">
        <v>3586</v>
      </c>
      <c r="B1243" s="122" t="s">
        <v>10697</v>
      </c>
      <c r="C1243" s="122" t="s">
        <v>10698</v>
      </c>
      <c r="D1243" s="122" t="s">
        <v>3146</v>
      </c>
      <c r="E1243" s="122">
        <v>2007</v>
      </c>
      <c r="F1243" s="122" t="s">
        <v>3342</v>
      </c>
      <c r="G1243" s="122" t="s">
        <v>3148</v>
      </c>
      <c r="H1243" s="122" t="s">
        <v>10699</v>
      </c>
      <c r="I1243" s="122" t="s">
        <v>3375</v>
      </c>
      <c r="K1243" s="122" t="s">
        <v>10700</v>
      </c>
      <c r="L1243" s="124" t="s">
        <v>10701</v>
      </c>
      <c r="M1243" s="122" t="s">
        <v>3154</v>
      </c>
      <c r="N1243" s="122">
        <v>75</v>
      </c>
      <c r="O1243" s="124" t="s">
        <v>10702</v>
      </c>
      <c r="P1243" s="124" t="s">
        <v>10703</v>
      </c>
      <c r="Q1243" s="124" t="s">
        <v>10704</v>
      </c>
      <c r="R1243" s="125">
        <v>43697.526655092595</v>
      </c>
      <c r="S1243" s="125">
        <v>43713.203888888886</v>
      </c>
      <c r="T1243" s="122" t="s">
        <v>3158</v>
      </c>
      <c r="U1243" s="122" t="s">
        <v>3158</v>
      </c>
      <c r="V1243" s="122" t="s">
        <v>3158</v>
      </c>
      <c r="W1243" s="122" t="s">
        <v>3158</v>
      </c>
      <c r="X1243" s="122" t="s">
        <v>3158</v>
      </c>
      <c r="Y1243" s="122" t="s">
        <v>3158</v>
      </c>
      <c r="Z1243" s="122">
        <v>0</v>
      </c>
      <c r="AA1243" s="122" t="s">
        <v>3158</v>
      </c>
      <c r="AB1243" s="122" t="s">
        <v>3158</v>
      </c>
      <c r="AC1243" s="122" t="s">
        <v>3158</v>
      </c>
      <c r="AD1243" s="125">
        <v>43713.203888888886</v>
      </c>
      <c r="AE1243" s="122" t="s">
        <v>3158</v>
      </c>
    </row>
    <row r="1244" spans="1:31" ht="13">
      <c r="A1244" s="122">
        <v>3587</v>
      </c>
      <c r="B1244" s="122" t="s">
        <v>10705</v>
      </c>
      <c r="C1244" s="122" t="s">
        <v>10706</v>
      </c>
      <c r="D1244" s="122" t="s">
        <v>3146</v>
      </c>
      <c r="E1244" s="122">
        <v>2013</v>
      </c>
      <c r="F1244" s="122" t="s">
        <v>3462</v>
      </c>
      <c r="G1244" s="122" t="s">
        <v>8020</v>
      </c>
      <c r="H1244" s="122" t="s">
        <v>3173</v>
      </c>
      <c r="I1244" s="122" t="s">
        <v>3326</v>
      </c>
      <c r="K1244" s="122" t="s">
        <v>10707</v>
      </c>
      <c r="L1244" s="124" t="s">
        <v>10708</v>
      </c>
      <c r="M1244" s="122" t="s">
        <v>3154</v>
      </c>
      <c r="N1244" s="122">
        <v>75</v>
      </c>
      <c r="O1244" s="124" t="s">
        <v>10709</v>
      </c>
      <c r="Q1244" s="124" t="s">
        <v>10710</v>
      </c>
      <c r="R1244" s="125">
        <v>43697.526655092595</v>
      </c>
      <c r="S1244" s="125">
        <v>43713.203888888886</v>
      </c>
      <c r="T1244" s="122" t="s">
        <v>3158</v>
      </c>
      <c r="U1244" s="122" t="s">
        <v>3158</v>
      </c>
      <c r="V1244" s="122" t="s">
        <v>3158</v>
      </c>
      <c r="W1244" s="122" t="s">
        <v>3158</v>
      </c>
      <c r="X1244" s="122" t="s">
        <v>3158</v>
      </c>
      <c r="Y1244" s="122" t="s">
        <v>3158</v>
      </c>
      <c r="Z1244" s="122">
        <v>0</v>
      </c>
      <c r="AA1244" s="122" t="s">
        <v>3158</v>
      </c>
      <c r="AB1244" s="122" t="s">
        <v>3158</v>
      </c>
      <c r="AC1244" s="122" t="s">
        <v>3158</v>
      </c>
      <c r="AD1244" s="125">
        <v>43713.203888888886</v>
      </c>
      <c r="AE1244" s="122" t="s">
        <v>3158</v>
      </c>
    </row>
    <row r="1245" spans="1:31" ht="13">
      <c r="A1245" s="122">
        <v>3588</v>
      </c>
      <c r="B1245" s="122" t="s">
        <v>10711</v>
      </c>
      <c r="C1245" s="122" t="s">
        <v>10712</v>
      </c>
      <c r="E1245" s="122">
        <v>2017</v>
      </c>
      <c r="F1245" s="122" t="s">
        <v>3255</v>
      </c>
      <c r="G1245" s="122" t="s">
        <v>10713</v>
      </c>
      <c r="K1245" s="122" t="s">
        <v>10714</v>
      </c>
      <c r="L1245" s="124" t="s">
        <v>10715</v>
      </c>
      <c r="M1245" s="122" t="s">
        <v>3154</v>
      </c>
      <c r="N1245" s="122">
        <v>75</v>
      </c>
      <c r="P1245" s="124" t="s">
        <v>10716</v>
      </c>
      <c r="Q1245" s="124" t="s">
        <v>10717</v>
      </c>
      <c r="R1245" s="125">
        <v>43697.526655092595</v>
      </c>
      <c r="S1245" s="125">
        <v>43698.350370370368</v>
      </c>
      <c r="T1245" s="122" t="s">
        <v>3158</v>
      </c>
      <c r="U1245" s="122" t="s">
        <v>3158</v>
      </c>
      <c r="V1245" s="122" t="s">
        <v>3158</v>
      </c>
      <c r="W1245" s="122" t="s">
        <v>3158</v>
      </c>
      <c r="X1245" s="122" t="s">
        <v>3158</v>
      </c>
      <c r="Y1245" s="122" t="s">
        <v>3158</v>
      </c>
      <c r="Z1245" s="122">
        <v>0</v>
      </c>
      <c r="AA1245" s="122" t="s">
        <v>3158</v>
      </c>
      <c r="AB1245" s="122" t="s">
        <v>3158</v>
      </c>
      <c r="AC1245" s="122" t="s">
        <v>3158</v>
      </c>
      <c r="AD1245" s="125">
        <v>43698.350370370368</v>
      </c>
      <c r="AE1245" s="122" t="s">
        <v>3158</v>
      </c>
    </row>
    <row r="1246" spans="1:31" ht="13">
      <c r="A1246" s="122">
        <v>3589</v>
      </c>
      <c r="B1246" s="122" t="s">
        <v>10718</v>
      </c>
      <c r="E1246" s="122">
        <v>0</v>
      </c>
      <c r="K1246" s="122" t="s">
        <v>10719</v>
      </c>
      <c r="M1246" s="122" t="s">
        <v>3154</v>
      </c>
      <c r="N1246" s="122">
        <v>75</v>
      </c>
      <c r="R1246" s="125">
        <v>43697.526655092595</v>
      </c>
      <c r="S1246" s="125">
        <v>43713.203888888886</v>
      </c>
      <c r="T1246" s="122" t="s">
        <v>3158</v>
      </c>
      <c r="U1246" s="122" t="s">
        <v>3158</v>
      </c>
      <c r="V1246" s="122" t="s">
        <v>3158</v>
      </c>
      <c r="W1246" s="122" t="s">
        <v>3158</v>
      </c>
      <c r="X1246" s="122" t="s">
        <v>3158</v>
      </c>
      <c r="Y1246" s="122" t="s">
        <v>3158</v>
      </c>
      <c r="Z1246" s="122">
        <v>0</v>
      </c>
      <c r="AA1246" s="122" t="s">
        <v>3158</v>
      </c>
      <c r="AB1246" s="122" t="s">
        <v>3158</v>
      </c>
      <c r="AC1246" s="122" t="s">
        <v>3158</v>
      </c>
      <c r="AD1246" s="125">
        <v>43713.203888888886</v>
      </c>
      <c r="AE1246" s="122" t="s">
        <v>3158</v>
      </c>
    </row>
    <row r="1247" spans="1:31" ht="13">
      <c r="A1247" s="122">
        <v>3590</v>
      </c>
      <c r="B1247" s="122" t="s">
        <v>10720</v>
      </c>
      <c r="C1247" s="122" t="s">
        <v>10721</v>
      </c>
      <c r="E1247" s="122">
        <v>2015</v>
      </c>
      <c r="F1247" s="122" t="s">
        <v>3462</v>
      </c>
      <c r="G1247" s="122" t="s">
        <v>10722</v>
      </c>
      <c r="K1247" s="122" t="s">
        <v>10723</v>
      </c>
      <c r="L1247" s="124" t="s">
        <v>10724</v>
      </c>
      <c r="M1247" s="122" t="s">
        <v>3154</v>
      </c>
      <c r="N1247" s="122">
        <v>75</v>
      </c>
      <c r="O1247" s="124" t="s">
        <v>10725</v>
      </c>
      <c r="P1247" s="124" t="s">
        <v>10726</v>
      </c>
      <c r="Q1247" s="124" t="s">
        <v>10727</v>
      </c>
      <c r="R1247" s="125">
        <v>43697.526655092595</v>
      </c>
      <c r="S1247" s="125">
        <v>43713.203888888886</v>
      </c>
      <c r="T1247" s="122" t="s">
        <v>3158</v>
      </c>
      <c r="U1247" s="122" t="s">
        <v>3158</v>
      </c>
      <c r="V1247" s="122" t="s">
        <v>3158</v>
      </c>
      <c r="W1247" s="122" t="s">
        <v>3158</v>
      </c>
      <c r="X1247" s="122" t="s">
        <v>3158</v>
      </c>
      <c r="Y1247" s="122" t="s">
        <v>3158</v>
      </c>
      <c r="Z1247" s="122">
        <v>0</v>
      </c>
      <c r="AA1247" s="122" t="s">
        <v>3158</v>
      </c>
      <c r="AB1247" s="122" t="s">
        <v>3158</v>
      </c>
      <c r="AC1247" s="122" t="s">
        <v>3158</v>
      </c>
      <c r="AD1247" s="125">
        <v>43713.203888888886</v>
      </c>
      <c r="AE1247" s="122" t="s">
        <v>3158</v>
      </c>
    </row>
    <row r="1248" spans="1:31" ht="13">
      <c r="A1248" s="122">
        <v>3591</v>
      </c>
      <c r="B1248" s="122" t="s">
        <v>10728</v>
      </c>
      <c r="D1248" s="122" t="s">
        <v>3146</v>
      </c>
      <c r="E1248" s="122">
        <v>0</v>
      </c>
      <c r="K1248" s="122" t="s">
        <v>10729</v>
      </c>
      <c r="M1248" s="122" t="s">
        <v>3154</v>
      </c>
      <c r="N1248" s="122">
        <v>75</v>
      </c>
      <c r="R1248" s="125">
        <v>43697.526655092595</v>
      </c>
      <c r="S1248" s="125">
        <v>43713.203888888886</v>
      </c>
      <c r="T1248" s="122" t="s">
        <v>3158</v>
      </c>
      <c r="U1248" s="122" t="s">
        <v>3158</v>
      </c>
      <c r="V1248" s="122" t="s">
        <v>3158</v>
      </c>
      <c r="W1248" s="122" t="s">
        <v>3158</v>
      </c>
      <c r="X1248" s="122" t="s">
        <v>3158</v>
      </c>
      <c r="Y1248" s="122" t="s">
        <v>3158</v>
      </c>
      <c r="Z1248" s="122">
        <v>0</v>
      </c>
      <c r="AA1248" s="122" t="s">
        <v>3158</v>
      </c>
      <c r="AB1248" s="122" t="s">
        <v>3158</v>
      </c>
      <c r="AC1248" s="122" t="s">
        <v>3158</v>
      </c>
      <c r="AD1248" s="125">
        <v>43713.203888888886</v>
      </c>
      <c r="AE1248" s="122" t="s">
        <v>3158</v>
      </c>
    </row>
    <row r="1249" spans="1:31" ht="13">
      <c r="A1249" s="122">
        <v>3592</v>
      </c>
      <c r="B1249" s="122" t="s">
        <v>10730</v>
      </c>
      <c r="C1249" s="122" t="s">
        <v>10731</v>
      </c>
      <c r="D1249" s="122" t="s">
        <v>3146</v>
      </c>
      <c r="E1249" s="122">
        <v>2016</v>
      </c>
      <c r="F1249" s="122" t="s">
        <v>3225</v>
      </c>
      <c r="G1249" s="122" t="s">
        <v>3245</v>
      </c>
      <c r="K1249" s="122" t="s">
        <v>10732</v>
      </c>
      <c r="L1249" s="124" t="s">
        <v>10733</v>
      </c>
      <c r="M1249" s="122" t="s">
        <v>3154</v>
      </c>
      <c r="N1249" s="122">
        <v>75</v>
      </c>
      <c r="O1249" s="124" t="s">
        <v>10734</v>
      </c>
      <c r="P1249" s="124" t="s">
        <v>10735</v>
      </c>
      <c r="Q1249" s="124" t="s">
        <v>10736</v>
      </c>
      <c r="R1249" s="125">
        <v>43697.526655092595</v>
      </c>
      <c r="S1249" s="125">
        <v>43713.203888888886</v>
      </c>
      <c r="T1249" s="122" t="s">
        <v>3158</v>
      </c>
      <c r="U1249" s="122" t="s">
        <v>3158</v>
      </c>
      <c r="V1249" s="122" t="s">
        <v>3158</v>
      </c>
      <c r="W1249" s="122" t="s">
        <v>3158</v>
      </c>
      <c r="X1249" s="122" t="s">
        <v>3158</v>
      </c>
      <c r="Y1249" s="122" t="s">
        <v>3158</v>
      </c>
      <c r="Z1249" s="122">
        <v>0</v>
      </c>
      <c r="AA1249" s="122" t="s">
        <v>3158</v>
      </c>
      <c r="AB1249" s="122" t="s">
        <v>3158</v>
      </c>
      <c r="AC1249" s="122" t="s">
        <v>3158</v>
      </c>
      <c r="AD1249" s="125">
        <v>43713.203888888886</v>
      </c>
      <c r="AE1249" s="122" t="s">
        <v>3158</v>
      </c>
    </row>
    <row r="1250" spans="1:31" ht="13">
      <c r="A1250" s="122">
        <v>3593</v>
      </c>
      <c r="B1250" s="122" t="s">
        <v>10737</v>
      </c>
      <c r="C1250" s="122" t="s">
        <v>10738</v>
      </c>
      <c r="E1250" s="122">
        <v>1993</v>
      </c>
      <c r="F1250" s="122" t="s">
        <v>3302</v>
      </c>
      <c r="G1250" s="122" t="s">
        <v>10739</v>
      </c>
      <c r="K1250" s="122" t="s">
        <v>10740</v>
      </c>
      <c r="L1250" s="124" t="s">
        <v>10741</v>
      </c>
      <c r="M1250" s="122" t="s">
        <v>3154</v>
      </c>
      <c r="N1250" s="122">
        <v>75</v>
      </c>
      <c r="O1250" s="124" t="s">
        <v>10742</v>
      </c>
      <c r="P1250" s="124" t="s">
        <v>10743</v>
      </c>
      <c r="Q1250" s="124" t="s">
        <v>10744</v>
      </c>
      <c r="R1250" s="125">
        <v>43697.526655092595</v>
      </c>
      <c r="S1250" s="125">
        <v>43713.203888888886</v>
      </c>
      <c r="T1250" s="122" t="s">
        <v>3158</v>
      </c>
      <c r="U1250" s="122" t="s">
        <v>3158</v>
      </c>
      <c r="V1250" s="122" t="s">
        <v>3158</v>
      </c>
      <c r="W1250" s="122" t="s">
        <v>3158</v>
      </c>
      <c r="X1250" s="122" t="s">
        <v>3158</v>
      </c>
      <c r="Y1250" s="122" t="s">
        <v>3158</v>
      </c>
      <c r="Z1250" s="122">
        <v>0</v>
      </c>
      <c r="AA1250" s="122" t="s">
        <v>3158</v>
      </c>
      <c r="AB1250" s="122" t="s">
        <v>3158</v>
      </c>
      <c r="AC1250" s="122" t="s">
        <v>3158</v>
      </c>
      <c r="AD1250" s="125">
        <v>43713.203888888886</v>
      </c>
      <c r="AE1250" s="122" t="s">
        <v>3158</v>
      </c>
    </row>
    <row r="1251" spans="1:31" ht="13">
      <c r="A1251" s="122">
        <v>3594</v>
      </c>
      <c r="B1251" s="122" t="s">
        <v>751</v>
      </c>
      <c r="C1251" s="122" t="s">
        <v>10745</v>
      </c>
      <c r="D1251" s="122" t="s">
        <v>3146</v>
      </c>
      <c r="E1251" s="122">
        <v>2012</v>
      </c>
      <c r="F1251" s="122" t="s">
        <v>3992</v>
      </c>
      <c r="G1251" s="122" t="s">
        <v>6187</v>
      </c>
      <c r="H1251" s="122" t="s">
        <v>3747</v>
      </c>
      <c r="I1251" s="122" t="s">
        <v>3385</v>
      </c>
      <c r="J1251" s="122" t="s">
        <v>10746</v>
      </c>
      <c r="K1251" s="122" t="s">
        <v>10747</v>
      </c>
      <c r="L1251" s="124" t="s">
        <v>10748</v>
      </c>
      <c r="M1251" s="122" t="s">
        <v>3154</v>
      </c>
      <c r="N1251" s="122">
        <v>75</v>
      </c>
      <c r="O1251" s="124" t="s">
        <v>10749</v>
      </c>
      <c r="P1251" s="122" t="s">
        <v>3158</v>
      </c>
      <c r="Q1251" s="124" t="s">
        <v>10750</v>
      </c>
      <c r="R1251" s="125">
        <v>43697.526655092595</v>
      </c>
      <c r="S1251" s="125">
        <v>43846.485185185185</v>
      </c>
      <c r="T1251" s="122">
        <v>68</v>
      </c>
      <c r="U1251" s="122" t="s">
        <v>3202</v>
      </c>
      <c r="V1251" s="122" t="s">
        <v>3204</v>
      </c>
      <c r="W1251" s="122" t="s">
        <v>3158</v>
      </c>
      <c r="X1251" s="122" t="s">
        <v>3204</v>
      </c>
      <c r="Y1251" s="122" t="s">
        <v>3158</v>
      </c>
      <c r="Z1251" s="122">
        <v>0</v>
      </c>
      <c r="AA1251" s="122" t="s">
        <v>3158</v>
      </c>
      <c r="AB1251" s="122" t="s">
        <v>3158</v>
      </c>
      <c r="AC1251" s="122" t="s">
        <v>3158</v>
      </c>
      <c r="AD1251" s="125">
        <v>43713.203888888886</v>
      </c>
      <c r="AE1251" s="122" t="s">
        <v>3158</v>
      </c>
    </row>
    <row r="1252" spans="1:31" ht="13">
      <c r="A1252" s="122">
        <v>3595</v>
      </c>
      <c r="B1252" s="122" t="s">
        <v>10751</v>
      </c>
      <c r="E1252" s="122">
        <v>0</v>
      </c>
      <c r="K1252" s="122" t="s">
        <v>10752</v>
      </c>
      <c r="M1252" s="122" t="s">
        <v>3154</v>
      </c>
      <c r="N1252" s="122">
        <v>75</v>
      </c>
      <c r="R1252" s="125">
        <v>43697.526655092595</v>
      </c>
      <c r="S1252" s="125">
        <v>43713.203888888886</v>
      </c>
      <c r="T1252" s="122" t="s">
        <v>3158</v>
      </c>
      <c r="U1252" s="122" t="s">
        <v>3158</v>
      </c>
      <c r="V1252" s="122" t="s">
        <v>3158</v>
      </c>
      <c r="W1252" s="122" t="s">
        <v>3158</v>
      </c>
      <c r="X1252" s="122" t="s">
        <v>3158</v>
      </c>
      <c r="Y1252" s="122" t="s">
        <v>3158</v>
      </c>
      <c r="Z1252" s="122">
        <v>0</v>
      </c>
      <c r="AA1252" s="122" t="s">
        <v>3158</v>
      </c>
      <c r="AB1252" s="122" t="s">
        <v>3158</v>
      </c>
      <c r="AC1252" s="122" t="s">
        <v>3158</v>
      </c>
      <c r="AD1252" s="125">
        <v>43713.203888888886</v>
      </c>
      <c r="AE1252" s="122" t="s">
        <v>3158</v>
      </c>
    </row>
    <row r="1253" spans="1:31" ht="13">
      <c r="A1253" s="122">
        <v>3596</v>
      </c>
      <c r="B1253" s="122" t="s">
        <v>10753</v>
      </c>
      <c r="C1253" s="122" t="s">
        <v>10754</v>
      </c>
      <c r="E1253" s="122">
        <v>2017</v>
      </c>
      <c r="F1253" s="122" t="s">
        <v>3204</v>
      </c>
      <c r="G1253" s="122" t="s">
        <v>3587</v>
      </c>
      <c r="H1253" s="122" t="s">
        <v>3217</v>
      </c>
      <c r="I1253" s="122" t="s">
        <v>4340</v>
      </c>
      <c r="J1253" s="122" t="s">
        <v>10755</v>
      </c>
      <c r="K1253" s="122" t="s">
        <v>10756</v>
      </c>
      <c r="L1253" s="124" t="s">
        <v>10757</v>
      </c>
      <c r="M1253" s="122" t="s">
        <v>3154</v>
      </c>
      <c r="N1253" s="122">
        <v>75</v>
      </c>
      <c r="O1253" s="124" t="s">
        <v>10758</v>
      </c>
      <c r="P1253" s="124" t="s">
        <v>10759</v>
      </c>
      <c r="Q1253" s="122" t="s">
        <v>3158</v>
      </c>
      <c r="R1253" s="125">
        <v>43697.526655092595</v>
      </c>
      <c r="S1253" s="125">
        <v>43714.281608796293</v>
      </c>
      <c r="T1253" s="122">
        <v>64</v>
      </c>
      <c r="U1253" s="122" t="s">
        <v>10760</v>
      </c>
      <c r="V1253" s="122" t="s">
        <v>3204</v>
      </c>
      <c r="W1253" s="122" t="s">
        <v>3158</v>
      </c>
      <c r="X1253" s="122" t="s">
        <v>3204</v>
      </c>
      <c r="Y1253" s="122" t="s">
        <v>3158</v>
      </c>
      <c r="Z1253" s="122">
        <v>0</v>
      </c>
      <c r="AA1253" s="122" t="s">
        <v>3158</v>
      </c>
      <c r="AB1253" s="122" t="s">
        <v>3158</v>
      </c>
      <c r="AC1253" s="122" t="s">
        <v>3158</v>
      </c>
      <c r="AD1253" s="125">
        <v>43713.203888888886</v>
      </c>
      <c r="AE1253" s="122" t="s">
        <v>3158</v>
      </c>
    </row>
    <row r="1254" spans="1:31" ht="13">
      <c r="A1254" s="122">
        <v>3597</v>
      </c>
      <c r="B1254" s="122" t="s">
        <v>10761</v>
      </c>
      <c r="C1254" s="122" t="s">
        <v>10762</v>
      </c>
      <c r="D1254" s="122" t="s">
        <v>3146</v>
      </c>
      <c r="E1254" s="122">
        <v>2008</v>
      </c>
      <c r="F1254" s="122" t="s">
        <v>3462</v>
      </c>
      <c r="G1254" s="122" t="s">
        <v>4482</v>
      </c>
      <c r="K1254" s="122" t="s">
        <v>10763</v>
      </c>
      <c r="L1254" s="124" t="s">
        <v>10764</v>
      </c>
      <c r="M1254" s="122" t="s">
        <v>3154</v>
      </c>
      <c r="N1254" s="122">
        <v>75</v>
      </c>
      <c r="O1254" s="124" t="s">
        <v>10765</v>
      </c>
      <c r="R1254" s="125">
        <v>43697.526655092595</v>
      </c>
      <c r="S1254" s="125">
        <v>43713.203888888886</v>
      </c>
      <c r="T1254" s="122" t="s">
        <v>3158</v>
      </c>
      <c r="U1254" s="122" t="s">
        <v>3158</v>
      </c>
      <c r="V1254" s="122" t="s">
        <v>3158</v>
      </c>
      <c r="W1254" s="122" t="s">
        <v>3158</v>
      </c>
      <c r="X1254" s="122" t="s">
        <v>3158</v>
      </c>
      <c r="Y1254" s="122" t="s">
        <v>3158</v>
      </c>
      <c r="Z1254" s="122">
        <v>0</v>
      </c>
      <c r="AA1254" s="122" t="s">
        <v>3158</v>
      </c>
      <c r="AB1254" s="122" t="s">
        <v>3158</v>
      </c>
      <c r="AC1254" s="122" t="s">
        <v>3158</v>
      </c>
      <c r="AD1254" s="125">
        <v>43713.203888888886</v>
      </c>
      <c r="AE1254" s="122" t="s">
        <v>3158</v>
      </c>
    </row>
    <row r="1255" spans="1:31" ht="13">
      <c r="A1255" s="122">
        <v>3598</v>
      </c>
      <c r="B1255" s="122" t="s">
        <v>568</v>
      </c>
      <c r="C1255" s="122" t="s">
        <v>10766</v>
      </c>
      <c r="D1255" s="122" t="s">
        <v>3146</v>
      </c>
      <c r="E1255" s="122">
        <v>2013</v>
      </c>
      <c r="F1255" s="122" t="s">
        <v>3225</v>
      </c>
      <c r="G1255" s="122" t="s">
        <v>10767</v>
      </c>
      <c r="H1255" s="122" t="s">
        <v>3195</v>
      </c>
      <c r="I1255" s="126">
        <v>44967</v>
      </c>
      <c r="J1255" s="122" t="s">
        <v>10768</v>
      </c>
      <c r="K1255" s="122" t="s">
        <v>10769</v>
      </c>
      <c r="L1255" s="124" t="s">
        <v>10770</v>
      </c>
      <c r="M1255" s="122" t="s">
        <v>3154</v>
      </c>
      <c r="N1255" s="122">
        <v>75</v>
      </c>
      <c r="O1255" s="124" t="s">
        <v>10771</v>
      </c>
      <c r="P1255" s="124" t="s">
        <v>10772</v>
      </c>
      <c r="Q1255" s="124" t="s">
        <v>10773</v>
      </c>
      <c r="R1255" s="125">
        <v>43697.526655092595</v>
      </c>
      <c r="S1255" s="125">
        <v>43713.203888888886</v>
      </c>
      <c r="T1255" s="122" t="s">
        <v>3158</v>
      </c>
      <c r="U1255" s="122" t="s">
        <v>3158</v>
      </c>
      <c r="V1255" s="122" t="s">
        <v>3158</v>
      </c>
      <c r="W1255" s="122" t="s">
        <v>3158</v>
      </c>
      <c r="X1255" s="122" t="s">
        <v>3158</v>
      </c>
      <c r="Y1255" s="122" t="s">
        <v>3158</v>
      </c>
      <c r="Z1255" s="122">
        <v>0</v>
      </c>
      <c r="AA1255" s="122" t="s">
        <v>3158</v>
      </c>
      <c r="AB1255" s="122" t="s">
        <v>3158</v>
      </c>
      <c r="AC1255" s="122" t="s">
        <v>3158</v>
      </c>
      <c r="AD1255" s="125">
        <v>43713.203888888886</v>
      </c>
      <c r="AE1255" s="122" t="s">
        <v>3158</v>
      </c>
    </row>
    <row r="1256" spans="1:31" ht="13">
      <c r="A1256" s="122">
        <v>3599</v>
      </c>
      <c r="B1256" s="122" t="s">
        <v>10774</v>
      </c>
      <c r="E1256" s="122">
        <v>0</v>
      </c>
      <c r="K1256" s="122" t="s">
        <v>10775</v>
      </c>
      <c r="M1256" s="122" t="s">
        <v>3154</v>
      </c>
      <c r="N1256" s="122">
        <v>75</v>
      </c>
      <c r="R1256" s="125">
        <v>43697.526655092595</v>
      </c>
      <c r="S1256" s="125">
        <v>43713.203888888886</v>
      </c>
      <c r="T1256" s="122" t="s">
        <v>3158</v>
      </c>
      <c r="U1256" s="122" t="s">
        <v>3158</v>
      </c>
      <c r="V1256" s="122" t="s">
        <v>3158</v>
      </c>
      <c r="W1256" s="122" t="s">
        <v>3158</v>
      </c>
      <c r="X1256" s="122" t="s">
        <v>3158</v>
      </c>
      <c r="Y1256" s="122" t="s">
        <v>3158</v>
      </c>
      <c r="Z1256" s="122">
        <v>0</v>
      </c>
      <c r="AA1256" s="122" t="s">
        <v>3158</v>
      </c>
      <c r="AB1256" s="122" t="s">
        <v>3158</v>
      </c>
      <c r="AC1256" s="122" t="s">
        <v>3158</v>
      </c>
      <c r="AD1256" s="125">
        <v>43713.203888888886</v>
      </c>
      <c r="AE1256" s="122" t="s">
        <v>3158</v>
      </c>
    </row>
    <row r="1257" spans="1:31" ht="13">
      <c r="A1257" s="122">
        <v>3600</v>
      </c>
      <c r="B1257" s="122" t="s">
        <v>10776</v>
      </c>
      <c r="C1257" s="122" t="s">
        <v>10777</v>
      </c>
      <c r="D1257" s="122" t="s">
        <v>3146</v>
      </c>
      <c r="E1257" s="122">
        <v>2014</v>
      </c>
      <c r="F1257" s="122" t="s">
        <v>3147</v>
      </c>
      <c r="G1257" s="122" t="s">
        <v>3172</v>
      </c>
      <c r="H1257" s="122" t="s">
        <v>10778</v>
      </c>
      <c r="I1257" s="122" t="s">
        <v>3326</v>
      </c>
      <c r="J1257" s="122" t="s">
        <v>10779</v>
      </c>
      <c r="K1257" s="122" t="s">
        <v>10780</v>
      </c>
      <c r="L1257" s="124" t="s">
        <v>10781</v>
      </c>
      <c r="M1257" s="122" t="s">
        <v>3154</v>
      </c>
      <c r="N1257" s="122">
        <v>75</v>
      </c>
      <c r="O1257" s="124" t="s">
        <v>10782</v>
      </c>
      <c r="Q1257" s="124" t="s">
        <v>10783</v>
      </c>
      <c r="R1257" s="125">
        <v>43697.526655092595</v>
      </c>
      <c r="S1257" s="125">
        <v>43713.203888888886</v>
      </c>
      <c r="T1257" s="122" t="s">
        <v>3158</v>
      </c>
      <c r="U1257" s="122" t="s">
        <v>3158</v>
      </c>
      <c r="V1257" s="122" t="s">
        <v>3158</v>
      </c>
      <c r="W1257" s="122" t="s">
        <v>3158</v>
      </c>
      <c r="X1257" s="122" t="s">
        <v>3158</v>
      </c>
      <c r="Y1257" s="122" t="s">
        <v>3158</v>
      </c>
      <c r="Z1257" s="122">
        <v>0</v>
      </c>
      <c r="AA1257" s="122" t="s">
        <v>3158</v>
      </c>
      <c r="AB1257" s="122" t="s">
        <v>3158</v>
      </c>
      <c r="AC1257" s="122" t="s">
        <v>3158</v>
      </c>
      <c r="AD1257" s="125">
        <v>43713.203888888886</v>
      </c>
      <c r="AE1257" s="122" t="s">
        <v>3158</v>
      </c>
    </row>
    <row r="1258" spans="1:31" ht="13">
      <c r="A1258" s="122">
        <v>3601</v>
      </c>
      <c r="B1258" s="122" t="s">
        <v>10784</v>
      </c>
      <c r="E1258" s="122">
        <v>0</v>
      </c>
      <c r="K1258" s="122" t="s">
        <v>10785</v>
      </c>
      <c r="M1258" s="122" t="s">
        <v>3154</v>
      </c>
      <c r="N1258" s="122">
        <v>75</v>
      </c>
      <c r="R1258" s="125">
        <v>43697.526655092595</v>
      </c>
      <c r="S1258" s="125">
        <v>43713.203888888886</v>
      </c>
      <c r="T1258" s="122" t="s">
        <v>3158</v>
      </c>
      <c r="U1258" s="122" t="s">
        <v>3158</v>
      </c>
      <c r="V1258" s="122" t="s">
        <v>3158</v>
      </c>
      <c r="W1258" s="122" t="s">
        <v>3158</v>
      </c>
      <c r="X1258" s="122" t="s">
        <v>3158</v>
      </c>
      <c r="Y1258" s="122" t="s">
        <v>3158</v>
      </c>
      <c r="Z1258" s="122">
        <v>0</v>
      </c>
      <c r="AA1258" s="122" t="s">
        <v>3158</v>
      </c>
      <c r="AB1258" s="122" t="s">
        <v>3158</v>
      </c>
      <c r="AC1258" s="122" t="s">
        <v>3158</v>
      </c>
      <c r="AD1258" s="125">
        <v>43713.203888888886</v>
      </c>
      <c r="AE1258" s="122" t="s">
        <v>3158</v>
      </c>
    </row>
    <row r="1259" spans="1:31" ht="13">
      <c r="A1259" s="122">
        <v>3602</v>
      </c>
      <c r="B1259" s="122" t="s">
        <v>10786</v>
      </c>
      <c r="C1259" s="122" t="s">
        <v>10787</v>
      </c>
      <c r="D1259" s="122" t="s">
        <v>3146</v>
      </c>
      <c r="E1259" s="122">
        <v>0</v>
      </c>
      <c r="F1259" s="122" t="s">
        <v>3147</v>
      </c>
      <c r="G1259" s="122" t="s">
        <v>10788</v>
      </c>
      <c r="K1259" s="122" t="s">
        <v>10789</v>
      </c>
      <c r="L1259" s="124" t="s">
        <v>10790</v>
      </c>
      <c r="M1259" s="122" t="s">
        <v>3154</v>
      </c>
      <c r="N1259" s="122">
        <v>75</v>
      </c>
      <c r="O1259" s="124" t="s">
        <v>10791</v>
      </c>
      <c r="P1259" s="122" t="s">
        <v>5417</v>
      </c>
      <c r="Q1259" s="124" t="s">
        <v>10792</v>
      </c>
      <c r="R1259" s="125">
        <v>43697.526655092595</v>
      </c>
      <c r="S1259" s="125">
        <v>43713.203888888886</v>
      </c>
      <c r="T1259" s="122" t="s">
        <v>3158</v>
      </c>
      <c r="U1259" s="122" t="s">
        <v>3158</v>
      </c>
      <c r="V1259" s="122" t="s">
        <v>3158</v>
      </c>
      <c r="W1259" s="122" t="s">
        <v>3158</v>
      </c>
      <c r="X1259" s="122" t="s">
        <v>3158</v>
      </c>
      <c r="Y1259" s="122" t="s">
        <v>3158</v>
      </c>
      <c r="Z1259" s="122">
        <v>0</v>
      </c>
      <c r="AA1259" s="122" t="s">
        <v>3158</v>
      </c>
      <c r="AB1259" s="122" t="s">
        <v>3158</v>
      </c>
      <c r="AC1259" s="122" t="s">
        <v>3158</v>
      </c>
      <c r="AD1259" s="125">
        <v>43713.203888888886</v>
      </c>
      <c r="AE1259" s="122" t="s">
        <v>3158</v>
      </c>
    </row>
    <row r="1260" spans="1:31" ht="13">
      <c r="A1260" s="122">
        <v>3603</v>
      </c>
      <c r="B1260" s="122" t="s">
        <v>10793</v>
      </c>
      <c r="C1260" s="122" t="s">
        <v>10794</v>
      </c>
      <c r="D1260" s="122" t="s">
        <v>3146</v>
      </c>
      <c r="E1260" s="122">
        <v>2011</v>
      </c>
      <c r="F1260" s="122" t="s">
        <v>3225</v>
      </c>
      <c r="G1260" s="122" t="s">
        <v>10795</v>
      </c>
      <c r="K1260" s="122" t="s">
        <v>10796</v>
      </c>
      <c r="L1260" s="124" t="s">
        <v>10797</v>
      </c>
      <c r="M1260" s="122" t="s">
        <v>3154</v>
      </c>
      <c r="N1260" s="122">
        <v>75</v>
      </c>
      <c r="O1260" s="124" t="s">
        <v>10798</v>
      </c>
      <c r="P1260" s="124" t="s">
        <v>10799</v>
      </c>
      <c r="Q1260" s="124" t="s">
        <v>10800</v>
      </c>
      <c r="R1260" s="125">
        <v>43697.526655092595</v>
      </c>
      <c r="S1260" s="125">
        <v>43713.203888888886</v>
      </c>
      <c r="T1260" s="122" t="s">
        <v>3158</v>
      </c>
      <c r="U1260" s="122" t="s">
        <v>3158</v>
      </c>
      <c r="V1260" s="122" t="s">
        <v>3158</v>
      </c>
      <c r="W1260" s="122" t="s">
        <v>3158</v>
      </c>
      <c r="X1260" s="122" t="s">
        <v>3158</v>
      </c>
      <c r="Y1260" s="122" t="s">
        <v>3158</v>
      </c>
      <c r="Z1260" s="122">
        <v>0</v>
      </c>
      <c r="AA1260" s="122" t="s">
        <v>3158</v>
      </c>
      <c r="AB1260" s="122" t="s">
        <v>3158</v>
      </c>
      <c r="AC1260" s="122" t="s">
        <v>3158</v>
      </c>
      <c r="AD1260" s="125">
        <v>43713.203888888886</v>
      </c>
      <c r="AE1260" s="122" t="s">
        <v>3158</v>
      </c>
    </row>
    <row r="1261" spans="1:31" ht="13">
      <c r="A1261" s="122">
        <v>3604</v>
      </c>
      <c r="B1261" s="122" t="s">
        <v>10801</v>
      </c>
      <c r="C1261" s="122" t="s">
        <v>10802</v>
      </c>
      <c r="D1261" s="122" t="s">
        <v>3146</v>
      </c>
      <c r="E1261" s="122">
        <v>2013</v>
      </c>
      <c r="F1261" s="122" t="s">
        <v>3147</v>
      </c>
      <c r="G1261" s="122" t="s">
        <v>10803</v>
      </c>
      <c r="K1261" s="122" t="s">
        <v>10804</v>
      </c>
      <c r="L1261" s="124" t="s">
        <v>10805</v>
      </c>
      <c r="M1261" s="122" t="s">
        <v>3154</v>
      </c>
      <c r="N1261" s="122">
        <v>75</v>
      </c>
      <c r="O1261" s="124" t="s">
        <v>10806</v>
      </c>
      <c r="P1261" s="124" t="s">
        <v>10807</v>
      </c>
      <c r="Q1261" s="124" t="s">
        <v>10808</v>
      </c>
      <c r="R1261" s="125">
        <v>43697.526655092595</v>
      </c>
      <c r="S1261" s="125">
        <v>43713.203888888886</v>
      </c>
      <c r="T1261" s="122" t="s">
        <v>3158</v>
      </c>
      <c r="U1261" s="122" t="s">
        <v>3158</v>
      </c>
      <c r="V1261" s="122" t="s">
        <v>3158</v>
      </c>
      <c r="W1261" s="122" t="s">
        <v>3158</v>
      </c>
      <c r="X1261" s="122" t="s">
        <v>3158</v>
      </c>
      <c r="Y1261" s="122" t="s">
        <v>3158</v>
      </c>
      <c r="Z1261" s="122">
        <v>0</v>
      </c>
      <c r="AA1261" s="122" t="s">
        <v>3158</v>
      </c>
      <c r="AB1261" s="122" t="s">
        <v>3158</v>
      </c>
      <c r="AC1261" s="122" t="s">
        <v>3158</v>
      </c>
      <c r="AD1261" s="125">
        <v>43713.203888888886</v>
      </c>
      <c r="AE1261" s="122" t="s">
        <v>3158</v>
      </c>
    </row>
    <row r="1262" spans="1:31" ht="13">
      <c r="A1262" s="122">
        <v>3605</v>
      </c>
      <c r="B1262" s="122" t="s">
        <v>10809</v>
      </c>
      <c r="C1262" s="122" t="s">
        <v>10810</v>
      </c>
      <c r="D1262" s="122" t="s">
        <v>3146</v>
      </c>
      <c r="E1262" s="122">
        <v>2018</v>
      </c>
      <c r="F1262" s="122" t="s">
        <v>3438</v>
      </c>
      <c r="G1262" s="122" t="s">
        <v>3712</v>
      </c>
      <c r="H1262" s="122" t="s">
        <v>3195</v>
      </c>
      <c r="I1262" s="122" t="s">
        <v>3204</v>
      </c>
      <c r="K1262" s="122" t="s">
        <v>10811</v>
      </c>
      <c r="L1262" s="124" t="s">
        <v>10812</v>
      </c>
      <c r="M1262" s="122" t="s">
        <v>3154</v>
      </c>
      <c r="N1262" s="122">
        <v>75</v>
      </c>
      <c r="O1262" s="124" t="s">
        <v>10813</v>
      </c>
      <c r="P1262" s="122" t="s">
        <v>3158</v>
      </c>
      <c r="Q1262" s="124" t="s">
        <v>10814</v>
      </c>
      <c r="R1262" s="125">
        <v>43697.526655092595</v>
      </c>
      <c r="S1262" s="125">
        <v>43705.322256944448</v>
      </c>
      <c r="T1262" s="122">
        <v>64</v>
      </c>
      <c r="U1262" s="122" t="s">
        <v>4345</v>
      </c>
      <c r="V1262" s="122" t="s">
        <v>3204</v>
      </c>
      <c r="W1262" s="122" t="s">
        <v>3158</v>
      </c>
      <c r="X1262" s="122" t="s">
        <v>3204</v>
      </c>
      <c r="Y1262" s="122" t="s">
        <v>3158</v>
      </c>
      <c r="Z1262" s="122">
        <v>0</v>
      </c>
      <c r="AA1262" s="122" t="s">
        <v>3158</v>
      </c>
      <c r="AB1262" s="122" t="s">
        <v>3158</v>
      </c>
      <c r="AC1262" s="122" t="s">
        <v>3158</v>
      </c>
      <c r="AD1262" s="125">
        <v>43698.350370370368</v>
      </c>
      <c r="AE1262" s="122" t="s">
        <v>3158</v>
      </c>
    </row>
    <row r="1263" spans="1:31" ht="13">
      <c r="A1263" s="122">
        <v>3606</v>
      </c>
      <c r="B1263" s="122" t="s">
        <v>10815</v>
      </c>
      <c r="C1263" s="122" t="s">
        <v>10816</v>
      </c>
      <c r="D1263" s="122" t="s">
        <v>3146</v>
      </c>
      <c r="E1263" s="122">
        <v>2007</v>
      </c>
      <c r="F1263" s="122" t="s">
        <v>3225</v>
      </c>
      <c r="G1263" s="122" t="s">
        <v>3172</v>
      </c>
      <c r="K1263" s="122" t="s">
        <v>10817</v>
      </c>
      <c r="L1263" s="124" t="s">
        <v>10818</v>
      </c>
      <c r="M1263" s="122" t="s">
        <v>3154</v>
      </c>
      <c r="N1263" s="122">
        <v>75</v>
      </c>
      <c r="O1263" s="124" t="s">
        <v>10819</v>
      </c>
      <c r="P1263" s="124" t="s">
        <v>10820</v>
      </c>
      <c r="Q1263" s="124" t="s">
        <v>10821</v>
      </c>
      <c r="R1263" s="125">
        <v>43697.526655092595</v>
      </c>
      <c r="S1263" s="125">
        <v>43713.203888888886</v>
      </c>
      <c r="T1263" s="122" t="s">
        <v>3158</v>
      </c>
      <c r="U1263" s="122" t="s">
        <v>3158</v>
      </c>
      <c r="V1263" s="122" t="s">
        <v>3158</v>
      </c>
      <c r="W1263" s="122" t="s">
        <v>3158</v>
      </c>
      <c r="X1263" s="122" t="s">
        <v>3158</v>
      </c>
      <c r="Y1263" s="122" t="s">
        <v>3158</v>
      </c>
      <c r="Z1263" s="122">
        <v>0</v>
      </c>
      <c r="AA1263" s="122" t="s">
        <v>3158</v>
      </c>
      <c r="AB1263" s="122" t="s">
        <v>3158</v>
      </c>
      <c r="AC1263" s="122" t="s">
        <v>3158</v>
      </c>
      <c r="AD1263" s="125">
        <v>43713.203888888886</v>
      </c>
      <c r="AE1263" s="122" t="s">
        <v>3158</v>
      </c>
    </row>
    <row r="1264" spans="1:31" ht="13">
      <c r="A1264" s="122">
        <v>3607</v>
      </c>
      <c r="B1264" s="122" t="s">
        <v>10822</v>
      </c>
      <c r="C1264" s="122" t="s">
        <v>10823</v>
      </c>
      <c r="D1264" s="122" t="s">
        <v>3146</v>
      </c>
      <c r="E1264" s="122">
        <v>2017</v>
      </c>
      <c r="F1264" s="122" t="s">
        <v>3255</v>
      </c>
      <c r="H1264" s="122" t="s">
        <v>3184</v>
      </c>
      <c r="K1264" s="122" t="s">
        <v>10824</v>
      </c>
      <c r="M1264" s="122" t="s">
        <v>3154</v>
      </c>
      <c r="N1264" s="122">
        <v>75</v>
      </c>
      <c r="R1264" s="125">
        <v>43697.526655092595</v>
      </c>
      <c r="S1264" s="125">
        <v>43713.203888888886</v>
      </c>
      <c r="T1264" s="122" t="s">
        <v>3158</v>
      </c>
      <c r="U1264" s="122" t="s">
        <v>3158</v>
      </c>
      <c r="V1264" s="122" t="s">
        <v>3158</v>
      </c>
      <c r="W1264" s="122" t="s">
        <v>3158</v>
      </c>
      <c r="X1264" s="122" t="s">
        <v>3158</v>
      </c>
      <c r="Y1264" s="122" t="s">
        <v>3158</v>
      </c>
      <c r="Z1264" s="122">
        <v>0</v>
      </c>
      <c r="AA1264" s="122" t="s">
        <v>3158</v>
      </c>
      <c r="AB1264" s="122" t="s">
        <v>3158</v>
      </c>
      <c r="AC1264" s="122" t="s">
        <v>3158</v>
      </c>
      <c r="AD1264" s="125">
        <v>43713.203888888886</v>
      </c>
      <c r="AE1264" s="122" t="s">
        <v>3158</v>
      </c>
    </row>
    <row r="1265" spans="1:31" ht="13">
      <c r="A1265" s="122">
        <v>3608</v>
      </c>
      <c r="B1265" s="122" t="s">
        <v>10825</v>
      </c>
      <c r="D1265" s="122" t="s">
        <v>3146</v>
      </c>
      <c r="E1265" s="122">
        <v>0</v>
      </c>
      <c r="K1265" s="122" t="s">
        <v>10826</v>
      </c>
      <c r="M1265" s="122" t="s">
        <v>3154</v>
      </c>
      <c r="N1265" s="122">
        <v>75</v>
      </c>
      <c r="R1265" s="125">
        <v>43697.526655092595</v>
      </c>
      <c r="S1265" s="125">
        <v>43713.203888888886</v>
      </c>
      <c r="T1265" s="122" t="s">
        <v>3158</v>
      </c>
      <c r="U1265" s="122" t="s">
        <v>3158</v>
      </c>
      <c r="V1265" s="122" t="s">
        <v>3158</v>
      </c>
      <c r="W1265" s="122" t="s">
        <v>3158</v>
      </c>
      <c r="X1265" s="122" t="s">
        <v>3158</v>
      </c>
      <c r="Y1265" s="122" t="s">
        <v>3158</v>
      </c>
      <c r="Z1265" s="122">
        <v>0</v>
      </c>
      <c r="AA1265" s="122" t="s">
        <v>3158</v>
      </c>
      <c r="AB1265" s="122" t="s">
        <v>3158</v>
      </c>
      <c r="AC1265" s="122" t="s">
        <v>3158</v>
      </c>
      <c r="AD1265" s="125">
        <v>43713.203888888886</v>
      </c>
      <c r="AE1265" s="122" t="s">
        <v>3158</v>
      </c>
    </row>
    <row r="1266" spans="1:31" ht="13">
      <c r="A1266" s="122">
        <v>3609</v>
      </c>
      <c r="B1266" s="122" t="s">
        <v>10827</v>
      </c>
      <c r="C1266" s="122" t="s">
        <v>10828</v>
      </c>
      <c r="D1266" s="122" t="s">
        <v>3146</v>
      </c>
      <c r="E1266" s="122">
        <v>2019</v>
      </c>
      <c r="F1266" s="122" t="s">
        <v>10829</v>
      </c>
      <c r="G1266" s="122" t="s">
        <v>10830</v>
      </c>
      <c r="K1266" s="122" t="s">
        <v>10831</v>
      </c>
      <c r="L1266" s="124" t="s">
        <v>10832</v>
      </c>
      <c r="M1266" s="122" t="s">
        <v>3154</v>
      </c>
      <c r="N1266" s="122">
        <v>75</v>
      </c>
      <c r="P1266" s="124" t="s">
        <v>10833</v>
      </c>
      <c r="Q1266" s="124" t="s">
        <v>10834</v>
      </c>
      <c r="R1266" s="125">
        <v>43697.526655092595</v>
      </c>
      <c r="S1266" s="125">
        <v>43713.203888888886</v>
      </c>
      <c r="T1266" s="122" t="s">
        <v>3158</v>
      </c>
      <c r="U1266" s="122" t="s">
        <v>3158</v>
      </c>
      <c r="V1266" s="122" t="s">
        <v>3158</v>
      </c>
      <c r="W1266" s="122" t="s">
        <v>3158</v>
      </c>
      <c r="X1266" s="122" t="s">
        <v>3158</v>
      </c>
      <c r="Y1266" s="122" t="s">
        <v>3158</v>
      </c>
      <c r="Z1266" s="122">
        <v>0</v>
      </c>
      <c r="AA1266" s="122" t="s">
        <v>3158</v>
      </c>
      <c r="AB1266" s="122" t="s">
        <v>3158</v>
      </c>
      <c r="AC1266" s="122" t="s">
        <v>3158</v>
      </c>
      <c r="AD1266" s="125">
        <v>43713.203888888886</v>
      </c>
      <c r="AE1266" s="122" t="s">
        <v>3158</v>
      </c>
    </row>
    <row r="1267" spans="1:31" ht="13">
      <c r="A1267" s="122">
        <v>3610</v>
      </c>
      <c r="B1267" s="122" t="s">
        <v>10835</v>
      </c>
      <c r="C1267" s="122" t="s">
        <v>10836</v>
      </c>
      <c r="D1267" s="122" t="s">
        <v>3146</v>
      </c>
      <c r="E1267" s="122">
        <v>0</v>
      </c>
      <c r="K1267" s="122" t="s">
        <v>10837</v>
      </c>
      <c r="L1267" s="124" t="s">
        <v>10838</v>
      </c>
      <c r="M1267" s="122" t="s">
        <v>3154</v>
      </c>
      <c r="N1267" s="122">
        <v>75</v>
      </c>
      <c r="Q1267" s="124" t="s">
        <v>10839</v>
      </c>
      <c r="R1267" s="125">
        <v>43697.526655092595</v>
      </c>
      <c r="S1267" s="125">
        <v>43713.203888888886</v>
      </c>
      <c r="T1267" s="122" t="s">
        <v>3158</v>
      </c>
      <c r="U1267" s="122" t="s">
        <v>3158</v>
      </c>
      <c r="V1267" s="122" t="s">
        <v>3158</v>
      </c>
      <c r="W1267" s="122" t="s">
        <v>3158</v>
      </c>
      <c r="X1267" s="122" t="s">
        <v>3158</v>
      </c>
      <c r="Y1267" s="122" t="s">
        <v>3158</v>
      </c>
      <c r="Z1267" s="122">
        <v>0</v>
      </c>
      <c r="AA1267" s="122" t="s">
        <v>3158</v>
      </c>
      <c r="AB1267" s="122" t="s">
        <v>3158</v>
      </c>
      <c r="AC1267" s="122" t="s">
        <v>3158</v>
      </c>
      <c r="AD1267" s="125">
        <v>43713.203888888886</v>
      </c>
      <c r="AE1267" s="122" t="s">
        <v>3158</v>
      </c>
    </row>
    <row r="1268" spans="1:31" ht="13">
      <c r="A1268" s="122">
        <v>3611</v>
      </c>
      <c r="B1268" s="122" t="s">
        <v>613</v>
      </c>
      <c r="C1268" s="122" t="s">
        <v>10840</v>
      </c>
      <c r="D1268" s="122" t="s">
        <v>3146</v>
      </c>
      <c r="E1268" s="122">
        <v>2016</v>
      </c>
      <c r="F1268" s="122" t="s">
        <v>4643</v>
      </c>
      <c r="G1268" s="122" t="s">
        <v>3148</v>
      </c>
      <c r="H1268" s="122" t="s">
        <v>3217</v>
      </c>
      <c r="I1268" s="122" t="s">
        <v>3326</v>
      </c>
      <c r="K1268" s="122" t="s">
        <v>10841</v>
      </c>
      <c r="L1268" s="124" t="s">
        <v>10842</v>
      </c>
      <c r="M1268" s="122" t="s">
        <v>3154</v>
      </c>
      <c r="N1268" s="122">
        <v>75</v>
      </c>
      <c r="O1268" s="124" t="s">
        <v>10843</v>
      </c>
      <c r="P1268" s="124" t="s">
        <v>10844</v>
      </c>
      <c r="Q1268" s="124" t="s">
        <v>10845</v>
      </c>
      <c r="R1268" s="125">
        <v>43697.526655092595</v>
      </c>
      <c r="S1268" s="125">
        <v>43713.203888888886</v>
      </c>
      <c r="T1268" s="122" t="s">
        <v>3158</v>
      </c>
      <c r="U1268" s="122" t="s">
        <v>3158</v>
      </c>
      <c r="V1268" s="122" t="s">
        <v>3158</v>
      </c>
      <c r="W1268" s="122" t="s">
        <v>3158</v>
      </c>
      <c r="X1268" s="122" t="s">
        <v>3158</v>
      </c>
      <c r="Y1268" s="122" t="s">
        <v>3158</v>
      </c>
      <c r="Z1268" s="122">
        <v>0</v>
      </c>
      <c r="AA1268" s="122" t="s">
        <v>3158</v>
      </c>
      <c r="AB1268" s="122" t="s">
        <v>3158</v>
      </c>
      <c r="AC1268" s="122" t="s">
        <v>3158</v>
      </c>
      <c r="AD1268" s="125">
        <v>43713.203888888886</v>
      </c>
      <c r="AE1268" s="122" t="s">
        <v>3158</v>
      </c>
    </row>
    <row r="1269" spans="1:31" ht="13">
      <c r="A1269" s="122">
        <v>3612</v>
      </c>
      <c r="B1269" s="122" t="s">
        <v>10846</v>
      </c>
      <c r="D1269" s="122" t="s">
        <v>3146</v>
      </c>
      <c r="E1269" s="122">
        <v>0</v>
      </c>
      <c r="K1269" s="122" t="s">
        <v>10847</v>
      </c>
      <c r="M1269" s="122" t="s">
        <v>3154</v>
      </c>
      <c r="N1269" s="122">
        <v>75</v>
      </c>
      <c r="R1269" s="125">
        <v>43697.526655092595</v>
      </c>
      <c r="S1269" s="125">
        <v>43713.203888888886</v>
      </c>
      <c r="T1269" s="122" t="s">
        <v>3158</v>
      </c>
      <c r="U1269" s="122" t="s">
        <v>3158</v>
      </c>
      <c r="V1269" s="122" t="s">
        <v>3158</v>
      </c>
      <c r="W1269" s="122" t="s">
        <v>3158</v>
      </c>
      <c r="X1269" s="122" t="s">
        <v>3158</v>
      </c>
      <c r="Y1269" s="122" t="s">
        <v>3158</v>
      </c>
      <c r="Z1269" s="122">
        <v>0</v>
      </c>
      <c r="AA1269" s="122" t="s">
        <v>3158</v>
      </c>
      <c r="AB1269" s="122" t="s">
        <v>3158</v>
      </c>
      <c r="AC1269" s="122" t="s">
        <v>3158</v>
      </c>
      <c r="AD1269" s="125">
        <v>43713.203888888886</v>
      </c>
      <c r="AE1269" s="122" t="s">
        <v>3158</v>
      </c>
    </row>
    <row r="1270" spans="1:31" ht="13">
      <c r="A1270" s="122">
        <v>3613</v>
      </c>
      <c r="B1270" s="122" t="s">
        <v>10848</v>
      </c>
      <c r="C1270" s="122" t="s">
        <v>10849</v>
      </c>
      <c r="D1270" s="122" t="s">
        <v>3146</v>
      </c>
      <c r="E1270" s="122">
        <v>2016</v>
      </c>
      <c r="F1270" s="122" t="s">
        <v>3206</v>
      </c>
      <c r="G1270" s="122" t="s">
        <v>3172</v>
      </c>
      <c r="J1270" s="122" t="s">
        <v>10850</v>
      </c>
      <c r="K1270" s="122" t="s">
        <v>10851</v>
      </c>
      <c r="L1270" s="124" t="s">
        <v>10852</v>
      </c>
      <c r="M1270" s="122" t="s">
        <v>3154</v>
      </c>
      <c r="N1270" s="122">
        <v>75</v>
      </c>
      <c r="P1270" s="124" t="s">
        <v>10853</v>
      </c>
      <c r="Q1270" s="124" t="s">
        <v>10854</v>
      </c>
      <c r="R1270" s="125">
        <v>43697.526655092595</v>
      </c>
      <c r="S1270" s="125">
        <v>43713.203888888886</v>
      </c>
      <c r="T1270" s="122" t="s">
        <v>3158</v>
      </c>
      <c r="U1270" s="122" t="s">
        <v>3158</v>
      </c>
      <c r="V1270" s="122" t="s">
        <v>3158</v>
      </c>
      <c r="W1270" s="122" t="s">
        <v>3158</v>
      </c>
      <c r="X1270" s="122" t="s">
        <v>3158</v>
      </c>
      <c r="Y1270" s="122" t="s">
        <v>3158</v>
      </c>
      <c r="Z1270" s="122">
        <v>0</v>
      </c>
      <c r="AA1270" s="122" t="s">
        <v>3158</v>
      </c>
      <c r="AB1270" s="122" t="s">
        <v>3158</v>
      </c>
      <c r="AC1270" s="122" t="s">
        <v>3158</v>
      </c>
      <c r="AD1270" s="125">
        <v>43713.203888888886</v>
      </c>
      <c r="AE1270" s="122" t="s">
        <v>3158</v>
      </c>
    </row>
    <row r="1271" spans="1:31" ht="13">
      <c r="A1271" s="122">
        <v>3614</v>
      </c>
      <c r="B1271" s="122" t="s">
        <v>10855</v>
      </c>
      <c r="E1271" s="122">
        <v>0</v>
      </c>
      <c r="K1271" s="122" t="s">
        <v>10856</v>
      </c>
      <c r="M1271" s="122" t="s">
        <v>3154</v>
      </c>
      <c r="N1271" s="122">
        <v>75</v>
      </c>
      <c r="R1271" s="125">
        <v>43697.526655092595</v>
      </c>
      <c r="S1271" s="125">
        <v>43713.203888888886</v>
      </c>
      <c r="T1271" s="122" t="s">
        <v>3158</v>
      </c>
      <c r="U1271" s="122" t="s">
        <v>3158</v>
      </c>
      <c r="V1271" s="122" t="s">
        <v>3158</v>
      </c>
      <c r="W1271" s="122" t="s">
        <v>3158</v>
      </c>
      <c r="X1271" s="122" t="s">
        <v>3158</v>
      </c>
      <c r="Y1271" s="122" t="s">
        <v>3158</v>
      </c>
      <c r="Z1271" s="122">
        <v>0</v>
      </c>
      <c r="AA1271" s="122" t="s">
        <v>3158</v>
      </c>
      <c r="AB1271" s="122" t="s">
        <v>3158</v>
      </c>
      <c r="AC1271" s="122" t="s">
        <v>3158</v>
      </c>
      <c r="AD1271" s="125">
        <v>43713.203888888886</v>
      </c>
      <c r="AE1271" s="122" t="s">
        <v>3158</v>
      </c>
    </row>
    <row r="1272" spans="1:31" ht="13">
      <c r="A1272" s="122">
        <v>3615</v>
      </c>
      <c r="B1272" s="122" t="s">
        <v>10857</v>
      </c>
      <c r="C1272" s="122" t="s">
        <v>10858</v>
      </c>
      <c r="D1272" s="122" t="s">
        <v>3146</v>
      </c>
      <c r="E1272" s="122">
        <v>2015</v>
      </c>
      <c r="G1272" s="122" t="s">
        <v>3217</v>
      </c>
      <c r="K1272" s="122" t="s">
        <v>10859</v>
      </c>
      <c r="L1272" s="124" t="s">
        <v>10860</v>
      </c>
      <c r="M1272" s="122" t="s">
        <v>3154</v>
      </c>
      <c r="N1272" s="122">
        <v>75</v>
      </c>
      <c r="P1272" s="124" t="s">
        <v>10861</v>
      </c>
      <c r="Q1272" s="124" t="s">
        <v>10862</v>
      </c>
      <c r="R1272" s="125">
        <v>43697.526655092595</v>
      </c>
      <c r="S1272" s="125">
        <v>43713.203888888886</v>
      </c>
      <c r="T1272" s="122" t="s">
        <v>3158</v>
      </c>
      <c r="U1272" s="122" t="s">
        <v>3158</v>
      </c>
      <c r="V1272" s="122" t="s">
        <v>3158</v>
      </c>
      <c r="W1272" s="122" t="s">
        <v>3158</v>
      </c>
      <c r="X1272" s="122" t="s">
        <v>3158</v>
      </c>
      <c r="Y1272" s="122" t="s">
        <v>3158</v>
      </c>
      <c r="Z1272" s="122">
        <v>0</v>
      </c>
      <c r="AA1272" s="122" t="s">
        <v>3158</v>
      </c>
      <c r="AB1272" s="122" t="s">
        <v>3158</v>
      </c>
      <c r="AC1272" s="122" t="s">
        <v>3158</v>
      </c>
      <c r="AD1272" s="125">
        <v>43713.203888888886</v>
      </c>
      <c r="AE1272" s="122" t="s">
        <v>3158</v>
      </c>
    </row>
    <row r="1273" spans="1:31" ht="13">
      <c r="A1273" s="122">
        <v>3616</v>
      </c>
      <c r="B1273" s="122" t="s">
        <v>10863</v>
      </c>
      <c r="D1273" s="122" t="s">
        <v>3146</v>
      </c>
      <c r="E1273" s="122">
        <v>0</v>
      </c>
      <c r="K1273" s="122" t="s">
        <v>10864</v>
      </c>
      <c r="M1273" s="122" t="s">
        <v>3154</v>
      </c>
      <c r="N1273" s="122">
        <v>75</v>
      </c>
      <c r="R1273" s="125">
        <v>43697.526655092595</v>
      </c>
      <c r="S1273" s="125">
        <v>43713.203888888886</v>
      </c>
      <c r="T1273" s="122" t="s">
        <v>3158</v>
      </c>
      <c r="U1273" s="122" t="s">
        <v>3158</v>
      </c>
      <c r="V1273" s="122" t="s">
        <v>3158</v>
      </c>
      <c r="W1273" s="122" t="s">
        <v>3158</v>
      </c>
      <c r="X1273" s="122" t="s">
        <v>3158</v>
      </c>
      <c r="Y1273" s="122" t="s">
        <v>3158</v>
      </c>
      <c r="Z1273" s="122">
        <v>0</v>
      </c>
      <c r="AA1273" s="122" t="s">
        <v>3158</v>
      </c>
      <c r="AB1273" s="122" t="s">
        <v>3158</v>
      </c>
      <c r="AC1273" s="122" t="s">
        <v>3158</v>
      </c>
      <c r="AD1273" s="125">
        <v>43713.203888888886</v>
      </c>
      <c r="AE1273" s="122" t="s">
        <v>3158</v>
      </c>
    </row>
    <row r="1274" spans="1:31" ht="13">
      <c r="A1274" s="122">
        <v>3618</v>
      </c>
      <c r="B1274" s="122" t="s">
        <v>10865</v>
      </c>
      <c r="C1274" s="122" t="s">
        <v>10866</v>
      </c>
      <c r="D1274" s="122" t="s">
        <v>3146</v>
      </c>
      <c r="E1274" s="122">
        <v>2013</v>
      </c>
      <c r="F1274" s="122" t="s">
        <v>3462</v>
      </c>
      <c r="G1274" s="122" t="s">
        <v>10867</v>
      </c>
      <c r="K1274" s="122" t="s">
        <v>10868</v>
      </c>
      <c r="L1274" s="124" t="s">
        <v>10869</v>
      </c>
      <c r="M1274" s="122" t="s">
        <v>3154</v>
      </c>
      <c r="N1274" s="122">
        <v>75</v>
      </c>
      <c r="O1274" s="124" t="s">
        <v>10870</v>
      </c>
      <c r="P1274" s="124" t="s">
        <v>10871</v>
      </c>
      <c r="Q1274" s="124" t="s">
        <v>10872</v>
      </c>
      <c r="R1274" s="125">
        <v>43697.526655092595</v>
      </c>
      <c r="S1274" s="125">
        <v>43713.203888888886</v>
      </c>
      <c r="T1274" s="122" t="s">
        <v>3158</v>
      </c>
      <c r="U1274" s="122" t="s">
        <v>3158</v>
      </c>
      <c r="V1274" s="122" t="s">
        <v>3158</v>
      </c>
      <c r="W1274" s="122" t="s">
        <v>3158</v>
      </c>
      <c r="X1274" s="122" t="s">
        <v>3158</v>
      </c>
      <c r="Y1274" s="122" t="s">
        <v>3158</v>
      </c>
      <c r="Z1274" s="122">
        <v>0</v>
      </c>
      <c r="AA1274" s="122" t="s">
        <v>3158</v>
      </c>
      <c r="AB1274" s="122" t="s">
        <v>3158</v>
      </c>
      <c r="AC1274" s="122" t="s">
        <v>3158</v>
      </c>
      <c r="AD1274" s="125">
        <v>43713.203888888886</v>
      </c>
      <c r="AE1274" s="122" t="s">
        <v>3158</v>
      </c>
    </row>
    <row r="1275" spans="1:31" ht="13">
      <c r="A1275" s="122">
        <v>3619</v>
      </c>
      <c r="B1275" s="122" t="s">
        <v>10873</v>
      </c>
      <c r="C1275" s="122" t="s">
        <v>10874</v>
      </c>
      <c r="D1275" s="122" t="s">
        <v>3146</v>
      </c>
      <c r="E1275" s="122">
        <v>2013</v>
      </c>
      <c r="F1275" s="122" t="s">
        <v>3225</v>
      </c>
      <c r="G1275" s="122" t="s">
        <v>10565</v>
      </c>
      <c r="K1275" s="122" t="s">
        <v>10875</v>
      </c>
      <c r="L1275" s="124" t="s">
        <v>10876</v>
      </c>
      <c r="M1275" s="122" t="s">
        <v>3154</v>
      </c>
      <c r="N1275" s="122">
        <v>75</v>
      </c>
      <c r="O1275" s="124" t="s">
        <v>10877</v>
      </c>
      <c r="P1275" s="124" t="s">
        <v>10878</v>
      </c>
      <c r="Q1275" s="124" t="s">
        <v>10879</v>
      </c>
      <c r="R1275" s="125">
        <v>43697.526655092595</v>
      </c>
      <c r="S1275" s="125">
        <v>43713.203888888886</v>
      </c>
      <c r="T1275" s="122" t="s">
        <v>3158</v>
      </c>
      <c r="U1275" s="122" t="s">
        <v>3158</v>
      </c>
      <c r="V1275" s="122" t="s">
        <v>3158</v>
      </c>
      <c r="W1275" s="122" t="s">
        <v>3158</v>
      </c>
      <c r="X1275" s="122" t="s">
        <v>3158</v>
      </c>
      <c r="Y1275" s="122" t="s">
        <v>3158</v>
      </c>
      <c r="Z1275" s="122">
        <v>0</v>
      </c>
      <c r="AA1275" s="122" t="s">
        <v>3158</v>
      </c>
      <c r="AB1275" s="122" t="s">
        <v>3158</v>
      </c>
      <c r="AC1275" s="122" t="s">
        <v>3158</v>
      </c>
      <c r="AD1275" s="125">
        <v>43713.203888888886</v>
      </c>
      <c r="AE1275" s="122" t="s">
        <v>3158</v>
      </c>
    </row>
    <row r="1276" spans="1:31" ht="13">
      <c r="A1276" s="122">
        <v>3620</v>
      </c>
      <c r="B1276" s="122" t="s">
        <v>10880</v>
      </c>
      <c r="D1276" s="122" t="s">
        <v>3146</v>
      </c>
      <c r="E1276" s="122">
        <v>0</v>
      </c>
      <c r="K1276" s="122" t="s">
        <v>10881</v>
      </c>
      <c r="M1276" s="122" t="s">
        <v>3154</v>
      </c>
      <c r="N1276" s="122">
        <v>75</v>
      </c>
      <c r="R1276" s="125">
        <v>43697.526655092595</v>
      </c>
      <c r="S1276" s="125">
        <v>43713.203888888886</v>
      </c>
      <c r="T1276" s="122" t="s">
        <v>3158</v>
      </c>
      <c r="U1276" s="122" t="s">
        <v>3158</v>
      </c>
      <c r="V1276" s="122" t="s">
        <v>3158</v>
      </c>
      <c r="W1276" s="122" t="s">
        <v>3158</v>
      </c>
      <c r="X1276" s="122" t="s">
        <v>3158</v>
      </c>
      <c r="Y1276" s="122" t="s">
        <v>3158</v>
      </c>
      <c r="Z1276" s="122">
        <v>0</v>
      </c>
      <c r="AA1276" s="122" t="s">
        <v>3158</v>
      </c>
      <c r="AB1276" s="122" t="s">
        <v>3158</v>
      </c>
      <c r="AC1276" s="122" t="s">
        <v>3158</v>
      </c>
      <c r="AD1276" s="125">
        <v>43713.203888888886</v>
      </c>
      <c r="AE1276" s="122" t="s">
        <v>3158</v>
      </c>
    </row>
    <row r="1277" spans="1:31" ht="13">
      <c r="A1277" s="122">
        <v>3621</v>
      </c>
      <c r="B1277" s="122" t="s">
        <v>10882</v>
      </c>
      <c r="C1277" s="122" t="s">
        <v>10883</v>
      </c>
      <c r="D1277" s="122" t="s">
        <v>3146</v>
      </c>
      <c r="E1277" s="122">
        <v>1982</v>
      </c>
      <c r="F1277" s="122" t="s">
        <v>3462</v>
      </c>
      <c r="G1277" s="122" t="s">
        <v>10884</v>
      </c>
      <c r="K1277" s="122" t="s">
        <v>10885</v>
      </c>
      <c r="L1277" s="124" t="s">
        <v>10886</v>
      </c>
      <c r="M1277" s="122" t="s">
        <v>3154</v>
      </c>
      <c r="N1277" s="122">
        <v>75</v>
      </c>
      <c r="O1277" s="124" t="s">
        <v>10887</v>
      </c>
      <c r="P1277" s="124" t="s">
        <v>10888</v>
      </c>
      <c r="Q1277" s="124" t="s">
        <v>10889</v>
      </c>
      <c r="R1277" s="125">
        <v>43697.526655092595</v>
      </c>
      <c r="S1277" s="125">
        <v>43713.203888888886</v>
      </c>
      <c r="T1277" s="122" t="s">
        <v>3158</v>
      </c>
      <c r="U1277" s="122" t="s">
        <v>3158</v>
      </c>
      <c r="V1277" s="122" t="s">
        <v>3158</v>
      </c>
      <c r="W1277" s="122" t="s">
        <v>3158</v>
      </c>
      <c r="X1277" s="122" t="s">
        <v>3158</v>
      </c>
      <c r="Y1277" s="122" t="s">
        <v>3158</v>
      </c>
      <c r="Z1277" s="122">
        <v>0</v>
      </c>
      <c r="AA1277" s="122" t="s">
        <v>3158</v>
      </c>
      <c r="AB1277" s="122" t="s">
        <v>3158</v>
      </c>
      <c r="AC1277" s="122" t="s">
        <v>3158</v>
      </c>
      <c r="AD1277" s="125">
        <v>43713.203888888886</v>
      </c>
      <c r="AE1277" s="122" t="s">
        <v>3158</v>
      </c>
    </row>
    <row r="1278" spans="1:31" ht="13">
      <c r="A1278" s="122">
        <v>3622</v>
      </c>
      <c r="B1278" s="122" t="s">
        <v>563</v>
      </c>
      <c r="C1278" s="122" t="s">
        <v>10890</v>
      </c>
      <c r="D1278" s="122" t="s">
        <v>3146</v>
      </c>
      <c r="E1278" s="122">
        <v>2015</v>
      </c>
      <c r="F1278" s="122" t="s">
        <v>4997</v>
      </c>
      <c r="G1278" s="122" t="s">
        <v>3245</v>
      </c>
      <c r="H1278" s="122" t="s">
        <v>3195</v>
      </c>
      <c r="I1278" s="126">
        <v>44967</v>
      </c>
      <c r="J1278" s="122" t="s">
        <v>10891</v>
      </c>
      <c r="K1278" s="122" t="s">
        <v>10892</v>
      </c>
      <c r="L1278" s="124" t="s">
        <v>10893</v>
      </c>
      <c r="M1278" s="122" t="s">
        <v>3154</v>
      </c>
      <c r="N1278" s="122">
        <v>75</v>
      </c>
      <c r="O1278" s="124" t="s">
        <v>10894</v>
      </c>
      <c r="P1278" s="124" t="s">
        <v>10895</v>
      </c>
      <c r="Q1278" s="124" t="s">
        <v>10896</v>
      </c>
      <c r="R1278" s="125">
        <v>43697.526655092595</v>
      </c>
      <c r="S1278" s="125">
        <v>43713.203888888886</v>
      </c>
      <c r="T1278" s="122" t="s">
        <v>3158</v>
      </c>
      <c r="U1278" s="122" t="s">
        <v>3158</v>
      </c>
      <c r="V1278" s="122" t="s">
        <v>3158</v>
      </c>
      <c r="W1278" s="122" t="s">
        <v>3158</v>
      </c>
      <c r="X1278" s="122" t="s">
        <v>3158</v>
      </c>
      <c r="Y1278" s="122" t="s">
        <v>3158</v>
      </c>
      <c r="Z1278" s="122">
        <v>0</v>
      </c>
      <c r="AA1278" s="122" t="s">
        <v>3158</v>
      </c>
      <c r="AB1278" s="122" t="s">
        <v>3158</v>
      </c>
      <c r="AC1278" s="122" t="s">
        <v>3158</v>
      </c>
      <c r="AD1278" s="125">
        <v>43713.203888888886</v>
      </c>
      <c r="AE1278" s="122" t="s">
        <v>3158</v>
      </c>
    </row>
    <row r="1279" spans="1:31" ht="13">
      <c r="A1279" s="122">
        <v>3623</v>
      </c>
      <c r="B1279" s="122" t="s">
        <v>10897</v>
      </c>
      <c r="C1279" s="122" t="s">
        <v>10898</v>
      </c>
      <c r="D1279" s="122" t="s">
        <v>3146</v>
      </c>
      <c r="E1279" s="122">
        <v>2014</v>
      </c>
      <c r="F1279" s="122" t="s">
        <v>3438</v>
      </c>
      <c r="G1279" s="122" t="s">
        <v>4459</v>
      </c>
      <c r="H1279" s="122" t="s">
        <v>3521</v>
      </c>
      <c r="I1279" s="122" t="s">
        <v>3385</v>
      </c>
      <c r="J1279" s="122" t="s">
        <v>10899</v>
      </c>
      <c r="K1279" s="122" t="s">
        <v>10900</v>
      </c>
      <c r="L1279" s="124" t="s">
        <v>10901</v>
      </c>
      <c r="M1279" s="122" t="s">
        <v>3154</v>
      </c>
      <c r="N1279" s="122">
        <v>75</v>
      </c>
      <c r="O1279" s="124" t="s">
        <v>10902</v>
      </c>
      <c r="P1279" s="124" t="s">
        <v>10903</v>
      </c>
      <c r="Q1279" s="124" t="s">
        <v>10904</v>
      </c>
      <c r="R1279" s="125">
        <v>43697.526655092595</v>
      </c>
      <c r="S1279" s="125">
        <v>43985.345023148147</v>
      </c>
      <c r="T1279" s="122">
        <v>72</v>
      </c>
      <c r="U1279" s="122" t="s">
        <v>3278</v>
      </c>
      <c r="V1279" s="122" t="s">
        <v>4465</v>
      </c>
      <c r="W1279" s="122" t="s">
        <v>3158</v>
      </c>
      <c r="X1279" s="122" t="s">
        <v>3643</v>
      </c>
      <c r="Y1279" s="122" t="s">
        <v>3158</v>
      </c>
      <c r="Z1279" s="122">
        <v>0</v>
      </c>
      <c r="AA1279" s="122" t="s">
        <v>3158</v>
      </c>
      <c r="AB1279" s="122" t="s">
        <v>3158</v>
      </c>
      <c r="AC1279" s="122" t="s">
        <v>3158</v>
      </c>
      <c r="AD1279" s="125">
        <v>43713.203888888886</v>
      </c>
      <c r="AE1279" s="122" t="s">
        <v>3158</v>
      </c>
    </row>
    <row r="1280" spans="1:31" ht="13">
      <c r="A1280" s="122">
        <v>3624</v>
      </c>
      <c r="B1280" s="122" t="s">
        <v>10905</v>
      </c>
      <c r="E1280" s="122">
        <v>0</v>
      </c>
      <c r="F1280" s="122" t="s">
        <v>10906</v>
      </c>
      <c r="H1280" s="122" t="s">
        <v>3697</v>
      </c>
      <c r="K1280" s="122" t="s">
        <v>10907</v>
      </c>
      <c r="M1280" s="122" t="s">
        <v>3154</v>
      </c>
      <c r="N1280" s="122">
        <v>75</v>
      </c>
      <c r="R1280" s="125">
        <v>43697.526655092595</v>
      </c>
      <c r="S1280" s="125">
        <v>43713.203888888886</v>
      </c>
      <c r="T1280" s="122" t="s">
        <v>3158</v>
      </c>
      <c r="U1280" s="122" t="s">
        <v>3158</v>
      </c>
      <c r="V1280" s="122" t="s">
        <v>3158</v>
      </c>
      <c r="W1280" s="122" t="s">
        <v>3158</v>
      </c>
      <c r="X1280" s="122" t="s">
        <v>3158</v>
      </c>
      <c r="Y1280" s="122" t="s">
        <v>3158</v>
      </c>
      <c r="Z1280" s="122">
        <v>0</v>
      </c>
      <c r="AA1280" s="122" t="s">
        <v>3158</v>
      </c>
      <c r="AB1280" s="122" t="s">
        <v>3158</v>
      </c>
      <c r="AC1280" s="122" t="s">
        <v>3158</v>
      </c>
      <c r="AD1280" s="125">
        <v>43713.203888888886</v>
      </c>
      <c r="AE1280" s="122" t="s">
        <v>3158</v>
      </c>
    </row>
    <row r="1281" spans="1:31" ht="13">
      <c r="A1281" s="122">
        <v>3625</v>
      </c>
      <c r="B1281" s="122" t="s">
        <v>10908</v>
      </c>
      <c r="C1281" s="122" t="s">
        <v>10909</v>
      </c>
      <c r="D1281" s="122" t="s">
        <v>3146</v>
      </c>
      <c r="E1281" s="122">
        <v>2016</v>
      </c>
      <c r="F1281" s="122" t="s">
        <v>3462</v>
      </c>
      <c r="G1281" s="122" t="s">
        <v>3957</v>
      </c>
      <c r="H1281" s="122" t="s">
        <v>3521</v>
      </c>
      <c r="I1281" s="122" t="s">
        <v>3385</v>
      </c>
      <c r="J1281" s="122" t="s">
        <v>10910</v>
      </c>
      <c r="K1281" s="122" t="s">
        <v>10911</v>
      </c>
      <c r="L1281" s="124" t="s">
        <v>10912</v>
      </c>
      <c r="M1281" s="122" t="s">
        <v>3154</v>
      </c>
      <c r="N1281" s="122">
        <v>75</v>
      </c>
      <c r="O1281" s="124" t="s">
        <v>10913</v>
      </c>
      <c r="P1281" s="122" t="s">
        <v>3158</v>
      </c>
      <c r="Q1281" s="124" t="s">
        <v>10914</v>
      </c>
      <c r="R1281" s="125">
        <v>43697.526655092595</v>
      </c>
      <c r="S1281" s="125">
        <v>44054.45275462963</v>
      </c>
      <c r="T1281" s="122">
        <v>68</v>
      </c>
      <c r="U1281" s="122" t="s">
        <v>3202</v>
      </c>
      <c r="V1281" s="122" t="s">
        <v>3521</v>
      </c>
      <c r="W1281" s="122" t="s">
        <v>3158</v>
      </c>
      <c r="X1281" s="122" t="s">
        <v>3204</v>
      </c>
      <c r="Y1281" s="122" t="s">
        <v>3158</v>
      </c>
      <c r="Z1281" s="122">
        <v>0</v>
      </c>
      <c r="AA1281" s="122" t="s">
        <v>3158</v>
      </c>
      <c r="AB1281" s="122" t="s">
        <v>3158</v>
      </c>
      <c r="AC1281" s="122" t="s">
        <v>3158</v>
      </c>
      <c r="AD1281" s="125">
        <v>43713.203888888886</v>
      </c>
      <c r="AE1281" s="122" t="s">
        <v>3158</v>
      </c>
    </row>
    <row r="1282" spans="1:31" ht="13">
      <c r="A1282" s="122">
        <v>3626</v>
      </c>
      <c r="B1282" s="122" t="s">
        <v>10915</v>
      </c>
      <c r="C1282" s="122" t="s">
        <v>10916</v>
      </c>
      <c r="D1282" s="122" t="s">
        <v>3146</v>
      </c>
      <c r="E1282" s="122">
        <v>2015</v>
      </c>
      <c r="F1282" s="122" t="s">
        <v>3438</v>
      </c>
      <c r="G1282" s="122" t="s">
        <v>10713</v>
      </c>
      <c r="K1282" s="122" t="s">
        <v>10917</v>
      </c>
      <c r="L1282" s="124" t="s">
        <v>10918</v>
      </c>
      <c r="M1282" s="122" t="s">
        <v>3154</v>
      </c>
      <c r="N1282" s="122">
        <v>75</v>
      </c>
      <c r="O1282" s="124" t="s">
        <v>10919</v>
      </c>
      <c r="P1282" s="124" t="s">
        <v>10920</v>
      </c>
      <c r="Q1282" s="124" t="s">
        <v>10921</v>
      </c>
      <c r="R1282" s="125">
        <v>43697.526655092595</v>
      </c>
      <c r="S1282" s="125">
        <v>43713.203888888886</v>
      </c>
      <c r="T1282" s="122" t="s">
        <v>3158</v>
      </c>
      <c r="U1282" s="122" t="s">
        <v>3158</v>
      </c>
      <c r="V1282" s="122" t="s">
        <v>3158</v>
      </c>
      <c r="W1282" s="122" t="s">
        <v>3158</v>
      </c>
      <c r="X1282" s="122" t="s">
        <v>3158</v>
      </c>
      <c r="Y1282" s="122" t="s">
        <v>3158</v>
      </c>
      <c r="Z1282" s="122">
        <v>0</v>
      </c>
      <c r="AA1282" s="122" t="s">
        <v>3158</v>
      </c>
      <c r="AB1282" s="122" t="s">
        <v>3158</v>
      </c>
      <c r="AC1282" s="122" t="s">
        <v>3158</v>
      </c>
      <c r="AD1282" s="125">
        <v>43713.203888888886</v>
      </c>
      <c r="AE1282" s="122" t="s">
        <v>3158</v>
      </c>
    </row>
    <row r="1283" spans="1:31" ht="13">
      <c r="A1283" s="122">
        <v>3627</v>
      </c>
      <c r="B1283" s="122" t="s">
        <v>10922</v>
      </c>
      <c r="C1283" s="122" t="s">
        <v>10923</v>
      </c>
      <c r="D1283" s="122" t="s">
        <v>3146</v>
      </c>
      <c r="E1283" s="122">
        <v>0</v>
      </c>
      <c r="F1283" s="122" t="s">
        <v>3225</v>
      </c>
      <c r="G1283" s="122" t="s">
        <v>3245</v>
      </c>
      <c r="K1283" s="122" t="s">
        <v>10924</v>
      </c>
      <c r="L1283" s="124" t="s">
        <v>10925</v>
      </c>
      <c r="M1283" s="122" t="s">
        <v>3154</v>
      </c>
      <c r="N1283" s="122">
        <v>75</v>
      </c>
      <c r="P1283" s="124" t="s">
        <v>10926</v>
      </c>
      <c r="Q1283" s="124" t="s">
        <v>10927</v>
      </c>
      <c r="R1283" s="125">
        <v>43697.526655092595</v>
      </c>
      <c r="S1283" s="125">
        <v>43713.203888888886</v>
      </c>
      <c r="T1283" s="122" t="s">
        <v>3158</v>
      </c>
      <c r="U1283" s="122" t="s">
        <v>3158</v>
      </c>
      <c r="V1283" s="122" t="s">
        <v>3158</v>
      </c>
      <c r="W1283" s="122" t="s">
        <v>3158</v>
      </c>
      <c r="X1283" s="122" t="s">
        <v>3158</v>
      </c>
      <c r="Y1283" s="122" t="s">
        <v>3158</v>
      </c>
      <c r="Z1283" s="122">
        <v>0</v>
      </c>
      <c r="AA1283" s="122" t="s">
        <v>3158</v>
      </c>
      <c r="AB1283" s="122" t="s">
        <v>3158</v>
      </c>
      <c r="AC1283" s="122" t="s">
        <v>3158</v>
      </c>
      <c r="AD1283" s="125">
        <v>43713.203888888886</v>
      </c>
      <c r="AE1283" s="122" t="s">
        <v>3158</v>
      </c>
    </row>
    <row r="1284" spans="1:31" ht="13">
      <c r="A1284" s="122">
        <v>3628</v>
      </c>
      <c r="B1284" s="122" t="s">
        <v>10928</v>
      </c>
      <c r="C1284" s="122" t="s">
        <v>10929</v>
      </c>
      <c r="D1284" s="122" t="s">
        <v>3146</v>
      </c>
      <c r="E1284" s="122">
        <v>2017</v>
      </c>
      <c r="G1284" s="122" t="s">
        <v>10930</v>
      </c>
      <c r="K1284" s="122" t="s">
        <v>10931</v>
      </c>
      <c r="L1284" s="124" t="s">
        <v>10932</v>
      </c>
      <c r="M1284" s="122" t="s">
        <v>3154</v>
      </c>
      <c r="N1284" s="122">
        <v>75</v>
      </c>
      <c r="P1284" s="124" t="s">
        <v>10933</v>
      </c>
      <c r="R1284" s="125">
        <v>43697.526655092595</v>
      </c>
      <c r="S1284" s="125">
        <v>43713.203888888886</v>
      </c>
      <c r="T1284" s="122" t="s">
        <v>3158</v>
      </c>
      <c r="U1284" s="122" t="s">
        <v>3158</v>
      </c>
      <c r="V1284" s="122" t="s">
        <v>3158</v>
      </c>
      <c r="W1284" s="122" t="s">
        <v>3158</v>
      </c>
      <c r="X1284" s="122" t="s">
        <v>3158</v>
      </c>
      <c r="Y1284" s="122" t="s">
        <v>3158</v>
      </c>
      <c r="Z1284" s="122">
        <v>0</v>
      </c>
      <c r="AA1284" s="122" t="s">
        <v>3158</v>
      </c>
      <c r="AB1284" s="122" t="s">
        <v>3158</v>
      </c>
      <c r="AC1284" s="122" t="s">
        <v>3158</v>
      </c>
      <c r="AD1284" s="125">
        <v>43713.203888888886</v>
      </c>
      <c r="AE1284" s="122" t="s">
        <v>3158</v>
      </c>
    </row>
    <row r="1285" spans="1:31" ht="13">
      <c r="A1285" s="122">
        <v>3629</v>
      </c>
      <c r="B1285" s="122" t="s">
        <v>599</v>
      </c>
      <c r="C1285" s="122" t="s">
        <v>10934</v>
      </c>
      <c r="D1285" s="122" t="s">
        <v>3146</v>
      </c>
      <c r="E1285" s="122">
        <v>2016</v>
      </c>
      <c r="F1285" s="122" t="s">
        <v>3992</v>
      </c>
      <c r="G1285" s="122" t="s">
        <v>3207</v>
      </c>
      <c r="H1285" s="122" t="s">
        <v>101</v>
      </c>
      <c r="I1285" s="122" t="s">
        <v>3326</v>
      </c>
      <c r="K1285" s="122" t="s">
        <v>10935</v>
      </c>
      <c r="L1285" s="124" t="s">
        <v>10936</v>
      </c>
      <c r="M1285" s="122" t="s">
        <v>3154</v>
      </c>
      <c r="N1285" s="122">
        <v>75</v>
      </c>
      <c r="O1285" s="124" t="s">
        <v>10937</v>
      </c>
      <c r="P1285" s="124" t="s">
        <v>10938</v>
      </c>
      <c r="Q1285" s="124" t="s">
        <v>10939</v>
      </c>
      <c r="R1285" s="125">
        <v>43697.526655092595</v>
      </c>
      <c r="S1285" s="125">
        <v>43713.203888888886</v>
      </c>
      <c r="T1285" s="122" t="s">
        <v>3158</v>
      </c>
      <c r="U1285" s="122" t="s">
        <v>3158</v>
      </c>
      <c r="V1285" s="122" t="s">
        <v>3158</v>
      </c>
      <c r="W1285" s="122" t="s">
        <v>3158</v>
      </c>
      <c r="X1285" s="122" t="s">
        <v>3158</v>
      </c>
      <c r="Y1285" s="122" t="s">
        <v>3158</v>
      </c>
      <c r="Z1285" s="122">
        <v>0</v>
      </c>
      <c r="AA1285" s="122" t="s">
        <v>3158</v>
      </c>
      <c r="AB1285" s="122" t="s">
        <v>3158</v>
      </c>
      <c r="AC1285" s="122" t="s">
        <v>3158</v>
      </c>
      <c r="AD1285" s="125">
        <v>43713.203888888886</v>
      </c>
      <c r="AE1285" s="122" t="s">
        <v>3158</v>
      </c>
    </row>
    <row r="1286" spans="1:31" ht="13">
      <c r="A1286" s="122">
        <v>3630</v>
      </c>
      <c r="B1286" s="122" t="s">
        <v>10940</v>
      </c>
      <c r="C1286" s="122" t="s">
        <v>6678</v>
      </c>
      <c r="D1286" s="122" t="s">
        <v>3146</v>
      </c>
      <c r="E1286" s="122">
        <v>2015</v>
      </c>
      <c r="F1286" s="122" t="s">
        <v>3225</v>
      </c>
      <c r="G1286" s="122" t="s">
        <v>4637</v>
      </c>
      <c r="H1286" s="122" t="s">
        <v>3977</v>
      </c>
      <c r="I1286" s="122" t="s">
        <v>3385</v>
      </c>
      <c r="J1286" s="122" t="s">
        <v>10941</v>
      </c>
      <c r="K1286" s="122" t="s">
        <v>10942</v>
      </c>
      <c r="L1286" s="124" t="s">
        <v>10943</v>
      </c>
      <c r="M1286" s="122" t="s">
        <v>3154</v>
      </c>
      <c r="N1286" s="122">
        <v>75</v>
      </c>
      <c r="O1286" s="124" t="s">
        <v>10944</v>
      </c>
      <c r="P1286" s="122" t="s">
        <v>3158</v>
      </c>
      <c r="Q1286" s="124" t="s">
        <v>6682</v>
      </c>
      <c r="R1286" s="125">
        <v>43697.526655092595</v>
      </c>
      <c r="S1286" s="125">
        <v>44301.449675925927</v>
      </c>
      <c r="T1286" s="122">
        <v>68</v>
      </c>
      <c r="U1286" s="122" t="s">
        <v>3202</v>
      </c>
      <c r="V1286" s="122" t="s">
        <v>3977</v>
      </c>
      <c r="W1286" s="122" t="s">
        <v>3158</v>
      </c>
      <c r="X1286" s="122" t="s">
        <v>3204</v>
      </c>
      <c r="Y1286" s="122" t="s">
        <v>3158</v>
      </c>
      <c r="Z1286" s="122">
        <v>0</v>
      </c>
      <c r="AA1286" s="122" t="s">
        <v>3158</v>
      </c>
      <c r="AB1286" s="122" t="s">
        <v>3158</v>
      </c>
      <c r="AC1286" s="122" t="s">
        <v>3158</v>
      </c>
      <c r="AD1286" s="125">
        <v>43713.203888888886</v>
      </c>
      <c r="AE1286" s="122" t="s">
        <v>3158</v>
      </c>
    </row>
    <row r="1287" spans="1:31" ht="13">
      <c r="A1287" s="122">
        <v>3631</v>
      </c>
      <c r="B1287" s="122" t="s">
        <v>748</v>
      </c>
      <c r="C1287" s="122" t="s">
        <v>10945</v>
      </c>
      <c r="D1287" s="122" t="s">
        <v>3146</v>
      </c>
      <c r="E1287" s="122">
        <v>2017</v>
      </c>
      <c r="G1287" s="122" t="s">
        <v>10946</v>
      </c>
      <c r="K1287" s="122" t="s">
        <v>10947</v>
      </c>
      <c r="L1287" s="124" t="s">
        <v>10948</v>
      </c>
      <c r="M1287" s="122" t="s">
        <v>3154</v>
      </c>
      <c r="N1287" s="122">
        <v>75</v>
      </c>
      <c r="O1287" s="124" t="s">
        <v>10949</v>
      </c>
      <c r="Q1287" s="124" t="s">
        <v>10950</v>
      </c>
      <c r="R1287" s="125">
        <v>43697.526655092595</v>
      </c>
      <c r="S1287" s="125">
        <v>43713.203888888886</v>
      </c>
      <c r="T1287" s="122" t="s">
        <v>3158</v>
      </c>
      <c r="U1287" s="122" t="s">
        <v>3158</v>
      </c>
      <c r="V1287" s="122" t="s">
        <v>3158</v>
      </c>
      <c r="W1287" s="122" t="s">
        <v>3158</v>
      </c>
      <c r="X1287" s="122" t="s">
        <v>3158</v>
      </c>
      <c r="Y1287" s="122" t="s">
        <v>3158</v>
      </c>
      <c r="Z1287" s="122">
        <v>0</v>
      </c>
      <c r="AA1287" s="122" t="s">
        <v>3158</v>
      </c>
      <c r="AB1287" s="122" t="s">
        <v>3158</v>
      </c>
      <c r="AC1287" s="122" t="s">
        <v>3158</v>
      </c>
      <c r="AD1287" s="125">
        <v>43713.203888888886</v>
      </c>
      <c r="AE1287" s="122" t="s">
        <v>3158</v>
      </c>
    </row>
    <row r="1288" spans="1:31" ht="13">
      <c r="A1288" s="122">
        <v>3632</v>
      </c>
      <c r="B1288" s="122" t="s">
        <v>10951</v>
      </c>
      <c r="C1288" s="122" t="s">
        <v>10952</v>
      </c>
      <c r="D1288" s="122" t="s">
        <v>3146</v>
      </c>
      <c r="E1288" s="122">
        <v>2000</v>
      </c>
      <c r="F1288" s="122" t="s">
        <v>3255</v>
      </c>
      <c r="G1288" s="122" t="s">
        <v>10953</v>
      </c>
      <c r="K1288" s="122" t="s">
        <v>10954</v>
      </c>
      <c r="L1288" s="124" t="s">
        <v>10955</v>
      </c>
      <c r="M1288" s="122" t="s">
        <v>3154</v>
      </c>
      <c r="N1288" s="122">
        <v>75</v>
      </c>
      <c r="O1288" s="124" t="s">
        <v>10956</v>
      </c>
      <c r="P1288" s="124" t="s">
        <v>10957</v>
      </c>
      <c r="Q1288" s="124" t="s">
        <v>10958</v>
      </c>
      <c r="R1288" s="125">
        <v>43697.526655092595</v>
      </c>
      <c r="S1288" s="125">
        <v>43713.203888888886</v>
      </c>
      <c r="T1288" s="122" t="s">
        <v>3158</v>
      </c>
      <c r="U1288" s="122" t="s">
        <v>3158</v>
      </c>
      <c r="V1288" s="122" t="s">
        <v>3158</v>
      </c>
      <c r="W1288" s="122" t="s">
        <v>3158</v>
      </c>
      <c r="X1288" s="122" t="s">
        <v>3158</v>
      </c>
      <c r="Y1288" s="122" t="s">
        <v>3158</v>
      </c>
      <c r="Z1288" s="122">
        <v>0</v>
      </c>
      <c r="AA1288" s="122" t="s">
        <v>3158</v>
      </c>
      <c r="AB1288" s="122" t="s">
        <v>3158</v>
      </c>
      <c r="AC1288" s="122" t="s">
        <v>3158</v>
      </c>
      <c r="AD1288" s="125">
        <v>43713.203888888886</v>
      </c>
      <c r="AE1288" s="122" t="s">
        <v>3158</v>
      </c>
    </row>
    <row r="1289" spans="1:31" ht="13">
      <c r="A1289" s="122">
        <v>3633</v>
      </c>
      <c r="B1289" s="122" t="s">
        <v>10959</v>
      </c>
      <c r="E1289" s="122">
        <v>0</v>
      </c>
      <c r="K1289" s="122" t="s">
        <v>10960</v>
      </c>
      <c r="M1289" s="122" t="s">
        <v>3154</v>
      </c>
      <c r="N1289" s="122">
        <v>75</v>
      </c>
      <c r="R1289" s="125">
        <v>43697.526655092595</v>
      </c>
      <c r="S1289" s="125">
        <v>43713.203888888886</v>
      </c>
      <c r="T1289" s="122" t="s">
        <v>3158</v>
      </c>
      <c r="U1289" s="122" t="s">
        <v>3158</v>
      </c>
      <c r="V1289" s="122" t="s">
        <v>3158</v>
      </c>
      <c r="W1289" s="122" t="s">
        <v>3158</v>
      </c>
      <c r="X1289" s="122" t="s">
        <v>3158</v>
      </c>
      <c r="Y1289" s="122" t="s">
        <v>3158</v>
      </c>
      <c r="Z1289" s="122">
        <v>0</v>
      </c>
      <c r="AA1289" s="122" t="s">
        <v>3158</v>
      </c>
      <c r="AB1289" s="122" t="s">
        <v>3158</v>
      </c>
      <c r="AC1289" s="122" t="s">
        <v>3158</v>
      </c>
      <c r="AD1289" s="125">
        <v>43713.203888888886</v>
      </c>
      <c r="AE1289" s="122" t="s">
        <v>3158</v>
      </c>
    </row>
    <row r="1290" spans="1:31" ht="13">
      <c r="A1290" s="122">
        <v>3634</v>
      </c>
      <c r="B1290" s="122" t="s">
        <v>10961</v>
      </c>
      <c r="E1290" s="122">
        <v>0</v>
      </c>
      <c r="K1290" s="122" t="s">
        <v>10962</v>
      </c>
      <c r="M1290" s="122" t="s">
        <v>3154</v>
      </c>
      <c r="N1290" s="122">
        <v>75</v>
      </c>
      <c r="R1290" s="125">
        <v>43697.526655092595</v>
      </c>
      <c r="S1290" s="125">
        <v>43713.203888888886</v>
      </c>
      <c r="T1290" s="122" t="s">
        <v>3158</v>
      </c>
      <c r="U1290" s="122" t="s">
        <v>3158</v>
      </c>
      <c r="V1290" s="122" t="s">
        <v>3158</v>
      </c>
      <c r="W1290" s="122" t="s">
        <v>3158</v>
      </c>
      <c r="X1290" s="122" t="s">
        <v>3158</v>
      </c>
      <c r="Y1290" s="122" t="s">
        <v>3158</v>
      </c>
      <c r="Z1290" s="122">
        <v>0</v>
      </c>
      <c r="AA1290" s="122" t="s">
        <v>3158</v>
      </c>
      <c r="AB1290" s="122" t="s">
        <v>3158</v>
      </c>
      <c r="AC1290" s="122" t="s">
        <v>3158</v>
      </c>
      <c r="AD1290" s="125">
        <v>43713.203888888886</v>
      </c>
      <c r="AE1290" s="122" t="s">
        <v>3158</v>
      </c>
    </row>
    <row r="1291" spans="1:31" ht="13">
      <c r="A1291" s="122">
        <v>3635</v>
      </c>
      <c r="B1291" s="122" t="s">
        <v>10963</v>
      </c>
      <c r="C1291" s="122" t="s">
        <v>10964</v>
      </c>
      <c r="D1291" s="122" t="s">
        <v>3146</v>
      </c>
      <c r="E1291" s="122">
        <v>2016</v>
      </c>
      <c r="F1291" s="122" t="s">
        <v>3147</v>
      </c>
      <c r="G1291" s="122" t="s">
        <v>7206</v>
      </c>
      <c r="K1291" s="122" t="s">
        <v>10965</v>
      </c>
      <c r="L1291" s="124" t="s">
        <v>10966</v>
      </c>
      <c r="M1291" s="122" t="s">
        <v>3154</v>
      </c>
      <c r="N1291" s="122">
        <v>75</v>
      </c>
      <c r="P1291" s="124" t="s">
        <v>10967</v>
      </c>
      <c r="Q1291" s="124" t="s">
        <v>10968</v>
      </c>
      <c r="R1291" s="125">
        <v>43697.526655092595</v>
      </c>
      <c r="S1291" s="125">
        <v>43713.203888888886</v>
      </c>
      <c r="T1291" s="122" t="s">
        <v>3158</v>
      </c>
      <c r="U1291" s="122" t="s">
        <v>3158</v>
      </c>
      <c r="V1291" s="122" t="s">
        <v>3158</v>
      </c>
      <c r="W1291" s="122" t="s">
        <v>3158</v>
      </c>
      <c r="X1291" s="122" t="s">
        <v>3158</v>
      </c>
      <c r="Y1291" s="122" t="s">
        <v>3158</v>
      </c>
      <c r="Z1291" s="122">
        <v>0</v>
      </c>
      <c r="AA1291" s="122" t="s">
        <v>3158</v>
      </c>
      <c r="AB1291" s="122" t="s">
        <v>3158</v>
      </c>
      <c r="AC1291" s="122" t="s">
        <v>3158</v>
      </c>
      <c r="AD1291" s="125">
        <v>43713.203888888886</v>
      </c>
      <c r="AE1291" s="122" t="s">
        <v>3158</v>
      </c>
    </row>
    <row r="1292" spans="1:31" ht="13">
      <c r="A1292" s="122">
        <v>3636</v>
      </c>
      <c r="B1292" s="122" t="s">
        <v>747</v>
      </c>
      <c r="C1292" s="122" t="s">
        <v>10969</v>
      </c>
      <c r="D1292" s="122" t="s">
        <v>3146</v>
      </c>
      <c r="E1292" s="122">
        <v>2011</v>
      </c>
      <c r="F1292" s="122" t="s">
        <v>3440</v>
      </c>
      <c r="G1292" s="122" t="s">
        <v>10970</v>
      </c>
      <c r="I1292" s="122" t="s">
        <v>3174</v>
      </c>
      <c r="K1292" s="122" t="s">
        <v>10971</v>
      </c>
      <c r="L1292" s="124" t="s">
        <v>10972</v>
      </c>
      <c r="M1292" s="122" t="s">
        <v>3154</v>
      </c>
      <c r="N1292" s="122">
        <v>75</v>
      </c>
      <c r="O1292" s="124" t="s">
        <v>3188</v>
      </c>
      <c r="P1292" s="124" t="s">
        <v>10973</v>
      </c>
      <c r="Q1292" s="124" t="s">
        <v>10974</v>
      </c>
      <c r="R1292" s="125">
        <v>43697.526655092595</v>
      </c>
      <c r="S1292" s="125">
        <v>43713.203888888886</v>
      </c>
      <c r="T1292" s="122" t="s">
        <v>3158</v>
      </c>
      <c r="U1292" s="122" t="s">
        <v>3158</v>
      </c>
      <c r="V1292" s="122" t="s">
        <v>3158</v>
      </c>
      <c r="W1292" s="122" t="s">
        <v>3158</v>
      </c>
      <c r="X1292" s="122" t="s">
        <v>3158</v>
      </c>
      <c r="Y1292" s="122" t="s">
        <v>3158</v>
      </c>
      <c r="Z1292" s="122">
        <v>0</v>
      </c>
      <c r="AA1292" s="122" t="s">
        <v>3158</v>
      </c>
      <c r="AB1292" s="122" t="s">
        <v>3158</v>
      </c>
      <c r="AC1292" s="122" t="s">
        <v>3158</v>
      </c>
      <c r="AD1292" s="125">
        <v>43713.203888888886</v>
      </c>
      <c r="AE1292" s="122" t="s">
        <v>3158</v>
      </c>
    </row>
    <row r="1293" spans="1:31" ht="13">
      <c r="A1293" s="122">
        <v>3637</v>
      </c>
      <c r="B1293" s="122" t="s">
        <v>10975</v>
      </c>
      <c r="C1293" s="122" t="s">
        <v>10976</v>
      </c>
      <c r="D1293" s="122" t="s">
        <v>3146</v>
      </c>
      <c r="E1293" s="122">
        <v>2017</v>
      </c>
      <c r="F1293" s="122" t="s">
        <v>3462</v>
      </c>
      <c r="G1293" s="122" t="s">
        <v>7206</v>
      </c>
      <c r="K1293" s="122" t="s">
        <v>10977</v>
      </c>
      <c r="L1293" s="124" t="s">
        <v>10978</v>
      </c>
      <c r="M1293" s="122" t="s">
        <v>3154</v>
      </c>
      <c r="N1293" s="122">
        <v>75</v>
      </c>
      <c r="O1293" s="124" t="s">
        <v>10979</v>
      </c>
      <c r="P1293" s="124" t="s">
        <v>10980</v>
      </c>
      <c r="Q1293" s="124" t="s">
        <v>10981</v>
      </c>
      <c r="R1293" s="125">
        <v>43697.526655092595</v>
      </c>
      <c r="S1293" s="125">
        <v>43713.203888888886</v>
      </c>
      <c r="T1293" s="122" t="s">
        <v>3158</v>
      </c>
      <c r="U1293" s="122" t="s">
        <v>3158</v>
      </c>
      <c r="V1293" s="122" t="s">
        <v>3158</v>
      </c>
      <c r="W1293" s="122" t="s">
        <v>3158</v>
      </c>
      <c r="X1293" s="122" t="s">
        <v>3158</v>
      </c>
      <c r="Y1293" s="122" t="s">
        <v>3158</v>
      </c>
      <c r="Z1293" s="122">
        <v>0</v>
      </c>
      <c r="AA1293" s="122" t="s">
        <v>3158</v>
      </c>
      <c r="AB1293" s="122" t="s">
        <v>3158</v>
      </c>
      <c r="AC1293" s="122" t="s">
        <v>3158</v>
      </c>
      <c r="AD1293" s="125">
        <v>43713.203888888886</v>
      </c>
      <c r="AE1293" s="122" t="s">
        <v>3158</v>
      </c>
    </row>
    <row r="1294" spans="1:31" ht="13">
      <c r="A1294" s="122">
        <v>3638</v>
      </c>
      <c r="B1294" s="122" t="s">
        <v>10982</v>
      </c>
      <c r="C1294" s="122" t="s">
        <v>10983</v>
      </c>
      <c r="D1294" s="122" t="s">
        <v>3146</v>
      </c>
      <c r="E1294" s="122">
        <v>0</v>
      </c>
      <c r="F1294" s="122" t="s">
        <v>3206</v>
      </c>
      <c r="G1294" s="122" t="s">
        <v>4482</v>
      </c>
      <c r="H1294" s="122" t="s">
        <v>4483</v>
      </c>
      <c r="K1294" s="122" t="s">
        <v>10984</v>
      </c>
      <c r="L1294" s="124" t="s">
        <v>10985</v>
      </c>
      <c r="M1294" s="122" t="s">
        <v>3154</v>
      </c>
      <c r="N1294" s="122">
        <v>75</v>
      </c>
      <c r="Q1294" s="124" t="s">
        <v>10986</v>
      </c>
      <c r="R1294" s="125">
        <v>43697.526655092595</v>
      </c>
      <c r="S1294" s="125">
        <v>43713.203888888886</v>
      </c>
      <c r="T1294" s="122" t="s">
        <v>3158</v>
      </c>
      <c r="U1294" s="122" t="s">
        <v>3158</v>
      </c>
      <c r="V1294" s="122" t="s">
        <v>3158</v>
      </c>
      <c r="W1294" s="122" t="s">
        <v>3158</v>
      </c>
      <c r="X1294" s="122" t="s">
        <v>3158</v>
      </c>
      <c r="Y1294" s="122" t="s">
        <v>3158</v>
      </c>
      <c r="Z1294" s="122">
        <v>0</v>
      </c>
      <c r="AA1294" s="122" t="s">
        <v>3158</v>
      </c>
      <c r="AB1294" s="122" t="s">
        <v>3158</v>
      </c>
      <c r="AC1294" s="122" t="s">
        <v>3158</v>
      </c>
      <c r="AD1294" s="125">
        <v>43713.203888888886</v>
      </c>
      <c r="AE1294" s="122" t="s">
        <v>3158</v>
      </c>
    </row>
    <row r="1295" spans="1:31" ht="13">
      <c r="A1295" s="122">
        <v>3639</v>
      </c>
      <c r="B1295" s="122" t="s">
        <v>10987</v>
      </c>
      <c r="D1295" s="122" t="s">
        <v>3146</v>
      </c>
      <c r="E1295" s="122">
        <v>0</v>
      </c>
      <c r="K1295" s="122" t="s">
        <v>10988</v>
      </c>
      <c r="M1295" s="122" t="s">
        <v>3154</v>
      </c>
      <c r="N1295" s="122">
        <v>75</v>
      </c>
      <c r="R1295" s="125">
        <v>43697.526655092595</v>
      </c>
      <c r="S1295" s="125">
        <v>43713.203888888886</v>
      </c>
      <c r="T1295" s="122" t="s">
        <v>3158</v>
      </c>
      <c r="U1295" s="122" t="s">
        <v>3158</v>
      </c>
      <c r="V1295" s="122" t="s">
        <v>3158</v>
      </c>
      <c r="W1295" s="122" t="s">
        <v>3158</v>
      </c>
      <c r="X1295" s="122" t="s">
        <v>3158</v>
      </c>
      <c r="Y1295" s="122" t="s">
        <v>3158</v>
      </c>
      <c r="Z1295" s="122">
        <v>0</v>
      </c>
      <c r="AA1295" s="122" t="s">
        <v>3158</v>
      </c>
      <c r="AB1295" s="122" t="s">
        <v>3158</v>
      </c>
      <c r="AC1295" s="122" t="s">
        <v>3158</v>
      </c>
      <c r="AD1295" s="125">
        <v>43713.203888888886</v>
      </c>
      <c r="AE1295" s="122" t="s">
        <v>3158</v>
      </c>
    </row>
    <row r="1296" spans="1:31" ht="13">
      <c r="A1296" s="122">
        <v>3640</v>
      </c>
      <c r="B1296" s="122" t="s">
        <v>518</v>
      </c>
      <c r="C1296" s="122" t="s">
        <v>10989</v>
      </c>
      <c r="D1296" s="122" t="s">
        <v>3146</v>
      </c>
      <c r="E1296" s="122">
        <v>2017</v>
      </c>
      <c r="F1296" s="122" t="s">
        <v>3147</v>
      </c>
      <c r="G1296" s="122" t="s">
        <v>5265</v>
      </c>
      <c r="H1296" s="122" t="s">
        <v>3217</v>
      </c>
      <c r="I1296" s="122" t="s">
        <v>3326</v>
      </c>
      <c r="J1296" s="122" t="s">
        <v>10990</v>
      </c>
      <c r="K1296" s="122" t="s">
        <v>10991</v>
      </c>
      <c r="L1296" s="124" t="s">
        <v>10992</v>
      </c>
      <c r="M1296" s="122" t="s">
        <v>3154</v>
      </c>
      <c r="N1296" s="122">
        <v>75</v>
      </c>
      <c r="O1296" s="124" t="s">
        <v>10993</v>
      </c>
      <c r="P1296" s="124" t="s">
        <v>10994</v>
      </c>
      <c r="Q1296" s="124" t="s">
        <v>10995</v>
      </c>
      <c r="R1296" s="125">
        <v>43697.526655092595</v>
      </c>
      <c r="S1296" s="125">
        <v>43713.203888888886</v>
      </c>
      <c r="T1296" s="122" t="s">
        <v>3158</v>
      </c>
      <c r="U1296" s="122" t="s">
        <v>3158</v>
      </c>
      <c r="V1296" s="122" t="s">
        <v>3158</v>
      </c>
      <c r="W1296" s="122" t="s">
        <v>3158</v>
      </c>
      <c r="X1296" s="122" t="s">
        <v>3158</v>
      </c>
      <c r="Y1296" s="122" t="s">
        <v>3158</v>
      </c>
      <c r="Z1296" s="122">
        <v>0</v>
      </c>
      <c r="AA1296" s="122" t="s">
        <v>3158</v>
      </c>
      <c r="AB1296" s="122" t="s">
        <v>3158</v>
      </c>
      <c r="AC1296" s="122" t="s">
        <v>3158</v>
      </c>
      <c r="AD1296" s="125">
        <v>43713.203888888886</v>
      </c>
      <c r="AE1296" s="122" t="s">
        <v>3158</v>
      </c>
    </row>
    <row r="1297" spans="1:31" ht="13">
      <c r="A1297" s="122">
        <v>3641</v>
      </c>
      <c r="B1297" s="122" t="s">
        <v>10996</v>
      </c>
      <c r="C1297" s="122" t="s">
        <v>10997</v>
      </c>
      <c r="D1297" s="122" t="s">
        <v>3146</v>
      </c>
      <c r="E1297" s="122">
        <v>2016</v>
      </c>
      <c r="F1297" s="122" t="s">
        <v>10998</v>
      </c>
      <c r="G1297" s="122" t="s">
        <v>8597</v>
      </c>
      <c r="K1297" s="122" t="s">
        <v>10999</v>
      </c>
      <c r="L1297" s="124" t="s">
        <v>11000</v>
      </c>
      <c r="M1297" s="122" t="s">
        <v>3154</v>
      </c>
      <c r="N1297" s="122">
        <v>75</v>
      </c>
      <c r="O1297" s="124" t="s">
        <v>11001</v>
      </c>
      <c r="P1297" s="124" t="s">
        <v>11002</v>
      </c>
      <c r="R1297" s="125">
        <v>43697.526655092595</v>
      </c>
      <c r="S1297" s="125">
        <v>43713.203888888886</v>
      </c>
      <c r="T1297" s="122" t="s">
        <v>3158</v>
      </c>
      <c r="U1297" s="122" t="s">
        <v>3158</v>
      </c>
      <c r="V1297" s="122" t="s">
        <v>3158</v>
      </c>
      <c r="W1297" s="122" t="s">
        <v>3158</v>
      </c>
      <c r="X1297" s="122" t="s">
        <v>3158</v>
      </c>
      <c r="Y1297" s="122" t="s">
        <v>3158</v>
      </c>
      <c r="Z1297" s="122">
        <v>0</v>
      </c>
      <c r="AA1297" s="122" t="s">
        <v>3158</v>
      </c>
      <c r="AB1297" s="122" t="s">
        <v>3158</v>
      </c>
      <c r="AC1297" s="122" t="s">
        <v>3158</v>
      </c>
      <c r="AD1297" s="125">
        <v>43713.203888888886</v>
      </c>
      <c r="AE1297" s="122" t="s">
        <v>3158</v>
      </c>
    </row>
    <row r="1298" spans="1:31" ht="13">
      <c r="A1298" s="122">
        <v>3642</v>
      </c>
      <c r="B1298" s="122" t="s">
        <v>11003</v>
      </c>
      <c r="C1298" s="122" t="s">
        <v>11004</v>
      </c>
      <c r="E1298" s="122">
        <v>0</v>
      </c>
      <c r="K1298" s="122" t="s">
        <v>11005</v>
      </c>
      <c r="M1298" s="122" t="s">
        <v>3154</v>
      </c>
      <c r="N1298" s="122">
        <v>75</v>
      </c>
      <c r="R1298" s="125">
        <v>43697.526655092595</v>
      </c>
      <c r="S1298" s="125">
        <v>43713.203888888886</v>
      </c>
      <c r="T1298" s="122" t="s">
        <v>3158</v>
      </c>
      <c r="U1298" s="122" t="s">
        <v>3158</v>
      </c>
      <c r="V1298" s="122" t="s">
        <v>3158</v>
      </c>
      <c r="W1298" s="122" t="s">
        <v>3158</v>
      </c>
      <c r="X1298" s="122" t="s">
        <v>3158</v>
      </c>
      <c r="Y1298" s="122" t="s">
        <v>3158</v>
      </c>
      <c r="Z1298" s="122">
        <v>0</v>
      </c>
      <c r="AA1298" s="122" t="s">
        <v>3158</v>
      </c>
      <c r="AB1298" s="122" t="s">
        <v>3158</v>
      </c>
      <c r="AC1298" s="122" t="s">
        <v>3158</v>
      </c>
      <c r="AD1298" s="125">
        <v>43713.203888888886</v>
      </c>
      <c r="AE1298" s="122" t="s">
        <v>3158</v>
      </c>
    </row>
    <row r="1299" spans="1:31" ht="13">
      <c r="A1299" s="122">
        <v>3643</v>
      </c>
      <c r="B1299" s="122" t="s">
        <v>11006</v>
      </c>
      <c r="C1299" s="122" t="s">
        <v>11007</v>
      </c>
      <c r="D1299" s="122" t="s">
        <v>3146</v>
      </c>
      <c r="E1299" s="122">
        <v>2010</v>
      </c>
      <c r="F1299" s="122" t="s">
        <v>3462</v>
      </c>
      <c r="G1299" s="122" t="s">
        <v>11008</v>
      </c>
      <c r="K1299" s="122" t="s">
        <v>11009</v>
      </c>
      <c r="L1299" s="124" t="s">
        <v>11010</v>
      </c>
      <c r="M1299" s="122" t="s">
        <v>3154</v>
      </c>
      <c r="N1299" s="122">
        <v>75</v>
      </c>
      <c r="O1299" s="124" t="s">
        <v>11011</v>
      </c>
      <c r="P1299" s="124" t="s">
        <v>11012</v>
      </c>
      <c r="Q1299" s="124" t="s">
        <v>11013</v>
      </c>
      <c r="R1299" s="125">
        <v>43697.526655092595</v>
      </c>
      <c r="S1299" s="125">
        <v>43713.203888888886</v>
      </c>
      <c r="T1299" s="122" t="s">
        <v>3158</v>
      </c>
      <c r="U1299" s="122" t="s">
        <v>3158</v>
      </c>
      <c r="V1299" s="122" t="s">
        <v>3158</v>
      </c>
      <c r="W1299" s="122" t="s">
        <v>3158</v>
      </c>
      <c r="X1299" s="122" t="s">
        <v>3158</v>
      </c>
      <c r="Y1299" s="122" t="s">
        <v>3158</v>
      </c>
      <c r="Z1299" s="122">
        <v>0</v>
      </c>
      <c r="AA1299" s="122" t="s">
        <v>3158</v>
      </c>
      <c r="AB1299" s="122" t="s">
        <v>3158</v>
      </c>
      <c r="AC1299" s="122" t="s">
        <v>3158</v>
      </c>
      <c r="AD1299" s="125">
        <v>43713.203888888886</v>
      </c>
      <c r="AE1299" s="122" t="s">
        <v>3158</v>
      </c>
    </row>
    <row r="1300" spans="1:31" ht="13">
      <c r="A1300" s="122">
        <v>3644</v>
      </c>
      <c r="B1300" s="122" t="s">
        <v>625</v>
      </c>
      <c r="C1300" s="122" t="s">
        <v>11014</v>
      </c>
      <c r="D1300" s="122" t="s">
        <v>3171</v>
      </c>
      <c r="E1300" s="122">
        <v>2004</v>
      </c>
      <c r="F1300" s="122" t="s">
        <v>3225</v>
      </c>
      <c r="G1300" s="122" t="s">
        <v>4325</v>
      </c>
      <c r="H1300" s="122" t="s">
        <v>3173</v>
      </c>
      <c r="K1300" s="122" t="s">
        <v>11015</v>
      </c>
      <c r="L1300" s="124" t="s">
        <v>11016</v>
      </c>
      <c r="M1300" s="122" t="s">
        <v>3154</v>
      </c>
      <c r="N1300" s="122">
        <v>75</v>
      </c>
      <c r="R1300" s="125">
        <v>43697.526655092595</v>
      </c>
      <c r="S1300" s="125">
        <v>43713.203888888886</v>
      </c>
      <c r="T1300" s="122" t="s">
        <v>3158</v>
      </c>
      <c r="U1300" s="122" t="s">
        <v>3158</v>
      </c>
      <c r="V1300" s="122" t="s">
        <v>3158</v>
      </c>
      <c r="W1300" s="122" t="s">
        <v>3158</v>
      </c>
      <c r="X1300" s="122" t="s">
        <v>3158</v>
      </c>
      <c r="Y1300" s="122" t="s">
        <v>3158</v>
      </c>
      <c r="Z1300" s="122">
        <v>0</v>
      </c>
      <c r="AA1300" s="122" t="s">
        <v>3158</v>
      </c>
      <c r="AB1300" s="122" t="s">
        <v>3158</v>
      </c>
      <c r="AC1300" s="122" t="s">
        <v>3158</v>
      </c>
      <c r="AD1300" s="125">
        <v>43713.203888888886</v>
      </c>
      <c r="AE1300" s="122" t="s">
        <v>3158</v>
      </c>
    </row>
    <row r="1301" spans="1:31" ht="13">
      <c r="A1301" s="122">
        <v>3645</v>
      </c>
      <c r="B1301" s="122" t="s">
        <v>514</v>
      </c>
      <c r="C1301" s="122" t="s">
        <v>11017</v>
      </c>
      <c r="D1301" s="122" t="s">
        <v>3171</v>
      </c>
      <c r="E1301" s="122">
        <v>2011</v>
      </c>
      <c r="F1301" s="122" t="s">
        <v>3147</v>
      </c>
      <c r="G1301" s="122" t="s">
        <v>4325</v>
      </c>
      <c r="H1301" s="122" t="s">
        <v>3173</v>
      </c>
      <c r="K1301" s="122" t="s">
        <v>11018</v>
      </c>
      <c r="L1301" s="124" t="s">
        <v>11019</v>
      </c>
      <c r="M1301" s="122" t="s">
        <v>3154</v>
      </c>
      <c r="N1301" s="122">
        <v>75</v>
      </c>
      <c r="P1301" s="124" t="s">
        <v>11020</v>
      </c>
      <c r="Q1301" s="124" t="s">
        <v>11021</v>
      </c>
      <c r="R1301" s="125">
        <v>43697.526655092595</v>
      </c>
      <c r="S1301" s="125">
        <v>43713.203888888886</v>
      </c>
      <c r="T1301" s="122" t="s">
        <v>3158</v>
      </c>
      <c r="U1301" s="122" t="s">
        <v>3158</v>
      </c>
      <c r="V1301" s="122" t="s">
        <v>3158</v>
      </c>
      <c r="W1301" s="122" t="s">
        <v>3158</v>
      </c>
      <c r="X1301" s="122" t="s">
        <v>3158</v>
      </c>
      <c r="Y1301" s="122" t="s">
        <v>3158</v>
      </c>
      <c r="Z1301" s="122">
        <v>0</v>
      </c>
      <c r="AA1301" s="122" t="s">
        <v>3158</v>
      </c>
      <c r="AB1301" s="122" t="s">
        <v>3158</v>
      </c>
      <c r="AC1301" s="122" t="s">
        <v>3158</v>
      </c>
      <c r="AD1301" s="125">
        <v>43713.203888888886</v>
      </c>
      <c r="AE1301" s="122" t="s">
        <v>3158</v>
      </c>
    </row>
    <row r="1302" spans="1:31" ht="13">
      <c r="A1302" s="122">
        <v>3646</v>
      </c>
      <c r="B1302" s="122" t="s">
        <v>562</v>
      </c>
      <c r="C1302" s="122" t="s">
        <v>11022</v>
      </c>
      <c r="D1302" s="122" t="s">
        <v>3146</v>
      </c>
      <c r="E1302" s="122">
        <v>2015</v>
      </c>
      <c r="F1302" s="122" t="s">
        <v>3225</v>
      </c>
      <c r="G1302" s="122" t="s">
        <v>3245</v>
      </c>
      <c r="H1302" s="122" t="s">
        <v>3195</v>
      </c>
      <c r="I1302" s="122" t="s">
        <v>3682</v>
      </c>
      <c r="K1302" s="122" t="s">
        <v>11023</v>
      </c>
      <c r="L1302" s="124" t="s">
        <v>11024</v>
      </c>
      <c r="M1302" s="122" t="s">
        <v>3154</v>
      </c>
      <c r="N1302" s="122">
        <v>75</v>
      </c>
      <c r="O1302" s="124" t="s">
        <v>11025</v>
      </c>
      <c r="Q1302" s="124" t="s">
        <v>11026</v>
      </c>
      <c r="R1302" s="125">
        <v>43697.526655092595</v>
      </c>
      <c r="S1302" s="125">
        <v>43713.203888888886</v>
      </c>
      <c r="T1302" s="122" t="s">
        <v>3158</v>
      </c>
      <c r="U1302" s="122" t="s">
        <v>3158</v>
      </c>
      <c r="V1302" s="122" t="s">
        <v>3158</v>
      </c>
      <c r="W1302" s="122" t="s">
        <v>3158</v>
      </c>
      <c r="X1302" s="122" t="s">
        <v>3158</v>
      </c>
      <c r="Y1302" s="122" t="s">
        <v>3158</v>
      </c>
      <c r="Z1302" s="122">
        <v>0</v>
      </c>
      <c r="AA1302" s="122" t="s">
        <v>3158</v>
      </c>
      <c r="AB1302" s="122" t="s">
        <v>3158</v>
      </c>
      <c r="AC1302" s="122" t="s">
        <v>3158</v>
      </c>
      <c r="AD1302" s="125">
        <v>43713.203888888886</v>
      </c>
      <c r="AE1302" s="122" t="s">
        <v>3158</v>
      </c>
    </row>
    <row r="1303" spans="1:31" ht="13">
      <c r="A1303" s="122">
        <v>3647</v>
      </c>
      <c r="B1303" s="122" t="s">
        <v>11027</v>
      </c>
      <c r="C1303" s="122" t="s">
        <v>11028</v>
      </c>
      <c r="D1303" s="122" t="s">
        <v>3146</v>
      </c>
      <c r="E1303" s="122">
        <v>2006</v>
      </c>
      <c r="F1303" s="122" t="s">
        <v>3225</v>
      </c>
      <c r="G1303" s="122" t="s">
        <v>11029</v>
      </c>
      <c r="K1303" s="122" t="s">
        <v>11030</v>
      </c>
      <c r="L1303" s="124" t="s">
        <v>11031</v>
      </c>
      <c r="M1303" s="122" t="s">
        <v>3154</v>
      </c>
      <c r="N1303" s="122">
        <v>75</v>
      </c>
      <c r="O1303" s="124" t="s">
        <v>11032</v>
      </c>
      <c r="P1303" s="124" t="s">
        <v>11033</v>
      </c>
      <c r="Q1303" s="124" t="s">
        <v>11034</v>
      </c>
      <c r="R1303" s="125">
        <v>43697.526655092595</v>
      </c>
      <c r="S1303" s="125">
        <v>43713.203900462962</v>
      </c>
      <c r="T1303" s="122" t="s">
        <v>3158</v>
      </c>
      <c r="U1303" s="122" t="s">
        <v>3158</v>
      </c>
      <c r="V1303" s="122" t="s">
        <v>3158</v>
      </c>
      <c r="W1303" s="122" t="s">
        <v>3158</v>
      </c>
      <c r="X1303" s="122" t="s">
        <v>3158</v>
      </c>
      <c r="Y1303" s="122" t="s">
        <v>3158</v>
      </c>
      <c r="Z1303" s="122">
        <v>0</v>
      </c>
      <c r="AA1303" s="122" t="s">
        <v>3158</v>
      </c>
      <c r="AB1303" s="122" t="s">
        <v>3158</v>
      </c>
      <c r="AC1303" s="122" t="s">
        <v>3158</v>
      </c>
      <c r="AD1303" s="125">
        <v>43713.203900462962</v>
      </c>
      <c r="AE1303" s="122" t="s">
        <v>3158</v>
      </c>
    </row>
    <row r="1304" spans="1:31" ht="13">
      <c r="A1304" s="122">
        <v>3648</v>
      </c>
      <c r="B1304" s="122" t="s">
        <v>11035</v>
      </c>
      <c r="C1304" s="122" t="s">
        <v>11036</v>
      </c>
      <c r="D1304" s="122" t="s">
        <v>3146</v>
      </c>
      <c r="E1304" s="122">
        <v>2016</v>
      </c>
      <c r="F1304" s="122" t="s">
        <v>4665</v>
      </c>
      <c r="G1304" s="122" t="s">
        <v>10487</v>
      </c>
      <c r="H1304" s="122" t="s">
        <v>3173</v>
      </c>
      <c r="I1304" s="122" t="s">
        <v>3385</v>
      </c>
      <c r="J1304" s="122" t="s">
        <v>11037</v>
      </c>
      <c r="K1304" s="122" t="s">
        <v>11038</v>
      </c>
      <c r="L1304" s="124" t="s">
        <v>11039</v>
      </c>
      <c r="M1304" s="122" t="s">
        <v>3154</v>
      </c>
      <c r="N1304" s="122">
        <v>75</v>
      </c>
      <c r="O1304" s="124" t="s">
        <v>11040</v>
      </c>
      <c r="P1304" s="122" t="s">
        <v>3158</v>
      </c>
      <c r="Q1304" s="124" t="s">
        <v>11041</v>
      </c>
      <c r="R1304" s="125">
        <v>43697.526655092595</v>
      </c>
      <c r="S1304" s="125">
        <v>43714.315821759257</v>
      </c>
      <c r="T1304" s="122">
        <v>68</v>
      </c>
      <c r="U1304" s="122" t="s">
        <v>3202</v>
      </c>
      <c r="V1304" s="122" t="s">
        <v>3204</v>
      </c>
      <c r="W1304" s="122" t="s">
        <v>3158</v>
      </c>
      <c r="X1304" s="122" t="s">
        <v>3204</v>
      </c>
      <c r="Y1304" s="122" t="s">
        <v>3158</v>
      </c>
      <c r="Z1304" s="122">
        <v>0</v>
      </c>
      <c r="AA1304" s="122" t="s">
        <v>3158</v>
      </c>
      <c r="AB1304" s="122" t="s">
        <v>3158</v>
      </c>
      <c r="AC1304" s="122" t="s">
        <v>3158</v>
      </c>
      <c r="AD1304" s="125">
        <v>43713.203900462962</v>
      </c>
      <c r="AE1304" s="122" t="s">
        <v>3158</v>
      </c>
    </row>
    <row r="1305" spans="1:31" ht="13">
      <c r="A1305" s="122">
        <v>3649</v>
      </c>
      <c r="B1305" s="122" t="s">
        <v>11042</v>
      </c>
      <c r="C1305" s="122" t="s">
        <v>11043</v>
      </c>
      <c r="D1305" s="122" t="s">
        <v>3146</v>
      </c>
      <c r="E1305" s="122">
        <v>2015</v>
      </c>
      <c r="F1305" s="122" t="s">
        <v>5033</v>
      </c>
      <c r="G1305" s="122" t="s">
        <v>3245</v>
      </c>
      <c r="H1305" s="122" t="s">
        <v>3195</v>
      </c>
      <c r="I1305" s="122" t="s">
        <v>3326</v>
      </c>
      <c r="J1305" s="122" t="s">
        <v>11044</v>
      </c>
      <c r="K1305" s="122" t="s">
        <v>11045</v>
      </c>
      <c r="L1305" s="124" t="s">
        <v>11046</v>
      </c>
      <c r="M1305" s="122" t="s">
        <v>3154</v>
      </c>
      <c r="N1305" s="122">
        <v>75</v>
      </c>
      <c r="O1305" s="124" t="s">
        <v>11047</v>
      </c>
      <c r="P1305" s="124" t="s">
        <v>11048</v>
      </c>
      <c r="Q1305" s="124" t="s">
        <v>11049</v>
      </c>
      <c r="R1305" s="125">
        <v>43697.526655092595</v>
      </c>
      <c r="S1305" s="125">
        <v>43713.203900462962</v>
      </c>
      <c r="T1305" s="122" t="s">
        <v>3158</v>
      </c>
      <c r="U1305" s="122" t="s">
        <v>3158</v>
      </c>
      <c r="V1305" s="122" t="s">
        <v>3158</v>
      </c>
      <c r="W1305" s="122" t="s">
        <v>3158</v>
      </c>
      <c r="X1305" s="122" t="s">
        <v>3158</v>
      </c>
      <c r="Y1305" s="122" t="s">
        <v>3158</v>
      </c>
      <c r="Z1305" s="122">
        <v>0</v>
      </c>
      <c r="AA1305" s="122" t="s">
        <v>3158</v>
      </c>
      <c r="AB1305" s="122" t="s">
        <v>3158</v>
      </c>
      <c r="AC1305" s="122" t="s">
        <v>3158</v>
      </c>
      <c r="AD1305" s="125">
        <v>43713.203900462962</v>
      </c>
      <c r="AE1305" s="122" t="s">
        <v>3158</v>
      </c>
    </row>
    <row r="1306" spans="1:31" ht="13">
      <c r="A1306" s="122">
        <v>3650</v>
      </c>
      <c r="B1306" s="122" t="s">
        <v>11050</v>
      </c>
      <c r="C1306" s="122" t="s">
        <v>11051</v>
      </c>
      <c r="E1306" s="122">
        <v>2016</v>
      </c>
      <c r="F1306" s="122" t="s">
        <v>3440</v>
      </c>
      <c r="G1306" s="122" t="s">
        <v>11052</v>
      </c>
      <c r="K1306" s="122" t="s">
        <v>11053</v>
      </c>
      <c r="L1306" s="124" t="s">
        <v>11054</v>
      </c>
      <c r="M1306" s="122" t="s">
        <v>3154</v>
      </c>
      <c r="N1306" s="122">
        <v>75</v>
      </c>
      <c r="O1306" s="124" t="s">
        <v>11055</v>
      </c>
      <c r="P1306" s="124" t="s">
        <v>11056</v>
      </c>
      <c r="Q1306" s="124" t="s">
        <v>11057</v>
      </c>
      <c r="R1306" s="125">
        <v>43697.526655092595</v>
      </c>
      <c r="S1306" s="125">
        <v>43713.203900462962</v>
      </c>
      <c r="T1306" s="122" t="s">
        <v>3158</v>
      </c>
      <c r="U1306" s="122" t="s">
        <v>3158</v>
      </c>
      <c r="V1306" s="122" t="s">
        <v>3158</v>
      </c>
      <c r="W1306" s="122" t="s">
        <v>3158</v>
      </c>
      <c r="X1306" s="122" t="s">
        <v>3158</v>
      </c>
      <c r="Y1306" s="122" t="s">
        <v>3158</v>
      </c>
      <c r="Z1306" s="122">
        <v>0</v>
      </c>
      <c r="AA1306" s="122" t="s">
        <v>3158</v>
      </c>
      <c r="AB1306" s="122" t="s">
        <v>3158</v>
      </c>
      <c r="AC1306" s="122" t="s">
        <v>3158</v>
      </c>
      <c r="AD1306" s="125">
        <v>43713.203900462962</v>
      </c>
      <c r="AE1306" s="122" t="s">
        <v>3158</v>
      </c>
    </row>
    <row r="1307" spans="1:31" ht="13">
      <c r="A1307" s="122">
        <v>3651</v>
      </c>
      <c r="B1307" s="122" t="s">
        <v>11058</v>
      </c>
      <c r="E1307" s="122">
        <v>0</v>
      </c>
      <c r="K1307" s="122" t="s">
        <v>11059</v>
      </c>
      <c r="M1307" s="122" t="s">
        <v>3154</v>
      </c>
      <c r="N1307" s="122">
        <v>75</v>
      </c>
      <c r="R1307" s="125">
        <v>43697.526655092595</v>
      </c>
      <c r="S1307" s="125">
        <v>43713.203900462962</v>
      </c>
      <c r="T1307" s="122" t="s">
        <v>3158</v>
      </c>
      <c r="U1307" s="122" t="s">
        <v>3158</v>
      </c>
      <c r="V1307" s="122" t="s">
        <v>3158</v>
      </c>
      <c r="W1307" s="122" t="s">
        <v>3158</v>
      </c>
      <c r="X1307" s="122" t="s">
        <v>3158</v>
      </c>
      <c r="Y1307" s="122" t="s">
        <v>3158</v>
      </c>
      <c r="Z1307" s="122">
        <v>0</v>
      </c>
      <c r="AA1307" s="122" t="s">
        <v>3158</v>
      </c>
      <c r="AB1307" s="122" t="s">
        <v>3158</v>
      </c>
      <c r="AC1307" s="122" t="s">
        <v>3158</v>
      </c>
      <c r="AD1307" s="125">
        <v>43713.203900462962</v>
      </c>
      <c r="AE1307" s="122" t="s">
        <v>3158</v>
      </c>
    </row>
    <row r="1308" spans="1:31" ht="13">
      <c r="A1308" s="122">
        <v>3652</v>
      </c>
      <c r="B1308" s="122" t="s">
        <v>11060</v>
      </c>
      <c r="C1308" s="122" t="s">
        <v>11061</v>
      </c>
      <c r="E1308" s="122">
        <v>2018</v>
      </c>
      <c r="G1308" s="122" t="s">
        <v>8624</v>
      </c>
      <c r="K1308" s="122" t="s">
        <v>11062</v>
      </c>
      <c r="L1308" s="124" t="s">
        <v>11063</v>
      </c>
      <c r="M1308" s="122" t="s">
        <v>3154</v>
      </c>
      <c r="N1308" s="122">
        <v>75</v>
      </c>
      <c r="O1308" s="124" t="s">
        <v>11064</v>
      </c>
      <c r="P1308" s="122" t="s">
        <v>5417</v>
      </c>
      <c r="Q1308" s="124" t="s">
        <v>11065</v>
      </c>
      <c r="R1308" s="125">
        <v>43697.526655092595</v>
      </c>
      <c r="S1308" s="125">
        <v>43713.203900462962</v>
      </c>
      <c r="T1308" s="122" t="s">
        <v>3158</v>
      </c>
      <c r="U1308" s="122" t="s">
        <v>3158</v>
      </c>
      <c r="V1308" s="122" t="s">
        <v>3158</v>
      </c>
      <c r="W1308" s="122" t="s">
        <v>3158</v>
      </c>
      <c r="X1308" s="122" t="s">
        <v>3158</v>
      </c>
      <c r="Y1308" s="122" t="s">
        <v>3158</v>
      </c>
      <c r="Z1308" s="122">
        <v>0</v>
      </c>
      <c r="AA1308" s="122" t="s">
        <v>3158</v>
      </c>
      <c r="AB1308" s="122" t="s">
        <v>3158</v>
      </c>
      <c r="AC1308" s="122" t="s">
        <v>3158</v>
      </c>
      <c r="AD1308" s="125">
        <v>43713.203900462962</v>
      </c>
      <c r="AE1308" s="122" t="s">
        <v>3158</v>
      </c>
    </row>
    <row r="1309" spans="1:31" ht="13">
      <c r="A1309" s="122">
        <v>3653</v>
      </c>
      <c r="B1309" s="122" t="s">
        <v>622</v>
      </c>
      <c r="C1309" s="122" t="s">
        <v>11066</v>
      </c>
      <c r="D1309" s="122" t="s">
        <v>3171</v>
      </c>
      <c r="E1309" s="122">
        <v>2012</v>
      </c>
      <c r="F1309" s="122" t="s">
        <v>3160</v>
      </c>
      <c r="G1309" s="122" t="s">
        <v>3172</v>
      </c>
      <c r="K1309" s="122" t="s">
        <v>11067</v>
      </c>
      <c r="L1309" s="124" t="s">
        <v>11068</v>
      </c>
      <c r="M1309" s="122" t="s">
        <v>3154</v>
      </c>
      <c r="N1309" s="122">
        <v>75</v>
      </c>
      <c r="O1309" s="124" t="s">
        <v>11069</v>
      </c>
      <c r="P1309" s="124" t="s">
        <v>11070</v>
      </c>
      <c r="R1309" s="125">
        <v>43697.526655092595</v>
      </c>
      <c r="S1309" s="125">
        <v>43713.203900462962</v>
      </c>
      <c r="T1309" s="122" t="s">
        <v>3158</v>
      </c>
      <c r="U1309" s="122" t="s">
        <v>3158</v>
      </c>
      <c r="V1309" s="122" t="s">
        <v>3158</v>
      </c>
      <c r="W1309" s="122" t="s">
        <v>3158</v>
      </c>
      <c r="X1309" s="122" t="s">
        <v>3158</v>
      </c>
      <c r="Y1309" s="122" t="s">
        <v>3158</v>
      </c>
      <c r="Z1309" s="122">
        <v>0</v>
      </c>
      <c r="AA1309" s="122" t="s">
        <v>3158</v>
      </c>
      <c r="AB1309" s="122" t="s">
        <v>3158</v>
      </c>
      <c r="AC1309" s="122" t="s">
        <v>3158</v>
      </c>
      <c r="AD1309" s="125">
        <v>43713.203900462962</v>
      </c>
      <c r="AE1309" s="122" t="s">
        <v>3158</v>
      </c>
    </row>
    <row r="1310" spans="1:31" ht="13">
      <c r="A1310" s="122">
        <v>3654</v>
      </c>
      <c r="B1310" s="122" t="s">
        <v>11071</v>
      </c>
      <c r="C1310" s="122" t="s">
        <v>11072</v>
      </c>
      <c r="D1310" s="122" t="s">
        <v>3146</v>
      </c>
      <c r="E1310" s="122">
        <v>2000</v>
      </c>
      <c r="F1310" s="122" t="s">
        <v>3462</v>
      </c>
      <c r="G1310" s="122" t="s">
        <v>3172</v>
      </c>
      <c r="H1310" s="122" t="s">
        <v>3173</v>
      </c>
      <c r="I1310" s="122" t="s">
        <v>3326</v>
      </c>
      <c r="J1310" s="122" t="s">
        <v>11073</v>
      </c>
      <c r="K1310" s="122" t="s">
        <v>11074</v>
      </c>
      <c r="L1310" s="124" t="s">
        <v>11075</v>
      </c>
      <c r="M1310" s="122" t="s">
        <v>3154</v>
      </c>
      <c r="N1310" s="122">
        <v>75</v>
      </c>
      <c r="O1310" s="124" t="s">
        <v>11076</v>
      </c>
      <c r="P1310" s="124" t="s">
        <v>11077</v>
      </c>
      <c r="R1310" s="125">
        <v>43697.526655092595</v>
      </c>
      <c r="S1310" s="125">
        <v>43713.203900462962</v>
      </c>
      <c r="T1310" s="122" t="s">
        <v>3158</v>
      </c>
      <c r="U1310" s="122" t="s">
        <v>3158</v>
      </c>
      <c r="V1310" s="122" t="s">
        <v>3158</v>
      </c>
      <c r="W1310" s="122" t="s">
        <v>3158</v>
      </c>
      <c r="X1310" s="122" t="s">
        <v>3158</v>
      </c>
      <c r="Y1310" s="122" t="s">
        <v>3158</v>
      </c>
      <c r="Z1310" s="122">
        <v>0</v>
      </c>
      <c r="AA1310" s="122" t="s">
        <v>3158</v>
      </c>
      <c r="AB1310" s="122" t="s">
        <v>3158</v>
      </c>
      <c r="AC1310" s="122" t="s">
        <v>3158</v>
      </c>
      <c r="AD1310" s="125">
        <v>43713.203900462962</v>
      </c>
      <c r="AE1310" s="122" t="s">
        <v>3158</v>
      </c>
    </row>
    <row r="1311" spans="1:31" ht="13">
      <c r="A1311" s="122">
        <v>3655</v>
      </c>
      <c r="B1311" s="122" t="s">
        <v>437</v>
      </c>
      <c r="C1311" s="122" t="s">
        <v>11078</v>
      </c>
      <c r="D1311" s="122" t="s">
        <v>3146</v>
      </c>
      <c r="E1311" s="122">
        <v>2015</v>
      </c>
      <c r="F1311" s="122" t="s">
        <v>3206</v>
      </c>
      <c r="G1311" s="122" t="s">
        <v>3245</v>
      </c>
      <c r="H1311" s="122" t="s">
        <v>3195</v>
      </c>
      <c r="I1311" s="122" t="s">
        <v>3326</v>
      </c>
      <c r="K1311" s="122" t="s">
        <v>11079</v>
      </c>
      <c r="L1311" s="124" t="s">
        <v>11080</v>
      </c>
      <c r="M1311" s="122" t="s">
        <v>3154</v>
      </c>
      <c r="N1311" s="122">
        <v>75</v>
      </c>
      <c r="O1311" s="124" t="s">
        <v>11081</v>
      </c>
      <c r="P1311" s="124" t="s">
        <v>11082</v>
      </c>
      <c r="R1311" s="125">
        <v>43697.526655092595</v>
      </c>
      <c r="S1311" s="125">
        <v>43713.203900462962</v>
      </c>
      <c r="T1311" s="122" t="s">
        <v>3158</v>
      </c>
      <c r="U1311" s="122" t="s">
        <v>3158</v>
      </c>
      <c r="V1311" s="122" t="s">
        <v>3158</v>
      </c>
      <c r="W1311" s="122" t="s">
        <v>3158</v>
      </c>
      <c r="X1311" s="122" t="s">
        <v>3158</v>
      </c>
      <c r="Y1311" s="122" t="s">
        <v>3158</v>
      </c>
      <c r="Z1311" s="122">
        <v>0</v>
      </c>
      <c r="AA1311" s="122" t="s">
        <v>3158</v>
      </c>
      <c r="AB1311" s="122" t="s">
        <v>3158</v>
      </c>
      <c r="AC1311" s="122" t="s">
        <v>3158</v>
      </c>
      <c r="AD1311" s="125">
        <v>43713.203900462962</v>
      </c>
      <c r="AE1311" s="122" t="s">
        <v>3158</v>
      </c>
    </row>
    <row r="1312" spans="1:31" ht="13">
      <c r="A1312" s="122">
        <v>3656</v>
      </c>
      <c r="B1312" s="122" t="s">
        <v>11083</v>
      </c>
      <c r="E1312" s="122">
        <v>0</v>
      </c>
      <c r="K1312" s="122" t="s">
        <v>11084</v>
      </c>
      <c r="M1312" s="122" t="s">
        <v>3154</v>
      </c>
      <c r="N1312" s="122">
        <v>75</v>
      </c>
      <c r="R1312" s="125">
        <v>43697.526655092595</v>
      </c>
      <c r="S1312" s="125">
        <v>43713.203900462962</v>
      </c>
      <c r="T1312" s="122" t="s">
        <v>3158</v>
      </c>
      <c r="U1312" s="122" t="s">
        <v>3158</v>
      </c>
      <c r="V1312" s="122" t="s">
        <v>3158</v>
      </c>
      <c r="W1312" s="122" t="s">
        <v>3158</v>
      </c>
      <c r="X1312" s="122" t="s">
        <v>3158</v>
      </c>
      <c r="Y1312" s="122" t="s">
        <v>3158</v>
      </c>
      <c r="Z1312" s="122">
        <v>0</v>
      </c>
      <c r="AA1312" s="122" t="s">
        <v>3158</v>
      </c>
      <c r="AB1312" s="122" t="s">
        <v>3158</v>
      </c>
      <c r="AC1312" s="122" t="s">
        <v>3158</v>
      </c>
      <c r="AD1312" s="125">
        <v>43713.203900462962</v>
      </c>
      <c r="AE1312" s="122" t="s">
        <v>3158</v>
      </c>
    </row>
    <row r="1313" spans="1:31" ht="13">
      <c r="A1313" s="122">
        <v>3657</v>
      </c>
      <c r="B1313" s="122" t="s">
        <v>11085</v>
      </c>
      <c r="C1313" s="122" t="s">
        <v>11086</v>
      </c>
      <c r="D1313" s="122" t="s">
        <v>3146</v>
      </c>
      <c r="E1313" s="122">
        <v>2012</v>
      </c>
      <c r="F1313" s="122" t="s">
        <v>3462</v>
      </c>
      <c r="G1313" s="122" t="s">
        <v>11087</v>
      </c>
      <c r="K1313" s="122" t="s">
        <v>11088</v>
      </c>
      <c r="L1313" s="124" t="s">
        <v>11089</v>
      </c>
      <c r="M1313" s="122" t="s">
        <v>3154</v>
      </c>
      <c r="N1313" s="122">
        <v>75</v>
      </c>
      <c r="O1313" s="124" t="s">
        <v>11090</v>
      </c>
      <c r="P1313" s="124" t="s">
        <v>11091</v>
      </c>
      <c r="Q1313" s="124" t="s">
        <v>11092</v>
      </c>
      <c r="R1313" s="125">
        <v>43697.526655092595</v>
      </c>
      <c r="S1313" s="125">
        <v>43713.203900462962</v>
      </c>
      <c r="T1313" s="122" t="s">
        <v>3158</v>
      </c>
      <c r="U1313" s="122" t="s">
        <v>3158</v>
      </c>
      <c r="V1313" s="122" t="s">
        <v>3158</v>
      </c>
      <c r="W1313" s="122" t="s">
        <v>3158</v>
      </c>
      <c r="X1313" s="122" t="s">
        <v>3158</v>
      </c>
      <c r="Y1313" s="122" t="s">
        <v>3158</v>
      </c>
      <c r="Z1313" s="122">
        <v>0</v>
      </c>
      <c r="AA1313" s="122" t="s">
        <v>3158</v>
      </c>
      <c r="AB1313" s="122" t="s">
        <v>3158</v>
      </c>
      <c r="AC1313" s="122" t="s">
        <v>3158</v>
      </c>
      <c r="AD1313" s="125">
        <v>43713.203900462962</v>
      </c>
      <c r="AE1313" s="122" t="s">
        <v>3158</v>
      </c>
    </row>
    <row r="1314" spans="1:31" ht="13">
      <c r="A1314" s="122">
        <v>3658</v>
      </c>
      <c r="B1314" s="122" t="s">
        <v>11093</v>
      </c>
      <c r="C1314" s="122" t="s">
        <v>11094</v>
      </c>
      <c r="E1314" s="122">
        <v>2017</v>
      </c>
      <c r="F1314" s="122" t="s">
        <v>3666</v>
      </c>
      <c r="G1314" s="122" t="s">
        <v>7499</v>
      </c>
      <c r="K1314" s="122" t="s">
        <v>11095</v>
      </c>
      <c r="L1314" s="124" t="s">
        <v>11096</v>
      </c>
      <c r="M1314" s="122" t="s">
        <v>3154</v>
      </c>
      <c r="N1314" s="122">
        <v>75</v>
      </c>
      <c r="R1314" s="125">
        <v>43697.526655092595</v>
      </c>
      <c r="S1314" s="125">
        <v>43713.203900462962</v>
      </c>
      <c r="T1314" s="122" t="s">
        <v>3158</v>
      </c>
      <c r="U1314" s="122" t="s">
        <v>3158</v>
      </c>
      <c r="V1314" s="122" t="s">
        <v>3158</v>
      </c>
      <c r="W1314" s="122" t="s">
        <v>3158</v>
      </c>
      <c r="X1314" s="122" t="s">
        <v>3158</v>
      </c>
      <c r="Y1314" s="122" t="s">
        <v>3158</v>
      </c>
      <c r="Z1314" s="122">
        <v>0</v>
      </c>
      <c r="AA1314" s="122" t="s">
        <v>3158</v>
      </c>
      <c r="AB1314" s="122" t="s">
        <v>3158</v>
      </c>
      <c r="AC1314" s="122" t="s">
        <v>3158</v>
      </c>
      <c r="AD1314" s="125">
        <v>43713.203900462962</v>
      </c>
      <c r="AE1314" s="122" t="s">
        <v>3158</v>
      </c>
    </row>
    <row r="1315" spans="1:31" ht="13">
      <c r="A1315" s="122">
        <v>3659</v>
      </c>
      <c r="B1315" s="122" t="s">
        <v>746</v>
      </c>
      <c r="C1315" s="122" t="s">
        <v>11097</v>
      </c>
      <c r="E1315" s="122">
        <v>1998</v>
      </c>
      <c r="F1315" s="122" t="s">
        <v>3462</v>
      </c>
      <c r="G1315" s="122" t="s">
        <v>11098</v>
      </c>
      <c r="K1315" s="122" t="s">
        <v>11099</v>
      </c>
      <c r="L1315" s="124" t="s">
        <v>11100</v>
      </c>
      <c r="M1315" s="122" t="s">
        <v>3154</v>
      </c>
      <c r="N1315" s="122">
        <v>75</v>
      </c>
      <c r="O1315" s="124" t="s">
        <v>11101</v>
      </c>
      <c r="P1315" s="124" t="s">
        <v>11102</v>
      </c>
      <c r="Q1315" s="124" t="s">
        <v>11103</v>
      </c>
      <c r="R1315" s="125">
        <v>43697.526655092595</v>
      </c>
      <c r="S1315" s="125">
        <v>43713.203900462962</v>
      </c>
      <c r="T1315" s="122" t="s">
        <v>3158</v>
      </c>
      <c r="U1315" s="122" t="s">
        <v>3158</v>
      </c>
      <c r="V1315" s="122" t="s">
        <v>3158</v>
      </c>
      <c r="W1315" s="122" t="s">
        <v>3158</v>
      </c>
      <c r="X1315" s="122" t="s">
        <v>3158</v>
      </c>
      <c r="Y1315" s="122" t="s">
        <v>3158</v>
      </c>
      <c r="Z1315" s="122">
        <v>0</v>
      </c>
      <c r="AA1315" s="122" t="s">
        <v>3158</v>
      </c>
      <c r="AB1315" s="122" t="s">
        <v>3158</v>
      </c>
      <c r="AC1315" s="122" t="s">
        <v>3158</v>
      </c>
      <c r="AD1315" s="125">
        <v>43713.203900462962</v>
      </c>
      <c r="AE1315" s="122" t="s">
        <v>3158</v>
      </c>
    </row>
    <row r="1316" spans="1:31" ht="13">
      <c r="A1316" s="122">
        <v>3660</v>
      </c>
      <c r="B1316" s="122" t="s">
        <v>11104</v>
      </c>
      <c r="C1316" s="122" t="s">
        <v>11105</v>
      </c>
      <c r="D1316" s="122" t="s">
        <v>3146</v>
      </c>
      <c r="E1316" s="122">
        <v>2019</v>
      </c>
      <c r="F1316" s="122" t="s">
        <v>3206</v>
      </c>
      <c r="G1316" s="122" t="s">
        <v>3148</v>
      </c>
      <c r="H1316" s="122" t="s">
        <v>3263</v>
      </c>
      <c r="I1316" s="122" t="s">
        <v>3326</v>
      </c>
      <c r="K1316" s="122" t="s">
        <v>11106</v>
      </c>
      <c r="L1316" s="124" t="s">
        <v>11107</v>
      </c>
      <c r="M1316" s="122" t="s">
        <v>3154</v>
      </c>
      <c r="N1316" s="122">
        <v>75</v>
      </c>
      <c r="O1316" s="124" t="s">
        <v>11108</v>
      </c>
      <c r="Q1316" s="124" t="s">
        <v>11109</v>
      </c>
      <c r="R1316" s="125">
        <v>43697.526655092595</v>
      </c>
      <c r="S1316" s="125">
        <v>43713.203900462962</v>
      </c>
      <c r="T1316" s="122" t="s">
        <v>3158</v>
      </c>
      <c r="U1316" s="122" t="s">
        <v>3158</v>
      </c>
      <c r="V1316" s="122" t="s">
        <v>3158</v>
      </c>
      <c r="W1316" s="122" t="s">
        <v>3158</v>
      </c>
      <c r="X1316" s="122" t="s">
        <v>3158</v>
      </c>
      <c r="Y1316" s="122" t="s">
        <v>3158</v>
      </c>
      <c r="Z1316" s="122">
        <v>0</v>
      </c>
      <c r="AA1316" s="122" t="s">
        <v>3158</v>
      </c>
      <c r="AB1316" s="122" t="s">
        <v>3158</v>
      </c>
      <c r="AC1316" s="122" t="s">
        <v>3158</v>
      </c>
      <c r="AD1316" s="125">
        <v>43713.203900462962</v>
      </c>
      <c r="AE1316" s="122" t="s">
        <v>3158</v>
      </c>
    </row>
    <row r="1317" spans="1:31" ht="13">
      <c r="A1317" s="122">
        <v>3661</v>
      </c>
      <c r="B1317" s="122" t="s">
        <v>11110</v>
      </c>
      <c r="C1317" s="122" t="s">
        <v>11111</v>
      </c>
      <c r="E1317" s="122">
        <v>2017</v>
      </c>
      <c r="F1317" s="122" t="s">
        <v>3225</v>
      </c>
      <c r="G1317" s="122" t="s">
        <v>3235</v>
      </c>
      <c r="H1317" s="122" t="s">
        <v>9194</v>
      </c>
      <c r="I1317" s="122" t="s">
        <v>4340</v>
      </c>
      <c r="J1317" s="122" t="s">
        <v>11112</v>
      </c>
      <c r="K1317" s="122" t="s">
        <v>11113</v>
      </c>
      <c r="L1317" s="124" t="s">
        <v>11114</v>
      </c>
      <c r="M1317" s="122" t="s">
        <v>3154</v>
      </c>
      <c r="N1317" s="122">
        <v>75</v>
      </c>
      <c r="O1317" s="122" t="s">
        <v>3158</v>
      </c>
      <c r="P1317" s="124" t="s">
        <v>11115</v>
      </c>
      <c r="Q1317" s="124" t="s">
        <v>11116</v>
      </c>
      <c r="R1317" s="125">
        <v>43697.526655092595</v>
      </c>
      <c r="S1317" s="125">
        <v>43907.576423611114</v>
      </c>
      <c r="T1317" s="122">
        <v>64</v>
      </c>
      <c r="U1317" s="122" t="s">
        <v>6342</v>
      </c>
      <c r="V1317" s="122" t="s">
        <v>3195</v>
      </c>
      <c r="W1317" s="122" t="s">
        <v>3158</v>
      </c>
      <c r="X1317" s="122" t="s">
        <v>3204</v>
      </c>
      <c r="Y1317" s="122" t="s">
        <v>3158</v>
      </c>
      <c r="Z1317" s="122">
        <v>0</v>
      </c>
      <c r="AA1317" s="122" t="s">
        <v>3158</v>
      </c>
      <c r="AB1317" s="122" t="s">
        <v>3158</v>
      </c>
      <c r="AC1317" s="122" t="s">
        <v>3158</v>
      </c>
      <c r="AD1317" s="125">
        <v>43713.203900462962</v>
      </c>
      <c r="AE1317" s="122" t="s">
        <v>3158</v>
      </c>
    </row>
    <row r="1318" spans="1:31" ht="13">
      <c r="A1318" s="122">
        <v>3662</v>
      </c>
      <c r="B1318" s="122" t="s">
        <v>11117</v>
      </c>
      <c r="C1318" s="122" t="s">
        <v>11118</v>
      </c>
      <c r="D1318" s="122" t="s">
        <v>3146</v>
      </c>
      <c r="E1318" s="122">
        <v>2017</v>
      </c>
      <c r="F1318" s="122" t="s">
        <v>3147</v>
      </c>
      <c r="G1318" s="122" t="s">
        <v>8133</v>
      </c>
      <c r="K1318" s="122" t="s">
        <v>11119</v>
      </c>
      <c r="L1318" s="124" t="s">
        <v>11120</v>
      </c>
      <c r="M1318" s="122" t="s">
        <v>3154</v>
      </c>
      <c r="N1318" s="122">
        <v>75</v>
      </c>
      <c r="O1318" s="124" t="s">
        <v>11121</v>
      </c>
      <c r="R1318" s="125">
        <v>43697.526655092595</v>
      </c>
      <c r="S1318" s="125">
        <v>43698.350381944445</v>
      </c>
      <c r="T1318" s="122" t="s">
        <v>3158</v>
      </c>
      <c r="U1318" s="122" t="s">
        <v>3158</v>
      </c>
      <c r="V1318" s="122" t="s">
        <v>3158</v>
      </c>
      <c r="W1318" s="122" t="s">
        <v>3158</v>
      </c>
      <c r="X1318" s="122" t="s">
        <v>3158</v>
      </c>
      <c r="Y1318" s="122" t="s">
        <v>3158</v>
      </c>
      <c r="Z1318" s="122">
        <v>0</v>
      </c>
      <c r="AA1318" s="122" t="s">
        <v>3158</v>
      </c>
      <c r="AB1318" s="122" t="s">
        <v>3158</v>
      </c>
      <c r="AC1318" s="122" t="s">
        <v>3158</v>
      </c>
      <c r="AD1318" s="125">
        <v>43698.350381944445</v>
      </c>
      <c r="AE1318" s="122" t="s">
        <v>3158</v>
      </c>
    </row>
    <row r="1319" spans="1:31" ht="13">
      <c r="A1319" s="122">
        <v>3663</v>
      </c>
      <c r="B1319" s="122" t="s">
        <v>11122</v>
      </c>
      <c r="C1319" s="122" t="s">
        <v>11123</v>
      </c>
      <c r="D1319" s="122" t="s">
        <v>3146</v>
      </c>
      <c r="E1319" s="122">
        <v>2015</v>
      </c>
      <c r="F1319" s="122" t="s">
        <v>3255</v>
      </c>
      <c r="G1319" s="122" t="s">
        <v>3529</v>
      </c>
      <c r="H1319" s="122" t="s">
        <v>101</v>
      </c>
      <c r="I1319" s="122" t="s">
        <v>3385</v>
      </c>
      <c r="J1319" s="122" t="s">
        <v>11124</v>
      </c>
      <c r="K1319" s="122" t="s">
        <v>11125</v>
      </c>
      <c r="L1319" s="124" t="s">
        <v>11126</v>
      </c>
      <c r="M1319" s="122" t="s">
        <v>3154</v>
      </c>
      <c r="N1319" s="122">
        <v>75</v>
      </c>
      <c r="O1319" s="124" t="s">
        <v>11127</v>
      </c>
      <c r="P1319" s="122" t="s">
        <v>3158</v>
      </c>
      <c r="Q1319" s="124" t="s">
        <v>11128</v>
      </c>
      <c r="R1319" s="125">
        <v>43697.526655092595</v>
      </c>
      <c r="S1319" s="125">
        <v>44512.495578703703</v>
      </c>
      <c r="T1319" s="122">
        <v>68</v>
      </c>
      <c r="U1319" s="122" t="s">
        <v>3202</v>
      </c>
      <c r="V1319" s="122" t="s">
        <v>101</v>
      </c>
      <c r="W1319" s="122" t="s">
        <v>3158</v>
      </c>
      <c r="X1319" s="122" t="s">
        <v>3204</v>
      </c>
      <c r="Y1319" s="122" t="s">
        <v>3158</v>
      </c>
      <c r="Z1319" s="122">
        <v>0</v>
      </c>
      <c r="AA1319" s="122" t="s">
        <v>3158</v>
      </c>
      <c r="AB1319" s="122" t="s">
        <v>3158</v>
      </c>
      <c r="AC1319" s="122" t="s">
        <v>3158</v>
      </c>
      <c r="AD1319" s="125">
        <v>43713.203900462962</v>
      </c>
      <c r="AE1319" s="122" t="s">
        <v>3158</v>
      </c>
    </row>
    <row r="1320" spans="1:31" ht="13">
      <c r="A1320" s="122">
        <v>3664</v>
      </c>
      <c r="B1320" s="122" t="s">
        <v>591</v>
      </c>
      <c r="C1320" s="122" t="s">
        <v>11129</v>
      </c>
      <c r="D1320" s="122" t="s">
        <v>3146</v>
      </c>
      <c r="E1320" s="122">
        <v>2015</v>
      </c>
      <c r="F1320" s="122" t="s">
        <v>3225</v>
      </c>
      <c r="G1320" s="122" t="s">
        <v>4683</v>
      </c>
      <c r="H1320" s="122" t="s">
        <v>101</v>
      </c>
      <c r="I1320" s="122" t="s">
        <v>3326</v>
      </c>
      <c r="K1320" s="122" t="s">
        <v>11130</v>
      </c>
      <c r="L1320" s="124" t="s">
        <v>11131</v>
      </c>
      <c r="M1320" s="122" t="s">
        <v>3154</v>
      </c>
      <c r="N1320" s="122">
        <v>75</v>
      </c>
      <c r="O1320" s="124" t="s">
        <v>11132</v>
      </c>
      <c r="P1320" s="122" t="s">
        <v>116</v>
      </c>
      <c r="Q1320" s="124" t="s">
        <v>11133</v>
      </c>
      <c r="R1320" s="125">
        <v>43697.526655092595</v>
      </c>
      <c r="S1320" s="125">
        <v>43713.203900462962</v>
      </c>
      <c r="T1320" s="122" t="s">
        <v>3158</v>
      </c>
      <c r="U1320" s="122" t="s">
        <v>3158</v>
      </c>
      <c r="V1320" s="122" t="s">
        <v>3158</v>
      </c>
      <c r="W1320" s="122" t="s">
        <v>3158</v>
      </c>
      <c r="X1320" s="122" t="s">
        <v>3158</v>
      </c>
      <c r="Y1320" s="122" t="s">
        <v>3158</v>
      </c>
      <c r="Z1320" s="122">
        <v>0</v>
      </c>
      <c r="AA1320" s="122" t="s">
        <v>3158</v>
      </c>
      <c r="AB1320" s="122" t="s">
        <v>3158</v>
      </c>
      <c r="AC1320" s="122" t="s">
        <v>3158</v>
      </c>
      <c r="AD1320" s="125">
        <v>43713.203900462962</v>
      </c>
      <c r="AE1320" s="122" t="s">
        <v>3158</v>
      </c>
    </row>
    <row r="1321" spans="1:31" ht="13">
      <c r="A1321" s="122">
        <v>3665</v>
      </c>
      <c r="B1321" s="122" t="s">
        <v>11134</v>
      </c>
      <c r="C1321" s="122" t="s">
        <v>11135</v>
      </c>
      <c r="D1321" s="122" t="s">
        <v>3146</v>
      </c>
      <c r="E1321" s="122">
        <v>2013</v>
      </c>
      <c r="F1321" s="122" t="s">
        <v>3225</v>
      </c>
      <c r="G1321" s="122" t="s">
        <v>3529</v>
      </c>
      <c r="H1321" s="122" t="s">
        <v>101</v>
      </c>
      <c r="I1321" s="122" t="s">
        <v>4340</v>
      </c>
      <c r="J1321" s="122" t="s">
        <v>11136</v>
      </c>
      <c r="K1321" s="122" t="s">
        <v>11137</v>
      </c>
      <c r="L1321" s="124" t="s">
        <v>11138</v>
      </c>
      <c r="M1321" s="122" t="s">
        <v>3154</v>
      </c>
      <c r="N1321" s="122">
        <v>75</v>
      </c>
      <c r="O1321" s="124" t="s">
        <v>11139</v>
      </c>
      <c r="P1321" s="122" t="s">
        <v>3158</v>
      </c>
      <c r="Q1321" s="124" t="s">
        <v>11140</v>
      </c>
      <c r="R1321" s="125">
        <v>43697.526655092595</v>
      </c>
      <c r="S1321" s="125">
        <v>44055.427291666667</v>
      </c>
      <c r="T1321" s="122">
        <v>68</v>
      </c>
      <c r="U1321" s="122" t="s">
        <v>3202</v>
      </c>
      <c r="V1321" s="122" t="s">
        <v>101</v>
      </c>
      <c r="W1321" s="122" t="s">
        <v>3158</v>
      </c>
      <c r="X1321" s="122" t="s">
        <v>3204</v>
      </c>
      <c r="Y1321" s="122" t="s">
        <v>3158</v>
      </c>
      <c r="Z1321" s="122">
        <v>0</v>
      </c>
      <c r="AA1321" s="122" t="s">
        <v>3158</v>
      </c>
      <c r="AB1321" s="122" t="s">
        <v>3158</v>
      </c>
      <c r="AC1321" s="122" t="s">
        <v>3158</v>
      </c>
      <c r="AD1321" s="125">
        <v>43713.203900462962</v>
      </c>
      <c r="AE1321" s="122" t="s">
        <v>3158</v>
      </c>
    </row>
    <row r="1322" spans="1:31" ht="13">
      <c r="A1322" s="122">
        <v>3666</v>
      </c>
      <c r="B1322" s="122" t="s">
        <v>11141</v>
      </c>
      <c r="C1322" s="122" t="s">
        <v>11142</v>
      </c>
      <c r="E1322" s="122">
        <v>2012</v>
      </c>
      <c r="F1322" s="122" t="s">
        <v>3206</v>
      </c>
      <c r="G1322" s="122" t="s">
        <v>4248</v>
      </c>
      <c r="H1322" s="122" t="s">
        <v>3739</v>
      </c>
      <c r="K1322" s="122" t="s">
        <v>11143</v>
      </c>
      <c r="L1322" s="124" t="s">
        <v>11144</v>
      </c>
      <c r="M1322" s="122" t="s">
        <v>3154</v>
      </c>
      <c r="N1322" s="122">
        <v>75</v>
      </c>
      <c r="O1322" s="124" t="s">
        <v>11145</v>
      </c>
      <c r="P1322" s="124" t="s">
        <v>11146</v>
      </c>
      <c r="Q1322" s="124" t="s">
        <v>11147</v>
      </c>
      <c r="R1322" s="125">
        <v>43697.526655092595</v>
      </c>
      <c r="S1322" s="125">
        <v>43713.203900462962</v>
      </c>
      <c r="T1322" s="122" t="s">
        <v>3158</v>
      </c>
      <c r="U1322" s="122" t="s">
        <v>3158</v>
      </c>
      <c r="V1322" s="122" t="s">
        <v>3158</v>
      </c>
      <c r="W1322" s="122" t="s">
        <v>3158</v>
      </c>
      <c r="X1322" s="122" t="s">
        <v>3158</v>
      </c>
      <c r="Y1322" s="122" t="s">
        <v>3158</v>
      </c>
      <c r="Z1322" s="122">
        <v>0</v>
      </c>
      <c r="AA1322" s="122" t="s">
        <v>3158</v>
      </c>
      <c r="AB1322" s="122" t="s">
        <v>3158</v>
      </c>
      <c r="AC1322" s="122" t="s">
        <v>3158</v>
      </c>
      <c r="AD1322" s="125">
        <v>43713.203900462962</v>
      </c>
      <c r="AE1322" s="122" t="s">
        <v>3158</v>
      </c>
    </row>
    <row r="1323" spans="1:31" ht="13">
      <c r="A1323" s="122">
        <v>3667</v>
      </c>
      <c r="B1323" s="122" t="s">
        <v>745</v>
      </c>
      <c r="C1323" s="122" t="s">
        <v>11148</v>
      </c>
      <c r="D1323" s="122" t="s">
        <v>3146</v>
      </c>
      <c r="E1323" s="122">
        <v>2017</v>
      </c>
      <c r="F1323" s="122" t="s">
        <v>3462</v>
      </c>
      <c r="G1323" s="122" t="s">
        <v>4172</v>
      </c>
      <c r="H1323" s="122" t="s">
        <v>3384</v>
      </c>
      <c r="I1323" s="126">
        <v>44967</v>
      </c>
      <c r="K1323" s="122" t="s">
        <v>11149</v>
      </c>
      <c r="L1323" s="124" t="s">
        <v>11150</v>
      </c>
      <c r="M1323" s="122" t="s">
        <v>3154</v>
      </c>
      <c r="N1323" s="122">
        <v>75</v>
      </c>
      <c r="O1323" s="124" t="s">
        <v>11151</v>
      </c>
      <c r="P1323" s="124" t="s">
        <v>11152</v>
      </c>
      <c r="Q1323" s="124" t="s">
        <v>11153</v>
      </c>
      <c r="R1323" s="125">
        <v>43697.526655092595</v>
      </c>
      <c r="S1323" s="125">
        <v>43713.203900462962</v>
      </c>
      <c r="T1323" s="122" t="s">
        <v>3158</v>
      </c>
      <c r="U1323" s="122" t="s">
        <v>3158</v>
      </c>
      <c r="V1323" s="122" t="s">
        <v>3158</v>
      </c>
      <c r="W1323" s="122" t="s">
        <v>3158</v>
      </c>
      <c r="X1323" s="122" t="s">
        <v>3158</v>
      </c>
      <c r="Y1323" s="122" t="s">
        <v>3158</v>
      </c>
      <c r="Z1323" s="122">
        <v>0</v>
      </c>
      <c r="AA1323" s="122" t="s">
        <v>3158</v>
      </c>
      <c r="AB1323" s="122" t="s">
        <v>3158</v>
      </c>
      <c r="AC1323" s="122" t="s">
        <v>3158</v>
      </c>
      <c r="AD1323" s="125">
        <v>43713.203900462962</v>
      </c>
      <c r="AE1323" s="122" t="s">
        <v>3158</v>
      </c>
    </row>
    <row r="1324" spans="1:31" ht="13">
      <c r="A1324" s="122">
        <v>3668</v>
      </c>
      <c r="B1324" s="122" t="s">
        <v>11154</v>
      </c>
      <c r="E1324" s="122">
        <v>0</v>
      </c>
      <c r="K1324" s="122" t="s">
        <v>11155</v>
      </c>
      <c r="M1324" s="122" t="s">
        <v>3154</v>
      </c>
      <c r="N1324" s="122">
        <v>75</v>
      </c>
      <c r="R1324" s="125">
        <v>43697.526655092595</v>
      </c>
      <c r="S1324" s="125">
        <v>43713.203900462962</v>
      </c>
      <c r="T1324" s="122" t="s">
        <v>3158</v>
      </c>
      <c r="U1324" s="122" t="s">
        <v>3158</v>
      </c>
      <c r="V1324" s="122" t="s">
        <v>3158</v>
      </c>
      <c r="W1324" s="122" t="s">
        <v>3158</v>
      </c>
      <c r="X1324" s="122" t="s">
        <v>3158</v>
      </c>
      <c r="Y1324" s="122" t="s">
        <v>3158</v>
      </c>
      <c r="Z1324" s="122">
        <v>0</v>
      </c>
      <c r="AA1324" s="122" t="s">
        <v>3158</v>
      </c>
      <c r="AB1324" s="122" t="s">
        <v>3158</v>
      </c>
      <c r="AC1324" s="122" t="s">
        <v>3158</v>
      </c>
      <c r="AD1324" s="125">
        <v>43713.203900462962</v>
      </c>
      <c r="AE1324" s="122" t="s">
        <v>3158</v>
      </c>
    </row>
    <row r="1325" spans="1:31" ht="13">
      <c r="A1325" s="122">
        <v>3669</v>
      </c>
      <c r="B1325" s="122" t="s">
        <v>620</v>
      </c>
      <c r="C1325" s="122" t="s">
        <v>11156</v>
      </c>
      <c r="D1325" s="122" t="s">
        <v>3146</v>
      </c>
      <c r="E1325" s="122">
        <v>2017</v>
      </c>
      <c r="F1325" s="122" t="s">
        <v>3721</v>
      </c>
      <c r="G1325" s="122" t="s">
        <v>3172</v>
      </c>
      <c r="H1325" s="122" t="s">
        <v>3173</v>
      </c>
      <c r="I1325" s="122" t="s">
        <v>3326</v>
      </c>
      <c r="K1325" s="122" t="s">
        <v>11157</v>
      </c>
      <c r="L1325" s="124" t="s">
        <v>11158</v>
      </c>
      <c r="M1325" s="122" t="s">
        <v>3154</v>
      </c>
      <c r="N1325" s="122">
        <v>75</v>
      </c>
      <c r="O1325" s="124" t="s">
        <v>11159</v>
      </c>
      <c r="P1325" s="124" t="s">
        <v>11160</v>
      </c>
      <c r="Q1325" s="124" t="s">
        <v>11161</v>
      </c>
      <c r="R1325" s="125">
        <v>43697.526655092595</v>
      </c>
      <c r="S1325" s="125">
        <v>43713.203900462962</v>
      </c>
      <c r="T1325" s="122" t="s">
        <v>3158</v>
      </c>
      <c r="U1325" s="122" t="s">
        <v>3158</v>
      </c>
      <c r="V1325" s="122" t="s">
        <v>3158</v>
      </c>
      <c r="W1325" s="122" t="s">
        <v>3158</v>
      </c>
      <c r="X1325" s="122" t="s">
        <v>3158</v>
      </c>
      <c r="Y1325" s="122" t="s">
        <v>3158</v>
      </c>
      <c r="Z1325" s="122">
        <v>0</v>
      </c>
      <c r="AA1325" s="122" t="s">
        <v>3158</v>
      </c>
      <c r="AB1325" s="122" t="s">
        <v>3158</v>
      </c>
      <c r="AC1325" s="122" t="s">
        <v>3158</v>
      </c>
      <c r="AD1325" s="125">
        <v>43713.203900462962</v>
      </c>
      <c r="AE1325" s="122" t="s">
        <v>3158</v>
      </c>
    </row>
    <row r="1326" spans="1:31" ht="13">
      <c r="A1326" s="122">
        <v>3670</v>
      </c>
      <c r="B1326" s="122" t="s">
        <v>11162</v>
      </c>
      <c r="C1326" s="122" t="s">
        <v>11163</v>
      </c>
      <c r="D1326" s="122" t="s">
        <v>3146</v>
      </c>
      <c r="E1326" s="122">
        <v>2017</v>
      </c>
      <c r="F1326" s="122" t="s">
        <v>3462</v>
      </c>
      <c r="G1326" s="122" t="s">
        <v>4248</v>
      </c>
      <c r="H1326" s="122" t="s">
        <v>3739</v>
      </c>
      <c r="I1326" s="126">
        <v>44967</v>
      </c>
      <c r="K1326" s="122" t="s">
        <v>11164</v>
      </c>
      <c r="L1326" s="124" t="s">
        <v>11165</v>
      </c>
      <c r="M1326" s="122" t="s">
        <v>3154</v>
      </c>
      <c r="N1326" s="122">
        <v>75</v>
      </c>
      <c r="O1326" s="124" t="s">
        <v>11166</v>
      </c>
      <c r="P1326" s="124" t="s">
        <v>11167</v>
      </c>
      <c r="Q1326" s="124" t="s">
        <v>11168</v>
      </c>
      <c r="R1326" s="125">
        <v>43697.526655092595</v>
      </c>
      <c r="S1326" s="125">
        <v>43713.203900462962</v>
      </c>
      <c r="T1326" s="122" t="s">
        <v>3158</v>
      </c>
      <c r="U1326" s="122" t="s">
        <v>3158</v>
      </c>
      <c r="V1326" s="122" t="s">
        <v>3158</v>
      </c>
      <c r="W1326" s="122" t="s">
        <v>3158</v>
      </c>
      <c r="X1326" s="122" t="s">
        <v>3158</v>
      </c>
      <c r="Y1326" s="122" t="s">
        <v>3158</v>
      </c>
      <c r="Z1326" s="122">
        <v>0</v>
      </c>
      <c r="AA1326" s="122" t="s">
        <v>3158</v>
      </c>
      <c r="AB1326" s="122" t="s">
        <v>3158</v>
      </c>
      <c r="AC1326" s="122" t="s">
        <v>3158</v>
      </c>
      <c r="AD1326" s="125">
        <v>43713.203900462962</v>
      </c>
      <c r="AE1326" s="122" t="s">
        <v>3158</v>
      </c>
    </row>
    <row r="1327" spans="1:31" ht="13">
      <c r="A1327" s="122">
        <v>3671</v>
      </c>
      <c r="B1327" s="122" t="s">
        <v>11169</v>
      </c>
      <c r="C1327" s="122" t="s">
        <v>11170</v>
      </c>
      <c r="D1327" s="122" t="s">
        <v>3146</v>
      </c>
      <c r="E1327" s="122">
        <v>1998</v>
      </c>
      <c r="F1327" s="122" t="s">
        <v>3225</v>
      </c>
      <c r="G1327" s="122" t="s">
        <v>9701</v>
      </c>
      <c r="K1327" s="122" t="s">
        <v>11171</v>
      </c>
      <c r="L1327" s="124" t="s">
        <v>11172</v>
      </c>
      <c r="M1327" s="122" t="s">
        <v>3154</v>
      </c>
      <c r="N1327" s="122">
        <v>75</v>
      </c>
      <c r="O1327" s="124" t="s">
        <v>11173</v>
      </c>
      <c r="P1327" s="124" t="s">
        <v>11174</v>
      </c>
      <c r="Q1327" s="124" t="s">
        <v>11175</v>
      </c>
      <c r="R1327" s="125">
        <v>43697.526655092595</v>
      </c>
      <c r="S1327" s="125">
        <v>43713.203900462962</v>
      </c>
      <c r="T1327" s="122" t="s">
        <v>3158</v>
      </c>
      <c r="U1327" s="122" t="s">
        <v>3158</v>
      </c>
      <c r="V1327" s="122" t="s">
        <v>3158</v>
      </c>
      <c r="W1327" s="122" t="s">
        <v>3158</v>
      </c>
      <c r="X1327" s="122" t="s">
        <v>3158</v>
      </c>
      <c r="Y1327" s="122" t="s">
        <v>3158</v>
      </c>
      <c r="Z1327" s="122">
        <v>0</v>
      </c>
      <c r="AA1327" s="122" t="s">
        <v>3158</v>
      </c>
      <c r="AB1327" s="122" t="s">
        <v>3158</v>
      </c>
      <c r="AC1327" s="122" t="s">
        <v>3158</v>
      </c>
      <c r="AD1327" s="125">
        <v>43713.203900462962</v>
      </c>
      <c r="AE1327" s="122" t="s">
        <v>3158</v>
      </c>
    </row>
    <row r="1328" spans="1:31" ht="13">
      <c r="A1328" s="122">
        <v>3672</v>
      </c>
      <c r="B1328" s="122" t="s">
        <v>743</v>
      </c>
      <c r="C1328" s="122" t="s">
        <v>11176</v>
      </c>
      <c r="D1328" s="122" t="s">
        <v>3146</v>
      </c>
      <c r="E1328" s="122">
        <v>2018</v>
      </c>
      <c r="F1328" s="122" t="s">
        <v>3204</v>
      </c>
      <c r="G1328" s="122" t="s">
        <v>5152</v>
      </c>
      <c r="H1328" s="122" t="s">
        <v>4069</v>
      </c>
      <c r="I1328" s="122" t="s">
        <v>3385</v>
      </c>
      <c r="J1328" s="122" t="s">
        <v>11177</v>
      </c>
      <c r="K1328" s="122" t="s">
        <v>11178</v>
      </c>
      <c r="L1328" s="124" t="s">
        <v>11179</v>
      </c>
      <c r="M1328" s="122" t="s">
        <v>3154</v>
      </c>
      <c r="N1328" s="122">
        <v>75</v>
      </c>
      <c r="O1328" s="124" t="s">
        <v>11180</v>
      </c>
      <c r="P1328" s="122" t="s">
        <v>3158</v>
      </c>
      <c r="Q1328" s="124" t="s">
        <v>11181</v>
      </c>
      <c r="R1328" s="125">
        <v>43697.526655092595</v>
      </c>
      <c r="S1328" s="125">
        <v>43727.234652777777</v>
      </c>
      <c r="T1328" s="122">
        <v>68</v>
      </c>
      <c r="U1328" s="122" t="s">
        <v>3202</v>
      </c>
      <c r="V1328" s="122" t="s">
        <v>3204</v>
      </c>
      <c r="W1328" s="122" t="s">
        <v>3158</v>
      </c>
      <c r="X1328" s="122" t="s">
        <v>11182</v>
      </c>
      <c r="Y1328" s="122" t="s">
        <v>3158</v>
      </c>
      <c r="Z1328" s="122">
        <v>0</v>
      </c>
      <c r="AA1328" s="122" t="s">
        <v>3158</v>
      </c>
      <c r="AB1328" s="122" t="s">
        <v>3158</v>
      </c>
      <c r="AC1328" s="122" t="s">
        <v>3158</v>
      </c>
      <c r="AD1328" s="125">
        <v>43713.203900462962</v>
      </c>
      <c r="AE1328" s="122" t="s">
        <v>3158</v>
      </c>
    </row>
    <row r="1329" spans="1:31" ht="13">
      <c r="A1329" s="122">
        <v>3673</v>
      </c>
      <c r="B1329" s="122" t="s">
        <v>11183</v>
      </c>
      <c r="C1329" s="122" t="s">
        <v>11184</v>
      </c>
      <c r="D1329" s="122" t="s">
        <v>4520</v>
      </c>
      <c r="E1329" s="122">
        <v>2017</v>
      </c>
      <c r="F1329" s="122" t="s">
        <v>3225</v>
      </c>
      <c r="G1329" s="122" t="s">
        <v>3148</v>
      </c>
      <c r="H1329" s="122" t="s">
        <v>3217</v>
      </c>
      <c r="K1329" s="122" t="s">
        <v>11185</v>
      </c>
      <c r="L1329" s="124" t="s">
        <v>11186</v>
      </c>
      <c r="M1329" s="122" t="s">
        <v>3154</v>
      </c>
      <c r="N1329" s="122">
        <v>75</v>
      </c>
      <c r="O1329" s="124" t="s">
        <v>11187</v>
      </c>
      <c r="P1329" s="124" t="s">
        <v>11188</v>
      </c>
      <c r="Q1329" s="124" t="s">
        <v>11189</v>
      </c>
      <c r="R1329" s="125">
        <v>43697.526655092595</v>
      </c>
      <c r="S1329" s="125">
        <v>43713.203900462962</v>
      </c>
      <c r="T1329" s="122" t="s">
        <v>3158</v>
      </c>
      <c r="U1329" s="122" t="s">
        <v>3158</v>
      </c>
      <c r="V1329" s="122" t="s">
        <v>3158</v>
      </c>
      <c r="W1329" s="122" t="s">
        <v>3158</v>
      </c>
      <c r="X1329" s="122" t="s">
        <v>3158</v>
      </c>
      <c r="Y1329" s="122" t="s">
        <v>3158</v>
      </c>
      <c r="Z1329" s="122">
        <v>0</v>
      </c>
      <c r="AA1329" s="122" t="s">
        <v>3158</v>
      </c>
      <c r="AB1329" s="122" t="s">
        <v>3158</v>
      </c>
      <c r="AC1329" s="122" t="s">
        <v>3158</v>
      </c>
      <c r="AD1329" s="125">
        <v>43713.203900462962</v>
      </c>
      <c r="AE1329" s="122" t="s">
        <v>3158</v>
      </c>
    </row>
    <row r="1330" spans="1:31" ht="13">
      <c r="A1330" s="122">
        <v>3674</v>
      </c>
      <c r="B1330" s="122" t="s">
        <v>11190</v>
      </c>
      <c r="C1330" s="122" t="s">
        <v>11191</v>
      </c>
      <c r="D1330" s="122" t="s">
        <v>3146</v>
      </c>
      <c r="E1330" s="122">
        <v>2017</v>
      </c>
      <c r="F1330" s="122" t="s">
        <v>3225</v>
      </c>
      <c r="G1330" s="122" t="s">
        <v>11192</v>
      </c>
      <c r="H1330" s="122" t="s">
        <v>3173</v>
      </c>
      <c r="K1330" s="122" t="s">
        <v>11193</v>
      </c>
      <c r="L1330" s="124" t="s">
        <v>11194</v>
      </c>
      <c r="M1330" s="122" t="s">
        <v>3154</v>
      </c>
      <c r="N1330" s="122">
        <v>75</v>
      </c>
      <c r="O1330" s="124" t="s">
        <v>11195</v>
      </c>
      <c r="P1330" s="124" t="s">
        <v>11196</v>
      </c>
      <c r="R1330" s="125">
        <v>43697.526655092595</v>
      </c>
      <c r="S1330" s="125">
        <v>43713.203900462962</v>
      </c>
      <c r="T1330" s="122" t="s">
        <v>3158</v>
      </c>
      <c r="U1330" s="122" t="s">
        <v>3158</v>
      </c>
      <c r="V1330" s="122" t="s">
        <v>3158</v>
      </c>
      <c r="W1330" s="122" t="s">
        <v>3158</v>
      </c>
      <c r="X1330" s="122" t="s">
        <v>3158</v>
      </c>
      <c r="Y1330" s="122" t="s">
        <v>3158</v>
      </c>
      <c r="Z1330" s="122">
        <v>0</v>
      </c>
      <c r="AA1330" s="122" t="s">
        <v>3158</v>
      </c>
      <c r="AB1330" s="122" t="s">
        <v>3158</v>
      </c>
      <c r="AC1330" s="122" t="s">
        <v>3158</v>
      </c>
      <c r="AD1330" s="125">
        <v>43713.203900462962</v>
      </c>
      <c r="AE1330" s="122" t="s">
        <v>3158</v>
      </c>
    </row>
    <row r="1331" spans="1:31" ht="13">
      <c r="A1331" s="122">
        <v>3675</v>
      </c>
      <c r="B1331" s="122" t="s">
        <v>11197</v>
      </c>
      <c r="C1331" s="122" t="s">
        <v>11198</v>
      </c>
      <c r="D1331" s="122" t="s">
        <v>3146</v>
      </c>
      <c r="E1331" s="122">
        <v>2016</v>
      </c>
      <c r="F1331" s="122" t="s">
        <v>3401</v>
      </c>
      <c r="G1331" s="122" t="s">
        <v>11199</v>
      </c>
      <c r="H1331" s="122" t="s">
        <v>3739</v>
      </c>
      <c r="I1331" s="122" t="s">
        <v>3385</v>
      </c>
      <c r="J1331" s="122" t="s">
        <v>11200</v>
      </c>
      <c r="K1331" s="122" t="s">
        <v>11201</v>
      </c>
      <c r="L1331" s="124" t="s">
        <v>11202</v>
      </c>
      <c r="M1331" s="122" t="s">
        <v>3154</v>
      </c>
      <c r="N1331" s="122">
        <v>75</v>
      </c>
      <c r="O1331" s="124" t="s">
        <v>11203</v>
      </c>
      <c r="P1331" s="122" t="s">
        <v>3158</v>
      </c>
      <c r="Q1331" s="124" t="s">
        <v>11204</v>
      </c>
      <c r="R1331" s="125">
        <v>43697.526655092595</v>
      </c>
      <c r="S1331" s="125">
        <v>44585.313969907409</v>
      </c>
      <c r="T1331" s="122">
        <v>68</v>
      </c>
      <c r="U1331" s="122" t="s">
        <v>3202</v>
      </c>
      <c r="V1331" s="122" t="s">
        <v>3739</v>
      </c>
      <c r="W1331" s="122" t="s">
        <v>3158</v>
      </c>
      <c r="X1331" s="122" t="s">
        <v>3204</v>
      </c>
      <c r="Y1331" s="122" t="s">
        <v>3158</v>
      </c>
      <c r="Z1331" s="122">
        <v>0</v>
      </c>
      <c r="AA1331" s="122" t="s">
        <v>3158</v>
      </c>
      <c r="AB1331" s="122" t="s">
        <v>3158</v>
      </c>
      <c r="AC1331" s="122" t="s">
        <v>3158</v>
      </c>
      <c r="AD1331" s="125">
        <v>43713.203900462962</v>
      </c>
      <c r="AE1331" s="122" t="s">
        <v>3158</v>
      </c>
    </row>
    <row r="1332" spans="1:31" ht="13">
      <c r="A1332" s="122">
        <v>3676</v>
      </c>
      <c r="B1332" s="122" t="s">
        <v>424</v>
      </c>
      <c r="C1332" s="122" t="s">
        <v>11205</v>
      </c>
      <c r="D1332" s="122" t="s">
        <v>3146</v>
      </c>
      <c r="E1332" s="122">
        <v>2017</v>
      </c>
      <c r="F1332" s="122" t="s">
        <v>3206</v>
      </c>
      <c r="G1332" s="122" t="s">
        <v>3148</v>
      </c>
      <c r="H1332" s="122" t="s">
        <v>3217</v>
      </c>
      <c r="I1332" s="126">
        <v>44967</v>
      </c>
      <c r="J1332" s="122" t="s">
        <v>11206</v>
      </c>
      <c r="K1332" s="122" t="s">
        <v>11207</v>
      </c>
      <c r="L1332" s="124" t="s">
        <v>11208</v>
      </c>
      <c r="M1332" s="122" t="s">
        <v>3154</v>
      </c>
      <c r="N1332" s="122">
        <v>75</v>
      </c>
      <c r="O1332" s="124" t="s">
        <v>11209</v>
      </c>
      <c r="P1332" s="124" t="s">
        <v>11210</v>
      </c>
      <c r="Q1332" s="124" t="s">
        <v>11211</v>
      </c>
      <c r="R1332" s="125">
        <v>43697.526655092595</v>
      </c>
      <c r="S1332" s="125">
        <v>43713.203900462962</v>
      </c>
      <c r="T1332" s="122" t="s">
        <v>3158</v>
      </c>
      <c r="U1332" s="122" t="s">
        <v>3158</v>
      </c>
      <c r="V1332" s="122" t="s">
        <v>3158</v>
      </c>
      <c r="W1332" s="122" t="s">
        <v>3158</v>
      </c>
      <c r="X1332" s="122" t="s">
        <v>3158</v>
      </c>
      <c r="Y1332" s="122" t="s">
        <v>3158</v>
      </c>
      <c r="Z1332" s="122">
        <v>0</v>
      </c>
      <c r="AA1332" s="122" t="s">
        <v>3158</v>
      </c>
      <c r="AB1332" s="122" t="s">
        <v>3158</v>
      </c>
      <c r="AC1332" s="122" t="s">
        <v>3158</v>
      </c>
      <c r="AD1332" s="125">
        <v>43713.203900462962</v>
      </c>
      <c r="AE1332" s="122" t="s">
        <v>3158</v>
      </c>
    </row>
    <row r="1333" spans="1:31" ht="13">
      <c r="A1333" s="122">
        <v>3677</v>
      </c>
      <c r="B1333" s="122" t="s">
        <v>618</v>
      </c>
      <c r="C1333" s="122" t="s">
        <v>11212</v>
      </c>
      <c r="D1333" s="122" t="s">
        <v>3171</v>
      </c>
      <c r="E1333" s="122">
        <v>2015</v>
      </c>
      <c r="F1333" s="122" t="s">
        <v>6634</v>
      </c>
      <c r="G1333" s="122" t="s">
        <v>11213</v>
      </c>
      <c r="H1333" s="122" t="s">
        <v>3173</v>
      </c>
      <c r="K1333" s="122" t="s">
        <v>11214</v>
      </c>
      <c r="M1333" s="122" t="s">
        <v>3154</v>
      </c>
      <c r="N1333" s="122">
        <v>75</v>
      </c>
      <c r="R1333" s="125">
        <v>43697.526655092595</v>
      </c>
      <c r="S1333" s="125">
        <v>43713.203900462962</v>
      </c>
      <c r="T1333" s="122" t="s">
        <v>3158</v>
      </c>
      <c r="U1333" s="122" t="s">
        <v>3158</v>
      </c>
      <c r="V1333" s="122" t="s">
        <v>3158</v>
      </c>
      <c r="W1333" s="122" t="s">
        <v>3158</v>
      </c>
      <c r="X1333" s="122" t="s">
        <v>3158</v>
      </c>
      <c r="Y1333" s="122" t="s">
        <v>3158</v>
      </c>
      <c r="Z1333" s="122">
        <v>0</v>
      </c>
      <c r="AA1333" s="122" t="s">
        <v>3158</v>
      </c>
      <c r="AB1333" s="122" t="s">
        <v>3158</v>
      </c>
      <c r="AC1333" s="122" t="s">
        <v>3158</v>
      </c>
      <c r="AD1333" s="125">
        <v>43713.203900462962</v>
      </c>
      <c r="AE1333" s="122" t="s">
        <v>3158</v>
      </c>
    </row>
    <row r="1334" spans="1:31" ht="13">
      <c r="A1334" s="122">
        <v>3678</v>
      </c>
      <c r="B1334" s="122" t="s">
        <v>11215</v>
      </c>
      <c r="C1334" s="122" t="s">
        <v>11216</v>
      </c>
      <c r="D1334" s="122" t="s">
        <v>3146</v>
      </c>
      <c r="E1334" s="122">
        <v>2014</v>
      </c>
      <c r="F1334" s="122" t="s">
        <v>3206</v>
      </c>
      <c r="G1334" s="122" t="s">
        <v>3172</v>
      </c>
      <c r="H1334" s="122" t="s">
        <v>3173</v>
      </c>
      <c r="I1334" s="122" t="s">
        <v>3326</v>
      </c>
      <c r="K1334" s="122" t="s">
        <v>11217</v>
      </c>
      <c r="L1334" s="124" t="s">
        <v>11218</v>
      </c>
      <c r="M1334" s="122" t="s">
        <v>3154</v>
      </c>
      <c r="N1334" s="122">
        <v>75</v>
      </c>
      <c r="O1334" s="124" t="s">
        <v>11219</v>
      </c>
      <c r="P1334" s="124" t="s">
        <v>11220</v>
      </c>
      <c r="Q1334" s="124" t="s">
        <v>11221</v>
      </c>
      <c r="R1334" s="125">
        <v>43697.526655092595</v>
      </c>
      <c r="S1334" s="125">
        <v>43713.203900462962</v>
      </c>
      <c r="T1334" s="122" t="s">
        <v>3158</v>
      </c>
      <c r="U1334" s="122" t="s">
        <v>3158</v>
      </c>
      <c r="V1334" s="122" t="s">
        <v>3158</v>
      </c>
      <c r="W1334" s="122" t="s">
        <v>3158</v>
      </c>
      <c r="X1334" s="122" t="s">
        <v>3158</v>
      </c>
      <c r="Y1334" s="122" t="s">
        <v>3158</v>
      </c>
      <c r="Z1334" s="122">
        <v>0</v>
      </c>
      <c r="AA1334" s="122" t="s">
        <v>3158</v>
      </c>
      <c r="AB1334" s="122" t="s">
        <v>3158</v>
      </c>
      <c r="AC1334" s="122" t="s">
        <v>3158</v>
      </c>
      <c r="AD1334" s="125">
        <v>43713.203900462962</v>
      </c>
      <c r="AE1334" s="122" t="s">
        <v>3158</v>
      </c>
    </row>
    <row r="1335" spans="1:31" ht="13">
      <c r="A1335" s="122">
        <v>3679</v>
      </c>
      <c r="B1335" s="122" t="s">
        <v>11222</v>
      </c>
      <c r="C1335" s="122" t="s">
        <v>11223</v>
      </c>
      <c r="D1335" s="122" t="s">
        <v>3146</v>
      </c>
      <c r="E1335" s="122">
        <v>2013</v>
      </c>
      <c r="F1335" s="122" t="s">
        <v>3462</v>
      </c>
      <c r="G1335" s="122" t="s">
        <v>3480</v>
      </c>
      <c r="H1335" s="122" t="s">
        <v>3697</v>
      </c>
      <c r="I1335" s="126">
        <v>44967</v>
      </c>
      <c r="K1335" s="122" t="s">
        <v>11224</v>
      </c>
      <c r="L1335" s="124" t="s">
        <v>11225</v>
      </c>
      <c r="M1335" s="122" t="s">
        <v>3154</v>
      </c>
      <c r="N1335" s="122">
        <v>75</v>
      </c>
      <c r="O1335" s="124" t="s">
        <v>11225</v>
      </c>
      <c r="P1335" s="124" t="s">
        <v>11225</v>
      </c>
      <c r="Q1335" s="122" t="s">
        <v>4289</v>
      </c>
      <c r="R1335" s="125">
        <v>43697.526655092595</v>
      </c>
      <c r="S1335" s="125">
        <v>43713.203900462962</v>
      </c>
      <c r="T1335" s="122" t="s">
        <v>3158</v>
      </c>
      <c r="U1335" s="122" t="s">
        <v>3158</v>
      </c>
      <c r="V1335" s="122" t="s">
        <v>3158</v>
      </c>
      <c r="W1335" s="122" t="s">
        <v>3158</v>
      </c>
      <c r="X1335" s="122" t="s">
        <v>3158</v>
      </c>
      <c r="Y1335" s="122" t="s">
        <v>3158</v>
      </c>
      <c r="Z1335" s="122">
        <v>0</v>
      </c>
      <c r="AA1335" s="122" t="s">
        <v>3158</v>
      </c>
      <c r="AB1335" s="122" t="s">
        <v>3158</v>
      </c>
      <c r="AC1335" s="122" t="s">
        <v>3158</v>
      </c>
      <c r="AD1335" s="125">
        <v>43713.203900462962</v>
      </c>
      <c r="AE1335" s="122" t="s">
        <v>3158</v>
      </c>
    </row>
    <row r="1336" spans="1:31" ht="13">
      <c r="A1336" s="122">
        <v>3680</v>
      </c>
      <c r="B1336" s="122" t="s">
        <v>558</v>
      </c>
      <c r="C1336" s="122" t="s">
        <v>11226</v>
      </c>
      <c r="D1336" s="122" t="s">
        <v>3146</v>
      </c>
      <c r="E1336" s="122">
        <v>2016</v>
      </c>
      <c r="F1336" s="122" t="s">
        <v>3182</v>
      </c>
      <c r="G1336" s="122" t="s">
        <v>3245</v>
      </c>
      <c r="H1336" s="122" t="s">
        <v>3195</v>
      </c>
      <c r="I1336" s="122" t="s">
        <v>3209</v>
      </c>
      <c r="J1336" s="122" t="s">
        <v>11227</v>
      </c>
      <c r="K1336" s="122" t="s">
        <v>11228</v>
      </c>
      <c r="L1336" s="124" t="s">
        <v>11229</v>
      </c>
      <c r="M1336" s="122" t="s">
        <v>3154</v>
      </c>
      <c r="N1336" s="122">
        <v>75</v>
      </c>
      <c r="O1336" s="124" t="s">
        <v>11230</v>
      </c>
      <c r="P1336" s="124" t="s">
        <v>11231</v>
      </c>
      <c r="Q1336" s="124" t="s">
        <v>11232</v>
      </c>
      <c r="R1336" s="125">
        <v>43697.526655092595</v>
      </c>
      <c r="S1336" s="125">
        <v>43713.203900462962</v>
      </c>
      <c r="T1336" s="122" t="s">
        <v>3158</v>
      </c>
      <c r="U1336" s="122" t="s">
        <v>3158</v>
      </c>
      <c r="V1336" s="122" t="s">
        <v>3158</v>
      </c>
      <c r="W1336" s="122" t="s">
        <v>3158</v>
      </c>
      <c r="X1336" s="122" t="s">
        <v>3158</v>
      </c>
      <c r="Y1336" s="122" t="s">
        <v>3158</v>
      </c>
      <c r="Z1336" s="122">
        <v>0</v>
      </c>
      <c r="AA1336" s="122" t="s">
        <v>3158</v>
      </c>
      <c r="AB1336" s="122" t="s">
        <v>3158</v>
      </c>
      <c r="AC1336" s="122" t="s">
        <v>3158</v>
      </c>
      <c r="AD1336" s="125">
        <v>43713.203900462962</v>
      </c>
      <c r="AE1336" s="122" t="s">
        <v>3158</v>
      </c>
    </row>
    <row r="1337" spans="1:31" ht="13">
      <c r="A1337" s="122">
        <v>3681</v>
      </c>
      <c r="B1337" s="122" t="s">
        <v>11233</v>
      </c>
      <c r="C1337" s="122" t="s">
        <v>11234</v>
      </c>
      <c r="D1337" s="122" t="s">
        <v>3146</v>
      </c>
      <c r="E1337" s="122">
        <v>2018</v>
      </c>
      <c r="F1337" s="122" t="s">
        <v>3206</v>
      </c>
      <c r="G1337" s="122" t="s">
        <v>3425</v>
      </c>
      <c r="K1337" s="122" t="s">
        <v>11235</v>
      </c>
      <c r="L1337" s="124" t="s">
        <v>11236</v>
      </c>
      <c r="M1337" s="122" t="s">
        <v>3154</v>
      </c>
      <c r="N1337" s="122">
        <v>75</v>
      </c>
      <c r="O1337" s="122" t="s">
        <v>5417</v>
      </c>
      <c r="P1337" s="124" t="s">
        <v>11237</v>
      </c>
      <c r="Q1337" s="124" t="s">
        <v>11238</v>
      </c>
      <c r="R1337" s="125">
        <v>43697.526655092595</v>
      </c>
      <c r="S1337" s="125">
        <v>43713.203900462962</v>
      </c>
      <c r="T1337" s="122" t="s">
        <v>3158</v>
      </c>
      <c r="U1337" s="122" t="s">
        <v>3158</v>
      </c>
      <c r="V1337" s="122" t="s">
        <v>3158</v>
      </c>
      <c r="W1337" s="122" t="s">
        <v>3158</v>
      </c>
      <c r="X1337" s="122" t="s">
        <v>3158</v>
      </c>
      <c r="Y1337" s="122" t="s">
        <v>3158</v>
      </c>
      <c r="Z1337" s="122">
        <v>0</v>
      </c>
      <c r="AA1337" s="122" t="s">
        <v>3158</v>
      </c>
      <c r="AB1337" s="122" t="s">
        <v>3158</v>
      </c>
      <c r="AC1337" s="122" t="s">
        <v>3158</v>
      </c>
      <c r="AD1337" s="125">
        <v>43713.203900462962</v>
      </c>
      <c r="AE1337" s="122" t="s">
        <v>3158</v>
      </c>
    </row>
    <row r="1338" spans="1:31" ht="13">
      <c r="A1338" s="122">
        <v>3682</v>
      </c>
      <c r="B1338" s="122" t="s">
        <v>11239</v>
      </c>
      <c r="C1338" s="122" t="s">
        <v>11240</v>
      </c>
      <c r="D1338" s="122" t="s">
        <v>3146</v>
      </c>
      <c r="E1338" s="122">
        <v>2018</v>
      </c>
      <c r="F1338" s="122" t="s">
        <v>3225</v>
      </c>
      <c r="G1338" s="122" t="s">
        <v>11241</v>
      </c>
      <c r="H1338" s="122" t="s">
        <v>101</v>
      </c>
      <c r="I1338" s="122" t="s">
        <v>3385</v>
      </c>
      <c r="J1338" s="122" t="s">
        <v>11242</v>
      </c>
      <c r="K1338" s="122" t="s">
        <v>11243</v>
      </c>
      <c r="L1338" s="124" t="s">
        <v>11244</v>
      </c>
      <c r="M1338" s="122" t="s">
        <v>3154</v>
      </c>
      <c r="N1338" s="122">
        <v>75</v>
      </c>
      <c r="O1338" s="124" t="s">
        <v>11245</v>
      </c>
      <c r="P1338" s="122" t="s">
        <v>3158</v>
      </c>
      <c r="Q1338" s="124" t="s">
        <v>11246</v>
      </c>
      <c r="R1338" s="125">
        <v>43697.526655092595</v>
      </c>
      <c r="S1338" s="125">
        <v>43718.586898148147</v>
      </c>
      <c r="T1338" s="122">
        <v>68</v>
      </c>
      <c r="U1338" s="122" t="s">
        <v>3202</v>
      </c>
      <c r="V1338" s="122" t="s">
        <v>3204</v>
      </c>
      <c r="W1338" s="122" t="s">
        <v>3158</v>
      </c>
      <c r="X1338" s="122" t="s">
        <v>6379</v>
      </c>
      <c r="Y1338" s="122" t="s">
        <v>3158</v>
      </c>
      <c r="Z1338" s="122">
        <v>0</v>
      </c>
      <c r="AA1338" s="122" t="s">
        <v>3158</v>
      </c>
      <c r="AB1338" s="122" t="s">
        <v>3158</v>
      </c>
      <c r="AC1338" s="122" t="s">
        <v>3158</v>
      </c>
      <c r="AD1338" s="125">
        <v>43713.203900462962</v>
      </c>
      <c r="AE1338" s="122" t="s">
        <v>3158</v>
      </c>
    </row>
    <row r="1339" spans="1:31" ht="13">
      <c r="A1339" s="122">
        <v>3683</v>
      </c>
      <c r="B1339" s="122" t="s">
        <v>606</v>
      </c>
      <c r="C1339" s="122" t="s">
        <v>11247</v>
      </c>
      <c r="D1339" s="122" t="s">
        <v>3146</v>
      </c>
      <c r="E1339" s="122">
        <v>2018</v>
      </c>
      <c r="F1339" s="122" t="s">
        <v>6875</v>
      </c>
      <c r="G1339" s="122" t="s">
        <v>3148</v>
      </c>
      <c r="H1339" s="122" t="s">
        <v>3217</v>
      </c>
      <c r="I1339" s="126">
        <v>44967</v>
      </c>
      <c r="J1339" s="122" t="s">
        <v>11248</v>
      </c>
      <c r="K1339" s="122" t="s">
        <v>11249</v>
      </c>
      <c r="L1339" s="124" t="s">
        <v>11250</v>
      </c>
      <c r="M1339" s="122" t="s">
        <v>3154</v>
      </c>
      <c r="N1339" s="122">
        <v>75</v>
      </c>
      <c r="O1339" s="122" t="s">
        <v>116</v>
      </c>
      <c r="P1339" s="124" t="s">
        <v>11251</v>
      </c>
      <c r="Q1339" s="122" t="s">
        <v>116</v>
      </c>
      <c r="R1339" s="125">
        <v>43697.526655092595</v>
      </c>
      <c r="S1339" s="125">
        <v>43713.203900462962</v>
      </c>
      <c r="T1339" s="122" t="s">
        <v>3158</v>
      </c>
      <c r="U1339" s="122" t="s">
        <v>3158</v>
      </c>
      <c r="V1339" s="122" t="s">
        <v>3158</v>
      </c>
      <c r="W1339" s="122" t="s">
        <v>3158</v>
      </c>
      <c r="X1339" s="122" t="s">
        <v>3158</v>
      </c>
      <c r="Y1339" s="122" t="s">
        <v>3158</v>
      </c>
      <c r="Z1339" s="122">
        <v>0</v>
      </c>
      <c r="AA1339" s="122" t="s">
        <v>3158</v>
      </c>
      <c r="AB1339" s="122" t="s">
        <v>3158</v>
      </c>
      <c r="AC1339" s="122" t="s">
        <v>3158</v>
      </c>
      <c r="AD1339" s="125">
        <v>43713.203900462962</v>
      </c>
      <c r="AE1339" s="122" t="s">
        <v>3158</v>
      </c>
    </row>
    <row r="1340" spans="1:31" ht="13">
      <c r="A1340" s="122">
        <v>3684</v>
      </c>
      <c r="B1340" s="122" t="s">
        <v>11252</v>
      </c>
      <c r="C1340" s="122" t="s">
        <v>11253</v>
      </c>
      <c r="D1340" s="122" t="s">
        <v>3146</v>
      </c>
      <c r="E1340" s="122">
        <v>2003</v>
      </c>
      <c r="F1340" s="122" t="s">
        <v>3225</v>
      </c>
      <c r="G1340" s="122" t="s">
        <v>3425</v>
      </c>
      <c r="H1340" s="122" t="s">
        <v>11254</v>
      </c>
      <c r="I1340" s="122" t="s">
        <v>3326</v>
      </c>
      <c r="K1340" s="122" t="s">
        <v>11255</v>
      </c>
      <c r="L1340" s="124" t="s">
        <v>11256</v>
      </c>
      <c r="M1340" s="122" t="s">
        <v>3154</v>
      </c>
      <c r="N1340" s="122">
        <v>75</v>
      </c>
      <c r="O1340" s="124" t="s">
        <v>11257</v>
      </c>
      <c r="P1340" s="124" t="s">
        <v>11258</v>
      </c>
      <c r="R1340" s="125">
        <v>43697.526655092595</v>
      </c>
      <c r="S1340" s="125">
        <v>43713.203900462962</v>
      </c>
      <c r="T1340" s="122" t="s">
        <v>3158</v>
      </c>
      <c r="U1340" s="122" t="s">
        <v>3158</v>
      </c>
      <c r="V1340" s="122" t="s">
        <v>3158</v>
      </c>
      <c r="W1340" s="122" t="s">
        <v>3158</v>
      </c>
      <c r="X1340" s="122" t="s">
        <v>3158</v>
      </c>
      <c r="Y1340" s="122" t="s">
        <v>3158</v>
      </c>
      <c r="Z1340" s="122">
        <v>0</v>
      </c>
      <c r="AA1340" s="122" t="s">
        <v>3158</v>
      </c>
      <c r="AB1340" s="122" t="s">
        <v>3158</v>
      </c>
      <c r="AC1340" s="122" t="s">
        <v>3158</v>
      </c>
      <c r="AD1340" s="125">
        <v>43713.203900462962</v>
      </c>
      <c r="AE1340" s="122" t="s">
        <v>3158</v>
      </c>
    </row>
    <row r="1341" spans="1:31" ht="13">
      <c r="A1341" s="122">
        <v>3685</v>
      </c>
      <c r="B1341" s="122" t="s">
        <v>11259</v>
      </c>
      <c r="C1341" s="122" t="s">
        <v>11260</v>
      </c>
      <c r="D1341" s="122" t="s">
        <v>3146</v>
      </c>
      <c r="E1341" s="122">
        <v>2019</v>
      </c>
      <c r="F1341" s="122" t="s">
        <v>3255</v>
      </c>
      <c r="G1341" s="122" t="s">
        <v>5972</v>
      </c>
      <c r="H1341" s="122" t="s">
        <v>4628</v>
      </c>
      <c r="I1341" s="126">
        <v>44967</v>
      </c>
      <c r="K1341" s="122" t="s">
        <v>11261</v>
      </c>
      <c r="L1341" s="124" t="s">
        <v>11262</v>
      </c>
      <c r="M1341" s="122" t="s">
        <v>3154</v>
      </c>
      <c r="N1341" s="122">
        <v>75</v>
      </c>
      <c r="O1341" s="124" t="s">
        <v>11263</v>
      </c>
      <c r="P1341" s="124" t="s">
        <v>11264</v>
      </c>
      <c r="Q1341" s="124" t="s">
        <v>11265</v>
      </c>
      <c r="R1341" s="125">
        <v>43697.526655092595</v>
      </c>
      <c r="S1341" s="125">
        <v>43713.203900462962</v>
      </c>
      <c r="T1341" s="122" t="s">
        <v>3158</v>
      </c>
      <c r="U1341" s="122" t="s">
        <v>3158</v>
      </c>
      <c r="V1341" s="122" t="s">
        <v>3158</v>
      </c>
      <c r="W1341" s="122" t="s">
        <v>3158</v>
      </c>
      <c r="X1341" s="122" t="s">
        <v>3158</v>
      </c>
      <c r="Y1341" s="122" t="s">
        <v>3158</v>
      </c>
      <c r="Z1341" s="122">
        <v>0</v>
      </c>
      <c r="AA1341" s="122" t="s">
        <v>3158</v>
      </c>
      <c r="AB1341" s="122" t="s">
        <v>3158</v>
      </c>
      <c r="AC1341" s="122" t="s">
        <v>3158</v>
      </c>
      <c r="AD1341" s="125">
        <v>43713.203900462962</v>
      </c>
      <c r="AE1341" s="122" t="s">
        <v>3158</v>
      </c>
    </row>
    <row r="1342" spans="1:31" ht="13">
      <c r="A1342" s="122">
        <v>3686</v>
      </c>
      <c r="B1342" s="122" t="s">
        <v>11266</v>
      </c>
      <c r="C1342" s="122" t="s">
        <v>11267</v>
      </c>
      <c r="D1342" s="122" t="s">
        <v>3146</v>
      </c>
      <c r="E1342" s="122">
        <v>2016</v>
      </c>
      <c r="F1342" s="122" t="s">
        <v>3225</v>
      </c>
      <c r="G1342" s="122" t="s">
        <v>3712</v>
      </c>
      <c r="H1342" s="122" t="s">
        <v>3195</v>
      </c>
      <c r="I1342" s="122" t="s">
        <v>4340</v>
      </c>
      <c r="K1342" s="122" t="s">
        <v>11268</v>
      </c>
      <c r="L1342" s="124" t="s">
        <v>11269</v>
      </c>
      <c r="M1342" s="122" t="s">
        <v>3154</v>
      </c>
      <c r="N1342" s="122">
        <v>75</v>
      </c>
      <c r="O1342" s="124" t="s">
        <v>11270</v>
      </c>
      <c r="P1342" s="122" t="s">
        <v>3158</v>
      </c>
      <c r="Q1342" s="124" t="s">
        <v>11271</v>
      </c>
      <c r="R1342" s="125">
        <v>43697.526655092595</v>
      </c>
      <c r="S1342" s="125">
        <v>43713.203900462962</v>
      </c>
      <c r="T1342" s="122">
        <v>64</v>
      </c>
      <c r="U1342" s="122" t="s">
        <v>4345</v>
      </c>
      <c r="V1342" s="122" t="s">
        <v>3204</v>
      </c>
      <c r="W1342" s="122" t="s">
        <v>3158</v>
      </c>
      <c r="X1342" s="122" t="s">
        <v>3204</v>
      </c>
      <c r="Y1342" s="122" t="s">
        <v>3158</v>
      </c>
      <c r="Z1342" s="122">
        <v>0</v>
      </c>
      <c r="AA1342" s="122" t="s">
        <v>3158</v>
      </c>
      <c r="AB1342" s="122" t="s">
        <v>3158</v>
      </c>
      <c r="AC1342" s="122" t="s">
        <v>3158</v>
      </c>
      <c r="AD1342" s="125">
        <v>43713.203900462962</v>
      </c>
      <c r="AE1342" s="122" t="s">
        <v>3158</v>
      </c>
    </row>
    <row r="1343" spans="1:31" ht="13">
      <c r="A1343" s="122">
        <v>3687</v>
      </c>
      <c r="B1343" s="122" t="s">
        <v>347</v>
      </c>
      <c r="C1343" s="122" t="s">
        <v>11272</v>
      </c>
      <c r="D1343" s="122" t="s">
        <v>3146</v>
      </c>
      <c r="E1343" s="122">
        <v>2015</v>
      </c>
      <c r="F1343" s="122" t="s">
        <v>3342</v>
      </c>
      <c r="G1343" s="122" t="s">
        <v>4325</v>
      </c>
      <c r="H1343" s="122" t="s">
        <v>3173</v>
      </c>
      <c r="I1343" s="126">
        <v>44967</v>
      </c>
      <c r="K1343" s="122" t="s">
        <v>11273</v>
      </c>
      <c r="L1343" s="124" t="s">
        <v>11274</v>
      </c>
      <c r="M1343" s="122" t="s">
        <v>3154</v>
      </c>
      <c r="N1343" s="122">
        <v>75</v>
      </c>
      <c r="O1343" s="124" t="s">
        <v>11275</v>
      </c>
      <c r="P1343" s="122" t="s">
        <v>116</v>
      </c>
      <c r="Q1343" s="122" t="s">
        <v>116</v>
      </c>
      <c r="R1343" s="125">
        <v>43697.526655092595</v>
      </c>
      <c r="S1343" s="125">
        <v>43713.203900462962</v>
      </c>
      <c r="T1343" s="122" t="s">
        <v>3158</v>
      </c>
      <c r="U1343" s="122" t="s">
        <v>3158</v>
      </c>
      <c r="V1343" s="122" t="s">
        <v>3158</v>
      </c>
      <c r="W1343" s="122" t="s">
        <v>3158</v>
      </c>
      <c r="X1343" s="122" t="s">
        <v>3158</v>
      </c>
      <c r="Y1343" s="122" t="s">
        <v>3158</v>
      </c>
      <c r="Z1343" s="122">
        <v>0</v>
      </c>
      <c r="AA1343" s="122" t="s">
        <v>3158</v>
      </c>
      <c r="AB1343" s="122" t="s">
        <v>3158</v>
      </c>
      <c r="AC1343" s="122" t="s">
        <v>3158</v>
      </c>
      <c r="AD1343" s="125">
        <v>43713.203900462962</v>
      </c>
      <c r="AE1343" s="122" t="s">
        <v>3158</v>
      </c>
    </row>
    <row r="1344" spans="1:31" ht="13">
      <c r="A1344" s="122">
        <v>3688</v>
      </c>
      <c r="B1344" s="122" t="s">
        <v>11276</v>
      </c>
      <c r="C1344" s="122" t="s">
        <v>11277</v>
      </c>
      <c r="D1344" s="122" t="s">
        <v>3146</v>
      </c>
      <c r="E1344" s="122">
        <v>0</v>
      </c>
      <c r="F1344" s="122" t="s">
        <v>3225</v>
      </c>
      <c r="K1344" s="122" t="s">
        <v>11278</v>
      </c>
      <c r="M1344" s="122" t="s">
        <v>3154</v>
      </c>
      <c r="N1344" s="122">
        <v>75</v>
      </c>
      <c r="R1344" s="125">
        <v>43697.526655092595</v>
      </c>
      <c r="S1344" s="125">
        <v>43713.203900462962</v>
      </c>
      <c r="T1344" s="122" t="s">
        <v>3158</v>
      </c>
      <c r="U1344" s="122" t="s">
        <v>3158</v>
      </c>
      <c r="V1344" s="122" t="s">
        <v>3158</v>
      </c>
      <c r="W1344" s="122" t="s">
        <v>3158</v>
      </c>
      <c r="X1344" s="122" t="s">
        <v>3158</v>
      </c>
      <c r="Y1344" s="122" t="s">
        <v>3158</v>
      </c>
      <c r="Z1344" s="122">
        <v>0</v>
      </c>
      <c r="AA1344" s="122" t="s">
        <v>3158</v>
      </c>
      <c r="AB1344" s="122" t="s">
        <v>3158</v>
      </c>
      <c r="AC1344" s="122" t="s">
        <v>3158</v>
      </c>
      <c r="AD1344" s="125">
        <v>43713.203900462962</v>
      </c>
      <c r="AE1344" s="122" t="s">
        <v>3158</v>
      </c>
    </row>
    <row r="1345" spans="1:31" ht="13">
      <c r="A1345" s="122">
        <v>3689</v>
      </c>
      <c r="B1345" s="122" t="s">
        <v>11279</v>
      </c>
      <c r="C1345" s="122" t="s">
        <v>11280</v>
      </c>
      <c r="D1345" s="122" t="s">
        <v>3146</v>
      </c>
      <c r="E1345" s="122">
        <v>2018</v>
      </c>
      <c r="F1345" s="122" t="s">
        <v>3225</v>
      </c>
      <c r="G1345" s="122" t="s">
        <v>3245</v>
      </c>
      <c r="H1345" s="122" t="s">
        <v>3195</v>
      </c>
      <c r="K1345" s="122" t="s">
        <v>11281</v>
      </c>
      <c r="M1345" s="122" t="s">
        <v>3154</v>
      </c>
      <c r="N1345" s="122">
        <v>75</v>
      </c>
      <c r="R1345" s="125">
        <v>43697.526655092595</v>
      </c>
      <c r="S1345" s="125">
        <v>43713.203900462962</v>
      </c>
      <c r="T1345" s="122" t="s">
        <v>3158</v>
      </c>
      <c r="U1345" s="122" t="s">
        <v>3158</v>
      </c>
      <c r="V1345" s="122" t="s">
        <v>3158</v>
      </c>
      <c r="W1345" s="122" t="s">
        <v>3158</v>
      </c>
      <c r="X1345" s="122" t="s">
        <v>3158</v>
      </c>
      <c r="Y1345" s="122" t="s">
        <v>3158</v>
      </c>
      <c r="Z1345" s="122">
        <v>0</v>
      </c>
      <c r="AA1345" s="122" t="s">
        <v>3158</v>
      </c>
      <c r="AB1345" s="122" t="s">
        <v>3158</v>
      </c>
      <c r="AC1345" s="122" t="s">
        <v>3158</v>
      </c>
      <c r="AD1345" s="125">
        <v>43713.203900462962</v>
      </c>
      <c r="AE1345" s="122" t="s">
        <v>3158</v>
      </c>
    </row>
    <row r="1346" spans="1:31" ht="13">
      <c r="A1346" s="122">
        <v>3690</v>
      </c>
      <c r="B1346" s="122" t="s">
        <v>11282</v>
      </c>
      <c r="C1346" s="122" t="s">
        <v>11283</v>
      </c>
      <c r="D1346" s="122" t="s">
        <v>3146</v>
      </c>
      <c r="E1346" s="122">
        <v>2009</v>
      </c>
      <c r="F1346" s="122" t="s">
        <v>3225</v>
      </c>
      <c r="G1346" s="122" t="s">
        <v>3245</v>
      </c>
      <c r="H1346" s="122" t="s">
        <v>11284</v>
      </c>
      <c r="K1346" s="122" t="s">
        <v>11285</v>
      </c>
      <c r="L1346" s="124" t="s">
        <v>11286</v>
      </c>
      <c r="M1346" s="122" t="s">
        <v>3154</v>
      </c>
      <c r="N1346" s="122">
        <v>75</v>
      </c>
      <c r="O1346" s="124" t="s">
        <v>11287</v>
      </c>
      <c r="P1346" s="124" t="s">
        <v>11288</v>
      </c>
      <c r="R1346" s="125">
        <v>43697.526655092595</v>
      </c>
      <c r="S1346" s="125">
        <v>43713.203900462962</v>
      </c>
      <c r="T1346" s="122" t="s">
        <v>3158</v>
      </c>
      <c r="U1346" s="122" t="s">
        <v>3158</v>
      </c>
      <c r="V1346" s="122" t="s">
        <v>3158</v>
      </c>
      <c r="W1346" s="122" t="s">
        <v>3158</v>
      </c>
      <c r="X1346" s="122" t="s">
        <v>3158</v>
      </c>
      <c r="Y1346" s="122" t="s">
        <v>3158</v>
      </c>
      <c r="Z1346" s="122">
        <v>0</v>
      </c>
      <c r="AA1346" s="122" t="s">
        <v>3158</v>
      </c>
      <c r="AB1346" s="122" t="s">
        <v>3158</v>
      </c>
      <c r="AC1346" s="122" t="s">
        <v>3158</v>
      </c>
      <c r="AD1346" s="125">
        <v>43713.203900462962</v>
      </c>
      <c r="AE1346" s="122" t="s">
        <v>3158</v>
      </c>
    </row>
    <row r="1347" spans="1:31" ht="13">
      <c r="A1347" s="122">
        <v>3691</v>
      </c>
      <c r="B1347" s="122" t="s">
        <v>11289</v>
      </c>
      <c r="C1347" s="122" t="s">
        <v>11290</v>
      </c>
      <c r="D1347" s="122" t="s">
        <v>3146</v>
      </c>
      <c r="E1347" s="122">
        <v>0</v>
      </c>
      <c r="F1347" s="122" t="s">
        <v>3225</v>
      </c>
      <c r="G1347" s="122" t="s">
        <v>3245</v>
      </c>
      <c r="H1347" s="122" t="s">
        <v>3195</v>
      </c>
      <c r="K1347" s="122" t="s">
        <v>11291</v>
      </c>
      <c r="L1347" s="124" t="s">
        <v>11292</v>
      </c>
      <c r="M1347" s="122" t="s">
        <v>3154</v>
      </c>
      <c r="N1347" s="122">
        <v>75</v>
      </c>
      <c r="R1347" s="125">
        <v>43697.526655092595</v>
      </c>
      <c r="S1347" s="125">
        <v>43713.203900462962</v>
      </c>
      <c r="T1347" s="122" t="s">
        <v>3158</v>
      </c>
      <c r="U1347" s="122" t="s">
        <v>3158</v>
      </c>
      <c r="V1347" s="122" t="s">
        <v>3158</v>
      </c>
      <c r="W1347" s="122" t="s">
        <v>3158</v>
      </c>
      <c r="X1347" s="122" t="s">
        <v>3158</v>
      </c>
      <c r="Y1347" s="122" t="s">
        <v>3158</v>
      </c>
      <c r="Z1347" s="122">
        <v>0</v>
      </c>
      <c r="AA1347" s="122" t="s">
        <v>3158</v>
      </c>
      <c r="AB1347" s="122" t="s">
        <v>3158</v>
      </c>
      <c r="AC1347" s="122" t="s">
        <v>3158</v>
      </c>
      <c r="AD1347" s="125">
        <v>43713.203900462962</v>
      </c>
      <c r="AE1347" s="122" t="s">
        <v>3158</v>
      </c>
    </row>
    <row r="1348" spans="1:31" ht="13">
      <c r="A1348" s="122">
        <v>3692</v>
      </c>
      <c r="B1348" s="122" t="s">
        <v>11293</v>
      </c>
      <c r="C1348" s="122" t="s">
        <v>11294</v>
      </c>
      <c r="D1348" s="122" t="s">
        <v>3146</v>
      </c>
      <c r="E1348" s="122">
        <v>2017</v>
      </c>
      <c r="F1348" s="122" t="s">
        <v>3462</v>
      </c>
      <c r="G1348" s="122" t="s">
        <v>11295</v>
      </c>
      <c r="K1348" s="122" t="s">
        <v>11296</v>
      </c>
      <c r="L1348" s="124" t="s">
        <v>11297</v>
      </c>
      <c r="M1348" s="122" t="s">
        <v>3154</v>
      </c>
      <c r="N1348" s="122">
        <v>75</v>
      </c>
      <c r="O1348" s="124" t="s">
        <v>11298</v>
      </c>
      <c r="P1348" s="124" t="s">
        <v>11299</v>
      </c>
      <c r="Q1348" s="124" t="s">
        <v>11300</v>
      </c>
      <c r="R1348" s="125">
        <v>43697.526655092595</v>
      </c>
      <c r="S1348" s="125">
        <v>43713.203900462962</v>
      </c>
      <c r="T1348" s="122" t="s">
        <v>3158</v>
      </c>
      <c r="U1348" s="122" t="s">
        <v>3158</v>
      </c>
      <c r="V1348" s="122" t="s">
        <v>3158</v>
      </c>
      <c r="W1348" s="122" t="s">
        <v>3158</v>
      </c>
      <c r="X1348" s="122" t="s">
        <v>3158</v>
      </c>
      <c r="Y1348" s="122" t="s">
        <v>3158</v>
      </c>
      <c r="Z1348" s="122">
        <v>0</v>
      </c>
      <c r="AA1348" s="122" t="s">
        <v>3158</v>
      </c>
      <c r="AB1348" s="122" t="s">
        <v>3158</v>
      </c>
      <c r="AC1348" s="122" t="s">
        <v>3158</v>
      </c>
      <c r="AD1348" s="125">
        <v>43713.203900462962</v>
      </c>
      <c r="AE1348" s="122" t="s">
        <v>3158</v>
      </c>
    </row>
    <row r="1349" spans="1:31" ht="13">
      <c r="A1349" s="122">
        <v>3693</v>
      </c>
      <c r="B1349" s="122" t="s">
        <v>11301</v>
      </c>
      <c r="C1349" s="122" t="s">
        <v>11302</v>
      </c>
      <c r="E1349" s="122">
        <v>2010</v>
      </c>
      <c r="G1349" s="122" t="s">
        <v>4069</v>
      </c>
      <c r="K1349" s="122" t="s">
        <v>11303</v>
      </c>
      <c r="L1349" s="124" t="s">
        <v>11304</v>
      </c>
      <c r="M1349" s="122" t="s">
        <v>3154</v>
      </c>
      <c r="N1349" s="122">
        <v>75</v>
      </c>
      <c r="P1349" s="124" t="s">
        <v>11305</v>
      </c>
      <c r="Q1349" s="124" t="s">
        <v>11306</v>
      </c>
      <c r="R1349" s="125">
        <v>43697.526655092595</v>
      </c>
      <c r="S1349" s="125">
        <v>43713.203900462962</v>
      </c>
      <c r="T1349" s="122" t="s">
        <v>3158</v>
      </c>
      <c r="U1349" s="122" t="s">
        <v>3158</v>
      </c>
      <c r="V1349" s="122" t="s">
        <v>3158</v>
      </c>
      <c r="W1349" s="122" t="s">
        <v>3158</v>
      </c>
      <c r="X1349" s="122" t="s">
        <v>3158</v>
      </c>
      <c r="Y1349" s="122" t="s">
        <v>3158</v>
      </c>
      <c r="Z1349" s="122">
        <v>0</v>
      </c>
      <c r="AA1349" s="122" t="s">
        <v>3158</v>
      </c>
      <c r="AB1349" s="122" t="s">
        <v>3158</v>
      </c>
      <c r="AC1349" s="122" t="s">
        <v>3158</v>
      </c>
      <c r="AD1349" s="125">
        <v>43713.203900462962</v>
      </c>
      <c r="AE1349" s="122" t="s">
        <v>3158</v>
      </c>
    </row>
    <row r="1350" spans="1:31" ht="13">
      <c r="A1350" s="122">
        <v>3694</v>
      </c>
      <c r="B1350" s="122" t="s">
        <v>11307</v>
      </c>
      <c r="C1350" s="122" t="s">
        <v>11308</v>
      </c>
      <c r="D1350" s="122" t="s">
        <v>3146</v>
      </c>
      <c r="E1350" s="122">
        <v>2015</v>
      </c>
      <c r="F1350" s="122" t="s">
        <v>3462</v>
      </c>
      <c r="G1350" s="122" t="s">
        <v>6161</v>
      </c>
      <c r="H1350" s="122" t="s">
        <v>6162</v>
      </c>
      <c r="I1350" s="126">
        <v>44967</v>
      </c>
      <c r="J1350" s="122" t="s">
        <v>11309</v>
      </c>
      <c r="K1350" s="122" t="s">
        <v>11310</v>
      </c>
      <c r="L1350" s="124" t="s">
        <v>11311</v>
      </c>
      <c r="M1350" s="122" t="s">
        <v>3154</v>
      </c>
      <c r="N1350" s="122">
        <v>75</v>
      </c>
      <c r="O1350" s="124" t="s">
        <v>11312</v>
      </c>
      <c r="P1350" s="124" t="s">
        <v>11313</v>
      </c>
      <c r="Q1350" s="124" t="s">
        <v>11314</v>
      </c>
      <c r="R1350" s="125">
        <v>43697.526655092595</v>
      </c>
      <c r="S1350" s="125">
        <v>43713.203900462962</v>
      </c>
      <c r="T1350" s="122" t="s">
        <v>3158</v>
      </c>
      <c r="U1350" s="122" t="s">
        <v>3158</v>
      </c>
      <c r="V1350" s="122" t="s">
        <v>3158</v>
      </c>
      <c r="W1350" s="122" t="s">
        <v>3158</v>
      </c>
      <c r="X1350" s="122" t="s">
        <v>3158</v>
      </c>
      <c r="Y1350" s="122" t="s">
        <v>3158</v>
      </c>
      <c r="Z1350" s="122">
        <v>0</v>
      </c>
      <c r="AA1350" s="122" t="s">
        <v>3158</v>
      </c>
      <c r="AB1350" s="122" t="s">
        <v>3158</v>
      </c>
      <c r="AC1350" s="122" t="s">
        <v>3158</v>
      </c>
      <c r="AD1350" s="125">
        <v>43713.203900462962</v>
      </c>
      <c r="AE1350" s="122" t="s">
        <v>3158</v>
      </c>
    </row>
    <row r="1351" spans="1:31" ht="13">
      <c r="A1351" s="122">
        <v>3695</v>
      </c>
      <c r="B1351" s="122" t="s">
        <v>612</v>
      </c>
      <c r="C1351" s="122" t="s">
        <v>11315</v>
      </c>
      <c r="D1351" s="122" t="s">
        <v>3146</v>
      </c>
      <c r="E1351" s="122">
        <v>2017</v>
      </c>
      <c r="F1351" s="122" t="s">
        <v>3160</v>
      </c>
      <c r="G1351" s="122" t="s">
        <v>3172</v>
      </c>
      <c r="H1351" s="122" t="s">
        <v>3173</v>
      </c>
      <c r="I1351" s="126">
        <v>44967</v>
      </c>
      <c r="J1351" s="122" t="s">
        <v>11316</v>
      </c>
      <c r="K1351" s="122" t="s">
        <v>11317</v>
      </c>
      <c r="L1351" s="124" t="s">
        <v>11318</v>
      </c>
      <c r="M1351" s="122" t="s">
        <v>3154</v>
      </c>
      <c r="N1351" s="122">
        <v>75</v>
      </c>
      <c r="O1351" s="124" t="s">
        <v>11319</v>
      </c>
      <c r="P1351" s="124" t="s">
        <v>11320</v>
      </c>
      <c r="Q1351" s="124" t="s">
        <v>11321</v>
      </c>
      <c r="R1351" s="125">
        <v>43697.526655092595</v>
      </c>
      <c r="S1351" s="125">
        <v>43713.203900462962</v>
      </c>
      <c r="T1351" s="122" t="s">
        <v>3158</v>
      </c>
      <c r="U1351" s="122" t="s">
        <v>3158</v>
      </c>
      <c r="V1351" s="122" t="s">
        <v>3158</v>
      </c>
      <c r="W1351" s="122" t="s">
        <v>3158</v>
      </c>
      <c r="X1351" s="122" t="s">
        <v>3158</v>
      </c>
      <c r="Y1351" s="122" t="s">
        <v>3158</v>
      </c>
      <c r="Z1351" s="122">
        <v>0</v>
      </c>
      <c r="AA1351" s="122" t="s">
        <v>3158</v>
      </c>
      <c r="AB1351" s="122" t="s">
        <v>3158</v>
      </c>
      <c r="AC1351" s="122" t="s">
        <v>3158</v>
      </c>
      <c r="AD1351" s="125">
        <v>43713.203900462962</v>
      </c>
      <c r="AE1351" s="122" t="s">
        <v>3158</v>
      </c>
    </row>
    <row r="1352" spans="1:31" ht="13">
      <c r="A1352" s="122">
        <v>3696</v>
      </c>
      <c r="B1352" s="122" t="s">
        <v>11322</v>
      </c>
      <c r="C1352" s="122" t="s">
        <v>11323</v>
      </c>
      <c r="D1352" s="122" t="s">
        <v>3146</v>
      </c>
      <c r="E1352" s="122">
        <v>2015</v>
      </c>
      <c r="F1352" s="122" t="s">
        <v>3225</v>
      </c>
      <c r="G1352" s="122" t="s">
        <v>3245</v>
      </c>
      <c r="H1352" s="122" t="s">
        <v>3195</v>
      </c>
      <c r="K1352" s="122" t="s">
        <v>11324</v>
      </c>
      <c r="L1352" s="124" t="s">
        <v>11325</v>
      </c>
      <c r="M1352" s="122" t="s">
        <v>3154</v>
      </c>
      <c r="N1352" s="122">
        <v>75</v>
      </c>
      <c r="P1352" s="124" t="s">
        <v>11326</v>
      </c>
      <c r="Q1352" s="124" t="s">
        <v>11327</v>
      </c>
      <c r="R1352" s="125">
        <v>43697.526655092595</v>
      </c>
      <c r="S1352" s="125">
        <v>43713.203900462962</v>
      </c>
      <c r="T1352" s="122" t="s">
        <v>3158</v>
      </c>
      <c r="U1352" s="122" t="s">
        <v>3158</v>
      </c>
      <c r="V1352" s="122" t="s">
        <v>3158</v>
      </c>
      <c r="W1352" s="122" t="s">
        <v>3158</v>
      </c>
      <c r="X1352" s="122" t="s">
        <v>3158</v>
      </c>
      <c r="Y1352" s="122" t="s">
        <v>3158</v>
      </c>
      <c r="Z1352" s="122">
        <v>0</v>
      </c>
      <c r="AA1352" s="122" t="s">
        <v>3158</v>
      </c>
      <c r="AB1352" s="122" t="s">
        <v>3158</v>
      </c>
      <c r="AC1352" s="122" t="s">
        <v>3158</v>
      </c>
      <c r="AD1352" s="125">
        <v>43713.203900462962</v>
      </c>
      <c r="AE1352" s="122" t="s">
        <v>3158</v>
      </c>
    </row>
    <row r="1353" spans="1:31" ht="13">
      <c r="A1353" s="122">
        <v>3697</v>
      </c>
      <c r="B1353" s="122" t="s">
        <v>11328</v>
      </c>
      <c r="C1353" s="122" t="s">
        <v>11329</v>
      </c>
      <c r="D1353" s="122" t="s">
        <v>3146</v>
      </c>
      <c r="E1353" s="122">
        <v>2015</v>
      </c>
      <c r="F1353" s="122" t="s">
        <v>3342</v>
      </c>
      <c r="G1353" s="122" t="s">
        <v>3172</v>
      </c>
      <c r="H1353" s="122" t="s">
        <v>3173</v>
      </c>
      <c r="I1353" s="122" t="s">
        <v>3326</v>
      </c>
      <c r="J1353" s="122" t="s">
        <v>11330</v>
      </c>
      <c r="K1353" s="122" t="s">
        <v>11331</v>
      </c>
      <c r="L1353" s="124" t="s">
        <v>11332</v>
      </c>
      <c r="M1353" s="122" t="s">
        <v>3154</v>
      </c>
      <c r="N1353" s="122">
        <v>75</v>
      </c>
      <c r="O1353" s="124" t="s">
        <v>11333</v>
      </c>
      <c r="R1353" s="125">
        <v>43697.526655092595</v>
      </c>
      <c r="S1353" s="125">
        <v>43713.203900462962</v>
      </c>
      <c r="T1353" s="122" t="s">
        <v>3158</v>
      </c>
      <c r="U1353" s="122" t="s">
        <v>3158</v>
      </c>
      <c r="V1353" s="122" t="s">
        <v>3158</v>
      </c>
      <c r="W1353" s="122" t="s">
        <v>3158</v>
      </c>
      <c r="X1353" s="122" t="s">
        <v>3158</v>
      </c>
      <c r="Y1353" s="122" t="s">
        <v>3158</v>
      </c>
      <c r="Z1353" s="122">
        <v>0</v>
      </c>
      <c r="AA1353" s="122" t="s">
        <v>3158</v>
      </c>
      <c r="AB1353" s="122" t="s">
        <v>3158</v>
      </c>
      <c r="AC1353" s="122" t="s">
        <v>3158</v>
      </c>
      <c r="AD1353" s="125">
        <v>43713.203900462962</v>
      </c>
      <c r="AE1353" s="122" t="s">
        <v>3158</v>
      </c>
    </row>
    <row r="1354" spans="1:31" ht="13">
      <c r="A1354" s="122">
        <v>3698</v>
      </c>
      <c r="B1354" s="122" t="s">
        <v>11334</v>
      </c>
      <c r="C1354" s="122" t="s">
        <v>11335</v>
      </c>
      <c r="D1354" s="122" t="s">
        <v>3146</v>
      </c>
      <c r="E1354" s="122">
        <v>2012</v>
      </c>
      <c r="F1354" s="122" t="s">
        <v>3342</v>
      </c>
      <c r="G1354" s="122" t="s">
        <v>3245</v>
      </c>
      <c r="H1354" s="122" t="s">
        <v>3195</v>
      </c>
      <c r="I1354" s="122" t="s">
        <v>3264</v>
      </c>
      <c r="K1354" s="122" t="s">
        <v>11336</v>
      </c>
      <c r="L1354" s="124" t="s">
        <v>11337</v>
      </c>
      <c r="M1354" s="122" t="s">
        <v>3154</v>
      </c>
      <c r="N1354" s="122">
        <v>75</v>
      </c>
      <c r="O1354" s="124" t="s">
        <v>11338</v>
      </c>
      <c r="P1354" s="124" t="s">
        <v>11339</v>
      </c>
      <c r="Q1354" s="124" t="s">
        <v>11340</v>
      </c>
      <c r="R1354" s="125">
        <v>43697.526655092595</v>
      </c>
      <c r="S1354" s="125">
        <v>43713.203900462962</v>
      </c>
      <c r="T1354" s="122" t="s">
        <v>3158</v>
      </c>
      <c r="U1354" s="122" t="s">
        <v>3158</v>
      </c>
      <c r="V1354" s="122" t="s">
        <v>3158</v>
      </c>
      <c r="W1354" s="122" t="s">
        <v>3158</v>
      </c>
      <c r="X1354" s="122" t="s">
        <v>3158</v>
      </c>
      <c r="Y1354" s="122" t="s">
        <v>3158</v>
      </c>
      <c r="Z1354" s="122">
        <v>0</v>
      </c>
      <c r="AA1354" s="122" t="s">
        <v>3158</v>
      </c>
      <c r="AB1354" s="122" t="s">
        <v>3158</v>
      </c>
      <c r="AC1354" s="122" t="s">
        <v>3158</v>
      </c>
      <c r="AD1354" s="125">
        <v>43713.203900462962</v>
      </c>
      <c r="AE1354" s="122" t="s">
        <v>3158</v>
      </c>
    </row>
    <row r="1355" spans="1:31" ht="13">
      <c r="A1355" s="122">
        <v>3699</v>
      </c>
      <c r="B1355" s="122" t="s">
        <v>11341</v>
      </c>
      <c r="C1355" s="122" t="s">
        <v>11342</v>
      </c>
      <c r="E1355" s="122">
        <v>2007</v>
      </c>
      <c r="F1355" s="122" t="s">
        <v>3225</v>
      </c>
      <c r="G1355" s="122" t="s">
        <v>4637</v>
      </c>
      <c r="H1355" s="122" t="s">
        <v>3977</v>
      </c>
      <c r="I1355" s="122" t="s">
        <v>3385</v>
      </c>
      <c r="J1355" s="122" t="s">
        <v>11343</v>
      </c>
      <c r="K1355" s="122" t="s">
        <v>11344</v>
      </c>
      <c r="L1355" s="124" t="s">
        <v>11345</v>
      </c>
      <c r="M1355" s="122" t="s">
        <v>3154</v>
      </c>
      <c r="N1355" s="122">
        <v>75</v>
      </c>
      <c r="O1355" s="124" t="s">
        <v>11346</v>
      </c>
      <c r="P1355" s="124" t="s">
        <v>11347</v>
      </c>
      <c r="Q1355" s="122" t="s">
        <v>3158</v>
      </c>
      <c r="R1355" s="125">
        <v>43697.526655092595</v>
      </c>
      <c r="S1355" s="125">
        <v>43909.380891203706</v>
      </c>
      <c r="T1355" s="122">
        <v>64</v>
      </c>
      <c r="U1355" s="122" t="s">
        <v>10760</v>
      </c>
      <c r="V1355" s="122" t="s">
        <v>3977</v>
      </c>
      <c r="W1355" s="122" t="s">
        <v>3158</v>
      </c>
      <c r="X1355" s="122" t="s">
        <v>6379</v>
      </c>
      <c r="Y1355" s="122" t="s">
        <v>3158</v>
      </c>
      <c r="Z1355" s="122">
        <v>0</v>
      </c>
      <c r="AA1355" s="122" t="s">
        <v>3158</v>
      </c>
      <c r="AB1355" s="122" t="s">
        <v>3158</v>
      </c>
      <c r="AC1355" s="122" t="s">
        <v>3158</v>
      </c>
      <c r="AD1355" s="125">
        <v>43713.203900462962</v>
      </c>
      <c r="AE1355" s="122" t="s">
        <v>3158</v>
      </c>
    </row>
    <row r="1356" spans="1:31" ht="13">
      <c r="A1356" s="122">
        <v>3700</v>
      </c>
      <c r="B1356" s="122" t="s">
        <v>11348</v>
      </c>
      <c r="C1356" s="122" t="s">
        <v>11349</v>
      </c>
      <c r="D1356" s="122" t="s">
        <v>3146</v>
      </c>
      <c r="E1356" s="122">
        <v>2017</v>
      </c>
      <c r="F1356" s="122" t="s">
        <v>3225</v>
      </c>
      <c r="G1356" s="122" t="s">
        <v>3245</v>
      </c>
      <c r="H1356" s="122" t="s">
        <v>3195</v>
      </c>
      <c r="I1356" s="126">
        <v>44967</v>
      </c>
      <c r="K1356" s="122" t="s">
        <v>11350</v>
      </c>
      <c r="L1356" s="124" t="s">
        <v>11351</v>
      </c>
      <c r="M1356" s="122" t="s">
        <v>3154</v>
      </c>
      <c r="N1356" s="122">
        <v>75</v>
      </c>
      <c r="O1356" s="124" t="s">
        <v>11352</v>
      </c>
      <c r="P1356" s="124" t="s">
        <v>11353</v>
      </c>
      <c r="Q1356" s="124" t="s">
        <v>11354</v>
      </c>
      <c r="R1356" s="125">
        <v>43697.526655092595</v>
      </c>
      <c r="S1356" s="125">
        <v>43713.203900462962</v>
      </c>
      <c r="T1356" s="122" t="s">
        <v>3158</v>
      </c>
      <c r="U1356" s="122" t="s">
        <v>3158</v>
      </c>
      <c r="V1356" s="122" t="s">
        <v>3158</v>
      </c>
      <c r="W1356" s="122" t="s">
        <v>3158</v>
      </c>
      <c r="X1356" s="122" t="s">
        <v>3158</v>
      </c>
      <c r="Y1356" s="122" t="s">
        <v>3158</v>
      </c>
      <c r="Z1356" s="122">
        <v>0</v>
      </c>
      <c r="AA1356" s="122" t="s">
        <v>3158</v>
      </c>
      <c r="AB1356" s="122" t="s">
        <v>3158</v>
      </c>
      <c r="AC1356" s="122" t="s">
        <v>3158</v>
      </c>
      <c r="AD1356" s="125">
        <v>43713.203900462962</v>
      </c>
      <c r="AE1356" s="122" t="s">
        <v>3158</v>
      </c>
    </row>
    <row r="1357" spans="1:31" ht="13">
      <c r="A1357" s="122">
        <v>3701</v>
      </c>
      <c r="B1357" s="122" t="s">
        <v>11355</v>
      </c>
      <c r="C1357" s="122" t="s">
        <v>11356</v>
      </c>
      <c r="D1357" s="122" t="s">
        <v>3146</v>
      </c>
      <c r="E1357" s="122">
        <v>2014</v>
      </c>
      <c r="F1357" s="122" t="s">
        <v>3225</v>
      </c>
      <c r="G1357" s="122" t="s">
        <v>3245</v>
      </c>
      <c r="H1357" s="122" t="s">
        <v>3195</v>
      </c>
      <c r="I1357" s="122" t="s">
        <v>3326</v>
      </c>
      <c r="J1357" s="122" t="s">
        <v>11357</v>
      </c>
      <c r="K1357" s="122" t="s">
        <v>11358</v>
      </c>
      <c r="L1357" s="124" t="s">
        <v>11359</v>
      </c>
      <c r="M1357" s="122" t="s">
        <v>3154</v>
      </c>
      <c r="N1357" s="122">
        <v>75</v>
      </c>
      <c r="O1357" s="124" t="s">
        <v>11360</v>
      </c>
      <c r="P1357" s="124" t="s">
        <v>11361</v>
      </c>
      <c r="Q1357" s="124" t="s">
        <v>11362</v>
      </c>
      <c r="R1357" s="125">
        <v>43697.526655092595</v>
      </c>
      <c r="S1357" s="125">
        <v>43713.203900462962</v>
      </c>
      <c r="T1357" s="122" t="s">
        <v>3158</v>
      </c>
      <c r="U1357" s="122" t="s">
        <v>3158</v>
      </c>
      <c r="V1357" s="122" t="s">
        <v>3158</v>
      </c>
      <c r="W1357" s="122" t="s">
        <v>3158</v>
      </c>
      <c r="X1357" s="122" t="s">
        <v>3158</v>
      </c>
      <c r="Y1357" s="122" t="s">
        <v>3158</v>
      </c>
      <c r="Z1357" s="122">
        <v>0</v>
      </c>
      <c r="AA1357" s="122" t="s">
        <v>3158</v>
      </c>
      <c r="AB1357" s="122" t="s">
        <v>3158</v>
      </c>
      <c r="AC1357" s="122" t="s">
        <v>3158</v>
      </c>
      <c r="AD1357" s="125">
        <v>43713.203900462962</v>
      </c>
      <c r="AE1357" s="122" t="s">
        <v>3158</v>
      </c>
    </row>
    <row r="1358" spans="1:31" ht="13">
      <c r="A1358" s="122">
        <v>3702</v>
      </c>
      <c r="B1358" s="122" t="s">
        <v>11363</v>
      </c>
      <c r="C1358" s="122" t="s">
        <v>11364</v>
      </c>
      <c r="D1358" s="122" t="s">
        <v>3146</v>
      </c>
      <c r="E1358" s="122">
        <v>2013</v>
      </c>
      <c r="F1358" s="122" t="s">
        <v>3225</v>
      </c>
      <c r="G1358" s="122" t="s">
        <v>3235</v>
      </c>
      <c r="H1358" s="122" t="s">
        <v>3195</v>
      </c>
      <c r="I1358" s="122" t="s">
        <v>3385</v>
      </c>
      <c r="J1358" s="122" t="s">
        <v>11365</v>
      </c>
      <c r="K1358" s="122" t="s">
        <v>11366</v>
      </c>
      <c r="L1358" s="124" t="s">
        <v>11367</v>
      </c>
      <c r="M1358" s="122" t="s">
        <v>3154</v>
      </c>
      <c r="N1358" s="122">
        <v>75</v>
      </c>
      <c r="O1358" s="124" t="s">
        <v>11368</v>
      </c>
      <c r="P1358" s="122" t="s">
        <v>3158</v>
      </c>
      <c r="Q1358" s="122" t="s">
        <v>3158</v>
      </c>
      <c r="R1358" s="125">
        <v>43697.526655092595</v>
      </c>
      <c r="S1358" s="125">
        <v>44236.591770833336</v>
      </c>
      <c r="T1358" s="122">
        <v>64</v>
      </c>
      <c r="U1358" s="122" t="s">
        <v>4431</v>
      </c>
      <c r="V1358" s="122" t="s">
        <v>3195</v>
      </c>
      <c r="W1358" s="122" t="s">
        <v>3158</v>
      </c>
      <c r="X1358" s="122" t="s">
        <v>3204</v>
      </c>
      <c r="Y1358" s="122" t="s">
        <v>3158</v>
      </c>
      <c r="Z1358" s="122">
        <v>0</v>
      </c>
      <c r="AA1358" s="122" t="s">
        <v>3158</v>
      </c>
      <c r="AB1358" s="122" t="s">
        <v>3158</v>
      </c>
      <c r="AC1358" s="122" t="s">
        <v>3158</v>
      </c>
      <c r="AD1358" s="125">
        <v>43713.203900462962</v>
      </c>
      <c r="AE1358" s="122" t="s">
        <v>3158</v>
      </c>
    </row>
    <row r="1359" spans="1:31" ht="13">
      <c r="A1359" s="122">
        <v>3703</v>
      </c>
      <c r="B1359" s="122" t="s">
        <v>11369</v>
      </c>
      <c r="C1359" s="122" t="s">
        <v>11370</v>
      </c>
      <c r="D1359" s="122" t="s">
        <v>3146</v>
      </c>
      <c r="E1359" s="122">
        <v>2016</v>
      </c>
      <c r="F1359" s="122" t="s">
        <v>3225</v>
      </c>
      <c r="G1359" s="122" t="s">
        <v>4325</v>
      </c>
      <c r="K1359" s="122" t="s">
        <v>11371</v>
      </c>
      <c r="L1359" s="124" t="s">
        <v>11372</v>
      </c>
      <c r="M1359" s="122" t="s">
        <v>3154</v>
      </c>
      <c r="N1359" s="122">
        <v>75</v>
      </c>
      <c r="O1359" s="124" t="s">
        <v>11373</v>
      </c>
      <c r="P1359" s="124" t="s">
        <v>11374</v>
      </c>
      <c r="Q1359" s="124" t="s">
        <v>11375</v>
      </c>
      <c r="R1359" s="125">
        <v>43697.526655092595</v>
      </c>
      <c r="S1359" s="125">
        <v>43713.203900462962</v>
      </c>
      <c r="T1359" s="122" t="s">
        <v>3158</v>
      </c>
      <c r="U1359" s="122" t="s">
        <v>3158</v>
      </c>
      <c r="V1359" s="122" t="s">
        <v>3158</v>
      </c>
      <c r="W1359" s="122" t="s">
        <v>3158</v>
      </c>
      <c r="X1359" s="122" t="s">
        <v>3158</v>
      </c>
      <c r="Y1359" s="122" t="s">
        <v>3158</v>
      </c>
      <c r="Z1359" s="122">
        <v>0</v>
      </c>
      <c r="AA1359" s="122" t="s">
        <v>3158</v>
      </c>
      <c r="AB1359" s="122" t="s">
        <v>3158</v>
      </c>
      <c r="AC1359" s="122" t="s">
        <v>3158</v>
      </c>
      <c r="AD1359" s="125">
        <v>43713.203900462962</v>
      </c>
      <c r="AE1359" s="122" t="s">
        <v>3158</v>
      </c>
    </row>
    <row r="1360" spans="1:31" ht="13">
      <c r="A1360" s="122">
        <v>3704</v>
      </c>
      <c r="B1360" s="122" t="s">
        <v>11376</v>
      </c>
      <c r="C1360" s="122" t="s">
        <v>11377</v>
      </c>
      <c r="D1360" s="122" t="s">
        <v>3146</v>
      </c>
      <c r="E1360" s="122">
        <v>2017</v>
      </c>
      <c r="F1360" s="122" t="s">
        <v>3225</v>
      </c>
      <c r="G1360" s="122" t="s">
        <v>4482</v>
      </c>
      <c r="K1360" s="122" t="s">
        <v>11378</v>
      </c>
      <c r="L1360" s="124" t="s">
        <v>11379</v>
      </c>
      <c r="M1360" s="122" t="s">
        <v>3154</v>
      </c>
      <c r="N1360" s="122">
        <v>75</v>
      </c>
      <c r="R1360" s="125">
        <v>43697.526655092595</v>
      </c>
      <c r="S1360" s="125">
        <v>43713.203900462962</v>
      </c>
      <c r="T1360" s="122" t="s">
        <v>3158</v>
      </c>
      <c r="U1360" s="122" t="s">
        <v>3158</v>
      </c>
      <c r="V1360" s="122" t="s">
        <v>3158</v>
      </c>
      <c r="W1360" s="122" t="s">
        <v>3158</v>
      </c>
      <c r="X1360" s="122" t="s">
        <v>3158</v>
      </c>
      <c r="Y1360" s="122" t="s">
        <v>3158</v>
      </c>
      <c r="Z1360" s="122">
        <v>0</v>
      </c>
      <c r="AA1360" s="122" t="s">
        <v>3158</v>
      </c>
      <c r="AB1360" s="122" t="s">
        <v>3158</v>
      </c>
      <c r="AC1360" s="122" t="s">
        <v>3158</v>
      </c>
      <c r="AD1360" s="125">
        <v>43713.203900462962</v>
      </c>
      <c r="AE1360" s="122" t="s">
        <v>3158</v>
      </c>
    </row>
    <row r="1361" spans="1:31" ht="13">
      <c r="A1361" s="122">
        <v>3705</v>
      </c>
      <c r="B1361" s="122" t="s">
        <v>11380</v>
      </c>
      <c r="C1361" s="122" t="s">
        <v>11381</v>
      </c>
      <c r="D1361" s="122" t="s">
        <v>3146</v>
      </c>
      <c r="E1361" s="122">
        <v>2015</v>
      </c>
      <c r="F1361" s="122" t="s">
        <v>3225</v>
      </c>
      <c r="G1361" s="122" t="s">
        <v>3245</v>
      </c>
      <c r="H1361" s="122" t="s">
        <v>3195</v>
      </c>
      <c r="K1361" s="122" t="s">
        <v>11382</v>
      </c>
      <c r="L1361" s="124" t="s">
        <v>11383</v>
      </c>
      <c r="M1361" s="122" t="s">
        <v>3154</v>
      </c>
      <c r="N1361" s="122">
        <v>75</v>
      </c>
      <c r="O1361" s="124" t="s">
        <v>11384</v>
      </c>
      <c r="R1361" s="125">
        <v>43697.526655092595</v>
      </c>
      <c r="S1361" s="125">
        <v>43713.203900462962</v>
      </c>
      <c r="T1361" s="122" t="s">
        <v>3158</v>
      </c>
      <c r="U1361" s="122" t="s">
        <v>3158</v>
      </c>
      <c r="V1361" s="122" t="s">
        <v>3158</v>
      </c>
      <c r="W1361" s="122" t="s">
        <v>3158</v>
      </c>
      <c r="X1361" s="122" t="s">
        <v>3158</v>
      </c>
      <c r="Y1361" s="122" t="s">
        <v>3158</v>
      </c>
      <c r="Z1361" s="122">
        <v>0</v>
      </c>
      <c r="AA1361" s="122" t="s">
        <v>3158</v>
      </c>
      <c r="AB1361" s="122" t="s">
        <v>3158</v>
      </c>
      <c r="AC1361" s="122" t="s">
        <v>3158</v>
      </c>
      <c r="AD1361" s="125">
        <v>43713.203900462962</v>
      </c>
      <c r="AE1361" s="122" t="s">
        <v>3158</v>
      </c>
    </row>
    <row r="1362" spans="1:31" ht="13">
      <c r="A1362" s="122">
        <v>3706</v>
      </c>
      <c r="B1362" s="122" t="s">
        <v>11385</v>
      </c>
      <c r="C1362" s="122" t="s">
        <v>11386</v>
      </c>
      <c r="D1362" s="122" t="s">
        <v>3146</v>
      </c>
      <c r="E1362" s="122">
        <v>2012</v>
      </c>
      <c r="F1362" s="122" t="s">
        <v>3225</v>
      </c>
      <c r="G1362" s="122" t="s">
        <v>3172</v>
      </c>
      <c r="H1362" s="122" t="s">
        <v>3173</v>
      </c>
      <c r="I1362" s="122" t="s">
        <v>3326</v>
      </c>
      <c r="K1362" s="122" t="s">
        <v>11387</v>
      </c>
      <c r="L1362" s="124" t="s">
        <v>11388</v>
      </c>
      <c r="M1362" s="122" t="s">
        <v>3154</v>
      </c>
      <c r="N1362" s="122">
        <v>75</v>
      </c>
      <c r="O1362" s="124" t="s">
        <v>11389</v>
      </c>
      <c r="P1362" s="122" t="s">
        <v>4289</v>
      </c>
      <c r="Q1362" s="122" t="s">
        <v>4289</v>
      </c>
      <c r="R1362" s="125">
        <v>43697.526655092595</v>
      </c>
      <c r="S1362" s="125">
        <v>43713.203900462962</v>
      </c>
      <c r="T1362" s="122" t="s">
        <v>3158</v>
      </c>
      <c r="U1362" s="122" t="s">
        <v>3158</v>
      </c>
      <c r="V1362" s="122" t="s">
        <v>3158</v>
      </c>
      <c r="W1362" s="122" t="s">
        <v>3158</v>
      </c>
      <c r="X1362" s="122" t="s">
        <v>3158</v>
      </c>
      <c r="Y1362" s="122" t="s">
        <v>3158</v>
      </c>
      <c r="Z1362" s="122">
        <v>0</v>
      </c>
      <c r="AA1362" s="122" t="s">
        <v>3158</v>
      </c>
      <c r="AB1362" s="122" t="s">
        <v>3158</v>
      </c>
      <c r="AC1362" s="122" t="s">
        <v>3158</v>
      </c>
      <c r="AD1362" s="125">
        <v>43713.203900462962</v>
      </c>
      <c r="AE1362" s="122" t="s">
        <v>3158</v>
      </c>
    </row>
    <row r="1363" spans="1:31" ht="13">
      <c r="A1363" s="122">
        <v>3707</v>
      </c>
      <c r="B1363" s="122" t="s">
        <v>11390</v>
      </c>
      <c r="D1363" s="122" t="s">
        <v>3146</v>
      </c>
      <c r="E1363" s="122">
        <v>0</v>
      </c>
      <c r="K1363" s="122" t="s">
        <v>11391</v>
      </c>
      <c r="M1363" s="122" t="s">
        <v>3154</v>
      </c>
      <c r="N1363" s="122">
        <v>75</v>
      </c>
      <c r="R1363" s="125">
        <v>43697.526655092595</v>
      </c>
      <c r="S1363" s="125">
        <v>43713.203900462962</v>
      </c>
      <c r="T1363" s="122" t="s">
        <v>3158</v>
      </c>
      <c r="U1363" s="122" t="s">
        <v>3158</v>
      </c>
      <c r="V1363" s="122" t="s">
        <v>3158</v>
      </c>
      <c r="W1363" s="122" t="s">
        <v>3158</v>
      </c>
      <c r="X1363" s="122" t="s">
        <v>3158</v>
      </c>
      <c r="Y1363" s="122" t="s">
        <v>3158</v>
      </c>
      <c r="Z1363" s="122">
        <v>0</v>
      </c>
      <c r="AA1363" s="122" t="s">
        <v>3158</v>
      </c>
      <c r="AB1363" s="122" t="s">
        <v>3158</v>
      </c>
      <c r="AC1363" s="122" t="s">
        <v>3158</v>
      </c>
      <c r="AD1363" s="125">
        <v>43713.203900462962</v>
      </c>
      <c r="AE1363" s="122" t="s">
        <v>3158</v>
      </c>
    </row>
    <row r="1364" spans="1:31" ht="13">
      <c r="A1364" s="122">
        <v>3708</v>
      </c>
      <c r="B1364" s="122" t="s">
        <v>11392</v>
      </c>
      <c r="C1364" s="122" t="s">
        <v>11393</v>
      </c>
      <c r="D1364" s="122" t="s">
        <v>3146</v>
      </c>
      <c r="E1364" s="122">
        <v>0</v>
      </c>
      <c r="F1364" s="122" t="s">
        <v>3225</v>
      </c>
      <c r="G1364" s="122" t="s">
        <v>3172</v>
      </c>
      <c r="H1364" s="122" t="s">
        <v>3173</v>
      </c>
      <c r="K1364" s="122" t="s">
        <v>11394</v>
      </c>
      <c r="L1364" s="124" t="s">
        <v>11395</v>
      </c>
      <c r="M1364" s="122" t="s">
        <v>3154</v>
      </c>
      <c r="N1364" s="122">
        <v>75</v>
      </c>
      <c r="O1364" s="124" t="s">
        <v>11396</v>
      </c>
      <c r="P1364" s="124" t="s">
        <v>11397</v>
      </c>
      <c r="Q1364" s="122" t="s">
        <v>5417</v>
      </c>
      <c r="R1364" s="125">
        <v>43697.526655092595</v>
      </c>
      <c r="S1364" s="125">
        <v>43713.203900462962</v>
      </c>
      <c r="T1364" s="122" t="s">
        <v>3158</v>
      </c>
      <c r="U1364" s="122" t="s">
        <v>3158</v>
      </c>
      <c r="V1364" s="122" t="s">
        <v>3158</v>
      </c>
      <c r="W1364" s="122" t="s">
        <v>3158</v>
      </c>
      <c r="X1364" s="122" t="s">
        <v>3158</v>
      </c>
      <c r="Y1364" s="122" t="s">
        <v>3158</v>
      </c>
      <c r="Z1364" s="122">
        <v>0</v>
      </c>
      <c r="AA1364" s="122" t="s">
        <v>3158</v>
      </c>
      <c r="AB1364" s="122" t="s">
        <v>3158</v>
      </c>
      <c r="AC1364" s="122" t="s">
        <v>3158</v>
      </c>
      <c r="AD1364" s="125">
        <v>43713.203900462962</v>
      </c>
      <c r="AE1364" s="122" t="s">
        <v>3158</v>
      </c>
    </row>
    <row r="1365" spans="1:31" ht="13">
      <c r="A1365" s="122">
        <v>3709</v>
      </c>
      <c r="B1365" s="122" t="s">
        <v>11398</v>
      </c>
      <c r="C1365" s="122" t="s">
        <v>11399</v>
      </c>
      <c r="D1365" s="122" t="s">
        <v>3146</v>
      </c>
      <c r="E1365" s="122">
        <v>2017</v>
      </c>
      <c r="G1365" s="122" t="s">
        <v>11398</v>
      </c>
      <c r="K1365" s="122" t="s">
        <v>11400</v>
      </c>
      <c r="L1365" s="124" t="s">
        <v>11401</v>
      </c>
      <c r="M1365" s="122" t="s">
        <v>3154</v>
      </c>
      <c r="N1365" s="122">
        <v>75</v>
      </c>
      <c r="P1365" s="124" t="s">
        <v>11402</v>
      </c>
      <c r="Q1365" s="124" t="s">
        <v>11403</v>
      </c>
      <c r="R1365" s="125">
        <v>43697.526655092595</v>
      </c>
      <c r="S1365" s="125">
        <v>43713.203900462962</v>
      </c>
      <c r="T1365" s="122" t="s">
        <v>3158</v>
      </c>
      <c r="U1365" s="122" t="s">
        <v>3158</v>
      </c>
      <c r="V1365" s="122" t="s">
        <v>3158</v>
      </c>
      <c r="W1365" s="122" t="s">
        <v>3158</v>
      </c>
      <c r="X1365" s="122" t="s">
        <v>3158</v>
      </c>
      <c r="Y1365" s="122" t="s">
        <v>3158</v>
      </c>
      <c r="Z1365" s="122">
        <v>0</v>
      </c>
      <c r="AA1365" s="122" t="s">
        <v>3158</v>
      </c>
      <c r="AB1365" s="122" t="s">
        <v>3158</v>
      </c>
      <c r="AC1365" s="122" t="s">
        <v>3158</v>
      </c>
      <c r="AD1365" s="125">
        <v>43713.203900462962</v>
      </c>
      <c r="AE1365" s="122" t="s">
        <v>3158</v>
      </c>
    </row>
    <row r="1366" spans="1:31" ht="13">
      <c r="A1366" s="122">
        <v>3710</v>
      </c>
      <c r="B1366" s="122" t="s">
        <v>11404</v>
      </c>
      <c r="C1366" s="122" t="s">
        <v>11405</v>
      </c>
      <c r="D1366" s="122" t="s">
        <v>3146</v>
      </c>
      <c r="E1366" s="122">
        <v>0</v>
      </c>
      <c r="F1366" s="122" t="s">
        <v>3302</v>
      </c>
      <c r="G1366" s="122" t="s">
        <v>3245</v>
      </c>
      <c r="H1366" s="122" t="s">
        <v>3195</v>
      </c>
      <c r="I1366" s="126">
        <v>44967</v>
      </c>
      <c r="K1366" s="122" t="s">
        <v>11406</v>
      </c>
      <c r="L1366" s="124" t="s">
        <v>11407</v>
      </c>
      <c r="M1366" s="122" t="s">
        <v>3154</v>
      </c>
      <c r="N1366" s="122">
        <v>75</v>
      </c>
      <c r="O1366" s="122" t="s">
        <v>4289</v>
      </c>
      <c r="P1366" s="124" t="s">
        <v>11408</v>
      </c>
      <c r="Q1366" s="124" t="s">
        <v>11409</v>
      </c>
      <c r="R1366" s="125">
        <v>43697.526655092595</v>
      </c>
      <c r="S1366" s="125">
        <v>43713.203900462962</v>
      </c>
      <c r="T1366" s="122" t="s">
        <v>3158</v>
      </c>
      <c r="U1366" s="122" t="s">
        <v>3158</v>
      </c>
      <c r="V1366" s="122" t="s">
        <v>3158</v>
      </c>
      <c r="W1366" s="122" t="s">
        <v>3158</v>
      </c>
      <c r="X1366" s="122" t="s">
        <v>3158</v>
      </c>
      <c r="Y1366" s="122" t="s">
        <v>3158</v>
      </c>
      <c r="Z1366" s="122">
        <v>0</v>
      </c>
      <c r="AA1366" s="122" t="s">
        <v>3158</v>
      </c>
      <c r="AB1366" s="122" t="s">
        <v>3158</v>
      </c>
      <c r="AC1366" s="122" t="s">
        <v>3158</v>
      </c>
      <c r="AD1366" s="125">
        <v>43713.203900462962</v>
      </c>
      <c r="AE1366" s="122" t="s">
        <v>3158</v>
      </c>
    </row>
    <row r="1367" spans="1:31" ht="13">
      <c r="A1367" s="122">
        <v>3711</v>
      </c>
      <c r="B1367" s="122" t="s">
        <v>11410</v>
      </c>
      <c r="C1367" s="122" t="s">
        <v>11411</v>
      </c>
      <c r="D1367" s="122" t="s">
        <v>3146</v>
      </c>
      <c r="E1367" s="122">
        <v>1995</v>
      </c>
      <c r="G1367" s="122" t="s">
        <v>8597</v>
      </c>
      <c r="K1367" s="122" t="s">
        <v>11412</v>
      </c>
      <c r="L1367" s="124" t="s">
        <v>11413</v>
      </c>
      <c r="M1367" s="122" t="s">
        <v>3154</v>
      </c>
      <c r="N1367" s="122">
        <v>75</v>
      </c>
      <c r="P1367" s="124" t="s">
        <v>11414</v>
      </c>
      <c r="Q1367" s="124" t="s">
        <v>11415</v>
      </c>
      <c r="R1367" s="125">
        <v>43697.526655092595</v>
      </c>
      <c r="S1367" s="125">
        <v>43713.203900462962</v>
      </c>
      <c r="T1367" s="122" t="s">
        <v>3158</v>
      </c>
      <c r="U1367" s="122" t="s">
        <v>3158</v>
      </c>
      <c r="V1367" s="122" t="s">
        <v>3158</v>
      </c>
      <c r="W1367" s="122" t="s">
        <v>3158</v>
      </c>
      <c r="X1367" s="122" t="s">
        <v>3158</v>
      </c>
      <c r="Y1367" s="122" t="s">
        <v>3158</v>
      </c>
      <c r="Z1367" s="122">
        <v>0</v>
      </c>
      <c r="AA1367" s="122" t="s">
        <v>3158</v>
      </c>
      <c r="AB1367" s="122" t="s">
        <v>3158</v>
      </c>
      <c r="AC1367" s="122" t="s">
        <v>3158</v>
      </c>
      <c r="AD1367" s="125">
        <v>43713.203900462962</v>
      </c>
      <c r="AE1367" s="122" t="s">
        <v>3158</v>
      </c>
    </row>
    <row r="1368" spans="1:31" ht="13">
      <c r="A1368" s="122">
        <v>3712</v>
      </c>
      <c r="B1368" s="124" t="s">
        <v>11416</v>
      </c>
      <c r="C1368" s="122" t="s">
        <v>11417</v>
      </c>
      <c r="D1368" s="122" t="s">
        <v>3146</v>
      </c>
      <c r="E1368" s="122">
        <v>2016</v>
      </c>
      <c r="F1368" s="122" t="s">
        <v>3666</v>
      </c>
      <c r="G1368" s="122" t="s">
        <v>11418</v>
      </c>
      <c r="K1368" s="122" t="s">
        <v>11419</v>
      </c>
      <c r="L1368" s="124" t="s">
        <v>11420</v>
      </c>
      <c r="M1368" s="122" t="s">
        <v>3154</v>
      </c>
      <c r="N1368" s="122">
        <v>75</v>
      </c>
      <c r="O1368" s="124" t="s">
        <v>11421</v>
      </c>
      <c r="P1368" s="124" t="s">
        <v>11422</v>
      </c>
      <c r="Q1368" s="124" t="s">
        <v>11423</v>
      </c>
      <c r="R1368" s="125">
        <v>43697.526655092595</v>
      </c>
      <c r="S1368" s="125">
        <v>43713.203900462962</v>
      </c>
      <c r="T1368" s="122" t="s">
        <v>3158</v>
      </c>
      <c r="U1368" s="122" t="s">
        <v>3158</v>
      </c>
      <c r="V1368" s="122" t="s">
        <v>3158</v>
      </c>
      <c r="W1368" s="122" t="s">
        <v>3158</v>
      </c>
      <c r="X1368" s="122" t="s">
        <v>3158</v>
      </c>
      <c r="Y1368" s="122" t="s">
        <v>3158</v>
      </c>
      <c r="Z1368" s="122">
        <v>0</v>
      </c>
      <c r="AA1368" s="122" t="s">
        <v>3158</v>
      </c>
      <c r="AB1368" s="122" t="s">
        <v>3158</v>
      </c>
      <c r="AC1368" s="122" t="s">
        <v>3158</v>
      </c>
      <c r="AD1368" s="125">
        <v>43713.203900462962</v>
      </c>
      <c r="AE1368" s="122" t="s">
        <v>3158</v>
      </c>
    </row>
    <row r="1369" spans="1:31" ht="13">
      <c r="A1369" s="122">
        <v>3713</v>
      </c>
      <c r="B1369" s="122" t="s">
        <v>11424</v>
      </c>
      <c r="E1369" s="122">
        <v>0</v>
      </c>
      <c r="G1369" s="122" t="s">
        <v>3148</v>
      </c>
      <c r="H1369" s="122" t="s">
        <v>3217</v>
      </c>
      <c r="K1369" s="122" t="s">
        <v>11425</v>
      </c>
      <c r="M1369" s="122" t="s">
        <v>3154</v>
      </c>
      <c r="N1369" s="122">
        <v>75</v>
      </c>
      <c r="R1369" s="125">
        <v>43697.526655092595</v>
      </c>
      <c r="S1369" s="125">
        <v>43713.203900462962</v>
      </c>
      <c r="T1369" s="122" t="s">
        <v>3158</v>
      </c>
      <c r="U1369" s="122" t="s">
        <v>3158</v>
      </c>
      <c r="V1369" s="122" t="s">
        <v>3158</v>
      </c>
      <c r="W1369" s="122" t="s">
        <v>3158</v>
      </c>
      <c r="X1369" s="122" t="s">
        <v>3158</v>
      </c>
      <c r="Y1369" s="122" t="s">
        <v>3158</v>
      </c>
      <c r="Z1369" s="122">
        <v>0</v>
      </c>
      <c r="AA1369" s="122" t="s">
        <v>3158</v>
      </c>
      <c r="AB1369" s="122" t="s">
        <v>3158</v>
      </c>
      <c r="AC1369" s="122" t="s">
        <v>3158</v>
      </c>
      <c r="AD1369" s="125">
        <v>43713.203900462962</v>
      </c>
      <c r="AE1369" s="122" t="s">
        <v>3158</v>
      </c>
    </row>
    <row r="1370" spans="1:31" ht="13">
      <c r="A1370" s="122">
        <v>3714</v>
      </c>
      <c r="B1370" s="122" t="s">
        <v>11426</v>
      </c>
      <c r="C1370" s="122" t="s">
        <v>11427</v>
      </c>
      <c r="D1370" s="122" t="s">
        <v>3146</v>
      </c>
      <c r="E1370" s="122">
        <v>0</v>
      </c>
      <c r="F1370" s="122" t="s">
        <v>6564</v>
      </c>
      <c r="G1370" s="122" t="s">
        <v>11428</v>
      </c>
      <c r="H1370" s="122" t="s">
        <v>101</v>
      </c>
      <c r="I1370" s="126">
        <v>44967</v>
      </c>
      <c r="K1370" s="122" t="s">
        <v>11429</v>
      </c>
      <c r="L1370" s="124" t="s">
        <v>11430</v>
      </c>
      <c r="M1370" s="122" t="s">
        <v>3154</v>
      </c>
      <c r="N1370" s="122">
        <v>75</v>
      </c>
      <c r="O1370" s="124" t="s">
        <v>11431</v>
      </c>
      <c r="P1370" s="124" t="s">
        <v>11432</v>
      </c>
      <c r="Q1370" s="124" t="s">
        <v>11433</v>
      </c>
      <c r="R1370" s="125">
        <v>43697.526655092595</v>
      </c>
      <c r="S1370" s="125">
        <v>43713.203900462962</v>
      </c>
      <c r="T1370" s="122" t="s">
        <v>3158</v>
      </c>
      <c r="U1370" s="122" t="s">
        <v>3158</v>
      </c>
      <c r="V1370" s="122" t="s">
        <v>3158</v>
      </c>
      <c r="W1370" s="122" t="s">
        <v>3158</v>
      </c>
      <c r="X1370" s="122" t="s">
        <v>3158</v>
      </c>
      <c r="Y1370" s="122" t="s">
        <v>3158</v>
      </c>
      <c r="Z1370" s="122">
        <v>0</v>
      </c>
      <c r="AA1370" s="122" t="s">
        <v>3158</v>
      </c>
      <c r="AB1370" s="122" t="s">
        <v>3158</v>
      </c>
      <c r="AC1370" s="122" t="s">
        <v>3158</v>
      </c>
      <c r="AD1370" s="125">
        <v>43713.203900462962</v>
      </c>
      <c r="AE1370" s="122" t="s">
        <v>3158</v>
      </c>
    </row>
    <row r="1371" spans="1:31" ht="13">
      <c r="A1371" s="122">
        <v>3715</v>
      </c>
      <c r="B1371" s="122" t="s">
        <v>610</v>
      </c>
      <c r="C1371" s="122" t="s">
        <v>11434</v>
      </c>
      <c r="D1371" s="122" t="s">
        <v>3146</v>
      </c>
      <c r="E1371" s="122">
        <v>2017</v>
      </c>
      <c r="F1371" s="122" t="s">
        <v>3182</v>
      </c>
      <c r="G1371" s="122" t="s">
        <v>11435</v>
      </c>
      <c r="J1371" s="122" t="s">
        <v>11436</v>
      </c>
      <c r="K1371" s="122" t="s">
        <v>11437</v>
      </c>
      <c r="L1371" s="124" t="s">
        <v>11438</v>
      </c>
      <c r="M1371" s="122" t="s">
        <v>3154</v>
      </c>
      <c r="N1371" s="122">
        <v>75</v>
      </c>
      <c r="R1371" s="125">
        <v>43697.526655092595</v>
      </c>
      <c r="S1371" s="125">
        <v>43713.203900462962</v>
      </c>
      <c r="T1371" s="122" t="s">
        <v>3158</v>
      </c>
      <c r="U1371" s="122" t="s">
        <v>3158</v>
      </c>
      <c r="V1371" s="122" t="s">
        <v>3158</v>
      </c>
      <c r="W1371" s="122" t="s">
        <v>3158</v>
      </c>
      <c r="X1371" s="122" t="s">
        <v>3158</v>
      </c>
      <c r="Y1371" s="122" t="s">
        <v>3158</v>
      </c>
      <c r="Z1371" s="122">
        <v>0</v>
      </c>
      <c r="AA1371" s="122" t="s">
        <v>3158</v>
      </c>
      <c r="AB1371" s="122" t="s">
        <v>3158</v>
      </c>
      <c r="AC1371" s="122" t="s">
        <v>3158</v>
      </c>
      <c r="AD1371" s="125">
        <v>43713.203900462962</v>
      </c>
      <c r="AE1371" s="122" t="s">
        <v>3158</v>
      </c>
    </row>
    <row r="1372" spans="1:31" ht="13">
      <c r="A1372" s="122">
        <v>3716</v>
      </c>
      <c r="B1372" s="122" t="s">
        <v>11439</v>
      </c>
      <c r="C1372" s="122" t="s">
        <v>11440</v>
      </c>
      <c r="D1372" s="122" t="s">
        <v>3146</v>
      </c>
      <c r="E1372" s="122">
        <v>2021</v>
      </c>
      <c r="F1372" s="122" t="s">
        <v>3225</v>
      </c>
      <c r="G1372" s="122" t="s">
        <v>3587</v>
      </c>
      <c r="H1372" s="122" t="s">
        <v>3217</v>
      </c>
      <c r="I1372" s="122" t="s">
        <v>4340</v>
      </c>
      <c r="J1372" s="122" t="s">
        <v>11441</v>
      </c>
      <c r="K1372" s="122" t="s">
        <v>11442</v>
      </c>
      <c r="L1372" s="124" t="s">
        <v>11443</v>
      </c>
      <c r="M1372" s="122" t="s">
        <v>3154</v>
      </c>
      <c r="N1372" s="122">
        <v>75</v>
      </c>
      <c r="O1372" s="122" t="s">
        <v>3158</v>
      </c>
      <c r="P1372" s="122" t="s">
        <v>3158</v>
      </c>
      <c r="Q1372" s="122" t="s">
        <v>3158</v>
      </c>
      <c r="R1372" s="125">
        <v>43697.526655092595</v>
      </c>
      <c r="S1372" s="125">
        <v>44655.563888888886</v>
      </c>
      <c r="T1372" s="122">
        <v>60</v>
      </c>
      <c r="U1372" s="122" t="s">
        <v>4975</v>
      </c>
      <c r="V1372" s="122" t="s">
        <v>3217</v>
      </c>
      <c r="W1372" s="122" t="s">
        <v>3158</v>
      </c>
      <c r="X1372" s="122" t="s">
        <v>3204</v>
      </c>
      <c r="Y1372" s="122" t="s">
        <v>3158</v>
      </c>
      <c r="Z1372" s="122">
        <v>0</v>
      </c>
      <c r="AA1372" s="122" t="s">
        <v>3158</v>
      </c>
      <c r="AB1372" s="122" t="s">
        <v>3158</v>
      </c>
      <c r="AC1372" s="122" t="s">
        <v>3158</v>
      </c>
      <c r="AD1372" s="125">
        <v>43713.203900462962</v>
      </c>
      <c r="AE1372" s="122" t="s">
        <v>3158</v>
      </c>
    </row>
    <row r="1373" spans="1:31" ht="13">
      <c r="A1373" s="122">
        <v>3717</v>
      </c>
      <c r="B1373" s="122" t="s">
        <v>11444</v>
      </c>
      <c r="C1373" s="122" t="s">
        <v>11445</v>
      </c>
      <c r="D1373" s="122" t="s">
        <v>3146</v>
      </c>
      <c r="E1373" s="122">
        <v>2015</v>
      </c>
      <c r="F1373" s="122" t="s">
        <v>3147</v>
      </c>
      <c r="G1373" s="122" t="s">
        <v>3148</v>
      </c>
      <c r="H1373" s="122" t="s">
        <v>3217</v>
      </c>
      <c r="I1373" s="126">
        <v>44936</v>
      </c>
      <c r="J1373" s="122" t="s">
        <v>11446</v>
      </c>
      <c r="K1373" s="122" t="s">
        <v>11447</v>
      </c>
      <c r="L1373" s="124" t="s">
        <v>11448</v>
      </c>
      <c r="M1373" s="122" t="s">
        <v>3154</v>
      </c>
      <c r="N1373" s="122">
        <v>75</v>
      </c>
      <c r="O1373" s="124" t="s">
        <v>11449</v>
      </c>
      <c r="P1373" s="124" t="s">
        <v>11450</v>
      </c>
      <c r="Q1373" s="124" t="s">
        <v>11451</v>
      </c>
      <c r="R1373" s="125">
        <v>43697.526655092595</v>
      </c>
      <c r="S1373" s="125">
        <v>43713.203900462962</v>
      </c>
      <c r="T1373" s="122" t="s">
        <v>3158</v>
      </c>
      <c r="U1373" s="122" t="s">
        <v>3158</v>
      </c>
      <c r="V1373" s="122" t="s">
        <v>3158</v>
      </c>
      <c r="W1373" s="122" t="s">
        <v>3158</v>
      </c>
      <c r="X1373" s="122" t="s">
        <v>3158</v>
      </c>
      <c r="Y1373" s="122" t="s">
        <v>3158</v>
      </c>
      <c r="Z1373" s="122">
        <v>0</v>
      </c>
      <c r="AA1373" s="122" t="s">
        <v>3158</v>
      </c>
      <c r="AB1373" s="122" t="s">
        <v>3158</v>
      </c>
      <c r="AC1373" s="122" t="s">
        <v>3158</v>
      </c>
      <c r="AD1373" s="125">
        <v>43713.203900462962</v>
      </c>
      <c r="AE1373" s="122" t="s">
        <v>3158</v>
      </c>
    </row>
    <row r="1374" spans="1:31" ht="13">
      <c r="A1374" s="122">
        <v>3719</v>
      </c>
      <c r="B1374" s="122" t="s">
        <v>607</v>
      </c>
      <c r="C1374" s="122" t="s">
        <v>11452</v>
      </c>
      <c r="E1374" s="122">
        <v>2011</v>
      </c>
      <c r="F1374" s="122" t="s">
        <v>3462</v>
      </c>
      <c r="G1374" s="122" t="s">
        <v>3172</v>
      </c>
      <c r="K1374" s="122" t="s">
        <v>11453</v>
      </c>
      <c r="L1374" s="124" t="s">
        <v>11454</v>
      </c>
      <c r="M1374" s="122" t="s">
        <v>3154</v>
      </c>
      <c r="N1374" s="122">
        <v>75</v>
      </c>
      <c r="O1374" s="124" t="s">
        <v>11455</v>
      </c>
      <c r="R1374" s="125">
        <v>43697.526655092595</v>
      </c>
      <c r="S1374" s="125">
        <v>43713.203900462962</v>
      </c>
      <c r="T1374" s="122" t="s">
        <v>3158</v>
      </c>
      <c r="U1374" s="122" t="s">
        <v>3158</v>
      </c>
      <c r="V1374" s="122" t="s">
        <v>3158</v>
      </c>
      <c r="W1374" s="122" t="s">
        <v>3158</v>
      </c>
      <c r="X1374" s="122" t="s">
        <v>3158</v>
      </c>
      <c r="Y1374" s="122" t="s">
        <v>3158</v>
      </c>
      <c r="Z1374" s="122">
        <v>0</v>
      </c>
      <c r="AA1374" s="122" t="s">
        <v>3158</v>
      </c>
      <c r="AB1374" s="122" t="s">
        <v>3158</v>
      </c>
      <c r="AC1374" s="122" t="s">
        <v>3158</v>
      </c>
      <c r="AD1374" s="125">
        <v>43713.203900462962</v>
      </c>
      <c r="AE1374" s="122" t="s">
        <v>3158</v>
      </c>
    </row>
    <row r="1375" spans="1:31" ht="13">
      <c r="A1375" s="122">
        <v>3720</v>
      </c>
      <c r="B1375" s="122" t="s">
        <v>11456</v>
      </c>
      <c r="C1375" s="122" t="s">
        <v>11457</v>
      </c>
      <c r="D1375" s="122" t="s">
        <v>3146</v>
      </c>
      <c r="E1375" s="122">
        <v>2018</v>
      </c>
      <c r="F1375" s="122" t="s">
        <v>3342</v>
      </c>
      <c r="G1375" s="122" t="s">
        <v>3245</v>
      </c>
      <c r="H1375" s="122" t="s">
        <v>3195</v>
      </c>
      <c r="I1375" s="126">
        <v>44967</v>
      </c>
      <c r="K1375" s="122" t="s">
        <v>11458</v>
      </c>
      <c r="L1375" s="124" t="s">
        <v>11459</v>
      </c>
      <c r="M1375" s="122" t="s">
        <v>3154</v>
      </c>
      <c r="N1375" s="122">
        <v>75</v>
      </c>
      <c r="O1375" s="124" t="s">
        <v>11460</v>
      </c>
      <c r="P1375" s="124" t="s">
        <v>11461</v>
      </c>
      <c r="Q1375" s="124" t="s">
        <v>11462</v>
      </c>
      <c r="R1375" s="125">
        <v>43697.526655092595</v>
      </c>
      <c r="S1375" s="125">
        <v>43713.203900462962</v>
      </c>
      <c r="T1375" s="122" t="s">
        <v>3158</v>
      </c>
      <c r="U1375" s="122" t="s">
        <v>3158</v>
      </c>
      <c r="V1375" s="122" t="s">
        <v>3158</v>
      </c>
      <c r="W1375" s="122" t="s">
        <v>3158</v>
      </c>
      <c r="X1375" s="122" t="s">
        <v>3158</v>
      </c>
      <c r="Y1375" s="122" t="s">
        <v>3158</v>
      </c>
      <c r="Z1375" s="122">
        <v>0</v>
      </c>
      <c r="AA1375" s="122" t="s">
        <v>3158</v>
      </c>
      <c r="AB1375" s="122" t="s">
        <v>3158</v>
      </c>
      <c r="AC1375" s="122" t="s">
        <v>3158</v>
      </c>
      <c r="AD1375" s="125">
        <v>43713.203900462962</v>
      </c>
      <c r="AE1375" s="122" t="s">
        <v>3158</v>
      </c>
    </row>
    <row r="1376" spans="1:31" ht="13">
      <c r="A1376" s="122">
        <v>3721</v>
      </c>
      <c r="B1376" s="122" t="s">
        <v>11463</v>
      </c>
      <c r="E1376" s="122">
        <v>0</v>
      </c>
      <c r="G1376" s="122" t="s">
        <v>3245</v>
      </c>
      <c r="K1376" s="122" t="s">
        <v>11464</v>
      </c>
      <c r="M1376" s="122" t="s">
        <v>3154</v>
      </c>
      <c r="N1376" s="122">
        <v>75</v>
      </c>
      <c r="R1376" s="125">
        <v>43697.526655092595</v>
      </c>
      <c r="S1376" s="125">
        <v>43713.203900462962</v>
      </c>
      <c r="T1376" s="122" t="s">
        <v>3158</v>
      </c>
      <c r="U1376" s="122" t="s">
        <v>3158</v>
      </c>
      <c r="V1376" s="122" t="s">
        <v>3158</v>
      </c>
      <c r="W1376" s="122" t="s">
        <v>3158</v>
      </c>
      <c r="X1376" s="122" t="s">
        <v>3158</v>
      </c>
      <c r="Y1376" s="122" t="s">
        <v>3158</v>
      </c>
      <c r="Z1376" s="122">
        <v>0</v>
      </c>
      <c r="AA1376" s="122" t="s">
        <v>3158</v>
      </c>
      <c r="AB1376" s="122" t="s">
        <v>3158</v>
      </c>
      <c r="AC1376" s="122" t="s">
        <v>3158</v>
      </c>
      <c r="AD1376" s="125">
        <v>43713.203900462962</v>
      </c>
      <c r="AE1376" s="122" t="s">
        <v>3158</v>
      </c>
    </row>
    <row r="1377" spans="1:31" ht="13">
      <c r="A1377" s="122">
        <v>3722</v>
      </c>
      <c r="B1377" s="122" t="s">
        <v>742</v>
      </c>
      <c r="C1377" s="122" t="s">
        <v>11465</v>
      </c>
      <c r="D1377" s="122" t="s">
        <v>3146</v>
      </c>
      <c r="E1377" s="122">
        <v>2017</v>
      </c>
      <c r="F1377" s="122" t="s">
        <v>5688</v>
      </c>
      <c r="G1377" s="122" t="s">
        <v>3976</v>
      </c>
      <c r="H1377" s="122" t="s">
        <v>3977</v>
      </c>
      <c r="I1377" s="126">
        <v>44967</v>
      </c>
      <c r="K1377" s="122" t="s">
        <v>11466</v>
      </c>
      <c r="L1377" s="124" t="s">
        <v>11467</v>
      </c>
      <c r="M1377" s="122" t="s">
        <v>3154</v>
      </c>
      <c r="N1377" s="122">
        <v>75</v>
      </c>
      <c r="O1377" s="124" t="s">
        <v>11468</v>
      </c>
      <c r="R1377" s="125">
        <v>43697.526655092595</v>
      </c>
      <c r="S1377" s="125">
        <v>43713.203900462962</v>
      </c>
      <c r="T1377" s="122" t="s">
        <v>3158</v>
      </c>
      <c r="U1377" s="122" t="s">
        <v>3158</v>
      </c>
      <c r="V1377" s="122" t="s">
        <v>3158</v>
      </c>
      <c r="W1377" s="122" t="s">
        <v>3158</v>
      </c>
      <c r="X1377" s="122" t="s">
        <v>3158</v>
      </c>
      <c r="Y1377" s="122" t="s">
        <v>3158</v>
      </c>
      <c r="Z1377" s="122">
        <v>0</v>
      </c>
      <c r="AA1377" s="122" t="s">
        <v>3158</v>
      </c>
      <c r="AB1377" s="122" t="s">
        <v>3158</v>
      </c>
      <c r="AC1377" s="122" t="s">
        <v>3158</v>
      </c>
      <c r="AD1377" s="125">
        <v>43713.203900462962</v>
      </c>
      <c r="AE1377" s="122" t="s">
        <v>3158</v>
      </c>
    </row>
    <row r="1378" spans="1:31" ht="13">
      <c r="A1378" s="122">
        <v>3723</v>
      </c>
      <c r="B1378" s="122" t="s">
        <v>11469</v>
      </c>
      <c r="C1378" s="122" t="s">
        <v>11470</v>
      </c>
      <c r="D1378" s="122" t="s">
        <v>3146</v>
      </c>
      <c r="E1378" s="122">
        <v>2011</v>
      </c>
      <c r="F1378" s="122" t="s">
        <v>3193</v>
      </c>
      <c r="G1378" s="122" t="s">
        <v>3235</v>
      </c>
      <c r="H1378" s="122" t="s">
        <v>3195</v>
      </c>
      <c r="I1378" s="122" t="s">
        <v>3272</v>
      </c>
      <c r="J1378" s="122" t="s">
        <v>11471</v>
      </c>
      <c r="K1378" s="122" t="s">
        <v>11472</v>
      </c>
      <c r="L1378" s="124" t="s">
        <v>11473</v>
      </c>
      <c r="M1378" s="122" t="s">
        <v>3154</v>
      </c>
      <c r="N1378" s="122">
        <v>75</v>
      </c>
      <c r="O1378" s="124" t="s">
        <v>11474</v>
      </c>
      <c r="P1378" s="122" t="s">
        <v>3158</v>
      </c>
      <c r="Q1378" s="124" t="s">
        <v>11475</v>
      </c>
      <c r="R1378" s="125">
        <v>43697.526655092595</v>
      </c>
      <c r="S1378" s="125">
        <v>43775.234733796293</v>
      </c>
      <c r="T1378" s="122">
        <v>68</v>
      </c>
      <c r="U1378" s="122" t="s">
        <v>3202</v>
      </c>
      <c r="V1378" s="122" t="s">
        <v>3204</v>
      </c>
      <c r="W1378" s="122" t="s">
        <v>3158</v>
      </c>
      <c r="X1378" s="122" t="s">
        <v>3204</v>
      </c>
      <c r="Y1378" s="122" t="s">
        <v>3158</v>
      </c>
      <c r="Z1378" s="122">
        <v>0</v>
      </c>
      <c r="AA1378" s="122" t="s">
        <v>3158</v>
      </c>
      <c r="AB1378" s="122" t="s">
        <v>3158</v>
      </c>
      <c r="AC1378" s="122" t="s">
        <v>3158</v>
      </c>
      <c r="AD1378" s="125">
        <v>43713.203900462962</v>
      </c>
      <c r="AE1378" s="122" t="s">
        <v>3158</v>
      </c>
    </row>
    <row r="1379" spans="1:31" ht="13">
      <c r="A1379" s="122">
        <v>3724</v>
      </c>
      <c r="B1379" s="122" t="s">
        <v>11476</v>
      </c>
      <c r="D1379" s="122" t="s">
        <v>3146</v>
      </c>
      <c r="E1379" s="122">
        <v>0</v>
      </c>
      <c r="K1379" s="122" t="s">
        <v>11477</v>
      </c>
      <c r="M1379" s="122" t="s">
        <v>3154</v>
      </c>
      <c r="N1379" s="122">
        <v>75</v>
      </c>
      <c r="R1379" s="125">
        <v>43697.526655092595</v>
      </c>
      <c r="S1379" s="125">
        <v>43713.203900462962</v>
      </c>
      <c r="T1379" s="122" t="s">
        <v>3158</v>
      </c>
      <c r="U1379" s="122" t="s">
        <v>3158</v>
      </c>
      <c r="V1379" s="122" t="s">
        <v>3158</v>
      </c>
      <c r="W1379" s="122" t="s">
        <v>3158</v>
      </c>
      <c r="X1379" s="122" t="s">
        <v>3158</v>
      </c>
      <c r="Y1379" s="122" t="s">
        <v>3158</v>
      </c>
      <c r="Z1379" s="122">
        <v>0</v>
      </c>
      <c r="AA1379" s="122" t="s">
        <v>3158</v>
      </c>
      <c r="AB1379" s="122" t="s">
        <v>3158</v>
      </c>
      <c r="AC1379" s="122" t="s">
        <v>3158</v>
      </c>
      <c r="AD1379" s="125">
        <v>43713.203900462962</v>
      </c>
      <c r="AE1379" s="122" t="s">
        <v>3158</v>
      </c>
    </row>
    <row r="1380" spans="1:31" ht="13">
      <c r="A1380" s="122">
        <v>3726</v>
      </c>
      <c r="B1380" s="122" t="s">
        <v>11478</v>
      </c>
      <c r="C1380" s="122" t="s">
        <v>11479</v>
      </c>
      <c r="D1380" s="122" t="s">
        <v>3146</v>
      </c>
      <c r="E1380" s="122">
        <v>2015</v>
      </c>
      <c r="F1380" s="122" t="s">
        <v>3255</v>
      </c>
      <c r="G1380" s="122" t="s">
        <v>3172</v>
      </c>
      <c r="H1380" s="122" t="s">
        <v>3173</v>
      </c>
      <c r="I1380" s="122" t="s">
        <v>3326</v>
      </c>
      <c r="J1380" s="122" t="s">
        <v>11480</v>
      </c>
      <c r="K1380" s="122" t="s">
        <v>11481</v>
      </c>
      <c r="L1380" s="124" t="s">
        <v>11482</v>
      </c>
      <c r="M1380" s="122" t="s">
        <v>3154</v>
      </c>
      <c r="N1380" s="122">
        <v>75</v>
      </c>
      <c r="O1380" s="124" t="s">
        <v>11483</v>
      </c>
      <c r="P1380" s="124" t="s">
        <v>11484</v>
      </c>
      <c r="Q1380" s="124" t="s">
        <v>11485</v>
      </c>
      <c r="R1380" s="125">
        <v>43697.526655092595</v>
      </c>
      <c r="S1380" s="125">
        <v>43713.203900462962</v>
      </c>
      <c r="T1380" s="122" t="s">
        <v>3158</v>
      </c>
      <c r="U1380" s="122" t="s">
        <v>3158</v>
      </c>
      <c r="V1380" s="122" t="s">
        <v>3158</v>
      </c>
      <c r="W1380" s="122" t="s">
        <v>3158</v>
      </c>
      <c r="X1380" s="122" t="s">
        <v>3158</v>
      </c>
      <c r="Y1380" s="122" t="s">
        <v>3158</v>
      </c>
      <c r="Z1380" s="122">
        <v>0</v>
      </c>
      <c r="AA1380" s="122" t="s">
        <v>3158</v>
      </c>
      <c r="AB1380" s="122" t="s">
        <v>3158</v>
      </c>
      <c r="AC1380" s="122" t="s">
        <v>3158</v>
      </c>
      <c r="AD1380" s="125">
        <v>43713.203900462962</v>
      </c>
      <c r="AE1380" s="122" t="s">
        <v>3158</v>
      </c>
    </row>
    <row r="1381" spans="1:31" ht="13">
      <c r="A1381" s="122">
        <v>3727</v>
      </c>
      <c r="B1381" s="122" t="s">
        <v>603</v>
      </c>
      <c r="C1381" s="122" t="s">
        <v>11486</v>
      </c>
      <c r="D1381" s="122" t="s">
        <v>3146</v>
      </c>
      <c r="E1381" s="122">
        <v>2017</v>
      </c>
      <c r="F1381" s="122" t="s">
        <v>3462</v>
      </c>
      <c r="G1381" s="122" t="s">
        <v>9056</v>
      </c>
      <c r="H1381" s="122" t="s">
        <v>3173</v>
      </c>
      <c r="I1381" s="126">
        <v>44967</v>
      </c>
      <c r="K1381" s="122" t="s">
        <v>11487</v>
      </c>
      <c r="L1381" s="124" t="s">
        <v>11488</v>
      </c>
      <c r="M1381" s="122" t="s">
        <v>3154</v>
      </c>
      <c r="N1381" s="122">
        <v>75</v>
      </c>
      <c r="O1381" s="124" t="s">
        <v>11489</v>
      </c>
      <c r="R1381" s="125">
        <v>43697.526655092595</v>
      </c>
      <c r="S1381" s="125">
        <v>43713.203900462962</v>
      </c>
      <c r="T1381" s="122" t="s">
        <v>3158</v>
      </c>
      <c r="U1381" s="122" t="s">
        <v>3158</v>
      </c>
      <c r="V1381" s="122" t="s">
        <v>3158</v>
      </c>
      <c r="W1381" s="122" t="s">
        <v>3158</v>
      </c>
      <c r="X1381" s="122" t="s">
        <v>3158</v>
      </c>
      <c r="Y1381" s="122" t="s">
        <v>3158</v>
      </c>
      <c r="Z1381" s="122">
        <v>0</v>
      </c>
      <c r="AA1381" s="122" t="s">
        <v>3158</v>
      </c>
      <c r="AB1381" s="122" t="s">
        <v>3158</v>
      </c>
      <c r="AC1381" s="122" t="s">
        <v>3158</v>
      </c>
      <c r="AD1381" s="125">
        <v>43713.203900462962</v>
      </c>
      <c r="AE1381" s="122" t="s">
        <v>3158</v>
      </c>
    </row>
    <row r="1382" spans="1:31" ht="13">
      <c r="A1382" s="122">
        <v>3728</v>
      </c>
      <c r="B1382" s="122" t="s">
        <v>11490</v>
      </c>
      <c r="C1382" s="122" t="s">
        <v>11491</v>
      </c>
      <c r="D1382" s="122" t="s">
        <v>3146</v>
      </c>
      <c r="E1382" s="122">
        <v>2010</v>
      </c>
      <c r="F1382" s="122" t="s">
        <v>3462</v>
      </c>
      <c r="G1382" s="122" t="s">
        <v>11492</v>
      </c>
      <c r="K1382" s="122" t="s">
        <v>11493</v>
      </c>
      <c r="L1382" s="124" t="s">
        <v>11494</v>
      </c>
      <c r="M1382" s="122" t="s">
        <v>3154</v>
      </c>
      <c r="N1382" s="122">
        <v>75</v>
      </c>
      <c r="Q1382" s="124" t="s">
        <v>11495</v>
      </c>
      <c r="R1382" s="125">
        <v>43697.526655092595</v>
      </c>
      <c r="S1382" s="125">
        <v>43713.203900462962</v>
      </c>
      <c r="T1382" s="122" t="s">
        <v>3158</v>
      </c>
      <c r="U1382" s="122" t="s">
        <v>3158</v>
      </c>
      <c r="V1382" s="122" t="s">
        <v>3158</v>
      </c>
      <c r="W1382" s="122" t="s">
        <v>3158</v>
      </c>
      <c r="X1382" s="122" t="s">
        <v>3158</v>
      </c>
      <c r="Y1382" s="122" t="s">
        <v>3158</v>
      </c>
      <c r="Z1382" s="122">
        <v>0</v>
      </c>
      <c r="AA1382" s="122" t="s">
        <v>3158</v>
      </c>
      <c r="AB1382" s="122" t="s">
        <v>3158</v>
      </c>
      <c r="AC1382" s="122" t="s">
        <v>3158</v>
      </c>
      <c r="AD1382" s="125">
        <v>43713.203900462962</v>
      </c>
      <c r="AE1382" s="122" t="s">
        <v>3158</v>
      </c>
    </row>
    <row r="1383" spans="1:31" ht="13">
      <c r="A1383" s="122">
        <v>3729</v>
      </c>
      <c r="B1383" s="122" t="s">
        <v>11496</v>
      </c>
      <c r="C1383" s="122" t="s">
        <v>11497</v>
      </c>
      <c r="D1383" s="122" t="s">
        <v>3146</v>
      </c>
      <c r="E1383" s="122">
        <v>2003</v>
      </c>
      <c r="F1383" s="122" t="s">
        <v>3438</v>
      </c>
      <c r="G1383" s="122" t="s">
        <v>11498</v>
      </c>
      <c r="K1383" s="122" t="s">
        <v>11499</v>
      </c>
      <c r="L1383" s="124" t="s">
        <v>11500</v>
      </c>
      <c r="M1383" s="122" t="s">
        <v>3154</v>
      </c>
      <c r="N1383" s="122">
        <v>75</v>
      </c>
      <c r="P1383" s="124" t="s">
        <v>11501</v>
      </c>
      <c r="Q1383" s="124" t="s">
        <v>11502</v>
      </c>
      <c r="R1383" s="125">
        <v>43697.526655092595</v>
      </c>
      <c r="S1383" s="125">
        <v>43713.203900462962</v>
      </c>
      <c r="T1383" s="122" t="s">
        <v>3158</v>
      </c>
      <c r="U1383" s="122" t="s">
        <v>3158</v>
      </c>
      <c r="V1383" s="122" t="s">
        <v>3158</v>
      </c>
      <c r="W1383" s="122" t="s">
        <v>3158</v>
      </c>
      <c r="X1383" s="122" t="s">
        <v>3158</v>
      </c>
      <c r="Y1383" s="122" t="s">
        <v>3158</v>
      </c>
      <c r="Z1383" s="122">
        <v>0</v>
      </c>
      <c r="AA1383" s="122" t="s">
        <v>3158</v>
      </c>
      <c r="AB1383" s="122" t="s">
        <v>3158</v>
      </c>
      <c r="AC1383" s="122" t="s">
        <v>3158</v>
      </c>
      <c r="AD1383" s="125">
        <v>43713.203900462962</v>
      </c>
      <c r="AE1383" s="122" t="s">
        <v>3158</v>
      </c>
    </row>
    <row r="1384" spans="1:31" ht="13">
      <c r="A1384" s="122">
        <v>3730</v>
      </c>
      <c r="B1384" s="122" t="s">
        <v>11503</v>
      </c>
      <c r="C1384" s="122" t="s">
        <v>11504</v>
      </c>
      <c r="D1384" s="122" t="s">
        <v>3146</v>
      </c>
      <c r="E1384" s="122">
        <v>2013</v>
      </c>
      <c r="G1384" s="122" t="s">
        <v>3148</v>
      </c>
      <c r="H1384" s="122" t="s">
        <v>3217</v>
      </c>
      <c r="K1384" s="122" t="s">
        <v>11505</v>
      </c>
      <c r="M1384" s="122" t="s">
        <v>3154</v>
      </c>
      <c r="N1384" s="122">
        <v>75</v>
      </c>
      <c r="R1384" s="125">
        <v>43697.526655092595</v>
      </c>
      <c r="S1384" s="125">
        <v>43713.203900462962</v>
      </c>
      <c r="T1384" s="122" t="s">
        <v>3158</v>
      </c>
      <c r="U1384" s="122" t="s">
        <v>3158</v>
      </c>
      <c r="V1384" s="122" t="s">
        <v>3158</v>
      </c>
      <c r="W1384" s="122" t="s">
        <v>3158</v>
      </c>
      <c r="X1384" s="122" t="s">
        <v>3158</v>
      </c>
      <c r="Y1384" s="122" t="s">
        <v>3158</v>
      </c>
      <c r="Z1384" s="122">
        <v>0</v>
      </c>
      <c r="AA1384" s="122" t="s">
        <v>3158</v>
      </c>
      <c r="AB1384" s="122" t="s">
        <v>3158</v>
      </c>
      <c r="AC1384" s="122" t="s">
        <v>3158</v>
      </c>
      <c r="AD1384" s="125">
        <v>43713.203900462962</v>
      </c>
      <c r="AE1384" s="122" t="s">
        <v>3158</v>
      </c>
    </row>
    <row r="1385" spans="1:31" ht="13">
      <c r="A1385" s="122">
        <v>3731</v>
      </c>
      <c r="B1385" s="122" t="s">
        <v>11506</v>
      </c>
      <c r="E1385" s="122">
        <v>0</v>
      </c>
      <c r="G1385" s="122" t="s">
        <v>3148</v>
      </c>
      <c r="H1385" s="122" t="s">
        <v>3217</v>
      </c>
      <c r="K1385" s="122" t="s">
        <v>11507</v>
      </c>
      <c r="M1385" s="122" t="s">
        <v>3154</v>
      </c>
      <c r="N1385" s="122">
        <v>75</v>
      </c>
      <c r="R1385" s="125">
        <v>43697.526655092595</v>
      </c>
      <c r="S1385" s="125">
        <v>43713.203900462962</v>
      </c>
      <c r="T1385" s="122" t="s">
        <v>3158</v>
      </c>
      <c r="U1385" s="122" t="s">
        <v>3158</v>
      </c>
      <c r="V1385" s="122" t="s">
        <v>3158</v>
      </c>
      <c r="W1385" s="122" t="s">
        <v>3158</v>
      </c>
      <c r="X1385" s="122" t="s">
        <v>3158</v>
      </c>
      <c r="Y1385" s="122" t="s">
        <v>3158</v>
      </c>
      <c r="Z1385" s="122">
        <v>0</v>
      </c>
      <c r="AA1385" s="122" t="s">
        <v>3158</v>
      </c>
      <c r="AB1385" s="122" t="s">
        <v>3158</v>
      </c>
      <c r="AC1385" s="122" t="s">
        <v>3158</v>
      </c>
      <c r="AD1385" s="125">
        <v>43713.203900462962</v>
      </c>
      <c r="AE1385" s="122" t="s">
        <v>3158</v>
      </c>
    </row>
    <row r="1386" spans="1:31" ht="13">
      <c r="A1386" s="122">
        <v>3732</v>
      </c>
      <c r="B1386" s="122" t="s">
        <v>327</v>
      </c>
      <c r="C1386" s="122" t="s">
        <v>11508</v>
      </c>
      <c r="D1386" s="122" t="s">
        <v>3146</v>
      </c>
      <c r="E1386" s="122">
        <v>2017</v>
      </c>
      <c r="F1386" s="122" t="s">
        <v>3862</v>
      </c>
      <c r="G1386" s="122" t="s">
        <v>3529</v>
      </c>
      <c r="H1386" s="122" t="s">
        <v>101</v>
      </c>
      <c r="I1386" s="122" t="s">
        <v>4340</v>
      </c>
      <c r="J1386" s="122" t="s">
        <v>11509</v>
      </c>
      <c r="K1386" s="122" t="s">
        <v>11510</v>
      </c>
      <c r="L1386" s="124" t="s">
        <v>11511</v>
      </c>
      <c r="M1386" s="122" t="s">
        <v>3154</v>
      </c>
      <c r="N1386" s="122">
        <v>75</v>
      </c>
      <c r="O1386" s="124" t="s">
        <v>11512</v>
      </c>
      <c r="P1386" s="122" t="s">
        <v>3158</v>
      </c>
      <c r="Q1386" s="122" t="s">
        <v>116</v>
      </c>
      <c r="R1386" s="125">
        <v>43697.526655092595</v>
      </c>
      <c r="S1386" s="125">
        <v>44036.369756944441</v>
      </c>
      <c r="T1386" s="122">
        <v>68</v>
      </c>
      <c r="U1386" s="122" t="s">
        <v>3202</v>
      </c>
      <c r="V1386" s="122" t="s">
        <v>3204</v>
      </c>
      <c r="W1386" s="122" t="s">
        <v>3158</v>
      </c>
      <c r="X1386" s="122" t="s">
        <v>3204</v>
      </c>
      <c r="Y1386" s="122" t="s">
        <v>3158</v>
      </c>
      <c r="Z1386" s="122">
        <v>0</v>
      </c>
      <c r="AA1386" s="122" t="s">
        <v>3158</v>
      </c>
      <c r="AB1386" s="122" t="s">
        <v>3158</v>
      </c>
      <c r="AC1386" s="122" t="s">
        <v>3158</v>
      </c>
      <c r="AD1386" s="125">
        <v>43713.203900462962</v>
      </c>
      <c r="AE1386" s="122" t="s">
        <v>3158</v>
      </c>
    </row>
    <row r="1387" spans="1:31" ht="13">
      <c r="A1387" s="122">
        <v>3733</v>
      </c>
      <c r="B1387" s="122" t="s">
        <v>11513</v>
      </c>
      <c r="C1387" s="122" t="s">
        <v>11514</v>
      </c>
      <c r="D1387" s="122" t="s">
        <v>3146</v>
      </c>
      <c r="E1387" s="122">
        <v>2016</v>
      </c>
      <c r="F1387" s="122" t="s">
        <v>3147</v>
      </c>
      <c r="G1387" s="122" t="s">
        <v>3172</v>
      </c>
      <c r="H1387" s="122" t="s">
        <v>3173</v>
      </c>
      <c r="I1387" s="122" t="s">
        <v>3326</v>
      </c>
      <c r="K1387" s="122" t="s">
        <v>11515</v>
      </c>
      <c r="L1387" s="124" t="s">
        <v>11516</v>
      </c>
      <c r="M1387" s="122" t="s">
        <v>3154</v>
      </c>
      <c r="N1387" s="122">
        <v>75</v>
      </c>
      <c r="O1387" s="124" t="s">
        <v>11517</v>
      </c>
      <c r="P1387" s="124" t="s">
        <v>11518</v>
      </c>
      <c r="Q1387" s="124" t="s">
        <v>11519</v>
      </c>
      <c r="R1387" s="125">
        <v>43697.526655092595</v>
      </c>
      <c r="S1387" s="125">
        <v>43713.203900462962</v>
      </c>
      <c r="T1387" s="122" t="s">
        <v>3158</v>
      </c>
      <c r="U1387" s="122" t="s">
        <v>3158</v>
      </c>
      <c r="V1387" s="122" t="s">
        <v>3158</v>
      </c>
      <c r="W1387" s="122" t="s">
        <v>3158</v>
      </c>
      <c r="X1387" s="122" t="s">
        <v>3158</v>
      </c>
      <c r="Y1387" s="122" t="s">
        <v>3158</v>
      </c>
      <c r="Z1387" s="122">
        <v>0</v>
      </c>
      <c r="AA1387" s="122" t="s">
        <v>3158</v>
      </c>
      <c r="AB1387" s="122" t="s">
        <v>3158</v>
      </c>
      <c r="AC1387" s="122" t="s">
        <v>3158</v>
      </c>
      <c r="AD1387" s="125">
        <v>43713.203900462962</v>
      </c>
      <c r="AE1387" s="122" t="s">
        <v>3158</v>
      </c>
    </row>
    <row r="1388" spans="1:31" ht="13">
      <c r="A1388" s="122">
        <v>3734</v>
      </c>
      <c r="B1388" s="122" t="s">
        <v>11520</v>
      </c>
      <c r="D1388" s="122" t="s">
        <v>3146</v>
      </c>
      <c r="E1388" s="122">
        <v>0</v>
      </c>
      <c r="F1388" s="122" t="s">
        <v>3438</v>
      </c>
      <c r="K1388" s="122" t="s">
        <v>11521</v>
      </c>
      <c r="M1388" s="122" t="s">
        <v>3154</v>
      </c>
      <c r="N1388" s="122">
        <v>75</v>
      </c>
      <c r="R1388" s="125">
        <v>43697.526655092595</v>
      </c>
      <c r="S1388" s="125">
        <v>43713.203900462962</v>
      </c>
      <c r="T1388" s="122" t="s">
        <v>3158</v>
      </c>
      <c r="U1388" s="122" t="s">
        <v>3158</v>
      </c>
      <c r="V1388" s="122" t="s">
        <v>3158</v>
      </c>
      <c r="W1388" s="122" t="s">
        <v>3158</v>
      </c>
      <c r="X1388" s="122" t="s">
        <v>3158</v>
      </c>
      <c r="Y1388" s="122" t="s">
        <v>3158</v>
      </c>
      <c r="Z1388" s="122">
        <v>0</v>
      </c>
      <c r="AA1388" s="122" t="s">
        <v>3158</v>
      </c>
      <c r="AB1388" s="122" t="s">
        <v>3158</v>
      </c>
      <c r="AC1388" s="122" t="s">
        <v>3158</v>
      </c>
      <c r="AD1388" s="125">
        <v>43713.203900462962</v>
      </c>
      <c r="AE1388" s="122" t="s">
        <v>3158</v>
      </c>
    </row>
    <row r="1389" spans="1:31" ht="13">
      <c r="A1389" s="122">
        <v>3735</v>
      </c>
      <c r="B1389" s="122" t="s">
        <v>11522</v>
      </c>
      <c r="C1389" s="122" t="s">
        <v>11523</v>
      </c>
      <c r="D1389" s="122" t="s">
        <v>3146</v>
      </c>
      <c r="E1389" s="122">
        <v>2013</v>
      </c>
      <c r="F1389" s="122" t="s">
        <v>4643</v>
      </c>
      <c r="G1389" s="122" t="s">
        <v>3148</v>
      </c>
      <c r="H1389" s="122" t="s">
        <v>3217</v>
      </c>
      <c r="I1389" s="122" t="s">
        <v>3209</v>
      </c>
      <c r="J1389" s="122" t="s">
        <v>11524</v>
      </c>
      <c r="K1389" s="122" t="s">
        <v>11525</v>
      </c>
      <c r="L1389" s="124" t="s">
        <v>11526</v>
      </c>
      <c r="M1389" s="122" t="s">
        <v>3154</v>
      </c>
      <c r="N1389" s="122">
        <v>75</v>
      </c>
      <c r="O1389" s="124" t="s">
        <v>11527</v>
      </c>
      <c r="P1389" s="124" t="s">
        <v>4023</v>
      </c>
      <c r="Q1389" s="124" t="s">
        <v>4024</v>
      </c>
      <c r="R1389" s="125">
        <v>43697.526655092595</v>
      </c>
      <c r="S1389" s="125">
        <v>43713.203900462962</v>
      </c>
      <c r="T1389" s="122" t="s">
        <v>3158</v>
      </c>
      <c r="U1389" s="122" t="s">
        <v>3158</v>
      </c>
      <c r="V1389" s="122" t="s">
        <v>3158</v>
      </c>
      <c r="W1389" s="122" t="s">
        <v>3158</v>
      </c>
      <c r="X1389" s="122" t="s">
        <v>3158</v>
      </c>
      <c r="Y1389" s="122" t="s">
        <v>3158</v>
      </c>
      <c r="Z1389" s="122">
        <v>0</v>
      </c>
      <c r="AA1389" s="122" t="s">
        <v>3158</v>
      </c>
      <c r="AB1389" s="122" t="s">
        <v>3158</v>
      </c>
      <c r="AC1389" s="122" t="s">
        <v>3158</v>
      </c>
      <c r="AD1389" s="125">
        <v>43713.203900462962</v>
      </c>
      <c r="AE1389" s="122" t="s">
        <v>3158</v>
      </c>
    </row>
    <row r="1390" spans="1:31" ht="13">
      <c r="A1390" s="122">
        <v>3736</v>
      </c>
      <c r="B1390" s="122" t="s">
        <v>11528</v>
      </c>
      <c r="C1390" s="122" t="s">
        <v>11529</v>
      </c>
      <c r="D1390" s="122" t="s">
        <v>3146</v>
      </c>
      <c r="E1390" s="122">
        <v>2006</v>
      </c>
      <c r="F1390" s="122" t="s">
        <v>3992</v>
      </c>
      <c r="G1390" s="122" t="s">
        <v>11530</v>
      </c>
      <c r="K1390" s="122" t="s">
        <v>11528</v>
      </c>
      <c r="L1390" s="124" t="s">
        <v>11531</v>
      </c>
      <c r="M1390" s="122" t="s">
        <v>3154</v>
      </c>
      <c r="N1390" s="122">
        <v>75</v>
      </c>
      <c r="O1390" s="124" t="s">
        <v>11532</v>
      </c>
      <c r="P1390" s="124" t="s">
        <v>11533</v>
      </c>
      <c r="Q1390" s="124" t="s">
        <v>11534</v>
      </c>
      <c r="R1390" s="125">
        <v>43697.526655092595</v>
      </c>
      <c r="S1390" s="125">
        <v>43713.203900462962</v>
      </c>
      <c r="T1390" s="122" t="s">
        <v>3158</v>
      </c>
      <c r="U1390" s="122" t="s">
        <v>3158</v>
      </c>
      <c r="V1390" s="122" t="s">
        <v>3158</v>
      </c>
      <c r="W1390" s="122" t="s">
        <v>3158</v>
      </c>
      <c r="X1390" s="122" t="s">
        <v>3158</v>
      </c>
      <c r="Y1390" s="122" t="s">
        <v>3158</v>
      </c>
      <c r="Z1390" s="122">
        <v>0</v>
      </c>
      <c r="AA1390" s="122" t="s">
        <v>3158</v>
      </c>
      <c r="AB1390" s="122" t="s">
        <v>3158</v>
      </c>
      <c r="AC1390" s="122" t="s">
        <v>3158</v>
      </c>
      <c r="AD1390" s="125">
        <v>43713.203900462962</v>
      </c>
      <c r="AE1390" s="122" t="s">
        <v>3158</v>
      </c>
    </row>
    <row r="1391" spans="1:31" ht="13">
      <c r="A1391" s="122">
        <v>3737</v>
      </c>
      <c r="B1391" s="122" t="s">
        <v>600</v>
      </c>
      <c r="C1391" s="122" t="s">
        <v>11535</v>
      </c>
      <c r="D1391" s="122" t="s">
        <v>3171</v>
      </c>
      <c r="E1391" s="122">
        <v>0</v>
      </c>
      <c r="F1391" s="122" t="s">
        <v>3462</v>
      </c>
      <c r="G1391" s="122" t="s">
        <v>5100</v>
      </c>
      <c r="K1391" s="122" t="s">
        <v>11536</v>
      </c>
      <c r="L1391" s="124" t="s">
        <v>11537</v>
      </c>
      <c r="M1391" s="122" t="s">
        <v>3154</v>
      </c>
      <c r="N1391" s="122">
        <v>75</v>
      </c>
      <c r="O1391" s="124" t="s">
        <v>11538</v>
      </c>
      <c r="P1391" s="124" t="s">
        <v>11539</v>
      </c>
      <c r="Q1391" s="124" t="s">
        <v>11540</v>
      </c>
      <c r="R1391" s="125">
        <v>43697.526655092595</v>
      </c>
      <c r="S1391" s="125">
        <v>43713.203900462962</v>
      </c>
      <c r="T1391" s="122" t="s">
        <v>3158</v>
      </c>
      <c r="U1391" s="122" t="s">
        <v>3158</v>
      </c>
      <c r="V1391" s="122" t="s">
        <v>3158</v>
      </c>
      <c r="W1391" s="122" t="s">
        <v>3158</v>
      </c>
      <c r="X1391" s="122" t="s">
        <v>3158</v>
      </c>
      <c r="Y1391" s="122" t="s">
        <v>3158</v>
      </c>
      <c r="Z1391" s="122">
        <v>0</v>
      </c>
      <c r="AA1391" s="122" t="s">
        <v>3158</v>
      </c>
      <c r="AB1391" s="122" t="s">
        <v>3158</v>
      </c>
      <c r="AC1391" s="122" t="s">
        <v>3158</v>
      </c>
      <c r="AD1391" s="125">
        <v>43713.203900462962</v>
      </c>
      <c r="AE1391" s="122" t="s">
        <v>3158</v>
      </c>
    </row>
    <row r="1392" spans="1:31" ht="13">
      <c r="A1392" s="122">
        <v>3738</v>
      </c>
      <c r="B1392" s="122" t="s">
        <v>293</v>
      </c>
      <c r="C1392" s="122" t="s">
        <v>11541</v>
      </c>
      <c r="E1392" s="122">
        <v>2006</v>
      </c>
      <c r="F1392" s="122" t="s">
        <v>3438</v>
      </c>
      <c r="G1392" s="122" t="s">
        <v>11542</v>
      </c>
      <c r="J1392" s="122" t="s">
        <v>11543</v>
      </c>
      <c r="K1392" s="122" t="s">
        <v>11544</v>
      </c>
      <c r="L1392" s="124" t="s">
        <v>11545</v>
      </c>
      <c r="M1392" s="122" t="s">
        <v>3154</v>
      </c>
      <c r="N1392" s="122">
        <v>75</v>
      </c>
      <c r="R1392" s="125">
        <v>43697.526655092595</v>
      </c>
      <c r="S1392" s="125">
        <v>43713.203900462962</v>
      </c>
      <c r="T1392" s="122" t="s">
        <v>3158</v>
      </c>
      <c r="U1392" s="122" t="s">
        <v>3158</v>
      </c>
      <c r="V1392" s="122" t="s">
        <v>3158</v>
      </c>
      <c r="W1392" s="122" t="s">
        <v>3158</v>
      </c>
      <c r="X1392" s="122" t="s">
        <v>3158</v>
      </c>
      <c r="Y1392" s="122" t="s">
        <v>3158</v>
      </c>
      <c r="Z1392" s="122">
        <v>0</v>
      </c>
      <c r="AA1392" s="122" t="s">
        <v>3158</v>
      </c>
      <c r="AB1392" s="122" t="s">
        <v>3158</v>
      </c>
      <c r="AC1392" s="122" t="s">
        <v>3158</v>
      </c>
      <c r="AD1392" s="125">
        <v>43713.203900462962</v>
      </c>
      <c r="AE1392" s="122" t="s">
        <v>3158</v>
      </c>
    </row>
    <row r="1393" spans="1:31" ht="13">
      <c r="A1393" s="122">
        <v>3739</v>
      </c>
      <c r="B1393" s="122" t="s">
        <v>11546</v>
      </c>
      <c r="C1393" s="122" t="s">
        <v>11547</v>
      </c>
      <c r="E1393" s="122">
        <v>2016</v>
      </c>
      <c r="F1393" s="122" t="s">
        <v>3462</v>
      </c>
      <c r="G1393" s="122" t="s">
        <v>3148</v>
      </c>
      <c r="K1393" s="122" t="s">
        <v>11548</v>
      </c>
      <c r="L1393" s="124" t="s">
        <v>11549</v>
      </c>
      <c r="M1393" s="122" t="s">
        <v>3154</v>
      </c>
      <c r="N1393" s="122">
        <v>75</v>
      </c>
      <c r="O1393" s="124" t="s">
        <v>11550</v>
      </c>
      <c r="P1393" s="124" t="s">
        <v>11551</v>
      </c>
      <c r="Q1393" s="124" t="s">
        <v>11552</v>
      </c>
      <c r="R1393" s="125">
        <v>43697.526655092595</v>
      </c>
      <c r="S1393" s="125">
        <v>43713.203900462962</v>
      </c>
      <c r="T1393" s="122" t="s">
        <v>3158</v>
      </c>
      <c r="U1393" s="122" t="s">
        <v>3158</v>
      </c>
      <c r="V1393" s="122" t="s">
        <v>3158</v>
      </c>
      <c r="W1393" s="122" t="s">
        <v>3158</v>
      </c>
      <c r="X1393" s="122" t="s">
        <v>3158</v>
      </c>
      <c r="Y1393" s="122" t="s">
        <v>3158</v>
      </c>
      <c r="Z1393" s="122">
        <v>0</v>
      </c>
      <c r="AA1393" s="122" t="s">
        <v>3158</v>
      </c>
      <c r="AB1393" s="122" t="s">
        <v>3158</v>
      </c>
      <c r="AC1393" s="122" t="s">
        <v>3158</v>
      </c>
      <c r="AD1393" s="125">
        <v>43713.203900462962</v>
      </c>
      <c r="AE1393" s="122" t="s">
        <v>3158</v>
      </c>
    </row>
    <row r="1394" spans="1:31" ht="13">
      <c r="A1394" s="122">
        <v>3740</v>
      </c>
      <c r="B1394" s="122" t="s">
        <v>11553</v>
      </c>
      <c r="C1394" s="122" t="s">
        <v>11554</v>
      </c>
      <c r="D1394" s="122" t="s">
        <v>3146</v>
      </c>
      <c r="E1394" s="122">
        <v>2016</v>
      </c>
      <c r="F1394" s="122" t="s">
        <v>3225</v>
      </c>
      <c r="G1394" s="122" t="s">
        <v>3791</v>
      </c>
      <c r="H1394" s="122" t="s">
        <v>3173</v>
      </c>
      <c r="I1394" s="122" t="s">
        <v>3385</v>
      </c>
      <c r="J1394" s="122" t="s">
        <v>11555</v>
      </c>
      <c r="K1394" s="122" t="s">
        <v>11556</v>
      </c>
      <c r="L1394" s="124" t="s">
        <v>11557</v>
      </c>
      <c r="M1394" s="122" t="s">
        <v>3154</v>
      </c>
      <c r="N1394" s="122">
        <v>75</v>
      </c>
      <c r="O1394" s="124" t="s">
        <v>11558</v>
      </c>
      <c r="P1394" s="122" t="s">
        <v>3158</v>
      </c>
      <c r="Q1394" s="122" t="s">
        <v>5417</v>
      </c>
      <c r="R1394" s="125">
        <v>43697.526655092595</v>
      </c>
      <c r="S1394" s="125">
        <v>43706.358541666668</v>
      </c>
      <c r="T1394" s="122">
        <v>68</v>
      </c>
      <c r="U1394" s="122" t="s">
        <v>3202</v>
      </c>
      <c r="V1394" s="122" t="s">
        <v>3204</v>
      </c>
      <c r="W1394" s="122" t="s">
        <v>3158</v>
      </c>
      <c r="X1394" s="122" t="s">
        <v>3204</v>
      </c>
      <c r="Y1394" s="122" t="s">
        <v>3158</v>
      </c>
      <c r="Z1394" s="122">
        <v>0</v>
      </c>
      <c r="AA1394" s="122" t="s">
        <v>3158</v>
      </c>
      <c r="AB1394" s="122" t="s">
        <v>3158</v>
      </c>
      <c r="AC1394" s="122" t="s">
        <v>3158</v>
      </c>
      <c r="AD1394" s="125">
        <v>43698.350393518522</v>
      </c>
      <c r="AE1394" s="122" t="s">
        <v>3158</v>
      </c>
    </row>
    <row r="1395" spans="1:31" ht="13">
      <c r="A1395" s="122">
        <v>3741</v>
      </c>
      <c r="B1395" s="122" t="s">
        <v>11559</v>
      </c>
      <c r="C1395" s="122" t="s">
        <v>11560</v>
      </c>
      <c r="E1395" s="122">
        <v>2017</v>
      </c>
      <c r="F1395" s="122" t="s">
        <v>3302</v>
      </c>
      <c r="G1395" s="122" t="s">
        <v>3471</v>
      </c>
      <c r="H1395" s="122" t="s">
        <v>11561</v>
      </c>
      <c r="I1395" s="122" t="s">
        <v>4340</v>
      </c>
      <c r="J1395" s="122" t="s">
        <v>11562</v>
      </c>
      <c r="K1395" s="122" t="s">
        <v>11563</v>
      </c>
      <c r="L1395" s="124" t="s">
        <v>11564</v>
      </c>
      <c r="M1395" s="122" t="s">
        <v>3154</v>
      </c>
      <c r="N1395" s="122">
        <v>75</v>
      </c>
      <c r="O1395" s="124" t="s">
        <v>11565</v>
      </c>
      <c r="P1395" s="124" t="s">
        <v>11566</v>
      </c>
      <c r="Q1395" s="124" t="s">
        <v>11567</v>
      </c>
      <c r="R1395" s="125">
        <v>43697.526655092595</v>
      </c>
      <c r="S1395" s="125">
        <v>43706.37091435185</v>
      </c>
      <c r="T1395" s="122">
        <v>68</v>
      </c>
      <c r="U1395" s="122" t="s">
        <v>7118</v>
      </c>
      <c r="V1395" s="122" t="s">
        <v>3217</v>
      </c>
      <c r="W1395" s="122" t="s">
        <v>3158</v>
      </c>
      <c r="X1395" s="122" t="s">
        <v>3438</v>
      </c>
      <c r="Y1395" s="122" t="s">
        <v>3158</v>
      </c>
      <c r="Z1395" s="122">
        <v>0</v>
      </c>
      <c r="AA1395" s="122" t="s">
        <v>3158</v>
      </c>
      <c r="AB1395" s="122" t="s">
        <v>3158</v>
      </c>
      <c r="AC1395" s="122" t="s">
        <v>3158</v>
      </c>
      <c r="AD1395" s="125">
        <v>43698.350393518522</v>
      </c>
      <c r="AE1395" s="122" t="s">
        <v>3158</v>
      </c>
    </row>
    <row r="1396" spans="1:31" ht="13">
      <c r="A1396" s="122">
        <v>3742</v>
      </c>
      <c r="B1396" s="122" t="s">
        <v>741</v>
      </c>
      <c r="C1396" s="122" t="s">
        <v>11568</v>
      </c>
      <c r="D1396" s="122" t="s">
        <v>3146</v>
      </c>
      <c r="E1396" s="122">
        <v>2013</v>
      </c>
      <c r="F1396" s="122" t="s">
        <v>3255</v>
      </c>
      <c r="G1396" s="122" t="s">
        <v>6161</v>
      </c>
      <c r="H1396" s="122" t="s">
        <v>6162</v>
      </c>
      <c r="I1396" s="122" t="s">
        <v>3326</v>
      </c>
      <c r="K1396" s="122" t="s">
        <v>11569</v>
      </c>
      <c r="L1396" s="124" t="s">
        <v>11570</v>
      </c>
      <c r="M1396" s="122" t="s">
        <v>3154</v>
      </c>
      <c r="N1396" s="122">
        <v>75</v>
      </c>
      <c r="O1396" s="122" t="s">
        <v>116</v>
      </c>
      <c r="P1396" s="122" t="s">
        <v>116</v>
      </c>
      <c r="Q1396" s="124" t="s">
        <v>11571</v>
      </c>
      <c r="R1396" s="125">
        <v>43697.526655092595</v>
      </c>
      <c r="S1396" s="125">
        <v>43713.203900462962</v>
      </c>
      <c r="T1396" s="122" t="s">
        <v>3158</v>
      </c>
      <c r="U1396" s="122" t="s">
        <v>3158</v>
      </c>
      <c r="V1396" s="122" t="s">
        <v>3158</v>
      </c>
      <c r="W1396" s="122" t="s">
        <v>3158</v>
      </c>
      <c r="X1396" s="122" t="s">
        <v>3158</v>
      </c>
      <c r="Y1396" s="122" t="s">
        <v>3158</v>
      </c>
      <c r="Z1396" s="122">
        <v>0</v>
      </c>
      <c r="AA1396" s="122" t="s">
        <v>3158</v>
      </c>
      <c r="AB1396" s="122" t="s">
        <v>3158</v>
      </c>
      <c r="AC1396" s="122" t="s">
        <v>3158</v>
      </c>
      <c r="AD1396" s="125">
        <v>43713.203900462962</v>
      </c>
      <c r="AE1396" s="122" t="s">
        <v>3158</v>
      </c>
    </row>
    <row r="1397" spans="1:31" ht="13">
      <c r="A1397" s="122">
        <v>3743</v>
      </c>
      <c r="B1397" s="122" t="s">
        <v>284</v>
      </c>
      <c r="C1397" s="122" t="s">
        <v>11572</v>
      </c>
      <c r="D1397" s="122" t="s">
        <v>3146</v>
      </c>
      <c r="E1397" s="122">
        <v>2014</v>
      </c>
      <c r="F1397" s="122" t="s">
        <v>3438</v>
      </c>
      <c r="G1397" s="122" t="s">
        <v>3245</v>
      </c>
      <c r="H1397" s="122" t="s">
        <v>3195</v>
      </c>
      <c r="I1397" s="122" t="s">
        <v>3326</v>
      </c>
      <c r="J1397" s="122" t="s">
        <v>11573</v>
      </c>
      <c r="K1397" s="122" t="s">
        <v>11574</v>
      </c>
      <c r="L1397" s="124" t="s">
        <v>11575</v>
      </c>
      <c r="M1397" s="122" t="s">
        <v>3154</v>
      </c>
      <c r="N1397" s="122">
        <v>75</v>
      </c>
      <c r="O1397" s="124" t="s">
        <v>11576</v>
      </c>
      <c r="R1397" s="125">
        <v>43697.526655092595</v>
      </c>
      <c r="S1397" s="125">
        <v>43713.203900462962</v>
      </c>
      <c r="T1397" s="122" t="s">
        <v>3158</v>
      </c>
      <c r="U1397" s="122" t="s">
        <v>3158</v>
      </c>
      <c r="V1397" s="122" t="s">
        <v>3158</v>
      </c>
      <c r="W1397" s="122" t="s">
        <v>3158</v>
      </c>
      <c r="X1397" s="122" t="s">
        <v>3158</v>
      </c>
      <c r="Y1397" s="122" t="s">
        <v>3158</v>
      </c>
      <c r="Z1397" s="122">
        <v>0</v>
      </c>
      <c r="AA1397" s="122" t="s">
        <v>3158</v>
      </c>
      <c r="AB1397" s="122" t="s">
        <v>3158</v>
      </c>
      <c r="AC1397" s="122" t="s">
        <v>3158</v>
      </c>
      <c r="AD1397" s="125">
        <v>43713.203900462962</v>
      </c>
      <c r="AE1397" s="122" t="s">
        <v>3158</v>
      </c>
    </row>
    <row r="1398" spans="1:31" ht="13">
      <c r="A1398" s="122">
        <v>3744</v>
      </c>
      <c r="B1398" s="122" t="s">
        <v>500</v>
      </c>
      <c r="C1398" s="122" t="s">
        <v>11577</v>
      </c>
      <c r="D1398" s="122" t="s">
        <v>3146</v>
      </c>
      <c r="E1398" s="122">
        <v>2017</v>
      </c>
      <c r="F1398" s="122" t="s">
        <v>4300</v>
      </c>
      <c r="G1398" s="122" t="s">
        <v>3172</v>
      </c>
      <c r="H1398" s="122" t="s">
        <v>3173</v>
      </c>
      <c r="I1398" s="122" t="s">
        <v>3326</v>
      </c>
      <c r="K1398" s="122" t="s">
        <v>11578</v>
      </c>
      <c r="L1398" s="124" t="s">
        <v>11579</v>
      </c>
      <c r="M1398" s="122" t="s">
        <v>3154</v>
      </c>
      <c r="N1398" s="122">
        <v>75</v>
      </c>
      <c r="O1398" s="124" t="s">
        <v>11580</v>
      </c>
      <c r="R1398" s="125">
        <v>43697.526655092595</v>
      </c>
      <c r="S1398" s="125">
        <v>43698.350393518522</v>
      </c>
      <c r="T1398" s="122" t="s">
        <v>3158</v>
      </c>
      <c r="U1398" s="122" t="s">
        <v>3158</v>
      </c>
      <c r="V1398" s="122" t="s">
        <v>3158</v>
      </c>
      <c r="W1398" s="122" t="s">
        <v>3158</v>
      </c>
      <c r="X1398" s="122" t="s">
        <v>3158</v>
      </c>
      <c r="Y1398" s="122" t="s">
        <v>3158</v>
      </c>
      <c r="Z1398" s="122">
        <v>0</v>
      </c>
      <c r="AA1398" s="122" t="s">
        <v>3158</v>
      </c>
      <c r="AB1398" s="122" t="s">
        <v>3158</v>
      </c>
      <c r="AC1398" s="122" t="s">
        <v>3158</v>
      </c>
      <c r="AD1398" s="125">
        <v>43698.350393518522</v>
      </c>
      <c r="AE1398" s="122" t="s">
        <v>3158</v>
      </c>
    </row>
    <row r="1399" spans="1:31" ht="13">
      <c r="A1399" s="122">
        <v>3745</v>
      </c>
      <c r="B1399" s="122" t="s">
        <v>11581</v>
      </c>
      <c r="C1399" s="122" t="s">
        <v>11582</v>
      </c>
      <c r="D1399" s="122" t="s">
        <v>3146</v>
      </c>
      <c r="E1399" s="122">
        <v>2013</v>
      </c>
      <c r="F1399" s="122" t="s">
        <v>3462</v>
      </c>
      <c r="G1399" s="122" t="s">
        <v>3172</v>
      </c>
      <c r="H1399" s="122" t="s">
        <v>3173</v>
      </c>
      <c r="I1399" s="126">
        <v>44936</v>
      </c>
      <c r="J1399" s="122" t="s">
        <v>11583</v>
      </c>
      <c r="K1399" s="122" t="s">
        <v>11584</v>
      </c>
      <c r="L1399" s="124" t="s">
        <v>11585</v>
      </c>
      <c r="M1399" s="122" t="s">
        <v>3154</v>
      </c>
      <c r="N1399" s="122">
        <v>75</v>
      </c>
      <c r="O1399" s="124" t="s">
        <v>11586</v>
      </c>
      <c r="P1399" s="124" t="s">
        <v>11587</v>
      </c>
      <c r="Q1399" s="124" t="s">
        <v>11588</v>
      </c>
      <c r="R1399" s="125">
        <v>43697.526655092595</v>
      </c>
      <c r="S1399" s="125">
        <v>43713.203900462962</v>
      </c>
      <c r="T1399" s="122" t="s">
        <v>3158</v>
      </c>
      <c r="U1399" s="122" t="s">
        <v>3158</v>
      </c>
      <c r="V1399" s="122" t="s">
        <v>3158</v>
      </c>
      <c r="W1399" s="122" t="s">
        <v>3158</v>
      </c>
      <c r="X1399" s="122" t="s">
        <v>3158</v>
      </c>
      <c r="Y1399" s="122" t="s">
        <v>3158</v>
      </c>
      <c r="Z1399" s="122">
        <v>0</v>
      </c>
      <c r="AA1399" s="122" t="s">
        <v>3158</v>
      </c>
      <c r="AB1399" s="122" t="s">
        <v>3158</v>
      </c>
      <c r="AC1399" s="122" t="s">
        <v>3158</v>
      </c>
      <c r="AD1399" s="125">
        <v>43713.203900462962</v>
      </c>
      <c r="AE1399" s="122" t="s">
        <v>3158</v>
      </c>
    </row>
    <row r="1400" spans="1:31" ht="13">
      <c r="A1400" s="122">
        <v>3746</v>
      </c>
      <c r="B1400" s="122" t="s">
        <v>11589</v>
      </c>
      <c r="E1400" s="122">
        <v>0</v>
      </c>
      <c r="K1400" s="122" t="s">
        <v>11590</v>
      </c>
      <c r="M1400" s="122" t="s">
        <v>3154</v>
      </c>
      <c r="N1400" s="122">
        <v>75</v>
      </c>
      <c r="R1400" s="125">
        <v>43697.526655092595</v>
      </c>
      <c r="S1400" s="125">
        <v>43713.203900462962</v>
      </c>
      <c r="T1400" s="122" t="s">
        <v>3158</v>
      </c>
      <c r="U1400" s="122" t="s">
        <v>3158</v>
      </c>
      <c r="V1400" s="122" t="s">
        <v>3158</v>
      </c>
      <c r="W1400" s="122" t="s">
        <v>3158</v>
      </c>
      <c r="X1400" s="122" t="s">
        <v>3158</v>
      </c>
      <c r="Y1400" s="122" t="s">
        <v>3158</v>
      </c>
      <c r="Z1400" s="122">
        <v>0</v>
      </c>
      <c r="AA1400" s="122" t="s">
        <v>3158</v>
      </c>
      <c r="AB1400" s="122" t="s">
        <v>3158</v>
      </c>
      <c r="AC1400" s="122" t="s">
        <v>3158</v>
      </c>
      <c r="AD1400" s="125">
        <v>43713.203900462962</v>
      </c>
      <c r="AE1400" s="122" t="s">
        <v>3158</v>
      </c>
    </row>
    <row r="1401" spans="1:31" ht="13">
      <c r="A1401" s="122">
        <v>3747</v>
      </c>
      <c r="B1401" s="122" t="s">
        <v>11591</v>
      </c>
      <c r="C1401" s="122" t="s">
        <v>11592</v>
      </c>
      <c r="D1401" s="122" t="s">
        <v>3146</v>
      </c>
      <c r="E1401" s="122">
        <v>2017</v>
      </c>
      <c r="F1401" s="122" t="s">
        <v>3462</v>
      </c>
      <c r="G1401" s="122" t="s">
        <v>10550</v>
      </c>
      <c r="H1401" s="122" t="s">
        <v>101</v>
      </c>
      <c r="I1401" s="126">
        <v>44967</v>
      </c>
      <c r="K1401" s="122" t="s">
        <v>11593</v>
      </c>
      <c r="L1401" s="124" t="s">
        <v>11594</v>
      </c>
      <c r="M1401" s="122" t="s">
        <v>3154</v>
      </c>
      <c r="N1401" s="122">
        <v>75</v>
      </c>
      <c r="O1401" s="124" t="s">
        <v>11595</v>
      </c>
      <c r="P1401" s="124" t="s">
        <v>11596</v>
      </c>
      <c r="Q1401" s="124" t="s">
        <v>11597</v>
      </c>
      <c r="R1401" s="125">
        <v>43697.526655092595</v>
      </c>
      <c r="S1401" s="125">
        <v>43713.203900462962</v>
      </c>
      <c r="T1401" s="122" t="s">
        <v>3158</v>
      </c>
      <c r="U1401" s="122" t="s">
        <v>3158</v>
      </c>
      <c r="V1401" s="122" t="s">
        <v>3158</v>
      </c>
      <c r="W1401" s="122" t="s">
        <v>3158</v>
      </c>
      <c r="X1401" s="122" t="s">
        <v>3158</v>
      </c>
      <c r="Y1401" s="122" t="s">
        <v>3158</v>
      </c>
      <c r="Z1401" s="122">
        <v>0</v>
      </c>
      <c r="AA1401" s="122" t="s">
        <v>3158</v>
      </c>
      <c r="AB1401" s="122" t="s">
        <v>3158</v>
      </c>
      <c r="AC1401" s="122" t="s">
        <v>3158</v>
      </c>
      <c r="AD1401" s="125">
        <v>43713.203900462962</v>
      </c>
      <c r="AE1401" s="122" t="s">
        <v>3158</v>
      </c>
    </row>
    <row r="1402" spans="1:31" ht="13">
      <c r="A1402" s="122">
        <v>3748</v>
      </c>
      <c r="B1402" s="122" t="s">
        <v>540</v>
      </c>
      <c r="C1402" s="122" t="s">
        <v>11598</v>
      </c>
      <c r="D1402" s="122" t="s">
        <v>3146</v>
      </c>
      <c r="E1402" s="122">
        <v>2011</v>
      </c>
      <c r="F1402" s="122" t="s">
        <v>3992</v>
      </c>
      <c r="G1402" s="122" t="s">
        <v>3245</v>
      </c>
      <c r="H1402" s="122" t="s">
        <v>3195</v>
      </c>
      <c r="I1402" s="122" t="s">
        <v>3316</v>
      </c>
      <c r="J1402" s="122" t="s">
        <v>11599</v>
      </c>
      <c r="K1402" s="122" t="s">
        <v>11600</v>
      </c>
      <c r="L1402" s="124" t="s">
        <v>11601</v>
      </c>
      <c r="M1402" s="122" t="s">
        <v>3154</v>
      </c>
      <c r="N1402" s="122">
        <v>75</v>
      </c>
      <c r="O1402" s="124" t="s">
        <v>11602</v>
      </c>
      <c r="P1402" s="124" t="s">
        <v>11603</v>
      </c>
      <c r="Q1402" s="124" t="s">
        <v>11604</v>
      </c>
      <c r="R1402" s="125">
        <v>43697.526655092595</v>
      </c>
      <c r="S1402" s="125">
        <v>43713.203900462962</v>
      </c>
      <c r="T1402" s="122" t="s">
        <v>3158</v>
      </c>
      <c r="U1402" s="122" t="s">
        <v>3158</v>
      </c>
      <c r="V1402" s="122" t="s">
        <v>3158</v>
      </c>
      <c r="W1402" s="122" t="s">
        <v>3158</v>
      </c>
      <c r="X1402" s="122" t="s">
        <v>3158</v>
      </c>
      <c r="Y1402" s="122" t="s">
        <v>3158</v>
      </c>
      <c r="Z1402" s="122">
        <v>0</v>
      </c>
      <c r="AA1402" s="122" t="s">
        <v>3158</v>
      </c>
      <c r="AB1402" s="122" t="s">
        <v>3158</v>
      </c>
      <c r="AC1402" s="122" t="s">
        <v>3158</v>
      </c>
      <c r="AD1402" s="125">
        <v>43713.203900462962</v>
      </c>
      <c r="AE1402" s="122" t="s">
        <v>3158</v>
      </c>
    </row>
    <row r="1403" spans="1:31" ht="13">
      <c r="A1403" s="122">
        <v>3749</v>
      </c>
      <c r="B1403" s="122" t="s">
        <v>11605</v>
      </c>
      <c r="C1403" s="122" t="s">
        <v>11606</v>
      </c>
      <c r="D1403" s="122" t="s">
        <v>3146</v>
      </c>
      <c r="E1403" s="122">
        <v>2016</v>
      </c>
      <c r="F1403" s="122" t="s">
        <v>3225</v>
      </c>
      <c r="G1403" s="122" t="s">
        <v>3148</v>
      </c>
      <c r="H1403" s="122" t="s">
        <v>3217</v>
      </c>
      <c r="I1403" s="126">
        <v>44936</v>
      </c>
      <c r="J1403" s="122" t="s">
        <v>11607</v>
      </c>
      <c r="K1403" s="122" t="s">
        <v>11608</v>
      </c>
      <c r="L1403" s="124" t="s">
        <v>11609</v>
      </c>
      <c r="M1403" s="122" t="s">
        <v>3154</v>
      </c>
      <c r="N1403" s="122">
        <v>75</v>
      </c>
      <c r="O1403" s="124" t="s">
        <v>11610</v>
      </c>
      <c r="P1403" s="124" t="s">
        <v>11611</v>
      </c>
      <c r="Q1403" s="124" t="s">
        <v>11612</v>
      </c>
      <c r="R1403" s="125">
        <v>43697.526655092595</v>
      </c>
      <c r="S1403" s="125">
        <v>43713.203900462962</v>
      </c>
      <c r="T1403" s="122" t="s">
        <v>3158</v>
      </c>
      <c r="U1403" s="122" t="s">
        <v>3158</v>
      </c>
      <c r="V1403" s="122" t="s">
        <v>3158</v>
      </c>
      <c r="W1403" s="122" t="s">
        <v>3158</v>
      </c>
      <c r="X1403" s="122" t="s">
        <v>3158</v>
      </c>
      <c r="Y1403" s="122" t="s">
        <v>3158</v>
      </c>
      <c r="Z1403" s="122">
        <v>0</v>
      </c>
      <c r="AA1403" s="122" t="s">
        <v>3158</v>
      </c>
      <c r="AB1403" s="122" t="s">
        <v>3158</v>
      </c>
      <c r="AC1403" s="122" t="s">
        <v>3158</v>
      </c>
      <c r="AD1403" s="125">
        <v>43713.203900462962</v>
      </c>
      <c r="AE1403" s="122" t="s">
        <v>3158</v>
      </c>
    </row>
    <row r="1404" spans="1:31" ht="13">
      <c r="A1404" s="122">
        <v>3750</v>
      </c>
      <c r="B1404" s="122" t="s">
        <v>11613</v>
      </c>
      <c r="C1404" s="122" t="s">
        <v>11614</v>
      </c>
      <c r="D1404" s="122" t="s">
        <v>3146</v>
      </c>
      <c r="E1404" s="122">
        <v>2011</v>
      </c>
      <c r="F1404" s="122" t="s">
        <v>3147</v>
      </c>
      <c r="G1404" s="122" t="s">
        <v>3172</v>
      </c>
      <c r="H1404" s="122" t="s">
        <v>3173</v>
      </c>
      <c r="I1404" s="122" t="s">
        <v>3326</v>
      </c>
      <c r="K1404" s="122" t="s">
        <v>11615</v>
      </c>
      <c r="L1404" s="124" t="s">
        <v>11616</v>
      </c>
      <c r="M1404" s="122" t="s">
        <v>3154</v>
      </c>
      <c r="N1404" s="122">
        <v>75</v>
      </c>
      <c r="O1404" s="124" t="s">
        <v>11617</v>
      </c>
      <c r="P1404" s="124" t="s">
        <v>11618</v>
      </c>
      <c r="Q1404" s="124" t="s">
        <v>11619</v>
      </c>
      <c r="R1404" s="125">
        <v>43697.526655092595</v>
      </c>
      <c r="S1404" s="125">
        <v>43713.203900462962</v>
      </c>
      <c r="T1404" s="122" t="s">
        <v>3158</v>
      </c>
      <c r="U1404" s="122" t="s">
        <v>3158</v>
      </c>
      <c r="V1404" s="122" t="s">
        <v>3158</v>
      </c>
      <c r="W1404" s="122" t="s">
        <v>3158</v>
      </c>
      <c r="X1404" s="122" t="s">
        <v>3158</v>
      </c>
      <c r="Y1404" s="122" t="s">
        <v>3158</v>
      </c>
      <c r="Z1404" s="122">
        <v>0</v>
      </c>
      <c r="AA1404" s="122" t="s">
        <v>3158</v>
      </c>
      <c r="AB1404" s="122" t="s">
        <v>3158</v>
      </c>
      <c r="AC1404" s="122" t="s">
        <v>3158</v>
      </c>
      <c r="AD1404" s="125">
        <v>43713.203900462962</v>
      </c>
      <c r="AE1404" s="122" t="s">
        <v>3158</v>
      </c>
    </row>
    <row r="1405" spans="1:31" ht="13">
      <c r="A1405" s="122">
        <v>3751</v>
      </c>
      <c r="B1405" s="122" t="s">
        <v>11620</v>
      </c>
      <c r="C1405" s="122" t="s">
        <v>11621</v>
      </c>
      <c r="D1405" s="122" t="s">
        <v>3146</v>
      </c>
      <c r="E1405" s="122">
        <v>2018</v>
      </c>
      <c r="F1405" s="122" t="s">
        <v>3255</v>
      </c>
      <c r="G1405" s="122" t="s">
        <v>3172</v>
      </c>
      <c r="H1405" s="122" t="s">
        <v>3173</v>
      </c>
      <c r="I1405" s="126">
        <v>44967</v>
      </c>
      <c r="K1405" s="122" t="s">
        <v>11622</v>
      </c>
      <c r="L1405" s="124" t="s">
        <v>11623</v>
      </c>
      <c r="M1405" s="122" t="s">
        <v>3154</v>
      </c>
      <c r="N1405" s="122">
        <v>75</v>
      </c>
      <c r="O1405" s="124" t="s">
        <v>11624</v>
      </c>
      <c r="P1405" s="122" t="s">
        <v>116</v>
      </c>
      <c r="Q1405" s="124" t="s">
        <v>11625</v>
      </c>
      <c r="R1405" s="125">
        <v>43697.526655092595</v>
      </c>
      <c r="S1405" s="125">
        <v>43713.203900462962</v>
      </c>
      <c r="T1405" s="122" t="s">
        <v>3158</v>
      </c>
      <c r="U1405" s="122" t="s">
        <v>3158</v>
      </c>
      <c r="V1405" s="122" t="s">
        <v>3158</v>
      </c>
      <c r="W1405" s="122" t="s">
        <v>3158</v>
      </c>
      <c r="X1405" s="122" t="s">
        <v>3158</v>
      </c>
      <c r="Y1405" s="122" t="s">
        <v>3158</v>
      </c>
      <c r="Z1405" s="122">
        <v>0</v>
      </c>
      <c r="AA1405" s="122" t="s">
        <v>3158</v>
      </c>
      <c r="AB1405" s="122" t="s">
        <v>3158</v>
      </c>
      <c r="AC1405" s="122" t="s">
        <v>3158</v>
      </c>
      <c r="AD1405" s="125">
        <v>43713.203900462962</v>
      </c>
      <c r="AE1405" s="122" t="s">
        <v>3158</v>
      </c>
    </row>
    <row r="1406" spans="1:31" ht="13">
      <c r="A1406" s="122">
        <v>3752</v>
      </c>
      <c r="B1406" s="122" t="s">
        <v>492</v>
      </c>
      <c r="C1406" s="122" t="s">
        <v>11626</v>
      </c>
      <c r="D1406" s="122" t="s">
        <v>3146</v>
      </c>
      <c r="E1406" s="122">
        <v>2018</v>
      </c>
      <c r="F1406" s="122" t="s">
        <v>3147</v>
      </c>
      <c r="G1406" s="122" t="s">
        <v>3480</v>
      </c>
      <c r="H1406" s="122" t="s">
        <v>3697</v>
      </c>
      <c r="I1406" s="126">
        <v>44967</v>
      </c>
      <c r="K1406" s="122" t="s">
        <v>11627</v>
      </c>
      <c r="L1406" s="124" t="s">
        <v>11628</v>
      </c>
      <c r="M1406" s="122" t="s">
        <v>3154</v>
      </c>
      <c r="N1406" s="122">
        <v>75</v>
      </c>
      <c r="O1406" s="124" t="s">
        <v>11629</v>
      </c>
      <c r="P1406" s="124" t="s">
        <v>11630</v>
      </c>
      <c r="Q1406" s="124" t="s">
        <v>11631</v>
      </c>
      <c r="R1406" s="125">
        <v>43697.526655092595</v>
      </c>
      <c r="S1406" s="125">
        <v>43713.203900462962</v>
      </c>
      <c r="T1406" s="122" t="s">
        <v>3158</v>
      </c>
      <c r="U1406" s="122" t="s">
        <v>3158</v>
      </c>
      <c r="V1406" s="122" t="s">
        <v>3158</v>
      </c>
      <c r="W1406" s="122" t="s">
        <v>3158</v>
      </c>
      <c r="X1406" s="122" t="s">
        <v>3158</v>
      </c>
      <c r="Y1406" s="122" t="s">
        <v>3158</v>
      </c>
      <c r="Z1406" s="122">
        <v>0</v>
      </c>
      <c r="AA1406" s="122" t="s">
        <v>3158</v>
      </c>
      <c r="AB1406" s="122" t="s">
        <v>3158</v>
      </c>
      <c r="AC1406" s="122" t="s">
        <v>3158</v>
      </c>
      <c r="AD1406" s="125">
        <v>43713.203900462962</v>
      </c>
      <c r="AE1406" s="122" t="s">
        <v>3158</v>
      </c>
    </row>
    <row r="1407" spans="1:31" ht="13">
      <c r="A1407" s="122">
        <v>3753</v>
      </c>
      <c r="B1407" s="122" t="s">
        <v>11632</v>
      </c>
      <c r="C1407" s="122" t="s">
        <v>11633</v>
      </c>
      <c r="E1407" s="122">
        <v>0</v>
      </c>
      <c r="G1407" s="122" t="s">
        <v>3172</v>
      </c>
      <c r="H1407" s="122" t="s">
        <v>3173</v>
      </c>
      <c r="K1407" s="122" t="s">
        <v>11634</v>
      </c>
      <c r="M1407" s="122" t="s">
        <v>3154</v>
      </c>
      <c r="N1407" s="122">
        <v>75</v>
      </c>
      <c r="R1407" s="125">
        <v>43697.526655092595</v>
      </c>
      <c r="S1407" s="125">
        <v>43713.203900462962</v>
      </c>
      <c r="T1407" s="122" t="s">
        <v>3158</v>
      </c>
      <c r="U1407" s="122" t="s">
        <v>3158</v>
      </c>
      <c r="V1407" s="122" t="s">
        <v>3158</v>
      </c>
      <c r="W1407" s="122" t="s">
        <v>3158</v>
      </c>
      <c r="X1407" s="122" t="s">
        <v>3158</v>
      </c>
      <c r="Y1407" s="122" t="s">
        <v>3158</v>
      </c>
      <c r="Z1407" s="122">
        <v>0</v>
      </c>
      <c r="AA1407" s="122" t="s">
        <v>3158</v>
      </c>
      <c r="AB1407" s="122" t="s">
        <v>3158</v>
      </c>
      <c r="AC1407" s="122" t="s">
        <v>3158</v>
      </c>
      <c r="AD1407" s="125">
        <v>43713.203900462962</v>
      </c>
      <c r="AE1407" s="122" t="s">
        <v>3158</v>
      </c>
    </row>
    <row r="1408" spans="1:31" ht="13">
      <c r="A1408" s="122">
        <v>3754</v>
      </c>
      <c r="B1408" s="122" t="s">
        <v>11635</v>
      </c>
      <c r="C1408" s="122" t="s">
        <v>11636</v>
      </c>
      <c r="D1408" s="122" t="s">
        <v>3146</v>
      </c>
      <c r="E1408" s="122">
        <v>2016</v>
      </c>
      <c r="F1408" s="122" t="s">
        <v>3342</v>
      </c>
      <c r="G1408" s="122" t="s">
        <v>3245</v>
      </c>
      <c r="H1408" s="122" t="s">
        <v>3195</v>
      </c>
      <c r="K1408" s="122" t="s">
        <v>11637</v>
      </c>
      <c r="L1408" s="124" t="s">
        <v>11638</v>
      </c>
      <c r="M1408" s="122" t="s">
        <v>3154</v>
      </c>
      <c r="N1408" s="122">
        <v>75</v>
      </c>
      <c r="R1408" s="125">
        <v>43697.526655092595</v>
      </c>
      <c r="S1408" s="125">
        <v>43713.203900462962</v>
      </c>
      <c r="T1408" s="122" t="s">
        <v>3158</v>
      </c>
      <c r="U1408" s="122" t="s">
        <v>3158</v>
      </c>
      <c r="V1408" s="122" t="s">
        <v>3158</v>
      </c>
      <c r="W1408" s="122" t="s">
        <v>3158</v>
      </c>
      <c r="X1408" s="122" t="s">
        <v>3158</v>
      </c>
      <c r="Y1408" s="122" t="s">
        <v>3158</v>
      </c>
      <c r="Z1408" s="122">
        <v>0</v>
      </c>
      <c r="AA1408" s="122" t="s">
        <v>3158</v>
      </c>
      <c r="AB1408" s="122" t="s">
        <v>3158</v>
      </c>
      <c r="AC1408" s="122" t="s">
        <v>3158</v>
      </c>
      <c r="AD1408" s="125">
        <v>43713.203900462962</v>
      </c>
      <c r="AE1408" s="122" t="s">
        <v>3158</v>
      </c>
    </row>
    <row r="1409" spans="1:31" ht="13">
      <c r="A1409" s="122">
        <v>3755</v>
      </c>
      <c r="B1409" s="122" t="s">
        <v>11639</v>
      </c>
      <c r="E1409" s="122">
        <v>0</v>
      </c>
      <c r="K1409" s="122" t="s">
        <v>11640</v>
      </c>
      <c r="M1409" s="122" t="s">
        <v>3154</v>
      </c>
      <c r="N1409" s="122">
        <v>75</v>
      </c>
      <c r="R1409" s="125">
        <v>43697.526655092595</v>
      </c>
      <c r="S1409" s="125">
        <v>43713.203900462962</v>
      </c>
      <c r="T1409" s="122" t="s">
        <v>3158</v>
      </c>
      <c r="U1409" s="122" t="s">
        <v>3158</v>
      </c>
      <c r="V1409" s="122" t="s">
        <v>3158</v>
      </c>
      <c r="W1409" s="122" t="s">
        <v>3158</v>
      </c>
      <c r="X1409" s="122" t="s">
        <v>3158</v>
      </c>
      <c r="Y1409" s="122" t="s">
        <v>3158</v>
      </c>
      <c r="Z1409" s="122">
        <v>0</v>
      </c>
      <c r="AA1409" s="122" t="s">
        <v>3158</v>
      </c>
      <c r="AB1409" s="122" t="s">
        <v>3158</v>
      </c>
      <c r="AC1409" s="122" t="s">
        <v>3158</v>
      </c>
      <c r="AD1409" s="125">
        <v>43713.203900462962</v>
      </c>
      <c r="AE1409" s="122" t="s">
        <v>3158</v>
      </c>
    </row>
    <row r="1410" spans="1:31" ht="13">
      <c r="A1410" s="122">
        <v>3756</v>
      </c>
      <c r="B1410" s="122" t="s">
        <v>11641</v>
      </c>
      <c r="C1410" s="122" t="s">
        <v>11642</v>
      </c>
      <c r="D1410" s="122" t="s">
        <v>3146</v>
      </c>
      <c r="E1410" s="122">
        <v>2015</v>
      </c>
      <c r="F1410" s="122" t="s">
        <v>3225</v>
      </c>
      <c r="G1410" s="122" t="s">
        <v>11643</v>
      </c>
      <c r="H1410" s="122" t="s">
        <v>3195</v>
      </c>
      <c r="I1410" s="122" t="s">
        <v>3385</v>
      </c>
      <c r="K1410" s="122" t="s">
        <v>11644</v>
      </c>
      <c r="L1410" s="124" t="s">
        <v>11645</v>
      </c>
      <c r="M1410" s="122" t="s">
        <v>3154</v>
      </c>
      <c r="N1410" s="122">
        <v>75</v>
      </c>
      <c r="O1410" s="122" t="s">
        <v>3158</v>
      </c>
      <c r="P1410" s="122" t="s">
        <v>3158</v>
      </c>
      <c r="Q1410" s="122" t="s">
        <v>3158</v>
      </c>
      <c r="R1410" s="125">
        <v>43697.526655092595</v>
      </c>
      <c r="S1410" s="125">
        <v>43706.358981481484</v>
      </c>
      <c r="T1410" s="122">
        <v>56</v>
      </c>
      <c r="U1410" s="122" t="s">
        <v>6003</v>
      </c>
      <c r="V1410" s="122" t="s">
        <v>3195</v>
      </c>
      <c r="W1410" s="122" t="s">
        <v>3158</v>
      </c>
      <c r="X1410" s="122" t="s">
        <v>3438</v>
      </c>
      <c r="Y1410" s="122" t="s">
        <v>3158</v>
      </c>
      <c r="Z1410" s="122">
        <v>0</v>
      </c>
      <c r="AA1410" s="122" t="s">
        <v>3158</v>
      </c>
      <c r="AB1410" s="122" t="s">
        <v>3158</v>
      </c>
      <c r="AC1410" s="122" t="s">
        <v>3158</v>
      </c>
      <c r="AD1410" s="125">
        <v>43698.350393518522</v>
      </c>
      <c r="AE1410" s="122" t="s">
        <v>3158</v>
      </c>
    </row>
    <row r="1411" spans="1:31" ht="13">
      <c r="A1411" s="122">
        <v>3757</v>
      </c>
      <c r="B1411" s="122" t="s">
        <v>11646</v>
      </c>
      <c r="C1411" s="122" t="s">
        <v>11647</v>
      </c>
      <c r="D1411" s="122" t="s">
        <v>3146</v>
      </c>
      <c r="E1411" s="122">
        <v>2016</v>
      </c>
      <c r="F1411" s="122" t="s">
        <v>3287</v>
      </c>
      <c r="G1411" s="122" t="s">
        <v>6161</v>
      </c>
      <c r="H1411" s="122" t="s">
        <v>6162</v>
      </c>
      <c r="I1411" s="122" t="s">
        <v>3326</v>
      </c>
      <c r="K1411" s="122" t="s">
        <v>11646</v>
      </c>
      <c r="L1411" s="124" t="s">
        <v>11648</v>
      </c>
      <c r="M1411" s="122" t="s">
        <v>3154</v>
      </c>
      <c r="N1411" s="122">
        <v>75</v>
      </c>
      <c r="O1411" s="124" t="s">
        <v>11649</v>
      </c>
      <c r="R1411" s="125">
        <v>43697.526655092595</v>
      </c>
      <c r="S1411" s="125">
        <v>43713.203900462962</v>
      </c>
      <c r="T1411" s="122" t="s">
        <v>3158</v>
      </c>
      <c r="U1411" s="122" t="s">
        <v>3158</v>
      </c>
      <c r="V1411" s="122" t="s">
        <v>3158</v>
      </c>
      <c r="W1411" s="122" t="s">
        <v>3158</v>
      </c>
      <c r="X1411" s="122" t="s">
        <v>3158</v>
      </c>
      <c r="Y1411" s="122" t="s">
        <v>3158</v>
      </c>
      <c r="Z1411" s="122">
        <v>0</v>
      </c>
      <c r="AA1411" s="122" t="s">
        <v>3158</v>
      </c>
      <c r="AB1411" s="122" t="s">
        <v>3158</v>
      </c>
      <c r="AC1411" s="122" t="s">
        <v>3158</v>
      </c>
      <c r="AD1411" s="125">
        <v>43713.203900462962</v>
      </c>
      <c r="AE1411" s="122" t="s">
        <v>3158</v>
      </c>
    </row>
    <row r="1412" spans="1:31" ht="13">
      <c r="A1412" s="122">
        <v>3758</v>
      </c>
      <c r="B1412" s="122" t="s">
        <v>11650</v>
      </c>
      <c r="C1412" s="122" t="s">
        <v>11651</v>
      </c>
      <c r="D1412" s="122" t="s">
        <v>3146</v>
      </c>
      <c r="E1412" s="122">
        <v>2018</v>
      </c>
      <c r="F1412" s="122" t="s">
        <v>3225</v>
      </c>
      <c r="G1412" s="122" t="s">
        <v>3235</v>
      </c>
      <c r="H1412" s="122" t="s">
        <v>3195</v>
      </c>
      <c r="I1412" s="122" t="s">
        <v>3204</v>
      </c>
      <c r="J1412" s="122" t="s">
        <v>11652</v>
      </c>
      <c r="K1412" s="122" t="s">
        <v>11653</v>
      </c>
      <c r="L1412" s="124" t="s">
        <v>11654</v>
      </c>
      <c r="M1412" s="122" t="s">
        <v>3154</v>
      </c>
      <c r="N1412" s="122">
        <v>75</v>
      </c>
      <c r="O1412" s="124" t="s">
        <v>11655</v>
      </c>
      <c r="P1412" s="124" t="s">
        <v>11656</v>
      </c>
      <c r="Q1412" s="122" t="s">
        <v>3158</v>
      </c>
      <c r="R1412" s="125">
        <v>43697.526655092595</v>
      </c>
      <c r="S1412" s="125">
        <v>44252.431273148148</v>
      </c>
      <c r="T1412" s="122">
        <v>68</v>
      </c>
      <c r="U1412" s="122" t="s">
        <v>5251</v>
      </c>
      <c r="V1412" s="122" t="s">
        <v>3195</v>
      </c>
      <c r="W1412" s="122" t="s">
        <v>3158</v>
      </c>
      <c r="X1412" s="122" t="s">
        <v>3204</v>
      </c>
      <c r="Y1412" s="122" t="s">
        <v>3158</v>
      </c>
      <c r="Z1412" s="122">
        <v>0</v>
      </c>
      <c r="AA1412" s="122" t="s">
        <v>3158</v>
      </c>
      <c r="AB1412" s="122" t="s">
        <v>3158</v>
      </c>
      <c r="AC1412" s="122" t="s">
        <v>3158</v>
      </c>
      <c r="AD1412" s="125">
        <v>43713.203900462962</v>
      </c>
      <c r="AE1412" s="122" t="s">
        <v>3158</v>
      </c>
    </row>
    <row r="1413" spans="1:31" ht="13">
      <c r="A1413" s="122">
        <v>3759</v>
      </c>
      <c r="B1413" s="122" t="s">
        <v>11657</v>
      </c>
      <c r="C1413" s="122" t="s">
        <v>11658</v>
      </c>
      <c r="D1413" s="122" t="s">
        <v>3146</v>
      </c>
      <c r="E1413" s="122">
        <v>2001</v>
      </c>
      <c r="F1413" s="122" t="s">
        <v>3462</v>
      </c>
      <c r="G1413" s="122" t="s">
        <v>3343</v>
      </c>
      <c r="H1413" s="122" t="s">
        <v>4069</v>
      </c>
      <c r="I1413" s="122" t="s">
        <v>3326</v>
      </c>
      <c r="K1413" s="122" t="s">
        <v>11659</v>
      </c>
      <c r="L1413" s="124" t="s">
        <v>11660</v>
      </c>
      <c r="M1413" s="122" t="s">
        <v>3154</v>
      </c>
      <c r="N1413" s="122">
        <v>75</v>
      </c>
      <c r="O1413" s="124" t="s">
        <v>11661</v>
      </c>
      <c r="P1413" s="124" t="s">
        <v>11662</v>
      </c>
      <c r="Q1413" s="124" t="s">
        <v>11663</v>
      </c>
      <c r="R1413" s="125">
        <v>43697.526655092595</v>
      </c>
      <c r="S1413" s="125">
        <v>43713.203900462962</v>
      </c>
      <c r="T1413" s="122" t="s">
        <v>3158</v>
      </c>
      <c r="U1413" s="122" t="s">
        <v>3158</v>
      </c>
      <c r="V1413" s="122" t="s">
        <v>3158</v>
      </c>
      <c r="W1413" s="122" t="s">
        <v>3158</v>
      </c>
      <c r="X1413" s="122" t="s">
        <v>3158</v>
      </c>
      <c r="Y1413" s="122" t="s">
        <v>3158</v>
      </c>
      <c r="Z1413" s="122">
        <v>0</v>
      </c>
      <c r="AA1413" s="122" t="s">
        <v>3158</v>
      </c>
      <c r="AB1413" s="122" t="s">
        <v>3158</v>
      </c>
      <c r="AC1413" s="122" t="s">
        <v>3158</v>
      </c>
      <c r="AD1413" s="125">
        <v>43713.203900462962</v>
      </c>
      <c r="AE1413" s="122" t="s">
        <v>3158</v>
      </c>
    </row>
    <row r="1414" spans="1:31" ht="13">
      <c r="A1414" s="122">
        <v>3760</v>
      </c>
      <c r="B1414" s="122" t="s">
        <v>11664</v>
      </c>
      <c r="C1414" s="122" t="s">
        <v>11665</v>
      </c>
      <c r="D1414" s="122" t="s">
        <v>3146</v>
      </c>
      <c r="E1414" s="122">
        <v>2011</v>
      </c>
      <c r="F1414" s="122" t="s">
        <v>3462</v>
      </c>
      <c r="G1414" s="122" t="s">
        <v>4821</v>
      </c>
      <c r="H1414" s="122" t="s">
        <v>11666</v>
      </c>
      <c r="I1414" s="122" t="s">
        <v>3326</v>
      </c>
      <c r="J1414" s="122" t="s">
        <v>11667</v>
      </c>
      <c r="K1414" s="122" t="s">
        <v>11668</v>
      </c>
      <c r="L1414" s="124" t="s">
        <v>11669</v>
      </c>
      <c r="M1414" s="122" t="s">
        <v>3154</v>
      </c>
      <c r="N1414" s="122">
        <v>75</v>
      </c>
      <c r="O1414" s="124" t="s">
        <v>11670</v>
      </c>
      <c r="P1414" s="124" t="s">
        <v>11671</v>
      </c>
      <c r="Q1414" s="124" t="s">
        <v>11672</v>
      </c>
      <c r="R1414" s="125">
        <v>43697.526655092595</v>
      </c>
      <c r="S1414" s="125">
        <v>43713.203900462962</v>
      </c>
      <c r="T1414" s="122" t="s">
        <v>3158</v>
      </c>
      <c r="U1414" s="122" t="s">
        <v>3158</v>
      </c>
      <c r="V1414" s="122" t="s">
        <v>3158</v>
      </c>
      <c r="W1414" s="122" t="s">
        <v>3158</v>
      </c>
      <c r="X1414" s="122" t="s">
        <v>3158</v>
      </c>
      <c r="Y1414" s="122" t="s">
        <v>3158</v>
      </c>
      <c r="Z1414" s="122">
        <v>0</v>
      </c>
      <c r="AA1414" s="122" t="s">
        <v>3158</v>
      </c>
      <c r="AB1414" s="122" t="s">
        <v>3158</v>
      </c>
      <c r="AC1414" s="122" t="s">
        <v>3158</v>
      </c>
      <c r="AD1414" s="125">
        <v>43713.203900462962</v>
      </c>
      <c r="AE1414" s="122" t="s">
        <v>3158</v>
      </c>
    </row>
    <row r="1415" spans="1:31" ht="13">
      <c r="A1415" s="122">
        <v>3761</v>
      </c>
      <c r="B1415" s="122" t="s">
        <v>11673</v>
      </c>
      <c r="C1415" s="122" t="s">
        <v>11674</v>
      </c>
      <c r="D1415" s="122" t="s">
        <v>3146</v>
      </c>
      <c r="E1415" s="122">
        <v>2013</v>
      </c>
      <c r="F1415" s="122" t="s">
        <v>3342</v>
      </c>
      <c r="G1415" s="122" t="s">
        <v>3172</v>
      </c>
      <c r="H1415" s="122" t="s">
        <v>3173</v>
      </c>
      <c r="I1415" s="122" t="s">
        <v>3326</v>
      </c>
      <c r="J1415" s="122" t="s">
        <v>11675</v>
      </c>
      <c r="K1415" s="122" t="s">
        <v>11676</v>
      </c>
      <c r="L1415" s="124" t="s">
        <v>11677</v>
      </c>
      <c r="M1415" s="122" t="s">
        <v>3154</v>
      </c>
      <c r="N1415" s="122">
        <v>75</v>
      </c>
      <c r="O1415" s="124" t="s">
        <v>11678</v>
      </c>
      <c r="P1415" s="124" t="s">
        <v>11679</v>
      </c>
      <c r="Q1415" s="124" t="s">
        <v>11680</v>
      </c>
      <c r="R1415" s="125">
        <v>43697.526655092595</v>
      </c>
      <c r="S1415" s="125">
        <v>43713.203900462962</v>
      </c>
      <c r="T1415" s="122" t="s">
        <v>3158</v>
      </c>
      <c r="U1415" s="122" t="s">
        <v>3158</v>
      </c>
      <c r="V1415" s="122" t="s">
        <v>3158</v>
      </c>
      <c r="W1415" s="122" t="s">
        <v>3158</v>
      </c>
      <c r="X1415" s="122" t="s">
        <v>3158</v>
      </c>
      <c r="Y1415" s="122" t="s">
        <v>3158</v>
      </c>
      <c r="Z1415" s="122">
        <v>0</v>
      </c>
      <c r="AA1415" s="122" t="s">
        <v>3158</v>
      </c>
      <c r="AB1415" s="122" t="s">
        <v>3158</v>
      </c>
      <c r="AC1415" s="122" t="s">
        <v>3158</v>
      </c>
      <c r="AD1415" s="125">
        <v>43713.203900462962</v>
      </c>
      <c r="AE1415" s="122" t="s">
        <v>3158</v>
      </c>
    </row>
    <row r="1416" spans="1:31" ht="13">
      <c r="A1416" s="122">
        <v>3762</v>
      </c>
      <c r="B1416" s="122" t="s">
        <v>598</v>
      </c>
      <c r="C1416" s="122" t="s">
        <v>11681</v>
      </c>
      <c r="D1416" s="122" t="s">
        <v>3146</v>
      </c>
      <c r="E1416" s="122">
        <v>2015</v>
      </c>
      <c r="F1416" s="122" t="s">
        <v>3440</v>
      </c>
      <c r="G1416" s="122" t="s">
        <v>3148</v>
      </c>
      <c r="H1416" s="122" t="s">
        <v>3217</v>
      </c>
      <c r="I1416" s="122" t="s">
        <v>3326</v>
      </c>
      <c r="J1416" s="122" t="s">
        <v>11682</v>
      </c>
      <c r="K1416" s="122" t="s">
        <v>11683</v>
      </c>
      <c r="L1416" s="124" t="s">
        <v>11684</v>
      </c>
      <c r="M1416" s="122" t="s">
        <v>3154</v>
      </c>
      <c r="N1416" s="122">
        <v>75</v>
      </c>
      <c r="O1416" s="124" t="s">
        <v>11685</v>
      </c>
      <c r="P1416" s="124" t="s">
        <v>11686</v>
      </c>
      <c r="Q1416" s="124" t="s">
        <v>11687</v>
      </c>
      <c r="R1416" s="125">
        <v>43697.526655092595</v>
      </c>
      <c r="S1416" s="125">
        <v>43713.203900462962</v>
      </c>
      <c r="T1416" s="122" t="s">
        <v>3158</v>
      </c>
      <c r="U1416" s="122" t="s">
        <v>3158</v>
      </c>
      <c r="V1416" s="122" t="s">
        <v>3158</v>
      </c>
      <c r="W1416" s="122" t="s">
        <v>3158</v>
      </c>
      <c r="X1416" s="122" t="s">
        <v>3158</v>
      </c>
      <c r="Y1416" s="122" t="s">
        <v>3158</v>
      </c>
      <c r="Z1416" s="122">
        <v>0</v>
      </c>
      <c r="AA1416" s="122" t="s">
        <v>3158</v>
      </c>
      <c r="AB1416" s="122" t="s">
        <v>3158</v>
      </c>
      <c r="AC1416" s="122" t="s">
        <v>3158</v>
      </c>
      <c r="AD1416" s="125">
        <v>43713.203900462962</v>
      </c>
      <c r="AE1416" s="122" t="s">
        <v>3158</v>
      </c>
    </row>
    <row r="1417" spans="1:31" ht="13">
      <c r="A1417" s="122">
        <v>3763</v>
      </c>
      <c r="B1417" s="122" t="s">
        <v>277</v>
      </c>
      <c r="C1417" s="122" t="s">
        <v>11688</v>
      </c>
      <c r="D1417" s="122" t="s">
        <v>3146</v>
      </c>
      <c r="E1417" s="122">
        <v>2012</v>
      </c>
      <c r="F1417" s="122" t="s">
        <v>3438</v>
      </c>
      <c r="G1417" s="122" t="s">
        <v>11689</v>
      </c>
      <c r="H1417" s="122" t="s">
        <v>3977</v>
      </c>
      <c r="I1417" s="122" t="s">
        <v>3385</v>
      </c>
      <c r="J1417" s="122" t="s">
        <v>11690</v>
      </c>
      <c r="K1417" s="122" t="s">
        <v>11691</v>
      </c>
      <c r="L1417" s="124" t="s">
        <v>11692</v>
      </c>
      <c r="M1417" s="122" t="s">
        <v>3154</v>
      </c>
      <c r="N1417" s="122">
        <v>75</v>
      </c>
      <c r="O1417" s="122" t="s">
        <v>3158</v>
      </c>
      <c r="P1417" s="124" t="s">
        <v>11693</v>
      </c>
      <c r="Q1417" s="122" t="s">
        <v>3158</v>
      </c>
      <c r="R1417" s="125">
        <v>43697.526655092595</v>
      </c>
      <c r="S1417" s="125">
        <v>44062.521793981483</v>
      </c>
      <c r="T1417" s="122">
        <v>64</v>
      </c>
      <c r="U1417" s="122" t="s">
        <v>3860</v>
      </c>
      <c r="V1417" s="122" t="s">
        <v>3977</v>
      </c>
      <c r="W1417" s="122" t="s">
        <v>3158</v>
      </c>
      <c r="X1417" s="122" t="s">
        <v>3204</v>
      </c>
      <c r="Y1417" s="122" t="s">
        <v>3158</v>
      </c>
      <c r="Z1417" s="122">
        <v>0</v>
      </c>
      <c r="AA1417" s="122" t="s">
        <v>3158</v>
      </c>
      <c r="AB1417" s="122" t="s">
        <v>3158</v>
      </c>
      <c r="AC1417" s="122" t="s">
        <v>3158</v>
      </c>
      <c r="AD1417" s="125">
        <v>43713.203900462962</v>
      </c>
      <c r="AE1417" s="122" t="s">
        <v>3158</v>
      </c>
    </row>
    <row r="1418" spans="1:31" ht="13">
      <c r="A1418" s="122">
        <v>3764</v>
      </c>
      <c r="B1418" s="122" t="s">
        <v>11694</v>
      </c>
      <c r="C1418" s="122" t="s">
        <v>11695</v>
      </c>
      <c r="D1418" s="122" t="s">
        <v>3146</v>
      </c>
      <c r="E1418" s="122">
        <v>2017</v>
      </c>
      <c r="F1418" s="122" t="s">
        <v>3225</v>
      </c>
      <c r="G1418" s="122" t="s">
        <v>11696</v>
      </c>
      <c r="H1418" s="122" t="s">
        <v>3217</v>
      </c>
      <c r="I1418" s="122" t="s">
        <v>3204</v>
      </c>
      <c r="J1418" s="122" t="s">
        <v>11697</v>
      </c>
      <c r="K1418" s="122" t="s">
        <v>11698</v>
      </c>
      <c r="L1418" s="124" t="s">
        <v>11699</v>
      </c>
      <c r="M1418" s="122" t="s">
        <v>3154</v>
      </c>
      <c r="N1418" s="122">
        <v>75</v>
      </c>
      <c r="O1418" s="124" t="s">
        <v>11700</v>
      </c>
      <c r="P1418" s="122" t="s">
        <v>3158</v>
      </c>
      <c r="Q1418" s="124" t="s">
        <v>11701</v>
      </c>
      <c r="R1418" s="125">
        <v>43697.526655092595</v>
      </c>
      <c r="S1418" s="125">
        <v>44599.463368055556</v>
      </c>
      <c r="T1418" s="122">
        <v>68</v>
      </c>
      <c r="U1418" s="122" t="s">
        <v>3202</v>
      </c>
      <c r="V1418" s="122" t="s">
        <v>3415</v>
      </c>
      <c r="W1418" s="122" t="s">
        <v>3158</v>
      </c>
      <c r="X1418" s="122" t="s">
        <v>3204</v>
      </c>
      <c r="Y1418" s="122" t="s">
        <v>3158</v>
      </c>
      <c r="Z1418" s="122">
        <v>0</v>
      </c>
      <c r="AA1418" s="122" t="s">
        <v>3158</v>
      </c>
      <c r="AB1418" s="122" t="s">
        <v>3158</v>
      </c>
      <c r="AC1418" s="122" t="s">
        <v>3158</v>
      </c>
      <c r="AD1418" s="125">
        <v>43713.203900462962</v>
      </c>
      <c r="AE1418" s="122" t="s">
        <v>3158</v>
      </c>
    </row>
    <row r="1419" spans="1:31" ht="13">
      <c r="A1419" s="122">
        <v>3765</v>
      </c>
      <c r="B1419" s="122" t="s">
        <v>11702</v>
      </c>
      <c r="C1419" s="122" t="s">
        <v>11703</v>
      </c>
      <c r="D1419" s="122" t="s">
        <v>3146</v>
      </c>
      <c r="E1419" s="122">
        <v>2014</v>
      </c>
      <c r="F1419" s="122" t="s">
        <v>3462</v>
      </c>
      <c r="G1419" s="122" t="s">
        <v>11704</v>
      </c>
      <c r="H1419" s="122" t="s">
        <v>11705</v>
      </c>
      <c r="I1419" s="122" t="s">
        <v>3204</v>
      </c>
      <c r="J1419" s="122" t="s">
        <v>11706</v>
      </c>
      <c r="K1419" s="122" t="s">
        <v>11707</v>
      </c>
      <c r="L1419" s="124" t="s">
        <v>11708</v>
      </c>
      <c r="M1419" s="122" t="s">
        <v>3154</v>
      </c>
      <c r="N1419" s="122">
        <v>75</v>
      </c>
      <c r="O1419" s="124" t="s">
        <v>11709</v>
      </c>
      <c r="P1419" s="122" t="s">
        <v>3158</v>
      </c>
      <c r="Q1419" s="124" t="s">
        <v>11710</v>
      </c>
      <c r="R1419" s="125">
        <v>43697.526655092595</v>
      </c>
      <c r="S1419" s="125">
        <v>43865.379988425928</v>
      </c>
      <c r="T1419" s="122">
        <v>68</v>
      </c>
      <c r="U1419" s="122" t="s">
        <v>3202</v>
      </c>
      <c r="V1419" s="122" t="s">
        <v>11711</v>
      </c>
      <c r="W1419" s="122" t="s">
        <v>3158</v>
      </c>
      <c r="X1419" s="122" t="s">
        <v>3204</v>
      </c>
      <c r="Y1419" s="122" t="s">
        <v>3158</v>
      </c>
      <c r="Z1419" s="122">
        <v>0</v>
      </c>
      <c r="AA1419" s="122" t="s">
        <v>3158</v>
      </c>
      <c r="AB1419" s="122" t="s">
        <v>3158</v>
      </c>
      <c r="AC1419" s="122" t="s">
        <v>3158</v>
      </c>
      <c r="AD1419" s="125">
        <v>43698.350393518522</v>
      </c>
      <c r="AE1419" s="122" t="s">
        <v>3158</v>
      </c>
    </row>
    <row r="1420" spans="1:31" ht="13">
      <c r="A1420" s="122">
        <v>3766</v>
      </c>
      <c r="B1420" s="122" t="s">
        <v>11712</v>
      </c>
      <c r="C1420" s="122" t="s">
        <v>11713</v>
      </c>
      <c r="E1420" s="122">
        <v>2010</v>
      </c>
      <c r="F1420" s="122" t="s">
        <v>4665</v>
      </c>
      <c r="G1420" s="122" t="s">
        <v>3587</v>
      </c>
      <c r="H1420" s="122" t="s">
        <v>3217</v>
      </c>
      <c r="I1420" s="122" t="s">
        <v>3385</v>
      </c>
      <c r="J1420" s="122" t="s">
        <v>11714</v>
      </c>
      <c r="K1420" s="122" t="s">
        <v>11715</v>
      </c>
      <c r="L1420" s="124" t="s">
        <v>11716</v>
      </c>
      <c r="M1420" s="122" t="s">
        <v>3154</v>
      </c>
      <c r="N1420" s="122">
        <v>75</v>
      </c>
      <c r="O1420" s="122" t="s">
        <v>3158</v>
      </c>
      <c r="P1420" s="122" t="s">
        <v>3158</v>
      </c>
      <c r="Q1420" s="124" t="s">
        <v>11717</v>
      </c>
      <c r="R1420" s="125">
        <v>43697.526655092595</v>
      </c>
      <c r="S1420" s="125">
        <v>43759.512025462966</v>
      </c>
      <c r="T1420" s="122">
        <v>60</v>
      </c>
      <c r="U1420" s="122" t="s">
        <v>6411</v>
      </c>
      <c r="V1420" s="122" t="s">
        <v>3204</v>
      </c>
      <c r="W1420" s="122" t="s">
        <v>3158</v>
      </c>
      <c r="X1420" s="122" t="s">
        <v>3204</v>
      </c>
      <c r="Y1420" s="122" t="s">
        <v>3158</v>
      </c>
      <c r="Z1420" s="122">
        <v>0</v>
      </c>
      <c r="AA1420" s="122" t="s">
        <v>3158</v>
      </c>
      <c r="AB1420" s="122" t="s">
        <v>3158</v>
      </c>
      <c r="AC1420" s="122" t="s">
        <v>3158</v>
      </c>
      <c r="AD1420" s="125">
        <v>43713.203900462962</v>
      </c>
      <c r="AE1420" s="122" t="s">
        <v>3158</v>
      </c>
    </row>
    <row r="1421" spans="1:31" ht="13">
      <c r="A1421" s="122">
        <v>3767</v>
      </c>
      <c r="B1421" s="122" t="s">
        <v>11718</v>
      </c>
      <c r="C1421" s="122" t="s">
        <v>11719</v>
      </c>
      <c r="D1421" s="122" t="s">
        <v>3146</v>
      </c>
      <c r="E1421" s="122">
        <v>2018</v>
      </c>
      <c r="F1421" s="122" t="s">
        <v>11720</v>
      </c>
      <c r="G1421" s="122" t="s">
        <v>11721</v>
      </c>
      <c r="K1421" s="122" t="s">
        <v>11722</v>
      </c>
      <c r="L1421" s="124" t="s">
        <v>11723</v>
      </c>
      <c r="M1421" s="122" t="s">
        <v>3154</v>
      </c>
      <c r="N1421" s="122">
        <v>75</v>
      </c>
      <c r="O1421" s="124" t="s">
        <v>11724</v>
      </c>
      <c r="Q1421" s="124" t="s">
        <v>11725</v>
      </c>
      <c r="R1421" s="125">
        <v>43697.526655092595</v>
      </c>
      <c r="S1421" s="125">
        <v>43713.203900462962</v>
      </c>
      <c r="T1421" s="122" t="s">
        <v>3158</v>
      </c>
      <c r="U1421" s="122" t="s">
        <v>3158</v>
      </c>
      <c r="V1421" s="122" t="s">
        <v>3158</v>
      </c>
      <c r="W1421" s="122" t="s">
        <v>3158</v>
      </c>
      <c r="X1421" s="122" t="s">
        <v>3158</v>
      </c>
      <c r="Y1421" s="122" t="s">
        <v>3158</v>
      </c>
      <c r="Z1421" s="122">
        <v>0</v>
      </c>
      <c r="AA1421" s="122" t="s">
        <v>3158</v>
      </c>
      <c r="AB1421" s="122" t="s">
        <v>3158</v>
      </c>
      <c r="AC1421" s="122" t="s">
        <v>3158</v>
      </c>
      <c r="AD1421" s="125">
        <v>43713.203900462962</v>
      </c>
      <c r="AE1421" s="122" t="s">
        <v>3158</v>
      </c>
    </row>
    <row r="1422" spans="1:31" ht="13">
      <c r="A1422" s="122">
        <v>3768</v>
      </c>
      <c r="B1422" s="122" t="s">
        <v>11726</v>
      </c>
      <c r="D1422" s="122" t="s">
        <v>3146</v>
      </c>
      <c r="E1422" s="122">
        <v>0</v>
      </c>
      <c r="K1422" s="122" t="s">
        <v>11727</v>
      </c>
      <c r="M1422" s="122" t="s">
        <v>3154</v>
      </c>
      <c r="N1422" s="122">
        <v>75</v>
      </c>
      <c r="R1422" s="125">
        <v>43697.526655092595</v>
      </c>
      <c r="S1422" s="125">
        <v>43713.203900462962</v>
      </c>
      <c r="T1422" s="122" t="s">
        <v>3158</v>
      </c>
      <c r="U1422" s="122" t="s">
        <v>3158</v>
      </c>
      <c r="V1422" s="122" t="s">
        <v>3158</v>
      </c>
      <c r="W1422" s="122" t="s">
        <v>3158</v>
      </c>
      <c r="X1422" s="122" t="s">
        <v>3158</v>
      </c>
      <c r="Y1422" s="122" t="s">
        <v>3158</v>
      </c>
      <c r="Z1422" s="122">
        <v>0</v>
      </c>
      <c r="AA1422" s="122" t="s">
        <v>3158</v>
      </c>
      <c r="AB1422" s="122" t="s">
        <v>3158</v>
      </c>
      <c r="AC1422" s="122" t="s">
        <v>3158</v>
      </c>
      <c r="AD1422" s="125">
        <v>43713.203900462962</v>
      </c>
      <c r="AE1422" s="122" t="s">
        <v>3158</v>
      </c>
    </row>
    <row r="1423" spans="1:31" ht="13">
      <c r="A1423" s="122">
        <v>3769</v>
      </c>
      <c r="B1423" s="122" t="s">
        <v>11728</v>
      </c>
      <c r="C1423" s="122" t="s">
        <v>11729</v>
      </c>
      <c r="D1423" s="122" t="s">
        <v>3146</v>
      </c>
      <c r="E1423" s="122">
        <v>0</v>
      </c>
      <c r="F1423" s="122" t="s">
        <v>3992</v>
      </c>
      <c r="G1423" s="122" t="s">
        <v>3245</v>
      </c>
      <c r="H1423" s="122" t="s">
        <v>3195</v>
      </c>
      <c r="K1423" s="122" t="s">
        <v>11730</v>
      </c>
      <c r="M1423" s="122" t="s">
        <v>3154</v>
      </c>
      <c r="N1423" s="122">
        <v>75</v>
      </c>
      <c r="R1423" s="125">
        <v>43697.526655092595</v>
      </c>
      <c r="S1423" s="125">
        <v>43713.203900462962</v>
      </c>
      <c r="T1423" s="122" t="s">
        <v>3158</v>
      </c>
      <c r="U1423" s="122" t="s">
        <v>3158</v>
      </c>
      <c r="V1423" s="122" t="s">
        <v>3158</v>
      </c>
      <c r="W1423" s="122" t="s">
        <v>3158</v>
      </c>
      <c r="X1423" s="122" t="s">
        <v>3158</v>
      </c>
      <c r="Y1423" s="122" t="s">
        <v>3158</v>
      </c>
      <c r="Z1423" s="122">
        <v>0</v>
      </c>
      <c r="AA1423" s="122" t="s">
        <v>3158</v>
      </c>
      <c r="AB1423" s="122" t="s">
        <v>3158</v>
      </c>
      <c r="AC1423" s="122" t="s">
        <v>3158</v>
      </c>
      <c r="AD1423" s="125">
        <v>43713.203900462962</v>
      </c>
      <c r="AE1423" s="122" t="s">
        <v>3158</v>
      </c>
    </row>
    <row r="1424" spans="1:31" ht="13">
      <c r="A1424" s="122">
        <v>3770</v>
      </c>
      <c r="B1424" s="122" t="s">
        <v>11731</v>
      </c>
      <c r="C1424" s="122" t="s">
        <v>11732</v>
      </c>
      <c r="D1424" s="122" t="s">
        <v>11733</v>
      </c>
      <c r="E1424" s="122">
        <v>2017</v>
      </c>
      <c r="F1424" s="122" t="s">
        <v>4665</v>
      </c>
      <c r="G1424" s="122" t="s">
        <v>6074</v>
      </c>
      <c r="H1424" s="122" t="s">
        <v>3173</v>
      </c>
      <c r="I1424" s="122" t="s">
        <v>3385</v>
      </c>
      <c r="J1424" s="122" t="s">
        <v>11734</v>
      </c>
      <c r="K1424" s="122" t="s">
        <v>11735</v>
      </c>
      <c r="L1424" s="124" t="s">
        <v>11736</v>
      </c>
      <c r="M1424" s="122" t="s">
        <v>3154</v>
      </c>
      <c r="N1424" s="122">
        <v>75</v>
      </c>
      <c r="O1424" s="124" t="s">
        <v>11737</v>
      </c>
      <c r="P1424" s="124" t="s">
        <v>11738</v>
      </c>
      <c r="Q1424" s="124" t="s">
        <v>11739</v>
      </c>
      <c r="R1424" s="125">
        <v>43697.526655092595</v>
      </c>
      <c r="S1424" s="125">
        <v>44719.430289351854</v>
      </c>
      <c r="T1424" s="122">
        <v>72</v>
      </c>
      <c r="U1424" s="122" t="s">
        <v>3278</v>
      </c>
      <c r="V1424" s="122" t="s">
        <v>3173</v>
      </c>
      <c r="W1424" s="122" t="s">
        <v>3158</v>
      </c>
      <c r="X1424" s="122" t="s">
        <v>3204</v>
      </c>
      <c r="Y1424" s="122" t="s">
        <v>3158</v>
      </c>
      <c r="Z1424" s="122">
        <v>0</v>
      </c>
      <c r="AA1424" s="122" t="s">
        <v>3158</v>
      </c>
      <c r="AB1424" s="122" t="s">
        <v>3158</v>
      </c>
      <c r="AC1424" s="122" t="s">
        <v>3158</v>
      </c>
      <c r="AD1424" s="125">
        <v>43713.203900462962</v>
      </c>
      <c r="AE1424" s="122" t="s">
        <v>3158</v>
      </c>
    </row>
    <row r="1425" spans="1:31" ht="13">
      <c r="A1425" s="122">
        <v>3771</v>
      </c>
      <c r="B1425" s="122" t="s">
        <v>593</v>
      </c>
      <c r="C1425" s="122" t="s">
        <v>11740</v>
      </c>
      <c r="D1425" s="122" t="s">
        <v>3146</v>
      </c>
      <c r="E1425" s="122">
        <v>2011</v>
      </c>
      <c r="F1425" s="122" t="s">
        <v>3225</v>
      </c>
      <c r="G1425" s="122" t="s">
        <v>3172</v>
      </c>
      <c r="H1425" s="122" t="s">
        <v>3173</v>
      </c>
      <c r="I1425" s="122" t="s">
        <v>3209</v>
      </c>
      <c r="J1425" s="122" t="s">
        <v>11741</v>
      </c>
      <c r="K1425" s="122" t="s">
        <v>11742</v>
      </c>
      <c r="L1425" s="124" t="s">
        <v>11743</v>
      </c>
      <c r="M1425" s="122" t="s">
        <v>3154</v>
      </c>
      <c r="N1425" s="122">
        <v>75</v>
      </c>
      <c r="O1425" s="124" t="s">
        <v>11744</v>
      </c>
      <c r="P1425" s="124" t="s">
        <v>11745</v>
      </c>
      <c r="Q1425" s="124" t="s">
        <v>11746</v>
      </c>
      <c r="R1425" s="125">
        <v>43697.526655092595</v>
      </c>
      <c r="S1425" s="125">
        <v>43713.203900462962</v>
      </c>
      <c r="T1425" s="122" t="s">
        <v>3158</v>
      </c>
      <c r="U1425" s="122" t="s">
        <v>3158</v>
      </c>
      <c r="V1425" s="122" t="s">
        <v>3158</v>
      </c>
      <c r="W1425" s="122" t="s">
        <v>3158</v>
      </c>
      <c r="X1425" s="122" t="s">
        <v>3158</v>
      </c>
      <c r="Y1425" s="122" t="s">
        <v>3158</v>
      </c>
      <c r="Z1425" s="122">
        <v>0</v>
      </c>
      <c r="AA1425" s="122" t="s">
        <v>3158</v>
      </c>
      <c r="AB1425" s="122" t="s">
        <v>3158</v>
      </c>
      <c r="AC1425" s="122" t="s">
        <v>3158</v>
      </c>
      <c r="AD1425" s="125">
        <v>43713.203900462962</v>
      </c>
      <c r="AE1425" s="122" t="s">
        <v>3158</v>
      </c>
    </row>
    <row r="1426" spans="1:31" ht="13">
      <c r="A1426" s="122">
        <v>3772</v>
      </c>
      <c r="B1426" s="122" t="s">
        <v>11747</v>
      </c>
      <c r="C1426" s="122" t="s">
        <v>11748</v>
      </c>
      <c r="D1426" s="122" t="s">
        <v>3146</v>
      </c>
      <c r="E1426" s="122">
        <v>2016</v>
      </c>
      <c r="F1426" s="122" t="s">
        <v>3438</v>
      </c>
      <c r="G1426" s="122" t="s">
        <v>11749</v>
      </c>
      <c r="K1426" s="122" t="s">
        <v>11750</v>
      </c>
      <c r="L1426" s="124" t="s">
        <v>11751</v>
      </c>
      <c r="M1426" s="122" t="s">
        <v>3154</v>
      </c>
      <c r="N1426" s="122">
        <v>75</v>
      </c>
      <c r="O1426" s="122" t="s">
        <v>5417</v>
      </c>
      <c r="P1426" s="122" t="s">
        <v>5417</v>
      </c>
      <c r="Q1426" s="124" t="s">
        <v>11752</v>
      </c>
      <c r="R1426" s="125">
        <v>43697.526655092595</v>
      </c>
      <c r="S1426" s="125">
        <v>43713.203900462962</v>
      </c>
      <c r="T1426" s="122" t="s">
        <v>3158</v>
      </c>
      <c r="U1426" s="122" t="s">
        <v>3158</v>
      </c>
      <c r="V1426" s="122" t="s">
        <v>3158</v>
      </c>
      <c r="W1426" s="122" t="s">
        <v>3158</v>
      </c>
      <c r="X1426" s="122" t="s">
        <v>3158</v>
      </c>
      <c r="Y1426" s="122" t="s">
        <v>3158</v>
      </c>
      <c r="Z1426" s="122">
        <v>0</v>
      </c>
      <c r="AA1426" s="122" t="s">
        <v>3158</v>
      </c>
      <c r="AB1426" s="122" t="s">
        <v>3158</v>
      </c>
      <c r="AC1426" s="122" t="s">
        <v>3158</v>
      </c>
      <c r="AD1426" s="125">
        <v>43713.203900462962</v>
      </c>
      <c r="AE1426" s="122" t="s">
        <v>3158</v>
      </c>
    </row>
    <row r="1427" spans="1:31" ht="13">
      <c r="A1427" s="122">
        <v>3773</v>
      </c>
      <c r="B1427" s="122" t="s">
        <v>11753</v>
      </c>
      <c r="C1427" s="122" t="s">
        <v>11754</v>
      </c>
      <c r="D1427" s="122" t="s">
        <v>3146</v>
      </c>
      <c r="E1427" s="122">
        <v>2018</v>
      </c>
      <c r="F1427" s="122" t="s">
        <v>3862</v>
      </c>
      <c r="G1427" s="122" t="s">
        <v>11755</v>
      </c>
      <c r="H1427" s="122" t="s">
        <v>3173</v>
      </c>
      <c r="I1427" s="122" t="s">
        <v>4340</v>
      </c>
      <c r="J1427" s="122" t="s">
        <v>11756</v>
      </c>
      <c r="K1427" s="122" t="s">
        <v>11757</v>
      </c>
      <c r="L1427" s="124" t="s">
        <v>11758</v>
      </c>
      <c r="M1427" s="122" t="s">
        <v>3154</v>
      </c>
      <c r="N1427" s="122">
        <v>75</v>
      </c>
      <c r="O1427" s="124" t="s">
        <v>11759</v>
      </c>
      <c r="P1427" s="124" t="s">
        <v>11760</v>
      </c>
      <c r="Q1427" s="124" t="s">
        <v>11761</v>
      </c>
      <c r="R1427" s="125">
        <v>43697.526655092595</v>
      </c>
      <c r="S1427" s="125">
        <v>44251.511203703703</v>
      </c>
      <c r="T1427" s="122">
        <v>72</v>
      </c>
      <c r="U1427" s="122" t="s">
        <v>3278</v>
      </c>
      <c r="V1427" s="122" t="s">
        <v>3173</v>
      </c>
      <c r="W1427" s="122" t="s">
        <v>3158</v>
      </c>
      <c r="X1427" s="122" t="s">
        <v>3204</v>
      </c>
      <c r="Y1427" s="122" t="s">
        <v>3158</v>
      </c>
      <c r="Z1427" s="122">
        <v>0</v>
      </c>
      <c r="AA1427" s="122" t="s">
        <v>3158</v>
      </c>
      <c r="AB1427" s="122" t="s">
        <v>3158</v>
      </c>
      <c r="AC1427" s="122" t="s">
        <v>3158</v>
      </c>
      <c r="AD1427" s="125">
        <v>43713.203900462962</v>
      </c>
      <c r="AE1427" s="122" t="s">
        <v>3158</v>
      </c>
    </row>
    <row r="1428" spans="1:31" ht="13">
      <c r="A1428" s="122">
        <v>3774</v>
      </c>
      <c r="B1428" s="122" t="s">
        <v>319</v>
      </c>
      <c r="C1428" s="122" t="s">
        <v>11762</v>
      </c>
      <c r="E1428" s="122">
        <v>2011</v>
      </c>
      <c r="F1428" s="122" t="s">
        <v>3342</v>
      </c>
      <c r="G1428" s="122" t="s">
        <v>7387</v>
      </c>
      <c r="K1428" s="122" t="s">
        <v>11763</v>
      </c>
      <c r="L1428" s="124" t="s">
        <v>11764</v>
      </c>
      <c r="M1428" s="122" t="s">
        <v>3154</v>
      </c>
      <c r="N1428" s="122">
        <v>75</v>
      </c>
      <c r="O1428" s="124" t="s">
        <v>11765</v>
      </c>
      <c r="P1428" s="124" t="s">
        <v>11766</v>
      </c>
      <c r="Q1428" s="124" t="s">
        <v>11767</v>
      </c>
      <c r="R1428" s="125">
        <v>43697.526655092595</v>
      </c>
      <c r="S1428" s="125">
        <v>43713.203900462962</v>
      </c>
      <c r="T1428" s="122" t="s">
        <v>3158</v>
      </c>
      <c r="U1428" s="122" t="s">
        <v>3158</v>
      </c>
      <c r="V1428" s="122" t="s">
        <v>3158</v>
      </c>
      <c r="W1428" s="122" t="s">
        <v>3158</v>
      </c>
      <c r="X1428" s="122" t="s">
        <v>3158</v>
      </c>
      <c r="Y1428" s="122" t="s">
        <v>3158</v>
      </c>
      <c r="Z1428" s="122">
        <v>0</v>
      </c>
      <c r="AA1428" s="122" t="s">
        <v>3158</v>
      </c>
      <c r="AB1428" s="122" t="s">
        <v>3158</v>
      </c>
      <c r="AC1428" s="122" t="s">
        <v>3158</v>
      </c>
      <c r="AD1428" s="125">
        <v>43713.203900462962</v>
      </c>
      <c r="AE1428" s="122" t="s">
        <v>3158</v>
      </c>
    </row>
    <row r="1429" spans="1:31" ht="13">
      <c r="A1429" s="122">
        <v>3775</v>
      </c>
      <c r="B1429" s="122" t="s">
        <v>11768</v>
      </c>
      <c r="C1429" s="122" t="s">
        <v>11769</v>
      </c>
      <c r="D1429" s="122" t="s">
        <v>3146</v>
      </c>
      <c r="E1429" s="122">
        <v>2017</v>
      </c>
      <c r="F1429" s="122" t="s">
        <v>3401</v>
      </c>
      <c r="G1429" s="122" t="s">
        <v>4637</v>
      </c>
      <c r="H1429" s="122" t="s">
        <v>3977</v>
      </c>
      <c r="I1429" s="122" t="s">
        <v>3385</v>
      </c>
      <c r="J1429" s="122" t="s">
        <v>11770</v>
      </c>
      <c r="K1429" s="122" t="s">
        <v>11771</v>
      </c>
      <c r="L1429" s="124" t="s">
        <v>11772</v>
      </c>
      <c r="M1429" s="122" t="s">
        <v>3154</v>
      </c>
      <c r="N1429" s="122">
        <v>75</v>
      </c>
      <c r="O1429" s="124" t="s">
        <v>11773</v>
      </c>
      <c r="P1429" s="122" t="s">
        <v>3158</v>
      </c>
      <c r="Q1429" s="124" t="s">
        <v>11774</v>
      </c>
      <c r="R1429" s="125">
        <v>43697.526655092595</v>
      </c>
      <c r="S1429" s="125">
        <v>44440.367638888885</v>
      </c>
      <c r="T1429" s="122">
        <v>68</v>
      </c>
      <c r="U1429" s="122" t="s">
        <v>3202</v>
      </c>
      <c r="V1429" s="122" t="s">
        <v>3977</v>
      </c>
      <c r="W1429" s="122" t="s">
        <v>3158</v>
      </c>
      <c r="X1429" s="122" t="s">
        <v>3204</v>
      </c>
      <c r="Y1429" s="122" t="s">
        <v>3158</v>
      </c>
      <c r="Z1429" s="122">
        <v>0</v>
      </c>
      <c r="AA1429" s="122" t="s">
        <v>3158</v>
      </c>
      <c r="AB1429" s="122" t="s">
        <v>3158</v>
      </c>
      <c r="AC1429" s="122" t="s">
        <v>3158</v>
      </c>
      <c r="AD1429" s="125">
        <v>43713.203900462962</v>
      </c>
      <c r="AE1429" s="122" t="s">
        <v>3158</v>
      </c>
    </row>
    <row r="1430" spans="1:31" ht="13">
      <c r="A1430" s="122">
        <v>3776</v>
      </c>
      <c r="B1430" s="122" t="s">
        <v>11775</v>
      </c>
      <c r="C1430" s="122" t="s">
        <v>11776</v>
      </c>
      <c r="D1430" s="122" t="s">
        <v>3146</v>
      </c>
      <c r="E1430" s="122">
        <v>2002</v>
      </c>
      <c r="F1430" s="122" t="s">
        <v>3206</v>
      </c>
      <c r="G1430" s="122" t="s">
        <v>3245</v>
      </c>
      <c r="H1430" s="122" t="s">
        <v>3195</v>
      </c>
      <c r="K1430" s="122" t="s">
        <v>11777</v>
      </c>
      <c r="L1430" s="124" t="s">
        <v>11778</v>
      </c>
      <c r="M1430" s="122" t="s">
        <v>3154</v>
      </c>
      <c r="N1430" s="122">
        <v>75</v>
      </c>
      <c r="O1430" s="122" t="s">
        <v>4289</v>
      </c>
      <c r="P1430" s="124" t="s">
        <v>11779</v>
      </c>
      <c r="Q1430" s="124" t="s">
        <v>11780</v>
      </c>
      <c r="R1430" s="125">
        <v>43697.526655092595</v>
      </c>
      <c r="S1430" s="125">
        <v>43713.203900462962</v>
      </c>
      <c r="T1430" s="122" t="s">
        <v>3158</v>
      </c>
      <c r="U1430" s="122" t="s">
        <v>3158</v>
      </c>
      <c r="V1430" s="122" t="s">
        <v>3158</v>
      </c>
      <c r="W1430" s="122" t="s">
        <v>3158</v>
      </c>
      <c r="X1430" s="122" t="s">
        <v>3158</v>
      </c>
      <c r="Y1430" s="122" t="s">
        <v>3158</v>
      </c>
      <c r="Z1430" s="122">
        <v>0</v>
      </c>
      <c r="AA1430" s="122" t="s">
        <v>3158</v>
      </c>
      <c r="AB1430" s="122" t="s">
        <v>3158</v>
      </c>
      <c r="AC1430" s="122" t="s">
        <v>3158</v>
      </c>
      <c r="AD1430" s="125">
        <v>43713.203900462962</v>
      </c>
      <c r="AE1430" s="122" t="s">
        <v>3158</v>
      </c>
    </row>
    <row r="1431" spans="1:31" ht="13">
      <c r="A1431" s="122">
        <v>3777</v>
      </c>
      <c r="B1431" s="122" t="s">
        <v>11781</v>
      </c>
      <c r="C1431" s="122" t="s">
        <v>11782</v>
      </c>
      <c r="D1431" s="122" t="s">
        <v>3146</v>
      </c>
      <c r="E1431" s="122">
        <v>2019</v>
      </c>
      <c r="F1431" s="122" t="s">
        <v>3206</v>
      </c>
      <c r="G1431" s="122" t="s">
        <v>4325</v>
      </c>
      <c r="H1431" s="122" t="s">
        <v>3173</v>
      </c>
      <c r="K1431" s="122" t="s">
        <v>11783</v>
      </c>
      <c r="L1431" s="124" t="s">
        <v>11784</v>
      </c>
      <c r="M1431" s="122" t="s">
        <v>3154</v>
      </c>
      <c r="N1431" s="122">
        <v>75</v>
      </c>
      <c r="O1431" s="122" t="s">
        <v>116</v>
      </c>
      <c r="P1431" s="124" t="s">
        <v>11785</v>
      </c>
      <c r="Q1431" s="124" t="s">
        <v>11786</v>
      </c>
      <c r="R1431" s="125">
        <v>43697.526655092595</v>
      </c>
      <c r="S1431" s="125">
        <v>43713.203900462962</v>
      </c>
      <c r="T1431" s="122" t="s">
        <v>3158</v>
      </c>
      <c r="U1431" s="122" t="s">
        <v>3158</v>
      </c>
      <c r="V1431" s="122" t="s">
        <v>3158</v>
      </c>
      <c r="W1431" s="122" t="s">
        <v>3158</v>
      </c>
      <c r="X1431" s="122" t="s">
        <v>3158</v>
      </c>
      <c r="Y1431" s="122" t="s">
        <v>3158</v>
      </c>
      <c r="Z1431" s="122">
        <v>0</v>
      </c>
      <c r="AA1431" s="122" t="s">
        <v>3158</v>
      </c>
      <c r="AB1431" s="122" t="s">
        <v>3158</v>
      </c>
      <c r="AC1431" s="122" t="s">
        <v>3158</v>
      </c>
      <c r="AD1431" s="125">
        <v>43713.203900462962</v>
      </c>
      <c r="AE1431" s="122" t="s">
        <v>3158</v>
      </c>
    </row>
    <row r="1432" spans="1:31" ht="13">
      <c r="A1432" s="122">
        <v>3778</v>
      </c>
      <c r="B1432" s="122" t="s">
        <v>740</v>
      </c>
      <c r="C1432" s="122" t="s">
        <v>11787</v>
      </c>
      <c r="E1432" s="122">
        <v>2010</v>
      </c>
      <c r="F1432" s="122" t="s">
        <v>3462</v>
      </c>
      <c r="G1432" s="122" t="s">
        <v>7387</v>
      </c>
      <c r="K1432" s="122" t="s">
        <v>11788</v>
      </c>
      <c r="L1432" s="124" t="s">
        <v>11789</v>
      </c>
      <c r="M1432" s="122" t="s">
        <v>3154</v>
      </c>
      <c r="N1432" s="122">
        <v>75</v>
      </c>
      <c r="O1432" s="124" t="s">
        <v>11790</v>
      </c>
      <c r="P1432" s="124" t="s">
        <v>11791</v>
      </c>
      <c r="Q1432" s="124" t="s">
        <v>11792</v>
      </c>
      <c r="R1432" s="125">
        <v>43697.526655092595</v>
      </c>
      <c r="S1432" s="125">
        <v>43713.203900462962</v>
      </c>
      <c r="T1432" s="122" t="s">
        <v>3158</v>
      </c>
      <c r="U1432" s="122" t="s">
        <v>3158</v>
      </c>
      <c r="V1432" s="122" t="s">
        <v>3158</v>
      </c>
      <c r="W1432" s="122" t="s">
        <v>3158</v>
      </c>
      <c r="X1432" s="122" t="s">
        <v>3158</v>
      </c>
      <c r="Y1432" s="122" t="s">
        <v>3158</v>
      </c>
      <c r="Z1432" s="122">
        <v>0</v>
      </c>
      <c r="AA1432" s="122" t="s">
        <v>3158</v>
      </c>
      <c r="AB1432" s="122" t="s">
        <v>3158</v>
      </c>
      <c r="AC1432" s="122" t="s">
        <v>3158</v>
      </c>
      <c r="AD1432" s="125">
        <v>43713.203900462962</v>
      </c>
      <c r="AE1432" s="122" t="s">
        <v>3158</v>
      </c>
    </row>
    <row r="1433" spans="1:31" ht="13">
      <c r="A1433" s="122">
        <v>3779</v>
      </c>
      <c r="B1433" s="122" t="s">
        <v>574</v>
      </c>
      <c r="C1433" s="122" t="s">
        <v>11793</v>
      </c>
      <c r="D1433" s="122" t="s">
        <v>3146</v>
      </c>
      <c r="E1433" s="122">
        <v>2014</v>
      </c>
      <c r="F1433" s="122" t="s">
        <v>9203</v>
      </c>
      <c r="G1433" s="122" t="s">
        <v>3207</v>
      </c>
      <c r="H1433" s="122" t="s">
        <v>101</v>
      </c>
      <c r="I1433" s="126">
        <v>44967</v>
      </c>
      <c r="K1433" s="122" t="s">
        <v>11794</v>
      </c>
      <c r="L1433" s="124" t="s">
        <v>11795</v>
      </c>
      <c r="M1433" s="122" t="s">
        <v>3154</v>
      </c>
      <c r="N1433" s="122">
        <v>75</v>
      </c>
      <c r="O1433" s="124" t="s">
        <v>11796</v>
      </c>
      <c r="P1433" s="124" t="s">
        <v>11797</v>
      </c>
      <c r="Q1433" s="124" t="s">
        <v>11798</v>
      </c>
      <c r="R1433" s="125">
        <v>43697.526655092595</v>
      </c>
      <c r="S1433" s="125">
        <v>43713.203900462962</v>
      </c>
      <c r="T1433" s="122" t="s">
        <v>3158</v>
      </c>
      <c r="U1433" s="122" t="s">
        <v>3158</v>
      </c>
      <c r="V1433" s="122" t="s">
        <v>3158</v>
      </c>
      <c r="W1433" s="122" t="s">
        <v>3158</v>
      </c>
      <c r="X1433" s="122" t="s">
        <v>3158</v>
      </c>
      <c r="Y1433" s="122" t="s">
        <v>3158</v>
      </c>
      <c r="Z1433" s="122">
        <v>0</v>
      </c>
      <c r="AA1433" s="122" t="s">
        <v>3158</v>
      </c>
      <c r="AB1433" s="122" t="s">
        <v>3158</v>
      </c>
      <c r="AC1433" s="122" t="s">
        <v>3158</v>
      </c>
      <c r="AD1433" s="125">
        <v>43713.203900462962</v>
      </c>
      <c r="AE1433" s="122" t="s">
        <v>3158</v>
      </c>
    </row>
    <row r="1434" spans="1:31" ht="13">
      <c r="A1434" s="122">
        <v>3780</v>
      </c>
      <c r="B1434" s="122" t="s">
        <v>11799</v>
      </c>
      <c r="C1434" s="122" t="s">
        <v>11800</v>
      </c>
      <c r="D1434" s="122" t="s">
        <v>3146</v>
      </c>
      <c r="E1434" s="122">
        <v>2015</v>
      </c>
      <c r="F1434" s="122" t="s">
        <v>3255</v>
      </c>
      <c r="G1434" s="122" t="s">
        <v>11801</v>
      </c>
      <c r="K1434" s="122" t="s">
        <v>11802</v>
      </c>
      <c r="L1434" s="124" t="s">
        <v>11803</v>
      </c>
      <c r="M1434" s="122" t="s">
        <v>3154</v>
      </c>
      <c r="N1434" s="122">
        <v>75</v>
      </c>
      <c r="O1434" s="124" t="s">
        <v>11804</v>
      </c>
      <c r="R1434" s="125">
        <v>43697.526655092595</v>
      </c>
      <c r="S1434" s="125">
        <v>43713.203900462962</v>
      </c>
      <c r="T1434" s="122" t="s">
        <v>3158</v>
      </c>
      <c r="U1434" s="122" t="s">
        <v>3158</v>
      </c>
      <c r="V1434" s="122" t="s">
        <v>3158</v>
      </c>
      <c r="W1434" s="122" t="s">
        <v>3158</v>
      </c>
      <c r="X1434" s="122" t="s">
        <v>3158</v>
      </c>
      <c r="Y1434" s="122" t="s">
        <v>3158</v>
      </c>
      <c r="Z1434" s="122">
        <v>0</v>
      </c>
      <c r="AA1434" s="122" t="s">
        <v>3158</v>
      </c>
      <c r="AB1434" s="122" t="s">
        <v>3158</v>
      </c>
      <c r="AC1434" s="122" t="s">
        <v>3158</v>
      </c>
      <c r="AD1434" s="125">
        <v>43713.203900462962</v>
      </c>
      <c r="AE1434" s="122" t="s">
        <v>3158</v>
      </c>
    </row>
    <row r="1435" spans="1:31" ht="13">
      <c r="A1435" s="122">
        <v>3781</v>
      </c>
      <c r="B1435" s="122" t="s">
        <v>11805</v>
      </c>
      <c r="C1435" s="122" t="s">
        <v>11806</v>
      </c>
      <c r="D1435" s="122" t="s">
        <v>3146</v>
      </c>
      <c r="E1435" s="122">
        <v>2015</v>
      </c>
      <c r="F1435" s="122" t="s">
        <v>3225</v>
      </c>
      <c r="G1435" s="122" t="s">
        <v>4325</v>
      </c>
      <c r="K1435" s="122" t="s">
        <v>11807</v>
      </c>
      <c r="L1435" s="124" t="s">
        <v>11808</v>
      </c>
      <c r="M1435" s="122" t="s">
        <v>3154</v>
      </c>
      <c r="N1435" s="122">
        <v>75</v>
      </c>
      <c r="O1435" s="124" t="s">
        <v>11809</v>
      </c>
      <c r="P1435" s="124" t="s">
        <v>11810</v>
      </c>
      <c r="Q1435" s="124" t="s">
        <v>11811</v>
      </c>
      <c r="R1435" s="125">
        <v>43697.526655092595</v>
      </c>
      <c r="S1435" s="125">
        <v>43713.203900462962</v>
      </c>
      <c r="T1435" s="122" t="s">
        <v>3158</v>
      </c>
      <c r="U1435" s="122" t="s">
        <v>3158</v>
      </c>
      <c r="V1435" s="122" t="s">
        <v>3158</v>
      </c>
      <c r="W1435" s="122" t="s">
        <v>3158</v>
      </c>
      <c r="X1435" s="122" t="s">
        <v>3158</v>
      </c>
      <c r="Y1435" s="122" t="s">
        <v>3158</v>
      </c>
      <c r="Z1435" s="122">
        <v>0</v>
      </c>
      <c r="AA1435" s="122" t="s">
        <v>3158</v>
      </c>
      <c r="AB1435" s="122" t="s">
        <v>3158</v>
      </c>
      <c r="AC1435" s="122" t="s">
        <v>3158</v>
      </c>
      <c r="AD1435" s="125">
        <v>43713.203900462962</v>
      </c>
      <c r="AE1435" s="122" t="s">
        <v>3158</v>
      </c>
    </row>
    <row r="1436" spans="1:31" ht="13">
      <c r="A1436" s="122">
        <v>3782</v>
      </c>
      <c r="B1436" s="122" t="s">
        <v>11812</v>
      </c>
      <c r="C1436" s="122" t="s">
        <v>11813</v>
      </c>
      <c r="D1436" s="122" t="s">
        <v>3146</v>
      </c>
      <c r="E1436" s="122">
        <v>2012</v>
      </c>
      <c r="F1436" s="122" t="s">
        <v>6634</v>
      </c>
      <c r="G1436" s="122" t="s">
        <v>9029</v>
      </c>
      <c r="K1436" s="122" t="s">
        <v>11814</v>
      </c>
      <c r="L1436" s="124" t="s">
        <v>11815</v>
      </c>
      <c r="M1436" s="122" t="s">
        <v>3154</v>
      </c>
      <c r="N1436" s="122">
        <v>75</v>
      </c>
      <c r="O1436" s="124" t="s">
        <v>11816</v>
      </c>
      <c r="P1436" s="124" t="s">
        <v>11817</v>
      </c>
      <c r="Q1436" s="124" t="s">
        <v>11818</v>
      </c>
      <c r="R1436" s="125">
        <v>43697.526655092595</v>
      </c>
      <c r="S1436" s="125">
        <v>43713.203900462962</v>
      </c>
      <c r="T1436" s="122" t="s">
        <v>3158</v>
      </c>
      <c r="U1436" s="122" t="s">
        <v>3158</v>
      </c>
      <c r="V1436" s="122" t="s">
        <v>3158</v>
      </c>
      <c r="W1436" s="122" t="s">
        <v>3158</v>
      </c>
      <c r="X1436" s="122" t="s">
        <v>3158</v>
      </c>
      <c r="Y1436" s="122" t="s">
        <v>3158</v>
      </c>
      <c r="Z1436" s="122">
        <v>0</v>
      </c>
      <c r="AA1436" s="122" t="s">
        <v>3158</v>
      </c>
      <c r="AB1436" s="122" t="s">
        <v>3158</v>
      </c>
      <c r="AC1436" s="122" t="s">
        <v>3158</v>
      </c>
      <c r="AD1436" s="125">
        <v>43713.203900462962</v>
      </c>
      <c r="AE1436" s="122" t="s">
        <v>3158</v>
      </c>
    </row>
    <row r="1437" spans="1:31" ht="13">
      <c r="A1437" s="122">
        <v>3783</v>
      </c>
      <c r="B1437" s="122" t="s">
        <v>11819</v>
      </c>
      <c r="D1437" s="122" t="s">
        <v>3146</v>
      </c>
      <c r="E1437" s="122">
        <v>0</v>
      </c>
      <c r="K1437" s="122" t="s">
        <v>11820</v>
      </c>
      <c r="M1437" s="122" t="s">
        <v>3154</v>
      </c>
      <c r="N1437" s="122">
        <v>75</v>
      </c>
      <c r="R1437" s="125">
        <v>43697.526655092595</v>
      </c>
      <c r="S1437" s="125">
        <v>43713.203900462962</v>
      </c>
      <c r="T1437" s="122" t="s">
        <v>3158</v>
      </c>
      <c r="U1437" s="122" t="s">
        <v>3158</v>
      </c>
      <c r="V1437" s="122" t="s">
        <v>3158</v>
      </c>
      <c r="W1437" s="122" t="s">
        <v>3158</v>
      </c>
      <c r="X1437" s="122" t="s">
        <v>3158</v>
      </c>
      <c r="Y1437" s="122" t="s">
        <v>3158</v>
      </c>
      <c r="Z1437" s="122">
        <v>0</v>
      </c>
      <c r="AA1437" s="122" t="s">
        <v>3158</v>
      </c>
      <c r="AB1437" s="122" t="s">
        <v>3158</v>
      </c>
      <c r="AC1437" s="122" t="s">
        <v>3158</v>
      </c>
      <c r="AD1437" s="125">
        <v>43713.203900462962</v>
      </c>
      <c r="AE1437" s="122" t="s">
        <v>3158</v>
      </c>
    </row>
    <row r="1438" spans="1:31" ht="13">
      <c r="A1438" s="122">
        <v>3784</v>
      </c>
      <c r="B1438" s="122" t="s">
        <v>11821</v>
      </c>
      <c r="C1438" s="122" t="s">
        <v>11822</v>
      </c>
      <c r="D1438" s="122" t="s">
        <v>3146</v>
      </c>
      <c r="E1438" s="122">
        <v>2016</v>
      </c>
      <c r="F1438" s="122" t="s">
        <v>3302</v>
      </c>
      <c r="G1438" s="122" t="s">
        <v>8624</v>
      </c>
      <c r="K1438" s="122" t="s">
        <v>11823</v>
      </c>
      <c r="L1438" s="124" t="s">
        <v>11824</v>
      </c>
      <c r="M1438" s="122" t="s">
        <v>3154</v>
      </c>
      <c r="N1438" s="122">
        <v>75</v>
      </c>
      <c r="O1438" s="124" t="s">
        <v>11825</v>
      </c>
      <c r="P1438" s="124" t="s">
        <v>11826</v>
      </c>
      <c r="Q1438" s="122" t="s">
        <v>5417</v>
      </c>
      <c r="R1438" s="125">
        <v>43697.526655092595</v>
      </c>
      <c r="S1438" s="125">
        <v>43713.203912037039</v>
      </c>
      <c r="T1438" s="122" t="s">
        <v>3158</v>
      </c>
      <c r="U1438" s="122" t="s">
        <v>3158</v>
      </c>
      <c r="V1438" s="122" t="s">
        <v>3158</v>
      </c>
      <c r="W1438" s="122" t="s">
        <v>3158</v>
      </c>
      <c r="X1438" s="122" t="s">
        <v>3158</v>
      </c>
      <c r="Y1438" s="122" t="s">
        <v>3158</v>
      </c>
      <c r="Z1438" s="122">
        <v>0</v>
      </c>
      <c r="AA1438" s="122" t="s">
        <v>3158</v>
      </c>
      <c r="AB1438" s="122" t="s">
        <v>3158</v>
      </c>
      <c r="AC1438" s="122" t="s">
        <v>3158</v>
      </c>
      <c r="AD1438" s="125">
        <v>43713.203912037039</v>
      </c>
      <c r="AE1438" s="122" t="s">
        <v>3158</v>
      </c>
    </row>
    <row r="1439" spans="1:31" ht="13">
      <c r="A1439" s="122">
        <v>3785</v>
      </c>
      <c r="B1439" s="122" t="s">
        <v>11827</v>
      </c>
      <c r="C1439" s="122" t="s">
        <v>11828</v>
      </c>
      <c r="D1439" s="122" t="s">
        <v>3146</v>
      </c>
      <c r="E1439" s="122">
        <v>2013</v>
      </c>
      <c r="F1439" s="122" t="s">
        <v>3721</v>
      </c>
      <c r="G1439" s="122" t="s">
        <v>7888</v>
      </c>
      <c r="K1439" s="122" t="s">
        <v>11829</v>
      </c>
      <c r="L1439" s="124" t="s">
        <v>11830</v>
      </c>
      <c r="M1439" s="122" t="s">
        <v>3154</v>
      </c>
      <c r="N1439" s="122">
        <v>75</v>
      </c>
      <c r="O1439" s="124" t="s">
        <v>11831</v>
      </c>
      <c r="P1439" s="124" t="s">
        <v>11832</v>
      </c>
      <c r="Q1439" s="122" t="s">
        <v>5417</v>
      </c>
      <c r="R1439" s="125">
        <v>43697.526655092595</v>
      </c>
      <c r="S1439" s="125">
        <v>43713.203912037039</v>
      </c>
      <c r="T1439" s="122" t="s">
        <v>3158</v>
      </c>
      <c r="U1439" s="122" t="s">
        <v>3158</v>
      </c>
      <c r="V1439" s="122" t="s">
        <v>3158</v>
      </c>
      <c r="W1439" s="122" t="s">
        <v>3158</v>
      </c>
      <c r="X1439" s="122" t="s">
        <v>3158</v>
      </c>
      <c r="Y1439" s="122" t="s">
        <v>3158</v>
      </c>
      <c r="Z1439" s="122">
        <v>0</v>
      </c>
      <c r="AA1439" s="122" t="s">
        <v>3158</v>
      </c>
      <c r="AB1439" s="122" t="s">
        <v>3158</v>
      </c>
      <c r="AC1439" s="122" t="s">
        <v>3158</v>
      </c>
      <c r="AD1439" s="125">
        <v>43713.203912037039</v>
      </c>
      <c r="AE1439" s="122" t="s">
        <v>3158</v>
      </c>
    </row>
    <row r="1440" spans="1:31" ht="13">
      <c r="A1440" s="122">
        <v>3786</v>
      </c>
      <c r="B1440" s="122" t="s">
        <v>11833</v>
      </c>
      <c r="C1440" s="122" t="s">
        <v>11834</v>
      </c>
      <c r="D1440" s="122" t="s">
        <v>3146</v>
      </c>
      <c r="E1440" s="122">
        <v>2009</v>
      </c>
      <c r="F1440" s="122" t="s">
        <v>3342</v>
      </c>
      <c r="G1440" s="122" t="s">
        <v>3207</v>
      </c>
      <c r="H1440" s="122" t="s">
        <v>101</v>
      </c>
      <c r="I1440" s="122" t="s">
        <v>3316</v>
      </c>
      <c r="J1440" s="122" t="s">
        <v>11835</v>
      </c>
      <c r="K1440" s="122" t="s">
        <v>11836</v>
      </c>
      <c r="L1440" s="124" t="s">
        <v>11837</v>
      </c>
      <c r="M1440" s="122" t="s">
        <v>3154</v>
      </c>
      <c r="N1440" s="122">
        <v>75</v>
      </c>
      <c r="O1440" s="124" t="s">
        <v>11838</v>
      </c>
      <c r="Q1440" s="124" t="s">
        <v>11839</v>
      </c>
      <c r="R1440" s="125">
        <v>43697.526655092595</v>
      </c>
      <c r="S1440" s="125">
        <v>43713.203912037039</v>
      </c>
      <c r="T1440" s="122" t="s">
        <v>3158</v>
      </c>
      <c r="U1440" s="122" t="s">
        <v>3158</v>
      </c>
      <c r="V1440" s="122" t="s">
        <v>3158</v>
      </c>
      <c r="W1440" s="122" t="s">
        <v>3158</v>
      </c>
      <c r="X1440" s="122" t="s">
        <v>3158</v>
      </c>
      <c r="Y1440" s="122" t="s">
        <v>3158</v>
      </c>
      <c r="Z1440" s="122">
        <v>0</v>
      </c>
      <c r="AA1440" s="122" t="s">
        <v>3158</v>
      </c>
      <c r="AB1440" s="122" t="s">
        <v>3158</v>
      </c>
      <c r="AC1440" s="122" t="s">
        <v>3158</v>
      </c>
      <c r="AD1440" s="125">
        <v>43713.203912037039</v>
      </c>
      <c r="AE1440" s="122" t="s">
        <v>3158</v>
      </c>
    </row>
    <row r="1441" spans="1:31" ht="13">
      <c r="A1441" s="122">
        <v>3787</v>
      </c>
      <c r="B1441" s="122" t="s">
        <v>11840</v>
      </c>
      <c r="C1441" s="122" t="s">
        <v>11841</v>
      </c>
      <c r="D1441" s="122" t="s">
        <v>3146</v>
      </c>
      <c r="E1441" s="122">
        <v>2018</v>
      </c>
      <c r="F1441" s="122" t="s">
        <v>3147</v>
      </c>
      <c r="G1441" s="122" t="s">
        <v>6551</v>
      </c>
      <c r="K1441" s="122" t="s">
        <v>11842</v>
      </c>
      <c r="L1441" s="124" t="s">
        <v>11843</v>
      </c>
      <c r="M1441" s="122" t="s">
        <v>3154</v>
      </c>
      <c r="N1441" s="122">
        <v>75</v>
      </c>
      <c r="O1441" s="124" t="s">
        <v>11844</v>
      </c>
      <c r="R1441" s="125">
        <v>43697.526655092595</v>
      </c>
      <c r="S1441" s="125">
        <v>43698.350405092591</v>
      </c>
      <c r="T1441" s="122" t="s">
        <v>3158</v>
      </c>
      <c r="U1441" s="122" t="s">
        <v>3158</v>
      </c>
      <c r="V1441" s="122" t="s">
        <v>3158</v>
      </c>
      <c r="W1441" s="122" t="s">
        <v>3158</v>
      </c>
      <c r="X1441" s="122" t="s">
        <v>3158</v>
      </c>
      <c r="Y1441" s="122" t="s">
        <v>3158</v>
      </c>
      <c r="Z1441" s="122">
        <v>0</v>
      </c>
      <c r="AA1441" s="122" t="s">
        <v>3158</v>
      </c>
      <c r="AB1441" s="122" t="s">
        <v>3158</v>
      </c>
      <c r="AC1441" s="122" t="s">
        <v>3158</v>
      </c>
      <c r="AD1441" s="125">
        <v>43698.350405092591</v>
      </c>
      <c r="AE1441" s="122" t="s">
        <v>3158</v>
      </c>
    </row>
    <row r="1442" spans="1:31" ht="13">
      <c r="A1442" s="122">
        <v>3788</v>
      </c>
      <c r="B1442" s="122" t="s">
        <v>11845</v>
      </c>
      <c r="C1442" s="122" t="s">
        <v>11846</v>
      </c>
      <c r="D1442" s="122" t="s">
        <v>3146</v>
      </c>
      <c r="E1442" s="122">
        <v>2017</v>
      </c>
      <c r="F1442" s="122" t="s">
        <v>3992</v>
      </c>
      <c r="G1442" s="122" t="s">
        <v>6074</v>
      </c>
      <c r="H1442" s="122" t="s">
        <v>3173</v>
      </c>
      <c r="I1442" s="122" t="s">
        <v>3204</v>
      </c>
      <c r="J1442" s="122" t="s">
        <v>11847</v>
      </c>
      <c r="K1442" s="122" t="s">
        <v>11848</v>
      </c>
      <c r="L1442" s="124" t="s">
        <v>11849</v>
      </c>
      <c r="M1442" s="122" t="s">
        <v>3154</v>
      </c>
      <c r="N1442" s="122">
        <v>75</v>
      </c>
      <c r="O1442" s="122" t="s">
        <v>3158</v>
      </c>
      <c r="P1442" s="122" t="s">
        <v>3158</v>
      </c>
      <c r="Q1442" s="124" t="s">
        <v>11850</v>
      </c>
      <c r="R1442" s="125">
        <v>43697.526655092595</v>
      </c>
      <c r="S1442" s="125">
        <v>44081.528229166666</v>
      </c>
      <c r="T1442" s="122">
        <v>64</v>
      </c>
      <c r="U1442" s="122" t="s">
        <v>6126</v>
      </c>
      <c r="V1442" s="122" t="s">
        <v>3173</v>
      </c>
      <c r="W1442" s="122" t="s">
        <v>3158</v>
      </c>
      <c r="X1442" s="122" t="s">
        <v>3204</v>
      </c>
      <c r="Y1442" s="122" t="s">
        <v>3158</v>
      </c>
      <c r="Z1442" s="122">
        <v>0</v>
      </c>
      <c r="AA1442" s="122" t="s">
        <v>3158</v>
      </c>
      <c r="AB1442" s="122" t="s">
        <v>3158</v>
      </c>
      <c r="AC1442" s="122" t="s">
        <v>3158</v>
      </c>
      <c r="AD1442" s="125">
        <v>43713.203912037039</v>
      </c>
      <c r="AE1442" s="122" t="s">
        <v>3158</v>
      </c>
    </row>
    <row r="1443" spans="1:31" ht="13">
      <c r="A1443" s="122">
        <v>3789</v>
      </c>
      <c r="B1443" s="122" t="s">
        <v>11851</v>
      </c>
      <c r="C1443" s="122" t="s">
        <v>11852</v>
      </c>
      <c r="D1443" s="122" t="s">
        <v>3146</v>
      </c>
      <c r="E1443" s="122">
        <v>2017</v>
      </c>
      <c r="F1443" s="122" t="s">
        <v>3182</v>
      </c>
      <c r="G1443" s="122" t="s">
        <v>11853</v>
      </c>
      <c r="H1443" s="122" t="s">
        <v>5700</v>
      </c>
      <c r="I1443" s="126">
        <v>44967</v>
      </c>
      <c r="K1443" s="122" t="s">
        <v>11854</v>
      </c>
      <c r="L1443" s="122" t="s">
        <v>4289</v>
      </c>
      <c r="M1443" s="122" t="s">
        <v>3154</v>
      </c>
      <c r="N1443" s="122">
        <v>75</v>
      </c>
      <c r="O1443" s="122" t="s">
        <v>4289</v>
      </c>
      <c r="P1443" s="122" t="s">
        <v>4289</v>
      </c>
      <c r="Q1443" s="124" t="s">
        <v>11855</v>
      </c>
      <c r="R1443" s="125">
        <v>43697.526655092595</v>
      </c>
      <c r="S1443" s="125">
        <v>43713.203912037039</v>
      </c>
      <c r="T1443" s="122" t="s">
        <v>3158</v>
      </c>
      <c r="U1443" s="122" t="s">
        <v>3158</v>
      </c>
      <c r="V1443" s="122" t="s">
        <v>3158</v>
      </c>
      <c r="W1443" s="122" t="s">
        <v>3158</v>
      </c>
      <c r="X1443" s="122" t="s">
        <v>3158</v>
      </c>
      <c r="Y1443" s="122" t="s">
        <v>3158</v>
      </c>
      <c r="Z1443" s="122">
        <v>0</v>
      </c>
      <c r="AA1443" s="122" t="s">
        <v>3158</v>
      </c>
      <c r="AB1443" s="122" t="s">
        <v>3158</v>
      </c>
      <c r="AC1443" s="122" t="s">
        <v>3158</v>
      </c>
      <c r="AD1443" s="125">
        <v>43713.203912037039</v>
      </c>
      <c r="AE1443" s="122" t="s">
        <v>3158</v>
      </c>
    </row>
    <row r="1444" spans="1:31" ht="13">
      <c r="A1444" s="122">
        <v>3790</v>
      </c>
      <c r="B1444" s="122" t="s">
        <v>11856</v>
      </c>
      <c r="C1444" s="122" t="s">
        <v>11857</v>
      </c>
      <c r="D1444" s="122" t="s">
        <v>3146</v>
      </c>
      <c r="E1444" s="122">
        <v>2018</v>
      </c>
      <c r="G1444" s="122" t="s">
        <v>3425</v>
      </c>
      <c r="K1444" s="122" t="s">
        <v>11858</v>
      </c>
      <c r="L1444" s="124" t="s">
        <v>11859</v>
      </c>
      <c r="M1444" s="122" t="s">
        <v>3154</v>
      </c>
      <c r="N1444" s="122">
        <v>75</v>
      </c>
      <c r="P1444" s="124" t="s">
        <v>11860</v>
      </c>
      <c r="Q1444" s="124" t="s">
        <v>11861</v>
      </c>
      <c r="R1444" s="125">
        <v>43697.526655092595</v>
      </c>
      <c r="S1444" s="125">
        <v>43713.203912037039</v>
      </c>
      <c r="T1444" s="122" t="s">
        <v>3158</v>
      </c>
      <c r="U1444" s="122" t="s">
        <v>3158</v>
      </c>
      <c r="V1444" s="122" t="s">
        <v>3158</v>
      </c>
      <c r="W1444" s="122" t="s">
        <v>3158</v>
      </c>
      <c r="X1444" s="122" t="s">
        <v>3158</v>
      </c>
      <c r="Y1444" s="122" t="s">
        <v>3158</v>
      </c>
      <c r="Z1444" s="122">
        <v>0</v>
      </c>
      <c r="AA1444" s="122" t="s">
        <v>3158</v>
      </c>
      <c r="AB1444" s="122" t="s">
        <v>3158</v>
      </c>
      <c r="AC1444" s="122" t="s">
        <v>3158</v>
      </c>
      <c r="AD1444" s="125">
        <v>43713.203912037039</v>
      </c>
      <c r="AE1444" s="122" t="s">
        <v>3158</v>
      </c>
    </row>
    <row r="1445" spans="1:31" ht="13">
      <c r="A1445" s="122">
        <v>3791</v>
      </c>
      <c r="B1445" s="122" t="s">
        <v>11862</v>
      </c>
      <c r="E1445" s="122">
        <v>0</v>
      </c>
      <c r="K1445" s="122" t="s">
        <v>11863</v>
      </c>
      <c r="M1445" s="122" t="s">
        <v>3154</v>
      </c>
      <c r="N1445" s="122">
        <v>75</v>
      </c>
      <c r="R1445" s="125">
        <v>43697.526655092595</v>
      </c>
      <c r="S1445" s="125">
        <v>43713.203912037039</v>
      </c>
      <c r="T1445" s="122" t="s">
        <v>3158</v>
      </c>
      <c r="U1445" s="122" t="s">
        <v>3158</v>
      </c>
      <c r="V1445" s="122" t="s">
        <v>3158</v>
      </c>
      <c r="W1445" s="122" t="s">
        <v>3158</v>
      </c>
      <c r="X1445" s="122" t="s">
        <v>3158</v>
      </c>
      <c r="Y1445" s="122" t="s">
        <v>3158</v>
      </c>
      <c r="Z1445" s="122">
        <v>0</v>
      </c>
      <c r="AA1445" s="122" t="s">
        <v>3158</v>
      </c>
      <c r="AB1445" s="122" t="s">
        <v>3158</v>
      </c>
      <c r="AC1445" s="122" t="s">
        <v>3158</v>
      </c>
      <c r="AD1445" s="125">
        <v>43713.203912037039</v>
      </c>
      <c r="AE1445" s="122" t="s">
        <v>3158</v>
      </c>
    </row>
    <row r="1446" spans="1:31" ht="13">
      <c r="A1446" s="122">
        <v>3792</v>
      </c>
      <c r="B1446" s="122" t="s">
        <v>11864</v>
      </c>
      <c r="C1446" s="122" t="s">
        <v>11865</v>
      </c>
      <c r="D1446" s="122" t="s">
        <v>3146</v>
      </c>
      <c r="E1446" s="122">
        <v>2017</v>
      </c>
      <c r="F1446" s="122" t="s">
        <v>4904</v>
      </c>
      <c r="G1446" s="122" t="s">
        <v>11866</v>
      </c>
      <c r="K1446" s="122" t="s">
        <v>11867</v>
      </c>
      <c r="L1446" s="124" t="s">
        <v>11868</v>
      </c>
      <c r="M1446" s="122" t="s">
        <v>3154</v>
      </c>
      <c r="N1446" s="122">
        <v>75</v>
      </c>
      <c r="O1446" s="124" t="s">
        <v>11869</v>
      </c>
      <c r="P1446" s="124" t="s">
        <v>11870</v>
      </c>
      <c r="Q1446" s="124" t="s">
        <v>11871</v>
      </c>
      <c r="R1446" s="125">
        <v>43697.526655092595</v>
      </c>
      <c r="S1446" s="125">
        <v>43713.203912037039</v>
      </c>
      <c r="T1446" s="122" t="s">
        <v>3158</v>
      </c>
      <c r="U1446" s="122" t="s">
        <v>3158</v>
      </c>
      <c r="V1446" s="122" t="s">
        <v>3158</v>
      </c>
      <c r="W1446" s="122" t="s">
        <v>3158</v>
      </c>
      <c r="X1446" s="122" t="s">
        <v>3158</v>
      </c>
      <c r="Y1446" s="122" t="s">
        <v>3158</v>
      </c>
      <c r="Z1446" s="122">
        <v>0</v>
      </c>
      <c r="AA1446" s="122" t="s">
        <v>3158</v>
      </c>
      <c r="AB1446" s="122" t="s">
        <v>3158</v>
      </c>
      <c r="AC1446" s="122" t="s">
        <v>3158</v>
      </c>
      <c r="AD1446" s="125">
        <v>43713.203912037039</v>
      </c>
      <c r="AE1446" s="122" t="s">
        <v>3158</v>
      </c>
    </row>
    <row r="1447" spans="1:31" ht="13">
      <c r="A1447" s="122">
        <v>3793</v>
      </c>
      <c r="B1447" s="122" t="s">
        <v>11872</v>
      </c>
      <c r="C1447" s="122" t="s">
        <v>11873</v>
      </c>
      <c r="D1447" s="122" t="s">
        <v>3146</v>
      </c>
      <c r="E1447" s="122">
        <v>2017</v>
      </c>
      <c r="F1447" s="122" t="s">
        <v>3462</v>
      </c>
      <c r="G1447" s="122" t="s">
        <v>11008</v>
      </c>
      <c r="K1447" s="122" t="s">
        <v>11874</v>
      </c>
      <c r="L1447" s="124" t="s">
        <v>11875</v>
      </c>
      <c r="M1447" s="122" t="s">
        <v>3154</v>
      </c>
      <c r="N1447" s="122">
        <v>75</v>
      </c>
      <c r="O1447" s="124" t="s">
        <v>11876</v>
      </c>
      <c r="P1447" s="122" t="s">
        <v>5417</v>
      </c>
      <c r="Q1447" s="124" t="s">
        <v>11877</v>
      </c>
      <c r="R1447" s="125">
        <v>43697.526655092595</v>
      </c>
      <c r="S1447" s="125">
        <v>43713.203912037039</v>
      </c>
      <c r="T1447" s="122" t="s">
        <v>3158</v>
      </c>
      <c r="U1447" s="122" t="s">
        <v>3158</v>
      </c>
      <c r="V1447" s="122" t="s">
        <v>3158</v>
      </c>
      <c r="W1447" s="122" t="s">
        <v>3158</v>
      </c>
      <c r="X1447" s="122" t="s">
        <v>3158</v>
      </c>
      <c r="Y1447" s="122" t="s">
        <v>3158</v>
      </c>
      <c r="Z1447" s="122">
        <v>0</v>
      </c>
      <c r="AA1447" s="122" t="s">
        <v>3158</v>
      </c>
      <c r="AB1447" s="122" t="s">
        <v>3158</v>
      </c>
      <c r="AC1447" s="122" t="s">
        <v>3158</v>
      </c>
      <c r="AD1447" s="125">
        <v>43713.203912037039</v>
      </c>
      <c r="AE1447" s="122" t="s">
        <v>3158</v>
      </c>
    </row>
    <row r="1448" spans="1:31" ht="13">
      <c r="A1448" s="122">
        <v>3794</v>
      </c>
      <c r="B1448" s="122" t="s">
        <v>11878</v>
      </c>
      <c r="C1448" s="122" t="s">
        <v>11879</v>
      </c>
      <c r="E1448" s="122">
        <v>0</v>
      </c>
      <c r="K1448" s="122" t="s">
        <v>11880</v>
      </c>
      <c r="M1448" s="122" t="s">
        <v>3154</v>
      </c>
      <c r="N1448" s="122">
        <v>75</v>
      </c>
      <c r="R1448" s="125">
        <v>43697.526655092595</v>
      </c>
      <c r="S1448" s="125">
        <v>43713.203912037039</v>
      </c>
      <c r="T1448" s="122" t="s">
        <v>3158</v>
      </c>
      <c r="U1448" s="122" t="s">
        <v>3158</v>
      </c>
      <c r="V1448" s="122" t="s">
        <v>3158</v>
      </c>
      <c r="W1448" s="122" t="s">
        <v>3158</v>
      </c>
      <c r="X1448" s="122" t="s">
        <v>3158</v>
      </c>
      <c r="Y1448" s="122" t="s">
        <v>3158</v>
      </c>
      <c r="Z1448" s="122">
        <v>0</v>
      </c>
      <c r="AA1448" s="122" t="s">
        <v>3158</v>
      </c>
      <c r="AB1448" s="122" t="s">
        <v>3158</v>
      </c>
      <c r="AC1448" s="122" t="s">
        <v>3158</v>
      </c>
      <c r="AD1448" s="125">
        <v>43713.203912037039</v>
      </c>
      <c r="AE1448" s="122" t="s">
        <v>3158</v>
      </c>
    </row>
    <row r="1449" spans="1:31" ht="13">
      <c r="A1449" s="122">
        <v>3795</v>
      </c>
      <c r="B1449" s="122" t="s">
        <v>11881</v>
      </c>
      <c r="C1449" s="122" t="s">
        <v>11882</v>
      </c>
      <c r="D1449" s="122" t="s">
        <v>3146</v>
      </c>
      <c r="E1449" s="122">
        <v>0</v>
      </c>
      <c r="F1449" s="122" t="s">
        <v>3225</v>
      </c>
      <c r="G1449" s="122" t="s">
        <v>5972</v>
      </c>
      <c r="K1449" s="122" t="s">
        <v>11883</v>
      </c>
      <c r="L1449" s="124" t="s">
        <v>11884</v>
      </c>
      <c r="M1449" s="122" t="s">
        <v>3154</v>
      </c>
      <c r="N1449" s="122">
        <v>75</v>
      </c>
      <c r="P1449" s="124" t="s">
        <v>11885</v>
      </c>
      <c r="Q1449" s="124" t="s">
        <v>11886</v>
      </c>
      <c r="R1449" s="125">
        <v>43697.526655092595</v>
      </c>
      <c r="S1449" s="125">
        <v>43713.203912037039</v>
      </c>
      <c r="T1449" s="122" t="s">
        <v>3158</v>
      </c>
      <c r="U1449" s="122" t="s">
        <v>3158</v>
      </c>
      <c r="V1449" s="122" t="s">
        <v>3158</v>
      </c>
      <c r="W1449" s="122" t="s">
        <v>3158</v>
      </c>
      <c r="X1449" s="122" t="s">
        <v>3158</v>
      </c>
      <c r="Y1449" s="122" t="s">
        <v>3158</v>
      </c>
      <c r="Z1449" s="122">
        <v>0</v>
      </c>
      <c r="AA1449" s="122" t="s">
        <v>3158</v>
      </c>
      <c r="AB1449" s="122" t="s">
        <v>3158</v>
      </c>
      <c r="AC1449" s="122" t="s">
        <v>3158</v>
      </c>
      <c r="AD1449" s="125">
        <v>43713.203912037039</v>
      </c>
      <c r="AE1449" s="122" t="s">
        <v>3158</v>
      </c>
    </row>
    <row r="1450" spans="1:31" ht="13">
      <c r="A1450" s="122">
        <v>3796</v>
      </c>
      <c r="B1450" s="122" t="s">
        <v>11887</v>
      </c>
      <c r="C1450" s="122" t="s">
        <v>11888</v>
      </c>
      <c r="D1450" s="122" t="s">
        <v>3146</v>
      </c>
      <c r="E1450" s="122">
        <v>2016</v>
      </c>
      <c r="F1450" s="122" t="s">
        <v>3182</v>
      </c>
      <c r="G1450" s="122" t="s">
        <v>9151</v>
      </c>
      <c r="H1450" s="122" t="s">
        <v>11889</v>
      </c>
      <c r="I1450" s="126">
        <v>44967</v>
      </c>
      <c r="K1450" s="122" t="s">
        <v>11890</v>
      </c>
      <c r="L1450" s="124" t="s">
        <v>11891</v>
      </c>
      <c r="M1450" s="122" t="s">
        <v>3154</v>
      </c>
      <c r="N1450" s="122">
        <v>75</v>
      </c>
      <c r="O1450" s="124" t="s">
        <v>11892</v>
      </c>
      <c r="Q1450" s="124" t="s">
        <v>11893</v>
      </c>
      <c r="R1450" s="125">
        <v>43697.526655092595</v>
      </c>
      <c r="S1450" s="125">
        <v>43713.203912037039</v>
      </c>
      <c r="T1450" s="122" t="s">
        <v>3158</v>
      </c>
      <c r="U1450" s="122" t="s">
        <v>3158</v>
      </c>
      <c r="V1450" s="122" t="s">
        <v>3158</v>
      </c>
      <c r="W1450" s="122" t="s">
        <v>3158</v>
      </c>
      <c r="X1450" s="122" t="s">
        <v>3158</v>
      </c>
      <c r="Y1450" s="122" t="s">
        <v>3158</v>
      </c>
      <c r="Z1450" s="122">
        <v>0</v>
      </c>
      <c r="AA1450" s="122" t="s">
        <v>3158</v>
      </c>
      <c r="AB1450" s="122" t="s">
        <v>3158</v>
      </c>
      <c r="AC1450" s="122" t="s">
        <v>3158</v>
      </c>
      <c r="AD1450" s="125">
        <v>43713.203912037039</v>
      </c>
      <c r="AE1450" s="122" t="s">
        <v>3158</v>
      </c>
    </row>
    <row r="1451" spans="1:31" ht="13">
      <c r="A1451" s="122">
        <v>3797</v>
      </c>
      <c r="B1451" s="122" t="s">
        <v>11894</v>
      </c>
      <c r="D1451" s="122" t="s">
        <v>3146</v>
      </c>
      <c r="E1451" s="122">
        <v>0</v>
      </c>
      <c r="K1451" s="122" t="s">
        <v>11895</v>
      </c>
      <c r="M1451" s="122" t="s">
        <v>3154</v>
      </c>
      <c r="N1451" s="122">
        <v>75</v>
      </c>
      <c r="R1451" s="125">
        <v>43697.526655092595</v>
      </c>
      <c r="S1451" s="125">
        <v>43713.203912037039</v>
      </c>
      <c r="T1451" s="122" t="s">
        <v>3158</v>
      </c>
      <c r="U1451" s="122" t="s">
        <v>3158</v>
      </c>
      <c r="V1451" s="122" t="s">
        <v>3158</v>
      </c>
      <c r="W1451" s="122" t="s">
        <v>3158</v>
      </c>
      <c r="X1451" s="122" t="s">
        <v>3158</v>
      </c>
      <c r="Y1451" s="122" t="s">
        <v>3158</v>
      </c>
      <c r="Z1451" s="122">
        <v>0</v>
      </c>
      <c r="AA1451" s="122" t="s">
        <v>3158</v>
      </c>
      <c r="AB1451" s="122" t="s">
        <v>3158</v>
      </c>
      <c r="AC1451" s="122" t="s">
        <v>3158</v>
      </c>
      <c r="AD1451" s="125">
        <v>43713.203912037039</v>
      </c>
      <c r="AE1451" s="122" t="s">
        <v>3158</v>
      </c>
    </row>
    <row r="1452" spans="1:31" ht="13">
      <c r="A1452" s="122">
        <v>3798</v>
      </c>
      <c r="B1452" s="122" t="s">
        <v>739</v>
      </c>
      <c r="C1452" s="122" t="s">
        <v>11896</v>
      </c>
      <c r="E1452" s="122">
        <v>2016</v>
      </c>
      <c r="F1452" s="122" t="s">
        <v>11897</v>
      </c>
      <c r="G1452" s="122" t="s">
        <v>11898</v>
      </c>
      <c r="K1452" s="122" t="s">
        <v>11899</v>
      </c>
      <c r="L1452" s="124" t="s">
        <v>11900</v>
      </c>
      <c r="M1452" s="122" t="s">
        <v>3154</v>
      </c>
      <c r="N1452" s="122">
        <v>75</v>
      </c>
      <c r="Q1452" s="124" t="s">
        <v>11901</v>
      </c>
      <c r="R1452" s="125">
        <v>43697.526655092595</v>
      </c>
      <c r="S1452" s="125">
        <v>43713.203912037039</v>
      </c>
      <c r="T1452" s="122" t="s">
        <v>3158</v>
      </c>
      <c r="U1452" s="122" t="s">
        <v>3158</v>
      </c>
      <c r="V1452" s="122" t="s">
        <v>3158</v>
      </c>
      <c r="W1452" s="122" t="s">
        <v>3158</v>
      </c>
      <c r="X1452" s="122" t="s">
        <v>3158</v>
      </c>
      <c r="Y1452" s="122" t="s">
        <v>3158</v>
      </c>
      <c r="Z1452" s="122">
        <v>0</v>
      </c>
      <c r="AA1452" s="122" t="s">
        <v>3158</v>
      </c>
      <c r="AB1452" s="122" t="s">
        <v>3158</v>
      </c>
      <c r="AC1452" s="122" t="s">
        <v>3158</v>
      </c>
      <c r="AD1452" s="125">
        <v>43713.203912037039</v>
      </c>
      <c r="AE1452" s="122" t="s">
        <v>3158</v>
      </c>
    </row>
    <row r="1453" spans="1:31" ht="13">
      <c r="A1453" s="122">
        <v>3799</v>
      </c>
      <c r="B1453" s="122" t="s">
        <v>11902</v>
      </c>
      <c r="C1453" s="122" t="s">
        <v>11903</v>
      </c>
      <c r="D1453" s="122" t="s">
        <v>3146</v>
      </c>
      <c r="E1453" s="122">
        <v>2014</v>
      </c>
      <c r="F1453" s="122" t="s">
        <v>3147</v>
      </c>
      <c r="G1453" s="122" t="s">
        <v>11904</v>
      </c>
      <c r="K1453" s="122" t="s">
        <v>11905</v>
      </c>
      <c r="L1453" s="124" t="s">
        <v>11906</v>
      </c>
      <c r="M1453" s="122" t="s">
        <v>3154</v>
      </c>
      <c r="N1453" s="122">
        <v>75</v>
      </c>
      <c r="Q1453" s="124" t="s">
        <v>11907</v>
      </c>
      <c r="R1453" s="125">
        <v>43697.526655092595</v>
      </c>
      <c r="S1453" s="125">
        <v>43713.203912037039</v>
      </c>
      <c r="T1453" s="122" t="s">
        <v>3158</v>
      </c>
      <c r="U1453" s="122" t="s">
        <v>3158</v>
      </c>
      <c r="V1453" s="122" t="s">
        <v>3158</v>
      </c>
      <c r="W1453" s="122" t="s">
        <v>3158</v>
      </c>
      <c r="X1453" s="122" t="s">
        <v>3158</v>
      </c>
      <c r="Y1453" s="122" t="s">
        <v>3158</v>
      </c>
      <c r="Z1453" s="122">
        <v>0</v>
      </c>
      <c r="AA1453" s="122" t="s">
        <v>3158</v>
      </c>
      <c r="AB1453" s="122" t="s">
        <v>3158</v>
      </c>
      <c r="AC1453" s="122" t="s">
        <v>3158</v>
      </c>
      <c r="AD1453" s="125">
        <v>43713.203912037039</v>
      </c>
      <c r="AE1453" s="122" t="s">
        <v>3158</v>
      </c>
    </row>
    <row r="1454" spans="1:31" ht="13">
      <c r="A1454" s="122">
        <v>3801</v>
      </c>
      <c r="B1454" s="122" t="s">
        <v>516</v>
      </c>
      <c r="C1454" s="122" t="s">
        <v>11908</v>
      </c>
      <c r="D1454" s="122" t="s">
        <v>3146</v>
      </c>
      <c r="E1454" s="122">
        <v>2017</v>
      </c>
      <c r="F1454" s="122" t="s">
        <v>3193</v>
      </c>
      <c r="G1454" s="122" t="s">
        <v>3235</v>
      </c>
      <c r="H1454" s="122" t="s">
        <v>3195</v>
      </c>
      <c r="I1454" s="122" t="s">
        <v>4340</v>
      </c>
      <c r="J1454" s="122" t="s">
        <v>11909</v>
      </c>
      <c r="K1454" s="122" t="s">
        <v>11910</v>
      </c>
      <c r="L1454" s="124" t="s">
        <v>11911</v>
      </c>
      <c r="M1454" s="122" t="s">
        <v>3154</v>
      </c>
      <c r="N1454" s="122">
        <v>75</v>
      </c>
      <c r="O1454" s="124" t="s">
        <v>11912</v>
      </c>
      <c r="P1454" s="122" t="s">
        <v>3158</v>
      </c>
      <c r="Q1454" s="124" t="s">
        <v>11913</v>
      </c>
      <c r="R1454" s="125">
        <v>43697.526655092595</v>
      </c>
      <c r="S1454" s="125">
        <v>43724.259560185186</v>
      </c>
      <c r="T1454" s="122">
        <v>68</v>
      </c>
      <c r="U1454" s="122" t="s">
        <v>3202</v>
      </c>
      <c r="V1454" s="122" t="s">
        <v>3204</v>
      </c>
      <c r="W1454" s="122" t="s">
        <v>3158</v>
      </c>
      <c r="X1454" s="122" t="s">
        <v>3204</v>
      </c>
      <c r="Y1454" s="122" t="s">
        <v>3158</v>
      </c>
      <c r="Z1454" s="122">
        <v>0</v>
      </c>
      <c r="AA1454" s="122" t="s">
        <v>3158</v>
      </c>
      <c r="AB1454" s="122" t="s">
        <v>3158</v>
      </c>
      <c r="AC1454" s="122" t="s">
        <v>3158</v>
      </c>
      <c r="AD1454" s="125">
        <v>43713.203912037039</v>
      </c>
      <c r="AE1454" s="122" t="s">
        <v>3158</v>
      </c>
    </row>
    <row r="1455" spans="1:31" ht="13">
      <c r="A1455" s="122">
        <v>3802</v>
      </c>
      <c r="B1455" s="122" t="s">
        <v>11914</v>
      </c>
      <c r="C1455" s="122" t="s">
        <v>11915</v>
      </c>
      <c r="D1455" s="122" t="s">
        <v>3146</v>
      </c>
      <c r="E1455" s="122">
        <v>2016</v>
      </c>
      <c r="F1455" s="122" t="s">
        <v>3225</v>
      </c>
      <c r="G1455" s="122" t="s">
        <v>3245</v>
      </c>
      <c r="H1455" s="122" t="s">
        <v>3195</v>
      </c>
      <c r="K1455" s="122" t="s">
        <v>11916</v>
      </c>
      <c r="L1455" s="124" t="s">
        <v>11917</v>
      </c>
      <c r="M1455" s="122" t="s">
        <v>3154</v>
      </c>
      <c r="N1455" s="122">
        <v>75</v>
      </c>
      <c r="O1455" s="124" t="s">
        <v>11918</v>
      </c>
      <c r="P1455" s="124" t="s">
        <v>11919</v>
      </c>
      <c r="Q1455" s="124" t="s">
        <v>11920</v>
      </c>
      <c r="R1455" s="125">
        <v>43697.526655092595</v>
      </c>
      <c r="S1455" s="125">
        <v>43713.203912037039</v>
      </c>
      <c r="T1455" s="122" t="s">
        <v>3158</v>
      </c>
      <c r="U1455" s="122" t="s">
        <v>3158</v>
      </c>
      <c r="V1455" s="122" t="s">
        <v>3158</v>
      </c>
      <c r="W1455" s="122" t="s">
        <v>3158</v>
      </c>
      <c r="X1455" s="122" t="s">
        <v>3158</v>
      </c>
      <c r="Y1455" s="122" t="s">
        <v>3158</v>
      </c>
      <c r="Z1455" s="122">
        <v>0</v>
      </c>
      <c r="AA1455" s="122" t="s">
        <v>3158</v>
      </c>
      <c r="AB1455" s="122" t="s">
        <v>3158</v>
      </c>
      <c r="AC1455" s="122" t="s">
        <v>3158</v>
      </c>
      <c r="AD1455" s="125">
        <v>43713.203912037039</v>
      </c>
      <c r="AE1455" s="122" t="s">
        <v>3158</v>
      </c>
    </row>
    <row r="1456" spans="1:31" ht="13">
      <c r="A1456" s="122">
        <v>3803</v>
      </c>
      <c r="B1456" s="122" t="s">
        <v>11921</v>
      </c>
      <c r="C1456" s="122" t="s">
        <v>11922</v>
      </c>
      <c r="D1456" s="122" t="s">
        <v>3146</v>
      </c>
      <c r="E1456" s="122">
        <v>0</v>
      </c>
      <c r="F1456" s="122" t="s">
        <v>3462</v>
      </c>
      <c r="G1456" s="122" t="s">
        <v>11923</v>
      </c>
      <c r="K1456" s="122" t="s">
        <v>11924</v>
      </c>
      <c r="L1456" s="124" t="s">
        <v>11925</v>
      </c>
      <c r="M1456" s="122" t="s">
        <v>3154</v>
      </c>
      <c r="N1456" s="122">
        <v>75</v>
      </c>
      <c r="O1456" s="124" t="s">
        <v>11926</v>
      </c>
      <c r="P1456" s="124" t="s">
        <v>11927</v>
      </c>
      <c r="Q1456" s="124" t="s">
        <v>11928</v>
      </c>
      <c r="R1456" s="125">
        <v>43697.526655092595</v>
      </c>
      <c r="S1456" s="125">
        <v>43713.203912037039</v>
      </c>
      <c r="T1456" s="122" t="s">
        <v>3158</v>
      </c>
      <c r="U1456" s="122" t="s">
        <v>3158</v>
      </c>
      <c r="V1456" s="122" t="s">
        <v>3158</v>
      </c>
      <c r="W1456" s="122" t="s">
        <v>3158</v>
      </c>
      <c r="X1456" s="122" t="s">
        <v>3158</v>
      </c>
      <c r="Y1456" s="122" t="s">
        <v>3158</v>
      </c>
      <c r="Z1456" s="122">
        <v>0</v>
      </c>
      <c r="AA1456" s="122" t="s">
        <v>3158</v>
      </c>
      <c r="AB1456" s="122" t="s">
        <v>3158</v>
      </c>
      <c r="AC1456" s="122" t="s">
        <v>3158</v>
      </c>
      <c r="AD1456" s="125">
        <v>43713.203912037039</v>
      </c>
      <c r="AE1456" s="122" t="s">
        <v>3158</v>
      </c>
    </row>
    <row r="1457" spans="1:31" ht="13">
      <c r="A1457" s="122">
        <v>3804</v>
      </c>
      <c r="B1457" s="122" t="s">
        <v>11929</v>
      </c>
      <c r="C1457" s="122" t="s">
        <v>11930</v>
      </c>
      <c r="D1457" s="122" t="s">
        <v>3146</v>
      </c>
      <c r="E1457" s="122">
        <v>2014</v>
      </c>
      <c r="F1457" s="122" t="s">
        <v>3721</v>
      </c>
      <c r="G1457" s="122" t="s">
        <v>11923</v>
      </c>
      <c r="H1457" s="122" t="s">
        <v>11931</v>
      </c>
      <c r="K1457" s="122" t="s">
        <v>11932</v>
      </c>
      <c r="L1457" s="124" t="s">
        <v>11933</v>
      </c>
      <c r="M1457" s="122" t="s">
        <v>3154</v>
      </c>
      <c r="N1457" s="122">
        <v>75</v>
      </c>
      <c r="P1457" s="124" t="s">
        <v>11927</v>
      </c>
      <c r="Q1457" s="124" t="s">
        <v>11928</v>
      </c>
      <c r="R1457" s="125">
        <v>43697.526655092595</v>
      </c>
      <c r="S1457" s="125">
        <v>43713.203912037039</v>
      </c>
      <c r="T1457" s="122" t="s">
        <v>3158</v>
      </c>
      <c r="U1457" s="122" t="s">
        <v>3158</v>
      </c>
      <c r="V1457" s="122" t="s">
        <v>3158</v>
      </c>
      <c r="W1457" s="122" t="s">
        <v>3158</v>
      </c>
      <c r="X1457" s="122" t="s">
        <v>3158</v>
      </c>
      <c r="Y1457" s="122" t="s">
        <v>3158</v>
      </c>
      <c r="Z1457" s="122">
        <v>0</v>
      </c>
      <c r="AA1457" s="122" t="s">
        <v>3158</v>
      </c>
      <c r="AB1457" s="122" t="s">
        <v>3158</v>
      </c>
      <c r="AC1457" s="122" t="s">
        <v>3158</v>
      </c>
      <c r="AD1457" s="125">
        <v>43713.203912037039</v>
      </c>
      <c r="AE1457" s="122" t="s">
        <v>3158</v>
      </c>
    </row>
    <row r="1458" spans="1:31" ht="13">
      <c r="A1458" s="122">
        <v>3805</v>
      </c>
      <c r="B1458" s="122" t="s">
        <v>269</v>
      </c>
      <c r="C1458" s="122" t="s">
        <v>11934</v>
      </c>
      <c r="D1458" s="122" t="s">
        <v>3146</v>
      </c>
      <c r="E1458" s="122">
        <v>2016</v>
      </c>
      <c r="F1458" s="122" t="s">
        <v>3438</v>
      </c>
      <c r="G1458" s="122" t="s">
        <v>3235</v>
      </c>
      <c r="H1458" s="122" t="s">
        <v>3195</v>
      </c>
      <c r="I1458" s="122" t="s">
        <v>4340</v>
      </c>
      <c r="J1458" s="122" t="s">
        <v>11935</v>
      </c>
      <c r="K1458" s="122" t="s">
        <v>11936</v>
      </c>
      <c r="L1458" s="124" t="s">
        <v>11937</v>
      </c>
      <c r="M1458" s="122" t="s">
        <v>3154</v>
      </c>
      <c r="N1458" s="122">
        <v>75</v>
      </c>
      <c r="O1458" s="122" t="s">
        <v>3158</v>
      </c>
      <c r="P1458" s="122" t="s">
        <v>3158</v>
      </c>
      <c r="Q1458" s="124" t="s">
        <v>11938</v>
      </c>
      <c r="R1458" s="125">
        <v>43697.526655092595</v>
      </c>
      <c r="S1458" s="125">
        <v>43724.373981481483</v>
      </c>
      <c r="T1458" s="122">
        <v>64</v>
      </c>
      <c r="U1458" s="122" t="s">
        <v>6126</v>
      </c>
      <c r="V1458" s="122" t="s">
        <v>3204</v>
      </c>
      <c r="W1458" s="122" t="s">
        <v>3158</v>
      </c>
      <c r="X1458" s="122" t="s">
        <v>3204</v>
      </c>
      <c r="Y1458" s="122" t="s">
        <v>3158</v>
      </c>
      <c r="Z1458" s="122">
        <v>0</v>
      </c>
      <c r="AA1458" s="122" t="s">
        <v>3158</v>
      </c>
      <c r="AB1458" s="122" t="s">
        <v>3158</v>
      </c>
      <c r="AC1458" s="122" t="s">
        <v>3158</v>
      </c>
      <c r="AD1458" s="125">
        <v>43713.203912037039</v>
      </c>
      <c r="AE1458" s="122" t="s">
        <v>3158</v>
      </c>
    </row>
    <row r="1459" spans="1:31" ht="13">
      <c r="A1459" s="122">
        <v>3806</v>
      </c>
      <c r="B1459" s="122" t="s">
        <v>11939</v>
      </c>
      <c r="D1459" s="122" t="s">
        <v>3146</v>
      </c>
      <c r="E1459" s="122">
        <v>0</v>
      </c>
      <c r="K1459" s="122" t="s">
        <v>11940</v>
      </c>
      <c r="M1459" s="122" t="s">
        <v>3154</v>
      </c>
      <c r="N1459" s="122">
        <v>75</v>
      </c>
      <c r="R1459" s="125">
        <v>43697.526655092595</v>
      </c>
      <c r="S1459" s="125">
        <v>43713.203912037039</v>
      </c>
      <c r="T1459" s="122" t="s">
        <v>3158</v>
      </c>
      <c r="U1459" s="122" t="s">
        <v>3158</v>
      </c>
      <c r="V1459" s="122" t="s">
        <v>3158</v>
      </c>
      <c r="W1459" s="122" t="s">
        <v>3158</v>
      </c>
      <c r="X1459" s="122" t="s">
        <v>3158</v>
      </c>
      <c r="Y1459" s="122" t="s">
        <v>3158</v>
      </c>
      <c r="Z1459" s="122">
        <v>0</v>
      </c>
      <c r="AA1459" s="122" t="s">
        <v>3158</v>
      </c>
      <c r="AB1459" s="122" t="s">
        <v>3158</v>
      </c>
      <c r="AC1459" s="122" t="s">
        <v>3158</v>
      </c>
      <c r="AD1459" s="125">
        <v>43713.203912037039</v>
      </c>
      <c r="AE1459" s="122" t="s">
        <v>3158</v>
      </c>
    </row>
    <row r="1460" spans="1:31" ht="13">
      <c r="A1460" s="122">
        <v>3807</v>
      </c>
      <c r="B1460" s="122" t="s">
        <v>11941</v>
      </c>
      <c r="D1460" s="122" t="s">
        <v>3146</v>
      </c>
      <c r="E1460" s="122">
        <v>0</v>
      </c>
      <c r="K1460" s="122" t="s">
        <v>11942</v>
      </c>
      <c r="M1460" s="122" t="s">
        <v>3154</v>
      </c>
      <c r="N1460" s="122">
        <v>75</v>
      </c>
      <c r="R1460" s="125">
        <v>43697.526655092595</v>
      </c>
      <c r="S1460" s="125">
        <v>43713.203912037039</v>
      </c>
      <c r="T1460" s="122" t="s">
        <v>3158</v>
      </c>
      <c r="U1460" s="122" t="s">
        <v>3158</v>
      </c>
      <c r="V1460" s="122" t="s">
        <v>3158</v>
      </c>
      <c r="W1460" s="122" t="s">
        <v>3158</v>
      </c>
      <c r="X1460" s="122" t="s">
        <v>3158</v>
      </c>
      <c r="Y1460" s="122" t="s">
        <v>3158</v>
      </c>
      <c r="Z1460" s="122">
        <v>0</v>
      </c>
      <c r="AA1460" s="122" t="s">
        <v>3158</v>
      </c>
      <c r="AB1460" s="122" t="s">
        <v>3158</v>
      </c>
      <c r="AC1460" s="122" t="s">
        <v>3158</v>
      </c>
      <c r="AD1460" s="125">
        <v>43713.203912037039</v>
      </c>
      <c r="AE1460" s="122" t="s">
        <v>3158</v>
      </c>
    </row>
    <row r="1461" spans="1:31" ht="13">
      <c r="A1461" s="122">
        <v>3808</v>
      </c>
      <c r="B1461" s="122" t="s">
        <v>11943</v>
      </c>
      <c r="E1461" s="122">
        <v>0</v>
      </c>
      <c r="G1461" s="122" t="s">
        <v>3148</v>
      </c>
      <c r="H1461" s="122" t="s">
        <v>3217</v>
      </c>
      <c r="K1461" s="122" t="s">
        <v>11944</v>
      </c>
      <c r="M1461" s="122" t="s">
        <v>3154</v>
      </c>
      <c r="N1461" s="122">
        <v>75</v>
      </c>
      <c r="R1461" s="125">
        <v>43697.526655092595</v>
      </c>
      <c r="S1461" s="125">
        <v>43713.203912037039</v>
      </c>
      <c r="T1461" s="122" t="s">
        <v>3158</v>
      </c>
      <c r="U1461" s="122" t="s">
        <v>3158</v>
      </c>
      <c r="V1461" s="122" t="s">
        <v>3158</v>
      </c>
      <c r="W1461" s="122" t="s">
        <v>3158</v>
      </c>
      <c r="X1461" s="122" t="s">
        <v>3158</v>
      </c>
      <c r="Y1461" s="122" t="s">
        <v>3158</v>
      </c>
      <c r="Z1461" s="122">
        <v>0</v>
      </c>
      <c r="AA1461" s="122" t="s">
        <v>3158</v>
      </c>
      <c r="AB1461" s="122" t="s">
        <v>3158</v>
      </c>
      <c r="AC1461" s="122" t="s">
        <v>3158</v>
      </c>
      <c r="AD1461" s="125">
        <v>43713.203912037039</v>
      </c>
      <c r="AE1461" s="122" t="s">
        <v>3158</v>
      </c>
    </row>
    <row r="1462" spans="1:31" ht="13">
      <c r="A1462" s="122">
        <v>3809</v>
      </c>
      <c r="B1462" s="122" t="s">
        <v>11945</v>
      </c>
      <c r="C1462" s="122" t="s">
        <v>11946</v>
      </c>
      <c r="D1462" s="122" t="s">
        <v>3146</v>
      </c>
      <c r="E1462" s="122">
        <v>0</v>
      </c>
      <c r="F1462" s="122" t="s">
        <v>3225</v>
      </c>
      <c r="G1462" s="122" t="s">
        <v>3172</v>
      </c>
      <c r="H1462" s="122" t="s">
        <v>3173</v>
      </c>
      <c r="K1462" s="122" t="s">
        <v>11947</v>
      </c>
      <c r="L1462" s="124" t="s">
        <v>11948</v>
      </c>
      <c r="M1462" s="122" t="s">
        <v>3154</v>
      </c>
      <c r="N1462" s="122">
        <v>75</v>
      </c>
      <c r="Q1462" s="124" t="s">
        <v>11949</v>
      </c>
      <c r="R1462" s="125">
        <v>43697.526655092595</v>
      </c>
      <c r="S1462" s="125">
        <v>43713.203912037039</v>
      </c>
      <c r="T1462" s="122" t="s">
        <v>3158</v>
      </c>
      <c r="U1462" s="122" t="s">
        <v>3158</v>
      </c>
      <c r="V1462" s="122" t="s">
        <v>3158</v>
      </c>
      <c r="W1462" s="122" t="s">
        <v>3158</v>
      </c>
      <c r="X1462" s="122" t="s">
        <v>3158</v>
      </c>
      <c r="Y1462" s="122" t="s">
        <v>3158</v>
      </c>
      <c r="Z1462" s="122">
        <v>0</v>
      </c>
      <c r="AA1462" s="122" t="s">
        <v>3158</v>
      </c>
      <c r="AB1462" s="122" t="s">
        <v>3158</v>
      </c>
      <c r="AC1462" s="122" t="s">
        <v>3158</v>
      </c>
      <c r="AD1462" s="125">
        <v>43713.203912037039</v>
      </c>
      <c r="AE1462" s="122" t="s">
        <v>3158</v>
      </c>
    </row>
    <row r="1463" spans="1:31" ht="13">
      <c r="A1463" s="122">
        <v>3810</v>
      </c>
      <c r="B1463" s="122" t="s">
        <v>11950</v>
      </c>
      <c r="C1463" s="122" t="s">
        <v>11951</v>
      </c>
      <c r="E1463" s="122">
        <v>0</v>
      </c>
      <c r="K1463" s="122" t="s">
        <v>11952</v>
      </c>
      <c r="M1463" s="122" t="s">
        <v>3154</v>
      </c>
      <c r="N1463" s="122">
        <v>75</v>
      </c>
      <c r="R1463" s="125">
        <v>43697.526655092595</v>
      </c>
      <c r="S1463" s="125">
        <v>43713.203912037039</v>
      </c>
      <c r="T1463" s="122" t="s">
        <v>3158</v>
      </c>
      <c r="U1463" s="122" t="s">
        <v>3158</v>
      </c>
      <c r="V1463" s="122" t="s">
        <v>3158</v>
      </c>
      <c r="W1463" s="122" t="s">
        <v>3158</v>
      </c>
      <c r="X1463" s="122" t="s">
        <v>3158</v>
      </c>
      <c r="Y1463" s="122" t="s">
        <v>3158</v>
      </c>
      <c r="Z1463" s="122">
        <v>0</v>
      </c>
      <c r="AA1463" s="122" t="s">
        <v>3158</v>
      </c>
      <c r="AB1463" s="122" t="s">
        <v>3158</v>
      </c>
      <c r="AC1463" s="122" t="s">
        <v>3158</v>
      </c>
      <c r="AD1463" s="125">
        <v>43713.203912037039</v>
      </c>
      <c r="AE1463" s="122" t="s">
        <v>3158</v>
      </c>
    </row>
    <row r="1464" spans="1:31" ht="13">
      <c r="A1464" s="122">
        <v>3811</v>
      </c>
      <c r="B1464" s="122" t="s">
        <v>11953</v>
      </c>
      <c r="E1464" s="122">
        <v>0</v>
      </c>
      <c r="F1464" s="122" t="s">
        <v>3255</v>
      </c>
      <c r="H1464" s="122" t="s">
        <v>8408</v>
      </c>
      <c r="K1464" s="122" t="s">
        <v>11954</v>
      </c>
      <c r="M1464" s="122" t="s">
        <v>3154</v>
      </c>
      <c r="N1464" s="122">
        <v>75</v>
      </c>
      <c r="R1464" s="125">
        <v>43697.526655092595</v>
      </c>
      <c r="S1464" s="125">
        <v>43713.203912037039</v>
      </c>
      <c r="T1464" s="122" t="s">
        <v>3158</v>
      </c>
      <c r="U1464" s="122" t="s">
        <v>3158</v>
      </c>
      <c r="V1464" s="122" t="s">
        <v>3158</v>
      </c>
      <c r="W1464" s="122" t="s">
        <v>3158</v>
      </c>
      <c r="X1464" s="122" t="s">
        <v>3158</v>
      </c>
      <c r="Y1464" s="122" t="s">
        <v>3158</v>
      </c>
      <c r="Z1464" s="122">
        <v>0</v>
      </c>
      <c r="AA1464" s="122" t="s">
        <v>3158</v>
      </c>
      <c r="AB1464" s="122" t="s">
        <v>3158</v>
      </c>
      <c r="AC1464" s="122" t="s">
        <v>3158</v>
      </c>
      <c r="AD1464" s="125">
        <v>43713.203912037039</v>
      </c>
      <c r="AE1464" s="122" t="s">
        <v>3158</v>
      </c>
    </row>
    <row r="1465" spans="1:31" ht="13">
      <c r="A1465" s="122">
        <v>3812</v>
      </c>
      <c r="B1465" s="122" t="s">
        <v>11955</v>
      </c>
      <c r="D1465" s="122" t="s">
        <v>3146</v>
      </c>
      <c r="E1465" s="122">
        <v>0</v>
      </c>
      <c r="K1465" s="122" t="s">
        <v>11956</v>
      </c>
      <c r="M1465" s="122" t="s">
        <v>3154</v>
      </c>
      <c r="N1465" s="122">
        <v>75</v>
      </c>
      <c r="R1465" s="125">
        <v>43697.526655092595</v>
      </c>
      <c r="S1465" s="125">
        <v>43713.203912037039</v>
      </c>
      <c r="T1465" s="122" t="s">
        <v>3158</v>
      </c>
      <c r="U1465" s="122" t="s">
        <v>3158</v>
      </c>
      <c r="V1465" s="122" t="s">
        <v>3158</v>
      </c>
      <c r="W1465" s="122" t="s">
        <v>3158</v>
      </c>
      <c r="X1465" s="122" t="s">
        <v>3158</v>
      </c>
      <c r="Y1465" s="122" t="s">
        <v>3158</v>
      </c>
      <c r="Z1465" s="122">
        <v>0</v>
      </c>
      <c r="AA1465" s="122" t="s">
        <v>3158</v>
      </c>
      <c r="AB1465" s="122" t="s">
        <v>3158</v>
      </c>
      <c r="AC1465" s="122" t="s">
        <v>3158</v>
      </c>
      <c r="AD1465" s="125">
        <v>43713.203912037039</v>
      </c>
      <c r="AE1465" s="122" t="s">
        <v>3158</v>
      </c>
    </row>
    <row r="1466" spans="1:31" ht="13">
      <c r="A1466" s="122">
        <v>3813</v>
      </c>
      <c r="B1466" s="122" t="s">
        <v>262</v>
      </c>
      <c r="C1466" s="122" t="s">
        <v>11957</v>
      </c>
      <c r="D1466" s="122" t="s">
        <v>3146</v>
      </c>
      <c r="E1466" s="122">
        <v>2015</v>
      </c>
      <c r="F1466" s="122" t="s">
        <v>3438</v>
      </c>
      <c r="G1466" s="122" t="s">
        <v>3245</v>
      </c>
      <c r="H1466" s="122" t="s">
        <v>3195</v>
      </c>
      <c r="I1466" s="122" t="s">
        <v>3326</v>
      </c>
      <c r="J1466" s="122" t="s">
        <v>11958</v>
      </c>
      <c r="K1466" s="122" t="s">
        <v>11959</v>
      </c>
      <c r="L1466" s="124" t="s">
        <v>11960</v>
      </c>
      <c r="M1466" s="122" t="s">
        <v>3154</v>
      </c>
      <c r="N1466" s="122">
        <v>75</v>
      </c>
      <c r="O1466" s="124" t="s">
        <v>11961</v>
      </c>
      <c r="P1466" s="124" t="s">
        <v>11962</v>
      </c>
      <c r="Q1466" s="124" t="s">
        <v>11963</v>
      </c>
      <c r="R1466" s="125">
        <v>43697.526655092595</v>
      </c>
      <c r="S1466" s="125">
        <v>43713.203912037039</v>
      </c>
      <c r="T1466" s="122" t="s">
        <v>3158</v>
      </c>
      <c r="U1466" s="122" t="s">
        <v>3158</v>
      </c>
      <c r="V1466" s="122" t="s">
        <v>3158</v>
      </c>
      <c r="W1466" s="122" t="s">
        <v>3158</v>
      </c>
      <c r="X1466" s="122" t="s">
        <v>3158</v>
      </c>
      <c r="Y1466" s="122" t="s">
        <v>3158</v>
      </c>
      <c r="Z1466" s="122">
        <v>0</v>
      </c>
      <c r="AA1466" s="122" t="s">
        <v>3158</v>
      </c>
      <c r="AB1466" s="122" t="s">
        <v>3158</v>
      </c>
      <c r="AC1466" s="122" t="s">
        <v>3158</v>
      </c>
      <c r="AD1466" s="125">
        <v>43713.203912037039</v>
      </c>
      <c r="AE1466" s="122" t="s">
        <v>3158</v>
      </c>
    </row>
    <row r="1467" spans="1:31" ht="13">
      <c r="A1467" s="122">
        <v>3814</v>
      </c>
      <c r="B1467" s="122" t="s">
        <v>474</v>
      </c>
      <c r="C1467" s="122" t="s">
        <v>11964</v>
      </c>
      <c r="D1467" s="122" t="s">
        <v>3146</v>
      </c>
      <c r="E1467" s="122">
        <v>2016</v>
      </c>
      <c r="F1467" s="122" t="s">
        <v>3401</v>
      </c>
      <c r="G1467" s="122" t="s">
        <v>3587</v>
      </c>
      <c r="H1467" s="122" t="s">
        <v>3217</v>
      </c>
      <c r="I1467" s="122" t="s">
        <v>3385</v>
      </c>
      <c r="J1467" s="122" t="s">
        <v>11965</v>
      </c>
      <c r="K1467" s="122" t="s">
        <v>11966</v>
      </c>
      <c r="L1467" s="124" t="s">
        <v>11967</v>
      </c>
      <c r="M1467" s="122" t="s">
        <v>3154</v>
      </c>
      <c r="N1467" s="122">
        <v>75</v>
      </c>
      <c r="O1467" s="124" t="s">
        <v>11968</v>
      </c>
      <c r="P1467" s="122" t="s">
        <v>3158</v>
      </c>
      <c r="Q1467" s="124" t="s">
        <v>11969</v>
      </c>
      <c r="R1467" s="125">
        <v>43697.526655092595</v>
      </c>
      <c r="S1467" s="125">
        <v>44487.465810185182</v>
      </c>
      <c r="T1467" s="122">
        <v>68</v>
      </c>
      <c r="U1467" s="122" t="s">
        <v>3202</v>
      </c>
      <c r="V1467" s="122" t="s">
        <v>3217</v>
      </c>
      <c r="W1467" s="122" t="s">
        <v>3158</v>
      </c>
      <c r="X1467" s="122" t="s">
        <v>3204</v>
      </c>
      <c r="Y1467" s="122" t="s">
        <v>3158</v>
      </c>
      <c r="Z1467" s="122">
        <v>0</v>
      </c>
      <c r="AA1467" s="122" t="s">
        <v>3158</v>
      </c>
      <c r="AB1467" s="122" t="s">
        <v>3158</v>
      </c>
      <c r="AC1467" s="122" t="s">
        <v>3158</v>
      </c>
      <c r="AD1467" s="125">
        <v>43713.203912037039</v>
      </c>
      <c r="AE1467" s="122" t="s">
        <v>3158</v>
      </c>
    </row>
    <row r="1468" spans="1:31" ht="13">
      <c r="A1468" s="122">
        <v>3815</v>
      </c>
      <c r="B1468" s="122" t="s">
        <v>11970</v>
      </c>
      <c r="C1468" s="122" t="s">
        <v>11971</v>
      </c>
      <c r="E1468" s="122">
        <v>2011</v>
      </c>
      <c r="F1468" s="122" t="s">
        <v>3302</v>
      </c>
      <c r="G1468" s="122" t="s">
        <v>3409</v>
      </c>
      <c r="H1468" s="122" t="s">
        <v>3173</v>
      </c>
      <c r="I1468" s="122" t="s">
        <v>3385</v>
      </c>
      <c r="J1468" s="122" t="s">
        <v>11972</v>
      </c>
      <c r="K1468" s="122" t="s">
        <v>11973</v>
      </c>
      <c r="L1468" s="124" t="s">
        <v>11974</v>
      </c>
      <c r="M1468" s="122" t="s">
        <v>3154</v>
      </c>
      <c r="N1468" s="122">
        <v>75</v>
      </c>
      <c r="O1468" s="124" t="s">
        <v>11975</v>
      </c>
      <c r="P1468" s="124" t="s">
        <v>11976</v>
      </c>
      <c r="Q1468" s="124" t="s">
        <v>11977</v>
      </c>
      <c r="R1468" s="125">
        <v>43697.526655092595</v>
      </c>
      <c r="S1468" s="125">
        <v>44033.340925925928</v>
      </c>
      <c r="T1468" s="122">
        <v>68</v>
      </c>
      <c r="U1468" s="122" t="s">
        <v>7118</v>
      </c>
      <c r="V1468" s="122" t="s">
        <v>3173</v>
      </c>
      <c r="W1468" s="122" t="s">
        <v>3158</v>
      </c>
      <c r="X1468" s="122" t="s">
        <v>3204</v>
      </c>
      <c r="Y1468" s="122" t="s">
        <v>3158</v>
      </c>
      <c r="Z1468" s="122">
        <v>0</v>
      </c>
      <c r="AA1468" s="122" t="s">
        <v>3158</v>
      </c>
      <c r="AB1468" s="122" t="s">
        <v>3158</v>
      </c>
      <c r="AC1468" s="122" t="s">
        <v>3158</v>
      </c>
      <c r="AD1468" s="125">
        <v>43713.203912037039</v>
      </c>
      <c r="AE1468" s="122" t="s">
        <v>3158</v>
      </c>
    </row>
    <row r="1469" spans="1:31" ht="13">
      <c r="A1469" s="122">
        <v>3816</v>
      </c>
      <c r="B1469" s="122" t="s">
        <v>11978</v>
      </c>
      <c r="C1469" s="122" t="s">
        <v>11979</v>
      </c>
      <c r="E1469" s="122">
        <v>0</v>
      </c>
      <c r="F1469" s="122" t="s">
        <v>3462</v>
      </c>
      <c r="G1469" s="122" t="s">
        <v>11980</v>
      </c>
      <c r="K1469" s="122" t="s">
        <v>11981</v>
      </c>
      <c r="L1469" s="124" t="s">
        <v>11982</v>
      </c>
      <c r="M1469" s="122" t="s">
        <v>3154</v>
      </c>
      <c r="N1469" s="122">
        <v>75</v>
      </c>
      <c r="O1469" s="124" t="s">
        <v>11983</v>
      </c>
      <c r="P1469" s="124" t="s">
        <v>11984</v>
      </c>
      <c r="Q1469" s="124" t="s">
        <v>11985</v>
      </c>
      <c r="R1469" s="125">
        <v>43697.526655092595</v>
      </c>
      <c r="S1469" s="125">
        <v>43713.203912037039</v>
      </c>
      <c r="T1469" s="122" t="s">
        <v>3158</v>
      </c>
      <c r="U1469" s="122" t="s">
        <v>3158</v>
      </c>
      <c r="V1469" s="122" t="s">
        <v>3158</v>
      </c>
      <c r="W1469" s="122" t="s">
        <v>3158</v>
      </c>
      <c r="X1469" s="122" t="s">
        <v>3158</v>
      </c>
      <c r="Y1469" s="122" t="s">
        <v>3158</v>
      </c>
      <c r="Z1469" s="122">
        <v>0</v>
      </c>
      <c r="AA1469" s="122" t="s">
        <v>3158</v>
      </c>
      <c r="AB1469" s="122" t="s">
        <v>3158</v>
      </c>
      <c r="AC1469" s="122" t="s">
        <v>3158</v>
      </c>
      <c r="AD1469" s="125">
        <v>43713.203912037039</v>
      </c>
      <c r="AE1469" s="122" t="s">
        <v>3158</v>
      </c>
    </row>
    <row r="1470" spans="1:31" ht="13">
      <c r="A1470" s="122">
        <v>3817</v>
      </c>
      <c r="B1470" s="122" t="s">
        <v>11986</v>
      </c>
      <c r="C1470" s="122" t="s">
        <v>11987</v>
      </c>
      <c r="D1470" s="122" t="s">
        <v>3146</v>
      </c>
      <c r="E1470" s="122">
        <v>2013</v>
      </c>
      <c r="F1470" s="122" t="s">
        <v>3462</v>
      </c>
      <c r="G1470" s="122" t="s">
        <v>3409</v>
      </c>
      <c r="H1470" s="122" t="s">
        <v>3173</v>
      </c>
      <c r="I1470" s="122" t="s">
        <v>4340</v>
      </c>
      <c r="J1470" s="122" t="s">
        <v>11988</v>
      </c>
      <c r="K1470" s="122" t="s">
        <v>11989</v>
      </c>
      <c r="L1470" s="124" t="s">
        <v>11990</v>
      </c>
      <c r="M1470" s="122" t="s">
        <v>3154</v>
      </c>
      <c r="N1470" s="122">
        <v>75</v>
      </c>
      <c r="O1470" s="124" t="s">
        <v>11991</v>
      </c>
      <c r="P1470" s="122" t="s">
        <v>3158</v>
      </c>
      <c r="Q1470" s="124" t="s">
        <v>11992</v>
      </c>
      <c r="R1470" s="125">
        <v>43697.526655092595</v>
      </c>
      <c r="S1470" s="125">
        <v>43748.313472222224</v>
      </c>
      <c r="T1470" s="122">
        <v>68</v>
      </c>
      <c r="U1470" s="122" t="s">
        <v>3202</v>
      </c>
      <c r="V1470" s="122" t="s">
        <v>3173</v>
      </c>
      <c r="W1470" s="122" t="s">
        <v>3158</v>
      </c>
      <c r="X1470" s="122" t="s">
        <v>11993</v>
      </c>
      <c r="Y1470" s="122" t="s">
        <v>3158</v>
      </c>
      <c r="Z1470" s="122">
        <v>0</v>
      </c>
      <c r="AA1470" s="122" t="s">
        <v>3158</v>
      </c>
      <c r="AB1470" s="122" t="s">
        <v>3158</v>
      </c>
      <c r="AC1470" s="122" t="s">
        <v>3158</v>
      </c>
      <c r="AD1470" s="125">
        <v>43713.203912037039</v>
      </c>
      <c r="AE1470" s="122" t="s">
        <v>3158</v>
      </c>
    </row>
    <row r="1471" spans="1:31" ht="13">
      <c r="A1471" s="122">
        <v>3818</v>
      </c>
      <c r="B1471" s="124" t="s">
        <v>11994</v>
      </c>
      <c r="D1471" s="122" t="s">
        <v>3146</v>
      </c>
      <c r="E1471" s="122">
        <v>0</v>
      </c>
      <c r="F1471" s="122" t="s">
        <v>3147</v>
      </c>
      <c r="K1471" s="122" t="s">
        <v>11995</v>
      </c>
      <c r="M1471" s="122" t="s">
        <v>3154</v>
      </c>
      <c r="N1471" s="122">
        <v>75</v>
      </c>
      <c r="R1471" s="125">
        <v>43697.526655092595</v>
      </c>
      <c r="S1471" s="125">
        <v>43713.203912037039</v>
      </c>
      <c r="T1471" s="122" t="s">
        <v>3158</v>
      </c>
      <c r="U1471" s="122" t="s">
        <v>3158</v>
      </c>
      <c r="V1471" s="122" t="s">
        <v>3158</v>
      </c>
      <c r="W1471" s="122" t="s">
        <v>3158</v>
      </c>
      <c r="X1471" s="122" t="s">
        <v>3158</v>
      </c>
      <c r="Y1471" s="122" t="s">
        <v>3158</v>
      </c>
      <c r="Z1471" s="122">
        <v>0</v>
      </c>
      <c r="AA1471" s="122" t="s">
        <v>3158</v>
      </c>
      <c r="AB1471" s="122" t="s">
        <v>3158</v>
      </c>
      <c r="AC1471" s="122" t="s">
        <v>3158</v>
      </c>
      <c r="AD1471" s="125">
        <v>43713.203912037039</v>
      </c>
      <c r="AE1471" s="122" t="s">
        <v>3158</v>
      </c>
    </row>
    <row r="1472" spans="1:31" ht="13">
      <c r="A1472" s="122">
        <v>3819</v>
      </c>
      <c r="B1472" s="122" t="s">
        <v>11996</v>
      </c>
      <c r="C1472" s="122" t="s">
        <v>11997</v>
      </c>
      <c r="E1472" s="122">
        <v>2017</v>
      </c>
      <c r="F1472" s="122" t="s">
        <v>3721</v>
      </c>
      <c r="G1472" s="122" t="s">
        <v>7588</v>
      </c>
      <c r="K1472" s="122" t="s">
        <v>11998</v>
      </c>
      <c r="L1472" s="124" t="s">
        <v>11999</v>
      </c>
      <c r="M1472" s="122" t="s">
        <v>3154</v>
      </c>
      <c r="N1472" s="122">
        <v>75</v>
      </c>
      <c r="O1472" s="124" t="s">
        <v>12000</v>
      </c>
      <c r="P1472" s="122" t="s">
        <v>5417</v>
      </c>
      <c r="Q1472" s="122" t="s">
        <v>5417</v>
      </c>
      <c r="R1472" s="125">
        <v>43697.526655092595</v>
      </c>
      <c r="S1472" s="125">
        <v>43713.203912037039</v>
      </c>
      <c r="T1472" s="122" t="s">
        <v>3158</v>
      </c>
      <c r="U1472" s="122" t="s">
        <v>3158</v>
      </c>
      <c r="V1472" s="122" t="s">
        <v>3158</v>
      </c>
      <c r="W1472" s="122" t="s">
        <v>3158</v>
      </c>
      <c r="X1472" s="122" t="s">
        <v>3158</v>
      </c>
      <c r="Y1472" s="122" t="s">
        <v>3158</v>
      </c>
      <c r="Z1472" s="122">
        <v>0</v>
      </c>
      <c r="AA1472" s="122" t="s">
        <v>3158</v>
      </c>
      <c r="AB1472" s="122" t="s">
        <v>3158</v>
      </c>
      <c r="AC1472" s="122" t="s">
        <v>3158</v>
      </c>
      <c r="AD1472" s="125">
        <v>43713.203912037039</v>
      </c>
      <c r="AE1472" s="122" t="s">
        <v>3158</v>
      </c>
    </row>
    <row r="1473" spans="1:31" ht="13">
      <c r="A1473" s="122">
        <v>3820</v>
      </c>
      <c r="B1473" s="122" t="s">
        <v>12001</v>
      </c>
      <c r="C1473" s="122" t="s">
        <v>12002</v>
      </c>
      <c r="D1473" s="122" t="s">
        <v>3146</v>
      </c>
      <c r="E1473" s="122">
        <v>2016</v>
      </c>
      <c r="F1473" s="122" t="s">
        <v>3225</v>
      </c>
      <c r="G1473" s="122" t="s">
        <v>9301</v>
      </c>
      <c r="K1473" s="122" t="s">
        <v>12003</v>
      </c>
      <c r="L1473" s="124" t="s">
        <v>12004</v>
      </c>
      <c r="M1473" s="122" t="s">
        <v>3154</v>
      </c>
      <c r="N1473" s="122">
        <v>75</v>
      </c>
      <c r="O1473" s="124" t="s">
        <v>12005</v>
      </c>
      <c r="P1473" s="124" t="s">
        <v>12006</v>
      </c>
      <c r="Q1473" s="124" t="s">
        <v>12007</v>
      </c>
      <c r="R1473" s="125">
        <v>43697.526655092595</v>
      </c>
      <c r="S1473" s="125">
        <v>43713.203912037039</v>
      </c>
      <c r="T1473" s="122" t="s">
        <v>3158</v>
      </c>
      <c r="U1473" s="122" t="s">
        <v>3158</v>
      </c>
      <c r="V1473" s="122" t="s">
        <v>3158</v>
      </c>
      <c r="W1473" s="122" t="s">
        <v>3158</v>
      </c>
      <c r="X1473" s="122" t="s">
        <v>3158</v>
      </c>
      <c r="Y1473" s="122" t="s">
        <v>3158</v>
      </c>
      <c r="Z1473" s="122">
        <v>0</v>
      </c>
      <c r="AA1473" s="122" t="s">
        <v>3158</v>
      </c>
      <c r="AB1473" s="122" t="s">
        <v>3158</v>
      </c>
      <c r="AC1473" s="122" t="s">
        <v>3158</v>
      </c>
      <c r="AD1473" s="125">
        <v>43713.203912037039</v>
      </c>
      <c r="AE1473" s="122" t="s">
        <v>3158</v>
      </c>
    </row>
    <row r="1474" spans="1:31" ht="13">
      <c r="A1474" s="122">
        <v>3821</v>
      </c>
      <c r="B1474" s="122" t="s">
        <v>12008</v>
      </c>
      <c r="C1474" s="122" t="s">
        <v>12009</v>
      </c>
      <c r="E1474" s="122">
        <v>0</v>
      </c>
      <c r="K1474" s="122" t="s">
        <v>12010</v>
      </c>
      <c r="M1474" s="122" t="s">
        <v>3154</v>
      </c>
      <c r="N1474" s="122">
        <v>75</v>
      </c>
      <c r="R1474" s="125">
        <v>43697.526655092595</v>
      </c>
      <c r="S1474" s="125">
        <v>43713.203912037039</v>
      </c>
      <c r="T1474" s="122" t="s">
        <v>3158</v>
      </c>
      <c r="U1474" s="122" t="s">
        <v>3158</v>
      </c>
      <c r="V1474" s="122" t="s">
        <v>3158</v>
      </c>
      <c r="W1474" s="122" t="s">
        <v>3158</v>
      </c>
      <c r="X1474" s="122" t="s">
        <v>3158</v>
      </c>
      <c r="Y1474" s="122" t="s">
        <v>3158</v>
      </c>
      <c r="Z1474" s="122">
        <v>0</v>
      </c>
      <c r="AA1474" s="122" t="s">
        <v>3158</v>
      </c>
      <c r="AB1474" s="122" t="s">
        <v>3158</v>
      </c>
      <c r="AC1474" s="122" t="s">
        <v>3158</v>
      </c>
      <c r="AD1474" s="125">
        <v>43713.203912037039</v>
      </c>
      <c r="AE1474" s="122" t="s">
        <v>3158</v>
      </c>
    </row>
    <row r="1475" spans="1:31" ht="13">
      <c r="A1475" s="122">
        <v>3822</v>
      </c>
      <c r="B1475" s="122" t="s">
        <v>12011</v>
      </c>
      <c r="E1475" s="122">
        <v>0</v>
      </c>
      <c r="F1475" s="122" t="s">
        <v>3438</v>
      </c>
      <c r="H1475" s="122" t="s">
        <v>3977</v>
      </c>
      <c r="K1475" s="122" t="s">
        <v>12012</v>
      </c>
      <c r="M1475" s="122" t="s">
        <v>3154</v>
      </c>
      <c r="N1475" s="122">
        <v>75</v>
      </c>
      <c r="R1475" s="125">
        <v>43697.526655092595</v>
      </c>
      <c r="S1475" s="125">
        <v>43713.203912037039</v>
      </c>
      <c r="T1475" s="122" t="s">
        <v>3158</v>
      </c>
      <c r="U1475" s="122" t="s">
        <v>3158</v>
      </c>
      <c r="V1475" s="122" t="s">
        <v>3158</v>
      </c>
      <c r="W1475" s="122" t="s">
        <v>3158</v>
      </c>
      <c r="X1475" s="122" t="s">
        <v>3158</v>
      </c>
      <c r="Y1475" s="122" t="s">
        <v>3158</v>
      </c>
      <c r="Z1475" s="122">
        <v>0</v>
      </c>
      <c r="AA1475" s="122" t="s">
        <v>3158</v>
      </c>
      <c r="AB1475" s="122" t="s">
        <v>3158</v>
      </c>
      <c r="AC1475" s="122" t="s">
        <v>3158</v>
      </c>
      <c r="AD1475" s="125">
        <v>43713.203912037039</v>
      </c>
      <c r="AE1475" s="122" t="s">
        <v>3158</v>
      </c>
    </row>
    <row r="1476" spans="1:31" ht="13">
      <c r="A1476" s="122">
        <v>3823</v>
      </c>
      <c r="B1476" s="122" t="s">
        <v>250</v>
      </c>
      <c r="C1476" s="122" t="s">
        <v>12013</v>
      </c>
      <c r="E1476" s="122">
        <v>2018</v>
      </c>
      <c r="F1476" s="122" t="s">
        <v>3438</v>
      </c>
      <c r="G1476" s="122" t="s">
        <v>12014</v>
      </c>
      <c r="H1476" s="122" t="s">
        <v>4069</v>
      </c>
      <c r="I1476" s="122" t="s">
        <v>4340</v>
      </c>
      <c r="J1476" s="122" t="s">
        <v>12015</v>
      </c>
      <c r="K1476" s="122" t="s">
        <v>12016</v>
      </c>
      <c r="L1476" s="124" t="s">
        <v>12017</v>
      </c>
      <c r="M1476" s="122" t="s">
        <v>3154</v>
      </c>
      <c r="N1476" s="122">
        <v>75</v>
      </c>
      <c r="O1476" s="124" t="s">
        <v>12018</v>
      </c>
      <c r="P1476" s="124" t="s">
        <v>12019</v>
      </c>
      <c r="Q1476" s="124" t="s">
        <v>12020</v>
      </c>
      <c r="R1476" s="125">
        <v>43697.526655092595</v>
      </c>
      <c r="S1476" s="125">
        <v>43732.352418981478</v>
      </c>
      <c r="T1476" s="122">
        <v>68</v>
      </c>
      <c r="U1476" s="122" t="s">
        <v>7118</v>
      </c>
      <c r="V1476" s="122" t="s">
        <v>3204</v>
      </c>
      <c r="W1476" s="122" t="s">
        <v>3158</v>
      </c>
      <c r="X1476" s="122" t="s">
        <v>12021</v>
      </c>
      <c r="Y1476" s="122" t="s">
        <v>3158</v>
      </c>
      <c r="Z1476" s="122">
        <v>0</v>
      </c>
      <c r="AA1476" s="122" t="s">
        <v>3158</v>
      </c>
      <c r="AB1476" s="122" t="s">
        <v>3158</v>
      </c>
      <c r="AC1476" s="122" t="s">
        <v>3158</v>
      </c>
      <c r="AD1476" s="125">
        <v>43713.203912037039</v>
      </c>
      <c r="AE1476" s="122" t="s">
        <v>3158</v>
      </c>
    </row>
    <row r="1477" spans="1:31" ht="13">
      <c r="A1477" s="122">
        <v>3824</v>
      </c>
      <c r="B1477" s="122" t="s">
        <v>505</v>
      </c>
      <c r="C1477" s="122" t="s">
        <v>12022</v>
      </c>
      <c r="D1477" s="122" t="s">
        <v>3146</v>
      </c>
      <c r="E1477" s="122">
        <v>1982</v>
      </c>
      <c r="F1477" s="122" t="s">
        <v>3225</v>
      </c>
      <c r="G1477" s="122" t="s">
        <v>3245</v>
      </c>
      <c r="H1477" s="122" t="s">
        <v>3195</v>
      </c>
      <c r="I1477" s="122" t="s">
        <v>3316</v>
      </c>
      <c r="K1477" s="122" t="s">
        <v>12023</v>
      </c>
      <c r="L1477" s="124" t="s">
        <v>12024</v>
      </c>
      <c r="M1477" s="122" t="s">
        <v>3154</v>
      </c>
      <c r="N1477" s="122">
        <v>75</v>
      </c>
      <c r="O1477" s="124" t="s">
        <v>12025</v>
      </c>
      <c r="P1477" s="124" t="s">
        <v>12026</v>
      </c>
      <c r="Q1477" s="124" t="s">
        <v>12027</v>
      </c>
      <c r="R1477" s="125">
        <v>43697.526655092595</v>
      </c>
      <c r="S1477" s="125">
        <v>43713.203912037039</v>
      </c>
      <c r="T1477" s="122" t="s">
        <v>3158</v>
      </c>
      <c r="U1477" s="122" t="s">
        <v>3158</v>
      </c>
      <c r="V1477" s="122" t="s">
        <v>3158</v>
      </c>
      <c r="W1477" s="122" t="s">
        <v>3158</v>
      </c>
      <c r="X1477" s="122" t="s">
        <v>3158</v>
      </c>
      <c r="Y1477" s="122" t="s">
        <v>3158</v>
      </c>
      <c r="Z1477" s="122">
        <v>0</v>
      </c>
      <c r="AA1477" s="122" t="s">
        <v>3158</v>
      </c>
      <c r="AB1477" s="122" t="s">
        <v>3158</v>
      </c>
      <c r="AC1477" s="122" t="s">
        <v>3158</v>
      </c>
      <c r="AD1477" s="125">
        <v>43713.203912037039</v>
      </c>
      <c r="AE1477" s="122" t="s">
        <v>3158</v>
      </c>
    </row>
    <row r="1478" spans="1:31" ht="13">
      <c r="A1478" s="122">
        <v>3825</v>
      </c>
      <c r="B1478" s="122" t="s">
        <v>12028</v>
      </c>
      <c r="C1478" s="122" t="s">
        <v>12029</v>
      </c>
      <c r="D1478" s="122" t="s">
        <v>3146</v>
      </c>
      <c r="E1478" s="122">
        <v>0</v>
      </c>
      <c r="F1478" s="122" t="s">
        <v>3255</v>
      </c>
      <c r="G1478" s="122" t="s">
        <v>4821</v>
      </c>
      <c r="H1478" s="122" t="s">
        <v>3184</v>
      </c>
      <c r="I1478" s="126">
        <v>44967</v>
      </c>
      <c r="K1478" s="122" t="s">
        <v>12030</v>
      </c>
      <c r="L1478" s="124" t="s">
        <v>12031</v>
      </c>
      <c r="M1478" s="122" t="s">
        <v>3154</v>
      </c>
      <c r="N1478" s="122">
        <v>75</v>
      </c>
      <c r="O1478" s="124" t="s">
        <v>12032</v>
      </c>
      <c r="P1478" s="124" t="s">
        <v>12033</v>
      </c>
      <c r="Q1478" s="122" t="s">
        <v>4289</v>
      </c>
      <c r="R1478" s="125">
        <v>43697.526655092595</v>
      </c>
      <c r="S1478" s="125">
        <v>43713.203912037039</v>
      </c>
      <c r="T1478" s="122" t="s">
        <v>3158</v>
      </c>
      <c r="U1478" s="122" t="s">
        <v>3158</v>
      </c>
      <c r="V1478" s="122" t="s">
        <v>3158</v>
      </c>
      <c r="W1478" s="122" t="s">
        <v>3158</v>
      </c>
      <c r="X1478" s="122" t="s">
        <v>3158</v>
      </c>
      <c r="Y1478" s="122" t="s">
        <v>3158</v>
      </c>
      <c r="Z1478" s="122">
        <v>0</v>
      </c>
      <c r="AA1478" s="122" t="s">
        <v>3158</v>
      </c>
      <c r="AB1478" s="122" t="s">
        <v>3158</v>
      </c>
      <c r="AC1478" s="122" t="s">
        <v>3158</v>
      </c>
      <c r="AD1478" s="125">
        <v>43713.203912037039</v>
      </c>
      <c r="AE1478" s="122" t="s">
        <v>3158</v>
      </c>
    </row>
    <row r="1479" spans="1:31" ht="13">
      <c r="A1479" s="122">
        <v>3826</v>
      </c>
      <c r="B1479" s="122" t="s">
        <v>502</v>
      </c>
      <c r="C1479" s="122" t="s">
        <v>12034</v>
      </c>
      <c r="D1479" s="122" t="s">
        <v>3146</v>
      </c>
      <c r="E1479" s="122">
        <v>2015</v>
      </c>
      <c r="F1479" s="122" t="s">
        <v>3225</v>
      </c>
      <c r="G1479" s="122" t="s">
        <v>3245</v>
      </c>
      <c r="H1479" s="122" t="s">
        <v>3195</v>
      </c>
      <c r="K1479" s="122" t="s">
        <v>12035</v>
      </c>
      <c r="L1479" s="124" t="s">
        <v>12036</v>
      </c>
      <c r="M1479" s="122" t="s">
        <v>3154</v>
      </c>
      <c r="N1479" s="122">
        <v>75</v>
      </c>
      <c r="P1479" s="124" t="s">
        <v>12037</v>
      </c>
      <c r="Q1479" s="124" t="s">
        <v>12038</v>
      </c>
      <c r="R1479" s="125">
        <v>43697.526655092595</v>
      </c>
      <c r="S1479" s="125">
        <v>43713.203912037039</v>
      </c>
      <c r="T1479" s="122" t="s">
        <v>3158</v>
      </c>
      <c r="U1479" s="122" t="s">
        <v>3158</v>
      </c>
      <c r="V1479" s="122" t="s">
        <v>3158</v>
      </c>
      <c r="W1479" s="122" t="s">
        <v>3158</v>
      </c>
      <c r="X1479" s="122" t="s">
        <v>3158</v>
      </c>
      <c r="Y1479" s="122" t="s">
        <v>3158</v>
      </c>
      <c r="Z1479" s="122">
        <v>0</v>
      </c>
      <c r="AA1479" s="122" t="s">
        <v>3158</v>
      </c>
      <c r="AB1479" s="122" t="s">
        <v>3158</v>
      </c>
      <c r="AC1479" s="122" t="s">
        <v>3158</v>
      </c>
      <c r="AD1479" s="125">
        <v>43713.203912037039</v>
      </c>
      <c r="AE1479" s="122" t="s">
        <v>3158</v>
      </c>
    </row>
    <row r="1480" spans="1:31" ht="13">
      <c r="A1480" s="122">
        <v>3827</v>
      </c>
      <c r="B1480" s="122" t="s">
        <v>555</v>
      </c>
      <c r="C1480" s="122" t="s">
        <v>12039</v>
      </c>
      <c r="D1480" s="122" t="s">
        <v>3146</v>
      </c>
      <c r="E1480" s="122">
        <v>2016</v>
      </c>
      <c r="F1480" s="122" t="s">
        <v>3462</v>
      </c>
      <c r="G1480" s="122" t="s">
        <v>4521</v>
      </c>
      <c r="H1480" s="122" t="s">
        <v>101</v>
      </c>
      <c r="I1480" s="126">
        <v>44967</v>
      </c>
      <c r="J1480" s="122" t="s">
        <v>12040</v>
      </c>
      <c r="K1480" s="122" t="s">
        <v>12041</v>
      </c>
      <c r="L1480" s="124" t="s">
        <v>12042</v>
      </c>
      <c r="M1480" s="122" t="s">
        <v>3154</v>
      </c>
      <c r="N1480" s="122">
        <v>75</v>
      </c>
      <c r="O1480" s="124" t="s">
        <v>12043</v>
      </c>
      <c r="P1480" s="124" t="s">
        <v>12044</v>
      </c>
      <c r="Q1480" s="124" t="s">
        <v>12045</v>
      </c>
      <c r="R1480" s="125">
        <v>43697.526655092595</v>
      </c>
      <c r="S1480" s="125">
        <v>43713.203912037039</v>
      </c>
      <c r="T1480" s="122" t="s">
        <v>3158</v>
      </c>
      <c r="U1480" s="122" t="s">
        <v>3158</v>
      </c>
      <c r="V1480" s="122" t="s">
        <v>3158</v>
      </c>
      <c r="W1480" s="122" t="s">
        <v>3158</v>
      </c>
      <c r="X1480" s="122" t="s">
        <v>3158</v>
      </c>
      <c r="Y1480" s="122" t="s">
        <v>3158</v>
      </c>
      <c r="Z1480" s="122">
        <v>0</v>
      </c>
      <c r="AA1480" s="122" t="s">
        <v>3158</v>
      </c>
      <c r="AB1480" s="122" t="s">
        <v>3158</v>
      </c>
      <c r="AC1480" s="122" t="s">
        <v>3158</v>
      </c>
      <c r="AD1480" s="125">
        <v>43713.203912037039</v>
      </c>
      <c r="AE1480" s="122" t="s">
        <v>3158</v>
      </c>
    </row>
    <row r="1481" spans="1:31" ht="13">
      <c r="A1481" s="122">
        <v>3828</v>
      </c>
      <c r="B1481" s="122" t="s">
        <v>12046</v>
      </c>
      <c r="E1481" s="122">
        <v>0</v>
      </c>
      <c r="K1481" s="122" t="s">
        <v>12047</v>
      </c>
      <c r="M1481" s="122" t="s">
        <v>3154</v>
      </c>
      <c r="N1481" s="122">
        <v>75</v>
      </c>
      <c r="R1481" s="125">
        <v>43697.526655092595</v>
      </c>
      <c r="S1481" s="125">
        <v>43713.203912037039</v>
      </c>
      <c r="T1481" s="122" t="s">
        <v>3158</v>
      </c>
      <c r="U1481" s="122" t="s">
        <v>3158</v>
      </c>
      <c r="V1481" s="122" t="s">
        <v>3158</v>
      </c>
      <c r="W1481" s="122" t="s">
        <v>3158</v>
      </c>
      <c r="X1481" s="122" t="s">
        <v>3158</v>
      </c>
      <c r="Y1481" s="122" t="s">
        <v>3158</v>
      </c>
      <c r="Z1481" s="122">
        <v>0</v>
      </c>
      <c r="AA1481" s="122" t="s">
        <v>3158</v>
      </c>
      <c r="AB1481" s="122" t="s">
        <v>3158</v>
      </c>
      <c r="AC1481" s="122" t="s">
        <v>3158</v>
      </c>
      <c r="AD1481" s="125">
        <v>43713.203912037039</v>
      </c>
      <c r="AE1481" s="122" t="s">
        <v>3158</v>
      </c>
    </row>
    <row r="1482" spans="1:31" ht="13">
      <c r="A1482" s="122">
        <v>3829</v>
      </c>
      <c r="B1482" s="122" t="s">
        <v>12048</v>
      </c>
      <c r="C1482" s="122" t="s">
        <v>12049</v>
      </c>
      <c r="D1482" s="122" t="s">
        <v>3146</v>
      </c>
      <c r="E1482" s="122">
        <v>2019</v>
      </c>
      <c r="F1482" s="122" t="s">
        <v>3992</v>
      </c>
      <c r="G1482" s="122" t="s">
        <v>3587</v>
      </c>
      <c r="H1482" s="122" t="s">
        <v>12050</v>
      </c>
      <c r="I1482" s="122" t="s">
        <v>3385</v>
      </c>
      <c r="J1482" s="122" t="s">
        <v>12051</v>
      </c>
      <c r="K1482" s="122" t="s">
        <v>12052</v>
      </c>
      <c r="L1482" s="124" t="s">
        <v>12053</v>
      </c>
      <c r="M1482" s="122" t="s">
        <v>3154</v>
      </c>
      <c r="N1482" s="122">
        <v>75</v>
      </c>
      <c r="O1482" s="124" t="s">
        <v>12054</v>
      </c>
      <c r="P1482" s="122" t="s">
        <v>3158</v>
      </c>
      <c r="Q1482" s="124" t="s">
        <v>12055</v>
      </c>
      <c r="R1482" s="125">
        <v>43697.526655092595</v>
      </c>
      <c r="S1482" s="125">
        <v>44364.399641203701</v>
      </c>
      <c r="T1482" s="122">
        <v>68</v>
      </c>
      <c r="U1482" s="122" t="s">
        <v>3202</v>
      </c>
      <c r="V1482" s="122" t="s">
        <v>3203</v>
      </c>
      <c r="W1482" s="122" t="s">
        <v>3158</v>
      </c>
      <c r="X1482" s="122" t="s">
        <v>3204</v>
      </c>
      <c r="Y1482" s="122" t="s">
        <v>3158</v>
      </c>
      <c r="Z1482" s="122">
        <v>0</v>
      </c>
      <c r="AA1482" s="122" t="s">
        <v>3158</v>
      </c>
      <c r="AB1482" s="122" t="s">
        <v>3158</v>
      </c>
      <c r="AC1482" s="122" t="s">
        <v>3158</v>
      </c>
      <c r="AD1482" s="125">
        <v>43713.203912037039</v>
      </c>
      <c r="AE1482" s="122" t="s">
        <v>3158</v>
      </c>
    </row>
    <row r="1483" spans="1:31" ht="13">
      <c r="A1483" s="122">
        <v>3830</v>
      </c>
      <c r="B1483" s="122" t="s">
        <v>12056</v>
      </c>
      <c r="C1483" s="122" t="s">
        <v>12057</v>
      </c>
      <c r="D1483" s="122" t="s">
        <v>3146</v>
      </c>
      <c r="E1483" s="122">
        <v>2004</v>
      </c>
      <c r="F1483" s="122" t="s">
        <v>3462</v>
      </c>
      <c r="G1483" s="122" t="s">
        <v>3172</v>
      </c>
      <c r="H1483" s="122" t="s">
        <v>3173</v>
      </c>
      <c r="I1483" s="122" t="s">
        <v>3326</v>
      </c>
      <c r="K1483" s="122" t="s">
        <v>12058</v>
      </c>
      <c r="L1483" s="124" t="s">
        <v>12059</v>
      </c>
      <c r="M1483" s="122" t="s">
        <v>3154</v>
      </c>
      <c r="N1483" s="122">
        <v>75</v>
      </c>
      <c r="P1483" s="124" t="s">
        <v>12060</v>
      </c>
      <c r="Q1483" s="124" t="s">
        <v>12061</v>
      </c>
      <c r="R1483" s="125">
        <v>43697.526655092595</v>
      </c>
      <c r="S1483" s="125">
        <v>43713.203912037039</v>
      </c>
      <c r="T1483" s="122" t="s">
        <v>3158</v>
      </c>
      <c r="U1483" s="122" t="s">
        <v>3158</v>
      </c>
      <c r="V1483" s="122" t="s">
        <v>3158</v>
      </c>
      <c r="W1483" s="122" t="s">
        <v>3158</v>
      </c>
      <c r="X1483" s="122" t="s">
        <v>3158</v>
      </c>
      <c r="Y1483" s="122" t="s">
        <v>3158</v>
      </c>
      <c r="Z1483" s="122">
        <v>0</v>
      </c>
      <c r="AA1483" s="122" t="s">
        <v>3158</v>
      </c>
      <c r="AB1483" s="122" t="s">
        <v>3158</v>
      </c>
      <c r="AC1483" s="122" t="s">
        <v>3158</v>
      </c>
      <c r="AD1483" s="125">
        <v>43713.203912037039</v>
      </c>
      <c r="AE1483" s="122" t="s">
        <v>3158</v>
      </c>
    </row>
    <row r="1484" spans="1:31" ht="13">
      <c r="A1484" s="122">
        <v>3831</v>
      </c>
      <c r="B1484" s="122" t="s">
        <v>12062</v>
      </c>
      <c r="C1484" s="122" t="s">
        <v>12063</v>
      </c>
      <c r="E1484" s="122">
        <v>0</v>
      </c>
      <c r="F1484" s="122" t="s">
        <v>3438</v>
      </c>
      <c r="K1484" s="122" t="s">
        <v>12064</v>
      </c>
      <c r="L1484" s="124" t="s">
        <v>12065</v>
      </c>
      <c r="M1484" s="122" t="s">
        <v>3154</v>
      </c>
      <c r="N1484" s="122">
        <v>75</v>
      </c>
      <c r="O1484" s="124" t="s">
        <v>12066</v>
      </c>
      <c r="R1484" s="125">
        <v>43697.526655092595</v>
      </c>
      <c r="S1484" s="125">
        <v>43713.203912037039</v>
      </c>
      <c r="T1484" s="122" t="s">
        <v>3158</v>
      </c>
      <c r="U1484" s="122" t="s">
        <v>3158</v>
      </c>
      <c r="V1484" s="122" t="s">
        <v>3158</v>
      </c>
      <c r="W1484" s="122" t="s">
        <v>3158</v>
      </c>
      <c r="X1484" s="122" t="s">
        <v>3158</v>
      </c>
      <c r="Y1484" s="122" t="s">
        <v>3158</v>
      </c>
      <c r="Z1484" s="122">
        <v>0</v>
      </c>
      <c r="AA1484" s="122" t="s">
        <v>3158</v>
      </c>
      <c r="AB1484" s="122" t="s">
        <v>3158</v>
      </c>
      <c r="AC1484" s="122" t="s">
        <v>3158</v>
      </c>
      <c r="AD1484" s="125">
        <v>43713.203912037039</v>
      </c>
      <c r="AE1484" s="122" t="s">
        <v>3158</v>
      </c>
    </row>
    <row r="1485" spans="1:31" ht="13">
      <c r="A1485" s="122">
        <v>3832</v>
      </c>
      <c r="B1485" s="122" t="s">
        <v>583</v>
      </c>
      <c r="C1485" s="122" t="s">
        <v>12067</v>
      </c>
      <c r="D1485" s="122" t="s">
        <v>3146</v>
      </c>
      <c r="E1485" s="122">
        <v>2012</v>
      </c>
      <c r="F1485" s="122" t="s">
        <v>3302</v>
      </c>
      <c r="G1485" s="122" t="s">
        <v>4325</v>
      </c>
      <c r="H1485" s="122" t="s">
        <v>3173</v>
      </c>
      <c r="I1485" s="122" t="s">
        <v>5417</v>
      </c>
      <c r="J1485" s="122" t="s">
        <v>12068</v>
      </c>
      <c r="K1485" s="122" t="s">
        <v>12069</v>
      </c>
      <c r="L1485" s="124" t="s">
        <v>12070</v>
      </c>
      <c r="M1485" s="122" t="s">
        <v>3154</v>
      </c>
      <c r="N1485" s="122">
        <v>75</v>
      </c>
      <c r="O1485" s="124" t="s">
        <v>12071</v>
      </c>
      <c r="P1485" s="124" t="s">
        <v>12072</v>
      </c>
      <c r="Q1485" s="124" t="s">
        <v>12073</v>
      </c>
      <c r="R1485" s="125">
        <v>43697.526655092595</v>
      </c>
      <c r="S1485" s="125">
        <v>43713.203912037039</v>
      </c>
      <c r="T1485" s="122" t="s">
        <v>3158</v>
      </c>
      <c r="U1485" s="122" t="s">
        <v>3158</v>
      </c>
      <c r="V1485" s="122" t="s">
        <v>3158</v>
      </c>
      <c r="W1485" s="122" t="s">
        <v>3158</v>
      </c>
      <c r="X1485" s="122" t="s">
        <v>3158</v>
      </c>
      <c r="Y1485" s="122" t="s">
        <v>3158</v>
      </c>
      <c r="Z1485" s="122">
        <v>0</v>
      </c>
      <c r="AA1485" s="122" t="s">
        <v>3158</v>
      </c>
      <c r="AB1485" s="122" t="s">
        <v>3158</v>
      </c>
      <c r="AC1485" s="122" t="s">
        <v>3158</v>
      </c>
      <c r="AD1485" s="125">
        <v>43713.203912037039</v>
      </c>
      <c r="AE1485" s="122" t="s">
        <v>3158</v>
      </c>
    </row>
    <row r="1486" spans="1:31" ht="13">
      <c r="A1486" s="122">
        <v>3833</v>
      </c>
      <c r="B1486" s="122" t="s">
        <v>581</v>
      </c>
      <c r="C1486" s="122" t="s">
        <v>12074</v>
      </c>
      <c r="D1486" s="122" t="s">
        <v>3146</v>
      </c>
      <c r="E1486" s="122">
        <v>2015</v>
      </c>
      <c r="F1486" s="122" t="s">
        <v>3225</v>
      </c>
      <c r="G1486" s="122" t="s">
        <v>3172</v>
      </c>
      <c r="H1486" s="122" t="s">
        <v>3173</v>
      </c>
      <c r="I1486" s="122" t="s">
        <v>3326</v>
      </c>
      <c r="J1486" s="122" t="s">
        <v>12075</v>
      </c>
      <c r="K1486" s="122" t="s">
        <v>12076</v>
      </c>
      <c r="L1486" s="124" t="s">
        <v>12077</v>
      </c>
      <c r="M1486" s="122" t="s">
        <v>3154</v>
      </c>
      <c r="N1486" s="122">
        <v>75</v>
      </c>
      <c r="O1486" s="124" t="s">
        <v>12078</v>
      </c>
      <c r="P1486" s="124" t="s">
        <v>12079</v>
      </c>
      <c r="R1486" s="125">
        <v>43697.526655092595</v>
      </c>
      <c r="S1486" s="125">
        <v>43713.203912037039</v>
      </c>
      <c r="T1486" s="122" t="s">
        <v>3158</v>
      </c>
      <c r="U1486" s="122" t="s">
        <v>3158</v>
      </c>
      <c r="V1486" s="122" t="s">
        <v>3158</v>
      </c>
      <c r="W1486" s="122" t="s">
        <v>3158</v>
      </c>
      <c r="X1486" s="122" t="s">
        <v>3158</v>
      </c>
      <c r="Y1486" s="122" t="s">
        <v>3158</v>
      </c>
      <c r="Z1486" s="122">
        <v>0</v>
      </c>
      <c r="AA1486" s="122" t="s">
        <v>3158</v>
      </c>
      <c r="AB1486" s="122" t="s">
        <v>3158</v>
      </c>
      <c r="AC1486" s="122" t="s">
        <v>3158</v>
      </c>
      <c r="AD1486" s="125">
        <v>43713.203912037039</v>
      </c>
      <c r="AE1486" s="122" t="s">
        <v>3158</v>
      </c>
    </row>
    <row r="1487" spans="1:31" ht="13">
      <c r="A1487" s="122">
        <v>3834</v>
      </c>
      <c r="B1487" s="122" t="s">
        <v>12080</v>
      </c>
      <c r="C1487" s="122" t="s">
        <v>12081</v>
      </c>
      <c r="E1487" s="122">
        <v>2010</v>
      </c>
      <c r="F1487" s="122" t="s">
        <v>3462</v>
      </c>
      <c r="G1487" s="122" t="s">
        <v>3207</v>
      </c>
      <c r="K1487" s="122" t="s">
        <v>12082</v>
      </c>
      <c r="L1487" s="124" t="s">
        <v>12083</v>
      </c>
      <c r="M1487" s="122" t="s">
        <v>3154</v>
      </c>
      <c r="N1487" s="122">
        <v>75</v>
      </c>
      <c r="P1487" s="124" t="s">
        <v>12084</v>
      </c>
      <c r="Q1487" s="124" t="s">
        <v>12085</v>
      </c>
      <c r="R1487" s="125">
        <v>43697.526655092595</v>
      </c>
      <c r="S1487" s="125">
        <v>43713.203912037039</v>
      </c>
      <c r="T1487" s="122" t="s">
        <v>3158</v>
      </c>
      <c r="U1487" s="122" t="s">
        <v>3158</v>
      </c>
      <c r="V1487" s="122" t="s">
        <v>3158</v>
      </c>
      <c r="W1487" s="122" t="s">
        <v>3158</v>
      </c>
      <c r="X1487" s="122" t="s">
        <v>3158</v>
      </c>
      <c r="Y1487" s="122" t="s">
        <v>3158</v>
      </c>
      <c r="Z1487" s="122">
        <v>0</v>
      </c>
      <c r="AA1487" s="122" t="s">
        <v>3158</v>
      </c>
      <c r="AB1487" s="122" t="s">
        <v>3158</v>
      </c>
      <c r="AC1487" s="122" t="s">
        <v>3158</v>
      </c>
      <c r="AD1487" s="125">
        <v>43713.203912037039</v>
      </c>
      <c r="AE1487" s="122" t="s">
        <v>3158</v>
      </c>
    </row>
    <row r="1488" spans="1:31" ht="13">
      <c r="A1488" s="122">
        <v>3835</v>
      </c>
      <c r="B1488" s="122" t="s">
        <v>12086</v>
      </c>
      <c r="C1488" s="122" t="s">
        <v>12087</v>
      </c>
      <c r="D1488" s="122" t="s">
        <v>3146</v>
      </c>
      <c r="E1488" s="122">
        <v>2018</v>
      </c>
      <c r="F1488" s="122" t="s">
        <v>4300</v>
      </c>
      <c r="G1488" s="122" t="s">
        <v>3245</v>
      </c>
      <c r="H1488" s="122" t="s">
        <v>3195</v>
      </c>
      <c r="K1488" s="122" t="s">
        <v>12088</v>
      </c>
      <c r="L1488" s="124" t="s">
        <v>12089</v>
      </c>
      <c r="M1488" s="122" t="s">
        <v>3154</v>
      </c>
      <c r="N1488" s="122">
        <v>75</v>
      </c>
      <c r="O1488" s="124" t="s">
        <v>12090</v>
      </c>
      <c r="R1488" s="125">
        <v>43697.526655092595</v>
      </c>
      <c r="S1488" s="125">
        <v>43713.203912037039</v>
      </c>
      <c r="T1488" s="122" t="s">
        <v>3158</v>
      </c>
      <c r="U1488" s="122" t="s">
        <v>3158</v>
      </c>
      <c r="V1488" s="122" t="s">
        <v>3158</v>
      </c>
      <c r="W1488" s="122" t="s">
        <v>3158</v>
      </c>
      <c r="X1488" s="122" t="s">
        <v>3158</v>
      </c>
      <c r="Y1488" s="122" t="s">
        <v>3158</v>
      </c>
      <c r="Z1488" s="122">
        <v>0</v>
      </c>
      <c r="AA1488" s="122" t="s">
        <v>3158</v>
      </c>
      <c r="AB1488" s="122" t="s">
        <v>3158</v>
      </c>
      <c r="AC1488" s="122" t="s">
        <v>3158</v>
      </c>
      <c r="AD1488" s="125">
        <v>43713.203912037039</v>
      </c>
      <c r="AE1488" s="122" t="s">
        <v>3158</v>
      </c>
    </row>
    <row r="1489" spans="1:31" ht="13">
      <c r="A1489" s="122">
        <v>3837</v>
      </c>
      <c r="B1489" s="122" t="s">
        <v>12091</v>
      </c>
      <c r="C1489" s="122" t="s">
        <v>12092</v>
      </c>
      <c r="D1489" s="122" t="s">
        <v>3146</v>
      </c>
      <c r="E1489" s="122">
        <v>0</v>
      </c>
      <c r="G1489" s="122" t="s">
        <v>3245</v>
      </c>
      <c r="H1489" s="122" t="s">
        <v>3195</v>
      </c>
      <c r="K1489" s="122" t="s">
        <v>12093</v>
      </c>
      <c r="M1489" s="122" t="s">
        <v>3154</v>
      </c>
      <c r="N1489" s="122">
        <v>75</v>
      </c>
      <c r="R1489" s="125">
        <v>43697.526655092595</v>
      </c>
      <c r="S1489" s="125">
        <v>43713.203912037039</v>
      </c>
      <c r="T1489" s="122" t="s">
        <v>3158</v>
      </c>
      <c r="U1489" s="122" t="s">
        <v>3158</v>
      </c>
      <c r="V1489" s="122" t="s">
        <v>3158</v>
      </c>
      <c r="W1489" s="122" t="s">
        <v>3158</v>
      </c>
      <c r="X1489" s="122" t="s">
        <v>3158</v>
      </c>
      <c r="Y1489" s="122" t="s">
        <v>3158</v>
      </c>
      <c r="Z1489" s="122">
        <v>0</v>
      </c>
      <c r="AA1489" s="122" t="s">
        <v>3158</v>
      </c>
      <c r="AB1489" s="122" t="s">
        <v>3158</v>
      </c>
      <c r="AC1489" s="122" t="s">
        <v>3158</v>
      </c>
      <c r="AD1489" s="125">
        <v>43713.203912037039</v>
      </c>
      <c r="AE1489" s="122" t="s">
        <v>3158</v>
      </c>
    </row>
    <row r="1490" spans="1:31" ht="13">
      <c r="A1490" s="122">
        <v>3838</v>
      </c>
      <c r="B1490" s="122" t="s">
        <v>12094</v>
      </c>
      <c r="C1490" s="122" t="s">
        <v>12095</v>
      </c>
      <c r="D1490" s="122" t="s">
        <v>3146</v>
      </c>
      <c r="E1490" s="122">
        <v>2018</v>
      </c>
      <c r="F1490" s="122" t="s">
        <v>3255</v>
      </c>
      <c r="G1490" s="122" t="s">
        <v>3587</v>
      </c>
      <c r="H1490" s="122" t="s">
        <v>3217</v>
      </c>
      <c r="I1490" s="122" t="s">
        <v>3385</v>
      </c>
      <c r="J1490" s="122" t="s">
        <v>12096</v>
      </c>
      <c r="K1490" s="122" t="s">
        <v>12097</v>
      </c>
      <c r="L1490" s="124" t="s">
        <v>12098</v>
      </c>
      <c r="M1490" s="122" t="s">
        <v>3154</v>
      </c>
      <c r="N1490" s="122">
        <v>75</v>
      </c>
      <c r="O1490" s="124" t="s">
        <v>12099</v>
      </c>
      <c r="P1490" s="124" t="s">
        <v>12100</v>
      </c>
      <c r="Q1490" s="124" t="s">
        <v>12101</v>
      </c>
      <c r="R1490" s="125">
        <v>43697.526655092595</v>
      </c>
      <c r="S1490" s="125">
        <v>43787.338148148148</v>
      </c>
      <c r="T1490" s="122">
        <v>72</v>
      </c>
      <c r="U1490" s="122" t="s">
        <v>3278</v>
      </c>
      <c r="V1490" s="122" t="s">
        <v>3217</v>
      </c>
      <c r="W1490" s="122" t="s">
        <v>3158</v>
      </c>
      <c r="X1490" s="122" t="s">
        <v>3204</v>
      </c>
      <c r="Y1490" s="122" t="s">
        <v>3158</v>
      </c>
      <c r="Z1490" s="122">
        <v>0</v>
      </c>
      <c r="AA1490" s="122" t="s">
        <v>3158</v>
      </c>
      <c r="AB1490" s="122" t="s">
        <v>3158</v>
      </c>
      <c r="AC1490" s="122" t="s">
        <v>3158</v>
      </c>
      <c r="AD1490" s="125">
        <v>43713.203912037039</v>
      </c>
      <c r="AE1490" s="122" t="s">
        <v>3158</v>
      </c>
    </row>
    <row r="1491" spans="1:31" ht="13">
      <c r="A1491" s="122">
        <v>3839</v>
      </c>
      <c r="B1491" s="122" t="s">
        <v>579</v>
      </c>
      <c r="C1491" s="122" t="s">
        <v>12102</v>
      </c>
      <c r="E1491" s="122">
        <v>2004</v>
      </c>
      <c r="F1491" s="122" t="s">
        <v>12103</v>
      </c>
      <c r="G1491" s="122" t="s">
        <v>3172</v>
      </c>
      <c r="K1491" s="122" t="s">
        <v>12104</v>
      </c>
      <c r="L1491" s="124" t="s">
        <v>12105</v>
      </c>
      <c r="M1491" s="122" t="s">
        <v>3154</v>
      </c>
      <c r="N1491" s="122">
        <v>75</v>
      </c>
      <c r="O1491" s="124" t="s">
        <v>12106</v>
      </c>
      <c r="R1491" s="125">
        <v>43697.526655092595</v>
      </c>
      <c r="S1491" s="125">
        <v>43713.203912037039</v>
      </c>
      <c r="T1491" s="122" t="s">
        <v>3158</v>
      </c>
      <c r="U1491" s="122" t="s">
        <v>3158</v>
      </c>
      <c r="V1491" s="122" t="s">
        <v>3158</v>
      </c>
      <c r="W1491" s="122" t="s">
        <v>3158</v>
      </c>
      <c r="X1491" s="122" t="s">
        <v>3158</v>
      </c>
      <c r="Y1491" s="122" t="s">
        <v>3158</v>
      </c>
      <c r="Z1491" s="122">
        <v>0</v>
      </c>
      <c r="AA1491" s="122" t="s">
        <v>3158</v>
      </c>
      <c r="AB1491" s="122" t="s">
        <v>3158</v>
      </c>
      <c r="AC1491" s="122" t="s">
        <v>3158</v>
      </c>
      <c r="AD1491" s="125">
        <v>43713.203912037039</v>
      </c>
      <c r="AE1491" s="122" t="s">
        <v>3158</v>
      </c>
    </row>
    <row r="1492" spans="1:31" ht="13">
      <c r="A1492" s="122">
        <v>3840</v>
      </c>
      <c r="B1492" s="122" t="s">
        <v>12107</v>
      </c>
      <c r="E1492" s="122">
        <v>0</v>
      </c>
      <c r="K1492" s="122" t="s">
        <v>12108</v>
      </c>
      <c r="M1492" s="122" t="s">
        <v>3154</v>
      </c>
      <c r="N1492" s="122">
        <v>75</v>
      </c>
      <c r="R1492" s="125">
        <v>43697.526655092595</v>
      </c>
      <c r="S1492" s="125">
        <v>43713.203912037039</v>
      </c>
      <c r="T1492" s="122" t="s">
        <v>3158</v>
      </c>
      <c r="U1492" s="122" t="s">
        <v>3158</v>
      </c>
      <c r="V1492" s="122" t="s">
        <v>3158</v>
      </c>
      <c r="W1492" s="122" t="s">
        <v>3158</v>
      </c>
      <c r="X1492" s="122" t="s">
        <v>3158</v>
      </c>
      <c r="Y1492" s="122" t="s">
        <v>3158</v>
      </c>
      <c r="Z1492" s="122">
        <v>0</v>
      </c>
      <c r="AA1492" s="122" t="s">
        <v>3158</v>
      </c>
      <c r="AB1492" s="122" t="s">
        <v>3158</v>
      </c>
      <c r="AC1492" s="122" t="s">
        <v>3158</v>
      </c>
      <c r="AD1492" s="125">
        <v>43713.203912037039</v>
      </c>
      <c r="AE1492" s="122" t="s">
        <v>3158</v>
      </c>
    </row>
    <row r="1493" spans="1:31" ht="13">
      <c r="A1493" s="122">
        <v>3841</v>
      </c>
      <c r="B1493" s="122" t="s">
        <v>12109</v>
      </c>
      <c r="C1493" s="122" t="s">
        <v>12110</v>
      </c>
      <c r="D1493" s="122" t="s">
        <v>3146</v>
      </c>
      <c r="E1493" s="122">
        <v>2016</v>
      </c>
      <c r="F1493" s="122" t="s">
        <v>3255</v>
      </c>
      <c r="G1493" s="122" t="s">
        <v>4325</v>
      </c>
      <c r="K1493" s="122" t="s">
        <v>12111</v>
      </c>
      <c r="L1493" s="124" t="s">
        <v>12112</v>
      </c>
      <c r="M1493" s="122" t="s">
        <v>3154</v>
      </c>
      <c r="N1493" s="122">
        <v>75</v>
      </c>
      <c r="O1493" s="124" t="s">
        <v>12113</v>
      </c>
      <c r="P1493" s="124" t="s">
        <v>12114</v>
      </c>
      <c r="Q1493" s="124" t="s">
        <v>12115</v>
      </c>
      <c r="R1493" s="125">
        <v>43697.526655092595</v>
      </c>
      <c r="S1493" s="125">
        <v>43713.203912037039</v>
      </c>
      <c r="T1493" s="122" t="s">
        <v>3158</v>
      </c>
      <c r="U1493" s="122" t="s">
        <v>3158</v>
      </c>
      <c r="V1493" s="122" t="s">
        <v>3158</v>
      </c>
      <c r="W1493" s="122" t="s">
        <v>3158</v>
      </c>
      <c r="X1493" s="122" t="s">
        <v>3158</v>
      </c>
      <c r="Y1493" s="122" t="s">
        <v>3158</v>
      </c>
      <c r="Z1493" s="122">
        <v>0</v>
      </c>
      <c r="AA1493" s="122" t="s">
        <v>3158</v>
      </c>
      <c r="AB1493" s="122" t="s">
        <v>3158</v>
      </c>
      <c r="AC1493" s="122" t="s">
        <v>3158</v>
      </c>
      <c r="AD1493" s="125">
        <v>43713.203912037039</v>
      </c>
      <c r="AE1493" s="122" t="s">
        <v>3158</v>
      </c>
    </row>
    <row r="1494" spans="1:31" ht="13">
      <c r="A1494" s="122">
        <v>3843</v>
      </c>
      <c r="B1494" s="122" t="s">
        <v>12116</v>
      </c>
      <c r="E1494" s="122">
        <v>0</v>
      </c>
      <c r="F1494" s="122" t="s">
        <v>8979</v>
      </c>
      <c r="H1494" s="122" t="s">
        <v>3977</v>
      </c>
      <c r="K1494" s="122" t="s">
        <v>12117</v>
      </c>
      <c r="M1494" s="122" t="s">
        <v>3154</v>
      </c>
      <c r="N1494" s="122">
        <v>75</v>
      </c>
      <c r="R1494" s="125">
        <v>43697.526655092595</v>
      </c>
      <c r="S1494" s="125">
        <v>43713.203912037039</v>
      </c>
      <c r="T1494" s="122" t="s">
        <v>3158</v>
      </c>
      <c r="U1494" s="122" t="s">
        <v>3158</v>
      </c>
      <c r="V1494" s="122" t="s">
        <v>3158</v>
      </c>
      <c r="W1494" s="122" t="s">
        <v>3158</v>
      </c>
      <c r="X1494" s="122" t="s">
        <v>3158</v>
      </c>
      <c r="Y1494" s="122" t="s">
        <v>3158</v>
      </c>
      <c r="Z1494" s="122">
        <v>0</v>
      </c>
      <c r="AA1494" s="122" t="s">
        <v>3158</v>
      </c>
      <c r="AB1494" s="122" t="s">
        <v>3158</v>
      </c>
      <c r="AC1494" s="122" t="s">
        <v>3158</v>
      </c>
      <c r="AD1494" s="125">
        <v>43713.203912037039</v>
      </c>
      <c r="AE1494" s="122" t="s">
        <v>3158</v>
      </c>
    </row>
    <row r="1495" spans="1:31" ht="13">
      <c r="A1495" s="122">
        <v>3844</v>
      </c>
      <c r="B1495" s="122" t="s">
        <v>12118</v>
      </c>
      <c r="C1495" s="122" t="s">
        <v>12119</v>
      </c>
      <c r="E1495" s="122">
        <v>2012</v>
      </c>
      <c r="F1495" s="122" t="s">
        <v>3182</v>
      </c>
      <c r="G1495" s="122" t="s">
        <v>7206</v>
      </c>
      <c r="K1495" s="122" t="s">
        <v>12120</v>
      </c>
      <c r="L1495" s="124" t="s">
        <v>12121</v>
      </c>
      <c r="M1495" s="122" t="s">
        <v>3154</v>
      </c>
      <c r="N1495" s="122">
        <v>75</v>
      </c>
      <c r="O1495" s="124" t="s">
        <v>12122</v>
      </c>
      <c r="P1495" s="124" t="s">
        <v>12123</v>
      </c>
      <c r="Q1495" s="124" t="s">
        <v>12124</v>
      </c>
      <c r="R1495" s="125">
        <v>43697.526655092595</v>
      </c>
      <c r="S1495" s="125">
        <v>43713.203912037039</v>
      </c>
      <c r="T1495" s="122" t="s">
        <v>3158</v>
      </c>
      <c r="U1495" s="122" t="s">
        <v>3158</v>
      </c>
      <c r="V1495" s="122" t="s">
        <v>3158</v>
      </c>
      <c r="W1495" s="122" t="s">
        <v>3158</v>
      </c>
      <c r="X1495" s="122" t="s">
        <v>3158</v>
      </c>
      <c r="Y1495" s="122" t="s">
        <v>3158</v>
      </c>
      <c r="Z1495" s="122">
        <v>0</v>
      </c>
      <c r="AA1495" s="122" t="s">
        <v>3158</v>
      </c>
      <c r="AB1495" s="122" t="s">
        <v>3158</v>
      </c>
      <c r="AC1495" s="122" t="s">
        <v>3158</v>
      </c>
      <c r="AD1495" s="125">
        <v>43713.203912037039</v>
      </c>
      <c r="AE1495" s="122" t="s">
        <v>3158</v>
      </c>
    </row>
    <row r="1496" spans="1:31" ht="13">
      <c r="A1496" s="122">
        <v>3845</v>
      </c>
      <c r="B1496" s="122" t="s">
        <v>308</v>
      </c>
      <c r="C1496" s="122" t="s">
        <v>12125</v>
      </c>
      <c r="E1496" s="122">
        <v>2018</v>
      </c>
      <c r="F1496" s="122" t="s">
        <v>3342</v>
      </c>
      <c r="G1496" s="122" t="s">
        <v>3148</v>
      </c>
      <c r="H1496" s="122" t="s">
        <v>3217</v>
      </c>
      <c r="I1496" s="122" t="s">
        <v>3326</v>
      </c>
      <c r="J1496" s="122" t="s">
        <v>12126</v>
      </c>
      <c r="K1496" s="122" t="s">
        <v>12127</v>
      </c>
      <c r="L1496" s="124" t="s">
        <v>12128</v>
      </c>
      <c r="M1496" s="122" t="s">
        <v>3154</v>
      </c>
      <c r="N1496" s="122">
        <v>75</v>
      </c>
      <c r="O1496" s="124" t="s">
        <v>12129</v>
      </c>
      <c r="R1496" s="125">
        <v>43697.526655092595</v>
      </c>
      <c r="S1496" s="125">
        <v>43713.203912037039</v>
      </c>
      <c r="T1496" s="122" t="s">
        <v>3158</v>
      </c>
      <c r="U1496" s="122" t="s">
        <v>3158</v>
      </c>
      <c r="V1496" s="122" t="s">
        <v>3158</v>
      </c>
      <c r="W1496" s="122" t="s">
        <v>3158</v>
      </c>
      <c r="X1496" s="122" t="s">
        <v>3158</v>
      </c>
      <c r="Y1496" s="122" t="s">
        <v>3158</v>
      </c>
      <c r="Z1496" s="122">
        <v>0</v>
      </c>
      <c r="AA1496" s="122" t="s">
        <v>3158</v>
      </c>
      <c r="AB1496" s="122" t="s">
        <v>3158</v>
      </c>
      <c r="AC1496" s="122" t="s">
        <v>3158</v>
      </c>
      <c r="AD1496" s="125">
        <v>43713.203912037039</v>
      </c>
      <c r="AE1496" s="122" t="s">
        <v>3158</v>
      </c>
    </row>
    <row r="1497" spans="1:31" ht="13">
      <c r="A1497" s="122">
        <v>3846</v>
      </c>
      <c r="B1497" s="122" t="s">
        <v>12130</v>
      </c>
      <c r="C1497" s="122" t="s">
        <v>12131</v>
      </c>
      <c r="E1497" s="122">
        <v>2015</v>
      </c>
      <c r="F1497" s="122" t="s">
        <v>6634</v>
      </c>
      <c r="G1497" s="122" t="s">
        <v>3148</v>
      </c>
      <c r="K1497" s="122" t="s">
        <v>12132</v>
      </c>
      <c r="L1497" s="124" t="s">
        <v>12133</v>
      </c>
      <c r="M1497" s="122" t="s">
        <v>3154</v>
      </c>
      <c r="N1497" s="122">
        <v>75</v>
      </c>
      <c r="O1497" s="124" t="s">
        <v>12134</v>
      </c>
      <c r="P1497" s="124" t="s">
        <v>12135</v>
      </c>
      <c r="Q1497" s="124" t="s">
        <v>12136</v>
      </c>
      <c r="R1497" s="125">
        <v>43697.526655092595</v>
      </c>
      <c r="S1497" s="125">
        <v>43713.203912037039</v>
      </c>
      <c r="T1497" s="122" t="s">
        <v>3158</v>
      </c>
      <c r="U1497" s="122" t="s">
        <v>3158</v>
      </c>
      <c r="V1497" s="122" t="s">
        <v>3158</v>
      </c>
      <c r="W1497" s="122" t="s">
        <v>3158</v>
      </c>
      <c r="X1497" s="122" t="s">
        <v>3158</v>
      </c>
      <c r="Y1497" s="122" t="s">
        <v>3158</v>
      </c>
      <c r="Z1497" s="122">
        <v>0</v>
      </c>
      <c r="AA1497" s="122" t="s">
        <v>3158</v>
      </c>
      <c r="AB1497" s="122" t="s">
        <v>3158</v>
      </c>
      <c r="AC1497" s="122" t="s">
        <v>3158</v>
      </c>
      <c r="AD1497" s="125">
        <v>43713.203912037039</v>
      </c>
      <c r="AE1497" s="122" t="s">
        <v>3158</v>
      </c>
    </row>
    <row r="1498" spans="1:31" ht="13">
      <c r="A1498" s="122">
        <v>3847</v>
      </c>
      <c r="B1498" s="122" t="s">
        <v>596</v>
      </c>
      <c r="C1498" s="122" t="s">
        <v>12137</v>
      </c>
      <c r="D1498" s="122" t="s">
        <v>3146</v>
      </c>
      <c r="E1498" s="122">
        <v>2018</v>
      </c>
      <c r="F1498" s="122" t="s">
        <v>3225</v>
      </c>
      <c r="G1498" s="122" t="s">
        <v>12138</v>
      </c>
      <c r="H1498" s="122" t="s">
        <v>3217</v>
      </c>
      <c r="I1498" s="126">
        <v>44967</v>
      </c>
      <c r="J1498" s="122" t="s">
        <v>12139</v>
      </c>
      <c r="K1498" s="122" t="s">
        <v>12140</v>
      </c>
      <c r="L1498" s="124" t="s">
        <v>12141</v>
      </c>
      <c r="M1498" s="122" t="s">
        <v>3154</v>
      </c>
      <c r="N1498" s="122">
        <v>75</v>
      </c>
      <c r="O1498" s="124" t="s">
        <v>12142</v>
      </c>
      <c r="P1498" s="124" t="s">
        <v>12143</v>
      </c>
      <c r="Q1498" s="124" t="s">
        <v>12144</v>
      </c>
      <c r="R1498" s="125">
        <v>43697.526655092595</v>
      </c>
      <c r="S1498" s="125">
        <v>43713.203912037039</v>
      </c>
      <c r="T1498" s="122" t="s">
        <v>3158</v>
      </c>
      <c r="U1498" s="122" t="s">
        <v>3158</v>
      </c>
      <c r="V1498" s="122" t="s">
        <v>3158</v>
      </c>
      <c r="W1498" s="122" t="s">
        <v>3158</v>
      </c>
      <c r="X1498" s="122" t="s">
        <v>3158</v>
      </c>
      <c r="Y1498" s="122" t="s">
        <v>3158</v>
      </c>
      <c r="Z1498" s="122">
        <v>0</v>
      </c>
      <c r="AA1498" s="122" t="s">
        <v>3158</v>
      </c>
      <c r="AB1498" s="122" t="s">
        <v>3158</v>
      </c>
      <c r="AC1498" s="122" t="s">
        <v>3158</v>
      </c>
      <c r="AD1498" s="125">
        <v>43713.203912037039</v>
      </c>
      <c r="AE1498" s="122" t="s">
        <v>3158</v>
      </c>
    </row>
    <row r="1499" spans="1:31" ht="13">
      <c r="A1499" s="122">
        <v>3848</v>
      </c>
      <c r="B1499" s="122" t="s">
        <v>12145</v>
      </c>
      <c r="E1499" s="122">
        <v>0</v>
      </c>
      <c r="K1499" s="122" t="s">
        <v>12146</v>
      </c>
      <c r="M1499" s="122" t="s">
        <v>3154</v>
      </c>
      <c r="N1499" s="122">
        <v>75</v>
      </c>
      <c r="R1499" s="125">
        <v>43697.526655092595</v>
      </c>
      <c r="S1499" s="125">
        <v>43713.203912037039</v>
      </c>
      <c r="T1499" s="122" t="s">
        <v>3158</v>
      </c>
      <c r="U1499" s="122" t="s">
        <v>3158</v>
      </c>
      <c r="V1499" s="122" t="s">
        <v>3158</v>
      </c>
      <c r="W1499" s="122" t="s">
        <v>3158</v>
      </c>
      <c r="X1499" s="122" t="s">
        <v>3158</v>
      </c>
      <c r="Y1499" s="122" t="s">
        <v>3158</v>
      </c>
      <c r="Z1499" s="122">
        <v>0</v>
      </c>
      <c r="AA1499" s="122" t="s">
        <v>3158</v>
      </c>
      <c r="AB1499" s="122" t="s">
        <v>3158</v>
      </c>
      <c r="AC1499" s="122" t="s">
        <v>3158</v>
      </c>
      <c r="AD1499" s="125">
        <v>43713.203912037039</v>
      </c>
      <c r="AE1499" s="122" t="s">
        <v>3158</v>
      </c>
    </row>
    <row r="1500" spans="1:31" ht="13">
      <c r="A1500" s="122">
        <v>3849</v>
      </c>
      <c r="B1500" s="122" t="s">
        <v>12147</v>
      </c>
      <c r="C1500" s="122" t="s">
        <v>12148</v>
      </c>
      <c r="D1500" s="122" t="s">
        <v>3146</v>
      </c>
      <c r="E1500" s="122">
        <v>2009</v>
      </c>
      <c r="F1500" s="122" t="s">
        <v>7989</v>
      </c>
      <c r="G1500" s="122" t="s">
        <v>3172</v>
      </c>
      <c r="H1500" s="122" t="s">
        <v>3173</v>
      </c>
      <c r="I1500" s="122" t="s">
        <v>3326</v>
      </c>
      <c r="K1500" s="122" t="s">
        <v>12149</v>
      </c>
      <c r="L1500" s="124" t="s">
        <v>12150</v>
      </c>
      <c r="M1500" s="122" t="s">
        <v>3154</v>
      </c>
      <c r="N1500" s="122">
        <v>75</v>
      </c>
      <c r="O1500" s="124" t="s">
        <v>12151</v>
      </c>
      <c r="P1500" s="124" t="s">
        <v>12152</v>
      </c>
      <c r="Q1500" s="124" t="s">
        <v>12153</v>
      </c>
      <c r="R1500" s="125">
        <v>43697.526655092595</v>
      </c>
      <c r="S1500" s="125">
        <v>43713.203912037039</v>
      </c>
      <c r="T1500" s="122" t="s">
        <v>3158</v>
      </c>
      <c r="U1500" s="122" t="s">
        <v>3158</v>
      </c>
      <c r="V1500" s="122" t="s">
        <v>3158</v>
      </c>
      <c r="W1500" s="122" t="s">
        <v>3158</v>
      </c>
      <c r="X1500" s="122" t="s">
        <v>3158</v>
      </c>
      <c r="Y1500" s="122" t="s">
        <v>3158</v>
      </c>
      <c r="Z1500" s="122">
        <v>0</v>
      </c>
      <c r="AA1500" s="122" t="s">
        <v>3158</v>
      </c>
      <c r="AB1500" s="122" t="s">
        <v>3158</v>
      </c>
      <c r="AC1500" s="122" t="s">
        <v>3158</v>
      </c>
      <c r="AD1500" s="125">
        <v>43713.203912037039</v>
      </c>
      <c r="AE1500" s="122" t="s">
        <v>3158</v>
      </c>
    </row>
    <row r="1501" spans="1:31" ht="13">
      <c r="A1501" s="122">
        <v>3850</v>
      </c>
      <c r="B1501" s="122" t="s">
        <v>12154</v>
      </c>
      <c r="C1501" s="122" t="s">
        <v>12155</v>
      </c>
      <c r="D1501" s="122" t="s">
        <v>3146</v>
      </c>
      <c r="E1501" s="122">
        <v>2016</v>
      </c>
      <c r="F1501" s="122" t="s">
        <v>3462</v>
      </c>
      <c r="G1501" s="122" t="s">
        <v>3235</v>
      </c>
      <c r="H1501" s="122" t="s">
        <v>3195</v>
      </c>
      <c r="I1501" s="122" t="s">
        <v>3385</v>
      </c>
      <c r="J1501" s="122" t="s">
        <v>12156</v>
      </c>
      <c r="K1501" s="122" t="s">
        <v>12157</v>
      </c>
      <c r="L1501" s="124" t="s">
        <v>12158</v>
      </c>
      <c r="M1501" s="122" t="s">
        <v>3154</v>
      </c>
      <c r="N1501" s="122">
        <v>75</v>
      </c>
      <c r="O1501" s="124" t="s">
        <v>12159</v>
      </c>
      <c r="P1501" s="124" t="s">
        <v>12160</v>
      </c>
      <c r="Q1501" s="122" t="s">
        <v>3158</v>
      </c>
      <c r="R1501" s="125">
        <v>43697.526655092595</v>
      </c>
      <c r="S1501" s="125">
        <v>44391.603796296295</v>
      </c>
      <c r="T1501" s="122">
        <v>68</v>
      </c>
      <c r="U1501" s="122" t="s">
        <v>5251</v>
      </c>
      <c r="V1501" s="122" t="s">
        <v>3195</v>
      </c>
      <c r="W1501" s="122" t="s">
        <v>3158</v>
      </c>
      <c r="X1501" s="122" t="s">
        <v>3204</v>
      </c>
      <c r="Y1501" s="122" t="s">
        <v>3158</v>
      </c>
      <c r="Z1501" s="122">
        <v>0</v>
      </c>
      <c r="AA1501" s="122" t="s">
        <v>3158</v>
      </c>
      <c r="AB1501" s="122" t="s">
        <v>3158</v>
      </c>
      <c r="AC1501" s="122" t="s">
        <v>3158</v>
      </c>
      <c r="AD1501" s="125">
        <v>43713.203912037039</v>
      </c>
      <c r="AE1501" s="122" t="s">
        <v>3158</v>
      </c>
    </row>
    <row r="1502" spans="1:31" ht="13">
      <c r="A1502" s="122">
        <v>3851</v>
      </c>
      <c r="B1502" s="122" t="s">
        <v>12161</v>
      </c>
      <c r="C1502" s="122" t="s">
        <v>12162</v>
      </c>
      <c r="D1502" s="122" t="s">
        <v>3146</v>
      </c>
      <c r="E1502" s="122">
        <v>0</v>
      </c>
      <c r="F1502" s="122" t="s">
        <v>3302</v>
      </c>
      <c r="G1502" s="122" t="s">
        <v>7017</v>
      </c>
      <c r="H1502" s="122" t="s">
        <v>3195</v>
      </c>
      <c r="I1502" s="126">
        <v>44967</v>
      </c>
      <c r="K1502" s="122" t="s">
        <v>12163</v>
      </c>
      <c r="L1502" s="122" t="s">
        <v>4289</v>
      </c>
      <c r="M1502" s="122" t="s">
        <v>3154</v>
      </c>
      <c r="N1502" s="122">
        <v>75</v>
      </c>
      <c r="O1502" s="122" t="s">
        <v>4289</v>
      </c>
      <c r="P1502" s="122" t="s">
        <v>4289</v>
      </c>
      <c r="Q1502" s="122" t="s">
        <v>4289</v>
      </c>
      <c r="R1502" s="125">
        <v>43697.526655092595</v>
      </c>
      <c r="S1502" s="125">
        <v>43713.203912037039</v>
      </c>
      <c r="T1502" s="122" t="s">
        <v>3158</v>
      </c>
      <c r="U1502" s="122" t="s">
        <v>3158</v>
      </c>
      <c r="V1502" s="122" t="s">
        <v>3158</v>
      </c>
      <c r="W1502" s="122" t="s">
        <v>3158</v>
      </c>
      <c r="X1502" s="122" t="s">
        <v>3158</v>
      </c>
      <c r="Y1502" s="122" t="s">
        <v>3158</v>
      </c>
      <c r="Z1502" s="122">
        <v>0</v>
      </c>
      <c r="AA1502" s="122" t="s">
        <v>3158</v>
      </c>
      <c r="AB1502" s="122" t="s">
        <v>3158</v>
      </c>
      <c r="AC1502" s="122" t="s">
        <v>3158</v>
      </c>
      <c r="AD1502" s="125">
        <v>43713.203912037039</v>
      </c>
      <c r="AE1502" s="122" t="s">
        <v>3158</v>
      </c>
    </row>
    <row r="1503" spans="1:31" ht="13">
      <c r="A1503" s="122">
        <v>3852</v>
      </c>
      <c r="B1503" s="122" t="s">
        <v>12164</v>
      </c>
      <c r="C1503" s="122" t="s">
        <v>12165</v>
      </c>
      <c r="D1503" s="122" t="s">
        <v>3146</v>
      </c>
      <c r="E1503" s="122">
        <v>2018</v>
      </c>
      <c r="F1503" s="122" t="s">
        <v>3302</v>
      </c>
      <c r="G1503" s="122" t="s">
        <v>3245</v>
      </c>
      <c r="H1503" s="122" t="s">
        <v>12166</v>
      </c>
      <c r="I1503" s="126">
        <v>44967</v>
      </c>
      <c r="K1503" s="122" t="s">
        <v>12167</v>
      </c>
      <c r="L1503" s="124" t="s">
        <v>12168</v>
      </c>
      <c r="M1503" s="122" t="s">
        <v>3154</v>
      </c>
      <c r="N1503" s="122">
        <v>75</v>
      </c>
      <c r="O1503" s="124" t="s">
        <v>12169</v>
      </c>
      <c r="P1503" s="124" t="s">
        <v>12170</v>
      </c>
      <c r="Q1503" s="124" t="s">
        <v>12171</v>
      </c>
      <c r="R1503" s="125">
        <v>43697.526655092595</v>
      </c>
      <c r="S1503" s="125">
        <v>43713.203912037039</v>
      </c>
      <c r="T1503" s="122" t="s">
        <v>3158</v>
      </c>
      <c r="U1503" s="122" t="s">
        <v>3158</v>
      </c>
      <c r="V1503" s="122" t="s">
        <v>3158</v>
      </c>
      <c r="W1503" s="122" t="s">
        <v>3158</v>
      </c>
      <c r="X1503" s="122" t="s">
        <v>3158</v>
      </c>
      <c r="Y1503" s="122" t="s">
        <v>3158</v>
      </c>
      <c r="Z1503" s="122">
        <v>0</v>
      </c>
      <c r="AA1503" s="122" t="s">
        <v>3158</v>
      </c>
      <c r="AB1503" s="122" t="s">
        <v>3158</v>
      </c>
      <c r="AC1503" s="122" t="s">
        <v>3158</v>
      </c>
      <c r="AD1503" s="125">
        <v>43713.203912037039</v>
      </c>
      <c r="AE1503" s="122" t="s">
        <v>3158</v>
      </c>
    </row>
    <row r="1504" spans="1:31" ht="13">
      <c r="A1504" s="122">
        <v>3853</v>
      </c>
      <c r="B1504" s="122" t="s">
        <v>12172</v>
      </c>
      <c r="C1504" s="122" t="s">
        <v>12173</v>
      </c>
      <c r="D1504" s="122" t="s">
        <v>3146</v>
      </c>
      <c r="E1504" s="122">
        <v>2018</v>
      </c>
      <c r="G1504" s="122" t="s">
        <v>12174</v>
      </c>
      <c r="K1504" s="122" t="s">
        <v>12175</v>
      </c>
      <c r="L1504" s="124" t="s">
        <v>12176</v>
      </c>
      <c r="M1504" s="122" t="s">
        <v>3154</v>
      </c>
      <c r="N1504" s="122">
        <v>75</v>
      </c>
      <c r="R1504" s="125">
        <v>43697.526655092595</v>
      </c>
      <c r="S1504" s="125">
        <v>43713.203912037039</v>
      </c>
      <c r="T1504" s="122" t="s">
        <v>3158</v>
      </c>
      <c r="U1504" s="122" t="s">
        <v>3158</v>
      </c>
      <c r="V1504" s="122" t="s">
        <v>3158</v>
      </c>
      <c r="W1504" s="122" t="s">
        <v>3158</v>
      </c>
      <c r="X1504" s="122" t="s">
        <v>3158</v>
      </c>
      <c r="Y1504" s="122" t="s">
        <v>3158</v>
      </c>
      <c r="Z1504" s="122">
        <v>0</v>
      </c>
      <c r="AA1504" s="122" t="s">
        <v>3158</v>
      </c>
      <c r="AB1504" s="122" t="s">
        <v>3158</v>
      </c>
      <c r="AC1504" s="122" t="s">
        <v>3158</v>
      </c>
      <c r="AD1504" s="125">
        <v>43713.203912037039</v>
      </c>
      <c r="AE1504" s="122" t="s">
        <v>3158</v>
      </c>
    </row>
    <row r="1505" spans="1:31" ht="13">
      <c r="A1505" s="122">
        <v>3854</v>
      </c>
      <c r="B1505" s="122" t="s">
        <v>12177</v>
      </c>
      <c r="C1505" s="122" t="s">
        <v>12178</v>
      </c>
      <c r="D1505" s="122" t="s">
        <v>3146</v>
      </c>
      <c r="E1505" s="122">
        <v>2011</v>
      </c>
      <c r="F1505" s="122" t="s">
        <v>3255</v>
      </c>
      <c r="G1505" s="122" t="s">
        <v>3172</v>
      </c>
      <c r="H1505" s="122" t="s">
        <v>12179</v>
      </c>
      <c r="I1505" s="122" t="s">
        <v>3326</v>
      </c>
      <c r="J1505" s="122" t="s">
        <v>12180</v>
      </c>
      <c r="K1505" s="122" t="s">
        <v>12181</v>
      </c>
      <c r="L1505" s="124" t="s">
        <v>12182</v>
      </c>
      <c r="M1505" s="122" t="s">
        <v>3154</v>
      </c>
      <c r="N1505" s="122">
        <v>75</v>
      </c>
      <c r="O1505" s="124" t="s">
        <v>12183</v>
      </c>
      <c r="P1505" s="124" t="s">
        <v>12184</v>
      </c>
      <c r="Q1505" s="124" t="s">
        <v>12185</v>
      </c>
      <c r="R1505" s="125">
        <v>43697.526655092595</v>
      </c>
      <c r="S1505" s="125">
        <v>43713.203912037039</v>
      </c>
      <c r="T1505" s="122" t="s">
        <v>3158</v>
      </c>
      <c r="U1505" s="122" t="s">
        <v>3158</v>
      </c>
      <c r="V1505" s="122" t="s">
        <v>3158</v>
      </c>
      <c r="W1505" s="122" t="s">
        <v>3158</v>
      </c>
      <c r="X1505" s="122" t="s">
        <v>3158</v>
      </c>
      <c r="Y1505" s="122" t="s">
        <v>3158</v>
      </c>
      <c r="Z1505" s="122">
        <v>0</v>
      </c>
      <c r="AA1505" s="122" t="s">
        <v>3158</v>
      </c>
      <c r="AB1505" s="122" t="s">
        <v>3158</v>
      </c>
      <c r="AC1505" s="122" t="s">
        <v>3158</v>
      </c>
      <c r="AD1505" s="125">
        <v>43713.203912037039</v>
      </c>
      <c r="AE1505" s="122" t="s">
        <v>3158</v>
      </c>
    </row>
    <row r="1506" spans="1:31" ht="13">
      <c r="A1506" s="122">
        <v>3855</v>
      </c>
      <c r="B1506" s="122" t="s">
        <v>12186</v>
      </c>
      <c r="E1506" s="122">
        <v>0</v>
      </c>
      <c r="G1506" s="122" t="s">
        <v>3148</v>
      </c>
      <c r="H1506" s="122" t="s">
        <v>3217</v>
      </c>
      <c r="K1506" s="122" t="s">
        <v>12187</v>
      </c>
      <c r="M1506" s="122" t="s">
        <v>3154</v>
      </c>
      <c r="N1506" s="122">
        <v>75</v>
      </c>
      <c r="R1506" s="125">
        <v>43697.526655092595</v>
      </c>
      <c r="S1506" s="125">
        <v>43713.203912037039</v>
      </c>
      <c r="T1506" s="122" t="s">
        <v>3158</v>
      </c>
      <c r="U1506" s="122" t="s">
        <v>3158</v>
      </c>
      <c r="V1506" s="122" t="s">
        <v>3158</v>
      </c>
      <c r="W1506" s="122" t="s">
        <v>3158</v>
      </c>
      <c r="X1506" s="122" t="s">
        <v>3158</v>
      </c>
      <c r="Y1506" s="122" t="s">
        <v>3158</v>
      </c>
      <c r="Z1506" s="122">
        <v>0</v>
      </c>
      <c r="AA1506" s="122" t="s">
        <v>3158</v>
      </c>
      <c r="AB1506" s="122" t="s">
        <v>3158</v>
      </c>
      <c r="AC1506" s="122" t="s">
        <v>3158</v>
      </c>
      <c r="AD1506" s="125">
        <v>43713.203912037039</v>
      </c>
      <c r="AE1506" s="122" t="s">
        <v>3158</v>
      </c>
    </row>
    <row r="1507" spans="1:31" ht="13">
      <c r="A1507" s="122">
        <v>3856</v>
      </c>
      <c r="B1507" s="122" t="s">
        <v>561</v>
      </c>
      <c r="C1507" s="122" t="s">
        <v>12188</v>
      </c>
      <c r="D1507" s="122" t="s">
        <v>3146</v>
      </c>
      <c r="E1507" s="122">
        <v>2016</v>
      </c>
      <c r="F1507" s="122" t="s">
        <v>3462</v>
      </c>
      <c r="G1507" s="122" t="s">
        <v>5100</v>
      </c>
      <c r="H1507" s="122" t="s">
        <v>3173</v>
      </c>
      <c r="I1507" s="122" t="s">
        <v>3326</v>
      </c>
      <c r="J1507" s="122" t="s">
        <v>12189</v>
      </c>
      <c r="K1507" s="122" t="s">
        <v>12190</v>
      </c>
      <c r="L1507" s="124" t="s">
        <v>12191</v>
      </c>
      <c r="M1507" s="122" t="s">
        <v>3154</v>
      </c>
      <c r="N1507" s="122">
        <v>75</v>
      </c>
      <c r="O1507" s="124" t="s">
        <v>12192</v>
      </c>
      <c r="P1507" s="124" t="s">
        <v>12193</v>
      </c>
      <c r="Q1507" s="122" t="s">
        <v>116</v>
      </c>
      <c r="R1507" s="125">
        <v>43697.526655092595</v>
      </c>
      <c r="S1507" s="125">
        <v>43713.203912037039</v>
      </c>
      <c r="T1507" s="122" t="s">
        <v>3158</v>
      </c>
      <c r="U1507" s="122" t="s">
        <v>3158</v>
      </c>
      <c r="V1507" s="122" t="s">
        <v>3158</v>
      </c>
      <c r="W1507" s="122" t="s">
        <v>3158</v>
      </c>
      <c r="X1507" s="122" t="s">
        <v>3158</v>
      </c>
      <c r="Y1507" s="122" t="s">
        <v>3158</v>
      </c>
      <c r="Z1507" s="122">
        <v>0</v>
      </c>
      <c r="AA1507" s="122" t="s">
        <v>3158</v>
      </c>
      <c r="AB1507" s="122" t="s">
        <v>3158</v>
      </c>
      <c r="AC1507" s="122" t="s">
        <v>3158</v>
      </c>
      <c r="AD1507" s="125">
        <v>43713.203912037039</v>
      </c>
      <c r="AE1507" s="122" t="s">
        <v>3158</v>
      </c>
    </row>
    <row r="1508" spans="1:31" ht="13">
      <c r="A1508" s="122">
        <v>3857</v>
      </c>
      <c r="B1508" s="122" t="s">
        <v>12194</v>
      </c>
      <c r="C1508" s="122" t="s">
        <v>12195</v>
      </c>
      <c r="D1508" s="122" t="s">
        <v>3146</v>
      </c>
      <c r="E1508" s="122">
        <v>2016</v>
      </c>
      <c r="F1508" s="122" t="s">
        <v>3438</v>
      </c>
      <c r="G1508" s="122" t="s">
        <v>4637</v>
      </c>
      <c r="H1508" s="122" t="s">
        <v>3977</v>
      </c>
      <c r="I1508" s="122" t="s">
        <v>3385</v>
      </c>
      <c r="J1508" s="122" t="s">
        <v>12196</v>
      </c>
      <c r="K1508" s="122" t="s">
        <v>12197</v>
      </c>
      <c r="L1508" s="124" t="s">
        <v>12198</v>
      </c>
      <c r="M1508" s="122" t="s">
        <v>3154</v>
      </c>
      <c r="N1508" s="122">
        <v>75</v>
      </c>
      <c r="O1508" s="124" t="s">
        <v>12199</v>
      </c>
      <c r="P1508" s="122" t="s">
        <v>3158</v>
      </c>
      <c r="Q1508" s="124" t="s">
        <v>12200</v>
      </c>
      <c r="R1508" s="125">
        <v>43697.526655092595</v>
      </c>
      <c r="S1508" s="125">
        <v>43909.372013888889</v>
      </c>
      <c r="T1508" s="122">
        <v>68</v>
      </c>
      <c r="U1508" s="122" t="s">
        <v>3202</v>
      </c>
      <c r="V1508" s="122" t="s">
        <v>3977</v>
      </c>
      <c r="W1508" s="122" t="s">
        <v>3158</v>
      </c>
      <c r="X1508" s="122" t="s">
        <v>3643</v>
      </c>
      <c r="Y1508" s="122" t="s">
        <v>3158</v>
      </c>
      <c r="Z1508" s="122">
        <v>0</v>
      </c>
      <c r="AA1508" s="122" t="s">
        <v>3158</v>
      </c>
      <c r="AB1508" s="122" t="s">
        <v>3158</v>
      </c>
      <c r="AC1508" s="122" t="s">
        <v>3158</v>
      </c>
      <c r="AD1508" s="125">
        <v>43713.203912037039</v>
      </c>
      <c r="AE1508" s="122" t="s">
        <v>3158</v>
      </c>
    </row>
    <row r="1509" spans="1:31" ht="13">
      <c r="A1509" s="122">
        <v>3858</v>
      </c>
      <c r="B1509" s="122" t="s">
        <v>592</v>
      </c>
      <c r="C1509" s="122" t="s">
        <v>12201</v>
      </c>
      <c r="D1509" s="122" t="s">
        <v>3146</v>
      </c>
      <c r="E1509" s="122">
        <v>2014</v>
      </c>
      <c r="F1509" s="122" t="s">
        <v>3225</v>
      </c>
      <c r="G1509" s="122" t="s">
        <v>3148</v>
      </c>
      <c r="H1509" s="122" t="s">
        <v>3217</v>
      </c>
      <c r="I1509" s="126">
        <v>44967</v>
      </c>
      <c r="J1509" s="122" t="s">
        <v>12202</v>
      </c>
      <c r="K1509" s="122" t="s">
        <v>12203</v>
      </c>
      <c r="L1509" s="124" t="s">
        <v>12204</v>
      </c>
      <c r="M1509" s="122" t="s">
        <v>3154</v>
      </c>
      <c r="N1509" s="122">
        <v>75</v>
      </c>
      <c r="O1509" s="124" t="s">
        <v>12205</v>
      </c>
      <c r="P1509" s="124" t="s">
        <v>12206</v>
      </c>
      <c r="Q1509" s="124" t="s">
        <v>12207</v>
      </c>
      <c r="R1509" s="125">
        <v>43697.526655092595</v>
      </c>
      <c r="S1509" s="125">
        <v>43713.203912037039</v>
      </c>
      <c r="T1509" s="122" t="s">
        <v>3158</v>
      </c>
      <c r="U1509" s="122" t="s">
        <v>3158</v>
      </c>
      <c r="V1509" s="122" t="s">
        <v>3158</v>
      </c>
      <c r="W1509" s="122" t="s">
        <v>3158</v>
      </c>
      <c r="X1509" s="122" t="s">
        <v>3158</v>
      </c>
      <c r="Y1509" s="122" t="s">
        <v>3158</v>
      </c>
      <c r="Z1509" s="122">
        <v>0</v>
      </c>
      <c r="AA1509" s="122" t="s">
        <v>3158</v>
      </c>
      <c r="AB1509" s="122" t="s">
        <v>3158</v>
      </c>
      <c r="AC1509" s="122" t="s">
        <v>3158</v>
      </c>
      <c r="AD1509" s="125">
        <v>43713.203912037039</v>
      </c>
      <c r="AE1509" s="122" t="s">
        <v>3158</v>
      </c>
    </row>
    <row r="1510" spans="1:31" ht="13">
      <c r="A1510" s="122">
        <v>3859</v>
      </c>
      <c r="B1510" s="122" t="s">
        <v>569</v>
      </c>
      <c r="C1510" s="122" t="s">
        <v>12208</v>
      </c>
      <c r="D1510" s="122" t="s">
        <v>3171</v>
      </c>
      <c r="E1510" s="122">
        <v>0</v>
      </c>
      <c r="F1510" s="122" t="s">
        <v>3462</v>
      </c>
      <c r="G1510" s="122" t="s">
        <v>5100</v>
      </c>
      <c r="H1510" s="122" t="s">
        <v>3173</v>
      </c>
      <c r="K1510" s="122" t="s">
        <v>12209</v>
      </c>
      <c r="L1510" s="124" t="s">
        <v>11537</v>
      </c>
      <c r="M1510" s="122" t="s">
        <v>3154</v>
      </c>
      <c r="N1510" s="122">
        <v>75</v>
      </c>
      <c r="Q1510" s="124" t="s">
        <v>11540</v>
      </c>
      <c r="R1510" s="125">
        <v>43697.526655092595</v>
      </c>
      <c r="S1510" s="125">
        <v>43713.203912037039</v>
      </c>
      <c r="T1510" s="122" t="s">
        <v>3158</v>
      </c>
      <c r="U1510" s="122" t="s">
        <v>3158</v>
      </c>
      <c r="V1510" s="122" t="s">
        <v>3158</v>
      </c>
      <c r="W1510" s="122" t="s">
        <v>3158</v>
      </c>
      <c r="X1510" s="122" t="s">
        <v>3158</v>
      </c>
      <c r="Y1510" s="122" t="s">
        <v>3158</v>
      </c>
      <c r="Z1510" s="122">
        <v>0</v>
      </c>
      <c r="AA1510" s="122" t="s">
        <v>3158</v>
      </c>
      <c r="AB1510" s="122" t="s">
        <v>3158</v>
      </c>
      <c r="AC1510" s="122" t="s">
        <v>3158</v>
      </c>
      <c r="AD1510" s="125">
        <v>43713.203912037039</v>
      </c>
      <c r="AE1510" s="122" t="s">
        <v>3158</v>
      </c>
    </row>
    <row r="1511" spans="1:31" ht="13">
      <c r="A1511" s="122">
        <v>3860</v>
      </c>
      <c r="B1511" s="122" t="s">
        <v>12210</v>
      </c>
      <c r="C1511" s="122" t="s">
        <v>12211</v>
      </c>
      <c r="D1511" s="122" t="s">
        <v>3146</v>
      </c>
      <c r="E1511" s="122">
        <v>2012</v>
      </c>
      <c r="F1511" s="122" t="s">
        <v>3147</v>
      </c>
      <c r="G1511" s="122" t="s">
        <v>3365</v>
      </c>
      <c r="H1511" s="122" t="s">
        <v>3195</v>
      </c>
      <c r="I1511" s="122" t="s">
        <v>3375</v>
      </c>
      <c r="K1511" s="122" t="s">
        <v>12212</v>
      </c>
      <c r="L1511" s="124" t="s">
        <v>12213</v>
      </c>
      <c r="M1511" s="122" t="s">
        <v>3154</v>
      </c>
      <c r="N1511" s="122">
        <v>75</v>
      </c>
      <c r="O1511" s="124" t="s">
        <v>12214</v>
      </c>
      <c r="P1511" s="124" t="s">
        <v>12215</v>
      </c>
      <c r="Q1511" s="124" t="s">
        <v>12216</v>
      </c>
      <c r="R1511" s="125">
        <v>43697.526655092595</v>
      </c>
      <c r="S1511" s="125">
        <v>43713.203912037039</v>
      </c>
      <c r="T1511" s="122" t="s">
        <v>3158</v>
      </c>
      <c r="U1511" s="122" t="s">
        <v>3158</v>
      </c>
      <c r="V1511" s="122" t="s">
        <v>3158</v>
      </c>
      <c r="W1511" s="122" t="s">
        <v>3158</v>
      </c>
      <c r="X1511" s="122" t="s">
        <v>3158</v>
      </c>
      <c r="Y1511" s="122" t="s">
        <v>3158</v>
      </c>
      <c r="Z1511" s="122">
        <v>0</v>
      </c>
      <c r="AA1511" s="122" t="s">
        <v>3158</v>
      </c>
      <c r="AB1511" s="122" t="s">
        <v>3158</v>
      </c>
      <c r="AC1511" s="122" t="s">
        <v>3158</v>
      </c>
      <c r="AD1511" s="125">
        <v>43713.203912037039</v>
      </c>
      <c r="AE1511" s="122" t="s">
        <v>3158</v>
      </c>
    </row>
    <row r="1512" spans="1:31" ht="13">
      <c r="A1512" s="122">
        <v>3861</v>
      </c>
      <c r="B1512" s="122" t="s">
        <v>12217</v>
      </c>
      <c r="C1512" s="122" t="s">
        <v>12218</v>
      </c>
      <c r="D1512" s="122" t="s">
        <v>3146</v>
      </c>
      <c r="E1512" s="122">
        <v>2018</v>
      </c>
      <c r="F1512" s="122" t="s">
        <v>3225</v>
      </c>
      <c r="G1512" s="122" t="s">
        <v>3245</v>
      </c>
      <c r="H1512" s="122" t="s">
        <v>3195</v>
      </c>
      <c r="I1512" s="126">
        <v>44967</v>
      </c>
      <c r="K1512" s="122" t="s">
        <v>12219</v>
      </c>
      <c r="L1512" s="124" t="s">
        <v>12220</v>
      </c>
      <c r="M1512" s="122" t="s">
        <v>3154</v>
      </c>
      <c r="N1512" s="122">
        <v>75</v>
      </c>
      <c r="O1512" s="124" t="s">
        <v>12221</v>
      </c>
      <c r="P1512" s="122" t="s">
        <v>4289</v>
      </c>
      <c r="Q1512" s="124" t="s">
        <v>12222</v>
      </c>
      <c r="R1512" s="125">
        <v>43697.526655092595</v>
      </c>
      <c r="S1512" s="125">
        <v>43713.203912037039</v>
      </c>
      <c r="T1512" s="122" t="s">
        <v>3158</v>
      </c>
      <c r="U1512" s="122" t="s">
        <v>3158</v>
      </c>
      <c r="V1512" s="122" t="s">
        <v>3158</v>
      </c>
      <c r="W1512" s="122" t="s">
        <v>3158</v>
      </c>
      <c r="X1512" s="122" t="s">
        <v>3158</v>
      </c>
      <c r="Y1512" s="122" t="s">
        <v>3158</v>
      </c>
      <c r="Z1512" s="122">
        <v>0</v>
      </c>
      <c r="AA1512" s="122" t="s">
        <v>3158</v>
      </c>
      <c r="AB1512" s="122" t="s">
        <v>3158</v>
      </c>
      <c r="AC1512" s="122" t="s">
        <v>3158</v>
      </c>
      <c r="AD1512" s="125">
        <v>43713.203912037039</v>
      </c>
      <c r="AE1512" s="122" t="s">
        <v>3158</v>
      </c>
    </row>
    <row r="1513" spans="1:31" ht="13">
      <c r="A1513" s="122">
        <v>3862</v>
      </c>
      <c r="B1513" s="122" t="s">
        <v>12223</v>
      </c>
      <c r="C1513" s="122" t="s">
        <v>12224</v>
      </c>
      <c r="E1513" s="122">
        <v>0</v>
      </c>
      <c r="G1513" s="122" t="s">
        <v>3172</v>
      </c>
      <c r="H1513" s="122" t="s">
        <v>3173</v>
      </c>
      <c r="K1513" s="122" t="s">
        <v>12225</v>
      </c>
      <c r="M1513" s="122" t="s">
        <v>3154</v>
      </c>
      <c r="N1513" s="122">
        <v>75</v>
      </c>
      <c r="R1513" s="125">
        <v>43697.526655092595</v>
      </c>
      <c r="S1513" s="125">
        <v>43713.203912037039</v>
      </c>
      <c r="T1513" s="122" t="s">
        <v>3158</v>
      </c>
      <c r="U1513" s="122" t="s">
        <v>3158</v>
      </c>
      <c r="V1513" s="122" t="s">
        <v>3158</v>
      </c>
      <c r="W1513" s="122" t="s">
        <v>3158</v>
      </c>
      <c r="X1513" s="122" t="s">
        <v>3158</v>
      </c>
      <c r="Y1513" s="122" t="s">
        <v>3158</v>
      </c>
      <c r="Z1513" s="122">
        <v>0</v>
      </c>
      <c r="AA1513" s="122" t="s">
        <v>3158</v>
      </c>
      <c r="AB1513" s="122" t="s">
        <v>3158</v>
      </c>
      <c r="AC1513" s="122" t="s">
        <v>3158</v>
      </c>
      <c r="AD1513" s="125">
        <v>43713.203912037039</v>
      </c>
      <c r="AE1513" s="122" t="s">
        <v>3158</v>
      </c>
    </row>
    <row r="1514" spans="1:31" ht="13">
      <c r="A1514" s="122">
        <v>3863</v>
      </c>
      <c r="B1514" s="122" t="s">
        <v>12226</v>
      </c>
      <c r="C1514" s="122" t="s">
        <v>12227</v>
      </c>
      <c r="D1514" s="122" t="s">
        <v>3146</v>
      </c>
      <c r="E1514" s="122">
        <v>0</v>
      </c>
      <c r="K1514" s="122" t="s">
        <v>12228</v>
      </c>
      <c r="M1514" s="122" t="s">
        <v>3154</v>
      </c>
      <c r="N1514" s="122">
        <v>75</v>
      </c>
      <c r="R1514" s="125">
        <v>43697.526655092595</v>
      </c>
      <c r="S1514" s="125">
        <v>43713.203912037039</v>
      </c>
      <c r="T1514" s="122" t="s">
        <v>3158</v>
      </c>
      <c r="U1514" s="122" t="s">
        <v>3158</v>
      </c>
      <c r="V1514" s="122" t="s">
        <v>3158</v>
      </c>
      <c r="W1514" s="122" t="s">
        <v>3158</v>
      </c>
      <c r="X1514" s="122" t="s">
        <v>3158</v>
      </c>
      <c r="Y1514" s="122" t="s">
        <v>3158</v>
      </c>
      <c r="Z1514" s="122">
        <v>0</v>
      </c>
      <c r="AA1514" s="122" t="s">
        <v>3158</v>
      </c>
      <c r="AB1514" s="122" t="s">
        <v>3158</v>
      </c>
      <c r="AC1514" s="122" t="s">
        <v>3158</v>
      </c>
      <c r="AD1514" s="125">
        <v>43713.203912037039</v>
      </c>
      <c r="AE1514" s="122" t="s">
        <v>3158</v>
      </c>
    </row>
    <row r="1515" spans="1:31" ht="13">
      <c r="A1515" s="122">
        <v>3864</v>
      </c>
      <c r="B1515" s="122" t="s">
        <v>487</v>
      </c>
      <c r="C1515" s="122" t="s">
        <v>12229</v>
      </c>
      <c r="D1515" s="122" t="s">
        <v>3146</v>
      </c>
      <c r="E1515" s="122">
        <v>2016</v>
      </c>
      <c r="F1515" s="122" t="s">
        <v>3182</v>
      </c>
      <c r="G1515" s="122" t="s">
        <v>3245</v>
      </c>
      <c r="H1515" s="122" t="s">
        <v>3195</v>
      </c>
      <c r="I1515" s="122" t="s">
        <v>3326</v>
      </c>
      <c r="J1515" s="122" t="s">
        <v>12230</v>
      </c>
      <c r="K1515" s="122" t="s">
        <v>12231</v>
      </c>
      <c r="L1515" s="124" t="s">
        <v>12232</v>
      </c>
      <c r="M1515" s="122" t="s">
        <v>3154</v>
      </c>
      <c r="N1515" s="122">
        <v>75</v>
      </c>
      <c r="O1515" s="124" t="s">
        <v>12233</v>
      </c>
      <c r="P1515" s="124" t="s">
        <v>12234</v>
      </c>
      <c r="Q1515" s="124" t="s">
        <v>12235</v>
      </c>
      <c r="R1515" s="125">
        <v>43697.526655092595</v>
      </c>
      <c r="S1515" s="125">
        <v>43713.203912037039</v>
      </c>
      <c r="T1515" s="122" t="s">
        <v>3158</v>
      </c>
      <c r="U1515" s="122" t="s">
        <v>3158</v>
      </c>
      <c r="V1515" s="122" t="s">
        <v>3158</v>
      </c>
      <c r="W1515" s="122" t="s">
        <v>3158</v>
      </c>
      <c r="X1515" s="122" t="s">
        <v>3158</v>
      </c>
      <c r="Y1515" s="122" t="s">
        <v>3158</v>
      </c>
      <c r="Z1515" s="122">
        <v>0</v>
      </c>
      <c r="AA1515" s="122" t="s">
        <v>3158</v>
      </c>
      <c r="AB1515" s="122" t="s">
        <v>3158</v>
      </c>
      <c r="AC1515" s="122" t="s">
        <v>3158</v>
      </c>
      <c r="AD1515" s="125">
        <v>43713.203912037039</v>
      </c>
      <c r="AE1515" s="122" t="s">
        <v>3158</v>
      </c>
    </row>
    <row r="1516" spans="1:31" ht="13">
      <c r="A1516" s="122">
        <v>3865</v>
      </c>
      <c r="B1516" s="122" t="s">
        <v>12236</v>
      </c>
      <c r="C1516" s="122" t="s">
        <v>12237</v>
      </c>
      <c r="D1516" s="122" t="s">
        <v>3146</v>
      </c>
      <c r="E1516" s="122">
        <v>2018</v>
      </c>
      <c r="F1516" s="122" t="s">
        <v>3255</v>
      </c>
      <c r="G1516" s="122" t="s">
        <v>4172</v>
      </c>
      <c r="H1516" s="122" t="s">
        <v>3384</v>
      </c>
      <c r="K1516" s="122" t="s">
        <v>12238</v>
      </c>
      <c r="M1516" s="122" t="s">
        <v>3154</v>
      </c>
      <c r="N1516" s="122">
        <v>75</v>
      </c>
      <c r="R1516" s="125">
        <v>43697.526655092595</v>
      </c>
      <c r="S1516" s="125">
        <v>43713.203912037039</v>
      </c>
      <c r="T1516" s="122" t="s">
        <v>3158</v>
      </c>
      <c r="U1516" s="122" t="s">
        <v>3158</v>
      </c>
      <c r="V1516" s="122" t="s">
        <v>3158</v>
      </c>
      <c r="W1516" s="122" t="s">
        <v>3158</v>
      </c>
      <c r="X1516" s="122" t="s">
        <v>3158</v>
      </c>
      <c r="Y1516" s="122" t="s">
        <v>3158</v>
      </c>
      <c r="Z1516" s="122">
        <v>0</v>
      </c>
      <c r="AA1516" s="122" t="s">
        <v>3158</v>
      </c>
      <c r="AB1516" s="122" t="s">
        <v>3158</v>
      </c>
      <c r="AC1516" s="122" t="s">
        <v>3158</v>
      </c>
      <c r="AD1516" s="125">
        <v>43713.203912037039</v>
      </c>
      <c r="AE1516" s="122" t="s">
        <v>3158</v>
      </c>
    </row>
    <row r="1517" spans="1:31" ht="13">
      <c r="A1517" s="122">
        <v>3866</v>
      </c>
      <c r="B1517" s="122" t="s">
        <v>12239</v>
      </c>
      <c r="C1517" s="122" t="s">
        <v>12240</v>
      </c>
      <c r="E1517" s="122">
        <v>2016</v>
      </c>
      <c r="G1517" s="122" t="s">
        <v>3148</v>
      </c>
      <c r="H1517" s="122" t="s">
        <v>3217</v>
      </c>
      <c r="K1517" s="122" t="s">
        <v>12241</v>
      </c>
      <c r="M1517" s="122" t="s">
        <v>3154</v>
      </c>
      <c r="N1517" s="122">
        <v>75</v>
      </c>
      <c r="R1517" s="125">
        <v>43697.526655092595</v>
      </c>
      <c r="S1517" s="125">
        <v>43713.203912037039</v>
      </c>
      <c r="T1517" s="122" t="s">
        <v>3158</v>
      </c>
      <c r="U1517" s="122" t="s">
        <v>3158</v>
      </c>
      <c r="V1517" s="122" t="s">
        <v>3158</v>
      </c>
      <c r="W1517" s="122" t="s">
        <v>3158</v>
      </c>
      <c r="X1517" s="122" t="s">
        <v>3158</v>
      </c>
      <c r="Y1517" s="122" t="s">
        <v>3158</v>
      </c>
      <c r="Z1517" s="122">
        <v>0</v>
      </c>
      <c r="AA1517" s="122" t="s">
        <v>3158</v>
      </c>
      <c r="AB1517" s="122" t="s">
        <v>3158</v>
      </c>
      <c r="AC1517" s="122" t="s">
        <v>3158</v>
      </c>
      <c r="AD1517" s="125">
        <v>43713.203912037039</v>
      </c>
      <c r="AE1517" s="122" t="s">
        <v>3158</v>
      </c>
    </row>
    <row r="1518" spans="1:31" ht="13">
      <c r="A1518" s="122">
        <v>3867</v>
      </c>
      <c r="B1518" s="122" t="s">
        <v>12242</v>
      </c>
      <c r="C1518" s="122" t="s">
        <v>12243</v>
      </c>
      <c r="D1518" s="122" t="s">
        <v>3146</v>
      </c>
      <c r="E1518" s="122">
        <v>2011</v>
      </c>
      <c r="F1518" s="122" t="s">
        <v>3182</v>
      </c>
      <c r="G1518" s="122" t="s">
        <v>3976</v>
      </c>
      <c r="H1518" s="122" t="s">
        <v>12244</v>
      </c>
      <c r="I1518" s="122" t="s">
        <v>3682</v>
      </c>
      <c r="J1518" s="122" t="s">
        <v>12245</v>
      </c>
      <c r="K1518" s="122" t="s">
        <v>12246</v>
      </c>
      <c r="L1518" s="124" t="s">
        <v>12247</v>
      </c>
      <c r="M1518" s="122" t="s">
        <v>3154</v>
      </c>
      <c r="N1518" s="122">
        <v>75</v>
      </c>
      <c r="O1518" s="124" t="s">
        <v>12248</v>
      </c>
      <c r="P1518" s="124" t="s">
        <v>12249</v>
      </c>
      <c r="Q1518" s="124" t="s">
        <v>12250</v>
      </c>
      <c r="R1518" s="125">
        <v>43697.526655092595</v>
      </c>
      <c r="S1518" s="125">
        <v>43713.203912037039</v>
      </c>
      <c r="T1518" s="122" t="s">
        <v>3158</v>
      </c>
      <c r="U1518" s="122" t="s">
        <v>3158</v>
      </c>
      <c r="V1518" s="122" t="s">
        <v>3158</v>
      </c>
      <c r="W1518" s="122" t="s">
        <v>3158</v>
      </c>
      <c r="X1518" s="122" t="s">
        <v>3158</v>
      </c>
      <c r="Y1518" s="122" t="s">
        <v>3158</v>
      </c>
      <c r="Z1518" s="122">
        <v>0</v>
      </c>
      <c r="AA1518" s="122" t="s">
        <v>3158</v>
      </c>
      <c r="AB1518" s="122" t="s">
        <v>3158</v>
      </c>
      <c r="AC1518" s="122" t="s">
        <v>3158</v>
      </c>
      <c r="AD1518" s="125">
        <v>43713.203912037039</v>
      </c>
      <c r="AE1518" s="122" t="s">
        <v>3158</v>
      </c>
    </row>
    <row r="1519" spans="1:31" ht="13">
      <c r="A1519" s="122">
        <v>3868</v>
      </c>
      <c r="B1519" s="122" t="s">
        <v>12251</v>
      </c>
      <c r="C1519" s="122" t="s">
        <v>12252</v>
      </c>
      <c r="D1519" s="122" t="s">
        <v>3146</v>
      </c>
      <c r="E1519" s="122">
        <v>2017</v>
      </c>
      <c r="F1519" s="122" t="s">
        <v>3462</v>
      </c>
      <c r="G1519" s="122" t="s">
        <v>4325</v>
      </c>
      <c r="H1519" s="122" t="s">
        <v>3173</v>
      </c>
      <c r="K1519" s="122" t="s">
        <v>12253</v>
      </c>
      <c r="L1519" s="124" t="s">
        <v>12254</v>
      </c>
      <c r="M1519" s="122" t="s">
        <v>3154</v>
      </c>
      <c r="N1519" s="122">
        <v>75</v>
      </c>
      <c r="R1519" s="125">
        <v>43697.526655092595</v>
      </c>
      <c r="S1519" s="125">
        <v>43713.203912037039</v>
      </c>
      <c r="T1519" s="122" t="s">
        <v>3158</v>
      </c>
      <c r="U1519" s="122" t="s">
        <v>3158</v>
      </c>
      <c r="V1519" s="122" t="s">
        <v>3158</v>
      </c>
      <c r="W1519" s="122" t="s">
        <v>3158</v>
      </c>
      <c r="X1519" s="122" t="s">
        <v>3158</v>
      </c>
      <c r="Y1519" s="122" t="s">
        <v>3158</v>
      </c>
      <c r="Z1519" s="122">
        <v>0</v>
      </c>
      <c r="AA1519" s="122" t="s">
        <v>3158</v>
      </c>
      <c r="AB1519" s="122" t="s">
        <v>3158</v>
      </c>
      <c r="AC1519" s="122" t="s">
        <v>3158</v>
      </c>
      <c r="AD1519" s="125">
        <v>43713.203912037039</v>
      </c>
      <c r="AE1519" s="122" t="s">
        <v>3158</v>
      </c>
    </row>
    <row r="1520" spans="1:31" ht="13">
      <c r="A1520" s="122">
        <v>3869</v>
      </c>
      <c r="B1520" s="122" t="s">
        <v>12255</v>
      </c>
      <c r="C1520" s="122" t="s">
        <v>12256</v>
      </c>
      <c r="D1520" s="122" t="s">
        <v>3146</v>
      </c>
      <c r="E1520" s="122">
        <v>0</v>
      </c>
      <c r="F1520" s="122" t="s">
        <v>3147</v>
      </c>
      <c r="G1520" s="122" t="s">
        <v>6551</v>
      </c>
      <c r="K1520" s="122" t="s">
        <v>12257</v>
      </c>
      <c r="L1520" s="124" t="s">
        <v>12258</v>
      </c>
      <c r="M1520" s="122" t="s">
        <v>3154</v>
      </c>
      <c r="N1520" s="122">
        <v>75</v>
      </c>
      <c r="P1520" s="124" t="s">
        <v>12259</v>
      </c>
      <c r="Q1520" s="124" t="s">
        <v>12260</v>
      </c>
      <c r="R1520" s="125">
        <v>43697.526655092595</v>
      </c>
      <c r="S1520" s="125">
        <v>43713.203912037039</v>
      </c>
      <c r="T1520" s="122" t="s">
        <v>3158</v>
      </c>
      <c r="U1520" s="122" t="s">
        <v>3158</v>
      </c>
      <c r="V1520" s="122" t="s">
        <v>3158</v>
      </c>
      <c r="W1520" s="122" t="s">
        <v>3158</v>
      </c>
      <c r="X1520" s="122" t="s">
        <v>3158</v>
      </c>
      <c r="Y1520" s="122" t="s">
        <v>3158</v>
      </c>
      <c r="Z1520" s="122">
        <v>0</v>
      </c>
      <c r="AA1520" s="122" t="s">
        <v>3158</v>
      </c>
      <c r="AB1520" s="122" t="s">
        <v>3158</v>
      </c>
      <c r="AC1520" s="122" t="s">
        <v>3158</v>
      </c>
      <c r="AD1520" s="125">
        <v>43713.203912037039</v>
      </c>
      <c r="AE1520" s="122" t="s">
        <v>3158</v>
      </c>
    </row>
    <row r="1521" spans="1:31" ht="13">
      <c r="A1521" s="122">
        <v>3870</v>
      </c>
      <c r="B1521" s="122" t="s">
        <v>12261</v>
      </c>
      <c r="C1521" s="122" t="s">
        <v>12262</v>
      </c>
      <c r="E1521" s="122">
        <v>2015</v>
      </c>
      <c r="F1521" s="122" t="s">
        <v>3225</v>
      </c>
      <c r="G1521" s="122" t="s">
        <v>3235</v>
      </c>
      <c r="K1521" s="122" t="s">
        <v>12263</v>
      </c>
      <c r="L1521" s="124" t="s">
        <v>12264</v>
      </c>
      <c r="M1521" s="122" t="s">
        <v>3154</v>
      </c>
      <c r="N1521" s="122">
        <v>75</v>
      </c>
      <c r="O1521" s="124" t="s">
        <v>12265</v>
      </c>
      <c r="P1521" s="124" t="s">
        <v>12266</v>
      </c>
      <c r="Q1521" s="124" t="s">
        <v>12267</v>
      </c>
      <c r="R1521" s="125">
        <v>43697.526655092595</v>
      </c>
      <c r="S1521" s="125">
        <v>43713.203912037039</v>
      </c>
      <c r="T1521" s="122" t="s">
        <v>3158</v>
      </c>
      <c r="U1521" s="122" t="s">
        <v>3158</v>
      </c>
      <c r="V1521" s="122" t="s">
        <v>3158</v>
      </c>
      <c r="W1521" s="122" t="s">
        <v>3158</v>
      </c>
      <c r="X1521" s="122" t="s">
        <v>3158</v>
      </c>
      <c r="Y1521" s="122" t="s">
        <v>3158</v>
      </c>
      <c r="Z1521" s="122">
        <v>0</v>
      </c>
      <c r="AA1521" s="122" t="s">
        <v>3158</v>
      </c>
      <c r="AB1521" s="122" t="s">
        <v>3158</v>
      </c>
      <c r="AC1521" s="122" t="s">
        <v>3158</v>
      </c>
      <c r="AD1521" s="125">
        <v>43713.203912037039</v>
      </c>
      <c r="AE1521" s="122" t="s">
        <v>3158</v>
      </c>
    </row>
    <row r="1522" spans="1:31" ht="13">
      <c r="A1522" s="122">
        <v>3871</v>
      </c>
      <c r="B1522" s="122" t="s">
        <v>12268</v>
      </c>
      <c r="C1522" s="122" t="s">
        <v>12269</v>
      </c>
      <c r="E1522" s="122">
        <v>2016</v>
      </c>
      <c r="F1522" s="122" t="s">
        <v>3462</v>
      </c>
      <c r="G1522" s="122" t="s">
        <v>7670</v>
      </c>
      <c r="K1522" s="122" t="s">
        <v>12270</v>
      </c>
      <c r="L1522" s="124" t="s">
        <v>12271</v>
      </c>
      <c r="M1522" s="122" t="s">
        <v>3154</v>
      </c>
      <c r="N1522" s="122">
        <v>75</v>
      </c>
      <c r="O1522" s="124" t="s">
        <v>12272</v>
      </c>
      <c r="P1522" s="124" t="s">
        <v>12273</v>
      </c>
      <c r="Q1522" s="124" t="s">
        <v>12274</v>
      </c>
      <c r="R1522" s="125">
        <v>43697.526655092595</v>
      </c>
      <c r="S1522" s="125">
        <v>43713.203912037039</v>
      </c>
      <c r="T1522" s="122" t="s">
        <v>3158</v>
      </c>
      <c r="U1522" s="122" t="s">
        <v>3158</v>
      </c>
      <c r="V1522" s="122" t="s">
        <v>3158</v>
      </c>
      <c r="W1522" s="122" t="s">
        <v>3158</v>
      </c>
      <c r="X1522" s="122" t="s">
        <v>3158</v>
      </c>
      <c r="Y1522" s="122" t="s">
        <v>3158</v>
      </c>
      <c r="Z1522" s="122">
        <v>0</v>
      </c>
      <c r="AA1522" s="122" t="s">
        <v>3158</v>
      </c>
      <c r="AB1522" s="122" t="s">
        <v>3158</v>
      </c>
      <c r="AC1522" s="122" t="s">
        <v>3158</v>
      </c>
      <c r="AD1522" s="125">
        <v>43713.203912037039</v>
      </c>
      <c r="AE1522" s="122" t="s">
        <v>3158</v>
      </c>
    </row>
    <row r="1523" spans="1:31" ht="13">
      <c r="A1523" s="122">
        <v>3872</v>
      </c>
      <c r="B1523" s="122" t="s">
        <v>12275</v>
      </c>
      <c r="C1523" s="122" t="s">
        <v>12276</v>
      </c>
      <c r="D1523" s="122" t="s">
        <v>3146</v>
      </c>
      <c r="E1523" s="122">
        <v>0</v>
      </c>
      <c r="F1523" s="122" t="s">
        <v>3438</v>
      </c>
      <c r="G1523" s="122" t="s">
        <v>7670</v>
      </c>
      <c r="K1523" s="122" t="s">
        <v>12277</v>
      </c>
      <c r="L1523" s="124" t="s">
        <v>12278</v>
      </c>
      <c r="M1523" s="122" t="s">
        <v>3154</v>
      </c>
      <c r="N1523" s="122">
        <v>75</v>
      </c>
      <c r="O1523" s="124" t="s">
        <v>12279</v>
      </c>
      <c r="R1523" s="125">
        <v>43697.526655092595</v>
      </c>
      <c r="S1523" s="125">
        <v>43713.203912037039</v>
      </c>
      <c r="T1523" s="122" t="s">
        <v>3158</v>
      </c>
      <c r="U1523" s="122" t="s">
        <v>3158</v>
      </c>
      <c r="V1523" s="122" t="s">
        <v>3158</v>
      </c>
      <c r="W1523" s="122" t="s">
        <v>3158</v>
      </c>
      <c r="X1523" s="122" t="s">
        <v>3158</v>
      </c>
      <c r="Y1523" s="122" t="s">
        <v>3158</v>
      </c>
      <c r="Z1523" s="122">
        <v>0</v>
      </c>
      <c r="AA1523" s="122" t="s">
        <v>3158</v>
      </c>
      <c r="AB1523" s="122" t="s">
        <v>3158</v>
      </c>
      <c r="AC1523" s="122" t="s">
        <v>3158</v>
      </c>
      <c r="AD1523" s="125">
        <v>43713.203912037039</v>
      </c>
      <c r="AE1523" s="122" t="s">
        <v>3158</v>
      </c>
    </row>
    <row r="1524" spans="1:31" ht="13">
      <c r="A1524" s="122">
        <v>3873</v>
      </c>
      <c r="B1524" s="122" t="s">
        <v>12280</v>
      </c>
      <c r="D1524" s="122" t="s">
        <v>3146</v>
      </c>
      <c r="E1524" s="122">
        <v>0</v>
      </c>
      <c r="K1524" s="122" t="s">
        <v>12281</v>
      </c>
      <c r="M1524" s="122" t="s">
        <v>3154</v>
      </c>
      <c r="N1524" s="122">
        <v>75</v>
      </c>
      <c r="R1524" s="125">
        <v>43697.526655092595</v>
      </c>
      <c r="S1524" s="125">
        <v>43713.203912037039</v>
      </c>
      <c r="T1524" s="122" t="s">
        <v>3158</v>
      </c>
      <c r="U1524" s="122" t="s">
        <v>3158</v>
      </c>
      <c r="V1524" s="122" t="s">
        <v>3158</v>
      </c>
      <c r="W1524" s="122" t="s">
        <v>3158</v>
      </c>
      <c r="X1524" s="122" t="s">
        <v>3158</v>
      </c>
      <c r="Y1524" s="122" t="s">
        <v>3158</v>
      </c>
      <c r="Z1524" s="122">
        <v>0</v>
      </c>
      <c r="AA1524" s="122" t="s">
        <v>3158</v>
      </c>
      <c r="AB1524" s="122" t="s">
        <v>3158</v>
      </c>
      <c r="AC1524" s="122" t="s">
        <v>3158</v>
      </c>
      <c r="AD1524" s="125">
        <v>43713.203912037039</v>
      </c>
      <c r="AE1524" s="122" t="s">
        <v>3158</v>
      </c>
    </row>
    <row r="1525" spans="1:31" ht="13">
      <c r="A1525" s="122">
        <v>3874</v>
      </c>
      <c r="B1525" s="122" t="s">
        <v>12282</v>
      </c>
      <c r="C1525" s="122" t="s">
        <v>12283</v>
      </c>
      <c r="D1525" s="122" t="s">
        <v>3146</v>
      </c>
      <c r="E1525" s="122">
        <v>2014</v>
      </c>
      <c r="F1525" s="122" t="s">
        <v>3440</v>
      </c>
      <c r="G1525" s="122" t="s">
        <v>9301</v>
      </c>
      <c r="K1525" s="122" t="s">
        <v>12284</v>
      </c>
      <c r="L1525" s="124" t="s">
        <v>12285</v>
      </c>
      <c r="M1525" s="122" t="s">
        <v>3154</v>
      </c>
      <c r="N1525" s="122">
        <v>75</v>
      </c>
      <c r="O1525" s="124" t="s">
        <v>12286</v>
      </c>
      <c r="P1525" s="124" t="s">
        <v>12287</v>
      </c>
      <c r="Q1525" s="124" t="s">
        <v>12288</v>
      </c>
      <c r="R1525" s="125">
        <v>43697.526655092595</v>
      </c>
      <c r="S1525" s="125">
        <v>43713.203912037039</v>
      </c>
      <c r="T1525" s="122" t="s">
        <v>3158</v>
      </c>
      <c r="U1525" s="122" t="s">
        <v>3158</v>
      </c>
      <c r="V1525" s="122" t="s">
        <v>3158</v>
      </c>
      <c r="W1525" s="122" t="s">
        <v>3158</v>
      </c>
      <c r="X1525" s="122" t="s">
        <v>3158</v>
      </c>
      <c r="Y1525" s="122" t="s">
        <v>3158</v>
      </c>
      <c r="Z1525" s="122">
        <v>0</v>
      </c>
      <c r="AA1525" s="122" t="s">
        <v>3158</v>
      </c>
      <c r="AB1525" s="122" t="s">
        <v>3158</v>
      </c>
      <c r="AC1525" s="122" t="s">
        <v>3158</v>
      </c>
      <c r="AD1525" s="125">
        <v>43713.203912037039</v>
      </c>
      <c r="AE1525" s="122" t="s">
        <v>3158</v>
      </c>
    </row>
    <row r="1526" spans="1:31" ht="13">
      <c r="A1526" s="122">
        <v>3875</v>
      </c>
      <c r="B1526" s="122" t="s">
        <v>12289</v>
      </c>
      <c r="E1526" s="122">
        <v>0</v>
      </c>
      <c r="F1526" s="122" t="s">
        <v>5688</v>
      </c>
      <c r="G1526" s="122" t="s">
        <v>4128</v>
      </c>
      <c r="K1526" s="122" t="s">
        <v>12290</v>
      </c>
      <c r="M1526" s="122" t="s">
        <v>3154</v>
      </c>
      <c r="N1526" s="122">
        <v>75</v>
      </c>
      <c r="R1526" s="125">
        <v>43697.526655092595</v>
      </c>
      <c r="S1526" s="125">
        <v>43713.203912037039</v>
      </c>
      <c r="T1526" s="122" t="s">
        <v>3158</v>
      </c>
      <c r="U1526" s="122" t="s">
        <v>3158</v>
      </c>
      <c r="V1526" s="122" t="s">
        <v>3158</v>
      </c>
      <c r="W1526" s="122" t="s">
        <v>3158</v>
      </c>
      <c r="X1526" s="122" t="s">
        <v>3158</v>
      </c>
      <c r="Y1526" s="122" t="s">
        <v>3158</v>
      </c>
      <c r="Z1526" s="122">
        <v>0</v>
      </c>
      <c r="AA1526" s="122" t="s">
        <v>3158</v>
      </c>
      <c r="AB1526" s="122" t="s">
        <v>3158</v>
      </c>
      <c r="AC1526" s="122" t="s">
        <v>3158</v>
      </c>
      <c r="AD1526" s="125">
        <v>43713.203912037039</v>
      </c>
      <c r="AE1526" s="122" t="s">
        <v>3158</v>
      </c>
    </row>
    <row r="1527" spans="1:31" ht="13">
      <c r="A1527" s="122">
        <v>3876</v>
      </c>
      <c r="B1527" s="122" t="s">
        <v>12291</v>
      </c>
      <c r="C1527" s="122" t="s">
        <v>12292</v>
      </c>
      <c r="D1527" s="122" t="s">
        <v>3146</v>
      </c>
      <c r="E1527" s="122">
        <v>2012</v>
      </c>
      <c r="G1527" s="122" t="s">
        <v>4482</v>
      </c>
      <c r="K1527" s="122" t="s">
        <v>12293</v>
      </c>
      <c r="L1527" s="124" t="s">
        <v>12294</v>
      </c>
      <c r="M1527" s="122" t="s">
        <v>3154</v>
      </c>
      <c r="N1527" s="122">
        <v>75</v>
      </c>
      <c r="O1527" s="124" t="s">
        <v>12295</v>
      </c>
      <c r="P1527" s="124" t="s">
        <v>12296</v>
      </c>
      <c r="Q1527" s="124" t="s">
        <v>12297</v>
      </c>
      <c r="R1527" s="125">
        <v>43697.526655092595</v>
      </c>
      <c r="S1527" s="125">
        <v>43713.203912037039</v>
      </c>
      <c r="T1527" s="122" t="s">
        <v>3158</v>
      </c>
      <c r="U1527" s="122" t="s">
        <v>3158</v>
      </c>
      <c r="V1527" s="122" t="s">
        <v>3158</v>
      </c>
      <c r="W1527" s="122" t="s">
        <v>3158</v>
      </c>
      <c r="X1527" s="122" t="s">
        <v>3158</v>
      </c>
      <c r="Y1527" s="122" t="s">
        <v>3158</v>
      </c>
      <c r="Z1527" s="122">
        <v>0</v>
      </c>
      <c r="AA1527" s="122" t="s">
        <v>3158</v>
      </c>
      <c r="AB1527" s="122" t="s">
        <v>3158</v>
      </c>
      <c r="AC1527" s="122" t="s">
        <v>3158</v>
      </c>
      <c r="AD1527" s="125">
        <v>43713.203912037039</v>
      </c>
      <c r="AE1527" s="122" t="s">
        <v>3158</v>
      </c>
    </row>
    <row r="1528" spans="1:31" ht="13">
      <c r="A1528" s="122">
        <v>3877</v>
      </c>
      <c r="B1528" s="122" t="s">
        <v>12298</v>
      </c>
      <c r="C1528" s="122" t="s">
        <v>12299</v>
      </c>
      <c r="E1528" s="122">
        <v>2013</v>
      </c>
      <c r="F1528" s="122" t="s">
        <v>5033</v>
      </c>
      <c r="G1528" s="122" t="s">
        <v>3148</v>
      </c>
      <c r="K1528" s="122" t="s">
        <v>12300</v>
      </c>
      <c r="L1528" s="124" t="s">
        <v>12301</v>
      </c>
      <c r="M1528" s="122" t="s">
        <v>3154</v>
      </c>
      <c r="N1528" s="122">
        <v>75</v>
      </c>
      <c r="O1528" s="124" t="s">
        <v>12302</v>
      </c>
      <c r="R1528" s="125">
        <v>43697.526655092595</v>
      </c>
      <c r="S1528" s="125">
        <v>43713.203912037039</v>
      </c>
      <c r="T1528" s="122" t="s">
        <v>3158</v>
      </c>
      <c r="U1528" s="122" t="s">
        <v>3158</v>
      </c>
      <c r="V1528" s="122" t="s">
        <v>3158</v>
      </c>
      <c r="W1528" s="122" t="s">
        <v>3158</v>
      </c>
      <c r="X1528" s="122" t="s">
        <v>3158</v>
      </c>
      <c r="Y1528" s="122" t="s">
        <v>3158</v>
      </c>
      <c r="Z1528" s="122">
        <v>0</v>
      </c>
      <c r="AA1528" s="122" t="s">
        <v>3158</v>
      </c>
      <c r="AB1528" s="122" t="s">
        <v>3158</v>
      </c>
      <c r="AC1528" s="122" t="s">
        <v>3158</v>
      </c>
      <c r="AD1528" s="125">
        <v>43713.203912037039</v>
      </c>
      <c r="AE1528" s="122" t="s">
        <v>3158</v>
      </c>
    </row>
    <row r="1529" spans="1:31" ht="13">
      <c r="A1529" s="122">
        <v>3878</v>
      </c>
      <c r="B1529" s="122" t="s">
        <v>456</v>
      </c>
      <c r="C1529" s="122" t="s">
        <v>12303</v>
      </c>
      <c r="D1529" s="122" t="s">
        <v>3146</v>
      </c>
      <c r="E1529" s="122">
        <v>2018</v>
      </c>
      <c r="F1529" s="122" t="s">
        <v>3147</v>
      </c>
      <c r="G1529" s="122" t="s">
        <v>4248</v>
      </c>
      <c r="H1529" s="122" t="s">
        <v>3739</v>
      </c>
      <c r="K1529" s="122" t="s">
        <v>12304</v>
      </c>
      <c r="L1529" s="124" t="s">
        <v>12305</v>
      </c>
      <c r="M1529" s="122" t="s">
        <v>3154</v>
      </c>
      <c r="N1529" s="122">
        <v>75</v>
      </c>
      <c r="P1529" s="124" t="s">
        <v>12306</v>
      </c>
      <c r="Q1529" s="124" t="s">
        <v>12307</v>
      </c>
      <c r="R1529" s="125">
        <v>43697.526655092595</v>
      </c>
      <c r="S1529" s="125">
        <v>43713.203912037039</v>
      </c>
      <c r="T1529" s="122" t="s">
        <v>3158</v>
      </c>
      <c r="U1529" s="122" t="s">
        <v>3158</v>
      </c>
      <c r="V1529" s="122" t="s">
        <v>3158</v>
      </c>
      <c r="W1529" s="122" t="s">
        <v>3158</v>
      </c>
      <c r="X1529" s="122" t="s">
        <v>3158</v>
      </c>
      <c r="Y1529" s="122" t="s">
        <v>3158</v>
      </c>
      <c r="Z1529" s="122">
        <v>0</v>
      </c>
      <c r="AA1529" s="122" t="s">
        <v>3158</v>
      </c>
      <c r="AB1529" s="122" t="s">
        <v>3158</v>
      </c>
      <c r="AC1529" s="122" t="s">
        <v>3158</v>
      </c>
      <c r="AD1529" s="125">
        <v>43713.203912037039</v>
      </c>
      <c r="AE1529" s="122" t="s">
        <v>3158</v>
      </c>
    </row>
    <row r="1530" spans="1:31" ht="13">
      <c r="A1530" s="122">
        <v>3879</v>
      </c>
      <c r="B1530" s="122" t="s">
        <v>12308</v>
      </c>
      <c r="D1530" s="122" t="s">
        <v>3146</v>
      </c>
      <c r="E1530" s="122">
        <v>0</v>
      </c>
      <c r="K1530" s="122" t="s">
        <v>12309</v>
      </c>
      <c r="M1530" s="122" t="s">
        <v>3154</v>
      </c>
      <c r="N1530" s="122">
        <v>75</v>
      </c>
      <c r="R1530" s="125">
        <v>43697.526655092595</v>
      </c>
      <c r="S1530" s="125">
        <v>43713.203912037039</v>
      </c>
      <c r="T1530" s="122" t="s">
        <v>3158</v>
      </c>
      <c r="U1530" s="122" t="s">
        <v>3158</v>
      </c>
      <c r="V1530" s="122" t="s">
        <v>3158</v>
      </c>
      <c r="W1530" s="122" t="s">
        <v>3158</v>
      </c>
      <c r="X1530" s="122" t="s">
        <v>3158</v>
      </c>
      <c r="Y1530" s="122" t="s">
        <v>3158</v>
      </c>
      <c r="Z1530" s="122">
        <v>0</v>
      </c>
      <c r="AA1530" s="122" t="s">
        <v>3158</v>
      </c>
      <c r="AB1530" s="122" t="s">
        <v>3158</v>
      </c>
      <c r="AC1530" s="122" t="s">
        <v>3158</v>
      </c>
      <c r="AD1530" s="125">
        <v>43713.203912037039</v>
      </c>
      <c r="AE1530" s="122" t="s">
        <v>3158</v>
      </c>
    </row>
    <row r="1531" spans="1:31" ht="13">
      <c r="A1531" s="122">
        <v>3880</v>
      </c>
      <c r="B1531" s="122" t="s">
        <v>549</v>
      </c>
      <c r="C1531" s="122" t="s">
        <v>12310</v>
      </c>
      <c r="D1531" s="122" t="s">
        <v>3146</v>
      </c>
      <c r="E1531" s="122">
        <v>2018</v>
      </c>
      <c r="F1531" s="122" t="s">
        <v>3225</v>
      </c>
      <c r="G1531" s="122" t="s">
        <v>3207</v>
      </c>
      <c r="H1531" s="122" t="s">
        <v>101</v>
      </c>
      <c r="I1531" s="126">
        <v>44967</v>
      </c>
      <c r="J1531" s="122" t="s">
        <v>12311</v>
      </c>
      <c r="K1531" s="122" t="s">
        <v>12312</v>
      </c>
      <c r="L1531" s="124" t="s">
        <v>12313</v>
      </c>
      <c r="M1531" s="122" t="s">
        <v>3154</v>
      </c>
      <c r="N1531" s="122">
        <v>75</v>
      </c>
      <c r="O1531" s="124" t="s">
        <v>12314</v>
      </c>
      <c r="P1531" s="122" t="s">
        <v>4289</v>
      </c>
      <c r="Q1531" s="124" t="s">
        <v>12315</v>
      </c>
      <c r="R1531" s="125">
        <v>43697.526655092595</v>
      </c>
      <c r="S1531" s="125">
        <v>43713.203912037039</v>
      </c>
      <c r="T1531" s="122" t="s">
        <v>3158</v>
      </c>
      <c r="U1531" s="122" t="s">
        <v>3158</v>
      </c>
      <c r="V1531" s="122" t="s">
        <v>3158</v>
      </c>
      <c r="W1531" s="122" t="s">
        <v>3158</v>
      </c>
      <c r="X1531" s="122" t="s">
        <v>3158</v>
      </c>
      <c r="Y1531" s="122" t="s">
        <v>3158</v>
      </c>
      <c r="Z1531" s="122">
        <v>0</v>
      </c>
      <c r="AA1531" s="122" t="s">
        <v>3158</v>
      </c>
      <c r="AB1531" s="122" t="s">
        <v>3158</v>
      </c>
      <c r="AC1531" s="122" t="s">
        <v>3158</v>
      </c>
      <c r="AD1531" s="125">
        <v>43713.203912037039</v>
      </c>
      <c r="AE1531" s="122" t="s">
        <v>3158</v>
      </c>
    </row>
    <row r="1532" spans="1:31" ht="13">
      <c r="A1532" s="122">
        <v>3881</v>
      </c>
      <c r="B1532" s="122" t="s">
        <v>12316</v>
      </c>
      <c r="D1532" s="122" t="s">
        <v>3146</v>
      </c>
      <c r="E1532" s="122">
        <v>0</v>
      </c>
      <c r="K1532" s="122" t="s">
        <v>12317</v>
      </c>
      <c r="M1532" s="122" t="s">
        <v>3154</v>
      </c>
      <c r="N1532" s="122">
        <v>75</v>
      </c>
      <c r="R1532" s="125">
        <v>43697.526655092595</v>
      </c>
      <c r="S1532" s="125">
        <v>43713.203912037039</v>
      </c>
      <c r="T1532" s="122" t="s">
        <v>3158</v>
      </c>
      <c r="U1532" s="122" t="s">
        <v>3158</v>
      </c>
      <c r="V1532" s="122" t="s">
        <v>3158</v>
      </c>
      <c r="W1532" s="122" t="s">
        <v>3158</v>
      </c>
      <c r="X1532" s="122" t="s">
        <v>3158</v>
      </c>
      <c r="Y1532" s="122" t="s">
        <v>3158</v>
      </c>
      <c r="Z1532" s="122">
        <v>0</v>
      </c>
      <c r="AA1532" s="122" t="s">
        <v>3158</v>
      </c>
      <c r="AB1532" s="122" t="s">
        <v>3158</v>
      </c>
      <c r="AC1532" s="122" t="s">
        <v>3158</v>
      </c>
      <c r="AD1532" s="125">
        <v>43713.203912037039</v>
      </c>
      <c r="AE1532" s="122" t="s">
        <v>3158</v>
      </c>
    </row>
    <row r="1533" spans="1:31" ht="13">
      <c r="A1533" s="122">
        <v>3882</v>
      </c>
      <c r="B1533" s="122" t="s">
        <v>12318</v>
      </c>
      <c r="E1533" s="122">
        <v>0</v>
      </c>
      <c r="K1533" s="122" t="s">
        <v>12319</v>
      </c>
      <c r="M1533" s="122" t="s">
        <v>3154</v>
      </c>
      <c r="N1533" s="122">
        <v>75</v>
      </c>
      <c r="R1533" s="125">
        <v>43697.526655092595</v>
      </c>
      <c r="S1533" s="125">
        <v>43713.203912037039</v>
      </c>
      <c r="T1533" s="122" t="s">
        <v>3158</v>
      </c>
      <c r="U1533" s="122" t="s">
        <v>3158</v>
      </c>
      <c r="V1533" s="122" t="s">
        <v>3158</v>
      </c>
      <c r="W1533" s="122" t="s">
        <v>3158</v>
      </c>
      <c r="X1533" s="122" t="s">
        <v>3158</v>
      </c>
      <c r="Y1533" s="122" t="s">
        <v>3158</v>
      </c>
      <c r="Z1533" s="122">
        <v>0</v>
      </c>
      <c r="AA1533" s="122" t="s">
        <v>3158</v>
      </c>
      <c r="AB1533" s="122" t="s">
        <v>3158</v>
      </c>
      <c r="AC1533" s="122" t="s">
        <v>3158</v>
      </c>
      <c r="AD1533" s="125">
        <v>43713.203912037039</v>
      </c>
      <c r="AE1533" s="122" t="s">
        <v>3158</v>
      </c>
    </row>
    <row r="1534" spans="1:31" ht="13">
      <c r="A1534" s="122">
        <v>3883</v>
      </c>
      <c r="B1534" s="122" t="s">
        <v>12320</v>
      </c>
      <c r="C1534" s="122" t="s">
        <v>12321</v>
      </c>
      <c r="E1534" s="122">
        <v>0</v>
      </c>
      <c r="K1534" s="122" t="s">
        <v>12322</v>
      </c>
      <c r="M1534" s="122" t="s">
        <v>3154</v>
      </c>
      <c r="N1534" s="122">
        <v>75</v>
      </c>
      <c r="R1534" s="125">
        <v>43697.526655092595</v>
      </c>
      <c r="S1534" s="125">
        <v>43713.203912037039</v>
      </c>
      <c r="T1534" s="122" t="s">
        <v>3158</v>
      </c>
      <c r="U1534" s="122" t="s">
        <v>3158</v>
      </c>
      <c r="V1534" s="122" t="s">
        <v>3158</v>
      </c>
      <c r="W1534" s="122" t="s">
        <v>3158</v>
      </c>
      <c r="X1534" s="122" t="s">
        <v>3158</v>
      </c>
      <c r="Y1534" s="122" t="s">
        <v>3158</v>
      </c>
      <c r="Z1534" s="122">
        <v>0</v>
      </c>
      <c r="AA1534" s="122" t="s">
        <v>3158</v>
      </c>
      <c r="AB1534" s="122" t="s">
        <v>3158</v>
      </c>
      <c r="AC1534" s="122" t="s">
        <v>3158</v>
      </c>
      <c r="AD1534" s="125">
        <v>43713.203912037039</v>
      </c>
      <c r="AE1534" s="122" t="s">
        <v>3158</v>
      </c>
    </row>
    <row r="1535" spans="1:31" ht="13">
      <c r="A1535" s="122">
        <v>3884</v>
      </c>
      <c r="B1535" s="122" t="s">
        <v>12323</v>
      </c>
      <c r="E1535" s="122">
        <v>0</v>
      </c>
      <c r="K1535" s="122" t="s">
        <v>12324</v>
      </c>
      <c r="M1535" s="122" t="s">
        <v>3154</v>
      </c>
      <c r="N1535" s="122">
        <v>75</v>
      </c>
      <c r="R1535" s="125">
        <v>43697.526655092595</v>
      </c>
      <c r="S1535" s="125">
        <v>43713.203912037039</v>
      </c>
      <c r="T1535" s="122" t="s">
        <v>3158</v>
      </c>
      <c r="U1535" s="122" t="s">
        <v>3158</v>
      </c>
      <c r="V1535" s="122" t="s">
        <v>3158</v>
      </c>
      <c r="W1535" s="122" t="s">
        <v>3158</v>
      </c>
      <c r="X1535" s="122" t="s">
        <v>3158</v>
      </c>
      <c r="Y1535" s="122" t="s">
        <v>3158</v>
      </c>
      <c r="Z1535" s="122">
        <v>0</v>
      </c>
      <c r="AA1535" s="122" t="s">
        <v>3158</v>
      </c>
      <c r="AB1535" s="122" t="s">
        <v>3158</v>
      </c>
      <c r="AC1535" s="122" t="s">
        <v>3158</v>
      </c>
      <c r="AD1535" s="125">
        <v>43713.203912037039</v>
      </c>
      <c r="AE1535" s="122" t="s">
        <v>3158</v>
      </c>
    </row>
    <row r="1536" spans="1:31" ht="13">
      <c r="A1536" s="122">
        <v>3885</v>
      </c>
      <c r="B1536" s="122" t="s">
        <v>556</v>
      </c>
      <c r="C1536" s="122" t="s">
        <v>12325</v>
      </c>
      <c r="D1536" s="122" t="s">
        <v>3146</v>
      </c>
      <c r="E1536" s="122">
        <v>2017</v>
      </c>
      <c r="F1536" s="122" t="s">
        <v>3225</v>
      </c>
      <c r="G1536" s="122" t="s">
        <v>3172</v>
      </c>
      <c r="H1536" s="122" t="s">
        <v>3173</v>
      </c>
      <c r="I1536" s="122" t="s">
        <v>3326</v>
      </c>
      <c r="K1536" s="122" t="s">
        <v>12326</v>
      </c>
      <c r="L1536" s="124" t="s">
        <v>12327</v>
      </c>
      <c r="M1536" s="122" t="s">
        <v>3154</v>
      </c>
      <c r="N1536" s="122">
        <v>75</v>
      </c>
      <c r="O1536" s="124" t="s">
        <v>12328</v>
      </c>
      <c r="P1536" s="124" t="s">
        <v>12329</v>
      </c>
      <c r="Q1536" s="124" t="s">
        <v>12330</v>
      </c>
      <c r="R1536" s="125">
        <v>43697.526655092595</v>
      </c>
      <c r="S1536" s="125">
        <v>43713.203912037039</v>
      </c>
      <c r="T1536" s="122" t="s">
        <v>3158</v>
      </c>
      <c r="U1536" s="122" t="s">
        <v>3158</v>
      </c>
      <c r="V1536" s="122" t="s">
        <v>3158</v>
      </c>
      <c r="W1536" s="122" t="s">
        <v>3158</v>
      </c>
      <c r="X1536" s="122" t="s">
        <v>3158</v>
      </c>
      <c r="Y1536" s="122" t="s">
        <v>3158</v>
      </c>
      <c r="Z1536" s="122">
        <v>0</v>
      </c>
      <c r="AA1536" s="122" t="s">
        <v>3158</v>
      </c>
      <c r="AB1536" s="122" t="s">
        <v>3158</v>
      </c>
      <c r="AC1536" s="122" t="s">
        <v>3158</v>
      </c>
      <c r="AD1536" s="125">
        <v>43713.203912037039</v>
      </c>
      <c r="AE1536" s="122" t="s">
        <v>3158</v>
      </c>
    </row>
    <row r="1537" spans="1:31" ht="13">
      <c r="A1537" s="122">
        <v>3886</v>
      </c>
      <c r="B1537" s="122" t="s">
        <v>12331</v>
      </c>
      <c r="C1537" s="122" t="s">
        <v>12332</v>
      </c>
      <c r="E1537" s="122">
        <v>0</v>
      </c>
      <c r="G1537" s="122" t="s">
        <v>12333</v>
      </c>
      <c r="K1537" s="122" t="s">
        <v>12334</v>
      </c>
      <c r="L1537" s="124" t="s">
        <v>12335</v>
      </c>
      <c r="M1537" s="122" t="s">
        <v>3154</v>
      </c>
      <c r="N1537" s="122">
        <v>75</v>
      </c>
      <c r="P1537" s="124" t="s">
        <v>12336</v>
      </c>
      <c r="R1537" s="125">
        <v>43697.526655092595</v>
      </c>
      <c r="S1537" s="125">
        <v>43713.203912037039</v>
      </c>
      <c r="T1537" s="122" t="s">
        <v>3158</v>
      </c>
      <c r="U1537" s="122" t="s">
        <v>3158</v>
      </c>
      <c r="V1537" s="122" t="s">
        <v>3158</v>
      </c>
      <c r="W1537" s="122" t="s">
        <v>3158</v>
      </c>
      <c r="X1537" s="122" t="s">
        <v>3158</v>
      </c>
      <c r="Y1537" s="122" t="s">
        <v>3158</v>
      </c>
      <c r="Z1537" s="122">
        <v>0</v>
      </c>
      <c r="AA1537" s="122" t="s">
        <v>3158</v>
      </c>
      <c r="AB1537" s="122" t="s">
        <v>3158</v>
      </c>
      <c r="AC1537" s="122" t="s">
        <v>3158</v>
      </c>
      <c r="AD1537" s="125">
        <v>43713.203912037039</v>
      </c>
      <c r="AE1537" s="122" t="s">
        <v>3158</v>
      </c>
    </row>
    <row r="1538" spans="1:31" ht="13">
      <c r="A1538" s="122">
        <v>3887</v>
      </c>
      <c r="B1538" s="122" t="s">
        <v>554</v>
      </c>
      <c r="C1538" s="122" t="s">
        <v>12337</v>
      </c>
      <c r="D1538" s="122" t="s">
        <v>3146</v>
      </c>
      <c r="E1538" s="122">
        <v>0</v>
      </c>
      <c r="F1538" s="122" t="s">
        <v>3225</v>
      </c>
      <c r="G1538" s="122" t="s">
        <v>3172</v>
      </c>
      <c r="H1538" s="122" t="s">
        <v>12338</v>
      </c>
      <c r="I1538" s="126">
        <v>44936</v>
      </c>
      <c r="K1538" s="122" t="s">
        <v>12339</v>
      </c>
      <c r="L1538" s="124" t="s">
        <v>12340</v>
      </c>
      <c r="M1538" s="122" t="s">
        <v>3154</v>
      </c>
      <c r="N1538" s="122">
        <v>75</v>
      </c>
      <c r="O1538" s="124" t="s">
        <v>12341</v>
      </c>
      <c r="R1538" s="125">
        <v>43697.526655092595</v>
      </c>
      <c r="S1538" s="125">
        <v>43713.203912037039</v>
      </c>
      <c r="T1538" s="122" t="s">
        <v>3158</v>
      </c>
      <c r="U1538" s="122" t="s">
        <v>3158</v>
      </c>
      <c r="V1538" s="122" t="s">
        <v>3158</v>
      </c>
      <c r="W1538" s="122" t="s">
        <v>3158</v>
      </c>
      <c r="X1538" s="122" t="s">
        <v>3158</v>
      </c>
      <c r="Y1538" s="122" t="s">
        <v>3158</v>
      </c>
      <c r="Z1538" s="122">
        <v>0</v>
      </c>
      <c r="AA1538" s="122" t="s">
        <v>3158</v>
      </c>
      <c r="AB1538" s="122" t="s">
        <v>3158</v>
      </c>
      <c r="AC1538" s="122" t="s">
        <v>3158</v>
      </c>
      <c r="AD1538" s="125">
        <v>43713.203912037039</v>
      </c>
      <c r="AE1538" s="122" t="s">
        <v>3158</v>
      </c>
    </row>
    <row r="1539" spans="1:31" ht="13">
      <c r="A1539" s="122">
        <v>3888</v>
      </c>
      <c r="B1539" s="122" t="s">
        <v>402</v>
      </c>
      <c r="C1539" s="122" t="s">
        <v>12342</v>
      </c>
      <c r="D1539" s="122" t="s">
        <v>3146</v>
      </c>
      <c r="E1539" s="122">
        <v>2016</v>
      </c>
      <c r="F1539" s="122" t="s">
        <v>3401</v>
      </c>
      <c r="G1539" s="122" t="s">
        <v>3471</v>
      </c>
      <c r="H1539" s="122" t="s">
        <v>3217</v>
      </c>
      <c r="I1539" s="122" t="s">
        <v>3204</v>
      </c>
      <c r="J1539" s="122" t="s">
        <v>12343</v>
      </c>
      <c r="K1539" s="122" t="s">
        <v>12344</v>
      </c>
      <c r="L1539" s="124" t="s">
        <v>12345</v>
      </c>
      <c r="M1539" s="122" t="s">
        <v>3154</v>
      </c>
      <c r="N1539" s="122">
        <v>75</v>
      </c>
      <c r="O1539" s="124" t="s">
        <v>12346</v>
      </c>
      <c r="P1539" s="122" t="s">
        <v>3158</v>
      </c>
      <c r="Q1539" s="124" t="s">
        <v>12347</v>
      </c>
      <c r="R1539" s="125">
        <v>43697.526655092595</v>
      </c>
      <c r="S1539" s="125">
        <v>43707.308912037035</v>
      </c>
      <c r="T1539" s="122">
        <v>68</v>
      </c>
      <c r="U1539" s="122" t="s">
        <v>3202</v>
      </c>
      <c r="V1539" s="122" t="s">
        <v>3204</v>
      </c>
      <c r="W1539" s="122" t="s">
        <v>3158</v>
      </c>
      <c r="X1539" s="122" t="s">
        <v>3204</v>
      </c>
      <c r="Y1539" s="122" t="s">
        <v>3158</v>
      </c>
      <c r="Z1539" s="122">
        <v>0</v>
      </c>
      <c r="AA1539" s="122" t="s">
        <v>3158</v>
      </c>
      <c r="AB1539" s="122" t="s">
        <v>3158</v>
      </c>
      <c r="AC1539" s="122" t="s">
        <v>3158</v>
      </c>
      <c r="AD1539" s="125">
        <v>43698.350428240738</v>
      </c>
      <c r="AE1539" s="122" t="s">
        <v>3158</v>
      </c>
    </row>
    <row r="1540" spans="1:31" ht="13">
      <c r="A1540" s="122">
        <v>3889</v>
      </c>
      <c r="B1540" s="122" t="s">
        <v>12348</v>
      </c>
      <c r="E1540" s="122">
        <v>0</v>
      </c>
      <c r="K1540" s="122" t="s">
        <v>12349</v>
      </c>
      <c r="M1540" s="122" t="s">
        <v>3154</v>
      </c>
      <c r="N1540" s="122">
        <v>75</v>
      </c>
      <c r="R1540" s="125">
        <v>43697.526655092595</v>
      </c>
      <c r="S1540" s="125">
        <v>43713.203912037039</v>
      </c>
      <c r="T1540" s="122" t="s">
        <v>3158</v>
      </c>
      <c r="U1540" s="122" t="s">
        <v>3158</v>
      </c>
      <c r="V1540" s="122" t="s">
        <v>3158</v>
      </c>
      <c r="W1540" s="122" t="s">
        <v>3158</v>
      </c>
      <c r="X1540" s="122" t="s">
        <v>3158</v>
      </c>
      <c r="Y1540" s="122" t="s">
        <v>3158</v>
      </c>
      <c r="Z1540" s="122">
        <v>0</v>
      </c>
      <c r="AA1540" s="122" t="s">
        <v>3158</v>
      </c>
      <c r="AB1540" s="122" t="s">
        <v>3158</v>
      </c>
      <c r="AC1540" s="122" t="s">
        <v>3158</v>
      </c>
      <c r="AD1540" s="125">
        <v>43713.203912037039</v>
      </c>
      <c r="AE1540" s="122" t="s">
        <v>3158</v>
      </c>
    </row>
    <row r="1541" spans="1:31" ht="13">
      <c r="A1541" s="122">
        <v>3890</v>
      </c>
      <c r="B1541" s="122" t="s">
        <v>12350</v>
      </c>
      <c r="C1541" s="122" t="s">
        <v>12351</v>
      </c>
      <c r="D1541" s="122" t="s">
        <v>3146</v>
      </c>
      <c r="E1541" s="122">
        <v>2015</v>
      </c>
      <c r="F1541" s="122" t="s">
        <v>3462</v>
      </c>
      <c r="G1541" s="122" t="s">
        <v>3172</v>
      </c>
      <c r="H1541" s="122" t="s">
        <v>3173</v>
      </c>
      <c r="I1541" s="126">
        <v>44936</v>
      </c>
      <c r="J1541" s="122" t="s">
        <v>12352</v>
      </c>
      <c r="K1541" s="122" t="s">
        <v>12353</v>
      </c>
      <c r="L1541" s="124" t="s">
        <v>12354</v>
      </c>
      <c r="M1541" s="122" t="s">
        <v>3154</v>
      </c>
      <c r="N1541" s="122">
        <v>75</v>
      </c>
      <c r="O1541" s="124" t="s">
        <v>12355</v>
      </c>
      <c r="P1541" s="124" t="s">
        <v>12356</v>
      </c>
      <c r="Q1541" s="124" t="s">
        <v>12357</v>
      </c>
      <c r="R1541" s="125">
        <v>43697.526655092595</v>
      </c>
      <c r="S1541" s="125">
        <v>43713.203912037039</v>
      </c>
      <c r="T1541" s="122" t="s">
        <v>3158</v>
      </c>
      <c r="U1541" s="122" t="s">
        <v>3158</v>
      </c>
      <c r="V1541" s="122" t="s">
        <v>3158</v>
      </c>
      <c r="W1541" s="122" t="s">
        <v>3158</v>
      </c>
      <c r="X1541" s="122" t="s">
        <v>3158</v>
      </c>
      <c r="Y1541" s="122" t="s">
        <v>3158</v>
      </c>
      <c r="Z1541" s="122">
        <v>0</v>
      </c>
      <c r="AA1541" s="122" t="s">
        <v>3158</v>
      </c>
      <c r="AB1541" s="122" t="s">
        <v>3158</v>
      </c>
      <c r="AC1541" s="122" t="s">
        <v>3158</v>
      </c>
      <c r="AD1541" s="125">
        <v>43713.203912037039</v>
      </c>
      <c r="AE1541" s="122" t="s">
        <v>3158</v>
      </c>
    </row>
    <row r="1542" spans="1:31" ht="13">
      <c r="A1542" s="122">
        <v>3891</v>
      </c>
      <c r="B1542" s="122" t="s">
        <v>12358</v>
      </c>
      <c r="C1542" s="122" t="s">
        <v>12359</v>
      </c>
      <c r="E1542" s="122">
        <v>2017</v>
      </c>
      <c r="F1542" s="122" t="s">
        <v>9715</v>
      </c>
      <c r="G1542" s="122" t="s">
        <v>12360</v>
      </c>
      <c r="K1542" s="122" t="s">
        <v>12361</v>
      </c>
      <c r="L1542" s="124" t="s">
        <v>12362</v>
      </c>
      <c r="M1542" s="122" t="s">
        <v>3154</v>
      </c>
      <c r="N1542" s="122">
        <v>75</v>
      </c>
      <c r="O1542" s="124" t="s">
        <v>12363</v>
      </c>
      <c r="Q1542" s="124" t="s">
        <v>12364</v>
      </c>
      <c r="R1542" s="125">
        <v>43697.526655092595</v>
      </c>
      <c r="S1542" s="125">
        <v>43713.203912037039</v>
      </c>
      <c r="T1542" s="122" t="s">
        <v>3158</v>
      </c>
      <c r="U1542" s="122" t="s">
        <v>3158</v>
      </c>
      <c r="V1542" s="122" t="s">
        <v>3158</v>
      </c>
      <c r="W1542" s="122" t="s">
        <v>3158</v>
      </c>
      <c r="X1542" s="122" t="s">
        <v>3158</v>
      </c>
      <c r="Y1542" s="122" t="s">
        <v>3158</v>
      </c>
      <c r="Z1542" s="122">
        <v>0</v>
      </c>
      <c r="AA1542" s="122" t="s">
        <v>3158</v>
      </c>
      <c r="AB1542" s="122" t="s">
        <v>3158</v>
      </c>
      <c r="AC1542" s="122" t="s">
        <v>3158</v>
      </c>
      <c r="AD1542" s="125">
        <v>43713.203912037039</v>
      </c>
      <c r="AE1542" s="122" t="s">
        <v>3158</v>
      </c>
    </row>
    <row r="1543" spans="1:31" ht="13">
      <c r="A1543" s="122">
        <v>3892</v>
      </c>
      <c r="B1543" s="122" t="s">
        <v>234</v>
      </c>
      <c r="C1543" s="122" t="s">
        <v>12365</v>
      </c>
      <c r="D1543" s="122" t="s">
        <v>3146</v>
      </c>
      <c r="E1543" s="122">
        <v>2012</v>
      </c>
      <c r="F1543" s="122" t="s">
        <v>3438</v>
      </c>
      <c r="G1543" s="122" t="s">
        <v>3245</v>
      </c>
      <c r="H1543" s="122" t="s">
        <v>3195</v>
      </c>
      <c r="I1543" s="122" t="s">
        <v>3375</v>
      </c>
      <c r="J1543" s="122" t="s">
        <v>12366</v>
      </c>
      <c r="K1543" s="122" t="s">
        <v>12367</v>
      </c>
      <c r="L1543" s="124" t="s">
        <v>12368</v>
      </c>
      <c r="M1543" s="122" t="s">
        <v>3154</v>
      </c>
      <c r="N1543" s="122">
        <v>75</v>
      </c>
      <c r="O1543" s="124" t="s">
        <v>12369</v>
      </c>
      <c r="P1543" s="124" t="s">
        <v>12370</v>
      </c>
      <c r="Q1543" s="124" t="s">
        <v>12371</v>
      </c>
      <c r="R1543" s="125">
        <v>43697.526655092595</v>
      </c>
      <c r="S1543" s="125">
        <v>43713.203912037039</v>
      </c>
      <c r="T1543" s="122" t="s">
        <v>3158</v>
      </c>
      <c r="U1543" s="122" t="s">
        <v>3158</v>
      </c>
      <c r="V1543" s="122" t="s">
        <v>3158</v>
      </c>
      <c r="W1543" s="122" t="s">
        <v>3158</v>
      </c>
      <c r="X1543" s="122" t="s">
        <v>3158</v>
      </c>
      <c r="Y1543" s="122" t="s">
        <v>3158</v>
      </c>
      <c r="Z1543" s="122">
        <v>0</v>
      </c>
      <c r="AA1543" s="122" t="s">
        <v>3158</v>
      </c>
      <c r="AB1543" s="122" t="s">
        <v>3158</v>
      </c>
      <c r="AC1543" s="122" t="s">
        <v>3158</v>
      </c>
      <c r="AD1543" s="125">
        <v>43713.203912037039</v>
      </c>
      <c r="AE1543" s="122" t="s">
        <v>3158</v>
      </c>
    </row>
    <row r="1544" spans="1:31" ht="13">
      <c r="A1544" s="122">
        <v>3893</v>
      </c>
      <c r="B1544" s="122" t="s">
        <v>12372</v>
      </c>
      <c r="C1544" s="122" t="s">
        <v>12373</v>
      </c>
      <c r="D1544" s="122" t="s">
        <v>3146</v>
      </c>
      <c r="E1544" s="122">
        <v>2017</v>
      </c>
      <c r="F1544" s="122" t="s">
        <v>3206</v>
      </c>
      <c r="G1544" s="122" t="s">
        <v>12374</v>
      </c>
      <c r="H1544" s="122" t="s">
        <v>3739</v>
      </c>
      <c r="K1544" s="122" t="s">
        <v>12375</v>
      </c>
      <c r="L1544" s="124" t="s">
        <v>12376</v>
      </c>
      <c r="M1544" s="122" t="s">
        <v>3154</v>
      </c>
      <c r="N1544" s="122">
        <v>75</v>
      </c>
      <c r="O1544" s="122" t="s">
        <v>4289</v>
      </c>
      <c r="P1544" s="124" t="s">
        <v>12377</v>
      </c>
      <c r="Q1544" s="124" t="s">
        <v>12378</v>
      </c>
      <c r="R1544" s="125">
        <v>43697.526655092595</v>
      </c>
      <c r="S1544" s="125">
        <v>43713.203912037039</v>
      </c>
      <c r="T1544" s="122" t="s">
        <v>3158</v>
      </c>
      <c r="U1544" s="122" t="s">
        <v>3158</v>
      </c>
      <c r="V1544" s="122" t="s">
        <v>3158</v>
      </c>
      <c r="W1544" s="122" t="s">
        <v>3158</v>
      </c>
      <c r="X1544" s="122" t="s">
        <v>3158</v>
      </c>
      <c r="Y1544" s="122" t="s">
        <v>3158</v>
      </c>
      <c r="Z1544" s="122">
        <v>0</v>
      </c>
      <c r="AA1544" s="122" t="s">
        <v>3158</v>
      </c>
      <c r="AB1544" s="122" t="s">
        <v>3158</v>
      </c>
      <c r="AC1544" s="122" t="s">
        <v>3158</v>
      </c>
      <c r="AD1544" s="125">
        <v>43713.203912037039</v>
      </c>
      <c r="AE1544" s="122" t="s">
        <v>3158</v>
      </c>
    </row>
    <row r="1545" spans="1:31" ht="13">
      <c r="A1545" s="122">
        <v>3894</v>
      </c>
      <c r="B1545" s="122" t="s">
        <v>476</v>
      </c>
      <c r="C1545" s="122" t="s">
        <v>12379</v>
      </c>
      <c r="D1545" s="122" t="s">
        <v>3146</v>
      </c>
      <c r="E1545" s="122">
        <v>2015</v>
      </c>
      <c r="F1545" s="122" t="s">
        <v>3462</v>
      </c>
      <c r="G1545" s="122" t="s">
        <v>3245</v>
      </c>
      <c r="H1545" s="122" t="s">
        <v>12380</v>
      </c>
      <c r="I1545" s="122" t="s">
        <v>3326</v>
      </c>
      <c r="J1545" s="122" t="s">
        <v>12381</v>
      </c>
      <c r="K1545" s="122" t="s">
        <v>12382</v>
      </c>
      <c r="L1545" s="124" t="s">
        <v>12383</v>
      </c>
      <c r="M1545" s="122" t="s">
        <v>3154</v>
      </c>
      <c r="N1545" s="122">
        <v>75</v>
      </c>
      <c r="O1545" s="124" t="s">
        <v>12384</v>
      </c>
      <c r="P1545" s="124" t="s">
        <v>12385</v>
      </c>
      <c r="Q1545" s="124" t="s">
        <v>12386</v>
      </c>
      <c r="R1545" s="125">
        <v>43697.526655092595</v>
      </c>
      <c r="S1545" s="125">
        <v>43713.203912037039</v>
      </c>
      <c r="T1545" s="122" t="s">
        <v>3158</v>
      </c>
      <c r="U1545" s="122" t="s">
        <v>3158</v>
      </c>
      <c r="V1545" s="122" t="s">
        <v>3158</v>
      </c>
      <c r="W1545" s="122" t="s">
        <v>3158</v>
      </c>
      <c r="X1545" s="122" t="s">
        <v>3158</v>
      </c>
      <c r="Y1545" s="122" t="s">
        <v>3158</v>
      </c>
      <c r="Z1545" s="122">
        <v>0</v>
      </c>
      <c r="AA1545" s="122" t="s">
        <v>3158</v>
      </c>
      <c r="AB1545" s="122" t="s">
        <v>3158</v>
      </c>
      <c r="AC1545" s="122" t="s">
        <v>3158</v>
      </c>
      <c r="AD1545" s="125">
        <v>43713.203912037039</v>
      </c>
      <c r="AE1545" s="122" t="s">
        <v>3158</v>
      </c>
    </row>
    <row r="1546" spans="1:31" ht="13">
      <c r="A1546" s="122">
        <v>3895</v>
      </c>
      <c r="B1546" s="122" t="s">
        <v>12387</v>
      </c>
      <c r="C1546" s="122" t="s">
        <v>12388</v>
      </c>
      <c r="E1546" s="122">
        <v>2017</v>
      </c>
      <c r="F1546" s="122" t="s">
        <v>3302</v>
      </c>
      <c r="G1546" s="122" t="s">
        <v>5720</v>
      </c>
      <c r="H1546" s="122" t="s">
        <v>4129</v>
      </c>
      <c r="I1546" s="122" t="s">
        <v>4340</v>
      </c>
      <c r="J1546" s="122" t="s">
        <v>12389</v>
      </c>
      <c r="K1546" s="122" t="s">
        <v>12390</v>
      </c>
      <c r="L1546" s="124" t="s">
        <v>12391</v>
      </c>
      <c r="M1546" s="122" t="s">
        <v>3154</v>
      </c>
      <c r="N1546" s="122">
        <v>75</v>
      </c>
      <c r="O1546" s="122" t="s">
        <v>3158</v>
      </c>
      <c r="P1546" s="122" t="s">
        <v>3158</v>
      </c>
      <c r="Q1546" s="124" t="s">
        <v>12392</v>
      </c>
      <c r="R1546" s="125">
        <v>43697.526655092595</v>
      </c>
      <c r="S1546" s="125">
        <v>44176.552488425928</v>
      </c>
      <c r="T1546" s="122">
        <v>60</v>
      </c>
      <c r="U1546" s="122" t="s">
        <v>6411</v>
      </c>
      <c r="V1546" s="122" t="s">
        <v>3203</v>
      </c>
      <c r="W1546" s="122" t="s">
        <v>3158</v>
      </c>
      <c r="X1546" s="122" t="s">
        <v>3204</v>
      </c>
      <c r="Y1546" s="122" t="s">
        <v>3158</v>
      </c>
      <c r="Z1546" s="122">
        <v>0</v>
      </c>
      <c r="AA1546" s="122" t="s">
        <v>3158</v>
      </c>
      <c r="AB1546" s="122" t="s">
        <v>3158</v>
      </c>
      <c r="AC1546" s="122" t="s">
        <v>3158</v>
      </c>
      <c r="AD1546" s="125">
        <v>43713.203912037039</v>
      </c>
      <c r="AE1546" s="122" t="s">
        <v>3158</v>
      </c>
    </row>
    <row r="1547" spans="1:31" ht="13">
      <c r="A1547" s="122">
        <v>3896</v>
      </c>
      <c r="B1547" s="122" t="s">
        <v>738</v>
      </c>
      <c r="C1547" s="122" t="s">
        <v>12393</v>
      </c>
      <c r="D1547" s="122" t="s">
        <v>3171</v>
      </c>
      <c r="E1547" s="122">
        <v>2001</v>
      </c>
      <c r="F1547" s="122" t="s">
        <v>3462</v>
      </c>
      <c r="G1547" s="122" t="s">
        <v>3172</v>
      </c>
      <c r="K1547" s="122" t="s">
        <v>12394</v>
      </c>
      <c r="L1547" s="124" t="s">
        <v>12395</v>
      </c>
      <c r="M1547" s="122" t="s">
        <v>3154</v>
      </c>
      <c r="N1547" s="122">
        <v>75</v>
      </c>
      <c r="O1547" s="124" t="s">
        <v>12396</v>
      </c>
      <c r="P1547" s="124" t="s">
        <v>12397</v>
      </c>
      <c r="Q1547" s="124" t="s">
        <v>12398</v>
      </c>
      <c r="R1547" s="125">
        <v>43697.526655092595</v>
      </c>
      <c r="S1547" s="125">
        <v>43713.203912037039</v>
      </c>
      <c r="T1547" s="122" t="s">
        <v>3158</v>
      </c>
      <c r="U1547" s="122" t="s">
        <v>3158</v>
      </c>
      <c r="V1547" s="122" t="s">
        <v>3158</v>
      </c>
      <c r="W1547" s="122" t="s">
        <v>3158</v>
      </c>
      <c r="X1547" s="122" t="s">
        <v>3158</v>
      </c>
      <c r="Y1547" s="122" t="s">
        <v>3158</v>
      </c>
      <c r="Z1547" s="122">
        <v>0</v>
      </c>
      <c r="AA1547" s="122" t="s">
        <v>3158</v>
      </c>
      <c r="AB1547" s="122" t="s">
        <v>3158</v>
      </c>
      <c r="AC1547" s="122" t="s">
        <v>3158</v>
      </c>
      <c r="AD1547" s="125">
        <v>43713.203912037039</v>
      </c>
      <c r="AE1547" s="122" t="s">
        <v>3158</v>
      </c>
    </row>
    <row r="1548" spans="1:31" ht="13">
      <c r="A1548" s="122">
        <v>3897</v>
      </c>
      <c r="B1548" s="122" t="s">
        <v>12399</v>
      </c>
      <c r="C1548" s="122" t="s">
        <v>12400</v>
      </c>
      <c r="D1548" s="122" t="s">
        <v>3146</v>
      </c>
      <c r="E1548" s="122">
        <v>2014</v>
      </c>
      <c r="F1548" s="122" t="s">
        <v>3147</v>
      </c>
      <c r="G1548" s="122" t="s">
        <v>3148</v>
      </c>
      <c r="H1548" s="122" t="s">
        <v>3217</v>
      </c>
      <c r="I1548" s="122" t="s">
        <v>3326</v>
      </c>
      <c r="J1548" s="122" t="s">
        <v>12401</v>
      </c>
      <c r="K1548" s="122" t="s">
        <v>12402</v>
      </c>
      <c r="L1548" s="124" t="s">
        <v>12403</v>
      </c>
      <c r="M1548" s="122" t="s">
        <v>3154</v>
      </c>
      <c r="N1548" s="122">
        <v>75</v>
      </c>
      <c r="O1548" s="124" t="s">
        <v>12404</v>
      </c>
      <c r="P1548" s="124" t="s">
        <v>12405</v>
      </c>
      <c r="Q1548" s="124" t="s">
        <v>4572</v>
      </c>
      <c r="R1548" s="125">
        <v>43697.526655092595</v>
      </c>
      <c r="S1548" s="125">
        <v>43713.203912037039</v>
      </c>
      <c r="T1548" s="122" t="s">
        <v>3158</v>
      </c>
      <c r="U1548" s="122" t="s">
        <v>3158</v>
      </c>
      <c r="V1548" s="122" t="s">
        <v>3158</v>
      </c>
      <c r="W1548" s="122" t="s">
        <v>3158</v>
      </c>
      <c r="X1548" s="122" t="s">
        <v>3158</v>
      </c>
      <c r="Y1548" s="122" t="s">
        <v>3158</v>
      </c>
      <c r="Z1548" s="122">
        <v>0</v>
      </c>
      <c r="AA1548" s="122" t="s">
        <v>3158</v>
      </c>
      <c r="AB1548" s="122" t="s">
        <v>3158</v>
      </c>
      <c r="AC1548" s="122" t="s">
        <v>3158</v>
      </c>
      <c r="AD1548" s="125">
        <v>43713.203912037039</v>
      </c>
      <c r="AE1548" s="122" t="s">
        <v>3158</v>
      </c>
    </row>
    <row r="1549" spans="1:31" ht="13">
      <c r="A1549" s="122">
        <v>3898</v>
      </c>
      <c r="B1549" s="122" t="s">
        <v>12406</v>
      </c>
      <c r="C1549" s="122" t="s">
        <v>12407</v>
      </c>
      <c r="D1549" s="122" t="s">
        <v>3146</v>
      </c>
      <c r="E1549" s="122">
        <v>2017</v>
      </c>
      <c r="F1549" s="122" t="s">
        <v>3225</v>
      </c>
      <c r="G1549" s="122" t="s">
        <v>3148</v>
      </c>
      <c r="H1549" s="122" t="s">
        <v>12408</v>
      </c>
      <c r="I1549" s="122" t="s">
        <v>3326</v>
      </c>
      <c r="J1549" s="122" t="s">
        <v>12409</v>
      </c>
      <c r="K1549" s="122" t="s">
        <v>12410</v>
      </c>
      <c r="L1549" s="124" t="s">
        <v>12411</v>
      </c>
      <c r="M1549" s="122" t="s">
        <v>3154</v>
      </c>
      <c r="N1549" s="122">
        <v>75</v>
      </c>
      <c r="O1549" s="124" t="s">
        <v>12412</v>
      </c>
      <c r="P1549" s="124" t="s">
        <v>12413</v>
      </c>
      <c r="Q1549" s="124" t="s">
        <v>12414</v>
      </c>
      <c r="R1549" s="125">
        <v>43697.526655092595</v>
      </c>
      <c r="S1549" s="125">
        <v>43713.203912037039</v>
      </c>
      <c r="T1549" s="122" t="s">
        <v>3158</v>
      </c>
      <c r="U1549" s="122" t="s">
        <v>3158</v>
      </c>
      <c r="V1549" s="122" t="s">
        <v>3158</v>
      </c>
      <c r="W1549" s="122" t="s">
        <v>3158</v>
      </c>
      <c r="X1549" s="122" t="s">
        <v>3158</v>
      </c>
      <c r="Y1549" s="122" t="s">
        <v>3158</v>
      </c>
      <c r="Z1549" s="122">
        <v>0</v>
      </c>
      <c r="AA1549" s="122" t="s">
        <v>3158</v>
      </c>
      <c r="AB1549" s="122" t="s">
        <v>3158</v>
      </c>
      <c r="AC1549" s="122" t="s">
        <v>3158</v>
      </c>
      <c r="AD1549" s="125">
        <v>43713.203912037039</v>
      </c>
      <c r="AE1549" s="122" t="s">
        <v>3158</v>
      </c>
    </row>
    <row r="1550" spans="1:31" ht="13">
      <c r="A1550" s="122">
        <v>3899</v>
      </c>
      <c r="B1550" s="122" t="s">
        <v>12415</v>
      </c>
      <c r="C1550" s="122" t="s">
        <v>12416</v>
      </c>
      <c r="D1550" s="122" t="s">
        <v>3146</v>
      </c>
      <c r="E1550" s="122">
        <v>2002</v>
      </c>
      <c r="F1550" s="122" t="s">
        <v>3255</v>
      </c>
      <c r="G1550" s="122" t="s">
        <v>12417</v>
      </c>
      <c r="K1550" s="122" t="s">
        <v>12418</v>
      </c>
      <c r="L1550" s="124" t="s">
        <v>12419</v>
      </c>
      <c r="M1550" s="122" t="s">
        <v>3154</v>
      </c>
      <c r="N1550" s="122">
        <v>75</v>
      </c>
      <c r="O1550" s="124" t="s">
        <v>12420</v>
      </c>
      <c r="P1550" s="124" t="s">
        <v>12421</v>
      </c>
      <c r="Q1550" s="124" t="s">
        <v>12422</v>
      </c>
      <c r="R1550" s="125">
        <v>43697.526655092595</v>
      </c>
      <c r="S1550" s="125">
        <v>43713.203912037039</v>
      </c>
      <c r="T1550" s="122" t="s">
        <v>3158</v>
      </c>
      <c r="U1550" s="122" t="s">
        <v>3158</v>
      </c>
      <c r="V1550" s="122" t="s">
        <v>3158</v>
      </c>
      <c r="W1550" s="122" t="s">
        <v>3158</v>
      </c>
      <c r="X1550" s="122" t="s">
        <v>3158</v>
      </c>
      <c r="Y1550" s="122" t="s">
        <v>3158</v>
      </c>
      <c r="Z1550" s="122">
        <v>0</v>
      </c>
      <c r="AA1550" s="122" t="s">
        <v>3158</v>
      </c>
      <c r="AB1550" s="122" t="s">
        <v>3158</v>
      </c>
      <c r="AC1550" s="122" t="s">
        <v>3158</v>
      </c>
      <c r="AD1550" s="125">
        <v>43713.203912037039</v>
      </c>
      <c r="AE1550" s="122" t="s">
        <v>3158</v>
      </c>
    </row>
    <row r="1551" spans="1:31" ht="13">
      <c r="A1551" s="122">
        <v>3900</v>
      </c>
      <c r="B1551" s="122" t="s">
        <v>12423</v>
      </c>
      <c r="C1551" s="122" t="s">
        <v>12424</v>
      </c>
      <c r="D1551" s="122" t="s">
        <v>3146</v>
      </c>
      <c r="E1551" s="122">
        <v>2018</v>
      </c>
      <c r="G1551" s="122" t="s">
        <v>3343</v>
      </c>
      <c r="H1551" s="122" t="s">
        <v>4069</v>
      </c>
      <c r="K1551" s="122" t="s">
        <v>12425</v>
      </c>
      <c r="M1551" s="122" t="s">
        <v>3154</v>
      </c>
      <c r="N1551" s="122">
        <v>75</v>
      </c>
      <c r="R1551" s="125">
        <v>43697.526655092595</v>
      </c>
      <c r="S1551" s="125">
        <v>43713.203912037039</v>
      </c>
      <c r="T1551" s="122" t="s">
        <v>3158</v>
      </c>
      <c r="U1551" s="122" t="s">
        <v>3158</v>
      </c>
      <c r="V1551" s="122" t="s">
        <v>3158</v>
      </c>
      <c r="W1551" s="122" t="s">
        <v>3158</v>
      </c>
      <c r="X1551" s="122" t="s">
        <v>3158</v>
      </c>
      <c r="Y1551" s="122" t="s">
        <v>3158</v>
      </c>
      <c r="Z1551" s="122">
        <v>0</v>
      </c>
      <c r="AA1551" s="122" t="s">
        <v>3158</v>
      </c>
      <c r="AB1551" s="122" t="s">
        <v>3158</v>
      </c>
      <c r="AC1551" s="122" t="s">
        <v>3158</v>
      </c>
      <c r="AD1551" s="125">
        <v>43713.203912037039</v>
      </c>
      <c r="AE1551" s="122" t="s">
        <v>3158</v>
      </c>
    </row>
    <row r="1552" spans="1:31" ht="13">
      <c r="A1552" s="122">
        <v>3901</v>
      </c>
      <c r="B1552" s="122" t="s">
        <v>12426</v>
      </c>
      <c r="C1552" s="122" t="s">
        <v>12427</v>
      </c>
      <c r="D1552" s="122" t="s">
        <v>3146</v>
      </c>
      <c r="E1552" s="122">
        <v>2017</v>
      </c>
      <c r="F1552" s="122" t="s">
        <v>12103</v>
      </c>
      <c r="G1552" s="122" t="s">
        <v>12428</v>
      </c>
      <c r="K1552" s="122" t="s">
        <v>12429</v>
      </c>
      <c r="L1552" s="124" t="s">
        <v>12430</v>
      </c>
      <c r="M1552" s="122" t="s">
        <v>3154</v>
      </c>
      <c r="N1552" s="122">
        <v>75</v>
      </c>
      <c r="O1552" s="124" t="s">
        <v>12431</v>
      </c>
      <c r="P1552" s="124" t="s">
        <v>12432</v>
      </c>
      <c r="Q1552" s="124" t="s">
        <v>12433</v>
      </c>
      <c r="R1552" s="125">
        <v>43697.526655092595</v>
      </c>
      <c r="S1552" s="125">
        <v>43713.203912037039</v>
      </c>
      <c r="T1552" s="122" t="s">
        <v>3158</v>
      </c>
      <c r="U1552" s="122" t="s">
        <v>3158</v>
      </c>
      <c r="V1552" s="122" t="s">
        <v>3158</v>
      </c>
      <c r="W1552" s="122" t="s">
        <v>3158</v>
      </c>
      <c r="X1552" s="122" t="s">
        <v>3158</v>
      </c>
      <c r="Y1552" s="122" t="s">
        <v>3158</v>
      </c>
      <c r="Z1552" s="122">
        <v>0</v>
      </c>
      <c r="AA1552" s="122" t="s">
        <v>3158</v>
      </c>
      <c r="AB1552" s="122" t="s">
        <v>3158</v>
      </c>
      <c r="AC1552" s="122" t="s">
        <v>3158</v>
      </c>
      <c r="AD1552" s="125">
        <v>43713.203912037039</v>
      </c>
      <c r="AE1552" s="122" t="s">
        <v>3158</v>
      </c>
    </row>
    <row r="1553" spans="1:31" ht="13">
      <c r="A1553" s="122">
        <v>3902</v>
      </c>
      <c r="B1553" s="122" t="s">
        <v>446</v>
      </c>
      <c r="C1553" s="122" t="s">
        <v>12434</v>
      </c>
      <c r="D1553" s="122" t="s">
        <v>3146</v>
      </c>
      <c r="E1553" s="122">
        <v>2019</v>
      </c>
      <c r="F1553" s="122" t="s">
        <v>3147</v>
      </c>
      <c r="G1553" s="122" t="s">
        <v>3425</v>
      </c>
      <c r="H1553" s="122" t="s">
        <v>3426</v>
      </c>
      <c r="I1553" s="126">
        <v>44967</v>
      </c>
      <c r="K1553" s="122" t="s">
        <v>12435</v>
      </c>
      <c r="L1553" s="122" t="s">
        <v>116</v>
      </c>
      <c r="M1553" s="122" t="s">
        <v>3154</v>
      </c>
      <c r="N1553" s="122">
        <v>75</v>
      </c>
      <c r="O1553" s="122" t="s">
        <v>116</v>
      </c>
      <c r="P1553" s="122" t="s">
        <v>116</v>
      </c>
      <c r="Q1553" s="122" t="s">
        <v>116</v>
      </c>
      <c r="R1553" s="125">
        <v>43697.526655092595</v>
      </c>
      <c r="S1553" s="125">
        <v>43713.203912037039</v>
      </c>
      <c r="T1553" s="122" t="s">
        <v>3158</v>
      </c>
      <c r="U1553" s="122" t="s">
        <v>3158</v>
      </c>
      <c r="V1553" s="122" t="s">
        <v>3158</v>
      </c>
      <c r="W1553" s="122" t="s">
        <v>3158</v>
      </c>
      <c r="X1553" s="122" t="s">
        <v>3158</v>
      </c>
      <c r="Y1553" s="122" t="s">
        <v>3158</v>
      </c>
      <c r="Z1553" s="122">
        <v>0</v>
      </c>
      <c r="AA1553" s="122" t="s">
        <v>3158</v>
      </c>
      <c r="AB1553" s="122" t="s">
        <v>3158</v>
      </c>
      <c r="AC1553" s="122" t="s">
        <v>3158</v>
      </c>
      <c r="AD1553" s="125">
        <v>43713.203912037039</v>
      </c>
      <c r="AE1553" s="122" t="s">
        <v>3158</v>
      </c>
    </row>
    <row r="1554" spans="1:31" ht="13">
      <c r="A1554" s="122">
        <v>3903</v>
      </c>
      <c r="B1554" s="122" t="s">
        <v>12436</v>
      </c>
      <c r="C1554" s="122" t="s">
        <v>12437</v>
      </c>
      <c r="D1554" s="122" t="s">
        <v>3146</v>
      </c>
      <c r="E1554" s="122">
        <v>2014</v>
      </c>
      <c r="F1554" s="122" t="s">
        <v>3225</v>
      </c>
      <c r="G1554" s="122" t="s">
        <v>11199</v>
      </c>
      <c r="H1554" s="122" t="s">
        <v>3739</v>
      </c>
      <c r="I1554" s="122" t="s">
        <v>3385</v>
      </c>
      <c r="J1554" s="122" t="s">
        <v>12438</v>
      </c>
      <c r="K1554" s="122" t="s">
        <v>12439</v>
      </c>
      <c r="L1554" s="124" t="s">
        <v>12440</v>
      </c>
      <c r="M1554" s="122" t="s">
        <v>3154</v>
      </c>
      <c r="N1554" s="122">
        <v>75</v>
      </c>
      <c r="O1554" s="124" t="s">
        <v>12441</v>
      </c>
      <c r="P1554" s="122" t="s">
        <v>3158</v>
      </c>
      <c r="Q1554" s="124" t="s">
        <v>12442</v>
      </c>
      <c r="R1554" s="125">
        <v>43697.526655092595</v>
      </c>
      <c r="S1554" s="125">
        <v>44166.575810185182</v>
      </c>
      <c r="T1554" s="122">
        <v>68</v>
      </c>
      <c r="U1554" s="122" t="s">
        <v>3202</v>
      </c>
      <c r="V1554" s="122" t="s">
        <v>3739</v>
      </c>
      <c r="W1554" s="122" t="s">
        <v>3158</v>
      </c>
      <c r="X1554" s="122" t="s">
        <v>3204</v>
      </c>
      <c r="Y1554" s="122" t="s">
        <v>3158</v>
      </c>
      <c r="Z1554" s="122">
        <v>0</v>
      </c>
      <c r="AA1554" s="122" t="s">
        <v>3158</v>
      </c>
      <c r="AB1554" s="122" t="s">
        <v>3158</v>
      </c>
      <c r="AC1554" s="122" t="s">
        <v>3158</v>
      </c>
      <c r="AD1554" s="125">
        <v>43713.203912037039</v>
      </c>
      <c r="AE1554" s="122" t="s">
        <v>3158</v>
      </c>
    </row>
    <row r="1555" spans="1:31" ht="13">
      <c r="A1555" s="122">
        <v>3904</v>
      </c>
      <c r="B1555" s="124" t="s">
        <v>12443</v>
      </c>
      <c r="C1555" s="122" t="s">
        <v>12444</v>
      </c>
      <c r="E1555" s="122">
        <v>2014</v>
      </c>
      <c r="F1555" s="122" t="s">
        <v>4300</v>
      </c>
      <c r="G1555" s="122" t="s">
        <v>3148</v>
      </c>
      <c r="H1555" s="122" t="s">
        <v>3217</v>
      </c>
      <c r="K1555" s="122" t="s">
        <v>12445</v>
      </c>
      <c r="L1555" s="124" t="s">
        <v>12446</v>
      </c>
      <c r="M1555" s="122" t="s">
        <v>3154</v>
      </c>
      <c r="N1555" s="122">
        <v>75</v>
      </c>
      <c r="O1555" s="124" t="s">
        <v>12447</v>
      </c>
      <c r="P1555" s="124" t="s">
        <v>12448</v>
      </c>
      <c r="Q1555" s="124" t="s">
        <v>12449</v>
      </c>
      <c r="R1555" s="125">
        <v>43697.526655092595</v>
      </c>
      <c r="S1555" s="125">
        <v>43713.203912037039</v>
      </c>
      <c r="T1555" s="122" t="s">
        <v>3158</v>
      </c>
      <c r="U1555" s="122" t="s">
        <v>3158</v>
      </c>
      <c r="V1555" s="122" t="s">
        <v>3158</v>
      </c>
      <c r="W1555" s="122" t="s">
        <v>3158</v>
      </c>
      <c r="X1555" s="122" t="s">
        <v>3158</v>
      </c>
      <c r="Y1555" s="122" t="s">
        <v>3158</v>
      </c>
      <c r="Z1555" s="122">
        <v>0</v>
      </c>
      <c r="AA1555" s="122" t="s">
        <v>3158</v>
      </c>
      <c r="AB1555" s="122" t="s">
        <v>3158</v>
      </c>
      <c r="AC1555" s="122" t="s">
        <v>3158</v>
      </c>
      <c r="AD1555" s="125">
        <v>43713.203912037039</v>
      </c>
      <c r="AE1555" s="122" t="s">
        <v>3158</v>
      </c>
    </row>
    <row r="1556" spans="1:31" ht="13">
      <c r="A1556" s="122">
        <v>3905</v>
      </c>
      <c r="B1556" s="122" t="s">
        <v>12450</v>
      </c>
      <c r="E1556" s="122">
        <v>0</v>
      </c>
      <c r="K1556" s="122" t="s">
        <v>12451</v>
      </c>
      <c r="M1556" s="122" t="s">
        <v>3154</v>
      </c>
      <c r="N1556" s="122">
        <v>75</v>
      </c>
      <c r="R1556" s="125">
        <v>43697.526655092595</v>
      </c>
      <c r="S1556" s="125">
        <v>43713.203912037039</v>
      </c>
      <c r="T1556" s="122" t="s">
        <v>3158</v>
      </c>
      <c r="U1556" s="122" t="s">
        <v>3158</v>
      </c>
      <c r="V1556" s="122" t="s">
        <v>3158</v>
      </c>
      <c r="W1556" s="122" t="s">
        <v>3158</v>
      </c>
      <c r="X1556" s="122" t="s">
        <v>3158</v>
      </c>
      <c r="Y1556" s="122" t="s">
        <v>3158</v>
      </c>
      <c r="Z1556" s="122">
        <v>0</v>
      </c>
      <c r="AA1556" s="122" t="s">
        <v>3158</v>
      </c>
      <c r="AB1556" s="122" t="s">
        <v>3158</v>
      </c>
      <c r="AC1556" s="122" t="s">
        <v>3158</v>
      </c>
      <c r="AD1556" s="125">
        <v>43713.203912037039</v>
      </c>
      <c r="AE1556" s="122" t="s">
        <v>3158</v>
      </c>
    </row>
    <row r="1557" spans="1:31" ht="13">
      <c r="A1557" s="122">
        <v>3906</v>
      </c>
      <c r="B1557" s="122" t="s">
        <v>12452</v>
      </c>
      <c r="C1557" s="122" t="s">
        <v>12453</v>
      </c>
      <c r="D1557" s="122" t="s">
        <v>3146</v>
      </c>
      <c r="E1557" s="122">
        <v>2018</v>
      </c>
      <c r="F1557" s="122" t="s">
        <v>3225</v>
      </c>
      <c r="G1557" s="122" t="s">
        <v>7888</v>
      </c>
      <c r="K1557" s="122" t="s">
        <v>12454</v>
      </c>
      <c r="L1557" s="124" t="s">
        <v>12455</v>
      </c>
      <c r="M1557" s="122" t="s">
        <v>3154</v>
      </c>
      <c r="N1557" s="122">
        <v>75</v>
      </c>
      <c r="R1557" s="125">
        <v>43697.526655092595</v>
      </c>
      <c r="S1557" s="125">
        <v>43713.203912037039</v>
      </c>
      <c r="T1557" s="122" t="s">
        <v>3158</v>
      </c>
      <c r="U1557" s="122" t="s">
        <v>3158</v>
      </c>
      <c r="V1557" s="122" t="s">
        <v>3158</v>
      </c>
      <c r="W1557" s="122" t="s">
        <v>3158</v>
      </c>
      <c r="X1557" s="122" t="s">
        <v>3158</v>
      </c>
      <c r="Y1557" s="122" t="s">
        <v>3158</v>
      </c>
      <c r="Z1557" s="122">
        <v>0</v>
      </c>
      <c r="AA1557" s="122" t="s">
        <v>3158</v>
      </c>
      <c r="AB1557" s="122" t="s">
        <v>3158</v>
      </c>
      <c r="AC1557" s="122" t="s">
        <v>3158</v>
      </c>
      <c r="AD1557" s="125">
        <v>43713.203912037039</v>
      </c>
      <c r="AE1557" s="122" t="s">
        <v>3158</v>
      </c>
    </row>
    <row r="1558" spans="1:31" ht="13">
      <c r="A1558" s="122">
        <v>3907</v>
      </c>
      <c r="B1558" s="122" t="s">
        <v>12456</v>
      </c>
      <c r="C1558" s="122" t="s">
        <v>12457</v>
      </c>
      <c r="D1558" s="122" t="s">
        <v>3146</v>
      </c>
      <c r="E1558" s="122">
        <v>2014</v>
      </c>
      <c r="F1558" s="122" t="s">
        <v>3206</v>
      </c>
      <c r="G1558" s="122" t="s">
        <v>3343</v>
      </c>
      <c r="H1558" s="122" t="s">
        <v>4069</v>
      </c>
      <c r="K1558" s="122" t="s">
        <v>12458</v>
      </c>
      <c r="L1558" s="124" t="s">
        <v>12459</v>
      </c>
      <c r="M1558" s="122" t="s">
        <v>3154</v>
      </c>
      <c r="N1558" s="122">
        <v>75</v>
      </c>
      <c r="O1558" s="124" t="s">
        <v>12460</v>
      </c>
      <c r="P1558" s="124" t="s">
        <v>12461</v>
      </c>
      <c r="Q1558" s="124" t="s">
        <v>12462</v>
      </c>
      <c r="R1558" s="125">
        <v>43697.526655092595</v>
      </c>
      <c r="S1558" s="125">
        <v>43713.203912037039</v>
      </c>
      <c r="T1558" s="122" t="s">
        <v>3158</v>
      </c>
      <c r="U1558" s="122" t="s">
        <v>3158</v>
      </c>
      <c r="V1558" s="122" t="s">
        <v>3158</v>
      </c>
      <c r="W1558" s="122" t="s">
        <v>3158</v>
      </c>
      <c r="X1558" s="122" t="s">
        <v>3158</v>
      </c>
      <c r="Y1558" s="122" t="s">
        <v>3158</v>
      </c>
      <c r="Z1558" s="122">
        <v>0</v>
      </c>
      <c r="AA1558" s="122" t="s">
        <v>3158</v>
      </c>
      <c r="AB1558" s="122" t="s">
        <v>3158</v>
      </c>
      <c r="AC1558" s="122" t="s">
        <v>3158</v>
      </c>
      <c r="AD1558" s="125">
        <v>43713.203912037039</v>
      </c>
      <c r="AE1558" s="122" t="s">
        <v>3158</v>
      </c>
    </row>
    <row r="1559" spans="1:31" ht="13">
      <c r="A1559" s="122">
        <v>3908</v>
      </c>
      <c r="B1559" s="122" t="s">
        <v>12463</v>
      </c>
      <c r="C1559" s="122" t="s">
        <v>12464</v>
      </c>
      <c r="D1559" s="122" t="s">
        <v>3146</v>
      </c>
      <c r="E1559" s="122">
        <v>2017</v>
      </c>
      <c r="F1559" s="122" t="s">
        <v>3862</v>
      </c>
      <c r="G1559" s="122" t="s">
        <v>3409</v>
      </c>
      <c r="H1559" s="122" t="s">
        <v>3173</v>
      </c>
      <c r="I1559" s="122" t="s">
        <v>4340</v>
      </c>
      <c r="J1559" s="122" t="s">
        <v>12465</v>
      </c>
      <c r="K1559" s="122" t="s">
        <v>12466</v>
      </c>
      <c r="L1559" s="124" t="s">
        <v>12467</v>
      </c>
      <c r="M1559" s="122" t="s">
        <v>3154</v>
      </c>
      <c r="N1559" s="122">
        <v>75</v>
      </c>
      <c r="O1559" s="122" t="s">
        <v>3158</v>
      </c>
      <c r="P1559" s="122" t="s">
        <v>3158</v>
      </c>
      <c r="Q1559" s="124" t="s">
        <v>12468</v>
      </c>
      <c r="R1559" s="125">
        <v>43697.526655092595</v>
      </c>
      <c r="S1559" s="125">
        <v>43718.385046296295</v>
      </c>
      <c r="T1559" s="122">
        <v>64</v>
      </c>
      <c r="U1559" s="122" t="s">
        <v>6126</v>
      </c>
      <c r="V1559" s="122" t="s">
        <v>3173</v>
      </c>
      <c r="W1559" s="122" t="s">
        <v>3158</v>
      </c>
      <c r="X1559" s="122" t="s">
        <v>3204</v>
      </c>
      <c r="Y1559" s="122" t="s">
        <v>3158</v>
      </c>
      <c r="Z1559" s="122">
        <v>0</v>
      </c>
      <c r="AA1559" s="122" t="s">
        <v>3158</v>
      </c>
      <c r="AB1559" s="122" t="s">
        <v>3158</v>
      </c>
      <c r="AC1559" s="122" t="s">
        <v>3158</v>
      </c>
      <c r="AD1559" s="125">
        <v>43713.203912037039</v>
      </c>
      <c r="AE1559" s="122" t="s">
        <v>3158</v>
      </c>
    </row>
    <row r="1560" spans="1:31" ht="13">
      <c r="A1560" s="122">
        <v>3909</v>
      </c>
      <c r="B1560" s="122" t="s">
        <v>551</v>
      </c>
      <c r="C1560" s="122" t="s">
        <v>12469</v>
      </c>
      <c r="D1560" s="122" t="s">
        <v>3171</v>
      </c>
      <c r="E1560" s="122">
        <v>2008</v>
      </c>
      <c r="F1560" s="122" t="s">
        <v>3225</v>
      </c>
      <c r="G1560" s="122" t="s">
        <v>8036</v>
      </c>
      <c r="H1560" s="122" t="s">
        <v>3173</v>
      </c>
      <c r="K1560" s="122" t="s">
        <v>12470</v>
      </c>
      <c r="L1560" s="124" t="s">
        <v>12471</v>
      </c>
      <c r="M1560" s="122" t="s">
        <v>3154</v>
      </c>
      <c r="N1560" s="122">
        <v>75</v>
      </c>
      <c r="R1560" s="125">
        <v>43697.526655092595</v>
      </c>
      <c r="S1560" s="125">
        <v>43713.203912037039</v>
      </c>
      <c r="T1560" s="122" t="s">
        <v>3158</v>
      </c>
      <c r="U1560" s="122" t="s">
        <v>3158</v>
      </c>
      <c r="V1560" s="122" t="s">
        <v>3158</v>
      </c>
      <c r="W1560" s="122" t="s">
        <v>3158</v>
      </c>
      <c r="X1560" s="122" t="s">
        <v>3158</v>
      </c>
      <c r="Y1560" s="122" t="s">
        <v>3158</v>
      </c>
      <c r="Z1560" s="122">
        <v>0</v>
      </c>
      <c r="AA1560" s="122" t="s">
        <v>3158</v>
      </c>
      <c r="AB1560" s="122" t="s">
        <v>3158</v>
      </c>
      <c r="AC1560" s="122" t="s">
        <v>3158</v>
      </c>
      <c r="AD1560" s="125">
        <v>43713.203912037039</v>
      </c>
      <c r="AE1560" s="122" t="s">
        <v>3158</v>
      </c>
    </row>
    <row r="1561" spans="1:31" ht="13">
      <c r="A1561" s="122">
        <v>3910</v>
      </c>
      <c r="B1561" s="122" t="s">
        <v>12472</v>
      </c>
      <c r="C1561" s="122" t="s">
        <v>12473</v>
      </c>
      <c r="E1561" s="122">
        <v>0</v>
      </c>
      <c r="K1561" s="122" t="s">
        <v>12474</v>
      </c>
      <c r="M1561" s="122" t="s">
        <v>3154</v>
      </c>
      <c r="N1561" s="122">
        <v>75</v>
      </c>
      <c r="R1561" s="125">
        <v>43697.526655092595</v>
      </c>
      <c r="S1561" s="125">
        <v>43713.203912037039</v>
      </c>
      <c r="T1561" s="122" t="s">
        <v>3158</v>
      </c>
      <c r="U1561" s="122" t="s">
        <v>3158</v>
      </c>
      <c r="V1561" s="122" t="s">
        <v>3158</v>
      </c>
      <c r="W1561" s="122" t="s">
        <v>3158</v>
      </c>
      <c r="X1561" s="122" t="s">
        <v>3158</v>
      </c>
      <c r="Y1561" s="122" t="s">
        <v>3158</v>
      </c>
      <c r="Z1561" s="122">
        <v>0</v>
      </c>
      <c r="AA1561" s="122" t="s">
        <v>3158</v>
      </c>
      <c r="AB1561" s="122" t="s">
        <v>3158</v>
      </c>
      <c r="AC1561" s="122" t="s">
        <v>3158</v>
      </c>
      <c r="AD1561" s="125">
        <v>43713.203912037039</v>
      </c>
      <c r="AE1561" s="122" t="s">
        <v>3158</v>
      </c>
    </row>
    <row r="1562" spans="1:31" ht="13">
      <c r="A1562" s="122">
        <v>3911</v>
      </c>
      <c r="B1562" s="122" t="s">
        <v>467</v>
      </c>
      <c r="C1562" s="122" t="s">
        <v>12475</v>
      </c>
      <c r="D1562" s="122" t="s">
        <v>3146</v>
      </c>
      <c r="E1562" s="122">
        <v>2017</v>
      </c>
      <c r="F1562" s="122" t="s">
        <v>3302</v>
      </c>
      <c r="G1562" s="122" t="s">
        <v>3245</v>
      </c>
      <c r="H1562" s="122" t="s">
        <v>3195</v>
      </c>
      <c r="I1562" s="126">
        <v>44967</v>
      </c>
      <c r="K1562" s="122" t="s">
        <v>12476</v>
      </c>
      <c r="L1562" s="124" t="s">
        <v>12477</v>
      </c>
      <c r="M1562" s="122" t="s">
        <v>3154</v>
      </c>
      <c r="N1562" s="122">
        <v>75</v>
      </c>
      <c r="O1562" s="124" t="s">
        <v>12478</v>
      </c>
      <c r="Q1562" s="124" t="s">
        <v>12479</v>
      </c>
      <c r="R1562" s="125">
        <v>43697.526655092595</v>
      </c>
      <c r="S1562" s="125">
        <v>43713.203912037039</v>
      </c>
      <c r="T1562" s="122" t="s">
        <v>3158</v>
      </c>
      <c r="U1562" s="122" t="s">
        <v>3158</v>
      </c>
      <c r="V1562" s="122" t="s">
        <v>3158</v>
      </c>
      <c r="W1562" s="122" t="s">
        <v>3158</v>
      </c>
      <c r="X1562" s="122" t="s">
        <v>3158</v>
      </c>
      <c r="Y1562" s="122" t="s">
        <v>3158</v>
      </c>
      <c r="Z1562" s="122">
        <v>0</v>
      </c>
      <c r="AA1562" s="122" t="s">
        <v>3158</v>
      </c>
      <c r="AB1562" s="122" t="s">
        <v>3158</v>
      </c>
      <c r="AC1562" s="122" t="s">
        <v>3158</v>
      </c>
      <c r="AD1562" s="125">
        <v>43713.203912037039</v>
      </c>
      <c r="AE1562" s="122" t="s">
        <v>3158</v>
      </c>
    </row>
    <row r="1563" spans="1:31" ht="13">
      <c r="A1563" s="122">
        <v>3912</v>
      </c>
      <c r="B1563" s="122" t="s">
        <v>12480</v>
      </c>
      <c r="C1563" s="122" t="s">
        <v>12481</v>
      </c>
      <c r="D1563" s="122" t="s">
        <v>3146</v>
      </c>
      <c r="E1563" s="122">
        <v>2016</v>
      </c>
      <c r="F1563" s="122" t="s">
        <v>4665</v>
      </c>
      <c r="G1563" s="122" t="s">
        <v>3587</v>
      </c>
      <c r="H1563" s="122" t="s">
        <v>3217</v>
      </c>
      <c r="I1563" s="122" t="s">
        <v>3385</v>
      </c>
      <c r="J1563" s="122" t="s">
        <v>12482</v>
      </c>
      <c r="K1563" s="122" t="s">
        <v>12483</v>
      </c>
      <c r="L1563" s="124" t="s">
        <v>12484</v>
      </c>
      <c r="M1563" s="122" t="s">
        <v>3154</v>
      </c>
      <c r="N1563" s="122">
        <v>75</v>
      </c>
      <c r="O1563" s="124" t="s">
        <v>12485</v>
      </c>
      <c r="P1563" s="122" t="s">
        <v>3158</v>
      </c>
      <c r="Q1563" s="124" t="s">
        <v>12486</v>
      </c>
      <c r="R1563" s="125">
        <v>43697.526655092595</v>
      </c>
      <c r="S1563" s="125">
        <v>44252.438379629632</v>
      </c>
      <c r="T1563" s="122">
        <v>68</v>
      </c>
      <c r="U1563" s="122" t="s">
        <v>3202</v>
      </c>
      <c r="V1563" s="122" t="s">
        <v>3217</v>
      </c>
      <c r="W1563" s="122" t="s">
        <v>3158</v>
      </c>
      <c r="X1563" s="122" t="s">
        <v>3204</v>
      </c>
      <c r="Y1563" s="122" t="s">
        <v>3158</v>
      </c>
      <c r="Z1563" s="122">
        <v>0</v>
      </c>
      <c r="AA1563" s="122" t="s">
        <v>3158</v>
      </c>
      <c r="AB1563" s="122" t="s">
        <v>3158</v>
      </c>
      <c r="AC1563" s="122" t="s">
        <v>3158</v>
      </c>
      <c r="AD1563" s="125">
        <v>43713.203912037039</v>
      </c>
      <c r="AE1563" s="122" t="s">
        <v>3158</v>
      </c>
    </row>
    <row r="1564" spans="1:31" ht="13">
      <c r="A1564" s="122">
        <v>3913</v>
      </c>
      <c r="B1564" s="122" t="s">
        <v>12487</v>
      </c>
      <c r="E1564" s="122">
        <v>0</v>
      </c>
      <c r="K1564" s="122" t="s">
        <v>12488</v>
      </c>
      <c r="M1564" s="122" t="s">
        <v>3154</v>
      </c>
      <c r="N1564" s="122">
        <v>75</v>
      </c>
      <c r="R1564" s="125">
        <v>43697.526655092595</v>
      </c>
      <c r="S1564" s="125">
        <v>43713.203912037039</v>
      </c>
      <c r="T1564" s="122" t="s">
        <v>3158</v>
      </c>
      <c r="U1564" s="122" t="s">
        <v>3158</v>
      </c>
      <c r="V1564" s="122" t="s">
        <v>3158</v>
      </c>
      <c r="W1564" s="122" t="s">
        <v>3158</v>
      </c>
      <c r="X1564" s="122" t="s">
        <v>3158</v>
      </c>
      <c r="Y1564" s="122" t="s">
        <v>3158</v>
      </c>
      <c r="Z1564" s="122">
        <v>0</v>
      </c>
      <c r="AA1564" s="122" t="s">
        <v>3158</v>
      </c>
      <c r="AB1564" s="122" t="s">
        <v>3158</v>
      </c>
      <c r="AC1564" s="122" t="s">
        <v>3158</v>
      </c>
      <c r="AD1564" s="125">
        <v>43713.203912037039</v>
      </c>
      <c r="AE1564" s="122" t="s">
        <v>3158</v>
      </c>
    </row>
    <row r="1565" spans="1:31" ht="13">
      <c r="A1565" s="122">
        <v>3914</v>
      </c>
      <c r="B1565" s="122" t="s">
        <v>459</v>
      </c>
      <c r="C1565" s="122" t="s">
        <v>12489</v>
      </c>
      <c r="D1565" s="122" t="s">
        <v>3146</v>
      </c>
      <c r="E1565" s="122">
        <v>2011</v>
      </c>
      <c r="F1565" s="122" t="s">
        <v>3182</v>
      </c>
      <c r="G1565" s="122" t="s">
        <v>3245</v>
      </c>
      <c r="H1565" s="122" t="s">
        <v>3195</v>
      </c>
      <c r="I1565" s="122" t="s">
        <v>3375</v>
      </c>
      <c r="J1565" s="122" t="s">
        <v>12490</v>
      </c>
      <c r="K1565" s="122" t="s">
        <v>12491</v>
      </c>
      <c r="L1565" s="124" t="s">
        <v>12492</v>
      </c>
      <c r="M1565" s="122" t="s">
        <v>3154</v>
      </c>
      <c r="N1565" s="122">
        <v>75</v>
      </c>
      <c r="O1565" s="124" t="s">
        <v>12493</v>
      </c>
      <c r="P1565" s="124" t="s">
        <v>12494</v>
      </c>
      <c r="Q1565" s="124" t="s">
        <v>12495</v>
      </c>
      <c r="R1565" s="125">
        <v>43697.526655092595</v>
      </c>
      <c r="S1565" s="125">
        <v>43713.203912037039</v>
      </c>
      <c r="T1565" s="122" t="s">
        <v>3158</v>
      </c>
      <c r="U1565" s="122" t="s">
        <v>3158</v>
      </c>
      <c r="V1565" s="122" t="s">
        <v>3158</v>
      </c>
      <c r="W1565" s="122" t="s">
        <v>3158</v>
      </c>
      <c r="X1565" s="122" t="s">
        <v>3158</v>
      </c>
      <c r="Y1565" s="122" t="s">
        <v>3158</v>
      </c>
      <c r="Z1565" s="122">
        <v>0</v>
      </c>
      <c r="AA1565" s="122" t="s">
        <v>3158</v>
      </c>
      <c r="AB1565" s="122" t="s">
        <v>3158</v>
      </c>
      <c r="AC1565" s="122" t="s">
        <v>3158</v>
      </c>
      <c r="AD1565" s="125">
        <v>43713.203912037039</v>
      </c>
      <c r="AE1565" s="122" t="s">
        <v>3158</v>
      </c>
    </row>
    <row r="1566" spans="1:31" ht="13">
      <c r="A1566" s="122">
        <v>3916</v>
      </c>
      <c r="B1566" s="122" t="s">
        <v>12496</v>
      </c>
      <c r="C1566" s="122" t="s">
        <v>12497</v>
      </c>
      <c r="D1566" s="122" t="s">
        <v>3146</v>
      </c>
      <c r="E1566" s="122">
        <v>2012</v>
      </c>
      <c r="F1566" s="122" t="s">
        <v>3342</v>
      </c>
      <c r="G1566" s="122" t="s">
        <v>3148</v>
      </c>
      <c r="H1566" s="122" t="s">
        <v>3217</v>
      </c>
      <c r="I1566" s="126">
        <v>44967</v>
      </c>
      <c r="K1566" s="122" t="s">
        <v>12498</v>
      </c>
      <c r="L1566" s="124" t="s">
        <v>12499</v>
      </c>
      <c r="M1566" s="122" t="s">
        <v>3154</v>
      </c>
      <c r="N1566" s="122">
        <v>75</v>
      </c>
      <c r="O1566" s="124" t="s">
        <v>12500</v>
      </c>
      <c r="P1566" s="124" t="s">
        <v>12501</v>
      </c>
      <c r="Q1566" s="124" t="s">
        <v>12502</v>
      </c>
      <c r="R1566" s="125">
        <v>43697.526655092595</v>
      </c>
      <c r="S1566" s="125">
        <v>43713.203912037039</v>
      </c>
      <c r="T1566" s="122" t="s">
        <v>3158</v>
      </c>
      <c r="U1566" s="122" t="s">
        <v>3158</v>
      </c>
      <c r="V1566" s="122" t="s">
        <v>3158</v>
      </c>
      <c r="W1566" s="122" t="s">
        <v>3158</v>
      </c>
      <c r="X1566" s="122" t="s">
        <v>3158</v>
      </c>
      <c r="Y1566" s="122" t="s">
        <v>3158</v>
      </c>
      <c r="Z1566" s="122">
        <v>0</v>
      </c>
      <c r="AA1566" s="122" t="s">
        <v>3158</v>
      </c>
      <c r="AB1566" s="122" t="s">
        <v>3158</v>
      </c>
      <c r="AC1566" s="122" t="s">
        <v>3158</v>
      </c>
      <c r="AD1566" s="125">
        <v>43713.203912037039</v>
      </c>
      <c r="AE1566" s="122" t="s">
        <v>3158</v>
      </c>
    </row>
    <row r="1567" spans="1:31" ht="13">
      <c r="A1567" s="122">
        <v>3917</v>
      </c>
      <c r="B1567" s="122" t="s">
        <v>454</v>
      </c>
      <c r="C1567" s="122" t="s">
        <v>12503</v>
      </c>
      <c r="D1567" s="122" t="s">
        <v>3146</v>
      </c>
      <c r="E1567" s="122">
        <v>2017</v>
      </c>
      <c r="F1567" s="122" t="s">
        <v>3225</v>
      </c>
      <c r="G1567" s="122" t="s">
        <v>3245</v>
      </c>
      <c r="H1567" s="122" t="s">
        <v>3195</v>
      </c>
      <c r="I1567" s="122" t="s">
        <v>3375</v>
      </c>
      <c r="J1567" s="122" t="s">
        <v>12504</v>
      </c>
      <c r="K1567" s="122" t="s">
        <v>12505</v>
      </c>
      <c r="L1567" s="124" t="s">
        <v>12506</v>
      </c>
      <c r="M1567" s="122" t="s">
        <v>3154</v>
      </c>
      <c r="N1567" s="122">
        <v>75</v>
      </c>
      <c r="O1567" s="124" t="s">
        <v>12507</v>
      </c>
      <c r="Q1567" s="124" t="s">
        <v>12508</v>
      </c>
      <c r="R1567" s="125">
        <v>43697.526655092595</v>
      </c>
      <c r="S1567" s="125">
        <v>43713.203912037039</v>
      </c>
      <c r="T1567" s="122" t="s">
        <v>3158</v>
      </c>
      <c r="U1567" s="122" t="s">
        <v>3158</v>
      </c>
      <c r="V1567" s="122" t="s">
        <v>3158</v>
      </c>
      <c r="W1567" s="122" t="s">
        <v>3158</v>
      </c>
      <c r="X1567" s="122" t="s">
        <v>3158</v>
      </c>
      <c r="Y1567" s="122" t="s">
        <v>3158</v>
      </c>
      <c r="Z1567" s="122">
        <v>0</v>
      </c>
      <c r="AA1567" s="122" t="s">
        <v>3158</v>
      </c>
      <c r="AB1567" s="122" t="s">
        <v>3158</v>
      </c>
      <c r="AC1567" s="122" t="s">
        <v>3158</v>
      </c>
      <c r="AD1567" s="125">
        <v>43713.203912037039</v>
      </c>
      <c r="AE1567" s="122" t="s">
        <v>3158</v>
      </c>
    </row>
    <row r="1568" spans="1:31" ht="13">
      <c r="A1568" s="122">
        <v>3918</v>
      </c>
      <c r="B1568" s="122" t="s">
        <v>12509</v>
      </c>
      <c r="C1568" s="122" t="s">
        <v>12510</v>
      </c>
      <c r="D1568" s="122" t="s">
        <v>3146</v>
      </c>
      <c r="E1568" s="122">
        <v>2018</v>
      </c>
      <c r="F1568" s="122" t="s">
        <v>3462</v>
      </c>
      <c r="G1568" s="122" t="s">
        <v>4387</v>
      </c>
      <c r="H1568" s="122" t="s">
        <v>3521</v>
      </c>
      <c r="I1568" s="126">
        <v>44967</v>
      </c>
      <c r="K1568" s="122" t="s">
        <v>12511</v>
      </c>
      <c r="L1568" s="124" t="s">
        <v>12512</v>
      </c>
      <c r="M1568" s="122" t="s">
        <v>3154</v>
      </c>
      <c r="N1568" s="122">
        <v>75</v>
      </c>
      <c r="O1568" s="124" t="s">
        <v>12513</v>
      </c>
      <c r="P1568" s="122" t="s">
        <v>4289</v>
      </c>
      <c r="Q1568" s="124" t="s">
        <v>12514</v>
      </c>
      <c r="R1568" s="125">
        <v>43697.526655092595</v>
      </c>
      <c r="S1568" s="125">
        <v>43713.203912037039</v>
      </c>
      <c r="T1568" s="122" t="s">
        <v>3158</v>
      </c>
      <c r="U1568" s="122" t="s">
        <v>3158</v>
      </c>
      <c r="V1568" s="122" t="s">
        <v>3158</v>
      </c>
      <c r="W1568" s="122" t="s">
        <v>3158</v>
      </c>
      <c r="X1568" s="122" t="s">
        <v>3158</v>
      </c>
      <c r="Y1568" s="122" t="s">
        <v>3158</v>
      </c>
      <c r="Z1568" s="122">
        <v>0</v>
      </c>
      <c r="AA1568" s="122" t="s">
        <v>3158</v>
      </c>
      <c r="AB1568" s="122" t="s">
        <v>3158</v>
      </c>
      <c r="AC1568" s="122" t="s">
        <v>3158</v>
      </c>
      <c r="AD1568" s="125">
        <v>43713.203912037039</v>
      </c>
      <c r="AE1568" s="122" t="s">
        <v>3158</v>
      </c>
    </row>
    <row r="1569" spans="1:31" ht="13">
      <c r="A1569" s="122">
        <v>3919</v>
      </c>
      <c r="B1569" s="122" t="s">
        <v>12515</v>
      </c>
      <c r="C1569" s="122" t="s">
        <v>12516</v>
      </c>
      <c r="D1569" s="122" t="s">
        <v>3146</v>
      </c>
      <c r="E1569" s="122">
        <v>2016</v>
      </c>
      <c r="F1569" s="122" t="s">
        <v>3160</v>
      </c>
      <c r="G1569" s="122" t="s">
        <v>5314</v>
      </c>
      <c r="H1569" s="122" t="s">
        <v>4207</v>
      </c>
      <c r="I1569" s="126">
        <v>44967</v>
      </c>
      <c r="J1569" s="122" t="s">
        <v>12517</v>
      </c>
      <c r="K1569" s="122" t="s">
        <v>12518</v>
      </c>
      <c r="L1569" s="124" t="s">
        <v>12519</v>
      </c>
      <c r="M1569" s="122" t="s">
        <v>3154</v>
      </c>
      <c r="N1569" s="122">
        <v>75</v>
      </c>
      <c r="O1569" s="124" t="s">
        <v>12520</v>
      </c>
      <c r="P1569" s="124" t="s">
        <v>12521</v>
      </c>
      <c r="Q1569" s="124" t="s">
        <v>12522</v>
      </c>
      <c r="R1569" s="125">
        <v>43697.526655092595</v>
      </c>
      <c r="S1569" s="125">
        <v>43713.203912037039</v>
      </c>
      <c r="T1569" s="122" t="s">
        <v>3158</v>
      </c>
      <c r="U1569" s="122" t="s">
        <v>3158</v>
      </c>
      <c r="V1569" s="122" t="s">
        <v>3158</v>
      </c>
      <c r="W1569" s="122" t="s">
        <v>3158</v>
      </c>
      <c r="X1569" s="122" t="s">
        <v>3158</v>
      </c>
      <c r="Y1569" s="122" t="s">
        <v>3158</v>
      </c>
      <c r="Z1569" s="122">
        <v>0</v>
      </c>
      <c r="AA1569" s="122" t="s">
        <v>3158</v>
      </c>
      <c r="AB1569" s="122" t="s">
        <v>3158</v>
      </c>
      <c r="AC1569" s="122" t="s">
        <v>3158</v>
      </c>
      <c r="AD1569" s="125">
        <v>43713.203912037039</v>
      </c>
      <c r="AE1569" s="122" t="s">
        <v>3158</v>
      </c>
    </row>
    <row r="1570" spans="1:31" ht="13">
      <c r="A1570" s="122">
        <v>3920</v>
      </c>
      <c r="B1570" s="122" t="s">
        <v>12523</v>
      </c>
      <c r="E1570" s="122">
        <v>0</v>
      </c>
      <c r="K1570" s="122" t="s">
        <v>12524</v>
      </c>
      <c r="M1570" s="122" t="s">
        <v>3154</v>
      </c>
      <c r="N1570" s="122">
        <v>75</v>
      </c>
      <c r="R1570" s="125">
        <v>43697.526655092595</v>
      </c>
      <c r="S1570" s="125">
        <v>43713.203912037039</v>
      </c>
      <c r="T1570" s="122" t="s">
        <v>3158</v>
      </c>
      <c r="U1570" s="122" t="s">
        <v>3158</v>
      </c>
      <c r="V1570" s="122" t="s">
        <v>3158</v>
      </c>
      <c r="W1570" s="122" t="s">
        <v>3158</v>
      </c>
      <c r="X1570" s="122" t="s">
        <v>3158</v>
      </c>
      <c r="Y1570" s="122" t="s">
        <v>3158</v>
      </c>
      <c r="Z1570" s="122">
        <v>0</v>
      </c>
      <c r="AA1570" s="122" t="s">
        <v>3158</v>
      </c>
      <c r="AB1570" s="122" t="s">
        <v>3158</v>
      </c>
      <c r="AC1570" s="122" t="s">
        <v>3158</v>
      </c>
      <c r="AD1570" s="125">
        <v>43713.203912037039</v>
      </c>
      <c r="AE1570" s="122" t="s">
        <v>3158</v>
      </c>
    </row>
    <row r="1571" spans="1:31" ht="13">
      <c r="A1571" s="122">
        <v>3921</v>
      </c>
      <c r="B1571" s="122" t="s">
        <v>12525</v>
      </c>
      <c r="C1571" s="122" t="s">
        <v>12526</v>
      </c>
      <c r="D1571" s="122" t="s">
        <v>3146</v>
      </c>
      <c r="E1571" s="122">
        <v>2017</v>
      </c>
      <c r="F1571" s="122" t="s">
        <v>3206</v>
      </c>
      <c r="G1571" s="122" t="s">
        <v>3172</v>
      </c>
      <c r="H1571" s="122" t="s">
        <v>3173</v>
      </c>
      <c r="I1571" s="122" t="s">
        <v>3326</v>
      </c>
      <c r="K1571" s="122" t="s">
        <v>12527</v>
      </c>
      <c r="L1571" s="124" t="s">
        <v>12528</v>
      </c>
      <c r="M1571" s="122" t="s">
        <v>3154</v>
      </c>
      <c r="N1571" s="122">
        <v>75</v>
      </c>
      <c r="O1571" s="124" t="s">
        <v>12529</v>
      </c>
      <c r="P1571" s="124" t="s">
        <v>12530</v>
      </c>
      <c r="Q1571" s="124" t="s">
        <v>12531</v>
      </c>
      <c r="R1571" s="125">
        <v>43697.526655092595</v>
      </c>
      <c r="S1571" s="125">
        <v>43713.203912037039</v>
      </c>
      <c r="T1571" s="122" t="s">
        <v>3158</v>
      </c>
      <c r="U1571" s="122" t="s">
        <v>3158</v>
      </c>
      <c r="V1571" s="122" t="s">
        <v>3158</v>
      </c>
      <c r="W1571" s="122" t="s">
        <v>3158</v>
      </c>
      <c r="X1571" s="122" t="s">
        <v>3158</v>
      </c>
      <c r="Y1571" s="122" t="s">
        <v>3158</v>
      </c>
      <c r="Z1571" s="122">
        <v>0</v>
      </c>
      <c r="AA1571" s="122" t="s">
        <v>3158</v>
      </c>
      <c r="AB1571" s="122" t="s">
        <v>3158</v>
      </c>
      <c r="AC1571" s="122" t="s">
        <v>3158</v>
      </c>
      <c r="AD1571" s="125">
        <v>43713.203912037039</v>
      </c>
      <c r="AE1571" s="122" t="s">
        <v>3158</v>
      </c>
    </row>
    <row r="1572" spans="1:31" ht="13">
      <c r="A1572" s="122">
        <v>3922</v>
      </c>
      <c r="B1572" s="122" t="s">
        <v>12532</v>
      </c>
      <c r="E1572" s="122">
        <v>0</v>
      </c>
      <c r="K1572" s="122" t="s">
        <v>12533</v>
      </c>
      <c r="M1572" s="122" t="s">
        <v>3154</v>
      </c>
      <c r="N1572" s="122">
        <v>75</v>
      </c>
      <c r="R1572" s="125">
        <v>43697.526655092595</v>
      </c>
      <c r="S1572" s="125">
        <v>43713.203912037039</v>
      </c>
      <c r="T1572" s="122" t="s">
        <v>3158</v>
      </c>
      <c r="U1572" s="122" t="s">
        <v>3158</v>
      </c>
      <c r="V1572" s="122" t="s">
        <v>3158</v>
      </c>
      <c r="W1572" s="122" t="s">
        <v>3158</v>
      </c>
      <c r="X1572" s="122" t="s">
        <v>3158</v>
      </c>
      <c r="Y1572" s="122" t="s">
        <v>3158</v>
      </c>
      <c r="Z1572" s="122">
        <v>0</v>
      </c>
      <c r="AA1572" s="122" t="s">
        <v>3158</v>
      </c>
      <c r="AB1572" s="122" t="s">
        <v>3158</v>
      </c>
      <c r="AC1572" s="122" t="s">
        <v>3158</v>
      </c>
      <c r="AD1572" s="125">
        <v>43713.203912037039</v>
      </c>
      <c r="AE1572" s="122" t="s">
        <v>3158</v>
      </c>
    </row>
    <row r="1573" spans="1:31" ht="13">
      <c r="A1573" s="122">
        <v>3923</v>
      </c>
      <c r="B1573" s="122" t="s">
        <v>12534</v>
      </c>
      <c r="C1573" s="122" t="s">
        <v>12535</v>
      </c>
      <c r="E1573" s="122">
        <v>2018</v>
      </c>
      <c r="F1573" s="122" t="s">
        <v>3462</v>
      </c>
      <c r="G1573" s="122" t="s">
        <v>3245</v>
      </c>
      <c r="K1573" s="122" t="s">
        <v>12536</v>
      </c>
      <c r="L1573" s="124" t="s">
        <v>12537</v>
      </c>
      <c r="M1573" s="122" t="s">
        <v>3154</v>
      </c>
      <c r="N1573" s="122">
        <v>75</v>
      </c>
      <c r="O1573" s="124" t="s">
        <v>12538</v>
      </c>
      <c r="P1573" s="124" t="s">
        <v>12539</v>
      </c>
      <c r="Q1573" s="124" t="s">
        <v>12540</v>
      </c>
      <c r="R1573" s="125">
        <v>43697.526655092595</v>
      </c>
      <c r="S1573" s="125">
        <v>43713.203912037039</v>
      </c>
      <c r="T1573" s="122" t="s">
        <v>3158</v>
      </c>
      <c r="U1573" s="122" t="s">
        <v>3158</v>
      </c>
      <c r="V1573" s="122" t="s">
        <v>3158</v>
      </c>
      <c r="W1573" s="122" t="s">
        <v>3158</v>
      </c>
      <c r="X1573" s="122" t="s">
        <v>3158</v>
      </c>
      <c r="Y1573" s="122" t="s">
        <v>3158</v>
      </c>
      <c r="Z1573" s="122">
        <v>0</v>
      </c>
      <c r="AA1573" s="122" t="s">
        <v>3158</v>
      </c>
      <c r="AB1573" s="122" t="s">
        <v>3158</v>
      </c>
      <c r="AC1573" s="122" t="s">
        <v>3158</v>
      </c>
      <c r="AD1573" s="125">
        <v>43713.203912037039</v>
      </c>
      <c r="AE1573" s="122" t="s">
        <v>3158</v>
      </c>
    </row>
    <row r="1574" spans="1:31" ht="13">
      <c r="A1574" s="122">
        <v>3924</v>
      </c>
      <c r="B1574" s="122" t="s">
        <v>12541</v>
      </c>
      <c r="C1574" s="122" t="s">
        <v>12542</v>
      </c>
      <c r="D1574" s="122" t="s">
        <v>3146</v>
      </c>
      <c r="E1574" s="122">
        <v>2016</v>
      </c>
      <c r="F1574" s="122" t="s">
        <v>3438</v>
      </c>
      <c r="G1574" s="122" t="s">
        <v>12543</v>
      </c>
      <c r="H1574" s="122" t="s">
        <v>3173</v>
      </c>
      <c r="I1574" s="122" t="s">
        <v>3385</v>
      </c>
      <c r="J1574" s="122" t="s">
        <v>12544</v>
      </c>
      <c r="K1574" s="122" t="s">
        <v>12545</v>
      </c>
      <c r="L1574" s="124" t="s">
        <v>12546</v>
      </c>
      <c r="M1574" s="122" t="s">
        <v>3154</v>
      </c>
      <c r="N1574" s="122">
        <v>75</v>
      </c>
      <c r="O1574" s="124" t="s">
        <v>12547</v>
      </c>
      <c r="P1574" s="122" t="s">
        <v>3158</v>
      </c>
      <c r="Q1574" s="124" t="s">
        <v>12548</v>
      </c>
      <c r="R1574" s="125">
        <v>43697.526655092595</v>
      </c>
      <c r="S1574" s="125">
        <v>44145.493587962963</v>
      </c>
      <c r="T1574" s="122">
        <v>68</v>
      </c>
      <c r="U1574" s="122" t="s">
        <v>3202</v>
      </c>
      <c r="V1574" s="122" t="s">
        <v>3173</v>
      </c>
      <c r="W1574" s="122" t="s">
        <v>3158</v>
      </c>
      <c r="X1574" s="122" t="s">
        <v>3204</v>
      </c>
      <c r="Y1574" s="122" t="s">
        <v>3158</v>
      </c>
      <c r="Z1574" s="122">
        <v>0</v>
      </c>
      <c r="AA1574" s="122" t="s">
        <v>3158</v>
      </c>
      <c r="AB1574" s="122" t="s">
        <v>3158</v>
      </c>
      <c r="AC1574" s="122" t="s">
        <v>3158</v>
      </c>
      <c r="AD1574" s="125">
        <v>43713.203912037039</v>
      </c>
      <c r="AE1574" s="122" t="s">
        <v>3158</v>
      </c>
    </row>
    <row r="1575" spans="1:31" ht="13">
      <c r="A1575" s="122">
        <v>3925</v>
      </c>
      <c r="B1575" s="122" t="s">
        <v>12549</v>
      </c>
      <c r="C1575" s="122" t="s">
        <v>12550</v>
      </c>
      <c r="E1575" s="122">
        <v>2013</v>
      </c>
      <c r="F1575" s="122" t="s">
        <v>3255</v>
      </c>
      <c r="G1575" s="122" t="s">
        <v>4906</v>
      </c>
      <c r="H1575" s="122" t="s">
        <v>3173</v>
      </c>
      <c r="I1575" s="122" t="s">
        <v>4340</v>
      </c>
      <c r="J1575" s="122" t="s">
        <v>12551</v>
      </c>
      <c r="K1575" s="122" t="s">
        <v>12552</v>
      </c>
      <c r="L1575" s="124" t="s">
        <v>12553</v>
      </c>
      <c r="M1575" s="122" t="s">
        <v>3154</v>
      </c>
      <c r="N1575" s="122">
        <v>75</v>
      </c>
      <c r="O1575" s="124" t="s">
        <v>12554</v>
      </c>
      <c r="P1575" s="124" t="s">
        <v>12555</v>
      </c>
      <c r="Q1575" s="124" t="s">
        <v>12556</v>
      </c>
      <c r="R1575" s="125">
        <v>43697.526655092595</v>
      </c>
      <c r="S1575" s="125">
        <v>43972.515879629631</v>
      </c>
      <c r="T1575" s="122">
        <v>68</v>
      </c>
      <c r="U1575" s="122" t="s">
        <v>7118</v>
      </c>
      <c r="V1575" s="122" t="s">
        <v>3173</v>
      </c>
      <c r="W1575" s="122" t="s">
        <v>3158</v>
      </c>
      <c r="X1575" s="122" t="s">
        <v>3204</v>
      </c>
      <c r="Y1575" s="122" t="s">
        <v>3158</v>
      </c>
      <c r="Z1575" s="122">
        <v>0</v>
      </c>
      <c r="AA1575" s="122" t="s">
        <v>3158</v>
      </c>
      <c r="AB1575" s="122" t="s">
        <v>3158</v>
      </c>
      <c r="AC1575" s="122" t="s">
        <v>3158</v>
      </c>
      <c r="AD1575" s="125">
        <v>43713.203912037039</v>
      </c>
      <c r="AE1575" s="122" t="s">
        <v>3158</v>
      </c>
    </row>
    <row r="1576" spans="1:31" ht="13">
      <c r="A1576" s="122">
        <v>3926</v>
      </c>
      <c r="B1576" s="122" t="s">
        <v>12557</v>
      </c>
      <c r="C1576" s="122" t="s">
        <v>12558</v>
      </c>
      <c r="E1576" s="122">
        <v>2000</v>
      </c>
      <c r="F1576" s="122" t="s">
        <v>6634</v>
      </c>
      <c r="G1576" s="122" t="s">
        <v>7499</v>
      </c>
      <c r="K1576" s="122" t="s">
        <v>12559</v>
      </c>
      <c r="L1576" s="124" t="s">
        <v>12560</v>
      </c>
      <c r="M1576" s="122" t="s">
        <v>3154</v>
      </c>
      <c r="N1576" s="122">
        <v>75</v>
      </c>
      <c r="O1576" s="124" t="s">
        <v>12561</v>
      </c>
      <c r="P1576" s="124" t="s">
        <v>12562</v>
      </c>
      <c r="Q1576" s="124" t="s">
        <v>12563</v>
      </c>
      <c r="R1576" s="125">
        <v>43697.526655092595</v>
      </c>
      <c r="S1576" s="125">
        <v>43713.203912037039</v>
      </c>
      <c r="T1576" s="122" t="s">
        <v>3158</v>
      </c>
      <c r="U1576" s="122" t="s">
        <v>3158</v>
      </c>
      <c r="V1576" s="122" t="s">
        <v>3158</v>
      </c>
      <c r="W1576" s="122" t="s">
        <v>3158</v>
      </c>
      <c r="X1576" s="122" t="s">
        <v>3158</v>
      </c>
      <c r="Y1576" s="122" t="s">
        <v>3158</v>
      </c>
      <c r="Z1576" s="122">
        <v>0</v>
      </c>
      <c r="AA1576" s="122" t="s">
        <v>3158</v>
      </c>
      <c r="AB1576" s="122" t="s">
        <v>3158</v>
      </c>
      <c r="AC1576" s="122" t="s">
        <v>3158</v>
      </c>
      <c r="AD1576" s="125">
        <v>43713.203912037039</v>
      </c>
      <c r="AE1576" s="122" t="s">
        <v>3158</v>
      </c>
    </row>
    <row r="1577" spans="1:31" ht="13">
      <c r="A1577" s="122">
        <v>3927</v>
      </c>
      <c r="B1577" s="122" t="s">
        <v>12564</v>
      </c>
      <c r="E1577" s="122">
        <v>0</v>
      </c>
      <c r="K1577" s="122" t="s">
        <v>12565</v>
      </c>
      <c r="M1577" s="122" t="s">
        <v>3154</v>
      </c>
      <c r="N1577" s="122">
        <v>75</v>
      </c>
      <c r="R1577" s="125">
        <v>43697.526655092595</v>
      </c>
      <c r="S1577" s="125">
        <v>43713.203912037039</v>
      </c>
      <c r="T1577" s="122" t="s">
        <v>3158</v>
      </c>
      <c r="U1577" s="122" t="s">
        <v>3158</v>
      </c>
      <c r="V1577" s="122" t="s">
        <v>3158</v>
      </c>
      <c r="W1577" s="122" t="s">
        <v>3158</v>
      </c>
      <c r="X1577" s="122" t="s">
        <v>3158</v>
      </c>
      <c r="Y1577" s="122" t="s">
        <v>3158</v>
      </c>
      <c r="Z1577" s="122">
        <v>0</v>
      </c>
      <c r="AA1577" s="122" t="s">
        <v>3158</v>
      </c>
      <c r="AB1577" s="122" t="s">
        <v>3158</v>
      </c>
      <c r="AC1577" s="122" t="s">
        <v>3158</v>
      </c>
      <c r="AD1577" s="125">
        <v>43713.203912037039</v>
      </c>
      <c r="AE1577" s="122" t="s">
        <v>3158</v>
      </c>
    </row>
    <row r="1578" spans="1:31" ht="13">
      <c r="A1578" s="122">
        <v>3928</v>
      </c>
      <c r="B1578" s="122" t="s">
        <v>12566</v>
      </c>
      <c r="C1578" s="122" t="s">
        <v>12567</v>
      </c>
      <c r="E1578" s="122">
        <v>2011</v>
      </c>
      <c r="F1578" s="122" t="s">
        <v>3302</v>
      </c>
      <c r="G1578" s="122" t="s">
        <v>3207</v>
      </c>
      <c r="K1578" s="122" t="s">
        <v>12568</v>
      </c>
      <c r="L1578" s="124" t="s">
        <v>12569</v>
      </c>
      <c r="M1578" s="122" t="s">
        <v>3154</v>
      </c>
      <c r="N1578" s="122">
        <v>75</v>
      </c>
      <c r="O1578" s="124" t="s">
        <v>12570</v>
      </c>
      <c r="Q1578" s="124" t="s">
        <v>12571</v>
      </c>
      <c r="R1578" s="125">
        <v>43697.526655092595</v>
      </c>
      <c r="S1578" s="125">
        <v>43713.203912037039</v>
      </c>
      <c r="T1578" s="122" t="s">
        <v>3158</v>
      </c>
      <c r="U1578" s="122" t="s">
        <v>3158</v>
      </c>
      <c r="V1578" s="122" t="s">
        <v>3158</v>
      </c>
      <c r="W1578" s="122" t="s">
        <v>3158</v>
      </c>
      <c r="X1578" s="122" t="s">
        <v>3158</v>
      </c>
      <c r="Y1578" s="122" t="s">
        <v>3158</v>
      </c>
      <c r="Z1578" s="122">
        <v>0</v>
      </c>
      <c r="AA1578" s="122" t="s">
        <v>3158</v>
      </c>
      <c r="AB1578" s="122" t="s">
        <v>3158</v>
      </c>
      <c r="AC1578" s="122" t="s">
        <v>3158</v>
      </c>
      <c r="AD1578" s="125">
        <v>43713.203912037039</v>
      </c>
      <c r="AE1578" s="122" t="s">
        <v>3158</v>
      </c>
    </row>
    <row r="1579" spans="1:31" ht="13">
      <c r="A1579" s="122">
        <v>3929</v>
      </c>
      <c r="B1579" s="122" t="s">
        <v>12572</v>
      </c>
      <c r="C1579" s="122" t="s">
        <v>12573</v>
      </c>
      <c r="D1579" s="122" t="s">
        <v>3146</v>
      </c>
      <c r="E1579" s="122">
        <v>0</v>
      </c>
      <c r="F1579" s="122" t="s">
        <v>3206</v>
      </c>
      <c r="G1579" s="122" t="s">
        <v>4128</v>
      </c>
      <c r="H1579" s="122" t="s">
        <v>4129</v>
      </c>
      <c r="I1579" s="122" t="s">
        <v>3326</v>
      </c>
      <c r="K1579" s="122" t="s">
        <v>12574</v>
      </c>
      <c r="L1579" s="124" t="s">
        <v>12575</v>
      </c>
      <c r="M1579" s="122" t="s">
        <v>3154</v>
      </c>
      <c r="N1579" s="122">
        <v>75</v>
      </c>
      <c r="O1579" s="124" t="s">
        <v>12576</v>
      </c>
      <c r="P1579" s="124" t="s">
        <v>12577</v>
      </c>
      <c r="Q1579" s="124" t="s">
        <v>12578</v>
      </c>
      <c r="R1579" s="125">
        <v>43697.526655092595</v>
      </c>
      <c r="S1579" s="125">
        <v>43713.203912037039</v>
      </c>
      <c r="T1579" s="122" t="s">
        <v>3158</v>
      </c>
      <c r="U1579" s="122" t="s">
        <v>3158</v>
      </c>
      <c r="V1579" s="122" t="s">
        <v>3158</v>
      </c>
      <c r="W1579" s="122" t="s">
        <v>3158</v>
      </c>
      <c r="X1579" s="122" t="s">
        <v>3158</v>
      </c>
      <c r="Y1579" s="122" t="s">
        <v>3158</v>
      </c>
      <c r="Z1579" s="122">
        <v>0</v>
      </c>
      <c r="AA1579" s="122" t="s">
        <v>3158</v>
      </c>
      <c r="AB1579" s="122" t="s">
        <v>3158</v>
      </c>
      <c r="AC1579" s="122" t="s">
        <v>3158</v>
      </c>
      <c r="AD1579" s="125">
        <v>43713.203912037039</v>
      </c>
      <c r="AE1579" s="122" t="s">
        <v>3158</v>
      </c>
    </row>
    <row r="1580" spans="1:31" ht="13">
      <c r="A1580" s="122">
        <v>3930</v>
      </c>
      <c r="B1580" s="122" t="s">
        <v>578</v>
      </c>
      <c r="C1580" s="122" t="s">
        <v>12579</v>
      </c>
      <c r="D1580" s="122" t="s">
        <v>3146</v>
      </c>
      <c r="E1580" s="122">
        <v>2017</v>
      </c>
      <c r="F1580" s="122" t="s">
        <v>3462</v>
      </c>
      <c r="G1580" s="122" t="s">
        <v>3148</v>
      </c>
      <c r="H1580" s="122" t="s">
        <v>3217</v>
      </c>
      <c r="I1580" s="126">
        <v>44967</v>
      </c>
      <c r="K1580" s="122" t="s">
        <v>12580</v>
      </c>
      <c r="L1580" s="124" t="s">
        <v>12581</v>
      </c>
      <c r="M1580" s="122" t="s">
        <v>3154</v>
      </c>
      <c r="N1580" s="122">
        <v>75</v>
      </c>
      <c r="O1580" s="124" t="s">
        <v>12582</v>
      </c>
      <c r="R1580" s="125">
        <v>43697.526655092595</v>
      </c>
      <c r="S1580" s="125">
        <v>43713.203912037039</v>
      </c>
      <c r="T1580" s="122" t="s">
        <v>3158</v>
      </c>
      <c r="U1580" s="122" t="s">
        <v>3158</v>
      </c>
      <c r="V1580" s="122" t="s">
        <v>3158</v>
      </c>
      <c r="W1580" s="122" t="s">
        <v>3158</v>
      </c>
      <c r="X1580" s="122" t="s">
        <v>3158</v>
      </c>
      <c r="Y1580" s="122" t="s">
        <v>3158</v>
      </c>
      <c r="Z1580" s="122">
        <v>0</v>
      </c>
      <c r="AA1580" s="122" t="s">
        <v>3158</v>
      </c>
      <c r="AB1580" s="122" t="s">
        <v>3158</v>
      </c>
      <c r="AC1580" s="122" t="s">
        <v>3158</v>
      </c>
      <c r="AD1580" s="125">
        <v>43713.203912037039</v>
      </c>
      <c r="AE1580" s="122" t="s">
        <v>3158</v>
      </c>
    </row>
    <row r="1581" spans="1:31" ht="13">
      <c r="A1581" s="122">
        <v>3931</v>
      </c>
      <c r="B1581" s="122" t="s">
        <v>12583</v>
      </c>
      <c r="C1581" s="122" t="s">
        <v>12584</v>
      </c>
      <c r="D1581" s="122" t="s">
        <v>3146</v>
      </c>
      <c r="E1581" s="122">
        <v>2016</v>
      </c>
      <c r="F1581" s="122" t="s">
        <v>3255</v>
      </c>
      <c r="G1581" s="122" t="s">
        <v>7910</v>
      </c>
      <c r="K1581" s="122" t="s">
        <v>12585</v>
      </c>
      <c r="L1581" s="124" t="s">
        <v>12586</v>
      </c>
      <c r="M1581" s="122" t="s">
        <v>3154</v>
      </c>
      <c r="N1581" s="122">
        <v>75</v>
      </c>
      <c r="P1581" s="124" t="s">
        <v>12587</v>
      </c>
      <c r="Q1581" s="124" t="s">
        <v>12588</v>
      </c>
      <c r="R1581" s="125">
        <v>43697.526655092595</v>
      </c>
      <c r="S1581" s="125">
        <v>43713.203912037039</v>
      </c>
      <c r="T1581" s="122" t="s">
        <v>3158</v>
      </c>
      <c r="U1581" s="122" t="s">
        <v>3158</v>
      </c>
      <c r="V1581" s="122" t="s">
        <v>3158</v>
      </c>
      <c r="W1581" s="122" t="s">
        <v>3158</v>
      </c>
      <c r="X1581" s="122" t="s">
        <v>3158</v>
      </c>
      <c r="Y1581" s="122" t="s">
        <v>3158</v>
      </c>
      <c r="Z1581" s="122">
        <v>0</v>
      </c>
      <c r="AA1581" s="122" t="s">
        <v>3158</v>
      </c>
      <c r="AB1581" s="122" t="s">
        <v>3158</v>
      </c>
      <c r="AC1581" s="122" t="s">
        <v>3158</v>
      </c>
      <c r="AD1581" s="125">
        <v>43713.203912037039</v>
      </c>
      <c r="AE1581" s="122" t="s">
        <v>3158</v>
      </c>
    </row>
    <row r="1582" spans="1:31" ht="13">
      <c r="A1582" s="122">
        <v>3932</v>
      </c>
      <c r="B1582" s="122" t="s">
        <v>12589</v>
      </c>
      <c r="E1582" s="122">
        <v>0</v>
      </c>
      <c r="K1582" s="122" t="s">
        <v>12590</v>
      </c>
      <c r="M1582" s="122" t="s">
        <v>3154</v>
      </c>
      <c r="N1582" s="122">
        <v>75</v>
      </c>
      <c r="R1582" s="125">
        <v>43697.526655092595</v>
      </c>
      <c r="S1582" s="125">
        <v>43713.203912037039</v>
      </c>
      <c r="T1582" s="122" t="s">
        <v>3158</v>
      </c>
      <c r="U1582" s="122" t="s">
        <v>3158</v>
      </c>
      <c r="V1582" s="122" t="s">
        <v>3158</v>
      </c>
      <c r="W1582" s="122" t="s">
        <v>3158</v>
      </c>
      <c r="X1582" s="122" t="s">
        <v>3158</v>
      </c>
      <c r="Y1582" s="122" t="s">
        <v>3158</v>
      </c>
      <c r="Z1582" s="122">
        <v>0</v>
      </c>
      <c r="AA1582" s="122" t="s">
        <v>3158</v>
      </c>
      <c r="AB1582" s="122" t="s">
        <v>3158</v>
      </c>
      <c r="AC1582" s="122" t="s">
        <v>3158</v>
      </c>
      <c r="AD1582" s="125">
        <v>43713.203912037039</v>
      </c>
      <c r="AE1582" s="122" t="s">
        <v>3158</v>
      </c>
    </row>
    <row r="1583" spans="1:31" ht="13">
      <c r="A1583" s="122">
        <v>3933</v>
      </c>
      <c r="B1583" s="122" t="s">
        <v>225</v>
      </c>
      <c r="C1583" s="122" t="s">
        <v>12591</v>
      </c>
      <c r="D1583" s="122" t="s">
        <v>3146</v>
      </c>
      <c r="E1583" s="122">
        <v>2008</v>
      </c>
      <c r="F1583" s="122" t="s">
        <v>3438</v>
      </c>
      <c r="G1583" s="122" t="s">
        <v>3245</v>
      </c>
      <c r="H1583" s="122" t="s">
        <v>3195</v>
      </c>
      <c r="I1583" s="122" t="s">
        <v>3326</v>
      </c>
      <c r="K1583" s="122" t="s">
        <v>12592</v>
      </c>
      <c r="L1583" s="124" t="s">
        <v>12593</v>
      </c>
      <c r="M1583" s="122" t="s">
        <v>3154</v>
      </c>
      <c r="N1583" s="122">
        <v>75</v>
      </c>
      <c r="O1583" s="124" t="s">
        <v>12594</v>
      </c>
      <c r="P1583" s="124" t="s">
        <v>12595</v>
      </c>
      <c r="Q1583" s="124" t="s">
        <v>12596</v>
      </c>
      <c r="R1583" s="125">
        <v>43697.526655092595</v>
      </c>
      <c r="S1583" s="125">
        <v>43713.203912037039</v>
      </c>
      <c r="T1583" s="122" t="s">
        <v>3158</v>
      </c>
      <c r="U1583" s="122" t="s">
        <v>3158</v>
      </c>
      <c r="V1583" s="122" t="s">
        <v>3158</v>
      </c>
      <c r="W1583" s="122" t="s">
        <v>3158</v>
      </c>
      <c r="X1583" s="122" t="s">
        <v>3158</v>
      </c>
      <c r="Y1583" s="122" t="s">
        <v>3158</v>
      </c>
      <c r="Z1583" s="122">
        <v>0</v>
      </c>
      <c r="AA1583" s="122" t="s">
        <v>3158</v>
      </c>
      <c r="AB1583" s="122" t="s">
        <v>3158</v>
      </c>
      <c r="AC1583" s="122" t="s">
        <v>3158</v>
      </c>
      <c r="AD1583" s="125">
        <v>43713.203912037039</v>
      </c>
      <c r="AE1583" s="122" t="s">
        <v>3158</v>
      </c>
    </row>
    <row r="1584" spans="1:31" ht="13">
      <c r="A1584" s="122">
        <v>3934</v>
      </c>
      <c r="B1584" s="122" t="s">
        <v>12597</v>
      </c>
      <c r="C1584" s="122" t="s">
        <v>12598</v>
      </c>
      <c r="D1584" s="122" t="s">
        <v>3146</v>
      </c>
      <c r="E1584" s="122">
        <v>2002</v>
      </c>
      <c r="F1584" s="122" t="s">
        <v>9383</v>
      </c>
      <c r="G1584" s="122" t="s">
        <v>12599</v>
      </c>
      <c r="K1584" s="122" t="s">
        <v>12600</v>
      </c>
      <c r="L1584" s="124" t="s">
        <v>12601</v>
      </c>
      <c r="M1584" s="122" t="s">
        <v>3154</v>
      </c>
      <c r="N1584" s="122">
        <v>75</v>
      </c>
      <c r="O1584" s="124" t="s">
        <v>12602</v>
      </c>
      <c r="R1584" s="125">
        <v>43697.526655092595</v>
      </c>
      <c r="S1584" s="125">
        <v>43713.203923611109</v>
      </c>
      <c r="T1584" s="122" t="s">
        <v>3158</v>
      </c>
      <c r="U1584" s="122" t="s">
        <v>3158</v>
      </c>
      <c r="V1584" s="122" t="s">
        <v>3158</v>
      </c>
      <c r="W1584" s="122" t="s">
        <v>3158</v>
      </c>
      <c r="X1584" s="122" t="s">
        <v>3158</v>
      </c>
      <c r="Y1584" s="122" t="s">
        <v>3158</v>
      </c>
      <c r="Z1584" s="122">
        <v>0</v>
      </c>
      <c r="AA1584" s="122" t="s">
        <v>3158</v>
      </c>
      <c r="AB1584" s="122" t="s">
        <v>3158</v>
      </c>
      <c r="AC1584" s="122" t="s">
        <v>3158</v>
      </c>
      <c r="AD1584" s="125">
        <v>43713.203923611109</v>
      </c>
      <c r="AE1584" s="122" t="s">
        <v>3158</v>
      </c>
    </row>
    <row r="1585" spans="1:31" ht="13">
      <c r="A1585" s="122">
        <v>3935</v>
      </c>
      <c r="B1585" s="122" t="s">
        <v>12603</v>
      </c>
      <c r="E1585" s="122">
        <v>0</v>
      </c>
      <c r="G1585" s="122" t="s">
        <v>3148</v>
      </c>
      <c r="H1585" s="122" t="s">
        <v>3217</v>
      </c>
      <c r="K1585" s="122" t="s">
        <v>12604</v>
      </c>
      <c r="M1585" s="122" t="s">
        <v>3154</v>
      </c>
      <c r="N1585" s="122">
        <v>75</v>
      </c>
      <c r="R1585" s="125">
        <v>43697.526655092595</v>
      </c>
      <c r="S1585" s="125">
        <v>43713.203923611109</v>
      </c>
      <c r="T1585" s="122" t="s">
        <v>3158</v>
      </c>
      <c r="U1585" s="122" t="s">
        <v>3158</v>
      </c>
      <c r="V1585" s="122" t="s">
        <v>3158</v>
      </c>
      <c r="W1585" s="122" t="s">
        <v>3158</v>
      </c>
      <c r="X1585" s="122" t="s">
        <v>3158</v>
      </c>
      <c r="Y1585" s="122" t="s">
        <v>3158</v>
      </c>
      <c r="Z1585" s="122">
        <v>0</v>
      </c>
      <c r="AA1585" s="122" t="s">
        <v>3158</v>
      </c>
      <c r="AB1585" s="122" t="s">
        <v>3158</v>
      </c>
      <c r="AC1585" s="122" t="s">
        <v>3158</v>
      </c>
      <c r="AD1585" s="125">
        <v>43713.203923611109</v>
      </c>
      <c r="AE1585" s="122" t="s">
        <v>3158</v>
      </c>
    </row>
    <row r="1586" spans="1:31" ht="13">
      <c r="A1586" s="122">
        <v>3936</v>
      </c>
      <c r="B1586" s="122" t="s">
        <v>12605</v>
      </c>
      <c r="C1586" s="122" t="s">
        <v>12606</v>
      </c>
      <c r="D1586" s="122" t="s">
        <v>3146</v>
      </c>
      <c r="E1586" s="122">
        <v>2015</v>
      </c>
      <c r="F1586" s="122" t="s">
        <v>3462</v>
      </c>
      <c r="G1586" s="122" t="s">
        <v>12607</v>
      </c>
      <c r="H1586" s="122" t="s">
        <v>3173</v>
      </c>
      <c r="K1586" s="122" t="s">
        <v>12608</v>
      </c>
      <c r="M1586" s="122" t="s">
        <v>3154</v>
      </c>
      <c r="N1586" s="122">
        <v>75</v>
      </c>
      <c r="O1586" s="124" t="s">
        <v>12609</v>
      </c>
      <c r="R1586" s="125">
        <v>43697.526655092595</v>
      </c>
      <c r="S1586" s="125">
        <v>43713.203923611109</v>
      </c>
      <c r="T1586" s="122" t="s">
        <v>3158</v>
      </c>
      <c r="U1586" s="122" t="s">
        <v>3158</v>
      </c>
      <c r="V1586" s="122" t="s">
        <v>3158</v>
      </c>
      <c r="W1586" s="122" t="s">
        <v>3158</v>
      </c>
      <c r="X1586" s="122" t="s">
        <v>3158</v>
      </c>
      <c r="Y1586" s="122" t="s">
        <v>3158</v>
      </c>
      <c r="Z1586" s="122">
        <v>0</v>
      </c>
      <c r="AA1586" s="122" t="s">
        <v>3158</v>
      </c>
      <c r="AB1586" s="122" t="s">
        <v>3158</v>
      </c>
      <c r="AC1586" s="122" t="s">
        <v>3158</v>
      </c>
      <c r="AD1586" s="125">
        <v>43713.203923611109</v>
      </c>
      <c r="AE1586" s="122" t="s">
        <v>3158</v>
      </c>
    </row>
    <row r="1587" spans="1:31" ht="13">
      <c r="A1587" s="122">
        <v>3937</v>
      </c>
      <c r="B1587" s="122" t="s">
        <v>12610</v>
      </c>
      <c r="C1587" s="122" t="s">
        <v>12611</v>
      </c>
      <c r="D1587" s="122" t="s">
        <v>3146</v>
      </c>
      <c r="E1587" s="122">
        <v>2015</v>
      </c>
      <c r="F1587" s="122" t="s">
        <v>3721</v>
      </c>
      <c r="G1587" s="122" t="s">
        <v>4482</v>
      </c>
      <c r="K1587" s="122" t="s">
        <v>12612</v>
      </c>
      <c r="L1587" s="124" t="s">
        <v>12613</v>
      </c>
      <c r="M1587" s="122" t="s">
        <v>3154</v>
      </c>
      <c r="N1587" s="122">
        <v>75</v>
      </c>
      <c r="Q1587" s="124" t="s">
        <v>12614</v>
      </c>
      <c r="R1587" s="125">
        <v>43697.526666666665</v>
      </c>
      <c r="S1587" s="125">
        <v>43713.203923611109</v>
      </c>
      <c r="T1587" s="122" t="s">
        <v>3158</v>
      </c>
      <c r="U1587" s="122" t="s">
        <v>3158</v>
      </c>
      <c r="V1587" s="122" t="s">
        <v>3158</v>
      </c>
      <c r="W1587" s="122" t="s">
        <v>3158</v>
      </c>
      <c r="X1587" s="122" t="s">
        <v>3158</v>
      </c>
      <c r="Y1587" s="122" t="s">
        <v>3158</v>
      </c>
      <c r="Z1587" s="122">
        <v>0</v>
      </c>
      <c r="AA1587" s="122" t="s">
        <v>3158</v>
      </c>
      <c r="AB1587" s="122" t="s">
        <v>3158</v>
      </c>
      <c r="AC1587" s="122" t="s">
        <v>3158</v>
      </c>
      <c r="AD1587" s="125">
        <v>43713.203923611109</v>
      </c>
      <c r="AE1587" s="122" t="s">
        <v>3158</v>
      </c>
    </row>
    <row r="1588" spans="1:31" ht="13">
      <c r="A1588" s="122">
        <v>3938</v>
      </c>
      <c r="B1588" s="122" t="s">
        <v>12615</v>
      </c>
      <c r="C1588" s="122" t="s">
        <v>12616</v>
      </c>
      <c r="D1588" s="122" t="s">
        <v>3146</v>
      </c>
      <c r="E1588" s="122">
        <v>2016</v>
      </c>
      <c r="F1588" s="122" t="s">
        <v>3302</v>
      </c>
      <c r="G1588" s="122" t="s">
        <v>3172</v>
      </c>
      <c r="H1588" s="122" t="s">
        <v>3173</v>
      </c>
      <c r="I1588" s="126">
        <v>44936</v>
      </c>
      <c r="J1588" s="122" t="s">
        <v>12617</v>
      </c>
      <c r="K1588" s="122" t="s">
        <v>12618</v>
      </c>
      <c r="L1588" s="124" t="s">
        <v>12619</v>
      </c>
      <c r="M1588" s="122" t="s">
        <v>3154</v>
      </c>
      <c r="N1588" s="122">
        <v>75</v>
      </c>
      <c r="O1588" s="124" t="s">
        <v>12620</v>
      </c>
      <c r="P1588" s="124" t="s">
        <v>12621</v>
      </c>
      <c r="Q1588" s="124" t="s">
        <v>12622</v>
      </c>
      <c r="R1588" s="125">
        <v>43697.526666666665</v>
      </c>
      <c r="S1588" s="125">
        <v>43713.203923611109</v>
      </c>
      <c r="T1588" s="122" t="s">
        <v>3158</v>
      </c>
      <c r="U1588" s="122" t="s">
        <v>3158</v>
      </c>
      <c r="V1588" s="122" t="s">
        <v>3158</v>
      </c>
      <c r="W1588" s="122" t="s">
        <v>3158</v>
      </c>
      <c r="X1588" s="122" t="s">
        <v>3158</v>
      </c>
      <c r="Y1588" s="122" t="s">
        <v>3158</v>
      </c>
      <c r="Z1588" s="122">
        <v>0</v>
      </c>
      <c r="AA1588" s="122" t="s">
        <v>3158</v>
      </c>
      <c r="AB1588" s="122" t="s">
        <v>3158</v>
      </c>
      <c r="AC1588" s="122" t="s">
        <v>3158</v>
      </c>
      <c r="AD1588" s="125">
        <v>43713.203923611109</v>
      </c>
      <c r="AE1588" s="122" t="s">
        <v>3158</v>
      </c>
    </row>
    <row r="1589" spans="1:31" ht="13">
      <c r="A1589" s="122">
        <v>3939</v>
      </c>
      <c r="B1589" s="122" t="s">
        <v>12623</v>
      </c>
      <c r="C1589" s="122" t="s">
        <v>12624</v>
      </c>
      <c r="D1589" s="122" t="s">
        <v>3146</v>
      </c>
      <c r="E1589" s="122">
        <v>2017</v>
      </c>
      <c r="F1589" s="122" t="s">
        <v>12625</v>
      </c>
      <c r="G1589" s="122" t="s">
        <v>10550</v>
      </c>
      <c r="H1589" s="122" t="s">
        <v>101</v>
      </c>
      <c r="I1589" s="122" t="s">
        <v>3326</v>
      </c>
      <c r="K1589" s="122" t="s">
        <v>12626</v>
      </c>
      <c r="L1589" s="124" t="s">
        <v>12627</v>
      </c>
      <c r="M1589" s="122" t="s">
        <v>3154</v>
      </c>
      <c r="N1589" s="122">
        <v>75</v>
      </c>
      <c r="O1589" s="124" t="s">
        <v>12628</v>
      </c>
      <c r="P1589" s="122" t="s">
        <v>5417</v>
      </c>
      <c r="Q1589" s="124" t="s">
        <v>12629</v>
      </c>
      <c r="R1589" s="125">
        <v>43697.526666666665</v>
      </c>
      <c r="S1589" s="125">
        <v>43713.203923611109</v>
      </c>
      <c r="T1589" s="122" t="s">
        <v>3158</v>
      </c>
      <c r="U1589" s="122" t="s">
        <v>3158</v>
      </c>
      <c r="V1589" s="122" t="s">
        <v>3158</v>
      </c>
      <c r="W1589" s="122" t="s">
        <v>3158</v>
      </c>
      <c r="X1589" s="122" t="s">
        <v>3158</v>
      </c>
      <c r="Y1589" s="122" t="s">
        <v>3158</v>
      </c>
      <c r="Z1589" s="122">
        <v>0</v>
      </c>
      <c r="AA1589" s="122" t="s">
        <v>3158</v>
      </c>
      <c r="AB1589" s="122" t="s">
        <v>3158</v>
      </c>
      <c r="AC1589" s="122" t="s">
        <v>3158</v>
      </c>
      <c r="AD1589" s="125">
        <v>43713.203923611109</v>
      </c>
      <c r="AE1589" s="122" t="s">
        <v>3158</v>
      </c>
    </row>
    <row r="1590" spans="1:31" ht="13">
      <c r="A1590" s="122">
        <v>3940</v>
      </c>
      <c r="B1590" s="122" t="s">
        <v>12630</v>
      </c>
      <c r="C1590" s="122" t="s">
        <v>12631</v>
      </c>
      <c r="D1590" s="122" t="s">
        <v>3146</v>
      </c>
      <c r="E1590" s="122">
        <v>2012</v>
      </c>
      <c r="F1590" s="122" t="s">
        <v>3462</v>
      </c>
      <c r="G1590" s="122" t="s">
        <v>4482</v>
      </c>
      <c r="K1590" s="122" t="s">
        <v>12632</v>
      </c>
      <c r="L1590" s="124" t="s">
        <v>12633</v>
      </c>
      <c r="M1590" s="122" t="s">
        <v>3154</v>
      </c>
      <c r="N1590" s="122">
        <v>75</v>
      </c>
      <c r="O1590" s="124" t="s">
        <v>12634</v>
      </c>
      <c r="P1590" s="124" t="s">
        <v>12635</v>
      </c>
      <c r="Q1590" s="124" t="s">
        <v>12636</v>
      </c>
      <c r="R1590" s="125">
        <v>43697.526666666665</v>
      </c>
      <c r="S1590" s="125">
        <v>43713.203923611109</v>
      </c>
      <c r="T1590" s="122" t="s">
        <v>3158</v>
      </c>
      <c r="U1590" s="122" t="s">
        <v>3158</v>
      </c>
      <c r="V1590" s="122" t="s">
        <v>3158</v>
      </c>
      <c r="W1590" s="122" t="s">
        <v>3158</v>
      </c>
      <c r="X1590" s="122" t="s">
        <v>3158</v>
      </c>
      <c r="Y1590" s="122" t="s">
        <v>3158</v>
      </c>
      <c r="Z1590" s="122">
        <v>0</v>
      </c>
      <c r="AA1590" s="122" t="s">
        <v>3158</v>
      </c>
      <c r="AB1590" s="122" t="s">
        <v>3158</v>
      </c>
      <c r="AC1590" s="122" t="s">
        <v>3158</v>
      </c>
      <c r="AD1590" s="125">
        <v>43713.203923611109</v>
      </c>
      <c r="AE1590" s="122" t="s">
        <v>3158</v>
      </c>
    </row>
    <row r="1591" spans="1:31" ht="13">
      <c r="A1591" s="122">
        <v>3941</v>
      </c>
      <c r="B1591" s="122" t="s">
        <v>12637</v>
      </c>
      <c r="C1591" s="122" t="s">
        <v>12638</v>
      </c>
      <c r="D1591" s="122" t="s">
        <v>3146</v>
      </c>
      <c r="E1591" s="122">
        <v>2019</v>
      </c>
      <c r="F1591" s="122" t="s">
        <v>3462</v>
      </c>
      <c r="G1591" s="122" t="s">
        <v>4325</v>
      </c>
      <c r="H1591" s="122" t="s">
        <v>3173</v>
      </c>
      <c r="K1591" s="122" t="s">
        <v>12639</v>
      </c>
      <c r="L1591" s="124" t="s">
        <v>12640</v>
      </c>
      <c r="M1591" s="122" t="s">
        <v>3154</v>
      </c>
      <c r="N1591" s="122">
        <v>75</v>
      </c>
      <c r="O1591" s="124" t="s">
        <v>12640</v>
      </c>
      <c r="P1591" s="124" t="s">
        <v>12641</v>
      </c>
      <c r="Q1591" s="124" t="s">
        <v>12642</v>
      </c>
      <c r="R1591" s="125">
        <v>43697.526666666665</v>
      </c>
      <c r="S1591" s="125">
        <v>43713.203923611109</v>
      </c>
      <c r="T1591" s="122" t="s">
        <v>3158</v>
      </c>
      <c r="U1591" s="122" t="s">
        <v>3158</v>
      </c>
      <c r="V1591" s="122" t="s">
        <v>3158</v>
      </c>
      <c r="W1591" s="122" t="s">
        <v>3158</v>
      </c>
      <c r="X1591" s="122" t="s">
        <v>3158</v>
      </c>
      <c r="Y1591" s="122" t="s">
        <v>3158</v>
      </c>
      <c r="Z1591" s="122">
        <v>0</v>
      </c>
      <c r="AA1591" s="122" t="s">
        <v>3158</v>
      </c>
      <c r="AB1591" s="122" t="s">
        <v>3158</v>
      </c>
      <c r="AC1591" s="122" t="s">
        <v>3158</v>
      </c>
      <c r="AD1591" s="125">
        <v>43713.203923611109</v>
      </c>
      <c r="AE1591" s="122" t="s">
        <v>3158</v>
      </c>
    </row>
    <row r="1592" spans="1:31" ht="13">
      <c r="A1592" s="122">
        <v>3942</v>
      </c>
      <c r="B1592" s="122" t="s">
        <v>12643</v>
      </c>
      <c r="D1592" s="122" t="s">
        <v>3146</v>
      </c>
      <c r="E1592" s="122">
        <v>0</v>
      </c>
      <c r="K1592" s="122" t="s">
        <v>12644</v>
      </c>
      <c r="M1592" s="122" t="s">
        <v>3154</v>
      </c>
      <c r="N1592" s="122">
        <v>75</v>
      </c>
      <c r="R1592" s="125">
        <v>43697.526666666665</v>
      </c>
      <c r="S1592" s="125">
        <v>43713.203923611109</v>
      </c>
      <c r="T1592" s="122" t="s">
        <v>3158</v>
      </c>
      <c r="U1592" s="122" t="s">
        <v>3158</v>
      </c>
      <c r="V1592" s="122" t="s">
        <v>3158</v>
      </c>
      <c r="W1592" s="122" t="s">
        <v>3158</v>
      </c>
      <c r="X1592" s="122" t="s">
        <v>3158</v>
      </c>
      <c r="Y1592" s="122" t="s">
        <v>3158</v>
      </c>
      <c r="Z1592" s="122">
        <v>0</v>
      </c>
      <c r="AA1592" s="122" t="s">
        <v>3158</v>
      </c>
      <c r="AB1592" s="122" t="s">
        <v>3158</v>
      </c>
      <c r="AC1592" s="122" t="s">
        <v>3158</v>
      </c>
      <c r="AD1592" s="125">
        <v>43713.203923611109</v>
      </c>
      <c r="AE1592" s="122" t="s">
        <v>3158</v>
      </c>
    </row>
    <row r="1593" spans="1:31" ht="13">
      <c r="A1593" s="122">
        <v>3943</v>
      </c>
      <c r="B1593" s="122" t="s">
        <v>450</v>
      </c>
      <c r="C1593" s="122" t="s">
        <v>12645</v>
      </c>
      <c r="D1593" s="122" t="s">
        <v>3146</v>
      </c>
      <c r="E1593" s="122">
        <v>1999</v>
      </c>
      <c r="F1593" s="122" t="s">
        <v>6634</v>
      </c>
      <c r="G1593" s="122" t="s">
        <v>3245</v>
      </c>
      <c r="H1593" s="122" t="s">
        <v>3195</v>
      </c>
      <c r="I1593" s="122" t="s">
        <v>3682</v>
      </c>
      <c r="J1593" s="122" t="s">
        <v>12646</v>
      </c>
      <c r="K1593" s="122" t="s">
        <v>12647</v>
      </c>
      <c r="L1593" s="124" t="s">
        <v>12648</v>
      </c>
      <c r="M1593" s="122" t="s">
        <v>3154</v>
      </c>
      <c r="N1593" s="122">
        <v>75</v>
      </c>
      <c r="O1593" s="124" t="s">
        <v>12649</v>
      </c>
      <c r="R1593" s="125">
        <v>43697.526666666665</v>
      </c>
      <c r="S1593" s="125">
        <v>43713.203923611109</v>
      </c>
      <c r="T1593" s="122" t="s">
        <v>3158</v>
      </c>
      <c r="U1593" s="122" t="s">
        <v>3158</v>
      </c>
      <c r="V1593" s="122" t="s">
        <v>3158</v>
      </c>
      <c r="W1593" s="122" t="s">
        <v>3158</v>
      </c>
      <c r="X1593" s="122" t="s">
        <v>3158</v>
      </c>
      <c r="Y1593" s="122" t="s">
        <v>3158</v>
      </c>
      <c r="Z1593" s="122">
        <v>0</v>
      </c>
      <c r="AA1593" s="122" t="s">
        <v>3158</v>
      </c>
      <c r="AB1593" s="122" t="s">
        <v>3158</v>
      </c>
      <c r="AC1593" s="122" t="s">
        <v>3158</v>
      </c>
      <c r="AD1593" s="125">
        <v>43713.203923611109</v>
      </c>
      <c r="AE1593" s="122" t="s">
        <v>3158</v>
      </c>
    </row>
    <row r="1594" spans="1:31" ht="13">
      <c r="A1594" s="122">
        <v>3944</v>
      </c>
      <c r="B1594" s="122" t="s">
        <v>12650</v>
      </c>
      <c r="C1594" s="122" t="s">
        <v>12651</v>
      </c>
      <c r="E1594" s="122">
        <v>0</v>
      </c>
      <c r="F1594" s="122" t="s">
        <v>3462</v>
      </c>
      <c r="K1594" s="122" t="s">
        <v>12652</v>
      </c>
      <c r="L1594" s="124" t="s">
        <v>12653</v>
      </c>
      <c r="M1594" s="122" t="s">
        <v>3154</v>
      </c>
      <c r="N1594" s="122">
        <v>75</v>
      </c>
      <c r="P1594" s="124" t="s">
        <v>12654</v>
      </c>
      <c r="Q1594" s="124" t="s">
        <v>12655</v>
      </c>
      <c r="R1594" s="125">
        <v>43697.526666666665</v>
      </c>
      <c r="S1594" s="125">
        <v>43713.203923611109</v>
      </c>
      <c r="T1594" s="122" t="s">
        <v>3158</v>
      </c>
      <c r="U1594" s="122" t="s">
        <v>3158</v>
      </c>
      <c r="V1594" s="122" t="s">
        <v>3158</v>
      </c>
      <c r="W1594" s="122" t="s">
        <v>3158</v>
      </c>
      <c r="X1594" s="122" t="s">
        <v>3158</v>
      </c>
      <c r="Y1594" s="122" t="s">
        <v>3158</v>
      </c>
      <c r="Z1594" s="122">
        <v>0</v>
      </c>
      <c r="AA1594" s="122" t="s">
        <v>3158</v>
      </c>
      <c r="AB1594" s="122" t="s">
        <v>3158</v>
      </c>
      <c r="AC1594" s="122" t="s">
        <v>3158</v>
      </c>
      <c r="AD1594" s="125">
        <v>43713.203923611109</v>
      </c>
      <c r="AE1594" s="122" t="s">
        <v>3158</v>
      </c>
    </row>
    <row r="1595" spans="1:31" ht="13">
      <c r="A1595" s="122">
        <v>3945</v>
      </c>
      <c r="B1595" s="122" t="s">
        <v>737</v>
      </c>
      <c r="C1595" s="122" t="s">
        <v>12656</v>
      </c>
      <c r="D1595" s="122" t="s">
        <v>3171</v>
      </c>
      <c r="E1595" s="122">
        <v>2013</v>
      </c>
      <c r="F1595" s="122" t="s">
        <v>3287</v>
      </c>
      <c r="G1595" s="122" t="s">
        <v>12657</v>
      </c>
      <c r="H1595" s="122" t="s">
        <v>3739</v>
      </c>
      <c r="K1595" s="122" t="s">
        <v>12658</v>
      </c>
      <c r="L1595" s="124" t="s">
        <v>12659</v>
      </c>
      <c r="M1595" s="122" t="s">
        <v>3154</v>
      </c>
      <c r="N1595" s="122">
        <v>75</v>
      </c>
      <c r="P1595" s="124" t="s">
        <v>12660</v>
      </c>
      <c r="Q1595" s="124" t="s">
        <v>12661</v>
      </c>
      <c r="R1595" s="125">
        <v>43697.526666666665</v>
      </c>
      <c r="S1595" s="125">
        <v>43713.203923611109</v>
      </c>
      <c r="T1595" s="122" t="s">
        <v>3158</v>
      </c>
      <c r="U1595" s="122" t="s">
        <v>3158</v>
      </c>
      <c r="V1595" s="122" t="s">
        <v>3158</v>
      </c>
      <c r="W1595" s="122" t="s">
        <v>3158</v>
      </c>
      <c r="X1595" s="122" t="s">
        <v>3158</v>
      </c>
      <c r="Y1595" s="122" t="s">
        <v>3158</v>
      </c>
      <c r="Z1595" s="122">
        <v>0</v>
      </c>
      <c r="AA1595" s="122" t="s">
        <v>3158</v>
      </c>
      <c r="AB1595" s="122" t="s">
        <v>3158</v>
      </c>
      <c r="AC1595" s="122" t="s">
        <v>3158</v>
      </c>
      <c r="AD1595" s="125">
        <v>43713.203923611109</v>
      </c>
      <c r="AE1595" s="122" t="s">
        <v>3158</v>
      </c>
    </row>
    <row r="1596" spans="1:31" ht="13">
      <c r="A1596" s="122">
        <v>3946</v>
      </c>
      <c r="B1596" s="122" t="s">
        <v>12662</v>
      </c>
      <c r="C1596" s="122" t="s">
        <v>12663</v>
      </c>
      <c r="D1596" s="122" t="s">
        <v>3146</v>
      </c>
      <c r="E1596" s="122">
        <v>2018</v>
      </c>
      <c r="F1596" s="122" t="s">
        <v>12664</v>
      </c>
      <c r="G1596" s="122" t="s">
        <v>3245</v>
      </c>
      <c r="H1596" s="122" t="s">
        <v>3195</v>
      </c>
      <c r="I1596" s="126">
        <v>44967</v>
      </c>
      <c r="K1596" s="122" t="s">
        <v>12665</v>
      </c>
      <c r="L1596" s="124" t="s">
        <v>12666</v>
      </c>
      <c r="M1596" s="122" t="s">
        <v>3154</v>
      </c>
      <c r="N1596" s="122">
        <v>75</v>
      </c>
      <c r="O1596" s="124" t="s">
        <v>12667</v>
      </c>
      <c r="P1596" s="122" t="s">
        <v>4289</v>
      </c>
      <c r="Q1596" s="122" t="s">
        <v>4289</v>
      </c>
      <c r="R1596" s="125">
        <v>43697.526666666665</v>
      </c>
      <c r="S1596" s="125">
        <v>43713.203923611109</v>
      </c>
      <c r="T1596" s="122" t="s">
        <v>3158</v>
      </c>
      <c r="U1596" s="122" t="s">
        <v>3158</v>
      </c>
      <c r="V1596" s="122" t="s">
        <v>3158</v>
      </c>
      <c r="W1596" s="122" t="s">
        <v>3158</v>
      </c>
      <c r="X1596" s="122" t="s">
        <v>3158</v>
      </c>
      <c r="Y1596" s="122" t="s">
        <v>3158</v>
      </c>
      <c r="Z1596" s="122">
        <v>0</v>
      </c>
      <c r="AA1596" s="122" t="s">
        <v>3158</v>
      </c>
      <c r="AB1596" s="122" t="s">
        <v>3158</v>
      </c>
      <c r="AC1596" s="122" t="s">
        <v>3158</v>
      </c>
      <c r="AD1596" s="125">
        <v>43713.203923611109</v>
      </c>
      <c r="AE1596" s="122" t="s">
        <v>3158</v>
      </c>
    </row>
    <row r="1597" spans="1:31" ht="13">
      <c r="A1597" s="122">
        <v>3947</v>
      </c>
      <c r="B1597" s="122" t="s">
        <v>12668</v>
      </c>
      <c r="C1597" s="122" t="s">
        <v>12669</v>
      </c>
      <c r="D1597" s="122" t="s">
        <v>3146</v>
      </c>
      <c r="E1597" s="122">
        <v>2017</v>
      </c>
      <c r="F1597" s="122" t="s">
        <v>3462</v>
      </c>
      <c r="G1597" s="122" t="s">
        <v>12670</v>
      </c>
      <c r="H1597" s="122" t="s">
        <v>12671</v>
      </c>
      <c r="I1597" s="126">
        <v>44967</v>
      </c>
      <c r="K1597" s="122" t="s">
        <v>12672</v>
      </c>
      <c r="L1597" s="124" t="s">
        <v>12673</v>
      </c>
      <c r="M1597" s="122" t="s">
        <v>3154</v>
      </c>
      <c r="N1597" s="122">
        <v>75</v>
      </c>
      <c r="O1597" s="124" t="s">
        <v>12674</v>
      </c>
      <c r="P1597" s="124" t="s">
        <v>12675</v>
      </c>
      <c r="Q1597" s="124" t="s">
        <v>12676</v>
      </c>
      <c r="R1597" s="125">
        <v>43697.526666666665</v>
      </c>
      <c r="S1597" s="125">
        <v>43713.203923611109</v>
      </c>
      <c r="T1597" s="122" t="s">
        <v>3158</v>
      </c>
      <c r="U1597" s="122" t="s">
        <v>3158</v>
      </c>
      <c r="V1597" s="122" t="s">
        <v>3158</v>
      </c>
      <c r="W1597" s="122" t="s">
        <v>3158</v>
      </c>
      <c r="X1597" s="122" t="s">
        <v>3158</v>
      </c>
      <c r="Y1597" s="122" t="s">
        <v>3158</v>
      </c>
      <c r="Z1597" s="122">
        <v>0</v>
      </c>
      <c r="AA1597" s="122" t="s">
        <v>3158</v>
      </c>
      <c r="AB1597" s="122" t="s">
        <v>3158</v>
      </c>
      <c r="AC1597" s="122" t="s">
        <v>3158</v>
      </c>
      <c r="AD1597" s="125">
        <v>43713.203923611109</v>
      </c>
      <c r="AE1597" s="122" t="s">
        <v>3158</v>
      </c>
    </row>
    <row r="1598" spans="1:31" ht="13">
      <c r="A1598" s="122">
        <v>3948</v>
      </c>
      <c r="B1598" s="122" t="s">
        <v>12677</v>
      </c>
      <c r="C1598" s="122" t="s">
        <v>12678</v>
      </c>
      <c r="D1598" s="122" t="s">
        <v>3146</v>
      </c>
      <c r="E1598" s="122">
        <v>2014</v>
      </c>
      <c r="F1598" s="122" t="s">
        <v>3287</v>
      </c>
      <c r="G1598" s="122" t="s">
        <v>3172</v>
      </c>
      <c r="H1598" s="122" t="s">
        <v>12679</v>
      </c>
      <c r="I1598" s="122" t="s">
        <v>3326</v>
      </c>
      <c r="J1598" s="122" t="s">
        <v>12680</v>
      </c>
      <c r="K1598" s="122" t="s">
        <v>12681</v>
      </c>
      <c r="L1598" s="124" t="s">
        <v>12682</v>
      </c>
      <c r="M1598" s="122" t="s">
        <v>3154</v>
      </c>
      <c r="N1598" s="122">
        <v>75</v>
      </c>
      <c r="O1598" s="124" t="s">
        <v>12683</v>
      </c>
      <c r="P1598" s="124" t="s">
        <v>12684</v>
      </c>
      <c r="Q1598" s="124" t="s">
        <v>12685</v>
      </c>
      <c r="R1598" s="125">
        <v>43697.526666666665</v>
      </c>
      <c r="S1598" s="125">
        <v>43713.203923611109</v>
      </c>
      <c r="T1598" s="122" t="s">
        <v>3158</v>
      </c>
      <c r="U1598" s="122" t="s">
        <v>3158</v>
      </c>
      <c r="V1598" s="122" t="s">
        <v>3158</v>
      </c>
      <c r="W1598" s="122" t="s">
        <v>3158</v>
      </c>
      <c r="X1598" s="122" t="s">
        <v>3158</v>
      </c>
      <c r="Y1598" s="122" t="s">
        <v>3158</v>
      </c>
      <c r="Z1598" s="122">
        <v>0</v>
      </c>
      <c r="AA1598" s="122" t="s">
        <v>3158</v>
      </c>
      <c r="AB1598" s="122" t="s">
        <v>3158</v>
      </c>
      <c r="AC1598" s="122" t="s">
        <v>3158</v>
      </c>
      <c r="AD1598" s="125">
        <v>43713.203923611109</v>
      </c>
      <c r="AE1598" s="122" t="s">
        <v>3158</v>
      </c>
    </row>
    <row r="1599" spans="1:31" ht="13">
      <c r="A1599" s="122">
        <v>3949</v>
      </c>
      <c r="B1599" s="122" t="s">
        <v>547</v>
      </c>
      <c r="C1599" s="122" t="s">
        <v>12686</v>
      </c>
      <c r="E1599" s="122">
        <v>1995</v>
      </c>
      <c r="F1599" s="122" t="s">
        <v>3462</v>
      </c>
      <c r="G1599" s="122" t="s">
        <v>3172</v>
      </c>
      <c r="K1599" s="122" t="s">
        <v>12687</v>
      </c>
      <c r="L1599" s="124" t="s">
        <v>12688</v>
      </c>
      <c r="M1599" s="122" t="s">
        <v>3154</v>
      </c>
      <c r="N1599" s="122">
        <v>75</v>
      </c>
      <c r="O1599" s="124" t="s">
        <v>12689</v>
      </c>
      <c r="P1599" s="124" t="s">
        <v>12690</v>
      </c>
      <c r="Q1599" s="124" t="s">
        <v>12691</v>
      </c>
      <c r="R1599" s="125">
        <v>43697.526666666665</v>
      </c>
      <c r="S1599" s="125">
        <v>43713.203923611109</v>
      </c>
      <c r="T1599" s="122" t="s">
        <v>3158</v>
      </c>
      <c r="U1599" s="122" t="s">
        <v>3158</v>
      </c>
      <c r="V1599" s="122" t="s">
        <v>3158</v>
      </c>
      <c r="W1599" s="122" t="s">
        <v>3158</v>
      </c>
      <c r="X1599" s="122" t="s">
        <v>3158</v>
      </c>
      <c r="Y1599" s="122" t="s">
        <v>3158</v>
      </c>
      <c r="Z1599" s="122">
        <v>0</v>
      </c>
      <c r="AA1599" s="122" t="s">
        <v>3158</v>
      </c>
      <c r="AB1599" s="122" t="s">
        <v>3158</v>
      </c>
      <c r="AC1599" s="122" t="s">
        <v>3158</v>
      </c>
      <c r="AD1599" s="125">
        <v>43713.203923611109</v>
      </c>
      <c r="AE1599" s="122" t="s">
        <v>3158</v>
      </c>
    </row>
    <row r="1600" spans="1:31" ht="13">
      <c r="A1600" s="122">
        <v>3950</v>
      </c>
      <c r="B1600" s="122" t="s">
        <v>12692</v>
      </c>
      <c r="C1600" s="122" t="s">
        <v>12693</v>
      </c>
      <c r="D1600" s="122" t="s">
        <v>3146</v>
      </c>
      <c r="E1600" s="122">
        <v>2016</v>
      </c>
      <c r="F1600" s="122" t="s">
        <v>3206</v>
      </c>
      <c r="G1600" s="122" t="s">
        <v>10544</v>
      </c>
      <c r="H1600" s="122" t="s">
        <v>12694</v>
      </c>
      <c r="I1600" s="122" t="s">
        <v>3375</v>
      </c>
      <c r="K1600" s="122" t="s">
        <v>12695</v>
      </c>
      <c r="L1600" s="124" t="s">
        <v>12696</v>
      </c>
      <c r="M1600" s="122" t="s">
        <v>3154</v>
      </c>
      <c r="N1600" s="122">
        <v>75</v>
      </c>
      <c r="O1600" s="124" t="s">
        <v>12697</v>
      </c>
      <c r="P1600" s="124" t="s">
        <v>12698</v>
      </c>
      <c r="Q1600" s="124" t="s">
        <v>12699</v>
      </c>
      <c r="R1600" s="125">
        <v>43697.526666666665</v>
      </c>
      <c r="S1600" s="125">
        <v>43713.203923611109</v>
      </c>
      <c r="T1600" s="122" t="s">
        <v>3158</v>
      </c>
      <c r="U1600" s="122" t="s">
        <v>3158</v>
      </c>
      <c r="V1600" s="122" t="s">
        <v>3158</v>
      </c>
      <c r="W1600" s="122" t="s">
        <v>3158</v>
      </c>
      <c r="X1600" s="122" t="s">
        <v>3158</v>
      </c>
      <c r="Y1600" s="122" t="s">
        <v>3158</v>
      </c>
      <c r="Z1600" s="122">
        <v>0</v>
      </c>
      <c r="AA1600" s="122" t="s">
        <v>3158</v>
      </c>
      <c r="AB1600" s="122" t="s">
        <v>3158</v>
      </c>
      <c r="AC1600" s="122" t="s">
        <v>3158</v>
      </c>
      <c r="AD1600" s="125">
        <v>43713.203923611109</v>
      </c>
      <c r="AE1600" s="122" t="s">
        <v>3158</v>
      </c>
    </row>
    <row r="1601" spans="1:31" ht="13">
      <c r="A1601" s="122">
        <v>3951</v>
      </c>
      <c r="B1601" s="122" t="s">
        <v>576</v>
      </c>
      <c r="C1601" s="122" t="s">
        <v>12700</v>
      </c>
      <c r="D1601" s="122" t="s">
        <v>3146</v>
      </c>
      <c r="E1601" s="122">
        <v>2017</v>
      </c>
      <c r="F1601" s="122" t="s">
        <v>4446</v>
      </c>
      <c r="G1601" s="122" t="s">
        <v>5979</v>
      </c>
      <c r="H1601" s="122" t="s">
        <v>3217</v>
      </c>
      <c r="I1601" s="126">
        <v>44967</v>
      </c>
      <c r="K1601" s="122" t="s">
        <v>12701</v>
      </c>
      <c r="M1601" s="122" t="s">
        <v>3154</v>
      </c>
      <c r="N1601" s="122">
        <v>75</v>
      </c>
      <c r="R1601" s="125">
        <v>43697.526666666665</v>
      </c>
      <c r="S1601" s="125">
        <v>43713.203923611109</v>
      </c>
      <c r="T1601" s="122" t="s">
        <v>3158</v>
      </c>
      <c r="U1601" s="122" t="s">
        <v>3158</v>
      </c>
      <c r="V1601" s="122" t="s">
        <v>3158</v>
      </c>
      <c r="W1601" s="122" t="s">
        <v>3158</v>
      </c>
      <c r="X1601" s="122" t="s">
        <v>3158</v>
      </c>
      <c r="Y1601" s="122" t="s">
        <v>3158</v>
      </c>
      <c r="Z1601" s="122">
        <v>0</v>
      </c>
      <c r="AA1601" s="122" t="s">
        <v>3158</v>
      </c>
      <c r="AB1601" s="122" t="s">
        <v>3158</v>
      </c>
      <c r="AC1601" s="122" t="s">
        <v>3158</v>
      </c>
      <c r="AD1601" s="125">
        <v>43713.203923611109</v>
      </c>
      <c r="AE1601" s="122" t="s">
        <v>3158</v>
      </c>
    </row>
    <row r="1602" spans="1:31" ht="13">
      <c r="A1602" s="122">
        <v>3952</v>
      </c>
      <c r="B1602" s="122" t="s">
        <v>12702</v>
      </c>
      <c r="C1602" s="122" t="s">
        <v>12703</v>
      </c>
      <c r="D1602" s="122" t="s">
        <v>3146</v>
      </c>
      <c r="E1602" s="122">
        <v>2017</v>
      </c>
      <c r="F1602" s="122" t="s">
        <v>7989</v>
      </c>
      <c r="G1602" s="122" t="s">
        <v>4821</v>
      </c>
      <c r="H1602" s="122" t="s">
        <v>3184</v>
      </c>
      <c r="I1602" s="126">
        <v>44967</v>
      </c>
      <c r="K1602" s="122" t="s">
        <v>12704</v>
      </c>
      <c r="L1602" s="124" t="s">
        <v>12705</v>
      </c>
      <c r="M1602" s="122" t="s">
        <v>3154</v>
      </c>
      <c r="N1602" s="122">
        <v>75</v>
      </c>
      <c r="O1602" s="124" t="s">
        <v>12706</v>
      </c>
      <c r="P1602" s="124" t="s">
        <v>12707</v>
      </c>
      <c r="Q1602" s="124" t="s">
        <v>12708</v>
      </c>
      <c r="R1602" s="125">
        <v>43697.526666666665</v>
      </c>
      <c r="S1602" s="125">
        <v>43713.203923611109</v>
      </c>
      <c r="T1602" s="122" t="s">
        <v>3158</v>
      </c>
      <c r="U1602" s="122" t="s">
        <v>3158</v>
      </c>
      <c r="V1602" s="122" t="s">
        <v>3158</v>
      </c>
      <c r="W1602" s="122" t="s">
        <v>3158</v>
      </c>
      <c r="X1602" s="122" t="s">
        <v>3158</v>
      </c>
      <c r="Y1602" s="122" t="s">
        <v>3158</v>
      </c>
      <c r="Z1602" s="122">
        <v>0</v>
      </c>
      <c r="AA1602" s="122" t="s">
        <v>3158</v>
      </c>
      <c r="AB1602" s="122" t="s">
        <v>3158</v>
      </c>
      <c r="AC1602" s="122" t="s">
        <v>3158</v>
      </c>
      <c r="AD1602" s="125">
        <v>43713.203923611109</v>
      </c>
      <c r="AE1602" s="122" t="s">
        <v>3158</v>
      </c>
    </row>
    <row r="1603" spans="1:31" ht="13">
      <c r="A1603" s="122">
        <v>3953</v>
      </c>
      <c r="B1603" s="122" t="s">
        <v>12709</v>
      </c>
      <c r="C1603" s="122" t="s">
        <v>12710</v>
      </c>
      <c r="D1603" s="122" t="s">
        <v>3146</v>
      </c>
      <c r="E1603" s="122">
        <v>2012</v>
      </c>
      <c r="F1603" s="122" t="s">
        <v>3160</v>
      </c>
      <c r="G1603" s="122" t="s">
        <v>3245</v>
      </c>
      <c r="H1603" s="122" t="s">
        <v>3195</v>
      </c>
      <c r="I1603" s="126">
        <v>44967</v>
      </c>
      <c r="K1603" s="122" t="s">
        <v>12711</v>
      </c>
      <c r="L1603" s="124" t="s">
        <v>12712</v>
      </c>
      <c r="M1603" s="122" t="s">
        <v>3154</v>
      </c>
      <c r="N1603" s="122">
        <v>75</v>
      </c>
      <c r="O1603" s="124" t="s">
        <v>12713</v>
      </c>
      <c r="P1603" s="124" t="s">
        <v>12714</v>
      </c>
      <c r="Q1603" s="124" t="s">
        <v>12715</v>
      </c>
      <c r="R1603" s="125">
        <v>43697.526666666665</v>
      </c>
      <c r="S1603" s="125">
        <v>43713.203923611109</v>
      </c>
      <c r="T1603" s="122" t="s">
        <v>3158</v>
      </c>
      <c r="U1603" s="122" t="s">
        <v>3158</v>
      </c>
      <c r="V1603" s="122" t="s">
        <v>3158</v>
      </c>
      <c r="W1603" s="122" t="s">
        <v>3158</v>
      </c>
      <c r="X1603" s="122" t="s">
        <v>3158</v>
      </c>
      <c r="Y1603" s="122" t="s">
        <v>3158</v>
      </c>
      <c r="Z1603" s="122">
        <v>0</v>
      </c>
      <c r="AA1603" s="122" t="s">
        <v>3158</v>
      </c>
      <c r="AB1603" s="122" t="s">
        <v>3158</v>
      </c>
      <c r="AC1603" s="122" t="s">
        <v>3158</v>
      </c>
      <c r="AD1603" s="125">
        <v>43713.203923611109</v>
      </c>
      <c r="AE1603" s="122" t="s">
        <v>3158</v>
      </c>
    </row>
    <row r="1604" spans="1:31" ht="13">
      <c r="A1604" s="122">
        <v>3954</v>
      </c>
      <c r="B1604" s="122" t="s">
        <v>571</v>
      </c>
      <c r="C1604" s="122" t="s">
        <v>12716</v>
      </c>
      <c r="D1604" s="122" t="s">
        <v>3146</v>
      </c>
      <c r="E1604" s="122">
        <v>2019</v>
      </c>
      <c r="F1604" s="122" t="s">
        <v>3255</v>
      </c>
      <c r="G1604" s="122" t="s">
        <v>3148</v>
      </c>
      <c r="H1604" s="122" t="s">
        <v>3217</v>
      </c>
      <c r="I1604" s="122" t="s">
        <v>3326</v>
      </c>
      <c r="K1604" s="122" t="s">
        <v>12717</v>
      </c>
      <c r="L1604" s="124" t="s">
        <v>12718</v>
      </c>
      <c r="M1604" s="122" t="s">
        <v>3154</v>
      </c>
      <c r="N1604" s="122">
        <v>75</v>
      </c>
      <c r="O1604" s="124" t="s">
        <v>12719</v>
      </c>
      <c r="P1604" s="124" t="s">
        <v>12720</v>
      </c>
      <c r="R1604" s="125">
        <v>43697.526666666665</v>
      </c>
      <c r="S1604" s="125">
        <v>43698.350439814814</v>
      </c>
      <c r="T1604" s="122" t="s">
        <v>3158</v>
      </c>
      <c r="U1604" s="122" t="s">
        <v>3158</v>
      </c>
      <c r="V1604" s="122" t="s">
        <v>3158</v>
      </c>
      <c r="W1604" s="122" t="s">
        <v>3158</v>
      </c>
      <c r="X1604" s="122" t="s">
        <v>3158</v>
      </c>
      <c r="Y1604" s="122" t="s">
        <v>3158</v>
      </c>
      <c r="Z1604" s="122">
        <v>0</v>
      </c>
      <c r="AA1604" s="122" t="s">
        <v>3158</v>
      </c>
      <c r="AB1604" s="122" t="s">
        <v>3158</v>
      </c>
      <c r="AC1604" s="122" t="s">
        <v>3158</v>
      </c>
      <c r="AD1604" s="125">
        <v>43698.350439814814</v>
      </c>
      <c r="AE1604" s="122" t="s">
        <v>3158</v>
      </c>
    </row>
    <row r="1605" spans="1:31" ht="13">
      <c r="A1605" s="122">
        <v>3955</v>
      </c>
      <c r="B1605" s="122" t="s">
        <v>12721</v>
      </c>
      <c r="C1605" s="122" t="s">
        <v>12722</v>
      </c>
      <c r="D1605" s="122" t="s">
        <v>3146</v>
      </c>
      <c r="E1605" s="122">
        <v>2015</v>
      </c>
      <c r="F1605" s="122" t="s">
        <v>3440</v>
      </c>
      <c r="G1605" s="122" t="s">
        <v>3172</v>
      </c>
      <c r="K1605" s="122" t="s">
        <v>12723</v>
      </c>
      <c r="L1605" s="124" t="s">
        <v>3794</v>
      </c>
      <c r="M1605" s="122" t="s">
        <v>3154</v>
      </c>
      <c r="N1605" s="122">
        <v>75</v>
      </c>
      <c r="O1605" s="124" t="s">
        <v>3795</v>
      </c>
      <c r="P1605" s="124" t="s">
        <v>12724</v>
      </c>
      <c r="Q1605" s="124" t="s">
        <v>3796</v>
      </c>
      <c r="R1605" s="125">
        <v>43697.526666666665</v>
      </c>
      <c r="S1605" s="125">
        <v>43698.350439814814</v>
      </c>
      <c r="T1605" s="122" t="s">
        <v>3158</v>
      </c>
      <c r="U1605" s="122" t="s">
        <v>3158</v>
      </c>
      <c r="V1605" s="122" t="s">
        <v>3158</v>
      </c>
      <c r="W1605" s="122" t="s">
        <v>3158</v>
      </c>
      <c r="X1605" s="122" t="s">
        <v>3158</v>
      </c>
      <c r="Y1605" s="122" t="s">
        <v>3158</v>
      </c>
      <c r="Z1605" s="122">
        <v>0</v>
      </c>
      <c r="AA1605" s="122" t="s">
        <v>3158</v>
      </c>
      <c r="AB1605" s="122" t="s">
        <v>3158</v>
      </c>
      <c r="AC1605" s="122" t="s">
        <v>3158</v>
      </c>
      <c r="AD1605" s="125">
        <v>43698.350439814814</v>
      </c>
      <c r="AE1605" s="122" t="s">
        <v>3158</v>
      </c>
    </row>
    <row r="1606" spans="1:31" ht="13">
      <c r="A1606" s="122">
        <v>3956</v>
      </c>
      <c r="B1606" s="122" t="s">
        <v>12725</v>
      </c>
      <c r="C1606" s="122" t="s">
        <v>12726</v>
      </c>
      <c r="D1606" s="122" t="s">
        <v>3146</v>
      </c>
      <c r="E1606" s="122">
        <v>2015</v>
      </c>
      <c r="F1606" s="122" t="s">
        <v>6564</v>
      </c>
      <c r="G1606" s="122" t="s">
        <v>4387</v>
      </c>
      <c r="H1606" s="122" t="s">
        <v>3521</v>
      </c>
      <c r="I1606" s="126">
        <v>44967</v>
      </c>
      <c r="K1606" s="122" t="s">
        <v>12727</v>
      </c>
      <c r="L1606" s="124" t="s">
        <v>12728</v>
      </c>
      <c r="M1606" s="122" t="s">
        <v>3154</v>
      </c>
      <c r="N1606" s="122">
        <v>75</v>
      </c>
      <c r="Q1606" s="124" t="s">
        <v>12728</v>
      </c>
      <c r="R1606" s="125">
        <v>43697.526666666665</v>
      </c>
      <c r="S1606" s="125">
        <v>43713.203923611109</v>
      </c>
      <c r="T1606" s="122" t="s">
        <v>3158</v>
      </c>
      <c r="U1606" s="122" t="s">
        <v>3158</v>
      </c>
      <c r="V1606" s="122" t="s">
        <v>3158</v>
      </c>
      <c r="W1606" s="122" t="s">
        <v>3158</v>
      </c>
      <c r="X1606" s="122" t="s">
        <v>3158</v>
      </c>
      <c r="Y1606" s="122" t="s">
        <v>3158</v>
      </c>
      <c r="Z1606" s="122">
        <v>0</v>
      </c>
      <c r="AA1606" s="122" t="s">
        <v>3158</v>
      </c>
      <c r="AB1606" s="122" t="s">
        <v>3158</v>
      </c>
      <c r="AC1606" s="122" t="s">
        <v>3158</v>
      </c>
      <c r="AD1606" s="125">
        <v>43713.203923611109</v>
      </c>
      <c r="AE1606" s="122" t="s">
        <v>3158</v>
      </c>
    </row>
    <row r="1607" spans="1:31" ht="13">
      <c r="A1607" s="122">
        <v>3957</v>
      </c>
      <c r="B1607" s="122" t="s">
        <v>12729</v>
      </c>
      <c r="C1607" s="122" t="s">
        <v>12730</v>
      </c>
      <c r="E1607" s="122">
        <v>0</v>
      </c>
      <c r="K1607" s="122" t="s">
        <v>12731</v>
      </c>
      <c r="M1607" s="122" t="s">
        <v>3154</v>
      </c>
      <c r="N1607" s="122">
        <v>75</v>
      </c>
      <c r="R1607" s="125">
        <v>43697.526666666665</v>
      </c>
      <c r="S1607" s="125">
        <v>43713.203923611109</v>
      </c>
      <c r="T1607" s="122" t="s">
        <v>3158</v>
      </c>
      <c r="U1607" s="122" t="s">
        <v>3158</v>
      </c>
      <c r="V1607" s="122" t="s">
        <v>3158</v>
      </c>
      <c r="W1607" s="122" t="s">
        <v>3158</v>
      </c>
      <c r="X1607" s="122" t="s">
        <v>3158</v>
      </c>
      <c r="Y1607" s="122" t="s">
        <v>3158</v>
      </c>
      <c r="Z1607" s="122">
        <v>0</v>
      </c>
      <c r="AA1607" s="122" t="s">
        <v>3158</v>
      </c>
      <c r="AB1607" s="122" t="s">
        <v>3158</v>
      </c>
      <c r="AC1607" s="122" t="s">
        <v>3158</v>
      </c>
      <c r="AD1607" s="125">
        <v>43713.203923611109</v>
      </c>
      <c r="AE1607" s="122" t="s">
        <v>3158</v>
      </c>
    </row>
    <row r="1608" spans="1:31" ht="13">
      <c r="A1608" s="122">
        <v>3958</v>
      </c>
      <c r="B1608" s="122" t="s">
        <v>12732</v>
      </c>
      <c r="C1608" s="122" t="s">
        <v>12733</v>
      </c>
      <c r="D1608" s="122" t="s">
        <v>3146</v>
      </c>
      <c r="E1608" s="122">
        <v>2008</v>
      </c>
      <c r="F1608" s="122" t="s">
        <v>3225</v>
      </c>
      <c r="G1608" s="122" t="s">
        <v>12734</v>
      </c>
      <c r="K1608" s="122" t="s">
        <v>12735</v>
      </c>
      <c r="L1608" s="124" t="s">
        <v>12736</v>
      </c>
      <c r="M1608" s="122" t="s">
        <v>3154</v>
      </c>
      <c r="N1608" s="122">
        <v>75</v>
      </c>
      <c r="O1608" s="124" t="s">
        <v>12737</v>
      </c>
      <c r="P1608" s="124" t="s">
        <v>12738</v>
      </c>
      <c r="Q1608" s="124" t="s">
        <v>12739</v>
      </c>
      <c r="R1608" s="125">
        <v>43697.526666666665</v>
      </c>
      <c r="S1608" s="125">
        <v>43713.203923611109</v>
      </c>
      <c r="T1608" s="122" t="s">
        <v>3158</v>
      </c>
      <c r="U1608" s="122" t="s">
        <v>3158</v>
      </c>
      <c r="V1608" s="122" t="s">
        <v>3158</v>
      </c>
      <c r="W1608" s="122" t="s">
        <v>3158</v>
      </c>
      <c r="X1608" s="122" t="s">
        <v>3158</v>
      </c>
      <c r="Y1608" s="122" t="s">
        <v>3158</v>
      </c>
      <c r="Z1608" s="122">
        <v>0</v>
      </c>
      <c r="AA1608" s="122" t="s">
        <v>3158</v>
      </c>
      <c r="AB1608" s="122" t="s">
        <v>3158</v>
      </c>
      <c r="AC1608" s="122" t="s">
        <v>3158</v>
      </c>
      <c r="AD1608" s="125">
        <v>43713.203923611109</v>
      </c>
      <c r="AE1608" s="122" t="s">
        <v>3158</v>
      </c>
    </row>
    <row r="1609" spans="1:31" ht="13">
      <c r="A1609" s="122">
        <v>3959</v>
      </c>
      <c r="B1609" s="122" t="s">
        <v>12740</v>
      </c>
      <c r="C1609" s="122" t="s">
        <v>12741</v>
      </c>
      <c r="D1609" s="122" t="s">
        <v>3146</v>
      </c>
      <c r="E1609" s="122">
        <v>2015</v>
      </c>
      <c r="F1609" s="122" t="s">
        <v>3255</v>
      </c>
      <c r="G1609" s="122" t="s">
        <v>3343</v>
      </c>
      <c r="H1609" s="122" t="s">
        <v>4069</v>
      </c>
      <c r="I1609" s="126">
        <v>44967</v>
      </c>
      <c r="K1609" s="122" t="s">
        <v>12742</v>
      </c>
      <c r="L1609" s="124" t="s">
        <v>12743</v>
      </c>
      <c r="M1609" s="122" t="s">
        <v>3154</v>
      </c>
      <c r="N1609" s="122">
        <v>75</v>
      </c>
      <c r="O1609" s="124" t="s">
        <v>12744</v>
      </c>
      <c r="P1609" s="124" t="s">
        <v>12745</v>
      </c>
      <c r="Q1609" s="124" t="s">
        <v>12746</v>
      </c>
      <c r="R1609" s="125">
        <v>43697.526666666665</v>
      </c>
      <c r="S1609" s="125">
        <v>43713.203923611109</v>
      </c>
      <c r="T1609" s="122" t="s">
        <v>3158</v>
      </c>
      <c r="U1609" s="122" t="s">
        <v>3158</v>
      </c>
      <c r="V1609" s="122" t="s">
        <v>3158</v>
      </c>
      <c r="W1609" s="122" t="s">
        <v>3158</v>
      </c>
      <c r="X1609" s="122" t="s">
        <v>3158</v>
      </c>
      <c r="Y1609" s="122" t="s">
        <v>3158</v>
      </c>
      <c r="Z1609" s="122">
        <v>0</v>
      </c>
      <c r="AA1609" s="122" t="s">
        <v>3158</v>
      </c>
      <c r="AB1609" s="122" t="s">
        <v>3158</v>
      </c>
      <c r="AC1609" s="122" t="s">
        <v>3158</v>
      </c>
      <c r="AD1609" s="125">
        <v>43713.203923611109</v>
      </c>
      <c r="AE1609" s="122" t="s">
        <v>3158</v>
      </c>
    </row>
    <row r="1610" spans="1:31" ht="13">
      <c r="A1610" s="122">
        <v>3960</v>
      </c>
      <c r="B1610" s="122" t="s">
        <v>12747</v>
      </c>
      <c r="C1610" s="122" t="s">
        <v>12748</v>
      </c>
      <c r="D1610" s="122" t="s">
        <v>3146</v>
      </c>
      <c r="E1610" s="122">
        <v>2016</v>
      </c>
      <c r="F1610" s="122" t="s">
        <v>3147</v>
      </c>
      <c r="G1610" s="122" t="s">
        <v>3343</v>
      </c>
      <c r="H1610" s="122" t="s">
        <v>4069</v>
      </c>
      <c r="I1610" s="122" t="s">
        <v>3326</v>
      </c>
      <c r="J1610" s="122" t="s">
        <v>12749</v>
      </c>
      <c r="K1610" s="122" t="s">
        <v>12750</v>
      </c>
      <c r="L1610" s="124" t="s">
        <v>12751</v>
      </c>
      <c r="M1610" s="122" t="s">
        <v>3154</v>
      </c>
      <c r="N1610" s="122">
        <v>75</v>
      </c>
      <c r="O1610" s="124" t="s">
        <v>12752</v>
      </c>
      <c r="P1610" s="124" t="s">
        <v>12753</v>
      </c>
      <c r="Q1610" s="124" t="s">
        <v>12754</v>
      </c>
      <c r="R1610" s="125">
        <v>43697.526666666665</v>
      </c>
      <c r="S1610" s="125">
        <v>43713.203923611109</v>
      </c>
      <c r="T1610" s="122" t="s">
        <v>3158</v>
      </c>
      <c r="U1610" s="122" t="s">
        <v>3158</v>
      </c>
      <c r="V1610" s="122" t="s">
        <v>3158</v>
      </c>
      <c r="W1610" s="122" t="s">
        <v>3158</v>
      </c>
      <c r="X1610" s="122" t="s">
        <v>3158</v>
      </c>
      <c r="Y1610" s="122" t="s">
        <v>3158</v>
      </c>
      <c r="Z1610" s="122">
        <v>0</v>
      </c>
      <c r="AA1610" s="122" t="s">
        <v>3158</v>
      </c>
      <c r="AB1610" s="122" t="s">
        <v>3158</v>
      </c>
      <c r="AC1610" s="122" t="s">
        <v>3158</v>
      </c>
      <c r="AD1610" s="125">
        <v>43713.203923611109</v>
      </c>
      <c r="AE1610" s="122" t="s">
        <v>3158</v>
      </c>
    </row>
    <row r="1611" spans="1:31" ht="13">
      <c r="A1611" s="122">
        <v>3961</v>
      </c>
      <c r="B1611" s="122" t="s">
        <v>432</v>
      </c>
      <c r="C1611" s="122" t="s">
        <v>12755</v>
      </c>
      <c r="D1611" s="122" t="s">
        <v>3146</v>
      </c>
      <c r="E1611" s="122">
        <v>2016</v>
      </c>
      <c r="F1611" s="122" t="s">
        <v>3147</v>
      </c>
      <c r="G1611" s="122" t="s">
        <v>12756</v>
      </c>
      <c r="H1611" s="122" t="s">
        <v>4069</v>
      </c>
      <c r="I1611" s="122" t="s">
        <v>3326</v>
      </c>
      <c r="J1611" s="122" t="s">
        <v>12757</v>
      </c>
      <c r="K1611" s="122" t="s">
        <v>12758</v>
      </c>
      <c r="L1611" s="124" t="s">
        <v>12751</v>
      </c>
      <c r="M1611" s="122" t="s">
        <v>3154</v>
      </c>
      <c r="N1611" s="122">
        <v>75</v>
      </c>
      <c r="O1611" s="124" t="s">
        <v>12759</v>
      </c>
      <c r="P1611" s="124" t="s">
        <v>12760</v>
      </c>
      <c r="Q1611" s="124" t="s">
        <v>12754</v>
      </c>
      <c r="R1611" s="125">
        <v>43697.526666666665</v>
      </c>
      <c r="S1611" s="125">
        <v>43713.203923611109</v>
      </c>
      <c r="T1611" s="122" t="s">
        <v>3158</v>
      </c>
      <c r="U1611" s="122" t="s">
        <v>3158</v>
      </c>
      <c r="V1611" s="122" t="s">
        <v>3158</v>
      </c>
      <c r="W1611" s="122" t="s">
        <v>3158</v>
      </c>
      <c r="X1611" s="122" t="s">
        <v>3158</v>
      </c>
      <c r="Y1611" s="122" t="s">
        <v>3158</v>
      </c>
      <c r="Z1611" s="122">
        <v>0</v>
      </c>
      <c r="AA1611" s="122" t="s">
        <v>3158</v>
      </c>
      <c r="AB1611" s="122" t="s">
        <v>3158</v>
      </c>
      <c r="AC1611" s="122" t="s">
        <v>3158</v>
      </c>
      <c r="AD1611" s="125">
        <v>43713.203923611109</v>
      </c>
      <c r="AE1611" s="122" t="s">
        <v>3158</v>
      </c>
    </row>
    <row r="1612" spans="1:31" ht="13">
      <c r="A1612" s="122">
        <v>3962</v>
      </c>
      <c r="B1612" s="122" t="s">
        <v>12761</v>
      </c>
      <c r="C1612" s="122" t="s">
        <v>12762</v>
      </c>
      <c r="D1612" s="122" t="s">
        <v>3146</v>
      </c>
      <c r="E1612" s="122">
        <v>2018</v>
      </c>
      <c r="F1612" s="122" t="s">
        <v>3401</v>
      </c>
      <c r="G1612" s="122" t="s">
        <v>12763</v>
      </c>
      <c r="H1612" s="122" t="s">
        <v>3426</v>
      </c>
      <c r="I1612" s="122" t="s">
        <v>4340</v>
      </c>
      <c r="J1612" s="122" t="s">
        <v>12764</v>
      </c>
      <c r="K1612" s="122" t="s">
        <v>12765</v>
      </c>
      <c r="L1612" s="124" t="s">
        <v>12766</v>
      </c>
      <c r="M1612" s="122" t="s">
        <v>3154</v>
      </c>
      <c r="N1612" s="122">
        <v>75</v>
      </c>
      <c r="O1612" s="124" t="s">
        <v>12767</v>
      </c>
      <c r="P1612" s="124" t="s">
        <v>12768</v>
      </c>
      <c r="Q1612" s="124" t="s">
        <v>12769</v>
      </c>
      <c r="R1612" s="125">
        <v>43697.526666666665</v>
      </c>
      <c r="S1612" s="125">
        <v>43706.417280092595</v>
      </c>
      <c r="T1612" s="122">
        <v>72</v>
      </c>
      <c r="U1612" s="122" t="s">
        <v>3278</v>
      </c>
      <c r="V1612" s="122" t="s">
        <v>3426</v>
      </c>
      <c r="W1612" s="122" t="s">
        <v>3158</v>
      </c>
      <c r="X1612" s="122" t="s">
        <v>3438</v>
      </c>
      <c r="Y1612" s="122" t="s">
        <v>3158</v>
      </c>
      <c r="Z1612" s="122">
        <v>0</v>
      </c>
      <c r="AA1612" s="122" t="s">
        <v>3158</v>
      </c>
      <c r="AB1612" s="122" t="s">
        <v>3158</v>
      </c>
      <c r="AC1612" s="122" t="s">
        <v>3158</v>
      </c>
      <c r="AD1612" s="125">
        <v>43698.350439814814</v>
      </c>
      <c r="AE1612" s="122" t="s">
        <v>3158</v>
      </c>
    </row>
    <row r="1613" spans="1:31" ht="13">
      <c r="A1613" s="122">
        <v>3963</v>
      </c>
      <c r="B1613" s="122" t="s">
        <v>12770</v>
      </c>
      <c r="C1613" s="122" t="s">
        <v>12771</v>
      </c>
      <c r="E1613" s="122">
        <v>0</v>
      </c>
      <c r="K1613" s="122" t="s">
        <v>12772</v>
      </c>
      <c r="M1613" s="122" t="s">
        <v>3154</v>
      </c>
      <c r="N1613" s="122">
        <v>75</v>
      </c>
      <c r="R1613" s="125">
        <v>43697.526666666665</v>
      </c>
      <c r="S1613" s="125">
        <v>43713.203923611109</v>
      </c>
      <c r="T1613" s="122" t="s">
        <v>3158</v>
      </c>
      <c r="U1613" s="122" t="s">
        <v>3158</v>
      </c>
      <c r="V1613" s="122" t="s">
        <v>3158</v>
      </c>
      <c r="W1613" s="122" t="s">
        <v>3158</v>
      </c>
      <c r="X1613" s="122" t="s">
        <v>3158</v>
      </c>
      <c r="Y1613" s="122" t="s">
        <v>3158</v>
      </c>
      <c r="Z1613" s="122">
        <v>0</v>
      </c>
      <c r="AA1613" s="122" t="s">
        <v>3158</v>
      </c>
      <c r="AB1613" s="122" t="s">
        <v>3158</v>
      </c>
      <c r="AC1613" s="122" t="s">
        <v>3158</v>
      </c>
      <c r="AD1613" s="125">
        <v>43713.203923611109</v>
      </c>
      <c r="AE1613" s="122" t="s">
        <v>3158</v>
      </c>
    </row>
    <row r="1614" spans="1:31" ht="13">
      <c r="A1614" s="122">
        <v>3964</v>
      </c>
      <c r="B1614" s="122" t="s">
        <v>12773</v>
      </c>
      <c r="E1614" s="122">
        <v>0</v>
      </c>
      <c r="K1614" s="122" t="s">
        <v>12774</v>
      </c>
      <c r="M1614" s="122" t="s">
        <v>3154</v>
      </c>
      <c r="N1614" s="122">
        <v>75</v>
      </c>
      <c r="R1614" s="125">
        <v>43697.526666666665</v>
      </c>
      <c r="S1614" s="125">
        <v>43713.203923611109</v>
      </c>
      <c r="T1614" s="122" t="s">
        <v>3158</v>
      </c>
      <c r="U1614" s="122" t="s">
        <v>3158</v>
      </c>
      <c r="V1614" s="122" t="s">
        <v>3158</v>
      </c>
      <c r="W1614" s="122" t="s">
        <v>3158</v>
      </c>
      <c r="X1614" s="122" t="s">
        <v>3158</v>
      </c>
      <c r="Y1614" s="122" t="s">
        <v>3158</v>
      </c>
      <c r="Z1614" s="122">
        <v>0</v>
      </c>
      <c r="AA1614" s="122" t="s">
        <v>3158</v>
      </c>
      <c r="AB1614" s="122" t="s">
        <v>3158</v>
      </c>
      <c r="AC1614" s="122" t="s">
        <v>3158</v>
      </c>
      <c r="AD1614" s="125">
        <v>43713.203923611109</v>
      </c>
      <c r="AE1614" s="122" t="s">
        <v>3158</v>
      </c>
    </row>
    <row r="1615" spans="1:31" ht="13">
      <c r="A1615" s="122">
        <v>3965</v>
      </c>
      <c r="B1615" s="122" t="s">
        <v>12775</v>
      </c>
      <c r="C1615" s="122" t="s">
        <v>12776</v>
      </c>
      <c r="E1615" s="122">
        <v>2018</v>
      </c>
      <c r="F1615" s="122" t="s">
        <v>3721</v>
      </c>
      <c r="G1615" s="122" t="s">
        <v>12777</v>
      </c>
      <c r="K1615" s="122" t="s">
        <v>12778</v>
      </c>
      <c r="L1615" s="124" t="s">
        <v>12779</v>
      </c>
      <c r="M1615" s="122" t="s">
        <v>3154</v>
      </c>
      <c r="N1615" s="122">
        <v>75</v>
      </c>
      <c r="O1615" s="124" t="s">
        <v>12780</v>
      </c>
      <c r="Q1615" s="124" t="s">
        <v>12781</v>
      </c>
      <c r="R1615" s="125">
        <v>43697.526666666665</v>
      </c>
      <c r="S1615" s="125">
        <v>43713.203923611109</v>
      </c>
      <c r="T1615" s="122" t="s">
        <v>3158</v>
      </c>
      <c r="U1615" s="122" t="s">
        <v>3158</v>
      </c>
      <c r="V1615" s="122" t="s">
        <v>3158</v>
      </c>
      <c r="W1615" s="122" t="s">
        <v>3158</v>
      </c>
      <c r="X1615" s="122" t="s">
        <v>3158</v>
      </c>
      <c r="Y1615" s="122" t="s">
        <v>3158</v>
      </c>
      <c r="Z1615" s="122">
        <v>0</v>
      </c>
      <c r="AA1615" s="122" t="s">
        <v>3158</v>
      </c>
      <c r="AB1615" s="122" t="s">
        <v>3158</v>
      </c>
      <c r="AC1615" s="122" t="s">
        <v>3158</v>
      </c>
      <c r="AD1615" s="125">
        <v>43713.203923611109</v>
      </c>
      <c r="AE1615" s="122" t="s">
        <v>3158</v>
      </c>
    </row>
    <row r="1616" spans="1:31" ht="13">
      <c r="A1616" s="122">
        <v>3966</v>
      </c>
      <c r="B1616" s="122" t="s">
        <v>12782</v>
      </c>
      <c r="C1616" s="122" t="s">
        <v>12783</v>
      </c>
      <c r="E1616" s="122">
        <v>2014</v>
      </c>
      <c r="F1616" s="122" t="s">
        <v>3342</v>
      </c>
      <c r="G1616" s="122" t="s">
        <v>7206</v>
      </c>
      <c r="K1616" s="122" t="s">
        <v>12784</v>
      </c>
      <c r="L1616" s="124" t="s">
        <v>12785</v>
      </c>
      <c r="M1616" s="122" t="s">
        <v>3154</v>
      </c>
      <c r="N1616" s="122">
        <v>75</v>
      </c>
      <c r="O1616" s="124" t="s">
        <v>12786</v>
      </c>
      <c r="P1616" s="124" t="s">
        <v>12787</v>
      </c>
      <c r="Q1616" s="124" t="s">
        <v>12788</v>
      </c>
      <c r="R1616" s="125">
        <v>43697.526666666665</v>
      </c>
      <c r="S1616" s="125">
        <v>43713.203923611109</v>
      </c>
      <c r="T1616" s="122" t="s">
        <v>3158</v>
      </c>
      <c r="U1616" s="122" t="s">
        <v>3158</v>
      </c>
      <c r="V1616" s="122" t="s">
        <v>3158</v>
      </c>
      <c r="W1616" s="122" t="s">
        <v>3158</v>
      </c>
      <c r="X1616" s="122" t="s">
        <v>3158</v>
      </c>
      <c r="Y1616" s="122" t="s">
        <v>3158</v>
      </c>
      <c r="Z1616" s="122">
        <v>0</v>
      </c>
      <c r="AA1616" s="122" t="s">
        <v>3158</v>
      </c>
      <c r="AB1616" s="122" t="s">
        <v>3158</v>
      </c>
      <c r="AC1616" s="122" t="s">
        <v>3158</v>
      </c>
      <c r="AD1616" s="125">
        <v>43713.203923611109</v>
      </c>
      <c r="AE1616" s="122" t="s">
        <v>3158</v>
      </c>
    </row>
    <row r="1617" spans="1:31" ht="13">
      <c r="A1617" s="122">
        <v>3967</v>
      </c>
      <c r="B1617" s="122" t="s">
        <v>12789</v>
      </c>
      <c r="C1617" s="122" t="s">
        <v>12790</v>
      </c>
      <c r="D1617" s="122" t="s">
        <v>3146</v>
      </c>
      <c r="E1617" s="122">
        <v>2015</v>
      </c>
      <c r="F1617" s="122" t="s">
        <v>4997</v>
      </c>
      <c r="G1617" s="122" t="s">
        <v>3343</v>
      </c>
      <c r="H1617" s="122" t="s">
        <v>4069</v>
      </c>
      <c r="I1617" s="122" t="s">
        <v>3326</v>
      </c>
      <c r="J1617" s="122" t="s">
        <v>12791</v>
      </c>
      <c r="K1617" s="122" t="s">
        <v>12792</v>
      </c>
      <c r="L1617" s="124" t="s">
        <v>12793</v>
      </c>
      <c r="M1617" s="122" t="s">
        <v>3154</v>
      </c>
      <c r="N1617" s="122">
        <v>75</v>
      </c>
      <c r="O1617" s="124" t="s">
        <v>12794</v>
      </c>
      <c r="P1617" s="124" t="s">
        <v>12795</v>
      </c>
      <c r="Q1617" s="124" t="s">
        <v>12796</v>
      </c>
      <c r="R1617" s="125">
        <v>43697.526666666665</v>
      </c>
      <c r="S1617" s="125">
        <v>43713.203923611109</v>
      </c>
      <c r="T1617" s="122" t="s">
        <v>3158</v>
      </c>
      <c r="U1617" s="122" t="s">
        <v>3158</v>
      </c>
      <c r="V1617" s="122" t="s">
        <v>3158</v>
      </c>
      <c r="W1617" s="122" t="s">
        <v>3158</v>
      </c>
      <c r="X1617" s="122" t="s">
        <v>3158</v>
      </c>
      <c r="Y1617" s="122" t="s">
        <v>3158</v>
      </c>
      <c r="Z1617" s="122">
        <v>0</v>
      </c>
      <c r="AA1617" s="122" t="s">
        <v>3158</v>
      </c>
      <c r="AB1617" s="122" t="s">
        <v>3158</v>
      </c>
      <c r="AC1617" s="122" t="s">
        <v>3158</v>
      </c>
      <c r="AD1617" s="125">
        <v>43713.203923611109</v>
      </c>
      <c r="AE1617" s="122" t="s">
        <v>3158</v>
      </c>
    </row>
    <row r="1618" spans="1:31" ht="13">
      <c r="A1618" s="122">
        <v>3968</v>
      </c>
      <c r="B1618" s="122" t="s">
        <v>588</v>
      </c>
      <c r="C1618" s="122" t="s">
        <v>12797</v>
      </c>
      <c r="E1618" s="122">
        <v>2016</v>
      </c>
      <c r="F1618" s="122" t="s">
        <v>3225</v>
      </c>
      <c r="G1618" s="122" t="s">
        <v>12798</v>
      </c>
      <c r="K1618" s="122" t="s">
        <v>12799</v>
      </c>
      <c r="L1618" s="124" t="s">
        <v>12800</v>
      </c>
      <c r="M1618" s="122" t="s">
        <v>3154</v>
      </c>
      <c r="N1618" s="122">
        <v>75</v>
      </c>
      <c r="O1618" s="124" t="s">
        <v>12801</v>
      </c>
      <c r="P1618" s="124" t="s">
        <v>12802</v>
      </c>
      <c r="Q1618" s="124" t="s">
        <v>12803</v>
      </c>
      <c r="R1618" s="125">
        <v>43697.526666666665</v>
      </c>
      <c r="S1618" s="125">
        <v>43713.203923611109</v>
      </c>
      <c r="T1618" s="122" t="s">
        <v>3158</v>
      </c>
      <c r="U1618" s="122" t="s">
        <v>3158</v>
      </c>
      <c r="V1618" s="122" t="s">
        <v>3158</v>
      </c>
      <c r="W1618" s="122" t="s">
        <v>3158</v>
      </c>
      <c r="X1618" s="122" t="s">
        <v>3158</v>
      </c>
      <c r="Y1618" s="122" t="s">
        <v>3158</v>
      </c>
      <c r="Z1618" s="122">
        <v>0</v>
      </c>
      <c r="AA1618" s="122" t="s">
        <v>3158</v>
      </c>
      <c r="AB1618" s="122" t="s">
        <v>3158</v>
      </c>
      <c r="AC1618" s="122" t="s">
        <v>3158</v>
      </c>
      <c r="AD1618" s="125">
        <v>43713.203923611109</v>
      </c>
      <c r="AE1618" s="122" t="s">
        <v>3158</v>
      </c>
    </row>
    <row r="1619" spans="1:31" ht="13">
      <c r="A1619" s="122">
        <v>3969</v>
      </c>
      <c r="B1619" s="122" t="s">
        <v>567</v>
      </c>
      <c r="C1619" s="122" t="s">
        <v>12804</v>
      </c>
      <c r="D1619" s="122" t="s">
        <v>3146</v>
      </c>
      <c r="E1619" s="122">
        <v>2016</v>
      </c>
      <c r="F1619" s="122" t="s">
        <v>3225</v>
      </c>
      <c r="G1619" s="122" t="s">
        <v>3148</v>
      </c>
      <c r="H1619" s="122" t="s">
        <v>3217</v>
      </c>
      <c r="I1619" s="122" t="s">
        <v>3326</v>
      </c>
      <c r="J1619" s="122" t="s">
        <v>12805</v>
      </c>
      <c r="K1619" s="122" t="s">
        <v>12806</v>
      </c>
      <c r="L1619" s="124" t="s">
        <v>12807</v>
      </c>
      <c r="M1619" s="122" t="s">
        <v>3154</v>
      </c>
      <c r="N1619" s="122">
        <v>75</v>
      </c>
      <c r="O1619" s="122" t="s">
        <v>4289</v>
      </c>
      <c r="P1619" s="124" t="s">
        <v>12808</v>
      </c>
      <c r="Q1619" s="124" t="s">
        <v>12809</v>
      </c>
      <c r="R1619" s="125">
        <v>43697.526666666665</v>
      </c>
      <c r="S1619" s="125">
        <v>43713.203923611109</v>
      </c>
      <c r="T1619" s="122" t="s">
        <v>3158</v>
      </c>
      <c r="U1619" s="122" t="s">
        <v>3158</v>
      </c>
      <c r="V1619" s="122" t="s">
        <v>3158</v>
      </c>
      <c r="W1619" s="122" t="s">
        <v>3158</v>
      </c>
      <c r="X1619" s="122" t="s">
        <v>3158</v>
      </c>
      <c r="Y1619" s="122" t="s">
        <v>3158</v>
      </c>
      <c r="Z1619" s="122">
        <v>0</v>
      </c>
      <c r="AA1619" s="122" t="s">
        <v>3158</v>
      </c>
      <c r="AB1619" s="122" t="s">
        <v>3158</v>
      </c>
      <c r="AC1619" s="122" t="s">
        <v>3158</v>
      </c>
      <c r="AD1619" s="125">
        <v>43713.203923611109</v>
      </c>
      <c r="AE1619" s="122" t="s">
        <v>3158</v>
      </c>
    </row>
    <row r="1620" spans="1:31" ht="13">
      <c r="A1620" s="122">
        <v>3970</v>
      </c>
      <c r="B1620" s="122" t="s">
        <v>736</v>
      </c>
      <c r="C1620" s="122" t="s">
        <v>12810</v>
      </c>
      <c r="E1620" s="122">
        <v>2013</v>
      </c>
      <c r="F1620" s="122" t="s">
        <v>3462</v>
      </c>
      <c r="G1620" s="122" t="s">
        <v>12811</v>
      </c>
      <c r="K1620" s="122" t="s">
        <v>12812</v>
      </c>
      <c r="L1620" s="124" t="s">
        <v>12813</v>
      </c>
      <c r="M1620" s="122" t="s">
        <v>3154</v>
      </c>
      <c r="N1620" s="122">
        <v>75</v>
      </c>
      <c r="O1620" s="124" t="s">
        <v>12814</v>
      </c>
      <c r="R1620" s="125">
        <v>43697.526666666665</v>
      </c>
      <c r="S1620" s="125">
        <v>43713.203923611109</v>
      </c>
      <c r="T1620" s="122" t="s">
        <v>3158</v>
      </c>
      <c r="U1620" s="122" t="s">
        <v>3158</v>
      </c>
      <c r="V1620" s="122" t="s">
        <v>3158</v>
      </c>
      <c r="W1620" s="122" t="s">
        <v>3158</v>
      </c>
      <c r="X1620" s="122" t="s">
        <v>3158</v>
      </c>
      <c r="Y1620" s="122" t="s">
        <v>3158</v>
      </c>
      <c r="Z1620" s="122">
        <v>0</v>
      </c>
      <c r="AA1620" s="122" t="s">
        <v>3158</v>
      </c>
      <c r="AB1620" s="122" t="s">
        <v>3158</v>
      </c>
      <c r="AC1620" s="122" t="s">
        <v>3158</v>
      </c>
      <c r="AD1620" s="125">
        <v>43713.203923611109</v>
      </c>
      <c r="AE1620" s="122" t="s">
        <v>3158</v>
      </c>
    </row>
    <row r="1621" spans="1:31" ht="13">
      <c r="A1621" s="122">
        <v>3971</v>
      </c>
      <c r="B1621" s="122" t="s">
        <v>12815</v>
      </c>
      <c r="C1621" s="122" t="s">
        <v>12816</v>
      </c>
      <c r="D1621" s="122" t="s">
        <v>3146</v>
      </c>
      <c r="E1621" s="122">
        <v>2018</v>
      </c>
      <c r="F1621" s="122" t="s">
        <v>3206</v>
      </c>
      <c r="G1621" s="122" t="s">
        <v>3343</v>
      </c>
      <c r="H1621" s="122" t="s">
        <v>4069</v>
      </c>
      <c r="I1621" s="126">
        <v>44967</v>
      </c>
      <c r="J1621" s="122" t="s">
        <v>12817</v>
      </c>
      <c r="K1621" s="122" t="s">
        <v>12818</v>
      </c>
      <c r="L1621" s="124" t="s">
        <v>12819</v>
      </c>
      <c r="M1621" s="122" t="s">
        <v>3154</v>
      </c>
      <c r="N1621" s="122">
        <v>75</v>
      </c>
      <c r="P1621" s="124" t="s">
        <v>12820</v>
      </c>
      <c r="Q1621" s="124" t="s">
        <v>12821</v>
      </c>
      <c r="R1621" s="125">
        <v>43697.526666666665</v>
      </c>
      <c r="S1621" s="125">
        <v>43713.203923611109</v>
      </c>
      <c r="T1621" s="122" t="s">
        <v>3158</v>
      </c>
      <c r="U1621" s="122" t="s">
        <v>3158</v>
      </c>
      <c r="V1621" s="122" t="s">
        <v>3158</v>
      </c>
      <c r="W1621" s="122" t="s">
        <v>3158</v>
      </c>
      <c r="X1621" s="122" t="s">
        <v>3158</v>
      </c>
      <c r="Y1621" s="122" t="s">
        <v>3158</v>
      </c>
      <c r="Z1621" s="122">
        <v>0</v>
      </c>
      <c r="AA1621" s="122" t="s">
        <v>3158</v>
      </c>
      <c r="AB1621" s="122" t="s">
        <v>3158</v>
      </c>
      <c r="AC1621" s="122" t="s">
        <v>3158</v>
      </c>
      <c r="AD1621" s="125">
        <v>43713.203923611109</v>
      </c>
      <c r="AE1621" s="122" t="s">
        <v>3158</v>
      </c>
    </row>
    <row r="1622" spans="1:31" ht="13">
      <c r="A1622" s="122">
        <v>3972</v>
      </c>
      <c r="B1622" s="122" t="s">
        <v>12822</v>
      </c>
      <c r="C1622" s="122" t="s">
        <v>12823</v>
      </c>
      <c r="D1622" s="122" t="s">
        <v>3171</v>
      </c>
      <c r="E1622" s="122">
        <v>2014</v>
      </c>
      <c r="F1622" s="122" t="s">
        <v>3225</v>
      </c>
      <c r="G1622" s="122" t="s">
        <v>12824</v>
      </c>
      <c r="H1622" s="122" t="s">
        <v>101</v>
      </c>
      <c r="I1622" s="122" t="s">
        <v>3272</v>
      </c>
      <c r="J1622" s="122" t="s">
        <v>12825</v>
      </c>
      <c r="K1622" s="122" t="s">
        <v>12826</v>
      </c>
      <c r="L1622" s="124" t="s">
        <v>12827</v>
      </c>
      <c r="M1622" s="122" t="s">
        <v>3154</v>
      </c>
      <c r="N1622" s="122">
        <v>75</v>
      </c>
      <c r="O1622" s="124" t="s">
        <v>12828</v>
      </c>
      <c r="P1622" s="122" t="s">
        <v>3158</v>
      </c>
      <c r="Q1622" s="124" t="s">
        <v>12829</v>
      </c>
      <c r="R1622" s="125">
        <v>43697.526666666665</v>
      </c>
      <c r="S1622" s="125">
        <v>43734.598275462966</v>
      </c>
      <c r="T1622" s="122">
        <v>68</v>
      </c>
      <c r="U1622" s="122" t="s">
        <v>3202</v>
      </c>
      <c r="V1622" s="122" t="s">
        <v>4673</v>
      </c>
      <c r="W1622" s="122" t="s">
        <v>3158</v>
      </c>
      <c r="X1622" s="122" t="s">
        <v>6379</v>
      </c>
      <c r="Y1622" s="122" t="s">
        <v>3158</v>
      </c>
      <c r="Z1622" s="122">
        <v>0</v>
      </c>
      <c r="AA1622" s="122" t="s">
        <v>3158</v>
      </c>
      <c r="AB1622" s="122" t="s">
        <v>3158</v>
      </c>
      <c r="AC1622" s="122" t="s">
        <v>3158</v>
      </c>
      <c r="AD1622" s="125">
        <v>43713.203923611109</v>
      </c>
      <c r="AE1622" s="122" t="s">
        <v>3158</v>
      </c>
    </row>
    <row r="1623" spans="1:31" ht="13">
      <c r="A1623" s="122">
        <v>3973</v>
      </c>
      <c r="B1623" s="122" t="s">
        <v>12830</v>
      </c>
      <c r="E1623" s="122">
        <v>0</v>
      </c>
      <c r="K1623" s="122" t="s">
        <v>12831</v>
      </c>
      <c r="M1623" s="122" t="s">
        <v>3154</v>
      </c>
      <c r="N1623" s="122">
        <v>75</v>
      </c>
      <c r="R1623" s="125">
        <v>43697.526666666665</v>
      </c>
      <c r="S1623" s="125">
        <v>43713.203923611109</v>
      </c>
      <c r="T1623" s="122" t="s">
        <v>3158</v>
      </c>
      <c r="U1623" s="122" t="s">
        <v>3158</v>
      </c>
      <c r="V1623" s="122" t="s">
        <v>3158</v>
      </c>
      <c r="W1623" s="122" t="s">
        <v>3158</v>
      </c>
      <c r="X1623" s="122" t="s">
        <v>3158</v>
      </c>
      <c r="Y1623" s="122" t="s">
        <v>3158</v>
      </c>
      <c r="Z1623" s="122">
        <v>0</v>
      </c>
      <c r="AA1623" s="122" t="s">
        <v>3158</v>
      </c>
      <c r="AB1623" s="122" t="s">
        <v>3158</v>
      </c>
      <c r="AC1623" s="122" t="s">
        <v>3158</v>
      </c>
      <c r="AD1623" s="125">
        <v>43713.203923611109</v>
      </c>
      <c r="AE1623" s="122" t="s">
        <v>3158</v>
      </c>
    </row>
    <row r="1624" spans="1:31" ht="13">
      <c r="A1624" s="122">
        <v>3974</v>
      </c>
      <c r="B1624" s="122" t="s">
        <v>439</v>
      </c>
      <c r="C1624" s="122" t="s">
        <v>12832</v>
      </c>
      <c r="D1624" s="122" t="s">
        <v>3146</v>
      </c>
      <c r="E1624" s="122">
        <v>2018</v>
      </c>
      <c r="F1624" s="122" t="s">
        <v>3225</v>
      </c>
      <c r="G1624" s="122" t="s">
        <v>3235</v>
      </c>
      <c r="H1624" s="122" t="s">
        <v>3195</v>
      </c>
      <c r="I1624" s="122" t="s">
        <v>4340</v>
      </c>
      <c r="J1624" s="122" t="s">
        <v>12833</v>
      </c>
      <c r="K1624" s="122" t="s">
        <v>12834</v>
      </c>
      <c r="L1624" s="124" t="s">
        <v>12835</v>
      </c>
      <c r="M1624" s="122" t="s">
        <v>3154</v>
      </c>
      <c r="N1624" s="122">
        <v>75</v>
      </c>
      <c r="O1624" s="124" t="s">
        <v>12836</v>
      </c>
      <c r="P1624" s="122" t="s">
        <v>3158</v>
      </c>
      <c r="Q1624" s="124" t="s">
        <v>12837</v>
      </c>
      <c r="R1624" s="125">
        <v>43697.526666666665</v>
      </c>
      <c r="S1624" s="125">
        <v>43811.506377314814</v>
      </c>
      <c r="T1624" s="122">
        <v>68</v>
      </c>
      <c r="U1624" s="122" t="s">
        <v>3202</v>
      </c>
      <c r="V1624" s="122" t="s">
        <v>3195</v>
      </c>
      <c r="W1624" s="122" t="s">
        <v>3158</v>
      </c>
      <c r="X1624" s="122" t="s">
        <v>7776</v>
      </c>
      <c r="Y1624" s="122" t="s">
        <v>3158</v>
      </c>
      <c r="Z1624" s="122">
        <v>0</v>
      </c>
      <c r="AA1624" s="122" t="s">
        <v>3158</v>
      </c>
      <c r="AB1624" s="122" t="s">
        <v>3158</v>
      </c>
      <c r="AC1624" s="122" t="s">
        <v>3158</v>
      </c>
      <c r="AD1624" s="125">
        <v>43713.203923611109</v>
      </c>
      <c r="AE1624" s="122" t="s">
        <v>3158</v>
      </c>
    </row>
    <row r="1625" spans="1:31" ht="13">
      <c r="A1625" s="122">
        <v>3975</v>
      </c>
      <c r="B1625" s="122" t="s">
        <v>12838</v>
      </c>
      <c r="C1625" s="122" t="s">
        <v>12839</v>
      </c>
      <c r="D1625" s="122" t="s">
        <v>3146</v>
      </c>
      <c r="E1625" s="122">
        <v>2018</v>
      </c>
      <c r="F1625" s="122" t="s">
        <v>3255</v>
      </c>
      <c r="G1625" s="122" t="s">
        <v>3148</v>
      </c>
      <c r="H1625" s="122" t="s">
        <v>3217</v>
      </c>
      <c r="K1625" s="122" t="s">
        <v>12840</v>
      </c>
      <c r="M1625" s="122" t="s">
        <v>3154</v>
      </c>
      <c r="N1625" s="122">
        <v>75</v>
      </c>
      <c r="R1625" s="125">
        <v>43697.526666666665</v>
      </c>
      <c r="S1625" s="125">
        <v>43713.203923611109</v>
      </c>
      <c r="T1625" s="122" t="s">
        <v>3158</v>
      </c>
      <c r="U1625" s="122" t="s">
        <v>3158</v>
      </c>
      <c r="V1625" s="122" t="s">
        <v>3158</v>
      </c>
      <c r="W1625" s="122" t="s">
        <v>3158</v>
      </c>
      <c r="X1625" s="122" t="s">
        <v>3158</v>
      </c>
      <c r="Y1625" s="122" t="s">
        <v>3158</v>
      </c>
      <c r="Z1625" s="122">
        <v>0</v>
      </c>
      <c r="AA1625" s="122" t="s">
        <v>3158</v>
      </c>
      <c r="AB1625" s="122" t="s">
        <v>3158</v>
      </c>
      <c r="AC1625" s="122" t="s">
        <v>3158</v>
      </c>
      <c r="AD1625" s="125">
        <v>43713.203923611109</v>
      </c>
      <c r="AE1625" s="122" t="s">
        <v>3158</v>
      </c>
    </row>
    <row r="1626" spans="1:31" ht="13">
      <c r="A1626" s="122">
        <v>3976</v>
      </c>
      <c r="B1626" s="122" t="s">
        <v>12841</v>
      </c>
      <c r="C1626" s="122" t="s">
        <v>12842</v>
      </c>
      <c r="E1626" s="122">
        <v>2016</v>
      </c>
      <c r="F1626" s="122" t="s">
        <v>3342</v>
      </c>
      <c r="K1626" s="122" t="s">
        <v>12843</v>
      </c>
      <c r="L1626" s="124" t="s">
        <v>12844</v>
      </c>
      <c r="M1626" s="122" t="s">
        <v>3154</v>
      </c>
      <c r="N1626" s="122">
        <v>75</v>
      </c>
      <c r="R1626" s="125">
        <v>43697.526666666665</v>
      </c>
      <c r="S1626" s="125">
        <v>43713.203923611109</v>
      </c>
      <c r="T1626" s="122" t="s">
        <v>3158</v>
      </c>
      <c r="U1626" s="122" t="s">
        <v>3158</v>
      </c>
      <c r="V1626" s="122" t="s">
        <v>3158</v>
      </c>
      <c r="W1626" s="122" t="s">
        <v>3158</v>
      </c>
      <c r="X1626" s="122" t="s">
        <v>3158</v>
      </c>
      <c r="Y1626" s="122" t="s">
        <v>3158</v>
      </c>
      <c r="Z1626" s="122">
        <v>0</v>
      </c>
      <c r="AA1626" s="122" t="s">
        <v>3158</v>
      </c>
      <c r="AB1626" s="122" t="s">
        <v>3158</v>
      </c>
      <c r="AC1626" s="122" t="s">
        <v>3158</v>
      </c>
      <c r="AD1626" s="125">
        <v>43713.203923611109</v>
      </c>
      <c r="AE1626" s="122" t="s">
        <v>3158</v>
      </c>
    </row>
    <row r="1627" spans="1:31" ht="13">
      <c r="A1627" s="122">
        <v>3977</v>
      </c>
      <c r="B1627" s="122" t="s">
        <v>12845</v>
      </c>
      <c r="E1627" s="122">
        <v>0</v>
      </c>
      <c r="K1627" s="122" t="s">
        <v>12846</v>
      </c>
      <c r="M1627" s="122" t="s">
        <v>3154</v>
      </c>
      <c r="N1627" s="122">
        <v>75</v>
      </c>
      <c r="R1627" s="125">
        <v>43697.526666666665</v>
      </c>
      <c r="S1627" s="125">
        <v>43713.203923611109</v>
      </c>
      <c r="T1627" s="122" t="s">
        <v>3158</v>
      </c>
      <c r="U1627" s="122" t="s">
        <v>3158</v>
      </c>
      <c r="V1627" s="122" t="s">
        <v>3158</v>
      </c>
      <c r="W1627" s="122" t="s">
        <v>3158</v>
      </c>
      <c r="X1627" s="122" t="s">
        <v>3158</v>
      </c>
      <c r="Y1627" s="122" t="s">
        <v>3158</v>
      </c>
      <c r="Z1627" s="122">
        <v>0</v>
      </c>
      <c r="AA1627" s="122" t="s">
        <v>3158</v>
      </c>
      <c r="AB1627" s="122" t="s">
        <v>3158</v>
      </c>
      <c r="AC1627" s="122" t="s">
        <v>3158</v>
      </c>
      <c r="AD1627" s="125">
        <v>43713.203923611109</v>
      </c>
      <c r="AE1627" s="122" t="s">
        <v>3158</v>
      </c>
    </row>
    <row r="1628" spans="1:31" ht="13">
      <c r="A1628" s="122">
        <v>3978</v>
      </c>
      <c r="B1628" s="122" t="s">
        <v>12847</v>
      </c>
      <c r="C1628" s="122" t="s">
        <v>12848</v>
      </c>
      <c r="D1628" s="122" t="s">
        <v>3146</v>
      </c>
      <c r="E1628" s="122">
        <v>2014</v>
      </c>
      <c r="F1628" s="122" t="s">
        <v>3255</v>
      </c>
      <c r="G1628" s="122" t="s">
        <v>3148</v>
      </c>
      <c r="H1628" s="122" t="s">
        <v>3217</v>
      </c>
      <c r="I1628" s="126">
        <v>44967</v>
      </c>
      <c r="K1628" s="122" t="s">
        <v>12849</v>
      </c>
      <c r="L1628" s="124" t="s">
        <v>12850</v>
      </c>
      <c r="M1628" s="122" t="s">
        <v>3154</v>
      </c>
      <c r="N1628" s="122">
        <v>75</v>
      </c>
      <c r="O1628" s="124" t="s">
        <v>12851</v>
      </c>
      <c r="P1628" s="124" t="s">
        <v>12852</v>
      </c>
      <c r="Q1628" s="124" t="s">
        <v>12853</v>
      </c>
      <c r="R1628" s="125">
        <v>43697.526666666665</v>
      </c>
      <c r="S1628" s="125">
        <v>43713.203923611109</v>
      </c>
      <c r="T1628" s="122" t="s">
        <v>3158</v>
      </c>
      <c r="U1628" s="122" t="s">
        <v>3158</v>
      </c>
      <c r="V1628" s="122" t="s">
        <v>3158</v>
      </c>
      <c r="W1628" s="122" t="s">
        <v>3158</v>
      </c>
      <c r="X1628" s="122" t="s">
        <v>3158</v>
      </c>
      <c r="Y1628" s="122" t="s">
        <v>3158</v>
      </c>
      <c r="Z1628" s="122">
        <v>0</v>
      </c>
      <c r="AA1628" s="122" t="s">
        <v>3158</v>
      </c>
      <c r="AB1628" s="122" t="s">
        <v>3158</v>
      </c>
      <c r="AC1628" s="122" t="s">
        <v>3158</v>
      </c>
      <c r="AD1628" s="125">
        <v>43713.203923611109</v>
      </c>
      <c r="AE1628" s="122" t="s">
        <v>3158</v>
      </c>
    </row>
    <row r="1629" spans="1:31" ht="13">
      <c r="A1629" s="122">
        <v>3979</v>
      </c>
      <c r="B1629" s="122" t="s">
        <v>12854</v>
      </c>
      <c r="C1629" s="122" t="s">
        <v>12855</v>
      </c>
      <c r="E1629" s="122">
        <v>2012</v>
      </c>
      <c r="F1629" s="122" t="s">
        <v>3287</v>
      </c>
      <c r="G1629" s="122" t="s">
        <v>5362</v>
      </c>
      <c r="K1629" s="122" t="s">
        <v>12856</v>
      </c>
      <c r="L1629" s="124" t="s">
        <v>12857</v>
      </c>
      <c r="M1629" s="122" t="s">
        <v>3154</v>
      </c>
      <c r="N1629" s="122">
        <v>75</v>
      </c>
      <c r="O1629" s="124" t="s">
        <v>12858</v>
      </c>
      <c r="P1629" s="124" t="s">
        <v>12859</v>
      </c>
      <c r="Q1629" s="124" t="s">
        <v>12860</v>
      </c>
      <c r="R1629" s="125">
        <v>43697.526666666665</v>
      </c>
      <c r="S1629" s="125">
        <v>43713.203923611109</v>
      </c>
      <c r="T1629" s="122" t="s">
        <v>3158</v>
      </c>
      <c r="U1629" s="122" t="s">
        <v>3158</v>
      </c>
      <c r="V1629" s="122" t="s">
        <v>3158</v>
      </c>
      <c r="W1629" s="122" t="s">
        <v>3158</v>
      </c>
      <c r="X1629" s="122" t="s">
        <v>3158</v>
      </c>
      <c r="Y1629" s="122" t="s">
        <v>3158</v>
      </c>
      <c r="Z1629" s="122">
        <v>0</v>
      </c>
      <c r="AA1629" s="122" t="s">
        <v>3158</v>
      </c>
      <c r="AB1629" s="122" t="s">
        <v>3158</v>
      </c>
      <c r="AC1629" s="122" t="s">
        <v>3158</v>
      </c>
      <c r="AD1629" s="125">
        <v>43713.203923611109</v>
      </c>
      <c r="AE1629" s="122" t="s">
        <v>3158</v>
      </c>
    </row>
    <row r="1630" spans="1:31" ht="13">
      <c r="A1630" s="122">
        <v>3980</v>
      </c>
      <c r="B1630" s="122" t="s">
        <v>12861</v>
      </c>
      <c r="E1630" s="122">
        <v>0</v>
      </c>
      <c r="G1630" s="122" t="s">
        <v>3148</v>
      </c>
      <c r="H1630" s="122" t="s">
        <v>3217</v>
      </c>
      <c r="K1630" s="122" t="s">
        <v>12862</v>
      </c>
      <c r="M1630" s="122" t="s">
        <v>3154</v>
      </c>
      <c r="N1630" s="122">
        <v>75</v>
      </c>
      <c r="R1630" s="125">
        <v>43697.526666666665</v>
      </c>
      <c r="S1630" s="125">
        <v>43713.203923611109</v>
      </c>
      <c r="T1630" s="122" t="s">
        <v>3158</v>
      </c>
      <c r="U1630" s="122" t="s">
        <v>3158</v>
      </c>
      <c r="V1630" s="122" t="s">
        <v>3158</v>
      </c>
      <c r="W1630" s="122" t="s">
        <v>3158</v>
      </c>
      <c r="X1630" s="122" t="s">
        <v>3158</v>
      </c>
      <c r="Y1630" s="122" t="s">
        <v>3158</v>
      </c>
      <c r="Z1630" s="122">
        <v>0</v>
      </c>
      <c r="AA1630" s="122" t="s">
        <v>3158</v>
      </c>
      <c r="AB1630" s="122" t="s">
        <v>3158</v>
      </c>
      <c r="AC1630" s="122" t="s">
        <v>3158</v>
      </c>
      <c r="AD1630" s="125">
        <v>43713.203923611109</v>
      </c>
      <c r="AE1630" s="122" t="s">
        <v>3158</v>
      </c>
    </row>
    <row r="1631" spans="1:31" ht="13">
      <c r="A1631" s="122">
        <v>3981</v>
      </c>
      <c r="B1631" s="122" t="s">
        <v>12863</v>
      </c>
      <c r="C1631" s="122" t="s">
        <v>12864</v>
      </c>
      <c r="E1631" s="122">
        <v>2016</v>
      </c>
      <c r="F1631" s="122" t="s">
        <v>3287</v>
      </c>
      <c r="K1631" s="122" t="s">
        <v>12865</v>
      </c>
      <c r="L1631" s="124" t="s">
        <v>12866</v>
      </c>
      <c r="M1631" s="122" t="s">
        <v>3154</v>
      </c>
      <c r="N1631" s="122">
        <v>75</v>
      </c>
      <c r="O1631" s="124" t="s">
        <v>12867</v>
      </c>
      <c r="P1631" s="122" t="s">
        <v>5417</v>
      </c>
      <c r="Q1631" s="124" t="s">
        <v>12868</v>
      </c>
      <c r="R1631" s="125">
        <v>43697.526666666665</v>
      </c>
      <c r="S1631" s="125">
        <v>43713.203923611109</v>
      </c>
      <c r="T1631" s="122" t="s">
        <v>3158</v>
      </c>
      <c r="U1631" s="122" t="s">
        <v>3158</v>
      </c>
      <c r="V1631" s="122" t="s">
        <v>3158</v>
      </c>
      <c r="W1631" s="122" t="s">
        <v>3158</v>
      </c>
      <c r="X1631" s="122" t="s">
        <v>3158</v>
      </c>
      <c r="Y1631" s="122" t="s">
        <v>3158</v>
      </c>
      <c r="Z1631" s="122">
        <v>0</v>
      </c>
      <c r="AA1631" s="122" t="s">
        <v>3158</v>
      </c>
      <c r="AB1631" s="122" t="s">
        <v>3158</v>
      </c>
      <c r="AC1631" s="122" t="s">
        <v>3158</v>
      </c>
      <c r="AD1631" s="125">
        <v>43713.203923611109</v>
      </c>
      <c r="AE1631" s="122" t="s">
        <v>3158</v>
      </c>
    </row>
    <row r="1632" spans="1:31" ht="13">
      <c r="A1632" s="122">
        <v>3982</v>
      </c>
      <c r="B1632" s="122" t="s">
        <v>12869</v>
      </c>
      <c r="C1632" s="122" t="s">
        <v>12870</v>
      </c>
      <c r="D1632" s="122" t="s">
        <v>3146</v>
      </c>
      <c r="E1632" s="122">
        <v>2018</v>
      </c>
      <c r="G1632" s="122" t="s">
        <v>3343</v>
      </c>
      <c r="K1632" s="122" t="s">
        <v>12871</v>
      </c>
      <c r="L1632" s="124" t="s">
        <v>12872</v>
      </c>
      <c r="M1632" s="122" t="s">
        <v>3154</v>
      </c>
      <c r="N1632" s="122">
        <v>75</v>
      </c>
      <c r="O1632" s="124" t="s">
        <v>5256</v>
      </c>
      <c r="P1632" s="124" t="s">
        <v>12873</v>
      </c>
      <c r="Q1632" s="124" t="s">
        <v>12874</v>
      </c>
      <c r="R1632" s="125">
        <v>43697.526666666665</v>
      </c>
      <c r="S1632" s="125">
        <v>43713.203923611109</v>
      </c>
      <c r="T1632" s="122" t="s">
        <v>3158</v>
      </c>
      <c r="U1632" s="122" t="s">
        <v>3158</v>
      </c>
      <c r="V1632" s="122" t="s">
        <v>3158</v>
      </c>
      <c r="W1632" s="122" t="s">
        <v>3158</v>
      </c>
      <c r="X1632" s="122" t="s">
        <v>3158</v>
      </c>
      <c r="Y1632" s="122" t="s">
        <v>3158</v>
      </c>
      <c r="Z1632" s="122">
        <v>0</v>
      </c>
      <c r="AA1632" s="122" t="s">
        <v>3158</v>
      </c>
      <c r="AB1632" s="122" t="s">
        <v>3158</v>
      </c>
      <c r="AC1632" s="122" t="s">
        <v>3158</v>
      </c>
      <c r="AD1632" s="125">
        <v>43713.203923611109</v>
      </c>
      <c r="AE1632" s="122" t="s">
        <v>3158</v>
      </c>
    </row>
    <row r="1633" spans="1:31" ht="13">
      <c r="A1633" s="122">
        <v>3983</v>
      </c>
      <c r="B1633" s="122" t="s">
        <v>534</v>
      </c>
      <c r="C1633" s="122" t="s">
        <v>12875</v>
      </c>
      <c r="D1633" s="122" t="s">
        <v>3146</v>
      </c>
      <c r="E1633" s="122">
        <v>2012</v>
      </c>
      <c r="F1633" s="122" t="s">
        <v>3225</v>
      </c>
      <c r="G1633" s="122" t="s">
        <v>4325</v>
      </c>
      <c r="H1633" s="122" t="s">
        <v>3173</v>
      </c>
      <c r="I1633" s="122" t="s">
        <v>3316</v>
      </c>
      <c r="J1633" s="122" t="s">
        <v>12876</v>
      </c>
      <c r="K1633" s="122" t="s">
        <v>12877</v>
      </c>
      <c r="L1633" s="124" t="s">
        <v>12878</v>
      </c>
      <c r="M1633" s="122" t="s">
        <v>3154</v>
      </c>
      <c r="N1633" s="122">
        <v>75</v>
      </c>
      <c r="O1633" s="124" t="s">
        <v>12879</v>
      </c>
      <c r="P1633" s="124" t="s">
        <v>12880</v>
      </c>
      <c r="Q1633" s="124" t="s">
        <v>12881</v>
      </c>
      <c r="R1633" s="125">
        <v>43697.526666666665</v>
      </c>
      <c r="S1633" s="125">
        <v>43713.203923611109</v>
      </c>
      <c r="T1633" s="122" t="s">
        <v>3158</v>
      </c>
      <c r="U1633" s="122" t="s">
        <v>3158</v>
      </c>
      <c r="V1633" s="122" t="s">
        <v>3158</v>
      </c>
      <c r="W1633" s="122" t="s">
        <v>3158</v>
      </c>
      <c r="X1633" s="122" t="s">
        <v>3158</v>
      </c>
      <c r="Y1633" s="122" t="s">
        <v>3158</v>
      </c>
      <c r="Z1633" s="122">
        <v>0</v>
      </c>
      <c r="AA1633" s="122" t="s">
        <v>3158</v>
      </c>
      <c r="AB1633" s="122" t="s">
        <v>3158</v>
      </c>
      <c r="AC1633" s="122" t="s">
        <v>3158</v>
      </c>
      <c r="AD1633" s="125">
        <v>43713.203923611109</v>
      </c>
      <c r="AE1633" s="122" t="s">
        <v>3158</v>
      </c>
    </row>
    <row r="1634" spans="1:31" ht="13">
      <c r="A1634" s="122">
        <v>3984</v>
      </c>
      <c r="B1634" s="122" t="s">
        <v>12882</v>
      </c>
      <c r="C1634" s="122" t="s">
        <v>4622</v>
      </c>
      <c r="E1634" s="122">
        <v>2017</v>
      </c>
      <c r="F1634" s="122" t="s">
        <v>3462</v>
      </c>
      <c r="G1634" s="122" t="s">
        <v>7499</v>
      </c>
      <c r="K1634" s="122" t="s">
        <v>12883</v>
      </c>
      <c r="L1634" s="124" t="s">
        <v>12884</v>
      </c>
      <c r="M1634" s="122" t="s">
        <v>3154</v>
      </c>
      <c r="N1634" s="122">
        <v>75</v>
      </c>
      <c r="O1634" s="124" t="s">
        <v>12885</v>
      </c>
      <c r="P1634" s="122" t="s">
        <v>5417</v>
      </c>
      <c r="Q1634" s="124" t="s">
        <v>12886</v>
      </c>
      <c r="R1634" s="125">
        <v>43697.526666666665</v>
      </c>
      <c r="S1634" s="125">
        <v>43713.203923611109</v>
      </c>
      <c r="T1634" s="122" t="s">
        <v>3158</v>
      </c>
      <c r="U1634" s="122" t="s">
        <v>3158</v>
      </c>
      <c r="V1634" s="122" t="s">
        <v>3158</v>
      </c>
      <c r="W1634" s="122" t="s">
        <v>3158</v>
      </c>
      <c r="X1634" s="122" t="s">
        <v>3158</v>
      </c>
      <c r="Y1634" s="122" t="s">
        <v>3158</v>
      </c>
      <c r="Z1634" s="122">
        <v>0</v>
      </c>
      <c r="AA1634" s="122" t="s">
        <v>3158</v>
      </c>
      <c r="AB1634" s="122" t="s">
        <v>3158</v>
      </c>
      <c r="AC1634" s="122" t="s">
        <v>3158</v>
      </c>
      <c r="AD1634" s="125">
        <v>43713.203923611109</v>
      </c>
      <c r="AE1634" s="122" t="s">
        <v>3158</v>
      </c>
    </row>
    <row r="1635" spans="1:31" ht="13">
      <c r="A1635" s="122">
        <v>3985</v>
      </c>
      <c r="B1635" s="122" t="s">
        <v>735</v>
      </c>
      <c r="C1635" s="122" t="s">
        <v>12887</v>
      </c>
      <c r="D1635" s="122" t="s">
        <v>3146</v>
      </c>
      <c r="E1635" s="122">
        <v>2013</v>
      </c>
      <c r="F1635" s="122" t="s">
        <v>3255</v>
      </c>
      <c r="G1635" s="122" t="s">
        <v>12888</v>
      </c>
      <c r="H1635" s="122" t="s">
        <v>12889</v>
      </c>
      <c r="I1635" s="122" t="s">
        <v>3385</v>
      </c>
      <c r="J1635" s="122" t="s">
        <v>12890</v>
      </c>
      <c r="K1635" s="122" t="s">
        <v>12891</v>
      </c>
      <c r="L1635" s="124" t="s">
        <v>12892</v>
      </c>
      <c r="M1635" s="122" t="s">
        <v>3154</v>
      </c>
      <c r="N1635" s="122">
        <v>75</v>
      </c>
      <c r="O1635" s="124" t="s">
        <v>12893</v>
      </c>
      <c r="P1635" s="122" t="s">
        <v>3158</v>
      </c>
      <c r="Q1635" s="124" t="s">
        <v>12894</v>
      </c>
      <c r="R1635" s="125">
        <v>43697.526666666665</v>
      </c>
      <c r="S1635" s="125">
        <v>43706.530127314814</v>
      </c>
      <c r="T1635" s="122">
        <v>68</v>
      </c>
      <c r="U1635" s="122" t="s">
        <v>3202</v>
      </c>
      <c r="V1635" s="122" t="s">
        <v>3204</v>
      </c>
      <c r="W1635" s="122" t="s">
        <v>3158</v>
      </c>
      <c r="X1635" s="122" t="s">
        <v>3204</v>
      </c>
      <c r="Y1635" s="122" t="s">
        <v>3158</v>
      </c>
      <c r="Z1635" s="122">
        <v>0</v>
      </c>
      <c r="AA1635" s="122" t="s">
        <v>3158</v>
      </c>
      <c r="AB1635" s="122" t="s">
        <v>3158</v>
      </c>
      <c r="AC1635" s="122" t="s">
        <v>3158</v>
      </c>
      <c r="AD1635" s="125">
        <v>43698.350451388891</v>
      </c>
      <c r="AE1635" s="122" t="s">
        <v>3158</v>
      </c>
    </row>
    <row r="1636" spans="1:31" ht="13">
      <c r="A1636" s="122">
        <v>3986</v>
      </c>
      <c r="B1636" s="122" t="s">
        <v>12895</v>
      </c>
      <c r="C1636" s="122" t="s">
        <v>12896</v>
      </c>
      <c r="E1636" s="122">
        <v>2016</v>
      </c>
      <c r="F1636" s="122" t="s">
        <v>4300</v>
      </c>
      <c r="G1636" s="122" t="s">
        <v>12897</v>
      </c>
      <c r="K1636" s="122" t="s">
        <v>12898</v>
      </c>
      <c r="L1636" s="124" t="s">
        <v>12899</v>
      </c>
      <c r="M1636" s="122" t="s">
        <v>3154</v>
      </c>
      <c r="N1636" s="122">
        <v>75</v>
      </c>
      <c r="O1636" s="124" t="s">
        <v>12900</v>
      </c>
      <c r="P1636" s="124" t="s">
        <v>12901</v>
      </c>
      <c r="Q1636" s="124" t="s">
        <v>12902</v>
      </c>
      <c r="R1636" s="125">
        <v>43697.526666666665</v>
      </c>
      <c r="S1636" s="125">
        <v>43713.203923611109</v>
      </c>
      <c r="T1636" s="122" t="s">
        <v>3158</v>
      </c>
      <c r="U1636" s="122" t="s">
        <v>3158</v>
      </c>
      <c r="V1636" s="122" t="s">
        <v>3158</v>
      </c>
      <c r="W1636" s="122" t="s">
        <v>3158</v>
      </c>
      <c r="X1636" s="122" t="s">
        <v>3158</v>
      </c>
      <c r="Y1636" s="122" t="s">
        <v>3158</v>
      </c>
      <c r="Z1636" s="122">
        <v>0</v>
      </c>
      <c r="AA1636" s="122" t="s">
        <v>3158</v>
      </c>
      <c r="AB1636" s="122" t="s">
        <v>3158</v>
      </c>
      <c r="AC1636" s="122" t="s">
        <v>3158</v>
      </c>
      <c r="AD1636" s="125">
        <v>43713.203923611109</v>
      </c>
      <c r="AE1636" s="122" t="s">
        <v>3158</v>
      </c>
    </row>
    <row r="1637" spans="1:31" ht="13">
      <c r="A1637" s="122">
        <v>3987</v>
      </c>
      <c r="B1637" s="122" t="s">
        <v>12903</v>
      </c>
      <c r="E1637" s="122">
        <v>0</v>
      </c>
      <c r="K1637" s="122" t="s">
        <v>12904</v>
      </c>
      <c r="M1637" s="122" t="s">
        <v>3154</v>
      </c>
      <c r="N1637" s="122">
        <v>75</v>
      </c>
      <c r="R1637" s="125">
        <v>43697.526666666665</v>
      </c>
      <c r="S1637" s="125">
        <v>43713.203923611109</v>
      </c>
      <c r="T1637" s="122" t="s">
        <v>3158</v>
      </c>
      <c r="U1637" s="122" t="s">
        <v>3158</v>
      </c>
      <c r="V1637" s="122" t="s">
        <v>3158</v>
      </c>
      <c r="W1637" s="122" t="s">
        <v>3158</v>
      </c>
      <c r="X1637" s="122" t="s">
        <v>3158</v>
      </c>
      <c r="Y1637" s="122" t="s">
        <v>3158</v>
      </c>
      <c r="Z1637" s="122">
        <v>0</v>
      </c>
      <c r="AA1637" s="122" t="s">
        <v>3158</v>
      </c>
      <c r="AB1637" s="122" t="s">
        <v>3158</v>
      </c>
      <c r="AC1637" s="122" t="s">
        <v>3158</v>
      </c>
      <c r="AD1637" s="125">
        <v>43713.203923611109</v>
      </c>
      <c r="AE1637" s="122" t="s">
        <v>3158</v>
      </c>
    </row>
    <row r="1638" spans="1:31" ht="13">
      <c r="A1638" s="122">
        <v>3988</v>
      </c>
      <c r="B1638" s="122" t="s">
        <v>359</v>
      </c>
      <c r="C1638" s="122" t="s">
        <v>12905</v>
      </c>
      <c r="D1638" s="122" t="s">
        <v>3146</v>
      </c>
      <c r="E1638" s="122">
        <v>2016</v>
      </c>
      <c r="F1638" s="122" t="s">
        <v>3401</v>
      </c>
      <c r="G1638" s="122" t="s">
        <v>4637</v>
      </c>
      <c r="H1638" s="122" t="s">
        <v>3977</v>
      </c>
      <c r="I1638" s="122" t="s">
        <v>4340</v>
      </c>
      <c r="J1638" s="122" t="s">
        <v>12906</v>
      </c>
      <c r="K1638" s="122" t="s">
        <v>12907</v>
      </c>
      <c r="L1638" s="124" t="s">
        <v>12908</v>
      </c>
      <c r="M1638" s="122" t="s">
        <v>3154</v>
      </c>
      <c r="N1638" s="122">
        <v>75</v>
      </c>
      <c r="O1638" s="124" t="s">
        <v>12909</v>
      </c>
      <c r="P1638" s="122" t="s">
        <v>3158</v>
      </c>
      <c r="Q1638" s="124" t="s">
        <v>12910</v>
      </c>
      <c r="R1638" s="125">
        <v>43697.526666666665</v>
      </c>
      <c r="S1638" s="125">
        <v>43775.348287037035</v>
      </c>
      <c r="T1638" s="122">
        <v>68</v>
      </c>
      <c r="U1638" s="122" t="s">
        <v>3202</v>
      </c>
      <c r="V1638" s="122" t="s">
        <v>3977</v>
      </c>
      <c r="W1638" s="122" t="s">
        <v>3158</v>
      </c>
      <c r="X1638" s="122" t="s">
        <v>3204</v>
      </c>
      <c r="Y1638" s="122" t="s">
        <v>3158</v>
      </c>
      <c r="Z1638" s="122">
        <v>0</v>
      </c>
      <c r="AA1638" s="122" t="s">
        <v>3158</v>
      </c>
      <c r="AB1638" s="122" t="s">
        <v>3158</v>
      </c>
      <c r="AC1638" s="122" t="s">
        <v>3158</v>
      </c>
      <c r="AD1638" s="125">
        <v>43713.203923611109</v>
      </c>
      <c r="AE1638" s="122" t="s">
        <v>3158</v>
      </c>
    </row>
    <row r="1639" spans="1:31" ht="13">
      <c r="A1639" s="122">
        <v>3989</v>
      </c>
      <c r="B1639" s="122" t="s">
        <v>12911</v>
      </c>
      <c r="E1639" s="122">
        <v>0</v>
      </c>
      <c r="F1639" s="122" t="s">
        <v>12912</v>
      </c>
      <c r="H1639" s="122" t="s">
        <v>3521</v>
      </c>
      <c r="K1639" s="122" t="s">
        <v>12913</v>
      </c>
      <c r="M1639" s="122" t="s">
        <v>3154</v>
      </c>
      <c r="N1639" s="122">
        <v>75</v>
      </c>
      <c r="R1639" s="125">
        <v>43697.526666666665</v>
      </c>
      <c r="S1639" s="125">
        <v>43713.203923611109</v>
      </c>
      <c r="T1639" s="122" t="s">
        <v>3158</v>
      </c>
      <c r="U1639" s="122" t="s">
        <v>3158</v>
      </c>
      <c r="V1639" s="122" t="s">
        <v>3158</v>
      </c>
      <c r="W1639" s="122" t="s">
        <v>3158</v>
      </c>
      <c r="X1639" s="122" t="s">
        <v>3158</v>
      </c>
      <c r="Y1639" s="122" t="s">
        <v>3158</v>
      </c>
      <c r="Z1639" s="122">
        <v>0</v>
      </c>
      <c r="AA1639" s="122" t="s">
        <v>3158</v>
      </c>
      <c r="AB1639" s="122" t="s">
        <v>3158</v>
      </c>
      <c r="AC1639" s="122" t="s">
        <v>3158</v>
      </c>
      <c r="AD1639" s="125">
        <v>43713.203923611109</v>
      </c>
      <c r="AE1639" s="122" t="s">
        <v>3158</v>
      </c>
    </row>
    <row r="1640" spans="1:31" ht="13">
      <c r="A1640" s="122">
        <v>3990</v>
      </c>
      <c r="B1640" s="122" t="s">
        <v>12914</v>
      </c>
      <c r="C1640" s="122" t="s">
        <v>12915</v>
      </c>
      <c r="E1640" s="122">
        <v>2015</v>
      </c>
      <c r="F1640" s="122" t="s">
        <v>6634</v>
      </c>
      <c r="G1640" s="122" t="s">
        <v>12916</v>
      </c>
      <c r="K1640" s="122" t="s">
        <v>12917</v>
      </c>
      <c r="L1640" s="124" t="s">
        <v>12918</v>
      </c>
      <c r="M1640" s="122" t="s">
        <v>3154</v>
      </c>
      <c r="N1640" s="122">
        <v>75</v>
      </c>
      <c r="O1640" s="124" t="s">
        <v>12919</v>
      </c>
      <c r="R1640" s="125">
        <v>43697.526666666665</v>
      </c>
      <c r="S1640" s="125">
        <v>43713.203923611109</v>
      </c>
      <c r="T1640" s="122" t="s">
        <v>3158</v>
      </c>
      <c r="U1640" s="122" t="s">
        <v>3158</v>
      </c>
      <c r="V1640" s="122" t="s">
        <v>3158</v>
      </c>
      <c r="W1640" s="122" t="s">
        <v>3158</v>
      </c>
      <c r="X1640" s="122" t="s">
        <v>3158</v>
      </c>
      <c r="Y1640" s="122" t="s">
        <v>3158</v>
      </c>
      <c r="Z1640" s="122">
        <v>0</v>
      </c>
      <c r="AA1640" s="122" t="s">
        <v>3158</v>
      </c>
      <c r="AB1640" s="122" t="s">
        <v>3158</v>
      </c>
      <c r="AC1640" s="122" t="s">
        <v>3158</v>
      </c>
      <c r="AD1640" s="125">
        <v>43713.203923611109</v>
      </c>
      <c r="AE1640" s="122" t="s">
        <v>3158</v>
      </c>
    </row>
    <row r="1641" spans="1:31" ht="13">
      <c r="A1641" s="122">
        <v>3991</v>
      </c>
      <c r="B1641" s="122" t="s">
        <v>12920</v>
      </c>
      <c r="D1641" s="122" t="s">
        <v>3146</v>
      </c>
      <c r="E1641" s="122">
        <v>0</v>
      </c>
      <c r="F1641" s="122" t="s">
        <v>3255</v>
      </c>
      <c r="K1641" s="122" t="s">
        <v>12921</v>
      </c>
      <c r="M1641" s="122" t="s">
        <v>3154</v>
      </c>
      <c r="N1641" s="122">
        <v>75</v>
      </c>
      <c r="R1641" s="125">
        <v>43697.526666666665</v>
      </c>
      <c r="S1641" s="125">
        <v>43713.203923611109</v>
      </c>
      <c r="T1641" s="122" t="s">
        <v>3158</v>
      </c>
      <c r="U1641" s="122" t="s">
        <v>3158</v>
      </c>
      <c r="V1641" s="122" t="s">
        <v>3158</v>
      </c>
      <c r="W1641" s="122" t="s">
        <v>3158</v>
      </c>
      <c r="X1641" s="122" t="s">
        <v>3158</v>
      </c>
      <c r="Y1641" s="122" t="s">
        <v>3158</v>
      </c>
      <c r="Z1641" s="122">
        <v>0</v>
      </c>
      <c r="AA1641" s="122" t="s">
        <v>3158</v>
      </c>
      <c r="AB1641" s="122" t="s">
        <v>3158</v>
      </c>
      <c r="AC1641" s="122" t="s">
        <v>3158</v>
      </c>
      <c r="AD1641" s="125">
        <v>43713.203923611109</v>
      </c>
      <c r="AE1641" s="122" t="s">
        <v>3158</v>
      </c>
    </row>
    <row r="1642" spans="1:31" ht="13">
      <c r="A1642" s="122">
        <v>3992</v>
      </c>
      <c r="B1642" s="122" t="s">
        <v>12922</v>
      </c>
      <c r="C1642" s="122" t="s">
        <v>12923</v>
      </c>
      <c r="E1642" s="122">
        <v>2015</v>
      </c>
      <c r="K1642" s="122" t="s">
        <v>12924</v>
      </c>
      <c r="L1642" s="124" t="s">
        <v>12925</v>
      </c>
      <c r="M1642" s="122" t="s">
        <v>3154</v>
      </c>
      <c r="N1642" s="122">
        <v>75</v>
      </c>
      <c r="P1642" s="124" t="s">
        <v>12926</v>
      </c>
      <c r="Q1642" s="124" t="s">
        <v>12927</v>
      </c>
      <c r="R1642" s="125">
        <v>43697.526666666665</v>
      </c>
      <c r="S1642" s="125">
        <v>43713.203923611109</v>
      </c>
      <c r="T1642" s="122" t="s">
        <v>3158</v>
      </c>
      <c r="U1642" s="122" t="s">
        <v>3158</v>
      </c>
      <c r="V1642" s="122" t="s">
        <v>3158</v>
      </c>
      <c r="W1642" s="122" t="s">
        <v>3158</v>
      </c>
      <c r="X1642" s="122" t="s">
        <v>3158</v>
      </c>
      <c r="Y1642" s="122" t="s">
        <v>3158</v>
      </c>
      <c r="Z1642" s="122">
        <v>0</v>
      </c>
      <c r="AA1642" s="122" t="s">
        <v>3158</v>
      </c>
      <c r="AB1642" s="122" t="s">
        <v>3158</v>
      </c>
      <c r="AC1642" s="122" t="s">
        <v>3158</v>
      </c>
      <c r="AD1642" s="125">
        <v>43713.203923611109</v>
      </c>
      <c r="AE1642" s="122" t="s">
        <v>3158</v>
      </c>
    </row>
    <row r="1643" spans="1:31" ht="13">
      <c r="A1643" s="122">
        <v>3993</v>
      </c>
      <c r="B1643" s="122" t="s">
        <v>12928</v>
      </c>
      <c r="C1643" s="122" t="s">
        <v>12929</v>
      </c>
      <c r="D1643" s="122" t="s">
        <v>3146</v>
      </c>
      <c r="E1643" s="122">
        <v>2015</v>
      </c>
      <c r="F1643" s="122" t="s">
        <v>3438</v>
      </c>
      <c r="G1643" s="122" t="s">
        <v>3245</v>
      </c>
      <c r="H1643" s="122" t="s">
        <v>3195</v>
      </c>
      <c r="I1643" s="122" t="s">
        <v>3326</v>
      </c>
      <c r="J1643" s="122" t="s">
        <v>12930</v>
      </c>
      <c r="K1643" s="122" t="s">
        <v>12931</v>
      </c>
      <c r="L1643" s="124" t="s">
        <v>12932</v>
      </c>
      <c r="M1643" s="122" t="s">
        <v>3154</v>
      </c>
      <c r="N1643" s="122">
        <v>75</v>
      </c>
      <c r="O1643" s="124" t="s">
        <v>12933</v>
      </c>
      <c r="P1643" s="124" t="s">
        <v>12934</v>
      </c>
      <c r="Q1643" s="124" t="s">
        <v>12935</v>
      </c>
      <c r="R1643" s="125">
        <v>43697.526666666665</v>
      </c>
      <c r="S1643" s="125">
        <v>43713.203923611109</v>
      </c>
      <c r="T1643" s="122" t="s">
        <v>3158</v>
      </c>
      <c r="U1643" s="122" t="s">
        <v>3158</v>
      </c>
      <c r="V1643" s="122" t="s">
        <v>3158</v>
      </c>
      <c r="W1643" s="122" t="s">
        <v>3158</v>
      </c>
      <c r="X1643" s="122" t="s">
        <v>3158</v>
      </c>
      <c r="Y1643" s="122" t="s">
        <v>3158</v>
      </c>
      <c r="Z1643" s="122">
        <v>0</v>
      </c>
      <c r="AA1643" s="122" t="s">
        <v>3158</v>
      </c>
      <c r="AB1643" s="122" t="s">
        <v>3158</v>
      </c>
      <c r="AC1643" s="122" t="s">
        <v>3158</v>
      </c>
      <c r="AD1643" s="125">
        <v>43713.203923611109</v>
      </c>
      <c r="AE1643" s="122" t="s">
        <v>3158</v>
      </c>
    </row>
    <row r="1644" spans="1:31" ht="13">
      <c r="A1644" s="122">
        <v>3994</v>
      </c>
      <c r="B1644" s="122" t="s">
        <v>12936</v>
      </c>
      <c r="C1644" s="122" t="s">
        <v>12937</v>
      </c>
      <c r="E1644" s="122">
        <v>2016</v>
      </c>
      <c r="F1644" s="122" t="s">
        <v>3255</v>
      </c>
      <c r="G1644" s="122" t="s">
        <v>7499</v>
      </c>
      <c r="K1644" s="122" t="s">
        <v>12938</v>
      </c>
      <c r="L1644" s="124" t="s">
        <v>12939</v>
      </c>
      <c r="M1644" s="122" t="s">
        <v>3154</v>
      </c>
      <c r="N1644" s="122">
        <v>75</v>
      </c>
      <c r="O1644" s="124" t="s">
        <v>12940</v>
      </c>
      <c r="P1644" s="124" t="s">
        <v>12941</v>
      </c>
      <c r="Q1644" s="124" t="s">
        <v>12942</v>
      </c>
      <c r="R1644" s="125">
        <v>43697.526666666665</v>
      </c>
      <c r="S1644" s="125">
        <v>43713.203923611109</v>
      </c>
      <c r="T1644" s="122" t="s">
        <v>3158</v>
      </c>
      <c r="U1644" s="122" t="s">
        <v>3158</v>
      </c>
      <c r="V1644" s="122" t="s">
        <v>3158</v>
      </c>
      <c r="W1644" s="122" t="s">
        <v>3158</v>
      </c>
      <c r="X1644" s="122" t="s">
        <v>3158</v>
      </c>
      <c r="Y1644" s="122" t="s">
        <v>3158</v>
      </c>
      <c r="Z1644" s="122">
        <v>0</v>
      </c>
      <c r="AA1644" s="122" t="s">
        <v>3158</v>
      </c>
      <c r="AB1644" s="122" t="s">
        <v>3158</v>
      </c>
      <c r="AC1644" s="122" t="s">
        <v>3158</v>
      </c>
      <c r="AD1644" s="125">
        <v>43713.203923611109</v>
      </c>
      <c r="AE1644" s="122" t="s">
        <v>3158</v>
      </c>
    </row>
    <row r="1645" spans="1:31" ht="13">
      <c r="A1645" s="122">
        <v>3995</v>
      </c>
      <c r="B1645" s="122" t="s">
        <v>12943</v>
      </c>
      <c r="E1645" s="122">
        <v>0</v>
      </c>
      <c r="F1645" s="122" t="s">
        <v>3147</v>
      </c>
      <c r="H1645" s="122" t="s">
        <v>3184</v>
      </c>
      <c r="K1645" s="122" t="s">
        <v>12944</v>
      </c>
      <c r="M1645" s="122" t="s">
        <v>3154</v>
      </c>
      <c r="N1645" s="122">
        <v>75</v>
      </c>
      <c r="R1645" s="125">
        <v>43697.526666666665</v>
      </c>
      <c r="S1645" s="125">
        <v>43713.203923611109</v>
      </c>
      <c r="T1645" s="122" t="s">
        <v>3158</v>
      </c>
      <c r="U1645" s="122" t="s">
        <v>3158</v>
      </c>
      <c r="V1645" s="122" t="s">
        <v>3158</v>
      </c>
      <c r="W1645" s="122" t="s">
        <v>3158</v>
      </c>
      <c r="X1645" s="122" t="s">
        <v>3158</v>
      </c>
      <c r="Y1645" s="122" t="s">
        <v>3158</v>
      </c>
      <c r="Z1645" s="122">
        <v>0</v>
      </c>
      <c r="AA1645" s="122" t="s">
        <v>3158</v>
      </c>
      <c r="AB1645" s="122" t="s">
        <v>3158</v>
      </c>
      <c r="AC1645" s="122" t="s">
        <v>3158</v>
      </c>
      <c r="AD1645" s="125">
        <v>43713.203923611109</v>
      </c>
      <c r="AE1645" s="122" t="s">
        <v>3158</v>
      </c>
    </row>
    <row r="1646" spans="1:31" ht="13">
      <c r="A1646" s="122">
        <v>3996</v>
      </c>
      <c r="B1646" s="122" t="s">
        <v>425</v>
      </c>
      <c r="C1646" s="122" t="s">
        <v>12945</v>
      </c>
      <c r="D1646" s="122" t="s">
        <v>3146</v>
      </c>
      <c r="E1646" s="122">
        <v>2012</v>
      </c>
      <c r="F1646" s="122" t="s">
        <v>3225</v>
      </c>
      <c r="G1646" s="122" t="s">
        <v>3245</v>
      </c>
      <c r="H1646" s="122" t="s">
        <v>3195</v>
      </c>
      <c r="I1646" s="122" t="s">
        <v>3326</v>
      </c>
      <c r="K1646" s="122" t="s">
        <v>12946</v>
      </c>
      <c r="L1646" s="124" t="s">
        <v>12947</v>
      </c>
      <c r="M1646" s="122" t="s">
        <v>3154</v>
      </c>
      <c r="N1646" s="122">
        <v>75</v>
      </c>
      <c r="O1646" s="124" t="s">
        <v>12948</v>
      </c>
      <c r="P1646" s="124" t="s">
        <v>12949</v>
      </c>
      <c r="R1646" s="125">
        <v>43697.526666666665</v>
      </c>
      <c r="S1646" s="125">
        <v>43713.203923611109</v>
      </c>
      <c r="T1646" s="122" t="s">
        <v>3158</v>
      </c>
      <c r="U1646" s="122" t="s">
        <v>3158</v>
      </c>
      <c r="V1646" s="122" t="s">
        <v>3158</v>
      </c>
      <c r="W1646" s="122" t="s">
        <v>3158</v>
      </c>
      <c r="X1646" s="122" t="s">
        <v>3158</v>
      </c>
      <c r="Y1646" s="122" t="s">
        <v>3158</v>
      </c>
      <c r="Z1646" s="122">
        <v>0</v>
      </c>
      <c r="AA1646" s="122" t="s">
        <v>3158</v>
      </c>
      <c r="AB1646" s="122" t="s">
        <v>3158</v>
      </c>
      <c r="AC1646" s="122" t="s">
        <v>3158</v>
      </c>
      <c r="AD1646" s="125">
        <v>43713.203923611109</v>
      </c>
      <c r="AE1646" s="122" t="s">
        <v>3158</v>
      </c>
    </row>
    <row r="1647" spans="1:31" ht="13">
      <c r="A1647" s="122">
        <v>3997</v>
      </c>
      <c r="B1647" s="122" t="s">
        <v>12950</v>
      </c>
      <c r="E1647" s="122">
        <v>0</v>
      </c>
      <c r="K1647" s="122" t="s">
        <v>12951</v>
      </c>
      <c r="M1647" s="122" t="s">
        <v>3154</v>
      </c>
      <c r="N1647" s="122">
        <v>75</v>
      </c>
      <c r="R1647" s="125">
        <v>43697.526666666665</v>
      </c>
      <c r="S1647" s="125">
        <v>43713.203923611109</v>
      </c>
      <c r="T1647" s="122" t="s">
        <v>3158</v>
      </c>
      <c r="U1647" s="122" t="s">
        <v>3158</v>
      </c>
      <c r="V1647" s="122" t="s">
        <v>3158</v>
      </c>
      <c r="W1647" s="122" t="s">
        <v>3158</v>
      </c>
      <c r="X1647" s="122" t="s">
        <v>3158</v>
      </c>
      <c r="Y1647" s="122" t="s">
        <v>3158</v>
      </c>
      <c r="Z1647" s="122">
        <v>0</v>
      </c>
      <c r="AA1647" s="122" t="s">
        <v>3158</v>
      </c>
      <c r="AB1647" s="122" t="s">
        <v>3158</v>
      </c>
      <c r="AC1647" s="122" t="s">
        <v>3158</v>
      </c>
      <c r="AD1647" s="125">
        <v>43713.203923611109</v>
      </c>
      <c r="AE1647" s="122" t="s">
        <v>3158</v>
      </c>
    </row>
    <row r="1648" spans="1:31" ht="13">
      <c r="A1648" s="122">
        <v>3998</v>
      </c>
      <c r="B1648" s="124" t="s">
        <v>12952</v>
      </c>
      <c r="C1648" s="122" t="s">
        <v>12953</v>
      </c>
      <c r="D1648" s="122" t="s">
        <v>3146</v>
      </c>
      <c r="E1648" s="122">
        <v>2017</v>
      </c>
      <c r="F1648" s="122" t="s">
        <v>3225</v>
      </c>
      <c r="G1648" s="122" t="s">
        <v>5766</v>
      </c>
      <c r="H1648" s="122" t="s">
        <v>3217</v>
      </c>
      <c r="I1648" s="126">
        <v>44936</v>
      </c>
      <c r="K1648" s="122" t="s">
        <v>12954</v>
      </c>
      <c r="L1648" s="124" t="s">
        <v>12955</v>
      </c>
      <c r="M1648" s="122" t="s">
        <v>3154</v>
      </c>
      <c r="N1648" s="122">
        <v>75</v>
      </c>
      <c r="O1648" s="124" t="s">
        <v>12956</v>
      </c>
      <c r="P1648" s="124" t="s">
        <v>12957</v>
      </c>
      <c r="Q1648" s="124" t="s">
        <v>12958</v>
      </c>
      <c r="R1648" s="125">
        <v>43697.526666666665</v>
      </c>
      <c r="S1648" s="125">
        <v>43713.203923611109</v>
      </c>
      <c r="T1648" s="122" t="s">
        <v>3158</v>
      </c>
      <c r="U1648" s="122" t="s">
        <v>3158</v>
      </c>
      <c r="V1648" s="122" t="s">
        <v>3158</v>
      </c>
      <c r="W1648" s="122" t="s">
        <v>3158</v>
      </c>
      <c r="X1648" s="122" t="s">
        <v>3158</v>
      </c>
      <c r="Y1648" s="122" t="s">
        <v>3158</v>
      </c>
      <c r="Z1648" s="122">
        <v>0</v>
      </c>
      <c r="AA1648" s="122" t="s">
        <v>3158</v>
      </c>
      <c r="AB1648" s="122" t="s">
        <v>3158</v>
      </c>
      <c r="AC1648" s="122" t="s">
        <v>3158</v>
      </c>
      <c r="AD1648" s="125">
        <v>43713.203923611109</v>
      </c>
      <c r="AE1648" s="122" t="s">
        <v>3158</v>
      </c>
    </row>
    <row r="1649" spans="1:31" ht="13">
      <c r="A1649" s="122">
        <v>3999</v>
      </c>
      <c r="B1649" s="122" t="s">
        <v>12959</v>
      </c>
      <c r="E1649" s="122">
        <v>0</v>
      </c>
      <c r="K1649" s="122" t="s">
        <v>12960</v>
      </c>
      <c r="M1649" s="122" t="s">
        <v>3154</v>
      </c>
      <c r="N1649" s="122">
        <v>75</v>
      </c>
      <c r="R1649" s="125">
        <v>43697.526666666665</v>
      </c>
      <c r="S1649" s="125">
        <v>43713.203923611109</v>
      </c>
      <c r="T1649" s="122" t="s">
        <v>3158</v>
      </c>
      <c r="U1649" s="122" t="s">
        <v>3158</v>
      </c>
      <c r="V1649" s="122" t="s">
        <v>3158</v>
      </c>
      <c r="W1649" s="122" t="s">
        <v>3158</v>
      </c>
      <c r="X1649" s="122" t="s">
        <v>3158</v>
      </c>
      <c r="Y1649" s="122" t="s">
        <v>3158</v>
      </c>
      <c r="Z1649" s="122">
        <v>0</v>
      </c>
      <c r="AA1649" s="122" t="s">
        <v>3158</v>
      </c>
      <c r="AB1649" s="122" t="s">
        <v>3158</v>
      </c>
      <c r="AC1649" s="122" t="s">
        <v>3158</v>
      </c>
      <c r="AD1649" s="125">
        <v>43713.203923611109</v>
      </c>
      <c r="AE1649" s="122" t="s">
        <v>3158</v>
      </c>
    </row>
    <row r="1650" spans="1:31" ht="13">
      <c r="A1650" s="122">
        <v>4000</v>
      </c>
      <c r="B1650" s="122" t="s">
        <v>532</v>
      </c>
      <c r="C1650" s="122" t="s">
        <v>12961</v>
      </c>
      <c r="D1650" s="122" t="s">
        <v>3146</v>
      </c>
      <c r="E1650" s="122">
        <v>2017</v>
      </c>
      <c r="F1650" s="122" t="s">
        <v>3225</v>
      </c>
      <c r="G1650" s="122" t="s">
        <v>3172</v>
      </c>
      <c r="H1650" s="122" t="s">
        <v>3173</v>
      </c>
      <c r="I1650" s="126">
        <v>44967</v>
      </c>
      <c r="J1650" s="122" t="s">
        <v>12962</v>
      </c>
      <c r="K1650" s="122" t="s">
        <v>12963</v>
      </c>
      <c r="L1650" s="124" t="s">
        <v>12964</v>
      </c>
      <c r="M1650" s="122" t="s">
        <v>3154</v>
      </c>
      <c r="N1650" s="122">
        <v>75</v>
      </c>
      <c r="O1650" s="124" t="s">
        <v>12965</v>
      </c>
      <c r="P1650" s="124" t="s">
        <v>12966</v>
      </c>
      <c r="Q1650" s="124" t="s">
        <v>12967</v>
      </c>
      <c r="R1650" s="125">
        <v>43697.526666666665</v>
      </c>
      <c r="S1650" s="125">
        <v>43713.203923611109</v>
      </c>
      <c r="T1650" s="122" t="s">
        <v>3158</v>
      </c>
      <c r="U1650" s="122" t="s">
        <v>3158</v>
      </c>
      <c r="V1650" s="122" t="s">
        <v>3158</v>
      </c>
      <c r="W1650" s="122" t="s">
        <v>3158</v>
      </c>
      <c r="X1650" s="122" t="s">
        <v>3158</v>
      </c>
      <c r="Y1650" s="122" t="s">
        <v>3158</v>
      </c>
      <c r="Z1650" s="122">
        <v>0</v>
      </c>
      <c r="AA1650" s="122" t="s">
        <v>3158</v>
      </c>
      <c r="AB1650" s="122" t="s">
        <v>3158</v>
      </c>
      <c r="AC1650" s="122" t="s">
        <v>3158</v>
      </c>
      <c r="AD1650" s="125">
        <v>43713.203923611109</v>
      </c>
      <c r="AE1650" s="122" t="s">
        <v>3158</v>
      </c>
    </row>
    <row r="1651" spans="1:31" ht="13">
      <c r="A1651" s="122">
        <v>4001</v>
      </c>
      <c r="B1651" s="122" t="s">
        <v>12968</v>
      </c>
      <c r="E1651" s="122">
        <v>0</v>
      </c>
      <c r="K1651" s="122" t="s">
        <v>12969</v>
      </c>
      <c r="M1651" s="122" t="s">
        <v>3154</v>
      </c>
      <c r="N1651" s="122">
        <v>75</v>
      </c>
      <c r="R1651" s="125">
        <v>43697.526666666665</v>
      </c>
      <c r="S1651" s="125">
        <v>43713.203923611109</v>
      </c>
      <c r="T1651" s="122" t="s">
        <v>3158</v>
      </c>
      <c r="U1651" s="122" t="s">
        <v>3158</v>
      </c>
      <c r="V1651" s="122" t="s">
        <v>3158</v>
      </c>
      <c r="W1651" s="122" t="s">
        <v>3158</v>
      </c>
      <c r="X1651" s="122" t="s">
        <v>3158</v>
      </c>
      <c r="Y1651" s="122" t="s">
        <v>3158</v>
      </c>
      <c r="Z1651" s="122">
        <v>0</v>
      </c>
      <c r="AA1651" s="122" t="s">
        <v>3158</v>
      </c>
      <c r="AB1651" s="122" t="s">
        <v>3158</v>
      </c>
      <c r="AC1651" s="122" t="s">
        <v>3158</v>
      </c>
      <c r="AD1651" s="125">
        <v>43713.203923611109</v>
      </c>
      <c r="AE1651" s="122" t="s">
        <v>3158</v>
      </c>
    </row>
    <row r="1652" spans="1:31" ht="13">
      <c r="A1652" s="122">
        <v>4002</v>
      </c>
      <c r="B1652" s="122" t="s">
        <v>12970</v>
      </c>
      <c r="D1652" s="122" t="s">
        <v>3146</v>
      </c>
      <c r="E1652" s="122">
        <v>0</v>
      </c>
      <c r="F1652" s="122" t="s">
        <v>3182</v>
      </c>
      <c r="K1652" s="122" t="s">
        <v>12971</v>
      </c>
      <c r="M1652" s="122" t="s">
        <v>3154</v>
      </c>
      <c r="N1652" s="122">
        <v>75</v>
      </c>
      <c r="R1652" s="125">
        <v>43697.526666666665</v>
      </c>
      <c r="S1652" s="125">
        <v>43713.203923611109</v>
      </c>
      <c r="T1652" s="122" t="s">
        <v>3158</v>
      </c>
      <c r="U1652" s="122" t="s">
        <v>3158</v>
      </c>
      <c r="V1652" s="122" t="s">
        <v>3158</v>
      </c>
      <c r="W1652" s="122" t="s">
        <v>3158</v>
      </c>
      <c r="X1652" s="122" t="s">
        <v>3158</v>
      </c>
      <c r="Y1652" s="122" t="s">
        <v>3158</v>
      </c>
      <c r="Z1652" s="122">
        <v>0</v>
      </c>
      <c r="AA1652" s="122" t="s">
        <v>3158</v>
      </c>
      <c r="AB1652" s="122" t="s">
        <v>3158</v>
      </c>
      <c r="AC1652" s="122" t="s">
        <v>3158</v>
      </c>
      <c r="AD1652" s="125">
        <v>43713.203923611109</v>
      </c>
      <c r="AE1652" s="122" t="s">
        <v>3158</v>
      </c>
    </row>
    <row r="1653" spans="1:31" ht="13">
      <c r="A1653" s="122">
        <v>4003</v>
      </c>
      <c r="B1653" s="122" t="s">
        <v>12972</v>
      </c>
      <c r="C1653" s="122" t="s">
        <v>12973</v>
      </c>
      <c r="D1653" s="122" t="s">
        <v>3146</v>
      </c>
      <c r="E1653" s="122">
        <v>2016</v>
      </c>
      <c r="F1653" s="122" t="s">
        <v>3462</v>
      </c>
      <c r="G1653" s="122" t="s">
        <v>3245</v>
      </c>
      <c r="H1653" s="122" t="s">
        <v>3195</v>
      </c>
      <c r="I1653" s="126">
        <v>44967</v>
      </c>
      <c r="K1653" s="122" t="s">
        <v>12974</v>
      </c>
      <c r="L1653" s="124" t="s">
        <v>12975</v>
      </c>
      <c r="M1653" s="122" t="s">
        <v>3154</v>
      </c>
      <c r="N1653" s="122">
        <v>75</v>
      </c>
      <c r="O1653" s="124" t="s">
        <v>12976</v>
      </c>
      <c r="P1653" s="124" t="s">
        <v>12977</v>
      </c>
      <c r="Q1653" s="124" t="s">
        <v>12978</v>
      </c>
      <c r="R1653" s="125">
        <v>43697.526666666665</v>
      </c>
      <c r="S1653" s="125">
        <v>43713.203923611109</v>
      </c>
      <c r="T1653" s="122" t="s">
        <v>3158</v>
      </c>
      <c r="U1653" s="122" t="s">
        <v>3158</v>
      </c>
      <c r="V1653" s="122" t="s">
        <v>3158</v>
      </c>
      <c r="W1653" s="122" t="s">
        <v>3158</v>
      </c>
      <c r="X1653" s="122" t="s">
        <v>3158</v>
      </c>
      <c r="Y1653" s="122" t="s">
        <v>3158</v>
      </c>
      <c r="Z1653" s="122">
        <v>0</v>
      </c>
      <c r="AA1653" s="122" t="s">
        <v>3158</v>
      </c>
      <c r="AB1653" s="122" t="s">
        <v>3158</v>
      </c>
      <c r="AC1653" s="122" t="s">
        <v>3158</v>
      </c>
      <c r="AD1653" s="125">
        <v>43713.203923611109</v>
      </c>
      <c r="AE1653" s="122" t="s">
        <v>3158</v>
      </c>
    </row>
    <row r="1654" spans="1:31" ht="13">
      <c r="A1654" s="122">
        <v>4004</v>
      </c>
      <c r="B1654" s="122" t="s">
        <v>12979</v>
      </c>
      <c r="C1654" s="122" t="s">
        <v>12980</v>
      </c>
      <c r="D1654" s="122" t="s">
        <v>3146</v>
      </c>
      <c r="E1654" s="122">
        <v>2015</v>
      </c>
      <c r="F1654" s="122" t="s">
        <v>3302</v>
      </c>
      <c r="G1654" s="122" t="s">
        <v>3976</v>
      </c>
      <c r="H1654" s="122" t="s">
        <v>3977</v>
      </c>
      <c r="I1654" s="126">
        <v>44967</v>
      </c>
      <c r="K1654" s="122" t="s">
        <v>12981</v>
      </c>
      <c r="L1654" s="124" t="s">
        <v>12982</v>
      </c>
      <c r="M1654" s="122" t="s">
        <v>3154</v>
      </c>
      <c r="N1654" s="122">
        <v>75</v>
      </c>
      <c r="O1654" s="124" t="s">
        <v>12983</v>
      </c>
      <c r="P1654" s="124" t="s">
        <v>12984</v>
      </c>
      <c r="Q1654" s="124" t="s">
        <v>12985</v>
      </c>
      <c r="R1654" s="125">
        <v>43697.526666666665</v>
      </c>
      <c r="S1654" s="125">
        <v>43713.203923611109</v>
      </c>
      <c r="T1654" s="122" t="s">
        <v>3158</v>
      </c>
      <c r="U1654" s="122" t="s">
        <v>3158</v>
      </c>
      <c r="V1654" s="122" t="s">
        <v>3158</v>
      </c>
      <c r="W1654" s="122" t="s">
        <v>3158</v>
      </c>
      <c r="X1654" s="122" t="s">
        <v>3158</v>
      </c>
      <c r="Y1654" s="122" t="s">
        <v>3158</v>
      </c>
      <c r="Z1654" s="122">
        <v>0</v>
      </c>
      <c r="AA1654" s="122" t="s">
        <v>3158</v>
      </c>
      <c r="AB1654" s="122" t="s">
        <v>3158</v>
      </c>
      <c r="AC1654" s="122" t="s">
        <v>3158</v>
      </c>
      <c r="AD1654" s="125">
        <v>43713.203923611109</v>
      </c>
      <c r="AE1654" s="122" t="s">
        <v>3158</v>
      </c>
    </row>
    <row r="1655" spans="1:31" ht="13">
      <c r="A1655" s="122">
        <v>4005</v>
      </c>
      <c r="B1655" s="122" t="s">
        <v>12986</v>
      </c>
      <c r="C1655" s="122" t="s">
        <v>12987</v>
      </c>
      <c r="E1655" s="122">
        <v>2012</v>
      </c>
      <c r="F1655" s="122" t="s">
        <v>6634</v>
      </c>
      <c r="G1655" s="122" t="s">
        <v>8892</v>
      </c>
      <c r="K1655" s="122" t="s">
        <v>12988</v>
      </c>
      <c r="L1655" s="124" t="s">
        <v>12989</v>
      </c>
      <c r="M1655" s="122" t="s">
        <v>3154</v>
      </c>
      <c r="N1655" s="122">
        <v>75</v>
      </c>
      <c r="P1655" s="124" t="s">
        <v>12990</v>
      </c>
      <c r="Q1655" s="124" t="s">
        <v>12991</v>
      </c>
      <c r="R1655" s="125">
        <v>43697.526666666665</v>
      </c>
      <c r="S1655" s="125">
        <v>43713.203923611109</v>
      </c>
      <c r="T1655" s="122" t="s">
        <v>3158</v>
      </c>
      <c r="U1655" s="122" t="s">
        <v>3158</v>
      </c>
      <c r="V1655" s="122" t="s">
        <v>3158</v>
      </c>
      <c r="W1655" s="122" t="s">
        <v>3158</v>
      </c>
      <c r="X1655" s="122" t="s">
        <v>3158</v>
      </c>
      <c r="Y1655" s="122" t="s">
        <v>3158</v>
      </c>
      <c r="Z1655" s="122">
        <v>0</v>
      </c>
      <c r="AA1655" s="122" t="s">
        <v>3158</v>
      </c>
      <c r="AB1655" s="122" t="s">
        <v>3158</v>
      </c>
      <c r="AC1655" s="122" t="s">
        <v>3158</v>
      </c>
      <c r="AD1655" s="125">
        <v>43713.203923611109</v>
      </c>
      <c r="AE1655" s="122" t="s">
        <v>3158</v>
      </c>
    </row>
    <row r="1656" spans="1:31" ht="13">
      <c r="A1656" s="122">
        <v>4006</v>
      </c>
      <c r="B1656" s="122" t="s">
        <v>12992</v>
      </c>
      <c r="C1656" s="122" t="s">
        <v>12992</v>
      </c>
      <c r="E1656" s="122">
        <v>0</v>
      </c>
      <c r="F1656" s="122" t="s">
        <v>6634</v>
      </c>
      <c r="G1656" s="122" t="s">
        <v>8900</v>
      </c>
      <c r="K1656" s="122" t="s">
        <v>12993</v>
      </c>
      <c r="L1656" s="124" t="s">
        <v>12994</v>
      </c>
      <c r="M1656" s="122" t="s">
        <v>3154</v>
      </c>
      <c r="N1656" s="122">
        <v>75</v>
      </c>
      <c r="O1656" s="124" t="s">
        <v>12995</v>
      </c>
      <c r="R1656" s="125">
        <v>43697.526666666665</v>
      </c>
      <c r="S1656" s="125">
        <v>43713.203923611109</v>
      </c>
      <c r="T1656" s="122" t="s">
        <v>3158</v>
      </c>
      <c r="U1656" s="122" t="s">
        <v>3158</v>
      </c>
      <c r="V1656" s="122" t="s">
        <v>3158</v>
      </c>
      <c r="W1656" s="122" t="s">
        <v>3158</v>
      </c>
      <c r="X1656" s="122" t="s">
        <v>3158</v>
      </c>
      <c r="Y1656" s="122" t="s">
        <v>3158</v>
      </c>
      <c r="Z1656" s="122">
        <v>0</v>
      </c>
      <c r="AA1656" s="122" t="s">
        <v>3158</v>
      </c>
      <c r="AB1656" s="122" t="s">
        <v>3158</v>
      </c>
      <c r="AC1656" s="122" t="s">
        <v>3158</v>
      </c>
      <c r="AD1656" s="125">
        <v>43713.203923611109</v>
      </c>
      <c r="AE1656" s="122" t="s">
        <v>3158</v>
      </c>
    </row>
    <row r="1657" spans="1:31" ht="13">
      <c r="A1657" s="122">
        <v>4007</v>
      </c>
      <c r="B1657" s="122" t="s">
        <v>734</v>
      </c>
      <c r="C1657" s="122" t="s">
        <v>12996</v>
      </c>
      <c r="D1657" s="122" t="s">
        <v>3146</v>
      </c>
      <c r="E1657" s="122">
        <v>2016</v>
      </c>
      <c r="F1657" s="122" t="s">
        <v>3182</v>
      </c>
      <c r="G1657" s="122" t="s">
        <v>3976</v>
      </c>
      <c r="H1657" s="122" t="s">
        <v>3977</v>
      </c>
      <c r="I1657" s="126">
        <v>44967</v>
      </c>
      <c r="K1657" s="122" t="s">
        <v>12997</v>
      </c>
      <c r="L1657" s="124" t="s">
        <v>12998</v>
      </c>
      <c r="M1657" s="122" t="s">
        <v>3154</v>
      </c>
      <c r="N1657" s="122">
        <v>75</v>
      </c>
      <c r="O1657" s="124" t="s">
        <v>12999</v>
      </c>
      <c r="P1657" s="124" t="s">
        <v>13000</v>
      </c>
      <c r="Q1657" s="124" t="s">
        <v>13001</v>
      </c>
      <c r="R1657" s="125">
        <v>43697.526666666665</v>
      </c>
      <c r="S1657" s="125">
        <v>43713.203923611109</v>
      </c>
      <c r="T1657" s="122" t="s">
        <v>3158</v>
      </c>
      <c r="U1657" s="122" t="s">
        <v>3158</v>
      </c>
      <c r="V1657" s="122" t="s">
        <v>3158</v>
      </c>
      <c r="W1657" s="122" t="s">
        <v>3158</v>
      </c>
      <c r="X1657" s="122" t="s">
        <v>3158</v>
      </c>
      <c r="Y1657" s="122" t="s">
        <v>3158</v>
      </c>
      <c r="Z1657" s="122">
        <v>0</v>
      </c>
      <c r="AA1657" s="122" t="s">
        <v>3158</v>
      </c>
      <c r="AB1657" s="122" t="s">
        <v>3158</v>
      </c>
      <c r="AC1657" s="122" t="s">
        <v>3158</v>
      </c>
      <c r="AD1657" s="125">
        <v>43713.203923611109</v>
      </c>
      <c r="AE1657" s="122" t="s">
        <v>3158</v>
      </c>
    </row>
    <row r="1658" spans="1:31" ht="13">
      <c r="A1658" s="122">
        <v>4008</v>
      </c>
      <c r="B1658" s="122" t="s">
        <v>287</v>
      </c>
      <c r="C1658" s="122" t="s">
        <v>13002</v>
      </c>
      <c r="D1658" s="122" t="s">
        <v>3146</v>
      </c>
      <c r="E1658" s="122">
        <v>2016</v>
      </c>
      <c r="F1658" s="122" t="s">
        <v>3342</v>
      </c>
      <c r="G1658" s="122" t="s">
        <v>13003</v>
      </c>
      <c r="H1658" s="122" t="s">
        <v>4628</v>
      </c>
      <c r="I1658" s="126">
        <v>44967</v>
      </c>
      <c r="K1658" s="122" t="s">
        <v>13004</v>
      </c>
      <c r="L1658" s="124" t="s">
        <v>13005</v>
      </c>
      <c r="M1658" s="122" t="s">
        <v>3154</v>
      </c>
      <c r="N1658" s="122">
        <v>75</v>
      </c>
      <c r="O1658" s="124" t="s">
        <v>13006</v>
      </c>
      <c r="P1658" s="122" t="s">
        <v>116</v>
      </c>
      <c r="Q1658" s="124" t="s">
        <v>13007</v>
      </c>
      <c r="R1658" s="125">
        <v>43697.526666666665</v>
      </c>
      <c r="S1658" s="125">
        <v>43713.203923611109</v>
      </c>
      <c r="T1658" s="122" t="s">
        <v>3158</v>
      </c>
      <c r="U1658" s="122" t="s">
        <v>3158</v>
      </c>
      <c r="V1658" s="122" t="s">
        <v>3158</v>
      </c>
      <c r="W1658" s="122" t="s">
        <v>3158</v>
      </c>
      <c r="X1658" s="122" t="s">
        <v>3158</v>
      </c>
      <c r="Y1658" s="122" t="s">
        <v>3158</v>
      </c>
      <c r="Z1658" s="122">
        <v>0</v>
      </c>
      <c r="AA1658" s="122" t="s">
        <v>3158</v>
      </c>
      <c r="AB1658" s="122" t="s">
        <v>3158</v>
      </c>
      <c r="AC1658" s="122" t="s">
        <v>3158</v>
      </c>
      <c r="AD1658" s="125">
        <v>43713.203923611109</v>
      </c>
      <c r="AE1658" s="122" t="s">
        <v>3158</v>
      </c>
    </row>
    <row r="1659" spans="1:31" ht="13">
      <c r="A1659" s="122">
        <v>4009</v>
      </c>
      <c r="B1659" s="122" t="s">
        <v>13008</v>
      </c>
      <c r="D1659" s="122" t="s">
        <v>3146</v>
      </c>
      <c r="E1659" s="122">
        <v>0</v>
      </c>
      <c r="K1659" s="122" t="s">
        <v>13009</v>
      </c>
      <c r="M1659" s="122" t="s">
        <v>3154</v>
      </c>
      <c r="N1659" s="122">
        <v>75</v>
      </c>
      <c r="R1659" s="125">
        <v>43697.526666666665</v>
      </c>
      <c r="S1659" s="125">
        <v>43713.203923611109</v>
      </c>
      <c r="T1659" s="122" t="s">
        <v>3158</v>
      </c>
      <c r="U1659" s="122" t="s">
        <v>3158</v>
      </c>
      <c r="V1659" s="122" t="s">
        <v>3158</v>
      </c>
      <c r="W1659" s="122" t="s">
        <v>3158</v>
      </c>
      <c r="X1659" s="122" t="s">
        <v>3158</v>
      </c>
      <c r="Y1659" s="122" t="s">
        <v>3158</v>
      </c>
      <c r="Z1659" s="122">
        <v>0</v>
      </c>
      <c r="AA1659" s="122" t="s">
        <v>3158</v>
      </c>
      <c r="AB1659" s="122" t="s">
        <v>3158</v>
      </c>
      <c r="AC1659" s="122" t="s">
        <v>3158</v>
      </c>
      <c r="AD1659" s="125">
        <v>43713.203923611109</v>
      </c>
      <c r="AE1659" s="122" t="s">
        <v>3158</v>
      </c>
    </row>
    <row r="1660" spans="1:31" ht="13">
      <c r="A1660" s="122">
        <v>4010</v>
      </c>
      <c r="B1660" s="122" t="s">
        <v>13010</v>
      </c>
      <c r="C1660" s="122" t="s">
        <v>13011</v>
      </c>
      <c r="D1660" s="122" t="s">
        <v>3146</v>
      </c>
      <c r="E1660" s="122">
        <v>0</v>
      </c>
      <c r="G1660" s="122" t="s">
        <v>3425</v>
      </c>
      <c r="K1660" s="122" t="s">
        <v>13012</v>
      </c>
      <c r="M1660" s="122" t="s">
        <v>3154</v>
      </c>
      <c r="N1660" s="122">
        <v>75</v>
      </c>
      <c r="R1660" s="125">
        <v>43697.526666666665</v>
      </c>
      <c r="S1660" s="125">
        <v>43713.203923611109</v>
      </c>
      <c r="T1660" s="122" t="s">
        <v>3158</v>
      </c>
      <c r="U1660" s="122" t="s">
        <v>3158</v>
      </c>
      <c r="V1660" s="122" t="s">
        <v>3158</v>
      </c>
      <c r="W1660" s="122" t="s">
        <v>3158</v>
      </c>
      <c r="X1660" s="122" t="s">
        <v>3158</v>
      </c>
      <c r="Y1660" s="122" t="s">
        <v>3158</v>
      </c>
      <c r="Z1660" s="122">
        <v>0</v>
      </c>
      <c r="AA1660" s="122" t="s">
        <v>3158</v>
      </c>
      <c r="AB1660" s="122" t="s">
        <v>3158</v>
      </c>
      <c r="AC1660" s="122" t="s">
        <v>3158</v>
      </c>
      <c r="AD1660" s="125">
        <v>43713.203923611109</v>
      </c>
      <c r="AE1660" s="122" t="s">
        <v>3158</v>
      </c>
    </row>
    <row r="1661" spans="1:31" ht="13">
      <c r="A1661" s="122">
        <v>4011</v>
      </c>
      <c r="B1661" s="122" t="s">
        <v>13013</v>
      </c>
      <c r="C1661" s="122" t="s">
        <v>13014</v>
      </c>
      <c r="D1661" s="122" t="s">
        <v>3146</v>
      </c>
      <c r="E1661" s="122">
        <v>2016</v>
      </c>
      <c r="F1661" s="122" t="s">
        <v>3255</v>
      </c>
      <c r="G1661" s="122" t="s">
        <v>3148</v>
      </c>
      <c r="H1661" s="122" t="s">
        <v>3217</v>
      </c>
      <c r="I1661" s="126">
        <v>44936</v>
      </c>
      <c r="J1661" s="122" t="s">
        <v>13015</v>
      </c>
      <c r="K1661" s="122" t="s">
        <v>13016</v>
      </c>
      <c r="L1661" s="124" t="s">
        <v>13017</v>
      </c>
      <c r="M1661" s="122" t="s">
        <v>3154</v>
      </c>
      <c r="N1661" s="122">
        <v>75</v>
      </c>
      <c r="O1661" s="124" t="s">
        <v>13018</v>
      </c>
      <c r="P1661" s="124" t="s">
        <v>13019</v>
      </c>
      <c r="Q1661" s="124" t="s">
        <v>13020</v>
      </c>
      <c r="R1661" s="125">
        <v>43697.526666666665</v>
      </c>
      <c r="S1661" s="125">
        <v>43713.203923611109</v>
      </c>
      <c r="T1661" s="122" t="s">
        <v>3158</v>
      </c>
      <c r="U1661" s="122" t="s">
        <v>3158</v>
      </c>
      <c r="V1661" s="122" t="s">
        <v>3158</v>
      </c>
      <c r="W1661" s="122" t="s">
        <v>3158</v>
      </c>
      <c r="X1661" s="122" t="s">
        <v>3158</v>
      </c>
      <c r="Y1661" s="122" t="s">
        <v>3158</v>
      </c>
      <c r="Z1661" s="122">
        <v>0</v>
      </c>
      <c r="AA1661" s="122" t="s">
        <v>3158</v>
      </c>
      <c r="AB1661" s="122" t="s">
        <v>3158</v>
      </c>
      <c r="AC1661" s="122" t="s">
        <v>3158</v>
      </c>
      <c r="AD1661" s="125">
        <v>43713.203923611109</v>
      </c>
      <c r="AE1661" s="122" t="s">
        <v>3158</v>
      </c>
    </row>
    <row r="1662" spans="1:31" ht="13">
      <c r="A1662" s="122">
        <v>4012</v>
      </c>
      <c r="B1662" s="122" t="s">
        <v>13021</v>
      </c>
      <c r="C1662" s="122" t="s">
        <v>13022</v>
      </c>
      <c r="D1662" s="122" t="s">
        <v>3146</v>
      </c>
      <c r="E1662" s="122">
        <v>2017</v>
      </c>
      <c r="F1662" s="122" t="s">
        <v>3438</v>
      </c>
      <c r="G1662" s="122" t="s">
        <v>3235</v>
      </c>
      <c r="H1662" s="122" t="s">
        <v>3195</v>
      </c>
      <c r="I1662" s="122" t="s">
        <v>4340</v>
      </c>
      <c r="J1662" s="122" t="s">
        <v>13023</v>
      </c>
      <c r="K1662" s="122" t="s">
        <v>13024</v>
      </c>
      <c r="L1662" s="124" t="s">
        <v>13025</v>
      </c>
      <c r="M1662" s="122" t="s">
        <v>3154</v>
      </c>
      <c r="N1662" s="122">
        <v>75</v>
      </c>
      <c r="O1662" s="124" t="s">
        <v>13026</v>
      </c>
      <c r="P1662" s="122" t="s">
        <v>3158</v>
      </c>
      <c r="Q1662" s="122" t="s">
        <v>3158</v>
      </c>
      <c r="R1662" s="125">
        <v>43697.526666666665</v>
      </c>
      <c r="S1662" s="125">
        <v>43721.54886574074</v>
      </c>
      <c r="T1662" s="122">
        <v>64</v>
      </c>
      <c r="U1662" s="122" t="s">
        <v>4431</v>
      </c>
      <c r="V1662" s="122" t="s">
        <v>3204</v>
      </c>
      <c r="W1662" s="122" t="s">
        <v>3158</v>
      </c>
      <c r="X1662" s="122" t="s">
        <v>3204</v>
      </c>
      <c r="Y1662" s="122" t="s">
        <v>3158</v>
      </c>
      <c r="Z1662" s="122">
        <v>0</v>
      </c>
      <c r="AA1662" s="122" t="s">
        <v>3158</v>
      </c>
      <c r="AB1662" s="122" t="s">
        <v>3158</v>
      </c>
      <c r="AC1662" s="122" t="s">
        <v>3158</v>
      </c>
      <c r="AD1662" s="125">
        <v>43713.203923611109</v>
      </c>
      <c r="AE1662" s="122" t="s">
        <v>3158</v>
      </c>
    </row>
    <row r="1663" spans="1:31" ht="13">
      <c r="A1663" s="122">
        <v>4013</v>
      </c>
      <c r="B1663" s="122" t="s">
        <v>13027</v>
      </c>
      <c r="C1663" s="122" t="s">
        <v>13028</v>
      </c>
      <c r="E1663" s="122">
        <v>2018</v>
      </c>
      <c r="F1663" s="122" t="s">
        <v>3160</v>
      </c>
      <c r="G1663" s="122" t="s">
        <v>13029</v>
      </c>
      <c r="K1663" s="122" t="s">
        <v>13030</v>
      </c>
      <c r="L1663" s="124" t="s">
        <v>13031</v>
      </c>
      <c r="M1663" s="122" t="s">
        <v>3154</v>
      </c>
      <c r="N1663" s="122">
        <v>75</v>
      </c>
      <c r="O1663" s="124" t="s">
        <v>13032</v>
      </c>
      <c r="P1663" s="124" t="s">
        <v>13033</v>
      </c>
      <c r="R1663" s="125">
        <v>43697.526666666665</v>
      </c>
      <c r="S1663" s="125">
        <v>43713.203923611109</v>
      </c>
      <c r="T1663" s="122" t="s">
        <v>3158</v>
      </c>
      <c r="U1663" s="122" t="s">
        <v>3158</v>
      </c>
      <c r="V1663" s="122" t="s">
        <v>3158</v>
      </c>
      <c r="W1663" s="122" t="s">
        <v>3158</v>
      </c>
      <c r="X1663" s="122" t="s">
        <v>3158</v>
      </c>
      <c r="Y1663" s="122" t="s">
        <v>3158</v>
      </c>
      <c r="Z1663" s="122">
        <v>0</v>
      </c>
      <c r="AA1663" s="122" t="s">
        <v>3158</v>
      </c>
      <c r="AB1663" s="122" t="s">
        <v>3158</v>
      </c>
      <c r="AC1663" s="122" t="s">
        <v>3158</v>
      </c>
      <c r="AD1663" s="125">
        <v>43713.203923611109</v>
      </c>
      <c r="AE1663" s="122" t="s">
        <v>3158</v>
      </c>
    </row>
    <row r="1664" spans="1:31" ht="13">
      <c r="A1664" s="122">
        <v>4014</v>
      </c>
      <c r="B1664" s="122" t="s">
        <v>573</v>
      </c>
      <c r="C1664" s="122" t="s">
        <v>13034</v>
      </c>
      <c r="D1664" s="122" t="s">
        <v>3146</v>
      </c>
      <c r="E1664" s="122">
        <v>2015</v>
      </c>
      <c r="F1664" s="122" t="s">
        <v>3225</v>
      </c>
      <c r="G1664" s="122" t="s">
        <v>4172</v>
      </c>
      <c r="H1664" s="122" t="s">
        <v>3384</v>
      </c>
      <c r="I1664" s="126">
        <v>44967</v>
      </c>
      <c r="K1664" s="122" t="s">
        <v>13035</v>
      </c>
      <c r="L1664" s="124" t="s">
        <v>13036</v>
      </c>
      <c r="M1664" s="122" t="s">
        <v>3154</v>
      </c>
      <c r="N1664" s="122">
        <v>75</v>
      </c>
      <c r="O1664" s="124" t="s">
        <v>13037</v>
      </c>
      <c r="P1664" s="124" t="s">
        <v>13038</v>
      </c>
      <c r="Q1664" s="124" t="s">
        <v>13039</v>
      </c>
      <c r="R1664" s="125">
        <v>43697.526666666665</v>
      </c>
      <c r="S1664" s="125">
        <v>43713.203923611109</v>
      </c>
      <c r="T1664" s="122" t="s">
        <v>3158</v>
      </c>
      <c r="U1664" s="122" t="s">
        <v>3158</v>
      </c>
      <c r="V1664" s="122" t="s">
        <v>3158</v>
      </c>
      <c r="W1664" s="122" t="s">
        <v>3158</v>
      </c>
      <c r="X1664" s="122" t="s">
        <v>3158</v>
      </c>
      <c r="Y1664" s="122" t="s">
        <v>3158</v>
      </c>
      <c r="Z1664" s="122">
        <v>0</v>
      </c>
      <c r="AA1664" s="122" t="s">
        <v>3158</v>
      </c>
      <c r="AB1664" s="122" t="s">
        <v>3158</v>
      </c>
      <c r="AC1664" s="122" t="s">
        <v>3158</v>
      </c>
      <c r="AD1664" s="125">
        <v>43713.203923611109</v>
      </c>
      <c r="AE1664" s="122" t="s">
        <v>3158</v>
      </c>
    </row>
    <row r="1665" spans="1:31" ht="13">
      <c r="A1665" s="122">
        <v>4015</v>
      </c>
      <c r="B1665" s="122" t="s">
        <v>13040</v>
      </c>
      <c r="E1665" s="122">
        <v>2017</v>
      </c>
      <c r="F1665" s="122" t="s">
        <v>3462</v>
      </c>
      <c r="G1665" s="122" t="s">
        <v>6916</v>
      </c>
      <c r="K1665" s="122" t="s">
        <v>13041</v>
      </c>
      <c r="L1665" s="124" t="s">
        <v>13042</v>
      </c>
      <c r="M1665" s="122" t="s">
        <v>3154</v>
      </c>
      <c r="N1665" s="122">
        <v>75</v>
      </c>
      <c r="O1665" s="124" t="s">
        <v>13043</v>
      </c>
      <c r="P1665" s="124" t="s">
        <v>13044</v>
      </c>
      <c r="Q1665" s="124" t="s">
        <v>13045</v>
      </c>
      <c r="R1665" s="125">
        <v>43697.526666666665</v>
      </c>
      <c r="S1665" s="125">
        <v>43713.203923611109</v>
      </c>
      <c r="T1665" s="122" t="s">
        <v>3158</v>
      </c>
      <c r="U1665" s="122" t="s">
        <v>3158</v>
      </c>
      <c r="V1665" s="122" t="s">
        <v>3158</v>
      </c>
      <c r="W1665" s="122" t="s">
        <v>3158</v>
      </c>
      <c r="X1665" s="122" t="s">
        <v>3158</v>
      </c>
      <c r="Y1665" s="122" t="s">
        <v>3158</v>
      </c>
      <c r="Z1665" s="122">
        <v>0</v>
      </c>
      <c r="AA1665" s="122" t="s">
        <v>3158</v>
      </c>
      <c r="AB1665" s="122" t="s">
        <v>3158</v>
      </c>
      <c r="AC1665" s="122" t="s">
        <v>3158</v>
      </c>
      <c r="AD1665" s="125">
        <v>43713.203923611109</v>
      </c>
      <c r="AE1665" s="122" t="s">
        <v>3158</v>
      </c>
    </row>
    <row r="1666" spans="1:31" ht="13">
      <c r="A1666" s="122">
        <v>4016</v>
      </c>
      <c r="B1666" s="122" t="s">
        <v>13046</v>
      </c>
      <c r="C1666" s="122" t="s">
        <v>13047</v>
      </c>
      <c r="D1666" s="122" t="s">
        <v>3146</v>
      </c>
      <c r="E1666" s="122">
        <v>2018</v>
      </c>
      <c r="F1666" s="122" t="s">
        <v>3225</v>
      </c>
      <c r="G1666" s="122" t="s">
        <v>3587</v>
      </c>
      <c r="H1666" s="122" t="s">
        <v>3217</v>
      </c>
      <c r="I1666" s="122" t="s">
        <v>4340</v>
      </c>
      <c r="J1666" s="122" t="s">
        <v>13048</v>
      </c>
      <c r="K1666" s="122" t="s">
        <v>13049</v>
      </c>
      <c r="L1666" s="124" t="s">
        <v>13050</v>
      </c>
      <c r="M1666" s="122" t="s">
        <v>3154</v>
      </c>
      <c r="N1666" s="122">
        <v>75</v>
      </c>
      <c r="O1666" s="124" t="s">
        <v>13051</v>
      </c>
      <c r="P1666" s="122" t="s">
        <v>3158</v>
      </c>
      <c r="Q1666" s="124" t="s">
        <v>13052</v>
      </c>
      <c r="R1666" s="125">
        <v>43697.526666666665</v>
      </c>
      <c r="S1666" s="125">
        <v>43886.370613425926</v>
      </c>
      <c r="T1666" s="122">
        <v>68</v>
      </c>
      <c r="U1666" s="122" t="s">
        <v>3202</v>
      </c>
      <c r="V1666" s="122" t="s">
        <v>3217</v>
      </c>
      <c r="W1666" s="122" t="s">
        <v>3158</v>
      </c>
      <c r="X1666" s="122" t="s">
        <v>3204</v>
      </c>
      <c r="Y1666" s="122" t="s">
        <v>3158</v>
      </c>
      <c r="Z1666" s="122">
        <v>0</v>
      </c>
      <c r="AA1666" s="122" t="s">
        <v>3158</v>
      </c>
      <c r="AB1666" s="122" t="s">
        <v>3158</v>
      </c>
      <c r="AC1666" s="122" t="s">
        <v>3158</v>
      </c>
      <c r="AD1666" s="125">
        <v>43713.203923611109</v>
      </c>
      <c r="AE1666" s="122" t="s">
        <v>3158</v>
      </c>
    </row>
    <row r="1667" spans="1:31" ht="13">
      <c r="A1667" s="122">
        <v>4017</v>
      </c>
      <c r="B1667" s="122" t="s">
        <v>13053</v>
      </c>
      <c r="C1667" s="122" t="s">
        <v>13054</v>
      </c>
      <c r="E1667" s="122">
        <v>2014</v>
      </c>
      <c r="F1667" s="122" t="s">
        <v>3462</v>
      </c>
      <c r="G1667" s="122" t="s">
        <v>7577</v>
      </c>
      <c r="K1667" s="122" t="s">
        <v>13055</v>
      </c>
      <c r="L1667" s="124" t="s">
        <v>13056</v>
      </c>
      <c r="M1667" s="122" t="s">
        <v>3154</v>
      </c>
      <c r="N1667" s="122">
        <v>75</v>
      </c>
      <c r="O1667" s="124" t="s">
        <v>13057</v>
      </c>
      <c r="P1667" s="124" t="s">
        <v>13058</v>
      </c>
      <c r="Q1667" s="124" t="s">
        <v>13059</v>
      </c>
      <c r="R1667" s="125">
        <v>43697.526666666665</v>
      </c>
      <c r="S1667" s="125">
        <v>43713.203923611109</v>
      </c>
      <c r="T1667" s="122" t="s">
        <v>3158</v>
      </c>
      <c r="U1667" s="122" t="s">
        <v>3158</v>
      </c>
      <c r="V1667" s="122" t="s">
        <v>3158</v>
      </c>
      <c r="W1667" s="122" t="s">
        <v>3158</v>
      </c>
      <c r="X1667" s="122" t="s">
        <v>3158</v>
      </c>
      <c r="Y1667" s="122" t="s">
        <v>3158</v>
      </c>
      <c r="Z1667" s="122">
        <v>0</v>
      </c>
      <c r="AA1667" s="122" t="s">
        <v>3158</v>
      </c>
      <c r="AB1667" s="122" t="s">
        <v>3158</v>
      </c>
      <c r="AC1667" s="122" t="s">
        <v>3158</v>
      </c>
      <c r="AD1667" s="125">
        <v>43713.203923611109</v>
      </c>
      <c r="AE1667" s="122" t="s">
        <v>3158</v>
      </c>
    </row>
    <row r="1668" spans="1:31" ht="13">
      <c r="A1668" s="122">
        <v>4018</v>
      </c>
      <c r="B1668" s="122" t="s">
        <v>13060</v>
      </c>
      <c r="C1668" s="122" t="s">
        <v>13061</v>
      </c>
      <c r="E1668" s="122">
        <v>2016</v>
      </c>
      <c r="F1668" s="122" t="s">
        <v>3255</v>
      </c>
      <c r="G1668" s="122" t="s">
        <v>13062</v>
      </c>
      <c r="K1668" s="122" t="s">
        <v>13063</v>
      </c>
      <c r="L1668" s="124" t="s">
        <v>13064</v>
      </c>
      <c r="M1668" s="122" t="s">
        <v>3154</v>
      </c>
      <c r="N1668" s="122">
        <v>75</v>
      </c>
      <c r="O1668" s="124" t="s">
        <v>13065</v>
      </c>
      <c r="P1668" s="124" t="s">
        <v>13066</v>
      </c>
      <c r="Q1668" s="124" t="s">
        <v>13067</v>
      </c>
      <c r="R1668" s="125">
        <v>43697.526666666665</v>
      </c>
      <c r="S1668" s="125">
        <v>43713.203923611109</v>
      </c>
      <c r="T1668" s="122" t="s">
        <v>3158</v>
      </c>
      <c r="U1668" s="122" t="s">
        <v>3158</v>
      </c>
      <c r="V1668" s="122" t="s">
        <v>3158</v>
      </c>
      <c r="W1668" s="122" t="s">
        <v>3158</v>
      </c>
      <c r="X1668" s="122" t="s">
        <v>3158</v>
      </c>
      <c r="Y1668" s="122" t="s">
        <v>3158</v>
      </c>
      <c r="Z1668" s="122">
        <v>0</v>
      </c>
      <c r="AA1668" s="122" t="s">
        <v>3158</v>
      </c>
      <c r="AB1668" s="122" t="s">
        <v>3158</v>
      </c>
      <c r="AC1668" s="122" t="s">
        <v>3158</v>
      </c>
      <c r="AD1668" s="125">
        <v>43713.203923611109</v>
      </c>
      <c r="AE1668" s="122" t="s">
        <v>3158</v>
      </c>
    </row>
    <row r="1669" spans="1:31" ht="13">
      <c r="A1669" s="122">
        <v>4019</v>
      </c>
      <c r="B1669" s="122" t="s">
        <v>13068</v>
      </c>
      <c r="C1669" s="122" t="s">
        <v>13069</v>
      </c>
      <c r="E1669" s="122">
        <v>2011</v>
      </c>
      <c r="F1669" s="122" t="s">
        <v>3225</v>
      </c>
      <c r="G1669" s="122" t="s">
        <v>13070</v>
      </c>
      <c r="K1669" s="122" t="s">
        <v>13071</v>
      </c>
      <c r="L1669" s="124" t="s">
        <v>13072</v>
      </c>
      <c r="M1669" s="122" t="s">
        <v>3154</v>
      </c>
      <c r="N1669" s="122">
        <v>75</v>
      </c>
      <c r="O1669" s="124" t="s">
        <v>13073</v>
      </c>
      <c r="R1669" s="125">
        <v>43697.526666666665</v>
      </c>
      <c r="S1669" s="125">
        <v>43713.203923611109</v>
      </c>
      <c r="T1669" s="122" t="s">
        <v>3158</v>
      </c>
      <c r="U1669" s="122" t="s">
        <v>3158</v>
      </c>
      <c r="V1669" s="122" t="s">
        <v>3158</v>
      </c>
      <c r="W1669" s="122" t="s">
        <v>3158</v>
      </c>
      <c r="X1669" s="122" t="s">
        <v>3158</v>
      </c>
      <c r="Y1669" s="122" t="s">
        <v>3158</v>
      </c>
      <c r="Z1669" s="122">
        <v>0</v>
      </c>
      <c r="AA1669" s="122" t="s">
        <v>3158</v>
      </c>
      <c r="AB1669" s="122" t="s">
        <v>3158</v>
      </c>
      <c r="AC1669" s="122" t="s">
        <v>3158</v>
      </c>
      <c r="AD1669" s="125">
        <v>43713.203923611109</v>
      </c>
      <c r="AE1669" s="122" t="s">
        <v>3158</v>
      </c>
    </row>
    <row r="1670" spans="1:31" ht="13">
      <c r="A1670" s="122">
        <v>4020</v>
      </c>
      <c r="B1670" s="122" t="s">
        <v>733</v>
      </c>
      <c r="C1670" s="122" t="s">
        <v>13074</v>
      </c>
      <c r="E1670" s="122">
        <v>2013</v>
      </c>
      <c r="F1670" s="122" t="s">
        <v>3462</v>
      </c>
      <c r="G1670" s="122" t="s">
        <v>4387</v>
      </c>
      <c r="H1670" s="122" t="s">
        <v>3521</v>
      </c>
      <c r="I1670" s="126">
        <v>44967</v>
      </c>
      <c r="J1670" s="122" t="s">
        <v>13075</v>
      </c>
      <c r="K1670" s="122" t="s">
        <v>13076</v>
      </c>
      <c r="L1670" s="124" t="s">
        <v>13077</v>
      </c>
      <c r="M1670" s="122" t="s">
        <v>3154</v>
      </c>
      <c r="N1670" s="122">
        <v>75</v>
      </c>
      <c r="O1670" s="124" t="s">
        <v>13078</v>
      </c>
      <c r="R1670" s="125">
        <v>43697.526666666665</v>
      </c>
      <c r="S1670" s="125">
        <v>43713.203923611109</v>
      </c>
      <c r="T1670" s="122" t="s">
        <v>3158</v>
      </c>
      <c r="U1670" s="122" t="s">
        <v>3158</v>
      </c>
      <c r="V1670" s="122" t="s">
        <v>3158</v>
      </c>
      <c r="W1670" s="122" t="s">
        <v>3158</v>
      </c>
      <c r="X1670" s="122" t="s">
        <v>3158</v>
      </c>
      <c r="Y1670" s="122" t="s">
        <v>3158</v>
      </c>
      <c r="Z1670" s="122">
        <v>0</v>
      </c>
      <c r="AA1670" s="122" t="s">
        <v>3158</v>
      </c>
      <c r="AB1670" s="122" t="s">
        <v>3158</v>
      </c>
      <c r="AC1670" s="122" t="s">
        <v>3158</v>
      </c>
      <c r="AD1670" s="125">
        <v>43713.203923611109</v>
      </c>
      <c r="AE1670" s="122" t="s">
        <v>3158</v>
      </c>
    </row>
    <row r="1671" spans="1:31" ht="13">
      <c r="A1671" s="122">
        <v>4021</v>
      </c>
      <c r="B1671" s="122" t="s">
        <v>13079</v>
      </c>
      <c r="C1671" s="122" t="s">
        <v>13080</v>
      </c>
      <c r="D1671" s="122" t="s">
        <v>3146</v>
      </c>
      <c r="E1671" s="122">
        <v>2018</v>
      </c>
      <c r="G1671" s="122" t="s">
        <v>3425</v>
      </c>
      <c r="K1671" s="122" t="s">
        <v>13081</v>
      </c>
      <c r="L1671" s="124" t="s">
        <v>13082</v>
      </c>
      <c r="M1671" s="122" t="s">
        <v>3154</v>
      </c>
      <c r="N1671" s="122">
        <v>75</v>
      </c>
      <c r="O1671" s="122" t="s">
        <v>5417</v>
      </c>
      <c r="P1671" s="124" t="s">
        <v>13083</v>
      </c>
      <c r="Q1671" s="124" t="s">
        <v>13084</v>
      </c>
      <c r="R1671" s="125">
        <v>43697.526666666665</v>
      </c>
      <c r="S1671" s="125">
        <v>43713.203923611109</v>
      </c>
      <c r="T1671" s="122" t="s">
        <v>3158</v>
      </c>
      <c r="U1671" s="122" t="s">
        <v>3158</v>
      </c>
      <c r="V1671" s="122" t="s">
        <v>3158</v>
      </c>
      <c r="W1671" s="122" t="s">
        <v>3158</v>
      </c>
      <c r="X1671" s="122" t="s">
        <v>3158</v>
      </c>
      <c r="Y1671" s="122" t="s">
        <v>3158</v>
      </c>
      <c r="Z1671" s="122">
        <v>0</v>
      </c>
      <c r="AA1671" s="122" t="s">
        <v>3158</v>
      </c>
      <c r="AB1671" s="122" t="s">
        <v>3158</v>
      </c>
      <c r="AC1671" s="122" t="s">
        <v>3158</v>
      </c>
      <c r="AD1671" s="125">
        <v>43713.203923611109</v>
      </c>
      <c r="AE1671" s="122" t="s">
        <v>3158</v>
      </c>
    </row>
    <row r="1672" spans="1:31" ht="13">
      <c r="A1672" s="122">
        <v>4022</v>
      </c>
      <c r="B1672" s="124" t="s">
        <v>13085</v>
      </c>
      <c r="C1672" s="122" t="s">
        <v>13086</v>
      </c>
      <c r="D1672" s="122" t="s">
        <v>3146</v>
      </c>
      <c r="E1672" s="122">
        <v>2019</v>
      </c>
      <c r="F1672" s="122" t="s">
        <v>3147</v>
      </c>
      <c r="G1672" s="122" t="s">
        <v>13087</v>
      </c>
      <c r="H1672" s="122" t="s">
        <v>3747</v>
      </c>
      <c r="K1672" s="122" t="s">
        <v>13088</v>
      </c>
      <c r="L1672" s="124" t="s">
        <v>13089</v>
      </c>
      <c r="M1672" s="122" t="s">
        <v>3154</v>
      </c>
      <c r="N1672" s="122">
        <v>75</v>
      </c>
      <c r="Q1672" s="124" t="s">
        <v>13090</v>
      </c>
      <c r="R1672" s="125">
        <v>43697.526666666665</v>
      </c>
      <c r="S1672" s="125">
        <v>43713.203923611109</v>
      </c>
      <c r="T1672" s="122" t="s">
        <v>3158</v>
      </c>
      <c r="U1672" s="122" t="s">
        <v>3158</v>
      </c>
      <c r="V1672" s="122" t="s">
        <v>3158</v>
      </c>
      <c r="W1672" s="122" t="s">
        <v>3158</v>
      </c>
      <c r="X1672" s="122" t="s">
        <v>3158</v>
      </c>
      <c r="Y1672" s="122" t="s">
        <v>3158</v>
      </c>
      <c r="Z1672" s="122">
        <v>0</v>
      </c>
      <c r="AA1672" s="122" t="s">
        <v>3158</v>
      </c>
      <c r="AB1672" s="122" t="s">
        <v>3158</v>
      </c>
      <c r="AC1672" s="122" t="s">
        <v>3158</v>
      </c>
      <c r="AD1672" s="125">
        <v>43713.203923611109</v>
      </c>
      <c r="AE1672" s="122" t="s">
        <v>3158</v>
      </c>
    </row>
    <row r="1673" spans="1:31" ht="13">
      <c r="A1673" s="122">
        <v>4023</v>
      </c>
      <c r="B1673" s="122" t="s">
        <v>13091</v>
      </c>
      <c r="C1673" s="122" t="s">
        <v>13092</v>
      </c>
      <c r="D1673" s="122" t="s">
        <v>3146</v>
      </c>
      <c r="E1673" s="122">
        <v>2003</v>
      </c>
      <c r="F1673" s="122" t="s">
        <v>13093</v>
      </c>
      <c r="G1673" s="122" t="s">
        <v>13094</v>
      </c>
      <c r="K1673" s="122" t="s">
        <v>13095</v>
      </c>
      <c r="L1673" s="124" t="s">
        <v>13096</v>
      </c>
      <c r="M1673" s="122" t="s">
        <v>3154</v>
      </c>
      <c r="N1673" s="122">
        <v>75</v>
      </c>
      <c r="O1673" s="124" t="s">
        <v>13097</v>
      </c>
      <c r="P1673" s="124" t="s">
        <v>13098</v>
      </c>
      <c r="Q1673" s="124" t="s">
        <v>13099</v>
      </c>
      <c r="R1673" s="125">
        <v>43697.526666666665</v>
      </c>
      <c r="S1673" s="125">
        <v>43713.203923611109</v>
      </c>
      <c r="T1673" s="122" t="s">
        <v>3158</v>
      </c>
      <c r="U1673" s="122" t="s">
        <v>3158</v>
      </c>
      <c r="V1673" s="122" t="s">
        <v>3158</v>
      </c>
      <c r="W1673" s="122" t="s">
        <v>3158</v>
      </c>
      <c r="X1673" s="122" t="s">
        <v>3158</v>
      </c>
      <c r="Y1673" s="122" t="s">
        <v>3158</v>
      </c>
      <c r="Z1673" s="122">
        <v>0</v>
      </c>
      <c r="AA1673" s="122" t="s">
        <v>3158</v>
      </c>
      <c r="AB1673" s="122" t="s">
        <v>3158</v>
      </c>
      <c r="AC1673" s="122" t="s">
        <v>3158</v>
      </c>
      <c r="AD1673" s="125">
        <v>43713.203923611109</v>
      </c>
      <c r="AE1673" s="122" t="s">
        <v>3158</v>
      </c>
    </row>
    <row r="1674" spans="1:31" ht="13">
      <c r="A1674" s="122">
        <v>4024</v>
      </c>
      <c r="B1674" s="122" t="s">
        <v>732</v>
      </c>
      <c r="C1674" s="122" t="s">
        <v>13100</v>
      </c>
      <c r="E1674" s="122">
        <v>2010</v>
      </c>
      <c r="F1674" s="122" t="s">
        <v>3462</v>
      </c>
      <c r="G1674" s="122" t="s">
        <v>3148</v>
      </c>
      <c r="K1674" s="122" t="s">
        <v>13101</v>
      </c>
      <c r="L1674" s="124" t="s">
        <v>13102</v>
      </c>
      <c r="M1674" s="122" t="s">
        <v>3154</v>
      </c>
      <c r="N1674" s="122">
        <v>75</v>
      </c>
      <c r="O1674" s="124" t="s">
        <v>13103</v>
      </c>
      <c r="P1674" s="124" t="s">
        <v>13104</v>
      </c>
      <c r="Q1674" s="124" t="s">
        <v>13105</v>
      </c>
      <c r="R1674" s="125">
        <v>43697.526666666665</v>
      </c>
      <c r="S1674" s="125">
        <v>43713.203923611109</v>
      </c>
      <c r="T1674" s="122" t="s">
        <v>3158</v>
      </c>
      <c r="U1674" s="122" t="s">
        <v>3158</v>
      </c>
      <c r="V1674" s="122" t="s">
        <v>3158</v>
      </c>
      <c r="W1674" s="122" t="s">
        <v>3158</v>
      </c>
      <c r="X1674" s="122" t="s">
        <v>3158</v>
      </c>
      <c r="Y1674" s="122" t="s">
        <v>3158</v>
      </c>
      <c r="Z1674" s="122">
        <v>0</v>
      </c>
      <c r="AA1674" s="122" t="s">
        <v>3158</v>
      </c>
      <c r="AB1674" s="122" t="s">
        <v>3158</v>
      </c>
      <c r="AC1674" s="122" t="s">
        <v>3158</v>
      </c>
      <c r="AD1674" s="125">
        <v>43713.203923611109</v>
      </c>
      <c r="AE1674" s="122" t="s">
        <v>3158</v>
      </c>
    </row>
    <row r="1675" spans="1:31" ht="13">
      <c r="A1675" s="122">
        <v>4026</v>
      </c>
      <c r="B1675" s="122" t="s">
        <v>731</v>
      </c>
      <c r="C1675" s="122" t="s">
        <v>13106</v>
      </c>
      <c r="D1675" s="122" t="s">
        <v>3146</v>
      </c>
      <c r="E1675" s="122">
        <v>1995</v>
      </c>
      <c r="F1675" s="122" t="s">
        <v>3462</v>
      </c>
      <c r="G1675" s="122" t="s">
        <v>13107</v>
      </c>
      <c r="H1675" s="122" t="s">
        <v>3203</v>
      </c>
      <c r="K1675" s="122" t="s">
        <v>13108</v>
      </c>
      <c r="M1675" s="122" t="s">
        <v>3154</v>
      </c>
      <c r="N1675" s="122">
        <v>75</v>
      </c>
      <c r="R1675" s="125">
        <v>43697.526666666665</v>
      </c>
      <c r="S1675" s="125">
        <v>43713.203923611109</v>
      </c>
      <c r="T1675" s="122" t="s">
        <v>3158</v>
      </c>
      <c r="U1675" s="122" t="s">
        <v>3158</v>
      </c>
      <c r="V1675" s="122" t="s">
        <v>3158</v>
      </c>
      <c r="W1675" s="122" t="s">
        <v>3158</v>
      </c>
      <c r="X1675" s="122" t="s">
        <v>3158</v>
      </c>
      <c r="Y1675" s="122" t="s">
        <v>3158</v>
      </c>
      <c r="Z1675" s="122">
        <v>0</v>
      </c>
      <c r="AA1675" s="122" t="s">
        <v>3158</v>
      </c>
      <c r="AB1675" s="122" t="s">
        <v>3158</v>
      </c>
      <c r="AC1675" s="122" t="s">
        <v>3158</v>
      </c>
      <c r="AD1675" s="125">
        <v>43713.203923611109</v>
      </c>
      <c r="AE1675" s="122" t="s">
        <v>3158</v>
      </c>
    </row>
    <row r="1676" spans="1:31" ht="13">
      <c r="A1676" s="122">
        <v>4027</v>
      </c>
      <c r="B1676" s="122" t="s">
        <v>13109</v>
      </c>
      <c r="C1676" s="122" t="s">
        <v>13110</v>
      </c>
      <c r="D1676" s="122" t="s">
        <v>3146</v>
      </c>
      <c r="E1676" s="122">
        <v>2018</v>
      </c>
      <c r="F1676" s="122" t="s">
        <v>3871</v>
      </c>
      <c r="G1676" s="122" t="s">
        <v>3148</v>
      </c>
      <c r="H1676" s="122" t="s">
        <v>3217</v>
      </c>
      <c r="K1676" s="122" t="s">
        <v>13111</v>
      </c>
      <c r="L1676" s="124" t="s">
        <v>13112</v>
      </c>
      <c r="M1676" s="122" t="s">
        <v>3154</v>
      </c>
      <c r="N1676" s="122">
        <v>75</v>
      </c>
      <c r="P1676" s="124" t="s">
        <v>13113</v>
      </c>
      <c r="Q1676" s="124" t="s">
        <v>13114</v>
      </c>
      <c r="R1676" s="125">
        <v>43697.526666666665</v>
      </c>
      <c r="S1676" s="125">
        <v>43713.203923611109</v>
      </c>
      <c r="T1676" s="122" t="s">
        <v>3158</v>
      </c>
      <c r="U1676" s="122" t="s">
        <v>3158</v>
      </c>
      <c r="V1676" s="122" t="s">
        <v>3158</v>
      </c>
      <c r="W1676" s="122" t="s">
        <v>3158</v>
      </c>
      <c r="X1676" s="122" t="s">
        <v>3158</v>
      </c>
      <c r="Y1676" s="122" t="s">
        <v>3158</v>
      </c>
      <c r="Z1676" s="122">
        <v>0</v>
      </c>
      <c r="AA1676" s="122" t="s">
        <v>3158</v>
      </c>
      <c r="AB1676" s="122" t="s">
        <v>3158</v>
      </c>
      <c r="AC1676" s="122" t="s">
        <v>3158</v>
      </c>
      <c r="AD1676" s="125">
        <v>43713.203923611109</v>
      </c>
      <c r="AE1676" s="122" t="s">
        <v>3158</v>
      </c>
    </row>
    <row r="1677" spans="1:31" ht="13">
      <c r="A1677" s="122">
        <v>4028</v>
      </c>
      <c r="B1677" s="122" t="s">
        <v>528</v>
      </c>
      <c r="C1677" s="122" t="s">
        <v>13115</v>
      </c>
      <c r="D1677" s="122" t="s">
        <v>3146</v>
      </c>
      <c r="E1677" s="122">
        <v>2017</v>
      </c>
      <c r="F1677" s="122" t="s">
        <v>6564</v>
      </c>
      <c r="G1677" s="122" t="s">
        <v>3172</v>
      </c>
      <c r="H1677" s="122" t="s">
        <v>3173</v>
      </c>
      <c r="I1677" s="126">
        <v>44967</v>
      </c>
      <c r="K1677" s="122" t="s">
        <v>13116</v>
      </c>
      <c r="L1677" s="124" t="s">
        <v>13117</v>
      </c>
      <c r="M1677" s="122" t="s">
        <v>3154</v>
      </c>
      <c r="N1677" s="122">
        <v>75</v>
      </c>
      <c r="O1677" s="124" t="s">
        <v>13118</v>
      </c>
      <c r="P1677" s="124" t="s">
        <v>13119</v>
      </c>
      <c r="Q1677" s="124" t="s">
        <v>13120</v>
      </c>
      <c r="R1677" s="125">
        <v>43697.526666666665</v>
      </c>
      <c r="S1677" s="125">
        <v>43713.203923611109</v>
      </c>
      <c r="T1677" s="122" t="s">
        <v>3158</v>
      </c>
      <c r="U1677" s="122" t="s">
        <v>3158</v>
      </c>
      <c r="V1677" s="122" t="s">
        <v>3158</v>
      </c>
      <c r="W1677" s="122" t="s">
        <v>3158</v>
      </c>
      <c r="X1677" s="122" t="s">
        <v>3158</v>
      </c>
      <c r="Y1677" s="122" t="s">
        <v>3158</v>
      </c>
      <c r="Z1677" s="122">
        <v>0</v>
      </c>
      <c r="AA1677" s="122" t="s">
        <v>3158</v>
      </c>
      <c r="AB1677" s="122" t="s">
        <v>3158</v>
      </c>
      <c r="AC1677" s="122" t="s">
        <v>3158</v>
      </c>
      <c r="AD1677" s="125">
        <v>43713.203923611109</v>
      </c>
      <c r="AE1677" s="122" t="s">
        <v>3158</v>
      </c>
    </row>
    <row r="1678" spans="1:31" ht="13">
      <c r="A1678" s="122">
        <v>4029</v>
      </c>
      <c r="B1678" s="122" t="s">
        <v>13121</v>
      </c>
      <c r="C1678" s="122" t="s">
        <v>13122</v>
      </c>
      <c r="E1678" s="122">
        <v>1987</v>
      </c>
      <c r="F1678" s="122" t="s">
        <v>9203</v>
      </c>
      <c r="G1678" s="122" t="s">
        <v>13123</v>
      </c>
      <c r="K1678" s="122" t="s">
        <v>13124</v>
      </c>
      <c r="L1678" s="124" t="s">
        <v>13125</v>
      </c>
      <c r="M1678" s="122" t="s">
        <v>3154</v>
      </c>
      <c r="N1678" s="122">
        <v>75</v>
      </c>
      <c r="O1678" s="124" t="s">
        <v>13126</v>
      </c>
      <c r="P1678" s="124" t="s">
        <v>13127</v>
      </c>
      <c r="Q1678" s="124" t="s">
        <v>13128</v>
      </c>
      <c r="R1678" s="125">
        <v>43697.526666666665</v>
      </c>
      <c r="S1678" s="125">
        <v>43713.203923611109</v>
      </c>
      <c r="T1678" s="122" t="s">
        <v>3158</v>
      </c>
      <c r="U1678" s="122" t="s">
        <v>3158</v>
      </c>
      <c r="V1678" s="122" t="s">
        <v>3158</v>
      </c>
      <c r="W1678" s="122" t="s">
        <v>3158</v>
      </c>
      <c r="X1678" s="122" t="s">
        <v>3158</v>
      </c>
      <c r="Y1678" s="122" t="s">
        <v>3158</v>
      </c>
      <c r="Z1678" s="122">
        <v>0</v>
      </c>
      <c r="AA1678" s="122" t="s">
        <v>3158</v>
      </c>
      <c r="AB1678" s="122" t="s">
        <v>3158</v>
      </c>
      <c r="AC1678" s="122" t="s">
        <v>3158</v>
      </c>
      <c r="AD1678" s="125">
        <v>43713.203923611109</v>
      </c>
      <c r="AE1678" s="122" t="s">
        <v>3158</v>
      </c>
    </row>
    <row r="1679" spans="1:31" ht="13">
      <c r="A1679" s="122">
        <v>4030</v>
      </c>
      <c r="B1679" s="122" t="s">
        <v>13129</v>
      </c>
      <c r="C1679" s="122" t="s">
        <v>13130</v>
      </c>
      <c r="D1679" s="122" t="s">
        <v>3146</v>
      </c>
      <c r="E1679" s="122">
        <v>2018</v>
      </c>
      <c r="F1679" s="122" t="s">
        <v>3225</v>
      </c>
      <c r="G1679" s="122" t="s">
        <v>4325</v>
      </c>
      <c r="H1679" s="122" t="s">
        <v>13131</v>
      </c>
      <c r="K1679" s="122" t="s">
        <v>13132</v>
      </c>
      <c r="M1679" s="122" t="s">
        <v>3154</v>
      </c>
      <c r="N1679" s="122">
        <v>75</v>
      </c>
      <c r="P1679" s="124" t="s">
        <v>13133</v>
      </c>
      <c r="Q1679" s="124" t="s">
        <v>13134</v>
      </c>
      <c r="R1679" s="125">
        <v>43697.526666666665</v>
      </c>
      <c r="S1679" s="125">
        <v>43713.203923611109</v>
      </c>
      <c r="T1679" s="122" t="s">
        <v>3158</v>
      </c>
      <c r="U1679" s="122" t="s">
        <v>3158</v>
      </c>
      <c r="V1679" s="122" t="s">
        <v>3158</v>
      </c>
      <c r="W1679" s="122" t="s">
        <v>3158</v>
      </c>
      <c r="X1679" s="122" t="s">
        <v>3158</v>
      </c>
      <c r="Y1679" s="122" t="s">
        <v>3158</v>
      </c>
      <c r="Z1679" s="122">
        <v>0</v>
      </c>
      <c r="AA1679" s="122" t="s">
        <v>3158</v>
      </c>
      <c r="AB1679" s="122" t="s">
        <v>3158</v>
      </c>
      <c r="AC1679" s="122" t="s">
        <v>3158</v>
      </c>
      <c r="AD1679" s="125">
        <v>43713.203923611109</v>
      </c>
      <c r="AE1679" s="122" t="s">
        <v>3158</v>
      </c>
    </row>
    <row r="1680" spans="1:31" ht="13">
      <c r="A1680" s="122">
        <v>4031</v>
      </c>
      <c r="B1680" s="122" t="s">
        <v>553</v>
      </c>
      <c r="C1680" s="122" t="s">
        <v>13135</v>
      </c>
      <c r="D1680" s="122" t="s">
        <v>3146</v>
      </c>
      <c r="E1680" s="122">
        <v>2008</v>
      </c>
      <c r="F1680" s="122" t="s">
        <v>3287</v>
      </c>
      <c r="G1680" s="122" t="s">
        <v>13136</v>
      </c>
      <c r="H1680" s="122" t="s">
        <v>13137</v>
      </c>
      <c r="I1680" s="122" t="s">
        <v>3682</v>
      </c>
      <c r="J1680" s="122" t="s">
        <v>13138</v>
      </c>
      <c r="K1680" s="122" t="s">
        <v>13139</v>
      </c>
      <c r="L1680" s="124" t="s">
        <v>13140</v>
      </c>
      <c r="M1680" s="122" t="s">
        <v>3154</v>
      </c>
      <c r="N1680" s="122">
        <v>75</v>
      </c>
      <c r="O1680" s="124" t="s">
        <v>13141</v>
      </c>
      <c r="P1680" s="124" t="s">
        <v>13142</v>
      </c>
      <c r="Q1680" s="124" t="s">
        <v>13143</v>
      </c>
      <c r="R1680" s="125">
        <v>43697.526666666665</v>
      </c>
      <c r="S1680" s="125">
        <v>43713.203923611109</v>
      </c>
      <c r="T1680" s="122" t="s">
        <v>3158</v>
      </c>
      <c r="U1680" s="122" t="s">
        <v>3158</v>
      </c>
      <c r="V1680" s="122" t="s">
        <v>3158</v>
      </c>
      <c r="W1680" s="122" t="s">
        <v>3158</v>
      </c>
      <c r="X1680" s="122" t="s">
        <v>3158</v>
      </c>
      <c r="Y1680" s="122" t="s">
        <v>3158</v>
      </c>
      <c r="Z1680" s="122">
        <v>0</v>
      </c>
      <c r="AA1680" s="122" t="s">
        <v>3158</v>
      </c>
      <c r="AB1680" s="122" t="s">
        <v>3158</v>
      </c>
      <c r="AC1680" s="122" t="s">
        <v>3158</v>
      </c>
      <c r="AD1680" s="125">
        <v>43713.203923611109</v>
      </c>
      <c r="AE1680" s="122" t="s">
        <v>3158</v>
      </c>
    </row>
    <row r="1681" spans="1:31" ht="13">
      <c r="A1681" s="122">
        <v>4032</v>
      </c>
      <c r="B1681" s="122" t="s">
        <v>13144</v>
      </c>
      <c r="C1681" s="122" t="s">
        <v>13145</v>
      </c>
      <c r="E1681" s="122">
        <v>2014</v>
      </c>
      <c r="F1681" s="122" t="s">
        <v>3225</v>
      </c>
      <c r="G1681" s="122" t="s">
        <v>9860</v>
      </c>
      <c r="K1681" s="122" t="s">
        <v>13146</v>
      </c>
      <c r="L1681" s="124" t="s">
        <v>13147</v>
      </c>
      <c r="M1681" s="122" t="s">
        <v>3154</v>
      </c>
      <c r="N1681" s="122">
        <v>75</v>
      </c>
      <c r="O1681" s="124" t="s">
        <v>13148</v>
      </c>
      <c r="R1681" s="125">
        <v>43697.526666666665</v>
      </c>
      <c r="S1681" s="125">
        <v>43713.203923611109</v>
      </c>
      <c r="T1681" s="122" t="s">
        <v>3158</v>
      </c>
      <c r="U1681" s="122" t="s">
        <v>3158</v>
      </c>
      <c r="V1681" s="122" t="s">
        <v>3158</v>
      </c>
      <c r="W1681" s="122" t="s">
        <v>3158</v>
      </c>
      <c r="X1681" s="122" t="s">
        <v>3158</v>
      </c>
      <c r="Y1681" s="122" t="s">
        <v>3158</v>
      </c>
      <c r="Z1681" s="122">
        <v>0</v>
      </c>
      <c r="AA1681" s="122" t="s">
        <v>3158</v>
      </c>
      <c r="AB1681" s="122" t="s">
        <v>3158</v>
      </c>
      <c r="AC1681" s="122" t="s">
        <v>3158</v>
      </c>
      <c r="AD1681" s="125">
        <v>43713.203923611109</v>
      </c>
      <c r="AE1681" s="122" t="s">
        <v>3158</v>
      </c>
    </row>
    <row r="1682" spans="1:31" ht="13">
      <c r="A1682" s="122">
        <v>4033</v>
      </c>
      <c r="B1682" s="122" t="s">
        <v>13149</v>
      </c>
      <c r="C1682" s="122" t="s">
        <v>13150</v>
      </c>
      <c r="D1682" s="122" t="s">
        <v>3146</v>
      </c>
      <c r="E1682" s="122">
        <v>0</v>
      </c>
      <c r="F1682" s="122" t="s">
        <v>12664</v>
      </c>
      <c r="G1682" s="122" t="s">
        <v>3245</v>
      </c>
      <c r="H1682" s="122" t="s">
        <v>13151</v>
      </c>
      <c r="K1682" s="122" t="s">
        <v>13152</v>
      </c>
      <c r="L1682" s="124" t="s">
        <v>13153</v>
      </c>
      <c r="M1682" s="122" t="s">
        <v>3154</v>
      </c>
      <c r="N1682" s="122">
        <v>75</v>
      </c>
      <c r="O1682" s="124" t="s">
        <v>13154</v>
      </c>
      <c r="P1682" s="124" t="s">
        <v>13155</v>
      </c>
      <c r="R1682" s="125">
        <v>43697.526666666665</v>
      </c>
      <c r="S1682" s="125">
        <v>43713.203923611109</v>
      </c>
      <c r="T1682" s="122" t="s">
        <v>3158</v>
      </c>
      <c r="U1682" s="122" t="s">
        <v>3158</v>
      </c>
      <c r="V1682" s="122" t="s">
        <v>3158</v>
      </c>
      <c r="W1682" s="122" t="s">
        <v>3158</v>
      </c>
      <c r="X1682" s="122" t="s">
        <v>3158</v>
      </c>
      <c r="Y1682" s="122" t="s">
        <v>3158</v>
      </c>
      <c r="Z1682" s="122">
        <v>0</v>
      </c>
      <c r="AA1682" s="122" t="s">
        <v>3158</v>
      </c>
      <c r="AB1682" s="122" t="s">
        <v>3158</v>
      </c>
      <c r="AC1682" s="122" t="s">
        <v>3158</v>
      </c>
      <c r="AD1682" s="125">
        <v>43713.203923611109</v>
      </c>
      <c r="AE1682" s="122" t="s">
        <v>3158</v>
      </c>
    </row>
    <row r="1683" spans="1:31" ht="13">
      <c r="A1683" s="122">
        <v>4034</v>
      </c>
      <c r="B1683" s="122" t="s">
        <v>13156</v>
      </c>
      <c r="C1683" s="122" t="s">
        <v>13157</v>
      </c>
      <c r="E1683" s="122">
        <v>2009</v>
      </c>
      <c r="F1683" s="122" t="s">
        <v>3225</v>
      </c>
      <c r="K1683" s="122" t="s">
        <v>13158</v>
      </c>
      <c r="L1683" s="124" t="s">
        <v>13159</v>
      </c>
      <c r="M1683" s="122" t="s">
        <v>3154</v>
      </c>
      <c r="N1683" s="122">
        <v>75</v>
      </c>
      <c r="P1683" s="124" t="s">
        <v>13160</v>
      </c>
      <c r="Q1683" s="124" t="s">
        <v>13161</v>
      </c>
      <c r="R1683" s="125">
        <v>43697.526666666665</v>
      </c>
      <c r="S1683" s="125">
        <v>43713.203923611109</v>
      </c>
      <c r="T1683" s="122" t="s">
        <v>3158</v>
      </c>
      <c r="U1683" s="122" t="s">
        <v>3158</v>
      </c>
      <c r="V1683" s="122" t="s">
        <v>3158</v>
      </c>
      <c r="W1683" s="122" t="s">
        <v>3158</v>
      </c>
      <c r="X1683" s="122" t="s">
        <v>3158</v>
      </c>
      <c r="Y1683" s="122" t="s">
        <v>3158</v>
      </c>
      <c r="Z1683" s="122">
        <v>0</v>
      </c>
      <c r="AA1683" s="122" t="s">
        <v>3158</v>
      </c>
      <c r="AB1683" s="122" t="s">
        <v>3158</v>
      </c>
      <c r="AC1683" s="122" t="s">
        <v>3158</v>
      </c>
      <c r="AD1683" s="125">
        <v>43713.203923611109</v>
      </c>
      <c r="AE1683" s="122" t="s">
        <v>3158</v>
      </c>
    </row>
    <row r="1684" spans="1:31" ht="13">
      <c r="A1684" s="122">
        <v>4035</v>
      </c>
      <c r="B1684" s="122" t="s">
        <v>13162</v>
      </c>
      <c r="E1684" s="122">
        <v>2016</v>
      </c>
      <c r="F1684" s="122" t="s">
        <v>3147</v>
      </c>
      <c r="G1684" s="122" t="s">
        <v>8597</v>
      </c>
      <c r="K1684" s="122" t="s">
        <v>13163</v>
      </c>
      <c r="L1684" s="124" t="s">
        <v>13164</v>
      </c>
      <c r="M1684" s="122" t="s">
        <v>3154</v>
      </c>
      <c r="N1684" s="122">
        <v>75</v>
      </c>
      <c r="O1684" s="124" t="s">
        <v>13165</v>
      </c>
      <c r="P1684" s="124" t="s">
        <v>13166</v>
      </c>
      <c r="Q1684" s="124" t="s">
        <v>13167</v>
      </c>
      <c r="R1684" s="125">
        <v>43697.526666666665</v>
      </c>
      <c r="S1684" s="125">
        <v>43713.203923611109</v>
      </c>
      <c r="T1684" s="122" t="s">
        <v>3158</v>
      </c>
      <c r="U1684" s="122" t="s">
        <v>3158</v>
      </c>
      <c r="V1684" s="122" t="s">
        <v>3158</v>
      </c>
      <c r="W1684" s="122" t="s">
        <v>3158</v>
      </c>
      <c r="X1684" s="122" t="s">
        <v>3158</v>
      </c>
      <c r="Y1684" s="122" t="s">
        <v>3158</v>
      </c>
      <c r="Z1684" s="122">
        <v>0</v>
      </c>
      <c r="AA1684" s="122" t="s">
        <v>3158</v>
      </c>
      <c r="AB1684" s="122" t="s">
        <v>3158</v>
      </c>
      <c r="AC1684" s="122" t="s">
        <v>3158</v>
      </c>
      <c r="AD1684" s="125">
        <v>43713.203923611109</v>
      </c>
      <c r="AE1684" s="122" t="s">
        <v>3158</v>
      </c>
    </row>
    <row r="1685" spans="1:31" ht="13">
      <c r="A1685" s="122">
        <v>4036</v>
      </c>
      <c r="B1685" s="122" t="s">
        <v>13168</v>
      </c>
      <c r="C1685" s="122" t="s">
        <v>13169</v>
      </c>
      <c r="E1685" s="122">
        <v>2016</v>
      </c>
      <c r="F1685" s="122" t="s">
        <v>3462</v>
      </c>
      <c r="G1685" s="122" t="s">
        <v>3172</v>
      </c>
      <c r="K1685" s="122" t="s">
        <v>13170</v>
      </c>
      <c r="L1685" s="124" t="s">
        <v>13171</v>
      </c>
      <c r="M1685" s="122" t="s">
        <v>3154</v>
      </c>
      <c r="N1685" s="122">
        <v>75</v>
      </c>
      <c r="O1685" s="124" t="s">
        <v>13172</v>
      </c>
      <c r="Q1685" s="124" t="s">
        <v>13173</v>
      </c>
      <c r="R1685" s="125">
        <v>43697.526666666665</v>
      </c>
      <c r="S1685" s="125">
        <v>43713.203923611109</v>
      </c>
      <c r="T1685" s="122" t="s">
        <v>3158</v>
      </c>
      <c r="U1685" s="122" t="s">
        <v>3158</v>
      </c>
      <c r="V1685" s="122" t="s">
        <v>3158</v>
      </c>
      <c r="W1685" s="122" t="s">
        <v>3158</v>
      </c>
      <c r="X1685" s="122" t="s">
        <v>3158</v>
      </c>
      <c r="Y1685" s="122" t="s">
        <v>3158</v>
      </c>
      <c r="Z1685" s="122">
        <v>0</v>
      </c>
      <c r="AA1685" s="122" t="s">
        <v>3158</v>
      </c>
      <c r="AB1685" s="122" t="s">
        <v>3158</v>
      </c>
      <c r="AC1685" s="122" t="s">
        <v>3158</v>
      </c>
      <c r="AD1685" s="125">
        <v>43713.203923611109</v>
      </c>
      <c r="AE1685" s="122" t="s">
        <v>3158</v>
      </c>
    </row>
    <row r="1686" spans="1:31" ht="13">
      <c r="A1686" s="122">
        <v>4037</v>
      </c>
      <c r="B1686" s="122" t="s">
        <v>416</v>
      </c>
      <c r="C1686" s="122" t="s">
        <v>13174</v>
      </c>
      <c r="E1686" s="122">
        <v>2016</v>
      </c>
      <c r="F1686" s="122" t="s">
        <v>3225</v>
      </c>
      <c r="G1686" s="122" t="s">
        <v>3245</v>
      </c>
      <c r="H1686" s="122" t="s">
        <v>3195</v>
      </c>
      <c r="I1686" s="126">
        <v>44967</v>
      </c>
      <c r="J1686" s="122" t="s">
        <v>13175</v>
      </c>
      <c r="K1686" s="122" t="s">
        <v>13176</v>
      </c>
      <c r="L1686" s="124" t="s">
        <v>13177</v>
      </c>
      <c r="M1686" s="122" t="s">
        <v>3154</v>
      </c>
      <c r="N1686" s="122">
        <v>75</v>
      </c>
      <c r="O1686" s="124" t="s">
        <v>13178</v>
      </c>
      <c r="P1686" s="124" t="s">
        <v>13179</v>
      </c>
      <c r="Q1686" s="124" t="s">
        <v>13180</v>
      </c>
      <c r="R1686" s="125">
        <v>43697.526666666665</v>
      </c>
      <c r="S1686" s="125">
        <v>43713.203923611109</v>
      </c>
      <c r="T1686" s="122" t="s">
        <v>3158</v>
      </c>
      <c r="U1686" s="122" t="s">
        <v>3158</v>
      </c>
      <c r="V1686" s="122" t="s">
        <v>3158</v>
      </c>
      <c r="W1686" s="122" t="s">
        <v>3158</v>
      </c>
      <c r="X1686" s="122" t="s">
        <v>3158</v>
      </c>
      <c r="Y1686" s="122" t="s">
        <v>3158</v>
      </c>
      <c r="Z1686" s="122">
        <v>0</v>
      </c>
      <c r="AA1686" s="122" t="s">
        <v>3158</v>
      </c>
      <c r="AB1686" s="122" t="s">
        <v>3158</v>
      </c>
      <c r="AC1686" s="122" t="s">
        <v>3158</v>
      </c>
      <c r="AD1686" s="125">
        <v>43713.203923611109</v>
      </c>
      <c r="AE1686" s="122" t="s">
        <v>3158</v>
      </c>
    </row>
    <row r="1687" spans="1:31" ht="13">
      <c r="A1687" s="122">
        <v>4038</v>
      </c>
      <c r="B1687" s="122" t="s">
        <v>13181</v>
      </c>
      <c r="C1687" s="122" t="s">
        <v>13182</v>
      </c>
      <c r="E1687" s="122">
        <v>2009</v>
      </c>
      <c r="G1687" s="122" t="s">
        <v>13183</v>
      </c>
      <c r="K1687" s="122" t="s">
        <v>13184</v>
      </c>
      <c r="L1687" s="124" t="s">
        <v>13185</v>
      </c>
      <c r="M1687" s="122" t="s">
        <v>3154</v>
      </c>
      <c r="N1687" s="122">
        <v>75</v>
      </c>
      <c r="P1687" s="124" t="s">
        <v>13186</v>
      </c>
      <c r="Q1687" s="124" t="s">
        <v>13187</v>
      </c>
      <c r="R1687" s="125">
        <v>43697.526666666665</v>
      </c>
      <c r="S1687" s="125">
        <v>43713.203923611109</v>
      </c>
      <c r="T1687" s="122" t="s">
        <v>3158</v>
      </c>
      <c r="U1687" s="122" t="s">
        <v>3158</v>
      </c>
      <c r="V1687" s="122" t="s">
        <v>3158</v>
      </c>
      <c r="W1687" s="122" t="s">
        <v>3158</v>
      </c>
      <c r="X1687" s="122" t="s">
        <v>3158</v>
      </c>
      <c r="Y1687" s="122" t="s">
        <v>3158</v>
      </c>
      <c r="Z1687" s="122">
        <v>0</v>
      </c>
      <c r="AA1687" s="122" t="s">
        <v>3158</v>
      </c>
      <c r="AB1687" s="122" t="s">
        <v>3158</v>
      </c>
      <c r="AC1687" s="122" t="s">
        <v>3158</v>
      </c>
      <c r="AD1687" s="125">
        <v>43713.203923611109</v>
      </c>
      <c r="AE1687" s="122" t="s">
        <v>3158</v>
      </c>
    </row>
    <row r="1688" spans="1:31" ht="13">
      <c r="A1688" s="122">
        <v>4039</v>
      </c>
      <c r="B1688" s="122" t="s">
        <v>13188</v>
      </c>
      <c r="C1688" s="122" t="s">
        <v>13189</v>
      </c>
      <c r="D1688" s="122" t="s">
        <v>3146</v>
      </c>
      <c r="E1688" s="122">
        <v>0</v>
      </c>
      <c r="G1688" s="122" t="s">
        <v>10544</v>
      </c>
      <c r="H1688" s="122" t="s">
        <v>10545</v>
      </c>
      <c r="K1688" s="122" t="s">
        <v>13188</v>
      </c>
      <c r="M1688" s="122" t="s">
        <v>3154</v>
      </c>
      <c r="N1688" s="122">
        <v>75</v>
      </c>
      <c r="R1688" s="125">
        <v>43697.526666666665</v>
      </c>
      <c r="S1688" s="125">
        <v>43713.203923611109</v>
      </c>
      <c r="T1688" s="122" t="s">
        <v>3158</v>
      </c>
      <c r="U1688" s="122" t="s">
        <v>3158</v>
      </c>
      <c r="V1688" s="122" t="s">
        <v>3158</v>
      </c>
      <c r="W1688" s="122" t="s">
        <v>3158</v>
      </c>
      <c r="X1688" s="122" t="s">
        <v>3158</v>
      </c>
      <c r="Y1688" s="122" t="s">
        <v>3158</v>
      </c>
      <c r="Z1688" s="122">
        <v>0</v>
      </c>
      <c r="AA1688" s="122" t="s">
        <v>3158</v>
      </c>
      <c r="AB1688" s="122" t="s">
        <v>3158</v>
      </c>
      <c r="AC1688" s="122" t="s">
        <v>3158</v>
      </c>
      <c r="AD1688" s="125">
        <v>43713.203923611109</v>
      </c>
      <c r="AE1688" s="122" t="s">
        <v>3158</v>
      </c>
    </row>
    <row r="1689" spans="1:31" ht="13">
      <c r="A1689" s="122">
        <v>4040</v>
      </c>
      <c r="B1689" s="122" t="s">
        <v>13190</v>
      </c>
      <c r="C1689" s="122" t="s">
        <v>13191</v>
      </c>
      <c r="D1689" s="122" t="s">
        <v>3146</v>
      </c>
      <c r="E1689" s="122">
        <v>0</v>
      </c>
      <c r="G1689" s="122" t="s">
        <v>10544</v>
      </c>
      <c r="H1689" s="122" t="s">
        <v>10545</v>
      </c>
      <c r="K1689" s="122" t="s">
        <v>13192</v>
      </c>
      <c r="M1689" s="122" t="s">
        <v>3154</v>
      </c>
      <c r="N1689" s="122">
        <v>75</v>
      </c>
      <c r="R1689" s="125">
        <v>43697.526666666665</v>
      </c>
      <c r="S1689" s="125">
        <v>43713.203923611109</v>
      </c>
      <c r="T1689" s="122" t="s">
        <v>3158</v>
      </c>
      <c r="U1689" s="122" t="s">
        <v>3158</v>
      </c>
      <c r="V1689" s="122" t="s">
        <v>3158</v>
      </c>
      <c r="W1689" s="122" t="s">
        <v>3158</v>
      </c>
      <c r="X1689" s="122" t="s">
        <v>3158</v>
      </c>
      <c r="Y1689" s="122" t="s">
        <v>3158</v>
      </c>
      <c r="Z1689" s="122">
        <v>0</v>
      </c>
      <c r="AA1689" s="122" t="s">
        <v>3158</v>
      </c>
      <c r="AB1689" s="122" t="s">
        <v>3158</v>
      </c>
      <c r="AC1689" s="122" t="s">
        <v>3158</v>
      </c>
      <c r="AD1689" s="125">
        <v>43713.203923611109</v>
      </c>
      <c r="AE1689" s="122" t="s">
        <v>3158</v>
      </c>
    </row>
    <row r="1690" spans="1:31" ht="13">
      <c r="A1690" s="122">
        <v>4041</v>
      </c>
      <c r="B1690" s="122" t="s">
        <v>13193</v>
      </c>
      <c r="C1690" s="122" t="s">
        <v>13194</v>
      </c>
      <c r="D1690" s="122" t="s">
        <v>3146</v>
      </c>
      <c r="E1690" s="122">
        <v>0</v>
      </c>
      <c r="G1690" s="122" t="s">
        <v>10544</v>
      </c>
      <c r="H1690" s="122" t="s">
        <v>10545</v>
      </c>
      <c r="K1690" s="122" t="s">
        <v>13195</v>
      </c>
      <c r="M1690" s="122" t="s">
        <v>3154</v>
      </c>
      <c r="N1690" s="122">
        <v>75</v>
      </c>
      <c r="R1690" s="125">
        <v>43697.526666666665</v>
      </c>
      <c r="S1690" s="125">
        <v>43713.203923611109</v>
      </c>
      <c r="T1690" s="122" t="s">
        <v>3158</v>
      </c>
      <c r="U1690" s="122" t="s">
        <v>3158</v>
      </c>
      <c r="V1690" s="122" t="s">
        <v>3158</v>
      </c>
      <c r="W1690" s="122" t="s">
        <v>3158</v>
      </c>
      <c r="X1690" s="122" t="s">
        <v>3158</v>
      </c>
      <c r="Y1690" s="122" t="s">
        <v>3158</v>
      </c>
      <c r="Z1690" s="122">
        <v>0</v>
      </c>
      <c r="AA1690" s="122" t="s">
        <v>3158</v>
      </c>
      <c r="AB1690" s="122" t="s">
        <v>3158</v>
      </c>
      <c r="AC1690" s="122" t="s">
        <v>3158</v>
      </c>
      <c r="AD1690" s="125">
        <v>43713.203923611109</v>
      </c>
      <c r="AE1690" s="122" t="s">
        <v>3158</v>
      </c>
    </row>
    <row r="1691" spans="1:31" ht="13">
      <c r="A1691" s="122">
        <v>4042</v>
      </c>
      <c r="B1691" s="122" t="s">
        <v>13196</v>
      </c>
      <c r="C1691" s="122" t="s">
        <v>13197</v>
      </c>
      <c r="D1691" s="122" t="s">
        <v>3146</v>
      </c>
      <c r="E1691" s="122">
        <v>0</v>
      </c>
      <c r="G1691" s="122" t="s">
        <v>10544</v>
      </c>
      <c r="H1691" s="122" t="s">
        <v>10545</v>
      </c>
      <c r="K1691" s="122" t="s">
        <v>13198</v>
      </c>
      <c r="M1691" s="122" t="s">
        <v>3154</v>
      </c>
      <c r="N1691" s="122">
        <v>75</v>
      </c>
      <c r="R1691" s="125">
        <v>43697.526666666665</v>
      </c>
      <c r="S1691" s="125">
        <v>43713.203923611109</v>
      </c>
      <c r="T1691" s="122" t="s">
        <v>3158</v>
      </c>
      <c r="U1691" s="122" t="s">
        <v>3158</v>
      </c>
      <c r="V1691" s="122" t="s">
        <v>3158</v>
      </c>
      <c r="W1691" s="122" t="s">
        <v>3158</v>
      </c>
      <c r="X1691" s="122" t="s">
        <v>3158</v>
      </c>
      <c r="Y1691" s="122" t="s">
        <v>3158</v>
      </c>
      <c r="Z1691" s="122">
        <v>0</v>
      </c>
      <c r="AA1691" s="122" t="s">
        <v>3158</v>
      </c>
      <c r="AB1691" s="122" t="s">
        <v>3158</v>
      </c>
      <c r="AC1691" s="122" t="s">
        <v>3158</v>
      </c>
      <c r="AD1691" s="125">
        <v>43713.203923611109</v>
      </c>
      <c r="AE1691" s="122" t="s">
        <v>3158</v>
      </c>
    </row>
    <row r="1692" spans="1:31" ht="13">
      <c r="A1692" s="122">
        <v>4043</v>
      </c>
      <c r="B1692" s="122" t="s">
        <v>13199</v>
      </c>
      <c r="C1692" s="122" t="s">
        <v>13200</v>
      </c>
      <c r="D1692" s="122" t="s">
        <v>3146</v>
      </c>
      <c r="E1692" s="122">
        <v>0</v>
      </c>
      <c r="G1692" s="122" t="s">
        <v>10544</v>
      </c>
      <c r="H1692" s="122" t="s">
        <v>10545</v>
      </c>
      <c r="K1692" s="122" t="s">
        <v>13201</v>
      </c>
      <c r="M1692" s="122" t="s">
        <v>3154</v>
      </c>
      <c r="N1692" s="122">
        <v>75</v>
      </c>
      <c r="R1692" s="125">
        <v>43697.526666666665</v>
      </c>
      <c r="S1692" s="125">
        <v>43713.203923611109</v>
      </c>
      <c r="T1692" s="122" t="s">
        <v>3158</v>
      </c>
      <c r="U1692" s="122" t="s">
        <v>3158</v>
      </c>
      <c r="V1692" s="122" t="s">
        <v>3158</v>
      </c>
      <c r="W1692" s="122" t="s">
        <v>3158</v>
      </c>
      <c r="X1692" s="122" t="s">
        <v>3158</v>
      </c>
      <c r="Y1692" s="122" t="s">
        <v>3158</v>
      </c>
      <c r="Z1692" s="122">
        <v>0</v>
      </c>
      <c r="AA1692" s="122" t="s">
        <v>3158</v>
      </c>
      <c r="AB1692" s="122" t="s">
        <v>3158</v>
      </c>
      <c r="AC1692" s="122" t="s">
        <v>3158</v>
      </c>
      <c r="AD1692" s="125">
        <v>43713.203923611109</v>
      </c>
      <c r="AE1692" s="122" t="s">
        <v>3158</v>
      </c>
    </row>
    <row r="1693" spans="1:31" ht="13">
      <c r="A1693" s="122">
        <v>4044</v>
      </c>
      <c r="B1693" s="122" t="s">
        <v>13202</v>
      </c>
      <c r="C1693" s="122" t="s">
        <v>13203</v>
      </c>
      <c r="D1693" s="122" t="s">
        <v>3146</v>
      </c>
      <c r="E1693" s="122">
        <v>0</v>
      </c>
      <c r="G1693" s="122" t="s">
        <v>10544</v>
      </c>
      <c r="H1693" s="122" t="s">
        <v>10545</v>
      </c>
      <c r="K1693" s="122" t="s">
        <v>13204</v>
      </c>
      <c r="M1693" s="122" t="s">
        <v>3154</v>
      </c>
      <c r="N1693" s="122">
        <v>75</v>
      </c>
      <c r="R1693" s="125">
        <v>43697.526666666665</v>
      </c>
      <c r="S1693" s="125">
        <v>43713.203923611109</v>
      </c>
      <c r="T1693" s="122" t="s">
        <v>3158</v>
      </c>
      <c r="U1693" s="122" t="s">
        <v>3158</v>
      </c>
      <c r="V1693" s="122" t="s">
        <v>3158</v>
      </c>
      <c r="W1693" s="122" t="s">
        <v>3158</v>
      </c>
      <c r="X1693" s="122" t="s">
        <v>3158</v>
      </c>
      <c r="Y1693" s="122" t="s">
        <v>3158</v>
      </c>
      <c r="Z1693" s="122">
        <v>0</v>
      </c>
      <c r="AA1693" s="122" t="s">
        <v>3158</v>
      </c>
      <c r="AB1693" s="122" t="s">
        <v>3158</v>
      </c>
      <c r="AC1693" s="122" t="s">
        <v>3158</v>
      </c>
      <c r="AD1693" s="125">
        <v>43713.203923611109</v>
      </c>
      <c r="AE1693" s="122" t="s">
        <v>3158</v>
      </c>
    </row>
    <row r="1694" spans="1:31" ht="13">
      <c r="A1694" s="122">
        <v>4045</v>
      </c>
      <c r="B1694" s="122" t="s">
        <v>13205</v>
      </c>
      <c r="C1694" s="122" t="s">
        <v>13206</v>
      </c>
      <c r="D1694" s="122" t="s">
        <v>3146</v>
      </c>
      <c r="E1694" s="122">
        <v>0</v>
      </c>
      <c r="G1694" s="122" t="s">
        <v>10544</v>
      </c>
      <c r="H1694" s="122" t="s">
        <v>10545</v>
      </c>
      <c r="K1694" s="122" t="s">
        <v>13207</v>
      </c>
      <c r="M1694" s="122" t="s">
        <v>3154</v>
      </c>
      <c r="N1694" s="122">
        <v>75</v>
      </c>
      <c r="R1694" s="125">
        <v>43697.526666666665</v>
      </c>
      <c r="S1694" s="125">
        <v>43713.203923611109</v>
      </c>
      <c r="T1694" s="122" t="s">
        <v>3158</v>
      </c>
      <c r="U1694" s="122" t="s">
        <v>3158</v>
      </c>
      <c r="V1694" s="122" t="s">
        <v>3158</v>
      </c>
      <c r="W1694" s="122" t="s">
        <v>3158</v>
      </c>
      <c r="X1694" s="122" t="s">
        <v>3158</v>
      </c>
      <c r="Y1694" s="122" t="s">
        <v>3158</v>
      </c>
      <c r="Z1694" s="122">
        <v>0</v>
      </c>
      <c r="AA1694" s="122" t="s">
        <v>3158</v>
      </c>
      <c r="AB1694" s="122" t="s">
        <v>3158</v>
      </c>
      <c r="AC1694" s="122" t="s">
        <v>3158</v>
      </c>
      <c r="AD1694" s="125">
        <v>43713.203923611109</v>
      </c>
      <c r="AE1694" s="122" t="s">
        <v>3158</v>
      </c>
    </row>
    <row r="1695" spans="1:31" ht="13">
      <c r="A1695" s="122">
        <v>4046</v>
      </c>
      <c r="B1695" s="122" t="s">
        <v>13208</v>
      </c>
      <c r="C1695" s="122" t="s">
        <v>13209</v>
      </c>
      <c r="D1695" s="122" t="s">
        <v>3146</v>
      </c>
      <c r="E1695" s="122">
        <v>0</v>
      </c>
      <c r="G1695" s="122" t="s">
        <v>10544</v>
      </c>
      <c r="H1695" s="122" t="s">
        <v>10545</v>
      </c>
      <c r="K1695" s="122" t="s">
        <v>13210</v>
      </c>
      <c r="M1695" s="122" t="s">
        <v>3154</v>
      </c>
      <c r="N1695" s="122">
        <v>75</v>
      </c>
      <c r="R1695" s="125">
        <v>43697.526666666665</v>
      </c>
      <c r="S1695" s="125">
        <v>43713.203923611109</v>
      </c>
      <c r="T1695" s="122" t="s">
        <v>3158</v>
      </c>
      <c r="U1695" s="122" t="s">
        <v>3158</v>
      </c>
      <c r="V1695" s="122" t="s">
        <v>3158</v>
      </c>
      <c r="W1695" s="122" t="s">
        <v>3158</v>
      </c>
      <c r="X1695" s="122" t="s">
        <v>3158</v>
      </c>
      <c r="Y1695" s="122" t="s">
        <v>3158</v>
      </c>
      <c r="Z1695" s="122">
        <v>0</v>
      </c>
      <c r="AA1695" s="122" t="s">
        <v>3158</v>
      </c>
      <c r="AB1695" s="122" t="s">
        <v>3158</v>
      </c>
      <c r="AC1695" s="122" t="s">
        <v>3158</v>
      </c>
      <c r="AD1695" s="125">
        <v>43713.203923611109</v>
      </c>
      <c r="AE1695" s="122" t="s">
        <v>3158</v>
      </c>
    </row>
    <row r="1696" spans="1:31" ht="13">
      <c r="A1696" s="122">
        <v>4047</v>
      </c>
      <c r="B1696" s="122" t="s">
        <v>13211</v>
      </c>
      <c r="C1696" s="122" t="s">
        <v>13212</v>
      </c>
      <c r="D1696" s="122" t="s">
        <v>3146</v>
      </c>
      <c r="E1696" s="122">
        <v>0</v>
      </c>
      <c r="G1696" s="122" t="s">
        <v>10544</v>
      </c>
      <c r="H1696" s="122" t="s">
        <v>10545</v>
      </c>
      <c r="K1696" s="122" t="s">
        <v>13213</v>
      </c>
      <c r="M1696" s="122" t="s">
        <v>3154</v>
      </c>
      <c r="N1696" s="122">
        <v>75</v>
      </c>
      <c r="R1696" s="125">
        <v>43697.526666666665</v>
      </c>
      <c r="S1696" s="125">
        <v>43713.203923611109</v>
      </c>
      <c r="T1696" s="122" t="s">
        <v>3158</v>
      </c>
      <c r="U1696" s="122" t="s">
        <v>3158</v>
      </c>
      <c r="V1696" s="122" t="s">
        <v>3158</v>
      </c>
      <c r="W1696" s="122" t="s">
        <v>3158</v>
      </c>
      <c r="X1696" s="122" t="s">
        <v>3158</v>
      </c>
      <c r="Y1696" s="122" t="s">
        <v>3158</v>
      </c>
      <c r="Z1696" s="122">
        <v>0</v>
      </c>
      <c r="AA1696" s="122" t="s">
        <v>3158</v>
      </c>
      <c r="AB1696" s="122" t="s">
        <v>3158</v>
      </c>
      <c r="AC1696" s="122" t="s">
        <v>3158</v>
      </c>
      <c r="AD1696" s="125">
        <v>43713.203923611109</v>
      </c>
      <c r="AE1696" s="122" t="s">
        <v>3158</v>
      </c>
    </row>
    <row r="1697" spans="1:31" ht="13">
      <c r="A1697" s="122">
        <v>4048</v>
      </c>
      <c r="B1697" s="122" t="s">
        <v>13214</v>
      </c>
      <c r="C1697" s="122" t="s">
        <v>13215</v>
      </c>
      <c r="D1697" s="122" t="s">
        <v>3146</v>
      </c>
      <c r="E1697" s="122">
        <v>0</v>
      </c>
      <c r="G1697" s="122" t="s">
        <v>10544</v>
      </c>
      <c r="H1697" s="122" t="s">
        <v>10545</v>
      </c>
      <c r="K1697" s="122" t="s">
        <v>13216</v>
      </c>
      <c r="M1697" s="122" t="s">
        <v>3154</v>
      </c>
      <c r="N1697" s="122">
        <v>75</v>
      </c>
      <c r="R1697" s="125">
        <v>43697.526666666665</v>
      </c>
      <c r="S1697" s="125">
        <v>43713.203923611109</v>
      </c>
      <c r="T1697" s="122" t="s">
        <v>3158</v>
      </c>
      <c r="U1697" s="122" t="s">
        <v>3158</v>
      </c>
      <c r="V1697" s="122" t="s">
        <v>3158</v>
      </c>
      <c r="W1697" s="122" t="s">
        <v>3158</v>
      </c>
      <c r="X1697" s="122" t="s">
        <v>3158</v>
      </c>
      <c r="Y1697" s="122" t="s">
        <v>3158</v>
      </c>
      <c r="Z1697" s="122">
        <v>0</v>
      </c>
      <c r="AA1697" s="122" t="s">
        <v>3158</v>
      </c>
      <c r="AB1697" s="122" t="s">
        <v>3158</v>
      </c>
      <c r="AC1697" s="122" t="s">
        <v>3158</v>
      </c>
      <c r="AD1697" s="125">
        <v>43713.203923611109</v>
      </c>
      <c r="AE1697" s="122" t="s">
        <v>3158</v>
      </c>
    </row>
    <row r="1698" spans="1:31" ht="13">
      <c r="A1698" s="122">
        <v>4049</v>
      </c>
      <c r="B1698" s="122" t="s">
        <v>13217</v>
      </c>
      <c r="C1698" s="122" t="s">
        <v>13218</v>
      </c>
      <c r="D1698" s="122" t="s">
        <v>3146</v>
      </c>
      <c r="E1698" s="122">
        <v>0</v>
      </c>
      <c r="G1698" s="122" t="s">
        <v>10544</v>
      </c>
      <c r="H1698" s="122" t="s">
        <v>10545</v>
      </c>
      <c r="K1698" s="122" t="s">
        <v>13219</v>
      </c>
      <c r="M1698" s="122" t="s">
        <v>3154</v>
      </c>
      <c r="N1698" s="122">
        <v>75</v>
      </c>
      <c r="R1698" s="125">
        <v>43697.526666666665</v>
      </c>
      <c r="S1698" s="125">
        <v>43713.203923611109</v>
      </c>
      <c r="T1698" s="122" t="s">
        <v>3158</v>
      </c>
      <c r="U1698" s="122" t="s">
        <v>3158</v>
      </c>
      <c r="V1698" s="122" t="s">
        <v>3158</v>
      </c>
      <c r="W1698" s="122" t="s">
        <v>3158</v>
      </c>
      <c r="X1698" s="122" t="s">
        <v>3158</v>
      </c>
      <c r="Y1698" s="122" t="s">
        <v>3158</v>
      </c>
      <c r="Z1698" s="122">
        <v>0</v>
      </c>
      <c r="AA1698" s="122" t="s">
        <v>3158</v>
      </c>
      <c r="AB1698" s="122" t="s">
        <v>3158</v>
      </c>
      <c r="AC1698" s="122" t="s">
        <v>3158</v>
      </c>
      <c r="AD1698" s="125">
        <v>43713.203923611109</v>
      </c>
      <c r="AE1698" s="122" t="s">
        <v>3158</v>
      </c>
    </row>
    <row r="1699" spans="1:31" ht="13">
      <c r="A1699" s="122">
        <v>4050</v>
      </c>
      <c r="B1699" s="122" t="s">
        <v>13220</v>
      </c>
      <c r="C1699" s="122" t="s">
        <v>13221</v>
      </c>
      <c r="D1699" s="122" t="s">
        <v>3146</v>
      </c>
      <c r="E1699" s="122">
        <v>0</v>
      </c>
      <c r="G1699" s="122" t="s">
        <v>10544</v>
      </c>
      <c r="H1699" s="122" t="s">
        <v>10545</v>
      </c>
      <c r="K1699" s="122" t="s">
        <v>13222</v>
      </c>
      <c r="M1699" s="122" t="s">
        <v>3154</v>
      </c>
      <c r="N1699" s="122">
        <v>75</v>
      </c>
      <c r="R1699" s="125">
        <v>43697.526666666665</v>
      </c>
      <c r="S1699" s="125">
        <v>43713.203923611109</v>
      </c>
      <c r="T1699" s="122" t="s">
        <v>3158</v>
      </c>
      <c r="U1699" s="122" t="s">
        <v>3158</v>
      </c>
      <c r="V1699" s="122" t="s">
        <v>3158</v>
      </c>
      <c r="W1699" s="122" t="s">
        <v>3158</v>
      </c>
      <c r="X1699" s="122" t="s">
        <v>3158</v>
      </c>
      <c r="Y1699" s="122" t="s">
        <v>3158</v>
      </c>
      <c r="Z1699" s="122">
        <v>0</v>
      </c>
      <c r="AA1699" s="122" t="s">
        <v>3158</v>
      </c>
      <c r="AB1699" s="122" t="s">
        <v>3158</v>
      </c>
      <c r="AC1699" s="122" t="s">
        <v>3158</v>
      </c>
      <c r="AD1699" s="125">
        <v>43713.203923611109</v>
      </c>
      <c r="AE1699" s="122" t="s">
        <v>3158</v>
      </c>
    </row>
    <row r="1700" spans="1:31" ht="13">
      <c r="A1700" s="122">
        <v>4051</v>
      </c>
      <c r="B1700" s="124" t="s">
        <v>13223</v>
      </c>
      <c r="C1700" s="122" t="s">
        <v>13224</v>
      </c>
      <c r="D1700" s="122" t="s">
        <v>3146</v>
      </c>
      <c r="E1700" s="122">
        <v>0</v>
      </c>
      <c r="G1700" s="122" t="s">
        <v>10544</v>
      </c>
      <c r="H1700" s="122" t="s">
        <v>10545</v>
      </c>
      <c r="K1700" s="122" t="s">
        <v>13225</v>
      </c>
      <c r="M1700" s="122" t="s">
        <v>3154</v>
      </c>
      <c r="N1700" s="122">
        <v>75</v>
      </c>
      <c r="R1700" s="125">
        <v>43697.526666666665</v>
      </c>
      <c r="S1700" s="125">
        <v>43713.203923611109</v>
      </c>
      <c r="T1700" s="122" t="s">
        <v>3158</v>
      </c>
      <c r="U1700" s="122" t="s">
        <v>3158</v>
      </c>
      <c r="V1700" s="122" t="s">
        <v>3158</v>
      </c>
      <c r="W1700" s="122" t="s">
        <v>3158</v>
      </c>
      <c r="X1700" s="122" t="s">
        <v>3158</v>
      </c>
      <c r="Y1700" s="122" t="s">
        <v>3158</v>
      </c>
      <c r="Z1700" s="122">
        <v>0</v>
      </c>
      <c r="AA1700" s="122" t="s">
        <v>3158</v>
      </c>
      <c r="AB1700" s="122" t="s">
        <v>3158</v>
      </c>
      <c r="AC1700" s="122" t="s">
        <v>3158</v>
      </c>
      <c r="AD1700" s="125">
        <v>43713.203923611109</v>
      </c>
      <c r="AE1700" s="122" t="s">
        <v>3158</v>
      </c>
    </row>
    <row r="1701" spans="1:31" ht="13">
      <c r="A1701" s="122">
        <v>4052</v>
      </c>
      <c r="B1701" s="122" t="s">
        <v>13226</v>
      </c>
      <c r="C1701" s="122" t="s">
        <v>13227</v>
      </c>
      <c r="D1701" s="122" t="s">
        <v>3146</v>
      </c>
      <c r="E1701" s="122">
        <v>0</v>
      </c>
      <c r="G1701" s="122" t="s">
        <v>10544</v>
      </c>
      <c r="H1701" s="122" t="s">
        <v>10545</v>
      </c>
      <c r="K1701" s="122" t="s">
        <v>13228</v>
      </c>
      <c r="M1701" s="122" t="s">
        <v>3154</v>
      </c>
      <c r="N1701" s="122">
        <v>75</v>
      </c>
      <c r="R1701" s="125">
        <v>43697.526666666665</v>
      </c>
      <c r="S1701" s="125">
        <v>43713.203923611109</v>
      </c>
      <c r="T1701" s="122" t="s">
        <v>3158</v>
      </c>
      <c r="U1701" s="122" t="s">
        <v>3158</v>
      </c>
      <c r="V1701" s="122" t="s">
        <v>3158</v>
      </c>
      <c r="W1701" s="122" t="s">
        <v>3158</v>
      </c>
      <c r="X1701" s="122" t="s">
        <v>3158</v>
      </c>
      <c r="Y1701" s="122" t="s">
        <v>3158</v>
      </c>
      <c r="Z1701" s="122">
        <v>0</v>
      </c>
      <c r="AA1701" s="122" t="s">
        <v>3158</v>
      </c>
      <c r="AB1701" s="122" t="s">
        <v>3158</v>
      </c>
      <c r="AC1701" s="122" t="s">
        <v>3158</v>
      </c>
      <c r="AD1701" s="125">
        <v>43713.203923611109</v>
      </c>
      <c r="AE1701" s="122" t="s">
        <v>3158</v>
      </c>
    </row>
    <row r="1702" spans="1:31" ht="13">
      <c r="A1702" s="122">
        <v>4053</v>
      </c>
      <c r="B1702" s="122" t="s">
        <v>13229</v>
      </c>
      <c r="C1702" s="122" t="s">
        <v>13230</v>
      </c>
      <c r="D1702" s="122" t="s">
        <v>3146</v>
      </c>
      <c r="E1702" s="122">
        <v>0</v>
      </c>
      <c r="G1702" s="122" t="s">
        <v>10544</v>
      </c>
      <c r="H1702" s="122" t="s">
        <v>10545</v>
      </c>
      <c r="K1702" s="122" t="s">
        <v>13231</v>
      </c>
      <c r="M1702" s="122" t="s">
        <v>3154</v>
      </c>
      <c r="N1702" s="122">
        <v>75</v>
      </c>
      <c r="R1702" s="125">
        <v>43697.526666666665</v>
      </c>
      <c r="S1702" s="125">
        <v>43713.203923611109</v>
      </c>
      <c r="T1702" s="122" t="s">
        <v>3158</v>
      </c>
      <c r="U1702" s="122" t="s">
        <v>3158</v>
      </c>
      <c r="V1702" s="122" t="s">
        <v>3158</v>
      </c>
      <c r="W1702" s="122" t="s">
        <v>3158</v>
      </c>
      <c r="X1702" s="122" t="s">
        <v>3158</v>
      </c>
      <c r="Y1702" s="122" t="s">
        <v>3158</v>
      </c>
      <c r="Z1702" s="122">
        <v>0</v>
      </c>
      <c r="AA1702" s="122" t="s">
        <v>3158</v>
      </c>
      <c r="AB1702" s="122" t="s">
        <v>3158</v>
      </c>
      <c r="AC1702" s="122" t="s">
        <v>3158</v>
      </c>
      <c r="AD1702" s="125">
        <v>43713.203923611109</v>
      </c>
      <c r="AE1702" s="122" t="s">
        <v>3158</v>
      </c>
    </row>
    <row r="1703" spans="1:31" ht="13">
      <c r="A1703" s="122">
        <v>4055</v>
      </c>
      <c r="B1703" s="122" t="s">
        <v>415</v>
      </c>
      <c r="C1703" s="122" t="s">
        <v>13232</v>
      </c>
      <c r="D1703" s="122" t="s">
        <v>3146</v>
      </c>
      <c r="E1703" s="122">
        <v>2001</v>
      </c>
      <c r="F1703" s="122" t="s">
        <v>3147</v>
      </c>
      <c r="G1703" s="122" t="s">
        <v>3172</v>
      </c>
      <c r="H1703" s="122" t="s">
        <v>3173</v>
      </c>
      <c r="I1703" s="122" t="s">
        <v>3375</v>
      </c>
      <c r="K1703" s="122" t="s">
        <v>13233</v>
      </c>
      <c r="L1703" s="124" t="s">
        <v>13234</v>
      </c>
      <c r="M1703" s="122" t="s">
        <v>3154</v>
      </c>
      <c r="N1703" s="122">
        <v>75</v>
      </c>
      <c r="O1703" s="124" t="s">
        <v>13235</v>
      </c>
      <c r="P1703" s="124" t="s">
        <v>13236</v>
      </c>
      <c r="Q1703" s="124" t="s">
        <v>13237</v>
      </c>
      <c r="R1703" s="125">
        <v>43697.526666666665</v>
      </c>
      <c r="S1703" s="125">
        <v>43713.203923611109</v>
      </c>
      <c r="T1703" s="122" t="s">
        <v>3158</v>
      </c>
      <c r="U1703" s="122" t="s">
        <v>3158</v>
      </c>
      <c r="V1703" s="122" t="s">
        <v>3158</v>
      </c>
      <c r="W1703" s="122" t="s">
        <v>3158</v>
      </c>
      <c r="X1703" s="122" t="s">
        <v>3158</v>
      </c>
      <c r="Y1703" s="122" t="s">
        <v>3158</v>
      </c>
      <c r="Z1703" s="122">
        <v>0</v>
      </c>
      <c r="AA1703" s="122" t="s">
        <v>3158</v>
      </c>
      <c r="AB1703" s="122" t="s">
        <v>3158</v>
      </c>
      <c r="AC1703" s="122" t="s">
        <v>3158</v>
      </c>
      <c r="AD1703" s="125">
        <v>43713.203923611109</v>
      </c>
      <c r="AE1703" s="122" t="s">
        <v>3158</v>
      </c>
    </row>
    <row r="1704" spans="1:31" ht="13">
      <c r="A1704" s="122">
        <v>4056</v>
      </c>
      <c r="B1704" s="122" t="s">
        <v>13238</v>
      </c>
      <c r="E1704" s="122">
        <v>0</v>
      </c>
      <c r="K1704" s="122" t="s">
        <v>13239</v>
      </c>
      <c r="M1704" s="122" t="s">
        <v>3154</v>
      </c>
      <c r="N1704" s="122">
        <v>75</v>
      </c>
      <c r="R1704" s="125">
        <v>43697.526666666665</v>
      </c>
      <c r="S1704" s="125">
        <v>43713.203923611109</v>
      </c>
      <c r="T1704" s="122" t="s">
        <v>3158</v>
      </c>
      <c r="U1704" s="122" t="s">
        <v>3158</v>
      </c>
      <c r="V1704" s="122" t="s">
        <v>3158</v>
      </c>
      <c r="W1704" s="122" t="s">
        <v>3158</v>
      </c>
      <c r="X1704" s="122" t="s">
        <v>3158</v>
      </c>
      <c r="Y1704" s="122" t="s">
        <v>3158</v>
      </c>
      <c r="Z1704" s="122">
        <v>0</v>
      </c>
      <c r="AA1704" s="122" t="s">
        <v>3158</v>
      </c>
      <c r="AB1704" s="122" t="s">
        <v>3158</v>
      </c>
      <c r="AC1704" s="122" t="s">
        <v>3158</v>
      </c>
      <c r="AD1704" s="125">
        <v>43713.203923611109</v>
      </c>
      <c r="AE1704" s="122" t="s">
        <v>3158</v>
      </c>
    </row>
    <row r="1705" spans="1:31" ht="13">
      <c r="A1705" s="122">
        <v>4057</v>
      </c>
      <c r="B1705" s="122" t="s">
        <v>13240</v>
      </c>
      <c r="C1705" s="122" t="s">
        <v>13241</v>
      </c>
      <c r="D1705" s="122" t="s">
        <v>3146</v>
      </c>
      <c r="E1705" s="122">
        <v>2015</v>
      </c>
      <c r="F1705" s="122" t="s">
        <v>3342</v>
      </c>
      <c r="G1705" s="122" t="s">
        <v>3172</v>
      </c>
      <c r="H1705" s="122" t="s">
        <v>3173</v>
      </c>
      <c r="K1705" s="122" t="s">
        <v>13242</v>
      </c>
      <c r="M1705" s="122" t="s">
        <v>3154</v>
      </c>
      <c r="N1705" s="122">
        <v>75</v>
      </c>
      <c r="P1705" s="124" t="s">
        <v>13243</v>
      </c>
      <c r="R1705" s="125">
        <v>43697.526666666665</v>
      </c>
      <c r="S1705" s="125">
        <v>43713.203923611109</v>
      </c>
      <c r="T1705" s="122" t="s">
        <v>3158</v>
      </c>
      <c r="U1705" s="122" t="s">
        <v>3158</v>
      </c>
      <c r="V1705" s="122" t="s">
        <v>3158</v>
      </c>
      <c r="W1705" s="122" t="s">
        <v>3158</v>
      </c>
      <c r="X1705" s="122" t="s">
        <v>3158</v>
      </c>
      <c r="Y1705" s="122" t="s">
        <v>3158</v>
      </c>
      <c r="Z1705" s="122">
        <v>0</v>
      </c>
      <c r="AA1705" s="122" t="s">
        <v>3158</v>
      </c>
      <c r="AB1705" s="122" t="s">
        <v>3158</v>
      </c>
      <c r="AC1705" s="122" t="s">
        <v>3158</v>
      </c>
      <c r="AD1705" s="125">
        <v>43713.203923611109</v>
      </c>
      <c r="AE1705" s="122" t="s">
        <v>3158</v>
      </c>
    </row>
    <row r="1706" spans="1:31" ht="13">
      <c r="A1706" s="122">
        <v>4058</v>
      </c>
      <c r="B1706" s="122" t="s">
        <v>13244</v>
      </c>
      <c r="C1706" s="122" t="s">
        <v>13245</v>
      </c>
      <c r="E1706" s="122">
        <v>2014</v>
      </c>
      <c r="F1706" s="122" t="s">
        <v>3462</v>
      </c>
      <c r="G1706" s="122" t="s">
        <v>8624</v>
      </c>
      <c r="K1706" s="122" t="s">
        <v>13246</v>
      </c>
      <c r="L1706" s="124" t="s">
        <v>13247</v>
      </c>
      <c r="M1706" s="122" t="s">
        <v>3154</v>
      </c>
      <c r="N1706" s="122">
        <v>75</v>
      </c>
      <c r="P1706" s="124" t="s">
        <v>13248</v>
      </c>
      <c r="Q1706" s="124" t="s">
        <v>13249</v>
      </c>
      <c r="R1706" s="125">
        <v>43697.526666666665</v>
      </c>
      <c r="S1706" s="125">
        <v>43713.203923611109</v>
      </c>
      <c r="T1706" s="122" t="s">
        <v>3158</v>
      </c>
      <c r="U1706" s="122" t="s">
        <v>3158</v>
      </c>
      <c r="V1706" s="122" t="s">
        <v>3158</v>
      </c>
      <c r="W1706" s="122" t="s">
        <v>3158</v>
      </c>
      <c r="X1706" s="122" t="s">
        <v>3158</v>
      </c>
      <c r="Y1706" s="122" t="s">
        <v>3158</v>
      </c>
      <c r="Z1706" s="122">
        <v>0</v>
      </c>
      <c r="AA1706" s="122" t="s">
        <v>3158</v>
      </c>
      <c r="AB1706" s="122" t="s">
        <v>3158</v>
      </c>
      <c r="AC1706" s="122" t="s">
        <v>3158</v>
      </c>
      <c r="AD1706" s="125">
        <v>43713.203923611109</v>
      </c>
      <c r="AE1706" s="122" t="s">
        <v>3158</v>
      </c>
    </row>
    <row r="1707" spans="1:31" ht="13">
      <c r="A1707" s="122">
        <v>4059</v>
      </c>
      <c r="B1707" s="122" t="s">
        <v>550</v>
      </c>
      <c r="C1707" s="122" t="s">
        <v>13250</v>
      </c>
      <c r="D1707" s="122" t="s">
        <v>3146</v>
      </c>
      <c r="E1707" s="122">
        <v>2012</v>
      </c>
      <c r="F1707" s="122" t="s">
        <v>3440</v>
      </c>
      <c r="G1707" s="122" t="s">
        <v>3148</v>
      </c>
      <c r="H1707" s="122" t="s">
        <v>3217</v>
      </c>
      <c r="I1707" s="122" t="s">
        <v>3326</v>
      </c>
      <c r="J1707" s="122" t="s">
        <v>13251</v>
      </c>
      <c r="K1707" s="122" t="s">
        <v>13252</v>
      </c>
      <c r="L1707" s="124" t="s">
        <v>13253</v>
      </c>
      <c r="M1707" s="122" t="s">
        <v>3154</v>
      </c>
      <c r="N1707" s="122">
        <v>75</v>
      </c>
      <c r="O1707" s="124" t="s">
        <v>13254</v>
      </c>
      <c r="P1707" s="124" t="s">
        <v>13255</v>
      </c>
      <c r="Q1707" s="124" t="s">
        <v>13256</v>
      </c>
      <c r="R1707" s="125">
        <v>43697.526666666665</v>
      </c>
      <c r="S1707" s="125">
        <v>43713.203923611109</v>
      </c>
      <c r="T1707" s="122" t="s">
        <v>3158</v>
      </c>
      <c r="U1707" s="122" t="s">
        <v>3158</v>
      </c>
      <c r="V1707" s="122" t="s">
        <v>3158</v>
      </c>
      <c r="W1707" s="122" t="s">
        <v>3158</v>
      </c>
      <c r="X1707" s="122" t="s">
        <v>3158</v>
      </c>
      <c r="Y1707" s="122" t="s">
        <v>3158</v>
      </c>
      <c r="Z1707" s="122">
        <v>0</v>
      </c>
      <c r="AA1707" s="122" t="s">
        <v>3158</v>
      </c>
      <c r="AB1707" s="122" t="s">
        <v>3158</v>
      </c>
      <c r="AC1707" s="122" t="s">
        <v>3158</v>
      </c>
      <c r="AD1707" s="125">
        <v>43713.203923611109</v>
      </c>
      <c r="AE1707" s="122" t="s">
        <v>3158</v>
      </c>
    </row>
    <row r="1708" spans="1:31" ht="13">
      <c r="A1708" s="122">
        <v>4060</v>
      </c>
      <c r="B1708" s="122" t="s">
        <v>13257</v>
      </c>
      <c r="C1708" s="122" t="s">
        <v>13258</v>
      </c>
      <c r="D1708" s="122" t="s">
        <v>3146</v>
      </c>
      <c r="E1708" s="122">
        <v>0</v>
      </c>
      <c r="F1708" s="122" t="s">
        <v>3147</v>
      </c>
      <c r="G1708" s="122" t="s">
        <v>5314</v>
      </c>
      <c r="H1708" s="122" t="s">
        <v>4207</v>
      </c>
      <c r="I1708" s="126">
        <v>44967</v>
      </c>
      <c r="K1708" s="122" t="s">
        <v>13259</v>
      </c>
      <c r="L1708" s="122" t="s">
        <v>4289</v>
      </c>
      <c r="M1708" s="122" t="s">
        <v>3154</v>
      </c>
      <c r="N1708" s="122">
        <v>75</v>
      </c>
      <c r="O1708" s="122" t="s">
        <v>4289</v>
      </c>
      <c r="P1708" s="124" t="s">
        <v>13260</v>
      </c>
      <c r="Q1708" s="124" t="s">
        <v>13261</v>
      </c>
      <c r="R1708" s="125">
        <v>43697.526666666665</v>
      </c>
      <c r="S1708" s="125">
        <v>43713.203923611109</v>
      </c>
      <c r="T1708" s="122" t="s">
        <v>3158</v>
      </c>
      <c r="U1708" s="122" t="s">
        <v>3158</v>
      </c>
      <c r="V1708" s="122" t="s">
        <v>3158</v>
      </c>
      <c r="W1708" s="122" t="s">
        <v>3158</v>
      </c>
      <c r="X1708" s="122" t="s">
        <v>3158</v>
      </c>
      <c r="Y1708" s="122" t="s">
        <v>3158</v>
      </c>
      <c r="Z1708" s="122">
        <v>0</v>
      </c>
      <c r="AA1708" s="122" t="s">
        <v>3158</v>
      </c>
      <c r="AB1708" s="122" t="s">
        <v>3158</v>
      </c>
      <c r="AC1708" s="122" t="s">
        <v>3158</v>
      </c>
      <c r="AD1708" s="125">
        <v>43713.203923611109</v>
      </c>
      <c r="AE1708" s="122" t="s">
        <v>3158</v>
      </c>
    </row>
    <row r="1709" spans="1:31" ht="13">
      <c r="A1709" s="122">
        <v>4061</v>
      </c>
      <c r="B1709" s="122" t="s">
        <v>517</v>
      </c>
      <c r="C1709" s="122" t="s">
        <v>13262</v>
      </c>
      <c r="E1709" s="122">
        <v>2011</v>
      </c>
      <c r="F1709" s="122" t="s">
        <v>3204</v>
      </c>
      <c r="G1709" s="122" t="s">
        <v>13263</v>
      </c>
      <c r="H1709" s="122" t="s">
        <v>3173</v>
      </c>
      <c r="I1709" s="122" t="s">
        <v>3385</v>
      </c>
      <c r="J1709" s="122" t="s">
        <v>13264</v>
      </c>
      <c r="K1709" s="122" t="s">
        <v>13265</v>
      </c>
      <c r="L1709" s="124" t="s">
        <v>13266</v>
      </c>
      <c r="M1709" s="122" t="s">
        <v>3154</v>
      </c>
      <c r="N1709" s="122">
        <v>75</v>
      </c>
      <c r="O1709" s="124" t="s">
        <v>13267</v>
      </c>
      <c r="P1709" s="122" t="s">
        <v>3158</v>
      </c>
      <c r="Q1709" s="124" t="s">
        <v>13268</v>
      </c>
      <c r="R1709" s="125">
        <v>43697.526666666665</v>
      </c>
      <c r="S1709" s="125">
        <v>43706.497048611112</v>
      </c>
      <c r="T1709" s="122">
        <v>64</v>
      </c>
      <c r="U1709" s="122" t="s">
        <v>6462</v>
      </c>
      <c r="V1709" s="122" t="s">
        <v>3173</v>
      </c>
      <c r="W1709" s="122" t="s">
        <v>3158</v>
      </c>
      <c r="X1709" s="122" t="s">
        <v>3204</v>
      </c>
      <c r="Y1709" s="122" t="s">
        <v>3158</v>
      </c>
      <c r="Z1709" s="122">
        <v>0</v>
      </c>
      <c r="AA1709" s="122" t="s">
        <v>3158</v>
      </c>
      <c r="AB1709" s="122" t="s">
        <v>3158</v>
      </c>
      <c r="AC1709" s="122" t="s">
        <v>3158</v>
      </c>
      <c r="AD1709" s="125">
        <v>43698.350462962961</v>
      </c>
      <c r="AE1709" s="122" t="s">
        <v>3158</v>
      </c>
    </row>
    <row r="1710" spans="1:31" ht="13">
      <c r="A1710" s="122">
        <v>4062</v>
      </c>
      <c r="B1710" s="122" t="s">
        <v>13269</v>
      </c>
      <c r="C1710" s="122" t="s">
        <v>13270</v>
      </c>
      <c r="E1710" s="122">
        <v>2017</v>
      </c>
      <c r="F1710" s="122" t="s">
        <v>5033</v>
      </c>
      <c r="G1710" s="122" t="s">
        <v>13271</v>
      </c>
      <c r="K1710" s="122" t="s">
        <v>13272</v>
      </c>
      <c r="L1710" s="124" t="s">
        <v>13273</v>
      </c>
      <c r="M1710" s="122" t="s">
        <v>3154</v>
      </c>
      <c r="N1710" s="122">
        <v>75</v>
      </c>
      <c r="O1710" s="124" t="s">
        <v>13274</v>
      </c>
      <c r="P1710" s="124" t="s">
        <v>13275</v>
      </c>
      <c r="R1710" s="125">
        <v>43697.526666666665</v>
      </c>
      <c r="S1710" s="125">
        <v>43713.203923611109</v>
      </c>
      <c r="T1710" s="122" t="s">
        <v>3158</v>
      </c>
      <c r="U1710" s="122" t="s">
        <v>3158</v>
      </c>
      <c r="V1710" s="122" t="s">
        <v>3158</v>
      </c>
      <c r="W1710" s="122" t="s">
        <v>3158</v>
      </c>
      <c r="X1710" s="122" t="s">
        <v>3158</v>
      </c>
      <c r="Y1710" s="122" t="s">
        <v>3158</v>
      </c>
      <c r="Z1710" s="122">
        <v>0</v>
      </c>
      <c r="AA1710" s="122" t="s">
        <v>3158</v>
      </c>
      <c r="AB1710" s="122" t="s">
        <v>3158</v>
      </c>
      <c r="AC1710" s="122" t="s">
        <v>3158</v>
      </c>
      <c r="AD1710" s="125">
        <v>43713.203923611109</v>
      </c>
      <c r="AE1710" s="122" t="s">
        <v>3158</v>
      </c>
    </row>
    <row r="1711" spans="1:31" ht="13">
      <c r="A1711" s="122">
        <v>4063</v>
      </c>
      <c r="B1711" s="122" t="s">
        <v>13276</v>
      </c>
      <c r="C1711" s="122" t="s">
        <v>13277</v>
      </c>
      <c r="D1711" s="122" t="s">
        <v>4520</v>
      </c>
      <c r="E1711" s="122">
        <v>2015</v>
      </c>
      <c r="F1711" s="122" t="s">
        <v>3225</v>
      </c>
      <c r="G1711" s="122" t="s">
        <v>9301</v>
      </c>
      <c r="K1711" s="122" t="s">
        <v>13278</v>
      </c>
      <c r="L1711" s="124" t="s">
        <v>13279</v>
      </c>
      <c r="M1711" s="122" t="s">
        <v>3154</v>
      </c>
      <c r="N1711" s="122">
        <v>75</v>
      </c>
      <c r="O1711" s="124" t="s">
        <v>13280</v>
      </c>
      <c r="P1711" s="124" t="s">
        <v>13281</v>
      </c>
      <c r="Q1711" s="124" t="s">
        <v>13282</v>
      </c>
      <c r="R1711" s="125">
        <v>43697.526666666665</v>
      </c>
      <c r="S1711" s="125">
        <v>43713.203923611109</v>
      </c>
      <c r="T1711" s="122" t="s">
        <v>3158</v>
      </c>
      <c r="U1711" s="122" t="s">
        <v>3158</v>
      </c>
      <c r="V1711" s="122" t="s">
        <v>3158</v>
      </c>
      <c r="W1711" s="122" t="s">
        <v>3158</v>
      </c>
      <c r="X1711" s="122" t="s">
        <v>3158</v>
      </c>
      <c r="Y1711" s="122" t="s">
        <v>3158</v>
      </c>
      <c r="Z1711" s="122">
        <v>0</v>
      </c>
      <c r="AA1711" s="122" t="s">
        <v>3158</v>
      </c>
      <c r="AB1711" s="122" t="s">
        <v>3158</v>
      </c>
      <c r="AC1711" s="122" t="s">
        <v>3158</v>
      </c>
      <c r="AD1711" s="125">
        <v>43713.203923611109</v>
      </c>
      <c r="AE1711" s="122" t="s">
        <v>3158</v>
      </c>
    </row>
    <row r="1712" spans="1:31" ht="13">
      <c r="A1712" s="122">
        <v>4064</v>
      </c>
      <c r="B1712" s="122" t="s">
        <v>357</v>
      </c>
      <c r="C1712" s="122" t="s">
        <v>13283</v>
      </c>
      <c r="D1712" s="122" t="s">
        <v>3146</v>
      </c>
      <c r="E1712" s="122">
        <v>2017</v>
      </c>
      <c r="F1712" s="122" t="s">
        <v>3206</v>
      </c>
      <c r="G1712" s="122" t="s">
        <v>3148</v>
      </c>
      <c r="H1712" s="122" t="s">
        <v>3217</v>
      </c>
      <c r="I1712" s="126">
        <v>44967</v>
      </c>
      <c r="K1712" s="122" t="s">
        <v>13284</v>
      </c>
      <c r="L1712" s="124" t="s">
        <v>13285</v>
      </c>
      <c r="M1712" s="122" t="s">
        <v>3154</v>
      </c>
      <c r="N1712" s="122">
        <v>75</v>
      </c>
      <c r="O1712" s="124" t="s">
        <v>13286</v>
      </c>
      <c r="P1712" s="124" t="s">
        <v>13287</v>
      </c>
      <c r="Q1712" s="124" t="s">
        <v>13288</v>
      </c>
      <c r="R1712" s="125">
        <v>43697.526666666665</v>
      </c>
      <c r="S1712" s="125">
        <v>43713.203923611109</v>
      </c>
      <c r="T1712" s="122" t="s">
        <v>3158</v>
      </c>
      <c r="U1712" s="122" t="s">
        <v>3158</v>
      </c>
      <c r="V1712" s="122" t="s">
        <v>3158</v>
      </c>
      <c r="W1712" s="122" t="s">
        <v>3158</v>
      </c>
      <c r="X1712" s="122" t="s">
        <v>3158</v>
      </c>
      <c r="Y1712" s="122" t="s">
        <v>3158</v>
      </c>
      <c r="Z1712" s="122">
        <v>0</v>
      </c>
      <c r="AA1712" s="122" t="s">
        <v>3158</v>
      </c>
      <c r="AB1712" s="122" t="s">
        <v>3158</v>
      </c>
      <c r="AC1712" s="122" t="s">
        <v>3158</v>
      </c>
      <c r="AD1712" s="125">
        <v>43713.203923611109</v>
      </c>
      <c r="AE1712" s="122" t="s">
        <v>3158</v>
      </c>
    </row>
    <row r="1713" spans="1:31" ht="13">
      <c r="A1713" s="122">
        <v>4065</v>
      </c>
      <c r="B1713" s="122" t="s">
        <v>13289</v>
      </c>
      <c r="C1713" s="122" t="s">
        <v>13290</v>
      </c>
      <c r="D1713" s="122" t="s">
        <v>3146</v>
      </c>
      <c r="E1713" s="122">
        <v>2016</v>
      </c>
      <c r="F1713" s="122" t="s">
        <v>3342</v>
      </c>
      <c r="G1713" s="122" t="s">
        <v>13291</v>
      </c>
      <c r="K1713" s="122" t="s">
        <v>13292</v>
      </c>
      <c r="L1713" s="124" t="s">
        <v>13293</v>
      </c>
      <c r="M1713" s="122" t="s">
        <v>3154</v>
      </c>
      <c r="N1713" s="122">
        <v>75</v>
      </c>
      <c r="O1713" s="124" t="s">
        <v>13294</v>
      </c>
      <c r="P1713" s="124" t="s">
        <v>13295</v>
      </c>
      <c r="Q1713" s="124" t="s">
        <v>13296</v>
      </c>
      <c r="R1713" s="125">
        <v>43697.526666666665</v>
      </c>
      <c r="S1713" s="125">
        <v>43713.203923611109</v>
      </c>
      <c r="T1713" s="122" t="s">
        <v>3158</v>
      </c>
      <c r="U1713" s="122" t="s">
        <v>3158</v>
      </c>
      <c r="V1713" s="122" t="s">
        <v>3158</v>
      </c>
      <c r="W1713" s="122" t="s">
        <v>3158</v>
      </c>
      <c r="X1713" s="122" t="s">
        <v>3158</v>
      </c>
      <c r="Y1713" s="122" t="s">
        <v>3158</v>
      </c>
      <c r="Z1713" s="122">
        <v>0</v>
      </c>
      <c r="AA1713" s="122" t="s">
        <v>3158</v>
      </c>
      <c r="AB1713" s="122" t="s">
        <v>3158</v>
      </c>
      <c r="AC1713" s="122" t="s">
        <v>3158</v>
      </c>
      <c r="AD1713" s="125">
        <v>43713.203923611109</v>
      </c>
      <c r="AE1713" s="122" t="s">
        <v>3158</v>
      </c>
    </row>
    <row r="1714" spans="1:31" ht="13">
      <c r="A1714" s="122">
        <v>4066</v>
      </c>
      <c r="B1714" s="122" t="s">
        <v>13297</v>
      </c>
      <c r="C1714" s="122" t="s">
        <v>13298</v>
      </c>
      <c r="D1714" s="122" t="s">
        <v>3146</v>
      </c>
      <c r="E1714" s="122">
        <v>2015</v>
      </c>
      <c r="F1714" s="122" t="s">
        <v>3160</v>
      </c>
      <c r="G1714" s="122" t="s">
        <v>3148</v>
      </c>
      <c r="H1714" s="122" t="s">
        <v>3217</v>
      </c>
      <c r="I1714" s="122" t="s">
        <v>5417</v>
      </c>
      <c r="K1714" s="122" t="s">
        <v>13299</v>
      </c>
      <c r="L1714" s="124" t="s">
        <v>13300</v>
      </c>
      <c r="M1714" s="122" t="s">
        <v>3154</v>
      </c>
      <c r="N1714" s="122">
        <v>75</v>
      </c>
      <c r="P1714" s="124" t="s">
        <v>13301</v>
      </c>
      <c r="Q1714" s="124" t="s">
        <v>13302</v>
      </c>
      <c r="R1714" s="125">
        <v>43697.526666666665</v>
      </c>
      <c r="S1714" s="125">
        <v>43713.203923611109</v>
      </c>
      <c r="T1714" s="122" t="s">
        <v>3158</v>
      </c>
      <c r="U1714" s="122" t="s">
        <v>3158</v>
      </c>
      <c r="V1714" s="122" t="s">
        <v>3158</v>
      </c>
      <c r="W1714" s="122" t="s">
        <v>3158</v>
      </c>
      <c r="X1714" s="122" t="s">
        <v>3158</v>
      </c>
      <c r="Y1714" s="122" t="s">
        <v>3158</v>
      </c>
      <c r="Z1714" s="122">
        <v>0</v>
      </c>
      <c r="AA1714" s="122" t="s">
        <v>3158</v>
      </c>
      <c r="AB1714" s="122" t="s">
        <v>3158</v>
      </c>
      <c r="AC1714" s="122" t="s">
        <v>3158</v>
      </c>
      <c r="AD1714" s="125">
        <v>43713.203923611109</v>
      </c>
      <c r="AE1714" s="122" t="s">
        <v>3158</v>
      </c>
    </row>
    <row r="1715" spans="1:31" ht="13">
      <c r="A1715" s="122">
        <v>4067</v>
      </c>
      <c r="B1715" s="122" t="s">
        <v>730</v>
      </c>
      <c r="C1715" s="122" t="s">
        <v>13303</v>
      </c>
      <c r="D1715" s="122" t="s">
        <v>3146</v>
      </c>
      <c r="E1715" s="122">
        <v>0</v>
      </c>
      <c r="F1715" s="122" t="s">
        <v>3462</v>
      </c>
      <c r="G1715" s="122" t="s">
        <v>4387</v>
      </c>
      <c r="H1715" s="122" t="s">
        <v>3521</v>
      </c>
      <c r="I1715" s="126">
        <v>44967</v>
      </c>
      <c r="K1715" s="122" t="s">
        <v>13304</v>
      </c>
      <c r="L1715" s="122" t="s">
        <v>116</v>
      </c>
      <c r="M1715" s="122" t="s">
        <v>3154</v>
      </c>
      <c r="N1715" s="122">
        <v>75</v>
      </c>
      <c r="O1715" s="122" t="s">
        <v>116</v>
      </c>
      <c r="P1715" s="122" t="s">
        <v>116</v>
      </c>
      <c r="Q1715" s="122" t="s">
        <v>116</v>
      </c>
      <c r="R1715" s="125">
        <v>43697.526666666665</v>
      </c>
      <c r="S1715" s="125">
        <v>43713.203923611109</v>
      </c>
      <c r="T1715" s="122" t="s">
        <v>3158</v>
      </c>
      <c r="U1715" s="122" t="s">
        <v>3158</v>
      </c>
      <c r="V1715" s="122" t="s">
        <v>3158</v>
      </c>
      <c r="W1715" s="122" t="s">
        <v>3158</v>
      </c>
      <c r="X1715" s="122" t="s">
        <v>3158</v>
      </c>
      <c r="Y1715" s="122" t="s">
        <v>3158</v>
      </c>
      <c r="Z1715" s="122">
        <v>0</v>
      </c>
      <c r="AA1715" s="122" t="s">
        <v>3158</v>
      </c>
      <c r="AB1715" s="122" t="s">
        <v>3158</v>
      </c>
      <c r="AC1715" s="122" t="s">
        <v>3158</v>
      </c>
      <c r="AD1715" s="125">
        <v>43713.203923611109</v>
      </c>
      <c r="AE1715" s="122" t="s">
        <v>3158</v>
      </c>
    </row>
    <row r="1716" spans="1:31" ht="13">
      <c r="A1716" s="122">
        <v>4068</v>
      </c>
      <c r="B1716" s="122" t="s">
        <v>13305</v>
      </c>
      <c r="C1716" s="122" t="s">
        <v>13306</v>
      </c>
      <c r="E1716" s="122">
        <v>2014</v>
      </c>
      <c r="F1716" s="122" t="s">
        <v>4300</v>
      </c>
      <c r="K1716" s="122" t="s">
        <v>13307</v>
      </c>
      <c r="L1716" s="124" t="s">
        <v>13308</v>
      </c>
      <c r="M1716" s="122" t="s">
        <v>3154</v>
      </c>
      <c r="N1716" s="122">
        <v>75</v>
      </c>
      <c r="O1716" s="124" t="s">
        <v>13309</v>
      </c>
      <c r="P1716" s="124" t="s">
        <v>13310</v>
      </c>
      <c r="Q1716" s="124" t="s">
        <v>13311</v>
      </c>
      <c r="R1716" s="125">
        <v>43697.526666666665</v>
      </c>
      <c r="S1716" s="125">
        <v>43713.203923611109</v>
      </c>
      <c r="T1716" s="122" t="s">
        <v>3158</v>
      </c>
      <c r="U1716" s="122" t="s">
        <v>3158</v>
      </c>
      <c r="V1716" s="122" t="s">
        <v>3158</v>
      </c>
      <c r="W1716" s="122" t="s">
        <v>3158</v>
      </c>
      <c r="X1716" s="122" t="s">
        <v>3158</v>
      </c>
      <c r="Y1716" s="122" t="s">
        <v>3158</v>
      </c>
      <c r="Z1716" s="122">
        <v>0</v>
      </c>
      <c r="AA1716" s="122" t="s">
        <v>3158</v>
      </c>
      <c r="AB1716" s="122" t="s">
        <v>3158</v>
      </c>
      <c r="AC1716" s="122" t="s">
        <v>3158</v>
      </c>
      <c r="AD1716" s="125">
        <v>43713.203923611109</v>
      </c>
      <c r="AE1716" s="122" t="s">
        <v>3158</v>
      </c>
    </row>
    <row r="1717" spans="1:31" ht="13">
      <c r="A1717" s="122">
        <v>4069</v>
      </c>
      <c r="B1717" s="122" t="s">
        <v>13312</v>
      </c>
      <c r="C1717" s="122" t="s">
        <v>13313</v>
      </c>
      <c r="D1717" s="122" t="s">
        <v>3146</v>
      </c>
      <c r="E1717" s="122">
        <v>2017</v>
      </c>
      <c r="F1717" s="122" t="s">
        <v>3182</v>
      </c>
      <c r="G1717" s="122" t="s">
        <v>4387</v>
      </c>
      <c r="H1717" s="122" t="s">
        <v>3521</v>
      </c>
      <c r="I1717" s="122" t="s">
        <v>3326</v>
      </c>
      <c r="J1717" s="122" t="s">
        <v>13314</v>
      </c>
      <c r="K1717" s="122" t="s">
        <v>13315</v>
      </c>
      <c r="L1717" s="124" t="s">
        <v>13316</v>
      </c>
      <c r="M1717" s="122" t="s">
        <v>3154</v>
      </c>
      <c r="N1717" s="122">
        <v>75</v>
      </c>
      <c r="O1717" s="124" t="s">
        <v>13317</v>
      </c>
      <c r="P1717" s="122" t="s">
        <v>3158</v>
      </c>
      <c r="Q1717" s="122" t="s">
        <v>3158</v>
      </c>
      <c r="R1717" s="125">
        <v>43697.526666666665</v>
      </c>
      <c r="S1717" s="125">
        <v>44630.2658912037</v>
      </c>
      <c r="T1717" s="122">
        <v>64</v>
      </c>
      <c r="U1717" s="122" t="s">
        <v>4431</v>
      </c>
      <c r="V1717" s="122" t="s">
        <v>3415</v>
      </c>
      <c r="W1717" s="122" t="s">
        <v>3158</v>
      </c>
      <c r="X1717" s="122" t="s">
        <v>3204</v>
      </c>
      <c r="Y1717" s="122" t="s">
        <v>3158</v>
      </c>
      <c r="Z1717" s="122">
        <v>0</v>
      </c>
      <c r="AA1717" s="122" t="s">
        <v>3158</v>
      </c>
      <c r="AB1717" s="122" t="s">
        <v>3158</v>
      </c>
      <c r="AC1717" s="122" t="s">
        <v>3158</v>
      </c>
      <c r="AD1717" s="125">
        <v>43713.203923611109</v>
      </c>
      <c r="AE1717" s="122" t="s">
        <v>3158</v>
      </c>
    </row>
    <row r="1718" spans="1:31" ht="13">
      <c r="A1718" s="122">
        <v>4070</v>
      </c>
      <c r="B1718" s="122" t="s">
        <v>13318</v>
      </c>
      <c r="C1718" s="122" t="s">
        <v>13319</v>
      </c>
      <c r="D1718" s="122" t="s">
        <v>3146</v>
      </c>
      <c r="E1718" s="122">
        <v>2015</v>
      </c>
      <c r="F1718" s="122" t="s">
        <v>3255</v>
      </c>
      <c r="G1718" s="122" t="s">
        <v>4325</v>
      </c>
      <c r="H1718" s="122" t="s">
        <v>3173</v>
      </c>
      <c r="I1718" s="122" t="s">
        <v>3326</v>
      </c>
      <c r="J1718" s="122" t="s">
        <v>13320</v>
      </c>
      <c r="K1718" s="122" t="s">
        <v>13321</v>
      </c>
      <c r="L1718" s="124" t="s">
        <v>13322</v>
      </c>
      <c r="M1718" s="122" t="s">
        <v>3154</v>
      </c>
      <c r="N1718" s="122">
        <v>75</v>
      </c>
      <c r="O1718" s="124" t="s">
        <v>13323</v>
      </c>
      <c r="P1718" s="124" t="s">
        <v>13324</v>
      </c>
      <c r="Q1718" s="124" t="s">
        <v>13325</v>
      </c>
      <c r="R1718" s="125">
        <v>43697.526666666665</v>
      </c>
      <c r="S1718" s="125">
        <v>43713.203923611109</v>
      </c>
      <c r="T1718" s="122" t="s">
        <v>3158</v>
      </c>
      <c r="U1718" s="122" t="s">
        <v>3158</v>
      </c>
      <c r="V1718" s="122" t="s">
        <v>3158</v>
      </c>
      <c r="W1718" s="122" t="s">
        <v>3158</v>
      </c>
      <c r="X1718" s="122" t="s">
        <v>3158</v>
      </c>
      <c r="Y1718" s="122" t="s">
        <v>3158</v>
      </c>
      <c r="Z1718" s="122">
        <v>0</v>
      </c>
      <c r="AA1718" s="122" t="s">
        <v>3158</v>
      </c>
      <c r="AB1718" s="122" t="s">
        <v>3158</v>
      </c>
      <c r="AC1718" s="122" t="s">
        <v>3158</v>
      </c>
      <c r="AD1718" s="125">
        <v>43713.203923611109</v>
      </c>
      <c r="AE1718" s="122" t="s">
        <v>3158</v>
      </c>
    </row>
    <row r="1719" spans="1:31" ht="13">
      <c r="A1719" s="122">
        <v>4071</v>
      </c>
      <c r="B1719" s="122" t="s">
        <v>413</v>
      </c>
      <c r="C1719" s="122" t="s">
        <v>13326</v>
      </c>
      <c r="D1719" s="122" t="s">
        <v>3171</v>
      </c>
      <c r="E1719" s="122">
        <v>2011</v>
      </c>
      <c r="F1719" s="122" t="s">
        <v>3225</v>
      </c>
      <c r="G1719" s="122" t="s">
        <v>3245</v>
      </c>
      <c r="H1719" s="122" t="s">
        <v>3195</v>
      </c>
      <c r="I1719" s="126">
        <v>44936</v>
      </c>
      <c r="K1719" s="122" t="s">
        <v>13327</v>
      </c>
      <c r="L1719" s="124" t="s">
        <v>13328</v>
      </c>
      <c r="M1719" s="122" t="s">
        <v>3154</v>
      </c>
      <c r="N1719" s="122">
        <v>75</v>
      </c>
      <c r="O1719" s="124" t="s">
        <v>13329</v>
      </c>
      <c r="P1719" s="124" t="s">
        <v>13330</v>
      </c>
      <c r="Q1719" s="124" t="s">
        <v>13331</v>
      </c>
      <c r="R1719" s="125">
        <v>43697.526666666665</v>
      </c>
      <c r="S1719" s="125">
        <v>43713.203923611109</v>
      </c>
      <c r="T1719" s="122" t="s">
        <v>3158</v>
      </c>
      <c r="U1719" s="122" t="s">
        <v>3158</v>
      </c>
      <c r="V1719" s="122" t="s">
        <v>3158</v>
      </c>
      <c r="W1719" s="122" t="s">
        <v>3158</v>
      </c>
      <c r="X1719" s="122" t="s">
        <v>3158</v>
      </c>
      <c r="Y1719" s="122" t="s">
        <v>3158</v>
      </c>
      <c r="Z1719" s="122">
        <v>0</v>
      </c>
      <c r="AA1719" s="122" t="s">
        <v>3158</v>
      </c>
      <c r="AB1719" s="122" t="s">
        <v>3158</v>
      </c>
      <c r="AC1719" s="122" t="s">
        <v>3158</v>
      </c>
      <c r="AD1719" s="125">
        <v>43713.203923611109</v>
      </c>
      <c r="AE1719" s="122" t="s">
        <v>3158</v>
      </c>
    </row>
    <row r="1720" spans="1:31" ht="13">
      <c r="A1720" s="122">
        <v>4072</v>
      </c>
      <c r="B1720" s="122" t="s">
        <v>418</v>
      </c>
      <c r="C1720" s="122" t="s">
        <v>13332</v>
      </c>
      <c r="D1720" s="122" t="s">
        <v>3146</v>
      </c>
      <c r="E1720" s="122">
        <v>2015</v>
      </c>
      <c r="F1720" s="122" t="s">
        <v>3225</v>
      </c>
      <c r="G1720" s="122" t="s">
        <v>10320</v>
      </c>
      <c r="H1720" s="122" t="s">
        <v>3195</v>
      </c>
      <c r="I1720" s="122" t="s">
        <v>3375</v>
      </c>
      <c r="K1720" s="122" t="s">
        <v>13333</v>
      </c>
      <c r="L1720" s="124" t="s">
        <v>13334</v>
      </c>
      <c r="M1720" s="122" t="s">
        <v>3154</v>
      </c>
      <c r="N1720" s="122">
        <v>75</v>
      </c>
      <c r="O1720" s="124" t="s">
        <v>13335</v>
      </c>
      <c r="R1720" s="125">
        <v>43697.526666666665</v>
      </c>
      <c r="S1720" s="125">
        <v>43713.203923611109</v>
      </c>
      <c r="T1720" s="122" t="s">
        <v>3158</v>
      </c>
      <c r="U1720" s="122" t="s">
        <v>3158</v>
      </c>
      <c r="V1720" s="122" t="s">
        <v>3158</v>
      </c>
      <c r="W1720" s="122" t="s">
        <v>3158</v>
      </c>
      <c r="X1720" s="122" t="s">
        <v>3158</v>
      </c>
      <c r="Y1720" s="122" t="s">
        <v>3158</v>
      </c>
      <c r="Z1720" s="122">
        <v>0</v>
      </c>
      <c r="AA1720" s="122" t="s">
        <v>3158</v>
      </c>
      <c r="AB1720" s="122" t="s">
        <v>3158</v>
      </c>
      <c r="AC1720" s="122" t="s">
        <v>3158</v>
      </c>
      <c r="AD1720" s="125">
        <v>43713.203923611109</v>
      </c>
      <c r="AE1720" s="122" t="s">
        <v>3158</v>
      </c>
    </row>
    <row r="1721" spans="1:31" ht="13">
      <c r="A1721" s="122">
        <v>4073</v>
      </c>
      <c r="B1721" s="122" t="s">
        <v>13336</v>
      </c>
      <c r="D1721" s="122" t="s">
        <v>3146</v>
      </c>
      <c r="E1721" s="122">
        <v>0</v>
      </c>
      <c r="K1721" s="122" t="s">
        <v>13337</v>
      </c>
      <c r="M1721" s="122" t="s">
        <v>3154</v>
      </c>
      <c r="N1721" s="122">
        <v>75</v>
      </c>
      <c r="R1721" s="125">
        <v>43697.526666666665</v>
      </c>
      <c r="S1721" s="125">
        <v>43713.203923611109</v>
      </c>
      <c r="T1721" s="122" t="s">
        <v>3158</v>
      </c>
      <c r="U1721" s="122" t="s">
        <v>3158</v>
      </c>
      <c r="V1721" s="122" t="s">
        <v>3158</v>
      </c>
      <c r="W1721" s="122" t="s">
        <v>3158</v>
      </c>
      <c r="X1721" s="122" t="s">
        <v>3158</v>
      </c>
      <c r="Y1721" s="122" t="s">
        <v>3158</v>
      </c>
      <c r="Z1721" s="122">
        <v>0</v>
      </c>
      <c r="AA1721" s="122" t="s">
        <v>3158</v>
      </c>
      <c r="AB1721" s="122" t="s">
        <v>3158</v>
      </c>
      <c r="AC1721" s="122" t="s">
        <v>3158</v>
      </c>
      <c r="AD1721" s="125">
        <v>43713.203923611109</v>
      </c>
      <c r="AE1721" s="122" t="s">
        <v>3158</v>
      </c>
    </row>
    <row r="1722" spans="1:31" ht="13">
      <c r="A1722" s="122">
        <v>4074</v>
      </c>
      <c r="B1722" s="122" t="s">
        <v>729</v>
      </c>
      <c r="C1722" s="122" t="s">
        <v>13338</v>
      </c>
      <c r="D1722" s="122" t="s">
        <v>3146</v>
      </c>
      <c r="E1722" s="122">
        <v>2016</v>
      </c>
      <c r="F1722" s="122" t="s">
        <v>3193</v>
      </c>
      <c r="G1722" s="122" t="s">
        <v>4748</v>
      </c>
      <c r="H1722" s="122" t="s">
        <v>3384</v>
      </c>
      <c r="I1722" s="122" t="s">
        <v>3385</v>
      </c>
      <c r="J1722" s="122" t="s">
        <v>13339</v>
      </c>
      <c r="K1722" s="122" t="s">
        <v>13340</v>
      </c>
      <c r="L1722" s="124" t="s">
        <v>13341</v>
      </c>
      <c r="M1722" s="122" t="s">
        <v>3154</v>
      </c>
      <c r="N1722" s="122">
        <v>75</v>
      </c>
      <c r="O1722" s="122" t="s">
        <v>3158</v>
      </c>
      <c r="P1722" s="122" t="s">
        <v>3158</v>
      </c>
      <c r="Q1722" s="124" t="s">
        <v>13342</v>
      </c>
      <c r="R1722" s="125">
        <v>43697.526666666665</v>
      </c>
      <c r="S1722" s="125">
        <v>44123.359131944446</v>
      </c>
      <c r="T1722" s="122">
        <v>64</v>
      </c>
      <c r="U1722" s="122" t="s">
        <v>6126</v>
      </c>
      <c r="V1722" s="122" t="s">
        <v>3204</v>
      </c>
      <c r="W1722" s="122" t="s">
        <v>3158</v>
      </c>
      <c r="X1722" s="122" t="s">
        <v>3204</v>
      </c>
      <c r="Y1722" s="122" t="s">
        <v>3158</v>
      </c>
      <c r="Z1722" s="122">
        <v>0</v>
      </c>
      <c r="AA1722" s="122" t="s">
        <v>3158</v>
      </c>
      <c r="AB1722" s="122" t="s">
        <v>3158</v>
      </c>
      <c r="AC1722" s="122" t="s">
        <v>3158</v>
      </c>
      <c r="AD1722" s="125">
        <v>43713.203923611109</v>
      </c>
      <c r="AE1722" s="122" t="s">
        <v>3158</v>
      </c>
    </row>
    <row r="1723" spans="1:31" ht="13">
      <c r="A1723" s="122">
        <v>4075</v>
      </c>
      <c r="B1723" s="122" t="s">
        <v>509</v>
      </c>
      <c r="C1723" s="122" t="s">
        <v>13343</v>
      </c>
      <c r="D1723" s="122" t="s">
        <v>3146</v>
      </c>
      <c r="E1723" s="122">
        <v>2007</v>
      </c>
      <c r="F1723" s="122" t="s">
        <v>3462</v>
      </c>
      <c r="G1723" s="122" t="s">
        <v>3172</v>
      </c>
      <c r="H1723" s="122" t="s">
        <v>3173</v>
      </c>
      <c r="I1723" s="122" t="s">
        <v>3209</v>
      </c>
      <c r="K1723" s="122" t="s">
        <v>13344</v>
      </c>
      <c r="L1723" s="124" t="s">
        <v>13345</v>
      </c>
      <c r="M1723" s="122" t="s">
        <v>3154</v>
      </c>
      <c r="N1723" s="122">
        <v>75</v>
      </c>
      <c r="O1723" s="124" t="s">
        <v>13346</v>
      </c>
      <c r="P1723" s="124" t="s">
        <v>13347</v>
      </c>
      <c r="Q1723" s="124" t="s">
        <v>13348</v>
      </c>
      <c r="R1723" s="125">
        <v>43697.526666666665</v>
      </c>
      <c r="S1723" s="125">
        <v>43713.203923611109</v>
      </c>
      <c r="T1723" s="122" t="s">
        <v>3158</v>
      </c>
      <c r="U1723" s="122" t="s">
        <v>3158</v>
      </c>
      <c r="V1723" s="122" t="s">
        <v>3158</v>
      </c>
      <c r="W1723" s="122" t="s">
        <v>3158</v>
      </c>
      <c r="X1723" s="122" t="s">
        <v>3158</v>
      </c>
      <c r="Y1723" s="122" t="s">
        <v>3158</v>
      </c>
      <c r="Z1723" s="122">
        <v>0</v>
      </c>
      <c r="AA1723" s="122" t="s">
        <v>3158</v>
      </c>
      <c r="AB1723" s="122" t="s">
        <v>3158</v>
      </c>
      <c r="AC1723" s="122" t="s">
        <v>3158</v>
      </c>
      <c r="AD1723" s="125">
        <v>43713.203923611109</v>
      </c>
      <c r="AE1723" s="122" t="s">
        <v>3158</v>
      </c>
    </row>
    <row r="1724" spans="1:31" ht="13">
      <c r="A1724" s="122">
        <v>4076</v>
      </c>
      <c r="B1724" s="122" t="s">
        <v>13349</v>
      </c>
      <c r="C1724" s="122" t="s">
        <v>13350</v>
      </c>
      <c r="D1724" s="122" t="s">
        <v>3146</v>
      </c>
      <c r="E1724" s="122">
        <v>2014</v>
      </c>
      <c r="F1724" s="122" t="s">
        <v>3225</v>
      </c>
      <c r="G1724" s="122" t="s">
        <v>5972</v>
      </c>
      <c r="K1724" s="122" t="s">
        <v>13351</v>
      </c>
      <c r="L1724" s="124" t="s">
        <v>13352</v>
      </c>
      <c r="M1724" s="122" t="s">
        <v>3154</v>
      </c>
      <c r="N1724" s="122">
        <v>75</v>
      </c>
      <c r="O1724" s="124" t="s">
        <v>13353</v>
      </c>
      <c r="R1724" s="125">
        <v>43697.526666666665</v>
      </c>
      <c r="S1724" s="125">
        <v>43713.203923611109</v>
      </c>
      <c r="T1724" s="122" t="s">
        <v>3158</v>
      </c>
      <c r="U1724" s="122" t="s">
        <v>3158</v>
      </c>
      <c r="V1724" s="122" t="s">
        <v>3158</v>
      </c>
      <c r="W1724" s="122" t="s">
        <v>3158</v>
      </c>
      <c r="X1724" s="122" t="s">
        <v>3158</v>
      </c>
      <c r="Y1724" s="122" t="s">
        <v>3158</v>
      </c>
      <c r="Z1724" s="122">
        <v>0</v>
      </c>
      <c r="AA1724" s="122" t="s">
        <v>3158</v>
      </c>
      <c r="AB1724" s="122" t="s">
        <v>3158</v>
      </c>
      <c r="AC1724" s="122" t="s">
        <v>3158</v>
      </c>
      <c r="AD1724" s="125">
        <v>43713.203923611109</v>
      </c>
      <c r="AE1724" s="122" t="s">
        <v>3158</v>
      </c>
    </row>
    <row r="1725" spans="1:31" ht="13">
      <c r="A1725" s="122">
        <v>4077</v>
      </c>
      <c r="B1725" s="122" t="s">
        <v>13354</v>
      </c>
      <c r="C1725" s="122" t="s">
        <v>13355</v>
      </c>
      <c r="E1725" s="122">
        <v>2016</v>
      </c>
      <c r="F1725" s="122" t="s">
        <v>3342</v>
      </c>
      <c r="G1725" s="122" t="s">
        <v>13356</v>
      </c>
      <c r="K1725" s="122" t="s">
        <v>13357</v>
      </c>
      <c r="L1725" s="124" t="s">
        <v>13358</v>
      </c>
      <c r="M1725" s="122" t="s">
        <v>3154</v>
      </c>
      <c r="N1725" s="122">
        <v>75</v>
      </c>
      <c r="O1725" s="124" t="s">
        <v>13359</v>
      </c>
      <c r="Q1725" s="124" t="s">
        <v>13360</v>
      </c>
      <c r="R1725" s="125">
        <v>43697.526666666665</v>
      </c>
      <c r="S1725" s="125">
        <v>43713.203923611109</v>
      </c>
      <c r="T1725" s="122" t="s">
        <v>3158</v>
      </c>
      <c r="U1725" s="122" t="s">
        <v>3158</v>
      </c>
      <c r="V1725" s="122" t="s">
        <v>3158</v>
      </c>
      <c r="W1725" s="122" t="s">
        <v>3158</v>
      </c>
      <c r="X1725" s="122" t="s">
        <v>3158</v>
      </c>
      <c r="Y1725" s="122" t="s">
        <v>3158</v>
      </c>
      <c r="Z1725" s="122">
        <v>0</v>
      </c>
      <c r="AA1725" s="122" t="s">
        <v>3158</v>
      </c>
      <c r="AB1725" s="122" t="s">
        <v>3158</v>
      </c>
      <c r="AC1725" s="122" t="s">
        <v>3158</v>
      </c>
      <c r="AD1725" s="125">
        <v>43713.203923611109</v>
      </c>
      <c r="AE1725" s="122" t="s">
        <v>3158</v>
      </c>
    </row>
    <row r="1726" spans="1:31" ht="13">
      <c r="A1726" s="122">
        <v>4078</v>
      </c>
      <c r="B1726" s="122" t="s">
        <v>13361</v>
      </c>
      <c r="C1726" s="122" t="s">
        <v>13362</v>
      </c>
      <c r="E1726" s="122">
        <v>2017</v>
      </c>
      <c r="F1726" s="122" t="s">
        <v>3225</v>
      </c>
      <c r="G1726" s="122" t="s">
        <v>4666</v>
      </c>
      <c r="H1726" s="122" t="s">
        <v>3195</v>
      </c>
      <c r="I1726" s="122" t="s">
        <v>4340</v>
      </c>
      <c r="J1726" s="122" t="s">
        <v>13363</v>
      </c>
      <c r="K1726" s="122" t="s">
        <v>13364</v>
      </c>
      <c r="L1726" s="124" t="s">
        <v>13365</v>
      </c>
      <c r="M1726" s="122" t="s">
        <v>3154</v>
      </c>
      <c r="N1726" s="122">
        <v>75</v>
      </c>
      <c r="O1726" s="124" t="s">
        <v>13366</v>
      </c>
      <c r="P1726" s="122" t="s">
        <v>3158</v>
      </c>
      <c r="Q1726" s="124" t="s">
        <v>13367</v>
      </c>
      <c r="R1726" s="125">
        <v>43697.526666666665</v>
      </c>
      <c r="S1726" s="125">
        <v>43825.741990740738</v>
      </c>
      <c r="T1726" s="122">
        <v>64</v>
      </c>
      <c r="U1726" s="122" t="s">
        <v>6462</v>
      </c>
      <c r="V1726" s="122" t="s">
        <v>3195</v>
      </c>
      <c r="W1726" s="122" t="s">
        <v>3158</v>
      </c>
      <c r="X1726" s="122" t="s">
        <v>3204</v>
      </c>
      <c r="Y1726" s="122" t="s">
        <v>3158</v>
      </c>
      <c r="Z1726" s="122">
        <v>0</v>
      </c>
      <c r="AA1726" s="122" t="s">
        <v>3158</v>
      </c>
      <c r="AB1726" s="122" t="s">
        <v>3158</v>
      </c>
      <c r="AC1726" s="122" t="s">
        <v>3158</v>
      </c>
      <c r="AD1726" s="125">
        <v>43713.203923611109</v>
      </c>
      <c r="AE1726" s="122" t="s">
        <v>3158</v>
      </c>
    </row>
    <row r="1727" spans="1:31" ht="13">
      <c r="A1727" s="122">
        <v>4079</v>
      </c>
      <c r="B1727" s="122" t="s">
        <v>13368</v>
      </c>
      <c r="C1727" s="122" t="s">
        <v>13369</v>
      </c>
      <c r="D1727" s="122" t="s">
        <v>3146</v>
      </c>
      <c r="E1727" s="122">
        <v>2016</v>
      </c>
      <c r="F1727" s="122" t="s">
        <v>3462</v>
      </c>
      <c r="G1727" s="122" t="s">
        <v>3207</v>
      </c>
      <c r="H1727" s="122" t="s">
        <v>101</v>
      </c>
      <c r="I1727" s="126">
        <v>44967</v>
      </c>
      <c r="K1727" s="122" t="s">
        <v>13370</v>
      </c>
      <c r="L1727" s="124" t="s">
        <v>13371</v>
      </c>
      <c r="M1727" s="122" t="s">
        <v>3154</v>
      </c>
      <c r="N1727" s="122">
        <v>75</v>
      </c>
      <c r="O1727" s="124" t="s">
        <v>13372</v>
      </c>
      <c r="P1727" s="124" t="s">
        <v>13373</v>
      </c>
      <c r="Q1727" s="124" t="s">
        <v>13374</v>
      </c>
      <c r="R1727" s="125">
        <v>43697.526666666665</v>
      </c>
      <c r="S1727" s="125">
        <v>43713.203935185185</v>
      </c>
      <c r="T1727" s="122" t="s">
        <v>3158</v>
      </c>
      <c r="U1727" s="122" t="s">
        <v>3158</v>
      </c>
      <c r="V1727" s="122" t="s">
        <v>3158</v>
      </c>
      <c r="W1727" s="122" t="s">
        <v>3158</v>
      </c>
      <c r="X1727" s="122" t="s">
        <v>3158</v>
      </c>
      <c r="Y1727" s="122" t="s">
        <v>3158</v>
      </c>
      <c r="Z1727" s="122">
        <v>0</v>
      </c>
      <c r="AA1727" s="122" t="s">
        <v>3158</v>
      </c>
      <c r="AB1727" s="122" t="s">
        <v>3158</v>
      </c>
      <c r="AC1727" s="122" t="s">
        <v>3158</v>
      </c>
      <c r="AD1727" s="125">
        <v>43713.203935185185</v>
      </c>
      <c r="AE1727" s="122" t="s">
        <v>3158</v>
      </c>
    </row>
    <row r="1728" spans="1:31" ht="13">
      <c r="A1728" s="122">
        <v>4080</v>
      </c>
      <c r="B1728" s="122" t="s">
        <v>13375</v>
      </c>
      <c r="C1728" s="122" t="s">
        <v>13376</v>
      </c>
      <c r="E1728" s="122">
        <v>2015</v>
      </c>
      <c r="F1728" s="122" t="s">
        <v>3225</v>
      </c>
      <c r="G1728" s="122" t="s">
        <v>13377</v>
      </c>
      <c r="K1728" s="122" t="s">
        <v>13378</v>
      </c>
      <c r="L1728" s="124" t="s">
        <v>13379</v>
      </c>
      <c r="M1728" s="122" t="s">
        <v>3154</v>
      </c>
      <c r="N1728" s="122">
        <v>75</v>
      </c>
      <c r="O1728" s="124" t="s">
        <v>13380</v>
      </c>
      <c r="P1728" s="124" t="s">
        <v>13381</v>
      </c>
      <c r="Q1728" s="124" t="s">
        <v>13382</v>
      </c>
      <c r="R1728" s="125">
        <v>43697.526666666665</v>
      </c>
      <c r="S1728" s="125">
        <v>43713.203935185185</v>
      </c>
      <c r="T1728" s="122" t="s">
        <v>3158</v>
      </c>
      <c r="U1728" s="122" t="s">
        <v>3158</v>
      </c>
      <c r="V1728" s="122" t="s">
        <v>3158</v>
      </c>
      <c r="W1728" s="122" t="s">
        <v>3158</v>
      </c>
      <c r="X1728" s="122" t="s">
        <v>3158</v>
      </c>
      <c r="Y1728" s="122" t="s">
        <v>3158</v>
      </c>
      <c r="Z1728" s="122">
        <v>0</v>
      </c>
      <c r="AA1728" s="122" t="s">
        <v>3158</v>
      </c>
      <c r="AB1728" s="122" t="s">
        <v>3158</v>
      </c>
      <c r="AC1728" s="122" t="s">
        <v>3158</v>
      </c>
      <c r="AD1728" s="125">
        <v>43713.203935185185</v>
      </c>
      <c r="AE1728" s="122" t="s">
        <v>3158</v>
      </c>
    </row>
    <row r="1729" spans="1:31" ht="13">
      <c r="A1729" s="122">
        <v>4081</v>
      </c>
      <c r="B1729" s="122" t="s">
        <v>13383</v>
      </c>
      <c r="C1729" s="122" t="s">
        <v>13384</v>
      </c>
      <c r="E1729" s="122">
        <v>2015</v>
      </c>
      <c r="F1729" s="122" t="s">
        <v>3255</v>
      </c>
      <c r="G1729" s="122" t="s">
        <v>9029</v>
      </c>
      <c r="K1729" s="122" t="s">
        <v>13385</v>
      </c>
      <c r="L1729" s="124" t="s">
        <v>13386</v>
      </c>
      <c r="M1729" s="122" t="s">
        <v>3154</v>
      </c>
      <c r="N1729" s="122">
        <v>75</v>
      </c>
      <c r="O1729" s="124" t="s">
        <v>13387</v>
      </c>
      <c r="P1729" s="124" t="s">
        <v>13388</v>
      </c>
      <c r="Q1729" s="124" t="s">
        <v>13389</v>
      </c>
      <c r="R1729" s="125">
        <v>43697.526666666665</v>
      </c>
      <c r="S1729" s="125">
        <v>43713.203935185185</v>
      </c>
      <c r="T1729" s="122" t="s">
        <v>3158</v>
      </c>
      <c r="U1729" s="122" t="s">
        <v>3158</v>
      </c>
      <c r="V1729" s="122" t="s">
        <v>3158</v>
      </c>
      <c r="W1729" s="122" t="s">
        <v>3158</v>
      </c>
      <c r="X1729" s="122" t="s">
        <v>3158</v>
      </c>
      <c r="Y1729" s="122" t="s">
        <v>3158</v>
      </c>
      <c r="Z1729" s="122">
        <v>0</v>
      </c>
      <c r="AA1729" s="122" t="s">
        <v>3158</v>
      </c>
      <c r="AB1729" s="122" t="s">
        <v>3158</v>
      </c>
      <c r="AC1729" s="122" t="s">
        <v>3158</v>
      </c>
      <c r="AD1729" s="125">
        <v>43713.203935185185</v>
      </c>
      <c r="AE1729" s="122" t="s">
        <v>3158</v>
      </c>
    </row>
    <row r="1730" spans="1:31" ht="13">
      <c r="A1730" s="122">
        <v>4082</v>
      </c>
      <c r="B1730" s="122" t="s">
        <v>13390</v>
      </c>
      <c r="C1730" s="122" t="s">
        <v>13391</v>
      </c>
      <c r="E1730" s="122">
        <v>2018</v>
      </c>
      <c r="F1730" s="122" t="s">
        <v>3401</v>
      </c>
      <c r="G1730" s="122" t="s">
        <v>13392</v>
      </c>
      <c r="H1730" s="122" t="s">
        <v>3747</v>
      </c>
      <c r="I1730" s="122" t="s">
        <v>4340</v>
      </c>
      <c r="J1730" s="122" t="s">
        <v>13393</v>
      </c>
      <c r="K1730" s="122" t="s">
        <v>13394</v>
      </c>
      <c r="L1730" s="124" t="s">
        <v>13395</v>
      </c>
      <c r="M1730" s="122" t="s">
        <v>3154</v>
      </c>
      <c r="N1730" s="122">
        <v>75</v>
      </c>
      <c r="O1730" s="124" t="s">
        <v>13396</v>
      </c>
      <c r="P1730" s="124" t="s">
        <v>13397</v>
      </c>
      <c r="Q1730" s="124" t="s">
        <v>13398</v>
      </c>
      <c r="R1730" s="125">
        <v>43697.526666666665</v>
      </c>
      <c r="S1730" s="125">
        <v>43963.501909722225</v>
      </c>
      <c r="T1730" s="122">
        <v>68</v>
      </c>
      <c r="U1730" s="122" t="s">
        <v>7118</v>
      </c>
      <c r="V1730" s="122" t="s">
        <v>3747</v>
      </c>
      <c r="W1730" s="122" t="s">
        <v>3158</v>
      </c>
      <c r="X1730" s="122" t="s">
        <v>3204</v>
      </c>
      <c r="Y1730" s="122" t="s">
        <v>3158</v>
      </c>
      <c r="Z1730" s="122">
        <v>0</v>
      </c>
      <c r="AA1730" s="122" t="s">
        <v>3158</v>
      </c>
      <c r="AB1730" s="122" t="s">
        <v>3158</v>
      </c>
      <c r="AC1730" s="122" t="s">
        <v>3158</v>
      </c>
      <c r="AD1730" s="125">
        <v>43713.203935185185</v>
      </c>
      <c r="AE1730" s="122" t="s">
        <v>3158</v>
      </c>
    </row>
    <row r="1731" spans="1:31" ht="13">
      <c r="A1731" s="122">
        <v>4083</v>
      </c>
      <c r="B1731" s="122" t="s">
        <v>13399</v>
      </c>
      <c r="C1731" s="122" t="s">
        <v>13400</v>
      </c>
      <c r="E1731" s="122">
        <v>2006</v>
      </c>
      <c r="F1731" s="122" t="s">
        <v>3160</v>
      </c>
      <c r="G1731" s="122" t="s">
        <v>8597</v>
      </c>
      <c r="K1731" s="122" t="s">
        <v>13401</v>
      </c>
      <c r="L1731" s="124" t="s">
        <v>13402</v>
      </c>
      <c r="M1731" s="122" t="s">
        <v>3154</v>
      </c>
      <c r="N1731" s="122">
        <v>75</v>
      </c>
      <c r="O1731" s="124" t="s">
        <v>13403</v>
      </c>
      <c r="P1731" s="124" t="s">
        <v>13404</v>
      </c>
      <c r="Q1731" s="124" t="s">
        <v>13405</v>
      </c>
      <c r="R1731" s="125">
        <v>43697.526666666665</v>
      </c>
      <c r="S1731" s="125">
        <v>43713.203935185185</v>
      </c>
      <c r="T1731" s="122" t="s">
        <v>3158</v>
      </c>
      <c r="U1731" s="122" t="s">
        <v>3158</v>
      </c>
      <c r="V1731" s="122" t="s">
        <v>3158</v>
      </c>
      <c r="W1731" s="122" t="s">
        <v>3158</v>
      </c>
      <c r="X1731" s="122" t="s">
        <v>3158</v>
      </c>
      <c r="Y1731" s="122" t="s">
        <v>3158</v>
      </c>
      <c r="Z1731" s="122">
        <v>0</v>
      </c>
      <c r="AA1731" s="122" t="s">
        <v>3158</v>
      </c>
      <c r="AB1731" s="122" t="s">
        <v>3158</v>
      </c>
      <c r="AC1731" s="122" t="s">
        <v>3158</v>
      </c>
      <c r="AD1731" s="125">
        <v>43713.203935185185</v>
      </c>
      <c r="AE1731" s="122" t="s">
        <v>3158</v>
      </c>
    </row>
    <row r="1732" spans="1:31" ht="13">
      <c r="A1732" s="122">
        <v>4084</v>
      </c>
      <c r="B1732" s="122" t="s">
        <v>13406</v>
      </c>
      <c r="C1732" s="122" t="s">
        <v>13407</v>
      </c>
      <c r="E1732" s="122">
        <v>2017</v>
      </c>
      <c r="F1732" s="122" t="s">
        <v>3721</v>
      </c>
      <c r="G1732" s="122" t="s">
        <v>13408</v>
      </c>
      <c r="K1732" s="122" t="s">
        <v>13409</v>
      </c>
      <c r="L1732" s="124" t="s">
        <v>13410</v>
      </c>
      <c r="M1732" s="122" t="s">
        <v>3154</v>
      </c>
      <c r="N1732" s="122">
        <v>75</v>
      </c>
      <c r="O1732" s="124" t="s">
        <v>13411</v>
      </c>
      <c r="P1732" s="124" t="s">
        <v>13412</v>
      </c>
      <c r="Q1732" s="124" t="s">
        <v>13413</v>
      </c>
      <c r="R1732" s="125">
        <v>43697.526666666665</v>
      </c>
      <c r="S1732" s="125">
        <v>43713.203935185185</v>
      </c>
      <c r="T1732" s="122" t="s">
        <v>3158</v>
      </c>
      <c r="U1732" s="122" t="s">
        <v>3158</v>
      </c>
      <c r="V1732" s="122" t="s">
        <v>3158</v>
      </c>
      <c r="W1732" s="122" t="s">
        <v>3158</v>
      </c>
      <c r="X1732" s="122" t="s">
        <v>3158</v>
      </c>
      <c r="Y1732" s="122" t="s">
        <v>3158</v>
      </c>
      <c r="Z1732" s="122">
        <v>0</v>
      </c>
      <c r="AA1732" s="122" t="s">
        <v>3158</v>
      </c>
      <c r="AB1732" s="122" t="s">
        <v>3158</v>
      </c>
      <c r="AC1732" s="122" t="s">
        <v>3158</v>
      </c>
      <c r="AD1732" s="125">
        <v>43713.203935185185</v>
      </c>
      <c r="AE1732" s="122" t="s">
        <v>3158</v>
      </c>
    </row>
    <row r="1733" spans="1:31" ht="13">
      <c r="A1733" s="122">
        <v>4085</v>
      </c>
      <c r="B1733" s="122" t="s">
        <v>728</v>
      </c>
      <c r="C1733" s="122" t="s">
        <v>13414</v>
      </c>
      <c r="D1733" s="122" t="s">
        <v>3146</v>
      </c>
      <c r="E1733" s="122">
        <v>2014</v>
      </c>
      <c r="F1733" s="122" t="s">
        <v>13415</v>
      </c>
      <c r="G1733" s="122" t="s">
        <v>13416</v>
      </c>
      <c r="H1733" s="122" t="s">
        <v>3739</v>
      </c>
      <c r="I1733" s="122" t="s">
        <v>3326</v>
      </c>
      <c r="K1733" s="122" t="s">
        <v>13417</v>
      </c>
      <c r="L1733" s="124" t="s">
        <v>13418</v>
      </c>
      <c r="M1733" s="122" t="s">
        <v>3154</v>
      </c>
      <c r="N1733" s="122">
        <v>75</v>
      </c>
      <c r="O1733" s="124" t="s">
        <v>13419</v>
      </c>
      <c r="P1733" s="124" t="s">
        <v>13420</v>
      </c>
      <c r="Q1733" s="124" t="s">
        <v>13421</v>
      </c>
      <c r="R1733" s="125">
        <v>43697.526666666665</v>
      </c>
      <c r="S1733" s="125">
        <v>43713.203935185185</v>
      </c>
      <c r="T1733" s="122" t="s">
        <v>3158</v>
      </c>
      <c r="U1733" s="122" t="s">
        <v>3158</v>
      </c>
      <c r="V1733" s="122" t="s">
        <v>3158</v>
      </c>
      <c r="W1733" s="122" t="s">
        <v>3158</v>
      </c>
      <c r="X1733" s="122" t="s">
        <v>3158</v>
      </c>
      <c r="Y1733" s="122" t="s">
        <v>3158</v>
      </c>
      <c r="Z1733" s="122">
        <v>0</v>
      </c>
      <c r="AA1733" s="122" t="s">
        <v>3158</v>
      </c>
      <c r="AB1733" s="122" t="s">
        <v>3158</v>
      </c>
      <c r="AC1733" s="122" t="s">
        <v>3158</v>
      </c>
      <c r="AD1733" s="125">
        <v>43713.203935185185</v>
      </c>
      <c r="AE1733" s="122" t="s">
        <v>3158</v>
      </c>
    </row>
    <row r="1734" spans="1:31" ht="13">
      <c r="A1734" s="122">
        <v>4086</v>
      </c>
      <c r="B1734" s="122" t="s">
        <v>13422</v>
      </c>
      <c r="C1734" s="122" t="s">
        <v>13423</v>
      </c>
      <c r="E1734" s="122">
        <v>2019</v>
      </c>
      <c r="F1734" s="122" t="s">
        <v>3160</v>
      </c>
      <c r="G1734" s="122" t="s">
        <v>13424</v>
      </c>
      <c r="K1734" s="122" t="s">
        <v>13425</v>
      </c>
      <c r="L1734" s="124" t="s">
        <v>13426</v>
      </c>
      <c r="M1734" s="122" t="s">
        <v>3154</v>
      </c>
      <c r="N1734" s="122">
        <v>75</v>
      </c>
      <c r="O1734" s="124" t="s">
        <v>13427</v>
      </c>
      <c r="P1734" s="124" t="s">
        <v>13428</v>
      </c>
      <c r="Q1734" s="124" t="s">
        <v>13429</v>
      </c>
      <c r="R1734" s="125">
        <v>43697.526666666665</v>
      </c>
      <c r="S1734" s="125">
        <v>43713.203935185185</v>
      </c>
      <c r="T1734" s="122" t="s">
        <v>3158</v>
      </c>
      <c r="U1734" s="122" t="s">
        <v>3158</v>
      </c>
      <c r="V1734" s="122" t="s">
        <v>3158</v>
      </c>
      <c r="W1734" s="122" t="s">
        <v>3158</v>
      </c>
      <c r="X1734" s="122" t="s">
        <v>3158</v>
      </c>
      <c r="Y1734" s="122" t="s">
        <v>3158</v>
      </c>
      <c r="Z1734" s="122">
        <v>0</v>
      </c>
      <c r="AA1734" s="122" t="s">
        <v>3158</v>
      </c>
      <c r="AB1734" s="122" t="s">
        <v>3158</v>
      </c>
      <c r="AC1734" s="122" t="s">
        <v>3158</v>
      </c>
      <c r="AD1734" s="125">
        <v>43713.203935185185</v>
      </c>
      <c r="AE1734" s="122" t="s">
        <v>3158</v>
      </c>
    </row>
    <row r="1735" spans="1:31" ht="13">
      <c r="A1735" s="122">
        <v>4087</v>
      </c>
      <c r="B1735" s="122" t="s">
        <v>13430</v>
      </c>
      <c r="D1735" s="122" t="s">
        <v>3146</v>
      </c>
      <c r="E1735" s="122">
        <v>0</v>
      </c>
      <c r="K1735" s="122" t="s">
        <v>13431</v>
      </c>
      <c r="L1735" s="124" t="s">
        <v>13432</v>
      </c>
      <c r="M1735" s="122" t="s">
        <v>3154</v>
      </c>
      <c r="N1735" s="122">
        <v>75</v>
      </c>
      <c r="R1735" s="125">
        <v>43697.526666666665</v>
      </c>
      <c r="S1735" s="125">
        <v>43713.203935185185</v>
      </c>
      <c r="T1735" s="122" t="s">
        <v>3158</v>
      </c>
      <c r="U1735" s="122" t="s">
        <v>3158</v>
      </c>
      <c r="V1735" s="122" t="s">
        <v>3158</v>
      </c>
      <c r="W1735" s="122" t="s">
        <v>3158</v>
      </c>
      <c r="X1735" s="122" t="s">
        <v>3158</v>
      </c>
      <c r="Y1735" s="122" t="s">
        <v>3158</v>
      </c>
      <c r="Z1735" s="122">
        <v>0</v>
      </c>
      <c r="AA1735" s="122" t="s">
        <v>3158</v>
      </c>
      <c r="AB1735" s="122" t="s">
        <v>3158</v>
      </c>
      <c r="AC1735" s="122" t="s">
        <v>3158</v>
      </c>
      <c r="AD1735" s="125">
        <v>43713.203935185185</v>
      </c>
      <c r="AE1735" s="122" t="s">
        <v>3158</v>
      </c>
    </row>
    <row r="1736" spans="1:31" ht="13">
      <c r="A1736" s="122">
        <v>4088</v>
      </c>
      <c r="B1736" s="122" t="s">
        <v>13433</v>
      </c>
      <c r="C1736" s="122" t="s">
        <v>13434</v>
      </c>
      <c r="D1736" s="122" t="s">
        <v>3146</v>
      </c>
      <c r="E1736" s="122">
        <v>2013</v>
      </c>
      <c r="F1736" s="122" t="s">
        <v>3147</v>
      </c>
      <c r="G1736" s="122" t="s">
        <v>3207</v>
      </c>
      <c r="H1736" s="122" t="s">
        <v>101</v>
      </c>
      <c r="I1736" s="122" t="s">
        <v>3326</v>
      </c>
      <c r="K1736" s="122" t="s">
        <v>13435</v>
      </c>
      <c r="L1736" s="124" t="s">
        <v>13436</v>
      </c>
      <c r="M1736" s="122" t="s">
        <v>3154</v>
      </c>
      <c r="N1736" s="122">
        <v>75</v>
      </c>
      <c r="O1736" s="124" t="s">
        <v>13437</v>
      </c>
      <c r="P1736" s="124" t="s">
        <v>13438</v>
      </c>
      <c r="Q1736" s="124" t="s">
        <v>13439</v>
      </c>
      <c r="R1736" s="125">
        <v>43697.526666666665</v>
      </c>
      <c r="S1736" s="125">
        <v>43713.203935185185</v>
      </c>
      <c r="T1736" s="122" t="s">
        <v>3158</v>
      </c>
      <c r="U1736" s="122" t="s">
        <v>3158</v>
      </c>
      <c r="V1736" s="122" t="s">
        <v>3158</v>
      </c>
      <c r="W1736" s="122" t="s">
        <v>3158</v>
      </c>
      <c r="X1736" s="122" t="s">
        <v>3158</v>
      </c>
      <c r="Y1736" s="122" t="s">
        <v>3158</v>
      </c>
      <c r="Z1736" s="122">
        <v>0</v>
      </c>
      <c r="AA1736" s="122" t="s">
        <v>3158</v>
      </c>
      <c r="AB1736" s="122" t="s">
        <v>3158</v>
      </c>
      <c r="AC1736" s="122" t="s">
        <v>3158</v>
      </c>
      <c r="AD1736" s="125">
        <v>43713.203935185185</v>
      </c>
      <c r="AE1736" s="122" t="s">
        <v>3158</v>
      </c>
    </row>
    <row r="1737" spans="1:31" ht="13">
      <c r="A1737" s="122">
        <v>4089</v>
      </c>
      <c r="B1737" s="122" t="s">
        <v>13440</v>
      </c>
      <c r="E1737" s="122">
        <v>0</v>
      </c>
      <c r="F1737" s="122" t="s">
        <v>3342</v>
      </c>
      <c r="H1737" s="122" t="s">
        <v>6406</v>
      </c>
      <c r="K1737" s="122" t="s">
        <v>13441</v>
      </c>
      <c r="M1737" s="122" t="s">
        <v>3154</v>
      </c>
      <c r="N1737" s="122">
        <v>75</v>
      </c>
      <c r="R1737" s="125">
        <v>43697.526666666665</v>
      </c>
      <c r="S1737" s="125">
        <v>43713.203935185185</v>
      </c>
      <c r="T1737" s="122" t="s">
        <v>3158</v>
      </c>
      <c r="U1737" s="122" t="s">
        <v>3158</v>
      </c>
      <c r="V1737" s="122" t="s">
        <v>3158</v>
      </c>
      <c r="W1737" s="122" t="s">
        <v>3158</v>
      </c>
      <c r="X1737" s="122" t="s">
        <v>3158</v>
      </c>
      <c r="Y1737" s="122" t="s">
        <v>3158</v>
      </c>
      <c r="Z1737" s="122">
        <v>0</v>
      </c>
      <c r="AA1737" s="122" t="s">
        <v>3158</v>
      </c>
      <c r="AB1737" s="122" t="s">
        <v>3158</v>
      </c>
      <c r="AC1737" s="122" t="s">
        <v>3158</v>
      </c>
      <c r="AD1737" s="125">
        <v>43713.203935185185</v>
      </c>
      <c r="AE1737" s="122" t="s">
        <v>3158</v>
      </c>
    </row>
    <row r="1738" spans="1:31" ht="13">
      <c r="A1738" s="122">
        <v>4090</v>
      </c>
      <c r="B1738" s="122" t="s">
        <v>13442</v>
      </c>
      <c r="D1738" s="122" t="s">
        <v>3146</v>
      </c>
      <c r="E1738" s="122">
        <v>0</v>
      </c>
      <c r="K1738" s="122" t="s">
        <v>13443</v>
      </c>
      <c r="M1738" s="122" t="s">
        <v>3154</v>
      </c>
      <c r="N1738" s="122">
        <v>75</v>
      </c>
      <c r="R1738" s="125">
        <v>43697.526666666665</v>
      </c>
      <c r="S1738" s="125">
        <v>43713.203935185185</v>
      </c>
      <c r="T1738" s="122" t="s">
        <v>3158</v>
      </c>
      <c r="U1738" s="122" t="s">
        <v>3158</v>
      </c>
      <c r="V1738" s="122" t="s">
        <v>3158</v>
      </c>
      <c r="W1738" s="122" t="s">
        <v>3158</v>
      </c>
      <c r="X1738" s="122" t="s">
        <v>3158</v>
      </c>
      <c r="Y1738" s="122" t="s">
        <v>3158</v>
      </c>
      <c r="Z1738" s="122">
        <v>0</v>
      </c>
      <c r="AA1738" s="122" t="s">
        <v>3158</v>
      </c>
      <c r="AB1738" s="122" t="s">
        <v>3158</v>
      </c>
      <c r="AC1738" s="122" t="s">
        <v>3158</v>
      </c>
      <c r="AD1738" s="125">
        <v>43713.203935185185</v>
      </c>
      <c r="AE1738" s="122" t="s">
        <v>3158</v>
      </c>
    </row>
    <row r="1739" spans="1:31" ht="13">
      <c r="A1739" s="122">
        <v>4091</v>
      </c>
      <c r="B1739" s="122" t="s">
        <v>13444</v>
      </c>
      <c r="C1739" s="122" t="s">
        <v>13445</v>
      </c>
      <c r="E1739" s="122">
        <v>2002</v>
      </c>
      <c r="F1739" s="122" t="s">
        <v>6634</v>
      </c>
      <c r="G1739" s="122" t="s">
        <v>13446</v>
      </c>
      <c r="K1739" s="122" t="s">
        <v>13447</v>
      </c>
      <c r="L1739" s="124" t="s">
        <v>13448</v>
      </c>
      <c r="M1739" s="122" t="s">
        <v>3154</v>
      </c>
      <c r="N1739" s="122">
        <v>75</v>
      </c>
      <c r="O1739" s="124" t="s">
        <v>13449</v>
      </c>
      <c r="P1739" s="124" t="s">
        <v>13450</v>
      </c>
      <c r="Q1739" s="124" t="s">
        <v>13451</v>
      </c>
      <c r="R1739" s="125">
        <v>43697.526666666665</v>
      </c>
      <c r="S1739" s="125">
        <v>43713.203935185185</v>
      </c>
      <c r="T1739" s="122" t="s">
        <v>3158</v>
      </c>
      <c r="U1739" s="122" t="s">
        <v>3158</v>
      </c>
      <c r="V1739" s="122" t="s">
        <v>3158</v>
      </c>
      <c r="W1739" s="122" t="s">
        <v>3158</v>
      </c>
      <c r="X1739" s="122" t="s">
        <v>3158</v>
      </c>
      <c r="Y1739" s="122" t="s">
        <v>3158</v>
      </c>
      <c r="Z1739" s="122">
        <v>0</v>
      </c>
      <c r="AA1739" s="122" t="s">
        <v>3158</v>
      </c>
      <c r="AB1739" s="122" t="s">
        <v>3158</v>
      </c>
      <c r="AC1739" s="122" t="s">
        <v>3158</v>
      </c>
      <c r="AD1739" s="125">
        <v>43713.203935185185</v>
      </c>
      <c r="AE1739" s="122" t="s">
        <v>3158</v>
      </c>
    </row>
    <row r="1740" spans="1:31" ht="13">
      <c r="A1740" s="122">
        <v>4092</v>
      </c>
      <c r="B1740" s="122" t="s">
        <v>13452</v>
      </c>
      <c r="C1740" s="122" t="s">
        <v>13453</v>
      </c>
      <c r="E1740" s="122">
        <v>2016</v>
      </c>
      <c r="F1740" s="122" t="s">
        <v>3462</v>
      </c>
      <c r="G1740" s="122" t="s">
        <v>7888</v>
      </c>
      <c r="K1740" s="122" t="s">
        <v>13454</v>
      </c>
      <c r="L1740" s="124" t="s">
        <v>13455</v>
      </c>
      <c r="M1740" s="122" t="s">
        <v>3154</v>
      </c>
      <c r="N1740" s="122">
        <v>75</v>
      </c>
      <c r="O1740" s="124" t="s">
        <v>13456</v>
      </c>
      <c r="P1740" s="124" t="s">
        <v>13457</v>
      </c>
      <c r="Q1740" s="122" t="s">
        <v>5417</v>
      </c>
      <c r="R1740" s="125">
        <v>43697.526666666665</v>
      </c>
      <c r="S1740" s="125">
        <v>43713.203935185185</v>
      </c>
      <c r="T1740" s="122" t="s">
        <v>3158</v>
      </c>
      <c r="U1740" s="122" t="s">
        <v>3158</v>
      </c>
      <c r="V1740" s="122" t="s">
        <v>3158</v>
      </c>
      <c r="W1740" s="122" t="s">
        <v>3158</v>
      </c>
      <c r="X1740" s="122" t="s">
        <v>3158</v>
      </c>
      <c r="Y1740" s="122" t="s">
        <v>3158</v>
      </c>
      <c r="Z1740" s="122">
        <v>0</v>
      </c>
      <c r="AA1740" s="122" t="s">
        <v>3158</v>
      </c>
      <c r="AB1740" s="122" t="s">
        <v>3158</v>
      </c>
      <c r="AC1740" s="122" t="s">
        <v>3158</v>
      </c>
      <c r="AD1740" s="125">
        <v>43713.203935185185</v>
      </c>
      <c r="AE1740" s="122" t="s">
        <v>3158</v>
      </c>
    </row>
    <row r="1741" spans="1:31" ht="13">
      <c r="A1741" s="122">
        <v>4093</v>
      </c>
      <c r="B1741" s="122" t="s">
        <v>13458</v>
      </c>
      <c r="C1741" s="122" t="s">
        <v>13459</v>
      </c>
      <c r="D1741" s="122" t="s">
        <v>3146</v>
      </c>
      <c r="E1741" s="122">
        <v>2018</v>
      </c>
      <c r="F1741" s="122" t="s">
        <v>3401</v>
      </c>
      <c r="G1741" s="122" t="s">
        <v>11199</v>
      </c>
      <c r="H1741" s="122" t="s">
        <v>3739</v>
      </c>
      <c r="I1741" s="122" t="s">
        <v>3385</v>
      </c>
      <c r="J1741" s="122" t="s">
        <v>13460</v>
      </c>
      <c r="K1741" s="122" t="s">
        <v>13461</v>
      </c>
      <c r="L1741" s="124" t="s">
        <v>13462</v>
      </c>
      <c r="M1741" s="122" t="s">
        <v>3154</v>
      </c>
      <c r="N1741" s="122">
        <v>75</v>
      </c>
      <c r="O1741" s="124" t="s">
        <v>13463</v>
      </c>
      <c r="P1741" s="122" t="s">
        <v>3158</v>
      </c>
      <c r="Q1741" s="124" t="s">
        <v>13464</v>
      </c>
      <c r="R1741" s="125">
        <v>43697.526666666665</v>
      </c>
      <c r="S1741" s="125">
        <v>44467.40111111111</v>
      </c>
      <c r="T1741" s="122">
        <v>68</v>
      </c>
      <c r="U1741" s="122" t="s">
        <v>3202</v>
      </c>
      <c r="V1741" s="122" t="s">
        <v>3739</v>
      </c>
      <c r="W1741" s="122" t="s">
        <v>3158</v>
      </c>
      <c r="X1741" s="122" t="s">
        <v>3204</v>
      </c>
      <c r="Y1741" s="122" t="s">
        <v>3158</v>
      </c>
      <c r="Z1741" s="122">
        <v>0</v>
      </c>
      <c r="AA1741" s="122" t="s">
        <v>3158</v>
      </c>
      <c r="AB1741" s="122" t="s">
        <v>3158</v>
      </c>
      <c r="AC1741" s="122" t="s">
        <v>3158</v>
      </c>
      <c r="AD1741" s="125">
        <v>43713.203935185185</v>
      </c>
      <c r="AE1741" s="122" t="s">
        <v>3158</v>
      </c>
    </row>
    <row r="1742" spans="1:31" ht="13">
      <c r="A1742" s="122">
        <v>4096</v>
      </c>
      <c r="B1742" s="122" t="s">
        <v>13465</v>
      </c>
      <c r="C1742" s="122" t="s">
        <v>13466</v>
      </c>
      <c r="D1742" s="122" t="s">
        <v>3146</v>
      </c>
      <c r="E1742" s="122">
        <v>2014</v>
      </c>
      <c r="F1742" s="122" t="s">
        <v>3206</v>
      </c>
      <c r="G1742" s="122" t="s">
        <v>4325</v>
      </c>
      <c r="H1742" s="122" t="s">
        <v>3173</v>
      </c>
      <c r="I1742" s="122" t="s">
        <v>3326</v>
      </c>
      <c r="K1742" s="122" t="s">
        <v>13467</v>
      </c>
      <c r="L1742" s="124" t="s">
        <v>13468</v>
      </c>
      <c r="M1742" s="122" t="s">
        <v>3154</v>
      </c>
      <c r="N1742" s="122">
        <v>75</v>
      </c>
      <c r="O1742" s="124" t="s">
        <v>13469</v>
      </c>
      <c r="P1742" s="124" t="s">
        <v>13470</v>
      </c>
      <c r="Q1742" s="124" t="s">
        <v>13471</v>
      </c>
      <c r="R1742" s="125">
        <v>43697.526666666665</v>
      </c>
      <c r="S1742" s="125">
        <v>43713.203935185185</v>
      </c>
      <c r="T1742" s="122" t="s">
        <v>3158</v>
      </c>
      <c r="U1742" s="122" t="s">
        <v>3158</v>
      </c>
      <c r="V1742" s="122" t="s">
        <v>3158</v>
      </c>
      <c r="W1742" s="122" t="s">
        <v>3158</v>
      </c>
      <c r="X1742" s="122" t="s">
        <v>3158</v>
      </c>
      <c r="Y1742" s="122" t="s">
        <v>3158</v>
      </c>
      <c r="Z1742" s="122">
        <v>0</v>
      </c>
      <c r="AA1742" s="122" t="s">
        <v>3158</v>
      </c>
      <c r="AB1742" s="122" t="s">
        <v>3158</v>
      </c>
      <c r="AC1742" s="122" t="s">
        <v>3158</v>
      </c>
      <c r="AD1742" s="125">
        <v>43713.203935185185</v>
      </c>
      <c r="AE1742" s="122" t="s">
        <v>3158</v>
      </c>
    </row>
    <row r="1743" spans="1:31" ht="13">
      <c r="A1743" s="122">
        <v>4097</v>
      </c>
      <c r="B1743" s="122" t="s">
        <v>13472</v>
      </c>
      <c r="C1743" s="122" t="s">
        <v>13473</v>
      </c>
      <c r="E1743" s="122">
        <v>2017</v>
      </c>
      <c r="F1743" s="122" t="s">
        <v>3721</v>
      </c>
      <c r="G1743" s="122" t="s">
        <v>5502</v>
      </c>
      <c r="K1743" s="122" t="s">
        <v>13474</v>
      </c>
      <c r="L1743" s="124" t="s">
        <v>13475</v>
      </c>
      <c r="M1743" s="122" t="s">
        <v>3154</v>
      </c>
      <c r="N1743" s="122">
        <v>75</v>
      </c>
      <c r="O1743" s="124" t="s">
        <v>13476</v>
      </c>
      <c r="P1743" s="124" t="s">
        <v>13477</v>
      </c>
      <c r="Q1743" s="124" t="s">
        <v>13478</v>
      </c>
      <c r="R1743" s="125">
        <v>43697.526666666665</v>
      </c>
      <c r="S1743" s="125">
        <v>43713.203935185185</v>
      </c>
      <c r="T1743" s="122" t="s">
        <v>3158</v>
      </c>
      <c r="U1743" s="122" t="s">
        <v>3158</v>
      </c>
      <c r="V1743" s="122" t="s">
        <v>3158</v>
      </c>
      <c r="W1743" s="122" t="s">
        <v>3158</v>
      </c>
      <c r="X1743" s="122" t="s">
        <v>3158</v>
      </c>
      <c r="Y1743" s="122" t="s">
        <v>3158</v>
      </c>
      <c r="Z1743" s="122">
        <v>0</v>
      </c>
      <c r="AA1743" s="122" t="s">
        <v>3158</v>
      </c>
      <c r="AB1743" s="122" t="s">
        <v>3158</v>
      </c>
      <c r="AC1743" s="122" t="s">
        <v>3158</v>
      </c>
      <c r="AD1743" s="125">
        <v>43713.203935185185</v>
      </c>
      <c r="AE1743" s="122" t="s">
        <v>3158</v>
      </c>
    </row>
    <row r="1744" spans="1:31" ht="13">
      <c r="A1744" s="122">
        <v>4098</v>
      </c>
      <c r="B1744" s="122" t="s">
        <v>13479</v>
      </c>
      <c r="C1744" s="122" t="s">
        <v>13480</v>
      </c>
      <c r="E1744" s="122">
        <v>1999</v>
      </c>
      <c r="F1744" s="122" t="s">
        <v>3462</v>
      </c>
      <c r="G1744" s="122" t="s">
        <v>13481</v>
      </c>
      <c r="K1744" s="122" t="s">
        <v>13482</v>
      </c>
      <c r="L1744" s="124" t="s">
        <v>13483</v>
      </c>
      <c r="M1744" s="122" t="s">
        <v>3154</v>
      </c>
      <c r="N1744" s="122">
        <v>75</v>
      </c>
      <c r="O1744" s="124" t="s">
        <v>13484</v>
      </c>
      <c r="P1744" s="122" t="s">
        <v>5417</v>
      </c>
      <c r="Q1744" s="124" t="s">
        <v>13485</v>
      </c>
      <c r="R1744" s="125">
        <v>43697.526666666665</v>
      </c>
      <c r="S1744" s="125">
        <v>43713.203935185185</v>
      </c>
      <c r="T1744" s="122" t="s">
        <v>3158</v>
      </c>
      <c r="U1744" s="122" t="s">
        <v>3158</v>
      </c>
      <c r="V1744" s="122" t="s">
        <v>3158</v>
      </c>
      <c r="W1744" s="122" t="s">
        <v>3158</v>
      </c>
      <c r="X1744" s="122" t="s">
        <v>3158</v>
      </c>
      <c r="Y1744" s="122" t="s">
        <v>3158</v>
      </c>
      <c r="Z1744" s="122">
        <v>0</v>
      </c>
      <c r="AA1744" s="122" t="s">
        <v>3158</v>
      </c>
      <c r="AB1744" s="122" t="s">
        <v>3158</v>
      </c>
      <c r="AC1744" s="122" t="s">
        <v>3158</v>
      </c>
      <c r="AD1744" s="125">
        <v>43713.203935185185</v>
      </c>
      <c r="AE1744" s="122" t="s">
        <v>3158</v>
      </c>
    </row>
    <row r="1745" spans="1:31" ht="13">
      <c r="A1745" s="122">
        <v>4099</v>
      </c>
      <c r="B1745" s="122" t="s">
        <v>13486</v>
      </c>
      <c r="C1745" s="122" t="s">
        <v>13487</v>
      </c>
      <c r="D1745" s="122" t="s">
        <v>3146</v>
      </c>
      <c r="E1745" s="122">
        <v>2015</v>
      </c>
      <c r="G1745" s="122" t="s">
        <v>4325</v>
      </c>
      <c r="H1745" s="122" t="s">
        <v>3173</v>
      </c>
      <c r="K1745" s="122" t="s">
        <v>13488</v>
      </c>
      <c r="M1745" s="122" t="s">
        <v>3154</v>
      </c>
      <c r="N1745" s="122">
        <v>75</v>
      </c>
      <c r="R1745" s="125">
        <v>43697.526666666665</v>
      </c>
      <c r="S1745" s="125">
        <v>43713.203935185185</v>
      </c>
      <c r="T1745" s="122" t="s">
        <v>3158</v>
      </c>
      <c r="U1745" s="122" t="s">
        <v>3158</v>
      </c>
      <c r="V1745" s="122" t="s">
        <v>3158</v>
      </c>
      <c r="W1745" s="122" t="s">
        <v>3158</v>
      </c>
      <c r="X1745" s="122" t="s">
        <v>3158</v>
      </c>
      <c r="Y1745" s="122" t="s">
        <v>3158</v>
      </c>
      <c r="Z1745" s="122">
        <v>0</v>
      </c>
      <c r="AA1745" s="122" t="s">
        <v>3158</v>
      </c>
      <c r="AB1745" s="122" t="s">
        <v>3158</v>
      </c>
      <c r="AC1745" s="122" t="s">
        <v>3158</v>
      </c>
      <c r="AD1745" s="125">
        <v>43713.203935185185</v>
      </c>
      <c r="AE1745" s="122" t="s">
        <v>3158</v>
      </c>
    </row>
    <row r="1746" spans="1:31" ht="13">
      <c r="A1746" s="122">
        <v>4100</v>
      </c>
      <c r="B1746" s="122" t="s">
        <v>13489</v>
      </c>
      <c r="C1746" s="122" t="s">
        <v>13490</v>
      </c>
      <c r="E1746" s="122">
        <v>2016</v>
      </c>
      <c r="F1746" s="122" t="s">
        <v>3862</v>
      </c>
      <c r="G1746" s="122" t="s">
        <v>13491</v>
      </c>
      <c r="H1746" s="122" t="s">
        <v>13492</v>
      </c>
      <c r="I1746" s="122" t="s">
        <v>4340</v>
      </c>
      <c r="K1746" s="122" t="s">
        <v>13493</v>
      </c>
      <c r="L1746" s="124" t="s">
        <v>13494</v>
      </c>
      <c r="M1746" s="122" t="s">
        <v>3154</v>
      </c>
      <c r="N1746" s="122">
        <v>75</v>
      </c>
      <c r="O1746" s="124" t="s">
        <v>13495</v>
      </c>
      <c r="P1746" s="122" t="s">
        <v>3158</v>
      </c>
      <c r="Q1746" s="124" t="s">
        <v>13496</v>
      </c>
      <c r="R1746" s="125">
        <v>43697.526666666665</v>
      </c>
      <c r="S1746" s="125">
        <v>43706.521377314813</v>
      </c>
      <c r="T1746" s="122">
        <v>60</v>
      </c>
      <c r="U1746" s="122" t="s">
        <v>13497</v>
      </c>
      <c r="V1746" s="122" t="s">
        <v>3204</v>
      </c>
      <c r="W1746" s="122" t="s">
        <v>3158</v>
      </c>
      <c r="X1746" s="122" t="s">
        <v>3204</v>
      </c>
      <c r="Y1746" s="122" t="s">
        <v>3158</v>
      </c>
      <c r="Z1746" s="122">
        <v>0</v>
      </c>
      <c r="AA1746" s="122" t="s">
        <v>3158</v>
      </c>
      <c r="AB1746" s="122" t="s">
        <v>3158</v>
      </c>
      <c r="AC1746" s="122" t="s">
        <v>3158</v>
      </c>
      <c r="AD1746" s="125">
        <v>43698.350474537037</v>
      </c>
      <c r="AE1746" s="122" t="s">
        <v>3158</v>
      </c>
    </row>
    <row r="1747" spans="1:31" ht="13">
      <c r="A1747" s="122">
        <v>4101</v>
      </c>
      <c r="B1747" s="122" t="s">
        <v>13498</v>
      </c>
      <c r="C1747" s="122" t="s">
        <v>13499</v>
      </c>
      <c r="D1747" s="122" t="s">
        <v>3146</v>
      </c>
      <c r="E1747" s="122">
        <v>2017</v>
      </c>
      <c r="F1747" s="122" t="s">
        <v>3462</v>
      </c>
      <c r="G1747" s="122" t="s">
        <v>3587</v>
      </c>
      <c r="H1747" s="122" t="s">
        <v>3217</v>
      </c>
      <c r="I1747" s="122" t="s">
        <v>4340</v>
      </c>
      <c r="J1747" s="122" t="s">
        <v>13500</v>
      </c>
      <c r="K1747" s="122" t="s">
        <v>13501</v>
      </c>
      <c r="L1747" s="124" t="s">
        <v>13502</v>
      </c>
      <c r="M1747" s="122" t="s">
        <v>3154</v>
      </c>
      <c r="N1747" s="122">
        <v>75</v>
      </c>
      <c r="O1747" s="124" t="s">
        <v>13503</v>
      </c>
      <c r="P1747" s="122" t="s">
        <v>3158</v>
      </c>
      <c r="Q1747" s="124" t="s">
        <v>13504</v>
      </c>
      <c r="R1747" s="125">
        <v>43697.526666666665</v>
      </c>
      <c r="S1747" s="125">
        <v>43896.401099537034</v>
      </c>
      <c r="T1747" s="122">
        <v>68</v>
      </c>
      <c r="U1747" s="122" t="s">
        <v>3202</v>
      </c>
      <c r="V1747" s="122" t="s">
        <v>3203</v>
      </c>
      <c r="W1747" s="122" t="s">
        <v>3158</v>
      </c>
      <c r="X1747" s="122" t="s">
        <v>6620</v>
      </c>
      <c r="Y1747" s="122" t="s">
        <v>3158</v>
      </c>
      <c r="Z1747" s="122">
        <v>0</v>
      </c>
      <c r="AA1747" s="122" t="s">
        <v>3158</v>
      </c>
      <c r="AB1747" s="122" t="s">
        <v>3158</v>
      </c>
      <c r="AC1747" s="122" t="s">
        <v>3158</v>
      </c>
      <c r="AD1747" s="125">
        <v>43713.203935185185</v>
      </c>
      <c r="AE1747" s="122" t="s">
        <v>3158</v>
      </c>
    </row>
    <row r="1748" spans="1:31" ht="13">
      <c r="A1748" s="122">
        <v>4102</v>
      </c>
      <c r="B1748" s="122" t="s">
        <v>13505</v>
      </c>
      <c r="C1748" s="122" t="s">
        <v>13506</v>
      </c>
      <c r="D1748" s="122" t="s">
        <v>3146</v>
      </c>
      <c r="E1748" s="122">
        <v>2012</v>
      </c>
      <c r="F1748" s="122" t="s">
        <v>3206</v>
      </c>
      <c r="G1748" s="122" t="s">
        <v>3245</v>
      </c>
      <c r="H1748" s="122" t="s">
        <v>13507</v>
      </c>
      <c r="K1748" s="122" t="s">
        <v>13508</v>
      </c>
      <c r="L1748" s="124" t="s">
        <v>13509</v>
      </c>
      <c r="M1748" s="122" t="s">
        <v>3154</v>
      </c>
      <c r="N1748" s="122">
        <v>75</v>
      </c>
      <c r="O1748" s="124" t="s">
        <v>13510</v>
      </c>
      <c r="P1748" s="124" t="s">
        <v>13511</v>
      </c>
      <c r="Q1748" s="124" t="s">
        <v>13512</v>
      </c>
      <c r="R1748" s="125">
        <v>43697.526666666665</v>
      </c>
      <c r="S1748" s="125">
        <v>43713.203935185185</v>
      </c>
      <c r="T1748" s="122" t="s">
        <v>3158</v>
      </c>
      <c r="U1748" s="122" t="s">
        <v>3158</v>
      </c>
      <c r="V1748" s="122" t="s">
        <v>3158</v>
      </c>
      <c r="W1748" s="122" t="s">
        <v>3158</v>
      </c>
      <c r="X1748" s="122" t="s">
        <v>3158</v>
      </c>
      <c r="Y1748" s="122" t="s">
        <v>3158</v>
      </c>
      <c r="Z1748" s="122">
        <v>0</v>
      </c>
      <c r="AA1748" s="122" t="s">
        <v>3158</v>
      </c>
      <c r="AB1748" s="122" t="s">
        <v>3158</v>
      </c>
      <c r="AC1748" s="122" t="s">
        <v>3158</v>
      </c>
      <c r="AD1748" s="125">
        <v>43713.203935185185</v>
      </c>
      <c r="AE1748" s="122" t="s">
        <v>3158</v>
      </c>
    </row>
    <row r="1749" spans="1:31" ht="13">
      <c r="A1749" s="122">
        <v>4103</v>
      </c>
      <c r="B1749" s="122" t="s">
        <v>403</v>
      </c>
      <c r="C1749" s="122" t="s">
        <v>13513</v>
      </c>
      <c r="D1749" s="122" t="s">
        <v>3146</v>
      </c>
      <c r="E1749" s="122">
        <v>2015</v>
      </c>
      <c r="F1749" s="122" t="s">
        <v>3417</v>
      </c>
      <c r="G1749" s="122" t="s">
        <v>3245</v>
      </c>
      <c r="H1749" s="122" t="s">
        <v>3195</v>
      </c>
      <c r="I1749" s="122" t="s">
        <v>3209</v>
      </c>
      <c r="K1749" s="122" t="s">
        <v>13514</v>
      </c>
      <c r="M1749" s="122" t="s">
        <v>3154</v>
      </c>
      <c r="N1749" s="122">
        <v>75</v>
      </c>
      <c r="O1749" s="124" t="s">
        <v>13515</v>
      </c>
      <c r="P1749" s="124" t="s">
        <v>13516</v>
      </c>
      <c r="Q1749" s="124" t="s">
        <v>13517</v>
      </c>
      <c r="R1749" s="125">
        <v>43697.526666666665</v>
      </c>
      <c r="S1749" s="125">
        <v>43713.203935185185</v>
      </c>
      <c r="T1749" s="122" t="s">
        <v>3158</v>
      </c>
      <c r="U1749" s="122" t="s">
        <v>3158</v>
      </c>
      <c r="V1749" s="122" t="s">
        <v>3158</v>
      </c>
      <c r="W1749" s="122" t="s">
        <v>3158</v>
      </c>
      <c r="X1749" s="122" t="s">
        <v>3158</v>
      </c>
      <c r="Y1749" s="122" t="s">
        <v>3158</v>
      </c>
      <c r="Z1749" s="122">
        <v>0</v>
      </c>
      <c r="AA1749" s="122" t="s">
        <v>3158</v>
      </c>
      <c r="AB1749" s="122" t="s">
        <v>3158</v>
      </c>
      <c r="AC1749" s="122" t="s">
        <v>3158</v>
      </c>
      <c r="AD1749" s="125">
        <v>43713.203935185185</v>
      </c>
      <c r="AE1749" s="122" t="s">
        <v>3158</v>
      </c>
    </row>
    <row r="1750" spans="1:31" ht="13">
      <c r="A1750" s="122">
        <v>4104</v>
      </c>
      <c r="B1750" s="122" t="s">
        <v>13518</v>
      </c>
      <c r="D1750" s="122" t="s">
        <v>3146</v>
      </c>
      <c r="E1750" s="122">
        <v>0</v>
      </c>
      <c r="K1750" s="122" t="s">
        <v>13519</v>
      </c>
      <c r="M1750" s="122" t="s">
        <v>3154</v>
      </c>
      <c r="N1750" s="122">
        <v>75</v>
      </c>
      <c r="R1750" s="125">
        <v>43697.526666666665</v>
      </c>
      <c r="S1750" s="125">
        <v>43713.203935185185</v>
      </c>
      <c r="T1750" s="122" t="s">
        <v>3158</v>
      </c>
      <c r="U1750" s="122" t="s">
        <v>3158</v>
      </c>
      <c r="V1750" s="122" t="s">
        <v>3158</v>
      </c>
      <c r="W1750" s="122" t="s">
        <v>3158</v>
      </c>
      <c r="X1750" s="122" t="s">
        <v>3158</v>
      </c>
      <c r="Y1750" s="122" t="s">
        <v>3158</v>
      </c>
      <c r="Z1750" s="122">
        <v>0</v>
      </c>
      <c r="AA1750" s="122" t="s">
        <v>3158</v>
      </c>
      <c r="AB1750" s="122" t="s">
        <v>3158</v>
      </c>
      <c r="AC1750" s="122" t="s">
        <v>3158</v>
      </c>
      <c r="AD1750" s="125">
        <v>43713.203935185185</v>
      </c>
      <c r="AE1750" s="122" t="s">
        <v>3158</v>
      </c>
    </row>
    <row r="1751" spans="1:31" ht="13">
      <c r="A1751" s="122">
        <v>4105</v>
      </c>
      <c r="B1751" s="122" t="s">
        <v>13520</v>
      </c>
      <c r="C1751" s="122" t="s">
        <v>13521</v>
      </c>
      <c r="E1751" s="122">
        <v>2014</v>
      </c>
      <c r="F1751" s="122" t="s">
        <v>3431</v>
      </c>
      <c r="G1751" s="122" t="s">
        <v>3409</v>
      </c>
      <c r="H1751" s="122" t="s">
        <v>3173</v>
      </c>
      <c r="I1751" s="122" t="s">
        <v>3385</v>
      </c>
      <c r="K1751" s="122" t="s">
        <v>13522</v>
      </c>
      <c r="L1751" s="124" t="s">
        <v>13523</v>
      </c>
      <c r="M1751" s="122" t="s">
        <v>3154</v>
      </c>
      <c r="N1751" s="122">
        <v>75</v>
      </c>
      <c r="O1751" s="124" t="s">
        <v>13524</v>
      </c>
      <c r="P1751" s="122" t="s">
        <v>3158</v>
      </c>
      <c r="Q1751" s="124" t="s">
        <v>13525</v>
      </c>
      <c r="R1751" s="125">
        <v>43697.526666666665</v>
      </c>
      <c r="S1751" s="125">
        <v>43707.494398148148</v>
      </c>
      <c r="T1751" s="122">
        <v>60</v>
      </c>
      <c r="U1751" s="122" t="s">
        <v>13497</v>
      </c>
      <c r="V1751" s="122" t="s">
        <v>3204</v>
      </c>
      <c r="W1751" s="122" t="s">
        <v>3158</v>
      </c>
      <c r="X1751" s="122" t="s">
        <v>3204</v>
      </c>
      <c r="Y1751" s="122" t="s">
        <v>3158</v>
      </c>
      <c r="Z1751" s="122">
        <v>0</v>
      </c>
      <c r="AA1751" s="122" t="s">
        <v>3158</v>
      </c>
      <c r="AB1751" s="122" t="s">
        <v>3158</v>
      </c>
      <c r="AC1751" s="122" t="s">
        <v>3158</v>
      </c>
      <c r="AD1751" s="125">
        <v>43698.350474537037</v>
      </c>
      <c r="AE1751" s="122" t="s">
        <v>3158</v>
      </c>
    </row>
    <row r="1752" spans="1:31" ht="13">
      <c r="A1752" s="122">
        <v>4106</v>
      </c>
      <c r="B1752" s="122" t="s">
        <v>13526</v>
      </c>
      <c r="C1752" s="122" t="s">
        <v>13527</v>
      </c>
      <c r="D1752" s="122" t="s">
        <v>3146</v>
      </c>
      <c r="E1752" s="122">
        <v>2011</v>
      </c>
      <c r="F1752" s="122" t="s">
        <v>3462</v>
      </c>
      <c r="G1752" s="122" t="s">
        <v>9056</v>
      </c>
      <c r="H1752" s="122" t="s">
        <v>3173</v>
      </c>
      <c r="K1752" s="122" t="s">
        <v>13528</v>
      </c>
      <c r="L1752" s="124" t="s">
        <v>13529</v>
      </c>
      <c r="M1752" s="122" t="s">
        <v>3154</v>
      </c>
      <c r="N1752" s="122">
        <v>75</v>
      </c>
      <c r="O1752" s="124" t="s">
        <v>13530</v>
      </c>
      <c r="P1752" s="124" t="s">
        <v>13531</v>
      </c>
      <c r="Q1752" s="124" t="s">
        <v>13532</v>
      </c>
      <c r="R1752" s="125">
        <v>43697.526666666665</v>
      </c>
      <c r="S1752" s="125">
        <v>43713.203935185185</v>
      </c>
      <c r="T1752" s="122" t="s">
        <v>3158</v>
      </c>
      <c r="U1752" s="122" t="s">
        <v>3158</v>
      </c>
      <c r="V1752" s="122" t="s">
        <v>3158</v>
      </c>
      <c r="W1752" s="122" t="s">
        <v>3158</v>
      </c>
      <c r="X1752" s="122" t="s">
        <v>3158</v>
      </c>
      <c r="Y1752" s="122" t="s">
        <v>3158</v>
      </c>
      <c r="Z1752" s="122">
        <v>0</v>
      </c>
      <c r="AA1752" s="122" t="s">
        <v>3158</v>
      </c>
      <c r="AB1752" s="122" t="s">
        <v>3158</v>
      </c>
      <c r="AC1752" s="122" t="s">
        <v>3158</v>
      </c>
      <c r="AD1752" s="125">
        <v>43713.203935185185</v>
      </c>
      <c r="AE1752" s="122" t="s">
        <v>3158</v>
      </c>
    </row>
    <row r="1753" spans="1:31" ht="13">
      <c r="A1753" s="122">
        <v>4107</v>
      </c>
      <c r="B1753" s="122" t="s">
        <v>488</v>
      </c>
      <c r="C1753" s="122" t="s">
        <v>13533</v>
      </c>
      <c r="D1753" s="122" t="s">
        <v>3146</v>
      </c>
      <c r="E1753" s="122">
        <v>2015</v>
      </c>
      <c r="F1753" s="122" t="s">
        <v>3225</v>
      </c>
      <c r="G1753" s="122" t="s">
        <v>3409</v>
      </c>
      <c r="H1753" s="122" t="s">
        <v>3173</v>
      </c>
      <c r="I1753" s="122" t="s">
        <v>3385</v>
      </c>
      <c r="J1753" s="122" t="s">
        <v>13534</v>
      </c>
      <c r="K1753" s="122" t="s">
        <v>13535</v>
      </c>
      <c r="L1753" s="124" t="s">
        <v>13536</v>
      </c>
      <c r="M1753" s="122" t="s">
        <v>3154</v>
      </c>
      <c r="N1753" s="122">
        <v>75</v>
      </c>
      <c r="O1753" s="124" t="s">
        <v>13537</v>
      </c>
      <c r="P1753" s="122" t="s">
        <v>3158</v>
      </c>
      <c r="Q1753" s="124" t="s">
        <v>13538</v>
      </c>
      <c r="R1753" s="125">
        <v>43697.526666666665</v>
      </c>
      <c r="S1753" s="125">
        <v>43734.252766203703</v>
      </c>
      <c r="T1753" s="122">
        <v>68</v>
      </c>
      <c r="U1753" s="122" t="s">
        <v>3202</v>
      </c>
      <c r="V1753" s="122" t="s">
        <v>3204</v>
      </c>
      <c r="W1753" s="122" t="s">
        <v>3158</v>
      </c>
      <c r="X1753" s="122" t="s">
        <v>3204</v>
      </c>
      <c r="Y1753" s="122" t="s">
        <v>3158</v>
      </c>
      <c r="Z1753" s="122">
        <v>0</v>
      </c>
      <c r="AA1753" s="122" t="s">
        <v>3158</v>
      </c>
      <c r="AB1753" s="122" t="s">
        <v>3158</v>
      </c>
      <c r="AC1753" s="122" t="s">
        <v>3158</v>
      </c>
      <c r="AD1753" s="125">
        <v>43713.203935185185</v>
      </c>
      <c r="AE1753" s="122" t="s">
        <v>3158</v>
      </c>
    </row>
    <row r="1754" spans="1:31" ht="13">
      <c r="A1754" s="122">
        <v>4108</v>
      </c>
      <c r="B1754" s="122" t="s">
        <v>484</v>
      </c>
      <c r="C1754" s="122" t="s">
        <v>13539</v>
      </c>
      <c r="D1754" s="122" t="s">
        <v>3146</v>
      </c>
      <c r="E1754" s="122">
        <v>2015</v>
      </c>
      <c r="F1754" s="122" t="s">
        <v>3225</v>
      </c>
      <c r="G1754" s="122" t="s">
        <v>4325</v>
      </c>
      <c r="H1754" s="122" t="s">
        <v>3173</v>
      </c>
      <c r="I1754" s="126">
        <v>44967</v>
      </c>
      <c r="K1754" s="122" t="s">
        <v>13540</v>
      </c>
      <c r="L1754" s="124" t="s">
        <v>13541</v>
      </c>
      <c r="M1754" s="122" t="s">
        <v>3154</v>
      </c>
      <c r="N1754" s="122">
        <v>75</v>
      </c>
      <c r="O1754" s="124" t="s">
        <v>13542</v>
      </c>
      <c r="P1754" s="124" t="s">
        <v>13543</v>
      </c>
      <c r="Q1754" s="124" t="s">
        <v>13544</v>
      </c>
      <c r="R1754" s="125">
        <v>43697.526666666665</v>
      </c>
      <c r="S1754" s="125">
        <v>43713.203935185185</v>
      </c>
      <c r="T1754" s="122" t="s">
        <v>3158</v>
      </c>
      <c r="U1754" s="122" t="s">
        <v>3158</v>
      </c>
      <c r="V1754" s="122" t="s">
        <v>3158</v>
      </c>
      <c r="W1754" s="122" t="s">
        <v>3158</v>
      </c>
      <c r="X1754" s="122" t="s">
        <v>3158</v>
      </c>
      <c r="Y1754" s="122" t="s">
        <v>3158</v>
      </c>
      <c r="Z1754" s="122">
        <v>0</v>
      </c>
      <c r="AA1754" s="122" t="s">
        <v>3158</v>
      </c>
      <c r="AB1754" s="122" t="s">
        <v>3158</v>
      </c>
      <c r="AC1754" s="122" t="s">
        <v>3158</v>
      </c>
      <c r="AD1754" s="125">
        <v>43713.203935185185</v>
      </c>
      <c r="AE1754" s="122" t="s">
        <v>3158</v>
      </c>
    </row>
    <row r="1755" spans="1:31" ht="13">
      <c r="A1755" s="122">
        <v>4109</v>
      </c>
      <c r="B1755" s="122" t="s">
        <v>13545</v>
      </c>
      <c r="E1755" s="122">
        <v>0</v>
      </c>
      <c r="K1755" s="122" t="s">
        <v>13546</v>
      </c>
      <c r="M1755" s="122" t="s">
        <v>3154</v>
      </c>
      <c r="N1755" s="122">
        <v>75</v>
      </c>
      <c r="R1755" s="125">
        <v>43697.526666666665</v>
      </c>
      <c r="S1755" s="125">
        <v>43713.203935185185</v>
      </c>
      <c r="T1755" s="122" t="s">
        <v>3158</v>
      </c>
      <c r="U1755" s="122" t="s">
        <v>3158</v>
      </c>
      <c r="V1755" s="122" t="s">
        <v>3158</v>
      </c>
      <c r="W1755" s="122" t="s">
        <v>3158</v>
      </c>
      <c r="X1755" s="122" t="s">
        <v>3158</v>
      </c>
      <c r="Y1755" s="122" t="s">
        <v>3158</v>
      </c>
      <c r="Z1755" s="122">
        <v>0</v>
      </c>
      <c r="AA1755" s="122" t="s">
        <v>3158</v>
      </c>
      <c r="AB1755" s="122" t="s">
        <v>3158</v>
      </c>
      <c r="AC1755" s="122" t="s">
        <v>3158</v>
      </c>
      <c r="AD1755" s="125">
        <v>43713.203935185185</v>
      </c>
      <c r="AE1755" s="122" t="s">
        <v>3158</v>
      </c>
    </row>
    <row r="1756" spans="1:31" ht="13">
      <c r="A1756" s="122">
        <v>4110</v>
      </c>
      <c r="B1756" s="122" t="s">
        <v>726</v>
      </c>
      <c r="C1756" s="122" t="s">
        <v>13547</v>
      </c>
      <c r="D1756" s="122" t="s">
        <v>3146</v>
      </c>
      <c r="E1756" s="122">
        <v>2018</v>
      </c>
      <c r="F1756" s="122" t="s">
        <v>3462</v>
      </c>
      <c r="G1756" s="122" t="s">
        <v>5314</v>
      </c>
      <c r="H1756" s="122" t="s">
        <v>4207</v>
      </c>
      <c r="I1756" s="126">
        <v>44967</v>
      </c>
      <c r="K1756" s="122" t="s">
        <v>13548</v>
      </c>
      <c r="L1756" s="124" t="s">
        <v>13549</v>
      </c>
      <c r="M1756" s="122" t="s">
        <v>3154</v>
      </c>
      <c r="N1756" s="122">
        <v>75</v>
      </c>
      <c r="O1756" s="124" t="s">
        <v>13550</v>
      </c>
      <c r="P1756" s="124" t="s">
        <v>13551</v>
      </c>
      <c r="Q1756" s="124" t="s">
        <v>13552</v>
      </c>
      <c r="R1756" s="125">
        <v>43697.526666666665</v>
      </c>
      <c r="S1756" s="125">
        <v>43713.203935185185</v>
      </c>
      <c r="T1756" s="122" t="s">
        <v>3158</v>
      </c>
      <c r="U1756" s="122" t="s">
        <v>3158</v>
      </c>
      <c r="V1756" s="122" t="s">
        <v>3158</v>
      </c>
      <c r="W1756" s="122" t="s">
        <v>3158</v>
      </c>
      <c r="X1756" s="122" t="s">
        <v>3158</v>
      </c>
      <c r="Y1756" s="122" t="s">
        <v>3158</v>
      </c>
      <c r="Z1756" s="122">
        <v>0</v>
      </c>
      <c r="AA1756" s="122" t="s">
        <v>3158</v>
      </c>
      <c r="AB1756" s="122" t="s">
        <v>3158</v>
      </c>
      <c r="AC1756" s="122" t="s">
        <v>3158</v>
      </c>
      <c r="AD1756" s="125">
        <v>43713.203935185185</v>
      </c>
      <c r="AE1756" s="122" t="s">
        <v>3158</v>
      </c>
    </row>
    <row r="1757" spans="1:31" ht="13">
      <c r="A1757" s="122">
        <v>4111</v>
      </c>
      <c r="B1757" s="122" t="s">
        <v>13553</v>
      </c>
      <c r="C1757" s="122" t="s">
        <v>13554</v>
      </c>
      <c r="D1757" s="122" t="s">
        <v>3146</v>
      </c>
      <c r="E1757" s="122">
        <v>2015</v>
      </c>
      <c r="F1757" s="122" t="s">
        <v>3225</v>
      </c>
      <c r="G1757" s="122" t="s">
        <v>4748</v>
      </c>
      <c r="H1757" s="122" t="s">
        <v>3384</v>
      </c>
      <c r="I1757" s="122" t="s">
        <v>4340</v>
      </c>
      <c r="J1757" s="122" t="s">
        <v>13555</v>
      </c>
      <c r="K1757" s="122" t="s">
        <v>13556</v>
      </c>
      <c r="L1757" s="124" t="s">
        <v>13557</v>
      </c>
      <c r="M1757" s="122" t="s">
        <v>3154</v>
      </c>
      <c r="N1757" s="122">
        <v>75</v>
      </c>
      <c r="O1757" s="124" t="s">
        <v>13558</v>
      </c>
      <c r="P1757" s="122" t="s">
        <v>3158</v>
      </c>
      <c r="Q1757" s="124" t="s">
        <v>13559</v>
      </c>
      <c r="R1757" s="125">
        <v>43697.526666666665</v>
      </c>
      <c r="S1757" s="125">
        <v>43734.261192129627</v>
      </c>
      <c r="T1757" s="122">
        <v>68</v>
      </c>
      <c r="U1757" s="122" t="s">
        <v>3202</v>
      </c>
      <c r="V1757" s="122" t="s">
        <v>3204</v>
      </c>
      <c r="W1757" s="122" t="s">
        <v>3158</v>
      </c>
      <c r="X1757" s="122" t="s">
        <v>3204</v>
      </c>
      <c r="Y1757" s="122" t="s">
        <v>3158</v>
      </c>
      <c r="Z1757" s="122">
        <v>0</v>
      </c>
      <c r="AA1757" s="122" t="s">
        <v>3158</v>
      </c>
      <c r="AB1757" s="122" t="s">
        <v>3158</v>
      </c>
      <c r="AC1757" s="122" t="s">
        <v>3158</v>
      </c>
      <c r="AD1757" s="125">
        <v>43713.203935185185</v>
      </c>
      <c r="AE1757" s="122" t="s">
        <v>3158</v>
      </c>
    </row>
    <row r="1758" spans="1:31" ht="13">
      <c r="A1758" s="122">
        <v>4112</v>
      </c>
      <c r="B1758" s="122" t="s">
        <v>478</v>
      </c>
      <c r="C1758" s="122" t="s">
        <v>13560</v>
      </c>
      <c r="D1758" s="122" t="s">
        <v>3146</v>
      </c>
      <c r="E1758" s="122">
        <v>2008</v>
      </c>
      <c r="F1758" s="122" t="s">
        <v>3287</v>
      </c>
      <c r="G1758" s="122" t="s">
        <v>5100</v>
      </c>
      <c r="H1758" s="122" t="s">
        <v>3173</v>
      </c>
      <c r="I1758" s="122" t="s">
        <v>3227</v>
      </c>
      <c r="K1758" s="122" t="s">
        <v>13561</v>
      </c>
      <c r="L1758" s="124" t="s">
        <v>13562</v>
      </c>
      <c r="M1758" s="122" t="s">
        <v>3154</v>
      </c>
      <c r="N1758" s="122">
        <v>75</v>
      </c>
      <c r="O1758" s="124" t="s">
        <v>13563</v>
      </c>
      <c r="R1758" s="125">
        <v>43697.526666666665</v>
      </c>
      <c r="S1758" s="125">
        <v>43713.203935185185</v>
      </c>
      <c r="T1758" s="122" t="s">
        <v>3158</v>
      </c>
      <c r="U1758" s="122" t="s">
        <v>3158</v>
      </c>
      <c r="V1758" s="122" t="s">
        <v>3158</v>
      </c>
      <c r="W1758" s="122" t="s">
        <v>3158</v>
      </c>
      <c r="X1758" s="122" t="s">
        <v>3158</v>
      </c>
      <c r="Y1758" s="122" t="s">
        <v>3158</v>
      </c>
      <c r="Z1758" s="122">
        <v>0</v>
      </c>
      <c r="AA1758" s="122" t="s">
        <v>3158</v>
      </c>
      <c r="AB1758" s="122" t="s">
        <v>3158</v>
      </c>
      <c r="AC1758" s="122" t="s">
        <v>3158</v>
      </c>
      <c r="AD1758" s="125">
        <v>43713.203935185185</v>
      </c>
      <c r="AE1758" s="122" t="s">
        <v>3158</v>
      </c>
    </row>
    <row r="1759" spans="1:31" ht="13">
      <c r="A1759" s="122">
        <v>4113</v>
      </c>
      <c r="B1759" s="122" t="s">
        <v>13564</v>
      </c>
      <c r="C1759" s="122" t="s">
        <v>13565</v>
      </c>
      <c r="D1759" s="122" t="s">
        <v>3146</v>
      </c>
      <c r="E1759" s="122">
        <v>2014</v>
      </c>
      <c r="F1759" s="122" t="s">
        <v>3225</v>
      </c>
      <c r="G1759" s="122" t="s">
        <v>3343</v>
      </c>
      <c r="H1759" s="122" t="s">
        <v>4069</v>
      </c>
      <c r="I1759" s="122" t="s">
        <v>3326</v>
      </c>
      <c r="J1759" s="122" t="s">
        <v>13566</v>
      </c>
      <c r="K1759" s="122" t="s">
        <v>13567</v>
      </c>
      <c r="L1759" s="124" t="s">
        <v>13568</v>
      </c>
      <c r="M1759" s="122" t="s">
        <v>3154</v>
      </c>
      <c r="N1759" s="122">
        <v>75</v>
      </c>
      <c r="O1759" s="124" t="s">
        <v>13569</v>
      </c>
      <c r="P1759" s="124" t="s">
        <v>13570</v>
      </c>
      <c r="Q1759" s="124" t="s">
        <v>13571</v>
      </c>
      <c r="R1759" s="125">
        <v>43697.526666666665</v>
      </c>
      <c r="S1759" s="125">
        <v>43713.203935185185</v>
      </c>
      <c r="T1759" s="122" t="s">
        <v>3158</v>
      </c>
      <c r="U1759" s="122" t="s">
        <v>3158</v>
      </c>
      <c r="V1759" s="122" t="s">
        <v>3158</v>
      </c>
      <c r="W1759" s="122" t="s">
        <v>3158</v>
      </c>
      <c r="X1759" s="122" t="s">
        <v>3158</v>
      </c>
      <c r="Y1759" s="122" t="s">
        <v>3158</v>
      </c>
      <c r="Z1759" s="122">
        <v>0</v>
      </c>
      <c r="AA1759" s="122" t="s">
        <v>3158</v>
      </c>
      <c r="AB1759" s="122" t="s">
        <v>3158</v>
      </c>
      <c r="AC1759" s="122" t="s">
        <v>3158</v>
      </c>
      <c r="AD1759" s="125">
        <v>43713.203935185185</v>
      </c>
      <c r="AE1759" s="122" t="s">
        <v>3158</v>
      </c>
    </row>
    <row r="1760" spans="1:31" ht="13">
      <c r="A1760" s="122">
        <v>4114</v>
      </c>
      <c r="B1760" s="122" t="s">
        <v>13572</v>
      </c>
      <c r="D1760" s="122" t="s">
        <v>3146</v>
      </c>
      <c r="E1760" s="122">
        <v>1954</v>
      </c>
      <c r="F1760" s="122" t="s">
        <v>10998</v>
      </c>
      <c r="G1760" s="122" t="s">
        <v>13573</v>
      </c>
      <c r="K1760" s="122" t="s">
        <v>13574</v>
      </c>
      <c r="L1760" s="124" t="s">
        <v>13575</v>
      </c>
      <c r="M1760" s="122" t="s">
        <v>3154</v>
      </c>
      <c r="N1760" s="122">
        <v>75</v>
      </c>
      <c r="O1760" s="124" t="s">
        <v>13576</v>
      </c>
      <c r="P1760" s="124" t="s">
        <v>13577</v>
      </c>
      <c r="Q1760" s="124" t="s">
        <v>13578</v>
      </c>
      <c r="R1760" s="125">
        <v>43697.526666666665</v>
      </c>
      <c r="S1760" s="125">
        <v>43713.203935185185</v>
      </c>
      <c r="T1760" s="122" t="s">
        <v>3158</v>
      </c>
      <c r="U1760" s="122" t="s">
        <v>3158</v>
      </c>
      <c r="V1760" s="122" t="s">
        <v>3158</v>
      </c>
      <c r="W1760" s="122" t="s">
        <v>3158</v>
      </c>
      <c r="X1760" s="122" t="s">
        <v>3158</v>
      </c>
      <c r="Y1760" s="122" t="s">
        <v>3158</v>
      </c>
      <c r="Z1760" s="122">
        <v>0</v>
      </c>
      <c r="AA1760" s="122" t="s">
        <v>3158</v>
      </c>
      <c r="AB1760" s="122" t="s">
        <v>3158</v>
      </c>
      <c r="AC1760" s="122" t="s">
        <v>3158</v>
      </c>
      <c r="AD1760" s="125">
        <v>43713.203935185185</v>
      </c>
      <c r="AE1760" s="122" t="s">
        <v>3158</v>
      </c>
    </row>
    <row r="1761" spans="1:31" ht="13">
      <c r="A1761" s="122">
        <v>4115</v>
      </c>
      <c r="B1761" s="122" t="s">
        <v>13579</v>
      </c>
      <c r="C1761" s="122" t="s">
        <v>13580</v>
      </c>
      <c r="E1761" s="122">
        <v>2017</v>
      </c>
      <c r="F1761" s="122" t="s">
        <v>3255</v>
      </c>
      <c r="G1761" s="122" t="s">
        <v>13581</v>
      </c>
      <c r="H1761" s="122" t="s">
        <v>13582</v>
      </c>
      <c r="I1761" s="122" t="s">
        <v>3385</v>
      </c>
      <c r="J1761" s="122" t="s">
        <v>13583</v>
      </c>
      <c r="K1761" s="122" t="s">
        <v>13584</v>
      </c>
      <c r="L1761" s="124" t="s">
        <v>13585</v>
      </c>
      <c r="M1761" s="122" t="s">
        <v>3154</v>
      </c>
      <c r="N1761" s="122">
        <v>75</v>
      </c>
      <c r="O1761" s="124" t="s">
        <v>13586</v>
      </c>
      <c r="P1761" s="122" t="s">
        <v>3158</v>
      </c>
      <c r="Q1761" s="124" t="s">
        <v>13587</v>
      </c>
      <c r="R1761" s="125">
        <v>43697.526666666665</v>
      </c>
      <c r="S1761" s="125">
        <v>43710.436342592591</v>
      </c>
      <c r="T1761" s="122">
        <v>64</v>
      </c>
      <c r="U1761" s="122" t="s">
        <v>6462</v>
      </c>
      <c r="V1761" s="122" t="s">
        <v>10545</v>
      </c>
      <c r="W1761" s="122" t="s">
        <v>3158</v>
      </c>
      <c r="X1761" s="122" t="s">
        <v>3438</v>
      </c>
      <c r="Y1761" s="122" t="s">
        <v>3158</v>
      </c>
      <c r="Z1761" s="122">
        <v>0</v>
      </c>
      <c r="AA1761" s="122" t="s">
        <v>3158</v>
      </c>
      <c r="AB1761" s="122" t="s">
        <v>3158</v>
      </c>
      <c r="AC1761" s="122" t="s">
        <v>3158</v>
      </c>
      <c r="AD1761" s="125">
        <v>43698.350474537037</v>
      </c>
      <c r="AE1761" s="122" t="s">
        <v>3158</v>
      </c>
    </row>
    <row r="1762" spans="1:31" ht="13">
      <c r="A1762" s="122">
        <v>4116</v>
      </c>
      <c r="B1762" s="122" t="s">
        <v>482</v>
      </c>
      <c r="C1762" s="122" t="s">
        <v>13588</v>
      </c>
      <c r="D1762" s="122" t="s">
        <v>3146</v>
      </c>
      <c r="E1762" s="122">
        <v>2017</v>
      </c>
      <c r="F1762" s="122" t="s">
        <v>3182</v>
      </c>
      <c r="G1762" s="122" t="s">
        <v>3207</v>
      </c>
      <c r="H1762" s="122" t="s">
        <v>101</v>
      </c>
      <c r="I1762" s="122" t="s">
        <v>3326</v>
      </c>
      <c r="K1762" s="122" t="s">
        <v>13589</v>
      </c>
      <c r="L1762" s="124" t="s">
        <v>13590</v>
      </c>
      <c r="M1762" s="122" t="s">
        <v>3154</v>
      </c>
      <c r="N1762" s="122">
        <v>75</v>
      </c>
      <c r="O1762" s="124" t="s">
        <v>13591</v>
      </c>
      <c r="P1762" s="122" t="s">
        <v>116</v>
      </c>
      <c r="Q1762" s="124" t="s">
        <v>13592</v>
      </c>
      <c r="R1762" s="125">
        <v>43697.526666666665</v>
      </c>
      <c r="S1762" s="125">
        <v>43713.203935185185</v>
      </c>
      <c r="T1762" s="122" t="s">
        <v>3158</v>
      </c>
      <c r="U1762" s="122" t="s">
        <v>3158</v>
      </c>
      <c r="V1762" s="122" t="s">
        <v>3158</v>
      </c>
      <c r="W1762" s="122" t="s">
        <v>3158</v>
      </c>
      <c r="X1762" s="122" t="s">
        <v>3158</v>
      </c>
      <c r="Y1762" s="122" t="s">
        <v>3158</v>
      </c>
      <c r="Z1762" s="122">
        <v>0</v>
      </c>
      <c r="AA1762" s="122" t="s">
        <v>3158</v>
      </c>
      <c r="AB1762" s="122" t="s">
        <v>3158</v>
      </c>
      <c r="AC1762" s="122" t="s">
        <v>3158</v>
      </c>
      <c r="AD1762" s="125">
        <v>43713.203935185185</v>
      </c>
      <c r="AE1762" s="122" t="s">
        <v>3158</v>
      </c>
    </row>
    <row r="1763" spans="1:31" ht="13">
      <c r="A1763" s="122">
        <v>4117</v>
      </c>
      <c r="B1763" s="122" t="s">
        <v>13593</v>
      </c>
      <c r="C1763" s="122" t="s">
        <v>13594</v>
      </c>
      <c r="D1763" s="122" t="s">
        <v>3146</v>
      </c>
      <c r="E1763" s="122">
        <v>2018</v>
      </c>
      <c r="F1763" s="122" t="s">
        <v>3193</v>
      </c>
      <c r="G1763" s="122" t="s">
        <v>4637</v>
      </c>
      <c r="H1763" s="122" t="s">
        <v>3977</v>
      </c>
      <c r="I1763" s="122" t="s">
        <v>4340</v>
      </c>
      <c r="J1763" s="122" t="s">
        <v>13595</v>
      </c>
      <c r="K1763" s="122" t="s">
        <v>13596</v>
      </c>
      <c r="L1763" s="124" t="s">
        <v>13597</v>
      </c>
      <c r="M1763" s="122" t="s">
        <v>3154</v>
      </c>
      <c r="N1763" s="122">
        <v>75</v>
      </c>
      <c r="O1763" s="124" t="s">
        <v>13598</v>
      </c>
      <c r="P1763" s="124" t="s">
        <v>13599</v>
      </c>
      <c r="Q1763" s="124" t="s">
        <v>13600</v>
      </c>
      <c r="R1763" s="125">
        <v>43697.526666666665</v>
      </c>
      <c r="S1763" s="125">
        <v>43907.916909722226</v>
      </c>
      <c r="T1763" s="122">
        <v>72</v>
      </c>
      <c r="U1763" s="122" t="s">
        <v>3278</v>
      </c>
      <c r="V1763" s="122" t="s">
        <v>3977</v>
      </c>
      <c r="W1763" s="122" t="s">
        <v>3158</v>
      </c>
      <c r="X1763" s="122" t="s">
        <v>3204</v>
      </c>
      <c r="Y1763" s="122" t="s">
        <v>3158</v>
      </c>
      <c r="Z1763" s="122">
        <v>0</v>
      </c>
      <c r="AA1763" s="122" t="s">
        <v>3158</v>
      </c>
      <c r="AB1763" s="122" t="s">
        <v>3158</v>
      </c>
      <c r="AC1763" s="122" t="s">
        <v>3158</v>
      </c>
      <c r="AD1763" s="125">
        <v>43713.203935185185</v>
      </c>
      <c r="AE1763" s="122" t="s">
        <v>3158</v>
      </c>
    </row>
    <row r="1764" spans="1:31" ht="13">
      <c r="A1764" s="122">
        <v>4118</v>
      </c>
      <c r="B1764" s="122" t="s">
        <v>13601</v>
      </c>
      <c r="D1764" s="122" t="s">
        <v>3146</v>
      </c>
      <c r="E1764" s="122">
        <v>0</v>
      </c>
      <c r="K1764" s="122" t="s">
        <v>13602</v>
      </c>
      <c r="M1764" s="122" t="s">
        <v>3154</v>
      </c>
      <c r="N1764" s="122">
        <v>75</v>
      </c>
      <c r="R1764" s="125">
        <v>43697.526666666665</v>
      </c>
      <c r="S1764" s="125">
        <v>43713.203935185185</v>
      </c>
      <c r="T1764" s="122" t="s">
        <v>3158</v>
      </c>
      <c r="U1764" s="122" t="s">
        <v>3158</v>
      </c>
      <c r="V1764" s="122" t="s">
        <v>3158</v>
      </c>
      <c r="W1764" s="122" t="s">
        <v>3158</v>
      </c>
      <c r="X1764" s="122" t="s">
        <v>3158</v>
      </c>
      <c r="Y1764" s="122" t="s">
        <v>3158</v>
      </c>
      <c r="Z1764" s="122">
        <v>0</v>
      </c>
      <c r="AA1764" s="122" t="s">
        <v>3158</v>
      </c>
      <c r="AB1764" s="122" t="s">
        <v>3158</v>
      </c>
      <c r="AC1764" s="122" t="s">
        <v>3158</v>
      </c>
      <c r="AD1764" s="125">
        <v>43713.203935185185</v>
      </c>
      <c r="AE1764" s="122" t="s">
        <v>3158</v>
      </c>
    </row>
    <row r="1765" spans="1:31" ht="13">
      <c r="A1765" s="122">
        <v>4119</v>
      </c>
      <c r="B1765" s="124" t="s">
        <v>13603</v>
      </c>
      <c r="C1765" s="122" t="s">
        <v>13604</v>
      </c>
      <c r="E1765" s="122">
        <v>2012</v>
      </c>
      <c r="F1765" s="122" t="s">
        <v>3462</v>
      </c>
      <c r="G1765" s="122" t="s">
        <v>101</v>
      </c>
      <c r="K1765" s="122" t="s">
        <v>13605</v>
      </c>
      <c r="L1765" s="124" t="s">
        <v>13606</v>
      </c>
      <c r="M1765" s="122" t="s">
        <v>3154</v>
      </c>
      <c r="N1765" s="122">
        <v>75</v>
      </c>
      <c r="O1765" s="124" t="s">
        <v>13607</v>
      </c>
      <c r="P1765" s="124" t="s">
        <v>13608</v>
      </c>
      <c r="Q1765" s="124" t="s">
        <v>13609</v>
      </c>
      <c r="R1765" s="125">
        <v>43697.526666666665</v>
      </c>
      <c r="S1765" s="125">
        <v>43713.203935185185</v>
      </c>
      <c r="T1765" s="122" t="s">
        <v>3158</v>
      </c>
      <c r="U1765" s="122" t="s">
        <v>3158</v>
      </c>
      <c r="V1765" s="122" t="s">
        <v>3158</v>
      </c>
      <c r="W1765" s="122" t="s">
        <v>3158</v>
      </c>
      <c r="X1765" s="122" t="s">
        <v>3158</v>
      </c>
      <c r="Y1765" s="122" t="s">
        <v>3158</v>
      </c>
      <c r="Z1765" s="122">
        <v>0</v>
      </c>
      <c r="AA1765" s="122" t="s">
        <v>3158</v>
      </c>
      <c r="AB1765" s="122" t="s">
        <v>3158</v>
      </c>
      <c r="AC1765" s="122" t="s">
        <v>3158</v>
      </c>
      <c r="AD1765" s="125">
        <v>43713.203935185185</v>
      </c>
      <c r="AE1765" s="122" t="s">
        <v>3158</v>
      </c>
    </row>
    <row r="1766" spans="1:31" ht="13">
      <c r="A1766" s="122">
        <v>4120</v>
      </c>
      <c r="B1766" s="122" t="s">
        <v>13610</v>
      </c>
      <c r="C1766" s="122" t="s">
        <v>13611</v>
      </c>
      <c r="D1766" s="122" t="s">
        <v>3146</v>
      </c>
      <c r="E1766" s="122">
        <v>0</v>
      </c>
      <c r="F1766" s="122" t="s">
        <v>3438</v>
      </c>
      <c r="G1766" s="122" t="s">
        <v>13612</v>
      </c>
      <c r="K1766" s="122" t="s">
        <v>13613</v>
      </c>
      <c r="L1766" s="124" t="s">
        <v>13614</v>
      </c>
      <c r="M1766" s="122" t="s">
        <v>3154</v>
      </c>
      <c r="N1766" s="122">
        <v>75</v>
      </c>
      <c r="O1766" s="122" t="s">
        <v>5417</v>
      </c>
      <c r="P1766" s="122" t="s">
        <v>5417</v>
      </c>
      <c r="Q1766" s="122" t="s">
        <v>5417</v>
      </c>
      <c r="R1766" s="125">
        <v>43697.526666666665</v>
      </c>
      <c r="S1766" s="125">
        <v>43713.203935185185</v>
      </c>
      <c r="T1766" s="122" t="s">
        <v>3158</v>
      </c>
      <c r="U1766" s="122" t="s">
        <v>3158</v>
      </c>
      <c r="V1766" s="122" t="s">
        <v>3158</v>
      </c>
      <c r="W1766" s="122" t="s">
        <v>3158</v>
      </c>
      <c r="X1766" s="122" t="s">
        <v>3158</v>
      </c>
      <c r="Y1766" s="122" t="s">
        <v>3158</v>
      </c>
      <c r="Z1766" s="122">
        <v>0</v>
      </c>
      <c r="AA1766" s="122" t="s">
        <v>3158</v>
      </c>
      <c r="AB1766" s="122" t="s">
        <v>3158</v>
      </c>
      <c r="AC1766" s="122" t="s">
        <v>3158</v>
      </c>
      <c r="AD1766" s="125">
        <v>43713.203935185185</v>
      </c>
      <c r="AE1766" s="122" t="s">
        <v>3158</v>
      </c>
    </row>
    <row r="1767" spans="1:31" ht="13">
      <c r="A1767" s="122">
        <v>4121</v>
      </c>
      <c r="B1767" s="122" t="s">
        <v>13615</v>
      </c>
      <c r="C1767" s="122" t="s">
        <v>13616</v>
      </c>
      <c r="E1767" s="122">
        <v>2016</v>
      </c>
      <c r="F1767" s="122" t="s">
        <v>3992</v>
      </c>
      <c r="G1767" s="122" t="s">
        <v>13617</v>
      </c>
      <c r="K1767" s="122" t="s">
        <v>13618</v>
      </c>
      <c r="L1767" s="124" t="s">
        <v>13619</v>
      </c>
      <c r="M1767" s="122" t="s">
        <v>3154</v>
      </c>
      <c r="N1767" s="122">
        <v>75</v>
      </c>
      <c r="O1767" s="124" t="s">
        <v>13620</v>
      </c>
      <c r="P1767" s="122" t="s">
        <v>5417</v>
      </c>
      <c r="Q1767" s="124" t="s">
        <v>13621</v>
      </c>
      <c r="R1767" s="125">
        <v>43697.526666666665</v>
      </c>
      <c r="S1767" s="125">
        <v>43713.203935185185</v>
      </c>
      <c r="T1767" s="122" t="s">
        <v>3158</v>
      </c>
      <c r="U1767" s="122" t="s">
        <v>3158</v>
      </c>
      <c r="V1767" s="122" t="s">
        <v>3158</v>
      </c>
      <c r="W1767" s="122" t="s">
        <v>3158</v>
      </c>
      <c r="X1767" s="122" t="s">
        <v>3158</v>
      </c>
      <c r="Y1767" s="122" t="s">
        <v>3158</v>
      </c>
      <c r="Z1767" s="122">
        <v>0</v>
      </c>
      <c r="AA1767" s="122" t="s">
        <v>3158</v>
      </c>
      <c r="AB1767" s="122" t="s">
        <v>3158</v>
      </c>
      <c r="AC1767" s="122" t="s">
        <v>3158</v>
      </c>
      <c r="AD1767" s="125">
        <v>43713.203935185185</v>
      </c>
      <c r="AE1767" s="122" t="s">
        <v>3158</v>
      </c>
    </row>
    <row r="1768" spans="1:31" ht="13">
      <c r="A1768" s="122">
        <v>4122</v>
      </c>
      <c r="B1768" s="122" t="s">
        <v>13622</v>
      </c>
      <c r="C1768" s="122" t="s">
        <v>13623</v>
      </c>
      <c r="D1768" s="122" t="s">
        <v>3146</v>
      </c>
      <c r="E1768" s="122">
        <v>2017</v>
      </c>
      <c r="F1768" s="122" t="s">
        <v>3438</v>
      </c>
      <c r="G1768" s="122" t="s">
        <v>8394</v>
      </c>
      <c r="K1768" s="122" t="s">
        <v>13624</v>
      </c>
      <c r="L1768" s="124" t="s">
        <v>13625</v>
      </c>
      <c r="M1768" s="122" t="s">
        <v>3154</v>
      </c>
      <c r="N1768" s="122">
        <v>75</v>
      </c>
      <c r="O1768" s="124" t="s">
        <v>13626</v>
      </c>
      <c r="P1768" s="124" t="s">
        <v>13627</v>
      </c>
      <c r="Q1768" s="124" t="s">
        <v>13628</v>
      </c>
      <c r="R1768" s="125">
        <v>43697.526666666665</v>
      </c>
      <c r="S1768" s="125">
        <v>43713.203935185185</v>
      </c>
      <c r="T1768" s="122" t="s">
        <v>3158</v>
      </c>
      <c r="U1768" s="122" t="s">
        <v>3158</v>
      </c>
      <c r="V1768" s="122" t="s">
        <v>3158</v>
      </c>
      <c r="W1768" s="122" t="s">
        <v>3158</v>
      </c>
      <c r="X1768" s="122" t="s">
        <v>3158</v>
      </c>
      <c r="Y1768" s="122" t="s">
        <v>3158</v>
      </c>
      <c r="Z1768" s="122">
        <v>0</v>
      </c>
      <c r="AA1768" s="122" t="s">
        <v>3158</v>
      </c>
      <c r="AB1768" s="122" t="s">
        <v>3158</v>
      </c>
      <c r="AC1768" s="122" t="s">
        <v>3158</v>
      </c>
      <c r="AD1768" s="125">
        <v>43713.203935185185</v>
      </c>
      <c r="AE1768" s="122" t="s">
        <v>3158</v>
      </c>
    </row>
    <row r="1769" spans="1:31" ht="13">
      <c r="A1769" s="122">
        <v>4123</v>
      </c>
      <c r="B1769" s="122" t="s">
        <v>13629</v>
      </c>
      <c r="C1769" s="122" t="s">
        <v>13630</v>
      </c>
      <c r="D1769" s="122" t="s">
        <v>3146</v>
      </c>
      <c r="E1769" s="122">
        <v>2008</v>
      </c>
      <c r="F1769" s="122" t="s">
        <v>3225</v>
      </c>
      <c r="G1769" s="122" t="s">
        <v>7622</v>
      </c>
      <c r="H1769" s="122" t="s">
        <v>3173</v>
      </c>
      <c r="K1769" s="122" t="s">
        <v>13631</v>
      </c>
      <c r="L1769" s="124" t="s">
        <v>13632</v>
      </c>
      <c r="M1769" s="122" t="s">
        <v>3154</v>
      </c>
      <c r="N1769" s="122">
        <v>75</v>
      </c>
      <c r="O1769" s="124" t="s">
        <v>13633</v>
      </c>
      <c r="P1769" s="124" t="s">
        <v>13634</v>
      </c>
      <c r="Q1769" s="124" t="s">
        <v>13635</v>
      </c>
      <c r="R1769" s="125">
        <v>43697.526666666665</v>
      </c>
      <c r="S1769" s="125">
        <v>43713.203935185185</v>
      </c>
      <c r="T1769" s="122" t="s">
        <v>3158</v>
      </c>
      <c r="U1769" s="122" t="s">
        <v>3158</v>
      </c>
      <c r="V1769" s="122" t="s">
        <v>3158</v>
      </c>
      <c r="W1769" s="122" t="s">
        <v>3158</v>
      </c>
      <c r="X1769" s="122" t="s">
        <v>3158</v>
      </c>
      <c r="Y1769" s="122" t="s">
        <v>3158</v>
      </c>
      <c r="Z1769" s="122">
        <v>0</v>
      </c>
      <c r="AA1769" s="122" t="s">
        <v>3158</v>
      </c>
      <c r="AB1769" s="122" t="s">
        <v>3158</v>
      </c>
      <c r="AC1769" s="122" t="s">
        <v>3158</v>
      </c>
      <c r="AD1769" s="125">
        <v>43713.203935185185</v>
      </c>
      <c r="AE1769" s="122" t="s">
        <v>3158</v>
      </c>
    </row>
    <row r="1770" spans="1:31" ht="13">
      <c r="A1770" s="122">
        <v>4124</v>
      </c>
      <c r="B1770" s="122" t="s">
        <v>13636</v>
      </c>
      <c r="C1770" s="122" t="s">
        <v>13637</v>
      </c>
      <c r="E1770" s="122">
        <v>2013</v>
      </c>
      <c r="F1770" s="122" t="s">
        <v>3462</v>
      </c>
      <c r="G1770" s="122" t="s">
        <v>7206</v>
      </c>
      <c r="K1770" s="122" t="s">
        <v>13638</v>
      </c>
      <c r="L1770" s="124" t="s">
        <v>13639</v>
      </c>
      <c r="M1770" s="122" t="s">
        <v>3154</v>
      </c>
      <c r="N1770" s="122">
        <v>75</v>
      </c>
      <c r="O1770" s="124" t="s">
        <v>13640</v>
      </c>
      <c r="P1770" s="124" t="s">
        <v>13641</v>
      </c>
      <c r="Q1770" s="124" t="s">
        <v>13642</v>
      </c>
      <c r="R1770" s="125">
        <v>43697.526666666665</v>
      </c>
      <c r="S1770" s="125">
        <v>43713.203935185185</v>
      </c>
      <c r="T1770" s="122" t="s">
        <v>3158</v>
      </c>
      <c r="U1770" s="122" t="s">
        <v>3158</v>
      </c>
      <c r="V1770" s="122" t="s">
        <v>3158</v>
      </c>
      <c r="W1770" s="122" t="s">
        <v>3158</v>
      </c>
      <c r="X1770" s="122" t="s">
        <v>3158</v>
      </c>
      <c r="Y1770" s="122" t="s">
        <v>3158</v>
      </c>
      <c r="Z1770" s="122">
        <v>0</v>
      </c>
      <c r="AA1770" s="122" t="s">
        <v>3158</v>
      </c>
      <c r="AB1770" s="122" t="s">
        <v>3158</v>
      </c>
      <c r="AC1770" s="122" t="s">
        <v>3158</v>
      </c>
      <c r="AD1770" s="125">
        <v>43713.203935185185</v>
      </c>
      <c r="AE1770" s="122" t="s">
        <v>3158</v>
      </c>
    </row>
    <row r="1771" spans="1:31" ht="13">
      <c r="A1771" s="122">
        <v>4125</v>
      </c>
      <c r="B1771" s="122" t="s">
        <v>13643</v>
      </c>
      <c r="C1771" s="122" t="s">
        <v>13644</v>
      </c>
      <c r="D1771" s="122" t="s">
        <v>3146</v>
      </c>
      <c r="E1771" s="122">
        <v>2018</v>
      </c>
      <c r="F1771" s="122" t="s">
        <v>3147</v>
      </c>
      <c r="G1771" s="122" t="s">
        <v>11530</v>
      </c>
      <c r="K1771" s="122" t="s">
        <v>13645</v>
      </c>
      <c r="L1771" s="124" t="s">
        <v>13646</v>
      </c>
      <c r="M1771" s="122" t="s">
        <v>3154</v>
      </c>
      <c r="N1771" s="122">
        <v>75</v>
      </c>
      <c r="O1771" s="124" t="s">
        <v>13647</v>
      </c>
      <c r="P1771" s="124" t="s">
        <v>13648</v>
      </c>
      <c r="Q1771" s="122" t="s">
        <v>5417</v>
      </c>
      <c r="R1771" s="125">
        <v>43697.526666666665</v>
      </c>
      <c r="S1771" s="125">
        <v>43713.203935185185</v>
      </c>
      <c r="T1771" s="122" t="s">
        <v>3158</v>
      </c>
      <c r="U1771" s="122" t="s">
        <v>3158</v>
      </c>
      <c r="V1771" s="122" t="s">
        <v>3158</v>
      </c>
      <c r="W1771" s="122" t="s">
        <v>3158</v>
      </c>
      <c r="X1771" s="122" t="s">
        <v>3158</v>
      </c>
      <c r="Y1771" s="122" t="s">
        <v>3158</v>
      </c>
      <c r="Z1771" s="122">
        <v>0</v>
      </c>
      <c r="AA1771" s="122" t="s">
        <v>3158</v>
      </c>
      <c r="AB1771" s="122" t="s">
        <v>3158</v>
      </c>
      <c r="AC1771" s="122" t="s">
        <v>3158</v>
      </c>
      <c r="AD1771" s="125">
        <v>43713.203935185185</v>
      </c>
      <c r="AE1771" s="122" t="s">
        <v>3158</v>
      </c>
    </row>
    <row r="1772" spans="1:31" ht="13">
      <c r="A1772" s="122">
        <v>4126</v>
      </c>
      <c r="B1772" s="122" t="s">
        <v>541</v>
      </c>
      <c r="C1772" s="122" t="s">
        <v>13649</v>
      </c>
      <c r="D1772" s="122" t="s">
        <v>3146</v>
      </c>
      <c r="E1772" s="122">
        <v>2016</v>
      </c>
      <c r="F1772" s="122" t="s">
        <v>6875</v>
      </c>
      <c r="G1772" s="122" t="s">
        <v>4172</v>
      </c>
      <c r="H1772" s="122" t="s">
        <v>3384</v>
      </c>
      <c r="I1772" s="126">
        <v>44967</v>
      </c>
      <c r="K1772" s="122" t="s">
        <v>13650</v>
      </c>
      <c r="L1772" s="124" t="s">
        <v>13651</v>
      </c>
      <c r="M1772" s="122" t="s">
        <v>3154</v>
      </c>
      <c r="N1772" s="122">
        <v>75</v>
      </c>
      <c r="O1772" s="124" t="s">
        <v>13652</v>
      </c>
      <c r="P1772" s="124" t="s">
        <v>13653</v>
      </c>
      <c r="Q1772" s="124" t="s">
        <v>13654</v>
      </c>
      <c r="R1772" s="125">
        <v>43697.526666666665</v>
      </c>
      <c r="S1772" s="125">
        <v>43713.203935185185</v>
      </c>
      <c r="T1772" s="122" t="s">
        <v>3158</v>
      </c>
      <c r="U1772" s="122" t="s">
        <v>3158</v>
      </c>
      <c r="V1772" s="122" t="s">
        <v>3158</v>
      </c>
      <c r="W1772" s="122" t="s">
        <v>3158</v>
      </c>
      <c r="X1772" s="122" t="s">
        <v>3158</v>
      </c>
      <c r="Y1772" s="122" t="s">
        <v>3158</v>
      </c>
      <c r="Z1772" s="122">
        <v>0</v>
      </c>
      <c r="AA1772" s="122" t="s">
        <v>3158</v>
      </c>
      <c r="AB1772" s="122" t="s">
        <v>3158</v>
      </c>
      <c r="AC1772" s="122" t="s">
        <v>3158</v>
      </c>
      <c r="AD1772" s="125">
        <v>43713.203935185185</v>
      </c>
      <c r="AE1772" s="122" t="s">
        <v>3158</v>
      </c>
    </row>
    <row r="1773" spans="1:31" ht="13">
      <c r="A1773" s="122">
        <v>4127</v>
      </c>
      <c r="B1773" s="122" t="s">
        <v>13655</v>
      </c>
      <c r="C1773" s="122" t="s">
        <v>13656</v>
      </c>
      <c r="D1773" s="122" t="s">
        <v>3146</v>
      </c>
      <c r="E1773" s="122">
        <v>2018</v>
      </c>
      <c r="F1773" s="122" t="s">
        <v>3255</v>
      </c>
      <c r="G1773" s="122" t="s">
        <v>3172</v>
      </c>
      <c r="H1773" s="122" t="s">
        <v>3173</v>
      </c>
      <c r="K1773" s="122" t="s">
        <v>13657</v>
      </c>
      <c r="M1773" s="122" t="s">
        <v>3154</v>
      </c>
      <c r="N1773" s="122">
        <v>75</v>
      </c>
      <c r="R1773" s="125">
        <v>43697.526666666665</v>
      </c>
      <c r="S1773" s="125">
        <v>43713.203935185185</v>
      </c>
      <c r="T1773" s="122" t="s">
        <v>3158</v>
      </c>
      <c r="U1773" s="122" t="s">
        <v>3158</v>
      </c>
      <c r="V1773" s="122" t="s">
        <v>3158</v>
      </c>
      <c r="W1773" s="122" t="s">
        <v>3158</v>
      </c>
      <c r="X1773" s="122" t="s">
        <v>3158</v>
      </c>
      <c r="Y1773" s="122" t="s">
        <v>3158</v>
      </c>
      <c r="Z1773" s="122">
        <v>0</v>
      </c>
      <c r="AA1773" s="122" t="s">
        <v>3158</v>
      </c>
      <c r="AB1773" s="122" t="s">
        <v>3158</v>
      </c>
      <c r="AC1773" s="122" t="s">
        <v>3158</v>
      </c>
      <c r="AD1773" s="125">
        <v>43713.203935185185</v>
      </c>
      <c r="AE1773" s="122" t="s">
        <v>3158</v>
      </c>
    </row>
    <row r="1774" spans="1:31" ht="13">
      <c r="A1774" s="122">
        <v>4128</v>
      </c>
      <c r="B1774" s="122" t="s">
        <v>727</v>
      </c>
      <c r="C1774" s="122" t="s">
        <v>13658</v>
      </c>
      <c r="D1774" s="122" t="s">
        <v>3146</v>
      </c>
      <c r="E1774" s="122">
        <v>2015</v>
      </c>
      <c r="F1774" s="122" t="s">
        <v>3462</v>
      </c>
      <c r="G1774" s="122" t="s">
        <v>5314</v>
      </c>
      <c r="H1774" s="122" t="s">
        <v>4207</v>
      </c>
      <c r="I1774" s="122" t="s">
        <v>3326</v>
      </c>
      <c r="K1774" s="122" t="s">
        <v>13659</v>
      </c>
      <c r="L1774" s="124" t="s">
        <v>13660</v>
      </c>
      <c r="M1774" s="122" t="s">
        <v>3154</v>
      </c>
      <c r="N1774" s="122">
        <v>75</v>
      </c>
      <c r="O1774" s="124" t="s">
        <v>13661</v>
      </c>
      <c r="Q1774" s="124" t="s">
        <v>13662</v>
      </c>
      <c r="R1774" s="125">
        <v>43697.526666666665</v>
      </c>
      <c r="S1774" s="125">
        <v>43713.203935185185</v>
      </c>
      <c r="T1774" s="122" t="s">
        <v>3158</v>
      </c>
      <c r="U1774" s="122" t="s">
        <v>3158</v>
      </c>
      <c r="V1774" s="122" t="s">
        <v>3158</v>
      </c>
      <c r="W1774" s="122" t="s">
        <v>3158</v>
      </c>
      <c r="X1774" s="122" t="s">
        <v>3158</v>
      </c>
      <c r="Y1774" s="122" t="s">
        <v>3158</v>
      </c>
      <c r="Z1774" s="122">
        <v>0</v>
      </c>
      <c r="AA1774" s="122" t="s">
        <v>3158</v>
      </c>
      <c r="AB1774" s="122" t="s">
        <v>3158</v>
      </c>
      <c r="AC1774" s="122" t="s">
        <v>3158</v>
      </c>
      <c r="AD1774" s="125">
        <v>43713.203935185185</v>
      </c>
      <c r="AE1774" s="122" t="s">
        <v>3158</v>
      </c>
    </row>
    <row r="1775" spans="1:31" ht="13">
      <c r="A1775" s="122">
        <v>4129</v>
      </c>
      <c r="B1775" s="122" t="s">
        <v>13663</v>
      </c>
      <c r="C1775" s="122" t="s">
        <v>13664</v>
      </c>
      <c r="D1775" s="122" t="s">
        <v>3146</v>
      </c>
      <c r="E1775" s="122">
        <v>2016</v>
      </c>
      <c r="F1775" s="122" t="s">
        <v>3255</v>
      </c>
      <c r="G1775" s="122" t="s">
        <v>3245</v>
      </c>
      <c r="H1775" s="122" t="s">
        <v>3195</v>
      </c>
      <c r="I1775" s="126">
        <v>44967</v>
      </c>
      <c r="K1775" s="122" t="s">
        <v>13665</v>
      </c>
      <c r="L1775" s="124" t="s">
        <v>13666</v>
      </c>
      <c r="M1775" s="122" t="s">
        <v>3154</v>
      </c>
      <c r="N1775" s="122">
        <v>75</v>
      </c>
      <c r="O1775" s="124" t="s">
        <v>13667</v>
      </c>
      <c r="P1775" s="124" t="s">
        <v>13668</v>
      </c>
      <c r="Q1775" s="124" t="s">
        <v>13669</v>
      </c>
      <c r="R1775" s="125">
        <v>43697.526666666665</v>
      </c>
      <c r="S1775" s="125">
        <v>43713.203935185185</v>
      </c>
      <c r="T1775" s="122" t="s">
        <v>3158</v>
      </c>
      <c r="U1775" s="122" t="s">
        <v>3158</v>
      </c>
      <c r="V1775" s="122" t="s">
        <v>3158</v>
      </c>
      <c r="W1775" s="122" t="s">
        <v>3158</v>
      </c>
      <c r="X1775" s="122" t="s">
        <v>3158</v>
      </c>
      <c r="Y1775" s="122" t="s">
        <v>3158</v>
      </c>
      <c r="Z1775" s="122">
        <v>0</v>
      </c>
      <c r="AA1775" s="122" t="s">
        <v>3158</v>
      </c>
      <c r="AB1775" s="122" t="s">
        <v>3158</v>
      </c>
      <c r="AC1775" s="122" t="s">
        <v>3158</v>
      </c>
      <c r="AD1775" s="125">
        <v>43713.203935185185</v>
      </c>
      <c r="AE1775" s="122" t="s">
        <v>3158</v>
      </c>
    </row>
    <row r="1776" spans="1:31" ht="13">
      <c r="A1776" s="122">
        <v>4130</v>
      </c>
      <c r="B1776" s="122" t="s">
        <v>13670</v>
      </c>
      <c r="E1776" s="122">
        <v>0</v>
      </c>
      <c r="G1776" s="122" t="s">
        <v>4128</v>
      </c>
      <c r="H1776" s="122" t="s">
        <v>4129</v>
      </c>
      <c r="K1776" s="122" t="s">
        <v>13671</v>
      </c>
      <c r="M1776" s="122" t="s">
        <v>3154</v>
      </c>
      <c r="N1776" s="122">
        <v>75</v>
      </c>
      <c r="R1776" s="125">
        <v>43697.526666666665</v>
      </c>
      <c r="S1776" s="125">
        <v>43713.203935185185</v>
      </c>
      <c r="T1776" s="122" t="s">
        <v>3158</v>
      </c>
      <c r="U1776" s="122" t="s">
        <v>3158</v>
      </c>
      <c r="V1776" s="122" t="s">
        <v>3158</v>
      </c>
      <c r="W1776" s="122" t="s">
        <v>3158</v>
      </c>
      <c r="X1776" s="122" t="s">
        <v>3158</v>
      </c>
      <c r="Y1776" s="122" t="s">
        <v>3158</v>
      </c>
      <c r="Z1776" s="122">
        <v>0</v>
      </c>
      <c r="AA1776" s="122" t="s">
        <v>3158</v>
      </c>
      <c r="AB1776" s="122" t="s">
        <v>3158</v>
      </c>
      <c r="AC1776" s="122" t="s">
        <v>3158</v>
      </c>
      <c r="AD1776" s="125">
        <v>43713.203935185185</v>
      </c>
      <c r="AE1776" s="122" t="s">
        <v>3158</v>
      </c>
    </row>
    <row r="1777" spans="1:31" ht="13">
      <c r="A1777" s="122">
        <v>4131</v>
      </c>
      <c r="B1777" s="122" t="s">
        <v>13672</v>
      </c>
      <c r="C1777" s="122" t="s">
        <v>13673</v>
      </c>
      <c r="D1777" s="122" t="s">
        <v>3146</v>
      </c>
      <c r="E1777" s="122">
        <v>2016</v>
      </c>
      <c r="F1777" s="122" t="s">
        <v>3438</v>
      </c>
      <c r="G1777" s="122" t="s">
        <v>13674</v>
      </c>
      <c r="K1777" s="122" t="s">
        <v>13675</v>
      </c>
      <c r="L1777" s="124" t="s">
        <v>13676</v>
      </c>
      <c r="M1777" s="122" t="s">
        <v>3154</v>
      </c>
      <c r="N1777" s="122">
        <v>75</v>
      </c>
      <c r="P1777" s="124" t="s">
        <v>13677</v>
      </c>
      <c r="R1777" s="125">
        <v>43697.526666666665</v>
      </c>
      <c r="S1777" s="125">
        <v>43713.203935185185</v>
      </c>
      <c r="T1777" s="122" t="s">
        <v>3158</v>
      </c>
      <c r="U1777" s="122" t="s">
        <v>3158</v>
      </c>
      <c r="V1777" s="122" t="s">
        <v>3158</v>
      </c>
      <c r="W1777" s="122" t="s">
        <v>3158</v>
      </c>
      <c r="X1777" s="122" t="s">
        <v>3158</v>
      </c>
      <c r="Y1777" s="122" t="s">
        <v>3158</v>
      </c>
      <c r="Z1777" s="122">
        <v>0</v>
      </c>
      <c r="AA1777" s="122" t="s">
        <v>3158</v>
      </c>
      <c r="AB1777" s="122" t="s">
        <v>3158</v>
      </c>
      <c r="AC1777" s="122" t="s">
        <v>3158</v>
      </c>
      <c r="AD1777" s="125">
        <v>43713.203935185185</v>
      </c>
      <c r="AE1777" s="122" t="s">
        <v>3158</v>
      </c>
    </row>
    <row r="1778" spans="1:31" ht="13">
      <c r="A1778" s="122">
        <v>4132</v>
      </c>
      <c r="B1778" s="122" t="s">
        <v>13678</v>
      </c>
      <c r="E1778" s="122">
        <v>0</v>
      </c>
      <c r="K1778" s="122" t="s">
        <v>13679</v>
      </c>
      <c r="M1778" s="122" t="s">
        <v>3154</v>
      </c>
      <c r="N1778" s="122">
        <v>75</v>
      </c>
      <c r="R1778" s="125">
        <v>43697.526666666665</v>
      </c>
      <c r="S1778" s="125">
        <v>43713.203935185185</v>
      </c>
      <c r="T1778" s="122" t="s">
        <v>3158</v>
      </c>
      <c r="U1778" s="122" t="s">
        <v>3158</v>
      </c>
      <c r="V1778" s="122" t="s">
        <v>3158</v>
      </c>
      <c r="W1778" s="122" t="s">
        <v>3158</v>
      </c>
      <c r="X1778" s="122" t="s">
        <v>3158</v>
      </c>
      <c r="Y1778" s="122" t="s">
        <v>3158</v>
      </c>
      <c r="Z1778" s="122">
        <v>0</v>
      </c>
      <c r="AA1778" s="122" t="s">
        <v>3158</v>
      </c>
      <c r="AB1778" s="122" t="s">
        <v>3158</v>
      </c>
      <c r="AC1778" s="122" t="s">
        <v>3158</v>
      </c>
      <c r="AD1778" s="125">
        <v>43713.203935185185</v>
      </c>
      <c r="AE1778" s="122" t="s">
        <v>3158</v>
      </c>
    </row>
    <row r="1779" spans="1:31" ht="13">
      <c r="A1779" s="122">
        <v>4133</v>
      </c>
      <c r="B1779" s="122" t="s">
        <v>13680</v>
      </c>
      <c r="C1779" s="122" t="s">
        <v>13681</v>
      </c>
      <c r="E1779" s="122">
        <v>2014</v>
      </c>
      <c r="K1779" s="122" t="s">
        <v>13682</v>
      </c>
      <c r="L1779" s="124" t="s">
        <v>13683</v>
      </c>
      <c r="M1779" s="122" t="s">
        <v>3154</v>
      </c>
      <c r="N1779" s="122">
        <v>75</v>
      </c>
      <c r="R1779" s="125">
        <v>43697.526666666665</v>
      </c>
      <c r="S1779" s="125">
        <v>43713.203935185185</v>
      </c>
      <c r="T1779" s="122" t="s">
        <v>3158</v>
      </c>
      <c r="U1779" s="122" t="s">
        <v>3158</v>
      </c>
      <c r="V1779" s="122" t="s">
        <v>3158</v>
      </c>
      <c r="W1779" s="122" t="s">
        <v>3158</v>
      </c>
      <c r="X1779" s="122" t="s">
        <v>3158</v>
      </c>
      <c r="Y1779" s="122" t="s">
        <v>3158</v>
      </c>
      <c r="Z1779" s="122">
        <v>0</v>
      </c>
      <c r="AA1779" s="122" t="s">
        <v>3158</v>
      </c>
      <c r="AB1779" s="122" t="s">
        <v>3158</v>
      </c>
      <c r="AC1779" s="122" t="s">
        <v>3158</v>
      </c>
      <c r="AD1779" s="125">
        <v>43713.203935185185</v>
      </c>
      <c r="AE1779" s="122" t="s">
        <v>3158</v>
      </c>
    </row>
    <row r="1780" spans="1:31" ht="13">
      <c r="A1780" s="122">
        <v>4134</v>
      </c>
      <c r="B1780" s="122" t="s">
        <v>13684</v>
      </c>
      <c r="C1780" s="122" t="s">
        <v>13685</v>
      </c>
      <c r="D1780" s="122" t="s">
        <v>3146</v>
      </c>
      <c r="E1780" s="122">
        <v>2019</v>
      </c>
      <c r="K1780" s="122" t="s">
        <v>13686</v>
      </c>
      <c r="L1780" s="124" t="s">
        <v>13687</v>
      </c>
      <c r="M1780" s="122" t="s">
        <v>3154</v>
      </c>
      <c r="N1780" s="122">
        <v>75</v>
      </c>
      <c r="P1780" s="124" t="s">
        <v>13688</v>
      </c>
      <c r="Q1780" s="124" t="s">
        <v>13689</v>
      </c>
      <c r="R1780" s="125">
        <v>43697.526666666665</v>
      </c>
      <c r="S1780" s="125">
        <v>43713.203935185185</v>
      </c>
      <c r="T1780" s="122" t="s">
        <v>3158</v>
      </c>
      <c r="U1780" s="122" t="s">
        <v>3158</v>
      </c>
      <c r="V1780" s="122" t="s">
        <v>3158</v>
      </c>
      <c r="W1780" s="122" t="s">
        <v>3158</v>
      </c>
      <c r="X1780" s="122" t="s">
        <v>3158</v>
      </c>
      <c r="Y1780" s="122" t="s">
        <v>3158</v>
      </c>
      <c r="Z1780" s="122">
        <v>0</v>
      </c>
      <c r="AA1780" s="122" t="s">
        <v>3158</v>
      </c>
      <c r="AB1780" s="122" t="s">
        <v>3158</v>
      </c>
      <c r="AC1780" s="122" t="s">
        <v>3158</v>
      </c>
      <c r="AD1780" s="125">
        <v>43713.203935185185</v>
      </c>
      <c r="AE1780" s="122" t="s">
        <v>3158</v>
      </c>
    </row>
    <row r="1781" spans="1:31" ht="13">
      <c r="A1781" s="122">
        <v>4135</v>
      </c>
      <c r="B1781" s="122" t="s">
        <v>13690</v>
      </c>
      <c r="C1781" s="122" t="s">
        <v>13691</v>
      </c>
      <c r="D1781" s="122" t="s">
        <v>3146</v>
      </c>
      <c r="E1781" s="122">
        <v>2014</v>
      </c>
      <c r="F1781" s="122" t="s">
        <v>3438</v>
      </c>
      <c r="G1781" s="122" t="s">
        <v>3235</v>
      </c>
      <c r="H1781" s="122" t="s">
        <v>3195</v>
      </c>
      <c r="I1781" s="122" t="s">
        <v>3385</v>
      </c>
      <c r="J1781" s="122" t="s">
        <v>13692</v>
      </c>
      <c r="K1781" s="122" t="s">
        <v>13693</v>
      </c>
      <c r="L1781" s="124" t="s">
        <v>13694</v>
      </c>
      <c r="M1781" s="122" t="s">
        <v>3154</v>
      </c>
      <c r="N1781" s="122">
        <v>75</v>
      </c>
      <c r="O1781" s="124" t="s">
        <v>13695</v>
      </c>
      <c r="P1781" s="122" t="s">
        <v>3158</v>
      </c>
      <c r="Q1781" s="124" t="s">
        <v>13696</v>
      </c>
      <c r="R1781" s="125">
        <v>43697.526666666665</v>
      </c>
      <c r="S1781" s="125">
        <v>43883.312210648146</v>
      </c>
      <c r="T1781" s="122">
        <v>68</v>
      </c>
      <c r="U1781" s="122" t="s">
        <v>3202</v>
      </c>
      <c r="V1781" s="122" t="s">
        <v>3195</v>
      </c>
      <c r="W1781" s="122" t="s">
        <v>3158</v>
      </c>
      <c r="X1781" s="122" t="s">
        <v>3204</v>
      </c>
      <c r="Y1781" s="122" t="s">
        <v>3158</v>
      </c>
      <c r="Z1781" s="122">
        <v>0</v>
      </c>
      <c r="AA1781" s="122" t="s">
        <v>3158</v>
      </c>
      <c r="AB1781" s="122" t="s">
        <v>3158</v>
      </c>
      <c r="AC1781" s="122" t="s">
        <v>3158</v>
      </c>
      <c r="AD1781" s="125">
        <v>43713.203935185185</v>
      </c>
      <c r="AE1781" s="122" t="s">
        <v>3158</v>
      </c>
    </row>
    <row r="1782" spans="1:31" ht="13">
      <c r="A1782" s="122">
        <v>4136</v>
      </c>
      <c r="B1782" s="122" t="s">
        <v>13697</v>
      </c>
      <c r="C1782" s="122" t="s">
        <v>13698</v>
      </c>
      <c r="D1782" s="122" t="s">
        <v>3146</v>
      </c>
      <c r="E1782" s="122">
        <v>2012</v>
      </c>
      <c r="F1782" s="122" t="s">
        <v>3225</v>
      </c>
      <c r="G1782" s="122" t="s">
        <v>13699</v>
      </c>
      <c r="K1782" s="122" t="s">
        <v>13700</v>
      </c>
      <c r="L1782" s="124" t="s">
        <v>13701</v>
      </c>
      <c r="M1782" s="122" t="s">
        <v>3154</v>
      </c>
      <c r="N1782" s="122">
        <v>75</v>
      </c>
      <c r="O1782" s="124" t="s">
        <v>13702</v>
      </c>
      <c r="P1782" s="124" t="s">
        <v>13703</v>
      </c>
      <c r="Q1782" s="124" t="s">
        <v>13704</v>
      </c>
      <c r="R1782" s="125">
        <v>43697.526666666665</v>
      </c>
      <c r="S1782" s="125">
        <v>43713.203935185185</v>
      </c>
      <c r="T1782" s="122" t="s">
        <v>3158</v>
      </c>
      <c r="U1782" s="122" t="s">
        <v>3158</v>
      </c>
      <c r="V1782" s="122" t="s">
        <v>3158</v>
      </c>
      <c r="W1782" s="122" t="s">
        <v>3158</v>
      </c>
      <c r="X1782" s="122" t="s">
        <v>3158</v>
      </c>
      <c r="Y1782" s="122" t="s">
        <v>3158</v>
      </c>
      <c r="Z1782" s="122">
        <v>0</v>
      </c>
      <c r="AA1782" s="122" t="s">
        <v>3158</v>
      </c>
      <c r="AB1782" s="122" t="s">
        <v>3158</v>
      </c>
      <c r="AC1782" s="122" t="s">
        <v>3158</v>
      </c>
      <c r="AD1782" s="125">
        <v>43713.203935185185</v>
      </c>
      <c r="AE1782" s="122" t="s">
        <v>3158</v>
      </c>
    </row>
    <row r="1783" spans="1:31" ht="13">
      <c r="A1783" s="122">
        <v>4137</v>
      </c>
      <c r="B1783" s="122" t="s">
        <v>13705</v>
      </c>
      <c r="C1783" s="122" t="s">
        <v>13706</v>
      </c>
      <c r="D1783" s="122" t="s">
        <v>3146</v>
      </c>
      <c r="E1783" s="122">
        <v>1994</v>
      </c>
      <c r="F1783" s="122" t="s">
        <v>3225</v>
      </c>
      <c r="G1783" s="122" t="s">
        <v>3426</v>
      </c>
      <c r="K1783" s="122" t="s">
        <v>13707</v>
      </c>
      <c r="L1783" s="124" t="s">
        <v>13708</v>
      </c>
      <c r="M1783" s="122" t="s">
        <v>3154</v>
      </c>
      <c r="N1783" s="122">
        <v>75</v>
      </c>
      <c r="P1783" s="124" t="s">
        <v>13709</v>
      </c>
      <c r="Q1783" s="124" t="s">
        <v>13710</v>
      </c>
      <c r="R1783" s="125">
        <v>43697.526666666665</v>
      </c>
      <c r="S1783" s="125">
        <v>43713.203935185185</v>
      </c>
      <c r="T1783" s="122" t="s">
        <v>3158</v>
      </c>
      <c r="U1783" s="122" t="s">
        <v>3158</v>
      </c>
      <c r="V1783" s="122" t="s">
        <v>3158</v>
      </c>
      <c r="W1783" s="122" t="s">
        <v>3158</v>
      </c>
      <c r="X1783" s="122" t="s">
        <v>3158</v>
      </c>
      <c r="Y1783" s="122" t="s">
        <v>3158</v>
      </c>
      <c r="Z1783" s="122">
        <v>0</v>
      </c>
      <c r="AA1783" s="122" t="s">
        <v>3158</v>
      </c>
      <c r="AB1783" s="122" t="s">
        <v>3158</v>
      </c>
      <c r="AC1783" s="122" t="s">
        <v>3158</v>
      </c>
      <c r="AD1783" s="125">
        <v>43713.203935185185</v>
      </c>
      <c r="AE1783" s="122" t="s">
        <v>3158</v>
      </c>
    </row>
    <row r="1784" spans="1:31" ht="13">
      <c r="A1784" s="122">
        <v>4138</v>
      </c>
      <c r="B1784" s="122" t="s">
        <v>13711</v>
      </c>
      <c r="E1784" s="122">
        <v>0</v>
      </c>
      <c r="F1784" s="122" t="s">
        <v>3147</v>
      </c>
      <c r="H1784" s="122" t="s">
        <v>13712</v>
      </c>
      <c r="K1784" s="122" t="s">
        <v>13713</v>
      </c>
      <c r="M1784" s="122" t="s">
        <v>3154</v>
      </c>
      <c r="N1784" s="122">
        <v>75</v>
      </c>
      <c r="R1784" s="125">
        <v>43697.526666666665</v>
      </c>
      <c r="S1784" s="125">
        <v>43713.203935185185</v>
      </c>
      <c r="T1784" s="122" t="s">
        <v>3158</v>
      </c>
      <c r="U1784" s="122" t="s">
        <v>3158</v>
      </c>
      <c r="V1784" s="122" t="s">
        <v>3158</v>
      </c>
      <c r="W1784" s="122" t="s">
        <v>3158</v>
      </c>
      <c r="X1784" s="122" t="s">
        <v>3158</v>
      </c>
      <c r="Y1784" s="122" t="s">
        <v>3158</v>
      </c>
      <c r="Z1784" s="122">
        <v>0</v>
      </c>
      <c r="AA1784" s="122" t="s">
        <v>3158</v>
      </c>
      <c r="AB1784" s="122" t="s">
        <v>3158</v>
      </c>
      <c r="AC1784" s="122" t="s">
        <v>3158</v>
      </c>
      <c r="AD1784" s="125">
        <v>43713.203935185185</v>
      </c>
      <c r="AE1784" s="122" t="s">
        <v>3158</v>
      </c>
    </row>
    <row r="1785" spans="1:31" ht="13">
      <c r="A1785" s="122">
        <v>4139</v>
      </c>
      <c r="B1785" s="122" t="s">
        <v>13714</v>
      </c>
      <c r="C1785" s="122" t="s">
        <v>13715</v>
      </c>
      <c r="E1785" s="122">
        <v>2014</v>
      </c>
      <c r="F1785" s="122" t="s">
        <v>5033</v>
      </c>
      <c r="G1785" s="122" t="s">
        <v>13716</v>
      </c>
      <c r="K1785" s="122" t="s">
        <v>13717</v>
      </c>
      <c r="L1785" s="124" t="s">
        <v>13718</v>
      </c>
      <c r="M1785" s="122" t="s">
        <v>3154</v>
      </c>
      <c r="N1785" s="122">
        <v>75</v>
      </c>
      <c r="O1785" s="124" t="s">
        <v>13719</v>
      </c>
      <c r="P1785" s="124" t="s">
        <v>13720</v>
      </c>
      <c r="Q1785" s="124" t="s">
        <v>13721</v>
      </c>
      <c r="R1785" s="125">
        <v>43697.526666666665</v>
      </c>
      <c r="S1785" s="125">
        <v>43713.203935185185</v>
      </c>
      <c r="T1785" s="122" t="s">
        <v>3158</v>
      </c>
      <c r="U1785" s="122" t="s">
        <v>3158</v>
      </c>
      <c r="V1785" s="122" t="s">
        <v>3158</v>
      </c>
      <c r="W1785" s="122" t="s">
        <v>3158</v>
      </c>
      <c r="X1785" s="122" t="s">
        <v>3158</v>
      </c>
      <c r="Y1785" s="122" t="s">
        <v>3158</v>
      </c>
      <c r="Z1785" s="122">
        <v>0</v>
      </c>
      <c r="AA1785" s="122" t="s">
        <v>3158</v>
      </c>
      <c r="AB1785" s="122" t="s">
        <v>3158</v>
      </c>
      <c r="AC1785" s="122" t="s">
        <v>3158</v>
      </c>
      <c r="AD1785" s="125">
        <v>43713.203935185185</v>
      </c>
      <c r="AE1785" s="122" t="s">
        <v>3158</v>
      </c>
    </row>
    <row r="1786" spans="1:31" ht="13">
      <c r="A1786" s="122">
        <v>4140</v>
      </c>
      <c r="B1786" s="122" t="s">
        <v>13722</v>
      </c>
      <c r="C1786" s="122" t="s">
        <v>13723</v>
      </c>
      <c r="E1786" s="122">
        <v>2017</v>
      </c>
      <c r="F1786" s="122" t="s">
        <v>3225</v>
      </c>
      <c r="G1786" s="122" t="s">
        <v>7206</v>
      </c>
      <c r="K1786" s="122" t="s">
        <v>13724</v>
      </c>
      <c r="L1786" s="124" t="s">
        <v>13725</v>
      </c>
      <c r="M1786" s="122" t="s">
        <v>3154</v>
      </c>
      <c r="N1786" s="122">
        <v>75</v>
      </c>
      <c r="O1786" s="124" t="s">
        <v>13726</v>
      </c>
      <c r="P1786" s="124" t="s">
        <v>13727</v>
      </c>
      <c r="Q1786" s="124" t="s">
        <v>13728</v>
      </c>
      <c r="R1786" s="125">
        <v>43697.526666666665</v>
      </c>
      <c r="S1786" s="125">
        <v>43713.203935185185</v>
      </c>
      <c r="T1786" s="122" t="s">
        <v>3158</v>
      </c>
      <c r="U1786" s="122" t="s">
        <v>3158</v>
      </c>
      <c r="V1786" s="122" t="s">
        <v>3158</v>
      </c>
      <c r="W1786" s="122" t="s">
        <v>3158</v>
      </c>
      <c r="X1786" s="122" t="s">
        <v>3158</v>
      </c>
      <c r="Y1786" s="122" t="s">
        <v>3158</v>
      </c>
      <c r="Z1786" s="122">
        <v>0</v>
      </c>
      <c r="AA1786" s="122" t="s">
        <v>3158</v>
      </c>
      <c r="AB1786" s="122" t="s">
        <v>3158</v>
      </c>
      <c r="AC1786" s="122" t="s">
        <v>3158</v>
      </c>
      <c r="AD1786" s="125">
        <v>43713.203935185185</v>
      </c>
      <c r="AE1786" s="122" t="s">
        <v>3158</v>
      </c>
    </row>
    <row r="1787" spans="1:31" ht="13">
      <c r="A1787" s="122">
        <v>4141</v>
      </c>
      <c r="B1787" s="122" t="s">
        <v>13729</v>
      </c>
      <c r="E1787" s="122">
        <v>0</v>
      </c>
      <c r="K1787" s="122" t="s">
        <v>13730</v>
      </c>
      <c r="M1787" s="122" t="s">
        <v>3154</v>
      </c>
      <c r="N1787" s="122">
        <v>75</v>
      </c>
      <c r="R1787" s="125">
        <v>43697.526666666665</v>
      </c>
      <c r="S1787" s="125">
        <v>43713.203935185185</v>
      </c>
      <c r="T1787" s="122" t="s">
        <v>3158</v>
      </c>
      <c r="U1787" s="122" t="s">
        <v>3158</v>
      </c>
      <c r="V1787" s="122" t="s">
        <v>3158</v>
      </c>
      <c r="W1787" s="122" t="s">
        <v>3158</v>
      </c>
      <c r="X1787" s="122" t="s">
        <v>3158</v>
      </c>
      <c r="Y1787" s="122" t="s">
        <v>3158</v>
      </c>
      <c r="Z1787" s="122">
        <v>0</v>
      </c>
      <c r="AA1787" s="122" t="s">
        <v>3158</v>
      </c>
      <c r="AB1787" s="122" t="s">
        <v>3158</v>
      </c>
      <c r="AC1787" s="122" t="s">
        <v>3158</v>
      </c>
      <c r="AD1787" s="125">
        <v>43713.203935185185</v>
      </c>
      <c r="AE1787" s="122" t="s">
        <v>3158</v>
      </c>
    </row>
    <row r="1788" spans="1:31" ht="13">
      <c r="A1788" s="122">
        <v>4142</v>
      </c>
      <c r="B1788" s="122" t="s">
        <v>13731</v>
      </c>
      <c r="D1788" s="122" t="s">
        <v>3146</v>
      </c>
      <c r="E1788" s="122">
        <v>0</v>
      </c>
      <c r="F1788" s="122" t="s">
        <v>3255</v>
      </c>
      <c r="K1788" s="122" t="s">
        <v>13732</v>
      </c>
      <c r="M1788" s="122" t="s">
        <v>3154</v>
      </c>
      <c r="N1788" s="122">
        <v>75</v>
      </c>
      <c r="R1788" s="125">
        <v>43697.526666666665</v>
      </c>
      <c r="S1788" s="125">
        <v>43713.203935185185</v>
      </c>
      <c r="T1788" s="122" t="s">
        <v>3158</v>
      </c>
      <c r="U1788" s="122" t="s">
        <v>3158</v>
      </c>
      <c r="V1788" s="122" t="s">
        <v>3158</v>
      </c>
      <c r="W1788" s="122" t="s">
        <v>3158</v>
      </c>
      <c r="X1788" s="122" t="s">
        <v>3158</v>
      </c>
      <c r="Y1788" s="122" t="s">
        <v>3158</v>
      </c>
      <c r="Z1788" s="122">
        <v>0</v>
      </c>
      <c r="AA1788" s="122" t="s">
        <v>3158</v>
      </c>
      <c r="AB1788" s="122" t="s">
        <v>3158</v>
      </c>
      <c r="AC1788" s="122" t="s">
        <v>3158</v>
      </c>
      <c r="AD1788" s="125">
        <v>43713.203935185185</v>
      </c>
      <c r="AE1788" s="122" t="s">
        <v>3158</v>
      </c>
    </row>
    <row r="1789" spans="1:31" ht="13">
      <c r="A1789" s="122">
        <v>4143</v>
      </c>
      <c r="B1789" s="122" t="s">
        <v>13733</v>
      </c>
      <c r="E1789" s="122">
        <v>0</v>
      </c>
      <c r="F1789" s="122" t="s">
        <v>3462</v>
      </c>
      <c r="K1789" s="122" t="s">
        <v>13734</v>
      </c>
      <c r="M1789" s="122" t="s">
        <v>3154</v>
      </c>
      <c r="N1789" s="122">
        <v>75</v>
      </c>
      <c r="R1789" s="125">
        <v>43697.526666666665</v>
      </c>
      <c r="S1789" s="125">
        <v>43713.203935185185</v>
      </c>
      <c r="T1789" s="122" t="s">
        <v>3158</v>
      </c>
      <c r="U1789" s="122" t="s">
        <v>3158</v>
      </c>
      <c r="V1789" s="122" t="s">
        <v>3158</v>
      </c>
      <c r="W1789" s="122" t="s">
        <v>3158</v>
      </c>
      <c r="X1789" s="122" t="s">
        <v>3158</v>
      </c>
      <c r="Y1789" s="122" t="s">
        <v>3158</v>
      </c>
      <c r="Z1789" s="122">
        <v>0</v>
      </c>
      <c r="AA1789" s="122" t="s">
        <v>3158</v>
      </c>
      <c r="AB1789" s="122" t="s">
        <v>3158</v>
      </c>
      <c r="AC1789" s="122" t="s">
        <v>3158</v>
      </c>
      <c r="AD1789" s="125">
        <v>43713.203935185185</v>
      </c>
      <c r="AE1789" s="122" t="s">
        <v>3158</v>
      </c>
    </row>
    <row r="1790" spans="1:31" ht="13">
      <c r="A1790" s="122">
        <v>4144</v>
      </c>
      <c r="B1790" s="122" t="s">
        <v>13735</v>
      </c>
      <c r="C1790" s="122" t="s">
        <v>13736</v>
      </c>
      <c r="D1790" s="122" t="s">
        <v>3146</v>
      </c>
      <c r="E1790" s="122">
        <v>0</v>
      </c>
      <c r="G1790" s="122" t="s">
        <v>3172</v>
      </c>
      <c r="H1790" s="122" t="s">
        <v>3173</v>
      </c>
      <c r="K1790" s="122" t="s">
        <v>13737</v>
      </c>
      <c r="M1790" s="122" t="s">
        <v>3154</v>
      </c>
      <c r="N1790" s="122">
        <v>75</v>
      </c>
      <c r="R1790" s="125">
        <v>43697.526666666665</v>
      </c>
      <c r="S1790" s="125">
        <v>43713.203935185185</v>
      </c>
      <c r="T1790" s="122" t="s">
        <v>3158</v>
      </c>
      <c r="U1790" s="122" t="s">
        <v>3158</v>
      </c>
      <c r="V1790" s="122" t="s">
        <v>3158</v>
      </c>
      <c r="W1790" s="122" t="s">
        <v>3158</v>
      </c>
      <c r="X1790" s="122" t="s">
        <v>3158</v>
      </c>
      <c r="Y1790" s="122" t="s">
        <v>3158</v>
      </c>
      <c r="Z1790" s="122">
        <v>0</v>
      </c>
      <c r="AA1790" s="122" t="s">
        <v>3158</v>
      </c>
      <c r="AB1790" s="122" t="s">
        <v>3158</v>
      </c>
      <c r="AC1790" s="122" t="s">
        <v>3158</v>
      </c>
      <c r="AD1790" s="125">
        <v>43713.203935185185</v>
      </c>
      <c r="AE1790" s="122" t="s">
        <v>3158</v>
      </c>
    </row>
    <row r="1791" spans="1:31" ht="13">
      <c r="A1791" s="122">
        <v>4145</v>
      </c>
      <c r="B1791" s="122" t="s">
        <v>13738</v>
      </c>
      <c r="C1791" s="122" t="s">
        <v>13739</v>
      </c>
      <c r="D1791" s="122" t="s">
        <v>3146</v>
      </c>
      <c r="E1791" s="122">
        <v>2019</v>
      </c>
      <c r="F1791" s="122" t="s">
        <v>3206</v>
      </c>
      <c r="G1791" s="122" t="s">
        <v>3148</v>
      </c>
      <c r="H1791" s="122" t="s">
        <v>3217</v>
      </c>
      <c r="I1791" s="126">
        <v>44967</v>
      </c>
      <c r="K1791" s="122" t="s">
        <v>13740</v>
      </c>
      <c r="L1791" s="124" t="s">
        <v>13741</v>
      </c>
      <c r="M1791" s="122" t="s">
        <v>3154</v>
      </c>
      <c r="N1791" s="122">
        <v>75</v>
      </c>
      <c r="O1791" s="124" t="s">
        <v>13742</v>
      </c>
      <c r="P1791" s="124" t="s">
        <v>13743</v>
      </c>
      <c r="Q1791" s="124" t="s">
        <v>13744</v>
      </c>
      <c r="R1791" s="125">
        <v>43697.526666666665</v>
      </c>
      <c r="S1791" s="125">
        <v>43713.203935185185</v>
      </c>
      <c r="T1791" s="122" t="s">
        <v>3158</v>
      </c>
      <c r="U1791" s="122" t="s">
        <v>3158</v>
      </c>
      <c r="V1791" s="122" t="s">
        <v>3158</v>
      </c>
      <c r="W1791" s="122" t="s">
        <v>3158</v>
      </c>
      <c r="X1791" s="122" t="s">
        <v>3158</v>
      </c>
      <c r="Y1791" s="122" t="s">
        <v>3158</v>
      </c>
      <c r="Z1791" s="122">
        <v>0</v>
      </c>
      <c r="AA1791" s="122" t="s">
        <v>3158</v>
      </c>
      <c r="AB1791" s="122" t="s">
        <v>3158</v>
      </c>
      <c r="AC1791" s="122" t="s">
        <v>3158</v>
      </c>
      <c r="AD1791" s="125">
        <v>43713.203935185185</v>
      </c>
      <c r="AE1791" s="122" t="s">
        <v>3158</v>
      </c>
    </row>
    <row r="1792" spans="1:31" ht="13">
      <c r="A1792" s="122">
        <v>4146</v>
      </c>
      <c r="B1792" s="122" t="s">
        <v>13745</v>
      </c>
      <c r="C1792" s="122" t="s">
        <v>13746</v>
      </c>
      <c r="D1792" s="122" t="s">
        <v>3146</v>
      </c>
      <c r="E1792" s="122">
        <v>2018</v>
      </c>
      <c r="F1792" s="122" t="s">
        <v>3462</v>
      </c>
      <c r="G1792" s="122" t="s">
        <v>3148</v>
      </c>
      <c r="H1792" s="122" t="s">
        <v>3217</v>
      </c>
      <c r="I1792" s="126">
        <v>44967</v>
      </c>
      <c r="K1792" s="122" t="s">
        <v>13747</v>
      </c>
      <c r="L1792" s="124" t="s">
        <v>13748</v>
      </c>
      <c r="M1792" s="122" t="s">
        <v>3154</v>
      </c>
      <c r="N1792" s="122">
        <v>75</v>
      </c>
      <c r="O1792" s="122" t="s">
        <v>116</v>
      </c>
      <c r="P1792" s="122" t="s">
        <v>116</v>
      </c>
      <c r="Q1792" s="122" t="s">
        <v>116</v>
      </c>
      <c r="R1792" s="125">
        <v>43697.526666666665</v>
      </c>
      <c r="S1792" s="125">
        <v>43713.203935185185</v>
      </c>
      <c r="T1792" s="122" t="s">
        <v>3158</v>
      </c>
      <c r="U1792" s="122" t="s">
        <v>3158</v>
      </c>
      <c r="V1792" s="122" t="s">
        <v>3158</v>
      </c>
      <c r="W1792" s="122" t="s">
        <v>3158</v>
      </c>
      <c r="X1792" s="122" t="s">
        <v>3158</v>
      </c>
      <c r="Y1792" s="122" t="s">
        <v>3158</v>
      </c>
      <c r="Z1792" s="122">
        <v>0</v>
      </c>
      <c r="AA1792" s="122" t="s">
        <v>3158</v>
      </c>
      <c r="AB1792" s="122" t="s">
        <v>3158</v>
      </c>
      <c r="AC1792" s="122" t="s">
        <v>3158</v>
      </c>
      <c r="AD1792" s="125">
        <v>43713.203935185185</v>
      </c>
      <c r="AE1792" s="122" t="s">
        <v>3158</v>
      </c>
    </row>
    <row r="1793" spans="1:31" ht="13">
      <c r="A1793" s="122">
        <v>4147</v>
      </c>
      <c r="B1793" s="122" t="s">
        <v>13749</v>
      </c>
      <c r="C1793" s="122" t="s">
        <v>13750</v>
      </c>
      <c r="D1793" s="122" t="s">
        <v>3146</v>
      </c>
      <c r="E1793" s="122">
        <v>2016</v>
      </c>
      <c r="F1793" s="122" t="s">
        <v>3255</v>
      </c>
      <c r="G1793" s="122" t="s">
        <v>3976</v>
      </c>
      <c r="H1793" s="122" t="s">
        <v>3977</v>
      </c>
      <c r="I1793" s="126">
        <v>44967</v>
      </c>
      <c r="K1793" s="122" t="s">
        <v>13751</v>
      </c>
      <c r="L1793" s="124" t="s">
        <v>13752</v>
      </c>
      <c r="M1793" s="122" t="s">
        <v>3154</v>
      </c>
      <c r="N1793" s="122">
        <v>75</v>
      </c>
      <c r="O1793" s="124" t="s">
        <v>13753</v>
      </c>
      <c r="P1793" s="124" t="s">
        <v>13754</v>
      </c>
      <c r="Q1793" s="124" t="s">
        <v>13755</v>
      </c>
      <c r="R1793" s="125">
        <v>43697.526666666665</v>
      </c>
      <c r="S1793" s="125">
        <v>43713.203935185185</v>
      </c>
      <c r="T1793" s="122" t="s">
        <v>3158</v>
      </c>
      <c r="U1793" s="122" t="s">
        <v>3158</v>
      </c>
      <c r="V1793" s="122" t="s">
        <v>3158</v>
      </c>
      <c r="W1793" s="122" t="s">
        <v>3158</v>
      </c>
      <c r="X1793" s="122" t="s">
        <v>3158</v>
      </c>
      <c r="Y1793" s="122" t="s">
        <v>3158</v>
      </c>
      <c r="Z1793" s="122">
        <v>0</v>
      </c>
      <c r="AA1793" s="122" t="s">
        <v>3158</v>
      </c>
      <c r="AB1793" s="122" t="s">
        <v>3158</v>
      </c>
      <c r="AC1793" s="122" t="s">
        <v>3158</v>
      </c>
      <c r="AD1793" s="125">
        <v>43713.203935185185</v>
      </c>
      <c r="AE1793" s="122" t="s">
        <v>3158</v>
      </c>
    </row>
    <row r="1794" spans="1:31" ht="13">
      <c r="A1794" s="122">
        <v>4148</v>
      </c>
      <c r="B1794" s="122" t="s">
        <v>13756</v>
      </c>
      <c r="C1794" s="122" t="s">
        <v>13757</v>
      </c>
      <c r="D1794" s="122" t="s">
        <v>3146</v>
      </c>
      <c r="E1794" s="122">
        <v>2007</v>
      </c>
      <c r="F1794" s="122" t="s">
        <v>3438</v>
      </c>
      <c r="G1794" s="122" t="s">
        <v>13758</v>
      </c>
      <c r="H1794" s="122" t="s">
        <v>3184</v>
      </c>
      <c r="I1794" s="122" t="s">
        <v>3247</v>
      </c>
      <c r="K1794" s="122" t="s">
        <v>13759</v>
      </c>
      <c r="L1794" s="122" t="s">
        <v>116</v>
      </c>
      <c r="M1794" s="122" t="s">
        <v>3154</v>
      </c>
      <c r="N1794" s="122">
        <v>75</v>
      </c>
      <c r="O1794" s="122" t="s">
        <v>116</v>
      </c>
      <c r="P1794" s="122" t="s">
        <v>116</v>
      </c>
      <c r="Q1794" s="122" t="s">
        <v>116</v>
      </c>
      <c r="R1794" s="125">
        <v>43697.526666666665</v>
      </c>
      <c r="S1794" s="125">
        <v>43713.203935185185</v>
      </c>
      <c r="T1794" s="122" t="s">
        <v>3158</v>
      </c>
      <c r="U1794" s="122" t="s">
        <v>3158</v>
      </c>
      <c r="V1794" s="122" t="s">
        <v>3158</v>
      </c>
      <c r="W1794" s="122" t="s">
        <v>3158</v>
      </c>
      <c r="X1794" s="122" t="s">
        <v>3158</v>
      </c>
      <c r="Y1794" s="122" t="s">
        <v>3158</v>
      </c>
      <c r="Z1794" s="122">
        <v>0</v>
      </c>
      <c r="AA1794" s="122" t="s">
        <v>3158</v>
      </c>
      <c r="AB1794" s="122" t="s">
        <v>3158</v>
      </c>
      <c r="AC1794" s="122" t="s">
        <v>3158</v>
      </c>
      <c r="AD1794" s="125">
        <v>43713.203935185185</v>
      </c>
      <c r="AE1794" s="122" t="s">
        <v>3158</v>
      </c>
    </row>
    <row r="1795" spans="1:31" ht="13">
      <c r="A1795" s="122">
        <v>4149</v>
      </c>
      <c r="B1795" s="122" t="s">
        <v>13760</v>
      </c>
      <c r="C1795" s="122" t="s">
        <v>13761</v>
      </c>
      <c r="D1795" s="122" t="s">
        <v>3146</v>
      </c>
      <c r="E1795" s="122">
        <v>2018</v>
      </c>
      <c r="F1795" s="122" t="s">
        <v>3302</v>
      </c>
      <c r="G1795" s="122" t="s">
        <v>4248</v>
      </c>
      <c r="H1795" s="122" t="s">
        <v>3739</v>
      </c>
      <c r="I1795" s="126">
        <v>44967</v>
      </c>
      <c r="K1795" s="122" t="s">
        <v>13762</v>
      </c>
      <c r="M1795" s="122" t="s">
        <v>3154</v>
      </c>
      <c r="N1795" s="122">
        <v>75</v>
      </c>
      <c r="R1795" s="125">
        <v>43697.526666666665</v>
      </c>
      <c r="S1795" s="125">
        <v>43713.203935185185</v>
      </c>
      <c r="T1795" s="122" t="s">
        <v>3158</v>
      </c>
      <c r="U1795" s="122" t="s">
        <v>3158</v>
      </c>
      <c r="V1795" s="122" t="s">
        <v>3158</v>
      </c>
      <c r="W1795" s="122" t="s">
        <v>3158</v>
      </c>
      <c r="X1795" s="122" t="s">
        <v>3158</v>
      </c>
      <c r="Y1795" s="122" t="s">
        <v>3158</v>
      </c>
      <c r="Z1795" s="122">
        <v>0</v>
      </c>
      <c r="AA1795" s="122" t="s">
        <v>3158</v>
      </c>
      <c r="AB1795" s="122" t="s">
        <v>3158</v>
      </c>
      <c r="AC1795" s="122" t="s">
        <v>3158</v>
      </c>
      <c r="AD1795" s="125">
        <v>43713.203935185185</v>
      </c>
      <c r="AE1795" s="122" t="s">
        <v>3158</v>
      </c>
    </row>
    <row r="1796" spans="1:31" ht="13">
      <c r="A1796" s="122">
        <v>4150</v>
      </c>
      <c r="B1796" s="122" t="s">
        <v>13763</v>
      </c>
      <c r="C1796" s="122" t="s">
        <v>13764</v>
      </c>
      <c r="D1796" s="122" t="s">
        <v>3146</v>
      </c>
      <c r="E1796" s="122">
        <v>2018</v>
      </c>
      <c r="F1796" s="122" t="s">
        <v>3342</v>
      </c>
      <c r="G1796" s="122" t="s">
        <v>13087</v>
      </c>
      <c r="H1796" s="122" t="s">
        <v>3747</v>
      </c>
      <c r="I1796" s="126">
        <v>44967</v>
      </c>
      <c r="K1796" s="122" t="s">
        <v>13765</v>
      </c>
      <c r="L1796" s="124" t="s">
        <v>13766</v>
      </c>
      <c r="M1796" s="122" t="s">
        <v>3154</v>
      </c>
      <c r="N1796" s="122">
        <v>75</v>
      </c>
      <c r="O1796" s="124" t="s">
        <v>13767</v>
      </c>
      <c r="P1796" s="122" t="s">
        <v>116</v>
      </c>
      <c r="Q1796" s="124" t="s">
        <v>13768</v>
      </c>
      <c r="R1796" s="125">
        <v>43697.526666666665</v>
      </c>
      <c r="S1796" s="125">
        <v>43713.203935185185</v>
      </c>
      <c r="T1796" s="122" t="s">
        <v>3158</v>
      </c>
      <c r="U1796" s="122" t="s">
        <v>3158</v>
      </c>
      <c r="V1796" s="122" t="s">
        <v>3158</v>
      </c>
      <c r="W1796" s="122" t="s">
        <v>3158</v>
      </c>
      <c r="X1796" s="122" t="s">
        <v>3158</v>
      </c>
      <c r="Y1796" s="122" t="s">
        <v>3158</v>
      </c>
      <c r="Z1796" s="122">
        <v>0</v>
      </c>
      <c r="AA1796" s="122" t="s">
        <v>3158</v>
      </c>
      <c r="AB1796" s="122" t="s">
        <v>3158</v>
      </c>
      <c r="AC1796" s="122" t="s">
        <v>3158</v>
      </c>
      <c r="AD1796" s="125">
        <v>43713.203935185185</v>
      </c>
      <c r="AE1796" s="122" t="s">
        <v>3158</v>
      </c>
    </row>
    <row r="1797" spans="1:31" ht="13">
      <c r="A1797" s="122">
        <v>4151</v>
      </c>
      <c r="B1797" s="122" t="s">
        <v>1298</v>
      </c>
      <c r="C1797" s="122" t="s">
        <v>13769</v>
      </c>
      <c r="D1797" s="122" t="s">
        <v>3146</v>
      </c>
      <c r="E1797" s="122">
        <v>2014</v>
      </c>
      <c r="F1797" s="122" t="s">
        <v>3160</v>
      </c>
      <c r="G1797" s="122" t="s">
        <v>4325</v>
      </c>
      <c r="I1797" s="126">
        <v>44967</v>
      </c>
      <c r="K1797" s="122" t="s">
        <v>13770</v>
      </c>
      <c r="L1797" s="124" t="s">
        <v>13771</v>
      </c>
      <c r="M1797" s="122" t="s">
        <v>3154</v>
      </c>
      <c r="N1797" s="122">
        <v>75</v>
      </c>
      <c r="O1797" s="124" t="s">
        <v>13772</v>
      </c>
      <c r="P1797" s="122" t="s">
        <v>116</v>
      </c>
      <c r="Q1797" s="124" t="s">
        <v>13773</v>
      </c>
      <c r="R1797" s="125">
        <v>43697.526666666665</v>
      </c>
      <c r="S1797" s="125">
        <v>43713.203935185185</v>
      </c>
      <c r="T1797" s="122" t="s">
        <v>3158</v>
      </c>
      <c r="U1797" s="122" t="s">
        <v>3158</v>
      </c>
      <c r="V1797" s="122" t="s">
        <v>3158</v>
      </c>
      <c r="W1797" s="122" t="s">
        <v>3158</v>
      </c>
      <c r="X1797" s="122" t="s">
        <v>3158</v>
      </c>
      <c r="Y1797" s="122" t="s">
        <v>3158</v>
      </c>
      <c r="Z1797" s="122">
        <v>0</v>
      </c>
      <c r="AA1797" s="122" t="s">
        <v>3158</v>
      </c>
      <c r="AB1797" s="122" t="s">
        <v>3158</v>
      </c>
      <c r="AC1797" s="122" t="s">
        <v>3158</v>
      </c>
      <c r="AD1797" s="125">
        <v>43713.203935185185</v>
      </c>
      <c r="AE1797" s="122" t="s">
        <v>3158</v>
      </c>
    </row>
    <row r="1798" spans="1:31" ht="13">
      <c r="A1798" s="122">
        <v>4152</v>
      </c>
      <c r="B1798" s="122" t="s">
        <v>13774</v>
      </c>
      <c r="C1798" s="122" t="s">
        <v>13775</v>
      </c>
      <c r="D1798" s="122" t="s">
        <v>3146</v>
      </c>
      <c r="E1798" s="122">
        <v>2009</v>
      </c>
      <c r="F1798" s="122" t="s">
        <v>3342</v>
      </c>
      <c r="G1798" s="122" t="s">
        <v>3172</v>
      </c>
      <c r="H1798" s="122" t="s">
        <v>3173</v>
      </c>
      <c r="I1798" s="126">
        <v>44967</v>
      </c>
      <c r="K1798" s="122" t="s">
        <v>13776</v>
      </c>
      <c r="L1798" s="124" t="s">
        <v>13777</v>
      </c>
      <c r="M1798" s="122" t="s">
        <v>3154</v>
      </c>
      <c r="N1798" s="122">
        <v>75</v>
      </c>
      <c r="O1798" s="124" t="s">
        <v>13778</v>
      </c>
      <c r="P1798" s="122" t="s">
        <v>116</v>
      </c>
      <c r="Q1798" s="122" t="s">
        <v>116</v>
      </c>
      <c r="R1798" s="125">
        <v>43697.526666666665</v>
      </c>
      <c r="S1798" s="125">
        <v>43713.203935185185</v>
      </c>
      <c r="T1798" s="122" t="s">
        <v>3158</v>
      </c>
      <c r="U1798" s="122" t="s">
        <v>3158</v>
      </c>
      <c r="V1798" s="122" t="s">
        <v>3158</v>
      </c>
      <c r="W1798" s="122" t="s">
        <v>3158</v>
      </c>
      <c r="X1798" s="122" t="s">
        <v>3158</v>
      </c>
      <c r="Y1798" s="122" t="s">
        <v>3158</v>
      </c>
      <c r="Z1798" s="122">
        <v>0</v>
      </c>
      <c r="AA1798" s="122" t="s">
        <v>3158</v>
      </c>
      <c r="AB1798" s="122" t="s">
        <v>3158</v>
      </c>
      <c r="AC1798" s="122" t="s">
        <v>3158</v>
      </c>
      <c r="AD1798" s="125">
        <v>43713.203935185185</v>
      </c>
      <c r="AE1798" s="122" t="s">
        <v>3158</v>
      </c>
    </row>
    <row r="1799" spans="1:31" ht="13">
      <c r="A1799" s="122">
        <v>4153</v>
      </c>
      <c r="B1799" s="122" t="s">
        <v>13779</v>
      </c>
      <c r="C1799" s="122" t="s">
        <v>13780</v>
      </c>
      <c r="D1799" s="122" t="s">
        <v>3146</v>
      </c>
      <c r="E1799" s="122">
        <v>2014</v>
      </c>
      <c r="F1799" s="122" t="s">
        <v>3342</v>
      </c>
      <c r="G1799" s="122" t="s">
        <v>13781</v>
      </c>
      <c r="H1799" s="122" t="s">
        <v>3173</v>
      </c>
      <c r="I1799" s="126">
        <v>44967</v>
      </c>
      <c r="K1799" s="122" t="s">
        <v>13782</v>
      </c>
      <c r="L1799" s="124" t="s">
        <v>13783</v>
      </c>
      <c r="M1799" s="122" t="s">
        <v>3154</v>
      </c>
      <c r="N1799" s="122">
        <v>75</v>
      </c>
      <c r="O1799" s="124" t="s">
        <v>13784</v>
      </c>
      <c r="P1799" s="124" t="s">
        <v>13785</v>
      </c>
      <c r="Q1799" s="124" t="s">
        <v>13786</v>
      </c>
      <c r="R1799" s="125">
        <v>43697.526666666665</v>
      </c>
      <c r="S1799" s="125">
        <v>43713.203935185185</v>
      </c>
      <c r="T1799" s="122" t="s">
        <v>3158</v>
      </c>
      <c r="U1799" s="122" t="s">
        <v>3158</v>
      </c>
      <c r="V1799" s="122" t="s">
        <v>3158</v>
      </c>
      <c r="W1799" s="122" t="s">
        <v>3158</v>
      </c>
      <c r="X1799" s="122" t="s">
        <v>3158</v>
      </c>
      <c r="Y1799" s="122" t="s">
        <v>3158</v>
      </c>
      <c r="Z1799" s="122">
        <v>0</v>
      </c>
      <c r="AA1799" s="122" t="s">
        <v>3158</v>
      </c>
      <c r="AB1799" s="122" t="s">
        <v>3158</v>
      </c>
      <c r="AC1799" s="122" t="s">
        <v>3158</v>
      </c>
      <c r="AD1799" s="125">
        <v>43713.203935185185</v>
      </c>
      <c r="AE1799" s="122" t="s">
        <v>3158</v>
      </c>
    </row>
    <row r="1800" spans="1:31" ht="13">
      <c r="A1800" s="122">
        <v>4154</v>
      </c>
      <c r="B1800" s="122" t="s">
        <v>13787</v>
      </c>
      <c r="C1800" s="122" t="s">
        <v>13788</v>
      </c>
      <c r="D1800" s="122" t="s">
        <v>3146</v>
      </c>
      <c r="E1800" s="122">
        <v>2018</v>
      </c>
      <c r="F1800" s="122" t="s">
        <v>3225</v>
      </c>
      <c r="G1800" s="122" t="s">
        <v>3587</v>
      </c>
      <c r="H1800" s="122" t="s">
        <v>3217</v>
      </c>
      <c r="I1800" s="122" t="s">
        <v>3385</v>
      </c>
      <c r="J1800" s="122" t="s">
        <v>13789</v>
      </c>
      <c r="K1800" s="122" t="s">
        <v>13790</v>
      </c>
      <c r="L1800" s="124" t="s">
        <v>13791</v>
      </c>
      <c r="M1800" s="122" t="s">
        <v>3154</v>
      </c>
      <c r="N1800" s="122">
        <v>75</v>
      </c>
      <c r="O1800" s="124" t="s">
        <v>13792</v>
      </c>
      <c r="P1800" s="124" t="s">
        <v>13793</v>
      </c>
      <c r="Q1800" s="124" t="s">
        <v>13794</v>
      </c>
      <c r="R1800" s="125">
        <v>43697.526666666665</v>
      </c>
      <c r="S1800" s="125">
        <v>44396.564803240741</v>
      </c>
      <c r="T1800" s="122">
        <v>72</v>
      </c>
      <c r="U1800" s="122" t="s">
        <v>3278</v>
      </c>
      <c r="V1800" s="122" t="s">
        <v>3217</v>
      </c>
      <c r="W1800" s="122" t="s">
        <v>3158</v>
      </c>
      <c r="X1800" s="122" t="s">
        <v>3204</v>
      </c>
      <c r="Y1800" s="122" t="s">
        <v>3158</v>
      </c>
      <c r="Z1800" s="122">
        <v>0</v>
      </c>
      <c r="AA1800" s="122" t="s">
        <v>3158</v>
      </c>
      <c r="AB1800" s="122" t="s">
        <v>3158</v>
      </c>
      <c r="AC1800" s="122" t="s">
        <v>3158</v>
      </c>
      <c r="AD1800" s="125">
        <v>43713.203935185185</v>
      </c>
      <c r="AE1800" s="122" t="s">
        <v>3158</v>
      </c>
    </row>
    <row r="1801" spans="1:31" ht="13">
      <c r="A1801" s="122">
        <v>4155</v>
      </c>
      <c r="B1801" s="122" t="s">
        <v>13795</v>
      </c>
      <c r="C1801" s="122" t="s">
        <v>13796</v>
      </c>
      <c r="D1801" s="122" t="s">
        <v>3146</v>
      </c>
      <c r="E1801" s="122">
        <v>2014</v>
      </c>
      <c r="F1801" s="122" t="s">
        <v>3225</v>
      </c>
      <c r="G1801" s="122" t="s">
        <v>4325</v>
      </c>
      <c r="H1801" s="122" t="s">
        <v>3173</v>
      </c>
      <c r="I1801" s="122" t="s">
        <v>3375</v>
      </c>
      <c r="K1801" s="122" t="s">
        <v>13797</v>
      </c>
      <c r="L1801" s="124" t="s">
        <v>13798</v>
      </c>
      <c r="M1801" s="122" t="s">
        <v>3154</v>
      </c>
      <c r="N1801" s="122">
        <v>75</v>
      </c>
      <c r="O1801" s="124" t="s">
        <v>13799</v>
      </c>
      <c r="P1801" s="124" t="s">
        <v>13800</v>
      </c>
      <c r="R1801" s="125">
        <v>43697.526666666665</v>
      </c>
      <c r="S1801" s="125">
        <v>43713.203935185185</v>
      </c>
      <c r="T1801" s="122" t="s">
        <v>3158</v>
      </c>
      <c r="U1801" s="122" t="s">
        <v>3158</v>
      </c>
      <c r="V1801" s="122" t="s">
        <v>3158</v>
      </c>
      <c r="W1801" s="122" t="s">
        <v>3158</v>
      </c>
      <c r="X1801" s="122" t="s">
        <v>3158</v>
      </c>
      <c r="Y1801" s="122" t="s">
        <v>3158</v>
      </c>
      <c r="Z1801" s="122">
        <v>0</v>
      </c>
      <c r="AA1801" s="122" t="s">
        <v>3158</v>
      </c>
      <c r="AB1801" s="122" t="s">
        <v>3158</v>
      </c>
      <c r="AC1801" s="122" t="s">
        <v>3158</v>
      </c>
      <c r="AD1801" s="125">
        <v>43713.203935185185</v>
      </c>
      <c r="AE1801" s="122" t="s">
        <v>3158</v>
      </c>
    </row>
    <row r="1802" spans="1:31" ht="13">
      <c r="A1802" s="122">
        <v>4156</v>
      </c>
      <c r="B1802" s="122" t="s">
        <v>13801</v>
      </c>
      <c r="C1802" s="122" t="s">
        <v>13802</v>
      </c>
      <c r="D1802" s="122" t="s">
        <v>3146</v>
      </c>
      <c r="E1802" s="122">
        <v>0</v>
      </c>
      <c r="F1802" s="122" t="s">
        <v>3462</v>
      </c>
      <c r="G1802" s="122" t="s">
        <v>13803</v>
      </c>
      <c r="H1802" s="122" t="s">
        <v>7189</v>
      </c>
      <c r="I1802" s="126">
        <v>44967</v>
      </c>
      <c r="K1802" s="122" t="s">
        <v>13804</v>
      </c>
      <c r="L1802" s="124" t="s">
        <v>13805</v>
      </c>
      <c r="M1802" s="122" t="s">
        <v>3154</v>
      </c>
      <c r="N1802" s="122">
        <v>75</v>
      </c>
      <c r="P1802" s="124" t="s">
        <v>13806</v>
      </c>
      <c r="Q1802" s="124" t="s">
        <v>13807</v>
      </c>
      <c r="R1802" s="125">
        <v>43697.526666666665</v>
      </c>
      <c r="S1802" s="125">
        <v>43713.203935185185</v>
      </c>
      <c r="T1802" s="122" t="s">
        <v>3158</v>
      </c>
      <c r="U1802" s="122" t="s">
        <v>3158</v>
      </c>
      <c r="V1802" s="122" t="s">
        <v>3158</v>
      </c>
      <c r="W1802" s="122" t="s">
        <v>3158</v>
      </c>
      <c r="X1802" s="122" t="s">
        <v>3158</v>
      </c>
      <c r="Y1802" s="122" t="s">
        <v>3158</v>
      </c>
      <c r="Z1802" s="122">
        <v>0</v>
      </c>
      <c r="AA1802" s="122" t="s">
        <v>3158</v>
      </c>
      <c r="AB1802" s="122" t="s">
        <v>3158</v>
      </c>
      <c r="AC1802" s="122" t="s">
        <v>3158</v>
      </c>
      <c r="AD1802" s="125">
        <v>43713.203935185185</v>
      </c>
      <c r="AE1802" s="122" t="s">
        <v>3158</v>
      </c>
    </row>
    <row r="1803" spans="1:31" ht="13">
      <c r="A1803" s="122">
        <v>4157</v>
      </c>
      <c r="B1803" s="122" t="s">
        <v>2582</v>
      </c>
      <c r="C1803" s="122" t="s">
        <v>13808</v>
      </c>
      <c r="D1803" s="122" t="s">
        <v>3146</v>
      </c>
      <c r="E1803" s="122">
        <v>2007</v>
      </c>
      <c r="F1803" s="122" t="s">
        <v>3462</v>
      </c>
      <c r="G1803" s="122" t="s">
        <v>3172</v>
      </c>
      <c r="H1803" s="122" t="s">
        <v>3173</v>
      </c>
      <c r="I1803" s="126">
        <v>44967</v>
      </c>
      <c r="K1803" s="122" t="s">
        <v>13809</v>
      </c>
      <c r="L1803" s="124" t="s">
        <v>13810</v>
      </c>
      <c r="M1803" s="122" t="s">
        <v>3154</v>
      </c>
      <c r="N1803" s="122">
        <v>75</v>
      </c>
      <c r="O1803" s="124" t="s">
        <v>13811</v>
      </c>
      <c r="P1803" s="122" t="s">
        <v>116</v>
      </c>
      <c r="Q1803" s="124" t="s">
        <v>13812</v>
      </c>
      <c r="R1803" s="125">
        <v>43697.526666666665</v>
      </c>
      <c r="S1803" s="125">
        <v>43713.203935185185</v>
      </c>
      <c r="T1803" s="122" t="s">
        <v>3158</v>
      </c>
      <c r="U1803" s="122" t="s">
        <v>3158</v>
      </c>
      <c r="V1803" s="122" t="s">
        <v>3158</v>
      </c>
      <c r="W1803" s="122" t="s">
        <v>3158</v>
      </c>
      <c r="X1803" s="122" t="s">
        <v>3158</v>
      </c>
      <c r="Y1803" s="122" t="s">
        <v>3158</v>
      </c>
      <c r="Z1803" s="122">
        <v>0</v>
      </c>
      <c r="AA1803" s="122" t="s">
        <v>3158</v>
      </c>
      <c r="AB1803" s="122" t="s">
        <v>3158</v>
      </c>
      <c r="AC1803" s="122" t="s">
        <v>3158</v>
      </c>
      <c r="AD1803" s="125">
        <v>43713.203935185185</v>
      </c>
      <c r="AE1803" s="122" t="s">
        <v>3158</v>
      </c>
    </row>
    <row r="1804" spans="1:31" ht="13">
      <c r="A1804" s="122">
        <v>4158</v>
      </c>
      <c r="B1804" s="122" t="s">
        <v>13813</v>
      </c>
      <c r="C1804" s="122" t="s">
        <v>13814</v>
      </c>
      <c r="D1804" s="122" t="s">
        <v>3146</v>
      </c>
      <c r="E1804" s="122">
        <v>0</v>
      </c>
      <c r="F1804" s="122" t="s">
        <v>3721</v>
      </c>
      <c r="G1804" s="122" t="s">
        <v>4482</v>
      </c>
      <c r="H1804" s="122" t="s">
        <v>4483</v>
      </c>
      <c r="K1804" s="122" t="s">
        <v>13815</v>
      </c>
      <c r="M1804" s="122" t="s">
        <v>3154</v>
      </c>
      <c r="N1804" s="122">
        <v>75</v>
      </c>
      <c r="R1804" s="125">
        <v>43697.526666666665</v>
      </c>
      <c r="S1804" s="125">
        <v>43713.203935185185</v>
      </c>
      <c r="T1804" s="122" t="s">
        <v>3158</v>
      </c>
      <c r="U1804" s="122" t="s">
        <v>3158</v>
      </c>
      <c r="V1804" s="122" t="s">
        <v>3158</v>
      </c>
      <c r="W1804" s="122" t="s">
        <v>3158</v>
      </c>
      <c r="X1804" s="122" t="s">
        <v>3158</v>
      </c>
      <c r="Y1804" s="122" t="s">
        <v>3158</v>
      </c>
      <c r="Z1804" s="122">
        <v>0</v>
      </c>
      <c r="AA1804" s="122" t="s">
        <v>3158</v>
      </c>
      <c r="AB1804" s="122" t="s">
        <v>3158</v>
      </c>
      <c r="AC1804" s="122" t="s">
        <v>3158</v>
      </c>
      <c r="AD1804" s="125">
        <v>43713.203935185185</v>
      </c>
      <c r="AE1804" s="122" t="s">
        <v>3158</v>
      </c>
    </row>
    <row r="1805" spans="1:31" ht="13">
      <c r="A1805" s="122">
        <v>4159</v>
      </c>
      <c r="B1805" s="122" t="s">
        <v>13816</v>
      </c>
      <c r="C1805" s="122" t="s">
        <v>13817</v>
      </c>
      <c r="D1805" s="122" t="s">
        <v>3146</v>
      </c>
      <c r="E1805" s="122">
        <v>2018</v>
      </c>
      <c r="F1805" s="122" t="s">
        <v>3721</v>
      </c>
      <c r="G1805" s="122" t="s">
        <v>3245</v>
      </c>
      <c r="H1805" s="122" t="s">
        <v>3195</v>
      </c>
      <c r="K1805" s="122" t="s">
        <v>13818</v>
      </c>
      <c r="L1805" s="124" t="s">
        <v>13819</v>
      </c>
      <c r="M1805" s="122" t="s">
        <v>3154</v>
      </c>
      <c r="N1805" s="122">
        <v>75</v>
      </c>
      <c r="P1805" s="124" t="s">
        <v>13820</v>
      </c>
      <c r="R1805" s="125">
        <v>43697.526666666665</v>
      </c>
      <c r="S1805" s="125">
        <v>43713.203935185185</v>
      </c>
      <c r="T1805" s="122" t="s">
        <v>3158</v>
      </c>
      <c r="U1805" s="122" t="s">
        <v>3158</v>
      </c>
      <c r="V1805" s="122" t="s">
        <v>3158</v>
      </c>
      <c r="W1805" s="122" t="s">
        <v>3158</v>
      </c>
      <c r="X1805" s="122" t="s">
        <v>3158</v>
      </c>
      <c r="Y1805" s="122" t="s">
        <v>3158</v>
      </c>
      <c r="Z1805" s="122">
        <v>0</v>
      </c>
      <c r="AA1805" s="122" t="s">
        <v>3158</v>
      </c>
      <c r="AB1805" s="122" t="s">
        <v>3158</v>
      </c>
      <c r="AC1805" s="122" t="s">
        <v>3158</v>
      </c>
      <c r="AD1805" s="125">
        <v>43713.203935185185</v>
      </c>
      <c r="AE1805" s="122" t="s">
        <v>3158</v>
      </c>
    </row>
    <row r="1806" spans="1:31" ht="13">
      <c r="A1806" s="122">
        <v>4160</v>
      </c>
      <c r="B1806" s="122" t="s">
        <v>2560</v>
      </c>
      <c r="C1806" s="122" t="s">
        <v>13821</v>
      </c>
      <c r="D1806" s="122" t="s">
        <v>3146</v>
      </c>
      <c r="E1806" s="122">
        <v>2018</v>
      </c>
      <c r="F1806" s="122" t="s">
        <v>3462</v>
      </c>
      <c r="G1806" s="122" t="s">
        <v>5502</v>
      </c>
      <c r="H1806" s="122" t="s">
        <v>3173</v>
      </c>
      <c r="I1806" s="126">
        <v>44967</v>
      </c>
      <c r="K1806" s="122" t="s">
        <v>13822</v>
      </c>
      <c r="L1806" s="124" t="s">
        <v>13823</v>
      </c>
      <c r="M1806" s="122" t="s">
        <v>3154</v>
      </c>
      <c r="N1806" s="122">
        <v>75</v>
      </c>
      <c r="O1806" s="124" t="s">
        <v>13824</v>
      </c>
      <c r="P1806" s="124" t="s">
        <v>13825</v>
      </c>
      <c r="Q1806" s="124" t="s">
        <v>13826</v>
      </c>
      <c r="R1806" s="125">
        <v>43697.526666666665</v>
      </c>
      <c r="S1806" s="125">
        <v>43713.203935185185</v>
      </c>
      <c r="T1806" s="122" t="s">
        <v>3158</v>
      </c>
      <c r="U1806" s="122" t="s">
        <v>3158</v>
      </c>
      <c r="V1806" s="122" t="s">
        <v>3158</v>
      </c>
      <c r="W1806" s="122" t="s">
        <v>3158</v>
      </c>
      <c r="X1806" s="122" t="s">
        <v>3158</v>
      </c>
      <c r="Y1806" s="122" t="s">
        <v>3158</v>
      </c>
      <c r="Z1806" s="122">
        <v>0</v>
      </c>
      <c r="AA1806" s="122" t="s">
        <v>3158</v>
      </c>
      <c r="AB1806" s="122" t="s">
        <v>3158</v>
      </c>
      <c r="AC1806" s="122" t="s">
        <v>3158</v>
      </c>
      <c r="AD1806" s="125">
        <v>43713.203935185185</v>
      </c>
      <c r="AE1806" s="122" t="s">
        <v>3158</v>
      </c>
    </row>
    <row r="1807" spans="1:31" ht="13">
      <c r="A1807" s="122">
        <v>4161</v>
      </c>
      <c r="B1807" s="122" t="s">
        <v>13827</v>
      </c>
      <c r="C1807" s="122" t="s">
        <v>13828</v>
      </c>
      <c r="D1807" s="122" t="s">
        <v>3146</v>
      </c>
      <c r="E1807" s="122">
        <v>0</v>
      </c>
      <c r="K1807" s="122" t="s">
        <v>13829</v>
      </c>
      <c r="M1807" s="122" t="s">
        <v>3154</v>
      </c>
      <c r="N1807" s="122">
        <v>75</v>
      </c>
      <c r="R1807" s="125">
        <v>43697.526666666665</v>
      </c>
      <c r="S1807" s="125">
        <v>43713.203935185185</v>
      </c>
      <c r="T1807" s="122" t="s">
        <v>3158</v>
      </c>
      <c r="U1807" s="122" t="s">
        <v>3158</v>
      </c>
      <c r="V1807" s="122" t="s">
        <v>3158</v>
      </c>
      <c r="W1807" s="122" t="s">
        <v>3158</v>
      </c>
      <c r="X1807" s="122" t="s">
        <v>3158</v>
      </c>
      <c r="Y1807" s="122" t="s">
        <v>3158</v>
      </c>
      <c r="Z1807" s="122">
        <v>0</v>
      </c>
      <c r="AA1807" s="122" t="s">
        <v>3158</v>
      </c>
      <c r="AB1807" s="122" t="s">
        <v>3158</v>
      </c>
      <c r="AC1807" s="122" t="s">
        <v>3158</v>
      </c>
      <c r="AD1807" s="125">
        <v>43713.203935185185</v>
      </c>
      <c r="AE1807" s="122" t="s">
        <v>3158</v>
      </c>
    </row>
    <row r="1808" spans="1:31" ht="13">
      <c r="A1808" s="122">
        <v>4162</v>
      </c>
      <c r="B1808" s="122" t="s">
        <v>13830</v>
      </c>
      <c r="C1808" s="122" t="s">
        <v>13831</v>
      </c>
      <c r="D1808" s="122" t="s">
        <v>3146</v>
      </c>
      <c r="E1808" s="122">
        <v>0</v>
      </c>
      <c r="K1808" s="122" t="s">
        <v>13832</v>
      </c>
      <c r="M1808" s="122" t="s">
        <v>3154</v>
      </c>
      <c r="N1808" s="122">
        <v>75</v>
      </c>
      <c r="R1808" s="125">
        <v>43697.526666666665</v>
      </c>
      <c r="S1808" s="125">
        <v>43713.203935185185</v>
      </c>
      <c r="T1808" s="122" t="s">
        <v>3158</v>
      </c>
      <c r="U1808" s="122" t="s">
        <v>3158</v>
      </c>
      <c r="V1808" s="122" t="s">
        <v>3158</v>
      </c>
      <c r="W1808" s="122" t="s">
        <v>3158</v>
      </c>
      <c r="X1808" s="122" t="s">
        <v>3158</v>
      </c>
      <c r="Y1808" s="122" t="s">
        <v>3158</v>
      </c>
      <c r="Z1808" s="122">
        <v>0</v>
      </c>
      <c r="AA1808" s="122" t="s">
        <v>3158</v>
      </c>
      <c r="AB1808" s="122" t="s">
        <v>3158</v>
      </c>
      <c r="AC1808" s="122" t="s">
        <v>3158</v>
      </c>
      <c r="AD1808" s="125">
        <v>43713.203935185185</v>
      </c>
      <c r="AE1808" s="122" t="s">
        <v>3158</v>
      </c>
    </row>
    <row r="1809" spans="1:31" ht="13">
      <c r="A1809" s="122">
        <v>4163</v>
      </c>
      <c r="B1809" s="122" t="s">
        <v>13833</v>
      </c>
      <c r="C1809" s="122" t="s">
        <v>13834</v>
      </c>
      <c r="D1809" s="122" t="s">
        <v>3146</v>
      </c>
      <c r="E1809" s="122">
        <v>2013</v>
      </c>
      <c r="F1809" s="122" t="s">
        <v>3721</v>
      </c>
      <c r="G1809" s="122" t="s">
        <v>3245</v>
      </c>
      <c r="H1809" s="122" t="s">
        <v>3195</v>
      </c>
      <c r="K1809" s="122" t="s">
        <v>13835</v>
      </c>
      <c r="L1809" s="124" t="s">
        <v>13836</v>
      </c>
      <c r="M1809" s="122" t="s">
        <v>3154</v>
      </c>
      <c r="N1809" s="122">
        <v>75</v>
      </c>
      <c r="O1809" s="124" t="s">
        <v>13837</v>
      </c>
      <c r="P1809" s="124" t="s">
        <v>13838</v>
      </c>
      <c r="Q1809" s="124" t="s">
        <v>13839</v>
      </c>
      <c r="R1809" s="125">
        <v>43697.526666666665</v>
      </c>
      <c r="S1809" s="125">
        <v>43713.203935185185</v>
      </c>
      <c r="T1809" s="122" t="s">
        <v>3158</v>
      </c>
      <c r="U1809" s="122" t="s">
        <v>3158</v>
      </c>
      <c r="V1809" s="122" t="s">
        <v>3158</v>
      </c>
      <c r="W1809" s="122" t="s">
        <v>3158</v>
      </c>
      <c r="X1809" s="122" t="s">
        <v>3158</v>
      </c>
      <c r="Y1809" s="122" t="s">
        <v>3158</v>
      </c>
      <c r="Z1809" s="122">
        <v>0</v>
      </c>
      <c r="AA1809" s="122" t="s">
        <v>3158</v>
      </c>
      <c r="AB1809" s="122" t="s">
        <v>3158</v>
      </c>
      <c r="AC1809" s="122" t="s">
        <v>3158</v>
      </c>
      <c r="AD1809" s="125">
        <v>43713.203935185185</v>
      </c>
      <c r="AE1809" s="122" t="s">
        <v>3158</v>
      </c>
    </row>
    <row r="1810" spans="1:31" ht="13">
      <c r="A1810" s="122">
        <v>4164</v>
      </c>
      <c r="B1810" s="122" t="s">
        <v>1470</v>
      </c>
      <c r="C1810" s="122" t="s">
        <v>13840</v>
      </c>
      <c r="D1810" s="122" t="s">
        <v>3146</v>
      </c>
      <c r="E1810" s="122">
        <v>2015</v>
      </c>
      <c r="F1810" s="122" t="s">
        <v>3342</v>
      </c>
      <c r="G1810" s="122" t="s">
        <v>13841</v>
      </c>
      <c r="H1810" s="122" t="s">
        <v>3217</v>
      </c>
      <c r="I1810" s="126">
        <v>44967</v>
      </c>
      <c r="K1810" s="122" t="s">
        <v>13842</v>
      </c>
      <c r="L1810" s="122" t="s">
        <v>13843</v>
      </c>
      <c r="M1810" s="122" t="s">
        <v>3154</v>
      </c>
      <c r="N1810" s="122">
        <v>75</v>
      </c>
      <c r="O1810" s="122" t="s">
        <v>116</v>
      </c>
      <c r="P1810" s="124" t="s">
        <v>13844</v>
      </c>
      <c r="Q1810" s="124" t="s">
        <v>13845</v>
      </c>
      <c r="R1810" s="125">
        <v>43697.526666666665</v>
      </c>
      <c r="S1810" s="125">
        <v>43713.203935185185</v>
      </c>
      <c r="T1810" s="122" t="s">
        <v>3158</v>
      </c>
      <c r="U1810" s="122" t="s">
        <v>3158</v>
      </c>
      <c r="V1810" s="122" t="s">
        <v>3158</v>
      </c>
      <c r="W1810" s="122" t="s">
        <v>3158</v>
      </c>
      <c r="X1810" s="122" t="s">
        <v>3158</v>
      </c>
      <c r="Y1810" s="122" t="s">
        <v>3158</v>
      </c>
      <c r="Z1810" s="122">
        <v>0</v>
      </c>
      <c r="AA1810" s="122" t="s">
        <v>3158</v>
      </c>
      <c r="AB1810" s="122" t="s">
        <v>3158</v>
      </c>
      <c r="AC1810" s="122" t="s">
        <v>3158</v>
      </c>
      <c r="AD1810" s="125">
        <v>43713.203935185185</v>
      </c>
      <c r="AE1810" s="122" t="s">
        <v>3158</v>
      </c>
    </row>
    <row r="1811" spans="1:31" ht="13">
      <c r="A1811" s="122">
        <v>4165</v>
      </c>
      <c r="B1811" s="122" t="s">
        <v>2609</v>
      </c>
      <c r="C1811" s="122" t="s">
        <v>13846</v>
      </c>
      <c r="D1811" s="122" t="s">
        <v>3146</v>
      </c>
      <c r="E1811" s="122">
        <v>2014</v>
      </c>
      <c r="F1811" s="122" t="s">
        <v>3462</v>
      </c>
      <c r="G1811" s="122" t="s">
        <v>3245</v>
      </c>
      <c r="H1811" s="122" t="s">
        <v>3195</v>
      </c>
      <c r="I1811" s="122" t="s">
        <v>3204</v>
      </c>
      <c r="J1811" s="122" t="s">
        <v>13847</v>
      </c>
      <c r="K1811" s="122" t="s">
        <v>13848</v>
      </c>
      <c r="L1811" s="124" t="s">
        <v>13849</v>
      </c>
      <c r="M1811" s="122" t="s">
        <v>3154</v>
      </c>
      <c r="N1811" s="122">
        <v>75</v>
      </c>
      <c r="O1811" s="122" t="s">
        <v>116</v>
      </c>
      <c r="P1811" s="122" t="s">
        <v>3158</v>
      </c>
      <c r="Q1811" s="124" t="s">
        <v>13850</v>
      </c>
      <c r="R1811" s="125">
        <v>43697.526666666665</v>
      </c>
      <c r="S1811" s="125">
        <v>44686.300011574072</v>
      </c>
      <c r="T1811" s="122">
        <v>68</v>
      </c>
      <c r="U1811" s="122" t="s">
        <v>3202</v>
      </c>
      <c r="V1811" s="122" t="s">
        <v>3415</v>
      </c>
      <c r="W1811" s="122" t="s">
        <v>3158</v>
      </c>
      <c r="X1811" s="122" t="s">
        <v>3204</v>
      </c>
      <c r="Y1811" s="122" t="s">
        <v>3158</v>
      </c>
      <c r="Z1811" s="122">
        <v>0</v>
      </c>
      <c r="AA1811" s="122" t="s">
        <v>3158</v>
      </c>
      <c r="AB1811" s="122" t="s">
        <v>3158</v>
      </c>
      <c r="AC1811" s="122" t="s">
        <v>3158</v>
      </c>
      <c r="AD1811" s="125">
        <v>43713.203935185185</v>
      </c>
      <c r="AE1811" s="122" t="s">
        <v>3158</v>
      </c>
    </row>
    <row r="1812" spans="1:31" ht="13">
      <c r="A1812" s="122">
        <v>4166</v>
      </c>
      <c r="B1812" s="122" t="s">
        <v>13851</v>
      </c>
      <c r="C1812" s="122" t="s">
        <v>13852</v>
      </c>
      <c r="D1812" s="122" t="s">
        <v>3146</v>
      </c>
      <c r="E1812" s="122">
        <v>0</v>
      </c>
      <c r="G1812" s="122" t="s">
        <v>5279</v>
      </c>
      <c r="H1812" s="122" t="s">
        <v>5280</v>
      </c>
      <c r="K1812" s="122" t="s">
        <v>13853</v>
      </c>
      <c r="M1812" s="122" t="s">
        <v>3154</v>
      </c>
      <c r="N1812" s="122">
        <v>75</v>
      </c>
      <c r="R1812" s="125">
        <v>43697.526666666665</v>
      </c>
      <c r="S1812" s="125">
        <v>43713.203935185185</v>
      </c>
      <c r="T1812" s="122" t="s">
        <v>3158</v>
      </c>
      <c r="U1812" s="122" t="s">
        <v>3158</v>
      </c>
      <c r="V1812" s="122" t="s">
        <v>3158</v>
      </c>
      <c r="W1812" s="122" t="s">
        <v>3158</v>
      </c>
      <c r="X1812" s="122" t="s">
        <v>3158</v>
      </c>
      <c r="Y1812" s="122" t="s">
        <v>3158</v>
      </c>
      <c r="Z1812" s="122">
        <v>0</v>
      </c>
      <c r="AA1812" s="122" t="s">
        <v>3158</v>
      </c>
      <c r="AB1812" s="122" t="s">
        <v>3158</v>
      </c>
      <c r="AC1812" s="122" t="s">
        <v>3158</v>
      </c>
      <c r="AD1812" s="125">
        <v>43713.203935185185</v>
      </c>
      <c r="AE1812" s="122" t="s">
        <v>3158</v>
      </c>
    </row>
    <row r="1813" spans="1:31" ht="13">
      <c r="A1813" s="122">
        <v>4167</v>
      </c>
      <c r="B1813" s="122" t="s">
        <v>2585</v>
      </c>
      <c r="C1813" s="122" t="s">
        <v>13854</v>
      </c>
      <c r="D1813" s="122" t="s">
        <v>3146</v>
      </c>
      <c r="E1813" s="122">
        <v>2018</v>
      </c>
      <c r="F1813" s="122" t="s">
        <v>3225</v>
      </c>
      <c r="G1813" s="122" t="s">
        <v>3235</v>
      </c>
      <c r="H1813" s="122" t="s">
        <v>3195</v>
      </c>
      <c r="I1813" s="122" t="s">
        <v>4340</v>
      </c>
      <c r="J1813" s="122" t="s">
        <v>13855</v>
      </c>
      <c r="K1813" s="122" t="s">
        <v>13856</v>
      </c>
      <c r="L1813" s="124" t="s">
        <v>13857</v>
      </c>
      <c r="M1813" s="122" t="s">
        <v>3154</v>
      </c>
      <c r="N1813" s="122">
        <v>75</v>
      </c>
      <c r="O1813" s="122" t="s">
        <v>116</v>
      </c>
      <c r="P1813" s="122" t="s">
        <v>3158</v>
      </c>
      <c r="Q1813" s="122" t="s">
        <v>116</v>
      </c>
      <c r="R1813" s="125">
        <v>43697.526666666665</v>
      </c>
      <c r="S1813" s="125">
        <v>43775.497974537036</v>
      </c>
      <c r="T1813" s="122">
        <v>68</v>
      </c>
      <c r="U1813" s="122" t="s">
        <v>3202</v>
      </c>
      <c r="V1813" s="122" t="s">
        <v>3204</v>
      </c>
      <c r="W1813" s="122" t="s">
        <v>3158</v>
      </c>
      <c r="X1813" s="122" t="s">
        <v>3204</v>
      </c>
      <c r="Y1813" s="122" t="s">
        <v>3158</v>
      </c>
      <c r="Z1813" s="122">
        <v>0</v>
      </c>
      <c r="AA1813" s="122" t="s">
        <v>3158</v>
      </c>
      <c r="AB1813" s="122" t="s">
        <v>3158</v>
      </c>
      <c r="AC1813" s="122" t="s">
        <v>3158</v>
      </c>
      <c r="AD1813" s="125">
        <v>43713.203935185185</v>
      </c>
      <c r="AE1813" s="122" t="s">
        <v>3158</v>
      </c>
    </row>
    <row r="1814" spans="1:31" ht="13">
      <c r="A1814" s="122">
        <v>4168</v>
      </c>
      <c r="B1814" s="122" t="s">
        <v>1064</v>
      </c>
      <c r="C1814" s="122" t="s">
        <v>13858</v>
      </c>
      <c r="D1814" s="122" t="s">
        <v>3146</v>
      </c>
      <c r="E1814" s="122">
        <v>2012</v>
      </c>
      <c r="F1814" s="122" t="s">
        <v>3255</v>
      </c>
      <c r="G1814" s="122" t="s">
        <v>6074</v>
      </c>
      <c r="H1814" s="122" t="s">
        <v>3173</v>
      </c>
      <c r="I1814" s="122" t="s">
        <v>13859</v>
      </c>
      <c r="J1814" s="122" t="s">
        <v>13860</v>
      </c>
      <c r="K1814" s="122" t="s">
        <v>13861</v>
      </c>
      <c r="L1814" s="124" t="s">
        <v>13862</v>
      </c>
      <c r="M1814" s="122" t="s">
        <v>3154</v>
      </c>
      <c r="N1814" s="122">
        <v>75</v>
      </c>
      <c r="O1814" s="124" t="s">
        <v>13863</v>
      </c>
      <c r="P1814" s="122" t="s">
        <v>3158</v>
      </c>
      <c r="Q1814" s="124" t="s">
        <v>13864</v>
      </c>
      <c r="R1814" s="125">
        <v>43697.526666666665</v>
      </c>
      <c r="S1814" s="125">
        <v>44251.517337962963</v>
      </c>
      <c r="T1814" s="122">
        <v>68</v>
      </c>
      <c r="U1814" s="122" t="s">
        <v>3202</v>
      </c>
      <c r="V1814" s="122" t="s">
        <v>3204</v>
      </c>
      <c r="W1814" s="122" t="s">
        <v>3158</v>
      </c>
      <c r="X1814" s="122" t="s">
        <v>3204</v>
      </c>
      <c r="Y1814" s="122" t="s">
        <v>3158</v>
      </c>
      <c r="Z1814" s="122">
        <v>0</v>
      </c>
      <c r="AA1814" s="122" t="s">
        <v>3158</v>
      </c>
      <c r="AB1814" s="122" t="s">
        <v>3158</v>
      </c>
      <c r="AC1814" s="122" t="s">
        <v>3158</v>
      </c>
      <c r="AD1814" s="125">
        <v>43713.203935185185</v>
      </c>
      <c r="AE1814" s="122" t="s">
        <v>3158</v>
      </c>
    </row>
    <row r="1815" spans="1:31" ht="13">
      <c r="A1815" s="122">
        <v>4169</v>
      </c>
      <c r="B1815" s="122" t="s">
        <v>13865</v>
      </c>
      <c r="C1815" s="122" t="s">
        <v>13866</v>
      </c>
      <c r="D1815" s="122" t="s">
        <v>3146</v>
      </c>
      <c r="E1815" s="122">
        <v>0</v>
      </c>
      <c r="F1815" s="122" t="s">
        <v>3721</v>
      </c>
      <c r="G1815" s="122" t="s">
        <v>4482</v>
      </c>
      <c r="H1815" s="122" t="s">
        <v>4483</v>
      </c>
      <c r="K1815" s="122" t="s">
        <v>13867</v>
      </c>
      <c r="L1815" s="124" t="s">
        <v>13868</v>
      </c>
      <c r="M1815" s="122" t="s">
        <v>3154</v>
      </c>
      <c r="N1815" s="122">
        <v>75</v>
      </c>
      <c r="R1815" s="125">
        <v>43697.526666666665</v>
      </c>
      <c r="S1815" s="125">
        <v>43713.203935185185</v>
      </c>
      <c r="T1815" s="122" t="s">
        <v>3158</v>
      </c>
      <c r="U1815" s="122" t="s">
        <v>3158</v>
      </c>
      <c r="V1815" s="122" t="s">
        <v>3158</v>
      </c>
      <c r="W1815" s="122" t="s">
        <v>3158</v>
      </c>
      <c r="X1815" s="122" t="s">
        <v>3158</v>
      </c>
      <c r="Y1815" s="122" t="s">
        <v>3158</v>
      </c>
      <c r="Z1815" s="122">
        <v>0</v>
      </c>
      <c r="AA1815" s="122" t="s">
        <v>3158</v>
      </c>
      <c r="AB1815" s="122" t="s">
        <v>3158</v>
      </c>
      <c r="AC1815" s="122" t="s">
        <v>3158</v>
      </c>
      <c r="AD1815" s="125">
        <v>43713.203935185185</v>
      </c>
      <c r="AE1815" s="122" t="s">
        <v>3158</v>
      </c>
    </row>
    <row r="1816" spans="1:31" ht="13">
      <c r="A1816" s="122">
        <v>4170</v>
      </c>
      <c r="B1816" s="122" t="s">
        <v>13869</v>
      </c>
      <c r="C1816" s="122" t="s">
        <v>13870</v>
      </c>
      <c r="D1816" s="122" t="s">
        <v>3146</v>
      </c>
      <c r="E1816" s="122">
        <v>2015</v>
      </c>
      <c r="F1816" s="122" t="s">
        <v>3462</v>
      </c>
      <c r="G1816" s="122" t="s">
        <v>3480</v>
      </c>
      <c r="H1816" s="122" t="s">
        <v>13871</v>
      </c>
      <c r="I1816" s="122" t="s">
        <v>3375</v>
      </c>
      <c r="K1816" s="122" t="s">
        <v>13872</v>
      </c>
      <c r="L1816" s="124" t="s">
        <v>13873</v>
      </c>
      <c r="M1816" s="122" t="s">
        <v>3154</v>
      </c>
      <c r="N1816" s="122">
        <v>75</v>
      </c>
      <c r="O1816" s="124" t="s">
        <v>13874</v>
      </c>
      <c r="P1816" s="124" t="s">
        <v>13875</v>
      </c>
      <c r="Q1816" s="122" t="s">
        <v>116</v>
      </c>
      <c r="R1816" s="125">
        <v>43697.526666666665</v>
      </c>
      <c r="S1816" s="125">
        <v>43713.203935185185</v>
      </c>
      <c r="T1816" s="122" t="s">
        <v>3158</v>
      </c>
      <c r="U1816" s="122" t="s">
        <v>3158</v>
      </c>
      <c r="V1816" s="122" t="s">
        <v>3158</v>
      </c>
      <c r="W1816" s="122" t="s">
        <v>3158</v>
      </c>
      <c r="X1816" s="122" t="s">
        <v>3158</v>
      </c>
      <c r="Y1816" s="122" t="s">
        <v>3158</v>
      </c>
      <c r="Z1816" s="122">
        <v>0</v>
      </c>
      <c r="AA1816" s="122" t="s">
        <v>3158</v>
      </c>
      <c r="AB1816" s="122" t="s">
        <v>3158</v>
      </c>
      <c r="AC1816" s="122" t="s">
        <v>3158</v>
      </c>
      <c r="AD1816" s="125">
        <v>43713.203935185185</v>
      </c>
      <c r="AE1816" s="122" t="s">
        <v>3158</v>
      </c>
    </row>
    <row r="1817" spans="1:31" ht="13">
      <c r="A1817" s="122">
        <v>4171</v>
      </c>
      <c r="B1817" s="122" t="s">
        <v>13876</v>
      </c>
      <c r="C1817" s="122" t="s">
        <v>13877</v>
      </c>
      <c r="D1817" s="122" t="s">
        <v>3146</v>
      </c>
      <c r="E1817" s="122">
        <v>2012</v>
      </c>
      <c r="F1817" s="122" t="s">
        <v>3862</v>
      </c>
      <c r="G1817" s="122" t="s">
        <v>3235</v>
      </c>
      <c r="H1817" s="122" t="s">
        <v>3195</v>
      </c>
      <c r="I1817" s="122" t="s">
        <v>3385</v>
      </c>
      <c r="J1817" s="122" t="s">
        <v>13878</v>
      </c>
      <c r="K1817" s="122" t="s">
        <v>13879</v>
      </c>
      <c r="L1817" s="124" t="s">
        <v>13880</v>
      </c>
      <c r="M1817" s="122" t="s">
        <v>3154</v>
      </c>
      <c r="N1817" s="122">
        <v>75</v>
      </c>
      <c r="O1817" s="124" t="s">
        <v>13881</v>
      </c>
      <c r="P1817" s="124" t="s">
        <v>13882</v>
      </c>
      <c r="Q1817" s="124" t="s">
        <v>13883</v>
      </c>
      <c r="R1817" s="125">
        <v>43697.526666666665</v>
      </c>
      <c r="S1817" s="125">
        <v>43977.585289351853</v>
      </c>
      <c r="T1817" s="122">
        <v>72</v>
      </c>
      <c r="U1817" s="122" t="s">
        <v>3278</v>
      </c>
      <c r="V1817" s="122" t="s">
        <v>3195</v>
      </c>
      <c r="W1817" s="122" t="s">
        <v>3158</v>
      </c>
      <c r="X1817" s="122" t="s">
        <v>3204</v>
      </c>
      <c r="Y1817" s="122" t="s">
        <v>3158</v>
      </c>
      <c r="Z1817" s="122">
        <v>0</v>
      </c>
      <c r="AA1817" s="122" t="s">
        <v>3158</v>
      </c>
      <c r="AB1817" s="122" t="s">
        <v>3158</v>
      </c>
      <c r="AC1817" s="122" t="s">
        <v>3158</v>
      </c>
      <c r="AD1817" s="125">
        <v>43713.203935185185</v>
      </c>
      <c r="AE1817" s="122" t="s">
        <v>3158</v>
      </c>
    </row>
    <row r="1818" spans="1:31" ht="13">
      <c r="A1818" s="122">
        <v>4173</v>
      </c>
      <c r="B1818" s="122" t="s">
        <v>968</v>
      </c>
      <c r="C1818" s="122" t="s">
        <v>13884</v>
      </c>
      <c r="D1818" s="122" t="s">
        <v>3146</v>
      </c>
      <c r="E1818" s="122">
        <v>2004</v>
      </c>
      <c r="F1818" s="122" t="s">
        <v>3225</v>
      </c>
      <c r="G1818" s="122" t="s">
        <v>4325</v>
      </c>
      <c r="H1818" s="122" t="s">
        <v>3173</v>
      </c>
      <c r="I1818" s="122" t="s">
        <v>3264</v>
      </c>
      <c r="K1818" s="122" t="s">
        <v>13885</v>
      </c>
      <c r="L1818" s="124" t="s">
        <v>13886</v>
      </c>
      <c r="M1818" s="122" t="s">
        <v>3154</v>
      </c>
      <c r="N1818" s="122">
        <v>75</v>
      </c>
      <c r="O1818" s="124" t="s">
        <v>13887</v>
      </c>
      <c r="P1818" s="124" t="s">
        <v>13888</v>
      </c>
      <c r="Q1818" s="124" t="s">
        <v>13889</v>
      </c>
      <c r="R1818" s="125">
        <v>43697.526666666665</v>
      </c>
      <c r="S1818" s="125">
        <v>43713.203935185185</v>
      </c>
      <c r="T1818" s="122" t="s">
        <v>3158</v>
      </c>
      <c r="U1818" s="122" t="s">
        <v>3158</v>
      </c>
      <c r="V1818" s="122" t="s">
        <v>3158</v>
      </c>
      <c r="W1818" s="122" t="s">
        <v>3158</v>
      </c>
      <c r="X1818" s="122" t="s">
        <v>3158</v>
      </c>
      <c r="Y1818" s="122" t="s">
        <v>3158</v>
      </c>
      <c r="Z1818" s="122">
        <v>0</v>
      </c>
      <c r="AA1818" s="122" t="s">
        <v>3158</v>
      </c>
      <c r="AB1818" s="122" t="s">
        <v>3158</v>
      </c>
      <c r="AC1818" s="122" t="s">
        <v>3158</v>
      </c>
      <c r="AD1818" s="125">
        <v>43713.203935185185</v>
      </c>
      <c r="AE1818" s="122" t="s">
        <v>3158</v>
      </c>
    </row>
    <row r="1819" spans="1:31" ht="13">
      <c r="A1819" s="122">
        <v>4174</v>
      </c>
      <c r="B1819" s="122" t="s">
        <v>13890</v>
      </c>
      <c r="C1819" s="122" t="s">
        <v>13891</v>
      </c>
      <c r="D1819" s="122" t="s">
        <v>3146</v>
      </c>
      <c r="E1819" s="122">
        <v>2012</v>
      </c>
      <c r="F1819" s="122" t="s">
        <v>3862</v>
      </c>
      <c r="G1819" s="122" t="s">
        <v>3409</v>
      </c>
      <c r="H1819" s="122" t="s">
        <v>3173</v>
      </c>
      <c r="I1819" s="122" t="s">
        <v>3385</v>
      </c>
      <c r="J1819" s="122" t="s">
        <v>13892</v>
      </c>
      <c r="K1819" s="122" t="s">
        <v>13893</v>
      </c>
      <c r="L1819" s="124" t="s">
        <v>13894</v>
      </c>
      <c r="M1819" s="122" t="s">
        <v>3154</v>
      </c>
      <c r="N1819" s="122">
        <v>75</v>
      </c>
      <c r="O1819" s="124" t="s">
        <v>13895</v>
      </c>
      <c r="P1819" s="122" t="s">
        <v>3158</v>
      </c>
      <c r="Q1819" s="124" t="s">
        <v>13896</v>
      </c>
      <c r="R1819" s="125">
        <v>43697.526666666665</v>
      </c>
      <c r="S1819" s="125">
        <v>44454.43241898148</v>
      </c>
      <c r="T1819" s="122">
        <v>68</v>
      </c>
      <c r="U1819" s="122" t="s">
        <v>3202</v>
      </c>
      <c r="V1819" s="122" t="s">
        <v>3415</v>
      </c>
      <c r="W1819" s="122" t="s">
        <v>3158</v>
      </c>
      <c r="X1819" s="122" t="s">
        <v>3204</v>
      </c>
      <c r="Y1819" s="122" t="s">
        <v>3158</v>
      </c>
      <c r="Z1819" s="122">
        <v>0</v>
      </c>
      <c r="AA1819" s="122" t="s">
        <v>3158</v>
      </c>
      <c r="AB1819" s="122" t="s">
        <v>3158</v>
      </c>
      <c r="AC1819" s="122" t="s">
        <v>3158</v>
      </c>
      <c r="AD1819" s="125">
        <v>43713.203935185185</v>
      </c>
      <c r="AE1819" s="122" t="s">
        <v>3158</v>
      </c>
    </row>
    <row r="1820" spans="1:31" ht="13">
      <c r="A1820" s="122">
        <v>4175</v>
      </c>
      <c r="B1820" s="122" t="s">
        <v>13897</v>
      </c>
      <c r="C1820" s="122" t="s">
        <v>13898</v>
      </c>
      <c r="D1820" s="122" t="s">
        <v>3146</v>
      </c>
      <c r="E1820" s="122">
        <v>2016</v>
      </c>
      <c r="F1820" s="122" t="s">
        <v>3342</v>
      </c>
      <c r="G1820" s="122" t="s">
        <v>3172</v>
      </c>
      <c r="H1820" s="122" t="s">
        <v>3173</v>
      </c>
      <c r="I1820" s="122" t="s">
        <v>3209</v>
      </c>
      <c r="K1820" s="122" t="s">
        <v>13899</v>
      </c>
      <c r="L1820" s="124" t="s">
        <v>13900</v>
      </c>
      <c r="M1820" s="122" t="s">
        <v>3154</v>
      </c>
      <c r="N1820" s="122">
        <v>75</v>
      </c>
      <c r="O1820" s="124" t="s">
        <v>13901</v>
      </c>
      <c r="P1820" s="124" t="s">
        <v>13902</v>
      </c>
      <c r="Q1820" s="124" t="s">
        <v>13903</v>
      </c>
      <c r="R1820" s="125">
        <v>43697.526666666665</v>
      </c>
      <c r="S1820" s="125">
        <v>43713.203935185185</v>
      </c>
      <c r="T1820" s="122" t="s">
        <v>3158</v>
      </c>
      <c r="U1820" s="122" t="s">
        <v>3158</v>
      </c>
      <c r="V1820" s="122" t="s">
        <v>3158</v>
      </c>
      <c r="W1820" s="122" t="s">
        <v>3158</v>
      </c>
      <c r="X1820" s="122" t="s">
        <v>3158</v>
      </c>
      <c r="Y1820" s="122" t="s">
        <v>3158</v>
      </c>
      <c r="Z1820" s="122">
        <v>0</v>
      </c>
      <c r="AA1820" s="122" t="s">
        <v>3158</v>
      </c>
      <c r="AB1820" s="122" t="s">
        <v>3158</v>
      </c>
      <c r="AC1820" s="122" t="s">
        <v>3158</v>
      </c>
      <c r="AD1820" s="125">
        <v>43713.203935185185</v>
      </c>
      <c r="AE1820" s="122" t="s">
        <v>3158</v>
      </c>
    </row>
    <row r="1821" spans="1:31" ht="13">
      <c r="A1821" s="122">
        <v>4176</v>
      </c>
      <c r="B1821" s="122" t="s">
        <v>13904</v>
      </c>
      <c r="C1821" s="122" t="s">
        <v>13905</v>
      </c>
      <c r="D1821" s="122" t="s">
        <v>3146</v>
      </c>
      <c r="E1821" s="122">
        <v>2015</v>
      </c>
      <c r="F1821" s="122" t="s">
        <v>3438</v>
      </c>
      <c r="G1821" s="122" t="s">
        <v>3207</v>
      </c>
      <c r="H1821" s="122" t="s">
        <v>101</v>
      </c>
      <c r="I1821" s="122" t="s">
        <v>3326</v>
      </c>
      <c r="K1821" s="122" t="s">
        <v>13906</v>
      </c>
      <c r="L1821" s="124" t="s">
        <v>13907</v>
      </c>
      <c r="M1821" s="122" t="s">
        <v>3154</v>
      </c>
      <c r="N1821" s="122">
        <v>75</v>
      </c>
      <c r="O1821" s="124" t="s">
        <v>13908</v>
      </c>
      <c r="P1821" s="122" t="s">
        <v>116</v>
      </c>
      <c r="Q1821" s="124" t="s">
        <v>13909</v>
      </c>
      <c r="R1821" s="125">
        <v>43697.526666666665</v>
      </c>
      <c r="S1821" s="125">
        <v>43713.203935185185</v>
      </c>
      <c r="T1821" s="122" t="s">
        <v>3158</v>
      </c>
      <c r="U1821" s="122" t="s">
        <v>3158</v>
      </c>
      <c r="V1821" s="122" t="s">
        <v>3158</v>
      </c>
      <c r="W1821" s="122" t="s">
        <v>3158</v>
      </c>
      <c r="X1821" s="122" t="s">
        <v>3158</v>
      </c>
      <c r="Y1821" s="122" t="s">
        <v>3158</v>
      </c>
      <c r="Z1821" s="122">
        <v>0</v>
      </c>
      <c r="AA1821" s="122" t="s">
        <v>3158</v>
      </c>
      <c r="AB1821" s="122" t="s">
        <v>3158</v>
      </c>
      <c r="AC1821" s="122" t="s">
        <v>3158</v>
      </c>
      <c r="AD1821" s="125">
        <v>43713.203935185185</v>
      </c>
      <c r="AE1821" s="122" t="s">
        <v>3158</v>
      </c>
    </row>
    <row r="1822" spans="1:31" ht="13">
      <c r="A1822" s="122">
        <v>4177</v>
      </c>
      <c r="B1822" s="122" t="s">
        <v>2571</v>
      </c>
      <c r="C1822" s="122" t="s">
        <v>13910</v>
      </c>
      <c r="D1822" s="122" t="s">
        <v>3146</v>
      </c>
      <c r="E1822" s="122">
        <v>1998</v>
      </c>
      <c r="F1822" s="122" t="s">
        <v>3438</v>
      </c>
      <c r="G1822" s="122" t="s">
        <v>3245</v>
      </c>
      <c r="H1822" s="122" t="s">
        <v>3195</v>
      </c>
      <c r="I1822" s="122" t="s">
        <v>3209</v>
      </c>
      <c r="K1822" s="122" t="s">
        <v>13911</v>
      </c>
      <c r="L1822" s="124" t="s">
        <v>13912</v>
      </c>
      <c r="M1822" s="122" t="s">
        <v>3154</v>
      </c>
      <c r="N1822" s="122">
        <v>75</v>
      </c>
      <c r="O1822" s="124" t="s">
        <v>13913</v>
      </c>
      <c r="P1822" s="124" t="s">
        <v>13914</v>
      </c>
      <c r="Q1822" s="124" t="s">
        <v>13915</v>
      </c>
      <c r="R1822" s="125">
        <v>43697.526666666665</v>
      </c>
      <c r="S1822" s="125">
        <v>43713.203935185185</v>
      </c>
      <c r="T1822" s="122" t="s">
        <v>3158</v>
      </c>
      <c r="U1822" s="122" t="s">
        <v>3158</v>
      </c>
      <c r="V1822" s="122" t="s">
        <v>3158</v>
      </c>
      <c r="W1822" s="122" t="s">
        <v>3158</v>
      </c>
      <c r="X1822" s="122" t="s">
        <v>3158</v>
      </c>
      <c r="Y1822" s="122" t="s">
        <v>3158</v>
      </c>
      <c r="Z1822" s="122">
        <v>0</v>
      </c>
      <c r="AA1822" s="122" t="s">
        <v>3158</v>
      </c>
      <c r="AB1822" s="122" t="s">
        <v>3158</v>
      </c>
      <c r="AC1822" s="122" t="s">
        <v>3158</v>
      </c>
      <c r="AD1822" s="125">
        <v>43713.203935185185</v>
      </c>
      <c r="AE1822" s="122" t="s">
        <v>3158</v>
      </c>
    </row>
    <row r="1823" spans="1:31" ht="13">
      <c r="A1823" s="122">
        <v>4178</v>
      </c>
      <c r="B1823" s="122" t="s">
        <v>13916</v>
      </c>
      <c r="C1823" s="122" t="s">
        <v>13917</v>
      </c>
      <c r="D1823" s="122" t="s">
        <v>3146</v>
      </c>
      <c r="E1823" s="122">
        <v>2019</v>
      </c>
      <c r="G1823" s="122" t="s">
        <v>3207</v>
      </c>
      <c r="H1823" s="122" t="s">
        <v>101</v>
      </c>
      <c r="K1823" s="122" t="s">
        <v>13918</v>
      </c>
      <c r="M1823" s="122" t="s">
        <v>3154</v>
      </c>
      <c r="N1823" s="122">
        <v>75</v>
      </c>
      <c r="R1823" s="125">
        <v>43697.526666666665</v>
      </c>
      <c r="S1823" s="125">
        <v>43713.203935185185</v>
      </c>
      <c r="T1823" s="122" t="s">
        <v>3158</v>
      </c>
      <c r="U1823" s="122" t="s">
        <v>3158</v>
      </c>
      <c r="V1823" s="122" t="s">
        <v>3158</v>
      </c>
      <c r="W1823" s="122" t="s">
        <v>3158</v>
      </c>
      <c r="X1823" s="122" t="s">
        <v>3158</v>
      </c>
      <c r="Y1823" s="122" t="s">
        <v>3158</v>
      </c>
      <c r="Z1823" s="122">
        <v>0</v>
      </c>
      <c r="AA1823" s="122" t="s">
        <v>3158</v>
      </c>
      <c r="AB1823" s="122" t="s">
        <v>3158</v>
      </c>
      <c r="AC1823" s="122" t="s">
        <v>3158</v>
      </c>
      <c r="AD1823" s="125">
        <v>43713.203935185185</v>
      </c>
      <c r="AE1823" s="122" t="s">
        <v>3158</v>
      </c>
    </row>
    <row r="1824" spans="1:31" ht="13">
      <c r="A1824" s="122">
        <v>4179</v>
      </c>
      <c r="B1824" s="122" t="s">
        <v>1560</v>
      </c>
      <c r="C1824" s="122" t="s">
        <v>13919</v>
      </c>
      <c r="D1824" s="122" t="s">
        <v>3146</v>
      </c>
      <c r="E1824" s="122">
        <v>2013</v>
      </c>
      <c r="F1824" s="122" t="s">
        <v>3255</v>
      </c>
      <c r="G1824" s="122" t="s">
        <v>6074</v>
      </c>
      <c r="H1824" s="122" t="s">
        <v>3173</v>
      </c>
      <c r="I1824" s="122" t="s">
        <v>3196</v>
      </c>
      <c r="J1824" s="122" t="s">
        <v>13920</v>
      </c>
      <c r="K1824" s="122" t="s">
        <v>13921</v>
      </c>
      <c r="L1824" s="124" t="s">
        <v>13922</v>
      </c>
      <c r="M1824" s="122" t="s">
        <v>3154</v>
      </c>
      <c r="N1824" s="122">
        <v>75</v>
      </c>
      <c r="O1824" s="124" t="s">
        <v>13923</v>
      </c>
      <c r="P1824" s="122" t="s">
        <v>3158</v>
      </c>
      <c r="Q1824" s="124" t="s">
        <v>13924</v>
      </c>
      <c r="R1824" s="125">
        <v>43697.526666666665</v>
      </c>
      <c r="S1824" s="125">
        <v>44718.319212962961</v>
      </c>
      <c r="T1824" s="122">
        <v>68</v>
      </c>
      <c r="U1824" s="122" t="s">
        <v>3202</v>
      </c>
      <c r="V1824" s="122" t="s">
        <v>3173</v>
      </c>
      <c r="W1824" s="122" t="s">
        <v>3158</v>
      </c>
      <c r="X1824" s="122" t="s">
        <v>3204</v>
      </c>
      <c r="Y1824" s="122" t="s">
        <v>3158</v>
      </c>
      <c r="Z1824" s="122">
        <v>0</v>
      </c>
      <c r="AA1824" s="122" t="s">
        <v>3158</v>
      </c>
      <c r="AB1824" s="122" t="s">
        <v>3158</v>
      </c>
      <c r="AC1824" s="122" t="s">
        <v>3158</v>
      </c>
      <c r="AD1824" s="125">
        <v>43713.203935185185</v>
      </c>
      <c r="AE1824" s="122" t="s">
        <v>3158</v>
      </c>
    </row>
    <row r="1825" spans="1:31" ht="13">
      <c r="A1825" s="122">
        <v>4180</v>
      </c>
      <c r="B1825" s="122" t="s">
        <v>13925</v>
      </c>
      <c r="C1825" s="122" t="s">
        <v>13926</v>
      </c>
      <c r="D1825" s="122" t="s">
        <v>3146</v>
      </c>
      <c r="E1825" s="122">
        <v>2010</v>
      </c>
      <c r="F1825" s="122" t="s">
        <v>3342</v>
      </c>
      <c r="G1825" s="122" t="s">
        <v>6005</v>
      </c>
      <c r="H1825" s="122" t="s">
        <v>3217</v>
      </c>
      <c r="I1825" s="122" t="s">
        <v>3326</v>
      </c>
      <c r="K1825" s="122" t="s">
        <v>13927</v>
      </c>
      <c r="L1825" s="124" t="s">
        <v>13928</v>
      </c>
      <c r="M1825" s="122" t="s">
        <v>3154</v>
      </c>
      <c r="N1825" s="122">
        <v>75</v>
      </c>
      <c r="O1825" s="124" t="s">
        <v>13929</v>
      </c>
      <c r="P1825" s="124" t="s">
        <v>13930</v>
      </c>
      <c r="Q1825" s="124" t="s">
        <v>13931</v>
      </c>
      <c r="R1825" s="125">
        <v>43697.526666666665</v>
      </c>
      <c r="S1825" s="125">
        <v>43713.203935185185</v>
      </c>
      <c r="T1825" s="122" t="s">
        <v>3158</v>
      </c>
      <c r="U1825" s="122" t="s">
        <v>3158</v>
      </c>
      <c r="V1825" s="122" t="s">
        <v>3158</v>
      </c>
      <c r="W1825" s="122" t="s">
        <v>3158</v>
      </c>
      <c r="X1825" s="122" t="s">
        <v>3158</v>
      </c>
      <c r="Y1825" s="122" t="s">
        <v>3158</v>
      </c>
      <c r="Z1825" s="122">
        <v>0</v>
      </c>
      <c r="AA1825" s="122" t="s">
        <v>3158</v>
      </c>
      <c r="AB1825" s="122" t="s">
        <v>3158</v>
      </c>
      <c r="AC1825" s="122" t="s">
        <v>3158</v>
      </c>
      <c r="AD1825" s="125">
        <v>43713.203935185185</v>
      </c>
      <c r="AE1825" s="122" t="s">
        <v>3158</v>
      </c>
    </row>
    <row r="1826" spans="1:31" ht="13">
      <c r="A1826" s="122">
        <v>4181</v>
      </c>
      <c r="B1826" s="122" t="s">
        <v>13932</v>
      </c>
      <c r="C1826" s="122" t="s">
        <v>13933</v>
      </c>
      <c r="D1826" s="122" t="s">
        <v>3146</v>
      </c>
      <c r="E1826" s="122">
        <v>2014</v>
      </c>
      <c r="F1826" s="122" t="s">
        <v>3225</v>
      </c>
      <c r="G1826" s="122" t="s">
        <v>11199</v>
      </c>
      <c r="H1826" s="122" t="s">
        <v>13934</v>
      </c>
      <c r="I1826" s="122" t="s">
        <v>3385</v>
      </c>
      <c r="J1826" s="122" t="s">
        <v>13935</v>
      </c>
      <c r="K1826" s="122" t="s">
        <v>13936</v>
      </c>
      <c r="L1826" s="124" t="s">
        <v>13937</v>
      </c>
      <c r="M1826" s="122" t="s">
        <v>3154</v>
      </c>
      <c r="N1826" s="122">
        <v>75</v>
      </c>
      <c r="O1826" s="124" t="s">
        <v>13938</v>
      </c>
      <c r="P1826" s="122" t="s">
        <v>3158</v>
      </c>
      <c r="Q1826" s="124" t="s">
        <v>13939</v>
      </c>
      <c r="R1826" s="125">
        <v>43697.526666666665</v>
      </c>
      <c r="S1826" s="125">
        <v>44393.506307870368</v>
      </c>
      <c r="T1826" s="122">
        <v>68</v>
      </c>
      <c r="U1826" s="122" t="s">
        <v>3202</v>
      </c>
      <c r="V1826" s="122" t="s">
        <v>3204</v>
      </c>
      <c r="W1826" s="122" t="s">
        <v>3158</v>
      </c>
      <c r="X1826" s="122" t="s">
        <v>3204</v>
      </c>
      <c r="Y1826" s="122" t="s">
        <v>3158</v>
      </c>
      <c r="Z1826" s="122">
        <v>0</v>
      </c>
      <c r="AA1826" s="122" t="s">
        <v>3158</v>
      </c>
      <c r="AB1826" s="122" t="s">
        <v>3158</v>
      </c>
      <c r="AC1826" s="122" t="s">
        <v>3158</v>
      </c>
      <c r="AD1826" s="125">
        <v>43713.203935185185</v>
      </c>
      <c r="AE1826" s="122" t="s">
        <v>3158</v>
      </c>
    </row>
    <row r="1827" spans="1:31" ht="13">
      <c r="A1827" s="122">
        <v>4182</v>
      </c>
      <c r="B1827" s="122" t="s">
        <v>343</v>
      </c>
      <c r="C1827" s="122" t="s">
        <v>13940</v>
      </c>
      <c r="D1827" s="122" t="s">
        <v>3146</v>
      </c>
      <c r="E1827" s="122">
        <v>2014</v>
      </c>
      <c r="F1827" s="122" t="s">
        <v>3147</v>
      </c>
      <c r="G1827" s="122" t="s">
        <v>3976</v>
      </c>
      <c r="H1827" s="122" t="s">
        <v>3977</v>
      </c>
      <c r="I1827" s="126">
        <v>44967</v>
      </c>
      <c r="K1827" s="122" t="s">
        <v>13941</v>
      </c>
      <c r="L1827" s="124" t="s">
        <v>13942</v>
      </c>
      <c r="M1827" s="122" t="s">
        <v>3154</v>
      </c>
      <c r="N1827" s="122">
        <v>75</v>
      </c>
      <c r="O1827" s="122" t="s">
        <v>116</v>
      </c>
      <c r="P1827" s="124" t="s">
        <v>13943</v>
      </c>
      <c r="Q1827" s="124" t="s">
        <v>13944</v>
      </c>
      <c r="R1827" s="125">
        <v>43697.526666666665</v>
      </c>
      <c r="S1827" s="125">
        <v>43713.203935185185</v>
      </c>
      <c r="T1827" s="122" t="s">
        <v>3158</v>
      </c>
      <c r="U1827" s="122" t="s">
        <v>3158</v>
      </c>
      <c r="V1827" s="122" t="s">
        <v>3158</v>
      </c>
      <c r="W1827" s="122" t="s">
        <v>3158</v>
      </c>
      <c r="X1827" s="122" t="s">
        <v>3158</v>
      </c>
      <c r="Y1827" s="122" t="s">
        <v>3158</v>
      </c>
      <c r="Z1827" s="122">
        <v>0</v>
      </c>
      <c r="AA1827" s="122" t="s">
        <v>3158</v>
      </c>
      <c r="AB1827" s="122" t="s">
        <v>3158</v>
      </c>
      <c r="AC1827" s="122" t="s">
        <v>3158</v>
      </c>
      <c r="AD1827" s="125">
        <v>43713.203935185185</v>
      </c>
      <c r="AE1827" s="122" t="s">
        <v>3158</v>
      </c>
    </row>
    <row r="1828" spans="1:31" ht="13">
      <c r="A1828" s="122">
        <v>4183</v>
      </c>
      <c r="B1828" s="122" t="s">
        <v>13945</v>
      </c>
      <c r="C1828" s="122" t="s">
        <v>13946</v>
      </c>
      <c r="D1828" s="122" t="s">
        <v>3146</v>
      </c>
      <c r="E1828" s="122">
        <v>2015</v>
      </c>
      <c r="F1828" s="122" t="s">
        <v>3342</v>
      </c>
      <c r="G1828" s="122" t="s">
        <v>13947</v>
      </c>
      <c r="H1828" s="122" t="s">
        <v>13948</v>
      </c>
      <c r="K1828" s="122" t="s">
        <v>13949</v>
      </c>
      <c r="M1828" s="122" t="s">
        <v>3154</v>
      </c>
      <c r="N1828" s="122">
        <v>75</v>
      </c>
      <c r="R1828" s="125">
        <v>43697.526666666665</v>
      </c>
      <c r="S1828" s="125">
        <v>43713.203935185185</v>
      </c>
      <c r="T1828" s="122" t="s">
        <v>3158</v>
      </c>
      <c r="U1828" s="122" t="s">
        <v>3158</v>
      </c>
      <c r="V1828" s="122" t="s">
        <v>3158</v>
      </c>
      <c r="W1828" s="122" t="s">
        <v>3158</v>
      </c>
      <c r="X1828" s="122" t="s">
        <v>3158</v>
      </c>
      <c r="Y1828" s="122" t="s">
        <v>3158</v>
      </c>
      <c r="Z1828" s="122">
        <v>0</v>
      </c>
      <c r="AA1828" s="122" t="s">
        <v>3158</v>
      </c>
      <c r="AB1828" s="122" t="s">
        <v>3158</v>
      </c>
      <c r="AC1828" s="122" t="s">
        <v>3158</v>
      </c>
      <c r="AD1828" s="125">
        <v>43713.203935185185</v>
      </c>
      <c r="AE1828" s="122" t="s">
        <v>3158</v>
      </c>
    </row>
    <row r="1829" spans="1:31" ht="13">
      <c r="A1829" s="122">
        <v>4184</v>
      </c>
      <c r="B1829" s="122" t="s">
        <v>13950</v>
      </c>
      <c r="C1829" s="122" t="s">
        <v>13951</v>
      </c>
      <c r="D1829" s="122" t="s">
        <v>3146</v>
      </c>
      <c r="E1829" s="122">
        <v>2013</v>
      </c>
      <c r="F1829" s="122" t="s">
        <v>3342</v>
      </c>
      <c r="G1829" s="122" t="s">
        <v>3172</v>
      </c>
      <c r="H1829" s="122" t="s">
        <v>3173</v>
      </c>
      <c r="I1829" s="126">
        <v>44967</v>
      </c>
      <c r="K1829" s="122" t="s">
        <v>13952</v>
      </c>
      <c r="L1829" s="124" t="s">
        <v>13953</v>
      </c>
      <c r="M1829" s="122" t="s">
        <v>3154</v>
      </c>
      <c r="N1829" s="122">
        <v>75</v>
      </c>
      <c r="O1829" s="124" t="s">
        <v>13954</v>
      </c>
      <c r="P1829" s="124" t="s">
        <v>13955</v>
      </c>
      <c r="Q1829" s="124" t="s">
        <v>13956</v>
      </c>
      <c r="R1829" s="125">
        <v>43697.526666666665</v>
      </c>
      <c r="S1829" s="125">
        <v>43713.203935185185</v>
      </c>
      <c r="T1829" s="122" t="s">
        <v>3158</v>
      </c>
      <c r="U1829" s="122" t="s">
        <v>3158</v>
      </c>
      <c r="V1829" s="122" t="s">
        <v>3158</v>
      </c>
      <c r="W1829" s="122" t="s">
        <v>3158</v>
      </c>
      <c r="X1829" s="122" t="s">
        <v>3158</v>
      </c>
      <c r="Y1829" s="122" t="s">
        <v>3158</v>
      </c>
      <c r="Z1829" s="122">
        <v>0</v>
      </c>
      <c r="AA1829" s="122" t="s">
        <v>3158</v>
      </c>
      <c r="AB1829" s="122" t="s">
        <v>3158</v>
      </c>
      <c r="AC1829" s="122" t="s">
        <v>3158</v>
      </c>
      <c r="AD1829" s="125">
        <v>43713.203935185185</v>
      </c>
      <c r="AE1829" s="122" t="s">
        <v>3158</v>
      </c>
    </row>
    <row r="1830" spans="1:31" ht="13">
      <c r="A1830" s="122">
        <v>4185</v>
      </c>
      <c r="B1830" s="122" t="s">
        <v>13957</v>
      </c>
      <c r="C1830" s="122" t="s">
        <v>13958</v>
      </c>
      <c r="D1830" s="122" t="s">
        <v>3146</v>
      </c>
      <c r="E1830" s="122">
        <v>2014</v>
      </c>
      <c r="F1830" s="122" t="s">
        <v>3206</v>
      </c>
      <c r="G1830" s="122" t="s">
        <v>13959</v>
      </c>
      <c r="H1830" s="122" t="s">
        <v>4207</v>
      </c>
      <c r="I1830" s="122" t="s">
        <v>3326</v>
      </c>
      <c r="K1830" s="122" t="s">
        <v>13960</v>
      </c>
      <c r="L1830" s="124" t="s">
        <v>13961</v>
      </c>
      <c r="M1830" s="122" t="s">
        <v>3154</v>
      </c>
      <c r="N1830" s="122">
        <v>75</v>
      </c>
      <c r="O1830" s="122" t="s">
        <v>116</v>
      </c>
      <c r="P1830" s="124" t="s">
        <v>13962</v>
      </c>
      <c r="Q1830" s="124" t="s">
        <v>13963</v>
      </c>
      <c r="R1830" s="125">
        <v>43697.526666666665</v>
      </c>
      <c r="S1830" s="125">
        <v>43713.203935185185</v>
      </c>
      <c r="T1830" s="122" t="s">
        <v>3158</v>
      </c>
      <c r="U1830" s="122" t="s">
        <v>3158</v>
      </c>
      <c r="V1830" s="122" t="s">
        <v>3158</v>
      </c>
      <c r="W1830" s="122" t="s">
        <v>3158</v>
      </c>
      <c r="X1830" s="122" t="s">
        <v>3158</v>
      </c>
      <c r="Y1830" s="122" t="s">
        <v>3158</v>
      </c>
      <c r="Z1830" s="122">
        <v>0</v>
      </c>
      <c r="AA1830" s="122" t="s">
        <v>3158</v>
      </c>
      <c r="AB1830" s="122" t="s">
        <v>3158</v>
      </c>
      <c r="AC1830" s="122" t="s">
        <v>3158</v>
      </c>
      <c r="AD1830" s="125">
        <v>43713.203935185185</v>
      </c>
      <c r="AE1830" s="122" t="s">
        <v>3158</v>
      </c>
    </row>
    <row r="1831" spans="1:31" ht="13">
      <c r="A1831" s="122">
        <v>4186</v>
      </c>
      <c r="B1831" s="122" t="s">
        <v>2910</v>
      </c>
      <c r="C1831" s="122" t="s">
        <v>13964</v>
      </c>
      <c r="D1831" s="122" t="s">
        <v>3171</v>
      </c>
      <c r="E1831" s="122">
        <v>2013</v>
      </c>
      <c r="F1831" s="122" t="s">
        <v>3302</v>
      </c>
      <c r="G1831" s="122" t="s">
        <v>3148</v>
      </c>
      <c r="H1831" s="122" t="s">
        <v>3217</v>
      </c>
      <c r="I1831" s="122" t="s">
        <v>3326</v>
      </c>
      <c r="K1831" s="122" t="s">
        <v>13965</v>
      </c>
      <c r="L1831" s="124" t="s">
        <v>3305</v>
      </c>
      <c r="M1831" s="122" t="s">
        <v>3154</v>
      </c>
      <c r="N1831" s="122">
        <v>75</v>
      </c>
      <c r="O1831" s="124" t="s">
        <v>13966</v>
      </c>
      <c r="P1831" s="124" t="s">
        <v>13967</v>
      </c>
      <c r="Q1831" s="124" t="s">
        <v>13968</v>
      </c>
      <c r="R1831" s="125">
        <v>43697.526666666665</v>
      </c>
      <c r="S1831" s="125">
        <v>43713.203935185185</v>
      </c>
      <c r="T1831" s="122" t="s">
        <v>3158</v>
      </c>
      <c r="U1831" s="122" t="s">
        <v>3158</v>
      </c>
      <c r="V1831" s="122" t="s">
        <v>3158</v>
      </c>
      <c r="W1831" s="122" t="s">
        <v>3158</v>
      </c>
      <c r="X1831" s="122" t="s">
        <v>3158</v>
      </c>
      <c r="Y1831" s="122" t="s">
        <v>3158</v>
      </c>
      <c r="Z1831" s="122">
        <v>0</v>
      </c>
      <c r="AA1831" s="122" t="s">
        <v>3158</v>
      </c>
      <c r="AB1831" s="122" t="s">
        <v>3158</v>
      </c>
      <c r="AC1831" s="122" t="s">
        <v>3158</v>
      </c>
      <c r="AD1831" s="125">
        <v>43713.203935185185</v>
      </c>
      <c r="AE1831" s="122" t="s">
        <v>3158</v>
      </c>
    </row>
    <row r="1832" spans="1:31" ht="13">
      <c r="A1832" s="122">
        <v>4187</v>
      </c>
      <c r="B1832" s="122" t="s">
        <v>2501</v>
      </c>
      <c r="C1832" s="122" t="s">
        <v>13969</v>
      </c>
      <c r="D1832" s="122" t="s">
        <v>3146</v>
      </c>
      <c r="E1832" s="122">
        <v>2017</v>
      </c>
      <c r="F1832" s="122" t="s">
        <v>4300</v>
      </c>
      <c r="G1832" s="122" t="s">
        <v>13970</v>
      </c>
      <c r="H1832" s="122" t="s">
        <v>3195</v>
      </c>
      <c r="I1832" s="122" t="s">
        <v>4340</v>
      </c>
      <c r="J1832" s="122" t="s">
        <v>13971</v>
      </c>
      <c r="K1832" s="122" t="s">
        <v>13972</v>
      </c>
      <c r="L1832" s="124" t="s">
        <v>13973</v>
      </c>
      <c r="M1832" s="122" t="s">
        <v>3154</v>
      </c>
      <c r="N1832" s="122">
        <v>75</v>
      </c>
      <c r="O1832" s="124" t="s">
        <v>13974</v>
      </c>
      <c r="P1832" s="122" t="s">
        <v>3158</v>
      </c>
      <c r="Q1832" s="122" t="s">
        <v>3158</v>
      </c>
      <c r="R1832" s="125">
        <v>43697.526666666665</v>
      </c>
      <c r="S1832" s="125">
        <v>43761.259918981479</v>
      </c>
      <c r="T1832" s="122">
        <v>64</v>
      </c>
      <c r="U1832" s="122" t="s">
        <v>4431</v>
      </c>
      <c r="V1832" s="122" t="s">
        <v>3204</v>
      </c>
      <c r="W1832" s="122" t="s">
        <v>3158</v>
      </c>
      <c r="X1832" s="122" t="s">
        <v>3204</v>
      </c>
      <c r="Y1832" s="122" t="s">
        <v>3158</v>
      </c>
      <c r="Z1832" s="122">
        <v>0</v>
      </c>
      <c r="AA1832" s="122" t="s">
        <v>3158</v>
      </c>
      <c r="AB1832" s="122" t="s">
        <v>3158</v>
      </c>
      <c r="AC1832" s="122" t="s">
        <v>3158</v>
      </c>
      <c r="AD1832" s="125">
        <v>43713.203935185185</v>
      </c>
      <c r="AE1832" s="122" t="s">
        <v>3158</v>
      </c>
    </row>
    <row r="1833" spans="1:31" ht="13">
      <c r="A1833" s="122">
        <v>4188</v>
      </c>
      <c r="B1833" s="122" t="s">
        <v>13975</v>
      </c>
      <c r="C1833" s="122" t="s">
        <v>13976</v>
      </c>
      <c r="D1833" s="122" t="s">
        <v>3146</v>
      </c>
      <c r="E1833" s="122">
        <v>2017</v>
      </c>
      <c r="F1833" s="122" t="s">
        <v>3401</v>
      </c>
      <c r="G1833" s="122" t="s">
        <v>3587</v>
      </c>
      <c r="H1833" s="122" t="s">
        <v>3217</v>
      </c>
      <c r="I1833" s="122" t="s">
        <v>3385</v>
      </c>
      <c r="J1833" s="122" t="s">
        <v>13977</v>
      </c>
      <c r="K1833" s="122" t="s">
        <v>13978</v>
      </c>
      <c r="L1833" s="124" t="s">
        <v>13979</v>
      </c>
      <c r="M1833" s="122" t="s">
        <v>3154</v>
      </c>
      <c r="N1833" s="122">
        <v>75</v>
      </c>
      <c r="O1833" s="122" t="s">
        <v>116</v>
      </c>
      <c r="P1833" s="122" t="s">
        <v>3158</v>
      </c>
      <c r="Q1833" s="124" t="s">
        <v>13980</v>
      </c>
      <c r="R1833" s="125">
        <v>43697.526666666665</v>
      </c>
      <c r="S1833" s="125">
        <v>44516.561527777776</v>
      </c>
      <c r="T1833" s="122">
        <v>68</v>
      </c>
      <c r="U1833" s="122" t="s">
        <v>3202</v>
      </c>
      <c r="V1833" s="122" t="s">
        <v>3217</v>
      </c>
      <c r="W1833" s="122" t="s">
        <v>3158</v>
      </c>
      <c r="X1833" s="122" t="s">
        <v>3204</v>
      </c>
      <c r="Y1833" s="122" t="s">
        <v>3158</v>
      </c>
      <c r="Z1833" s="122">
        <v>0</v>
      </c>
      <c r="AA1833" s="122" t="s">
        <v>3158</v>
      </c>
      <c r="AB1833" s="122" t="s">
        <v>3158</v>
      </c>
      <c r="AC1833" s="122" t="s">
        <v>3158</v>
      </c>
      <c r="AD1833" s="125">
        <v>43713.203935185185</v>
      </c>
      <c r="AE1833" s="122" t="s">
        <v>3158</v>
      </c>
    </row>
    <row r="1834" spans="1:31" ht="13">
      <c r="A1834" s="122">
        <v>4189</v>
      </c>
      <c r="B1834" s="122" t="s">
        <v>13981</v>
      </c>
      <c r="C1834" s="122" t="s">
        <v>13982</v>
      </c>
      <c r="D1834" s="122" t="s">
        <v>3146</v>
      </c>
      <c r="E1834" s="122">
        <v>2018</v>
      </c>
      <c r="F1834" s="122" t="s">
        <v>3462</v>
      </c>
      <c r="G1834" s="122" t="s">
        <v>3148</v>
      </c>
      <c r="I1834" s="122" t="s">
        <v>3326</v>
      </c>
      <c r="K1834" s="122" t="s">
        <v>13983</v>
      </c>
      <c r="L1834" s="124" t="s">
        <v>13984</v>
      </c>
      <c r="M1834" s="122" t="s">
        <v>3154</v>
      </c>
      <c r="N1834" s="122">
        <v>75</v>
      </c>
      <c r="O1834" s="124" t="s">
        <v>13985</v>
      </c>
      <c r="P1834" s="124" t="s">
        <v>13986</v>
      </c>
      <c r="Q1834" s="124" t="s">
        <v>13987</v>
      </c>
      <c r="R1834" s="125">
        <v>43697.526666666665</v>
      </c>
      <c r="S1834" s="125">
        <v>43713.203935185185</v>
      </c>
      <c r="T1834" s="122" t="s">
        <v>3158</v>
      </c>
      <c r="U1834" s="122" t="s">
        <v>3158</v>
      </c>
      <c r="V1834" s="122" t="s">
        <v>3158</v>
      </c>
      <c r="W1834" s="122" t="s">
        <v>3158</v>
      </c>
      <c r="X1834" s="122" t="s">
        <v>3158</v>
      </c>
      <c r="Y1834" s="122" t="s">
        <v>3158</v>
      </c>
      <c r="Z1834" s="122">
        <v>0</v>
      </c>
      <c r="AA1834" s="122" t="s">
        <v>3158</v>
      </c>
      <c r="AB1834" s="122" t="s">
        <v>3158</v>
      </c>
      <c r="AC1834" s="122" t="s">
        <v>3158</v>
      </c>
      <c r="AD1834" s="125">
        <v>43713.203935185185</v>
      </c>
      <c r="AE1834" s="122" t="s">
        <v>3158</v>
      </c>
    </row>
    <row r="1835" spans="1:31" ht="13">
      <c r="A1835" s="122">
        <v>4190</v>
      </c>
      <c r="B1835" s="122" t="s">
        <v>2552</v>
      </c>
      <c r="C1835" s="122" t="s">
        <v>13988</v>
      </c>
      <c r="D1835" s="122" t="s">
        <v>3146</v>
      </c>
      <c r="E1835" s="122">
        <v>2006</v>
      </c>
      <c r="F1835" s="122" t="s">
        <v>3438</v>
      </c>
      <c r="G1835" s="122" t="s">
        <v>13989</v>
      </c>
      <c r="H1835" s="122" t="s">
        <v>7138</v>
      </c>
      <c r="I1835" s="122" t="s">
        <v>3316</v>
      </c>
      <c r="K1835" s="122" t="s">
        <v>13990</v>
      </c>
      <c r="L1835" s="124" t="s">
        <v>13991</v>
      </c>
      <c r="M1835" s="122" t="s">
        <v>3154</v>
      </c>
      <c r="N1835" s="122">
        <v>75</v>
      </c>
      <c r="O1835" s="122" t="s">
        <v>116</v>
      </c>
      <c r="P1835" s="122" t="s">
        <v>116</v>
      </c>
      <c r="Q1835" s="122" t="s">
        <v>116</v>
      </c>
      <c r="R1835" s="125">
        <v>43697.526666666665</v>
      </c>
      <c r="S1835" s="125">
        <v>43713.203935185185</v>
      </c>
      <c r="T1835" s="122" t="s">
        <v>3158</v>
      </c>
      <c r="U1835" s="122" t="s">
        <v>3158</v>
      </c>
      <c r="V1835" s="122" t="s">
        <v>3158</v>
      </c>
      <c r="W1835" s="122" t="s">
        <v>3158</v>
      </c>
      <c r="X1835" s="122" t="s">
        <v>3158</v>
      </c>
      <c r="Y1835" s="122" t="s">
        <v>3158</v>
      </c>
      <c r="Z1835" s="122">
        <v>0</v>
      </c>
      <c r="AA1835" s="122" t="s">
        <v>3158</v>
      </c>
      <c r="AB1835" s="122" t="s">
        <v>3158</v>
      </c>
      <c r="AC1835" s="122" t="s">
        <v>3158</v>
      </c>
      <c r="AD1835" s="125">
        <v>43713.203935185185</v>
      </c>
      <c r="AE1835" s="122" t="s">
        <v>3158</v>
      </c>
    </row>
    <row r="1836" spans="1:31" ht="13">
      <c r="A1836" s="122">
        <v>4191</v>
      </c>
      <c r="B1836" s="124" t="s">
        <v>13992</v>
      </c>
      <c r="C1836" s="122" t="s">
        <v>13993</v>
      </c>
      <c r="D1836" s="122" t="s">
        <v>3146</v>
      </c>
      <c r="E1836" s="122">
        <v>2017</v>
      </c>
      <c r="F1836" s="122" t="s">
        <v>3462</v>
      </c>
      <c r="G1836" s="122" t="s">
        <v>3529</v>
      </c>
      <c r="H1836" s="122" t="s">
        <v>101</v>
      </c>
      <c r="I1836" s="122" t="s">
        <v>4340</v>
      </c>
      <c r="J1836" s="122" t="s">
        <v>13994</v>
      </c>
      <c r="K1836" s="122" t="s">
        <v>13995</v>
      </c>
      <c r="L1836" s="124" t="s">
        <v>13996</v>
      </c>
      <c r="M1836" s="122" t="s">
        <v>3154</v>
      </c>
      <c r="N1836" s="122">
        <v>75</v>
      </c>
      <c r="O1836" s="124" t="s">
        <v>13997</v>
      </c>
      <c r="P1836" s="122" t="s">
        <v>3158</v>
      </c>
      <c r="Q1836" s="124" t="s">
        <v>13998</v>
      </c>
      <c r="R1836" s="125">
        <v>43697.526666666665</v>
      </c>
      <c r="S1836" s="125">
        <v>43990.478912037041</v>
      </c>
      <c r="T1836" s="122">
        <v>68</v>
      </c>
      <c r="U1836" s="122" t="s">
        <v>3202</v>
      </c>
      <c r="V1836" s="122" t="s">
        <v>101</v>
      </c>
      <c r="W1836" s="122" t="s">
        <v>3158</v>
      </c>
      <c r="X1836" s="122" t="s">
        <v>3204</v>
      </c>
      <c r="Y1836" s="122" t="s">
        <v>3158</v>
      </c>
      <c r="Z1836" s="122">
        <v>0</v>
      </c>
      <c r="AA1836" s="122" t="s">
        <v>3158</v>
      </c>
      <c r="AB1836" s="122" t="s">
        <v>3158</v>
      </c>
      <c r="AC1836" s="122" t="s">
        <v>3158</v>
      </c>
      <c r="AD1836" s="125">
        <v>43713.203935185185</v>
      </c>
      <c r="AE1836" s="122" t="s">
        <v>3158</v>
      </c>
    </row>
    <row r="1837" spans="1:31" ht="13">
      <c r="A1837" s="122">
        <v>4192</v>
      </c>
      <c r="B1837" s="122" t="s">
        <v>13999</v>
      </c>
      <c r="C1837" s="122" t="s">
        <v>14000</v>
      </c>
      <c r="D1837" s="122" t="s">
        <v>3146</v>
      </c>
      <c r="E1837" s="122">
        <v>2016</v>
      </c>
      <c r="F1837" s="122" t="s">
        <v>3255</v>
      </c>
      <c r="G1837" s="122" t="s">
        <v>3172</v>
      </c>
      <c r="H1837" s="122" t="s">
        <v>3173</v>
      </c>
      <c r="I1837" s="126">
        <v>44967</v>
      </c>
      <c r="K1837" s="122" t="s">
        <v>14001</v>
      </c>
      <c r="L1837" s="124" t="s">
        <v>14002</v>
      </c>
      <c r="M1837" s="122" t="s">
        <v>3154</v>
      </c>
      <c r="N1837" s="122">
        <v>75</v>
      </c>
      <c r="O1837" s="124" t="s">
        <v>14003</v>
      </c>
      <c r="P1837" s="124" t="s">
        <v>14004</v>
      </c>
      <c r="Q1837" s="124" t="s">
        <v>14005</v>
      </c>
      <c r="R1837" s="125">
        <v>43697.526666666665</v>
      </c>
      <c r="S1837" s="125">
        <v>43713.203935185185</v>
      </c>
      <c r="T1837" s="122" t="s">
        <v>3158</v>
      </c>
      <c r="U1837" s="122" t="s">
        <v>3158</v>
      </c>
      <c r="V1837" s="122" t="s">
        <v>3158</v>
      </c>
      <c r="W1837" s="122" t="s">
        <v>3158</v>
      </c>
      <c r="X1837" s="122" t="s">
        <v>3158</v>
      </c>
      <c r="Y1837" s="122" t="s">
        <v>3158</v>
      </c>
      <c r="Z1837" s="122">
        <v>0</v>
      </c>
      <c r="AA1837" s="122" t="s">
        <v>3158</v>
      </c>
      <c r="AB1837" s="122" t="s">
        <v>3158</v>
      </c>
      <c r="AC1837" s="122" t="s">
        <v>3158</v>
      </c>
      <c r="AD1837" s="125">
        <v>43713.203935185185</v>
      </c>
      <c r="AE1837" s="122" t="s">
        <v>3158</v>
      </c>
    </row>
    <row r="1838" spans="1:31" ht="13">
      <c r="A1838" s="122">
        <v>4193</v>
      </c>
      <c r="B1838" s="122" t="s">
        <v>1071</v>
      </c>
      <c r="C1838" s="122" t="s">
        <v>14006</v>
      </c>
      <c r="D1838" s="122" t="s">
        <v>3146</v>
      </c>
      <c r="E1838" s="122">
        <v>2014</v>
      </c>
      <c r="F1838" s="122" t="s">
        <v>3225</v>
      </c>
      <c r="G1838" s="122" t="s">
        <v>14007</v>
      </c>
      <c r="H1838" s="122" t="s">
        <v>4069</v>
      </c>
      <c r="I1838" s="122" t="s">
        <v>3385</v>
      </c>
      <c r="J1838" s="122" t="s">
        <v>14008</v>
      </c>
      <c r="K1838" s="122" t="s">
        <v>14009</v>
      </c>
      <c r="L1838" s="124" t="s">
        <v>14010</v>
      </c>
      <c r="M1838" s="122" t="s">
        <v>3154</v>
      </c>
      <c r="N1838" s="122">
        <v>75</v>
      </c>
      <c r="O1838" s="124" t="s">
        <v>14011</v>
      </c>
      <c r="P1838" s="122" t="s">
        <v>3158</v>
      </c>
      <c r="Q1838" s="124" t="s">
        <v>14012</v>
      </c>
      <c r="R1838" s="125">
        <v>43697.526666666665</v>
      </c>
      <c r="S1838" s="125">
        <v>44460.482361111113</v>
      </c>
      <c r="T1838" s="122">
        <v>68</v>
      </c>
      <c r="U1838" s="122" t="s">
        <v>3202</v>
      </c>
      <c r="V1838" s="122" t="s">
        <v>3415</v>
      </c>
      <c r="W1838" s="122" t="s">
        <v>3158</v>
      </c>
      <c r="X1838" s="122" t="s">
        <v>3204</v>
      </c>
      <c r="Y1838" s="122" t="s">
        <v>3158</v>
      </c>
      <c r="Z1838" s="122">
        <v>0</v>
      </c>
      <c r="AA1838" s="122" t="s">
        <v>3158</v>
      </c>
      <c r="AB1838" s="122" t="s">
        <v>3158</v>
      </c>
      <c r="AC1838" s="122" t="s">
        <v>3158</v>
      </c>
      <c r="AD1838" s="125">
        <v>43713.203935185185</v>
      </c>
      <c r="AE1838" s="122" t="s">
        <v>3158</v>
      </c>
    </row>
    <row r="1839" spans="1:31" ht="13">
      <c r="A1839" s="122">
        <v>4194</v>
      </c>
      <c r="B1839" s="122" t="s">
        <v>14013</v>
      </c>
      <c r="C1839" s="122" t="s">
        <v>14014</v>
      </c>
      <c r="D1839" s="122" t="s">
        <v>3146</v>
      </c>
      <c r="E1839" s="122">
        <v>2017</v>
      </c>
      <c r="F1839" s="122" t="s">
        <v>3225</v>
      </c>
      <c r="G1839" s="122" t="s">
        <v>10565</v>
      </c>
      <c r="H1839" s="122" t="s">
        <v>14015</v>
      </c>
      <c r="I1839" s="122" t="s">
        <v>3375</v>
      </c>
      <c r="K1839" s="122" t="s">
        <v>14016</v>
      </c>
      <c r="L1839" s="124" t="s">
        <v>14017</v>
      </c>
      <c r="M1839" s="122" t="s">
        <v>3154</v>
      </c>
      <c r="N1839" s="122">
        <v>75</v>
      </c>
      <c r="O1839" s="124" t="s">
        <v>14018</v>
      </c>
      <c r="P1839" s="124" t="s">
        <v>14019</v>
      </c>
      <c r="Q1839" s="124" t="s">
        <v>14020</v>
      </c>
      <c r="R1839" s="125">
        <v>43697.526666666665</v>
      </c>
      <c r="S1839" s="125">
        <v>43713.203935185185</v>
      </c>
      <c r="T1839" s="122" t="s">
        <v>3158</v>
      </c>
      <c r="U1839" s="122" t="s">
        <v>3158</v>
      </c>
      <c r="V1839" s="122" t="s">
        <v>3158</v>
      </c>
      <c r="W1839" s="122" t="s">
        <v>3158</v>
      </c>
      <c r="X1839" s="122" t="s">
        <v>3158</v>
      </c>
      <c r="Y1839" s="122" t="s">
        <v>3158</v>
      </c>
      <c r="Z1839" s="122">
        <v>0</v>
      </c>
      <c r="AA1839" s="122" t="s">
        <v>3158</v>
      </c>
      <c r="AB1839" s="122" t="s">
        <v>3158</v>
      </c>
      <c r="AC1839" s="122" t="s">
        <v>3158</v>
      </c>
      <c r="AD1839" s="125">
        <v>43713.203935185185</v>
      </c>
      <c r="AE1839" s="122" t="s">
        <v>3158</v>
      </c>
    </row>
    <row r="1840" spans="1:31" ht="13">
      <c r="A1840" s="122">
        <v>4195</v>
      </c>
      <c r="B1840" s="122" t="s">
        <v>2579</v>
      </c>
      <c r="C1840" s="122" t="s">
        <v>14021</v>
      </c>
      <c r="D1840" s="122" t="s">
        <v>3146</v>
      </c>
      <c r="E1840" s="122">
        <v>2008</v>
      </c>
      <c r="F1840" s="122" t="s">
        <v>3462</v>
      </c>
      <c r="G1840" s="122" t="s">
        <v>3172</v>
      </c>
      <c r="H1840" s="122" t="s">
        <v>3173</v>
      </c>
      <c r="I1840" s="122" t="s">
        <v>3326</v>
      </c>
      <c r="K1840" s="122" t="s">
        <v>14022</v>
      </c>
      <c r="L1840" s="124" t="s">
        <v>14023</v>
      </c>
      <c r="M1840" s="122" t="s">
        <v>3154</v>
      </c>
      <c r="N1840" s="122">
        <v>75</v>
      </c>
      <c r="O1840" s="124" t="s">
        <v>14024</v>
      </c>
      <c r="P1840" s="124" t="s">
        <v>14025</v>
      </c>
      <c r="Q1840" s="124" t="s">
        <v>14026</v>
      </c>
      <c r="R1840" s="125">
        <v>43697.526666666665</v>
      </c>
      <c r="S1840" s="125">
        <v>43713.203935185185</v>
      </c>
      <c r="T1840" s="122" t="s">
        <v>3158</v>
      </c>
      <c r="U1840" s="122" t="s">
        <v>3158</v>
      </c>
      <c r="V1840" s="122" t="s">
        <v>3158</v>
      </c>
      <c r="W1840" s="122" t="s">
        <v>3158</v>
      </c>
      <c r="X1840" s="122" t="s">
        <v>3158</v>
      </c>
      <c r="Y1840" s="122" t="s">
        <v>3158</v>
      </c>
      <c r="Z1840" s="122">
        <v>0</v>
      </c>
      <c r="AA1840" s="122" t="s">
        <v>3158</v>
      </c>
      <c r="AB1840" s="122" t="s">
        <v>3158</v>
      </c>
      <c r="AC1840" s="122" t="s">
        <v>3158</v>
      </c>
      <c r="AD1840" s="125">
        <v>43713.203935185185</v>
      </c>
      <c r="AE1840" s="122" t="s">
        <v>3158</v>
      </c>
    </row>
    <row r="1841" spans="1:31" ht="13">
      <c r="A1841" s="122">
        <v>4196</v>
      </c>
      <c r="B1841" s="122" t="s">
        <v>14027</v>
      </c>
      <c r="C1841" s="122" t="s">
        <v>14028</v>
      </c>
      <c r="D1841" s="122" t="s">
        <v>3146</v>
      </c>
      <c r="E1841" s="122">
        <v>2014</v>
      </c>
      <c r="F1841" s="122" t="s">
        <v>4446</v>
      </c>
      <c r="G1841" s="122" t="s">
        <v>3976</v>
      </c>
      <c r="H1841" s="122" t="s">
        <v>3977</v>
      </c>
      <c r="I1841" s="122" t="s">
        <v>3326</v>
      </c>
      <c r="K1841" s="122" t="s">
        <v>14029</v>
      </c>
      <c r="L1841" s="124" t="s">
        <v>14030</v>
      </c>
      <c r="M1841" s="122" t="s">
        <v>3154</v>
      </c>
      <c r="N1841" s="122">
        <v>75</v>
      </c>
      <c r="O1841" s="122" t="s">
        <v>116</v>
      </c>
      <c r="P1841" s="122" t="s">
        <v>116</v>
      </c>
      <c r="Q1841" s="124" t="s">
        <v>14031</v>
      </c>
      <c r="R1841" s="125">
        <v>43697.526666666665</v>
      </c>
      <c r="S1841" s="125">
        <v>43713.203935185185</v>
      </c>
      <c r="T1841" s="122" t="s">
        <v>3158</v>
      </c>
      <c r="U1841" s="122" t="s">
        <v>3158</v>
      </c>
      <c r="V1841" s="122" t="s">
        <v>3158</v>
      </c>
      <c r="W1841" s="122" t="s">
        <v>3158</v>
      </c>
      <c r="X1841" s="122" t="s">
        <v>3158</v>
      </c>
      <c r="Y1841" s="122" t="s">
        <v>3158</v>
      </c>
      <c r="Z1841" s="122">
        <v>0</v>
      </c>
      <c r="AA1841" s="122" t="s">
        <v>3158</v>
      </c>
      <c r="AB1841" s="122" t="s">
        <v>3158</v>
      </c>
      <c r="AC1841" s="122" t="s">
        <v>3158</v>
      </c>
      <c r="AD1841" s="125">
        <v>43713.203935185185</v>
      </c>
      <c r="AE1841" s="122" t="s">
        <v>3158</v>
      </c>
    </row>
    <row r="1842" spans="1:31" ht="13">
      <c r="A1842" s="122">
        <v>4197</v>
      </c>
      <c r="B1842" s="122" t="s">
        <v>14032</v>
      </c>
      <c r="C1842" s="122" t="s">
        <v>14033</v>
      </c>
      <c r="D1842" s="122" t="s">
        <v>3146</v>
      </c>
      <c r="E1842" s="122">
        <v>2018</v>
      </c>
      <c r="F1842" s="122" t="s">
        <v>3147</v>
      </c>
      <c r="G1842" s="122" t="s">
        <v>3976</v>
      </c>
      <c r="H1842" s="122" t="s">
        <v>3977</v>
      </c>
      <c r="I1842" s="126">
        <v>44967</v>
      </c>
      <c r="K1842" s="122" t="s">
        <v>14034</v>
      </c>
      <c r="L1842" s="124" t="s">
        <v>14035</v>
      </c>
      <c r="M1842" s="122" t="s">
        <v>3154</v>
      </c>
      <c r="N1842" s="122">
        <v>75</v>
      </c>
      <c r="O1842" s="122" t="s">
        <v>116</v>
      </c>
      <c r="P1842" s="122" t="s">
        <v>116</v>
      </c>
      <c r="Q1842" s="124" t="s">
        <v>14036</v>
      </c>
      <c r="R1842" s="125">
        <v>43697.526666666665</v>
      </c>
      <c r="S1842" s="125">
        <v>43713.203935185185</v>
      </c>
      <c r="T1842" s="122" t="s">
        <v>3158</v>
      </c>
      <c r="U1842" s="122" t="s">
        <v>3158</v>
      </c>
      <c r="V1842" s="122" t="s">
        <v>3158</v>
      </c>
      <c r="W1842" s="122" t="s">
        <v>3158</v>
      </c>
      <c r="X1842" s="122" t="s">
        <v>3158</v>
      </c>
      <c r="Y1842" s="122" t="s">
        <v>3158</v>
      </c>
      <c r="Z1842" s="122">
        <v>0</v>
      </c>
      <c r="AA1842" s="122" t="s">
        <v>3158</v>
      </c>
      <c r="AB1842" s="122" t="s">
        <v>3158</v>
      </c>
      <c r="AC1842" s="122" t="s">
        <v>3158</v>
      </c>
      <c r="AD1842" s="125">
        <v>43713.203935185185</v>
      </c>
      <c r="AE1842" s="122" t="s">
        <v>3158</v>
      </c>
    </row>
    <row r="1843" spans="1:31" ht="13">
      <c r="A1843" s="122">
        <v>4198</v>
      </c>
      <c r="B1843" s="122" t="s">
        <v>14037</v>
      </c>
      <c r="C1843" s="122" t="s">
        <v>14038</v>
      </c>
      <c r="D1843" s="122" t="s">
        <v>3146</v>
      </c>
      <c r="E1843" s="122">
        <v>2014</v>
      </c>
      <c r="F1843" s="122" t="s">
        <v>3160</v>
      </c>
      <c r="G1843" s="122" t="s">
        <v>3976</v>
      </c>
      <c r="H1843" s="122" t="s">
        <v>3977</v>
      </c>
      <c r="I1843" s="126">
        <v>44967</v>
      </c>
      <c r="K1843" s="122" t="s">
        <v>14039</v>
      </c>
      <c r="L1843" s="122" t="s">
        <v>14040</v>
      </c>
      <c r="M1843" s="122" t="s">
        <v>3154</v>
      </c>
      <c r="N1843" s="122">
        <v>75</v>
      </c>
      <c r="O1843" s="122" t="s">
        <v>116</v>
      </c>
      <c r="P1843" s="122" t="s">
        <v>116</v>
      </c>
      <c r="Q1843" s="122" t="s">
        <v>116</v>
      </c>
      <c r="R1843" s="125">
        <v>43697.526666666665</v>
      </c>
      <c r="S1843" s="125">
        <v>43713.203935185185</v>
      </c>
      <c r="T1843" s="122" t="s">
        <v>3158</v>
      </c>
      <c r="U1843" s="122" t="s">
        <v>3158</v>
      </c>
      <c r="V1843" s="122" t="s">
        <v>3158</v>
      </c>
      <c r="W1843" s="122" t="s">
        <v>3158</v>
      </c>
      <c r="X1843" s="122" t="s">
        <v>3158</v>
      </c>
      <c r="Y1843" s="122" t="s">
        <v>3158</v>
      </c>
      <c r="Z1843" s="122">
        <v>0</v>
      </c>
      <c r="AA1843" s="122" t="s">
        <v>3158</v>
      </c>
      <c r="AB1843" s="122" t="s">
        <v>3158</v>
      </c>
      <c r="AC1843" s="122" t="s">
        <v>3158</v>
      </c>
      <c r="AD1843" s="125">
        <v>43713.203935185185</v>
      </c>
      <c r="AE1843" s="122" t="s">
        <v>3158</v>
      </c>
    </row>
    <row r="1844" spans="1:31" ht="13">
      <c r="A1844" s="122">
        <v>4199</v>
      </c>
      <c r="B1844" s="122" t="s">
        <v>14041</v>
      </c>
      <c r="C1844" s="122" t="s">
        <v>14042</v>
      </c>
      <c r="D1844" s="122" t="s">
        <v>3146</v>
      </c>
      <c r="E1844" s="122">
        <v>2014</v>
      </c>
      <c r="F1844" s="122" t="s">
        <v>3342</v>
      </c>
      <c r="G1844" s="122" t="s">
        <v>3489</v>
      </c>
      <c r="H1844" s="122" t="s">
        <v>14043</v>
      </c>
      <c r="I1844" s="122" t="s">
        <v>3326</v>
      </c>
      <c r="K1844" s="122" t="s">
        <v>14044</v>
      </c>
      <c r="L1844" s="124" t="s">
        <v>14045</v>
      </c>
      <c r="M1844" s="122" t="s">
        <v>3154</v>
      </c>
      <c r="N1844" s="122">
        <v>75</v>
      </c>
      <c r="O1844" s="122" t="s">
        <v>116</v>
      </c>
      <c r="P1844" s="124" t="s">
        <v>14046</v>
      </c>
      <c r="Q1844" s="124" t="s">
        <v>14047</v>
      </c>
      <c r="R1844" s="125">
        <v>43697.526666666665</v>
      </c>
      <c r="S1844" s="125">
        <v>43713.203935185185</v>
      </c>
      <c r="T1844" s="122" t="s">
        <v>3158</v>
      </c>
      <c r="U1844" s="122" t="s">
        <v>3158</v>
      </c>
      <c r="V1844" s="122" t="s">
        <v>3158</v>
      </c>
      <c r="W1844" s="122" t="s">
        <v>3158</v>
      </c>
      <c r="X1844" s="122" t="s">
        <v>3158</v>
      </c>
      <c r="Y1844" s="122" t="s">
        <v>3158</v>
      </c>
      <c r="Z1844" s="122">
        <v>0</v>
      </c>
      <c r="AA1844" s="122" t="s">
        <v>3158</v>
      </c>
      <c r="AB1844" s="122" t="s">
        <v>3158</v>
      </c>
      <c r="AC1844" s="122" t="s">
        <v>3158</v>
      </c>
      <c r="AD1844" s="125">
        <v>43713.203935185185</v>
      </c>
      <c r="AE1844" s="122" t="s">
        <v>3158</v>
      </c>
    </row>
    <row r="1845" spans="1:31" ht="13">
      <c r="A1845" s="122">
        <v>4200</v>
      </c>
      <c r="B1845" s="122" t="s">
        <v>2446</v>
      </c>
      <c r="C1845" s="122" t="s">
        <v>14048</v>
      </c>
      <c r="D1845" s="122" t="s">
        <v>3146</v>
      </c>
      <c r="E1845" s="122">
        <v>2017</v>
      </c>
      <c r="F1845" s="122" t="s">
        <v>3225</v>
      </c>
      <c r="G1845" s="122" t="s">
        <v>3235</v>
      </c>
      <c r="H1845" s="122" t="s">
        <v>3195</v>
      </c>
      <c r="I1845" s="122" t="s">
        <v>3385</v>
      </c>
      <c r="J1845" s="122" t="s">
        <v>14049</v>
      </c>
      <c r="K1845" s="122" t="s">
        <v>14050</v>
      </c>
      <c r="L1845" s="124" t="s">
        <v>14051</v>
      </c>
      <c r="M1845" s="122" t="s">
        <v>3154</v>
      </c>
      <c r="N1845" s="122">
        <v>75</v>
      </c>
      <c r="O1845" s="124" t="s">
        <v>14052</v>
      </c>
      <c r="P1845" s="122" t="s">
        <v>3158</v>
      </c>
      <c r="Q1845" s="124" t="s">
        <v>14053</v>
      </c>
      <c r="R1845" s="125">
        <v>43697.526666666665</v>
      </c>
      <c r="S1845" s="125">
        <v>44183.399328703701</v>
      </c>
      <c r="T1845" s="122">
        <v>68</v>
      </c>
      <c r="U1845" s="122" t="s">
        <v>3202</v>
      </c>
      <c r="V1845" s="122" t="s">
        <v>3195</v>
      </c>
      <c r="W1845" s="122" t="s">
        <v>3158</v>
      </c>
      <c r="X1845" s="122" t="s">
        <v>3204</v>
      </c>
      <c r="Y1845" s="122" t="s">
        <v>3158</v>
      </c>
      <c r="Z1845" s="122">
        <v>0</v>
      </c>
      <c r="AA1845" s="122" t="s">
        <v>3158</v>
      </c>
      <c r="AB1845" s="122" t="s">
        <v>3158</v>
      </c>
      <c r="AC1845" s="122" t="s">
        <v>3158</v>
      </c>
      <c r="AD1845" s="125">
        <v>43713.203935185185</v>
      </c>
      <c r="AE1845" s="122" t="s">
        <v>3158</v>
      </c>
    </row>
    <row r="1846" spans="1:31" ht="13">
      <c r="A1846" s="122">
        <v>4201</v>
      </c>
      <c r="B1846" s="122" t="s">
        <v>14054</v>
      </c>
      <c r="C1846" s="122" t="s">
        <v>14055</v>
      </c>
      <c r="D1846" s="122" t="s">
        <v>3146</v>
      </c>
      <c r="E1846" s="122">
        <v>2017</v>
      </c>
      <c r="F1846" s="122" t="s">
        <v>14056</v>
      </c>
      <c r="G1846" s="122" t="s">
        <v>3245</v>
      </c>
      <c r="H1846" s="122" t="s">
        <v>3195</v>
      </c>
      <c r="K1846" s="122" t="s">
        <v>14057</v>
      </c>
      <c r="L1846" s="124" t="s">
        <v>14058</v>
      </c>
      <c r="M1846" s="122" t="s">
        <v>3154</v>
      </c>
      <c r="N1846" s="122">
        <v>75</v>
      </c>
      <c r="O1846" s="122" t="s">
        <v>116</v>
      </c>
      <c r="P1846" s="124" t="s">
        <v>14059</v>
      </c>
      <c r="Q1846" s="122" t="s">
        <v>116</v>
      </c>
      <c r="R1846" s="125">
        <v>43697.526666666665</v>
      </c>
      <c r="S1846" s="125">
        <v>43713.203935185185</v>
      </c>
      <c r="T1846" s="122" t="s">
        <v>3158</v>
      </c>
      <c r="U1846" s="122" t="s">
        <v>3158</v>
      </c>
      <c r="V1846" s="122" t="s">
        <v>3158</v>
      </c>
      <c r="W1846" s="122" t="s">
        <v>3158</v>
      </c>
      <c r="X1846" s="122" t="s">
        <v>3158</v>
      </c>
      <c r="Y1846" s="122" t="s">
        <v>3158</v>
      </c>
      <c r="Z1846" s="122">
        <v>0</v>
      </c>
      <c r="AA1846" s="122" t="s">
        <v>3158</v>
      </c>
      <c r="AB1846" s="122" t="s">
        <v>3158</v>
      </c>
      <c r="AC1846" s="122" t="s">
        <v>3158</v>
      </c>
      <c r="AD1846" s="125">
        <v>43713.203935185185</v>
      </c>
      <c r="AE1846" s="122" t="s">
        <v>3158</v>
      </c>
    </row>
    <row r="1847" spans="1:31" ht="13">
      <c r="A1847" s="122">
        <v>4202</v>
      </c>
      <c r="B1847" s="122" t="s">
        <v>14060</v>
      </c>
      <c r="C1847" s="122" t="s">
        <v>14061</v>
      </c>
      <c r="D1847" s="122" t="s">
        <v>3146</v>
      </c>
      <c r="E1847" s="122">
        <v>2012</v>
      </c>
      <c r="F1847" s="122" t="s">
        <v>14056</v>
      </c>
      <c r="G1847" s="122" t="s">
        <v>3245</v>
      </c>
      <c r="H1847" s="122" t="s">
        <v>14062</v>
      </c>
      <c r="I1847" s="122" t="s">
        <v>3326</v>
      </c>
      <c r="K1847" s="122" t="s">
        <v>14063</v>
      </c>
      <c r="L1847" s="124" t="s">
        <v>14064</v>
      </c>
      <c r="M1847" s="122" t="s">
        <v>3154</v>
      </c>
      <c r="N1847" s="122">
        <v>75</v>
      </c>
      <c r="O1847" s="124" t="s">
        <v>14065</v>
      </c>
      <c r="P1847" s="124" t="s">
        <v>14066</v>
      </c>
      <c r="Q1847" s="124" t="s">
        <v>14067</v>
      </c>
      <c r="R1847" s="125">
        <v>43697.526666666665</v>
      </c>
      <c r="S1847" s="125">
        <v>43713.203935185185</v>
      </c>
      <c r="T1847" s="122" t="s">
        <v>3158</v>
      </c>
      <c r="U1847" s="122" t="s">
        <v>3158</v>
      </c>
      <c r="V1847" s="122" t="s">
        <v>3158</v>
      </c>
      <c r="W1847" s="122" t="s">
        <v>3158</v>
      </c>
      <c r="X1847" s="122" t="s">
        <v>3158</v>
      </c>
      <c r="Y1847" s="122" t="s">
        <v>3158</v>
      </c>
      <c r="Z1847" s="122">
        <v>0</v>
      </c>
      <c r="AA1847" s="122" t="s">
        <v>3158</v>
      </c>
      <c r="AB1847" s="122" t="s">
        <v>3158</v>
      </c>
      <c r="AC1847" s="122" t="s">
        <v>3158</v>
      </c>
      <c r="AD1847" s="125">
        <v>43713.203935185185</v>
      </c>
      <c r="AE1847" s="122" t="s">
        <v>3158</v>
      </c>
    </row>
    <row r="1848" spans="1:31" ht="13">
      <c r="A1848" s="122">
        <v>4203</v>
      </c>
      <c r="B1848" s="122" t="s">
        <v>14068</v>
      </c>
      <c r="C1848" s="122" t="s">
        <v>14069</v>
      </c>
      <c r="D1848" s="122" t="s">
        <v>3146</v>
      </c>
      <c r="E1848" s="122">
        <v>2015</v>
      </c>
      <c r="F1848" s="122" t="s">
        <v>6029</v>
      </c>
      <c r="G1848" s="122" t="s">
        <v>3245</v>
      </c>
      <c r="H1848" s="122" t="s">
        <v>3195</v>
      </c>
      <c r="I1848" s="122" t="s">
        <v>3326</v>
      </c>
      <c r="K1848" s="122" t="s">
        <v>14070</v>
      </c>
      <c r="L1848" s="124" t="s">
        <v>14071</v>
      </c>
      <c r="M1848" s="122" t="s">
        <v>3154</v>
      </c>
      <c r="N1848" s="122">
        <v>75</v>
      </c>
      <c r="O1848" s="122" t="s">
        <v>116</v>
      </c>
      <c r="P1848" s="124" t="s">
        <v>14072</v>
      </c>
      <c r="Q1848" s="124" t="s">
        <v>14073</v>
      </c>
      <c r="R1848" s="125">
        <v>43697.526666666665</v>
      </c>
      <c r="S1848" s="125">
        <v>43713.203935185185</v>
      </c>
      <c r="T1848" s="122" t="s">
        <v>3158</v>
      </c>
      <c r="U1848" s="122" t="s">
        <v>3158</v>
      </c>
      <c r="V1848" s="122" t="s">
        <v>3158</v>
      </c>
      <c r="W1848" s="122" t="s">
        <v>3158</v>
      </c>
      <c r="X1848" s="122" t="s">
        <v>3158</v>
      </c>
      <c r="Y1848" s="122" t="s">
        <v>3158</v>
      </c>
      <c r="Z1848" s="122">
        <v>0</v>
      </c>
      <c r="AA1848" s="122" t="s">
        <v>3158</v>
      </c>
      <c r="AB1848" s="122" t="s">
        <v>3158</v>
      </c>
      <c r="AC1848" s="122" t="s">
        <v>3158</v>
      </c>
      <c r="AD1848" s="125">
        <v>43713.203935185185</v>
      </c>
      <c r="AE1848" s="122" t="s">
        <v>3158</v>
      </c>
    </row>
    <row r="1849" spans="1:31" ht="13">
      <c r="A1849" s="122">
        <v>4204</v>
      </c>
      <c r="B1849" s="122" t="s">
        <v>14074</v>
      </c>
      <c r="C1849" s="122" t="s">
        <v>14075</v>
      </c>
      <c r="D1849" s="122" t="s">
        <v>3146</v>
      </c>
      <c r="E1849" s="122">
        <v>2014</v>
      </c>
      <c r="F1849" s="122" t="s">
        <v>5758</v>
      </c>
      <c r="G1849" s="122" t="s">
        <v>3245</v>
      </c>
      <c r="H1849" s="122" t="s">
        <v>3195</v>
      </c>
      <c r="I1849" s="122" t="s">
        <v>3326</v>
      </c>
      <c r="K1849" s="122" t="s">
        <v>14076</v>
      </c>
      <c r="L1849" s="124" t="s">
        <v>14077</v>
      </c>
      <c r="M1849" s="122" t="s">
        <v>3154</v>
      </c>
      <c r="N1849" s="122">
        <v>75</v>
      </c>
      <c r="O1849" s="122" t="s">
        <v>116</v>
      </c>
      <c r="P1849" s="124" t="s">
        <v>14078</v>
      </c>
      <c r="Q1849" s="124" t="s">
        <v>14079</v>
      </c>
      <c r="R1849" s="125">
        <v>43697.526666666665</v>
      </c>
      <c r="S1849" s="125">
        <v>43713.203935185185</v>
      </c>
      <c r="T1849" s="122" t="s">
        <v>3158</v>
      </c>
      <c r="U1849" s="122" t="s">
        <v>3158</v>
      </c>
      <c r="V1849" s="122" t="s">
        <v>3158</v>
      </c>
      <c r="W1849" s="122" t="s">
        <v>3158</v>
      </c>
      <c r="X1849" s="122" t="s">
        <v>3158</v>
      </c>
      <c r="Y1849" s="122" t="s">
        <v>3158</v>
      </c>
      <c r="Z1849" s="122">
        <v>0</v>
      </c>
      <c r="AA1849" s="122" t="s">
        <v>3158</v>
      </c>
      <c r="AB1849" s="122" t="s">
        <v>3158</v>
      </c>
      <c r="AC1849" s="122" t="s">
        <v>3158</v>
      </c>
      <c r="AD1849" s="125">
        <v>43713.203935185185</v>
      </c>
      <c r="AE1849" s="122" t="s">
        <v>3158</v>
      </c>
    </row>
    <row r="1850" spans="1:31" ht="13">
      <c r="A1850" s="122">
        <v>4205</v>
      </c>
      <c r="B1850" s="122" t="s">
        <v>14080</v>
      </c>
      <c r="C1850" s="122" t="s">
        <v>14081</v>
      </c>
      <c r="D1850" s="122" t="s">
        <v>3146</v>
      </c>
      <c r="E1850" s="122">
        <v>2013</v>
      </c>
      <c r="F1850" s="122" t="s">
        <v>3462</v>
      </c>
      <c r="G1850" s="122" t="s">
        <v>3245</v>
      </c>
      <c r="H1850" s="122" t="s">
        <v>3195</v>
      </c>
      <c r="I1850" s="126">
        <v>44967</v>
      </c>
      <c r="K1850" s="122" t="s">
        <v>14082</v>
      </c>
      <c r="L1850" s="124" t="s">
        <v>14083</v>
      </c>
      <c r="M1850" s="122" t="s">
        <v>3154</v>
      </c>
      <c r="N1850" s="122">
        <v>75</v>
      </c>
      <c r="O1850" s="124" t="s">
        <v>14084</v>
      </c>
      <c r="P1850" s="124" t="s">
        <v>14085</v>
      </c>
      <c r="Q1850" s="124" t="s">
        <v>14086</v>
      </c>
      <c r="R1850" s="125">
        <v>43697.526666666665</v>
      </c>
      <c r="S1850" s="125">
        <v>43713.203935185185</v>
      </c>
      <c r="T1850" s="122" t="s">
        <v>3158</v>
      </c>
      <c r="U1850" s="122" t="s">
        <v>3158</v>
      </c>
      <c r="V1850" s="122" t="s">
        <v>3158</v>
      </c>
      <c r="W1850" s="122" t="s">
        <v>3158</v>
      </c>
      <c r="X1850" s="122" t="s">
        <v>3158</v>
      </c>
      <c r="Y1850" s="122" t="s">
        <v>3158</v>
      </c>
      <c r="Z1850" s="122">
        <v>0</v>
      </c>
      <c r="AA1850" s="122" t="s">
        <v>3158</v>
      </c>
      <c r="AB1850" s="122" t="s">
        <v>3158</v>
      </c>
      <c r="AC1850" s="122" t="s">
        <v>3158</v>
      </c>
      <c r="AD1850" s="125">
        <v>43713.203935185185</v>
      </c>
      <c r="AE1850" s="122" t="s">
        <v>3158</v>
      </c>
    </row>
    <row r="1851" spans="1:31" ht="13">
      <c r="A1851" s="122">
        <v>4206</v>
      </c>
      <c r="B1851" s="122" t="s">
        <v>14087</v>
      </c>
      <c r="C1851" s="122" t="s">
        <v>14088</v>
      </c>
      <c r="D1851" s="122" t="s">
        <v>3146</v>
      </c>
      <c r="E1851" s="122">
        <v>2015</v>
      </c>
      <c r="F1851" s="122" t="s">
        <v>3302</v>
      </c>
      <c r="G1851" s="122" t="s">
        <v>3245</v>
      </c>
      <c r="H1851" s="122" t="s">
        <v>3195</v>
      </c>
      <c r="I1851" s="126">
        <v>44967</v>
      </c>
      <c r="K1851" s="122" t="s">
        <v>14089</v>
      </c>
      <c r="L1851" s="124" t="s">
        <v>14090</v>
      </c>
      <c r="M1851" s="122" t="s">
        <v>3154</v>
      </c>
      <c r="N1851" s="122">
        <v>75</v>
      </c>
      <c r="O1851" s="124" t="s">
        <v>14091</v>
      </c>
      <c r="P1851" s="122" t="s">
        <v>116</v>
      </c>
      <c r="Q1851" s="124" t="s">
        <v>14092</v>
      </c>
      <c r="R1851" s="125">
        <v>43697.526666666665</v>
      </c>
      <c r="S1851" s="125">
        <v>43713.203935185185</v>
      </c>
      <c r="T1851" s="122" t="s">
        <v>3158</v>
      </c>
      <c r="U1851" s="122" t="s">
        <v>3158</v>
      </c>
      <c r="V1851" s="122" t="s">
        <v>3158</v>
      </c>
      <c r="W1851" s="122" t="s">
        <v>3158</v>
      </c>
      <c r="X1851" s="122" t="s">
        <v>3158</v>
      </c>
      <c r="Y1851" s="122" t="s">
        <v>3158</v>
      </c>
      <c r="Z1851" s="122">
        <v>0</v>
      </c>
      <c r="AA1851" s="122" t="s">
        <v>3158</v>
      </c>
      <c r="AB1851" s="122" t="s">
        <v>3158</v>
      </c>
      <c r="AC1851" s="122" t="s">
        <v>3158</v>
      </c>
      <c r="AD1851" s="125">
        <v>43713.203935185185</v>
      </c>
      <c r="AE1851" s="122" t="s">
        <v>3158</v>
      </c>
    </row>
    <row r="1852" spans="1:31" ht="13">
      <c r="A1852" s="122">
        <v>4207</v>
      </c>
      <c r="B1852" s="122" t="s">
        <v>14093</v>
      </c>
      <c r="C1852" s="122" t="s">
        <v>14094</v>
      </c>
      <c r="D1852" s="122" t="s">
        <v>3146</v>
      </c>
      <c r="E1852" s="122">
        <v>2012</v>
      </c>
      <c r="F1852" s="122" t="s">
        <v>14056</v>
      </c>
      <c r="G1852" s="122" t="s">
        <v>3245</v>
      </c>
      <c r="H1852" s="122" t="s">
        <v>3195</v>
      </c>
      <c r="I1852" s="126">
        <v>44967</v>
      </c>
      <c r="K1852" s="122" t="s">
        <v>14095</v>
      </c>
      <c r="L1852" s="124" t="s">
        <v>14096</v>
      </c>
      <c r="M1852" s="122" t="s">
        <v>3154</v>
      </c>
      <c r="N1852" s="122">
        <v>75</v>
      </c>
      <c r="O1852" s="124" t="s">
        <v>14097</v>
      </c>
      <c r="P1852" s="124" t="s">
        <v>14098</v>
      </c>
      <c r="Q1852" s="124" t="s">
        <v>14099</v>
      </c>
      <c r="R1852" s="125">
        <v>43697.526666666665</v>
      </c>
      <c r="S1852" s="125">
        <v>43713.203935185185</v>
      </c>
      <c r="T1852" s="122" t="s">
        <v>3158</v>
      </c>
      <c r="U1852" s="122" t="s">
        <v>3158</v>
      </c>
      <c r="V1852" s="122" t="s">
        <v>3158</v>
      </c>
      <c r="W1852" s="122" t="s">
        <v>3158</v>
      </c>
      <c r="X1852" s="122" t="s">
        <v>3158</v>
      </c>
      <c r="Y1852" s="122" t="s">
        <v>3158</v>
      </c>
      <c r="Z1852" s="122">
        <v>0</v>
      </c>
      <c r="AA1852" s="122" t="s">
        <v>3158</v>
      </c>
      <c r="AB1852" s="122" t="s">
        <v>3158</v>
      </c>
      <c r="AC1852" s="122" t="s">
        <v>3158</v>
      </c>
      <c r="AD1852" s="125">
        <v>43713.203935185185</v>
      </c>
      <c r="AE1852" s="122" t="s">
        <v>3158</v>
      </c>
    </row>
    <row r="1853" spans="1:31" ht="13">
      <c r="A1853" s="122">
        <v>4208</v>
      </c>
      <c r="B1853" s="122" t="s">
        <v>14100</v>
      </c>
      <c r="C1853" s="122" t="s">
        <v>14101</v>
      </c>
      <c r="D1853" s="122" t="s">
        <v>3146</v>
      </c>
      <c r="E1853" s="122">
        <v>2018</v>
      </c>
      <c r="F1853" s="122" t="s">
        <v>3438</v>
      </c>
      <c r="G1853" s="122" t="s">
        <v>6444</v>
      </c>
      <c r="H1853" s="122" t="s">
        <v>4628</v>
      </c>
      <c r="I1853" s="126">
        <v>44967</v>
      </c>
      <c r="K1853" s="122" t="s">
        <v>14102</v>
      </c>
      <c r="L1853" s="124" t="s">
        <v>14103</v>
      </c>
      <c r="M1853" s="122" t="s">
        <v>3154</v>
      </c>
      <c r="N1853" s="122">
        <v>75</v>
      </c>
      <c r="O1853" s="124" t="s">
        <v>14104</v>
      </c>
      <c r="P1853" s="122" t="s">
        <v>116</v>
      </c>
      <c r="Q1853" s="124" t="s">
        <v>14105</v>
      </c>
      <c r="R1853" s="125">
        <v>43697.526666666665</v>
      </c>
      <c r="S1853" s="125">
        <v>43713.203935185185</v>
      </c>
      <c r="T1853" s="122" t="s">
        <v>3158</v>
      </c>
      <c r="U1853" s="122" t="s">
        <v>3158</v>
      </c>
      <c r="V1853" s="122" t="s">
        <v>3158</v>
      </c>
      <c r="W1853" s="122" t="s">
        <v>3158</v>
      </c>
      <c r="X1853" s="122" t="s">
        <v>3158</v>
      </c>
      <c r="Y1853" s="122" t="s">
        <v>3158</v>
      </c>
      <c r="Z1853" s="122">
        <v>0</v>
      </c>
      <c r="AA1853" s="122" t="s">
        <v>3158</v>
      </c>
      <c r="AB1853" s="122" t="s">
        <v>3158</v>
      </c>
      <c r="AC1853" s="122" t="s">
        <v>3158</v>
      </c>
      <c r="AD1853" s="125">
        <v>43713.203935185185</v>
      </c>
      <c r="AE1853" s="122" t="s">
        <v>3158</v>
      </c>
    </row>
    <row r="1854" spans="1:31" ht="13">
      <c r="A1854" s="122">
        <v>4209</v>
      </c>
      <c r="B1854" s="122" t="s">
        <v>14106</v>
      </c>
      <c r="C1854" s="122" t="s">
        <v>14107</v>
      </c>
      <c r="D1854" s="122" t="s">
        <v>3146</v>
      </c>
      <c r="E1854" s="122">
        <v>2015</v>
      </c>
      <c r="F1854" s="122" t="s">
        <v>3721</v>
      </c>
      <c r="G1854" s="122" t="s">
        <v>4821</v>
      </c>
      <c r="H1854" s="122" t="s">
        <v>3184</v>
      </c>
      <c r="I1854" s="126">
        <v>44967</v>
      </c>
      <c r="K1854" s="122" t="s">
        <v>14108</v>
      </c>
      <c r="L1854" s="124" t="s">
        <v>14109</v>
      </c>
      <c r="M1854" s="122" t="s">
        <v>3154</v>
      </c>
      <c r="N1854" s="122">
        <v>75</v>
      </c>
      <c r="O1854" s="122" t="s">
        <v>116</v>
      </c>
      <c r="P1854" s="124" t="s">
        <v>14110</v>
      </c>
      <c r="Q1854" s="124" t="s">
        <v>14111</v>
      </c>
      <c r="R1854" s="125">
        <v>43697.526666666665</v>
      </c>
      <c r="S1854" s="125">
        <v>43713.203935185185</v>
      </c>
      <c r="T1854" s="122" t="s">
        <v>3158</v>
      </c>
      <c r="U1854" s="122" t="s">
        <v>3158</v>
      </c>
      <c r="V1854" s="122" t="s">
        <v>3158</v>
      </c>
      <c r="W1854" s="122" t="s">
        <v>3158</v>
      </c>
      <c r="X1854" s="122" t="s">
        <v>3158</v>
      </c>
      <c r="Y1854" s="122" t="s">
        <v>3158</v>
      </c>
      <c r="Z1854" s="122">
        <v>0</v>
      </c>
      <c r="AA1854" s="122" t="s">
        <v>3158</v>
      </c>
      <c r="AB1854" s="122" t="s">
        <v>3158</v>
      </c>
      <c r="AC1854" s="122" t="s">
        <v>3158</v>
      </c>
      <c r="AD1854" s="125">
        <v>43713.203935185185</v>
      </c>
      <c r="AE1854" s="122" t="s">
        <v>3158</v>
      </c>
    </row>
    <row r="1855" spans="1:31" ht="13">
      <c r="A1855" s="122">
        <v>4210</v>
      </c>
      <c r="B1855" s="122" t="s">
        <v>14112</v>
      </c>
      <c r="C1855" s="122" t="s">
        <v>14113</v>
      </c>
      <c r="D1855" s="122" t="s">
        <v>3146</v>
      </c>
      <c r="E1855" s="122">
        <v>2016</v>
      </c>
      <c r="F1855" s="122" t="s">
        <v>3438</v>
      </c>
      <c r="G1855" s="122" t="s">
        <v>4821</v>
      </c>
      <c r="H1855" s="122" t="s">
        <v>3184</v>
      </c>
      <c r="I1855" s="126">
        <v>44967</v>
      </c>
      <c r="K1855" s="122" t="s">
        <v>14114</v>
      </c>
      <c r="L1855" s="124" t="s">
        <v>14115</v>
      </c>
      <c r="M1855" s="122" t="s">
        <v>3154</v>
      </c>
      <c r="N1855" s="122">
        <v>75</v>
      </c>
      <c r="O1855" s="122" t="s">
        <v>116</v>
      </c>
      <c r="P1855" s="124" t="s">
        <v>14116</v>
      </c>
      <c r="Q1855" s="124" t="s">
        <v>14117</v>
      </c>
      <c r="R1855" s="125">
        <v>43697.526666666665</v>
      </c>
      <c r="S1855" s="125">
        <v>43713.203935185185</v>
      </c>
      <c r="T1855" s="122" t="s">
        <v>3158</v>
      </c>
      <c r="U1855" s="122" t="s">
        <v>3158</v>
      </c>
      <c r="V1855" s="122" t="s">
        <v>3158</v>
      </c>
      <c r="W1855" s="122" t="s">
        <v>3158</v>
      </c>
      <c r="X1855" s="122" t="s">
        <v>3158</v>
      </c>
      <c r="Y1855" s="122" t="s">
        <v>3158</v>
      </c>
      <c r="Z1855" s="122">
        <v>0</v>
      </c>
      <c r="AA1855" s="122" t="s">
        <v>3158</v>
      </c>
      <c r="AB1855" s="122" t="s">
        <v>3158</v>
      </c>
      <c r="AC1855" s="122" t="s">
        <v>3158</v>
      </c>
      <c r="AD1855" s="125">
        <v>43713.203935185185</v>
      </c>
      <c r="AE1855" s="122" t="s">
        <v>3158</v>
      </c>
    </row>
    <row r="1856" spans="1:31" ht="13">
      <c r="A1856" s="122">
        <v>4211</v>
      </c>
      <c r="B1856" s="122" t="s">
        <v>14118</v>
      </c>
      <c r="C1856" s="122" t="s">
        <v>14119</v>
      </c>
      <c r="D1856" s="122" t="s">
        <v>3146</v>
      </c>
      <c r="E1856" s="122">
        <v>2017</v>
      </c>
      <c r="F1856" s="122" t="s">
        <v>3721</v>
      </c>
      <c r="G1856" s="122" t="s">
        <v>3343</v>
      </c>
      <c r="H1856" s="122" t="s">
        <v>4069</v>
      </c>
      <c r="I1856" s="126">
        <v>44967</v>
      </c>
      <c r="K1856" s="122" t="s">
        <v>14120</v>
      </c>
      <c r="L1856" s="124" t="s">
        <v>14121</v>
      </c>
      <c r="M1856" s="122" t="s">
        <v>3154</v>
      </c>
      <c r="N1856" s="122">
        <v>75</v>
      </c>
      <c r="O1856" s="124" t="s">
        <v>14122</v>
      </c>
      <c r="P1856" s="124" t="s">
        <v>14123</v>
      </c>
      <c r="R1856" s="125">
        <v>43697.526666666665</v>
      </c>
      <c r="S1856" s="125">
        <v>43713.203935185185</v>
      </c>
      <c r="T1856" s="122" t="s">
        <v>3158</v>
      </c>
      <c r="U1856" s="122" t="s">
        <v>3158</v>
      </c>
      <c r="V1856" s="122" t="s">
        <v>3158</v>
      </c>
      <c r="W1856" s="122" t="s">
        <v>3158</v>
      </c>
      <c r="X1856" s="122" t="s">
        <v>3158</v>
      </c>
      <c r="Y1856" s="122" t="s">
        <v>3158</v>
      </c>
      <c r="Z1856" s="122">
        <v>0</v>
      </c>
      <c r="AA1856" s="122" t="s">
        <v>3158</v>
      </c>
      <c r="AB1856" s="122" t="s">
        <v>3158</v>
      </c>
      <c r="AC1856" s="122" t="s">
        <v>3158</v>
      </c>
      <c r="AD1856" s="125">
        <v>43713.203935185185</v>
      </c>
      <c r="AE1856" s="122" t="s">
        <v>3158</v>
      </c>
    </row>
    <row r="1857" spans="1:31" ht="13">
      <c r="A1857" s="122">
        <v>4212</v>
      </c>
      <c r="B1857" s="122" t="s">
        <v>14124</v>
      </c>
      <c r="C1857" s="122" t="s">
        <v>14125</v>
      </c>
      <c r="D1857" s="122" t="s">
        <v>3146</v>
      </c>
      <c r="E1857" s="122">
        <v>2014</v>
      </c>
      <c r="F1857" s="122" t="s">
        <v>3401</v>
      </c>
      <c r="G1857" s="122" t="s">
        <v>6807</v>
      </c>
      <c r="H1857" s="122" t="s">
        <v>3697</v>
      </c>
      <c r="I1857" s="122" t="s">
        <v>3385</v>
      </c>
      <c r="J1857" s="122" t="s">
        <v>14126</v>
      </c>
      <c r="K1857" s="122" t="s">
        <v>14127</v>
      </c>
      <c r="L1857" s="124" t="s">
        <v>14128</v>
      </c>
      <c r="M1857" s="122" t="s">
        <v>3154</v>
      </c>
      <c r="N1857" s="122">
        <v>75</v>
      </c>
      <c r="O1857" s="124" t="s">
        <v>14129</v>
      </c>
      <c r="P1857" s="122" t="s">
        <v>3158</v>
      </c>
      <c r="Q1857" s="124" t="s">
        <v>14130</v>
      </c>
      <c r="R1857" s="125">
        <v>43697.526666666665</v>
      </c>
      <c r="S1857" s="125">
        <v>44236.583020833335</v>
      </c>
      <c r="T1857" s="122">
        <v>68</v>
      </c>
      <c r="U1857" s="122" t="s">
        <v>3202</v>
      </c>
      <c r="V1857" s="122" t="s">
        <v>3697</v>
      </c>
      <c r="W1857" s="122" t="s">
        <v>3158</v>
      </c>
      <c r="X1857" s="122" t="s">
        <v>3204</v>
      </c>
      <c r="Y1857" s="122" t="s">
        <v>3158</v>
      </c>
      <c r="Z1857" s="122">
        <v>0</v>
      </c>
      <c r="AA1857" s="122" t="s">
        <v>3158</v>
      </c>
      <c r="AB1857" s="122" t="s">
        <v>3158</v>
      </c>
      <c r="AC1857" s="122" t="s">
        <v>3158</v>
      </c>
      <c r="AD1857" s="125">
        <v>43713.203935185185</v>
      </c>
      <c r="AE1857" s="122" t="s">
        <v>3158</v>
      </c>
    </row>
    <row r="1858" spans="1:31" ht="13">
      <c r="A1858" s="122">
        <v>4213</v>
      </c>
      <c r="B1858" s="122" t="s">
        <v>14131</v>
      </c>
      <c r="C1858" s="122" t="s">
        <v>14132</v>
      </c>
      <c r="D1858" s="122" t="s">
        <v>3146</v>
      </c>
      <c r="E1858" s="122">
        <v>2014</v>
      </c>
      <c r="F1858" s="122" t="s">
        <v>3721</v>
      </c>
      <c r="G1858" s="122" t="s">
        <v>4482</v>
      </c>
      <c r="H1858" s="122" t="s">
        <v>4483</v>
      </c>
      <c r="I1858" s="126">
        <v>44967</v>
      </c>
      <c r="K1858" s="122" t="s">
        <v>14133</v>
      </c>
      <c r="L1858" s="122" t="s">
        <v>116</v>
      </c>
      <c r="M1858" s="122" t="s">
        <v>3154</v>
      </c>
      <c r="N1858" s="122">
        <v>75</v>
      </c>
      <c r="O1858" s="124" t="s">
        <v>14134</v>
      </c>
      <c r="P1858" s="124" t="s">
        <v>14135</v>
      </c>
      <c r="Q1858" s="124" t="s">
        <v>14136</v>
      </c>
      <c r="R1858" s="125">
        <v>43697.526666666665</v>
      </c>
      <c r="S1858" s="125">
        <v>43713.203946759262</v>
      </c>
      <c r="T1858" s="122" t="s">
        <v>3158</v>
      </c>
      <c r="U1858" s="122" t="s">
        <v>3158</v>
      </c>
      <c r="V1858" s="122" t="s">
        <v>3158</v>
      </c>
      <c r="W1858" s="122" t="s">
        <v>3158</v>
      </c>
      <c r="X1858" s="122" t="s">
        <v>3158</v>
      </c>
      <c r="Y1858" s="122" t="s">
        <v>3158</v>
      </c>
      <c r="Z1858" s="122">
        <v>0</v>
      </c>
      <c r="AA1858" s="122" t="s">
        <v>3158</v>
      </c>
      <c r="AB1858" s="122" t="s">
        <v>3158</v>
      </c>
      <c r="AC1858" s="122" t="s">
        <v>3158</v>
      </c>
      <c r="AD1858" s="125">
        <v>43713.203946759262</v>
      </c>
      <c r="AE1858" s="122" t="s">
        <v>3158</v>
      </c>
    </row>
    <row r="1859" spans="1:31" ht="13">
      <c r="A1859" s="122">
        <v>4214</v>
      </c>
      <c r="B1859" s="122" t="s">
        <v>14137</v>
      </c>
      <c r="C1859" s="122" t="s">
        <v>14138</v>
      </c>
      <c r="D1859" s="122" t="s">
        <v>3146</v>
      </c>
      <c r="E1859" s="122">
        <v>2017</v>
      </c>
      <c r="F1859" s="122" t="s">
        <v>3721</v>
      </c>
      <c r="G1859" s="122" t="s">
        <v>14139</v>
      </c>
      <c r="H1859" s="122" t="s">
        <v>14140</v>
      </c>
      <c r="I1859" s="126">
        <v>44967</v>
      </c>
      <c r="K1859" s="122" t="s">
        <v>14141</v>
      </c>
      <c r="L1859" s="124" t="s">
        <v>14142</v>
      </c>
      <c r="M1859" s="122" t="s">
        <v>3154</v>
      </c>
      <c r="N1859" s="122">
        <v>75</v>
      </c>
      <c r="O1859" s="122" t="s">
        <v>116</v>
      </c>
      <c r="P1859" s="122" t="s">
        <v>116</v>
      </c>
      <c r="Q1859" s="124" t="s">
        <v>14143</v>
      </c>
      <c r="R1859" s="125">
        <v>43697.526666666665</v>
      </c>
      <c r="S1859" s="125">
        <v>43713.203946759262</v>
      </c>
      <c r="T1859" s="122" t="s">
        <v>3158</v>
      </c>
      <c r="U1859" s="122" t="s">
        <v>3158</v>
      </c>
      <c r="V1859" s="122" t="s">
        <v>3158</v>
      </c>
      <c r="W1859" s="122" t="s">
        <v>3158</v>
      </c>
      <c r="X1859" s="122" t="s">
        <v>3158</v>
      </c>
      <c r="Y1859" s="122" t="s">
        <v>3158</v>
      </c>
      <c r="Z1859" s="122">
        <v>0</v>
      </c>
      <c r="AA1859" s="122" t="s">
        <v>3158</v>
      </c>
      <c r="AB1859" s="122" t="s">
        <v>3158</v>
      </c>
      <c r="AC1859" s="122" t="s">
        <v>3158</v>
      </c>
      <c r="AD1859" s="125">
        <v>43713.203946759262</v>
      </c>
      <c r="AE1859" s="122" t="s">
        <v>3158</v>
      </c>
    </row>
    <row r="1860" spans="1:31" ht="13">
      <c r="A1860" s="122">
        <v>4215</v>
      </c>
      <c r="B1860" s="122" t="s">
        <v>2593</v>
      </c>
      <c r="C1860" s="122" t="s">
        <v>14144</v>
      </c>
      <c r="D1860" s="122" t="s">
        <v>3146</v>
      </c>
      <c r="E1860" s="122">
        <v>2017</v>
      </c>
      <c r="F1860" s="122" t="s">
        <v>3255</v>
      </c>
      <c r="G1860" s="122" t="s">
        <v>5314</v>
      </c>
      <c r="H1860" s="122" t="s">
        <v>4207</v>
      </c>
      <c r="I1860" s="126">
        <v>44967</v>
      </c>
      <c r="K1860" s="122" t="s">
        <v>14145</v>
      </c>
      <c r="L1860" s="124" t="s">
        <v>14146</v>
      </c>
      <c r="M1860" s="122" t="s">
        <v>3154</v>
      </c>
      <c r="N1860" s="122">
        <v>75</v>
      </c>
      <c r="O1860" s="124" t="s">
        <v>14147</v>
      </c>
      <c r="P1860" s="124" t="s">
        <v>14148</v>
      </c>
      <c r="Q1860" s="124" t="s">
        <v>14149</v>
      </c>
      <c r="R1860" s="125">
        <v>43697.526666666665</v>
      </c>
      <c r="S1860" s="125">
        <v>43713.203946759262</v>
      </c>
      <c r="T1860" s="122" t="s">
        <v>3158</v>
      </c>
      <c r="U1860" s="122" t="s">
        <v>3158</v>
      </c>
      <c r="V1860" s="122" t="s">
        <v>3158</v>
      </c>
      <c r="W1860" s="122" t="s">
        <v>3158</v>
      </c>
      <c r="X1860" s="122" t="s">
        <v>3158</v>
      </c>
      <c r="Y1860" s="122" t="s">
        <v>3158</v>
      </c>
      <c r="Z1860" s="122">
        <v>0</v>
      </c>
      <c r="AA1860" s="122" t="s">
        <v>3158</v>
      </c>
      <c r="AB1860" s="122" t="s">
        <v>3158</v>
      </c>
      <c r="AC1860" s="122" t="s">
        <v>3158</v>
      </c>
      <c r="AD1860" s="125">
        <v>43713.203946759262</v>
      </c>
      <c r="AE1860" s="122" t="s">
        <v>3158</v>
      </c>
    </row>
    <row r="1861" spans="1:31" ht="13">
      <c r="A1861" s="122">
        <v>4216</v>
      </c>
      <c r="B1861" s="122" t="s">
        <v>2596</v>
      </c>
      <c r="C1861" s="122" t="s">
        <v>14150</v>
      </c>
      <c r="D1861" s="122" t="s">
        <v>3146</v>
      </c>
      <c r="E1861" s="122">
        <v>2018</v>
      </c>
      <c r="F1861" s="122" t="s">
        <v>3225</v>
      </c>
      <c r="G1861" s="122" t="s">
        <v>3343</v>
      </c>
      <c r="H1861" s="122" t="s">
        <v>4069</v>
      </c>
      <c r="I1861" s="126">
        <v>44967</v>
      </c>
      <c r="K1861" s="122" t="s">
        <v>14151</v>
      </c>
      <c r="L1861" s="124" t="s">
        <v>14152</v>
      </c>
      <c r="M1861" s="122" t="s">
        <v>3154</v>
      </c>
      <c r="N1861" s="122">
        <v>75</v>
      </c>
      <c r="O1861" s="124" t="s">
        <v>14153</v>
      </c>
      <c r="P1861" s="124" t="s">
        <v>14154</v>
      </c>
      <c r="Q1861" s="124" t="s">
        <v>14155</v>
      </c>
      <c r="R1861" s="125">
        <v>43697.526666666665</v>
      </c>
      <c r="S1861" s="125">
        <v>43713.203946759262</v>
      </c>
      <c r="T1861" s="122" t="s">
        <v>3158</v>
      </c>
      <c r="U1861" s="122" t="s">
        <v>3158</v>
      </c>
      <c r="V1861" s="122" t="s">
        <v>3158</v>
      </c>
      <c r="W1861" s="122" t="s">
        <v>3158</v>
      </c>
      <c r="X1861" s="122" t="s">
        <v>3158</v>
      </c>
      <c r="Y1861" s="122" t="s">
        <v>3158</v>
      </c>
      <c r="Z1861" s="122">
        <v>0</v>
      </c>
      <c r="AA1861" s="122" t="s">
        <v>3158</v>
      </c>
      <c r="AB1861" s="122" t="s">
        <v>3158</v>
      </c>
      <c r="AC1861" s="122" t="s">
        <v>3158</v>
      </c>
      <c r="AD1861" s="125">
        <v>43713.203946759262</v>
      </c>
      <c r="AE1861" s="122" t="s">
        <v>3158</v>
      </c>
    </row>
    <row r="1862" spans="1:31" ht="13">
      <c r="A1862" s="122">
        <v>4217</v>
      </c>
      <c r="B1862" s="122" t="s">
        <v>2595</v>
      </c>
      <c r="C1862" s="122" t="s">
        <v>14156</v>
      </c>
      <c r="D1862" s="122" t="s">
        <v>3146</v>
      </c>
      <c r="E1862" s="122">
        <v>2019</v>
      </c>
      <c r="F1862" s="122" t="s">
        <v>3225</v>
      </c>
      <c r="G1862" s="122" t="s">
        <v>3148</v>
      </c>
      <c r="H1862" s="122" t="s">
        <v>3217</v>
      </c>
      <c r="I1862" s="126">
        <v>44967</v>
      </c>
      <c r="K1862" s="122" t="s">
        <v>14157</v>
      </c>
      <c r="L1862" s="124" t="s">
        <v>14158</v>
      </c>
      <c r="M1862" s="122" t="s">
        <v>3154</v>
      </c>
      <c r="N1862" s="122">
        <v>75</v>
      </c>
      <c r="O1862" s="124" t="s">
        <v>14159</v>
      </c>
      <c r="P1862" s="124" t="s">
        <v>14160</v>
      </c>
      <c r="Q1862" s="124" t="s">
        <v>14161</v>
      </c>
      <c r="R1862" s="125">
        <v>43697.526666666665</v>
      </c>
      <c r="S1862" s="125">
        <v>43713.203946759262</v>
      </c>
      <c r="T1862" s="122" t="s">
        <v>3158</v>
      </c>
      <c r="U1862" s="122" t="s">
        <v>3158</v>
      </c>
      <c r="V1862" s="122" t="s">
        <v>3158</v>
      </c>
      <c r="W1862" s="122" t="s">
        <v>3158</v>
      </c>
      <c r="X1862" s="122" t="s">
        <v>3158</v>
      </c>
      <c r="Y1862" s="122" t="s">
        <v>3158</v>
      </c>
      <c r="Z1862" s="122">
        <v>0</v>
      </c>
      <c r="AA1862" s="122" t="s">
        <v>3158</v>
      </c>
      <c r="AB1862" s="122" t="s">
        <v>3158</v>
      </c>
      <c r="AC1862" s="122" t="s">
        <v>3158</v>
      </c>
      <c r="AD1862" s="125">
        <v>43713.203946759262</v>
      </c>
      <c r="AE1862" s="122" t="s">
        <v>3158</v>
      </c>
    </row>
    <row r="1863" spans="1:31" ht="13">
      <c r="A1863" s="122">
        <v>4218</v>
      </c>
      <c r="B1863" s="122" t="s">
        <v>2588</v>
      </c>
      <c r="C1863" s="122" t="s">
        <v>14162</v>
      </c>
      <c r="D1863" s="122" t="s">
        <v>3146</v>
      </c>
      <c r="E1863" s="122">
        <v>2018</v>
      </c>
      <c r="F1863" s="122" t="s">
        <v>3225</v>
      </c>
      <c r="G1863" s="122" t="s">
        <v>14163</v>
      </c>
      <c r="H1863" s="122" t="s">
        <v>3217</v>
      </c>
      <c r="I1863" s="126">
        <v>44967</v>
      </c>
      <c r="K1863" s="122" t="s">
        <v>14164</v>
      </c>
      <c r="L1863" s="124" t="s">
        <v>14165</v>
      </c>
      <c r="M1863" s="122" t="s">
        <v>3154</v>
      </c>
      <c r="N1863" s="122">
        <v>75</v>
      </c>
      <c r="O1863" s="124" t="s">
        <v>14166</v>
      </c>
      <c r="P1863" s="124" t="s">
        <v>14167</v>
      </c>
      <c r="Q1863" s="124" t="s">
        <v>14168</v>
      </c>
      <c r="R1863" s="125">
        <v>43697.526666666665</v>
      </c>
      <c r="S1863" s="125">
        <v>43713.203946759262</v>
      </c>
      <c r="T1863" s="122" t="s">
        <v>3158</v>
      </c>
      <c r="U1863" s="122" t="s">
        <v>3158</v>
      </c>
      <c r="V1863" s="122" t="s">
        <v>3158</v>
      </c>
      <c r="W1863" s="122" t="s">
        <v>3158</v>
      </c>
      <c r="X1863" s="122" t="s">
        <v>3158</v>
      </c>
      <c r="Y1863" s="122" t="s">
        <v>3158</v>
      </c>
      <c r="Z1863" s="122">
        <v>0</v>
      </c>
      <c r="AA1863" s="122" t="s">
        <v>3158</v>
      </c>
      <c r="AB1863" s="122" t="s">
        <v>3158</v>
      </c>
      <c r="AC1863" s="122" t="s">
        <v>3158</v>
      </c>
      <c r="AD1863" s="125">
        <v>43713.203946759262</v>
      </c>
      <c r="AE1863" s="122" t="s">
        <v>3158</v>
      </c>
    </row>
    <row r="1864" spans="1:31" ht="13">
      <c r="A1864" s="122">
        <v>4219</v>
      </c>
      <c r="B1864" s="122" t="s">
        <v>14169</v>
      </c>
      <c r="C1864" s="122" t="s">
        <v>14170</v>
      </c>
      <c r="D1864" s="122" t="s">
        <v>3146</v>
      </c>
      <c r="E1864" s="122">
        <v>2017</v>
      </c>
      <c r="F1864" s="122" t="s">
        <v>3342</v>
      </c>
      <c r="G1864" s="122" t="s">
        <v>3148</v>
      </c>
      <c r="H1864" s="122" t="s">
        <v>3217</v>
      </c>
      <c r="I1864" s="126">
        <v>44967</v>
      </c>
      <c r="K1864" s="122" t="s">
        <v>14171</v>
      </c>
      <c r="L1864" s="124" t="s">
        <v>14172</v>
      </c>
      <c r="M1864" s="122" t="s">
        <v>3154</v>
      </c>
      <c r="N1864" s="122">
        <v>75</v>
      </c>
      <c r="O1864" s="122" t="s">
        <v>116</v>
      </c>
      <c r="P1864" s="122" t="s">
        <v>116</v>
      </c>
      <c r="Q1864" s="122" t="s">
        <v>116</v>
      </c>
      <c r="R1864" s="125">
        <v>43697.526666666665</v>
      </c>
      <c r="S1864" s="125">
        <v>43713.203946759262</v>
      </c>
      <c r="T1864" s="122" t="s">
        <v>3158</v>
      </c>
      <c r="U1864" s="122" t="s">
        <v>3158</v>
      </c>
      <c r="V1864" s="122" t="s">
        <v>3158</v>
      </c>
      <c r="W1864" s="122" t="s">
        <v>3158</v>
      </c>
      <c r="X1864" s="122" t="s">
        <v>3158</v>
      </c>
      <c r="Y1864" s="122" t="s">
        <v>3158</v>
      </c>
      <c r="Z1864" s="122">
        <v>0</v>
      </c>
      <c r="AA1864" s="122" t="s">
        <v>3158</v>
      </c>
      <c r="AB1864" s="122" t="s">
        <v>3158</v>
      </c>
      <c r="AC1864" s="122" t="s">
        <v>3158</v>
      </c>
      <c r="AD1864" s="125">
        <v>43713.203946759262</v>
      </c>
      <c r="AE1864" s="122" t="s">
        <v>3158</v>
      </c>
    </row>
    <row r="1865" spans="1:31" ht="13">
      <c r="A1865" s="122">
        <v>4220</v>
      </c>
      <c r="B1865" s="122" t="s">
        <v>14173</v>
      </c>
      <c r="C1865" s="122" t="s">
        <v>14174</v>
      </c>
      <c r="D1865" s="122" t="s">
        <v>3146</v>
      </c>
      <c r="E1865" s="122">
        <v>2017</v>
      </c>
      <c r="F1865" s="122" t="s">
        <v>3255</v>
      </c>
      <c r="G1865" s="122" t="s">
        <v>3343</v>
      </c>
      <c r="H1865" s="122" t="s">
        <v>4069</v>
      </c>
      <c r="I1865" s="122" t="s">
        <v>3326</v>
      </c>
      <c r="K1865" s="122" t="s">
        <v>14175</v>
      </c>
      <c r="L1865" s="124" t="s">
        <v>14176</v>
      </c>
      <c r="M1865" s="122" t="s">
        <v>3154</v>
      </c>
      <c r="N1865" s="122">
        <v>75</v>
      </c>
      <c r="O1865" s="124" t="s">
        <v>14177</v>
      </c>
      <c r="P1865" s="124" t="s">
        <v>14178</v>
      </c>
      <c r="Q1865" s="124" t="s">
        <v>14179</v>
      </c>
      <c r="R1865" s="125">
        <v>43697.526666666665</v>
      </c>
      <c r="S1865" s="125">
        <v>43713.203946759262</v>
      </c>
      <c r="T1865" s="122" t="s">
        <v>3158</v>
      </c>
      <c r="U1865" s="122" t="s">
        <v>3158</v>
      </c>
      <c r="V1865" s="122" t="s">
        <v>3158</v>
      </c>
      <c r="W1865" s="122" t="s">
        <v>3158</v>
      </c>
      <c r="X1865" s="122" t="s">
        <v>3158</v>
      </c>
      <c r="Y1865" s="122" t="s">
        <v>3158</v>
      </c>
      <c r="Z1865" s="122">
        <v>0</v>
      </c>
      <c r="AA1865" s="122" t="s">
        <v>3158</v>
      </c>
      <c r="AB1865" s="122" t="s">
        <v>3158</v>
      </c>
      <c r="AC1865" s="122" t="s">
        <v>3158</v>
      </c>
      <c r="AD1865" s="125">
        <v>43713.203946759262</v>
      </c>
      <c r="AE1865" s="122" t="s">
        <v>3158</v>
      </c>
    </row>
    <row r="1866" spans="1:31" ht="13">
      <c r="A1866" s="122">
        <v>4221</v>
      </c>
      <c r="B1866" s="122" t="s">
        <v>2597</v>
      </c>
      <c r="C1866" s="122" t="s">
        <v>14180</v>
      </c>
      <c r="D1866" s="122" t="s">
        <v>3146</v>
      </c>
      <c r="E1866" s="122">
        <v>2018</v>
      </c>
      <c r="F1866" s="122" t="s">
        <v>3862</v>
      </c>
      <c r="G1866" s="122" t="s">
        <v>3235</v>
      </c>
      <c r="H1866" s="122" t="s">
        <v>3195</v>
      </c>
      <c r="I1866" s="122" t="s">
        <v>4340</v>
      </c>
      <c r="J1866" s="122" t="s">
        <v>14181</v>
      </c>
      <c r="K1866" s="122" t="s">
        <v>14182</v>
      </c>
      <c r="L1866" s="124" t="s">
        <v>14183</v>
      </c>
      <c r="M1866" s="122" t="s">
        <v>3154</v>
      </c>
      <c r="N1866" s="122">
        <v>75</v>
      </c>
      <c r="O1866" s="124" t="s">
        <v>14184</v>
      </c>
      <c r="P1866" s="122" t="s">
        <v>3158</v>
      </c>
      <c r="Q1866" s="124" t="s">
        <v>14185</v>
      </c>
      <c r="R1866" s="125">
        <v>43697.526666666665</v>
      </c>
      <c r="S1866" s="125">
        <v>43761.258090277777</v>
      </c>
      <c r="T1866" s="122">
        <v>68</v>
      </c>
      <c r="U1866" s="122" t="s">
        <v>3202</v>
      </c>
      <c r="V1866" s="122" t="s">
        <v>3204</v>
      </c>
      <c r="W1866" s="122" t="s">
        <v>3158</v>
      </c>
      <c r="X1866" s="122" t="s">
        <v>3204</v>
      </c>
      <c r="Y1866" s="122" t="s">
        <v>3158</v>
      </c>
      <c r="Z1866" s="122">
        <v>0</v>
      </c>
      <c r="AA1866" s="122" t="s">
        <v>3158</v>
      </c>
      <c r="AB1866" s="122" t="s">
        <v>3158</v>
      </c>
      <c r="AC1866" s="122" t="s">
        <v>3158</v>
      </c>
      <c r="AD1866" s="125">
        <v>43713.203946759262</v>
      </c>
      <c r="AE1866" s="122" t="s">
        <v>3158</v>
      </c>
    </row>
    <row r="1867" spans="1:31" ht="13">
      <c r="A1867" s="122">
        <v>4222</v>
      </c>
      <c r="B1867" s="122" t="s">
        <v>1022</v>
      </c>
      <c r="C1867" s="122" t="s">
        <v>14186</v>
      </c>
      <c r="D1867" s="122" t="s">
        <v>3146</v>
      </c>
      <c r="E1867" s="122">
        <v>2010</v>
      </c>
      <c r="F1867" s="122" t="s">
        <v>3225</v>
      </c>
      <c r="G1867" s="122" t="s">
        <v>3489</v>
      </c>
      <c r="H1867" s="122" t="s">
        <v>3173</v>
      </c>
      <c r="I1867" s="122" t="s">
        <v>3326</v>
      </c>
      <c r="K1867" s="122" t="s">
        <v>14187</v>
      </c>
      <c r="L1867" s="124" t="s">
        <v>14188</v>
      </c>
      <c r="M1867" s="122" t="s">
        <v>3154</v>
      </c>
      <c r="N1867" s="122">
        <v>75</v>
      </c>
      <c r="O1867" s="124" t="s">
        <v>14189</v>
      </c>
      <c r="P1867" s="124" t="s">
        <v>14190</v>
      </c>
      <c r="Q1867" s="124" t="s">
        <v>14191</v>
      </c>
      <c r="R1867" s="125">
        <v>43697.526666666665</v>
      </c>
      <c r="S1867" s="125">
        <v>43713.203946759262</v>
      </c>
      <c r="T1867" s="122" t="s">
        <v>3158</v>
      </c>
      <c r="U1867" s="122" t="s">
        <v>3158</v>
      </c>
      <c r="V1867" s="122" t="s">
        <v>3158</v>
      </c>
      <c r="W1867" s="122" t="s">
        <v>3158</v>
      </c>
      <c r="X1867" s="122" t="s">
        <v>3158</v>
      </c>
      <c r="Y1867" s="122" t="s">
        <v>3158</v>
      </c>
      <c r="Z1867" s="122">
        <v>0</v>
      </c>
      <c r="AA1867" s="122" t="s">
        <v>3158</v>
      </c>
      <c r="AB1867" s="122" t="s">
        <v>3158</v>
      </c>
      <c r="AC1867" s="122" t="s">
        <v>3158</v>
      </c>
      <c r="AD1867" s="125">
        <v>43713.203946759262</v>
      </c>
      <c r="AE1867" s="122" t="s">
        <v>3158</v>
      </c>
    </row>
    <row r="1868" spans="1:31" ht="13">
      <c r="A1868" s="122">
        <v>4223</v>
      </c>
      <c r="B1868" s="122" t="s">
        <v>2602</v>
      </c>
      <c r="C1868" s="122" t="s">
        <v>14192</v>
      </c>
      <c r="D1868" s="122" t="s">
        <v>3146</v>
      </c>
      <c r="E1868" s="122">
        <v>2014</v>
      </c>
      <c r="F1868" s="122" t="s">
        <v>3225</v>
      </c>
      <c r="G1868" s="122" t="s">
        <v>3148</v>
      </c>
      <c r="H1868" s="122" t="s">
        <v>3217</v>
      </c>
      <c r="I1868" s="126">
        <v>44967</v>
      </c>
      <c r="K1868" s="122" t="s">
        <v>14193</v>
      </c>
      <c r="L1868" s="124" t="s">
        <v>14194</v>
      </c>
      <c r="M1868" s="122" t="s">
        <v>3154</v>
      </c>
      <c r="N1868" s="122">
        <v>75</v>
      </c>
      <c r="O1868" s="124" t="s">
        <v>14195</v>
      </c>
      <c r="P1868" s="124" t="s">
        <v>14196</v>
      </c>
      <c r="Q1868" s="124" t="s">
        <v>14197</v>
      </c>
      <c r="R1868" s="125">
        <v>43697.526666666665</v>
      </c>
      <c r="S1868" s="125">
        <v>43713.203946759262</v>
      </c>
      <c r="T1868" s="122" t="s">
        <v>3158</v>
      </c>
      <c r="U1868" s="122" t="s">
        <v>3158</v>
      </c>
      <c r="V1868" s="122" t="s">
        <v>3158</v>
      </c>
      <c r="W1868" s="122" t="s">
        <v>3158</v>
      </c>
      <c r="X1868" s="122" t="s">
        <v>3158</v>
      </c>
      <c r="Y1868" s="122" t="s">
        <v>3158</v>
      </c>
      <c r="Z1868" s="122">
        <v>0</v>
      </c>
      <c r="AA1868" s="122" t="s">
        <v>3158</v>
      </c>
      <c r="AB1868" s="122" t="s">
        <v>3158</v>
      </c>
      <c r="AC1868" s="122" t="s">
        <v>3158</v>
      </c>
      <c r="AD1868" s="125">
        <v>43713.203946759262</v>
      </c>
      <c r="AE1868" s="122" t="s">
        <v>3158</v>
      </c>
    </row>
    <row r="1869" spans="1:31" ht="13">
      <c r="A1869" s="122">
        <v>4224</v>
      </c>
      <c r="B1869" s="122" t="s">
        <v>14198</v>
      </c>
      <c r="C1869" s="122" t="s">
        <v>14199</v>
      </c>
      <c r="D1869" s="122" t="s">
        <v>3146</v>
      </c>
      <c r="E1869" s="122">
        <v>2014</v>
      </c>
      <c r="F1869" s="122" t="s">
        <v>3462</v>
      </c>
      <c r="G1869" s="122" t="s">
        <v>4821</v>
      </c>
      <c r="H1869" s="122" t="s">
        <v>3184</v>
      </c>
      <c r="I1869" s="126">
        <v>44967</v>
      </c>
      <c r="K1869" s="122" t="s">
        <v>14200</v>
      </c>
      <c r="L1869" s="124" t="s">
        <v>14201</v>
      </c>
      <c r="M1869" s="122" t="s">
        <v>3154</v>
      </c>
      <c r="N1869" s="122">
        <v>75</v>
      </c>
      <c r="O1869" s="124" t="s">
        <v>14202</v>
      </c>
      <c r="P1869" s="124" t="s">
        <v>14203</v>
      </c>
      <c r="Q1869" s="124" t="s">
        <v>14204</v>
      </c>
      <c r="R1869" s="125">
        <v>43697.526666666665</v>
      </c>
      <c r="S1869" s="125">
        <v>43713.203946759262</v>
      </c>
      <c r="T1869" s="122" t="s">
        <v>3158</v>
      </c>
      <c r="U1869" s="122" t="s">
        <v>3158</v>
      </c>
      <c r="V1869" s="122" t="s">
        <v>3158</v>
      </c>
      <c r="W1869" s="122" t="s">
        <v>3158</v>
      </c>
      <c r="X1869" s="122" t="s">
        <v>3158</v>
      </c>
      <c r="Y1869" s="122" t="s">
        <v>3158</v>
      </c>
      <c r="Z1869" s="122">
        <v>0</v>
      </c>
      <c r="AA1869" s="122" t="s">
        <v>3158</v>
      </c>
      <c r="AB1869" s="122" t="s">
        <v>3158</v>
      </c>
      <c r="AC1869" s="122" t="s">
        <v>3158</v>
      </c>
      <c r="AD1869" s="125">
        <v>43713.203946759262</v>
      </c>
      <c r="AE1869" s="122" t="s">
        <v>3158</v>
      </c>
    </row>
    <row r="1870" spans="1:31" ht="13">
      <c r="A1870" s="122">
        <v>4225</v>
      </c>
      <c r="B1870" s="122" t="s">
        <v>14205</v>
      </c>
      <c r="C1870" s="122" t="s">
        <v>14206</v>
      </c>
      <c r="D1870" s="122" t="s">
        <v>3146</v>
      </c>
      <c r="E1870" s="122">
        <v>2019</v>
      </c>
      <c r="F1870" s="122" t="s">
        <v>3992</v>
      </c>
      <c r="G1870" s="122" t="s">
        <v>3976</v>
      </c>
      <c r="H1870" s="122" t="s">
        <v>3977</v>
      </c>
      <c r="I1870" s="126">
        <v>44967</v>
      </c>
      <c r="K1870" s="122" t="s">
        <v>14207</v>
      </c>
      <c r="L1870" s="124" t="s">
        <v>14208</v>
      </c>
      <c r="M1870" s="122" t="s">
        <v>3154</v>
      </c>
      <c r="N1870" s="122">
        <v>75</v>
      </c>
      <c r="O1870" s="122" t="s">
        <v>116</v>
      </c>
      <c r="P1870" s="124" t="s">
        <v>14209</v>
      </c>
      <c r="Q1870" s="124" t="s">
        <v>14210</v>
      </c>
      <c r="R1870" s="125">
        <v>43697.526666666665</v>
      </c>
      <c r="S1870" s="125">
        <v>43713.203946759262</v>
      </c>
      <c r="T1870" s="122" t="s">
        <v>3158</v>
      </c>
      <c r="U1870" s="122" t="s">
        <v>3158</v>
      </c>
      <c r="V1870" s="122" t="s">
        <v>3158</v>
      </c>
      <c r="W1870" s="122" t="s">
        <v>3158</v>
      </c>
      <c r="X1870" s="122" t="s">
        <v>3158</v>
      </c>
      <c r="Y1870" s="122" t="s">
        <v>3158</v>
      </c>
      <c r="Z1870" s="122">
        <v>0</v>
      </c>
      <c r="AA1870" s="122" t="s">
        <v>3158</v>
      </c>
      <c r="AB1870" s="122" t="s">
        <v>3158</v>
      </c>
      <c r="AC1870" s="122" t="s">
        <v>3158</v>
      </c>
      <c r="AD1870" s="125">
        <v>43713.203946759262</v>
      </c>
      <c r="AE1870" s="122" t="s">
        <v>3158</v>
      </c>
    </row>
    <row r="1871" spans="1:31" ht="13">
      <c r="A1871" s="122">
        <v>4226</v>
      </c>
      <c r="B1871" s="122" t="s">
        <v>14211</v>
      </c>
      <c r="C1871" s="122" t="s">
        <v>14212</v>
      </c>
      <c r="D1871" s="122" t="s">
        <v>3146</v>
      </c>
      <c r="E1871" s="122">
        <v>2019</v>
      </c>
      <c r="F1871" s="122" t="s">
        <v>3462</v>
      </c>
      <c r="G1871" s="122" t="s">
        <v>14213</v>
      </c>
      <c r="H1871" s="122" t="s">
        <v>14214</v>
      </c>
      <c r="I1871" s="126">
        <v>44967</v>
      </c>
      <c r="K1871" s="122" t="s">
        <v>14215</v>
      </c>
      <c r="L1871" s="124" t="s">
        <v>14216</v>
      </c>
      <c r="M1871" s="122" t="s">
        <v>3154</v>
      </c>
      <c r="N1871" s="122">
        <v>75</v>
      </c>
      <c r="O1871" s="122" t="s">
        <v>116</v>
      </c>
      <c r="P1871" s="124" t="s">
        <v>14217</v>
      </c>
      <c r="Q1871" s="122" t="s">
        <v>116</v>
      </c>
      <c r="R1871" s="125">
        <v>43697.526666666665</v>
      </c>
      <c r="S1871" s="125">
        <v>43713.203946759262</v>
      </c>
      <c r="T1871" s="122" t="s">
        <v>3158</v>
      </c>
      <c r="U1871" s="122" t="s">
        <v>3158</v>
      </c>
      <c r="V1871" s="122" t="s">
        <v>3158</v>
      </c>
      <c r="W1871" s="122" t="s">
        <v>3158</v>
      </c>
      <c r="X1871" s="122" t="s">
        <v>3158</v>
      </c>
      <c r="Y1871" s="122" t="s">
        <v>3158</v>
      </c>
      <c r="Z1871" s="122">
        <v>0</v>
      </c>
      <c r="AA1871" s="122" t="s">
        <v>3158</v>
      </c>
      <c r="AB1871" s="122" t="s">
        <v>3158</v>
      </c>
      <c r="AC1871" s="122" t="s">
        <v>3158</v>
      </c>
      <c r="AD1871" s="125">
        <v>43713.203946759262</v>
      </c>
      <c r="AE1871" s="122" t="s">
        <v>3158</v>
      </c>
    </row>
    <row r="1872" spans="1:31" ht="13">
      <c r="A1872" s="122">
        <v>4227</v>
      </c>
      <c r="B1872" s="122" t="s">
        <v>14218</v>
      </c>
      <c r="C1872" s="122" t="s">
        <v>14219</v>
      </c>
      <c r="D1872" s="122" t="s">
        <v>3146</v>
      </c>
      <c r="E1872" s="122">
        <v>2019</v>
      </c>
      <c r="F1872" s="122" t="s">
        <v>3193</v>
      </c>
      <c r="G1872" s="122" t="s">
        <v>6074</v>
      </c>
      <c r="H1872" s="122" t="s">
        <v>3173</v>
      </c>
      <c r="I1872" s="122" t="s">
        <v>3385</v>
      </c>
      <c r="J1872" s="122" t="s">
        <v>14220</v>
      </c>
      <c r="K1872" s="122" t="s">
        <v>14221</v>
      </c>
      <c r="L1872" s="124" t="s">
        <v>14222</v>
      </c>
      <c r="M1872" s="122" t="s">
        <v>3154</v>
      </c>
      <c r="N1872" s="122">
        <v>75</v>
      </c>
      <c r="O1872" s="124" t="s">
        <v>14223</v>
      </c>
      <c r="P1872" s="122" t="s">
        <v>3158</v>
      </c>
      <c r="Q1872" s="124" t="s">
        <v>14224</v>
      </c>
      <c r="R1872" s="125">
        <v>43697.526666666665</v>
      </c>
      <c r="S1872" s="125">
        <v>44393.504143518519</v>
      </c>
      <c r="T1872" s="122">
        <v>68</v>
      </c>
      <c r="U1872" s="122" t="s">
        <v>3202</v>
      </c>
      <c r="V1872" s="122" t="s">
        <v>3173</v>
      </c>
      <c r="W1872" s="122" t="s">
        <v>3158</v>
      </c>
      <c r="X1872" s="122" t="s">
        <v>3204</v>
      </c>
      <c r="Y1872" s="122" t="s">
        <v>3158</v>
      </c>
      <c r="Z1872" s="122">
        <v>0</v>
      </c>
      <c r="AA1872" s="122" t="s">
        <v>3158</v>
      </c>
      <c r="AB1872" s="122" t="s">
        <v>3158</v>
      </c>
      <c r="AC1872" s="122" t="s">
        <v>3158</v>
      </c>
      <c r="AD1872" s="125">
        <v>43713.203946759262</v>
      </c>
      <c r="AE1872" s="122" t="s">
        <v>3158</v>
      </c>
    </row>
    <row r="1873" spans="1:31" ht="13">
      <c r="A1873" s="122">
        <v>4228</v>
      </c>
      <c r="B1873" s="122" t="s">
        <v>744</v>
      </c>
      <c r="C1873" s="122" t="s">
        <v>14225</v>
      </c>
      <c r="D1873" s="122" t="s">
        <v>3146</v>
      </c>
      <c r="E1873" s="122">
        <v>2013</v>
      </c>
      <c r="F1873" s="122" t="s">
        <v>3225</v>
      </c>
      <c r="G1873" s="122" t="s">
        <v>14226</v>
      </c>
      <c r="H1873" s="122" t="s">
        <v>14227</v>
      </c>
      <c r="I1873" s="122" t="s">
        <v>3326</v>
      </c>
      <c r="K1873" s="122" t="s">
        <v>14228</v>
      </c>
      <c r="L1873" s="124" t="s">
        <v>14229</v>
      </c>
      <c r="M1873" s="122" t="s">
        <v>3154</v>
      </c>
      <c r="N1873" s="122">
        <v>75</v>
      </c>
      <c r="O1873" s="124" t="s">
        <v>14230</v>
      </c>
      <c r="P1873" s="124" t="s">
        <v>14231</v>
      </c>
      <c r="Q1873" s="124" t="s">
        <v>14232</v>
      </c>
      <c r="R1873" s="125">
        <v>43697.526666666665</v>
      </c>
      <c r="S1873" s="125">
        <v>43713.203946759262</v>
      </c>
      <c r="T1873" s="122" t="s">
        <v>3158</v>
      </c>
      <c r="U1873" s="122" t="s">
        <v>3158</v>
      </c>
      <c r="V1873" s="122" t="s">
        <v>3158</v>
      </c>
      <c r="W1873" s="122" t="s">
        <v>3158</v>
      </c>
      <c r="X1873" s="122" t="s">
        <v>3158</v>
      </c>
      <c r="Y1873" s="122" t="s">
        <v>3158</v>
      </c>
      <c r="Z1873" s="122">
        <v>0</v>
      </c>
      <c r="AA1873" s="122" t="s">
        <v>3158</v>
      </c>
      <c r="AB1873" s="122" t="s">
        <v>3158</v>
      </c>
      <c r="AC1873" s="122" t="s">
        <v>3158</v>
      </c>
      <c r="AD1873" s="125">
        <v>43713.203946759262</v>
      </c>
      <c r="AE1873" s="122" t="s">
        <v>3158</v>
      </c>
    </row>
    <row r="1874" spans="1:31" ht="13">
      <c r="A1874" s="122">
        <v>4229</v>
      </c>
      <c r="B1874" s="122" t="s">
        <v>14233</v>
      </c>
      <c r="C1874" s="122" t="s">
        <v>14234</v>
      </c>
      <c r="D1874" s="122" t="s">
        <v>3146</v>
      </c>
      <c r="E1874" s="122">
        <v>2017</v>
      </c>
      <c r="F1874" s="122" t="s">
        <v>3147</v>
      </c>
      <c r="G1874" s="122" t="s">
        <v>3245</v>
      </c>
      <c r="H1874" s="122" t="s">
        <v>3195</v>
      </c>
      <c r="I1874" s="126">
        <v>44967</v>
      </c>
      <c r="K1874" s="122" t="s">
        <v>14235</v>
      </c>
      <c r="L1874" s="124" t="s">
        <v>14236</v>
      </c>
      <c r="M1874" s="122" t="s">
        <v>3154</v>
      </c>
      <c r="N1874" s="122">
        <v>75</v>
      </c>
      <c r="O1874" s="122" t="s">
        <v>116</v>
      </c>
      <c r="P1874" s="124" t="s">
        <v>14237</v>
      </c>
      <c r="Q1874" s="124" t="s">
        <v>14238</v>
      </c>
      <c r="R1874" s="125">
        <v>43697.526666666665</v>
      </c>
      <c r="S1874" s="125">
        <v>43713.203946759262</v>
      </c>
      <c r="T1874" s="122" t="s">
        <v>3158</v>
      </c>
      <c r="U1874" s="122" t="s">
        <v>3158</v>
      </c>
      <c r="V1874" s="122" t="s">
        <v>3158</v>
      </c>
      <c r="W1874" s="122" t="s">
        <v>3158</v>
      </c>
      <c r="X1874" s="122" t="s">
        <v>3158</v>
      </c>
      <c r="Y1874" s="122" t="s">
        <v>3158</v>
      </c>
      <c r="Z1874" s="122">
        <v>0</v>
      </c>
      <c r="AA1874" s="122" t="s">
        <v>3158</v>
      </c>
      <c r="AB1874" s="122" t="s">
        <v>3158</v>
      </c>
      <c r="AC1874" s="122" t="s">
        <v>3158</v>
      </c>
      <c r="AD1874" s="125">
        <v>43713.203946759262</v>
      </c>
      <c r="AE1874" s="122" t="s">
        <v>3158</v>
      </c>
    </row>
    <row r="1875" spans="1:31" ht="13">
      <c r="A1875" s="122">
        <v>4230</v>
      </c>
      <c r="B1875" s="122" t="s">
        <v>965</v>
      </c>
      <c r="C1875" s="122" t="s">
        <v>14239</v>
      </c>
      <c r="D1875" s="122" t="s">
        <v>3146</v>
      </c>
      <c r="E1875" s="122">
        <v>2008</v>
      </c>
      <c r="F1875" s="122" t="s">
        <v>3462</v>
      </c>
      <c r="G1875" s="122" t="s">
        <v>14240</v>
      </c>
      <c r="H1875" s="122" t="s">
        <v>3173</v>
      </c>
      <c r="I1875" s="122" t="s">
        <v>3326</v>
      </c>
      <c r="K1875" s="122" t="s">
        <v>14241</v>
      </c>
      <c r="L1875" s="124" t="s">
        <v>14242</v>
      </c>
      <c r="M1875" s="122" t="s">
        <v>3154</v>
      </c>
      <c r="N1875" s="122">
        <v>75</v>
      </c>
      <c r="O1875" s="124" t="s">
        <v>14243</v>
      </c>
      <c r="P1875" s="122" t="s">
        <v>116</v>
      </c>
      <c r="Q1875" s="122" t="s">
        <v>116</v>
      </c>
      <c r="R1875" s="125">
        <v>43697.526666666665</v>
      </c>
      <c r="S1875" s="125">
        <v>43713.203946759262</v>
      </c>
      <c r="T1875" s="122" t="s">
        <v>3158</v>
      </c>
      <c r="U1875" s="122" t="s">
        <v>3158</v>
      </c>
      <c r="V1875" s="122" t="s">
        <v>3158</v>
      </c>
      <c r="W1875" s="122" t="s">
        <v>3158</v>
      </c>
      <c r="X1875" s="122" t="s">
        <v>3158</v>
      </c>
      <c r="Y1875" s="122" t="s">
        <v>3158</v>
      </c>
      <c r="Z1875" s="122">
        <v>0</v>
      </c>
      <c r="AA1875" s="122" t="s">
        <v>3158</v>
      </c>
      <c r="AB1875" s="122" t="s">
        <v>3158</v>
      </c>
      <c r="AC1875" s="122" t="s">
        <v>3158</v>
      </c>
      <c r="AD1875" s="125">
        <v>43713.203946759262</v>
      </c>
      <c r="AE1875" s="122" t="s">
        <v>3158</v>
      </c>
    </row>
    <row r="1876" spans="1:31" ht="13">
      <c r="A1876" s="122">
        <v>4231</v>
      </c>
      <c r="B1876" s="122" t="s">
        <v>1049</v>
      </c>
      <c r="C1876" s="122" t="s">
        <v>14244</v>
      </c>
      <c r="D1876" s="122" t="s">
        <v>3146</v>
      </c>
      <c r="E1876" s="122">
        <v>2007</v>
      </c>
      <c r="F1876" s="122" t="s">
        <v>3225</v>
      </c>
      <c r="G1876" s="122" t="s">
        <v>3172</v>
      </c>
      <c r="H1876" s="122" t="s">
        <v>3173</v>
      </c>
      <c r="I1876" s="122" t="s">
        <v>3375</v>
      </c>
      <c r="J1876" s="122" t="s">
        <v>14245</v>
      </c>
      <c r="K1876" s="122" t="s">
        <v>14246</v>
      </c>
      <c r="L1876" s="124" t="s">
        <v>14247</v>
      </c>
      <c r="M1876" s="122" t="s">
        <v>3154</v>
      </c>
      <c r="N1876" s="122">
        <v>75</v>
      </c>
      <c r="O1876" s="124" t="s">
        <v>14248</v>
      </c>
      <c r="P1876" s="124" t="s">
        <v>14249</v>
      </c>
      <c r="Q1876" s="124" t="s">
        <v>14250</v>
      </c>
      <c r="R1876" s="125">
        <v>43697.526666666665</v>
      </c>
      <c r="S1876" s="125">
        <v>43713.203946759262</v>
      </c>
      <c r="T1876" s="122" t="s">
        <v>3158</v>
      </c>
      <c r="U1876" s="122" t="s">
        <v>3158</v>
      </c>
      <c r="V1876" s="122" t="s">
        <v>3158</v>
      </c>
      <c r="W1876" s="122" t="s">
        <v>3158</v>
      </c>
      <c r="X1876" s="122" t="s">
        <v>3158</v>
      </c>
      <c r="Y1876" s="122" t="s">
        <v>3158</v>
      </c>
      <c r="Z1876" s="122">
        <v>0</v>
      </c>
      <c r="AA1876" s="122" t="s">
        <v>3158</v>
      </c>
      <c r="AB1876" s="122" t="s">
        <v>3158</v>
      </c>
      <c r="AC1876" s="122" t="s">
        <v>3158</v>
      </c>
      <c r="AD1876" s="125">
        <v>43713.203946759262</v>
      </c>
      <c r="AE1876" s="122" t="s">
        <v>3158</v>
      </c>
    </row>
    <row r="1877" spans="1:31" ht="13">
      <c r="A1877" s="122">
        <v>4232</v>
      </c>
      <c r="B1877" s="122" t="s">
        <v>2605</v>
      </c>
      <c r="C1877" s="122" t="s">
        <v>14251</v>
      </c>
      <c r="D1877" s="122" t="s">
        <v>3146</v>
      </c>
      <c r="E1877" s="122">
        <v>2014</v>
      </c>
      <c r="F1877" s="122" t="s">
        <v>14252</v>
      </c>
      <c r="G1877" s="122" t="s">
        <v>3148</v>
      </c>
      <c r="H1877" s="122" t="s">
        <v>3217</v>
      </c>
      <c r="I1877" s="126">
        <v>44967</v>
      </c>
      <c r="K1877" s="122" t="s">
        <v>14253</v>
      </c>
      <c r="L1877" s="124" t="s">
        <v>14254</v>
      </c>
      <c r="M1877" s="122" t="s">
        <v>3154</v>
      </c>
      <c r="N1877" s="122">
        <v>75</v>
      </c>
      <c r="O1877" s="124" t="s">
        <v>14255</v>
      </c>
      <c r="P1877" s="124" t="s">
        <v>14256</v>
      </c>
      <c r="Q1877" s="124" t="s">
        <v>14257</v>
      </c>
      <c r="R1877" s="125">
        <v>43697.526666666665</v>
      </c>
      <c r="S1877" s="125">
        <v>43713.203946759262</v>
      </c>
      <c r="T1877" s="122" t="s">
        <v>3158</v>
      </c>
      <c r="U1877" s="122" t="s">
        <v>3158</v>
      </c>
      <c r="V1877" s="122" t="s">
        <v>3158</v>
      </c>
      <c r="W1877" s="122" t="s">
        <v>3158</v>
      </c>
      <c r="X1877" s="122" t="s">
        <v>3158</v>
      </c>
      <c r="Y1877" s="122" t="s">
        <v>3158</v>
      </c>
      <c r="Z1877" s="122">
        <v>0</v>
      </c>
      <c r="AA1877" s="122" t="s">
        <v>3158</v>
      </c>
      <c r="AB1877" s="122" t="s">
        <v>3158</v>
      </c>
      <c r="AC1877" s="122" t="s">
        <v>3158</v>
      </c>
      <c r="AD1877" s="125">
        <v>43713.203946759262</v>
      </c>
      <c r="AE1877" s="122" t="s">
        <v>3158</v>
      </c>
    </row>
    <row r="1878" spans="1:31" ht="13">
      <c r="A1878" s="122">
        <v>4233</v>
      </c>
      <c r="B1878" s="122" t="s">
        <v>14258</v>
      </c>
      <c r="C1878" s="122" t="s">
        <v>14259</v>
      </c>
      <c r="D1878" s="122" t="s">
        <v>3146</v>
      </c>
      <c r="E1878" s="122">
        <v>2016</v>
      </c>
      <c r="F1878" s="122" t="s">
        <v>3206</v>
      </c>
      <c r="G1878" s="122" t="s">
        <v>3976</v>
      </c>
      <c r="H1878" s="122" t="s">
        <v>3977</v>
      </c>
      <c r="I1878" s="122" t="s">
        <v>3375</v>
      </c>
      <c r="K1878" s="122" t="s">
        <v>14260</v>
      </c>
      <c r="L1878" s="124" t="s">
        <v>14261</v>
      </c>
      <c r="M1878" s="122" t="s">
        <v>3154</v>
      </c>
      <c r="N1878" s="122">
        <v>75</v>
      </c>
      <c r="O1878" s="124" t="s">
        <v>14262</v>
      </c>
      <c r="P1878" s="122" t="s">
        <v>116</v>
      </c>
      <c r="Q1878" s="124" t="s">
        <v>14263</v>
      </c>
      <c r="R1878" s="125">
        <v>43697.526666666665</v>
      </c>
      <c r="S1878" s="125">
        <v>43713.203946759262</v>
      </c>
      <c r="T1878" s="122" t="s">
        <v>3158</v>
      </c>
      <c r="U1878" s="122" t="s">
        <v>3158</v>
      </c>
      <c r="V1878" s="122" t="s">
        <v>3158</v>
      </c>
      <c r="W1878" s="122" t="s">
        <v>3158</v>
      </c>
      <c r="X1878" s="122" t="s">
        <v>3158</v>
      </c>
      <c r="Y1878" s="122" t="s">
        <v>3158</v>
      </c>
      <c r="Z1878" s="122">
        <v>0</v>
      </c>
      <c r="AA1878" s="122" t="s">
        <v>3158</v>
      </c>
      <c r="AB1878" s="122" t="s">
        <v>3158</v>
      </c>
      <c r="AC1878" s="122" t="s">
        <v>3158</v>
      </c>
      <c r="AD1878" s="125">
        <v>43713.203946759262</v>
      </c>
      <c r="AE1878" s="122" t="s">
        <v>3158</v>
      </c>
    </row>
    <row r="1879" spans="1:31" ht="13">
      <c r="A1879" s="122">
        <v>4234</v>
      </c>
      <c r="B1879" s="122" t="s">
        <v>14264</v>
      </c>
      <c r="C1879" s="122" t="s">
        <v>14265</v>
      </c>
      <c r="D1879" s="122" t="s">
        <v>3146</v>
      </c>
      <c r="E1879" s="122">
        <v>0</v>
      </c>
      <c r="F1879" s="122" t="s">
        <v>3225</v>
      </c>
      <c r="G1879" s="122" t="s">
        <v>3976</v>
      </c>
      <c r="H1879" s="122" t="s">
        <v>3977</v>
      </c>
      <c r="K1879" s="122" t="s">
        <v>14266</v>
      </c>
      <c r="L1879" s="124" t="s">
        <v>14267</v>
      </c>
      <c r="M1879" s="122" t="s">
        <v>3154</v>
      </c>
      <c r="N1879" s="122">
        <v>75</v>
      </c>
      <c r="P1879" s="124" t="s">
        <v>14268</v>
      </c>
      <c r="Q1879" s="124" t="s">
        <v>14269</v>
      </c>
      <c r="R1879" s="125">
        <v>43697.526666666665</v>
      </c>
      <c r="S1879" s="125">
        <v>43713.203946759262</v>
      </c>
      <c r="T1879" s="122" t="s">
        <v>3158</v>
      </c>
      <c r="U1879" s="122" t="s">
        <v>3158</v>
      </c>
      <c r="V1879" s="122" t="s">
        <v>3158</v>
      </c>
      <c r="W1879" s="122" t="s">
        <v>3158</v>
      </c>
      <c r="X1879" s="122" t="s">
        <v>3158</v>
      </c>
      <c r="Y1879" s="122" t="s">
        <v>3158</v>
      </c>
      <c r="Z1879" s="122">
        <v>0</v>
      </c>
      <c r="AA1879" s="122" t="s">
        <v>3158</v>
      </c>
      <c r="AB1879" s="122" t="s">
        <v>3158</v>
      </c>
      <c r="AC1879" s="122" t="s">
        <v>3158</v>
      </c>
      <c r="AD1879" s="125">
        <v>43713.203946759262</v>
      </c>
      <c r="AE1879" s="122" t="s">
        <v>3158</v>
      </c>
    </row>
    <row r="1880" spans="1:31" ht="13">
      <c r="A1880" s="122">
        <v>4235</v>
      </c>
      <c r="B1880" s="122" t="s">
        <v>14270</v>
      </c>
      <c r="C1880" s="122" t="s">
        <v>14271</v>
      </c>
      <c r="D1880" s="122" t="s">
        <v>3146</v>
      </c>
      <c r="E1880" s="122">
        <v>0</v>
      </c>
      <c r="F1880" s="122" t="s">
        <v>3342</v>
      </c>
      <c r="G1880" s="122" t="s">
        <v>14272</v>
      </c>
      <c r="H1880" s="122" t="s">
        <v>3217</v>
      </c>
      <c r="K1880" s="122" t="s">
        <v>14273</v>
      </c>
      <c r="L1880" s="124" t="s">
        <v>14274</v>
      </c>
      <c r="M1880" s="122" t="s">
        <v>3154</v>
      </c>
      <c r="N1880" s="122">
        <v>75</v>
      </c>
      <c r="O1880" s="122" t="s">
        <v>116</v>
      </c>
      <c r="P1880" s="122" t="s">
        <v>116</v>
      </c>
      <c r="R1880" s="125">
        <v>43697.526666666665</v>
      </c>
      <c r="S1880" s="125">
        <v>43713.203946759262</v>
      </c>
      <c r="T1880" s="122" t="s">
        <v>3158</v>
      </c>
      <c r="U1880" s="122" t="s">
        <v>3158</v>
      </c>
      <c r="V1880" s="122" t="s">
        <v>3158</v>
      </c>
      <c r="W1880" s="122" t="s">
        <v>3158</v>
      </c>
      <c r="X1880" s="122" t="s">
        <v>3158</v>
      </c>
      <c r="Y1880" s="122" t="s">
        <v>3158</v>
      </c>
      <c r="Z1880" s="122">
        <v>0</v>
      </c>
      <c r="AA1880" s="122" t="s">
        <v>3158</v>
      </c>
      <c r="AB1880" s="122" t="s">
        <v>3158</v>
      </c>
      <c r="AC1880" s="122" t="s">
        <v>3158</v>
      </c>
      <c r="AD1880" s="125">
        <v>43713.203946759262</v>
      </c>
      <c r="AE1880" s="122" t="s">
        <v>3158</v>
      </c>
    </row>
    <row r="1881" spans="1:31" ht="13">
      <c r="A1881" s="122">
        <v>4236</v>
      </c>
      <c r="B1881" s="122" t="s">
        <v>14275</v>
      </c>
      <c r="C1881" s="122" t="s">
        <v>14276</v>
      </c>
      <c r="D1881" s="122" t="s">
        <v>3146</v>
      </c>
      <c r="E1881" s="122">
        <v>2018</v>
      </c>
      <c r="F1881" s="122" t="s">
        <v>3302</v>
      </c>
      <c r="G1881" s="122" t="s">
        <v>14277</v>
      </c>
      <c r="H1881" s="122" t="s">
        <v>3195</v>
      </c>
      <c r="I1881" s="122" t="s">
        <v>3326</v>
      </c>
      <c r="K1881" s="122" t="s">
        <v>14278</v>
      </c>
      <c r="L1881" s="124" t="s">
        <v>14279</v>
      </c>
      <c r="M1881" s="122" t="s">
        <v>3154</v>
      </c>
      <c r="N1881" s="122">
        <v>75</v>
      </c>
      <c r="O1881" s="124" t="s">
        <v>14280</v>
      </c>
      <c r="P1881" s="124" t="s">
        <v>14281</v>
      </c>
      <c r="Q1881" s="122" t="s">
        <v>116</v>
      </c>
      <c r="R1881" s="125">
        <v>43697.526666666665</v>
      </c>
      <c r="S1881" s="125">
        <v>43713.203946759262</v>
      </c>
      <c r="T1881" s="122" t="s">
        <v>3158</v>
      </c>
      <c r="U1881" s="122" t="s">
        <v>3158</v>
      </c>
      <c r="V1881" s="122" t="s">
        <v>3158</v>
      </c>
      <c r="W1881" s="122" t="s">
        <v>3158</v>
      </c>
      <c r="X1881" s="122" t="s">
        <v>3158</v>
      </c>
      <c r="Y1881" s="122" t="s">
        <v>3158</v>
      </c>
      <c r="Z1881" s="122">
        <v>0</v>
      </c>
      <c r="AA1881" s="122" t="s">
        <v>3158</v>
      </c>
      <c r="AB1881" s="122" t="s">
        <v>3158</v>
      </c>
      <c r="AC1881" s="122" t="s">
        <v>3158</v>
      </c>
      <c r="AD1881" s="125">
        <v>43713.203946759262</v>
      </c>
      <c r="AE1881" s="122" t="s">
        <v>3158</v>
      </c>
    </row>
    <row r="1882" spans="1:31" ht="13">
      <c r="A1882" s="122">
        <v>4237</v>
      </c>
      <c r="B1882" s="122" t="s">
        <v>14282</v>
      </c>
      <c r="C1882" s="122" t="s">
        <v>14283</v>
      </c>
      <c r="D1882" s="122" t="s">
        <v>3146</v>
      </c>
      <c r="E1882" s="122">
        <v>2016</v>
      </c>
      <c r="F1882" s="122" t="s">
        <v>3462</v>
      </c>
      <c r="G1882" s="122" t="s">
        <v>6074</v>
      </c>
      <c r="H1882" s="122" t="s">
        <v>3173</v>
      </c>
      <c r="I1882" s="122" t="s">
        <v>4340</v>
      </c>
      <c r="J1882" s="122" t="s">
        <v>14284</v>
      </c>
      <c r="K1882" s="122" t="s">
        <v>14285</v>
      </c>
      <c r="L1882" s="124" t="s">
        <v>14286</v>
      </c>
      <c r="M1882" s="122" t="s">
        <v>3154</v>
      </c>
      <c r="N1882" s="122">
        <v>75</v>
      </c>
      <c r="O1882" s="124" t="s">
        <v>14287</v>
      </c>
      <c r="P1882" s="124" t="s">
        <v>14288</v>
      </c>
      <c r="Q1882" s="124" t="s">
        <v>14289</v>
      </c>
      <c r="R1882" s="125">
        <v>43697.526666666665</v>
      </c>
      <c r="S1882" s="125">
        <v>43805.44017361111</v>
      </c>
      <c r="T1882" s="122">
        <v>72</v>
      </c>
      <c r="U1882" s="122" t="s">
        <v>3278</v>
      </c>
      <c r="V1882" s="122" t="s">
        <v>3173</v>
      </c>
      <c r="W1882" s="122" t="s">
        <v>3158</v>
      </c>
      <c r="X1882" s="122" t="s">
        <v>6620</v>
      </c>
      <c r="Y1882" s="122" t="s">
        <v>3158</v>
      </c>
      <c r="Z1882" s="122">
        <v>0</v>
      </c>
      <c r="AA1882" s="122" t="s">
        <v>3158</v>
      </c>
      <c r="AB1882" s="122" t="s">
        <v>3158</v>
      </c>
      <c r="AC1882" s="122" t="s">
        <v>3158</v>
      </c>
      <c r="AD1882" s="125">
        <v>43713.203946759262</v>
      </c>
      <c r="AE1882" s="122" t="s">
        <v>3158</v>
      </c>
    </row>
    <row r="1883" spans="1:31" ht="13">
      <c r="A1883" s="122">
        <v>4238</v>
      </c>
      <c r="B1883" s="122" t="s">
        <v>14290</v>
      </c>
      <c r="C1883" s="122" t="s">
        <v>14291</v>
      </c>
      <c r="D1883" s="122" t="s">
        <v>3146</v>
      </c>
      <c r="E1883" s="122">
        <v>2014</v>
      </c>
      <c r="G1883" s="122" t="s">
        <v>3172</v>
      </c>
      <c r="H1883" s="122" t="s">
        <v>3173</v>
      </c>
      <c r="K1883" s="122" t="s">
        <v>14292</v>
      </c>
      <c r="L1883" s="124" t="s">
        <v>14293</v>
      </c>
      <c r="M1883" s="122" t="s">
        <v>3154</v>
      </c>
      <c r="N1883" s="122">
        <v>75</v>
      </c>
      <c r="P1883" s="124" t="s">
        <v>14294</v>
      </c>
      <c r="Q1883" s="124" t="s">
        <v>14295</v>
      </c>
      <c r="R1883" s="125">
        <v>43697.526666666665</v>
      </c>
      <c r="S1883" s="125">
        <v>43713.203946759262</v>
      </c>
      <c r="T1883" s="122" t="s">
        <v>3158</v>
      </c>
      <c r="U1883" s="122" t="s">
        <v>3158</v>
      </c>
      <c r="V1883" s="122" t="s">
        <v>3158</v>
      </c>
      <c r="W1883" s="122" t="s">
        <v>3158</v>
      </c>
      <c r="X1883" s="122" t="s">
        <v>3158</v>
      </c>
      <c r="Y1883" s="122" t="s">
        <v>3158</v>
      </c>
      <c r="Z1883" s="122">
        <v>0</v>
      </c>
      <c r="AA1883" s="122" t="s">
        <v>3158</v>
      </c>
      <c r="AB1883" s="122" t="s">
        <v>3158</v>
      </c>
      <c r="AC1883" s="122" t="s">
        <v>3158</v>
      </c>
      <c r="AD1883" s="125">
        <v>43713.203946759262</v>
      </c>
      <c r="AE1883" s="122" t="s">
        <v>3158</v>
      </c>
    </row>
    <row r="1884" spans="1:31" ht="13">
      <c r="A1884" s="122">
        <v>4239</v>
      </c>
      <c r="B1884" s="122" t="s">
        <v>14296</v>
      </c>
      <c r="C1884" s="122" t="s">
        <v>14297</v>
      </c>
      <c r="D1884" s="122" t="s">
        <v>3146</v>
      </c>
      <c r="E1884" s="122">
        <v>2014</v>
      </c>
      <c r="G1884" s="122" t="s">
        <v>3172</v>
      </c>
      <c r="H1884" s="122" t="s">
        <v>3173</v>
      </c>
      <c r="K1884" s="122" t="s">
        <v>14298</v>
      </c>
      <c r="L1884" s="124" t="s">
        <v>14299</v>
      </c>
      <c r="M1884" s="122" t="s">
        <v>3154</v>
      </c>
      <c r="N1884" s="122">
        <v>75</v>
      </c>
      <c r="O1884" s="124" t="s">
        <v>14300</v>
      </c>
      <c r="P1884" s="124" t="s">
        <v>14301</v>
      </c>
      <c r="Q1884" s="124" t="s">
        <v>14302</v>
      </c>
      <c r="R1884" s="125">
        <v>43697.526666666665</v>
      </c>
      <c r="S1884" s="125">
        <v>43713.203946759262</v>
      </c>
      <c r="T1884" s="122" t="s">
        <v>3158</v>
      </c>
      <c r="U1884" s="122" t="s">
        <v>3158</v>
      </c>
      <c r="V1884" s="122" t="s">
        <v>3158</v>
      </c>
      <c r="W1884" s="122" t="s">
        <v>3158</v>
      </c>
      <c r="X1884" s="122" t="s">
        <v>3158</v>
      </c>
      <c r="Y1884" s="122" t="s">
        <v>3158</v>
      </c>
      <c r="Z1884" s="122">
        <v>0</v>
      </c>
      <c r="AA1884" s="122" t="s">
        <v>3158</v>
      </c>
      <c r="AB1884" s="122" t="s">
        <v>3158</v>
      </c>
      <c r="AC1884" s="122" t="s">
        <v>3158</v>
      </c>
      <c r="AD1884" s="125">
        <v>43713.203946759262</v>
      </c>
      <c r="AE1884" s="122" t="s">
        <v>3158</v>
      </c>
    </row>
    <row r="1885" spans="1:31" ht="13">
      <c r="A1885" s="122">
        <v>4241</v>
      </c>
      <c r="B1885" s="122" t="s">
        <v>14303</v>
      </c>
      <c r="C1885" s="122" t="s">
        <v>14304</v>
      </c>
      <c r="D1885" s="122" t="s">
        <v>3146</v>
      </c>
      <c r="E1885" s="122">
        <v>2014</v>
      </c>
      <c r="G1885" s="122" t="s">
        <v>4325</v>
      </c>
      <c r="H1885" s="122" t="s">
        <v>3173</v>
      </c>
      <c r="K1885" s="122" t="s">
        <v>14305</v>
      </c>
      <c r="L1885" s="124" t="s">
        <v>14306</v>
      </c>
      <c r="M1885" s="122" t="s">
        <v>3154</v>
      </c>
      <c r="N1885" s="122">
        <v>75</v>
      </c>
      <c r="O1885" s="124" t="s">
        <v>14307</v>
      </c>
      <c r="P1885" s="124" t="s">
        <v>14308</v>
      </c>
      <c r="Q1885" s="124" t="s">
        <v>14309</v>
      </c>
      <c r="R1885" s="125">
        <v>43697.526666666665</v>
      </c>
      <c r="S1885" s="125">
        <v>43713.203946759262</v>
      </c>
      <c r="T1885" s="122" t="s">
        <v>3158</v>
      </c>
      <c r="U1885" s="122" t="s">
        <v>3158</v>
      </c>
      <c r="V1885" s="122" t="s">
        <v>3158</v>
      </c>
      <c r="W1885" s="122" t="s">
        <v>3158</v>
      </c>
      <c r="X1885" s="122" t="s">
        <v>3158</v>
      </c>
      <c r="Y1885" s="122" t="s">
        <v>3158</v>
      </c>
      <c r="Z1885" s="122">
        <v>0</v>
      </c>
      <c r="AA1885" s="122" t="s">
        <v>3158</v>
      </c>
      <c r="AB1885" s="122" t="s">
        <v>3158</v>
      </c>
      <c r="AC1885" s="122" t="s">
        <v>3158</v>
      </c>
      <c r="AD1885" s="125">
        <v>43713.203946759262</v>
      </c>
      <c r="AE1885" s="122" t="s">
        <v>3158</v>
      </c>
    </row>
    <row r="1886" spans="1:31" ht="13">
      <c r="A1886" s="122">
        <v>4242</v>
      </c>
      <c r="B1886" s="122" t="s">
        <v>2970</v>
      </c>
      <c r="C1886" s="122" t="s">
        <v>14310</v>
      </c>
      <c r="D1886" s="122" t="s">
        <v>3146</v>
      </c>
      <c r="E1886" s="122">
        <v>2015</v>
      </c>
      <c r="G1886" s="122" t="s">
        <v>5100</v>
      </c>
      <c r="H1886" s="122" t="s">
        <v>3173</v>
      </c>
      <c r="K1886" s="122" t="s">
        <v>14311</v>
      </c>
      <c r="L1886" s="124" t="s">
        <v>14312</v>
      </c>
      <c r="M1886" s="122" t="s">
        <v>3154</v>
      </c>
      <c r="N1886" s="122">
        <v>75</v>
      </c>
      <c r="O1886" s="124" t="s">
        <v>14313</v>
      </c>
      <c r="Q1886" s="124" t="s">
        <v>14314</v>
      </c>
      <c r="R1886" s="125">
        <v>43697.526666666665</v>
      </c>
      <c r="S1886" s="125">
        <v>43713.203946759262</v>
      </c>
      <c r="T1886" s="122" t="s">
        <v>3158</v>
      </c>
      <c r="U1886" s="122" t="s">
        <v>3158</v>
      </c>
      <c r="V1886" s="122" t="s">
        <v>3158</v>
      </c>
      <c r="W1886" s="122" t="s">
        <v>3158</v>
      </c>
      <c r="X1886" s="122" t="s">
        <v>3158</v>
      </c>
      <c r="Y1886" s="122" t="s">
        <v>3158</v>
      </c>
      <c r="Z1886" s="122">
        <v>0</v>
      </c>
      <c r="AA1886" s="122" t="s">
        <v>3158</v>
      </c>
      <c r="AB1886" s="122" t="s">
        <v>3158</v>
      </c>
      <c r="AC1886" s="122" t="s">
        <v>3158</v>
      </c>
      <c r="AD1886" s="125">
        <v>43713.203946759262</v>
      </c>
      <c r="AE1886" s="122" t="s">
        <v>3158</v>
      </c>
    </row>
    <row r="1887" spans="1:31" ht="13">
      <c r="A1887" s="122">
        <v>4243</v>
      </c>
      <c r="B1887" s="122" t="s">
        <v>14315</v>
      </c>
      <c r="C1887" s="122" t="s">
        <v>14316</v>
      </c>
      <c r="D1887" s="122" t="s">
        <v>3146</v>
      </c>
      <c r="E1887" s="122">
        <v>2016</v>
      </c>
      <c r="G1887" s="122" t="s">
        <v>3172</v>
      </c>
      <c r="H1887" s="122" t="s">
        <v>3173</v>
      </c>
      <c r="K1887" s="122" t="s">
        <v>14317</v>
      </c>
      <c r="L1887" s="124" t="s">
        <v>14318</v>
      </c>
      <c r="M1887" s="122" t="s">
        <v>3154</v>
      </c>
      <c r="N1887" s="122">
        <v>75</v>
      </c>
      <c r="O1887" s="124" t="s">
        <v>14319</v>
      </c>
      <c r="P1887" s="124" t="s">
        <v>14320</v>
      </c>
      <c r="Q1887" s="124" t="s">
        <v>14321</v>
      </c>
      <c r="R1887" s="125">
        <v>43697.526666666665</v>
      </c>
      <c r="S1887" s="125">
        <v>43713.203946759262</v>
      </c>
      <c r="T1887" s="122" t="s">
        <v>3158</v>
      </c>
      <c r="U1887" s="122" t="s">
        <v>3158</v>
      </c>
      <c r="V1887" s="122" t="s">
        <v>3158</v>
      </c>
      <c r="W1887" s="122" t="s">
        <v>3158</v>
      </c>
      <c r="X1887" s="122" t="s">
        <v>3158</v>
      </c>
      <c r="Y1887" s="122" t="s">
        <v>3158</v>
      </c>
      <c r="Z1887" s="122">
        <v>0</v>
      </c>
      <c r="AA1887" s="122" t="s">
        <v>3158</v>
      </c>
      <c r="AB1887" s="122" t="s">
        <v>3158</v>
      </c>
      <c r="AC1887" s="122" t="s">
        <v>3158</v>
      </c>
      <c r="AD1887" s="125">
        <v>43713.203946759262</v>
      </c>
      <c r="AE1887" s="122" t="s">
        <v>3158</v>
      </c>
    </row>
    <row r="1888" spans="1:31" ht="13">
      <c r="A1888" s="122">
        <v>4244</v>
      </c>
      <c r="B1888" s="122" t="s">
        <v>14322</v>
      </c>
      <c r="C1888" s="122" t="s">
        <v>14323</v>
      </c>
      <c r="D1888" s="122" t="s">
        <v>3146</v>
      </c>
      <c r="E1888" s="122">
        <v>2017</v>
      </c>
      <c r="G1888" s="122" t="s">
        <v>4325</v>
      </c>
      <c r="H1888" s="122" t="s">
        <v>3173</v>
      </c>
      <c r="K1888" s="122" t="s">
        <v>14324</v>
      </c>
      <c r="L1888" s="124" t="s">
        <v>14325</v>
      </c>
      <c r="M1888" s="122" t="s">
        <v>3154</v>
      </c>
      <c r="N1888" s="122">
        <v>75</v>
      </c>
      <c r="O1888" s="124" t="s">
        <v>14326</v>
      </c>
      <c r="P1888" s="124" t="s">
        <v>14327</v>
      </c>
      <c r="R1888" s="125">
        <v>43697.526666666665</v>
      </c>
      <c r="S1888" s="125">
        <v>43713.203946759262</v>
      </c>
      <c r="T1888" s="122" t="s">
        <v>3158</v>
      </c>
      <c r="U1888" s="122" t="s">
        <v>3158</v>
      </c>
      <c r="V1888" s="122" t="s">
        <v>3158</v>
      </c>
      <c r="W1888" s="122" t="s">
        <v>3158</v>
      </c>
      <c r="X1888" s="122" t="s">
        <v>3158</v>
      </c>
      <c r="Y1888" s="122" t="s">
        <v>3158</v>
      </c>
      <c r="Z1888" s="122">
        <v>0</v>
      </c>
      <c r="AA1888" s="122" t="s">
        <v>3158</v>
      </c>
      <c r="AB1888" s="122" t="s">
        <v>3158</v>
      </c>
      <c r="AC1888" s="122" t="s">
        <v>3158</v>
      </c>
      <c r="AD1888" s="125">
        <v>43713.203946759262</v>
      </c>
      <c r="AE1888" s="122" t="s">
        <v>3158</v>
      </c>
    </row>
    <row r="1889" spans="1:31" ht="13">
      <c r="A1889" s="122">
        <v>4245</v>
      </c>
      <c r="B1889" s="122" t="s">
        <v>14328</v>
      </c>
      <c r="C1889" s="122" t="s">
        <v>14329</v>
      </c>
      <c r="D1889" s="122" t="s">
        <v>3146</v>
      </c>
      <c r="E1889" s="122">
        <v>2016</v>
      </c>
      <c r="G1889" s="122" t="s">
        <v>4325</v>
      </c>
      <c r="H1889" s="122" t="s">
        <v>3173</v>
      </c>
      <c r="K1889" s="122" t="s">
        <v>14330</v>
      </c>
      <c r="L1889" s="124" t="s">
        <v>14331</v>
      </c>
      <c r="M1889" s="122" t="s">
        <v>3154</v>
      </c>
      <c r="N1889" s="122">
        <v>75</v>
      </c>
      <c r="R1889" s="125">
        <v>43697.526666666665</v>
      </c>
      <c r="S1889" s="125">
        <v>43713.203946759262</v>
      </c>
      <c r="T1889" s="122" t="s">
        <v>3158</v>
      </c>
      <c r="U1889" s="122" t="s">
        <v>3158</v>
      </c>
      <c r="V1889" s="122" t="s">
        <v>3158</v>
      </c>
      <c r="W1889" s="122" t="s">
        <v>3158</v>
      </c>
      <c r="X1889" s="122" t="s">
        <v>3158</v>
      </c>
      <c r="Y1889" s="122" t="s">
        <v>3158</v>
      </c>
      <c r="Z1889" s="122">
        <v>0</v>
      </c>
      <c r="AA1889" s="122" t="s">
        <v>3158</v>
      </c>
      <c r="AB1889" s="122" t="s">
        <v>3158</v>
      </c>
      <c r="AC1889" s="122" t="s">
        <v>3158</v>
      </c>
      <c r="AD1889" s="125">
        <v>43713.203946759262</v>
      </c>
      <c r="AE1889" s="122" t="s">
        <v>3158</v>
      </c>
    </row>
    <row r="1890" spans="1:31" ht="13">
      <c r="A1890" s="122">
        <v>4246</v>
      </c>
      <c r="B1890" s="122" t="s">
        <v>14332</v>
      </c>
      <c r="C1890" s="122" t="s">
        <v>14333</v>
      </c>
      <c r="D1890" s="122" t="s">
        <v>3146</v>
      </c>
      <c r="E1890" s="122">
        <v>2013</v>
      </c>
      <c r="G1890" s="122" t="s">
        <v>5100</v>
      </c>
      <c r="H1890" s="122" t="s">
        <v>3173</v>
      </c>
      <c r="K1890" s="122" t="s">
        <v>14334</v>
      </c>
      <c r="L1890" s="124" t="s">
        <v>14335</v>
      </c>
      <c r="M1890" s="122" t="s">
        <v>3154</v>
      </c>
      <c r="N1890" s="122">
        <v>75</v>
      </c>
      <c r="O1890" s="124" t="s">
        <v>14336</v>
      </c>
      <c r="P1890" s="124" t="s">
        <v>14337</v>
      </c>
      <c r="Q1890" s="124" t="s">
        <v>14338</v>
      </c>
      <c r="R1890" s="125">
        <v>43697.526666666665</v>
      </c>
      <c r="S1890" s="125">
        <v>43713.203946759262</v>
      </c>
      <c r="T1890" s="122" t="s">
        <v>3158</v>
      </c>
      <c r="U1890" s="122" t="s">
        <v>3158</v>
      </c>
      <c r="V1890" s="122" t="s">
        <v>3158</v>
      </c>
      <c r="W1890" s="122" t="s">
        <v>3158</v>
      </c>
      <c r="X1890" s="122" t="s">
        <v>3158</v>
      </c>
      <c r="Y1890" s="122" t="s">
        <v>3158</v>
      </c>
      <c r="Z1890" s="122">
        <v>0</v>
      </c>
      <c r="AA1890" s="122" t="s">
        <v>3158</v>
      </c>
      <c r="AB1890" s="122" t="s">
        <v>3158</v>
      </c>
      <c r="AC1890" s="122" t="s">
        <v>3158</v>
      </c>
      <c r="AD1890" s="125">
        <v>43713.203946759262</v>
      </c>
      <c r="AE1890" s="122" t="s">
        <v>3158</v>
      </c>
    </row>
    <row r="1891" spans="1:31" ht="13">
      <c r="A1891" s="122">
        <v>4247</v>
      </c>
      <c r="B1891" s="122" t="s">
        <v>14339</v>
      </c>
      <c r="C1891" s="122" t="s">
        <v>14340</v>
      </c>
      <c r="D1891" s="122" t="s">
        <v>3146</v>
      </c>
      <c r="E1891" s="122">
        <v>2012</v>
      </c>
      <c r="F1891" s="122" t="s">
        <v>3225</v>
      </c>
      <c r="G1891" s="122" t="s">
        <v>3409</v>
      </c>
      <c r="H1891" s="122" t="s">
        <v>3173</v>
      </c>
      <c r="I1891" s="122" t="s">
        <v>3385</v>
      </c>
      <c r="J1891" s="122" t="s">
        <v>14341</v>
      </c>
      <c r="K1891" s="122" t="s">
        <v>14342</v>
      </c>
      <c r="L1891" s="124" t="s">
        <v>14343</v>
      </c>
      <c r="M1891" s="122" t="s">
        <v>3154</v>
      </c>
      <c r="N1891" s="122">
        <v>75</v>
      </c>
      <c r="O1891" s="124" t="s">
        <v>14344</v>
      </c>
      <c r="P1891" s="124" t="s">
        <v>14345</v>
      </c>
      <c r="Q1891" s="124" t="s">
        <v>14346</v>
      </c>
      <c r="R1891" s="125">
        <v>43697.526666666665</v>
      </c>
      <c r="S1891" s="125">
        <v>43971.457592592589</v>
      </c>
      <c r="T1891" s="122">
        <v>72</v>
      </c>
      <c r="U1891" s="122" t="s">
        <v>3278</v>
      </c>
      <c r="V1891" s="122" t="s">
        <v>3173</v>
      </c>
      <c r="W1891" s="122" t="s">
        <v>3158</v>
      </c>
      <c r="X1891" s="122" t="s">
        <v>3204</v>
      </c>
      <c r="Y1891" s="122" t="s">
        <v>3158</v>
      </c>
      <c r="Z1891" s="122">
        <v>0</v>
      </c>
      <c r="AA1891" s="122" t="s">
        <v>3158</v>
      </c>
      <c r="AB1891" s="122" t="s">
        <v>3158</v>
      </c>
      <c r="AC1891" s="122" t="s">
        <v>3158</v>
      </c>
      <c r="AD1891" s="125">
        <v>43713.203946759262</v>
      </c>
      <c r="AE1891" s="122" t="s">
        <v>3158</v>
      </c>
    </row>
    <row r="1892" spans="1:31" ht="13">
      <c r="A1892" s="122">
        <v>4248</v>
      </c>
      <c r="B1892" s="122" t="s">
        <v>14347</v>
      </c>
      <c r="C1892" s="122" t="s">
        <v>14348</v>
      </c>
      <c r="D1892" s="122" t="s">
        <v>3146</v>
      </c>
      <c r="E1892" s="122">
        <v>2010</v>
      </c>
      <c r="G1892" s="122" t="s">
        <v>5100</v>
      </c>
      <c r="H1892" s="122" t="s">
        <v>3173</v>
      </c>
      <c r="K1892" s="122" t="s">
        <v>14349</v>
      </c>
      <c r="L1892" s="124" t="s">
        <v>14350</v>
      </c>
      <c r="M1892" s="122" t="s">
        <v>3154</v>
      </c>
      <c r="N1892" s="122">
        <v>75</v>
      </c>
      <c r="O1892" s="124" t="s">
        <v>14351</v>
      </c>
      <c r="P1892" s="124" t="s">
        <v>14352</v>
      </c>
      <c r="R1892" s="125">
        <v>43697.526666666665</v>
      </c>
      <c r="S1892" s="125">
        <v>43713.203946759262</v>
      </c>
      <c r="T1892" s="122" t="s">
        <v>3158</v>
      </c>
      <c r="U1892" s="122" t="s">
        <v>3158</v>
      </c>
      <c r="V1892" s="122" t="s">
        <v>3158</v>
      </c>
      <c r="W1892" s="122" t="s">
        <v>3158</v>
      </c>
      <c r="X1892" s="122" t="s">
        <v>3158</v>
      </c>
      <c r="Y1892" s="122" t="s">
        <v>3158</v>
      </c>
      <c r="Z1892" s="122">
        <v>0</v>
      </c>
      <c r="AA1892" s="122" t="s">
        <v>3158</v>
      </c>
      <c r="AB1892" s="122" t="s">
        <v>3158</v>
      </c>
      <c r="AC1892" s="122" t="s">
        <v>3158</v>
      </c>
      <c r="AD1892" s="125">
        <v>43713.203946759262</v>
      </c>
      <c r="AE1892" s="122" t="s">
        <v>3158</v>
      </c>
    </row>
    <row r="1893" spans="1:31" ht="13">
      <c r="A1893" s="122">
        <v>4249</v>
      </c>
      <c r="B1893" s="122" t="s">
        <v>14353</v>
      </c>
      <c r="C1893" s="122" t="s">
        <v>14354</v>
      </c>
      <c r="D1893" s="122" t="s">
        <v>3146</v>
      </c>
      <c r="E1893" s="122">
        <v>2010</v>
      </c>
      <c r="G1893" s="122" t="s">
        <v>3172</v>
      </c>
      <c r="H1893" s="122" t="s">
        <v>3173</v>
      </c>
      <c r="K1893" s="122" t="s">
        <v>14355</v>
      </c>
      <c r="L1893" s="124" t="s">
        <v>14356</v>
      </c>
      <c r="M1893" s="122" t="s">
        <v>3154</v>
      </c>
      <c r="N1893" s="122">
        <v>75</v>
      </c>
      <c r="O1893" s="124" t="s">
        <v>14357</v>
      </c>
      <c r="R1893" s="125">
        <v>43697.526666666665</v>
      </c>
      <c r="S1893" s="125">
        <v>43713.203946759262</v>
      </c>
      <c r="T1893" s="122" t="s">
        <v>3158</v>
      </c>
      <c r="U1893" s="122" t="s">
        <v>3158</v>
      </c>
      <c r="V1893" s="122" t="s">
        <v>3158</v>
      </c>
      <c r="W1893" s="122" t="s">
        <v>3158</v>
      </c>
      <c r="X1893" s="122" t="s">
        <v>3158</v>
      </c>
      <c r="Y1893" s="122" t="s">
        <v>3158</v>
      </c>
      <c r="Z1893" s="122">
        <v>0</v>
      </c>
      <c r="AA1893" s="122" t="s">
        <v>3158</v>
      </c>
      <c r="AB1893" s="122" t="s">
        <v>3158</v>
      </c>
      <c r="AC1893" s="122" t="s">
        <v>3158</v>
      </c>
      <c r="AD1893" s="125">
        <v>43713.203946759262</v>
      </c>
      <c r="AE1893" s="122" t="s">
        <v>3158</v>
      </c>
    </row>
    <row r="1894" spans="1:31" ht="13">
      <c r="A1894" s="122">
        <v>4250</v>
      </c>
      <c r="B1894" s="122" t="s">
        <v>14358</v>
      </c>
      <c r="C1894" s="122" t="s">
        <v>14359</v>
      </c>
      <c r="D1894" s="122" t="s">
        <v>3146</v>
      </c>
      <c r="E1894" s="122">
        <v>2012</v>
      </c>
      <c r="G1894" s="122" t="s">
        <v>3172</v>
      </c>
      <c r="H1894" s="122" t="s">
        <v>3173</v>
      </c>
      <c r="K1894" s="122" t="s">
        <v>14360</v>
      </c>
      <c r="L1894" s="124" t="s">
        <v>14361</v>
      </c>
      <c r="M1894" s="122" t="s">
        <v>3154</v>
      </c>
      <c r="N1894" s="122">
        <v>75</v>
      </c>
      <c r="O1894" s="124" t="s">
        <v>14362</v>
      </c>
      <c r="P1894" s="124" t="s">
        <v>14363</v>
      </c>
      <c r="Q1894" s="124" t="s">
        <v>14364</v>
      </c>
      <c r="R1894" s="125">
        <v>43697.526666666665</v>
      </c>
      <c r="S1894" s="125">
        <v>43713.203946759262</v>
      </c>
      <c r="T1894" s="122" t="s">
        <v>3158</v>
      </c>
      <c r="U1894" s="122" t="s">
        <v>3158</v>
      </c>
      <c r="V1894" s="122" t="s">
        <v>3158</v>
      </c>
      <c r="W1894" s="122" t="s">
        <v>3158</v>
      </c>
      <c r="X1894" s="122" t="s">
        <v>3158</v>
      </c>
      <c r="Y1894" s="122" t="s">
        <v>3158</v>
      </c>
      <c r="Z1894" s="122">
        <v>0</v>
      </c>
      <c r="AA1894" s="122" t="s">
        <v>3158</v>
      </c>
      <c r="AB1894" s="122" t="s">
        <v>3158</v>
      </c>
      <c r="AC1894" s="122" t="s">
        <v>3158</v>
      </c>
      <c r="AD1894" s="125">
        <v>43713.203946759262</v>
      </c>
      <c r="AE1894" s="122" t="s">
        <v>3158</v>
      </c>
    </row>
    <row r="1895" spans="1:31" ht="13">
      <c r="A1895" s="122">
        <v>4251</v>
      </c>
      <c r="B1895" s="124" t="s">
        <v>14365</v>
      </c>
      <c r="C1895" s="122" t="s">
        <v>14366</v>
      </c>
      <c r="D1895" s="122" t="s">
        <v>3146</v>
      </c>
      <c r="E1895" s="122">
        <v>2013</v>
      </c>
      <c r="G1895" s="122" t="s">
        <v>3172</v>
      </c>
      <c r="H1895" s="122" t="s">
        <v>3173</v>
      </c>
      <c r="K1895" s="122" t="s">
        <v>14367</v>
      </c>
      <c r="L1895" s="124" t="s">
        <v>14368</v>
      </c>
      <c r="M1895" s="122" t="s">
        <v>3154</v>
      </c>
      <c r="N1895" s="122">
        <v>75</v>
      </c>
      <c r="O1895" s="124" t="s">
        <v>14369</v>
      </c>
      <c r="P1895" s="124" t="s">
        <v>14370</v>
      </c>
      <c r="Q1895" s="124" t="s">
        <v>14371</v>
      </c>
      <c r="R1895" s="125">
        <v>43697.526666666665</v>
      </c>
      <c r="S1895" s="125">
        <v>43713.203946759262</v>
      </c>
      <c r="T1895" s="122" t="s">
        <v>3158</v>
      </c>
      <c r="U1895" s="122" t="s">
        <v>3158</v>
      </c>
      <c r="V1895" s="122" t="s">
        <v>3158</v>
      </c>
      <c r="W1895" s="122" t="s">
        <v>3158</v>
      </c>
      <c r="X1895" s="122" t="s">
        <v>3158</v>
      </c>
      <c r="Y1895" s="122" t="s">
        <v>3158</v>
      </c>
      <c r="Z1895" s="122">
        <v>0</v>
      </c>
      <c r="AA1895" s="122" t="s">
        <v>3158</v>
      </c>
      <c r="AB1895" s="122" t="s">
        <v>3158</v>
      </c>
      <c r="AC1895" s="122" t="s">
        <v>3158</v>
      </c>
      <c r="AD1895" s="125">
        <v>43713.203946759262</v>
      </c>
      <c r="AE1895" s="122" t="s">
        <v>3158</v>
      </c>
    </row>
    <row r="1896" spans="1:31" ht="13">
      <c r="A1896" s="122">
        <v>4252</v>
      </c>
      <c r="B1896" s="122" t="s">
        <v>14372</v>
      </c>
      <c r="C1896" s="122" t="s">
        <v>14373</v>
      </c>
      <c r="D1896" s="122" t="s">
        <v>3146</v>
      </c>
      <c r="E1896" s="122">
        <v>2017</v>
      </c>
      <c r="G1896" s="122" t="s">
        <v>4325</v>
      </c>
      <c r="H1896" s="122" t="s">
        <v>3173</v>
      </c>
      <c r="K1896" s="122" t="s">
        <v>14374</v>
      </c>
      <c r="L1896" s="124" t="s">
        <v>14375</v>
      </c>
      <c r="M1896" s="122" t="s">
        <v>3154</v>
      </c>
      <c r="N1896" s="122">
        <v>75</v>
      </c>
      <c r="O1896" s="124" t="s">
        <v>14376</v>
      </c>
      <c r="P1896" s="124" t="s">
        <v>14370</v>
      </c>
      <c r="Q1896" s="124" t="s">
        <v>14377</v>
      </c>
      <c r="R1896" s="125">
        <v>43697.526666666665</v>
      </c>
      <c r="S1896" s="125">
        <v>43713.203946759262</v>
      </c>
      <c r="T1896" s="122" t="s">
        <v>3158</v>
      </c>
      <c r="U1896" s="122" t="s">
        <v>3158</v>
      </c>
      <c r="V1896" s="122" t="s">
        <v>3158</v>
      </c>
      <c r="W1896" s="122" t="s">
        <v>3158</v>
      </c>
      <c r="X1896" s="122" t="s">
        <v>3158</v>
      </c>
      <c r="Y1896" s="122" t="s">
        <v>3158</v>
      </c>
      <c r="Z1896" s="122">
        <v>0</v>
      </c>
      <c r="AA1896" s="122" t="s">
        <v>3158</v>
      </c>
      <c r="AB1896" s="122" t="s">
        <v>3158</v>
      </c>
      <c r="AC1896" s="122" t="s">
        <v>3158</v>
      </c>
      <c r="AD1896" s="125">
        <v>43713.203946759262</v>
      </c>
      <c r="AE1896" s="122" t="s">
        <v>3158</v>
      </c>
    </row>
    <row r="1897" spans="1:31" ht="13">
      <c r="A1897" s="122">
        <v>4253</v>
      </c>
      <c r="B1897" s="122" t="s">
        <v>2866</v>
      </c>
      <c r="C1897" s="122" t="s">
        <v>14378</v>
      </c>
      <c r="D1897" s="122" t="s">
        <v>3146</v>
      </c>
      <c r="E1897" s="122">
        <v>2012</v>
      </c>
      <c r="G1897" s="122" t="s">
        <v>3172</v>
      </c>
      <c r="H1897" s="122" t="s">
        <v>3173</v>
      </c>
      <c r="K1897" s="122" t="s">
        <v>14379</v>
      </c>
      <c r="L1897" s="124" t="s">
        <v>14380</v>
      </c>
      <c r="M1897" s="122" t="s">
        <v>3154</v>
      </c>
      <c r="N1897" s="122">
        <v>75</v>
      </c>
      <c r="O1897" s="124" t="s">
        <v>14381</v>
      </c>
      <c r="Q1897" s="124" t="s">
        <v>14382</v>
      </c>
      <c r="R1897" s="125">
        <v>43697.526666666665</v>
      </c>
      <c r="S1897" s="125">
        <v>43713.203946759262</v>
      </c>
      <c r="T1897" s="122" t="s">
        <v>3158</v>
      </c>
      <c r="U1897" s="122" t="s">
        <v>3158</v>
      </c>
      <c r="V1897" s="122" t="s">
        <v>3158</v>
      </c>
      <c r="W1897" s="122" t="s">
        <v>3158</v>
      </c>
      <c r="X1897" s="122" t="s">
        <v>3158</v>
      </c>
      <c r="Y1897" s="122" t="s">
        <v>3158</v>
      </c>
      <c r="Z1897" s="122">
        <v>0</v>
      </c>
      <c r="AA1897" s="122" t="s">
        <v>3158</v>
      </c>
      <c r="AB1897" s="122" t="s">
        <v>3158</v>
      </c>
      <c r="AC1897" s="122" t="s">
        <v>3158</v>
      </c>
      <c r="AD1897" s="125">
        <v>43713.203946759262</v>
      </c>
      <c r="AE1897" s="122" t="s">
        <v>3158</v>
      </c>
    </row>
    <row r="1898" spans="1:31" ht="13">
      <c r="A1898" s="122">
        <v>4254</v>
      </c>
      <c r="B1898" s="122" t="s">
        <v>14383</v>
      </c>
      <c r="C1898" s="122" t="s">
        <v>14384</v>
      </c>
      <c r="D1898" s="122" t="s">
        <v>3146</v>
      </c>
      <c r="E1898" s="122">
        <v>2018</v>
      </c>
      <c r="G1898" s="122" t="s">
        <v>4325</v>
      </c>
      <c r="H1898" s="122" t="s">
        <v>3173</v>
      </c>
      <c r="K1898" s="122" t="s">
        <v>14385</v>
      </c>
      <c r="L1898" s="124" t="s">
        <v>14386</v>
      </c>
      <c r="M1898" s="122" t="s">
        <v>3154</v>
      </c>
      <c r="N1898" s="122">
        <v>75</v>
      </c>
      <c r="O1898" s="124" t="s">
        <v>14387</v>
      </c>
      <c r="P1898" s="124" t="s">
        <v>14388</v>
      </c>
      <c r="Q1898" s="124" t="s">
        <v>14389</v>
      </c>
      <c r="R1898" s="125">
        <v>43697.526666666665</v>
      </c>
      <c r="S1898" s="125">
        <v>43713.203946759262</v>
      </c>
      <c r="T1898" s="122" t="s">
        <v>3158</v>
      </c>
      <c r="U1898" s="122" t="s">
        <v>3158</v>
      </c>
      <c r="V1898" s="122" t="s">
        <v>3158</v>
      </c>
      <c r="W1898" s="122" t="s">
        <v>3158</v>
      </c>
      <c r="X1898" s="122" t="s">
        <v>3158</v>
      </c>
      <c r="Y1898" s="122" t="s">
        <v>3158</v>
      </c>
      <c r="Z1898" s="122">
        <v>0</v>
      </c>
      <c r="AA1898" s="122" t="s">
        <v>3158</v>
      </c>
      <c r="AB1898" s="122" t="s">
        <v>3158</v>
      </c>
      <c r="AC1898" s="122" t="s">
        <v>3158</v>
      </c>
      <c r="AD1898" s="125">
        <v>43713.203946759262</v>
      </c>
      <c r="AE1898" s="122" t="s">
        <v>3158</v>
      </c>
    </row>
    <row r="1899" spans="1:31" ht="13">
      <c r="A1899" s="122">
        <v>4255</v>
      </c>
      <c r="B1899" s="122" t="s">
        <v>14390</v>
      </c>
      <c r="C1899" s="122" t="s">
        <v>14391</v>
      </c>
      <c r="D1899" s="122" t="s">
        <v>3146</v>
      </c>
      <c r="E1899" s="122">
        <v>2016</v>
      </c>
      <c r="G1899" s="122" t="s">
        <v>3172</v>
      </c>
      <c r="H1899" s="122" t="s">
        <v>3173</v>
      </c>
      <c r="K1899" s="122" t="s">
        <v>14392</v>
      </c>
      <c r="L1899" s="124" t="s">
        <v>14393</v>
      </c>
      <c r="M1899" s="122" t="s">
        <v>3154</v>
      </c>
      <c r="N1899" s="122">
        <v>75</v>
      </c>
      <c r="O1899" s="124" t="s">
        <v>14394</v>
      </c>
      <c r="Q1899" s="124" t="s">
        <v>14395</v>
      </c>
      <c r="R1899" s="125">
        <v>43697.526666666665</v>
      </c>
      <c r="S1899" s="125">
        <v>43713.203946759262</v>
      </c>
      <c r="T1899" s="122" t="s">
        <v>3158</v>
      </c>
      <c r="U1899" s="122" t="s">
        <v>3158</v>
      </c>
      <c r="V1899" s="122" t="s">
        <v>3158</v>
      </c>
      <c r="W1899" s="122" t="s">
        <v>3158</v>
      </c>
      <c r="X1899" s="122" t="s">
        <v>3158</v>
      </c>
      <c r="Y1899" s="122" t="s">
        <v>3158</v>
      </c>
      <c r="Z1899" s="122">
        <v>0</v>
      </c>
      <c r="AA1899" s="122" t="s">
        <v>3158</v>
      </c>
      <c r="AB1899" s="122" t="s">
        <v>3158</v>
      </c>
      <c r="AC1899" s="122" t="s">
        <v>3158</v>
      </c>
      <c r="AD1899" s="125">
        <v>43713.203946759262</v>
      </c>
      <c r="AE1899" s="122" t="s">
        <v>3158</v>
      </c>
    </row>
    <row r="1900" spans="1:31" ht="13">
      <c r="A1900" s="122">
        <v>4256</v>
      </c>
      <c r="B1900" s="122" t="s">
        <v>14396</v>
      </c>
      <c r="C1900" s="122" t="s">
        <v>14397</v>
      </c>
      <c r="D1900" s="122" t="s">
        <v>3146</v>
      </c>
      <c r="E1900" s="122">
        <v>2016</v>
      </c>
      <c r="F1900" s="122" t="s">
        <v>3462</v>
      </c>
      <c r="G1900" s="122" t="s">
        <v>6074</v>
      </c>
      <c r="H1900" s="122" t="s">
        <v>3173</v>
      </c>
      <c r="I1900" s="122" t="s">
        <v>3385</v>
      </c>
      <c r="J1900" s="122" t="s">
        <v>14398</v>
      </c>
      <c r="K1900" s="122" t="s">
        <v>14399</v>
      </c>
      <c r="L1900" s="124" t="s">
        <v>14400</v>
      </c>
      <c r="M1900" s="122" t="s">
        <v>3154</v>
      </c>
      <c r="N1900" s="122">
        <v>75</v>
      </c>
      <c r="O1900" s="124" t="s">
        <v>14401</v>
      </c>
      <c r="P1900" s="124" t="s">
        <v>14402</v>
      </c>
      <c r="Q1900" s="124" t="s">
        <v>14403</v>
      </c>
      <c r="R1900" s="125">
        <v>43697.526666666665</v>
      </c>
      <c r="S1900" s="125">
        <v>44054.42800925926</v>
      </c>
      <c r="T1900" s="122">
        <v>72</v>
      </c>
      <c r="U1900" s="122" t="s">
        <v>3278</v>
      </c>
      <c r="V1900" s="122" t="s">
        <v>3173</v>
      </c>
      <c r="W1900" s="122" t="s">
        <v>3158</v>
      </c>
      <c r="X1900" s="122" t="s">
        <v>3204</v>
      </c>
      <c r="Y1900" s="122" t="s">
        <v>3158</v>
      </c>
      <c r="Z1900" s="122">
        <v>0</v>
      </c>
      <c r="AA1900" s="122" t="s">
        <v>3158</v>
      </c>
      <c r="AB1900" s="122" t="s">
        <v>3158</v>
      </c>
      <c r="AC1900" s="122" t="s">
        <v>3158</v>
      </c>
      <c r="AD1900" s="125">
        <v>43713.203946759262</v>
      </c>
      <c r="AE1900" s="122" t="s">
        <v>3158</v>
      </c>
    </row>
    <row r="1901" spans="1:31" ht="13">
      <c r="A1901" s="122">
        <v>4257</v>
      </c>
      <c r="B1901" s="122" t="s">
        <v>14404</v>
      </c>
      <c r="C1901" s="122" t="s">
        <v>14405</v>
      </c>
      <c r="D1901" s="122" t="s">
        <v>3146</v>
      </c>
      <c r="E1901" s="122">
        <v>2014</v>
      </c>
      <c r="G1901" s="122" t="s">
        <v>3172</v>
      </c>
      <c r="H1901" s="122" t="s">
        <v>3173</v>
      </c>
      <c r="K1901" s="122" t="s">
        <v>14406</v>
      </c>
      <c r="L1901" s="124" t="s">
        <v>14407</v>
      </c>
      <c r="M1901" s="122" t="s">
        <v>3154</v>
      </c>
      <c r="N1901" s="122">
        <v>75</v>
      </c>
      <c r="O1901" s="124" t="s">
        <v>14408</v>
      </c>
      <c r="P1901" s="124" t="s">
        <v>14409</v>
      </c>
      <c r="Q1901" s="124" t="s">
        <v>14410</v>
      </c>
      <c r="R1901" s="125">
        <v>43697.526666666665</v>
      </c>
      <c r="S1901" s="125">
        <v>43713.203946759262</v>
      </c>
      <c r="T1901" s="122" t="s">
        <v>3158</v>
      </c>
      <c r="U1901" s="122" t="s">
        <v>3158</v>
      </c>
      <c r="V1901" s="122" t="s">
        <v>3158</v>
      </c>
      <c r="W1901" s="122" t="s">
        <v>3158</v>
      </c>
      <c r="X1901" s="122" t="s">
        <v>3158</v>
      </c>
      <c r="Y1901" s="122" t="s">
        <v>3158</v>
      </c>
      <c r="Z1901" s="122">
        <v>0</v>
      </c>
      <c r="AA1901" s="122" t="s">
        <v>3158</v>
      </c>
      <c r="AB1901" s="122" t="s">
        <v>3158</v>
      </c>
      <c r="AC1901" s="122" t="s">
        <v>3158</v>
      </c>
      <c r="AD1901" s="125">
        <v>43713.203946759262</v>
      </c>
      <c r="AE1901" s="122" t="s">
        <v>3158</v>
      </c>
    </row>
    <row r="1902" spans="1:31" ht="13">
      <c r="A1902" s="122">
        <v>4258</v>
      </c>
      <c r="B1902" s="122" t="s">
        <v>14411</v>
      </c>
      <c r="C1902" s="122" t="s">
        <v>14412</v>
      </c>
      <c r="D1902" s="122" t="s">
        <v>3146</v>
      </c>
      <c r="E1902" s="122">
        <v>2010</v>
      </c>
      <c r="G1902" s="122" t="s">
        <v>3172</v>
      </c>
      <c r="H1902" s="122" t="s">
        <v>3173</v>
      </c>
      <c r="K1902" s="122" t="s">
        <v>14413</v>
      </c>
      <c r="L1902" s="124" t="s">
        <v>14414</v>
      </c>
      <c r="M1902" s="122" t="s">
        <v>3154</v>
      </c>
      <c r="N1902" s="122">
        <v>75</v>
      </c>
      <c r="O1902" s="124" t="s">
        <v>14415</v>
      </c>
      <c r="P1902" s="124" t="s">
        <v>14416</v>
      </c>
      <c r="Q1902" s="124" t="s">
        <v>14417</v>
      </c>
      <c r="R1902" s="125">
        <v>43697.526666666665</v>
      </c>
      <c r="S1902" s="125">
        <v>43713.203946759262</v>
      </c>
      <c r="T1902" s="122" t="s">
        <v>3158</v>
      </c>
      <c r="U1902" s="122" t="s">
        <v>3158</v>
      </c>
      <c r="V1902" s="122" t="s">
        <v>3158</v>
      </c>
      <c r="W1902" s="122" t="s">
        <v>3158</v>
      </c>
      <c r="X1902" s="122" t="s">
        <v>3158</v>
      </c>
      <c r="Y1902" s="122" t="s">
        <v>3158</v>
      </c>
      <c r="Z1902" s="122">
        <v>0</v>
      </c>
      <c r="AA1902" s="122" t="s">
        <v>3158</v>
      </c>
      <c r="AB1902" s="122" t="s">
        <v>3158</v>
      </c>
      <c r="AC1902" s="122" t="s">
        <v>3158</v>
      </c>
      <c r="AD1902" s="125">
        <v>43713.203946759262</v>
      </c>
      <c r="AE1902" s="122" t="s">
        <v>3158</v>
      </c>
    </row>
    <row r="1903" spans="1:31" ht="13">
      <c r="A1903" s="122">
        <v>4259</v>
      </c>
      <c r="B1903" s="122" t="s">
        <v>14418</v>
      </c>
      <c r="C1903" s="122" t="s">
        <v>14419</v>
      </c>
      <c r="D1903" s="122" t="s">
        <v>3146</v>
      </c>
      <c r="E1903" s="122">
        <v>2014</v>
      </c>
      <c r="G1903" s="122" t="s">
        <v>9056</v>
      </c>
      <c r="H1903" s="122" t="s">
        <v>3173</v>
      </c>
      <c r="K1903" s="122" t="s">
        <v>14420</v>
      </c>
      <c r="L1903" s="124" t="s">
        <v>14421</v>
      </c>
      <c r="M1903" s="122" t="s">
        <v>3154</v>
      </c>
      <c r="N1903" s="122">
        <v>75</v>
      </c>
      <c r="O1903" s="124" t="s">
        <v>14422</v>
      </c>
      <c r="P1903" s="124" t="s">
        <v>14423</v>
      </c>
      <c r="Q1903" s="124" t="s">
        <v>14424</v>
      </c>
      <c r="R1903" s="125">
        <v>43697.526666666665</v>
      </c>
      <c r="S1903" s="125">
        <v>43713.203946759262</v>
      </c>
      <c r="T1903" s="122" t="s">
        <v>3158</v>
      </c>
      <c r="U1903" s="122" t="s">
        <v>3158</v>
      </c>
      <c r="V1903" s="122" t="s">
        <v>3158</v>
      </c>
      <c r="W1903" s="122" t="s">
        <v>3158</v>
      </c>
      <c r="X1903" s="122" t="s">
        <v>3158</v>
      </c>
      <c r="Y1903" s="122" t="s">
        <v>3158</v>
      </c>
      <c r="Z1903" s="122">
        <v>0</v>
      </c>
      <c r="AA1903" s="122" t="s">
        <v>3158</v>
      </c>
      <c r="AB1903" s="122" t="s">
        <v>3158</v>
      </c>
      <c r="AC1903" s="122" t="s">
        <v>3158</v>
      </c>
      <c r="AD1903" s="125">
        <v>43713.203946759262</v>
      </c>
      <c r="AE1903" s="122" t="s">
        <v>3158</v>
      </c>
    </row>
    <row r="1904" spans="1:31" ht="13">
      <c r="A1904" s="122">
        <v>4260</v>
      </c>
      <c r="B1904" s="122" t="s">
        <v>14425</v>
      </c>
      <c r="C1904" s="122" t="s">
        <v>14426</v>
      </c>
      <c r="D1904" s="122" t="s">
        <v>3146</v>
      </c>
      <c r="E1904" s="122">
        <v>2010</v>
      </c>
      <c r="G1904" s="122" t="s">
        <v>3172</v>
      </c>
      <c r="H1904" s="122" t="s">
        <v>3173</v>
      </c>
      <c r="K1904" s="122" t="s">
        <v>14427</v>
      </c>
      <c r="L1904" s="124" t="s">
        <v>14428</v>
      </c>
      <c r="M1904" s="122" t="s">
        <v>3154</v>
      </c>
      <c r="N1904" s="122">
        <v>75</v>
      </c>
      <c r="P1904" s="124" t="s">
        <v>14429</v>
      </c>
      <c r="Q1904" s="124" t="s">
        <v>14430</v>
      </c>
      <c r="R1904" s="125">
        <v>43697.526666666665</v>
      </c>
      <c r="S1904" s="125">
        <v>43713.203946759262</v>
      </c>
      <c r="T1904" s="122" t="s">
        <v>3158</v>
      </c>
      <c r="U1904" s="122" t="s">
        <v>3158</v>
      </c>
      <c r="V1904" s="122" t="s">
        <v>3158</v>
      </c>
      <c r="W1904" s="122" t="s">
        <v>3158</v>
      </c>
      <c r="X1904" s="122" t="s">
        <v>3158</v>
      </c>
      <c r="Y1904" s="122" t="s">
        <v>3158</v>
      </c>
      <c r="Z1904" s="122">
        <v>0</v>
      </c>
      <c r="AA1904" s="122" t="s">
        <v>3158</v>
      </c>
      <c r="AB1904" s="122" t="s">
        <v>3158</v>
      </c>
      <c r="AC1904" s="122" t="s">
        <v>3158</v>
      </c>
      <c r="AD1904" s="125">
        <v>43713.203946759262</v>
      </c>
      <c r="AE1904" s="122" t="s">
        <v>3158</v>
      </c>
    </row>
    <row r="1905" spans="1:31" ht="13">
      <c r="A1905" s="122">
        <v>4261</v>
      </c>
      <c r="B1905" s="122" t="s">
        <v>14431</v>
      </c>
      <c r="C1905" s="122" t="s">
        <v>14432</v>
      </c>
      <c r="D1905" s="122" t="s">
        <v>3146</v>
      </c>
      <c r="E1905" s="122">
        <v>2012</v>
      </c>
      <c r="F1905" s="122" t="s">
        <v>3255</v>
      </c>
      <c r="G1905" s="122" t="s">
        <v>3409</v>
      </c>
      <c r="H1905" s="122" t="s">
        <v>3173</v>
      </c>
      <c r="I1905" s="122" t="s">
        <v>4340</v>
      </c>
      <c r="J1905" s="122" t="s">
        <v>14433</v>
      </c>
      <c r="K1905" s="122" t="s">
        <v>14434</v>
      </c>
      <c r="L1905" s="124" t="s">
        <v>14435</v>
      </c>
      <c r="M1905" s="122" t="s">
        <v>3154</v>
      </c>
      <c r="N1905" s="122">
        <v>75</v>
      </c>
      <c r="O1905" s="124" t="s">
        <v>14436</v>
      </c>
      <c r="P1905" s="124" t="s">
        <v>14437</v>
      </c>
      <c r="Q1905" s="124" t="s">
        <v>14438</v>
      </c>
      <c r="R1905" s="125">
        <v>43697.526666666665</v>
      </c>
      <c r="S1905" s="125">
        <v>43887.465462962966</v>
      </c>
      <c r="T1905" s="122">
        <v>72</v>
      </c>
      <c r="U1905" s="122" t="s">
        <v>3278</v>
      </c>
      <c r="V1905" s="122" t="s">
        <v>3173</v>
      </c>
      <c r="W1905" s="122" t="s">
        <v>3158</v>
      </c>
      <c r="X1905" s="122" t="s">
        <v>9737</v>
      </c>
      <c r="Y1905" s="122" t="s">
        <v>3158</v>
      </c>
      <c r="Z1905" s="122">
        <v>0</v>
      </c>
      <c r="AA1905" s="122" t="s">
        <v>3158</v>
      </c>
      <c r="AB1905" s="122" t="s">
        <v>3158</v>
      </c>
      <c r="AC1905" s="122" t="s">
        <v>3158</v>
      </c>
      <c r="AD1905" s="125">
        <v>43713.203946759262</v>
      </c>
      <c r="AE1905" s="122" t="s">
        <v>3158</v>
      </c>
    </row>
    <row r="1906" spans="1:31" ht="13">
      <c r="A1906" s="122">
        <v>4262</v>
      </c>
      <c r="B1906" s="122" t="s">
        <v>14439</v>
      </c>
      <c r="C1906" s="122" t="s">
        <v>14440</v>
      </c>
      <c r="D1906" s="122" t="s">
        <v>3146</v>
      </c>
      <c r="E1906" s="122">
        <v>2017</v>
      </c>
      <c r="G1906" s="122" t="s">
        <v>5502</v>
      </c>
      <c r="H1906" s="122" t="s">
        <v>3173</v>
      </c>
      <c r="K1906" s="122" t="s">
        <v>14441</v>
      </c>
      <c r="L1906" s="124" t="s">
        <v>14442</v>
      </c>
      <c r="M1906" s="122" t="s">
        <v>3154</v>
      </c>
      <c r="N1906" s="122">
        <v>75</v>
      </c>
      <c r="O1906" s="124" t="s">
        <v>14443</v>
      </c>
      <c r="P1906" s="124" t="s">
        <v>14444</v>
      </c>
      <c r="R1906" s="125">
        <v>43697.526666666665</v>
      </c>
      <c r="S1906" s="125">
        <v>43713.203946759262</v>
      </c>
      <c r="T1906" s="122" t="s">
        <v>3158</v>
      </c>
      <c r="U1906" s="122" t="s">
        <v>3158</v>
      </c>
      <c r="V1906" s="122" t="s">
        <v>3158</v>
      </c>
      <c r="W1906" s="122" t="s">
        <v>3158</v>
      </c>
      <c r="X1906" s="122" t="s">
        <v>3158</v>
      </c>
      <c r="Y1906" s="122" t="s">
        <v>3158</v>
      </c>
      <c r="Z1906" s="122">
        <v>0</v>
      </c>
      <c r="AA1906" s="122" t="s">
        <v>3158</v>
      </c>
      <c r="AB1906" s="122" t="s">
        <v>3158</v>
      </c>
      <c r="AC1906" s="122" t="s">
        <v>3158</v>
      </c>
      <c r="AD1906" s="125">
        <v>43713.203946759262</v>
      </c>
      <c r="AE1906" s="122" t="s">
        <v>3158</v>
      </c>
    </row>
    <row r="1907" spans="1:31" ht="13">
      <c r="A1907" s="122">
        <v>4263</v>
      </c>
      <c r="B1907" s="122" t="s">
        <v>14445</v>
      </c>
      <c r="C1907" s="122" t="s">
        <v>14446</v>
      </c>
      <c r="D1907" s="122" t="s">
        <v>3146</v>
      </c>
      <c r="E1907" s="122">
        <v>2015</v>
      </c>
      <c r="G1907" s="122" t="s">
        <v>4325</v>
      </c>
      <c r="H1907" s="122" t="s">
        <v>3173</v>
      </c>
      <c r="K1907" s="122" t="s">
        <v>14447</v>
      </c>
      <c r="L1907" s="124" t="s">
        <v>14448</v>
      </c>
      <c r="M1907" s="122" t="s">
        <v>3154</v>
      </c>
      <c r="N1907" s="122">
        <v>75</v>
      </c>
      <c r="R1907" s="125">
        <v>43697.526666666665</v>
      </c>
      <c r="S1907" s="125">
        <v>43713.203946759262</v>
      </c>
      <c r="T1907" s="122" t="s">
        <v>3158</v>
      </c>
      <c r="U1907" s="122" t="s">
        <v>3158</v>
      </c>
      <c r="V1907" s="122" t="s">
        <v>3158</v>
      </c>
      <c r="W1907" s="122" t="s">
        <v>3158</v>
      </c>
      <c r="X1907" s="122" t="s">
        <v>3158</v>
      </c>
      <c r="Y1907" s="122" t="s">
        <v>3158</v>
      </c>
      <c r="Z1907" s="122">
        <v>0</v>
      </c>
      <c r="AA1907" s="122" t="s">
        <v>3158</v>
      </c>
      <c r="AB1907" s="122" t="s">
        <v>3158</v>
      </c>
      <c r="AC1907" s="122" t="s">
        <v>3158</v>
      </c>
      <c r="AD1907" s="125">
        <v>43713.203946759262</v>
      </c>
      <c r="AE1907" s="122" t="s">
        <v>3158</v>
      </c>
    </row>
    <row r="1908" spans="1:31" ht="13">
      <c r="A1908" s="122">
        <v>4264</v>
      </c>
      <c r="B1908" s="122" t="s">
        <v>14449</v>
      </c>
      <c r="C1908" s="122" t="s">
        <v>14450</v>
      </c>
      <c r="D1908" s="122" t="s">
        <v>3146</v>
      </c>
      <c r="E1908" s="122">
        <v>2013</v>
      </c>
      <c r="G1908" s="122" t="s">
        <v>4325</v>
      </c>
      <c r="H1908" s="122" t="s">
        <v>3173</v>
      </c>
      <c r="K1908" s="122" t="s">
        <v>14451</v>
      </c>
      <c r="L1908" s="124" t="s">
        <v>14452</v>
      </c>
      <c r="M1908" s="122" t="s">
        <v>3154</v>
      </c>
      <c r="N1908" s="122">
        <v>75</v>
      </c>
      <c r="P1908" s="124" t="s">
        <v>14453</v>
      </c>
      <c r="Q1908" s="124" t="s">
        <v>14454</v>
      </c>
      <c r="R1908" s="125">
        <v>43697.526666666665</v>
      </c>
      <c r="S1908" s="125">
        <v>43713.203946759262</v>
      </c>
      <c r="T1908" s="122" t="s">
        <v>3158</v>
      </c>
      <c r="U1908" s="122" t="s">
        <v>3158</v>
      </c>
      <c r="V1908" s="122" t="s">
        <v>3158</v>
      </c>
      <c r="W1908" s="122" t="s">
        <v>3158</v>
      </c>
      <c r="X1908" s="122" t="s">
        <v>3158</v>
      </c>
      <c r="Y1908" s="122" t="s">
        <v>3158</v>
      </c>
      <c r="Z1908" s="122">
        <v>0</v>
      </c>
      <c r="AA1908" s="122" t="s">
        <v>3158</v>
      </c>
      <c r="AB1908" s="122" t="s">
        <v>3158</v>
      </c>
      <c r="AC1908" s="122" t="s">
        <v>3158</v>
      </c>
      <c r="AD1908" s="125">
        <v>43713.203946759262</v>
      </c>
      <c r="AE1908" s="122" t="s">
        <v>3158</v>
      </c>
    </row>
    <row r="1909" spans="1:31" ht="13">
      <c r="A1909" s="122">
        <v>4265</v>
      </c>
      <c r="B1909" s="122" t="s">
        <v>14455</v>
      </c>
      <c r="C1909" s="122" t="s">
        <v>14456</v>
      </c>
      <c r="D1909" s="122" t="s">
        <v>3146</v>
      </c>
      <c r="E1909" s="122">
        <v>2016</v>
      </c>
      <c r="G1909" s="122" t="s">
        <v>4325</v>
      </c>
      <c r="H1909" s="122" t="s">
        <v>3173</v>
      </c>
      <c r="K1909" s="122" t="s">
        <v>14457</v>
      </c>
      <c r="L1909" s="124" t="s">
        <v>14458</v>
      </c>
      <c r="M1909" s="122" t="s">
        <v>3154</v>
      </c>
      <c r="N1909" s="122">
        <v>75</v>
      </c>
      <c r="O1909" s="124" t="s">
        <v>14459</v>
      </c>
      <c r="P1909" s="124" t="s">
        <v>14460</v>
      </c>
      <c r="Q1909" s="124" t="s">
        <v>14461</v>
      </c>
      <c r="R1909" s="125">
        <v>43697.526666666665</v>
      </c>
      <c r="S1909" s="125">
        <v>43713.203946759262</v>
      </c>
      <c r="T1909" s="122" t="s">
        <v>3158</v>
      </c>
      <c r="U1909" s="122" t="s">
        <v>3158</v>
      </c>
      <c r="V1909" s="122" t="s">
        <v>3158</v>
      </c>
      <c r="W1909" s="122" t="s">
        <v>3158</v>
      </c>
      <c r="X1909" s="122" t="s">
        <v>3158</v>
      </c>
      <c r="Y1909" s="122" t="s">
        <v>3158</v>
      </c>
      <c r="Z1909" s="122">
        <v>0</v>
      </c>
      <c r="AA1909" s="122" t="s">
        <v>3158</v>
      </c>
      <c r="AB1909" s="122" t="s">
        <v>3158</v>
      </c>
      <c r="AC1909" s="122" t="s">
        <v>3158</v>
      </c>
      <c r="AD1909" s="125">
        <v>43713.203946759262</v>
      </c>
      <c r="AE1909" s="122" t="s">
        <v>3158</v>
      </c>
    </row>
    <row r="1910" spans="1:31" ht="13">
      <c r="A1910" s="122">
        <v>4266</v>
      </c>
      <c r="B1910" s="122" t="s">
        <v>14462</v>
      </c>
      <c r="C1910" s="122" t="s">
        <v>14463</v>
      </c>
      <c r="D1910" s="122" t="s">
        <v>3146</v>
      </c>
      <c r="E1910" s="122">
        <v>2014</v>
      </c>
      <c r="G1910" s="122" t="s">
        <v>4325</v>
      </c>
      <c r="H1910" s="122" t="s">
        <v>3173</v>
      </c>
      <c r="K1910" s="122" t="s">
        <v>14464</v>
      </c>
      <c r="L1910" s="124" t="s">
        <v>14465</v>
      </c>
      <c r="M1910" s="122" t="s">
        <v>3154</v>
      </c>
      <c r="N1910" s="122">
        <v>75</v>
      </c>
      <c r="O1910" s="124" t="s">
        <v>14466</v>
      </c>
      <c r="P1910" s="124" t="s">
        <v>14467</v>
      </c>
      <c r="Q1910" s="124" t="s">
        <v>14468</v>
      </c>
      <c r="R1910" s="125">
        <v>43697.526666666665</v>
      </c>
      <c r="S1910" s="125">
        <v>43713.203946759262</v>
      </c>
      <c r="T1910" s="122" t="s">
        <v>3158</v>
      </c>
      <c r="U1910" s="122" t="s">
        <v>3158</v>
      </c>
      <c r="V1910" s="122" t="s">
        <v>3158</v>
      </c>
      <c r="W1910" s="122" t="s">
        <v>3158</v>
      </c>
      <c r="X1910" s="122" t="s">
        <v>3158</v>
      </c>
      <c r="Y1910" s="122" t="s">
        <v>3158</v>
      </c>
      <c r="Z1910" s="122">
        <v>0</v>
      </c>
      <c r="AA1910" s="122" t="s">
        <v>3158</v>
      </c>
      <c r="AB1910" s="122" t="s">
        <v>3158</v>
      </c>
      <c r="AC1910" s="122" t="s">
        <v>3158</v>
      </c>
      <c r="AD1910" s="125">
        <v>43713.203946759262</v>
      </c>
      <c r="AE1910" s="122" t="s">
        <v>3158</v>
      </c>
    </row>
    <row r="1911" spans="1:31" ht="13">
      <c r="A1911" s="122">
        <v>4267</v>
      </c>
      <c r="B1911" s="122" t="s">
        <v>14469</v>
      </c>
      <c r="C1911" s="122" t="s">
        <v>14470</v>
      </c>
      <c r="D1911" s="122" t="s">
        <v>3146</v>
      </c>
      <c r="E1911" s="122">
        <v>2016</v>
      </c>
      <c r="G1911" s="122" t="s">
        <v>11213</v>
      </c>
      <c r="H1911" s="122" t="s">
        <v>3173</v>
      </c>
      <c r="K1911" s="122" t="s">
        <v>14471</v>
      </c>
      <c r="L1911" s="124" t="s">
        <v>14472</v>
      </c>
      <c r="M1911" s="122" t="s">
        <v>3154</v>
      </c>
      <c r="N1911" s="122">
        <v>75</v>
      </c>
      <c r="O1911" s="124" t="s">
        <v>14473</v>
      </c>
      <c r="P1911" s="124" t="s">
        <v>14474</v>
      </c>
      <c r="Q1911" s="124" t="s">
        <v>14475</v>
      </c>
      <c r="R1911" s="125">
        <v>43697.526666666665</v>
      </c>
      <c r="S1911" s="125">
        <v>43713.203946759262</v>
      </c>
      <c r="T1911" s="122" t="s">
        <v>3158</v>
      </c>
      <c r="U1911" s="122" t="s">
        <v>3158</v>
      </c>
      <c r="V1911" s="122" t="s">
        <v>3158</v>
      </c>
      <c r="W1911" s="122" t="s">
        <v>3158</v>
      </c>
      <c r="X1911" s="122" t="s">
        <v>3158</v>
      </c>
      <c r="Y1911" s="122" t="s">
        <v>3158</v>
      </c>
      <c r="Z1911" s="122">
        <v>0</v>
      </c>
      <c r="AA1911" s="122" t="s">
        <v>3158</v>
      </c>
      <c r="AB1911" s="122" t="s">
        <v>3158</v>
      </c>
      <c r="AC1911" s="122" t="s">
        <v>3158</v>
      </c>
      <c r="AD1911" s="125">
        <v>43713.203946759262</v>
      </c>
      <c r="AE1911" s="122" t="s">
        <v>3158</v>
      </c>
    </row>
    <row r="1912" spans="1:31" ht="13">
      <c r="A1912" s="122">
        <v>4268</v>
      </c>
      <c r="B1912" s="122" t="s">
        <v>14476</v>
      </c>
      <c r="C1912" s="122" t="s">
        <v>14477</v>
      </c>
      <c r="D1912" s="122" t="s">
        <v>3146</v>
      </c>
      <c r="E1912" s="122">
        <v>2016</v>
      </c>
      <c r="G1912" s="122" t="s">
        <v>3172</v>
      </c>
      <c r="H1912" s="122" t="s">
        <v>3173</v>
      </c>
      <c r="K1912" s="122" t="s">
        <v>14478</v>
      </c>
      <c r="L1912" s="124" t="s">
        <v>14479</v>
      </c>
      <c r="M1912" s="122" t="s">
        <v>3154</v>
      </c>
      <c r="N1912" s="122">
        <v>75</v>
      </c>
      <c r="O1912" s="124" t="s">
        <v>14480</v>
      </c>
      <c r="P1912" s="124" t="s">
        <v>14481</v>
      </c>
      <c r="R1912" s="125">
        <v>43697.526666666665</v>
      </c>
      <c r="S1912" s="125">
        <v>43713.203946759262</v>
      </c>
      <c r="T1912" s="122" t="s">
        <v>3158</v>
      </c>
      <c r="U1912" s="122" t="s">
        <v>3158</v>
      </c>
      <c r="V1912" s="122" t="s">
        <v>3158</v>
      </c>
      <c r="W1912" s="122" t="s">
        <v>3158</v>
      </c>
      <c r="X1912" s="122" t="s">
        <v>3158</v>
      </c>
      <c r="Y1912" s="122" t="s">
        <v>3158</v>
      </c>
      <c r="Z1912" s="122">
        <v>0</v>
      </c>
      <c r="AA1912" s="122" t="s">
        <v>3158</v>
      </c>
      <c r="AB1912" s="122" t="s">
        <v>3158</v>
      </c>
      <c r="AC1912" s="122" t="s">
        <v>3158</v>
      </c>
      <c r="AD1912" s="125">
        <v>43713.203946759262</v>
      </c>
      <c r="AE1912" s="122" t="s">
        <v>3158</v>
      </c>
    </row>
    <row r="1913" spans="1:31" ht="13">
      <c r="A1913" s="122">
        <v>4269</v>
      </c>
      <c r="B1913" s="122" t="s">
        <v>14482</v>
      </c>
      <c r="C1913" s="122" t="s">
        <v>14483</v>
      </c>
      <c r="D1913" s="122" t="s">
        <v>3146</v>
      </c>
      <c r="E1913" s="122">
        <v>2016</v>
      </c>
      <c r="G1913" s="122" t="s">
        <v>14484</v>
      </c>
      <c r="H1913" s="122" t="s">
        <v>3173</v>
      </c>
      <c r="K1913" s="122" t="s">
        <v>14485</v>
      </c>
      <c r="L1913" s="124" t="s">
        <v>14486</v>
      </c>
      <c r="M1913" s="122" t="s">
        <v>3154</v>
      </c>
      <c r="N1913" s="122">
        <v>75</v>
      </c>
      <c r="R1913" s="125">
        <v>43697.526666666665</v>
      </c>
      <c r="S1913" s="125">
        <v>43713.203946759262</v>
      </c>
      <c r="T1913" s="122" t="s">
        <v>3158</v>
      </c>
      <c r="U1913" s="122" t="s">
        <v>3158</v>
      </c>
      <c r="V1913" s="122" t="s">
        <v>3158</v>
      </c>
      <c r="W1913" s="122" t="s">
        <v>3158</v>
      </c>
      <c r="X1913" s="122" t="s">
        <v>3158</v>
      </c>
      <c r="Y1913" s="122" t="s">
        <v>3158</v>
      </c>
      <c r="Z1913" s="122">
        <v>0</v>
      </c>
      <c r="AA1913" s="122" t="s">
        <v>3158</v>
      </c>
      <c r="AB1913" s="122" t="s">
        <v>3158</v>
      </c>
      <c r="AC1913" s="122" t="s">
        <v>3158</v>
      </c>
      <c r="AD1913" s="125">
        <v>43713.203946759262</v>
      </c>
      <c r="AE1913" s="122" t="s">
        <v>3158</v>
      </c>
    </row>
    <row r="1914" spans="1:31" ht="13">
      <c r="A1914" s="122">
        <v>4270</v>
      </c>
      <c r="B1914" s="122" t="s">
        <v>14487</v>
      </c>
      <c r="C1914" s="122" t="s">
        <v>14488</v>
      </c>
      <c r="D1914" s="122" t="s">
        <v>3146</v>
      </c>
      <c r="E1914" s="122">
        <v>2015</v>
      </c>
      <c r="G1914" s="122" t="s">
        <v>3172</v>
      </c>
      <c r="H1914" s="122" t="s">
        <v>3173</v>
      </c>
      <c r="K1914" s="122" t="s">
        <v>14489</v>
      </c>
      <c r="L1914" s="124" t="s">
        <v>14490</v>
      </c>
      <c r="M1914" s="122" t="s">
        <v>3154</v>
      </c>
      <c r="N1914" s="122">
        <v>75</v>
      </c>
      <c r="O1914" s="124" t="s">
        <v>14491</v>
      </c>
      <c r="P1914" s="124" t="s">
        <v>14492</v>
      </c>
      <c r="Q1914" s="124" t="s">
        <v>14493</v>
      </c>
      <c r="R1914" s="125">
        <v>43697.526666666665</v>
      </c>
      <c r="S1914" s="125">
        <v>43713.203946759262</v>
      </c>
      <c r="T1914" s="122" t="s">
        <v>3158</v>
      </c>
      <c r="U1914" s="122" t="s">
        <v>3158</v>
      </c>
      <c r="V1914" s="122" t="s">
        <v>3158</v>
      </c>
      <c r="W1914" s="122" t="s">
        <v>3158</v>
      </c>
      <c r="X1914" s="122" t="s">
        <v>3158</v>
      </c>
      <c r="Y1914" s="122" t="s">
        <v>3158</v>
      </c>
      <c r="Z1914" s="122">
        <v>0</v>
      </c>
      <c r="AA1914" s="122" t="s">
        <v>3158</v>
      </c>
      <c r="AB1914" s="122" t="s">
        <v>3158</v>
      </c>
      <c r="AC1914" s="122" t="s">
        <v>3158</v>
      </c>
      <c r="AD1914" s="125">
        <v>43713.203946759262</v>
      </c>
      <c r="AE1914" s="122" t="s">
        <v>3158</v>
      </c>
    </row>
    <row r="1915" spans="1:31" ht="13">
      <c r="A1915" s="122">
        <v>4271</v>
      </c>
      <c r="B1915" s="122" t="s">
        <v>14494</v>
      </c>
      <c r="C1915" s="122" t="s">
        <v>14495</v>
      </c>
      <c r="D1915" s="122" t="s">
        <v>3146</v>
      </c>
      <c r="E1915" s="122">
        <v>2014</v>
      </c>
      <c r="G1915" s="122" t="s">
        <v>3172</v>
      </c>
      <c r="H1915" s="122" t="s">
        <v>3173</v>
      </c>
      <c r="K1915" s="122" t="s">
        <v>14496</v>
      </c>
      <c r="L1915" s="124" t="s">
        <v>14497</v>
      </c>
      <c r="M1915" s="122" t="s">
        <v>3154</v>
      </c>
      <c r="N1915" s="122">
        <v>75</v>
      </c>
      <c r="O1915" s="124" t="s">
        <v>14498</v>
      </c>
      <c r="P1915" s="124" t="s">
        <v>14499</v>
      </c>
      <c r="Q1915" s="124" t="s">
        <v>14500</v>
      </c>
      <c r="R1915" s="125">
        <v>43697.526666666665</v>
      </c>
      <c r="S1915" s="125">
        <v>43713.203946759262</v>
      </c>
      <c r="T1915" s="122" t="s">
        <v>3158</v>
      </c>
      <c r="U1915" s="122" t="s">
        <v>3158</v>
      </c>
      <c r="V1915" s="122" t="s">
        <v>3158</v>
      </c>
      <c r="W1915" s="122" t="s">
        <v>3158</v>
      </c>
      <c r="X1915" s="122" t="s">
        <v>3158</v>
      </c>
      <c r="Y1915" s="122" t="s">
        <v>3158</v>
      </c>
      <c r="Z1915" s="122">
        <v>0</v>
      </c>
      <c r="AA1915" s="122" t="s">
        <v>3158</v>
      </c>
      <c r="AB1915" s="122" t="s">
        <v>3158</v>
      </c>
      <c r="AC1915" s="122" t="s">
        <v>3158</v>
      </c>
      <c r="AD1915" s="125">
        <v>43713.203946759262</v>
      </c>
      <c r="AE1915" s="122" t="s">
        <v>3158</v>
      </c>
    </row>
    <row r="1916" spans="1:31" ht="13">
      <c r="A1916" s="122">
        <v>4272</v>
      </c>
      <c r="B1916" s="122" t="s">
        <v>14501</v>
      </c>
      <c r="C1916" s="122" t="s">
        <v>14502</v>
      </c>
      <c r="D1916" s="122" t="s">
        <v>3146</v>
      </c>
      <c r="E1916" s="122">
        <v>2011</v>
      </c>
      <c r="G1916" s="122" t="s">
        <v>3172</v>
      </c>
      <c r="H1916" s="122" t="s">
        <v>3173</v>
      </c>
      <c r="K1916" s="122" t="s">
        <v>14503</v>
      </c>
      <c r="L1916" s="124" t="s">
        <v>14504</v>
      </c>
      <c r="M1916" s="122" t="s">
        <v>3154</v>
      </c>
      <c r="N1916" s="122">
        <v>75</v>
      </c>
      <c r="O1916" s="124" t="s">
        <v>14505</v>
      </c>
      <c r="P1916" s="124" t="s">
        <v>14506</v>
      </c>
      <c r="Q1916" s="124" t="s">
        <v>14507</v>
      </c>
      <c r="R1916" s="125">
        <v>43697.526666666665</v>
      </c>
      <c r="S1916" s="125">
        <v>43713.203946759262</v>
      </c>
      <c r="T1916" s="122" t="s">
        <v>3158</v>
      </c>
      <c r="U1916" s="122" t="s">
        <v>3158</v>
      </c>
      <c r="V1916" s="122" t="s">
        <v>3158</v>
      </c>
      <c r="W1916" s="122" t="s">
        <v>3158</v>
      </c>
      <c r="X1916" s="122" t="s">
        <v>3158</v>
      </c>
      <c r="Y1916" s="122" t="s">
        <v>3158</v>
      </c>
      <c r="Z1916" s="122">
        <v>0</v>
      </c>
      <c r="AA1916" s="122" t="s">
        <v>3158</v>
      </c>
      <c r="AB1916" s="122" t="s">
        <v>3158</v>
      </c>
      <c r="AC1916" s="122" t="s">
        <v>3158</v>
      </c>
      <c r="AD1916" s="125">
        <v>43713.203946759262</v>
      </c>
      <c r="AE1916" s="122" t="s">
        <v>3158</v>
      </c>
    </row>
    <row r="1917" spans="1:31" ht="13">
      <c r="A1917" s="122">
        <v>4273</v>
      </c>
      <c r="B1917" s="122" t="s">
        <v>14508</v>
      </c>
      <c r="C1917" s="122" t="s">
        <v>14509</v>
      </c>
      <c r="D1917" s="122" t="s">
        <v>3146</v>
      </c>
      <c r="E1917" s="122">
        <v>2018</v>
      </c>
      <c r="G1917" s="122" t="s">
        <v>4325</v>
      </c>
      <c r="H1917" s="122" t="s">
        <v>3173</v>
      </c>
      <c r="K1917" s="122" t="s">
        <v>14510</v>
      </c>
      <c r="L1917" s="124" t="s">
        <v>14511</v>
      </c>
      <c r="M1917" s="122" t="s">
        <v>3154</v>
      </c>
      <c r="N1917" s="122">
        <v>75</v>
      </c>
      <c r="O1917" s="124" t="s">
        <v>14512</v>
      </c>
      <c r="P1917" s="124" t="s">
        <v>14513</v>
      </c>
      <c r="R1917" s="125">
        <v>43697.526666666665</v>
      </c>
      <c r="S1917" s="125">
        <v>43713.203946759262</v>
      </c>
      <c r="T1917" s="122" t="s">
        <v>3158</v>
      </c>
      <c r="U1917" s="122" t="s">
        <v>3158</v>
      </c>
      <c r="V1917" s="122" t="s">
        <v>3158</v>
      </c>
      <c r="W1917" s="122" t="s">
        <v>3158</v>
      </c>
      <c r="X1917" s="122" t="s">
        <v>3158</v>
      </c>
      <c r="Y1917" s="122" t="s">
        <v>3158</v>
      </c>
      <c r="Z1917" s="122">
        <v>0</v>
      </c>
      <c r="AA1917" s="122" t="s">
        <v>3158</v>
      </c>
      <c r="AB1917" s="122" t="s">
        <v>3158</v>
      </c>
      <c r="AC1917" s="122" t="s">
        <v>3158</v>
      </c>
      <c r="AD1917" s="125">
        <v>43713.203946759262</v>
      </c>
      <c r="AE1917" s="122" t="s">
        <v>3158</v>
      </c>
    </row>
    <row r="1918" spans="1:31" ht="13">
      <c r="A1918" s="122">
        <v>4274</v>
      </c>
      <c r="B1918" s="122" t="s">
        <v>14514</v>
      </c>
      <c r="C1918" s="122" t="s">
        <v>14515</v>
      </c>
      <c r="D1918" s="122" t="s">
        <v>3146</v>
      </c>
      <c r="E1918" s="122">
        <v>2018</v>
      </c>
      <c r="G1918" s="122" t="s">
        <v>3172</v>
      </c>
      <c r="H1918" s="122" t="s">
        <v>3173</v>
      </c>
      <c r="K1918" s="122" t="s">
        <v>14516</v>
      </c>
      <c r="L1918" s="124" t="s">
        <v>14517</v>
      </c>
      <c r="M1918" s="122" t="s">
        <v>3154</v>
      </c>
      <c r="N1918" s="122">
        <v>75</v>
      </c>
      <c r="P1918" s="124" t="s">
        <v>14518</v>
      </c>
      <c r="R1918" s="125">
        <v>43697.526666666665</v>
      </c>
      <c r="S1918" s="125">
        <v>43713.203946759262</v>
      </c>
      <c r="T1918" s="122" t="s">
        <v>3158</v>
      </c>
      <c r="U1918" s="122" t="s">
        <v>3158</v>
      </c>
      <c r="V1918" s="122" t="s">
        <v>3158</v>
      </c>
      <c r="W1918" s="122" t="s">
        <v>3158</v>
      </c>
      <c r="X1918" s="122" t="s">
        <v>3158</v>
      </c>
      <c r="Y1918" s="122" t="s">
        <v>3158</v>
      </c>
      <c r="Z1918" s="122">
        <v>0</v>
      </c>
      <c r="AA1918" s="122" t="s">
        <v>3158</v>
      </c>
      <c r="AB1918" s="122" t="s">
        <v>3158</v>
      </c>
      <c r="AC1918" s="122" t="s">
        <v>3158</v>
      </c>
      <c r="AD1918" s="125">
        <v>43713.203946759262</v>
      </c>
      <c r="AE1918" s="122" t="s">
        <v>3158</v>
      </c>
    </row>
    <row r="1919" spans="1:31" ht="13">
      <c r="A1919" s="122">
        <v>4275</v>
      </c>
      <c r="B1919" s="122" t="s">
        <v>14519</v>
      </c>
      <c r="C1919" s="122" t="s">
        <v>14520</v>
      </c>
      <c r="D1919" s="122" t="s">
        <v>3146</v>
      </c>
      <c r="E1919" s="122">
        <v>2015</v>
      </c>
      <c r="G1919" s="122" t="s">
        <v>3172</v>
      </c>
      <c r="H1919" s="122" t="s">
        <v>3173</v>
      </c>
      <c r="K1919" s="122" t="s">
        <v>14521</v>
      </c>
      <c r="L1919" s="124" t="s">
        <v>14522</v>
      </c>
      <c r="M1919" s="122" t="s">
        <v>3154</v>
      </c>
      <c r="N1919" s="122">
        <v>75</v>
      </c>
      <c r="O1919" s="124" t="s">
        <v>14523</v>
      </c>
      <c r="P1919" s="124" t="s">
        <v>14524</v>
      </c>
      <c r="Q1919" s="124" t="s">
        <v>14525</v>
      </c>
      <c r="R1919" s="125">
        <v>43697.526666666665</v>
      </c>
      <c r="S1919" s="125">
        <v>43713.203946759262</v>
      </c>
      <c r="T1919" s="122" t="s">
        <v>3158</v>
      </c>
      <c r="U1919" s="122" t="s">
        <v>3158</v>
      </c>
      <c r="V1919" s="122" t="s">
        <v>3158</v>
      </c>
      <c r="W1919" s="122" t="s">
        <v>3158</v>
      </c>
      <c r="X1919" s="122" t="s">
        <v>3158</v>
      </c>
      <c r="Y1919" s="122" t="s">
        <v>3158</v>
      </c>
      <c r="Z1919" s="122">
        <v>0</v>
      </c>
      <c r="AA1919" s="122" t="s">
        <v>3158</v>
      </c>
      <c r="AB1919" s="122" t="s">
        <v>3158</v>
      </c>
      <c r="AC1919" s="122" t="s">
        <v>3158</v>
      </c>
      <c r="AD1919" s="125">
        <v>43713.203946759262</v>
      </c>
      <c r="AE1919" s="122" t="s">
        <v>3158</v>
      </c>
    </row>
    <row r="1920" spans="1:31" ht="13">
      <c r="A1920" s="122">
        <v>4276</v>
      </c>
      <c r="B1920" s="122" t="s">
        <v>14526</v>
      </c>
      <c r="C1920" s="122" t="s">
        <v>14527</v>
      </c>
      <c r="D1920" s="122" t="s">
        <v>3146</v>
      </c>
      <c r="E1920" s="122">
        <v>2016</v>
      </c>
      <c r="G1920" s="122" t="s">
        <v>4325</v>
      </c>
      <c r="H1920" s="122" t="s">
        <v>3173</v>
      </c>
      <c r="K1920" s="122" t="s">
        <v>14528</v>
      </c>
      <c r="L1920" s="124" t="s">
        <v>14529</v>
      </c>
      <c r="M1920" s="122" t="s">
        <v>3154</v>
      </c>
      <c r="N1920" s="122">
        <v>75</v>
      </c>
      <c r="Q1920" s="124" t="s">
        <v>14530</v>
      </c>
      <c r="R1920" s="125">
        <v>43697.526666666665</v>
      </c>
      <c r="S1920" s="125">
        <v>43713.203946759262</v>
      </c>
      <c r="T1920" s="122" t="s">
        <v>3158</v>
      </c>
      <c r="U1920" s="122" t="s">
        <v>3158</v>
      </c>
      <c r="V1920" s="122" t="s">
        <v>3158</v>
      </c>
      <c r="W1920" s="122" t="s">
        <v>3158</v>
      </c>
      <c r="X1920" s="122" t="s">
        <v>3158</v>
      </c>
      <c r="Y1920" s="122" t="s">
        <v>3158</v>
      </c>
      <c r="Z1920" s="122">
        <v>0</v>
      </c>
      <c r="AA1920" s="122" t="s">
        <v>3158</v>
      </c>
      <c r="AB1920" s="122" t="s">
        <v>3158</v>
      </c>
      <c r="AC1920" s="122" t="s">
        <v>3158</v>
      </c>
      <c r="AD1920" s="125">
        <v>43713.203946759262</v>
      </c>
      <c r="AE1920" s="122" t="s">
        <v>3158</v>
      </c>
    </row>
    <row r="1921" spans="1:31" ht="13">
      <c r="A1921" s="122">
        <v>4277</v>
      </c>
      <c r="B1921" s="122" t="s">
        <v>14531</v>
      </c>
      <c r="C1921" s="122" t="s">
        <v>14532</v>
      </c>
      <c r="D1921" s="122" t="s">
        <v>3146</v>
      </c>
      <c r="E1921" s="122">
        <v>2012</v>
      </c>
      <c r="G1921" s="122" t="s">
        <v>8020</v>
      </c>
      <c r="H1921" s="122" t="s">
        <v>3173</v>
      </c>
      <c r="K1921" s="122" t="s">
        <v>14533</v>
      </c>
      <c r="L1921" s="124" t="s">
        <v>14534</v>
      </c>
      <c r="M1921" s="122" t="s">
        <v>3154</v>
      </c>
      <c r="N1921" s="122">
        <v>75</v>
      </c>
      <c r="O1921" s="124" t="s">
        <v>14535</v>
      </c>
      <c r="P1921" s="124" t="s">
        <v>14536</v>
      </c>
      <c r="Q1921" s="124" t="s">
        <v>14537</v>
      </c>
      <c r="R1921" s="125">
        <v>43697.526666666665</v>
      </c>
      <c r="S1921" s="125">
        <v>43713.203946759262</v>
      </c>
      <c r="T1921" s="122" t="s">
        <v>3158</v>
      </c>
      <c r="U1921" s="122" t="s">
        <v>3158</v>
      </c>
      <c r="V1921" s="122" t="s">
        <v>3158</v>
      </c>
      <c r="W1921" s="122" t="s">
        <v>3158</v>
      </c>
      <c r="X1921" s="122" t="s">
        <v>3158</v>
      </c>
      <c r="Y1921" s="122" t="s">
        <v>3158</v>
      </c>
      <c r="Z1921" s="122">
        <v>0</v>
      </c>
      <c r="AA1921" s="122" t="s">
        <v>3158</v>
      </c>
      <c r="AB1921" s="122" t="s">
        <v>3158</v>
      </c>
      <c r="AC1921" s="122" t="s">
        <v>3158</v>
      </c>
      <c r="AD1921" s="125">
        <v>43713.203946759262</v>
      </c>
      <c r="AE1921" s="122" t="s">
        <v>3158</v>
      </c>
    </row>
    <row r="1922" spans="1:31" ht="13">
      <c r="A1922" s="122">
        <v>4278</v>
      </c>
      <c r="B1922" s="122" t="s">
        <v>14538</v>
      </c>
      <c r="C1922" s="122" t="s">
        <v>14539</v>
      </c>
      <c r="D1922" s="122" t="s">
        <v>3146</v>
      </c>
      <c r="E1922" s="122">
        <v>2014</v>
      </c>
      <c r="G1922" s="122" t="s">
        <v>8020</v>
      </c>
      <c r="H1922" s="122" t="s">
        <v>3173</v>
      </c>
      <c r="K1922" s="122" t="s">
        <v>14540</v>
      </c>
      <c r="L1922" s="124" t="s">
        <v>14541</v>
      </c>
      <c r="M1922" s="122" t="s">
        <v>3154</v>
      </c>
      <c r="N1922" s="122">
        <v>75</v>
      </c>
      <c r="P1922" s="124" t="s">
        <v>14542</v>
      </c>
      <c r="R1922" s="125">
        <v>43697.526666666665</v>
      </c>
      <c r="S1922" s="125">
        <v>43713.203946759262</v>
      </c>
      <c r="T1922" s="122" t="s">
        <v>3158</v>
      </c>
      <c r="U1922" s="122" t="s">
        <v>3158</v>
      </c>
      <c r="V1922" s="122" t="s">
        <v>3158</v>
      </c>
      <c r="W1922" s="122" t="s">
        <v>3158</v>
      </c>
      <c r="X1922" s="122" t="s">
        <v>3158</v>
      </c>
      <c r="Y1922" s="122" t="s">
        <v>3158</v>
      </c>
      <c r="Z1922" s="122">
        <v>0</v>
      </c>
      <c r="AA1922" s="122" t="s">
        <v>3158</v>
      </c>
      <c r="AB1922" s="122" t="s">
        <v>3158</v>
      </c>
      <c r="AC1922" s="122" t="s">
        <v>3158</v>
      </c>
      <c r="AD1922" s="125">
        <v>43713.203946759262</v>
      </c>
      <c r="AE1922" s="122" t="s">
        <v>3158</v>
      </c>
    </row>
    <row r="1923" spans="1:31" ht="13">
      <c r="A1923" s="122">
        <v>4279</v>
      </c>
      <c r="B1923" s="122" t="s">
        <v>14543</v>
      </c>
      <c r="C1923" s="122" t="s">
        <v>14544</v>
      </c>
      <c r="D1923" s="122" t="s">
        <v>3146</v>
      </c>
      <c r="E1923" s="122">
        <v>2012</v>
      </c>
      <c r="F1923" s="122" t="s">
        <v>3462</v>
      </c>
      <c r="G1923" s="122" t="s">
        <v>14545</v>
      </c>
      <c r="H1923" s="122" t="s">
        <v>3173</v>
      </c>
      <c r="I1923" s="122" t="s">
        <v>3385</v>
      </c>
      <c r="J1923" s="122" t="s">
        <v>14546</v>
      </c>
      <c r="K1923" s="122" t="s">
        <v>14547</v>
      </c>
      <c r="L1923" s="124" t="s">
        <v>14548</v>
      </c>
      <c r="M1923" s="122" t="s">
        <v>3154</v>
      </c>
      <c r="N1923" s="122">
        <v>75</v>
      </c>
      <c r="O1923" s="124" t="s">
        <v>14549</v>
      </c>
      <c r="P1923" s="122" t="s">
        <v>3158</v>
      </c>
      <c r="Q1923" s="124" t="s">
        <v>14550</v>
      </c>
      <c r="R1923" s="125">
        <v>43697.526666666665</v>
      </c>
      <c r="S1923" s="125">
        <v>43859.266446759262</v>
      </c>
      <c r="T1923" s="122">
        <v>68</v>
      </c>
      <c r="U1923" s="122" t="s">
        <v>3202</v>
      </c>
      <c r="V1923" s="122" t="s">
        <v>3204</v>
      </c>
      <c r="W1923" s="122" t="s">
        <v>3158</v>
      </c>
      <c r="X1923" s="122" t="s">
        <v>3204</v>
      </c>
      <c r="Y1923" s="122" t="s">
        <v>3158</v>
      </c>
      <c r="Z1923" s="122">
        <v>0</v>
      </c>
      <c r="AA1923" s="122" t="s">
        <v>3158</v>
      </c>
      <c r="AB1923" s="122" t="s">
        <v>3158</v>
      </c>
      <c r="AC1923" s="122" t="s">
        <v>3158</v>
      </c>
      <c r="AD1923" s="125">
        <v>43713.203946759262</v>
      </c>
      <c r="AE1923" s="122" t="s">
        <v>3158</v>
      </c>
    </row>
    <row r="1924" spans="1:31" ht="13">
      <c r="A1924" s="122">
        <v>4280</v>
      </c>
      <c r="B1924" s="122" t="s">
        <v>14551</v>
      </c>
      <c r="C1924" s="122" t="s">
        <v>14552</v>
      </c>
      <c r="D1924" s="122" t="s">
        <v>3146</v>
      </c>
      <c r="E1924" s="122">
        <v>2015</v>
      </c>
      <c r="G1924" s="122" t="s">
        <v>4325</v>
      </c>
      <c r="H1924" s="122" t="s">
        <v>3173</v>
      </c>
      <c r="K1924" s="122" t="s">
        <v>14553</v>
      </c>
      <c r="L1924" s="124" t="s">
        <v>14554</v>
      </c>
      <c r="M1924" s="122" t="s">
        <v>3154</v>
      </c>
      <c r="N1924" s="122">
        <v>75</v>
      </c>
      <c r="O1924" s="124" t="s">
        <v>14555</v>
      </c>
      <c r="P1924" s="124" t="s">
        <v>14556</v>
      </c>
      <c r="Q1924" s="124" t="s">
        <v>14557</v>
      </c>
      <c r="R1924" s="125">
        <v>43697.526666666665</v>
      </c>
      <c r="S1924" s="125">
        <v>43713.203946759262</v>
      </c>
      <c r="T1924" s="122" t="s">
        <v>3158</v>
      </c>
      <c r="U1924" s="122" t="s">
        <v>3158</v>
      </c>
      <c r="V1924" s="122" t="s">
        <v>3158</v>
      </c>
      <c r="W1924" s="122" t="s">
        <v>3158</v>
      </c>
      <c r="X1924" s="122" t="s">
        <v>3158</v>
      </c>
      <c r="Y1924" s="122" t="s">
        <v>3158</v>
      </c>
      <c r="Z1924" s="122">
        <v>0</v>
      </c>
      <c r="AA1924" s="122" t="s">
        <v>3158</v>
      </c>
      <c r="AB1924" s="122" t="s">
        <v>3158</v>
      </c>
      <c r="AC1924" s="122" t="s">
        <v>3158</v>
      </c>
      <c r="AD1924" s="125">
        <v>43713.203946759262</v>
      </c>
      <c r="AE1924" s="122" t="s">
        <v>3158</v>
      </c>
    </row>
    <row r="1925" spans="1:31" ht="13">
      <c r="A1925" s="122">
        <v>4281</v>
      </c>
      <c r="B1925" s="122" t="s">
        <v>14558</v>
      </c>
      <c r="C1925" s="122" t="s">
        <v>14559</v>
      </c>
      <c r="D1925" s="122" t="s">
        <v>3146</v>
      </c>
      <c r="E1925" s="122">
        <v>2015</v>
      </c>
      <c r="F1925" s="122" t="s">
        <v>3255</v>
      </c>
      <c r="G1925" s="122" t="s">
        <v>6074</v>
      </c>
      <c r="H1925" s="122" t="s">
        <v>3173</v>
      </c>
      <c r="I1925" s="122" t="s">
        <v>4340</v>
      </c>
      <c r="J1925" s="122" t="s">
        <v>14560</v>
      </c>
      <c r="K1925" s="122" t="s">
        <v>14561</v>
      </c>
      <c r="L1925" s="124" t="s">
        <v>14562</v>
      </c>
      <c r="M1925" s="122" t="s">
        <v>3154</v>
      </c>
      <c r="N1925" s="122">
        <v>75</v>
      </c>
      <c r="O1925" s="124" t="s">
        <v>14563</v>
      </c>
      <c r="P1925" s="124" t="s">
        <v>14564</v>
      </c>
      <c r="Q1925" s="122" t="s">
        <v>3158</v>
      </c>
      <c r="R1925" s="125">
        <v>43697.526666666665</v>
      </c>
      <c r="S1925" s="125">
        <v>43887.47074074074</v>
      </c>
      <c r="T1925" s="122">
        <v>68</v>
      </c>
      <c r="U1925" s="122" t="s">
        <v>5251</v>
      </c>
      <c r="V1925" s="122" t="s">
        <v>3173</v>
      </c>
      <c r="W1925" s="122" t="s">
        <v>3158</v>
      </c>
      <c r="X1925" s="122" t="s">
        <v>9737</v>
      </c>
      <c r="Y1925" s="122" t="s">
        <v>3158</v>
      </c>
      <c r="Z1925" s="122">
        <v>0</v>
      </c>
      <c r="AA1925" s="122" t="s">
        <v>3158</v>
      </c>
      <c r="AB1925" s="122" t="s">
        <v>3158</v>
      </c>
      <c r="AC1925" s="122" t="s">
        <v>3158</v>
      </c>
      <c r="AD1925" s="125">
        <v>43713.203946759262</v>
      </c>
      <c r="AE1925" s="122" t="s">
        <v>3158</v>
      </c>
    </row>
    <row r="1926" spans="1:31" ht="13">
      <c r="A1926" s="122">
        <v>4282</v>
      </c>
      <c r="B1926" s="122" t="s">
        <v>14565</v>
      </c>
      <c r="C1926" s="122" t="s">
        <v>14566</v>
      </c>
      <c r="D1926" s="122" t="s">
        <v>3146</v>
      </c>
      <c r="E1926" s="122">
        <v>2013</v>
      </c>
      <c r="G1926" s="122" t="s">
        <v>5100</v>
      </c>
      <c r="H1926" s="122" t="s">
        <v>3173</v>
      </c>
      <c r="K1926" s="122" t="s">
        <v>14567</v>
      </c>
      <c r="L1926" s="124" t="s">
        <v>14568</v>
      </c>
      <c r="M1926" s="122" t="s">
        <v>3154</v>
      </c>
      <c r="N1926" s="122">
        <v>75</v>
      </c>
      <c r="O1926" s="124" t="s">
        <v>14569</v>
      </c>
      <c r="R1926" s="125">
        <v>43697.526666666665</v>
      </c>
      <c r="S1926" s="125">
        <v>43713.203946759262</v>
      </c>
      <c r="T1926" s="122" t="s">
        <v>3158</v>
      </c>
      <c r="U1926" s="122" t="s">
        <v>3158</v>
      </c>
      <c r="V1926" s="122" t="s">
        <v>3158</v>
      </c>
      <c r="W1926" s="122" t="s">
        <v>3158</v>
      </c>
      <c r="X1926" s="122" t="s">
        <v>3158</v>
      </c>
      <c r="Y1926" s="122" t="s">
        <v>3158</v>
      </c>
      <c r="Z1926" s="122">
        <v>0</v>
      </c>
      <c r="AA1926" s="122" t="s">
        <v>3158</v>
      </c>
      <c r="AB1926" s="122" t="s">
        <v>3158</v>
      </c>
      <c r="AC1926" s="122" t="s">
        <v>3158</v>
      </c>
      <c r="AD1926" s="125">
        <v>43713.203946759262</v>
      </c>
      <c r="AE1926" s="122" t="s">
        <v>3158</v>
      </c>
    </row>
    <row r="1927" spans="1:31" ht="13">
      <c r="A1927" s="122">
        <v>4283</v>
      </c>
      <c r="B1927" s="122" t="s">
        <v>14570</v>
      </c>
      <c r="C1927" s="122" t="s">
        <v>14571</v>
      </c>
      <c r="D1927" s="122" t="s">
        <v>3146</v>
      </c>
      <c r="E1927" s="122">
        <v>2015</v>
      </c>
      <c r="G1927" s="122" t="s">
        <v>4325</v>
      </c>
      <c r="H1927" s="122" t="s">
        <v>3173</v>
      </c>
      <c r="K1927" s="122" t="s">
        <v>14572</v>
      </c>
      <c r="L1927" s="124" t="s">
        <v>14573</v>
      </c>
      <c r="M1927" s="122" t="s">
        <v>3154</v>
      </c>
      <c r="N1927" s="122">
        <v>75</v>
      </c>
      <c r="P1927" s="124" t="s">
        <v>14574</v>
      </c>
      <c r="Q1927" s="124" t="s">
        <v>14575</v>
      </c>
      <c r="R1927" s="125">
        <v>43697.526666666665</v>
      </c>
      <c r="S1927" s="125">
        <v>43713.203946759262</v>
      </c>
      <c r="T1927" s="122" t="s">
        <v>3158</v>
      </c>
      <c r="U1927" s="122" t="s">
        <v>3158</v>
      </c>
      <c r="V1927" s="122" t="s">
        <v>3158</v>
      </c>
      <c r="W1927" s="122" t="s">
        <v>3158</v>
      </c>
      <c r="X1927" s="122" t="s">
        <v>3158</v>
      </c>
      <c r="Y1927" s="122" t="s">
        <v>3158</v>
      </c>
      <c r="Z1927" s="122">
        <v>0</v>
      </c>
      <c r="AA1927" s="122" t="s">
        <v>3158</v>
      </c>
      <c r="AB1927" s="122" t="s">
        <v>3158</v>
      </c>
      <c r="AC1927" s="122" t="s">
        <v>3158</v>
      </c>
      <c r="AD1927" s="125">
        <v>43713.203946759262</v>
      </c>
      <c r="AE1927" s="122" t="s">
        <v>3158</v>
      </c>
    </row>
    <row r="1928" spans="1:31" ht="13">
      <c r="A1928" s="122">
        <v>4284</v>
      </c>
      <c r="B1928" s="122" t="s">
        <v>14576</v>
      </c>
      <c r="C1928" s="122" t="s">
        <v>14577</v>
      </c>
      <c r="D1928" s="122" t="s">
        <v>3146</v>
      </c>
      <c r="E1928" s="122">
        <v>2013</v>
      </c>
      <c r="G1928" s="122" t="s">
        <v>3172</v>
      </c>
      <c r="H1928" s="122" t="s">
        <v>3173</v>
      </c>
      <c r="K1928" s="122" t="s">
        <v>14578</v>
      </c>
      <c r="L1928" s="124" t="s">
        <v>14579</v>
      </c>
      <c r="M1928" s="122" t="s">
        <v>3154</v>
      </c>
      <c r="N1928" s="122">
        <v>75</v>
      </c>
      <c r="O1928" s="124" t="s">
        <v>14580</v>
      </c>
      <c r="P1928" s="124" t="s">
        <v>14581</v>
      </c>
      <c r="Q1928" s="124" t="s">
        <v>14582</v>
      </c>
      <c r="R1928" s="125">
        <v>43697.526666666665</v>
      </c>
      <c r="S1928" s="125">
        <v>43713.203946759262</v>
      </c>
      <c r="T1928" s="122" t="s">
        <v>3158</v>
      </c>
      <c r="U1928" s="122" t="s">
        <v>3158</v>
      </c>
      <c r="V1928" s="122" t="s">
        <v>3158</v>
      </c>
      <c r="W1928" s="122" t="s">
        <v>3158</v>
      </c>
      <c r="X1928" s="122" t="s">
        <v>3158</v>
      </c>
      <c r="Y1928" s="122" t="s">
        <v>3158</v>
      </c>
      <c r="Z1928" s="122">
        <v>0</v>
      </c>
      <c r="AA1928" s="122" t="s">
        <v>3158</v>
      </c>
      <c r="AB1928" s="122" t="s">
        <v>3158</v>
      </c>
      <c r="AC1928" s="122" t="s">
        <v>3158</v>
      </c>
      <c r="AD1928" s="125">
        <v>43713.203946759262</v>
      </c>
      <c r="AE1928" s="122" t="s">
        <v>3158</v>
      </c>
    </row>
    <row r="1929" spans="1:31" ht="13">
      <c r="A1929" s="122">
        <v>4285</v>
      </c>
      <c r="B1929" s="122" t="s">
        <v>14583</v>
      </c>
      <c r="C1929" s="122" t="s">
        <v>14584</v>
      </c>
      <c r="D1929" s="122" t="s">
        <v>3146</v>
      </c>
      <c r="E1929" s="122">
        <v>2014</v>
      </c>
      <c r="G1929" s="122" t="s">
        <v>4325</v>
      </c>
      <c r="H1929" s="122" t="s">
        <v>3173</v>
      </c>
      <c r="K1929" s="122" t="s">
        <v>14585</v>
      </c>
      <c r="L1929" s="124" t="s">
        <v>14586</v>
      </c>
      <c r="M1929" s="122" t="s">
        <v>3154</v>
      </c>
      <c r="N1929" s="122">
        <v>75</v>
      </c>
      <c r="O1929" s="124" t="s">
        <v>14587</v>
      </c>
      <c r="P1929" s="124" t="s">
        <v>14588</v>
      </c>
      <c r="Q1929" s="124" t="s">
        <v>14589</v>
      </c>
      <c r="R1929" s="125">
        <v>43697.526666666665</v>
      </c>
      <c r="S1929" s="125">
        <v>43713.203946759262</v>
      </c>
      <c r="T1929" s="122" t="s">
        <v>3158</v>
      </c>
      <c r="U1929" s="122" t="s">
        <v>3158</v>
      </c>
      <c r="V1929" s="122" t="s">
        <v>3158</v>
      </c>
      <c r="W1929" s="122" t="s">
        <v>3158</v>
      </c>
      <c r="X1929" s="122" t="s">
        <v>3158</v>
      </c>
      <c r="Y1929" s="122" t="s">
        <v>3158</v>
      </c>
      <c r="Z1929" s="122">
        <v>0</v>
      </c>
      <c r="AA1929" s="122" t="s">
        <v>3158</v>
      </c>
      <c r="AB1929" s="122" t="s">
        <v>3158</v>
      </c>
      <c r="AC1929" s="122" t="s">
        <v>3158</v>
      </c>
      <c r="AD1929" s="125">
        <v>43713.203946759262</v>
      </c>
      <c r="AE1929" s="122" t="s">
        <v>3158</v>
      </c>
    </row>
    <row r="1930" spans="1:31" ht="13">
      <c r="A1930" s="122">
        <v>4286</v>
      </c>
      <c r="B1930" s="122" t="s">
        <v>14590</v>
      </c>
      <c r="C1930" s="122" t="s">
        <v>14591</v>
      </c>
      <c r="D1930" s="122" t="s">
        <v>3146</v>
      </c>
      <c r="E1930" s="122">
        <v>2010</v>
      </c>
      <c r="G1930" s="122" t="s">
        <v>3172</v>
      </c>
      <c r="H1930" s="122" t="s">
        <v>3173</v>
      </c>
      <c r="K1930" s="122" t="s">
        <v>14592</v>
      </c>
      <c r="L1930" s="124" t="s">
        <v>14593</v>
      </c>
      <c r="M1930" s="122" t="s">
        <v>3154</v>
      </c>
      <c r="N1930" s="122">
        <v>75</v>
      </c>
      <c r="O1930" s="124" t="s">
        <v>14594</v>
      </c>
      <c r="P1930" s="124" t="s">
        <v>14595</v>
      </c>
      <c r="Q1930" s="124" t="s">
        <v>14596</v>
      </c>
      <c r="R1930" s="125">
        <v>43697.526666666665</v>
      </c>
      <c r="S1930" s="125">
        <v>43713.203946759262</v>
      </c>
      <c r="T1930" s="122" t="s">
        <v>3158</v>
      </c>
      <c r="U1930" s="122" t="s">
        <v>3158</v>
      </c>
      <c r="V1930" s="122" t="s">
        <v>3158</v>
      </c>
      <c r="W1930" s="122" t="s">
        <v>3158</v>
      </c>
      <c r="X1930" s="122" t="s">
        <v>3158</v>
      </c>
      <c r="Y1930" s="122" t="s">
        <v>3158</v>
      </c>
      <c r="Z1930" s="122">
        <v>0</v>
      </c>
      <c r="AA1930" s="122" t="s">
        <v>3158</v>
      </c>
      <c r="AB1930" s="122" t="s">
        <v>3158</v>
      </c>
      <c r="AC1930" s="122" t="s">
        <v>3158</v>
      </c>
      <c r="AD1930" s="125">
        <v>43713.203946759262</v>
      </c>
      <c r="AE1930" s="122" t="s">
        <v>3158</v>
      </c>
    </row>
    <row r="1931" spans="1:31" ht="13">
      <c r="A1931" s="122">
        <v>4287</v>
      </c>
      <c r="B1931" s="122" t="s">
        <v>14597</v>
      </c>
      <c r="C1931" s="122" t="s">
        <v>14598</v>
      </c>
      <c r="D1931" s="122" t="s">
        <v>3146</v>
      </c>
      <c r="E1931" s="122">
        <v>2015</v>
      </c>
      <c r="G1931" s="122" t="s">
        <v>3172</v>
      </c>
      <c r="H1931" s="122" t="s">
        <v>3173</v>
      </c>
      <c r="K1931" s="122" t="s">
        <v>14599</v>
      </c>
      <c r="L1931" s="124" t="s">
        <v>14600</v>
      </c>
      <c r="M1931" s="122" t="s">
        <v>3154</v>
      </c>
      <c r="N1931" s="122">
        <v>75</v>
      </c>
      <c r="O1931" s="124" t="s">
        <v>14601</v>
      </c>
      <c r="P1931" s="124" t="s">
        <v>14602</v>
      </c>
      <c r="Q1931" s="124" t="s">
        <v>14603</v>
      </c>
      <c r="R1931" s="125">
        <v>43697.526666666665</v>
      </c>
      <c r="S1931" s="125">
        <v>43713.203946759262</v>
      </c>
      <c r="T1931" s="122" t="s">
        <v>3158</v>
      </c>
      <c r="U1931" s="122" t="s">
        <v>3158</v>
      </c>
      <c r="V1931" s="122" t="s">
        <v>3158</v>
      </c>
      <c r="W1931" s="122" t="s">
        <v>3158</v>
      </c>
      <c r="X1931" s="122" t="s">
        <v>3158</v>
      </c>
      <c r="Y1931" s="122" t="s">
        <v>3158</v>
      </c>
      <c r="Z1931" s="122">
        <v>0</v>
      </c>
      <c r="AA1931" s="122" t="s">
        <v>3158</v>
      </c>
      <c r="AB1931" s="122" t="s">
        <v>3158</v>
      </c>
      <c r="AC1931" s="122" t="s">
        <v>3158</v>
      </c>
      <c r="AD1931" s="125">
        <v>43713.203946759262</v>
      </c>
      <c r="AE1931" s="122" t="s">
        <v>3158</v>
      </c>
    </row>
    <row r="1932" spans="1:31" ht="13">
      <c r="A1932" s="122">
        <v>4288</v>
      </c>
      <c r="B1932" s="122" t="s">
        <v>14604</v>
      </c>
      <c r="C1932" s="122" t="s">
        <v>14605</v>
      </c>
      <c r="D1932" s="122" t="s">
        <v>3146</v>
      </c>
      <c r="E1932" s="122">
        <v>2017</v>
      </c>
      <c r="G1932" s="122" t="s">
        <v>8036</v>
      </c>
      <c r="H1932" s="122" t="s">
        <v>3173</v>
      </c>
      <c r="K1932" s="122" t="s">
        <v>14606</v>
      </c>
      <c r="L1932" s="124" t="s">
        <v>14607</v>
      </c>
      <c r="M1932" s="122" t="s">
        <v>3154</v>
      </c>
      <c r="N1932" s="122">
        <v>75</v>
      </c>
      <c r="R1932" s="125">
        <v>43697.526666666665</v>
      </c>
      <c r="S1932" s="125">
        <v>43713.203946759262</v>
      </c>
      <c r="T1932" s="122" t="s">
        <v>3158</v>
      </c>
      <c r="U1932" s="122" t="s">
        <v>3158</v>
      </c>
      <c r="V1932" s="122" t="s">
        <v>3158</v>
      </c>
      <c r="W1932" s="122" t="s">
        <v>3158</v>
      </c>
      <c r="X1932" s="122" t="s">
        <v>3158</v>
      </c>
      <c r="Y1932" s="122" t="s">
        <v>3158</v>
      </c>
      <c r="Z1932" s="122">
        <v>0</v>
      </c>
      <c r="AA1932" s="122" t="s">
        <v>3158</v>
      </c>
      <c r="AB1932" s="122" t="s">
        <v>3158</v>
      </c>
      <c r="AC1932" s="122" t="s">
        <v>3158</v>
      </c>
      <c r="AD1932" s="125">
        <v>43713.203946759262</v>
      </c>
      <c r="AE1932" s="122" t="s">
        <v>3158</v>
      </c>
    </row>
    <row r="1933" spans="1:31" ht="13">
      <c r="A1933" s="122">
        <v>4289</v>
      </c>
      <c r="B1933" s="122" t="s">
        <v>14608</v>
      </c>
      <c r="C1933" s="122" t="s">
        <v>14609</v>
      </c>
      <c r="D1933" s="122" t="s">
        <v>3146</v>
      </c>
      <c r="E1933" s="122">
        <v>2011</v>
      </c>
      <c r="G1933" s="122" t="s">
        <v>14610</v>
      </c>
      <c r="H1933" s="122" t="s">
        <v>3173</v>
      </c>
      <c r="K1933" s="122" t="s">
        <v>14611</v>
      </c>
      <c r="L1933" s="124" t="s">
        <v>14612</v>
      </c>
      <c r="M1933" s="122" t="s">
        <v>3154</v>
      </c>
      <c r="N1933" s="122">
        <v>75</v>
      </c>
      <c r="O1933" s="124" t="s">
        <v>14613</v>
      </c>
      <c r="P1933" s="124" t="s">
        <v>14614</v>
      </c>
      <c r="Q1933" s="124" t="s">
        <v>14615</v>
      </c>
      <c r="R1933" s="125">
        <v>43697.526666666665</v>
      </c>
      <c r="S1933" s="125">
        <v>43713.203946759262</v>
      </c>
      <c r="T1933" s="122" t="s">
        <v>3158</v>
      </c>
      <c r="U1933" s="122" t="s">
        <v>3158</v>
      </c>
      <c r="V1933" s="122" t="s">
        <v>3158</v>
      </c>
      <c r="W1933" s="122" t="s">
        <v>3158</v>
      </c>
      <c r="X1933" s="122" t="s">
        <v>3158</v>
      </c>
      <c r="Y1933" s="122" t="s">
        <v>3158</v>
      </c>
      <c r="Z1933" s="122">
        <v>0</v>
      </c>
      <c r="AA1933" s="122" t="s">
        <v>3158</v>
      </c>
      <c r="AB1933" s="122" t="s">
        <v>3158</v>
      </c>
      <c r="AC1933" s="122" t="s">
        <v>3158</v>
      </c>
      <c r="AD1933" s="125">
        <v>43713.203946759262</v>
      </c>
      <c r="AE1933" s="122" t="s">
        <v>3158</v>
      </c>
    </row>
    <row r="1934" spans="1:31" ht="13">
      <c r="A1934" s="122">
        <v>4290</v>
      </c>
      <c r="B1934" s="122" t="s">
        <v>14616</v>
      </c>
      <c r="C1934" s="122" t="s">
        <v>14617</v>
      </c>
      <c r="D1934" s="122" t="s">
        <v>3146</v>
      </c>
      <c r="E1934" s="122">
        <v>2015</v>
      </c>
      <c r="G1934" s="122" t="s">
        <v>3172</v>
      </c>
      <c r="H1934" s="122" t="s">
        <v>3173</v>
      </c>
      <c r="K1934" s="122" t="s">
        <v>14618</v>
      </c>
      <c r="L1934" s="124" t="s">
        <v>14619</v>
      </c>
      <c r="M1934" s="122" t="s">
        <v>3154</v>
      </c>
      <c r="N1934" s="122">
        <v>75</v>
      </c>
      <c r="O1934" s="124" t="s">
        <v>14620</v>
      </c>
      <c r="P1934" s="124" t="s">
        <v>14621</v>
      </c>
      <c r="Q1934" s="124" t="s">
        <v>14622</v>
      </c>
      <c r="R1934" s="125">
        <v>43697.526666666665</v>
      </c>
      <c r="S1934" s="125">
        <v>43713.203946759262</v>
      </c>
      <c r="T1934" s="122" t="s">
        <v>3158</v>
      </c>
      <c r="U1934" s="122" t="s">
        <v>3158</v>
      </c>
      <c r="V1934" s="122" t="s">
        <v>3158</v>
      </c>
      <c r="W1934" s="122" t="s">
        <v>3158</v>
      </c>
      <c r="X1934" s="122" t="s">
        <v>3158</v>
      </c>
      <c r="Y1934" s="122" t="s">
        <v>3158</v>
      </c>
      <c r="Z1934" s="122">
        <v>0</v>
      </c>
      <c r="AA1934" s="122" t="s">
        <v>3158</v>
      </c>
      <c r="AB1934" s="122" t="s">
        <v>3158</v>
      </c>
      <c r="AC1934" s="122" t="s">
        <v>3158</v>
      </c>
      <c r="AD1934" s="125">
        <v>43713.203946759262</v>
      </c>
      <c r="AE1934" s="122" t="s">
        <v>3158</v>
      </c>
    </row>
    <row r="1935" spans="1:31" ht="13">
      <c r="A1935" s="122">
        <v>4291</v>
      </c>
      <c r="B1935" s="122" t="s">
        <v>14623</v>
      </c>
      <c r="C1935" s="122" t="s">
        <v>14624</v>
      </c>
      <c r="D1935" s="122" t="s">
        <v>3146</v>
      </c>
      <c r="E1935" s="122">
        <v>2014</v>
      </c>
      <c r="G1935" s="122" t="s">
        <v>4325</v>
      </c>
      <c r="H1935" s="122" t="s">
        <v>3173</v>
      </c>
      <c r="K1935" s="122" t="s">
        <v>14625</v>
      </c>
      <c r="L1935" s="124" t="s">
        <v>14626</v>
      </c>
      <c r="M1935" s="122" t="s">
        <v>3154</v>
      </c>
      <c r="N1935" s="122">
        <v>75</v>
      </c>
      <c r="O1935" s="124" t="s">
        <v>14627</v>
      </c>
      <c r="P1935" s="124" t="s">
        <v>14628</v>
      </c>
      <c r="Q1935" s="124" t="s">
        <v>14629</v>
      </c>
      <c r="R1935" s="125">
        <v>43697.526666666665</v>
      </c>
      <c r="S1935" s="125">
        <v>43713.203946759262</v>
      </c>
      <c r="T1935" s="122" t="s">
        <v>3158</v>
      </c>
      <c r="U1935" s="122" t="s">
        <v>3158</v>
      </c>
      <c r="V1935" s="122" t="s">
        <v>3158</v>
      </c>
      <c r="W1935" s="122" t="s">
        <v>3158</v>
      </c>
      <c r="X1935" s="122" t="s">
        <v>3158</v>
      </c>
      <c r="Y1935" s="122" t="s">
        <v>3158</v>
      </c>
      <c r="Z1935" s="122">
        <v>0</v>
      </c>
      <c r="AA1935" s="122" t="s">
        <v>3158</v>
      </c>
      <c r="AB1935" s="122" t="s">
        <v>3158</v>
      </c>
      <c r="AC1935" s="122" t="s">
        <v>3158</v>
      </c>
      <c r="AD1935" s="125">
        <v>43713.203946759262</v>
      </c>
      <c r="AE1935" s="122" t="s">
        <v>3158</v>
      </c>
    </row>
    <row r="1936" spans="1:31" ht="13">
      <c r="A1936" s="122">
        <v>4292</v>
      </c>
      <c r="B1936" s="122" t="s">
        <v>14630</v>
      </c>
      <c r="C1936" s="122" t="s">
        <v>14631</v>
      </c>
      <c r="D1936" s="122" t="s">
        <v>3146</v>
      </c>
      <c r="E1936" s="122">
        <v>2013</v>
      </c>
      <c r="G1936" s="122" t="s">
        <v>4325</v>
      </c>
      <c r="H1936" s="122" t="s">
        <v>3173</v>
      </c>
      <c r="K1936" s="122" t="s">
        <v>14632</v>
      </c>
      <c r="L1936" s="124" t="s">
        <v>14633</v>
      </c>
      <c r="M1936" s="122" t="s">
        <v>3154</v>
      </c>
      <c r="N1936" s="122">
        <v>75</v>
      </c>
      <c r="O1936" s="124" t="s">
        <v>14634</v>
      </c>
      <c r="P1936" s="124" t="s">
        <v>14635</v>
      </c>
      <c r="Q1936" s="124" t="s">
        <v>14636</v>
      </c>
      <c r="R1936" s="125">
        <v>43697.526666666665</v>
      </c>
      <c r="S1936" s="125">
        <v>43713.203946759262</v>
      </c>
      <c r="T1936" s="122" t="s">
        <v>3158</v>
      </c>
      <c r="U1936" s="122" t="s">
        <v>3158</v>
      </c>
      <c r="V1936" s="122" t="s">
        <v>3158</v>
      </c>
      <c r="W1936" s="122" t="s">
        <v>3158</v>
      </c>
      <c r="X1936" s="122" t="s">
        <v>3158</v>
      </c>
      <c r="Y1936" s="122" t="s">
        <v>3158</v>
      </c>
      <c r="Z1936" s="122">
        <v>0</v>
      </c>
      <c r="AA1936" s="122" t="s">
        <v>3158</v>
      </c>
      <c r="AB1936" s="122" t="s">
        <v>3158</v>
      </c>
      <c r="AC1936" s="122" t="s">
        <v>3158</v>
      </c>
      <c r="AD1936" s="125">
        <v>43713.203946759262</v>
      </c>
      <c r="AE1936" s="122" t="s">
        <v>3158</v>
      </c>
    </row>
    <row r="1937" spans="1:31" ht="13">
      <c r="A1937" s="122">
        <v>4293</v>
      </c>
      <c r="B1937" s="122" t="s">
        <v>14637</v>
      </c>
      <c r="C1937" s="122" t="s">
        <v>14638</v>
      </c>
      <c r="D1937" s="122" t="s">
        <v>3146</v>
      </c>
      <c r="E1937" s="122">
        <v>2010</v>
      </c>
      <c r="G1937" s="122" t="s">
        <v>3172</v>
      </c>
      <c r="H1937" s="122" t="s">
        <v>3173</v>
      </c>
      <c r="K1937" s="122" t="s">
        <v>14639</v>
      </c>
      <c r="L1937" s="124" t="s">
        <v>14640</v>
      </c>
      <c r="M1937" s="122" t="s">
        <v>3154</v>
      </c>
      <c r="N1937" s="122">
        <v>75</v>
      </c>
      <c r="P1937" s="124" t="s">
        <v>14641</v>
      </c>
      <c r="Q1937" s="124" t="s">
        <v>14642</v>
      </c>
      <c r="R1937" s="125">
        <v>43697.526666666665</v>
      </c>
      <c r="S1937" s="125">
        <v>43713.203946759262</v>
      </c>
      <c r="T1937" s="122" t="s">
        <v>3158</v>
      </c>
      <c r="U1937" s="122" t="s">
        <v>3158</v>
      </c>
      <c r="V1937" s="122" t="s">
        <v>3158</v>
      </c>
      <c r="W1937" s="122" t="s">
        <v>3158</v>
      </c>
      <c r="X1937" s="122" t="s">
        <v>3158</v>
      </c>
      <c r="Y1937" s="122" t="s">
        <v>3158</v>
      </c>
      <c r="Z1937" s="122">
        <v>0</v>
      </c>
      <c r="AA1937" s="122" t="s">
        <v>3158</v>
      </c>
      <c r="AB1937" s="122" t="s">
        <v>3158</v>
      </c>
      <c r="AC1937" s="122" t="s">
        <v>3158</v>
      </c>
      <c r="AD1937" s="125">
        <v>43713.203946759262</v>
      </c>
      <c r="AE1937" s="122" t="s">
        <v>3158</v>
      </c>
    </row>
    <row r="1938" spans="1:31" ht="13">
      <c r="A1938" s="122">
        <v>4294</v>
      </c>
      <c r="B1938" s="122" t="s">
        <v>14643</v>
      </c>
      <c r="C1938" s="122" t="s">
        <v>14644</v>
      </c>
      <c r="D1938" s="122" t="s">
        <v>3146</v>
      </c>
      <c r="E1938" s="122">
        <v>2011</v>
      </c>
      <c r="G1938" s="122" t="s">
        <v>3172</v>
      </c>
      <c r="H1938" s="122" t="s">
        <v>3173</v>
      </c>
      <c r="K1938" s="122" t="s">
        <v>14645</v>
      </c>
      <c r="L1938" s="124" t="s">
        <v>14646</v>
      </c>
      <c r="M1938" s="122" t="s">
        <v>3154</v>
      </c>
      <c r="N1938" s="122">
        <v>75</v>
      </c>
      <c r="O1938" s="124" t="s">
        <v>14647</v>
      </c>
      <c r="P1938" s="124" t="s">
        <v>14648</v>
      </c>
      <c r="R1938" s="125">
        <v>43697.526666666665</v>
      </c>
      <c r="S1938" s="125">
        <v>43713.203946759262</v>
      </c>
      <c r="T1938" s="122" t="s">
        <v>3158</v>
      </c>
      <c r="U1938" s="122" t="s">
        <v>3158</v>
      </c>
      <c r="V1938" s="122" t="s">
        <v>3158</v>
      </c>
      <c r="W1938" s="122" t="s">
        <v>3158</v>
      </c>
      <c r="X1938" s="122" t="s">
        <v>3158</v>
      </c>
      <c r="Y1938" s="122" t="s">
        <v>3158</v>
      </c>
      <c r="Z1938" s="122">
        <v>0</v>
      </c>
      <c r="AA1938" s="122" t="s">
        <v>3158</v>
      </c>
      <c r="AB1938" s="122" t="s">
        <v>3158</v>
      </c>
      <c r="AC1938" s="122" t="s">
        <v>3158</v>
      </c>
      <c r="AD1938" s="125">
        <v>43713.203946759262</v>
      </c>
      <c r="AE1938" s="122" t="s">
        <v>3158</v>
      </c>
    </row>
    <row r="1939" spans="1:31" ht="13">
      <c r="A1939" s="122">
        <v>4295</v>
      </c>
      <c r="B1939" s="122" t="s">
        <v>14649</v>
      </c>
      <c r="C1939" s="122" t="s">
        <v>14650</v>
      </c>
      <c r="D1939" s="122" t="s">
        <v>3146</v>
      </c>
      <c r="E1939" s="122">
        <v>2018</v>
      </c>
      <c r="G1939" s="122" t="s">
        <v>4325</v>
      </c>
      <c r="H1939" s="122" t="s">
        <v>3173</v>
      </c>
      <c r="K1939" s="122" t="s">
        <v>14651</v>
      </c>
      <c r="L1939" s="124" t="s">
        <v>14652</v>
      </c>
      <c r="M1939" s="122" t="s">
        <v>3154</v>
      </c>
      <c r="N1939" s="122">
        <v>75</v>
      </c>
      <c r="O1939" s="124" t="s">
        <v>14653</v>
      </c>
      <c r="P1939" s="124" t="s">
        <v>14654</v>
      </c>
      <c r="R1939" s="125">
        <v>43697.526666666665</v>
      </c>
      <c r="S1939" s="125">
        <v>43713.203946759262</v>
      </c>
      <c r="T1939" s="122" t="s">
        <v>3158</v>
      </c>
      <c r="U1939" s="122" t="s">
        <v>3158</v>
      </c>
      <c r="V1939" s="122" t="s">
        <v>3158</v>
      </c>
      <c r="W1939" s="122" t="s">
        <v>3158</v>
      </c>
      <c r="X1939" s="122" t="s">
        <v>3158</v>
      </c>
      <c r="Y1939" s="122" t="s">
        <v>3158</v>
      </c>
      <c r="Z1939" s="122">
        <v>0</v>
      </c>
      <c r="AA1939" s="122" t="s">
        <v>3158</v>
      </c>
      <c r="AB1939" s="122" t="s">
        <v>3158</v>
      </c>
      <c r="AC1939" s="122" t="s">
        <v>3158</v>
      </c>
      <c r="AD1939" s="125">
        <v>43713.203946759262</v>
      </c>
      <c r="AE1939" s="122" t="s">
        <v>3158</v>
      </c>
    </row>
    <row r="1940" spans="1:31" ht="13">
      <c r="A1940" s="122">
        <v>4296</v>
      </c>
      <c r="B1940" s="122" t="s">
        <v>14655</v>
      </c>
      <c r="C1940" s="122" t="s">
        <v>14656</v>
      </c>
      <c r="D1940" s="122" t="s">
        <v>3146</v>
      </c>
      <c r="E1940" s="122">
        <v>2016</v>
      </c>
      <c r="F1940" s="122" t="s">
        <v>3302</v>
      </c>
      <c r="G1940" s="122" t="s">
        <v>6074</v>
      </c>
      <c r="H1940" s="122" t="s">
        <v>3173</v>
      </c>
      <c r="I1940" s="122" t="s">
        <v>3385</v>
      </c>
      <c r="J1940" s="122" t="s">
        <v>14657</v>
      </c>
      <c r="K1940" s="122" t="s">
        <v>14658</v>
      </c>
      <c r="L1940" s="124" t="s">
        <v>14659</v>
      </c>
      <c r="M1940" s="122" t="s">
        <v>3154</v>
      </c>
      <c r="N1940" s="122">
        <v>75</v>
      </c>
      <c r="O1940" s="124" t="s">
        <v>14660</v>
      </c>
      <c r="P1940" s="122" t="s">
        <v>3158</v>
      </c>
      <c r="Q1940" s="124" t="s">
        <v>14661</v>
      </c>
      <c r="R1940" s="125">
        <v>43697.526666666665</v>
      </c>
      <c r="S1940" s="125">
        <v>43871.500150462962</v>
      </c>
      <c r="T1940" s="122">
        <v>68</v>
      </c>
      <c r="U1940" s="122" t="s">
        <v>3202</v>
      </c>
      <c r="V1940" s="122" t="s">
        <v>3173</v>
      </c>
      <c r="W1940" s="122" t="s">
        <v>3158</v>
      </c>
      <c r="X1940" s="122" t="s">
        <v>3204</v>
      </c>
      <c r="Y1940" s="122" t="s">
        <v>3158</v>
      </c>
      <c r="Z1940" s="122">
        <v>0</v>
      </c>
      <c r="AA1940" s="122" t="s">
        <v>3158</v>
      </c>
      <c r="AB1940" s="122" t="s">
        <v>3158</v>
      </c>
      <c r="AC1940" s="122" t="s">
        <v>3158</v>
      </c>
      <c r="AD1940" s="125">
        <v>43713.203946759262</v>
      </c>
      <c r="AE1940" s="122" t="s">
        <v>3158</v>
      </c>
    </row>
    <row r="1941" spans="1:31" ht="13">
      <c r="A1941" s="122">
        <v>4297</v>
      </c>
      <c r="B1941" s="122" t="s">
        <v>14662</v>
      </c>
      <c r="C1941" s="122" t="s">
        <v>14663</v>
      </c>
      <c r="D1941" s="122" t="s">
        <v>3146</v>
      </c>
      <c r="E1941" s="122">
        <v>2012</v>
      </c>
      <c r="G1941" s="122" t="s">
        <v>3172</v>
      </c>
      <c r="H1941" s="122" t="s">
        <v>3173</v>
      </c>
      <c r="K1941" s="122" t="s">
        <v>14664</v>
      </c>
      <c r="L1941" s="124" t="s">
        <v>14665</v>
      </c>
      <c r="M1941" s="122" t="s">
        <v>3154</v>
      </c>
      <c r="N1941" s="122">
        <v>75</v>
      </c>
      <c r="P1941" s="124" t="s">
        <v>14666</v>
      </c>
      <c r="Q1941" s="124" t="s">
        <v>14667</v>
      </c>
      <c r="R1941" s="125">
        <v>43697.526666666665</v>
      </c>
      <c r="S1941" s="125">
        <v>43713.203946759262</v>
      </c>
      <c r="T1941" s="122" t="s">
        <v>3158</v>
      </c>
      <c r="U1941" s="122" t="s">
        <v>3158</v>
      </c>
      <c r="V1941" s="122" t="s">
        <v>3158</v>
      </c>
      <c r="W1941" s="122" t="s">
        <v>3158</v>
      </c>
      <c r="X1941" s="122" t="s">
        <v>3158</v>
      </c>
      <c r="Y1941" s="122" t="s">
        <v>3158</v>
      </c>
      <c r="Z1941" s="122">
        <v>0</v>
      </c>
      <c r="AA1941" s="122" t="s">
        <v>3158</v>
      </c>
      <c r="AB1941" s="122" t="s">
        <v>3158</v>
      </c>
      <c r="AC1941" s="122" t="s">
        <v>3158</v>
      </c>
      <c r="AD1941" s="125">
        <v>43713.203946759262</v>
      </c>
      <c r="AE1941" s="122" t="s">
        <v>3158</v>
      </c>
    </row>
    <row r="1942" spans="1:31" ht="13">
      <c r="A1942" s="122">
        <v>4298</v>
      </c>
      <c r="B1942" s="122" t="s">
        <v>14668</v>
      </c>
      <c r="C1942" s="122" t="s">
        <v>14669</v>
      </c>
      <c r="D1942" s="122" t="s">
        <v>3146</v>
      </c>
      <c r="E1942" s="122">
        <v>2015</v>
      </c>
      <c r="G1942" s="122" t="s">
        <v>4325</v>
      </c>
      <c r="H1942" s="122" t="s">
        <v>3173</v>
      </c>
      <c r="K1942" s="122" t="s">
        <v>14670</v>
      </c>
      <c r="L1942" s="124" t="s">
        <v>14671</v>
      </c>
      <c r="M1942" s="122" t="s">
        <v>3154</v>
      </c>
      <c r="N1942" s="122">
        <v>75</v>
      </c>
      <c r="O1942" s="124" t="s">
        <v>14672</v>
      </c>
      <c r="P1942" s="124" t="s">
        <v>14673</v>
      </c>
      <c r="Q1942" s="124" t="s">
        <v>14674</v>
      </c>
      <c r="R1942" s="125">
        <v>43697.526666666665</v>
      </c>
      <c r="S1942" s="125">
        <v>43713.203946759262</v>
      </c>
      <c r="T1942" s="122" t="s">
        <v>3158</v>
      </c>
      <c r="U1942" s="122" t="s">
        <v>3158</v>
      </c>
      <c r="V1942" s="122" t="s">
        <v>3158</v>
      </c>
      <c r="W1942" s="122" t="s">
        <v>3158</v>
      </c>
      <c r="X1942" s="122" t="s">
        <v>3158</v>
      </c>
      <c r="Y1942" s="122" t="s">
        <v>3158</v>
      </c>
      <c r="Z1942" s="122">
        <v>0</v>
      </c>
      <c r="AA1942" s="122" t="s">
        <v>3158</v>
      </c>
      <c r="AB1942" s="122" t="s">
        <v>3158</v>
      </c>
      <c r="AC1942" s="122" t="s">
        <v>3158</v>
      </c>
      <c r="AD1942" s="125">
        <v>43713.203946759262</v>
      </c>
      <c r="AE1942" s="122" t="s">
        <v>3158</v>
      </c>
    </row>
    <row r="1943" spans="1:31" ht="13">
      <c r="A1943" s="122">
        <v>4300</v>
      </c>
      <c r="B1943" s="122" t="s">
        <v>14675</v>
      </c>
      <c r="C1943" s="122" t="s">
        <v>14676</v>
      </c>
      <c r="D1943" s="122" t="s">
        <v>3146</v>
      </c>
      <c r="E1943" s="122">
        <v>2011</v>
      </c>
      <c r="G1943" s="122" t="s">
        <v>3172</v>
      </c>
      <c r="H1943" s="122" t="s">
        <v>3173</v>
      </c>
      <c r="K1943" s="122" t="s">
        <v>14675</v>
      </c>
      <c r="L1943" s="124" t="s">
        <v>14677</v>
      </c>
      <c r="M1943" s="122" t="s">
        <v>3154</v>
      </c>
      <c r="N1943" s="122">
        <v>75</v>
      </c>
      <c r="P1943" s="124" t="s">
        <v>14678</v>
      </c>
      <c r="Q1943" s="124" t="s">
        <v>14679</v>
      </c>
      <c r="R1943" s="125">
        <v>43697.526666666665</v>
      </c>
      <c r="S1943" s="125">
        <v>43713.203946759262</v>
      </c>
      <c r="T1943" s="122" t="s">
        <v>3158</v>
      </c>
      <c r="U1943" s="122" t="s">
        <v>3158</v>
      </c>
      <c r="V1943" s="122" t="s">
        <v>3158</v>
      </c>
      <c r="W1943" s="122" t="s">
        <v>3158</v>
      </c>
      <c r="X1943" s="122" t="s">
        <v>3158</v>
      </c>
      <c r="Y1943" s="122" t="s">
        <v>3158</v>
      </c>
      <c r="Z1943" s="122">
        <v>0</v>
      </c>
      <c r="AA1943" s="122" t="s">
        <v>3158</v>
      </c>
      <c r="AB1943" s="122" t="s">
        <v>3158</v>
      </c>
      <c r="AC1943" s="122" t="s">
        <v>3158</v>
      </c>
      <c r="AD1943" s="125">
        <v>43713.203946759262</v>
      </c>
      <c r="AE1943" s="122" t="s">
        <v>3158</v>
      </c>
    </row>
    <row r="1944" spans="1:31" ht="13">
      <c r="A1944" s="122">
        <v>4301</v>
      </c>
      <c r="B1944" s="122" t="s">
        <v>14680</v>
      </c>
      <c r="C1944" s="122" t="s">
        <v>14681</v>
      </c>
      <c r="D1944" s="122" t="s">
        <v>3146</v>
      </c>
      <c r="E1944" s="122">
        <v>2012</v>
      </c>
      <c r="G1944" s="122" t="s">
        <v>4325</v>
      </c>
      <c r="H1944" s="122" t="s">
        <v>3173</v>
      </c>
      <c r="K1944" s="122" t="s">
        <v>14682</v>
      </c>
      <c r="L1944" s="124" t="s">
        <v>14683</v>
      </c>
      <c r="M1944" s="122" t="s">
        <v>3154</v>
      </c>
      <c r="N1944" s="122">
        <v>75</v>
      </c>
      <c r="Q1944" s="124" t="s">
        <v>14684</v>
      </c>
      <c r="R1944" s="125">
        <v>43697.526666666665</v>
      </c>
      <c r="S1944" s="125">
        <v>43713.203946759262</v>
      </c>
      <c r="T1944" s="122" t="s">
        <v>3158</v>
      </c>
      <c r="U1944" s="122" t="s">
        <v>3158</v>
      </c>
      <c r="V1944" s="122" t="s">
        <v>3158</v>
      </c>
      <c r="W1944" s="122" t="s">
        <v>3158</v>
      </c>
      <c r="X1944" s="122" t="s">
        <v>3158</v>
      </c>
      <c r="Y1944" s="122" t="s">
        <v>3158</v>
      </c>
      <c r="Z1944" s="122">
        <v>0</v>
      </c>
      <c r="AA1944" s="122" t="s">
        <v>3158</v>
      </c>
      <c r="AB1944" s="122" t="s">
        <v>3158</v>
      </c>
      <c r="AC1944" s="122" t="s">
        <v>3158</v>
      </c>
      <c r="AD1944" s="125">
        <v>43713.203946759262</v>
      </c>
      <c r="AE1944" s="122" t="s">
        <v>3158</v>
      </c>
    </row>
    <row r="1945" spans="1:31" ht="13">
      <c r="A1945" s="122">
        <v>4302</v>
      </c>
      <c r="B1945" s="122" t="s">
        <v>14685</v>
      </c>
      <c r="C1945" s="122" t="s">
        <v>14686</v>
      </c>
      <c r="D1945" s="122" t="s">
        <v>3146</v>
      </c>
      <c r="E1945" s="122">
        <v>2013</v>
      </c>
      <c r="F1945" s="122" t="s">
        <v>4665</v>
      </c>
      <c r="G1945" s="122" t="s">
        <v>6074</v>
      </c>
      <c r="H1945" s="122" t="s">
        <v>3173</v>
      </c>
      <c r="I1945" s="122" t="s">
        <v>3385</v>
      </c>
      <c r="J1945" s="122" t="s">
        <v>14687</v>
      </c>
      <c r="K1945" s="122" t="s">
        <v>14688</v>
      </c>
      <c r="L1945" s="124" t="s">
        <v>14689</v>
      </c>
      <c r="M1945" s="122" t="s">
        <v>3154</v>
      </c>
      <c r="N1945" s="122">
        <v>75</v>
      </c>
      <c r="O1945" s="124" t="s">
        <v>14690</v>
      </c>
      <c r="P1945" s="124" t="s">
        <v>14691</v>
      </c>
      <c r="Q1945" s="124" t="s">
        <v>14692</v>
      </c>
      <c r="R1945" s="125">
        <v>43697.526666666665</v>
      </c>
      <c r="S1945" s="125">
        <v>43963.456354166665</v>
      </c>
      <c r="T1945" s="122">
        <v>72</v>
      </c>
      <c r="U1945" s="122" t="s">
        <v>3278</v>
      </c>
      <c r="V1945" s="122" t="s">
        <v>3173</v>
      </c>
      <c r="W1945" s="122" t="s">
        <v>3158</v>
      </c>
      <c r="X1945" s="122" t="s">
        <v>3204</v>
      </c>
      <c r="Y1945" s="122" t="s">
        <v>3158</v>
      </c>
      <c r="Z1945" s="122">
        <v>0</v>
      </c>
      <c r="AA1945" s="122" t="s">
        <v>3158</v>
      </c>
      <c r="AB1945" s="122" t="s">
        <v>3158</v>
      </c>
      <c r="AC1945" s="122" t="s">
        <v>3158</v>
      </c>
      <c r="AD1945" s="125">
        <v>43713.203946759262</v>
      </c>
      <c r="AE1945" s="122" t="s">
        <v>3158</v>
      </c>
    </row>
    <row r="1946" spans="1:31" ht="13">
      <c r="A1946" s="122">
        <v>4303</v>
      </c>
      <c r="B1946" s="122" t="s">
        <v>14693</v>
      </c>
      <c r="C1946" s="122" t="s">
        <v>14694</v>
      </c>
      <c r="D1946" s="122" t="s">
        <v>3146</v>
      </c>
      <c r="E1946" s="122">
        <v>2019</v>
      </c>
      <c r="G1946" s="122" t="s">
        <v>4325</v>
      </c>
      <c r="H1946" s="122" t="s">
        <v>3173</v>
      </c>
      <c r="K1946" s="122" t="s">
        <v>14695</v>
      </c>
      <c r="L1946" s="124" t="s">
        <v>14696</v>
      </c>
      <c r="M1946" s="122" t="s">
        <v>3154</v>
      </c>
      <c r="N1946" s="122">
        <v>75</v>
      </c>
      <c r="O1946" s="124" t="s">
        <v>14697</v>
      </c>
      <c r="R1946" s="125">
        <v>43697.526666666665</v>
      </c>
      <c r="S1946" s="125">
        <v>43713.203946759262</v>
      </c>
      <c r="T1946" s="122" t="s">
        <v>3158</v>
      </c>
      <c r="U1946" s="122" t="s">
        <v>3158</v>
      </c>
      <c r="V1946" s="122" t="s">
        <v>3158</v>
      </c>
      <c r="W1946" s="122" t="s">
        <v>3158</v>
      </c>
      <c r="X1946" s="122" t="s">
        <v>3158</v>
      </c>
      <c r="Y1946" s="122" t="s">
        <v>3158</v>
      </c>
      <c r="Z1946" s="122">
        <v>0</v>
      </c>
      <c r="AA1946" s="122" t="s">
        <v>3158</v>
      </c>
      <c r="AB1946" s="122" t="s">
        <v>3158</v>
      </c>
      <c r="AC1946" s="122" t="s">
        <v>3158</v>
      </c>
      <c r="AD1946" s="125">
        <v>43713.203946759262</v>
      </c>
      <c r="AE1946" s="122" t="s">
        <v>3158</v>
      </c>
    </row>
    <row r="1947" spans="1:31" ht="13">
      <c r="A1947" s="122">
        <v>4304</v>
      </c>
      <c r="B1947" s="122" t="s">
        <v>14698</v>
      </c>
      <c r="C1947" s="122" t="s">
        <v>14699</v>
      </c>
      <c r="D1947" s="122" t="s">
        <v>3146</v>
      </c>
      <c r="E1947" s="122">
        <v>2014</v>
      </c>
      <c r="G1947" s="122" t="s">
        <v>3172</v>
      </c>
      <c r="H1947" s="122" t="s">
        <v>3173</v>
      </c>
      <c r="K1947" s="122" t="s">
        <v>14700</v>
      </c>
      <c r="L1947" s="124" t="s">
        <v>14701</v>
      </c>
      <c r="M1947" s="122" t="s">
        <v>3154</v>
      </c>
      <c r="N1947" s="122">
        <v>75</v>
      </c>
      <c r="O1947" s="124" t="s">
        <v>14702</v>
      </c>
      <c r="P1947" s="124" t="s">
        <v>14703</v>
      </c>
      <c r="Q1947" s="124" t="s">
        <v>14704</v>
      </c>
      <c r="R1947" s="125">
        <v>43697.526666666665</v>
      </c>
      <c r="S1947" s="125">
        <v>43713.203946759262</v>
      </c>
      <c r="T1947" s="122" t="s">
        <v>3158</v>
      </c>
      <c r="U1947" s="122" t="s">
        <v>3158</v>
      </c>
      <c r="V1947" s="122" t="s">
        <v>3158</v>
      </c>
      <c r="W1947" s="122" t="s">
        <v>3158</v>
      </c>
      <c r="X1947" s="122" t="s">
        <v>3158</v>
      </c>
      <c r="Y1947" s="122" t="s">
        <v>3158</v>
      </c>
      <c r="Z1947" s="122">
        <v>0</v>
      </c>
      <c r="AA1947" s="122" t="s">
        <v>3158</v>
      </c>
      <c r="AB1947" s="122" t="s">
        <v>3158</v>
      </c>
      <c r="AC1947" s="122" t="s">
        <v>3158</v>
      </c>
      <c r="AD1947" s="125">
        <v>43713.203946759262</v>
      </c>
      <c r="AE1947" s="122" t="s">
        <v>3158</v>
      </c>
    </row>
    <row r="1948" spans="1:31" ht="13">
      <c r="A1948" s="122">
        <v>4305</v>
      </c>
      <c r="B1948" s="122" t="s">
        <v>2659</v>
      </c>
      <c r="C1948" s="122" t="s">
        <v>14705</v>
      </c>
      <c r="D1948" s="122" t="s">
        <v>3146</v>
      </c>
      <c r="E1948" s="122">
        <v>2015</v>
      </c>
      <c r="G1948" s="122" t="s">
        <v>4325</v>
      </c>
      <c r="H1948" s="122" t="s">
        <v>3173</v>
      </c>
      <c r="K1948" s="122" t="s">
        <v>14706</v>
      </c>
      <c r="L1948" s="124" t="s">
        <v>14707</v>
      </c>
      <c r="M1948" s="122" t="s">
        <v>3154</v>
      </c>
      <c r="N1948" s="122">
        <v>75</v>
      </c>
      <c r="O1948" s="124" t="s">
        <v>14708</v>
      </c>
      <c r="P1948" s="124" t="s">
        <v>14709</v>
      </c>
      <c r="Q1948" s="124" t="s">
        <v>14710</v>
      </c>
      <c r="R1948" s="125">
        <v>43697.526666666665</v>
      </c>
      <c r="S1948" s="125">
        <v>43713.203946759262</v>
      </c>
      <c r="T1948" s="122" t="s">
        <v>3158</v>
      </c>
      <c r="U1948" s="122" t="s">
        <v>3158</v>
      </c>
      <c r="V1948" s="122" t="s">
        <v>3158</v>
      </c>
      <c r="W1948" s="122" t="s">
        <v>3158</v>
      </c>
      <c r="X1948" s="122" t="s">
        <v>3158</v>
      </c>
      <c r="Y1948" s="122" t="s">
        <v>3158</v>
      </c>
      <c r="Z1948" s="122">
        <v>0</v>
      </c>
      <c r="AA1948" s="122" t="s">
        <v>3158</v>
      </c>
      <c r="AB1948" s="122" t="s">
        <v>3158</v>
      </c>
      <c r="AC1948" s="122" t="s">
        <v>3158</v>
      </c>
      <c r="AD1948" s="125">
        <v>43713.203946759262</v>
      </c>
      <c r="AE1948" s="122" t="s">
        <v>3158</v>
      </c>
    </row>
    <row r="1949" spans="1:31" ht="13">
      <c r="A1949" s="122">
        <v>4306</v>
      </c>
      <c r="B1949" s="122" t="s">
        <v>14711</v>
      </c>
      <c r="C1949" s="122" t="s">
        <v>14712</v>
      </c>
      <c r="D1949" s="122" t="s">
        <v>3146</v>
      </c>
      <c r="E1949" s="122">
        <v>2012</v>
      </c>
      <c r="G1949" s="122" t="s">
        <v>3172</v>
      </c>
      <c r="H1949" s="122" t="s">
        <v>3173</v>
      </c>
      <c r="K1949" s="122" t="s">
        <v>14713</v>
      </c>
      <c r="L1949" s="124" t="s">
        <v>14714</v>
      </c>
      <c r="M1949" s="122" t="s">
        <v>3154</v>
      </c>
      <c r="N1949" s="122">
        <v>75</v>
      </c>
      <c r="P1949" s="124" t="s">
        <v>14715</v>
      </c>
      <c r="Q1949" s="124" t="s">
        <v>14716</v>
      </c>
      <c r="R1949" s="125">
        <v>43697.526666666665</v>
      </c>
      <c r="S1949" s="125">
        <v>43713.203946759262</v>
      </c>
      <c r="T1949" s="122" t="s">
        <v>3158</v>
      </c>
      <c r="U1949" s="122" t="s">
        <v>3158</v>
      </c>
      <c r="V1949" s="122" t="s">
        <v>3158</v>
      </c>
      <c r="W1949" s="122" t="s">
        <v>3158</v>
      </c>
      <c r="X1949" s="122" t="s">
        <v>3158</v>
      </c>
      <c r="Y1949" s="122" t="s">
        <v>3158</v>
      </c>
      <c r="Z1949" s="122">
        <v>0</v>
      </c>
      <c r="AA1949" s="122" t="s">
        <v>3158</v>
      </c>
      <c r="AB1949" s="122" t="s">
        <v>3158</v>
      </c>
      <c r="AC1949" s="122" t="s">
        <v>3158</v>
      </c>
      <c r="AD1949" s="125">
        <v>43713.203946759262</v>
      </c>
      <c r="AE1949" s="122" t="s">
        <v>3158</v>
      </c>
    </row>
    <row r="1950" spans="1:31" ht="13">
      <c r="A1950" s="122">
        <v>4307</v>
      </c>
      <c r="B1950" s="122" t="s">
        <v>14717</v>
      </c>
      <c r="C1950" s="122" t="s">
        <v>14718</v>
      </c>
      <c r="D1950" s="122" t="s">
        <v>3146</v>
      </c>
      <c r="E1950" s="122">
        <v>2011</v>
      </c>
      <c r="G1950" s="122" t="s">
        <v>3172</v>
      </c>
      <c r="H1950" s="122" t="s">
        <v>3173</v>
      </c>
      <c r="K1950" s="122" t="s">
        <v>14719</v>
      </c>
      <c r="L1950" s="124" t="s">
        <v>14720</v>
      </c>
      <c r="M1950" s="122" t="s">
        <v>3154</v>
      </c>
      <c r="N1950" s="122">
        <v>75</v>
      </c>
      <c r="P1950" s="124" t="s">
        <v>14721</v>
      </c>
      <c r="Q1950" s="124" t="s">
        <v>14722</v>
      </c>
      <c r="R1950" s="125">
        <v>43697.526666666665</v>
      </c>
      <c r="S1950" s="125">
        <v>43713.203946759262</v>
      </c>
      <c r="T1950" s="122" t="s">
        <v>3158</v>
      </c>
      <c r="U1950" s="122" t="s">
        <v>3158</v>
      </c>
      <c r="V1950" s="122" t="s">
        <v>3158</v>
      </c>
      <c r="W1950" s="122" t="s">
        <v>3158</v>
      </c>
      <c r="X1950" s="122" t="s">
        <v>3158</v>
      </c>
      <c r="Y1950" s="122" t="s">
        <v>3158</v>
      </c>
      <c r="Z1950" s="122">
        <v>0</v>
      </c>
      <c r="AA1950" s="122" t="s">
        <v>3158</v>
      </c>
      <c r="AB1950" s="122" t="s">
        <v>3158</v>
      </c>
      <c r="AC1950" s="122" t="s">
        <v>3158</v>
      </c>
      <c r="AD1950" s="125">
        <v>43713.203946759262</v>
      </c>
      <c r="AE1950" s="122" t="s">
        <v>3158</v>
      </c>
    </row>
    <row r="1951" spans="1:31" ht="13">
      <c r="A1951" s="122">
        <v>4308</v>
      </c>
      <c r="B1951" s="122" t="s">
        <v>14723</v>
      </c>
      <c r="C1951" s="122" t="s">
        <v>14724</v>
      </c>
      <c r="D1951" s="122" t="s">
        <v>3146</v>
      </c>
      <c r="E1951" s="122">
        <v>2011</v>
      </c>
      <c r="G1951" s="122" t="s">
        <v>4325</v>
      </c>
      <c r="H1951" s="122" t="s">
        <v>3173</v>
      </c>
      <c r="K1951" s="122" t="s">
        <v>14725</v>
      </c>
      <c r="L1951" s="124" t="s">
        <v>14726</v>
      </c>
      <c r="M1951" s="122" t="s">
        <v>3154</v>
      </c>
      <c r="N1951" s="122">
        <v>75</v>
      </c>
      <c r="P1951" s="124" t="s">
        <v>14727</v>
      </c>
      <c r="Q1951" s="124" t="s">
        <v>14728</v>
      </c>
      <c r="R1951" s="125">
        <v>43697.526666666665</v>
      </c>
      <c r="S1951" s="125">
        <v>43713.203946759262</v>
      </c>
      <c r="T1951" s="122" t="s">
        <v>3158</v>
      </c>
      <c r="U1951" s="122" t="s">
        <v>3158</v>
      </c>
      <c r="V1951" s="122" t="s">
        <v>3158</v>
      </c>
      <c r="W1951" s="122" t="s">
        <v>3158</v>
      </c>
      <c r="X1951" s="122" t="s">
        <v>3158</v>
      </c>
      <c r="Y1951" s="122" t="s">
        <v>3158</v>
      </c>
      <c r="Z1951" s="122">
        <v>0</v>
      </c>
      <c r="AA1951" s="122" t="s">
        <v>3158</v>
      </c>
      <c r="AB1951" s="122" t="s">
        <v>3158</v>
      </c>
      <c r="AC1951" s="122" t="s">
        <v>3158</v>
      </c>
      <c r="AD1951" s="125">
        <v>43713.203946759262</v>
      </c>
      <c r="AE1951" s="122" t="s">
        <v>3158</v>
      </c>
    </row>
    <row r="1952" spans="1:31" ht="13">
      <c r="A1952" s="122">
        <v>4309</v>
      </c>
      <c r="B1952" s="122" t="s">
        <v>14729</v>
      </c>
      <c r="C1952" s="122" t="s">
        <v>14730</v>
      </c>
      <c r="D1952" s="122" t="s">
        <v>3146</v>
      </c>
      <c r="E1952" s="122">
        <v>2012</v>
      </c>
      <c r="G1952" s="122" t="s">
        <v>4325</v>
      </c>
      <c r="H1952" s="122" t="s">
        <v>3173</v>
      </c>
      <c r="K1952" s="122" t="s">
        <v>14731</v>
      </c>
      <c r="L1952" s="124" t="s">
        <v>14732</v>
      </c>
      <c r="M1952" s="122" t="s">
        <v>3154</v>
      </c>
      <c r="N1952" s="122">
        <v>75</v>
      </c>
      <c r="O1952" s="124" t="s">
        <v>14733</v>
      </c>
      <c r="P1952" s="124" t="s">
        <v>14734</v>
      </c>
      <c r="Q1952" s="124" t="s">
        <v>14735</v>
      </c>
      <c r="R1952" s="125">
        <v>43697.526666666665</v>
      </c>
      <c r="S1952" s="125">
        <v>43713.203946759262</v>
      </c>
      <c r="T1952" s="122" t="s">
        <v>3158</v>
      </c>
      <c r="U1952" s="122" t="s">
        <v>3158</v>
      </c>
      <c r="V1952" s="122" t="s">
        <v>3158</v>
      </c>
      <c r="W1952" s="122" t="s">
        <v>3158</v>
      </c>
      <c r="X1952" s="122" t="s">
        <v>3158</v>
      </c>
      <c r="Y1952" s="122" t="s">
        <v>3158</v>
      </c>
      <c r="Z1952" s="122">
        <v>0</v>
      </c>
      <c r="AA1952" s="122" t="s">
        <v>3158</v>
      </c>
      <c r="AB1952" s="122" t="s">
        <v>3158</v>
      </c>
      <c r="AC1952" s="122" t="s">
        <v>3158</v>
      </c>
      <c r="AD1952" s="125">
        <v>43713.203946759262</v>
      </c>
      <c r="AE1952" s="122" t="s">
        <v>3158</v>
      </c>
    </row>
    <row r="1953" spans="1:31" ht="13">
      <c r="A1953" s="122">
        <v>4310</v>
      </c>
      <c r="B1953" s="122" t="s">
        <v>14736</v>
      </c>
      <c r="C1953" s="122" t="s">
        <v>14737</v>
      </c>
      <c r="D1953" s="122" t="s">
        <v>3146</v>
      </c>
      <c r="E1953" s="122">
        <v>2012</v>
      </c>
      <c r="G1953" s="122" t="s">
        <v>3172</v>
      </c>
      <c r="H1953" s="122" t="s">
        <v>3173</v>
      </c>
      <c r="K1953" s="122" t="s">
        <v>14738</v>
      </c>
      <c r="L1953" s="124" t="s">
        <v>14739</v>
      </c>
      <c r="M1953" s="122" t="s">
        <v>3154</v>
      </c>
      <c r="N1953" s="122">
        <v>75</v>
      </c>
      <c r="P1953" s="124" t="s">
        <v>14740</v>
      </c>
      <c r="Q1953" s="124" t="s">
        <v>14741</v>
      </c>
      <c r="R1953" s="125">
        <v>43697.526666666665</v>
      </c>
      <c r="S1953" s="125">
        <v>43713.203946759262</v>
      </c>
      <c r="T1953" s="122" t="s">
        <v>3158</v>
      </c>
      <c r="U1953" s="122" t="s">
        <v>3158</v>
      </c>
      <c r="V1953" s="122" t="s">
        <v>3158</v>
      </c>
      <c r="W1953" s="122" t="s">
        <v>3158</v>
      </c>
      <c r="X1953" s="122" t="s">
        <v>3158</v>
      </c>
      <c r="Y1953" s="122" t="s">
        <v>3158</v>
      </c>
      <c r="Z1953" s="122">
        <v>0</v>
      </c>
      <c r="AA1953" s="122" t="s">
        <v>3158</v>
      </c>
      <c r="AB1953" s="122" t="s">
        <v>3158</v>
      </c>
      <c r="AC1953" s="122" t="s">
        <v>3158</v>
      </c>
      <c r="AD1953" s="125">
        <v>43713.203946759262</v>
      </c>
      <c r="AE1953" s="122" t="s">
        <v>3158</v>
      </c>
    </row>
    <row r="1954" spans="1:31" ht="13">
      <c r="A1954" s="122">
        <v>4311</v>
      </c>
      <c r="B1954" s="122" t="s">
        <v>14742</v>
      </c>
      <c r="C1954" s="122" t="s">
        <v>14743</v>
      </c>
      <c r="D1954" s="122" t="s">
        <v>3146</v>
      </c>
      <c r="E1954" s="122">
        <v>2013</v>
      </c>
      <c r="G1954" s="122" t="s">
        <v>3172</v>
      </c>
      <c r="H1954" s="122" t="s">
        <v>3173</v>
      </c>
      <c r="K1954" s="122" t="s">
        <v>14744</v>
      </c>
      <c r="L1954" s="124" t="s">
        <v>14745</v>
      </c>
      <c r="M1954" s="122" t="s">
        <v>3154</v>
      </c>
      <c r="N1954" s="122">
        <v>75</v>
      </c>
      <c r="O1954" s="124" t="s">
        <v>14746</v>
      </c>
      <c r="P1954" s="124" t="s">
        <v>14747</v>
      </c>
      <c r="Q1954" s="124" t="s">
        <v>14748</v>
      </c>
      <c r="R1954" s="125">
        <v>43697.526666666665</v>
      </c>
      <c r="S1954" s="125">
        <v>43713.203946759262</v>
      </c>
      <c r="T1954" s="122" t="s">
        <v>3158</v>
      </c>
      <c r="U1954" s="122" t="s">
        <v>3158</v>
      </c>
      <c r="V1954" s="122" t="s">
        <v>3158</v>
      </c>
      <c r="W1954" s="122" t="s">
        <v>3158</v>
      </c>
      <c r="X1954" s="122" t="s">
        <v>3158</v>
      </c>
      <c r="Y1954" s="122" t="s">
        <v>3158</v>
      </c>
      <c r="Z1954" s="122">
        <v>0</v>
      </c>
      <c r="AA1954" s="122" t="s">
        <v>3158</v>
      </c>
      <c r="AB1954" s="122" t="s">
        <v>3158</v>
      </c>
      <c r="AC1954" s="122" t="s">
        <v>3158</v>
      </c>
      <c r="AD1954" s="125">
        <v>43713.203946759262</v>
      </c>
      <c r="AE1954" s="122" t="s">
        <v>3158</v>
      </c>
    </row>
    <row r="1955" spans="1:31" ht="13">
      <c r="A1955" s="122">
        <v>4312</v>
      </c>
      <c r="B1955" s="122" t="s">
        <v>14749</v>
      </c>
      <c r="C1955" s="122" t="s">
        <v>14750</v>
      </c>
      <c r="D1955" s="122" t="s">
        <v>3146</v>
      </c>
      <c r="E1955" s="122">
        <v>2012</v>
      </c>
      <c r="G1955" s="122" t="s">
        <v>14751</v>
      </c>
      <c r="H1955" s="122" t="s">
        <v>3173</v>
      </c>
      <c r="K1955" s="122" t="s">
        <v>14752</v>
      </c>
      <c r="L1955" s="124" t="s">
        <v>14753</v>
      </c>
      <c r="M1955" s="122" t="s">
        <v>3154</v>
      </c>
      <c r="N1955" s="122">
        <v>75</v>
      </c>
      <c r="O1955" s="124" t="s">
        <v>14754</v>
      </c>
      <c r="P1955" s="124" t="s">
        <v>14755</v>
      </c>
      <c r="Q1955" s="124" t="s">
        <v>14756</v>
      </c>
      <c r="R1955" s="125">
        <v>43697.526666666665</v>
      </c>
      <c r="S1955" s="125">
        <v>43713.203946759262</v>
      </c>
      <c r="T1955" s="122" t="s">
        <v>3158</v>
      </c>
      <c r="U1955" s="122" t="s">
        <v>3158</v>
      </c>
      <c r="V1955" s="122" t="s">
        <v>3158</v>
      </c>
      <c r="W1955" s="122" t="s">
        <v>3158</v>
      </c>
      <c r="X1955" s="122" t="s">
        <v>3158</v>
      </c>
      <c r="Y1955" s="122" t="s">
        <v>3158</v>
      </c>
      <c r="Z1955" s="122">
        <v>0</v>
      </c>
      <c r="AA1955" s="122" t="s">
        <v>3158</v>
      </c>
      <c r="AB1955" s="122" t="s">
        <v>3158</v>
      </c>
      <c r="AC1955" s="122" t="s">
        <v>3158</v>
      </c>
      <c r="AD1955" s="125">
        <v>43713.203946759262</v>
      </c>
      <c r="AE1955" s="122" t="s">
        <v>3158</v>
      </c>
    </row>
    <row r="1956" spans="1:31" ht="13">
      <c r="A1956" s="122">
        <v>4313</v>
      </c>
      <c r="B1956" s="122" t="s">
        <v>14757</v>
      </c>
      <c r="C1956" s="122" t="s">
        <v>14758</v>
      </c>
      <c r="D1956" s="122" t="s">
        <v>3146</v>
      </c>
      <c r="E1956" s="122">
        <v>2015</v>
      </c>
      <c r="G1956" s="122" t="s">
        <v>4325</v>
      </c>
      <c r="H1956" s="122" t="s">
        <v>3173</v>
      </c>
      <c r="K1956" s="122" t="s">
        <v>14759</v>
      </c>
      <c r="L1956" s="124" t="s">
        <v>14760</v>
      </c>
      <c r="M1956" s="122" t="s">
        <v>3154</v>
      </c>
      <c r="N1956" s="122">
        <v>75</v>
      </c>
      <c r="O1956" s="124" t="s">
        <v>14761</v>
      </c>
      <c r="P1956" s="124" t="s">
        <v>14762</v>
      </c>
      <c r="Q1956" s="124" t="s">
        <v>14763</v>
      </c>
      <c r="R1956" s="125">
        <v>43697.526666666665</v>
      </c>
      <c r="S1956" s="125">
        <v>43713.203946759262</v>
      </c>
      <c r="T1956" s="122" t="s">
        <v>3158</v>
      </c>
      <c r="U1956" s="122" t="s">
        <v>3158</v>
      </c>
      <c r="V1956" s="122" t="s">
        <v>3158</v>
      </c>
      <c r="W1956" s="122" t="s">
        <v>3158</v>
      </c>
      <c r="X1956" s="122" t="s">
        <v>3158</v>
      </c>
      <c r="Y1956" s="122" t="s">
        <v>3158</v>
      </c>
      <c r="Z1956" s="122">
        <v>0</v>
      </c>
      <c r="AA1956" s="122" t="s">
        <v>3158</v>
      </c>
      <c r="AB1956" s="122" t="s">
        <v>3158</v>
      </c>
      <c r="AC1956" s="122" t="s">
        <v>3158</v>
      </c>
      <c r="AD1956" s="125">
        <v>43713.203946759262</v>
      </c>
      <c r="AE1956" s="122" t="s">
        <v>3158</v>
      </c>
    </row>
    <row r="1957" spans="1:31" ht="13">
      <c r="A1957" s="122">
        <v>4314</v>
      </c>
      <c r="B1957" s="122" t="s">
        <v>14764</v>
      </c>
      <c r="C1957" s="122" t="s">
        <v>14765</v>
      </c>
      <c r="D1957" s="122" t="s">
        <v>3146</v>
      </c>
      <c r="E1957" s="122">
        <v>2019</v>
      </c>
      <c r="G1957" s="122" t="s">
        <v>5502</v>
      </c>
      <c r="H1957" s="122" t="s">
        <v>3173</v>
      </c>
      <c r="K1957" s="122" t="s">
        <v>14766</v>
      </c>
      <c r="L1957" s="124" t="s">
        <v>14767</v>
      </c>
      <c r="M1957" s="122" t="s">
        <v>3154</v>
      </c>
      <c r="N1957" s="122">
        <v>75</v>
      </c>
      <c r="P1957" s="124" t="s">
        <v>14768</v>
      </c>
      <c r="R1957" s="125">
        <v>43697.526666666665</v>
      </c>
      <c r="S1957" s="125">
        <v>43713.203946759262</v>
      </c>
      <c r="T1957" s="122" t="s">
        <v>3158</v>
      </c>
      <c r="U1957" s="122" t="s">
        <v>3158</v>
      </c>
      <c r="V1957" s="122" t="s">
        <v>3158</v>
      </c>
      <c r="W1957" s="122" t="s">
        <v>3158</v>
      </c>
      <c r="X1957" s="122" t="s">
        <v>3158</v>
      </c>
      <c r="Y1957" s="122" t="s">
        <v>3158</v>
      </c>
      <c r="Z1957" s="122">
        <v>0</v>
      </c>
      <c r="AA1957" s="122" t="s">
        <v>3158</v>
      </c>
      <c r="AB1957" s="122" t="s">
        <v>3158</v>
      </c>
      <c r="AC1957" s="122" t="s">
        <v>3158</v>
      </c>
      <c r="AD1957" s="125">
        <v>43713.203946759262</v>
      </c>
      <c r="AE1957" s="122" t="s">
        <v>3158</v>
      </c>
    </row>
    <row r="1958" spans="1:31" ht="13">
      <c r="A1958" s="122">
        <v>4315</v>
      </c>
      <c r="B1958" s="122" t="s">
        <v>14769</v>
      </c>
      <c r="C1958" s="122" t="s">
        <v>14770</v>
      </c>
      <c r="D1958" s="122" t="s">
        <v>3146</v>
      </c>
      <c r="E1958" s="122">
        <v>2013</v>
      </c>
      <c r="G1958" s="122" t="s">
        <v>4325</v>
      </c>
      <c r="H1958" s="122" t="s">
        <v>3173</v>
      </c>
      <c r="K1958" s="122" t="s">
        <v>14771</v>
      </c>
      <c r="L1958" s="124" t="s">
        <v>14772</v>
      </c>
      <c r="M1958" s="122" t="s">
        <v>3154</v>
      </c>
      <c r="N1958" s="122">
        <v>75</v>
      </c>
      <c r="O1958" s="124" t="s">
        <v>14773</v>
      </c>
      <c r="P1958" s="124" t="s">
        <v>14774</v>
      </c>
      <c r="Q1958" s="124" t="s">
        <v>14775</v>
      </c>
      <c r="R1958" s="125">
        <v>43697.526666666665</v>
      </c>
      <c r="S1958" s="125">
        <v>43713.203946759262</v>
      </c>
      <c r="T1958" s="122" t="s">
        <v>3158</v>
      </c>
      <c r="U1958" s="122" t="s">
        <v>3158</v>
      </c>
      <c r="V1958" s="122" t="s">
        <v>3158</v>
      </c>
      <c r="W1958" s="122" t="s">
        <v>3158</v>
      </c>
      <c r="X1958" s="122" t="s">
        <v>3158</v>
      </c>
      <c r="Y1958" s="122" t="s">
        <v>3158</v>
      </c>
      <c r="Z1958" s="122">
        <v>0</v>
      </c>
      <c r="AA1958" s="122" t="s">
        <v>3158</v>
      </c>
      <c r="AB1958" s="122" t="s">
        <v>3158</v>
      </c>
      <c r="AC1958" s="122" t="s">
        <v>3158</v>
      </c>
      <c r="AD1958" s="125">
        <v>43713.203946759262</v>
      </c>
      <c r="AE1958" s="122" t="s">
        <v>3158</v>
      </c>
    </row>
    <row r="1959" spans="1:31" ht="13">
      <c r="A1959" s="122">
        <v>4316</v>
      </c>
      <c r="B1959" s="122" t="s">
        <v>14776</v>
      </c>
      <c r="C1959" s="122" t="s">
        <v>14777</v>
      </c>
      <c r="D1959" s="122" t="s">
        <v>3146</v>
      </c>
      <c r="E1959" s="122">
        <v>2011</v>
      </c>
      <c r="G1959" s="122" t="s">
        <v>5502</v>
      </c>
      <c r="H1959" s="122" t="s">
        <v>3173</v>
      </c>
      <c r="K1959" s="122" t="s">
        <v>14778</v>
      </c>
      <c r="L1959" s="124" t="s">
        <v>14779</v>
      </c>
      <c r="M1959" s="122" t="s">
        <v>3154</v>
      </c>
      <c r="N1959" s="122">
        <v>75</v>
      </c>
      <c r="O1959" s="124" t="s">
        <v>14780</v>
      </c>
      <c r="P1959" s="124" t="s">
        <v>14781</v>
      </c>
      <c r="Q1959" s="124" t="s">
        <v>14782</v>
      </c>
      <c r="R1959" s="125">
        <v>43697.526666666665</v>
      </c>
      <c r="S1959" s="125">
        <v>43713.203946759262</v>
      </c>
      <c r="T1959" s="122" t="s">
        <v>3158</v>
      </c>
      <c r="U1959" s="122" t="s">
        <v>3158</v>
      </c>
      <c r="V1959" s="122" t="s">
        <v>3158</v>
      </c>
      <c r="W1959" s="122" t="s">
        <v>3158</v>
      </c>
      <c r="X1959" s="122" t="s">
        <v>3158</v>
      </c>
      <c r="Y1959" s="122" t="s">
        <v>3158</v>
      </c>
      <c r="Z1959" s="122">
        <v>0</v>
      </c>
      <c r="AA1959" s="122" t="s">
        <v>3158</v>
      </c>
      <c r="AB1959" s="122" t="s">
        <v>3158</v>
      </c>
      <c r="AC1959" s="122" t="s">
        <v>3158</v>
      </c>
      <c r="AD1959" s="125">
        <v>43713.203946759262</v>
      </c>
      <c r="AE1959" s="122" t="s">
        <v>3158</v>
      </c>
    </row>
    <row r="1960" spans="1:31" ht="13">
      <c r="A1960" s="122">
        <v>4317</v>
      </c>
      <c r="B1960" s="122" t="s">
        <v>14783</v>
      </c>
      <c r="C1960" s="122" t="s">
        <v>14784</v>
      </c>
      <c r="D1960" s="122" t="s">
        <v>3146</v>
      </c>
      <c r="E1960" s="122">
        <v>2016</v>
      </c>
      <c r="G1960" s="122" t="s">
        <v>4325</v>
      </c>
      <c r="H1960" s="122" t="s">
        <v>3173</v>
      </c>
      <c r="K1960" s="122" t="s">
        <v>14785</v>
      </c>
      <c r="L1960" s="124" t="s">
        <v>14786</v>
      </c>
      <c r="M1960" s="122" t="s">
        <v>3154</v>
      </c>
      <c r="N1960" s="122">
        <v>75</v>
      </c>
      <c r="O1960" s="124" t="s">
        <v>14787</v>
      </c>
      <c r="P1960" s="124" t="s">
        <v>14788</v>
      </c>
      <c r="Q1960" s="124" t="s">
        <v>14789</v>
      </c>
      <c r="R1960" s="125">
        <v>43697.526666666665</v>
      </c>
      <c r="S1960" s="125">
        <v>43713.203946759262</v>
      </c>
      <c r="T1960" s="122" t="s">
        <v>3158</v>
      </c>
      <c r="U1960" s="122" t="s">
        <v>3158</v>
      </c>
      <c r="V1960" s="122" t="s">
        <v>3158</v>
      </c>
      <c r="W1960" s="122" t="s">
        <v>3158</v>
      </c>
      <c r="X1960" s="122" t="s">
        <v>3158</v>
      </c>
      <c r="Y1960" s="122" t="s">
        <v>3158</v>
      </c>
      <c r="Z1960" s="122">
        <v>0</v>
      </c>
      <c r="AA1960" s="122" t="s">
        <v>3158</v>
      </c>
      <c r="AB1960" s="122" t="s">
        <v>3158</v>
      </c>
      <c r="AC1960" s="122" t="s">
        <v>3158</v>
      </c>
      <c r="AD1960" s="125">
        <v>43713.203946759262</v>
      </c>
      <c r="AE1960" s="122" t="s">
        <v>3158</v>
      </c>
    </row>
    <row r="1961" spans="1:31" ht="13">
      <c r="A1961" s="122">
        <v>4318</v>
      </c>
      <c r="B1961" s="122" t="s">
        <v>14790</v>
      </c>
      <c r="C1961" s="122" t="s">
        <v>14791</v>
      </c>
      <c r="D1961" s="122" t="s">
        <v>3146</v>
      </c>
      <c r="E1961" s="122">
        <v>2011</v>
      </c>
      <c r="G1961" s="122" t="s">
        <v>4325</v>
      </c>
      <c r="H1961" s="122" t="s">
        <v>3173</v>
      </c>
      <c r="K1961" s="122" t="s">
        <v>14792</v>
      </c>
      <c r="L1961" s="124" t="s">
        <v>14793</v>
      </c>
      <c r="M1961" s="122" t="s">
        <v>3154</v>
      </c>
      <c r="N1961" s="122">
        <v>75</v>
      </c>
      <c r="O1961" s="124" t="s">
        <v>14794</v>
      </c>
      <c r="P1961" s="124" t="s">
        <v>14795</v>
      </c>
      <c r="Q1961" s="124" t="s">
        <v>14796</v>
      </c>
      <c r="R1961" s="125">
        <v>43697.526666666665</v>
      </c>
      <c r="S1961" s="125">
        <v>43713.203946759262</v>
      </c>
      <c r="T1961" s="122" t="s">
        <v>3158</v>
      </c>
      <c r="U1961" s="122" t="s">
        <v>3158</v>
      </c>
      <c r="V1961" s="122" t="s">
        <v>3158</v>
      </c>
      <c r="W1961" s="122" t="s">
        <v>3158</v>
      </c>
      <c r="X1961" s="122" t="s">
        <v>3158</v>
      </c>
      <c r="Y1961" s="122" t="s">
        <v>3158</v>
      </c>
      <c r="Z1961" s="122">
        <v>0</v>
      </c>
      <c r="AA1961" s="122" t="s">
        <v>3158</v>
      </c>
      <c r="AB1961" s="122" t="s">
        <v>3158</v>
      </c>
      <c r="AC1961" s="122" t="s">
        <v>3158</v>
      </c>
      <c r="AD1961" s="125">
        <v>43713.203946759262</v>
      </c>
      <c r="AE1961" s="122" t="s">
        <v>3158</v>
      </c>
    </row>
    <row r="1962" spans="1:31" ht="13">
      <c r="A1962" s="122">
        <v>4319</v>
      </c>
      <c r="B1962" s="122" t="s">
        <v>14797</v>
      </c>
      <c r="C1962" s="122" t="s">
        <v>14798</v>
      </c>
      <c r="D1962" s="122" t="s">
        <v>3146</v>
      </c>
      <c r="E1962" s="122">
        <v>2014</v>
      </c>
      <c r="G1962" s="122" t="s">
        <v>3172</v>
      </c>
      <c r="H1962" s="122" t="s">
        <v>3173</v>
      </c>
      <c r="K1962" s="122" t="s">
        <v>14799</v>
      </c>
      <c r="L1962" s="124" t="s">
        <v>14800</v>
      </c>
      <c r="M1962" s="122" t="s">
        <v>3154</v>
      </c>
      <c r="N1962" s="122">
        <v>75</v>
      </c>
      <c r="O1962" s="124" t="s">
        <v>14801</v>
      </c>
      <c r="Q1962" s="124" t="s">
        <v>14802</v>
      </c>
      <c r="R1962" s="125">
        <v>43697.526666666665</v>
      </c>
      <c r="S1962" s="125">
        <v>43713.203946759262</v>
      </c>
      <c r="T1962" s="122" t="s">
        <v>3158</v>
      </c>
      <c r="U1962" s="122" t="s">
        <v>3158</v>
      </c>
      <c r="V1962" s="122" t="s">
        <v>3158</v>
      </c>
      <c r="W1962" s="122" t="s">
        <v>3158</v>
      </c>
      <c r="X1962" s="122" t="s">
        <v>3158</v>
      </c>
      <c r="Y1962" s="122" t="s">
        <v>3158</v>
      </c>
      <c r="Z1962" s="122">
        <v>0</v>
      </c>
      <c r="AA1962" s="122" t="s">
        <v>3158</v>
      </c>
      <c r="AB1962" s="122" t="s">
        <v>3158</v>
      </c>
      <c r="AC1962" s="122" t="s">
        <v>3158</v>
      </c>
      <c r="AD1962" s="125">
        <v>43713.203946759262</v>
      </c>
      <c r="AE1962" s="122" t="s">
        <v>3158</v>
      </c>
    </row>
    <row r="1963" spans="1:31" ht="13">
      <c r="A1963" s="122">
        <v>4320</v>
      </c>
      <c r="B1963" s="122" t="s">
        <v>14803</v>
      </c>
      <c r="C1963" s="122" t="s">
        <v>14804</v>
      </c>
      <c r="D1963" s="122" t="s">
        <v>3146</v>
      </c>
      <c r="E1963" s="122">
        <v>2012</v>
      </c>
      <c r="G1963" s="122" t="s">
        <v>5100</v>
      </c>
      <c r="H1963" s="122" t="s">
        <v>3173</v>
      </c>
      <c r="K1963" s="122" t="s">
        <v>14805</v>
      </c>
      <c r="L1963" s="124" t="s">
        <v>14806</v>
      </c>
      <c r="M1963" s="122" t="s">
        <v>3154</v>
      </c>
      <c r="N1963" s="122">
        <v>75</v>
      </c>
      <c r="O1963" s="124" t="s">
        <v>14807</v>
      </c>
      <c r="P1963" s="124" t="s">
        <v>14808</v>
      </c>
      <c r="Q1963" s="124" t="s">
        <v>14809</v>
      </c>
      <c r="R1963" s="125">
        <v>43697.526666666665</v>
      </c>
      <c r="S1963" s="125">
        <v>43713.203946759262</v>
      </c>
      <c r="T1963" s="122" t="s">
        <v>3158</v>
      </c>
      <c r="U1963" s="122" t="s">
        <v>3158</v>
      </c>
      <c r="V1963" s="122" t="s">
        <v>3158</v>
      </c>
      <c r="W1963" s="122" t="s">
        <v>3158</v>
      </c>
      <c r="X1963" s="122" t="s">
        <v>3158</v>
      </c>
      <c r="Y1963" s="122" t="s">
        <v>3158</v>
      </c>
      <c r="Z1963" s="122">
        <v>0</v>
      </c>
      <c r="AA1963" s="122" t="s">
        <v>3158</v>
      </c>
      <c r="AB1963" s="122" t="s">
        <v>3158</v>
      </c>
      <c r="AC1963" s="122" t="s">
        <v>3158</v>
      </c>
      <c r="AD1963" s="125">
        <v>43713.203946759262</v>
      </c>
      <c r="AE1963" s="122" t="s">
        <v>3158</v>
      </c>
    </row>
    <row r="1964" spans="1:31" ht="13">
      <c r="A1964" s="122">
        <v>4321</v>
      </c>
      <c r="B1964" s="122" t="s">
        <v>14810</v>
      </c>
      <c r="C1964" s="122" t="s">
        <v>14811</v>
      </c>
      <c r="D1964" s="122" t="s">
        <v>3146</v>
      </c>
      <c r="E1964" s="122">
        <v>2014</v>
      </c>
      <c r="G1964" s="122" t="s">
        <v>3172</v>
      </c>
      <c r="H1964" s="122" t="s">
        <v>3173</v>
      </c>
      <c r="K1964" s="122" t="s">
        <v>14812</v>
      </c>
      <c r="L1964" s="124" t="s">
        <v>14813</v>
      </c>
      <c r="M1964" s="122" t="s">
        <v>3154</v>
      </c>
      <c r="N1964" s="122">
        <v>75</v>
      </c>
      <c r="O1964" s="124" t="s">
        <v>14814</v>
      </c>
      <c r="P1964" s="124" t="s">
        <v>14815</v>
      </c>
      <c r="Q1964" s="124" t="s">
        <v>14816</v>
      </c>
      <c r="R1964" s="125">
        <v>43697.526666666665</v>
      </c>
      <c r="S1964" s="125">
        <v>43713.203946759262</v>
      </c>
      <c r="T1964" s="122" t="s">
        <v>3158</v>
      </c>
      <c r="U1964" s="122" t="s">
        <v>3158</v>
      </c>
      <c r="V1964" s="122" t="s">
        <v>3158</v>
      </c>
      <c r="W1964" s="122" t="s">
        <v>3158</v>
      </c>
      <c r="X1964" s="122" t="s">
        <v>3158</v>
      </c>
      <c r="Y1964" s="122" t="s">
        <v>3158</v>
      </c>
      <c r="Z1964" s="122">
        <v>0</v>
      </c>
      <c r="AA1964" s="122" t="s">
        <v>3158</v>
      </c>
      <c r="AB1964" s="122" t="s">
        <v>3158</v>
      </c>
      <c r="AC1964" s="122" t="s">
        <v>3158</v>
      </c>
      <c r="AD1964" s="125">
        <v>43713.203946759262</v>
      </c>
      <c r="AE1964" s="122" t="s">
        <v>3158</v>
      </c>
    </row>
    <row r="1965" spans="1:31" ht="13">
      <c r="A1965" s="122">
        <v>4322</v>
      </c>
      <c r="B1965" s="122" t="s">
        <v>14817</v>
      </c>
      <c r="C1965" s="122" t="s">
        <v>14818</v>
      </c>
      <c r="D1965" s="122" t="s">
        <v>3146</v>
      </c>
      <c r="E1965" s="122">
        <v>2013</v>
      </c>
      <c r="G1965" s="122" t="s">
        <v>4325</v>
      </c>
      <c r="H1965" s="122" t="s">
        <v>3173</v>
      </c>
      <c r="K1965" s="122" t="s">
        <v>14819</v>
      </c>
      <c r="L1965" s="124" t="s">
        <v>14820</v>
      </c>
      <c r="M1965" s="122" t="s">
        <v>3154</v>
      </c>
      <c r="N1965" s="122">
        <v>75</v>
      </c>
      <c r="O1965" s="124" t="s">
        <v>14821</v>
      </c>
      <c r="P1965" s="124" t="s">
        <v>14822</v>
      </c>
      <c r="Q1965" s="124" t="s">
        <v>14823</v>
      </c>
      <c r="R1965" s="125">
        <v>43697.526666666665</v>
      </c>
      <c r="S1965" s="125">
        <v>43713.203946759262</v>
      </c>
      <c r="T1965" s="122" t="s">
        <v>3158</v>
      </c>
      <c r="U1965" s="122" t="s">
        <v>3158</v>
      </c>
      <c r="V1965" s="122" t="s">
        <v>3158</v>
      </c>
      <c r="W1965" s="122" t="s">
        <v>3158</v>
      </c>
      <c r="X1965" s="122" t="s">
        <v>3158</v>
      </c>
      <c r="Y1965" s="122" t="s">
        <v>3158</v>
      </c>
      <c r="Z1965" s="122">
        <v>0</v>
      </c>
      <c r="AA1965" s="122" t="s">
        <v>3158</v>
      </c>
      <c r="AB1965" s="122" t="s">
        <v>3158</v>
      </c>
      <c r="AC1965" s="122" t="s">
        <v>3158</v>
      </c>
      <c r="AD1965" s="125">
        <v>43713.203946759262</v>
      </c>
      <c r="AE1965" s="122" t="s">
        <v>3158</v>
      </c>
    </row>
    <row r="1966" spans="1:31" ht="13">
      <c r="A1966" s="122">
        <v>4323</v>
      </c>
      <c r="B1966" s="122" t="s">
        <v>14824</v>
      </c>
      <c r="C1966" s="122" t="s">
        <v>14825</v>
      </c>
      <c r="D1966" s="122" t="s">
        <v>3146</v>
      </c>
      <c r="E1966" s="122">
        <v>2016</v>
      </c>
      <c r="F1966" s="122" t="s">
        <v>3462</v>
      </c>
      <c r="G1966" s="122" t="s">
        <v>3409</v>
      </c>
      <c r="H1966" s="122" t="s">
        <v>3173</v>
      </c>
      <c r="I1966" s="122" t="s">
        <v>3385</v>
      </c>
      <c r="J1966" s="122" t="s">
        <v>14826</v>
      </c>
      <c r="K1966" s="122" t="s">
        <v>14827</v>
      </c>
      <c r="L1966" s="124" t="s">
        <v>14828</v>
      </c>
      <c r="M1966" s="122" t="s">
        <v>3154</v>
      </c>
      <c r="N1966" s="122">
        <v>75</v>
      </c>
      <c r="O1966" s="124" t="s">
        <v>14829</v>
      </c>
      <c r="P1966" s="124" t="s">
        <v>14830</v>
      </c>
      <c r="Q1966" s="124" t="s">
        <v>14831</v>
      </c>
      <c r="R1966" s="125">
        <v>43697.526666666665</v>
      </c>
      <c r="S1966" s="125">
        <v>43816.450821759259</v>
      </c>
      <c r="T1966" s="122">
        <v>72</v>
      </c>
      <c r="U1966" s="122" t="s">
        <v>3278</v>
      </c>
      <c r="V1966" s="122" t="s">
        <v>3204</v>
      </c>
      <c r="W1966" s="122" t="s">
        <v>3158</v>
      </c>
      <c r="X1966" s="122" t="s">
        <v>3204</v>
      </c>
      <c r="Y1966" s="122" t="s">
        <v>3158</v>
      </c>
      <c r="Z1966" s="122">
        <v>0</v>
      </c>
      <c r="AA1966" s="122" t="s">
        <v>3158</v>
      </c>
      <c r="AB1966" s="122" t="s">
        <v>3158</v>
      </c>
      <c r="AC1966" s="122" t="s">
        <v>3158</v>
      </c>
      <c r="AD1966" s="125">
        <v>43713.203946759262</v>
      </c>
      <c r="AE1966" s="122" t="s">
        <v>3158</v>
      </c>
    </row>
    <row r="1967" spans="1:31" ht="13">
      <c r="A1967" s="122">
        <v>4324</v>
      </c>
      <c r="B1967" s="122" t="s">
        <v>14832</v>
      </c>
      <c r="C1967" s="122" t="s">
        <v>14833</v>
      </c>
      <c r="D1967" s="122" t="s">
        <v>3146</v>
      </c>
      <c r="E1967" s="122">
        <v>2015</v>
      </c>
      <c r="G1967" s="122" t="s">
        <v>3172</v>
      </c>
      <c r="H1967" s="122" t="s">
        <v>3173</v>
      </c>
      <c r="K1967" s="122" t="s">
        <v>14834</v>
      </c>
      <c r="L1967" s="124" t="s">
        <v>14835</v>
      </c>
      <c r="M1967" s="122" t="s">
        <v>3154</v>
      </c>
      <c r="N1967" s="122">
        <v>75</v>
      </c>
      <c r="O1967" s="124" t="s">
        <v>14836</v>
      </c>
      <c r="P1967" s="124" t="s">
        <v>14837</v>
      </c>
      <c r="Q1967" s="124" t="s">
        <v>14838</v>
      </c>
      <c r="R1967" s="125">
        <v>43697.526666666665</v>
      </c>
      <c r="S1967" s="125">
        <v>43713.203946759262</v>
      </c>
      <c r="T1967" s="122" t="s">
        <v>3158</v>
      </c>
      <c r="U1967" s="122" t="s">
        <v>3158</v>
      </c>
      <c r="V1967" s="122" t="s">
        <v>3158</v>
      </c>
      <c r="W1967" s="122" t="s">
        <v>3158</v>
      </c>
      <c r="X1967" s="122" t="s">
        <v>3158</v>
      </c>
      <c r="Y1967" s="122" t="s">
        <v>3158</v>
      </c>
      <c r="Z1967" s="122">
        <v>0</v>
      </c>
      <c r="AA1967" s="122" t="s">
        <v>3158</v>
      </c>
      <c r="AB1967" s="122" t="s">
        <v>3158</v>
      </c>
      <c r="AC1967" s="122" t="s">
        <v>3158</v>
      </c>
      <c r="AD1967" s="125">
        <v>43713.203946759262</v>
      </c>
      <c r="AE1967" s="122" t="s">
        <v>3158</v>
      </c>
    </row>
    <row r="1968" spans="1:31" ht="13">
      <c r="A1968" s="122">
        <v>4325</v>
      </c>
      <c r="B1968" s="122" t="s">
        <v>14839</v>
      </c>
      <c r="C1968" s="122" t="s">
        <v>14840</v>
      </c>
      <c r="D1968" s="122" t="s">
        <v>3146</v>
      </c>
      <c r="E1968" s="122">
        <v>2015</v>
      </c>
      <c r="G1968" s="122" t="s">
        <v>3172</v>
      </c>
      <c r="H1968" s="122" t="s">
        <v>3173</v>
      </c>
      <c r="K1968" s="122" t="s">
        <v>14841</v>
      </c>
      <c r="L1968" s="124" t="s">
        <v>14842</v>
      </c>
      <c r="M1968" s="122" t="s">
        <v>3154</v>
      </c>
      <c r="N1968" s="122">
        <v>75</v>
      </c>
      <c r="O1968" s="124" t="s">
        <v>14843</v>
      </c>
      <c r="P1968" s="124" t="s">
        <v>14844</v>
      </c>
      <c r="Q1968" s="124" t="s">
        <v>14845</v>
      </c>
      <c r="R1968" s="125">
        <v>43697.526666666665</v>
      </c>
      <c r="S1968" s="125">
        <v>43713.203946759262</v>
      </c>
      <c r="T1968" s="122" t="s">
        <v>3158</v>
      </c>
      <c r="U1968" s="122" t="s">
        <v>3158</v>
      </c>
      <c r="V1968" s="122" t="s">
        <v>3158</v>
      </c>
      <c r="W1968" s="122" t="s">
        <v>3158</v>
      </c>
      <c r="X1968" s="122" t="s">
        <v>3158</v>
      </c>
      <c r="Y1968" s="122" t="s">
        <v>3158</v>
      </c>
      <c r="Z1968" s="122">
        <v>0</v>
      </c>
      <c r="AA1968" s="122" t="s">
        <v>3158</v>
      </c>
      <c r="AB1968" s="122" t="s">
        <v>3158</v>
      </c>
      <c r="AC1968" s="122" t="s">
        <v>3158</v>
      </c>
      <c r="AD1968" s="125">
        <v>43713.203946759262</v>
      </c>
      <c r="AE1968" s="122" t="s">
        <v>3158</v>
      </c>
    </row>
    <row r="1969" spans="1:31" ht="13">
      <c r="A1969" s="122">
        <v>4326</v>
      </c>
      <c r="B1969" s="122" t="s">
        <v>14846</v>
      </c>
      <c r="C1969" s="122" t="s">
        <v>14847</v>
      </c>
      <c r="D1969" s="122" t="s">
        <v>3146</v>
      </c>
      <c r="E1969" s="122">
        <v>2015</v>
      </c>
      <c r="G1969" s="122" t="s">
        <v>3172</v>
      </c>
      <c r="H1969" s="122" t="s">
        <v>3173</v>
      </c>
      <c r="K1969" s="122" t="s">
        <v>14848</v>
      </c>
      <c r="L1969" s="124" t="s">
        <v>14849</v>
      </c>
      <c r="M1969" s="122" t="s">
        <v>3154</v>
      </c>
      <c r="N1969" s="122">
        <v>75</v>
      </c>
      <c r="O1969" s="124" t="s">
        <v>14850</v>
      </c>
      <c r="P1969" s="124" t="s">
        <v>14851</v>
      </c>
      <c r="Q1969" s="124" t="s">
        <v>14852</v>
      </c>
      <c r="R1969" s="125">
        <v>43697.526666666665</v>
      </c>
      <c r="S1969" s="125">
        <v>43713.203946759262</v>
      </c>
      <c r="T1969" s="122" t="s">
        <v>3158</v>
      </c>
      <c r="U1969" s="122" t="s">
        <v>3158</v>
      </c>
      <c r="V1969" s="122" t="s">
        <v>3158</v>
      </c>
      <c r="W1969" s="122" t="s">
        <v>3158</v>
      </c>
      <c r="X1969" s="122" t="s">
        <v>3158</v>
      </c>
      <c r="Y1969" s="122" t="s">
        <v>3158</v>
      </c>
      <c r="Z1969" s="122">
        <v>0</v>
      </c>
      <c r="AA1969" s="122" t="s">
        <v>3158</v>
      </c>
      <c r="AB1969" s="122" t="s">
        <v>3158</v>
      </c>
      <c r="AC1969" s="122" t="s">
        <v>3158</v>
      </c>
      <c r="AD1969" s="125">
        <v>43713.203946759262</v>
      </c>
      <c r="AE1969" s="122" t="s">
        <v>3158</v>
      </c>
    </row>
    <row r="1970" spans="1:31" ht="13">
      <c r="A1970" s="122">
        <v>4327</v>
      </c>
      <c r="B1970" s="122" t="s">
        <v>14853</v>
      </c>
      <c r="C1970" s="122" t="s">
        <v>14854</v>
      </c>
      <c r="D1970" s="122" t="s">
        <v>3146</v>
      </c>
      <c r="E1970" s="122">
        <v>2011</v>
      </c>
      <c r="G1970" s="122" t="s">
        <v>4325</v>
      </c>
      <c r="H1970" s="122" t="s">
        <v>3173</v>
      </c>
      <c r="K1970" s="122" t="s">
        <v>14855</v>
      </c>
      <c r="L1970" s="124" t="s">
        <v>14856</v>
      </c>
      <c r="M1970" s="122" t="s">
        <v>3154</v>
      </c>
      <c r="N1970" s="122">
        <v>75</v>
      </c>
      <c r="O1970" s="124" t="s">
        <v>14857</v>
      </c>
      <c r="P1970" s="124" t="s">
        <v>14851</v>
      </c>
      <c r="Q1970" s="124" t="s">
        <v>14858</v>
      </c>
      <c r="R1970" s="125">
        <v>43697.526666666665</v>
      </c>
      <c r="S1970" s="125">
        <v>43713.203946759262</v>
      </c>
      <c r="T1970" s="122" t="s">
        <v>3158</v>
      </c>
      <c r="U1970" s="122" t="s">
        <v>3158</v>
      </c>
      <c r="V1970" s="122" t="s">
        <v>3158</v>
      </c>
      <c r="W1970" s="122" t="s">
        <v>3158</v>
      </c>
      <c r="X1970" s="122" t="s">
        <v>3158</v>
      </c>
      <c r="Y1970" s="122" t="s">
        <v>3158</v>
      </c>
      <c r="Z1970" s="122">
        <v>0</v>
      </c>
      <c r="AA1970" s="122" t="s">
        <v>3158</v>
      </c>
      <c r="AB1970" s="122" t="s">
        <v>3158</v>
      </c>
      <c r="AC1970" s="122" t="s">
        <v>3158</v>
      </c>
      <c r="AD1970" s="125">
        <v>43713.203946759262</v>
      </c>
      <c r="AE1970" s="122" t="s">
        <v>3158</v>
      </c>
    </row>
    <row r="1971" spans="1:31" ht="13">
      <c r="A1971" s="122">
        <v>4328</v>
      </c>
      <c r="B1971" s="122" t="s">
        <v>14859</v>
      </c>
      <c r="C1971" s="122" t="s">
        <v>14860</v>
      </c>
      <c r="D1971" s="122" t="s">
        <v>3146</v>
      </c>
      <c r="E1971" s="122">
        <v>2013</v>
      </c>
      <c r="G1971" s="122" t="s">
        <v>3172</v>
      </c>
      <c r="H1971" s="122" t="s">
        <v>3173</v>
      </c>
      <c r="K1971" s="122" t="s">
        <v>14861</v>
      </c>
      <c r="L1971" s="124" t="s">
        <v>14862</v>
      </c>
      <c r="M1971" s="122" t="s">
        <v>3154</v>
      </c>
      <c r="N1971" s="122">
        <v>75</v>
      </c>
      <c r="R1971" s="125">
        <v>43697.526666666665</v>
      </c>
      <c r="S1971" s="125">
        <v>43713.203946759262</v>
      </c>
      <c r="T1971" s="122" t="s">
        <v>3158</v>
      </c>
      <c r="U1971" s="122" t="s">
        <v>3158</v>
      </c>
      <c r="V1971" s="122" t="s">
        <v>3158</v>
      </c>
      <c r="W1971" s="122" t="s">
        <v>3158</v>
      </c>
      <c r="X1971" s="122" t="s">
        <v>3158</v>
      </c>
      <c r="Y1971" s="122" t="s">
        <v>3158</v>
      </c>
      <c r="Z1971" s="122">
        <v>0</v>
      </c>
      <c r="AA1971" s="122" t="s">
        <v>3158</v>
      </c>
      <c r="AB1971" s="122" t="s">
        <v>3158</v>
      </c>
      <c r="AC1971" s="122" t="s">
        <v>3158</v>
      </c>
      <c r="AD1971" s="125">
        <v>43713.203946759262</v>
      </c>
      <c r="AE1971" s="122" t="s">
        <v>3158</v>
      </c>
    </row>
    <row r="1972" spans="1:31" ht="13">
      <c r="A1972" s="122">
        <v>4329</v>
      </c>
      <c r="B1972" s="124" t="s">
        <v>14863</v>
      </c>
      <c r="C1972" s="122" t="s">
        <v>14864</v>
      </c>
      <c r="D1972" s="122" t="s">
        <v>3146</v>
      </c>
      <c r="E1972" s="122">
        <v>2017</v>
      </c>
      <c r="G1972" s="122" t="s">
        <v>3172</v>
      </c>
      <c r="H1972" s="122" t="s">
        <v>3173</v>
      </c>
      <c r="K1972" s="122" t="s">
        <v>14865</v>
      </c>
      <c r="L1972" s="124" t="s">
        <v>14866</v>
      </c>
      <c r="M1972" s="122" t="s">
        <v>3154</v>
      </c>
      <c r="N1972" s="122">
        <v>75</v>
      </c>
      <c r="O1972" s="124" t="s">
        <v>14867</v>
      </c>
      <c r="R1972" s="125">
        <v>43697.526666666665</v>
      </c>
      <c r="S1972" s="125">
        <v>43713.203946759262</v>
      </c>
      <c r="T1972" s="122" t="s">
        <v>3158</v>
      </c>
      <c r="U1972" s="122" t="s">
        <v>3158</v>
      </c>
      <c r="V1972" s="122" t="s">
        <v>3158</v>
      </c>
      <c r="W1972" s="122" t="s">
        <v>3158</v>
      </c>
      <c r="X1972" s="122" t="s">
        <v>3158</v>
      </c>
      <c r="Y1972" s="122" t="s">
        <v>3158</v>
      </c>
      <c r="Z1972" s="122">
        <v>0</v>
      </c>
      <c r="AA1972" s="122" t="s">
        <v>3158</v>
      </c>
      <c r="AB1972" s="122" t="s">
        <v>3158</v>
      </c>
      <c r="AC1972" s="122" t="s">
        <v>3158</v>
      </c>
      <c r="AD1972" s="125">
        <v>43713.203946759262</v>
      </c>
      <c r="AE1972" s="122" t="s">
        <v>3158</v>
      </c>
    </row>
    <row r="1973" spans="1:31" ht="13">
      <c r="A1973" s="122">
        <v>4330</v>
      </c>
      <c r="B1973" s="122" t="s">
        <v>14868</v>
      </c>
      <c r="C1973" s="122" t="s">
        <v>14869</v>
      </c>
      <c r="D1973" s="122" t="s">
        <v>3146</v>
      </c>
      <c r="E1973" s="122">
        <v>2012</v>
      </c>
      <c r="G1973" s="122" t="s">
        <v>3172</v>
      </c>
      <c r="H1973" s="122" t="s">
        <v>3173</v>
      </c>
      <c r="K1973" s="122" t="s">
        <v>14870</v>
      </c>
      <c r="L1973" s="124" t="s">
        <v>14871</v>
      </c>
      <c r="M1973" s="122" t="s">
        <v>3154</v>
      </c>
      <c r="N1973" s="122">
        <v>75</v>
      </c>
      <c r="O1973" s="124" t="s">
        <v>14872</v>
      </c>
      <c r="P1973" s="124" t="s">
        <v>14873</v>
      </c>
      <c r="Q1973" s="124" t="s">
        <v>14874</v>
      </c>
      <c r="R1973" s="125">
        <v>43697.526666666665</v>
      </c>
      <c r="S1973" s="125">
        <v>43713.203946759262</v>
      </c>
      <c r="T1973" s="122" t="s">
        <v>3158</v>
      </c>
      <c r="U1973" s="122" t="s">
        <v>3158</v>
      </c>
      <c r="V1973" s="122" t="s">
        <v>3158</v>
      </c>
      <c r="W1973" s="122" t="s">
        <v>3158</v>
      </c>
      <c r="X1973" s="122" t="s">
        <v>3158</v>
      </c>
      <c r="Y1973" s="122" t="s">
        <v>3158</v>
      </c>
      <c r="Z1973" s="122">
        <v>0</v>
      </c>
      <c r="AA1973" s="122" t="s">
        <v>3158</v>
      </c>
      <c r="AB1973" s="122" t="s">
        <v>3158</v>
      </c>
      <c r="AC1973" s="122" t="s">
        <v>3158</v>
      </c>
      <c r="AD1973" s="125">
        <v>43713.203946759262</v>
      </c>
      <c r="AE1973" s="122" t="s">
        <v>3158</v>
      </c>
    </row>
    <row r="1974" spans="1:31" ht="13">
      <c r="A1974" s="122">
        <v>4331</v>
      </c>
      <c r="B1974" s="122" t="s">
        <v>14875</v>
      </c>
      <c r="C1974" s="122" t="s">
        <v>14876</v>
      </c>
      <c r="D1974" s="122" t="s">
        <v>3146</v>
      </c>
      <c r="E1974" s="122">
        <v>2017</v>
      </c>
      <c r="G1974" s="122" t="s">
        <v>5100</v>
      </c>
      <c r="H1974" s="122" t="s">
        <v>3173</v>
      </c>
      <c r="K1974" s="122" t="s">
        <v>14877</v>
      </c>
      <c r="L1974" s="124" t="s">
        <v>14878</v>
      </c>
      <c r="M1974" s="122" t="s">
        <v>3154</v>
      </c>
      <c r="N1974" s="122">
        <v>75</v>
      </c>
      <c r="R1974" s="125">
        <v>43697.526666666665</v>
      </c>
      <c r="S1974" s="125">
        <v>43713.203946759262</v>
      </c>
      <c r="T1974" s="122" t="s">
        <v>3158</v>
      </c>
      <c r="U1974" s="122" t="s">
        <v>3158</v>
      </c>
      <c r="V1974" s="122" t="s">
        <v>3158</v>
      </c>
      <c r="W1974" s="122" t="s">
        <v>3158</v>
      </c>
      <c r="X1974" s="122" t="s">
        <v>3158</v>
      </c>
      <c r="Y1974" s="122" t="s">
        <v>3158</v>
      </c>
      <c r="Z1974" s="122">
        <v>0</v>
      </c>
      <c r="AA1974" s="122" t="s">
        <v>3158</v>
      </c>
      <c r="AB1974" s="122" t="s">
        <v>3158</v>
      </c>
      <c r="AC1974" s="122" t="s">
        <v>3158</v>
      </c>
      <c r="AD1974" s="125">
        <v>43713.203946759262</v>
      </c>
      <c r="AE1974" s="122" t="s">
        <v>3158</v>
      </c>
    </row>
    <row r="1975" spans="1:31" ht="13">
      <c r="A1975" s="122">
        <v>4332</v>
      </c>
      <c r="B1975" s="122" t="s">
        <v>14879</v>
      </c>
      <c r="C1975" s="122" t="s">
        <v>14880</v>
      </c>
      <c r="D1975" s="122" t="s">
        <v>3146</v>
      </c>
      <c r="E1975" s="122">
        <v>2016</v>
      </c>
      <c r="G1975" s="122" t="s">
        <v>3172</v>
      </c>
      <c r="H1975" s="122" t="s">
        <v>3173</v>
      </c>
      <c r="K1975" s="122" t="s">
        <v>14881</v>
      </c>
      <c r="L1975" s="124" t="s">
        <v>14882</v>
      </c>
      <c r="M1975" s="122" t="s">
        <v>3154</v>
      </c>
      <c r="N1975" s="122">
        <v>75</v>
      </c>
      <c r="R1975" s="125">
        <v>43697.526666666665</v>
      </c>
      <c r="S1975" s="125">
        <v>43713.203946759262</v>
      </c>
      <c r="T1975" s="122" t="s">
        <v>3158</v>
      </c>
      <c r="U1975" s="122" t="s">
        <v>3158</v>
      </c>
      <c r="V1975" s="122" t="s">
        <v>3158</v>
      </c>
      <c r="W1975" s="122" t="s">
        <v>3158</v>
      </c>
      <c r="X1975" s="122" t="s">
        <v>3158</v>
      </c>
      <c r="Y1975" s="122" t="s">
        <v>3158</v>
      </c>
      <c r="Z1975" s="122">
        <v>0</v>
      </c>
      <c r="AA1975" s="122" t="s">
        <v>3158</v>
      </c>
      <c r="AB1975" s="122" t="s">
        <v>3158</v>
      </c>
      <c r="AC1975" s="122" t="s">
        <v>3158</v>
      </c>
      <c r="AD1975" s="125">
        <v>43713.203946759262</v>
      </c>
      <c r="AE1975" s="122" t="s">
        <v>3158</v>
      </c>
    </row>
    <row r="1976" spans="1:31" ht="13">
      <c r="A1976" s="122">
        <v>4333</v>
      </c>
      <c r="B1976" s="122" t="s">
        <v>14883</v>
      </c>
      <c r="C1976" s="122" t="s">
        <v>14884</v>
      </c>
      <c r="D1976" s="122" t="s">
        <v>3146</v>
      </c>
      <c r="E1976" s="122">
        <v>2012</v>
      </c>
      <c r="G1976" s="122" t="s">
        <v>3172</v>
      </c>
      <c r="H1976" s="122" t="s">
        <v>3173</v>
      </c>
      <c r="K1976" s="122" t="s">
        <v>14885</v>
      </c>
      <c r="L1976" s="124" t="s">
        <v>14886</v>
      </c>
      <c r="M1976" s="122" t="s">
        <v>3154</v>
      </c>
      <c r="N1976" s="122">
        <v>75</v>
      </c>
      <c r="O1976" s="124" t="s">
        <v>14887</v>
      </c>
      <c r="P1976" s="124" t="s">
        <v>14888</v>
      </c>
      <c r="Q1976" s="124" t="s">
        <v>14889</v>
      </c>
      <c r="R1976" s="125">
        <v>43697.526666666665</v>
      </c>
      <c r="S1976" s="125">
        <v>43713.203946759262</v>
      </c>
      <c r="T1976" s="122" t="s">
        <v>3158</v>
      </c>
      <c r="U1976" s="122" t="s">
        <v>3158</v>
      </c>
      <c r="V1976" s="122" t="s">
        <v>3158</v>
      </c>
      <c r="W1976" s="122" t="s">
        <v>3158</v>
      </c>
      <c r="X1976" s="122" t="s">
        <v>3158</v>
      </c>
      <c r="Y1976" s="122" t="s">
        <v>3158</v>
      </c>
      <c r="Z1976" s="122">
        <v>0</v>
      </c>
      <c r="AA1976" s="122" t="s">
        <v>3158</v>
      </c>
      <c r="AB1976" s="122" t="s">
        <v>3158</v>
      </c>
      <c r="AC1976" s="122" t="s">
        <v>3158</v>
      </c>
      <c r="AD1976" s="125">
        <v>43713.203946759262</v>
      </c>
      <c r="AE1976" s="122" t="s">
        <v>3158</v>
      </c>
    </row>
    <row r="1977" spans="1:31" ht="13">
      <c r="A1977" s="122">
        <v>4334</v>
      </c>
      <c r="B1977" s="122" t="s">
        <v>14890</v>
      </c>
      <c r="C1977" s="122" t="s">
        <v>14891</v>
      </c>
      <c r="D1977" s="122" t="s">
        <v>3146</v>
      </c>
      <c r="E1977" s="122">
        <v>2017</v>
      </c>
      <c r="G1977" s="122" t="s">
        <v>5502</v>
      </c>
      <c r="H1977" s="122" t="s">
        <v>3173</v>
      </c>
      <c r="K1977" s="122" t="s">
        <v>14892</v>
      </c>
      <c r="L1977" s="124" t="s">
        <v>14893</v>
      </c>
      <c r="M1977" s="122" t="s">
        <v>3154</v>
      </c>
      <c r="N1977" s="122">
        <v>75</v>
      </c>
      <c r="O1977" s="124" t="s">
        <v>14894</v>
      </c>
      <c r="P1977" s="124" t="s">
        <v>14895</v>
      </c>
      <c r="Q1977" s="124" t="s">
        <v>14896</v>
      </c>
      <c r="R1977" s="125">
        <v>43697.526666666665</v>
      </c>
      <c r="S1977" s="125">
        <v>43713.203946759262</v>
      </c>
      <c r="T1977" s="122" t="s">
        <v>3158</v>
      </c>
      <c r="U1977" s="122" t="s">
        <v>3158</v>
      </c>
      <c r="V1977" s="122" t="s">
        <v>3158</v>
      </c>
      <c r="W1977" s="122" t="s">
        <v>3158</v>
      </c>
      <c r="X1977" s="122" t="s">
        <v>3158</v>
      </c>
      <c r="Y1977" s="122" t="s">
        <v>3158</v>
      </c>
      <c r="Z1977" s="122">
        <v>0</v>
      </c>
      <c r="AA1977" s="122" t="s">
        <v>3158</v>
      </c>
      <c r="AB1977" s="122" t="s">
        <v>3158</v>
      </c>
      <c r="AC1977" s="122" t="s">
        <v>3158</v>
      </c>
      <c r="AD1977" s="125">
        <v>43713.203946759262</v>
      </c>
      <c r="AE1977" s="122" t="s">
        <v>3158</v>
      </c>
    </row>
    <row r="1978" spans="1:31" ht="13">
      <c r="A1978" s="122">
        <v>4335</v>
      </c>
      <c r="B1978" s="122" t="s">
        <v>14897</v>
      </c>
      <c r="C1978" s="122" t="s">
        <v>14898</v>
      </c>
      <c r="D1978" s="122" t="s">
        <v>3146</v>
      </c>
      <c r="E1978" s="122">
        <v>2012</v>
      </c>
      <c r="G1978" s="122" t="s">
        <v>3172</v>
      </c>
      <c r="H1978" s="122" t="s">
        <v>3173</v>
      </c>
      <c r="K1978" s="122" t="s">
        <v>14899</v>
      </c>
      <c r="L1978" s="124" t="s">
        <v>14900</v>
      </c>
      <c r="M1978" s="122" t="s">
        <v>3154</v>
      </c>
      <c r="N1978" s="122">
        <v>75</v>
      </c>
      <c r="P1978" s="124" t="s">
        <v>14901</v>
      </c>
      <c r="Q1978" s="124" t="s">
        <v>14902</v>
      </c>
      <c r="R1978" s="125">
        <v>43697.526666666665</v>
      </c>
      <c r="S1978" s="125">
        <v>43713.203946759262</v>
      </c>
      <c r="T1978" s="122" t="s">
        <v>3158</v>
      </c>
      <c r="U1978" s="122" t="s">
        <v>3158</v>
      </c>
      <c r="V1978" s="122" t="s">
        <v>3158</v>
      </c>
      <c r="W1978" s="122" t="s">
        <v>3158</v>
      </c>
      <c r="X1978" s="122" t="s">
        <v>3158</v>
      </c>
      <c r="Y1978" s="122" t="s">
        <v>3158</v>
      </c>
      <c r="Z1978" s="122">
        <v>0</v>
      </c>
      <c r="AA1978" s="122" t="s">
        <v>3158</v>
      </c>
      <c r="AB1978" s="122" t="s">
        <v>3158</v>
      </c>
      <c r="AC1978" s="122" t="s">
        <v>3158</v>
      </c>
      <c r="AD1978" s="125">
        <v>43713.203946759262</v>
      </c>
      <c r="AE1978" s="122" t="s">
        <v>3158</v>
      </c>
    </row>
    <row r="1979" spans="1:31" ht="13">
      <c r="A1979" s="122">
        <v>4336</v>
      </c>
      <c r="B1979" s="122" t="s">
        <v>14903</v>
      </c>
      <c r="C1979" s="122" t="s">
        <v>14904</v>
      </c>
      <c r="D1979" s="122" t="s">
        <v>3146</v>
      </c>
      <c r="E1979" s="122">
        <v>2013</v>
      </c>
      <c r="G1979" s="122" t="s">
        <v>3172</v>
      </c>
      <c r="H1979" s="122" t="s">
        <v>3173</v>
      </c>
      <c r="K1979" s="122" t="s">
        <v>14905</v>
      </c>
      <c r="L1979" s="124" t="s">
        <v>14906</v>
      </c>
      <c r="M1979" s="122" t="s">
        <v>3154</v>
      </c>
      <c r="N1979" s="122">
        <v>75</v>
      </c>
      <c r="O1979" s="124" t="s">
        <v>14907</v>
      </c>
      <c r="R1979" s="125">
        <v>43697.526666666665</v>
      </c>
      <c r="S1979" s="125">
        <v>43713.203946759262</v>
      </c>
      <c r="T1979" s="122" t="s">
        <v>3158</v>
      </c>
      <c r="U1979" s="122" t="s">
        <v>3158</v>
      </c>
      <c r="V1979" s="122" t="s">
        <v>3158</v>
      </c>
      <c r="W1979" s="122" t="s">
        <v>3158</v>
      </c>
      <c r="X1979" s="122" t="s">
        <v>3158</v>
      </c>
      <c r="Y1979" s="122" t="s">
        <v>3158</v>
      </c>
      <c r="Z1979" s="122">
        <v>0</v>
      </c>
      <c r="AA1979" s="122" t="s">
        <v>3158</v>
      </c>
      <c r="AB1979" s="122" t="s">
        <v>3158</v>
      </c>
      <c r="AC1979" s="122" t="s">
        <v>3158</v>
      </c>
      <c r="AD1979" s="125">
        <v>43713.203946759262</v>
      </c>
      <c r="AE1979" s="122" t="s">
        <v>3158</v>
      </c>
    </row>
    <row r="1980" spans="1:31" ht="13">
      <c r="A1980" s="122">
        <v>4337</v>
      </c>
      <c r="B1980" s="122" t="s">
        <v>14908</v>
      </c>
      <c r="C1980" s="122" t="s">
        <v>14909</v>
      </c>
      <c r="D1980" s="122" t="s">
        <v>3146</v>
      </c>
      <c r="E1980" s="122">
        <v>2011</v>
      </c>
      <c r="G1980" s="122" t="s">
        <v>9056</v>
      </c>
      <c r="H1980" s="122" t="s">
        <v>3173</v>
      </c>
      <c r="K1980" s="122" t="s">
        <v>14910</v>
      </c>
      <c r="L1980" s="124" t="s">
        <v>14911</v>
      </c>
      <c r="M1980" s="122" t="s">
        <v>3154</v>
      </c>
      <c r="N1980" s="122">
        <v>75</v>
      </c>
      <c r="P1980" s="124" t="s">
        <v>14912</v>
      </c>
      <c r="Q1980" s="124" t="s">
        <v>14913</v>
      </c>
      <c r="R1980" s="125">
        <v>43697.526666666665</v>
      </c>
      <c r="S1980" s="125">
        <v>43713.203946759262</v>
      </c>
      <c r="T1980" s="122" t="s">
        <v>3158</v>
      </c>
      <c r="U1980" s="122" t="s">
        <v>3158</v>
      </c>
      <c r="V1980" s="122" t="s">
        <v>3158</v>
      </c>
      <c r="W1980" s="122" t="s">
        <v>3158</v>
      </c>
      <c r="X1980" s="122" t="s">
        <v>3158</v>
      </c>
      <c r="Y1980" s="122" t="s">
        <v>3158</v>
      </c>
      <c r="Z1980" s="122">
        <v>0</v>
      </c>
      <c r="AA1980" s="122" t="s">
        <v>3158</v>
      </c>
      <c r="AB1980" s="122" t="s">
        <v>3158</v>
      </c>
      <c r="AC1980" s="122" t="s">
        <v>3158</v>
      </c>
      <c r="AD1980" s="125">
        <v>43713.203946759262</v>
      </c>
      <c r="AE1980" s="122" t="s">
        <v>3158</v>
      </c>
    </row>
    <row r="1981" spans="1:31" ht="13">
      <c r="A1981" s="122">
        <v>4338</v>
      </c>
      <c r="B1981" s="122" t="s">
        <v>14914</v>
      </c>
      <c r="C1981" s="122" t="s">
        <v>14915</v>
      </c>
      <c r="D1981" s="122" t="s">
        <v>3146</v>
      </c>
      <c r="E1981" s="122">
        <v>2014</v>
      </c>
      <c r="G1981" s="122" t="s">
        <v>3172</v>
      </c>
      <c r="H1981" s="122" t="s">
        <v>3173</v>
      </c>
      <c r="K1981" s="122" t="s">
        <v>14916</v>
      </c>
      <c r="L1981" s="124" t="s">
        <v>14917</v>
      </c>
      <c r="M1981" s="122" t="s">
        <v>3154</v>
      </c>
      <c r="N1981" s="122">
        <v>75</v>
      </c>
      <c r="O1981" s="124" t="s">
        <v>14918</v>
      </c>
      <c r="P1981" s="124" t="s">
        <v>14919</v>
      </c>
      <c r="Q1981" s="124" t="s">
        <v>14920</v>
      </c>
      <c r="R1981" s="125">
        <v>43697.526666666665</v>
      </c>
      <c r="S1981" s="125">
        <v>43713.203946759262</v>
      </c>
      <c r="T1981" s="122" t="s">
        <v>3158</v>
      </c>
      <c r="U1981" s="122" t="s">
        <v>3158</v>
      </c>
      <c r="V1981" s="122" t="s">
        <v>3158</v>
      </c>
      <c r="W1981" s="122" t="s">
        <v>3158</v>
      </c>
      <c r="X1981" s="122" t="s">
        <v>3158</v>
      </c>
      <c r="Y1981" s="122" t="s">
        <v>3158</v>
      </c>
      <c r="Z1981" s="122">
        <v>0</v>
      </c>
      <c r="AA1981" s="122" t="s">
        <v>3158</v>
      </c>
      <c r="AB1981" s="122" t="s">
        <v>3158</v>
      </c>
      <c r="AC1981" s="122" t="s">
        <v>3158</v>
      </c>
      <c r="AD1981" s="125">
        <v>43713.203946759262</v>
      </c>
      <c r="AE1981" s="122" t="s">
        <v>3158</v>
      </c>
    </row>
    <row r="1982" spans="1:31" ht="13">
      <c r="A1982" s="122">
        <v>4339</v>
      </c>
      <c r="B1982" s="122" t="s">
        <v>14921</v>
      </c>
      <c r="C1982" s="122" t="s">
        <v>14922</v>
      </c>
      <c r="D1982" s="122" t="s">
        <v>3146</v>
      </c>
      <c r="E1982" s="122">
        <v>2013</v>
      </c>
      <c r="G1982" s="122" t="s">
        <v>3172</v>
      </c>
      <c r="H1982" s="122" t="s">
        <v>3173</v>
      </c>
      <c r="K1982" s="122" t="s">
        <v>14923</v>
      </c>
      <c r="L1982" s="124" t="s">
        <v>14924</v>
      </c>
      <c r="M1982" s="122" t="s">
        <v>3154</v>
      </c>
      <c r="N1982" s="122">
        <v>75</v>
      </c>
      <c r="O1982" s="124" t="s">
        <v>14925</v>
      </c>
      <c r="P1982" s="124" t="s">
        <v>14926</v>
      </c>
      <c r="Q1982" s="124" t="s">
        <v>14927</v>
      </c>
      <c r="R1982" s="125">
        <v>43697.526666666665</v>
      </c>
      <c r="S1982" s="125">
        <v>43713.203946759262</v>
      </c>
      <c r="T1982" s="122" t="s">
        <v>3158</v>
      </c>
      <c r="U1982" s="122" t="s">
        <v>3158</v>
      </c>
      <c r="V1982" s="122" t="s">
        <v>3158</v>
      </c>
      <c r="W1982" s="122" t="s">
        <v>3158</v>
      </c>
      <c r="X1982" s="122" t="s">
        <v>3158</v>
      </c>
      <c r="Y1982" s="122" t="s">
        <v>3158</v>
      </c>
      <c r="Z1982" s="122">
        <v>0</v>
      </c>
      <c r="AA1982" s="122" t="s">
        <v>3158</v>
      </c>
      <c r="AB1982" s="122" t="s">
        <v>3158</v>
      </c>
      <c r="AC1982" s="122" t="s">
        <v>3158</v>
      </c>
      <c r="AD1982" s="125">
        <v>43713.203946759262</v>
      </c>
      <c r="AE1982" s="122" t="s">
        <v>3158</v>
      </c>
    </row>
    <row r="1983" spans="1:31" ht="13">
      <c r="A1983" s="122">
        <v>4340</v>
      </c>
      <c r="B1983" s="122" t="s">
        <v>14928</v>
      </c>
      <c r="C1983" s="122" t="s">
        <v>14929</v>
      </c>
      <c r="D1983" s="122" t="s">
        <v>3146</v>
      </c>
      <c r="E1983" s="122">
        <v>2016</v>
      </c>
      <c r="G1983" s="122" t="s">
        <v>4325</v>
      </c>
      <c r="H1983" s="122" t="s">
        <v>3173</v>
      </c>
      <c r="K1983" s="122" t="s">
        <v>14930</v>
      </c>
      <c r="L1983" s="124" t="s">
        <v>14931</v>
      </c>
      <c r="M1983" s="122" t="s">
        <v>3154</v>
      </c>
      <c r="N1983" s="122">
        <v>75</v>
      </c>
      <c r="O1983" s="124" t="s">
        <v>14932</v>
      </c>
      <c r="P1983" s="124" t="s">
        <v>14933</v>
      </c>
      <c r="Q1983" s="124" t="s">
        <v>14934</v>
      </c>
      <c r="R1983" s="125">
        <v>43697.526666666665</v>
      </c>
      <c r="S1983" s="125">
        <v>43713.203946759262</v>
      </c>
      <c r="T1983" s="122" t="s">
        <v>3158</v>
      </c>
      <c r="U1983" s="122" t="s">
        <v>3158</v>
      </c>
      <c r="V1983" s="122" t="s">
        <v>3158</v>
      </c>
      <c r="W1983" s="122" t="s">
        <v>3158</v>
      </c>
      <c r="X1983" s="122" t="s">
        <v>3158</v>
      </c>
      <c r="Y1983" s="122" t="s">
        <v>3158</v>
      </c>
      <c r="Z1983" s="122">
        <v>0</v>
      </c>
      <c r="AA1983" s="122" t="s">
        <v>3158</v>
      </c>
      <c r="AB1983" s="122" t="s">
        <v>3158</v>
      </c>
      <c r="AC1983" s="122" t="s">
        <v>3158</v>
      </c>
      <c r="AD1983" s="125">
        <v>43713.203946759262</v>
      </c>
      <c r="AE1983" s="122" t="s">
        <v>3158</v>
      </c>
    </row>
    <row r="1984" spans="1:31" ht="13">
      <c r="A1984" s="122">
        <v>4341</v>
      </c>
      <c r="B1984" s="122" t="s">
        <v>14935</v>
      </c>
      <c r="C1984" s="122" t="s">
        <v>14936</v>
      </c>
      <c r="D1984" s="122" t="s">
        <v>3146</v>
      </c>
      <c r="E1984" s="122">
        <v>2013</v>
      </c>
      <c r="G1984" s="122" t="s">
        <v>4325</v>
      </c>
      <c r="H1984" s="122" t="s">
        <v>3173</v>
      </c>
      <c r="K1984" s="122" t="s">
        <v>14937</v>
      </c>
      <c r="L1984" s="124" t="s">
        <v>9818</v>
      </c>
      <c r="M1984" s="122" t="s">
        <v>3154</v>
      </c>
      <c r="N1984" s="122">
        <v>75</v>
      </c>
      <c r="O1984" s="124" t="s">
        <v>9819</v>
      </c>
      <c r="P1984" s="124" t="s">
        <v>9820</v>
      </c>
      <c r="Q1984" s="124" t="s">
        <v>9821</v>
      </c>
      <c r="R1984" s="125">
        <v>43697.526666666665</v>
      </c>
      <c r="S1984" s="125">
        <v>43713.203946759262</v>
      </c>
      <c r="T1984" s="122" t="s">
        <v>3158</v>
      </c>
      <c r="U1984" s="122" t="s">
        <v>3158</v>
      </c>
      <c r="V1984" s="122" t="s">
        <v>3158</v>
      </c>
      <c r="W1984" s="122" t="s">
        <v>3158</v>
      </c>
      <c r="X1984" s="122" t="s">
        <v>3158</v>
      </c>
      <c r="Y1984" s="122" t="s">
        <v>3158</v>
      </c>
      <c r="Z1984" s="122">
        <v>0</v>
      </c>
      <c r="AA1984" s="122" t="s">
        <v>3158</v>
      </c>
      <c r="AB1984" s="122" t="s">
        <v>3158</v>
      </c>
      <c r="AC1984" s="122" t="s">
        <v>3158</v>
      </c>
      <c r="AD1984" s="125">
        <v>43713.203946759262</v>
      </c>
      <c r="AE1984" s="122" t="s">
        <v>3158</v>
      </c>
    </row>
    <row r="1985" spans="1:31" ht="13">
      <c r="A1985" s="122">
        <v>4342</v>
      </c>
      <c r="B1985" s="122" t="s">
        <v>14938</v>
      </c>
      <c r="C1985" s="122" t="s">
        <v>14939</v>
      </c>
      <c r="D1985" s="122" t="s">
        <v>3146</v>
      </c>
      <c r="E1985" s="122">
        <v>2017</v>
      </c>
      <c r="G1985" s="122" t="s">
        <v>3172</v>
      </c>
      <c r="H1985" s="122" t="s">
        <v>3173</v>
      </c>
      <c r="K1985" s="122" t="s">
        <v>14940</v>
      </c>
      <c r="L1985" s="124" t="s">
        <v>14941</v>
      </c>
      <c r="M1985" s="122" t="s">
        <v>3154</v>
      </c>
      <c r="N1985" s="122">
        <v>75</v>
      </c>
      <c r="O1985" s="124" t="s">
        <v>14942</v>
      </c>
      <c r="P1985" s="124" t="s">
        <v>14943</v>
      </c>
      <c r="Q1985" s="124" t="s">
        <v>14944</v>
      </c>
      <c r="R1985" s="125">
        <v>43697.526666666665</v>
      </c>
      <c r="S1985" s="125">
        <v>43713.203946759262</v>
      </c>
      <c r="T1985" s="122" t="s">
        <v>3158</v>
      </c>
      <c r="U1985" s="122" t="s">
        <v>3158</v>
      </c>
      <c r="V1985" s="122" t="s">
        <v>3158</v>
      </c>
      <c r="W1985" s="122" t="s">
        <v>3158</v>
      </c>
      <c r="X1985" s="122" t="s">
        <v>3158</v>
      </c>
      <c r="Y1985" s="122" t="s">
        <v>3158</v>
      </c>
      <c r="Z1985" s="122">
        <v>0</v>
      </c>
      <c r="AA1985" s="122" t="s">
        <v>3158</v>
      </c>
      <c r="AB1985" s="122" t="s">
        <v>3158</v>
      </c>
      <c r="AC1985" s="122" t="s">
        <v>3158</v>
      </c>
      <c r="AD1985" s="125">
        <v>43713.203946759262</v>
      </c>
      <c r="AE1985" s="122" t="s">
        <v>3158</v>
      </c>
    </row>
    <row r="1986" spans="1:31" ht="13">
      <c r="A1986" s="122">
        <v>4343</v>
      </c>
      <c r="B1986" s="122" t="s">
        <v>14945</v>
      </c>
      <c r="C1986" s="122" t="s">
        <v>14946</v>
      </c>
      <c r="D1986" s="122" t="s">
        <v>3146</v>
      </c>
      <c r="E1986" s="122">
        <v>2013</v>
      </c>
      <c r="G1986" s="122" t="s">
        <v>4325</v>
      </c>
      <c r="H1986" s="122" t="s">
        <v>3173</v>
      </c>
      <c r="K1986" s="122" t="s">
        <v>14947</v>
      </c>
      <c r="L1986" s="124" t="s">
        <v>14948</v>
      </c>
      <c r="M1986" s="122" t="s">
        <v>3154</v>
      </c>
      <c r="N1986" s="122">
        <v>75</v>
      </c>
      <c r="O1986" s="124" t="s">
        <v>14949</v>
      </c>
      <c r="P1986" s="124" t="s">
        <v>14950</v>
      </c>
      <c r="R1986" s="125">
        <v>43697.526666666665</v>
      </c>
      <c r="S1986" s="125">
        <v>43713.203946759262</v>
      </c>
      <c r="T1986" s="122" t="s">
        <v>3158</v>
      </c>
      <c r="U1986" s="122" t="s">
        <v>3158</v>
      </c>
      <c r="V1986" s="122" t="s">
        <v>3158</v>
      </c>
      <c r="W1986" s="122" t="s">
        <v>3158</v>
      </c>
      <c r="X1986" s="122" t="s">
        <v>3158</v>
      </c>
      <c r="Y1986" s="122" t="s">
        <v>3158</v>
      </c>
      <c r="Z1986" s="122">
        <v>0</v>
      </c>
      <c r="AA1986" s="122" t="s">
        <v>3158</v>
      </c>
      <c r="AB1986" s="122" t="s">
        <v>3158</v>
      </c>
      <c r="AC1986" s="122" t="s">
        <v>3158</v>
      </c>
      <c r="AD1986" s="125">
        <v>43713.203946759262</v>
      </c>
      <c r="AE1986" s="122" t="s">
        <v>3158</v>
      </c>
    </row>
    <row r="1987" spans="1:31" ht="13">
      <c r="A1987" s="122">
        <v>4344</v>
      </c>
      <c r="B1987" s="122" t="s">
        <v>14951</v>
      </c>
      <c r="C1987" s="122" t="s">
        <v>14952</v>
      </c>
      <c r="D1987" s="122" t="s">
        <v>3146</v>
      </c>
      <c r="E1987" s="122">
        <v>2016</v>
      </c>
      <c r="G1987" s="122" t="s">
        <v>5502</v>
      </c>
      <c r="H1987" s="122" t="s">
        <v>3173</v>
      </c>
      <c r="K1987" s="122" t="s">
        <v>14953</v>
      </c>
      <c r="L1987" s="124" t="s">
        <v>14954</v>
      </c>
      <c r="M1987" s="122" t="s">
        <v>3154</v>
      </c>
      <c r="N1987" s="122">
        <v>75</v>
      </c>
      <c r="O1987" s="124" t="s">
        <v>14955</v>
      </c>
      <c r="P1987" s="124" t="s">
        <v>14956</v>
      </c>
      <c r="Q1987" s="124" t="s">
        <v>14957</v>
      </c>
      <c r="R1987" s="125">
        <v>43697.526666666665</v>
      </c>
      <c r="S1987" s="125">
        <v>43713.203946759262</v>
      </c>
      <c r="T1987" s="122" t="s">
        <v>3158</v>
      </c>
      <c r="U1987" s="122" t="s">
        <v>3158</v>
      </c>
      <c r="V1987" s="122" t="s">
        <v>3158</v>
      </c>
      <c r="W1987" s="122" t="s">
        <v>3158</v>
      </c>
      <c r="X1987" s="122" t="s">
        <v>3158</v>
      </c>
      <c r="Y1987" s="122" t="s">
        <v>3158</v>
      </c>
      <c r="Z1987" s="122">
        <v>0</v>
      </c>
      <c r="AA1987" s="122" t="s">
        <v>3158</v>
      </c>
      <c r="AB1987" s="122" t="s">
        <v>3158</v>
      </c>
      <c r="AC1987" s="122" t="s">
        <v>3158</v>
      </c>
      <c r="AD1987" s="125">
        <v>43713.203946759262</v>
      </c>
      <c r="AE1987" s="122" t="s">
        <v>3158</v>
      </c>
    </row>
    <row r="1988" spans="1:31" ht="13">
      <c r="A1988" s="122">
        <v>4345</v>
      </c>
      <c r="B1988" s="122" t="s">
        <v>14958</v>
      </c>
      <c r="C1988" s="122" t="s">
        <v>14959</v>
      </c>
      <c r="D1988" s="122" t="s">
        <v>3146</v>
      </c>
      <c r="E1988" s="122">
        <v>2016</v>
      </c>
      <c r="G1988" s="122" t="s">
        <v>4325</v>
      </c>
      <c r="H1988" s="122" t="s">
        <v>3173</v>
      </c>
      <c r="K1988" s="122" t="s">
        <v>14960</v>
      </c>
      <c r="L1988" s="124" t="s">
        <v>14961</v>
      </c>
      <c r="M1988" s="122" t="s">
        <v>3154</v>
      </c>
      <c r="N1988" s="122">
        <v>75</v>
      </c>
      <c r="P1988" s="124" t="s">
        <v>14962</v>
      </c>
      <c r="R1988" s="125">
        <v>43697.526666666665</v>
      </c>
      <c r="S1988" s="125">
        <v>43713.203946759262</v>
      </c>
      <c r="T1988" s="122" t="s">
        <v>3158</v>
      </c>
      <c r="U1988" s="122" t="s">
        <v>3158</v>
      </c>
      <c r="V1988" s="122" t="s">
        <v>3158</v>
      </c>
      <c r="W1988" s="122" t="s">
        <v>3158</v>
      </c>
      <c r="X1988" s="122" t="s">
        <v>3158</v>
      </c>
      <c r="Y1988" s="122" t="s">
        <v>3158</v>
      </c>
      <c r="Z1988" s="122">
        <v>0</v>
      </c>
      <c r="AA1988" s="122" t="s">
        <v>3158</v>
      </c>
      <c r="AB1988" s="122" t="s">
        <v>3158</v>
      </c>
      <c r="AC1988" s="122" t="s">
        <v>3158</v>
      </c>
      <c r="AD1988" s="125">
        <v>43713.203946759262</v>
      </c>
      <c r="AE1988" s="122" t="s">
        <v>3158</v>
      </c>
    </row>
    <row r="1989" spans="1:31" ht="13">
      <c r="A1989" s="122">
        <v>4346</v>
      </c>
      <c r="B1989" s="122" t="s">
        <v>14963</v>
      </c>
      <c r="C1989" s="122" t="s">
        <v>14964</v>
      </c>
      <c r="D1989" s="122" t="s">
        <v>3146</v>
      </c>
      <c r="E1989" s="122">
        <v>2015</v>
      </c>
      <c r="G1989" s="122" t="s">
        <v>3172</v>
      </c>
      <c r="H1989" s="122" t="s">
        <v>3173</v>
      </c>
      <c r="K1989" s="122" t="s">
        <v>14965</v>
      </c>
      <c r="L1989" s="124" t="s">
        <v>14966</v>
      </c>
      <c r="M1989" s="122" t="s">
        <v>3154</v>
      </c>
      <c r="N1989" s="122">
        <v>75</v>
      </c>
      <c r="O1989" s="124" t="s">
        <v>14967</v>
      </c>
      <c r="P1989" s="124" t="s">
        <v>14968</v>
      </c>
      <c r="Q1989" s="124" t="s">
        <v>14969</v>
      </c>
      <c r="R1989" s="125">
        <v>43697.526666666665</v>
      </c>
      <c r="S1989" s="125">
        <v>43713.203946759262</v>
      </c>
      <c r="T1989" s="122" t="s">
        <v>3158</v>
      </c>
      <c r="U1989" s="122" t="s">
        <v>3158</v>
      </c>
      <c r="V1989" s="122" t="s">
        <v>3158</v>
      </c>
      <c r="W1989" s="122" t="s">
        <v>3158</v>
      </c>
      <c r="X1989" s="122" t="s">
        <v>3158</v>
      </c>
      <c r="Y1989" s="122" t="s">
        <v>3158</v>
      </c>
      <c r="Z1989" s="122">
        <v>0</v>
      </c>
      <c r="AA1989" s="122" t="s">
        <v>3158</v>
      </c>
      <c r="AB1989" s="122" t="s">
        <v>3158</v>
      </c>
      <c r="AC1989" s="122" t="s">
        <v>3158</v>
      </c>
      <c r="AD1989" s="125">
        <v>43713.203946759262</v>
      </c>
      <c r="AE1989" s="122" t="s">
        <v>3158</v>
      </c>
    </row>
    <row r="1990" spans="1:31" ht="13">
      <c r="A1990" s="122">
        <v>4347</v>
      </c>
      <c r="B1990" s="122" t="s">
        <v>14970</v>
      </c>
      <c r="C1990" s="122" t="s">
        <v>14971</v>
      </c>
      <c r="D1990" s="122" t="s">
        <v>3146</v>
      </c>
      <c r="E1990" s="122">
        <v>2015</v>
      </c>
      <c r="G1990" s="122" t="s">
        <v>4325</v>
      </c>
      <c r="H1990" s="122" t="s">
        <v>3173</v>
      </c>
      <c r="K1990" s="122" t="s">
        <v>14972</v>
      </c>
      <c r="L1990" s="124" t="s">
        <v>14973</v>
      </c>
      <c r="M1990" s="122" t="s">
        <v>3154</v>
      </c>
      <c r="N1990" s="122">
        <v>75</v>
      </c>
      <c r="O1990" s="124" t="s">
        <v>14974</v>
      </c>
      <c r="P1990" s="124" t="s">
        <v>14975</v>
      </c>
      <c r="Q1990" s="124" t="s">
        <v>14976</v>
      </c>
      <c r="R1990" s="125">
        <v>43697.526666666665</v>
      </c>
      <c r="S1990" s="125">
        <v>43713.203946759262</v>
      </c>
      <c r="T1990" s="122" t="s">
        <v>3158</v>
      </c>
      <c r="U1990" s="122" t="s">
        <v>3158</v>
      </c>
      <c r="V1990" s="122" t="s">
        <v>3158</v>
      </c>
      <c r="W1990" s="122" t="s">
        <v>3158</v>
      </c>
      <c r="X1990" s="122" t="s">
        <v>3158</v>
      </c>
      <c r="Y1990" s="122" t="s">
        <v>3158</v>
      </c>
      <c r="Z1990" s="122">
        <v>0</v>
      </c>
      <c r="AA1990" s="122" t="s">
        <v>3158</v>
      </c>
      <c r="AB1990" s="122" t="s">
        <v>3158</v>
      </c>
      <c r="AC1990" s="122" t="s">
        <v>3158</v>
      </c>
      <c r="AD1990" s="125">
        <v>43713.203946759262</v>
      </c>
      <c r="AE1990" s="122" t="s">
        <v>3158</v>
      </c>
    </row>
    <row r="1991" spans="1:31" ht="13">
      <c r="A1991" s="122">
        <v>4348</v>
      </c>
      <c r="B1991" s="122" t="s">
        <v>14977</v>
      </c>
      <c r="C1991" s="122" t="s">
        <v>14978</v>
      </c>
      <c r="D1991" s="122" t="s">
        <v>3146</v>
      </c>
      <c r="E1991" s="122">
        <v>2015</v>
      </c>
      <c r="G1991" s="122" t="s">
        <v>3172</v>
      </c>
      <c r="H1991" s="122" t="s">
        <v>3173</v>
      </c>
      <c r="K1991" s="122" t="s">
        <v>14979</v>
      </c>
      <c r="L1991" s="124" t="s">
        <v>14980</v>
      </c>
      <c r="M1991" s="122" t="s">
        <v>3154</v>
      </c>
      <c r="N1991" s="122">
        <v>75</v>
      </c>
      <c r="O1991" s="124" t="s">
        <v>14981</v>
      </c>
      <c r="P1991" s="124" t="s">
        <v>14982</v>
      </c>
      <c r="Q1991" s="124" t="s">
        <v>14983</v>
      </c>
      <c r="R1991" s="125">
        <v>43697.526666666665</v>
      </c>
      <c r="S1991" s="125">
        <v>43713.203946759262</v>
      </c>
      <c r="T1991" s="122" t="s">
        <v>3158</v>
      </c>
      <c r="U1991" s="122" t="s">
        <v>3158</v>
      </c>
      <c r="V1991" s="122" t="s">
        <v>3158</v>
      </c>
      <c r="W1991" s="122" t="s">
        <v>3158</v>
      </c>
      <c r="X1991" s="122" t="s">
        <v>3158</v>
      </c>
      <c r="Y1991" s="122" t="s">
        <v>3158</v>
      </c>
      <c r="Z1991" s="122">
        <v>0</v>
      </c>
      <c r="AA1991" s="122" t="s">
        <v>3158</v>
      </c>
      <c r="AB1991" s="122" t="s">
        <v>3158</v>
      </c>
      <c r="AC1991" s="122" t="s">
        <v>3158</v>
      </c>
      <c r="AD1991" s="125">
        <v>43713.203946759262</v>
      </c>
      <c r="AE1991" s="122" t="s">
        <v>3158</v>
      </c>
    </row>
    <row r="1992" spans="1:31" ht="13">
      <c r="A1992" s="122">
        <v>4349</v>
      </c>
      <c r="B1992" s="122" t="s">
        <v>14984</v>
      </c>
      <c r="C1992" s="122" t="s">
        <v>14985</v>
      </c>
      <c r="D1992" s="122" t="s">
        <v>3146</v>
      </c>
      <c r="E1992" s="122">
        <v>2015</v>
      </c>
      <c r="G1992" s="122" t="s">
        <v>14986</v>
      </c>
      <c r="H1992" s="122" t="s">
        <v>3173</v>
      </c>
      <c r="K1992" s="122" t="s">
        <v>14987</v>
      </c>
      <c r="L1992" s="124" t="s">
        <v>14988</v>
      </c>
      <c r="M1992" s="122" t="s">
        <v>3154</v>
      </c>
      <c r="N1992" s="122">
        <v>75</v>
      </c>
      <c r="O1992" s="124" t="s">
        <v>14989</v>
      </c>
      <c r="R1992" s="125">
        <v>43697.526666666665</v>
      </c>
      <c r="S1992" s="125">
        <v>43713.203946759262</v>
      </c>
      <c r="T1992" s="122" t="s">
        <v>3158</v>
      </c>
      <c r="U1992" s="122" t="s">
        <v>3158</v>
      </c>
      <c r="V1992" s="122" t="s">
        <v>3158</v>
      </c>
      <c r="W1992" s="122" t="s">
        <v>3158</v>
      </c>
      <c r="X1992" s="122" t="s">
        <v>3158</v>
      </c>
      <c r="Y1992" s="122" t="s">
        <v>3158</v>
      </c>
      <c r="Z1992" s="122">
        <v>0</v>
      </c>
      <c r="AA1992" s="122" t="s">
        <v>3158</v>
      </c>
      <c r="AB1992" s="122" t="s">
        <v>3158</v>
      </c>
      <c r="AC1992" s="122" t="s">
        <v>3158</v>
      </c>
      <c r="AD1992" s="125">
        <v>43713.203946759262</v>
      </c>
      <c r="AE1992" s="122" t="s">
        <v>3158</v>
      </c>
    </row>
    <row r="1993" spans="1:31" ht="13">
      <c r="A1993" s="122">
        <v>4350</v>
      </c>
      <c r="B1993" s="122" t="s">
        <v>14990</v>
      </c>
      <c r="C1993" s="122" t="s">
        <v>14991</v>
      </c>
      <c r="D1993" s="122" t="s">
        <v>3146</v>
      </c>
      <c r="E1993" s="122">
        <v>2013</v>
      </c>
      <c r="G1993" s="122" t="s">
        <v>5100</v>
      </c>
      <c r="H1993" s="122" t="s">
        <v>3173</v>
      </c>
      <c r="K1993" s="122" t="s">
        <v>14992</v>
      </c>
      <c r="L1993" s="124" t="s">
        <v>14993</v>
      </c>
      <c r="M1993" s="122" t="s">
        <v>3154</v>
      </c>
      <c r="N1993" s="122">
        <v>75</v>
      </c>
      <c r="O1993" s="124" t="s">
        <v>14994</v>
      </c>
      <c r="P1993" s="124" t="s">
        <v>14995</v>
      </c>
      <c r="R1993" s="125">
        <v>43697.526666666665</v>
      </c>
      <c r="S1993" s="125">
        <v>43713.203946759262</v>
      </c>
      <c r="T1993" s="122" t="s">
        <v>3158</v>
      </c>
      <c r="U1993" s="122" t="s">
        <v>3158</v>
      </c>
      <c r="V1993" s="122" t="s">
        <v>3158</v>
      </c>
      <c r="W1993" s="122" t="s">
        <v>3158</v>
      </c>
      <c r="X1993" s="122" t="s">
        <v>3158</v>
      </c>
      <c r="Y1993" s="122" t="s">
        <v>3158</v>
      </c>
      <c r="Z1993" s="122">
        <v>0</v>
      </c>
      <c r="AA1993" s="122" t="s">
        <v>3158</v>
      </c>
      <c r="AB1993" s="122" t="s">
        <v>3158</v>
      </c>
      <c r="AC1993" s="122" t="s">
        <v>3158</v>
      </c>
      <c r="AD1993" s="125">
        <v>43713.203946759262</v>
      </c>
      <c r="AE1993" s="122" t="s">
        <v>3158</v>
      </c>
    </row>
    <row r="1994" spans="1:31" ht="13">
      <c r="A1994" s="122">
        <v>4351</v>
      </c>
      <c r="B1994" s="122" t="s">
        <v>14996</v>
      </c>
      <c r="C1994" s="122" t="s">
        <v>14997</v>
      </c>
      <c r="D1994" s="122" t="s">
        <v>3146</v>
      </c>
      <c r="E1994" s="122">
        <v>2013</v>
      </c>
      <c r="G1994" s="122" t="s">
        <v>4325</v>
      </c>
      <c r="H1994" s="122" t="s">
        <v>3173</v>
      </c>
      <c r="K1994" s="122" t="s">
        <v>14998</v>
      </c>
      <c r="L1994" s="124" t="s">
        <v>14999</v>
      </c>
      <c r="M1994" s="122" t="s">
        <v>3154</v>
      </c>
      <c r="N1994" s="122">
        <v>75</v>
      </c>
      <c r="O1994" s="124" t="s">
        <v>15000</v>
      </c>
      <c r="P1994" s="124" t="s">
        <v>15001</v>
      </c>
      <c r="Q1994" s="124" t="s">
        <v>15002</v>
      </c>
      <c r="R1994" s="125">
        <v>43697.526666666665</v>
      </c>
      <c r="S1994" s="125">
        <v>43713.203946759262</v>
      </c>
      <c r="T1994" s="122" t="s">
        <v>3158</v>
      </c>
      <c r="U1994" s="122" t="s">
        <v>3158</v>
      </c>
      <c r="V1994" s="122" t="s">
        <v>3158</v>
      </c>
      <c r="W1994" s="122" t="s">
        <v>3158</v>
      </c>
      <c r="X1994" s="122" t="s">
        <v>3158</v>
      </c>
      <c r="Y1994" s="122" t="s">
        <v>3158</v>
      </c>
      <c r="Z1994" s="122">
        <v>0</v>
      </c>
      <c r="AA1994" s="122" t="s">
        <v>3158</v>
      </c>
      <c r="AB1994" s="122" t="s">
        <v>3158</v>
      </c>
      <c r="AC1994" s="122" t="s">
        <v>3158</v>
      </c>
      <c r="AD1994" s="125">
        <v>43713.203946759262</v>
      </c>
      <c r="AE1994" s="122" t="s">
        <v>3158</v>
      </c>
    </row>
    <row r="1995" spans="1:31" ht="13">
      <c r="A1995" s="122">
        <v>4352</v>
      </c>
      <c r="B1995" s="122" t="s">
        <v>15003</v>
      </c>
      <c r="C1995" s="122" t="s">
        <v>15004</v>
      </c>
      <c r="D1995" s="122" t="s">
        <v>3146</v>
      </c>
      <c r="E1995" s="122">
        <v>2013</v>
      </c>
      <c r="G1995" s="122" t="s">
        <v>3172</v>
      </c>
      <c r="H1995" s="122" t="s">
        <v>3173</v>
      </c>
      <c r="K1995" s="122" t="s">
        <v>15005</v>
      </c>
      <c r="L1995" s="124" t="s">
        <v>15006</v>
      </c>
      <c r="M1995" s="122" t="s">
        <v>3154</v>
      </c>
      <c r="N1995" s="122">
        <v>75</v>
      </c>
      <c r="O1995" s="124" t="s">
        <v>15007</v>
      </c>
      <c r="P1995" s="124" t="s">
        <v>15008</v>
      </c>
      <c r="Q1995" s="124" t="s">
        <v>15009</v>
      </c>
      <c r="R1995" s="125">
        <v>43697.526666666665</v>
      </c>
      <c r="S1995" s="125">
        <v>43713.203946759262</v>
      </c>
      <c r="T1995" s="122" t="s">
        <v>3158</v>
      </c>
      <c r="U1995" s="122" t="s">
        <v>3158</v>
      </c>
      <c r="V1995" s="122" t="s">
        <v>3158</v>
      </c>
      <c r="W1995" s="122" t="s">
        <v>3158</v>
      </c>
      <c r="X1995" s="122" t="s">
        <v>3158</v>
      </c>
      <c r="Y1995" s="122" t="s">
        <v>3158</v>
      </c>
      <c r="Z1995" s="122">
        <v>0</v>
      </c>
      <c r="AA1995" s="122" t="s">
        <v>3158</v>
      </c>
      <c r="AB1995" s="122" t="s">
        <v>3158</v>
      </c>
      <c r="AC1995" s="122" t="s">
        <v>3158</v>
      </c>
      <c r="AD1995" s="125">
        <v>43713.203946759262</v>
      </c>
      <c r="AE1995" s="122" t="s">
        <v>3158</v>
      </c>
    </row>
    <row r="1996" spans="1:31" ht="13">
      <c r="A1996" s="122">
        <v>4353</v>
      </c>
      <c r="B1996" s="122" t="s">
        <v>2619</v>
      </c>
      <c r="C1996" s="122" t="s">
        <v>15010</v>
      </c>
      <c r="D1996" s="122" t="s">
        <v>3146</v>
      </c>
      <c r="E1996" s="122">
        <v>2015</v>
      </c>
      <c r="F1996" s="122" t="s">
        <v>3225</v>
      </c>
      <c r="G1996" s="122" t="s">
        <v>3409</v>
      </c>
      <c r="H1996" s="122" t="s">
        <v>3173</v>
      </c>
      <c r="I1996" s="122" t="s">
        <v>3385</v>
      </c>
      <c r="J1996" s="122" t="s">
        <v>15011</v>
      </c>
      <c r="K1996" s="122" t="s">
        <v>15012</v>
      </c>
      <c r="L1996" s="124" t="s">
        <v>15013</v>
      </c>
      <c r="M1996" s="122" t="s">
        <v>3154</v>
      </c>
      <c r="N1996" s="122">
        <v>75</v>
      </c>
      <c r="O1996" s="124" t="s">
        <v>15014</v>
      </c>
      <c r="P1996" s="122" t="s">
        <v>3158</v>
      </c>
      <c r="Q1996" s="124" t="s">
        <v>15015</v>
      </c>
      <c r="R1996" s="125">
        <v>43697.526666666665</v>
      </c>
      <c r="S1996" s="125">
        <v>44074.520613425928</v>
      </c>
      <c r="T1996" s="122">
        <v>68</v>
      </c>
      <c r="U1996" s="122" t="s">
        <v>3202</v>
      </c>
      <c r="V1996" s="122" t="s">
        <v>3173</v>
      </c>
      <c r="W1996" s="122" t="s">
        <v>3158</v>
      </c>
      <c r="X1996" s="122" t="s">
        <v>3204</v>
      </c>
      <c r="Y1996" s="122" t="s">
        <v>3158</v>
      </c>
      <c r="Z1996" s="122">
        <v>0</v>
      </c>
      <c r="AA1996" s="122" t="s">
        <v>3158</v>
      </c>
      <c r="AB1996" s="122" t="s">
        <v>3158</v>
      </c>
      <c r="AC1996" s="122" t="s">
        <v>3158</v>
      </c>
      <c r="AD1996" s="125">
        <v>43713.203946759262</v>
      </c>
      <c r="AE1996" s="122" t="s">
        <v>3158</v>
      </c>
    </row>
    <row r="1997" spans="1:31" ht="13">
      <c r="A1997" s="122">
        <v>4354</v>
      </c>
      <c r="B1997" s="122" t="s">
        <v>15016</v>
      </c>
      <c r="C1997" s="122" t="s">
        <v>15017</v>
      </c>
      <c r="D1997" s="122" t="s">
        <v>3146</v>
      </c>
      <c r="E1997" s="122">
        <v>2012</v>
      </c>
      <c r="G1997" s="122" t="s">
        <v>4325</v>
      </c>
      <c r="H1997" s="122" t="s">
        <v>3173</v>
      </c>
      <c r="K1997" s="122" t="s">
        <v>15018</v>
      </c>
      <c r="L1997" s="124" t="s">
        <v>15019</v>
      </c>
      <c r="M1997" s="122" t="s">
        <v>3154</v>
      </c>
      <c r="N1997" s="122">
        <v>75</v>
      </c>
      <c r="O1997" s="124" t="s">
        <v>15020</v>
      </c>
      <c r="P1997" s="124" t="s">
        <v>15021</v>
      </c>
      <c r="Q1997" s="124" t="s">
        <v>15022</v>
      </c>
      <c r="R1997" s="125">
        <v>43697.526666666665</v>
      </c>
      <c r="S1997" s="125">
        <v>43713.203946759262</v>
      </c>
      <c r="T1997" s="122" t="s">
        <v>3158</v>
      </c>
      <c r="U1997" s="122" t="s">
        <v>3158</v>
      </c>
      <c r="V1997" s="122" t="s">
        <v>3158</v>
      </c>
      <c r="W1997" s="122" t="s">
        <v>3158</v>
      </c>
      <c r="X1997" s="122" t="s">
        <v>3158</v>
      </c>
      <c r="Y1997" s="122" t="s">
        <v>3158</v>
      </c>
      <c r="Z1997" s="122">
        <v>0</v>
      </c>
      <c r="AA1997" s="122" t="s">
        <v>3158</v>
      </c>
      <c r="AB1997" s="122" t="s">
        <v>3158</v>
      </c>
      <c r="AC1997" s="122" t="s">
        <v>3158</v>
      </c>
      <c r="AD1997" s="125">
        <v>43713.203946759262</v>
      </c>
      <c r="AE1997" s="122" t="s">
        <v>3158</v>
      </c>
    </row>
    <row r="1998" spans="1:31" ht="13">
      <c r="A1998" s="122">
        <v>4355</v>
      </c>
      <c r="B1998" s="122" t="s">
        <v>15023</v>
      </c>
      <c r="C1998" s="122" t="s">
        <v>15024</v>
      </c>
      <c r="D1998" s="122" t="s">
        <v>3146</v>
      </c>
      <c r="E1998" s="122">
        <v>2012</v>
      </c>
      <c r="G1998" s="122" t="s">
        <v>5100</v>
      </c>
      <c r="H1998" s="122" t="s">
        <v>3173</v>
      </c>
      <c r="K1998" s="122" t="s">
        <v>15025</v>
      </c>
      <c r="L1998" s="124" t="s">
        <v>15026</v>
      </c>
      <c r="M1998" s="122" t="s">
        <v>3154</v>
      </c>
      <c r="N1998" s="122">
        <v>75</v>
      </c>
      <c r="R1998" s="125">
        <v>43697.526666666665</v>
      </c>
      <c r="S1998" s="125">
        <v>43713.203946759262</v>
      </c>
      <c r="T1998" s="122" t="s">
        <v>3158</v>
      </c>
      <c r="U1998" s="122" t="s">
        <v>3158</v>
      </c>
      <c r="V1998" s="122" t="s">
        <v>3158</v>
      </c>
      <c r="W1998" s="122" t="s">
        <v>3158</v>
      </c>
      <c r="X1998" s="122" t="s">
        <v>3158</v>
      </c>
      <c r="Y1998" s="122" t="s">
        <v>3158</v>
      </c>
      <c r="Z1998" s="122">
        <v>0</v>
      </c>
      <c r="AA1998" s="122" t="s">
        <v>3158</v>
      </c>
      <c r="AB1998" s="122" t="s">
        <v>3158</v>
      </c>
      <c r="AC1998" s="122" t="s">
        <v>3158</v>
      </c>
      <c r="AD1998" s="125">
        <v>43713.203946759262</v>
      </c>
      <c r="AE1998" s="122" t="s">
        <v>3158</v>
      </c>
    </row>
    <row r="1999" spans="1:31" ht="13">
      <c r="A1999" s="122">
        <v>4356</v>
      </c>
      <c r="B1999" s="122" t="s">
        <v>15027</v>
      </c>
      <c r="C1999" s="122" t="s">
        <v>15028</v>
      </c>
      <c r="D1999" s="122" t="s">
        <v>3146</v>
      </c>
      <c r="E1999" s="122">
        <v>2014</v>
      </c>
      <c r="G1999" s="122" t="s">
        <v>9056</v>
      </c>
      <c r="H1999" s="122" t="s">
        <v>3173</v>
      </c>
      <c r="K1999" s="122" t="s">
        <v>15029</v>
      </c>
      <c r="L1999" s="124" t="s">
        <v>15030</v>
      </c>
      <c r="M1999" s="122" t="s">
        <v>3154</v>
      </c>
      <c r="N1999" s="122">
        <v>75</v>
      </c>
      <c r="P1999" s="124" t="s">
        <v>15031</v>
      </c>
      <c r="Q1999" s="124" t="s">
        <v>15032</v>
      </c>
      <c r="R1999" s="125">
        <v>43697.526666666665</v>
      </c>
      <c r="S1999" s="125">
        <v>43713.203946759262</v>
      </c>
      <c r="T1999" s="122" t="s">
        <v>3158</v>
      </c>
      <c r="U1999" s="122" t="s">
        <v>3158</v>
      </c>
      <c r="V1999" s="122" t="s">
        <v>3158</v>
      </c>
      <c r="W1999" s="122" t="s">
        <v>3158</v>
      </c>
      <c r="X1999" s="122" t="s">
        <v>3158</v>
      </c>
      <c r="Y1999" s="122" t="s">
        <v>3158</v>
      </c>
      <c r="Z1999" s="122">
        <v>0</v>
      </c>
      <c r="AA1999" s="122" t="s">
        <v>3158</v>
      </c>
      <c r="AB1999" s="122" t="s">
        <v>3158</v>
      </c>
      <c r="AC1999" s="122" t="s">
        <v>3158</v>
      </c>
      <c r="AD1999" s="125">
        <v>43713.203946759262</v>
      </c>
      <c r="AE1999" s="122" t="s">
        <v>3158</v>
      </c>
    </row>
    <row r="2000" spans="1:31" ht="13">
      <c r="A2000" s="122">
        <v>4357</v>
      </c>
      <c r="B2000" s="122" t="s">
        <v>15033</v>
      </c>
      <c r="C2000" s="122" t="s">
        <v>15034</v>
      </c>
      <c r="D2000" s="122" t="s">
        <v>3146</v>
      </c>
      <c r="E2000" s="122">
        <v>2015</v>
      </c>
      <c r="G2000" s="122" t="s">
        <v>4325</v>
      </c>
      <c r="H2000" s="122" t="s">
        <v>3173</v>
      </c>
      <c r="K2000" s="122" t="s">
        <v>15035</v>
      </c>
      <c r="L2000" s="124" t="s">
        <v>15036</v>
      </c>
      <c r="M2000" s="122" t="s">
        <v>3154</v>
      </c>
      <c r="N2000" s="122">
        <v>75</v>
      </c>
      <c r="O2000" s="124" t="s">
        <v>15037</v>
      </c>
      <c r="Q2000" s="124" t="s">
        <v>15038</v>
      </c>
      <c r="R2000" s="125">
        <v>43697.526666666665</v>
      </c>
      <c r="S2000" s="125">
        <v>43713.203946759262</v>
      </c>
      <c r="T2000" s="122" t="s">
        <v>3158</v>
      </c>
      <c r="U2000" s="122" t="s">
        <v>3158</v>
      </c>
      <c r="V2000" s="122" t="s">
        <v>3158</v>
      </c>
      <c r="W2000" s="122" t="s">
        <v>3158</v>
      </c>
      <c r="X2000" s="122" t="s">
        <v>3158</v>
      </c>
      <c r="Y2000" s="122" t="s">
        <v>3158</v>
      </c>
      <c r="Z2000" s="122">
        <v>0</v>
      </c>
      <c r="AA2000" s="122" t="s">
        <v>3158</v>
      </c>
      <c r="AB2000" s="122" t="s">
        <v>3158</v>
      </c>
      <c r="AC2000" s="122" t="s">
        <v>3158</v>
      </c>
      <c r="AD2000" s="125">
        <v>43713.203946759262</v>
      </c>
      <c r="AE2000" s="122" t="s">
        <v>3158</v>
      </c>
    </row>
    <row r="2001" spans="1:31" ht="13">
      <c r="A2001" s="122">
        <v>4358</v>
      </c>
      <c r="B2001" s="122" t="s">
        <v>15039</v>
      </c>
      <c r="C2001" s="122" t="s">
        <v>15040</v>
      </c>
      <c r="D2001" s="122" t="s">
        <v>3146</v>
      </c>
      <c r="E2001" s="122">
        <v>2016</v>
      </c>
      <c r="G2001" s="122" t="s">
        <v>4325</v>
      </c>
      <c r="H2001" s="122" t="s">
        <v>3173</v>
      </c>
      <c r="K2001" s="122" t="s">
        <v>15041</v>
      </c>
      <c r="L2001" s="124" t="s">
        <v>15042</v>
      </c>
      <c r="M2001" s="122" t="s">
        <v>3154</v>
      </c>
      <c r="N2001" s="122">
        <v>75</v>
      </c>
      <c r="O2001" s="124" t="s">
        <v>15043</v>
      </c>
      <c r="P2001" s="124" t="s">
        <v>15044</v>
      </c>
      <c r="Q2001" s="124" t="s">
        <v>15045</v>
      </c>
      <c r="R2001" s="125">
        <v>43697.526666666665</v>
      </c>
      <c r="S2001" s="125">
        <v>43713.203946759262</v>
      </c>
      <c r="T2001" s="122" t="s">
        <v>3158</v>
      </c>
      <c r="U2001" s="122" t="s">
        <v>3158</v>
      </c>
      <c r="V2001" s="122" t="s">
        <v>3158</v>
      </c>
      <c r="W2001" s="122" t="s">
        <v>3158</v>
      </c>
      <c r="X2001" s="122" t="s">
        <v>3158</v>
      </c>
      <c r="Y2001" s="122" t="s">
        <v>3158</v>
      </c>
      <c r="Z2001" s="122">
        <v>0</v>
      </c>
      <c r="AA2001" s="122" t="s">
        <v>3158</v>
      </c>
      <c r="AB2001" s="122" t="s">
        <v>3158</v>
      </c>
      <c r="AC2001" s="122" t="s">
        <v>3158</v>
      </c>
      <c r="AD2001" s="125">
        <v>43713.203946759262</v>
      </c>
      <c r="AE2001" s="122" t="s">
        <v>3158</v>
      </c>
    </row>
    <row r="2002" spans="1:31" ht="13">
      <c r="A2002" s="122">
        <v>4359</v>
      </c>
      <c r="B2002" s="122" t="s">
        <v>15046</v>
      </c>
      <c r="C2002" s="122" t="s">
        <v>15047</v>
      </c>
      <c r="D2002" s="122" t="s">
        <v>3146</v>
      </c>
      <c r="E2002" s="122">
        <v>2016</v>
      </c>
      <c r="G2002" s="122" t="s">
        <v>8036</v>
      </c>
      <c r="H2002" s="122" t="s">
        <v>3173</v>
      </c>
      <c r="K2002" s="122" t="s">
        <v>15048</v>
      </c>
      <c r="L2002" s="124" t="s">
        <v>15049</v>
      </c>
      <c r="M2002" s="122" t="s">
        <v>3154</v>
      </c>
      <c r="N2002" s="122">
        <v>75</v>
      </c>
      <c r="R2002" s="125">
        <v>43697.526666666665</v>
      </c>
      <c r="S2002" s="125">
        <v>43713.203946759262</v>
      </c>
      <c r="T2002" s="122" t="s">
        <v>3158</v>
      </c>
      <c r="U2002" s="122" t="s">
        <v>3158</v>
      </c>
      <c r="V2002" s="122" t="s">
        <v>3158</v>
      </c>
      <c r="W2002" s="122" t="s">
        <v>3158</v>
      </c>
      <c r="X2002" s="122" t="s">
        <v>3158</v>
      </c>
      <c r="Y2002" s="122" t="s">
        <v>3158</v>
      </c>
      <c r="Z2002" s="122">
        <v>0</v>
      </c>
      <c r="AA2002" s="122" t="s">
        <v>3158</v>
      </c>
      <c r="AB2002" s="122" t="s">
        <v>3158</v>
      </c>
      <c r="AC2002" s="122" t="s">
        <v>3158</v>
      </c>
      <c r="AD2002" s="125">
        <v>43713.203946759262</v>
      </c>
      <c r="AE2002" s="122" t="s">
        <v>3158</v>
      </c>
    </row>
    <row r="2003" spans="1:31" ht="13">
      <c r="A2003" s="122">
        <v>4360</v>
      </c>
      <c r="B2003" s="122" t="s">
        <v>15050</v>
      </c>
      <c r="C2003" s="122" t="s">
        <v>15051</v>
      </c>
      <c r="D2003" s="122" t="s">
        <v>3146</v>
      </c>
      <c r="E2003" s="122">
        <v>2015</v>
      </c>
      <c r="G2003" s="122" t="s">
        <v>3172</v>
      </c>
      <c r="H2003" s="122" t="s">
        <v>3173</v>
      </c>
      <c r="K2003" s="122" t="s">
        <v>15052</v>
      </c>
      <c r="L2003" s="124" t="s">
        <v>15053</v>
      </c>
      <c r="M2003" s="122" t="s">
        <v>3154</v>
      </c>
      <c r="N2003" s="122">
        <v>75</v>
      </c>
      <c r="O2003" s="124" t="s">
        <v>15054</v>
      </c>
      <c r="R2003" s="125">
        <v>43697.526666666665</v>
      </c>
      <c r="S2003" s="125">
        <v>43713.203946759262</v>
      </c>
      <c r="T2003" s="122" t="s">
        <v>3158</v>
      </c>
      <c r="U2003" s="122" t="s">
        <v>3158</v>
      </c>
      <c r="V2003" s="122" t="s">
        <v>3158</v>
      </c>
      <c r="W2003" s="122" t="s">
        <v>3158</v>
      </c>
      <c r="X2003" s="122" t="s">
        <v>3158</v>
      </c>
      <c r="Y2003" s="122" t="s">
        <v>3158</v>
      </c>
      <c r="Z2003" s="122">
        <v>0</v>
      </c>
      <c r="AA2003" s="122" t="s">
        <v>3158</v>
      </c>
      <c r="AB2003" s="122" t="s">
        <v>3158</v>
      </c>
      <c r="AC2003" s="122" t="s">
        <v>3158</v>
      </c>
      <c r="AD2003" s="125">
        <v>43713.203946759262</v>
      </c>
      <c r="AE2003" s="122" t="s">
        <v>3158</v>
      </c>
    </row>
    <row r="2004" spans="1:31" ht="13">
      <c r="A2004" s="122">
        <v>4361</v>
      </c>
      <c r="B2004" s="122" t="s">
        <v>15055</v>
      </c>
      <c r="C2004" s="122" t="s">
        <v>15056</v>
      </c>
      <c r="D2004" s="122" t="s">
        <v>3146</v>
      </c>
      <c r="E2004" s="122">
        <v>2015</v>
      </c>
      <c r="G2004" s="122" t="s">
        <v>4325</v>
      </c>
      <c r="H2004" s="122" t="s">
        <v>3173</v>
      </c>
      <c r="K2004" s="122" t="s">
        <v>15057</v>
      </c>
      <c r="L2004" s="124" t="s">
        <v>15058</v>
      </c>
      <c r="M2004" s="122" t="s">
        <v>3154</v>
      </c>
      <c r="N2004" s="122">
        <v>75</v>
      </c>
      <c r="O2004" s="124" t="s">
        <v>15059</v>
      </c>
      <c r="P2004" s="124" t="s">
        <v>15060</v>
      </c>
      <c r="Q2004" s="124" t="s">
        <v>15061</v>
      </c>
      <c r="R2004" s="125">
        <v>43697.526666666665</v>
      </c>
      <c r="S2004" s="125">
        <v>43713.203946759262</v>
      </c>
      <c r="T2004" s="122" t="s">
        <v>3158</v>
      </c>
      <c r="U2004" s="122" t="s">
        <v>3158</v>
      </c>
      <c r="V2004" s="122" t="s">
        <v>3158</v>
      </c>
      <c r="W2004" s="122" t="s">
        <v>3158</v>
      </c>
      <c r="X2004" s="122" t="s">
        <v>3158</v>
      </c>
      <c r="Y2004" s="122" t="s">
        <v>3158</v>
      </c>
      <c r="Z2004" s="122">
        <v>0</v>
      </c>
      <c r="AA2004" s="122" t="s">
        <v>3158</v>
      </c>
      <c r="AB2004" s="122" t="s">
        <v>3158</v>
      </c>
      <c r="AC2004" s="122" t="s">
        <v>3158</v>
      </c>
      <c r="AD2004" s="125">
        <v>43713.203946759262</v>
      </c>
      <c r="AE2004" s="122" t="s">
        <v>3158</v>
      </c>
    </row>
    <row r="2005" spans="1:31" ht="13">
      <c r="A2005" s="122">
        <v>4362</v>
      </c>
      <c r="B2005" s="122" t="s">
        <v>15062</v>
      </c>
      <c r="C2005" s="122" t="s">
        <v>15063</v>
      </c>
      <c r="D2005" s="122" t="s">
        <v>3146</v>
      </c>
      <c r="E2005" s="122">
        <v>2011</v>
      </c>
      <c r="G2005" s="122" t="s">
        <v>3172</v>
      </c>
      <c r="H2005" s="122" t="s">
        <v>3173</v>
      </c>
      <c r="K2005" s="122" t="s">
        <v>15064</v>
      </c>
      <c r="L2005" s="124" t="s">
        <v>15065</v>
      </c>
      <c r="M2005" s="122" t="s">
        <v>3154</v>
      </c>
      <c r="N2005" s="122">
        <v>75</v>
      </c>
      <c r="O2005" s="124" t="s">
        <v>15066</v>
      </c>
      <c r="P2005" s="124" t="s">
        <v>15067</v>
      </c>
      <c r="Q2005" s="124" t="s">
        <v>15068</v>
      </c>
      <c r="R2005" s="125">
        <v>43697.526666666665</v>
      </c>
      <c r="S2005" s="125">
        <v>43713.203946759262</v>
      </c>
      <c r="T2005" s="122" t="s">
        <v>3158</v>
      </c>
      <c r="U2005" s="122" t="s">
        <v>3158</v>
      </c>
      <c r="V2005" s="122" t="s">
        <v>3158</v>
      </c>
      <c r="W2005" s="122" t="s">
        <v>3158</v>
      </c>
      <c r="X2005" s="122" t="s">
        <v>3158</v>
      </c>
      <c r="Y2005" s="122" t="s">
        <v>3158</v>
      </c>
      <c r="Z2005" s="122">
        <v>0</v>
      </c>
      <c r="AA2005" s="122" t="s">
        <v>3158</v>
      </c>
      <c r="AB2005" s="122" t="s">
        <v>3158</v>
      </c>
      <c r="AC2005" s="122" t="s">
        <v>3158</v>
      </c>
      <c r="AD2005" s="125">
        <v>43713.203946759262</v>
      </c>
      <c r="AE2005" s="122" t="s">
        <v>3158</v>
      </c>
    </row>
    <row r="2006" spans="1:31" ht="13">
      <c r="A2006" s="122">
        <v>4363</v>
      </c>
      <c r="B2006" s="122" t="s">
        <v>15069</v>
      </c>
      <c r="C2006" s="122" t="s">
        <v>15070</v>
      </c>
      <c r="D2006" s="122" t="s">
        <v>3146</v>
      </c>
      <c r="E2006" s="122">
        <v>2014</v>
      </c>
      <c r="G2006" s="122" t="s">
        <v>3172</v>
      </c>
      <c r="H2006" s="122" t="s">
        <v>3173</v>
      </c>
      <c r="K2006" s="122" t="s">
        <v>15071</v>
      </c>
      <c r="L2006" s="124" t="s">
        <v>15072</v>
      </c>
      <c r="M2006" s="122" t="s">
        <v>3154</v>
      </c>
      <c r="N2006" s="122">
        <v>75</v>
      </c>
      <c r="O2006" s="124" t="s">
        <v>15073</v>
      </c>
      <c r="P2006" s="124" t="s">
        <v>15074</v>
      </c>
      <c r="Q2006" s="124" t="s">
        <v>15075</v>
      </c>
      <c r="R2006" s="125">
        <v>43697.526666666665</v>
      </c>
      <c r="S2006" s="125">
        <v>43713.203946759262</v>
      </c>
      <c r="T2006" s="122" t="s">
        <v>3158</v>
      </c>
      <c r="U2006" s="122" t="s">
        <v>3158</v>
      </c>
      <c r="V2006" s="122" t="s">
        <v>3158</v>
      </c>
      <c r="W2006" s="122" t="s">
        <v>3158</v>
      </c>
      <c r="X2006" s="122" t="s">
        <v>3158</v>
      </c>
      <c r="Y2006" s="122" t="s">
        <v>3158</v>
      </c>
      <c r="Z2006" s="122">
        <v>0</v>
      </c>
      <c r="AA2006" s="122" t="s">
        <v>3158</v>
      </c>
      <c r="AB2006" s="122" t="s">
        <v>3158</v>
      </c>
      <c r="AC2006" s="122" t="s">
        <v>3158</v>
      </c>
      <c r="AD2006" s="125">
        <v>43713.203946759262</v>
      </c>
      <c r="AE2006" s="122" t="s">
        <v>3158</v>
      </c>
    </row>
    <row r="2007" spans="1:31" ht="13">
      <c r="A2007" s="122">
        <v>4364</v>
      </c>
      <c r="B2007" s="122" t="s">
        <v>15076</v>
      </c>
      <c r="C2007" s="122" t="s">
        <v>15077</v>
      </c>
      <c r="D2007" s="122" t="s">
        <v>3146</v>
      </c>
      <c r="E2007" s="122">
        <v>2014</v>
      </c>
      <c r="G2007" s="122" t="s">
        <v>3172</v>
      </c>
      <c r="H2007" s="122" t="s">
        <v>3173</v>
      </c>
      <c r="K2007" s="122" t="s">
        <v>15078</v>
      </c>
      <c r="L2007" s="124" t="s">
        <v>15079</v>
      </c>
      <c r="M2007" s="122" t="s">
        <v>3154</v>
      </c>
      <c r="N2007" s="122">
        <v>75</v>
      </c>
      <c r="O2007" s="124" t="s">
        <v>15080</v>
      </c>
      <c r="P2007" s="124" t="s">
        <v>15081</v>
      </c>
      <c r="Q2007" s="124" t="s">
        <v>15082</v>
      </c>
      <c r="R2007" s="125">
        <v>43697.526666666665</v>
      </c>
      <c r="S2007" s="125">
        <v>43713.203946759262</v>
      </c>
      <c r="T2007" s="122" t="s">
        <v>3158</v>
      </c>
      <c r="U2007" s="122" t="s">
        <v>3158</v>
      </c>
      <c r="V2007" s="122" t="s">
        <v>3158</v>
      </c>
      <c r="W2007" s="122" t="s">
        <v>3158</v>
      </c>
      <c r="X2007" s="122" t="s">
        <v>3158</v>
      </c>
      <c r="Y2007" s="122" t="s">
        <v>3158</v>
      </c>
      <c r="Z2007" s="122">
        <v>0</v>
      </c>
      <c r="AA2007" s="122" t="s">
        <v>3158</v>
      </c>
      <c r="AB2007" s="122" t="s">
        <v>3158</v>
      </c>
      <c r="AC2007" s="122" t="s">
        <v>3158</v>
      </c>
      <c r="AD2007" s="125">
        <v>43713.203946759262</v>
      </c>
      <c r="AE2007" s="122" t="s">
        <v>3158</v>
      </c>
    </row>
    <row r="2008" spans="1:31" ht="13">
      <c r="A2008" s="122">
        <v>4365</v>
      </c>
      <c r="B2008" s="122" t="s">
        <v>15083</v>
      </c>
      <c r="C2008" s="122" t="s">
        <v>15084</v>
      </c>
      <c r="D2008" s="122" t="s">
        <v>3146</v>
      </c>
      <c r="E2008" s="122">
        <v>2013</v>
      </c>
      <c r="G2008" s="122" t="s">
        <v>3172</v>
      </c>
      <c r="H2008" s="122" t="s">
        <v>3173</v>
      </c>
      <c r="K2008" s="122" t="s">
        <v>15085</v>
      </c>
      <c r="L2008" s="124" t="s">
        <v>15086</v>
      </c>
      <c r="M2008" s="122" t="s">
        <v>3154</v>
      </c>
      <c r="N2008" s="122">
        <v>75</v>
      </c>
      <c r="O2008" s="124" t="s">
        <v>15087</v>
      </c>
      <c r="P2008" s="124" t="s">
        <v>15088</v>
      </c>
      <c r="Q2008" s="124" t="s">
        <v>15089</v>
      </c>
      <c r="R2008" s="125">
        <v>43697.526666666665</v>
      </c>
      <c r="S2008" s="125">
        <v>43713.203958333332</v>
      </c>
      <c r="T2008" s="122" t="s">
        <v>3158</v>
      </c>
      <c r="U2008" s="122" t="s">
        <v>3158</v>
      </c>
      <c r="V2008" s="122" t="s">
        <v>3158</v>
      </c>
      <c r="W2008" s="122" t="s">
        <v>3158</v>
      </c>
      <c r="X2008" s="122" t="s">
        <v>3158</v>
      </c>
      <c r="Y2008" s="122" t="s">
        <v>3158</v>
      </c>
      <c r="Z2008" s="122">
        <v>0</v>
      </c>
      <c r="AA2008" s="122" t="s">
        <v>3158</v>
      </c>
      <c r="AB2008" s="122" t="s">
        <v>3158</v>
      </c>
      <c r="AC2008" s="122" t="s">
        <v>3158</v>
      </c>
      <c r="AD2008" s="125">
        <v>43713.203958333332</v>
      </c>
      <c r="AE2008" s="122" t="s">
        <v>3158</v>
      </c>
    </row>
    <row r="2009" spans="1:31" ht="13">
      <c r="A2009" s="122">
        <v>4366</v>
      </c>
      <c r="B2009" s="122" t="s">
        <v>15090</v>
      </c>
      <c r="C2009" s="122" t="s">
        <v>15091</v>
      </c>
      <c r="D2009" s="122" t="s">
        <v>3146</v>
      </c>
      <c r="E2009" s="122">
        <v>2014</v>
      </c>
      <c r="G2009" s="122" t="s">
        <v>3172</v>
      </c>
      <c r="H2009" s="122" t="s">
        <v>3173</v>
      </c>
      <c r="K2009" s="122" t="s">
        <v>15092</v>
      </c>
      <c r="L2009" s="124" t="s">
        <v>15093</v>
      </c>
      <c r="M2009" s="122" t="s">
        <v>3154</v>
      </c>
      <c r="N2009" s="122">
        <v>75</v>
      </c>
      <c r="O2009" s="124" t="s">
        <v>15094</v>
      </c>
      <c r="Q2009" s="124" t="s">
        <v>15095</v>
      </c>
      <c r="R2009" s="125">
        <v>43697.526666666665</v>
      </c>
      <c r="S2009" s="125">
        <v>43713.203958333332</v>
      </c>
      <c r="T2009" s="122" t="s">
        <v>3158</v>
      </c>
      <c r="U2009" s="122" t="s">
        <v>3158</v>
      </c>
      <c r="V2009" s="122" t="s">
        <v>3158</v>
      </c>
      <c r="W2009" s="122" t="s">
        <v>3158</v>
      </c>
      <c r="X2009" s="122" t="s">
        <v>3158</v>
      </c>
      <c r="Y2009" s="122" t="s">
        <v>3158</v>
      </c>
      <c r="Z2009" s="122">
        <v>0</v>
      </c>
      <c r="AA2009" s="122" t="s">
        <v>3158</v>
      </c>
      <c r="AB2009" s="122" t="s">
        <v>3158</v>
      </c>
      <c r="AC2009" s="122" t="s">
        <v>3158</v>
      </c>
      <c r="AD2009" s="125">
        <v>43713.203958333332</v>
      </c>
      <c r="AE2009" s="122" t="s">
        <v>3158</v>
      </c>
    </row>
    <row r="2010" spans="1:31" ht="13">
      <c r="A2010" s="122">
        <v>4367</v>
      </c>
      <c r="B2010" s="122" t="s">
        <v>15096</v>
      </c>
      <c r="C2010" s="122" t="s">
        <v>15097</v>
      </c>
      <c r="D2010" s="122" t="s">
        <v>3146</v>
      </c>
      <c r="E2010" s="122">
        <v>2012</v>
      </c>
      <c r="G2010" s="122" t="s">
        <v>5502</v>
      </c>
      <c r="H2010" s="122" t="s">
        <v>3173</v>
      </c>
      <c r="K2010" s="122" t="s">
        <v>15098</v>
      </c>
      <c r="L2010" s="124" t="s">
        <v>15099</v>
      </c>
      <c r="M2010" s="122" t="s">
        <v>3154</v>
      </c>
      <c r="N2010" s="122">
        <v>75</v>
      </c>
      <c r="R2010" s="125">
        <v>43697.526666666665</v>
      </c>
      <c r="S2010" s="125">
        <v>43713.203958333332</v>
      </c>
      <c r="T2010" s="122" t="s">
        <v>3158</v>
      </c>
      <c r="U2010" s="122" t="s">
        <v>3158</v>
      </c>
      <c r="V2010" s="122" t="s">
        <v>3158</v>
      </c>
      <c r="W2010" s="122" t="s">
        <v>3158</v>
      </c>
      <c r="X2010" s="122" t="s">
        <v>3158</v>
      </c>
      <c r="Y2010" s="122" t="s">
        <v>3158</v>
      </c>
      <c r="Z2010" s="122">
        <v>0</v>
      </c>
      <c r="AA2010" s="122" t="s">
        <v>3158</v>
      </c>
      <c r="AB2010" s="122" t="s">
        <v>3158</v>
      </c>
      <c r="AC2010" s="122" t="s">
        <v>3158</v>
      </c>
      <c r="AD2010" s="125">
        <v>43713.203958333332</v>
      </c>
      <c r="AE2010" s="122" t="s">
        <v>3158</v>
      </c>
    </row>
    <row r="2011" spans="1:31" ht="13">
      <c r="A2011" s="122">
        <v>4368</v>
      </c>
      <c r="B2011" s="122" t="s">
        <v>15100</v>
      </c>
      <c r="C2011" s="122" t="s">
        <v>15101</v>
      </c>
      <c r="D2011" s="122" t="s">
        <v>3146</v>
      </c>
      <c r="E2011" s="122">
        <v>2015</v>
      </c>
      <c r="G2011" s="122" t="s">
        <v>3172</v>
      </c>
      <c r="H2011" s="122" t="s">
        <v>3173</v>
      </c>
      <c r="K2011" s="122" t="s">
        <v>15102</v>
      </c>
      <c r="L2011" s="124" t="s">
        <v>8961</v>
      </c>
      <c r="M2011" s="122" t="s">
        <v>3154</v>
      </c>
      <c r="N2011" s="122">
        <v>75</v>
      </c>
      <c r="O2011" s="124" t="s">
        <v>8962</v>
      </c>
      <c r="P2011" s="124" t="s">
        <v>8963</v>
      </c>
      <c r="R2011" s="125">
        <v>43697.526666666665</v>
      </c>
      <c r="S2011" s="125">
        <v>43713.203958333332</v>
      </c>
      <c r="T2011" s="122" t="s">
        <v>3158</v>
      </c>
      <c r="U2011" s="122" t="s">
        <v>3158</v>
      </c>
      <c r="V2011" s="122" t="s">
        <v>3158</v>
      </c>
      <c r="W2011" s="122" t="s">
        <v>3158</v>
      </c>
      <c r="X2011" s="122" t="s">
        <v>3158</v>
      </c>
      <c r="Y2011" s="122" t="s">
        <v>3158</v>
      </c>
      <c r="Z2011" s="122">
        <v>0</v>
      </c>
      <c r="AA2011" s="122" t="s">
        <v>3158</v>
      </c>
      <c r="AB2011" s="122" t="s">
        <v>3158</v>
      </c>
      <c r="AC2011" s="122" t="s">
        <v>3158</v>
      </c>
      <c r="AD2011" s="125">
        <v>43713.203958333332</v>
      </c>
      <c r="AE2011" s="122" t="s">
        <v>3158</v>
      </c>
    </row>
    <row r="2012" spans="1:31" ht="13">
      <c r="A2012" s="122">
        <v>4369</v>
      </c>
      <c r="B2012" s="122" t="s">
        <v>15103</v>
      </c>
      <c r="C2012" s="122" t="s">
        <v>15104</v>
      </c>
      <c r="D2012" s="122" t="s">
        <v>3146</v>
      </c>
      <c r="E2012" s="122">
        <v>2016</v>
      </c>
      <c r="G2012" s="122" t="s">
        <v>15105</v>
      </c>
      <c r="H2012" s="122" t="s">
        <v>15106</v>
      </c>
      <c r="K2012" s="122" t="s">
        <v>15107</v>
      </c>
      <c r="L2012" s="124" t="s">
        <v>15108</v>
      </c>
      <c r="M2012" s="122" t="s">
        <v>3154</v>
      </c>
      <c r="N2012" s="122">
        <v>75</v>
      </c>
      <c r="O2012" s="124" t="s">
        <v>15109</v>
      </c>
      <c r="P2012" s="124" t="s">
        <v>15110</v>
      </c>
      <c r="R2012" s="125">
        <v>43697.526666666665</v>
      </c>
      <c r="S2012" s="125">
        <v>43713.203958333332</v>
      </c>
      <c r="T2012" s="122" t="s">
        <v>3158</v>
      </c>
      <c r="U2012" s="122" t="s">
        <v>3158</v>
      </c>
      <c r="V2012" s="122" t="s">
        <v>3158</v>
      </c>
      <c r="W2012" s="122" t="s">
        <v>3158</v>
      </c>
      <c r="X2012" s="122" t="s">
        <v>3158</v>
      </c>
      <c r="Y2012" s="122" t="s">
        <v>3158</v>
      </c>
      <c r="Z2012" s="122">
        <v>0</v>
      </c>
      <c r="AA2012" s="122" t="s">
        <v>3158</v>
      </c>
      <c r="AB2012" s="122" t="s">
        <v>3158</v>
      </c>
      <c r="AC2012" s="122" t="s">
        <v>3158</v>
      </c>
      <c r="AD2012" s="125">
        <v>43713.203958333332</v>
      </c>
      <c r="AE2012" s="122" t="s">
        <v>3158</v>
      </c>
    </row>
    <row r="2013" spans="1:31" ht="13">
      <c r="A2013" s="122">
        <v>4370</v>
      </c>
      <c r="B2013" s="122" t="s">
        <v>15111</v>
      </c>
      <c r="C2013" s="122" t="s">
        <v>15112</v>
      </c>
      <c r="D2013" s="122" t="s">
        <v>3146</v>
      </c>
      <c r="E2013" s="122">
        <v>2014</v>
      </c>
      <c r="G2013" s="122" t="s">
        <v>3172</v>
      </c>
      <c r="H2013" s="122" t="s">
        <v>3173</v>
      </c>
      <c r="K2013" s="122" t="s">
        <v>15113</v>
      </c>
      <c r="L2013" s="124" t="s">
        <v>15114</v>
      </c>
      <c r="M2013" s="122" t="s">
        <v>3154</v>
      </c>
      <c r="N2013" s="122">
        <v>75</v>
      </c>
      <c r="O2013" s="124" t="s">
        <v>15115</v>
      </c>
      <c r="P2013" s="124" t="s">
        <v>15116</v>
      </c>
      <c r="Q2013" s="124" t="s">
        <v>15117</v>
      </c>
      <c r="R2013" s="125">
        <v>43697.526666666665</v>
      </c>
      <c r="S2013" s="125">
        <v>43713.203958333332</v>
      </c>
      <c r="T2013" s="122" t="s">
        <v>3158</v>
      </c>
      <c r="U2013" s="122" t="s">
        <v>3158</v>
      </c>
      <c r="V2013" s="122" t="s">
        <v>3158</v>
      </c>
      <c r="W2013" s="122" t="s">
        <v>3158</v>
      </c>
      <c r="X2013" s="122" t="s">
        <v>3158</v>
      </c>
      <c r="Y2013" s="122" t="s">
        <v>3158</v>
      </c>
      <c r="Z2013" s="122">
        <v>0</v>
      </c>
      <c r="AA2013" s="122" t="s">
        <v>3158</v>
      </c>
      <c r="AB2013" s="122" t="s">
        <v>3158</v>
      </c>
      <c r="AC2013" s="122" t="s">
        <v>3158</v>
      </c>
      <c r="AD2013" s="125">
        <v>43713.203958333332</v>
      </c>
      <c r="AE2013" s="122" t="s">
        <v>3158</v>
      </c>
    </row>
    <row r="2014" spans="1:31" ht="13">
      <c r="A2014" s="122">
        <v>4371</v>
      </c>
      <c r="B2014" s="122" t="s">
        <v>15118</v>
      </c>
      <c r="C2014" s="122" t="s">
        <v>15119</v>
      </c>
      <c r="D2014" s="122" t="s">
        <v>3146</v>
      </c>
      <c r="E2014" s="122">
        <v>2011</v>
      </c>
      <c r="G2014" s="122" t="s">
        <v>3172</v>
      </c>
      <c r="H2014" s="122" t="s">
        <v>3173</v>
      </c>
      <c r="K2014" s="122" t="s">
        <v>15120</v>
      </c>
      <c r="L2014" s="124" t="s">
        <v>15121</v>
      </c>
      <c r="M2014" s="122" t="s">
        <v>3154</v>
      </c>
      <c r="N2014" s="122">
        <v>75</v>
      </c>
      <c r="P2014" s="124" t="s">
        <v>15122</v>
      </c>
      <c r="Q2014" s="124" t="s">
        <v>15123</v>
      </c>
      <c r="R2014" s="125">
        <v>43697.526666666665</v>
      </c>
      <c r="S2014" s="125">
        <v>43713.203958333332</v>
      </c>
      <c r="T2014" s="122" t="s">
        <v>3158</v>
      </c>
      <c r="U2014" s="122" t="s">
        <v>3158</v>
      </c>
      <c r="V2014" s="122" t="s">
        <v>3158</v>
      </c>
      <c r="W2014" s="122" t="s">
        <v>3158</v>
      </c>
      <c r="X2014" s="122" t="s">
        <v>3158</v>
      </c>
      <c r="Y2014" s="122" t="s">
        <v>3158</v>
      </c>
      <c r="Z2014" s="122">
        <v>0</v>
      </c>
      <c r="AA2014" s="122" t="s">
        <v>3158</v>
      </c>
      <c r="AB2014" s="122" t="s">
        <v>3158</v>
      </c>
      <c r="AC2014" s="122" t="s">
        <v>3158</v>
      </c>
      <c r="AD2014" s="125">
        <v>43713.203958333332</v>
      </c>
      <c r="AE2014" s="122" t="s">
        <v>3158</v>
      </c>
    </row>
    <row r="2015" spans="1:31" ht="13">
      <c r="A2015" s="122">
        <v>4372</v>
      </c>
      <c r="B2015" s="122" t="s">
        <v>15124</v>
      </c>
      <c r="C2015" s="122" t="s">
        <v>15125</v>
      </c>
      <c r="D2015" s="122" t="s">
        <v>3146</v>
      </c>
      <c r="E2015" s="122">
        <v>2017</v>
      </c>
      <c r="G2015" s="122" t="s">
        <v>3172</v>
      </c>
      <c r="H2015" s="122" t="s">
        <v>3173</v>
      </c>
      <c r="K2015" s="122" t="s">
        <v>15126</v>
      </c>
      <c r="L2015" s="124" t="s">
        <v>15127</v>
      </c>
      <c r="M2015" s="122" t="s">
        <v>3154</v>
      </c>
      <c r="N2015" s="122">
        <v>75</v>
      </c>
      <c r="O2015" s="124" t="s">
        <v>15128</v>
      </c>
      <c r="Q2015" s="124" t="s">
        <v>15129</v>
      </c>
      <c r="R2015" s="125">
        <v>43697.526666666665</v>
      </c>
      <c r="S2015" s="125">
        <v>43713.203958333332</v>
      </c>
      <c r="T2015" s="122" t="s">
        <v>3158</v>
      </c>
      <c r="U2015" s="122" t="s">
        <v>3158</v>
      </c>
      <c r="V2015" s="122" t="s">
        <v>3158</v>
      </c>
      <c r="W2015" s="122" t="s">
        <v>3158</v>
      </c>
      <c r="X2015" s="122" t="s">
        <v>3158</v>
      </c>
      <c r="Y2015" s="122" t="s">
        <v>3158</v>
      </c>
      <c r="Z2015" s="122">
        <v>0</v>
      </c>
      <c r="AA2015" s="122" t="s">
        <v>3158</v>
      </c>
      <c r="AB2015" s="122" t="s">
        <v>3158</v>
      </c>
      <c r="AC2015" s="122" t="s">
        <v>3158</v>
      </c>
      <c r="AD2015" s="125">
        <v>43713.203958333332</v>
      </c>
      <c r="AE2015" s="122" t="s">
        <v>3158</v>
      </c>
    </row>
    <row r="2016" spans="1:31" ht="13">
      <c r="A2016" s="122">
        <v>4373</v>
      </c>
      <c r="B2016" s="122" t="s">
        <v>15130</v>
      </c>
      <c r="C2016" s="122" t="s">
        <v>15131</v>
      </c>
      <c r="D2016" s="122" t="s">
        <v>3146</v>
      </c>
      <c r="E2016" s="122">
        <v>2019</v>
      </c>
      <c r="G2016" s="122" t="s">
        <v>4325</v>
      </c>
      <c r="H2016" s="122" t="s">
        <v>3173</v>
      </c>
      <c r="K2016" s="122" t="s">
        <v>15132</v>
      </c>
      <c r="L2016" s="124" t="s">
        <v>15133</v>
      </c>
      <c r="M2016" s="122" t="s">
        <v>3154</v>
      </c>
      <c r="N2016" s="122">
        <v>75</v>
      </c>
      <c r="O2016" s="124" t="s">
        <v>15134</v>
      </c>
      <c r="P2016" s="124" t="s">
        <v>15135</v>
      </c>
      <c r="Q2016" s="124" t="s">
        <v>15136</v>
      </c>
      <c r="R2016" s="125">
        <v>43697.526666666665</v>
      </c>
      <c r="S2016" s="125">
        <v>43713.203958333332</v>
      </c>
      <c r="T2016" s="122" t="s">
        <v>3158</v>
      </c>
      <c r="U2016" s="122" t="s">
        <v>3158</v>
      </c>
      <c r="V2016" s="122" t="s">
        <v>3158</v>
      </c>
      <c r="W2016" s="122" t="s">
        <v>3158</v>
      </c>
      <c r="X2016" s="122" t="s">
        <v>3158</v>
      </c>
      <c r="Y2016" s="122" t="s">
        <v>3158</v>
      </c>
      <c r="Z2016" s="122">
        <v>0</v>
      </c>
      <c r="AA2016" s="122" t="s">
        <v>3158</v>
      </c>
      <c r="AB2016" s="122" t="s">
        <v>3158</v>
      </c>
      <c r="AC2016" s="122" t="s">
        <v>3158</v>
      </c>
      <c r="AD2016" s="125">
        <v>43713.203958333332</v>
      </c>
      <c r="AE2016" s="122" t="s">
        <v>3158</v>
      </c>
    </row>
    <row r="2017" spans="1:31" ht="13">
      <c r="A2017" s="122">
        <v>4374</v>
      </c>
      <c r="B2017" s="122" t="s">
        <v>15137</v>
      </c>
      <c r="C2017" s="122" t="s">
        <v>15138</v>
      </c>
      <c r="D2017" s="122" t="s">
        <v>3146</v>
      </c>
      <c r="E2017" s="122">
        <v>2014</v>
      </c>
      <c r="G2017" s="122" t="s">
        <v>4325</v>
      </c>
      <c r="H2017" s="122" t="s">
        <v>3173</v>
      </c>
      <c r="K2017" s="122" t="s">
        <v>15139</v>
      </c>
      <c r="L2017" s="124" t="s">
        <v>15140</v>
      </c>
      <c r="M2017" s="122" t="s">
        <v>3154</v>
      </c>
      <c r="N2017" s="122">
        <v>75</v>
      </c>
      <c r="O2017" s="124" t="s">
        <v>15141</v>
      </c>
      <c r="P2017" s="124" t="s">
        <v>15141</v>
      </c>
      <c r="Q2017" s="124" t="s">
        <v>15142</v>
      </c>
      <c r="R2017" s="125">
        <v>43697.526666666665</v>
      </c>
      <c r="S2017" s="125">
        <v>43713.203958333332</v>
      </c>
      <c r="T2017" s="122" t="s">
        <v>3158</v>
      </c>
      <c r="U2017" s="122" t="s">
        <v>3158</v>
      </c>
      <c r="V2017" s="122" t="s">
        <v>3158</v>
      </c>
      <c r="W2017" s="122" t="s">
        <v>3158</v>
      </c>
      <c r="X2017" s="122" t="s">
        <v>3158</v>
      </c>
      <c r="Y2017" s="122" t="s">
        <v>3158</v>
      </c>
      <c r="Z2017" s="122">
        <v>0</v>
      </c>
      <c r="AA2017" s="122" t="s">
        <v>3158</v>
      </c>
      <c r="AB2017" s="122" t="s">
        <v>3158</v>
      </c>
      <c r="AC2017" s="122" t="s">
        <v>3158</v>
      </c>
      <c r="AD2017" s="125">
        <v>43713.203958333332</v>
      </c>
      <c r="AE2017" s="122" t="s">
        <v>3158</v>
      </c>
    </row>
    <row r="2018" spans="1:31" ht="13">
      <c r="A2018" s="122">
        <v>4375</v>
      </c>
      <c r="B2018" s="122" t="s">
        <v>15143</v>
      </c>
      <c r="C2018" s="122" t="s">
        <v>15144</v>
      </c>
      <c r="D2018" s="122" t="s">
        <v>3146</v>
      </c>
      <c r="E2018" s="122">
        <v>2015</v>
      </c>
      <c r="G2018" s="122" t="s">
        <v>3172</v>
      </c>
      <c r="H2018" s="122" t="s">
        <v>3173</v>
      </c>
      <c r="K2018" s="122" t="s">
        <v>15145</v>
      </c>
      <c r="L2018" s="124" t="s">
        <v>15146</v>
      </c>
      <c r="M2018" s="122" t="s">
        <v>3154</v>
      </c>
      <c r="N2018" s="122">
        <v>75</v>
      </c>
      <c r="O2018" s="124" t="s">
        <v>15147</v>
      </c>
      <c r="P2018" s="124" t="s">
        <v>15148</v>
      </c>
      <c r="Q2018" s="124" t="s">
        <v>15149</v>
      </c>
      <c r="R2018" s="125">
        <v>43697.526666666665</v>
      </c>
      <c r="S2018" s="125">
        <v>43713.203958333332</v>
      </c>
      <c r="T2018" s="122" t="s">
        <v>3158</v>
      </c>
      <c r="U2018" s="122" t="s">
        <v>3158</v>
      </c>
      <c r="V2018" s="122" t="s">
        <v>3158</v>
      </c>
      <c r="W2018" s="122" t="s">
        <v>3158</v>
      </c>
      <c r="X2018" s="122" t="s">
        <v>3158</v>
      </c>
      <c r="Y2018" s="122" t="s">
        <v>3158</v>
      </c>
      <c r="Z2018" s="122">
        <v>0</v>
      </c>
      <c r="AA2018" s="122" t="s">
        <v>3158</v>
      </c>
      <c r="AB2018" s="122" t="s">
        <v>3158</v>
      </c>
      <c r="AC2018" s="122" t="s">
        <v>3158</v>
      </c>
      <c r="AD2018" s="125">
        <v>43713.203958333332</v>
      </c>
      <c r="AE2018" s="122" t="s">
        <v>3158</v>
      </c>
    </row>
    <row r="2019" spans="1:31" ht="13">
      <c r="A2019" s="122">
        <v>4376</v>
      </c>
      <c r="B2019" s="122" t="s">
        <v>15150</v>
      </c>
      <c r="C2019" s="122" t="s">
        <v>15151</v>
      </c>
      <c r="D2019" s="122" t="s">
        <v>3146</v>
      </c>
      <c r="E2019" s="122">
        <v>2011</v>
      </c>
      <c r="G2019" s="122" t="s">
        <v>3172</v>
      </c>
      <c r="H2019" s="122" t="s">
        <v>3173</v>
      </c>
      <c r="K2019" s="122" t="s">
        <v>15152</v>
      </c>
      <c r="L2019" s="124" t="s">
        <v>15153</v>
      </c>
      <c r="M2019" s="122" t="s">
        <v>3154</v>
      </c>
      <c r="N2019" s="122">
        <v>75</v>
      </c>
      <c r="Q2019" s="124" t="s">
        <v>15154</v>
      </c>
      <c r="R2019" s="125">
        <v>43697.526666666665</v>
      </c>
      <c r="S2019" s="125">
        <v>43713.203958333332</v>
      </c>
      <c r="T2019" s="122" t="s">
        <v>3158</v>
      </c>
      <c r="U2019" s="122" t="s">
        <v>3158</v>
      </c>
      <c r="V2019" s="122" t="s">
        <v>3158</v>
      </c>
      <c r="W2019" s="122" t="s">
        <v>3158</v>
      </c>
      <c r="X2019" s="122" t="s">
        <v>3158</v>
      </c>
      <c r="Y2019" s="122" t="s">
        <v>3158</v>
      </c>
      <c r="Z2019" s="122">
        <v>0</v>
      </c>
      <c r="AA2019" s="122" t="s">
        <v>3158</v>
      </c>
      <c r="AB2019" s="122" t="s">
        <v>3158</v>
      </c>
      <c r="AC2019" s="122" t="s">
        <v>3158</v>
      </c>
      <c r="AD2019" s="125">
        <v>43713.203958333332</v>
      </c>
      <c r="AE2019" s="122" t="s">
        <v>3158</v>
      </c>
    </row>
    <row r="2020" spans="1:31" ht="13">
      <c r="A2020" s="122">
        <v>4377</v>
      </c>
      <c r="B2020" s="122" t="s">
        <v>15155</v>
      </c>
      <c r="C2020" s="122" t="s">
        <v>15156</v>
      </c>
      <c r="D2020" s="122" t="s">
        <v>3146</v>
      </c>
      <c r="E2020" s="122">
        <v>2012</v>
      </c>
      <c r="G2020" s="122" t="s">
        <v>3172</v>
      </c>
      <c r="H2020" s="122" t="s">
        <v>3173</v>
      </c>
      <c r="K2020" s="122" t="s">
        <v>15157</v>
      </c>
      <c r="L2020" s="124" t="s">
        <v>15158</v>
      </c>
      <c r="M2020" s="122" t="s">
        <v>3154</v>
      </c>
      <c r="N2020" s="122">
        <v>75</v>
      </c>
      <c r="P2020" s="124" t="s">
        <v>15159</v>
      </c>
      <c r="Q2020" s="124" t="s">
        <v>15160</v>
      </c>
      <c r="R2020" s="125">
        <v>43697.526666666665</v>
      </c>
      <c r="S2020" s="125">
        <v>43713.203958333332</v>
      </c>
      <c r="T2020" s="122" t="s">
        <v>3158</v>
      </c>
      <c r="U2020" s="122" t="s">
        <v>3158</v>
      </c>
      <c r="V2020" s="122" t="s">
        <v>3158</v>
      </c>
      <c r="W2020" s="122" t="s">
        <v>3158</v>
      </c>
      <c r="X2020" s="122" t="s">
        <v>3158</v>
      </c>
      <c r="Y2020" s="122" t="s">
        <v>3158</v>
      </c>
      <c r="Z2020" s="122">
        <v>0</v>
      </c>
      <c r="AA2020" s="122" t="s">
        <v>3158</v>
      </c>
      <c r="AB2020" s="122" t="s">
        <v>3158</v>
      </c>
      <c r="AC2020" s="122" t="s">
        <v>3158</v>
      </c>
      <c r="AD2020" s="125">
        <v>43713.203958333332</v>
      </c>
      <c r="AE2020" s="122" t="s">
        <v>3158</v>
      </c>
    </row>
    <row r="2021" spans="1:31" ht="13">
      <c r="A2021" s="122">
        <v>4378</v>
      </c>
      <c r="B2021" s="122" t="s">
        <v>15161</v>
      </c>
      <c r="C2021" s="122" t="s">
        <v>15162</v>
      </c>
      <c r="D2021" s="122" t="s">
        <v>3146</v>
      </c>
      <c r="E2021" s="122">
        <v>2010</v>
      </c>
      <c r="G2021" s="122" t="s">
        <v>3172</v>
      </c>
      <c r="H2021" s="122" t="s">
        <v>3173</v>
      </c>
      <c r="K2021" s="122" t="s">
        <v>15163</v>
      </c>
      <c r="L2021" s="124" t="s">
        <v>15164</v>
      </c>
      <c r="M2021" s="122" t="s">
        <v>3154</v>
      </c>
      <c r="N2021" s="122">
        <v>75</v>
      </c>
      <c r="O2021" s="124" t="s">
        <v>15165</v>
      </c>
      <c r="P2021" s="124" t="s">
        <v>15166</v>
      </c>
      <c r="Q2021" s="124" t="s">
        <v>15167</v>
      </c>
      <c r="R2021" s="125">
        <v>43697.526666666665</v>
      </c>
      <c r="S2021" s="125">
        <v>43713.203958333332</v>
      </c>
      <c r="T2021" s="122" t="s">
        <v>3158</v>
      </c>
      <c r="U2021" s="122" t="s">
        <v>3158</v>
      </c>
      <c r="V2021" s="122" t="s">
        <v>3158</v>
      </c>
      <c r="W2021" s="122" t="s">
        <v>3158</v>
      </c>
      <c r="X2021" s="122" t="s">
        <v>3158</v>
      </c>
      <c r="Y2021" s="122" t="s">
        <v>3158</v>
      </c>
      <c r="Z2021" s="122">
        <v>0</v>
      </c>
      <c r="AA2021" s="122" t="s">
        <v>3158</v>
      </c>
      <c r="AB2021" s="122" t="s">
        <v>3158</v>
      </c>
      <c r="AC2021" s="122" t="s">
        <v>3158</v>
      </c>
      <c r="AD2021" s="125">
        <v>43713.203958333332</v>
      </c>
      <c r="AE2021" s="122" t="s">
        <v>3158</v>
      </c>
    </row>
    <row r="2022" spans="1:31" ht="13">
      <c r="A2022" s="122">
        <v>4379</v>
      </c>
      <c r="B2022" s="122" t="s">
        <v>15168</v>
      </c>
      <c r="C2022" s="122" t="s">
        <v>15169</v>
      </c>
      <c r="D2022" s="122" t="s">
        <v>3146</v>
      </c>
      <c r="E2022" s="122">
        <v>2012</v>
      </c>
      <c r="G2022" s="122" t="s">
        <v>4325</v>
      </c>
      <c r="H2022" s="122" t="s">
        <v>3173</v>
      </c>
      <c r="K2022" s="122" t="s">
        <v>15170</v>
      </c>
      <c r="L2022" s="124" t="s">
        <v>15171</v>
      </c>
      <c r="M2022" s="122" t="s">
        <v>3154</v>
      </c>
      <c r="N2022" s="122">
        <v>75</v>
      </c>
      <c r="R2022" s="125">
        <v>43697.526666666665</v>
      </c>
      <c r="S2022" s="125">
        <v>43713.203958333332</v>
      </c>
      <c r="T2022" s="122" t="s">
        <v>3158</v>
      </c>
      <c r="U2022" s="122" t="s">
        <v>3158</v>
      </c>
      <c r="V2022" s="122" t="s">
        <v>3158</v>
      </c>
      <c r="W2022" s="122" t="s">
        <v>3158</v>
      </c>
      <c r="X2022" s="122" t="s">
        <v>3158</v>
      </c>
      <c r="Y2022" s="122" t="s">
        <v>3158</v>
      </c>
      <c r="Z2022" s="122">
        <v>0</v>
      </c>
      <c r="AA2022" s="122" t="s">
        <v>3158</v>
      </c>
      <c r="AB2022" s="122" t="s">
        <v>3158</v>
      </c>
      <c r="AC2022" s="122" t="s">
        <v>3158</v>
      </c>
      <c r="AD2022" s="125">
        <v>43713.203958333332</v>
      </c>
      <c r="AE2022" s="122" t="s">
        <v>3158</v>
      </c>
    </row>
    <row r="2023" spans="1:31" ht="13">
      <c r="A2023" s="122">
        <v>4380</v>
      </c>
      <c r="B2023" s="122" t="s">
        <v>15172</v>
      </c>
      <c r="C2023" s="122" t="s">
        <v>15173</v>
      </c>
      <c r="D2023" s="122" t="s">
        <v>3146</v>
      </c>
      <c r="E2023" s="122">
        <v>2014</v>
      </c>
      <c r="G2023" s="122" t="s">
        <v>4325</v>
      </c>
      <c r="H2023" s="122" t="s">
        <v>3173</v>
      </c>
      <c r="K2023" s="122" t="s">
        <v>15174</v>
      </c>
      <c r="L2023" s="124" t="s">
        <v>15175</v>
      </c>
      <c r="M2023" s="122" t="s">
        <v>3154</v>
      </c>
      <c r="N2023" s="122">
        <v>75</v>
      </c>
      <c r="P2023" s="124" t="s">
        <v>15176</v>
      </c>
      <c r="Q2023" s="124" t="s">
        <v>15177</v>
      </c>
      <c r="R2023" s="125">
        <v>43697.526666666665</v>
      </c>
      <c r="S2023" s="125">
        <v>43713.203958333332</v>
      </c>
      <c r="T2023" s="122" t="s">
        <v>3158</v>
      </c>
      <c r="U2023" s="122" t="s">
        <v>3158</v>
      </c>
      <c r="V2023" s="122" t="s">
        <v>3158</v>
      </c>
      <c r="W2023" s="122" t="s">
        <v>3158</v>
      </c>
      <c r="X2023" s="122" t="s">
        <v>3158</v>
      </c>
      <c r="Y2023" s="122" t="s">
        <v>3158</v>
      </c>
      <c r="Z2023" s="122">
        <v>0</v>
      </c>
      <c r="AA2023" s="122" t="s">
        <v>3158</v>
      </c>
      <c r="AB2023" s="122" t="s">
        <v>3158</v>
      </c>
      <c r="AC2023" s="122" t="s">
        <v>3158</v>
      </c>
      <c r="AD2023" s="125">
        <v>43713.203958333332</v>
      </c>
      <c r="AE2023" s="122" t="s">
        <v>3158</v>
      </c>
    </row>
    <row r="2024" spans="1:31" ht="13">
      <c r="A2024" s="122">
        <v>4381</v>
      </c>
      <c r="B2024" s="122" t="s">
        <v>15178</v>
      </c>
      <c r="C2024" s="122" t="s">
        <v>15179</v>
      </c>
      <c r="D2024" s="122" t="s">
        <v>3146</v>
      </c>
      <c r="E2024" s="122">
        <v>2013</v>
      </c>
      <c r="G2024" s="122" t="s">
        <v>3172</v>
      </c>
      <c r="H2024" s="122" t="s">
        <v>3173</v>
      </c>
      <c r="K2024" s="122" t="s">
        <v>15180</v>
      </c>
      <c r="L2024" s="124" t="s">
        <v>15181</v>
      </c>
      <c r="M2024" s="122" t="s">
        <v>3154</v>
      </c>
      <c r="N2024" s="122">
        <v>75</v>
      </c>
      <c r="O2024" s="124" t="s">
        <v>15182</v>
      </c>
      <c r="P2024" s="124" t="s">
        <v>15183</v>
      </c>
      <c r="Q2024" s="124" t="s">
        <v>15184</v>
      </c>
      <c r="R2024" s="125">
        <v>43697.526666666665</v>
      </c>
      <c r="S2024" s="125">
        <v>43713.203958333332</v>
      </c>
      <c r="T2024" s="122" t="s">
        <v>3158</v>
      </c>
      <c r="U2024" s="122" t="s">
        <v>3158</v>
      </c>
      <c r="V2024" s="122" t="s">
        <v>3158</v>
      </c>
      <c r="W2024" s="122" t="s">
        <v>3158</v>
      </c>
      <c r="X2024" s="122" t="s">
        <v>3158</v>
      </c>
      <c r="Y2024" s="122" t="s">
        <v>3158</v>
      </c>
      <c r="Z2024" s="122">
        <v>0</v>
      </c>
      <c r="AA2024" s="122" t="s">
        <v>3158</v>
      </c>
      <c r="AB2024" s="122" t="s">
        <v>3158</v>
      </c>
      <c r="AC2024" s="122" t="s">
        <v>3158</v>
      </c>
      <c r="AD2024" s="125">
        <v>43713.203958333332</v>
      </c>
      <c r="AE2024" s="122" t="s">
        <v>3158</v>
      </c>
    </row>
    <row r="2025" spans="1:31" ht="13">
      <c r="A2025" s="122">
        <v>4382</v>
      </c>
      <c r="B2025" s="122" t="s">
        <v>15185</v>
      </c>
      <c r="C2025" s="122" t="s">
        <v>15186</v>
      </c>
      <c r="D2025" s="122" t="s">
        <v>3146</v>
      </c>
      <c r="E2025" s="122">
        <v>2012</v>
      </c>
      <c r="G2025" s="122" t="s">
        <v>5502</v>
      </c>
      <c r="H2025" s="122" t="s">
        <v>3173</v>
      </c>
      <c r="K2025" s="122" t="s">
        <v>15187</v>
      </c>
      <c r="L2025" s="124" t="s">
        <v>15188</v>
      </c>
      <c r="M2025" s="122" t="s">
        <v>3154</v>
      </c>
      <c r="N2025" s="122">
        <v>75</v>
      </c>
      <c r="O2025" s="124" t="s">
        <v>15189</v>
      </c>
      <c r="P2025" s="124" t="s">
        <v>15190</v>
      </c>
      <c r="Q2025" s="124" t="s">
        <v>15191</v>
      </c>
      <c r="R2025" s="125">
        <v>43697.526666666665</v>
      </c>
      <c r="S2025" s="125">
        <v>43713.203958333332</v>
      </c>
      <c r="T2025" s="122" t="s">
        <v>3158</v>
      </c>
      <c r="U2025" s="122" t="s">
        <v>3158</v>
      </c>
      <c r="V2025" s="122" t="s">
        <v>3158</v>
      </c>
      <c r="W2025" s="122" t="s">
        <v>3158</v>
      </c>
      <c r="X2025" s="122" t="s">
        <v>3158</v>
      </c>
      <c r="Y2025" s="122" t="s">
        <v>3158</v>
      </c>
      <c r="Z2025" s="122">
        <v>0</v>
      </c>
      <c r="AA2025" s="122" t="s">
        <v>3158</v>
      </c>
      <c r="AB2025" s="122" t="s">
        <v>3158</v>
      </c>
      <c r="AC2025" s="122" t="s">
        <v>3158</v>
      </c>
      <c r="AD2025" s="125">
        <v>43713.203958333332</v>
      </c>
      <c r="AE2025" s="122" t="s">
        <v>3158</v>
      </c>
    </row>
    <row r="2026" spans="1:31" ht="13">
      <c r="A2026" s="122">
        <v>4383</v>
      </c>
      <c r="B2026" s="122" t="s">
        <v>15192</v>
      </c>
      <c r="C2026" s="122" t="s">
        <v>15193</v>
      </c>
      <c r="D2026" s="122" t="s">
        <v>3146</v>
      </c>
      <c r="E2026" s="122">
        <v>2010</v>
      </c>
      <c r="G2026" s="122" t="s">
        <v>11213</v>
      </c>
      <c r="H2026" s="122" t="s">
        <v>3173</v>
      </c>
      <c r="K2026" s="122" t="s">
        <v>15194</v>
      </c>
      <c r="L2026" s="124" t="s">
        <v>15195</v>
      </c>
      <c r="M2026" s="122" t="s">
        <v>3154</v>
      </c>
      <c r="N2026" s="122">
        <v>75</v>
      </c>
      <c r="O2026" s="124" t="s">
        <v>15196</v>
      </c>
      <c r="Q2026" s="124" t="s">
        <v>15197</v>
      </c>
      <c r="R2026" s="125">
        <v>43697.526666666665</v>
      </c>
      <c r="S2026" s="125">
        <v>43713.203958333332</v>
      </c>
      <c r="T2026" s="122" t="s">
        <v>3158</v>
      </c>
      <c r="U2026" s="122" t="s">
        <v>3158</v>
      </c>
      <c r="V2026" s="122" t="s">
        <v>3158</v>
      </c>
      <c r="W2026" s="122" t="s">
        <v>3158</v>
      </c>
      <c r="X2026" s="122" t="s">
        <v>3158</v>
      </c>
      <c r="Y2026" s="122" t="s">
        <v>3158</v>
      </c>
      <c r="Z2026" s="122">
        <v>0</v>
      </c>
      <c r="AA2026" s="122" t="s">
        <v>3158</v>
      </c>
      <c r="AB2026" s="122" t="s">
        <v>3158</v>
      </c>
      <c r="AC2026" s="122" t="s">
        <v>3158</v>
      </c>
      <c r="AD2026" s="125">
        <v>43713.203958333332</v>
      </c>
      <c r="AE2026" s="122" t="s">
        <v>3158</v>
      </c>
    </row>
    <row r="2027" spans="1:31" ht="13">
      <c r="A2027" s="122">
        <v>4384</v>
      </c>
      <c r="B2027" s="122" t="s">
        <v>15198</v>
      </c>
      <c r="C2027" s="122" t="s">
        <v>15199</v>
      </c>
      <c r="D2027" s="122" t="s">
        <v>3146</v>
      </c>
      <c r="E2027" s="122">
        <v>2011</v>
      </c>
      <c r="G2027" s="122" t="s">
        <v>9056</v>
      </c>
      <c r="H2027" s="122" t="s">
        <v>3173</v>
      </c>
      <c r="K2027" s="122" t="s">
        <v>15200</v>
      </c>
      <c r="L2027" s="124" t="s">
        <v>15201</v>
      </c>
      <c r="M2027" s="122" t="s">
        <v>3154</v>
      </c>
      <c r="N2027" s="122">
        <v>75</v>
      </c>
      <c r="O2027" s="124" t="s">
        <v>15202</v>
      </c>
      <c r="P2027" s="124" t="s">
        <v>15203</v>
      </c>
      <c r="R2027" s="125">
        <v>43697.526666666665</v>
      </c>
      <c r="S2027" s="125">
        <v>43713.203958333332</v>
      </c>
      <c r="T2027" s="122" t="s">
        <v>3158</v>
      </c>
      <c r="U2027" s="122" t="s">
        <v>3158</v>
      </c>
      <c r="V2027" s="122" t="s">
        <v>3158</v>
      </c>
      <c r="W2027" s="122" t="s">
        <v>3158</v>
      </c>
      <c r="X2027" s="122" t="s">
        <v>3158</v>
      </c>
      <c r="Y2027" s="122" t="s">
        <v>3158</v>
      </c>
      <c r="Z2027" s="122">
        <v>0</v>
      </c>
      <c r="AA2027" s="122" t="s">
        <v>3158</v>
      </c>
      <c r="AB2027" s="122" t="s">
        <v>3158</v>
      </c>
      <c r="AC2027" s="122" t="s">
        <v>3158</v>
      </c>
      <c r="AD2027" s="125">
        <v>43713.203958333332</v>
      </c>
      <c r="AE2027" s="122" t="s">
        <v>3158</v>
      </c>
    </row>
    <row r="2028" spans="1:31" ht="13">
      <c r="A2028" s="122">
        <v>4385</v>
      </c>
      <c r="B2028" s="122" t="s">
        <v>15204</v>
      </c>
      <c r="C2028" s="122" t="s">
        <v>15205</v>
      </c>
      <c r="D2028" s="122" t="s">
        <v>3146</v>
      </c>
      <c r="E2028" s="122">
        <v>2016</v>
      </c>
      <c r="G2028" s="122" t="s">
        <v>3172</v>
      </c>
      <c r="H2028" s="122" t="s">
        <v>3173</v>
      </c>
      <c r="K2028" s="122" t="s">
        <v>15206</v>
      </c>
      <c r="L2028" s="124" t="s">
        <v>15207</v>
      </c>
      <c r="M2028" s="122" t="s">
        <v>3154</v>
      </c>
      <c r="N2028" s="122">
        <v>75</v>
      </c>
      <c r="O2028" s="124" t="s">
        <v>15208</v>
      </c>
      <c r="P2028" s="124" t="s">
        <v>15209</v>
      </c>
      <c r="Q2028" s="124" t="s">
        <v>15210</v>
      </c>
      <c r="R2028" s="125">
        <v>43697.526666666665</v>
      </c>
      <c r="S2028" s="125">
        <v>43713.203958333332</v>
      </c>
      <c r="T2028" s="122" t="s">
        <v>3158</v>
      </c>
      <c r="U2028" s="122" t="s">
        <v>3158</v>
      </c>
      <c r="V2028" s="122" t="s">
        <v>3158</v>
      </c>
      <c r="W2028" s="122" t="s">
        <v>3158</v>
      </c>
      <c r="X2028" s="122" t="s">
        <v>3158</v>
      </c>
      <c r="Y2028" s="122" t="s">
        <v>3158</v>
      </c>
      <c r="Z2028" s="122">
        <v>0</v>
      </c>
      <c r="AA2028" s="122" t="s">
        <v>3158</v>
      </c>
      <c r="AB2028" s="122" t="s">
        <v>3158</v>
      </c>
      <c r="AC2028" s="122" t="s">
        <v>3158</v>
      </c>
      <c r="AD2028" s="125">
        <v>43713.203958333332</v>
      </c>
      <c r="AE2028" s="122" t="s">
        <v>3158</v>
      </c>
    </row>
    <row r="2029" spans="1:31" ht="13">
      <c r="A2029" s="122">
        <v>4386</v>
      </c>
      <c r="B2029" s="122" t="s">
        <v>15211</v>
      </c>
      <c r="C2029" s="122" t="s">
        <v>15212</v>
      </c>
      <c r="D2029" s="122" t="s">
        <v>3146</v>
      </c>
      <c r="E2029" s="122">
        <v>2014</v>
      </c>
      <c r="G2029" s="122" t="s">
        <v>5502</v>
      </c>
      <c r="H2029" s="122" t="s">
        <v>3173</v>
      </c>
      <c r="K2029" s="122" t="s">
        <v>15213</v>
      </c>
      <c r="L2029" s="124" t="s">
        <v>15214</v>
      </c>
      <c r="M2029" s="122" t="s">
        <v>3154</v>
      </c>
      <c r="N2029" s="122">
        <v>75</v>
      </c>
      <c r="P2029" s="124" t="s">
        <v>15215</v>
      </c>
      <c r="R2029" s="125">
        <v>43697.526666666665</v>
      </c>
      <c r="S2029" s="125">
        <v>43713.203958333332</v>
      </c>
      <c r="T2029" s="122" t="s">
        <v>3158</v>
      </c>
      <c r="U2029" s="122" t="s">
        <v>3158</v>
      </c>
      <c r="V2029" s="122" t="s">
        <v>3158</v>
      </c>
      <c r="W2029" s="122" t="s">
        <v>3158</v>
      </c>
      <c r="X2029" s="122" t="s">
        <v>3158</v>
      </c>
      <c r="Y2029" s="122" t="s">
        <v>3158</v>
      </c>
      <c r="Z2029" s="122">
        <v>0</v>
      </c>
      <c r="AA2029" s="122" t="s">
        <v>3158</v>
      </c>
      <c r="AB2029" s="122" t="s">
        <v>3158</v>
      </c>
      <c r="AC2029" s="122" t="s">
        <v>3158</v>
      </c>
      <c r="AD2029" s="125">
        <v>43713.203958333332</v>
      </c>
      <c r="AE2029" s="122" t="s">
        <v>3158</v>
      </c>
    </row>
    <row r="2030" spans="1:31" ht="13">
      <c r="A2030" s="122">
        <v>4387</v>
      </c>
      <c r="B2030" s="122" t="s">
        <v>15216</v>
      </c>
      <c r="C2030" s="122" t="s">
        <v>15217</v>
      </c>
      <c r="D2030" s="122" t="s">
        <v>3146</v>
      </c>
      <c r="E2030" s="122">
        <v>2016</v>
      </c>
      <c r="G2030" s="122" t="s">
        <v>3172</v>
      </c>
      <c r="H2030" s="122" t="s">
        <v>3173</v>
      </c>
      <c r="K2030" s="122" t="s">
        <v>15218</v>
      </c>
      <c r="L2030" s="124" t="s">
        <v>15219</v>
      </c>
      <c r="M2030" s="122" t="s">
        <v>3154</v>
      </c>
      <c r="N2030" s="122">
        <v>75</v>
      </c>
      <c r="O2030" s="124" t="s">
        <v>15220</v>
      </c>
      <c r="P2030" s="124" t="s">
        <v>15221</v>
      </c>
      <c r="Q2030" s="124" t="s">
        <v>15222</v>
      </c>
      <c r="R2030" s="125">
        <v>43697.526666666665</v>
      </c>
      <c r="S2030" s="125">
        <v>43713.203958333332</v>
      </c>
      <c r="T2030" s="122" t="s">
        <v>3158</v>
      </c>
      <c r="U2030" s="122" t="s">
        <v>3158</v>
      </c>
      <c r="V2030" s="122" t="s">
        <v>3158</v>
      </c>
      <c r="W2030" s="122" t="s">
        <v>3158</v>
      </c>
      <c r="X2030" s="122" t="s">
        <v>3158</v>
      </c>
      <c r="Y2030" s="122" t="s">
        <v>3158</v>
      </c>
      <c r="Z2030" s="122">
        <v>0</v>
      </c>
      <c r="AA2030" s="122" t="s">
        <v>3158</v>
      </c>
      <c r="AB2030" s="122" t="s">
        <v>3158</v>
      </c>
      <c r="AC2030" s="122" t="s">
        <v>3158</v>
      </c>
      <c r="AD2030" s="125">
        <v>43713.203958333332</v>
      </c>
      <c r="AE2030" s="122" t="s">
        <v>3158</v>
      </c>
    </row>
    <row r="2031" spans="1:31" ht="13">
      <c r="A2031" s="122">
        <v>4388</v>
      </c>
      <c r="B2031" s="122" t="s">
        <v>15223</v>
      </c>
      <c r="C2031" s="122" t="s">
        <v>15224</v>
      </c>
      <c r="D2031" s="122" t="s">
        <v>3146</v>
      </c>
      <c r="E2031" s="122">
        <v>2014</v>
      </c>
      <c r="G2031" s="122" t="s">
        <v>5100</v>
      </c>
      <c r="H2031" s="122" t="s">
        <v>3173</v>
      </c>
      <c r="K2031" s="122" t="s">
        <v>15225</v>
      </c>
      <c r="L2031" s="124" t="s">
        <v>15226</v>
      </c>
      <c r="M2031" s="122" t="s">
        <v>3154</v>
      </c>
      <c r="N2031" s="122">
        <v>75</v>
      </c>
      <c r="R2031" s="125">
        <v>43697.526666666665</v>
      </c>
      <c r="S2031" s="125">
        <v>43713.203958333332</v>
      </c>
      <c r="T2031" s="122" t="s">
        <v>3158</v>
      </c>
      <c r="U2031" s="122" t="s">
        <v>3158</v>
      </c>
      <c r="V2031" s="122" t="s">
        <v>3158</v>
      </c>
      <c r="W2031" s="122" t="s">
        <v>3158</v>
      </c>
      <c r="X2031" s="122" t="s">
        <v>3158</v>
      </c>
      <c r="Y2031" s="122" t="s">
        <v>3158</v>
      </c>
      <c r="Z2031" s="122">
        <v>0</v>
      </c>
      <c r="AA2031" s="122" t="s">
        <v>3158</v>
      </c>
      <c r="AB2031" s="122" t="s">
        <v>3158</v>
      </c>
      <c r="AC2031" s="122" t="s">
        <v>3158</v>
      </c>
      <c r="AD2031" s="125">
        <v>43713.203958333332</v>
      </c>
      <c r="AE2031" s="122" t="s">
        <v>3158</v>
      </c>
    </row>
    <row r="2032" spans="1:31" ht="13">
      <c r="A2032" s="122">
        <v>4389</v>
      </c>
      <c r="B2032" s="122" t="s">
        <v>15227</v>
      </c>
      <c r="C2032" s="122" t="s">
        <v>15228</v>
      </c>
      <c r="D2032" s="122" t="s">
        <v>3146</v>
      </c>
      <c r="E2032" s="122">
        <v>2016</v>
      </c>
      <c r="G2032" s="122" t="s">
        <v>4325</v>
      </c>
      <c r="H2032" s="122" t="s">
        <v>3173</v>
      </c>
      <c r="K2032" s="122" t="s">
        <v>15229</v>
      </c>
      <c r="L2032" s="124" t="s">
        <v>15230</v>
      </c>
      <c r="M2032" s="122" t="s">
        <v>3154</v>
      </c>
      <c r="N2032" s="122">
        <v>75</v>
      </c>
      <c r="O2032" s="124" t="s">
        <v>15231</v>
      </c>
      <c r="P2032" s="124" t="s">
        <v>15232</v>
      </c>
      <c r="Q2032" s="124" t="s">
        <v>15233</v>
      </c>
      <c r="R2032" s="125">
        <v>43697.526666666665</v>
      </c>
      <c r="S2032" s="125">
        <v>43713.203958333332</v>
      </c>
      <c r="T2032" s="122" t="s">
        <v>3158</v>
      </c>
      <c r="U2032" s="122" t="s">
        <v>3158</v>
      </c>
      <c r="V2032" s="122" t="s">
        <v>3158</v>
      </c>
      <c r="W2032" s="122" t="s">
        <v>3158</v>
      </c>
      <c r="X2032" s="122" t="s">
        <v>3158</v>
      </c>
      <c r="Y2032" s="122" t="s">
        <v>3158</v>
      </c>
      <c r="Z2032" s="122">
        <v>0</v>
      </c>
      <c r="AA2032" s="122" t="s">
        <v>3158</v>
      </c>
      <c r="AB2032" s="122" t="s">
        <v>3158</v>
      </c>
      <c r="AC2032" s="122" t="s">
        <v>3158</v>
      </c>
      <c r="AD2032" s="125">
        <v>43713.203958333332</v>
      </c>
      <c r="AE2032" s="122" t="s">
        <v>3158</v>
      </c>
    </row>
    <row r="2033" spans="1:31" ht="13">
      <c r="A2033" s="122">
        <v>4390</v>
      </c>
      <c r="B2033" s="122" t="s">
        <v>15234</v>
      </c>
      <c r="C2033" s="122" t="s">
        <v>15235</v>
      </c>
      <c r="D2033" s="122" t="s">
        <v>3146</v>
      </c>
      <c r="E2033" s="122">
        <v>2016</v>
      </c>
      <c r="G2033" s="122" t="s">
        <v>5100</v>
      </c>
      <c r="H2033" s="122" t="s">
        <v>3173</v>
      </c>
      <c r="K2033" s="122" t="s">
        <v>15236</v>
      </c>
      <c r="L2033" s="124" t="s">
        <v>15237</v>
      </c>
      <c r="M2033" s="122" t="s">
        <v>3154</v>
      </c>
      <c r="N2033" s="122">
        <v>75</v>
      </c>
      <c r="O2033" s="124" t="s">
        <v>15238</v>
      </c>
      <c r="P2033" s="124" t="s">
        <v>15239</v>
      </c>
      <c r="Q2033" s="124" t="s">
        <v>15240</v>
      </c>
      <c r="R2033" s="125">
        <v>43697.526666666665</v>
      </c>
      <c r="S2033" s="125">
        <v>43713.203958333332</v>
      </c>
      <c r="T2033" s="122" t="s">
        <v>3158</v>
      </c>
      <c r="U2033" s="122" t="s">
        <v>3158</v>
      </c>
      <c r="V2033" s="122" t="s">
        <v>3158</v>
      </c>
      <c r="W2033" s="122" t="s">
        <v>3158</v>
      </c>
      <c r="X2033" s="122" t="s">
        <v>3158</v>
      </c>
      <c r="Y2033" s="122" t="s">
        <v>3158</v>
      </c>
      <c r="Z2033" s="122">
        <v>0</v>
      </c>
      <c r="AA2033" s="122" t="s">
        <v>3158</v>
      </c>
      <c r="AB2033" s="122" t="s">
        <v>3158</v>
      </c>
      <c r="AC2033" s="122" t="s">
        <v>3158</v>
      </c>
      <c r="AD2033" s="125">
        <v>43713.203958333332</v>
      </c>
      <c r="AE2033" s="122" t="s">
        <v>3158</v>
      </c>
    </row>
    <row r="2034" spans="1:31" ht="13">
      <c r="A2034" s="122">
        <v>4391</v>
      </c>
      <c r="B2034" s="122" t="s">
        <v>15241</v>
      </c>
      <c r="C2034" s="122" t="s">
        <v>15242</v>
      </c>
      <c r="D2034" s="122" t="s">
        <v>3146</v>
      </c>
      <c r="E2034" s="122">
        <v>2010</v>
      </c>
      <c r="G2034" s="122" t="s">
        <v>3172</v>
      </c>
      <c r="H2034" s="122" t="s">
        <v>3173</v>
      </c>
      <c r="K2034" s="122" t="s">
        <v>15243</v>
      </c>
      <c r="L2034" s="124" t="s">
        <v>15244</v>
      </c>
      <c r="M2034" s="122" t="s">
        <v>3154</v>
      </c>
      <c r="N2034" s="122">
        <v>75</v>
      </c>
      <c r="R2034" s="125">
        <v>43697.526666666665</v>
      </c>
      <c r="S2034" s="125">
        <v>43713.203958333332</v>
      </c>
      <c r="T2034" s="122" t="s">
        <v>3158</v>
      </c>
      <c r="U2034" s="122" t="s">
        <v>3158</v>
      </c>
      <c r="V2034" s="122" t="s">
        <v>3158</v>
      </c>
      <c r="W2034" s="122" t="s">
        <v>3158</v>
      </c>
      <c r="X2034" s="122" t="s">
        <v>3158</v>
      </c>
      <c r="Y2034" s="122" t="s">
        <v>3158</v>
      </c>
      <c r="Z2034" s="122">
        <v>0</v>
      </c>
      <c r="AA2034" s="122" t="s">
        <v>3158</v>
      </c>
      <c r="AB2034" s="122" t="s">
        <v>3158</v>
      </c>
      <c r="AC2034" s="122" t="s">
        <v>3158</v>
      </c>
      <c r="AD2034" s="125">
        <v>43713.203958333332</v>
      </c>
      <c r="AE2034" s="122" t="s">
        <v>3158</v>
      </c>
    </row>
    <row r="2035" spans="1:31" ht="13">
      <c r="A2035" s="122">
        <v>4392</v>
      </c>
      <c r="B2035" s="122" t="s">
        <v>2908</v>
      </c>
      <c r="C2035" s="122" t="s">
        <v>15245</v>
      </c>
      <c r="D2035" s="122" t="s">
        <v>3146</v>
      </c>
      <c r="E2035" s="122">
        <v>2018</v>
      </c>
      <c r="G2035" s="122" t="s">
        <v>3172</v>
      </c>
      <c r="H2035" s="122" t="s">
        <v>3173</v>
      </c>
      <c r="K2035" s="122" t="s">
        <v>15246</v>
      </c>
      <c r="L2035" s="124" t="s">
        <v>15247</v>
      </c>
      <c r="M2035" s="122" t="s">
        <v>3154</v>
      </c>
      <c r="N2035" s="122">
        <v>75</v>
      </c>
      <c r="O2035" s="124" t="s">
        <v>15248</v>
      </c>
      <c r="P2035" s="124" t="s">
        <v>15249</v>
      </c>
      <c r="R2035" s="125">
        <v>43697.526666666665</v>
      </c>
      <c r="S2035" s="125">
        <v>43713.203958333332</v>
      </c>
      <c r="T2035" s="122" t="s">
        <v>3158</v>
      </c>
      <c r="U2035" s="122" t="s">
        <v>3158</v>
      </c>
      <c r="V2035" s="122" t="s">
        <v>3158</v>
      </c>
      <c r="W2035" s="122" t="s">
        <v>3158</v>
      </c>
      <c r="X2035" s="122" t="s">
        <v>3158</v>
      </c>
      <c r="Y2035" s="122" t="s">
        <v>3158</v>
      </c>
      <c r="Z2035" s="122">
        <v>0</v>
      </c>
      <c r="AA2035" s="122" t="s">
        <v>3158</v>
      </c>
      <c r="AB2035" s="122" t="s">
        <v>3158</v>
      </c>
      <c r="AC2035" s="122" t="s">
        <v>3158</v>
      </c>
      <c r="AD2035" s="125">
        <v>43713.203958333332</v>
      </c>
      <c r="AE2035" s="122" t="s">
        <v>3158</v>
      </c>
    </row>
    <row r="2036" spans="1:31" ht="13">
      <c r="A2036" s="122">
        <v>4393</v>
      </c>
      <c r="B2036" s="122" t="s">
        <v>15250</v>
      </c>
      <c r="C2036" s="122" t="s">
        <v>15251</v>
      </c>
      <c r="D2036" s="122" t="s">
        <v>3146</v>
      </c>
      <c r="E2036" s="122">
        <v>2016</v>
      </c>
      <c r="G2036" s="122" t="s">
        <v>3172</v>
      </c>
      <c r="H2036" s="122" t="s">
        <v>3173</v>
      </c>
      <c r="K2036" s="122" t="s">
        <v>15252</v>
      </c>
      <c r="L2036" s="124" t="s">
        <v>15253</v>
      </c>
      <c r="M2036" s="122" t="s">
        <v>3154</v>
      </c>
      <c r="N2036" s="122">
        <v>75</v>
      </c>
      <c r="P2036" s="124" t="s">
        <v>15254</v>
      </c>
      <c r="Q2036" s="124" t="s">
        <v>15255</v>
      </c>
      <c r="R2036" s="125">
        <v>43697.526666666665</v>
      </c>
      <c r="S2036" s="125">
        <v>43713.203958333332</v>
      </c>
      <c r="T2036" s="122" t="s">
        <v>3158</v>
      </c>
      <c r="U2036" s="122" t="s">
        <v>3158</v>
      </c>
      <c r="V2036" s="122" t="s">
        <v>3158</v>
      </c>
      <c r="W2036" s="122" t="s">
        <v>3158</v>
      </c>
      <c r="X2036" s="122" t="s">
        <v>3158</v>
      </c>
      <c r="Y2036" s="122" t="s">
        <v>3158</v>
      </c>
      <c r="Z2036" s="122">
        <v>0</v>
      </c>
      <c r="AA2036" s="122" t="s">
        <v>3158</v>
      </c>
      <c r="AB2036" s="122" t="s">
        <v>3158</v>
      </c>
      <c r="AC2036" s="122" t="s">
        <v>3158</v>
      </c>
      <c r="AD2036" s="125">
        <v>43713.203958333332</v>
      </c>
      <c r="AE2036" s="122" t="s">
        <v>3158</v>
      </c>
    </row>
    <row r="2037" spans="1:31" ht="13">
      <c r="A2037" s="122">
        <v>4394</v>
      </c>
      <c r="B2037" s="122" t="s">
        <v>15256</v>
      </c>
      <c r="C2037" s="122" t="s">
        <v>15257</v>
      </c>
      <c r="D2037" s="122" t="s">
        <v>3146</v>
      </c>
      <c r="E2037" s="122">
        <v>2017</v>
      </c>
      <c r="G2037" s="122" t="s">
        <v>8020</v>
      </c>
      <c r="H2037" s="122" t="s">
        <v>3173</v>
      </c>
      <c r="K2037" s="122" t="s">
        <v>15258</v>
      </c>
      <c r="L2037" s="124" t="s">
        <v>15259</v>
      </c>
      <c r="M2037" s="122" t="s">
        <v>3154</v>
      </c>
      <c r="N2037" s="122">
        <v>75</v>
      </c>
      <c r="P2037" s="124" t="s">
        <v>15260</v>
      </c>
      <c r="Q2037" s="124" t="s">
        <v>15261</v>
      </c>
      <c r="R2037" s="125">
        <v>43697.526666666665</v>
      </c>
      <c r="S2037" s="125">
        <v>43713.203958333332</v>
      </c>
      <c r="T2037" s="122" t="s">
        <v>3158</v>
      </c>
      <c r="U2037" s="122" t="s">
        <v>3158</v>
      </c>
      <c r="V2037" s="122" t="s">
        <v>3158</v>
      </c>
      <c r="W2037" s="122" t="s">
        <v>3158</v>
      </c>
      <c r="X2037" s="122" t="s">
        <v>3158</v>
      </c>
      <c r="Y2037" s="122" t="s">
        <v>3158</v>
      </c>
      <c r="Z2037" s="122">
        <v>0</v>
      </c>
      <c r="AA2037" s="122" t="s">
        <v>3158</v>
      </c>
      <c r="AB2037" s="122" t="s">
        <v>3158</v>
      </c>
      <c r="AC2037" s="122" t="s">
        <v>3158</v>
      </c>
      <c r="AD2037" s="125">
        <v>43713.203958333332</v>
      </c>
      <c r="AE2037" s="122" t="s">
        <v>3158</v>
      </c>
    </row>
    <row r="2038" spans="1:31" ht="13">
      <c r="A2038" s="122">
        <v>4395</v>
      </c>
      <c r="B2038" s="122" t="s">
        <v>15262</v>
      </c>
      <c r="C2038" s="122" t="s">
        <v>15263</v>
      </c>
      <c r="D2038" s="122" t="s">
        <v>3146</v>
      </c>
      <c r="E2038" s="122">
        <v>2015</v>
      </c>
      <c r="G2038" s="122" t="s">
        <v>4325</v>
      </c>
      <c r="H2038" s="122" t="s">
        <v>3173</v>
      </c>
      <c r="K2038" s="122" t="s">
        <v>15264</v>
      </c>
      <c r="L2038" s="124" t="s">
        <v>15265</v>
      </c>
      <c r="M2038" s="122" t="s">
        <v>3154</v>
      </c>
      <c r="N2038" s="122">
        <v>75</v>
      </c>
      <c r="O2038" s="124" t="s">
        <v>15266</v>
      </c>
      <c r="Q2038" s="124" t="s">
        <v>15267</v>
      </c>
      <c r="R2038" s="125">
        <v>43697.526666666665</v>
      </c>
      <c r="S2038" s="125">
        <v>43713.203958333332</v>
      </c>
      <c r="T2038" s="122" t="s">
        <v>3158</v>
      </c>
      <c r="U2038" s="122" t="s">
        <v>3158</v>
      </c>
      <c r="V2038" s="122" t="s">
        <v>3158</v>
      </c>
      <c r="W2038" s="122" t="s">
        <v>3158</v>
      </c>
      <c r="X2038" s="122" t="s">
        <v>3158</v>
      </c>
      <c r="Y2038" s="122" t="s">
        <v>3158</v>
      </c>
      <c r="Z2038" s="122">
        <v>0</v>
      </c>
      <c r="AA2038" s="122" t="s">
        <v>3158</v>
      </c>
      <c r="AB2038" s="122" t="s">
        <v>3158</v>
      </c>
      <c r="AC2038" s="122" t="s">
        <v>3158</v>
      </c>
      <c r="AD2038" s="125">
        <v>43713.203958333332</v>
      </c>
      <c r="AE2038" s="122" t="s">
        <v>3158</v>
      </c>
    </row>
    <row r="2039" spans="1:31" ht="13">
      <c r="A2039" s="122">
        <v>4396</v>
      </c>
      <c r="B2039" s="122" t="s">
        <v>15268</v>
      </c>
      <c r="C2039" s="122" t="s">
        <v>15269</v>
      </c>
      <c r="D2039" s="122" t="s">
        <v>3146</v>
      </c>
      <c r="E2039" s="122">
        <v>2018</v>
      </c>
      <c r="G2039" s="122" t="s">
        <v>3172</v>
      </c>
      <c r="H2039" s="122" t="s">
        <v>3173</v>
      </c>
      <c r="K2039" s="122" t="s">
        <v>15270</v>
      </c>
      <c r="L2039" s="124" t="s">
        <v>15271</v>
      </c>
      <c r="M2039" s="122" t="s">
        <v>3154</v>
      </c>
      <c r="N2039" s="122">
        <v>75</v>
      </c>
      <c r="O2039" s="124" t="s">
        <v>15272</v>
      </c>
      <c r="R2039" s="125">
        <v>43697.526666666665</v>
      </c>
      <c r="S2039" s="125">
        <v>43713.203958333332</v>
      </c>
      <c r="T2039" s="122" t="s">
        <v>3158</v>
      </c>
      <c r="U2039" s="122" t="s">
        <v>3158</v>
      </c>
      <c r="V2039" s="122" t="s">
        <v>3158</v>
      </c>
      <c r="W2039" s="122" t="s">
        <v>3158</v>
      </c>
      <c r="X2039" s="122" t="s">
        <v>3158</v>
      </c>
      <c r="Y2039" s="122" t="s">
        <v>3158</v>
      </c>
      <c r="Z2039" s="122">
        <v>0</v>
      </c>
      <c r="AA2039" s="122" t="s">
        <v>3158</v>
      </c>
      <c r="AB2039" s="122" t="s">
        <v>3158</v>
      </c>
      <c r="AC2039" s="122" t="s">
        <v>3158</v>
      </c>
      <c r="AD2039" s="125">
        <v>43713.203958333332</v>
      </c>
      <c r="AE2039" s="122" t="s">
        <v>3158</v>
      </c>
    </row>
    <row r="2040" spans="1:31" ht="13">
      <c r="A2040" s="122">
        <v>4397</v>
      </c>
      <c r="B2040" s="122" t="s">
        <v>15273</v>
      </c>
      <c r="C2040" s="122" t="s">
        <v>15274</v>
      </c>
      <c r="D2040" s="122" t="s">
        <v>3146</v>
      </c>
      <c r="E2040" s="122">
        <v>2014</v>
      </c>
      <c r="G2040" s="122" t="s">
        <v>5100</v>
      </c>
      <c r="H2040" s="122" t="s">
        <v>3173</v>
      </c>
      <c r="K2040" s="122" t="s">
        <v>15275</v>
      </c>
      <c r="L2040" s="124" t="s">
        <v>15276</v>
      </c>
      <c r="M2040" s="122" t="s">
        <v>3154</v>
      </c>
      <c r="N2040" s="122">
        <v>75</v>
      </c>
      <c r="O2040" s="124" t="s">
        <v>15277</v>
      </c>
      <c r="P2040" s="124" t="s">
        <v>15278</v>
      </c>
      <c r="Q2040" s="124" t="s">
        <v>15279</v>
      </c>
      <c r="R2040" s="125">
        <v>43697.526666666665</v>
      </c>
      <c r="S2040" s="125">
        <v>43713.203958333332</v>
      </c>
      <c r="T2040" s="122" t="s">
        <v>3158</v>
      </c>
      <c r="U2040" s="122" t="s">
        <v>3158</v>
      </c>
      <c r="V2040" s="122" t="s">
        <v>3158</v>
      </c>
      <c r="W2040" s="122" t="s">
        <v>3158</v>
      </c>
      <c r="X2040" s="122" t="s">
        <v>3158</v>
      </c>
      <c r="Y2040" s="122" t="s">
        <v>3158</v>
      </c>
      <c r="Z2040" s="122">
        <v>0</v>
      </c>
      <c r="AA2040" s="122" t="s">
        <v>3158</v>
      </c>
      <c r="AB2040" s="122" t="s">
        <v>3158</v>
      </c>
      <c r="AC2040" s="122" t="s">
        <v>3158</v>
      </c>
      <c r="AD2040" s="125">
        <v>43713.203958333332</v>
      </c>
      <c r="AE2040" s="122" t="s">
        <v>3158</v>
      </c>
    </row>
    <row r="2041" spans="1:31" ht="13">
      <c r="A2041" s="122">
        <v>4398</v>
      </c>
      <c r="B2041" s="122" t="s">
        <v>15280</v>
      </c>
      <c r="C2041" s="122" t="s">
        <v>15281</v>
      </c>
      <c r="D2041" s="122" t="s">
        <v>3146</v>
      </c>
      <c r="E2041" s="122">
        <v>2013</v>
      </c>
      <c r="F2041" s="122" t="s">
        <v>4665</v>
      </c>
      <c r="G2041" s="122" t="s">
        <v>3409</v>
      </c>
      <c r="H2041" s="122" t="s">
        <v>3173</v>
      </c>
      <c r="I2041" s="122" t="s">
        <v>3385</v>
      </c>
      <c r="J2041" s="122" t="s">
        <v>15282</v>
      </c>
      <c r="K2041" s="122" t="s">
        <v>15283</v>
      </c>
      <c r="L2041" s="124" t="s">
        <v>15284</v>
      </c>
      <c r="M2041" s="122" t="s">
        <v>3154</v>
      </c>
      <c r="N2041" s="122">
        <v>75</v>
      </c>
      <c r="O2041" s="124" t="s">
        <v>15285</v>
      </c>
      <c r="P2041" s="122" t="s">
        <v>3158</v>
      </c>
      <c r="Q2041" s="124" t="s">
        <v>15286</v>
      </c>
      <c r="R2041" s="125">
        <v>43697.526666666665</v>
      </c>
      <c r="S2041" s="125">
        <v>44718.362245370372</v>
      </c>
      <c r="T2041" s="122">
        <v>68</v>
      </c>
      <c r="U2041" s="122" t="s">
        <v>3202</v>
      </c>
      <c r="V2041" s="122" t="s">
        <v>3173</v>
      </c>
      <c r="W2041" s="122" t="s">
        <v>3158</v>
      </c>
      <c r="X2041" s="122" t="s">
        <v>3204</v>
      </c>
      <c r="Y2041" s="122" t="s">
        <v>3158</v>
      </c>
      <c r="Z2041" s="122">
        <v>0</v>
      </c>
      <c r="AA2041" s="122" t="s">
        <v>3158</v>
      </c>
      <c r="AB2041" s="122" t="s">
        <v>3158</v>
      </c>
      <c r="AC2041" s="122" t="s">
        <v>3158</v>
      </c>
      <c r="AD2041" s="125">
        <v>43713.203958333332</v>
      </c>
      <c r="AE2041" s="122" t="s">
        <v>3158</v>
      </c>
    </row>
    <row r="2042" spans="1:31" ht="13">
      <c r="A2042" s="122">
        <v>4399</v>
      </c>
      <c r="B2042" s="122" t="s">
        <v>15287</v>
      </c>
      <c r="C2042" s="122" t="s">
        <v>15288</v>
      </c>
      <c r="D2042" s="122" t="s">
        <v>3146</v>
      </c>
      <c r="E2042" s="122">
        <v>2013</v>
      </c>
      <c r="G2042" s="122" t="s">
        <v>5502</v>
      </c>
      <c r="H2042" s="122" t="s">
        <v>3173</v>
      </c>
      <c r="K2042" s="122" t="s">
        <v>15289</v>
      </c>
      <c r="L2042" s="124" t="s">
        <v>15290</v>
      </c>
      <c r="M2042" s="122" t="s">
        <v>3154</v>
      </c>
      <c r="N2042" s="122">
        <v>75</v>
      </c>
      <c r="P2042" s="124" t="s">
        <v>15291</v>
      </c>
      <c r="Q2042" s="124" t="s">
        <v>15292</v>
      </c>
      <c r="R2042" s="125">
        <v>43697.526666666665</v>
      </c>
      <c r="S2042" s="125">
        <v>43713.203958333332</v>
      </c>
      <c r="T2042" s="122" t="s">
        <v>3158</v>
      </c>
      <c r="U2042" s="122" t="s">
        <v>3158</v>
      </c>
      <c r="V2042" s="122" t="s">
        <v>3158</v>
      </c>
      <c r="W2042" s="122" t="s">
        <v>3158</v>
      </c>
      <c r="X2042" s="122" t="s">
        <v>3158</v>
      </c>
      <c r="Y2042" s="122" t="s">
        <v>3158</v>
      </c>
      <c r="Z2042" s="122">
        <v>0</v>
      </c>
      <c r="AA2042" s="122" t="s">
        <v>3158</v>
      </c>
      <c r="AB2042" s="122" t="s">
        <v>3158</v>
      </c>
      <c r="AC2042" s="122" t="s">
        <v>3158</v>
      </c>
      <c r="AD2042" s="125">
        <v>43713.203958333332</v>
      </c>
      <c r="AE2042" s="122" t="s">
        <v>3158</v>
      </c>
    </row>
    <row r="2043" spans="1:31" ht="13">
      <c r="A2043" s="122">
        <v>4400</v>
      </c>
      <c r="B2043" s="122" t="s">
        <v>15293</v>
      </c>
      <c r="C2043" s="122" t="s">
        <v>15294</v>
      </c>
      <c r="D2043" s="122" t="s">
        <v>3146</v>
      </c>
      <c r="E2043" s="122">
        <v>2011</v>
      </c>
      <c r="G2043" s="122" t="s">
        <v>3172</v>
      </c>
      <c r="H2043" s="122" t="s">
        <v>3173</v>
      </c>
      <c r="K2043" s="122" t="s">
        <v>15295</v>
      </c>
      <c r="L2043" s="124" t="s">
        <v>15296</v>
      </c>
      <c r="M2043" s="122" t="s">
        <v>3154</v>
      </c>
      <c r="N2043" s="122">
        <v>75</v>
      </c>
      <c r="O2043" s="124" t="s">
        <v>15297</v>
      </c>
      <c r="P2043" s="124" t="s">
        <v>15298</v>
      </c>
      <c r="Q2043" s="124" t="s">
        <v>15299</v>
      </c>
      <c r="R2043" s="125">
        <v>43697.526666666665</v>
      </c>
      <c r="S2043" s="125">
        <v>43713.203958333332</v>
      </c>
      <c r="T2043" s="122" t="s">
        <v>3158</v>
      </c>
      <c r="U2043" s="122" t="s">
        <v>3158</v>
      </c>
      <c r="V2043" s="122" t="s">
        <v>3158</v>
      </c>
      <c r="W2043" s="122" t="s">
        <v>3158</v>
      </c>
      <c r="X2043" s="122" t="s">
        <v>3158</v>
      </c>
      <c r="Y2043" s="122" t="s">
        <v>3158</v>
      </c>
      <c r="Z2043" s="122">
        <v>0</v>
      </c>
      <c r="AA2043" s="122" t="s">
        <v>3158</v>
      </c>
      <c r="AB2043" s="122" t="s">
        <v>3158</v>
      </c>
      <c r="AC2043" s="122" t="s">
        <v>3158</v>
      </c>
      <c r="AD2043" s="125">
        <v>43713.203958333332</v>
      </c>
      <c r="AE2043" s="122" t="s">
        <v>3158</v>
      </c>
    </row>
    <row r="2044" spans="1:31" ht="13">
      <c r="A2044" s="122">
        <v>4401</v>
      </c>
      <c r="B2044" s="122" t="s">
        <v>15300</v>
      </c>
      <c r="C2044" s="122" t="s">
        <v>15301</v>
      </c>
      <c r="D2044" s="122" t="s">
        <v>3146</v>
      </c>
      <c r="E2044" s="122">
        <v>2013</v>
      </c>
      <c r="G2044" s="122" t="s">
        <v>15302</v>
      </c>
      <c r="H2044" s="122" t="s">
        <v>3173</v>
      </c>
      <c r="K2044" s="122" t="s">
        <v>15303</v>
      </c>
      <c r="L2044" s="124" t="s">
        <v>15304</v>
      </c>
      <c r="M2044" s="122" t="s">
        <v>3154</v>
      </c>
      <c r="N2044" s="122">
        <v>75</v>
      </c>
      <c r="O2044" s="124" t="s">
        <v>15305</v>
      </c>
      <c r="P2044" s="124" t="s">
        <v>15306</v>
      </c>
      <c r="Q2044" s="124" t="s">
        <v>15307</v>
      </c>
      <c r="R2044" s="125">
        <v>43697.526666666665</v>
      </c>
      <c r="S2044" s="125">
        <v>43713.203958333332</v>
      </c>
      <c r="T2044" s="122" t="s">
        <v>3158</v>
      </c>
      <c r="U2044" s="122" t="s">
        <v>3158</v>
      </c>
      <c r="V2044" s="122" t="s">
        <v>3158</v>
      </c>
      <c r="W2044" s="122" t="s">
        <v>3158</v>
      </c>
      <c r="X2044" s="122" t="s">
        <v>3158</v>
      </c>
      <c r="Y2044" s="122" t="s">
        <v>3158</v>
      </c>
      <c r="Z2044" s="122">
        <v>0</v>
      </c>
      <c r="AA2044" s="122" t="s">
        <v>3158</v>
      </c>
      <c r="AB2044" s="122" t="s">
        <v>3158</v>
      </c>
      <c r="AC2044" s="122" t="s">
        <v>3158</v>
      </c>
      <c r="AD2044" s="125">
        <v>43713.203958333332</v>
      </c>
      <c r="AE2044" s="122" t="s">
        <v>3158</v>
      </c>
    </row>
    <row r="2045" spans="1:31" ht="13">
      <c r="A2045" s="122">
        <v>4402</v>
      </c>
      <c r="B2045" s="122" t="s">
        <v>15308</v>
      </c>
      <c r="C2045" s="122" t="s">
        <v>15309</v>
      </c>
      <c r="D2045" s="122" t="s">
        <v>3146</v>
      </c>
      <c r="E2045" s="122">
        <v>2016</v>
      </c>
      <c r="F2045" s="122" t="s">
        <v>3401</v>
      </c>
      <c r="G2045" s="122" t="s">
        <v>6074</v>
      </c>
      <c r="H2045" s="122" t="s">
        <v>3173</v>
      </c>
      <c r="I2045" s="122" t="s">
        <v>3385</v>
      </c>
      <c r="J2045" s="122" t="s">
        <v>15310</v>
      </c>
      <c r="K2045" s="122" t="s">
        <v>15311</v>
      </c>
      <c r="L2045" s="124" t="s">
        <v>15312</v>
      </c>
      <c r="M2045" s="122" t="s">
        <v>3154</v>
      </c>
      <c r="N2045" s="122">
        <v>75</v>
      </c>
      <c r="O2045" s="124" t="s">
        <v>15313</v>
      </c>
      <c r="P2045" s="124" t="s">
        <v>15314</v>
      </c>
      <c r="Q2045" s="124" t="s">
        <v>15315</v>
      </c>
      <c r="R2045" s="125">
        <v>43697.526666666665</v>
      </c>
      <c r="S2045" s="125">
        <v>43802.554050925923</v>
      </c>
      <c r="T2045" s="122">
        <v>72</v>
      </c>
      <c r="U2045" s="122" t="s">
        <v>3278</v>
      </c>
      <c r="V2045" s="122" t="s">
        <v>3173</v>
      </c>
      <c r="W2045" s="122" t="s">
        <v>3158</v>
      </c>
      <c r="X2045" s="122" t="s">
        <v>3204</v>
      </c>
      <c r="Y2045" s="122" t="s">
        <v>3158</v>
      </c>
      <c r="Z2045" s="122">
        <v>0</v>
      </c>
      <c r="AA2045" s="122" t="s">
        <v>3158</v>
      </c>
      <c r="AB2045" s="122" t="s">
        <v>3158</v>
      </c>
      <c r="AC2045" s="122" t="s">
        <v>3158</v>
      </c>
      <c r="AD2045" s="125">
        <v>43713.203958333332</v>
      </c>
      <c r="AE2045" s="122" t="s">
        <v>3158</v>
      </c>
    </row>
    <row r="2046" spans="1:31" ht="13">
      <c r="A2046" s="122">
        <v>4403</v>
      </c>
      <c r="B2046" s="122" t="s">
        <v>15316</v>
      </c>
      <c r="C2046" s="122" t="s">
        <v>15317</v>
      </c>
      <c r="D2046" s="122" t="s">
        <v>3146</v>
      </c>
      <c r="E2046" s="122">
        <v>2019</v>
      </c>
      <c r="G2046" s="122" t="s">
        <v>3172</v>
      </c>
      <c r="H2046" s="122" t="s">
        <v>3173</v>
      </c>
      <c r="K2046" s="122" t="s">
        <v>15318</v>
      </c>
      <c r="M2046" s="122" t="s">
        <v>3154</v>
      </c>
      <c r="N2046" s="122">
        <v>75</v>
      </c>
      <c r="O2046" s="124" t="s">
        <v>15319</v>
      </c>
      <c r="Q2046" s="124" t="s">
        <v>15320</v>
      </c>
      <c r="R2046" s="125">
        <v>43697.526666666665</v>
      </c>
      <c r="S2046" s="125">
        <v>43713.203958333332</v>
      </c>
      <c r="T2046" s="122" t="s">
        <v>3158</v>
      </c>
      <c r="U2046" s="122" t="s">
        <v>3158</v>
      </c>
      <c r="V2046" s="122" t="s">
        <v>3158</v>
      </c>
      <c r="W2046" s="122" t="s">
        <v>3158</v>
      </c>
      <c r="X2046" s="122" t="s">
        <v>3158</v>
      </c>
      <c r="Y2046" s="122" t="s">
        <v>3158</v>
      </c>
      <c r="Z2046" s="122">
        <v>0</v>
      </c>
      <c r="AA2046" s="122" t="s">
        <v>3158</v>
      </c>
      <c r="AB2046" s="122" t="s">
        <v>3158</v>
      </c>
      <c r="AC2046" s="122" t="s">
        <v>3158</v>
      </c>
      <c r="AD2046" s="125">
        <v>43713.203958333332</v>
      </c>
      <c r="AE2046" s="122" t="s">
        <v>3158</v>
      </c>
    </row>
    <row r="2047" spans="1:31" ht="13">
      <c r="A2047" s="122">
        <v>4404</v>
      </c>
      <c r="B2047" s="122" t="s">
        <v>15321</v>
      </c>
      <c r="C2047" s="122" t="s">
        <v>15322</v>
      </c>
      <c r="D2047" s="122" t="s">
        <v>3146</v>
      </c>
      <c r="E2047" s="122">
        <v>2017</v>
      </c>
      <c r="G2047" s="122" t="s">
        <v>3172</v>
      </c>
      <c r="H2047" s="122" t="s">
        <v>3173</v>
      </c>
      <c r="K2047" s="122" t="s">
        <v>15323</v>
      </c>
      <c r="L2047" s="124" t="s">
        <v>15324</v>
      </c>
      <c r="M2047" s="122" t="s">
        <v>3154</v>
      </c>
      <c r="N2047" s="122">
        <v>75</v>
      </c>
      <c r="O2047" s="124" t="s">
        <v>15325</v>
      </c>
      <c r="P2047" s="124" t="s">
        <v>15326</v>
      </c>
      <c r="Q2047" s="124" t="s">
        <v>15327</v>
      </c>
      <c r="R2047" s="125">
        <v>43697.526666666665</v>
      </c>
      <c r="S2047" s="125">
        <v>43713.203958333332</v>
      </c>
      <c r="T2047" s="122" t="s">
        <v>3158</v>
      </c>
      <c r="U2047" s="122" t="s">
        <v>3158</v>
      </c>
      <c r="V2047" s="122" t="s">
        <v>3158</v>
      </c>
      <c r="W2047" s="122" t="s">
        <v>3158</v>
      </c>
      <c r="X2047" s="122" t="s">
        <v>3158</v>
      </c>
      <c r="Y2047" s="122" t="s">
        <v>3158</v>
      </c>
      <c r="Z2047" s="122">
        <v>0</v>
      </c>
      <c r="AA2047" s="122" t="s">
        <v>3158</v>
      </c>
      <c r="AB2047" s="122" t="s">
        <v>3158</v>
      </c>
      <c r="AC2047" s="122" t="s">
        <v>3158</v>
      </c>
      <c r="AD2047" s="125">
        <v>43713.203958333332</v>
      </c>
      <c r="AE2047" s="122" t="s">
        <v>3158</v>
      </c>
    </row>
    <row r="2048" spans="1:31" ht="13">
      <c r="A2048" s="122">
        <v>4405</v>
      </c>
      <c r="B2048" s="122" t="s">
        <v>15328</v>
      </c>
      <c r="C2048" s="122" t="s">
        <v>15329</v>
      </c>
      <c r="D2048" s="122" t="s">
        <v>3146</v>
      </c>
      <c r="E2048" s="122">
        <v>2013</v>
      </c>
      <c r="G2048" s="122" t="s">
        <v>4325</v>
      </c>
      <c r="H2048" s="122" t="s">
        <v>3173</v>
      </c>
      <c r="K2048" s="122" t="s">
        <v>15330</v>
      </c>
      <c r="L2048" s="124" t="s">
        <v>15331</v>
      </c>
      <c r="M2048" s="122" t="s">
        <v>3154</v>
      </c>
      <c r="N2048" s="122">
        <v>75</v>
      </c>
      <c r="O2048" s="124" t="s">
        <v>15332</v>
      </c>
      <c r="P2048" s="124" t="s">
        <v>15333</v>
      </c>
      <c r="Q2048" s="124" t="s">
        <v>15334</v>
      </c>
      <c r="R2048" s="125">
        <v>43697.526666666665</v>
      </c>
      <c r="S2048" s="125">
        <v>43713.203958333332</v>
      </c>
      <c r="T2048" s="122" t="s">
        <v>3158</v>
      </c>
      <c r="U2048" s="122" t="s">
        <v>3158</v>
      </c>
      <c r="V2048" s="122" t="s">
        <v>3158</v>
      </c>
      <c r="W2048" s="122" t="s">
        <v>3158</v>
      </c>
      <c r="X2048" s="122" t="s">
        <v>3158</v>
      </c>
      <c r="Y2048" s="122" t="s">
        <v>3158</v>
      </c>
      <c r="Z2048" s="122">
        <v>0</v>
      </c>
      <c r="AA2048" s="122" t="s">
        <v>3158</v>
      </c>
      <c r="AB2048" s="122" t="s">
        <v>3158</v>
      </c>
      <c r="AC2048" s="122" t="s">
        <v>3158</v>
      </c>
      <c r="AD2048" s="125">
        <v>43713.203958333332</v>
      </c>
      <c r="AE2048" s="122" t="s">
        <v>3158</v>
      </c>
    </row>
    <row r="2049" spans="1:31" ht="13">
      <c r="A2049" s="122">
        <v>4406</v>
      </c>
      <c r="B2049" s="122" t="s">
        <v>15335</v>
      </c>
      <c r="C2049" s="122" t="s">
        <v>15336</v>
      </c>
      <c r="D2049" s="122" t="s">
        <v>3146</v>
      </c>
      <c r="E2049" s="122">
        <v>2012</v>
      </c>
      <c r="G2049" s="122" t="s">
        <v>3172</v>
      </c>
      <c r="H2049" s="122" t="s">
        <v>3173</v>
      </c>
      <c r="K2049" s="122" t="s">
        <v>15337</v>
      </c>
      <c r="L2049" s="124" t="s">
        <v>15338</v>
      </c>
      <c r="M2049" s="122" t="s">
        <v>3154</v>
      </c>
      <c r="N2049" s="122">
        <v>75</v>
      </c>
      <c r="Q2049" s="124" t="s">
        <v>15339</v>
      </c>
      <c r="R2049" s="125">
        <v>43697.526666666665</v>
      </c>
      <c r="S2049" s="125">
        <v>43713.203958333332</v>
      </c>
      <c r="T2049" s="122" t="s">
        <v>3158</v>
      </c>
      <c r="U2049" s="122" t="s">
        <v>3158</v>
      </c>
      <c r="V2049" s="122" t="s">
        <v>3158</v>
      </c>
      <c r="W2049" s="122" t="s">
        <v>3158</v>
      </c>
      <c r="X2049" s="122" t="s">
        <v>3158</v>
      </c>
      <c r="Y2049" s="122" t="s">
        <v>3158</v>
      </c>
      <c r="Z2049" s="122">
        <v>0</v>
      </c>
      <c r="AA2049" s="122" t="s">
        <v>3158</v>
      </c>
      <c r="AB2049" s="122" t="s">
        <v>3158</v>
      </c>
      <c r="AC2049" s="122" t="s">
        <v>3158</v>
      </c>
      <c r="AD2049" s="125">
        <v>43713.203958333332</v>
      </c>
      <c r="AE2049" s="122" t="s">
        <v>3158</v>
      </c>
    </row>
    <row r="2050" spans="1:31" ht="13">
      <c r="A2050" s="122">
        <v>4407</v>
      </c>
      <c r="B2050" s="122" t="s">
        <v>15340</v>
      </c>
      <c r="C2050" s="122" t="s">
        <v>15341</v>
      </c>
      <c r="D2050" s="122" t="s">
        <v>3146</v>
      </c>
      <c r="E2050" s="122">
        <v>2019</v>
      </c>
      <c r="G2050" s="122" t="s">
        <v>4325</v>
      </c>
      <c r="H2050" s="122" t="s">
        <v>3173</v>
      </c>
      <c r="K2050" s="122" t="s">
        <v>15342</v>
      </c>
      <c r="L2050" s="124" t="s">
        <v>15343</v>
      </c>
      <c r="M2050" s="122" t="s">
        <v>3154</v>
      </c>
      <c r="N2050" s="122">
        <v>75</v>
      </c>
      <c r="O2050" s="124" t="s">
        <v>15344</v>
      </c>
      <c r="P2050" s="124" t="s">
        <v>15345</v>
      </c>
      <c r="R2050" s="125">
        <v>43697.526666666665</v>
      </c>
      <c r="S2050" s="125">
        <v>43713.203958333332</v>
      </c>
      <c r="T2050" s="122" t="s">
        <v>3158</v>
      </c>
      <c r="U2050" s="122" t="s">
        <v>3158</v>
      </c>
      <c r="V2050" s="122" t="s">
        <v>3158</v>
      </c>
      <c r="W2050" s="122" t="s">
        <v>3158</v>
      </c>
      <c r="X2050" s="122" t="s">
        <v>3158</v>
      </c>
      <c r="Y2050" s="122" t="s">
        <v>3158</v>
      </c>
      <c r="Z2050" s="122">
        <v>0</v>
      </c>
      <c r="AA2050" s="122" t="s">
        <v>3158</v>
      </c>
      <c r="AB2050" s="122" t="s">
        <v>3158</v>
      </c>
      <c r="AC2050" s="122" t="s">
        <v>3158</v>
      </c>
      <c r="AD2050" s="125">
        <v>43713.203958333332</v>
      </c>
      <c r="AE2050" s="122" t="s">
        <v>3158</v>
      </c>
    </row>
    <row r="2051" spans="1:31" ht="13">
      <c r="A2051" s="122">
        <v>4408</v>
      </c>
      <c r="B2051" s="122" t="s">
        <v>15346</v>
      </c>
      <c r="C2051" s="122" t="s">
        <v>15347</v>
      </c>
      <c r="D2051" s="122" t="s">
        <v>3146</v>
      </c>
      <c r="E2051" s="122">
        <v>2012</v>
      </c>
      <c r="G2051" s="122" t="s">
        <v>7622</v>
      </c>
      <c r="H2051" s="122" t="s">
        <v>3173</v>
      </c>
      <c r="K2051" s="122" t="s">
        <v>15348</v>
      </c>
      <c r="L2051" s="124" t="s">
        <v>15349</v>
      </c>
      <c r="M2051" s="122" t="s">
        <v>3154</v>
      </c>
      <c r="N2051" s="122">
        <v>75</v>
      </c>
      <c r="P2051" s="124" t="s">
        <v>15350</v>
      </c>
      <c r="R2051" s="125">
        <v>43697.526666666665</v>
      </c>
      <c r="S2051" s="125">
        <v>43713.203958333332</v>
      </c>
      <c r="T2051" s="122" t="s">
        <v>3158</v>
      </c>
      <c r="U2051" s="122" t="s">
        <v>3158</v>
      </c>
      <c r="V2051" s="122" t="s">
        <v>3158</v>
      </c>
      <c r="W2051" s="122" t="s">
        <v>3158</v>
      </c>
      <c r="X2051" s="122" t="s">
        <v>3158</v>
      </c>
      <c r="Y2051" s="122" t="s">
        <v>3158</v>
      </c>
      <c r="Z2051" s="122">
        <v>0</v>
      </c>
      <c r="AA2051" s="122" t="s">
        <v>3158</v>
      </c>
      <c r="AB2051" s="122" t="s">
        <v>3158</v>
      </c>
      <c r="AC2051" s="122" t="s">
        <v>3158</v>
      </c>
      <c r="AD2051" s="125">
        <v>43713.203958333332</v>
      </c>
      <c r="AE2051" s="122" t="s">
        <v>3158</v>
      </c>
    </row>
    <row r="2052" spans="1:31" ht="13">
      <c r="A2052" s="122">
        <v>4409</v>
      </c>
      <c r="B2052" s="122" t="s">
        <v>15351</v>
      </c>
      <c r="C2052" s="122" t="s">
        <v>15352</v>
      </c>
      <c r="D2052" s="122" t="s">
        <v>3146</v>
      </c>
      <c r="E2052" s="122">
        <v>2010</v>
      </c>
      <c r="G2052" s="122" t="s">
        <v>3172</v>
      </c>
      <c r="H2052" s="122" t="s">
        <v>3173</v>
      </c>
      <c r="K2052" s="122" t="s">
        <v>15353</v>
      </c>
      <c r="L2052" s="124" t="s">
        <v>15354</v>
      </c>
      <c r="M2052" s="122" t="s">
        <v>3154</v>
      </c>
      <c r="N2052" s="122">
        <v>75</v>
      </c>
      <c r="O2052" s="124" t="s">
        <v>15355</v>
      </c>
      <c r="P2052" s="124" t="s">
        <v>15356</v>
      </c>
      <c r="Q2052" s="124" t="s">
        <v>15357</v>
      </c>
      <c r="R2052" s="125">
        <v>43697.526666666665</v>
      </c>
      <c r="S2052" s="125">
        <v>43713.203958333332</v>
      </c>
      <c r="T2052" s="122" t="s">
        <v>3158</v>
      </c>
      <c r="U2052" s="122" t="s">
        <v>3158</v>
      </c>
      <c r="V2052" s="122" t="s">
        <v>3158</v>
      </c>
      <c r="W2052" s="122" t="s">
        <v>3158</v>
      </c>
      <c r="X2052" s="122" t="s">
        <v>3158</v>
      </c>
      <c r="Y2052" s="122" t="s">
        <v>3158</v>
      </c>
      <c r="Z2052" s="122">
        <v>0</v>
      </c>
      <c r="AA2052" s="122" t="s">
        <v>3158</v>
      </c>
      <c r="AB2052" s="122" t="s">
        <v>3158</v>
      </c>
      <c r="AC2052" s="122" t="s">
        <v>3158</v>
      </c>
      <c r="AD2052" s="125">
        <v>43713.203958333332</v>
      </c>
      <c r="AE2052" s="122" t="s">
        <v>3158</v>
      </c>
    </row>
    <row r="2053" spans="1:31" ht="13">
      <c r="A2053" s="122">
        <v>4410</v>
      </c>
      <c r="B2053" s="122" t="s">
        <v>15358</v>
      </c>
      <c r="C2053" s="122" t="s">
        <v>15359</v>
      </c>
      <c r="D2053" s="122" t="s">
        <v>3146</v>
      </c>
      <c r="E2053" s="122">
        <v>2013</v>
      </c>
      <c r="G2053" s="122" t="s">
        <v>3172</v>
      </c>
      <c r="H2053" s="122" t="s">
        <v>3173</v>
      </c>
      <c r="K2053" s="122" t="s">
        <v>15360</v>
      </c>
      <c r="L2053" s="124" t="s">
        <v>15361</v>
      </c>
      <c r="M2053" s="122" t="s">
        <v>3154</v>
      </c>
      <c r="N2053" s="122">
        <v>75</v>
      </c>
      <c r="O2053" s="124" t="s">
        <v>15362</v>
      </c>
      <c r="R2053" s="125">
        <v>43697.526666666665</v>
      </c>
      <c r="S2053" s="125">
        <v>43713.203958333332</v>
      </c>
      <c r="T2053" s="122" t="s">
        <v>3158</v>
      </c>
      <c r="U2053" s="122" t="s">
        <v>3158</v>
      </c>
      <c r="V2053" s="122" t="s">
        <v>3158</v>
      </c>
      <c r="W2053" s="122" t="s">
        <v>3158</v>
      </c>
      <c r="X2053" s="122" t="s">
        <v>3158</v>
      </c>
      <c r="Y2053" s="122" t="s">
        <v>3158</v>
      </c>
      <c r="Z2053" s="122">
        <v>0</v>
      </c>
      <c r="AA2053" s="122" t="s">
        <v>3158</v>
      </c>
      <c r="AB2053" s="122" t="s">
        <v>3158</v>
      </c>
      <c r="AC2053" s="122" t="s">
        <v>3158</v>
      </c>
      <c r="AD2053" s="125">
        <v>43713.203958333332</v>
      </c>
      <c r="AE2053" s="122" t="s">
        <v>3158</v>
      </c>
    </row>
    <row r="2054" spans="1:31" ht="13">
      <c r="A2054" s="122">
        <v>4411</v>
      </c>
      <c r="B2054" s="122" t="s">
        <v>15363</v>
      </c>
      <c r="C2054" s="122" t="s">
        <v>15364</v>
      </c>
      <c r="D2054" s="122" t="s">
        <v>3146</v>
      </c>
      <c r="E2054" s="122">
        <v>2017</v>
      </c>
      <c r="G2054" s="122" t="s">
        <v>3172</v>
      </c>
      <c r="H2054" s="122" t="s">
        <v>3173</v>
      </c>
      <c r="K2054" s="122" t="s">
        <v>15365</v>
      </c>
      <c r="L2054" s="124" t="s">
        <v>15366</v>
      </c>
      <c r="M2054" s="122" t="s">
        <v>3154</v>
      </c>
      <c r="N2054" s="122">
        <v>75</v>
      </c>
      <c r="O2054" s="124" t="s">
        <v>15367</v>
      </c>
      <c r="P2054" s="124" t="s">
        <v>15368</v>
      </c>
      <c r="Q2054" s="124" t="s">
        <v>15369</v>
      </c>
      <c r="R2054" s="125">
        <v>43697.526666666665</v>
      </c>
      <c r="S2054" s="125">
        <v>43713.203958333332</v>
      </c>
      <c r="T2054" s="122" t="s">
        <v>3158</v>
      </c>
      <c r="U2054" s="122" t="s">
        <v>3158</v>
      </c>
      <c r="V2054" s="122" t="s">
        <v>3158</v>
      </c>
      <c r="W2054" s="122" t="s">
        <v>3158</v>
      </c>
      <c r="X2054" s="122" t="s">
        <v>3158</v>
      </c>
      <c r="Y2054" s="122" t="s">
        <v>3158</v>
      </c>
      <c r="Z2054" s="122">
        <v>0</v>
      </c>
      <c r="AA2054" s="122" t="s">
        <v>3158</v>
      </c>
      <c r="AB2054" s="122" t="s">
        <v>3158</v>
      </c>
      <c r="AC2054" s="122" t="s">
        <v>3158</v>
      </c>
      <c r="AD2054" s="125">
        <v>43713.203958333332</v>
      </c>
      <c r="AE2054" s="122" t="s">
        <v>3158</v>
      </c>
    </row>
    <row r="2055" spans="1:31" ht="13">
      <c r="A2055" s="122">
        <v>4412</v>
      </c>
      <c r="B2055" s="122" t="s">
        <v>15370</v>
      </c>
      <c r="C2055" s="122" t="s">
        <v>15371</v>
      </c>
      <c r="D2055" s="122" t="s">
        <v>3146</v>
      </c>
      <c r="E2055" s="122">
        <v>2014</v>
      </c>
      <c r="F2055" s="122" t="s">
        <v>3225</v>
      </c>
      <c r="G2055" s="122" t="s">
        <v>15372</v>
      </c>
      <c r="H2055" s="122" t="s">
        <v>3173</v>
      </c>
      <c r="I2055" s="122" t="s">
        <v>3385</v>
      </c>
      <c r="J2055" s="122" t="s">
        <v>15373</v>
      </c>
      <c r="K2055" s="122" t="s">
        <v>15374</v>
      </c>
      <c r="L2055" s="124" t="s">
        <v>15375</v>
      </c>
      <c r="M2055" s="122" t="s">
        <v>3154</v>
      </c>
      <c r="N2055" s="122">
        <v>75</v>
      </c>
      <c r="O2055" s="124" t="s">
        <v>15376</v>
      </c>
      <c r="P2055" s="122" t="s">
        <v>3158</v>
      </c>
      <c r="Q2055" s="124" t="s">
        <v>15377</v>
      </c>
      <c r="R2055" s="125">
        <v>43697.526666666665</v>
      </c>
      <c r="S2055" s="125">
        <v>44074.53429398148</v>
      </c>
      <c r="T2055" s="122">
        <v>68</v>
      </c>
      <c r="U2055" s="122" t="s">
        <v>3202</v>
      </c>
      <c r="V2055" s="122" t="s">
        <v>3173</v>
      </c>
      <c r="W2055" s="122" t="s">
        <v>3158</v>
      </c>
      <c r="X2055" s="122" t="s">
        <v>3204</v>
      </c>
      <c r="Y2055" s="122" t="s">
        <v>3158</v>
      </c>
      <c r="Z2055" s="122">
        <v>0</v>
      </c>
      <c r="AA2055" s="122" t="s">
        <v>3158</v>
      </c>
      <c r="AB2055" s="122" t="s">
        <v>3158</v>
      </c>
      <c r="AC2055" s="122" t="s">
        <v>3158</v>
      </c>
      <c r="AD2055" s="125">
        <v>43713.203958333332</v>
      </c>
      <c r="AE2055" s="122" t="s">
        <v>3158</v>
      </c>
    </row>
    <row r="2056" spans="1:31" ht="13">
      <c r="A2056" s="122">
        <v>4413</v>
      </c>
      <c r="B2056" s="122" t="s">
        <v>15378</v>
      </c>
      <c r="C2056" s="122" t="s">
        <v>15379</v>
      </c>
      <c r="D2056" s="122" t="s">
        <v>3146</v>
      </c>
      <c r="E2056" s="122">
        <v>2014</v>
      </c>
      <c r="G2056" s="122" t="s">
        <v>3172</v>
      </c>
      <c r="H2056" s="122" t="s">
        <v>3173</v>
      </c>
      <c r="K2056" s="122" t="s">
        <v>15380</v>
      </c>
      <c r="L2056" s="124" t="s">
        <v>15381</v>
      </c>
      <c r="M2056" s="122" t="s">
        <v>3154</v>
      </c>
      <c r="N2056" s="122">
        <v>75</v>
      </c>
      <c r="O2056" s="124" t="s">
        <v>15382</v>
      </c>
      <c r="P2056" s="124" t="s">
        <v>15383</v>
      </c>
      <c r="Q2056" s="124" t="s">
        <v>15384</v>
      </c>
      <c r="R2056" s="125">
        <v>43697.526666666665</v>
      </c>
      <c r="S2056" s="125">
        <v>43713.203958333332</v>
      </c>
      <c r="T2056" s="122" t="s">
        <v>3158</v>
      </c>
      <c r="U2056" s="122" t="s">
        <v>3158</v>
      </c>
      <c r="V2056" s="122" t="s">
        <v>3158</v>
      </c>
      <c r="W2056" s="122" t="s">
        <v>3158</v>
      </c>
      <c r="X2056" s="122" t="s">
        <v>3158</v>
      </c>
      <c r="Y2056" s="122" t="s">
        <v>3158</v>
      </c>
      <c r="Z2056" s="122">
        <v>0</v>
      </c>
      <c r="AA2056" s="122" t="s">
        <v>3158</v>
      </c>
      <c r="AB2056" s="122" t="s">
        <v>3158</v>
      </c>
      <c r="AC2056" s="122" t="s">
        <v>3158</v>
      </c>
      <c r="AD2056" s="125">
        <v>43713.203958333332</v>
      </c>
      <c r="AE2056" s="122" t="s">
        <v>3158</v>
      </c>
    </row>
    <row r="2057" spans="1:31" ht="13">
      <c r="A2057" s="122">
        <v>4414</v>
      </c>
      <c r="B2057" s="122" t="s">
        <v>15385</v>
      </c>
      <c r="C2057" s="122" t="s">
        <v>15386</v>
      </c>
      <c r="D2057" s="122" t="s">
        <v>3146</v>
      </c>
      <c r="E2057" s="122">
        <v>2013</v>
      </c>
      <c r="G2057" s="122" t="s">
        <v>3172</v>
      </c>
      <c r="H2057" s="122" t="s">
        <v>3173</v>
      </c>
      <c r="K2057" s="122" t="s">
        <v>15387</v>
      </c>
      <c r="L2057" s="124" t="s">
        <v>15388</v>
      </c>
      <c r="M2057" s="122" t="s">
        <v>3154</v>
      </c>
      <c r="N2057" s="122">
        <v>75</v>
      </c>
      <c r="R2057" s="125">
        <v>43697.526666666665</v>
      </c>
      <c r="S2057" s="125">
        <v>43713.203958333332</v>
      </c>
      <c r="T2057" s="122" t="s">
        <v>3158</v>
      </c>
      <c r="U2057" s="122" t="s">
        <v>3158</v>
      </c>
      <c r="V2057" s="122" t="s">
        <v>3158</v>
      </c>
      <c r="W2057" s="122" t="s">
        <v>3158</v>
      </c>
      <c r="X2057" s="122" t="s">
        <v>3158</v>
      </c>
      <c r="Y2057" s="122" t="s">
        <v>3158</v>
      </c>
      <c r="Z2057" s="122">
        <v>0</v>
      </c>
      <c r="AA2057" s="122" t="s">
        <v>3158</v>
      </c>
      <c r="AB2057" s="122" t="s">
        <v>3158</v>
      </c>
      <c r="AC2057" s="122" t="s">
        <v>3158</v>
      </c>
      <c r="AD2057" s="125">
        <v>43713.203958333332</v>
      </c>
      <c r="AE2057" s="122" t="s">
        <v>3158</v>
      </c>
    </row>
    <row r="2058" spans="1:31" ht="13">
      <c r="A2058" s="122">
        <v>4415</v>
      </c>
      <c r="B2058" s="122" t="s">
        <v>2786</v>
      </c>
      <c r="C2058" s="122" t="s">
        <v>15389</v>
      </c>
      <c r="D2058" s="122" t="s">
        <v>3146</v>
      </c>
      <c r="E2058" s="122">
        <v>2007</v>
      </c>
      <c r="F2058" s="122" t="s">
        <v>3255</v>
      </c>
      <c r="G2058" s="122" t="s">
        <v>3172</v>
      </c>
      <c r="H2058" s="122" t="s">
        <v>3173</v>
      </c>
      <c r="I2058" s="122" t="s">
        <v>3326</v>
      </c>
      <c r="K2058" s="122" t="s">
        <v>15390</v>
      </c>
      <c r="L2058" s="124" t="s">
        <v>15391</v>
      </c>
      <c r="M2058" s="122" t="s">
        <v>3154</v>
      </c>
      <c r="N2058" s="122">
        <v>75</v>
      </c>
      <c r="O2058" s="124" t="s">
        <v>15392</v>
      </c>
      <c r="P2058" s="124" t="s">
        <v>15393</v>
      </c>
      <c r="Q2058" s="124" t="s">
        <v>15394</v>
      </c>
      <c r="R2058" s="125">
        <v>43697.526666666665</v>
      </c>
      <c r="S2058" s="125">
        <v>43713.203958333332</v>
      </c>
      <c r="T2058" s="122" t="s">
        <v>3158</v>
      </c>
      <c r="U2058" s="122" t="s">
        <v>3158</v>
      </c>
      <c r="V2058" s="122" t="s">
        <v>3158</v>
      </c>
      <c r="W2058" s="122" t="s">
        <v>3158</v>
      </c>
      <c r="X2058" s="122" t="s">
        <v>3158</v>
      </c>
      <c r="Y2058" s="122" t="s">
        <v>3158</v>
      </c>
      <c r="Z2058" s="122">
        <v>0</v>
      </c>
      <c r="AA2058" s="122" t="s">
        <v>3158</v>
      </c>
      <c r="AB2058" s="122" t="s">
        <v>3158</v>
      </c>
      <c r="AC2058" s="122" t="s">
        <v>3158</v>
      </c>
      <c r="AD2058" s="125">
        <v>43713.203958333332</v>
      </c>
      <c r="AE2058" s="122" t="s">
        <v>3158</v>
      </c>
    </row>
    <row r="2059" spans="1:31" ht="13">
      <c r="A2059" s="122">
        <v>4416</v>
      </c>
      <c r="B2059" s="122" t="s">
        <v>2632</v>
      </c>
      <c r="C2059" s="122" t="s">
        <v>15395</v>
      </c>
      <c r="D2059" s="122" t="s">
        <v>3146</v>
      </c>
      <c r="E2059" s="122">
        <v>2003</v>
      </c>
      <c r="F2059" s="122" t="s">
        <v>3462</v>
      </c>
      <c r="G2059" s="122" t="s">
        <v>3172</v>
      </c>
      <c r="H2059" s="122" t="s">
        <v>3173</v>
      </c>
      <c r="I2059" s="122" t="s">
        <v>3375</v>
      </c>
      <c r="K2059" s="122" t="s">
        <v>15396</v>
      </c>
      <c r="L2059" s="124" t="s">
        <v>15397</v>
      </c>
      <c r="M2059" s="122" t="s">
        <v>3154</v>
      </c>
      <c r="N2059" s="122">
        <v>75</v>
      </c>
      <c r="O2059" s="124" t="s">
        <v>15398</v>
      </c>
      <c r="P2059" s="124" t="s">
        <v>15399</v>
      </c>
      <c r="Q2059" s="124" t="s">
        <v>15400</v>
      </c>
      <c r="R2059" s="125">
        <v>43697.526666666665</v>
      </c>
      <c r="S2059" s="125">
        <v>43713.203958333332</v>
      </c>
      <c r="T2059" s="122" t="s">
        <v>3158</v>
      </c>
      <c r="U2059" s="122" t="s">
        <v>3158</v>
      </c>
      <c r="V2059" s="122" t="s">
        <v>3158</v>
      </c>
      <c r="W2059" s="122" t="s">
        <v>3158</v>
      </c>
      <c r="X2059" s="122" t="s">
        <v>3158</v>
      </c>
      <c r="Y2059" s="122" t="s">
        <v>3158</v>
      </c>
      <c r="Z2059" s="122">
        <v>0</v>
      </c>
      <c r="AA2059" s="122" t="s">
        <v>3158</v>
      </c>
      <c r="AB2059" s="122" t="s">
        <v>3158</v>
      </c>
      <c r="AC2059" s="122" t="s">
        <v>3158</v>
      </c>
      <c r="AD2059" s="125">
        <v>43713.203958333332</v>
      </c>
      <c r="AE2059" s="122" t="s">
        <v>3158</v>
      </c>
    </row>
    <row r="2060" spans="1:31" ht="13">
      <c r="A2060" s="122">
        <v>4417</v>
      </c>
      <c r="B2060" s="122" t="s">
        <v>15401</v>
      </c>
      <c r="C2060" s="122" t="s">
        <v>15402</v>
      </c>
      <c r="D2060" s="122" t="s">
        <v>3146</v>
      </c>
      <c r="E2060" s="122">
        <v>1994</v>
      </c>
      <c r="G2060" s="122" t="s">
        <v>7622</v>
      </c>
      <c r="H2060" s="122" t="s">
        <v>3173</v>
      </c>
      <c r="K2060" s="122" t="s">
        <v>15403</v>
      </c>
      <c r="M2060" s="122" t="s">
        <v>3154</v>
      </c>
      <c r="N2060" s="122">
        <v>75</v>
      </c>
      <c r="R2060" s="125">
        <v>43697.526666666665</v>
      </c>
      <c r="S2060" s="125">
        <v>43713.203958333332</v>
      </c>
      <c r="T2060" s="122" t="s">
        <v>3158</v>
      </c>
      <c r="U2060" s="122" t="s">
        <v>3158</v>
      </c>
      <c r="V2060" s="122" t="s">
        <v>3158</v>
      </c>
      <c r="W2060" s="122" t="s">
        <v>3158</v>
      </c>
      <c r="X2060" s="122" t="s">
        <v>3158</v>
      </c>
      <c r="Y2060" s="122" t="s">
        <v>3158</v>
      </c>
      <c r="Z2060" s="122">
        <v>0</v>
      </c>
      <c r="AA2060" s="122" t="s">
        <v>3158</v>
      </c>
      <c r="AB2060" s="122" t="s">
        <v>3158</v>
      </c>
      <c r="AC2060" s="122" t="s">
        <v>3158</v>
      </c>
      <c r="AD2060" s="125">
        <v>43713.203958333332</v>
      </c>
      <c r="AE2060" s="122" t="s">
        <v>3158</v>
      </c>
    </row>
    <row r="2061" spans="1:31" ht="13">
      <c r="A2061" s="122">
        <v>4418</v>
      </c>
      <c r="B2061" s="122" t="s">
        <v>2634</v>
      </c>
      <c r="C2061" s="122" t="s">
        <v>15404</v>
      </c>
      <c r="D2061" s="122" t="s">
        <v>3146</v>
      </c>
      <c r="E2061" s="122">
        <v>2014</v>
      </c>
      <c r="F2061" s="122" t="s">
        <v>3193</v>
      </c>
      <c r="G2061" s="122" t="s">
        <v>3235</v>
      </c>
      <c r="H2061" s="122" t="s">
        <v>3195</v>
      </c>
      <c r="I2061" s="122" t="s">
        <v>4340</v>
      </c>
      <c r="J2061" s="122" t="s">
        <v>15405</v>
      </c>
      <c r="K2061" s="122" t="s">
        <v>15406</v>
      </c>
      <c r="L2061" s="124" t="s">
        <v>15407</v>
      </c>
      <c r="M2061" s="122" t="s">
        <v>3154</v>
      </c>
      <c r="N2061" s="122">
        <v>75</v>
      </c>
      <c r="O2061" s="124" t="s">
        <v>15408</v>
      </c>
      <c r="P2061" s="122" t="s">
        <v>3158</v>
      </c>
      <c r="Q2061" s="124" t="s">
        <v>15409</v>
      </c>
      <c r="R2061" s="125">
        <v>43697.526666666665</v>
      </c>
      <c r="S2061" s="125">
        <v>44161.68545138889</v>
      </c>
      <c r="T2061" s="122">
        <v>68</v>
      </c>
      <c r="U2061" s="122" t="s">
        <v>3202</v>
      </c>
      <c r="V2061" s="122" t="s">
        <v>3195</v>
      </c>
      <c r="W2061" s="122" t="s">
        <v>3158</v>
      </c>
      <c r="X2061" s="122" t="s">
        <v>3204</v>
      </c>
      <c r="Y2061" s="122" t="s">
        <v>3158</v>
      </c>
      <c r="Z2061" s="122">
        <v>0</v>
      </c>
      <c r="AA2061" s="122" t="s">
        <v>3158</v>
      </c>
      <c r="AB2061" s="122" t="s">
        <v>3158</v>
      </c>
      <c r="AC2061" s="122" t="s">
        <v>3158</v>
      </c>
      <c r="AD2061" s="125">
        <v>43713.203958333332</v>
      </c>
      <c r="AE2061" s="122" t="s">
        <v>3158</v>
      </c>
    </row>
    <row r="2062" spans="1:31" ht="13">
      <c r="A2062" s="122">
        <v>4419</v>
      </c>
      <c r="B2062" s="122" t="s">
        <v>2637</v>
      </c>
      <c r="C2062" s="122" t="s">
        <v>15410</v>
      </c>
      <c r="D2062" s="122" t="s">
        <v>3146</v>
      </c>
      <c r="E2062" s="122">
        <v>2019</v>
      </c>
      <c r="F2062" s="122" t="s">
        <v>3225</v>
      </c>
      <c r="G2062" s="122" t="s">
        <v>3148</v>
      </c>
      <c r="H2062" s="122" t="s">
        <v>3217</v>
      </c>
      <c r="I2062" s="126">
        <v>44967</v>
      </c>
      <c r="K2062" s="122" t="s">
        <v>15411</v>
      </c>
      <c r="L2062" s="124" t="s">
        <v>15412</v>
      </c>
      <c r="M2062" s="122" t="s">
        <v>3154</v>
      </c>
      <c r="N2062" s="122">
        <v>75</v>
      </c>
      <c r="O2062" s="122" t="s">
        <v>116</v>
      </c>
      <c r="P2062" s="124" t="s">
        <v>15413</v>
      </c>
      <c r="Q2062" s="124" t="s">
        <v>15414</v>
      </c>
      <c r="R2062" s="125">
        <v>43697.526666666665</v>
      </c>
      <c r="S2062" s="125">
        <v>43713.203958333332</v>
      </c>
      <c r="T2062" s="122" t="s">
        <v>3158</v>
      </c>
      <c r="U2062" s="122" t="s">
        <v>3158</v>
      </c>
      <c r="V2062" s="122" t="s">
        <v>3158</v>
      </c>
      <c r="W2062" s="122" t="s">
        <v>3158</v>
      </c>
      <c r="X2062" s="122" t="s">
        <v>3158</v>
      </c>
      <c r="Y2062" s="122" t="s">
        <v>3158</v>
      </c>
      <c r="Z2062" s="122">
        <v>0</v>
      </c>
      <c r="AA2062" s="122" t="s">
        <v>3158</v>
      </c>
      <c r="AB2062" s="122" t="s">
        <v>3158</v>
      </c>
      <c r="AC2062" s="122" t="s">
        <v>3158</v>
      </c>
      <c r="AD2062" s="125">
        <v>43713.203958333332</v>
      </c>
      <c r="AE2062" s="122" t="s">
        <v>3158</v>
      </c>
    </row>
    <row r="2063" spans="1:31" ht="13">
      <c r="A2063" s="122">
        <v>4421</v>
      </c>
      <c r="B2063" s="124" t="s">
        <v>15415</v>
      </c>
      <c r="C2063" s="122" t="s">
        <v>15416</v>
      </c>
      <c r="D2063" s="122" t="s">
        <v>3204</v>
      </c>
      <c r="E2063" s="122">
        <v>2018</v>
      </c>
      <c r="F2063" s="122" t="s">
        <v>4665</v>
      </c>
      <c r="G2063" s="122" t="s">
        <v>5472</v>
      </c>
      <c r="H2063" s="122" t="s">
        <v>3977</v>
      </c>
      <c r="I2063" s="122" t="s">
        <v>4340</v>
      </c>
      <c r="J2063" s="122" t="s">
        <v>15417</v>
      </c>
      <c r="K2063" s="122" t="s">
        <v>15418</v>
      </c>
      <c r="L2063" s="124" t="s">
        <v>14035</v>
      </c>
      <c r="M2063" s="122" t="s">
        <v>3154</v>
      </c>
      <c r="N2063" s="122">
        <v>869</v>
      </c>
      <c r="O2063" s="122" t="s">
        <v>3158</v>
      </c>
      <c r="P2063" s="122" t="s">
        <v>3158</v>
      </c>
      <c r="Q2063" s="122" t="s">
        <v>15419</v>
      </c>
      <c r="R2063" s="125">
        <v>43719.616168981483</v>
      </c>
      <c r="S2063" s="125">
        <v>43726.192476851851</v>
      </c>
      <c r="T2063" s="122">
        <v>64</v>
      </c>
      <c r="U2063" s="122" t="s">
        <v>15420</v>
      </c>
      <c r="V2063" s="122" t="s">
        <v>3977</v>
      </c>
      <c r="W2063" s="122" t="s">
        <v>3204</v>
      </c>
      <c r="X2063" s="122" t="s">
        <v>15421</v>
      </c>
      <c r="Y2063" s="122" t="s">
        <v>3158</v>
      </c>
      <c r="Z2063" s="122">
        <v>0</v>
      </c>
      <c r="AA2063" s="122" t="s">
        <v>3158</v>
      </c>
      <c r="AB2063" s="122" t="s">
        <v>3158</v>
      </c>
      <c r="AC2063" s="122" t="s">
        <v>3158</v>
      </c>
      <c r="AD2063" s="125">
        <v>43726.192476851851</v>
      </c>
      <c r="AE2063" s="122" t="s">
        <v>3158</v>
      </c>
    </row>
    <row r="2064" spans="1:31" ht="13">
      <c r="A2064" s="122">
        <v>4896</v>
      </c>
      <c r="B2064" s="122" t="s">
        <v>15422</v>
      </c>
      <c r="C2064" s="122" t="s">
        <v>15423</v>
      </c>
      <c r="D2064" s="122" t="s">
        <v>3146</v>
      </c>
      <c r="E2064" s="122">
        <v>2015</v>
      </c>
      <c r="F2064" s="122" t="s">
        <v>3342</v>
      </c>
      <c r="G2064" s="122" t="s">
        <v>4482</v>
      </c>
      <c r="H2064" s="122" t="s">
        <v>4483</v>
      </c>
      <c r="K2064" s="122" t="s">
        <v>15424</v>
      </c>
      <c r="L2064" s="124" t="s">
        <v>15425</v>
      </c>
      <c r="M2064" s="122" t="s">
        <v>3154</v>
      </c>
      <c r="N2064" s="122">
        <v>75</v>
      </c>
      <c r="R2064" s="125">
        <v>43721.577615740738</v>
      </c>
      <c r="S2064" s="125">
        <v>43726.192476851851</v>
      </c>
      <c r="T2064" s="122" t="s">
        <v>3158</v>
      </c>
      <c r="U2064" s="122" t="s">
        <v>3158</v>
      </c>
      <c r="V2064" s="122" t="s">
        <v>3158</v>
      </c>
      <c r="W2064" s="122" t="s">
        <v>3158</v>
      </c>
      <c r="X2064" s="122" t="s">
        <v>3158</v>
      </c>
      <c r="Y2064" s="122" t="s">
        <v>3158</v>
      </c>
      <c r="Z2064" s="122">
        <v>0</v>
      </c>
      <c r="AA2064" s="122" t="s">
        <v>3158</v>
      </c>
      <c r="AB2064" s="122" t="s">
        <v>3158</v>
      </c>
      <c r="AC2064" s="122" t="s">
        <v>3158</v>
      </c>
      <c r="AD2064" s="125">
        <v>43726.192476851851</v>
      </c>
      <c r="AE2064" s="122" t="s">
        <v>3158</v>
      </c>
    </row>
    <row r="2065" spans="1:31" ht="13">
      <c r="A2065" s="122">
        <v>4897</v>
      </c>
      <c r="B2065" s="122" t="s">
        <v>2694</v>
      </c>
      <c r="C2065" s="122" t="s">
        <v>15426</v>
      </c>
      <c r="D2065" s="122" t="s">
        <v>3146</v>
      </c>
      <c r="E2065" s="122">
        <v>0</v>
      </c>
      <c r="F2065" s="122" t="s">
        <v>3342</v>
      </c>
      <c r="G2065" s="122" t="s">
        <v>5279</v>
      </c>
      <c r="H2065" s="122" t="s">
        <v>5280</v>
      </c>
      <c r="K2065" s="122" t="s">
        <v>15427</v>
      </c>
      <c r="M2065" s="122" t="s">
        <v>3154</v>
      </c>
      <c r="N2065" s="122">
        <v>75</v>
      </c>
      <c r="R2065" s="125">
        <v>43721.577615740738</v>
      </c>
      <c r="S2065" s="125">
        <v>43726.192476851851</v>
      </c>
      <c r="T2065" s="122" t="s">
        <v>3158</v>
      </c>
      <c r="U2065" s="122" t="s">
        <v>3158</v>
      </c>
      <c r="V2065" s="122" t="s">
        <v>3158</v>
      </c>
      <c r="W2065" s="122" t="s">
        <v>3158</v>
      </c>
      <c r="X2065" s="122" t="s">
        <v>3158</v>
      </c>
      <c r="Y2065" s="122" t="s">
        <v>3158</v>
      </c>
      <c r="Z2065" s="122">
        <v>0</v>
      </c>
      <c r="AA2065" s="122" t="s">
        <v>3158</v>
      </c>
      <c r="AB2065" s="122" t="s">
        <v>3158</v>
      </c>
      <c r="AC2065" s="122" t="s">
        <v>3158</v>
      </c>
      <c r="AD2065" s="125">
        <v>43726.192476851851</v>
      </c>
      <c r="AE2065" s="122" t="s">
        <v>3158</v>
      </c>
    </row>
    <row r="2066" spans="1:31" ht="13">
      <c r="A2066" s="122">
        <v>4898</v>
      </c>
      <c r="B2066" s="122" t="s">
        <v>232</v>
      </c>
      <c r="C2066" s="122" t="s">
        <v>15428</v>
      </c>
      <c r="D2066" s="122" t="s">
        <v>3146</v>
      </c>
      <c r="E2066" s="122">
        <v>2014</v>
      </c>
      <c r="F2066" s="122" t="s">
        <v>3255</v>
      </c>
      <c r="G2066" s="122" t="s">
        <v>3207</v>
      </c>
      <c r="H2066" s="122" t="s">
        <v>101</v>
      </c>
      <c r="J2066" s="122" t="s">
        <v>15429</v>
      </c>
      <c r="K2066" s="122" t="s">
        <v>15430</v>
      </c>
      <c r="L2066" s="124" t="s">
        <v>11096</v>
      </c>
      <c r="M2066" s="122" t="s">
        <v>3154</v>
      </c>
      <c r="N2066" s="122">
        <v>75</v>
      </c>
      <c r="R2066" s="125">
        <v>43721.577615740738</v>
      </c>
      <c r="S2066" s="125">
        <v>43726.192476851851</v>
      </c>
      <c r="T2066" s="122" t="s">
        <v>3158</v>
      </c>
      <c r="U2066" s="122" t="s">
        <v>3158</v>
      </c>
      <c r="V2066" s="122" t="s">
        <v>3158</v>
      </c>
      <c r="W2066" s="122" t="s">
        <v>3158</v>
      </c>
      <c r="X2066" s="122" t="s">
        <v>3158</v>
      </c>
      <c r="Y2066" s="122" t="s">
        <v>3158</v>
      </c>
      <c r="Z2066" s="122">
        <v>0</v>
      </c>
      <c r="AA2066" s="122" t="s">
        <v>3158</v>
      </c>
      <c r="AB2066" s="122" t="s">
        <v>3158</v>
      </c>
      <c r="AC2066" s="122" t="s">
        <v>3158</v>
      </c>
      <c r="AD2066" s="125">
        <v>43726.192476851851</v>
      </c>
      <c r="AE2066" s="122" t="s">
        <v>3158</v>
      </c>
    </row>
    <row r="2067" spans="1:31" ht="13">
      <c r="A2067" s="122">
        <v>4899</v>
      </c>
      <c r="B2067" s="122" t="s">
        <v>272</v>
      </c>
      <c r="C2067" s="122" t="s">
        <v>15431</v>
      </c>
      <c r="D2067" s="122" t="s">
        <v>3146</v>
      </c>
      <c r="E2067" s="122">
        <v>2017</v>
      </c>
      <c r="F2067" s="122" t="s">
        <v>3721</v>
      </c>
      <c r="G2067" s="122" t="s">
        <v>3207</v>
      </c>
      <c r="H2067" s="122" t="s">
        <v>101</v>
      </c>
      <c r="I2067" s="122" t="s">
        <v>3326</v>
      </c>
      <c r="K2067" s="122" t="s">
        <v>15432</v>
      </c>
      <c r="L2067" s="124" t="s">
        <v>4660</v>
      </c>
      <c r="M2067" s="122" t="s">
        <v>3154</v>
      </c>
      <c r="N2067" s="122">
        <v>75</v>
      </c>
      <c r="O2067" s="124" t="s">
        <v>4661</v>
      </c>
      <c r="P2067" s="124" t="s">
        <v>4662</v>
      </c>
      <c r="Q2067" s="124" t="s">
        <v>4663</v>
      </c>
      <c r="R2067" s="125">
        <v>43721.577615740738</v>
      </c>
      <c r="S2067" s="125">
        <v>43726.192476851851</v>
      </c>
      <c r="T2067" s="122" t="s">
        <v>3158</v>
      </c>
      <c r="U2067" s="122" t="s">
        <v>3158</v>
      </c>
      <c r="V2067" s="122" t="s">
        <v>3158</v>
      </c>
      <c r="W2067" s="122" t="s">
        <v>3158</v>
      </c>
      <c r="X2067" s="122" t="s">
        <v>3158</v>
      </c>
      <c r="Y2067" s="122" t="s">
        <v>3158</v>
      </c>
      <c r="Z2067" s="122">
        <v>0</v>
      </c>
      <c r="AA2067" s="122" t="s">
        <v>3158</v>
      </c>
      <c r="AB2067" s="122" t="s">
        <v>3158</v>
      </c>
      <c r="AC2067" s="122" t="s">
        <v>3158</v>
      </c>
      <c r="AD2067" s="125">
        <v>43726.192476851851</v>
      </c>
      <c r="AE2067" s="122" t="s">
        <v>3158</v>
      </c>
    </row>
    <row r="2068" spans="1:31" ht="13">
      <c r="A2068" s="122">
        <v>4900</v>
      </c>
      <c r="B2068" s="122" t="s">
        <v>15433</v>
      </c>
      <c r="C2068" s="122" t="s">
        <v>15434</v>
      </c>
      <c r="D2068" s="122" t="s">
        <v>3146</v>
      </c>
      <c r="E2068" s="122">
        <v>2018</v>
      </c>
      <c r="F2068" s="122" t="s">
        <v>3302</v>
      </c>
      <c r="G2068" s="122" t="s">
        <v>3207</v>
      </c>
      <c r="H2068" s="122" t="s">
        <v>101</v>
      </c>
      <c r="J2068" s="122" t="s">
        <v>15435</v>
      </c>
      <c r="K2068" s="122" t="s">
        <v>15436</v>
      </c>
      <c r="L2068" s="124" t="s">
        <v>15437</v>
      </c>
      <c r="M2068" s="122" t="s">
        <v>3154</v>
      </c>
      <c r="N2068" s="122">
        <v>75</v>
      </c>
      <c r="Q2068" s="124" t="s">
        <v>15438</v>
      </c>
      <c r="R2068" s="125">
        <v>43721.577615740738</v>
      </c>
      <c r="S2068" s="125">
        <v>43726.192476851851</v>
      </c>
      <c r="T2068" s="122" t="s">
        <v>3158</v>
      </c>
      <c r="U2068" s="122" t="s">
        <v>3158</v>
      </c>
      <c r="V2068" s="122" t="s">
        <v>3158</v>
      </c>
      <c r="W2068" s="122" t="s">
        <v>3158</v>
      </c>
      <c r="X2068" s="122" t="s">
        <v>3158</v>
      </c>
      <c r="Y2068" s="122" t="s">
        <v>3158</v>
      </c>
      <c r="Z2068" s="122">
        <v>0</v>
      </c>
      <c r="AA2068" s="122" t="s">
        <v>3158</v>
      </c>
      <c r="AB2068" s="122" t="s">
        <v>3158</v>
      </c>
      <c r="AC2068" s="122" t="s">
        <v>3158</v>
      </c>
      <c r="AD2068" s="125">
        <v>43726.192476851851</v>
      </c>
      <c r="AE2068" s="122" t="s">
        <v>3158</v>
      </c>
    </row>
    <row r="2069" spans="1:31" ht="13">
      <c r="A2069" s="122">
        <v>4901</v>
      </c>
      <c r="B2069" s="122" t="s">
        <v>15439</v>
      </c>
      <c r="C2069" s="122" t="s">
        <v>15440</v>
      </c>
      <c r="D2069" s="122" t="s">
        <v>3146</v>
      </c>
      <c r="E2069" s="122">
        <v>2013</v>
      </c>
      <c r="F2069" s="122" t="s">
        <v>3462</v>
      </c>
      <c r="G2069" s="122" t="s">
        <v>3207</v>
      </c>
      <c r="H2069" s="122" t="s">
        <v>101</v>
      </c>
      <c r="I2069" s="122" t="s">
        <v>3326</v>
      </c>
      <c r="K2069" s="122" t="s">
        <v>15441</v>
      </c>
      <c r="L2069" s="124" t="s">
        <v>15442</v>
      </c>
      <c r="M2069" s="122" t="s">
        <v>3154</v>
      </c>
      <c r="N2069" s="122">
        <v>75</v>
      </c>
      <c r="O2069" s="124" t="s">
        <v>15443</v>
      </c>
      <c r="P2069" s="124" t="s">
        <v>15444</v>
      </c>
      <c r="Q2069" s="124" t="s">
        <v>15445</v>
      </c>
      <c r="R2069" s="125">
        <v>43721.577615740738</v>
      </c>
      <c r="S2069" s="125">
        <v>43726.192476851851</v>
      </c>
      <c r="T2069" s="122" t="s">
        <v>3158</v>
      </c>
      <c r="U2069" s="122" t="s">
        <v>3158</v>
      </c>
      <c r="V2069" s="122" t="s">
        <v>3158</v>
      </c>
      <c r="W2069" s="122" t="s">
        <v>3158</v>
      </c>
      <c r="X2069" s="122" t="s">
        <v>3158</v>
      </c>
      <c r="Y2069" s="122" t="s">
        <v>3158</v>
      </c>
      <c r="Z2069" s="122">
        <v>0</v>
      </c>
      <c r="AA2069" s="122" t="s">
        <v>3158</v>
      </c>
      <c r="AB2069" s="122" t="s">
        <v>3158</v>
      </c>
      <c r="AC2069" s="122" t="s">
        <v>3158</v>
      </c>
      <c r="AD2069" s="125">
        <v>43726.192476851851</v>
      </c>
      <c r="AE2069" s="122" t="s">
        <v>3158</v>
      </c>
    </row>
    <row r="2070" spans="1:31" ht="13">
      <c r="A2070" s="122">
        <v>4902</v>
      </c>
      <c r="B2070" s="122" t="s">
        <v>15446</v>
      </c>
      <c r="C2070" s="122" t="s">
        <v>15447</v>
      </c>
      <c r="D2070" s="122" t="s">
        <v>3146</v>
      </c>
      <c r="E2070" s="122">
        <v>2018</v>
      </c>
      <c r="F2070" s="122" t="s">
        <v>3342</v>
      </c>
      <c r="G2070" s="122" t="s">
        <v>3207</v>
      </c>
      <c r="H2070" s="122" t="s">
        <v>101</v>
      </c>
      <c r="K2070" s="122" t="s">
        <v>15448</v>
      </c>
      <c r="L2070" s="124" t="s">
        <v>15449</v>
      </c>
      <c r="M2070" s="122" t="s">
        <v>3154</v>
      </c>
      <c r="N2070" s="122">
        <v>75</v>
      </c>
      <c r="O2070" s="124" t="s">
        <v>15450</v>
      </c>
      <c r="Q2070" s="124" t="s">
        <v>15451</v>
      </c>
      <c r="R2070" s="125">
        <v>43721.577615740738</v>
      </c>
      <c r="S2070" s="125">
        <v>43726.192476851851</v>
      </c>
      <c r="T2070" s="122" t="s">
        <v>3158</v>
      </c>
      <c r="U2070" s="122" t="s">
        <v>3158</v>
      </c>
      <c r="V2070" s="122" t="s">
        <v>3158</v>
      </c>
      <c r="W2070" s="122" t="s">
        <v>3158</v>
      </c>
      <c r="X2070" s="122" t="s">
        <v>3158</v>
      </c>
      <c r="Y2070" s="122" t="s">
        <v>3158</v>
      </c>
      <c r="Z2070" s="122">
        <v>0</v>
      </c>
      <c r="AA2070" s="122" t="s">
        <v>3158</v>
      </c>
      <c r="AB2070" s="122" t="s">
        <v>3158</v>
      </c>
      <c r="AC2070" s="122" t="s">
        <v>3158</v>
      </c>
      <c r="AD2070" s="125">
        <v>43726.192476851851</v>
      </c>
      <c r="AE2070" s="122" t="s">
        <v>3158</v>
      </c>
    </row>
    <row r="2071" spans="1:31" ht="13">
      <c r="A2071" s="122">
        <v>4903</v>
      </c>
      <c r="B2071" s="122" t="s">
        <v>15452</v>
      </c>
      <c r="C2071" s="122" t="s">
        <v>15453</v>
      </c>
      <c r="D2071" s="122" t="s">
        <v>3146</v>
      </c>
      <c r="E2071" s="122">
        <v>2015</v>
      </c>
      <c r="F2071" s="122" t="s">
        <v>3462</v>
      </c>
      <c r="G2071" s="122" t="s">
        <v>3207</v>
      </c>
      <c r="H2071" s="122" t="s">
        <v>101</v>
      </c>
      <c r="I2071" s="126">
        <v>44967</v>
      </c>
      <c r="K2071" s="122" t="s">
        <v>15454</v>
      </c>
      <c r="L2071" s="124" t="s">
        <v>15455</v>
      </c>
      <c r="M2071" s="122" t="s">
        <v>3154</v>
      </c>
      <c r="N2071" s="122">
        <v>75</v>
      </c>
      <c r="O2071" s="124" t="s">
        <v>15456</v>
      </c>
      <c r="P2071" s="124" t="s">
        <v>15457</v>
      </c>
      <c r="Q2071" s="124" t="s">
        <v>15458</v>
      </c>
      <c r="R2071" s="125">
        <v>43721.577615740738</v>
      </c>
      <c r="S2071" s="125">
        <v>43726.192476851851</v>
      </c>
      <c r="T2071" s="122" t="s">
        <v>3158</v>
      </c>
      <c r="U2071" s="122" t="s">
        <v>3158</v>
      </c>
      <c r="V2071" s="122" t="s">
        <v>3158</v>
      </c>
      <c r="W2071" s="122" t="s">
        <v>3158</v>
      </c>
      <c r="X2071" s="122" t="s">
        <v>3158</v>
      </c>
      <c r="Y2071" s="122" t="s">
        <v>3158</v>
      </c>
      <c r="Z2071" s="122">
        <v>0</v>
      </c>
      <c r="AA2071" s="122" t="s">
        <v>3158</v>
      </c>
      <c r="AB2071" s="122" t="s">
        <v>3158</v>
      </c>
      <c r="AC2071" s="122" t="s">
        <v>3158</v>
      </c>
      <c r="AD2071" s="125">
        <v>43726.192476851851</v>
      </c>
      <c r="AE2071" s="122" t="s">
        <v>3158</v>
      </c>
    </row>
    <row r="2072" spans="1:31" ht="13">
      <c r="A2072" s="122">
        <v>4904</v>
      </c>
      <c r="B2072" s="122" t="s">
        <v>15459</v>
      </c>
      <c r="C2072" s="122" t="s">
        <v>15460</v>
      </c>
      <c r="D2072" s="122" t="s">
        <v>3146</v>
      </c>
      <c r="E2072" s="122">
        <v>2017</v>
      </c>
      <c r="F2072" s="122" t="s">
        <v>3462</v>
      </c>
      <c r="G2072" s="122" t="s">
        <v>4683</v>
      </c>
      <c r="H2072" s="122" t="s">
        <v>101</v>
      </c>
      <c r="K2072" s="122" t="s">
        <v>15461</v>
      </c>
      <c r="L2072" s="124" t="s">
        <v>15462</v>
      </c>
      <c r="M2072" s="122" t="s">
        <v>3154</v>
      </c>
      <c r="N2072" s="122">
        <v>75</v>
      </c>
      <c r="Q2072" s="124" t="s">
        <v>15463</v>
      </c>
      <c r="R2072" s="125">
        <v>43721.577615740738</v>
      </c>
      <c r="S2072" s="125">
        <v>43726.192476851851</v>
      </c>
      <c r="T2072" s="122" t="s">
        <v>3158</v>
      </c>
      <c r="U2072" s="122" t="s">
        <v>3158</v>
      </c>
      <c r="V2072" s="122" t="s">
        <v>3158</v>
      </c>
      <c r="W2072" s="122" t="s">
        <v>3158</v>
      </c>
      <c r="X2072" s="122" t="s">
        <v>3158</v>
      </c>
      <c r="Y2072" s="122" t="s">
        <v>3158</v>
      </c>
      <c r="Z2072" s="122">
        <v>0</v>
      </c>
      <c r="AA2072" s="122" t="s">
        <v>3158</v>
      </c>
      <c r="AB2072" s="122" t="s">
        <v>3158</v>
      </c>
      <c r="AC2072" s="122" t="s">
        <v>3158</v>
      </c>
      <c r="AD2072" s="125">
        <v>43726.192476851851</v>
      </c>
      <c r="AE2072" s="122" t="s">
        <v>3158</v>
      </c>
    </row>
    <row r="2073" spans="1:31" ht="13">
      <c r="A2073" s="122">
        <v>4905</v>
      </c>
      <c r="B2073" s="122" t="s">
        <v>15464</v>
      </c>
      <c r="C2073" s="122" t="s">
        <v>15465</v>
      </c>
      <c r="D2073" s="122" t="s">
        <v>3146</v>
      </c>
      <c r="E2073" s="122">
        <v>2011</v>
      </c>
      <c r="F2073" s="122" t="s">
        <v>6564</v>
      </c>
      <c r="G2073" s="122" t="s">
        <v>3207</v>
      </c>
      <c r="H2073" s="122" t="s">
        <v>101</v>
      </c>
      <c r="K2073" s="122" t="s">
        <v>15466</v>
      </c>
      <c r="L2073" s="124" t="s">
        <v>15467</v>
      </c>
      <c r="M2073" s="122" t="s">
        <v>3154</v>
      </c>
      <c r="N2073" s="122">
        <v>75</v>
      </c>
      <c r="R2073" s="125">
        <v>43721.577615740738</v>
      </c>
      <c r="S2073" s="125">
        <v>43726.192476851851</v>
      </c>
      <c r="T2073" s="122" t="s">
        <v>3158</v>
      </c>
      <c r="U2073" s="122" t="s">
        <v>3158</v>
      </c>
      <c r="V2073" s="122" t="s">
        <v>3158</v>
      </c>
      <c r="W2073" s="122" t="s">
        <v>3158</v>
      </c>
      <c r="X2073" s="122" t="s">
        <v>3158</v>
      </c>
      <c r="Y2073" s="122" t="s">
        <v>3158</v>
      </c>
      <c r="Z2073" s="122">
        <v>0</v>
      </c>
      <c r="AA2073" s="122" t="s">
        <v>3158</v>
      </c>
      <c r="AB2073" s="122" t="s">
        <v>3158</v>
      </c>
      <c r="AC2073" s="122" t="s">
        <v>3158</v>
      </c>
      <c r="AD2073" s="125">
        <v>43726.192476851851</v>
      </c>
      <c r="AE2073" s="122" t="s">
        <v>3158</v>
      </c>
    </row>
    <row r="2074" spans="1:31" ht="13">
      <c r="A2074" s="122">
        <v>4906</v>
      </c>
      <c r="B2074" s="122" t="s">
        <v>15468</v>
      </c>
      <c r="C2074" s="122" t="s">
        <v>15469</v>
      </c>
      <c r="D2074" s="122" t="s">
        <v>3146</v>
      </c>
      <c r="E2074" s="122">
        <v>2014</v>
      </c>
      <c r="F2074" s="122" t="s">
        <v>3462</v>
      </c>
      <c r="G2074" s="122" t="s">
        <v>4521</v>
      </c>
      <c r="H2074" s="122" t="s">
        <v>101</v>
      </c>
      <c r="I2074" s="126">
        <v>44967</v>
      </c>
      <c r="K2074" s="122" t="s">
        <v>15470</v>
      </c>
      <c r="L2074" s="124" t="s">
        <v>15471</v>
      </c>
      <c r="M2074" s="122" t="s">
        <v>3154</v>
      </c>
      <c r="N2074" s="122">
        <v>75</v>
      </c>
      <c r="O2074" s="124" t="s">
        <v>15472</v>
      </c>
      <c r="P2074" s="124" t="s">
        <v>15473</v>
      </c>
      <c r="Q2074" s="124" t="s">
        <v>15474</v>
      </c>
      <c r="R2074" s="125">
        <v>43721.577615740738</v>
      </c>
      <c r="S2074" s="125">
        <v>43726.192476851851</v>
      </c>
      <c r="T2074" s="122" t="s">
        <v>3158</v>
      </c>
      <c r="U2074" s="122" t="s">
        <v>3158</v>
      </c>
      <c r="V2074" s="122" t="s">
        <v>3158</v>
      </c>
      <c r="W2074" s="122" t="s">
        <v>3158</v>
      </c>
      <c r="X2074" s="122" t="s">
        <v>3158</v>
      </c>
      <c r="Y2074" s="122" t="s">
        <v>3158</v>
      </c>
      <c r="Z2074" s="122">
        <v>0</v>
      </c>
      <c r="AA2074" s="122" t="s">
        <v>3158</v>
      </c>
      <c r="AB2074" s="122" t="s">
        <v>3158</v>
      </c>
      <c r="AC2074" s="122" t="s">
        <v>3158</v>
      </c>
      <c r="AD2074" s="125">
        <v>43726.192476851851</v>
      </c>
      <c r="AE2074" s="122" t="s">
        <v>3158</v>
      </c>
    </row>
    <row r="2075" spans="1:31" ht="13">
      <c r="A2075" s="122">
        <v>4907</v>
      </c>
      <c r="B2075" s="122" t="s">
        <v>15475</v>
      </c>
      <c r="C2075" s="122" t="s">
        <v>15476</v>
      </c>
      <c r="D2075" s="122" t="s">
        <v>3146</v>
      </c>
      <c r="E2075" s="122">
        <v>2013</v>
      </c>
      <c r="F2075" s="122" t="s">
        <v>9322</v>
      </c>
      <c r="G2075" s="122" t="s">
        <v>15477</v>
      </c>
      <c r="H2075" s="122" t="s">
        <v>101</v>
      </c>
      <c r="K2075" s="122" t="s">
        <v>15478</v>
      </c>
      <c r="L2075" s="124" t="s">
        <v>15479</v>
      </c>
      <c r="M2075" s="122" t="s">
        <v>3154</v>
      </c>
      <c r="N2075" s="122">
        <v>75</v>
      </c>
      <c r="P2075" s="124" t="s">
        <v>15480</v>
      </c>
      <c r="Q2075" s="124" t="s">
        <v>15481</v>
      </c>
      <c r="R2075" s="125">
        <v>43721.577615740738</v>
      </c>
      <c r="S2075" s="125">
        <v>43726.192476851851</v>
      </c>
      <c r="T2075" s="122" t="s">
        <v>3158</v>
      </c>
      <c r="U2075" s="122" t="s">
        <v>3158</v>
      </c>
      <c r="V2075" s="122" t="s">
        <v>3158</v>
      </c>
      <c r="W2075" s="122" t="s">
        <v>3158</v>
      </c>
      <c r="X2075" s="122" t="s">
        <v>3158</v>
      </c>
      <c r="Y2075" s="122" t="s">
        <v>3158</v>
      </c>
      <c r="Z2075" s="122">
        <v>0</v>
      </c>
      <c r="AA2075" s="122" t="s">
        <v>3158</v>
      </c>
      <c r="AB2075" s="122" t="s">
        <v>3158</v>
      </c>
      <c r="AC2075" s="122" t="s">
        <v>3158</v>
      </c>
      <c r="AD2075" s="125">
        <v>43726.192476851851</v>
      </c>
      <c r="AE2075" s="122" t="s">
        <v>3158</v>
      </c>
    </row>
    <row r="2076" spans="1:31" ht="13">
      <c r="A2076" s="122">
        <v>4908</v>
      </c>
      <c r="B2076" s="124" t="s">
        <v>15482</v>
      </c>
      <c r="C2076" s="122" t="s">
        <v>15483</v>
      </c>
      <c r="D2076" s="122" t="s">
        <v>3146</v>
      </c>
      <c r="E2076" s="122">
        <v>2015</v>
      </c>
      <c r="F2076" s="122" t="s">
        <v>3147</v>
      </c>
      <c r="G2076" s="122" t="s">
        <v>3207</v>
      </c>
      <c r="H2076" s="122" t="s">
        <v>101</v>
      </c>
      <c r="K2076" s="122" t="s">
        <v>15484</v>
      </c>
      <c r="L2076" s="124" t="s">
        <v>15485</v>
      </c>
      <c r="M2076" s="122" t="s">
        <v>3154</v>
      </c>
      <c r="N2076" s="122">
        <v>75</v>
      </c>
      <c r="P2076" s="124" t="s">
        <v>15486</v>
      </c>
      <c r="Q2076" s="124" t="s">
        <v>15487</v>
      </c>
      <c r="R2076" s="125">
        <v>43721.577615740738</v>
      </c>
      <c r="S2076" s="125">
        <v>43726.192476851851</v>
      </c>
      <c r="T2076" s="122" t="s">
        <v>3158</v>
      </c>
      <c r="U2076" s="122" t="s">
        <v>3158</v>
      </c>
      <c r="V2076" s="122" t="s">
        <v>3158</v>
      </c>
      <c r="W2076" s="122" t="s">
        <v>3158</v>
      </c>
      <c r="X2076" s="122" t="s">
        <v>3158</v>
      </c>
      <c r="Y2076" s="122" t="s">
        <v>3158</v>
      </c>
      <c r="Z2076" s="122">
        <v>0</v>
      </c>
      <c r="AA2076" s="122" t="s">
        <v>3158</v>
      </c>
      <c r="AB2076" s="122" t="s">
        <v>3158</v>
      </c>
      <c r="AC2076" s="122" t="s">
        <v>3158</v>
      </c>
      <c r="AD2076" s="125">
        <v>43726.192476851851</v>
      </c>
      <c r="AE2076" s="122" t="s">
        <v>3158</v>
      </c>
    </row>
    <row r="2077" spans="1:31" ht="13">
      <c r="A2077" s="122">
        <v>4909</v>
      </c>
      <c r="B2077" s="122" t="s">
        <v>15488</v>
      </c>
      <c r="C2077" s="122" t="s">
        <v>15489</v>
      </c>
      <c r="D2077" s="122" t="s">
        <v>3146</v>
      </c>
      <c r="E2077" s="122">
        <v>2010</v>
      </c>
      <c r="F2077" s="122" t="s">
        <v>14056</v>
      </c>
      <c r="G2077" s="122" t="s">
        <v>3207</v>
      </c>
      <c r="H2077" s="122" t="s">
        <v>101</v>
      </c>
      <c r="K2077" s="122" t="s">
        <v>15490</v>
      </c>
      <c r="L2077" s="124" t="s">
        <v>15491</v>
      </c>
      <c r="M2077" s="122" t="s">
        <v>3154</v>
      </c>
      <c r="N2077" s="122">
        <v>75</v>
      </c>
      <c r="O2077" s="124" t="s">
        <v>15492</v>
      </c>
      <c r="P2077" s="124" t="s">
        <v>15493</v>
      </c>
      <c r="Q2077" s="124" t="s">
        <v>15494</v>
      </c>
      <c r="R2077" s="125">
        <v>43721.577615740738</v>
      </c>
      <c r="S2077" s="125">
        <v>43726.192476851851</v>
      </c>
      <c r="T2077" s="122" t="s">
        <v>3158</v>
      </c>
      <c r="U2077" s="122" t="s">
        <v>3158</v>
      </c>
      <c r="V2077" s="122" t="s">
        <v>3158</v>
      </c>
      <c r="W2077" s="122" t="s">
        <v>3158</v>
      </c>
      <c r="X2077" s="122" t="s">
        <v>3158</v>
      </c>
      <c r="Y2077" s="122" t="s">
        <v>3158</v>
      </c>
      <c r="Z2077" s="122">
        <v>0</v>
      </c>
      <c r="AA2077" s="122" t="s">
        <v>3158</v>
      </c>
      <c r="AB2077" s="122" t="s">
        <v>3158</v>
      </c>
      <c r="AC2077" s="122" t="s">
        <v>3158</v>
      </c>
      <c r="AD2077" s="125">
        <v>43726.192476851851</v>
      </c>
      <c r="AE2077" s="122" t="s">
        <v>3158</v>
      </c>
    </row>
    <row r="2078" spans="1:31" ht="13">
      <c r="A2078" s="122">
        <v>4910</v>
      </c>
      <c r="B2078" s="122" t="s">
        <v>15495</v>
      </c>
      <c r="C2078" s="122" t="s">
        <v>15496</v>
      </c>
      <c r="D2078" s="122" t="s">
        <v>3146</v>
      </c>
      <c r="E2078" s="122">
        <v>2014</v>
      </c>
      <c r="F2078" s="122" t="s">
        <v>3255</v>
      </c>
      <c r="G2078" s="122" t="s">
        <v>15497</v>
      </c>
      <c r="H2078" s="122" t="s">
        <v>101</v>
      </c>
      <c r="K2078" s="122" t="s">
        <v>15498</v>
      </c>
      <c r="L2078" s="124" t="s">
        <v>15499</v>
      </c>
      <c r="M2078" s="122" t="s">
        <v>3154</v>
      </c>
      <c r="N2078" s="122">
        <v>75</v>
      </c>
      <c r="O2078" s="124" t="s">
        <v>15500</v>
      </c>
      <c r="P2078" s="124" t="s">
        <v>15501</v>
      </c>
      <c r="Q2078" s="124" t="s">
        <v>15502</v>
      </c>
      <c r="R2078" s="125">
        <v>43721.577615740738</v>
      </c>
      <c r="S2078" s="125">
        <v>43726.192476851851</v>
      </c>
      <c r="T2078" s="122" t="s">
        <v>3158</v>
      </c>
      <c r="U2078" s="122" t="s">
        <v>3158</v>
      </c>
      <c r="V2078" s="122" t="s">
        <v>3158</v>
      </c>
      <c r="W2078" s="122" t="s">
        <v>3158</v>
      </c>
      <c r="X2078" s="122" t="s">
        <v>3158</v>
      </c>
      <c r="Y2078" s="122" t="s">
        <v>3158</v>
      </c>
      <c r="Z2078" s="122">
        <v>0</v>
      </c>
      <c r="AA2078" s="122" t="s">
        <v>3158</v>
      </c>
      <c r="AB2078" s="122" t="s">
        <v>3158</v>
      </c>
      <c r="AC2078" s="122" t="s">
        <v>3158</v>
      </c>
      <c r="AD2078" s="125">
        <v>43726.192476851851</v>
      </c>
      <c r="AE2078" s="122" t="s">
        <v>3158</v>
      </c>
    </row>
    <row r="2079" spans="1:31" ht="13">
      <c r="A2079" s="122">
        <v>4911</v>
      </c>
      <c r="B2079" s="122" t="s">
        <v>15503</v>
      </c>
      <c r="C2079" s="122" t="s">
        <v>15504</v>
      </c>
      <c r="D2079" s="122" t="s">
        <v>3146</v>
      </c>
      <c r="E2079" s="122">
        <v>2018</v>
      </c>
      <c r="F2079" s="122" t="s">
        <v>5033</v>
      </c>
      <c r="G2079" s="122" t="s">
        <v>3207</v>
      </c>
      <c r="H2079" s="122" t="s">
        <v>101</v>
      </c>
      <c r="K2079" s="122" t="s">
        <v>15505</v>
      </c>
      <c r="L2079" s="124" t="s">
        <v>15506</v>
      </c>
      <c r="M2079" s="122" t="s">
        <v>3154</v>
      </c>
      <c r="N2079" s="122">
        <v>75</v>
      </c>
      <c r="Q2079" s="124" t="s">
        <v>15507</v>
      </c>
      <c r="R2079" s="125">
        <v>43721.577615740738</v>
      </c>
      <c r="S2079" s="125">
        <v>43726.192476851851</v>
      </c>
      <c r="T2079" s="122" t="s">
        <v>3158</v>
      </c>
      <c r="U2079" s="122" t="s">
        <v>3158</v>
      </c>
      <c r="V2079" s="122" t="s">
        <v>3158</v>
      </c>
      <c r="W2079" s="122" t="s">
        <v>3158</v>
      </c>
      <c r="X2079" s="122" t="s">
        <v>3158</v>
      </c>
      <c r="Y2079" s="122" t="s">
        <v>3158</v>
      </c>
      <c r="Z2079" s="122">
        <v>0</v>
      </c>
      <c r="AA2079" s="122" t="s">
        <v>3158</v>
      </c>
      <c r="AB2079" s="122" t="s">
        <v>3158</v>
      </c>
      <c r="AC2079" s="122" t="s">
        <v>3158</v>
      </c>
      <c r="AD2079" s="125">
        <v>43726.192476851851</v>
      </c>
      <c r="AE2079" s="122" t="s">
        <v>3158</v>
      </c>
    </row>
    <row r="2080" spans="1:31" ht="13">
      <c r="A2080" s="122">
        <v>4912</v>
      </c>
      <c r="B2080" s="122" t="s">
        <v>15508</v>
      </c>
      <c r="C2080" s="122" t="s">
        <v>15509</v>
      </c>
      <c r="D2080" s="122" t="s">
        <v>3146</v>
      </c>
      <c r="E2080" s="122">
        <v>2013</v>
      </c>
      <c r="F2080" s="122" t="s">
        <v>3147</v>
      </c>
      <c r="G2080" s="122" t="s">
        <v>15510</v>
      </c>
      <c r="H2080" s="122" t="s">
        <v>101</v>
      </c>
      <c r="K2080" s="122" t="s">
        <v>15511</v>
      </c>
      <c r="L2080" s="124" t="s">
        <v>15512</v>
      </c>
      <c r="M2080" s="122" t="s">
        <v>3154</v>
      </c>
      <c r="N2080" s="122">
        <v>75</v>
      </c>
      <c r="O2080" s="124" t="s">
        <v>15513</v>
      </c>
      <c r="R2080" s="125">
        <v>43721.577615740738</v>
      </c>
      <c r="S2080" s="125">
        <v>43726.192476851851</v>
      </c>
      <c r="T2080" s="122" t="s">
        <v>3158</v>
      </c>
      <c r="U2080" s="122" t="s">
        <v>3158</v>
      </c>
      <c r="V2080" s="122" t="s">
        <v>3158</v>
      </c>
      <c r="W2080" s="122" t="s">
        <v>3158</v>
      </c>
      <c r="X2080" s="122" t="s">
        <v>3158</v>
      </c>
      <c r="Y2080" s="122" t="s">
        <v>3158</v>
      </c>
      <c r="Z2080" s="122">
        <v>0</v>
      </c>
      <c r="AA2080" s="122" t="s">
        <v>3158</v>
      </c>
      <c r="AB2080" s="122" t="s">
        <v>3158</v>
      </c>
      <c r="AC2080" s="122" t="s">
        <v>3158</v>
      </c>
      <c r="AD2080" s="125">
        <v>43726.192476851851</v>
      </c>
      <c r="AE2080" s="122" t="s">
        <v>3158</v>
      </c>
    </row>
    <row r="2081" spans="1:31" ht="13">
      <c r="A2081" s="122">
        <v>4913</v>
      </c>
      <c r="B2081" s="122" t="s">
        <v>15514</v>
      </c>
      <c r="C2081" s="122" t="s">
        <v>15515</v>
      </c>
      <c r="D2081" s="122" t="s">
        <v>3146</v>
      </c>
      <c r="E2081" s="122">
        <v>2018</v>
      </c>
      <c r="F2081" s="122" t="s">
        <v>3147</v>
      </c>
      <c r="G2081" s="122" t="s">
        <v>3207</v>
      </c>
      <c r="H2081" s="122" t="s">
        <v>101</v>
      </c>
      <c r="K2081" s="122" t="s">
        <v>15516</v>
      </c>
      <c r="L2081" s="124" t="s">
        <v>15517</v>
      </c>
      <c r="M2081" s="122" t="s">
        <v>3154</v>
      </c>
      <c r="N2081" s="122">
        <v>75</v>
      </c>
      <c r="R2081" s="125">
        <v>43721.577615740738</v>
      </c>
      <c r="S2081" s="125">
        <v>43726.192476851851</v>
      </c>
      <c r="T2081" s="122" t="s">
        <v>3158</v>
      </c>
      <c r="U2081" s="122" t="s">
        <v>3158</v>
      </c>
      <c r="V2081" s="122" t="s">
        <v>3158</v>
      </c>
      <c r="W2081" s="122" t="s">
        <v>3158</v>
      </c>
      <c r="X2081" s="122" t="s">
        <v>3158</v>
      </c>
      <c r="Y2081" s="122" t="s">
        <v>3158</v>
      </c>
      <c r="Z2081" s="122">
        <v>0</v>
      </c>
      <c r="AA2081" s="122" t="s">
        <v>3158</v>
      </c>
      <c r="AB2081" s="122" t="s">
        <v>3158</v>
      </c>
      <c r="AC2081" s="122" t="s">
        <v>3158</v>
      </c>
      <c r="AD2081" s="125">
        <v>43726.192476851851</v>
      </c>
      <c r="AE2081" s="122" t="s">
        <v>3158</v>
      </c>
    </row>
    <row r="2082" spans="1:31" ht="13">
      <c r="A2082" s="122">
        <v>4914</v>
      </c>
      <c r="B2082" s="122" t="s">
        <v>15518</v>
      </c>
      <c r="C2082" s="122" t="s">
        <v>15519</v>
      </c>
      <c r="D2082" s="122" t="s">
        <v>3146</v>
      </c>
      <c r="E2082" s="122">
        <v>2015</v>
      </c>
      <c r="F2082" s="122" t="s">
        <v>6564</v>
      </c>
      <c r="G2082" s="122" t="s">
        <v>3207</v>
      </c>
      <c r="H2082" s="122" t="s">
        <v>101</v>
      </c>
      <c r="K2082" s="122" t="s">
        <v>15520</v>
      </c>
      <c r="L2082" s="124" t="s">
        <v>15521</v>
      </c>
      <c r="M2082" s="122" t="s">
        <v>3154</v>
      </c>
      <c r="N2082" s="122">
        <v>75</v>
      </c>
      <c r="O2082" s="124" t="s">
        <v>15522</v>
      </c>
      <c r="P2082" s="124" t="s">
        <v>15523</v>
      </c>
      <c r="Q2082" s="124" t="s">
        <v>15524</v>
      </c>
      <c r="R2082" s="125">
        <v>43721.577615740738</v>
      </c>
      <c r="S2082" s="125">
        <v>43726.192476851851</v>
      </c>
      <c r="T2082" s="122" t="s">
        <v>3158</v>
      </c>
      <c r="U2082" s="122" t="s">
        <v>3158</v>
      </c>
      <c r="V2082" s="122" t="s">
        <v>3158</v>
      </c>
      <c r="W2082" s="122" t="s">
        <v>3158</v>
      </c>
      <c r="X2082" s="122" t="s">
        <v>3158</v>
      </c>
      <c r="Y2082" s="122" t="s">
        <v>3158</v>
      </c>
      <c r="Z2082" s="122">
        <v>0</v>
      </c>
      <c r="AA2082" s="122" t="s">
        <v>3158</v>
      </c>
      <c r="AB2082" s="122" t="s">
        <v>3158</v>
      </c>
      <c r="AC2082" s="122" t="s">
        <v>3158</v>
      </c>
      <c r="AD2082" s="125">
        <v>43726.192476851851</v>
      </c>
      <c r="AE2082" s="122" t="s">
        <v>3158</v>
      </c>
    </row>
    <row r="2083" spans="1:31" ht="13">
      <c r="A2083" s="122">
        <v>4915</v>
      </c>
      <c r="B2083" s="122" t="s">
        <v>15525</v>
      </c>
      <c r="C2083" s="122" t="s">
        <v>15526</v>
      </c>
      <c r="D2083" s="122" t="s">
        <v>3146</v>
      </c>
      <c r="E2083" s="122">
        <v>2014</v>
      </c>
      <c r="F2083" s="122" t="s">
        <v>3462</v>
      </c>
      <c r="G2083" s="122" t="s">
        <v>3207</v>
      </c>
      <c r="H2083" s="122" t="s">
        <v>101</v>
      </c>
      <c r="K2083" s="122" t="s">
        <v>15527</v>
      </c>
      <c r="L2083" s="124" t="s">
        <v>15528</v>
      </c>
      <c r="M2083" s="122" t="s">
        <v>3154</v>
      </c>
      <c r="N2083" s="122">
        <v>75</v>
      </c>
      <c r="R2083" s="125">
        <v>43721.577615740738</v>
      </c>
      <c r="S2083" s="125">
        <v>43726.192476851851</v>
      </c>
      <c r="T2083" s="122" t="s">
        <v>3158</v>
      </c>
      <c r="U2083" s="122" t="s">
        <v>3158</v>
      </c>
      <c r="V2083" s="122" t="s">
        <v>3158</v>
      </c>
      <c r="W2083" s="122" t="s">
        <v>3158</v>
      </c>
      <c r="X2083" s="122" t="s">
        <v>3158</v>
      </c>
      <c r="Y2083" s="122" t="s">
        <v>3158</v>
      </c>
      <c r="Z2083" s="122">
        <v>0</v>
      </c>
      <c r="AA2083" s="122" t="s">
        <v>3158</v>
      </c>
      <c r="AB2083" s="122" t="s">
        <v>3158</v>
      </c>
      <c r="AC2083" s="122" t="s">
        <v>3158</v>
      </c>
      <c r="AD2083" s="125">
        <v>43726.192476851851</v>
      </c>
      <c r="AE2083" s="122" t="s">
        <v>3158</v>
      </c>
    </row>
    <row r="2084" spans="1:31" ht="13">
      <c r="A2084" s="122">
        <v>4916</v>
      </c>
      <c r="B2084" s="122" t="s">
        <v>15529</v>
      </c>
      <c r="C2084" s="122" t="s">
        <v>15530</v>
      </c>
      <c r="D2084" s="122" t="s">
        <v>3146</v>
      </c>
      <c r="E2084" s="122">
        <v>2016</v>
      </c>
      <c r="F2084" s="122" t="s">
        <v>6564</v>
      </c>
      <c r="G2084" s="122" t="s">
        <v>3207</v>
      </c>
      <c r="H2084" s="122" t="s">
        <v>101</v>
      </c>
      <c r="K2084" s="122" t="s">
        <v>15531</v>
      </c>
      <c r="L2084" s="124" t="s">
        <v>15532</v>
      </c>
      <c r="M2084" s="122" t="s">
        <v>3154</v>
      </c>
      <c r="N2084" s="122">
        <v>75</v>
      </c>
      <c r="O2084" s="124" t="s">
        <v>15533</v>
      </c>
      <c r="P2084" s="124" t="s">
        <v>15534</v>
      </c>
      <c r="Q2084" s="124" t="s">
        <v>15535</v>
      </c>
      <c r="R2084" s="125">
        <v>43721.577615740738</v>
      </c>
      <c r="S2084" s="125">
        <v>43726.192476851851</v>
      </c>
      <c r="T2084" s="122" t="s">
        <v>3158</v>
      </c>
      <c r="U2084" s="122" t="s">
        <v>3158</v>
      </c>
      <c r="V2084" s="122" t="s">
        <v>3158</v>
      </c>
      <c r="W2084" s="122" t="s">
        <v>3158</v>
      </c>
      <c r="X2084" s="122" t="s">
        <v>3158</v>
      </c>
      <c r="Y2084" s="122" t="s">
        <v>3158</v>
      </c>
      <c r="Z2084" s="122">
        <v>0</v>
      </c>
      <c r="AA2084" s="122" t="s">
        <v>3158</v>
      </c>
      <c r="AB2084" s="122" t="s">
        <v>3158</v>
      </c>
      <c r="AC2084" s="122" t="s">
        <v>3158</v>
      </c>
      <c r="AD2084" s="125">
        <v>43726.192476851851</v>
      </c>
      <c r="AE2084" s="122" t="s">
        <v>3158</v>
      </c>
    </row>
    <row r="2085" spans="1:31" ht="13">
      <c r="A2085" s="122">
        <v>4917</v>
      </c>
      <c r="B2085" s="122" t="s">
        <v>15536</v>
      </c>
      <c r="C2085" s="122" t="s">
        <v>15537</v>
      </c>
      <c r="D2085" s="122" t="s">
        <v>3146</v>
      </c>
      <c r="E2085" s="122">
        <v>2017</v>
      </c>
      <c r="F2085" s="122" t="s">
        <v>3147</v>
      </c>
      <c r="G2085" s="122" t="s">
        <v>3207</v>
      </c>
      <c r="H2085" s="122" t="s">
        <v>101</v>
      </c>
      <c r="K2085" s="122" t="s">
        <v>15538</v>
      </c>
      <c r="L2085" s="124" t="s">
        <v>15539</v>
      </c>
      <c r="M2085" s="122" t="s">
        <v>3154</v>
      </c>
      <c r="N2085" s="122">
        <v>75</v>
      </c>
      <c r="P2085" s="124" t="s">
        <v>15540</v>
      </c>
      <c r="Q2085" s="124" t="s">
        <v>15541</v>
      </c>
      <c r="R2085" s="125">
        <v>43721.577615740738</v>
      </c>
      <c r="S2085" s="125">
        <v>43726.192476851851</v>
      </c>
      <c r="T2085" s="122" t="s">
        <v>3158</v>
      </c>
      <c r="U2085" s="122" t="s">
        <v>3158</v>
      </c>
      <c r="V2085" s="122" t="s">
        <v>3158</v>
      </c>
      <c r="W2085" s="122" t="s">
        <v>3158</v>
      </c>
      <c r="X2085" s="122" t="s">
        <v>3158</v>
      </c>
      <c r="Y2085" s="122" t="s">
        <v>3158</v>
      </c>
      <c r="Z2085" s="122">
        <v>0</v>
      </c>
      <c r="AA2085" s="122" t="s">
        <v>3158</v>
      </c>
      <c r="AB2085" s="122" t="s">
        <v>3158</v>
      </c>
      <c r="AC2085" s="122" t="s">
        <v>3158</v>
      </c>
      <c r="AD2085" s="125">
        <v>43726.192476851851</v>
      </c>
      <c r="AE2085" s="122" t="s">
        <v>3158</v>
      </c>
    </row>
    <row r="2086" spans="1:31" ht="13">
      <c r="A2086" s="122">
        <v>4918</v>
      </c>
      <c r="B2086" s="122" t="s">
        <v>15542</v>
      </c>
      <c r="C2086" s="122" t="s">
        <v>15543</v>
      </c>
      <c r="D2086" s="122" t="s">
        <v>3146</v>
      </c>
      <c r="E2086" s="122">
        <v>2015</v>
      </c>
      <c r="F2086" s="122" t="s">
        <v>3462</v>
      </c>
      <c r="G2086" s="122" t="s">
        <v>3207</v>
      </c>
      <c r="H2086" s="122" t="s">
        <v>101</v>
      </c>
      <c r="K2086" s="122" t="s">
        <v>15544</v>
      </c>
      <c r="L2086" s="124" t="s">
        <v>15545</v>
      </c>
      <c r="M2086" s="122" t="s">
        <v>3154</v>
      </c>
      <c r="N2086" s="122">
        <v>75</v>
      </c>
      <c r="O2086" s="124" t="s">
        <v>15546</v>
      </c>
      <c r="P2086" s="124" t="s">
        <v>15547</v>
      </c>
      <c r="Q2086" s="124" t="s">
        <v>15548</v>
      </c>
      <c r="R2086" s="125">
        <v>43721.577615740738</v>
      </c>
      <c r="S2086" s="125">
        <v>43726.192476851851</v>
      </c>
      <c r="T2086" s="122" t="s">
        <v>3158</v>
      </c>
      <c r="U2086" s="122" t="s">
        <v>3158</v>
      </c>
      <c r="V2086" s="122" t="s">
        <v>3158</v>
      </c>
      <c r="W2086" s="122" t="s">
        <v>3158</v>
      </c>
      <c r="X2086" s="122" t="s">
        <v>3158</v>
      </c>
      <c r="Y2086" s="122" t="s">
        <v>3158</v>
      </c>
      <c r="Z2086" s="122">
        <v>0</v>
      </c>
      <c r="AA2086" s="122" t="s">
        <v>3158</v>
      </c>
      <c r="AB2086" s="122" t="s">
        <v>3158</v>
      </c>
      <c r="AC2086" s="122" t="s">
        <v>3158</v>
      </c>
      <c r="AD2086" s="125">
        <v>43726.192476851851</v>
      </c>
      <c r="AE2086" s="122" t="s">
        <v>3158</v>
      </c>
    </row>
    <row r="2087" spans="1:31" ht="13">
      <c r="A2087" s="122">
        <v>4919</v>
      </c>
      <c r="B2087" s="122" t="s">
        <v>15549</v>
      </c>
      <c r="C2087" s="122" t="s">
        <v>15550</v>
      </c>
      <c r="D2087" s="122" t="s">
        <v>3146</v>
      </c>
      <c r="E2087" s="122">
        <v>2013</v>
      </c>
      <c r="F2087" s="122" t="s">
        <v>6564</v>
      </c>
      <c r="G2087" s="122" t="s">
        <v>3207</v>
      </c>
      <c r="H2087" s="122" t="s">
        <v>101</v>
      </c>
      <c r="K2087" s="122" t="s">
        <v>15551</v>
      </c>
      <c r="L2087" s="124" t="s">
        <v>15552</v>
      </c>
      <c r="M2087" s="122" t="s">
        <v>3154</v>
      </c>
      <c r="N2087" s="122">
        <v>75</v>
      </c>
      <c r="P2087" s="124" t="s">
        <v>15553</v>
      </c>
      <c r="Q2087" s="124" t="s">
        <v>15554</v>
      </c>
      <c r="R2087" s="125">
        <v>43721.577615740738</v>
      </c>
      <c r="S2087" s="125">
        <v>43726.192476851851</v>
      </c>
      <c r="T2087" s="122" t="s">
        <v>3158</v>
      </c>
      <c r="U2087" s="122" t="s">
        <v>3158</v>
      </c>
      <c r="V2087" s="122" t="s">
        <v>3158</v>
      </c>
      <c r="W2087" s="122" t="s">
        <v>3158</v>
      </c>
      <c r="X2087" s="122" t="s">
        <v>3158</v>
      </c>
      <c r="Y2087" s="122" t="s">
        <v>3158</v>
      </c>
      <c r="Z2087" s="122">
        <v>0</v>
      </c>
      <c r="AA2087" s="122" t="s">
        <v>3158</v>
      </c>
      <c r="AB2087" s="122" t="s">
        <v>3158</v>
      </c>
      <c r="AC2087" s="122" t="s">
        <v>3158</v>
      </c>
      <c r="AD2087" s="125">
        <v>43726.192476851851</v>
      </c>
      <c r="AE2087" s="122" t="s">
        <v>3158</v>
      </c>
    </row>
    <row r="2088" spans="1:31" ht="13">
      <c r="A2088" s="122">
        <v>4920</v>
      </c>
      <c r="B2088" s="122" t="s">
        <v>15555</v>
      </c>
      <c r="C2088" s="122" t="s">
        <v>15556</v>
      </c>
      <c r="D2088" s="122" t="s">
        <v>3146</v>
      </c>
      <c r="E2088" s="122">
        <v>2016</v>
      </c>
      <c r="F2088" s="122" t="s">
        <v>3342</v>
      </c>
      <c r="G2088" s="122" t="s">
        <v>3207</v>
      </c>
      <c r="H2088" s="122" t="s">
        <v>101</v>
      </c>
      <c r="K2088" s="122" t="s">
        <v>15557</v>
      </c>
      <c r="L2088" s="124" t="s">
        <v>15558</v>
      </c>
      <c r="M2088" s="122" t="s">
        <v>3154</v>
      </c>
      <c r="N2088" s="122">
        <v>75</v>
      </c>
      <c r="O2088" s="124" t="s">
        <v>15559</v>
      </c>
      <c r="P2088" s="124" t="s">
        <v>15560</v>
      </c>
      <c r="Q2088" s="124" t="s">
        <v>15561</v>
      </c>
      <c r="R2088" s="125">
        <v>43721.577615740738</v>
      </c>
      <c r="S2088" s="125">
        <v>43726.192476851851</v>
      </c>
      <c r="T2088" s="122" t="s">
        <v>3158</v>
      </c>
      <c r="U2088" s="122" t="s">
        <v>3158</v>
      </c>
      <c r="V2088" s="122" t="s">
        <v>3158</v>
      </c>
      <c r="W2088" s="122" t="s">
        <v>3158</v>
      </c>
      <c r="X2088" s="122" t="s">
        <v>3158</v>
      </c>
      <c r="Y2088" s="122" t="s">
        <v>3158</v>
      </c>
      <c r="Z2088" s="122">
        <v>0</v>
      </c>
      <c r="AA2088" s="122" t="s">
        <v>3158</v>
      </c>
      <c r="AB2088" s="122" t="s">
        <v>3158</v>
      </c>
      <c r="AC2088" s="122" t="s">
        <v>3158</v>
      </c>
      <c r="AD2088" s="125">
        <v>43726.192476851851</v>
      </c>
      <c r="AE2088" s="122" t="s">
        <v>3158</v>
      </c>
    </row>
    <row r="2089" spans="1:31" ht="13">
      <c r="A2089" s="122">
        <v>4921</v>
      </c>
      <c r="B2089" s="122" t="s">
        <v>15562</v>
      </c>
      <c r="C2089" s="122" t="s">
        <v>15563</v>
      </c>
      <c r="D2089" s="122" t="s">
        <v>3146</v>
      </c>
      <c r="E2089" s="122">
        <v>2012</v>
      </c>
      <c r="F2089" s="122" t="s">
        <v>6564</v>
      </c>
      <c r="G2089" s="122" t="s">
        <v>3207</v>
      </c>
      <c r="H2089" s="122" t="s">
        <v>101</v>
      </c>
      <c r="K2089" s="122" t="s">
        <v>15564</v>
      </c>
      <c r="L2089" s="124" t="s">
        <v>15565</v>
      </c>
      <c r="M2089" s="122" t="s">
        <v>3154</v>
      </c>
      <c r="N2089" s="122">
        <v>75</v>
      </c>
      <c r="O2089" s="124" t="s">
        <v>15566</v>
      </c>
      <c r="Q2089" s="124" t="s">
        <v>15567</v>
      </c>
      <c r="R2089" s="125">
        <v>43721.577615740738</v>
      </c>
      <c r="S2089" s="125">
        <v>43726.192476851851</v>
      </c>
      <c r="T2089" s="122" t="s">
        <v>3158</v>
      </c>
      <c r="U2089" s="122" t="s">
        <v>3158</v>
      </c>
      <c r="V2089" s="122" t="s">
        <v>3158</v>
      </c>
      <c r="W2089" s="122" t="s">
        <v>3158</v>
      </c>
      <c r="X2089" s="122" t="s">
        <v>3158</v>
      </c>
      <c r="Y2089" s="122" t="s">
        <v>3158</v>
      </c>
      <c r="Z2089" s="122">
        <v>0</v>
      </c>
      <c r="AA2089" s="122" t="s">
        <v>3158</v>
      </c>
      <c r="AB2089" s="122" t="s">
        <v>3158</v>
      </c>
      <c r="AC2089" s="122" t="s">
        <v>3158</v>
      </c>
      <c r="AD2089" s="125">
        <v>43726.192476851851</v>
      </c>
      <c r="AE2089" s="122" t="s">
        <v>3158</v>
      </c>
    </row>
    <row r="2090" spans="1:31" ht="13">
      <c r="A2090" s="122">
        <v>4922</v>
      </c>
      <c r="B2090" s="122" t="s">
        <v>15568</v>
      </c>
      <c r="C2090" s="122" t="s">
        <v>15569</v>
      </c>
      <c r="D2090" s="122" t="s">
        <v>3146</v>
      </c>
      <c r="E2090" s="122">
        <v>2013</v>
      </c>
      <c r="F2090" s="122" t="s">
        <v>3462</v>
      </c>
      <c r="G2090" s="122" t="s">
        <v>3207</v>
      </c>
      <c r="H2090" s="122" t="s">
        <v>101</v>
      </c>
      <c r="K2090" s="122" t="s">
        <v>15570</v>
      </c>
      <c r="L2090" s="124" t="s">
        <v>15571</v>
      </c>
      <c r="M2090" s="122" t="s">
        <v>3154</v>
      </c>
      <c r="N2090" s="122">
        <v>75</v>
      </c>
      <c r="O2090" s="124" t="s">
        <v>15572</v>
      </c>
      <c r="P2090" s="124" t="s">
        <v>15573</v>
      </c>
      <c r="Q2090" s="124" t="s">
        <v>15574</v>
      </c>
      <c r="R2090" s="125">
        <v>43721.577615740738</v>
      </c>
      <c r="S2090" s="125">
        <v>43726.192476851851</v>
      </c>
      <c r="T2090" s="122" t="s">
        <v>3158</v>
      </c>
      <c r="U2090" s="122" t="s">
        <v>3158</v>
      </c>
      <c r="V2090" s="122" t="s">
        <v>3158</v>
      </c>
      <c r="W2090" s="122" t="s">
        <v>3158</v>
      </c>
      <c r="X2090" s="122" t="s">
        <v>3158</v>
      </c>
      <c r="Y2090" s="122" t="s">
        <v>3158</v>
      </c>
      <c r="Z2090" s="122">
        <v>0</v>
      </c>
      <c r="AA2090" s="122" t="s">
        <v>3158</v>
      </c>
      <c r="AB2090" s="122" t="s">
        <v>3158</v>
      </c>
      <c r="AC2090" s="122" t="s">
        <v>3158</v>
      </c>
      <c r="AD2090" s="125">
        <v>43726.192476851851</v>
      </c>
      <c r="AE2090" s="122" t="s">
        <v>3158</v>
      </c>
    </row>
    <row r="2091" spans="1:31" ht="13">
      <c r="A2091" s="122">
        <v>4923</v>
      </c>
      <c r="B2091" s="122" t="s">
        <v>15575</v>
      </c>
      <c r="C2091" s="122" t="s">
        <v>15576</v>
      </c>
      <c r="D2091" s="122" t="s">
        <v>3146</v>
      </c>
      <c r="E2091" s="122">
        <v>2014</v>
      </c>
      <c r="F2091" s="122" t="s">
        <v>3462</v>
      </c>
      <c r="G2091" s="122" t="s">
        <v>3207</v>
      </c>
      <c r="H2091" s="122" t="s">
        <v>101</v>
      </c>
      <c r="K2091" s="122" t="s">
        <v>15577</v>
      </c>
      <c r="L2091" s="124" t="s">
        <v>15578</v>
      </c>
      <c r="M2091" s="122" t="s">
        <v>3154</v>
      </c>
      <c r="N2091" s="122">
        <v>75</v>
      </c>
      <c r="Q2091" s="124" t="s">
        <v>15579</v>
      </c>
      <c r="R2091" s="125">
        <v>43721.577615740738</v>
      </c>
      <c r="S2091" s="125">
        <v>43726.192476851851</v>
      </c>
      <c r="T2091" s="122" t="s">
        <v>3158</v>
      </c>
      <c r="U2091" s="122" t="s">
        <v>3158</v>
      </c>
      <c r="V2091" s="122" t="s">
        <v>3158</v>
      </c>
      <c r="W2091" s="122" t="s">
        <v>3158</v>
      </c>
      <c r="X2091" s="122" t="s">
        <v>3158</v>
      </c>
      <c r="Y2091" s="122" t="s">
        <v>3158</v>
      </c>
      <c r="Z2091" s="122">
        <v>0</v>
      </c>
      <c r="AA2091" s="122" t="s">
        <v>3158</v>
      </c>
      <c r="AB2091" s="122" t="s">
        <v>3158</v>
      </c>
      <c r="AC2091" s="122" t="s">
        <v>3158</v>
      </c>
      <c r="AD2091" s="125">
        <v>43726.192476851851</v>
      </c>
      <c r="AE2091" s="122" t="s">
        <v>3158</v>
      </c>
    </row>
    <row r="2092" spans="1:31" ht="13">
      <c r="A2092" s="122">
        <v>4924</v>
      </c>
      <c r="B2092" s="122" t="s">
        <v>15580</v>
      </c>
      <c r="C2092" s="122" t="s">
        <v>15581</v>
      </c>
      <c r="D2092" s="122" t="s">
        <v>3146</v>
      </c>
      <c r="E2092" s="122">
        <v>2011</v>
      </c>
      <c r="F2092" s="122" t="s">
        <v>6564</v>
      </c>
      <c r="G2092" s="122" t="s">
        <v>4683</v>
      </c>
      <c r="H2092" s="122" t="s">
        <v>101</v>
      </c>
      <c r="K2092" s="122" t="s">
        <v>15582</v>
      </c>
      <c r="L2092" s="124" t="s">
        <v>15583</v>
      </c>
      <c r="M2092" s="122" t="s">
        <v>3154</v>
      </c>
      <c r="N2092" s="122">
        <v>75</v>
      </c>
      <c r="R2092" s="125">
        <v>43721.577615740738</v>
      </c>
      <c r="S2092" s="125">
        <v>43726.192476851851</v>
      </c>
      <c r="T2092" s="122" t="s">
        <v>3158</v>
      </c>
      <c r="U2092" s="122" t="s">
        <v>3158</v>
      </c>
      <c r="V2092" s="122" t="s">
        <v>3158</v>
      </c>
      <c r="W2092" s="122" t="s">
        <v>3158</v>
      </c>
      <c r="X2092" s="122" t="s">
        <v>3158</v>
      </c>
      <c r="Y2092" s="122" t="s">
        <v>3158</v>
      </c>
      <c r="Z2092" s="122">
        <v>0</v>
      </c>
      <c r="AA2092" s="122" t="s">
        <v>3158</v>
      </c>
      <c r="AB2092" s="122" t="s">
        <v>3158</v>
      </c>
      <c r="AC2092" s="122" t="s">
        <v>3158</v>
      </c>
      <c r="AD2092" s="125">
        <v>43726.192476851851</v>
      </c>
      <c r="AE2092" s="122" t="s">
        <v>3158</v>
      </c>
    </row>
    <row r="2093" spans="1:31" ht="13">
      <c r="A2093" s="122">
        <v>4925</v>
      </c>
      <c r="B2093" s="122" t="s">
        <v>15584</v>
      </c>
      <c r="C2093" s="122" t="s">
        <v>15585</v>
      </c>
      <c r="D2093" s="122" t="s">
        <v>3146</v>
      </c>
      <c r="E2093" s="122">
        <v>2010</v>
      </c>
      <c r="F2093" s="122" t="s">
        <v>6564</v>
      </c>
      <c r="G2093" s="122" t="s">
        <v>3207</v>
      </c>
      <c r="H2093" s="122" t="s">
        <v>101</v>
      </c>
      <c r="K2093" s="122" t="s">
        <v>15586</v>
      </c>
      <c r="L2093" s="124" t="s">
        <v>15587</v>
      </c>
      <c r="M2093" s="122" t="s">
        <v>3154</v>
      </c>
      <c r="N2093" s="122">
        <v>75</v>
      </c>
      <c r="O2093" s="124" t="s">
        <v>15588</v>
      </c>
      <c r="P2093" s="124" t="s">
        <v>15589</v>
      </c>
      <c r="Q2093" s="124" t="s">
        <v>15590</v>
      </c>
      <c r="R2093" s="125">
        <v>43721.577615740738</v>
      </c>
      <c r="S2093" s="125">
        <v>43726.192476851851</v>
      </c>
      <c r="T2093" s="122" t="s">
        <v>3158</v>
      </c>
      <c r="U2093" s="122" t="s">
        <v>3158</v>
      </c>
      <c r="V2093" s="122" t="s">
        <v>3158</v>
      </c>
      <c r="W2093" s="122" t="s">
        <v>3158</v>
      </c>
      <c r="X2093" s="122" t="s">
        <v>3158</v>
      </c>
      <c r="Y2093" s="122" t="s">
        <v>3158</v>
      </c>
      <c r="Z2093" s="122">
        <v>0</v>
      </c>
      <c r="AA2093" s="122" t="s">
        <v>3158</v>
      </c>
      <c r="AB2093" s="122" t="s">
        <v>3158</v>
      </c>
      <c r="AC2093" s="122" t="s">
        <v>3158</v>
      </c>
      <c r="AD2093" s="125">
        <v>43726.192476851851</v>
      </c>
      <c r="AE2093" s="122" t="s">
        <v>3158</v>
      </c>
    </row>
    <row r="2094" spans="1:31" ht="13">
      <c r="A2094" s="122">
        <v>4926</v>
      </c>
      <c r="B2094" s="124" t="s">
        <v>15591</v>
      </c>
      <c r="C2094" s="122" t="s">
        <v>15592</v>
      </c>
      <c r="D2094" s="122" t="s">
        <v>3146</v>
      </c>
      <c r="E2094" s="122">
        <v>2013</v>
      </c>
      <c r="F2094" s="122" t="s">
        <v>3255</v>
      </c>
      <c r="G2094" s="122" t="s">
        <v>3207</v>
      </c>
      <c r="H2094" s="122" t="s">
        <v>101</v>
      </c>
      <c r="K2094" s="122" t="s">
        <v>15593</v>
      </c>
      <c r="L2094" s="124" t="s">
        <v>15594</v>
      </c>
      <c r="M2094" s="122" t="s">
        <v>3154</v>
      </c>
      <c r="N2094" s="122">
        <v>75</v>
      </c>
      <c r="O2094" s="124" t="s">
        <v>15595</v>
      </c>
      <c r="P2094" s="124" t="s">
        <v>15596</v>
      </c>
      <c r="Q2094" s="124" t="s">
        <v>15597</v>
      </c>
      <c r="R2094" s="125">
        <v>43721.577615740738</v>
      </c>
      <c r="S2094" s="125">
        <v>43726.192476851851</v>
      </c>
      <c r="T2094" s="122" t="s">
        <v>3158</v>
      </c>
      <c r="U2094" s="122" t="s">
        <v>3158</v>
      </c>
      <c r="V2094" s="122" t="s">
        <v>3158</v>
      </c>
      <c r="W2094" s="122" t="s">
        <v>3158</v>
      </c>
      <c r="X2094" s="122" t="s">
        <v>3158</v>
      </c>
      <c r="Y2094" s="122" t="s">
        <v>3158</v>
      </c>
      <c r="Z2094" s="122">
        <v>0</v>
      </c>
      <c r="AA2094" s="122" t="s">
        <v>3158</v>
      </c>
      <c r="AB2094" s="122" t="s">
        <v>3158</v>
      </c>
      <c r="AC2094" s="122" t="s">
        <v>3158</v>
      </c>
      <c r="AD2094" s="125">
        <v>43726.192476851851</v>
      </c>
      <c r="AE2094" s="122" t="s">
        <v>3158</v>
      </c>
    </row>
    <row r="2095" spans="1:31" ht="13">
      <c r="A2095" s="122">
        <v>4927</v>
      </c>
      <c r="B2095" s="122" t="s">
        <v>15598</v>
      </c>
      <c r="C2095" s="122" t="s">
        <v>15599</v>
      </c>
      <c r="D2095" s="122" t="s">
        <v>3146</v>
      </c>
      <c r="E2095" s="122">
        <v>2018</v>
      </c>
      <c r="F2095" s="122" t="s">
        <v>3147</v>
      </c>
      <c r="G2095" s="122" t="s">
        <v>15497</v>
      </c>
      <c r="H2095" s="122" t="s">
        <v>101</v>
      </c>
      <c r="K2095" s="122" t="s">
        <v>15600</v>
      </c>
      <c r="L2095" s="124" t="s">
        <v>15601</v>
      </c>
      <c r="M2095" s="122" t="s">
        <v>3154</v>
      </c>
      <c r="N2095" s="122">
        <v>75</v>
      </c>
      <c r="O2095" s="124" t="s">
        <v>15602</v>
      </c>
      <c r="Q2095" s="124" t="s">
        <v>15603</v>
      </c>
      <c r="R2095" s="125">
        <v>43721.577615740738</v>
      </c>
      <c r="S2095" s="125">
        <v>43726.192476851851</v>
      </c>
      <c r="T2095" s="122" t="s">
        <v>3158</v>
      </c>
      <c r="U2095" s="122" t="s">
        <v>3158</v>
      </c>
      <c r="V2095" s="122" t="s">
        <v>3158</v>
      </c>
      <c r="W2095" s="122" t="s">
        <v>3158</v>
      </c>
      <c r="X2095" s="122" t="s">
        <v>3158</v>
      </c>
      <c r="Y2095" s="122" t="s">
        <v>3158</v>
      </c>
      <c r="Z2095" s="122">
        <v>0</v>
      </c>
      <c r="AA2095" s="122" t="s">
        <v>3158</v>
      </c>
      <c r="AB2095" s="122" t="s">
        <v>3158</v>
      </c>
      <c r="AC2095" s="122" t="s">
        <v>3158</v>
      </c>
      <c r="AD2095" s="125">
        <v>43726.192476851851</v>
      </c>
      <c r="AE2095" s="122" t="s">
        <v>3158</v>
      </c>
    </row>
    <row r="2096" spans="1:31" ht="13">
      <c r="A2096" s="122">
        <v>4928</v>
      </c>
      <c r="B2096" s="122" t="s">
        <v>15604</v>
      </c>
      <c r="C2096" s="122" t="s">
        <v>15605</v>
      </c>
      <c r="D2096" s="122" t="s">
        <v>3146</v>
      </c>
      <c r="E2096" s="122">
        <v>2018</v>
      </c>
      <c r="F2096" s="122" t="s">
        <v>3992</v>
      </c>
      <c r="G2096" s="122" t="s">
        <v>3207</v>
      </c>
      <c r="H2096" s="122" t="s">
        <v>101</v>
      </c>
      <c r="K2096" s="122" t="s">
        <v>15606</v>
      </c>
      <c r="L2096" s="124" t="s">
        <v>15607</v>
      </c>
      <c r="M2096" s="122" t="s">
        <v>3154</v>
      </c>
      <c r="N2096" s="122">
        <v>75</v>
      </c>
      <c r="O2096" s="124" t="s">
        <v>15608</v>
      </c>
      <c r="P2096" s="124" t="s">
        <v>15609</v>
      </c>
      <c r="Q2096" s="124" t="s">
        <v>15610</v>
      </c>
      <c r="R2096" s="125">
        <v>43721.577615740738</v>
      </c>
      <c r="S2096" s="125">
        <v>43726.192476851851</v>
      </c>
      <c r="T2096" s="122" t="s">
        <v>3158</v>
      </c>
      <c r="U2096" s="122" t="s">
        <v>3158</v>
      </c>
      <c r="V2096" s="122" t="s">
        <v>3158</v>
      </c>
      <c r="W2096" s="122" t="s">
        <v>3158</v>
      </c>
      <c r="X2096" s="122" t="s">
        <v>3158</v>
      </c>
      <c r="Y2096" s="122" t="s">
        <v>3158</v>
      </c>
      <c r="Z2096" s="122">
        <v>0</v>
      </c>
      <c r="AA2096" s="122" t="s">
        <v>3158</v>
      </c>
      <c r="AB2096" s="122" t="s">
        <v>3158</v>
      </c>
      <c r="AC2096" s="122" t="s">
        <v>3158</v>
      </c>
      <c r="AD2096" s="125">
        <v>43726.192476851851</v>
      </c>
      <c r="AE2096" s="122" t="s">
        <v>3158</v>
      </c>
    </row>
    <row r="2097" spans="1:31" ht="13">
      <c r="A2097" s="122">
        <v>4929</v>
      </c>
      <c r="B2097" s="122" t="s">
        <v>15611</v>
      </c>
      <c r="C2097" s="122" t="s">
        <v>15612</v>
      </c>
      <c r="D2097" s="122" t="s">
        <v>3146</v>
      </c>
      <c r="E2097" s="122">
        <v>2014</v>
      </c>
      <c r="F2097" s="122" t="s">
        <v>3992</v>
      </c>
      <c r="G2097" s="122" t="s">
        <v>3207</v>
      </c>
      <c r="H2097" s="122" t="s">
        <v>101</v>
      </c>
      <c r="K2097" s="122" t="s">
        <v>15613</v>
      </c>
      <c r="L2097" s="124" t="s">
        <v>15614</v>
      </c>
      <c r="M2097" s="122" t="s">
        <v>3154</v>
      </c>
      <c r="N2097" s="122">
        <v>75</v>
      </c>
      <c r="O2097" s="124" t="s">
        <v>15615</v>
      </c>
      <c r="Q2097" s="124" t="s">
        <v>15616</v>
      </c>
      <c r="R2097" s="125">
        <v>43721.577615740738</v>
      </c>
      <c r="S2097" s="125">
        <v>43726.192476851851</v>
      </c>
      <c r="T2097" s="122" t="s">
        <v>3158</v>
      </c>
      <c r="U2097" s="122" t="s">
        <v>3158</v>
      </c>
      <c r="V2097" s="122" t="s">
        <v>3158</v>
      </c>
      <c r="W2097" s="122" t="s">
        <v>3158</v>
      </c>
      <c r="X2097" s="122" t="s">
        <v>3158</v>
      </c>
      <c r="Y2097" s="122" t="s">
        <v>3158</v>
      </c>
      <c r="Z2097" s="122">
        <v>0</v>
      </c>
      <c r="AA2097" s="122" t="s">
        <v>3158</v>
      </c>
      <c r="AB2097" s="122" t="s">
        <v>3158</v>
      </c>
      <c r="AC2097" s="122" t="s">
        <v>3158</v>
      </c>
      <c r="AD2097" s="125">
        <v>43726.192476851851</v>
      </c>
      <c r="AE2097" s="122" t="s">
        <v>3158</v>
      </c>
    </row>
    <row r="2098" spans="1:31" ht="13">
      <c r="A2098" s="122">
        <v>4930</v>
      </c>
      <c r="B2098" s="122" t="s">
        <v>15617</v>
      </c>
      <c r="C2098" s="122" t="s">
        <v>15618</v>
      </c>
      <c r="D2098" s="122" t="s">
        <v>3146</v>
      </c>
      <c r="E2098" s="122">
        <v>2014</v>
      </c>
      <c r="F2098" s="122" t="s">
        <v>3255</v>
      </c>
      <c r="G2098" s="122" t="s">
        <v>3207</v>
      </c>
      <c r="H2098" s="122" t="s">
        <v>101</v>
      </c>
      <c r="K2098" s="122" t="s">
        <v>15619</v>
      </c>
      <c r="L2098" s="124" t="s">
        <v>15620</v>
      </c>
      <c r="M2098" s="122" t="s">
        <v>3154</v>
      </c>
      <c r="N2098" s="122">
        <v>75</v>
      </c>
      <c r="O2098" s="124" t="s">
        <v>15621</v>
      </c>
      <c r="R2098" s="125">
        <v>43721.577615740738</v>
      </c>
      <c r="S2098" s="125">
        <v>43726.192476851851</v>
      </c>
      <c r="T2098" s="122" t="s">
        <v>3158</v>
      </c>
      <c r="U2098" s="122" t="s">
        <v>3158</v>
      </c>
      <c r="V2098" s="122" t="s">
        <v>3158</v>
      </c>
      <c r="W2098" s="122" t="s">
        <v>3158</v>
      </c>
      <c r="X2098" s="122" t="s">
        <v>3158</v>
      </c>
      <c r="Y2098" s="122" t="s">
        <v>3158</v>
      </c>
      <c r="Z2098" s="122">
        <v>0</v>
      </c>
      <c r="AA2098" s="122" t="s">
        <v>3158</v>
      </c>
      <c r="AB2098" s="122" t="s">
        <v>3158</v>
      </c>
      <c r="AC2098" s="122" t="s">
        <v>3158</v>
      </c>
      <c r="AD2098" s="125">
        <v>43726.192476851851</v>
      </c>
      <c r="AE2098" s="122" t="s">
        <v>3158</v>
      </c>
    </row>
    <row r="2099" spans="1:31" ht="13">
      <c r="A2099" s="122">
        <v>4931</v>
      </c>
      <c r="B2099" s="122" t="s">
        <v>15622</v>
      </c>
      <c r="C2099" s="122" t="s">
        <v>15623</v>
      </c>
      <c r="D2099" s="122" t="s">
        <v>3146</v>
      </c>
      <c r="E2099" s="122">
        <v>2019</v>
      </c>
      <c r="F2099" s="122" t="s">
        <v>6564</v>
      </c>
      <c r="G2099" s="122" t="s">
        <v>4683</v>
      </c>
      <c r="H2099" s="122" t="s">
        <v>101</v>
      </c>
      <c r="K2099" s="122" t="s">
        <v>15624</v>
      </c>
      <c r="L2099" s="124" t="s">
        <v>15625</v>
      </c>
      <c r="M2099" s="122" t="s">
        <v>3154</v>
      </c>
      <c r="N2099" s="122">
        <v>75</v>
      </c>
      <c r="O2099" s="124" t="s">
        <v>15626</v>
      </c>
      <c r="Q2099" s="124" t="s">
        <v>15627</v>
      </c>
      <c r="R2099" s="125">
        <v>43721.577615740738</v>
      </c>
      <c r="S2099" s="125">
        <v>43726.192476851851</v>
      </c>
      <c r="T2099" s="122" t="s">
        <v>3158</v>
      </c>
      <c r="U2099" s="122" t="s">
        <v>3158</v>
      </c>
      <c r="V2099" s="122" t="s">
        <v>3158</v>
      </c>
      <c r="W2099" s="122" t="s">
        <v>3158</v>
      </c>
      <c r="X2099" s="122" t="s">
        <v>3158</v>
      </c>
      <c r="Y2099" s="122" t="s">
        <v>3158</v>
      </c>
      <c r="Z2099" s="122">
        <v>0</v>
      </c>
      <c r="AA2099" s="122" t="s">
        <v>3158</v>
      </c>
      <c r="AB2099" s="122" t="s">
        <v>3158</v>
      </c>
      <c r="AC2099" s="122" t="s">
        <v>3158</v>
      </c>
      <c r="AD2099" s="125">
        <v>43726.192476851851</v>
      </c>
      <c r="AE2099" s="122" t="s">
        <v>3158</v>
      </c>
    </row>
    <row r="2100" spans="1:31" ht="13">
      <c r="A2100" s="122">
        <v>4932</v>
      </c>
      <c r="B2100" s="122" t="s">
        <v>15628</v>
      </c>
      <c r="C2100" s="122" t="s">
        <v>15629</v>
      </c>
      <c r="D2100" s="122" t="s">
        <v>3146</v>
      </c>
      <c r="E2100" s="122">
        <v>2017</v>
      </c>
      <c r="F2100" s="122" t="s">
        <v>3462</v>
      </c>
      <c r="G2100" s="122" t="s">
        <v>3207</v>
      </c>
      <c r="H2100" s="122" t="s">
        <v>101</v>
      </c>
      <c r="K2100" s="122" t="s">
        <v>15630</v>
      </c>
      <c r="L2100" s="124" t="s">
        <v>15631</v>
      </c>
      <c r="M2100" s="122" t="s">
        <v>3154</v>
      </c>
      <c r="N2100" s="122">
        <v>75</v>
      </c>
      <c r="O2100" s="124" t="s">
        <v>15632</v>
      </c>
      <c r="R2100" s="125">
        <v>43721.577615740738</v>
      </c>
      <c r="S2100" s="125">
        <v>43726.192476851851</v>
      </c>
      <c r="T2100" s="122" t="s">
        <v>3158</v>
      </c>
      <c r="U2100" s="122" t="s">
        <v>3158</v>
      </c>
      <c r="V2100" s="122" t="s">
        <v>3158</v>
      </c>
      <c r="W2100" s="122" t="s">
        <v>3158</v>
      </c>
      <c r="X2100" s="122" t="s">
        <v>3158</v>
      </c>
      <c r="Y2100" s="122" t="s">
        <v>3158</v>
      </c>
      <c r="Z2100" s="122">
        <v>0</v>
      </c>
      <c r="AA2100" s="122" t="s">
        <v>3158</v>
      </c>
      <c r="AB2100" s="122" t="s">
        <v>3158</v>
      </c>
      <c r="AC2100" s="122" t="s">
        <v>3158</v>
      </c>
      <c r="AD2100" s="125">
        <v>43726.192476851851</v>
      </c>
      <c r="AE2100" s="122" t="s">
        <v>3158</v>
      </c>
    </row>
    <row r="2101" spans="1:31" ht="13">
      <c r="A2101" s="122">
        <v>4933</v>
      </c>
      <c r="B2101" s="122" t="s">
        <v>15633</v>
      </c>
      <c r="C2101" s="122" t="s">
        <v>15634</v>
      </c>
      <c r="D2101" s="122" t="s">
        <v>3146</v>
      </c>
      <c r="E2101" s="122">
        <v>2013</v>
      </c>
      <c r="F2101" s="122" t="s">
        <v>6564</v>
      </c>
      <c r="G2101" s="122" t="s">
        <v>3207</v>
      </c>
      <c r="H2101" s="122" t="s">
        <v>101</v>
      </c>
      <c r="K2101" s="122" t="s">
        <v>15635</v>
      </c>
      <c r="L2101" s="124" t="s">
        <v>15636</v>
      </c>
      <c r="M2101" s="122" t="s">
        <v>3154</v>
      </c>
      <c r="N2101" s="122">
        <v>75</v>
      </c>
      <c r="O2101" s="124" t="s">
        <v>15637</v>
      </c>
      <c r="P2101" s="124" t="s">
        <v>15638</v>
      </c>
      <c r="Q2101" s="124" t="s">
        <v>15639</v>
      </c>
      <c r="R2101" s="125">
        <v>43721.577615740738</v>
      </c>
      <c r="S2101" s="125">
        <v>43726.192476851851</v>
      </c>
      <c r="T2101" s="122" t="s">
        <v>3158</v>
      </c>
      <c r="U2101" s="122" t="s">
        <v>3158</v>
      </c>
      <c r="V2101" s="122" t="s">
        <v>3158</v>
      </c>
      <c r="W2101" s="122" t="s">
        <v>3158</v>
      </c>
      <c r="X2101" s="122" t="s">
        <v>3158</v>
      </c>
      <c r="Y2101" s="122" t="s">
        <v>3158</v>
      </c>
      <c r="Z2101" s="122">
        <v>0</v>
      </c>
      <c r="AA2101" s="122" t="s">
        <v>3158</v>
      </c>
      <c r="AB2101" s="122" t="s">
        <v>3158</v>
      </c>
      <c r="AC2101" s="122" t="s">
        <v>3158</v>
      </c>
      <c r="AD2101" s="125">
        <v>43726.192476851851</v>
      </c>
      <c r="AE2101" s="122" t="s">
        <v>3158</v>
      </c>
    </row>
    <row r="2102" spans="1:31" ht="13">
      <c r="A2102" s="122">
        <v>4934</v>
      </c>
      <c r="B2102" s="122" t="s">
        <v>15640</v>
      </c>
      <c r="C2102" s="122" t="s">
        <v>15641</v>
      </c>
      <c r="D2102" s="122" t="s">
        <v>3146</v>
      </c>
      <c r="E2102" s="122">
        <v>2018</v>
      </c>
      <c r="G2102" s="122" t="s">
        <v>3207</v>
      </c>
      <c r="H2102" s="122" t="s">
        <v>101</v>
      </c>
      <c r="K2102" s="122" t="s">
        <v>15642</v>
      </c>
      <c r="L2102" s="124" t="s">
        <v>15643</v>
      </c>
      <c r="M2102" s="122" t="s">
        <v>3154</v>
      </c>
      <c r="N2102" s="122">
        <v>75</v>
      </c>
      <c r="O2102" s="124" t="s">
        <v>15644</v>
      </c>
      <c r="P2102" s="124" t="s">
        <v>15645</v>
      </c>
      <c r="Q2102" s="124" t="s">
        <v>15646</v>
      </c>
      <c r="R2102" s="125">
        <v>43721.577615740738</v>
      </c>
      <c r="S2102" s="125">
        <v>43726.192476851851</v>
      </c>
      <c r="T2102" s="122" t="s">
        <v>3158</v>
      </c>
      <c r="U2102" s="122" t="s">
        <v>3158</v>
      </c>
      <c r="V2102" s="122" t="s">
        <v>3158</v>
      </c>
      <c r="W2102" s="122" t="s">
        <v>3158</v>
      </c>
      <c r="X2102" s="122" t="s">
        <v>3158</v>
      </c>
      <c r="Y2102" s="122" t="s">
        <v>3158</v>
      </c>
      <c r="Z2102" s="122">
        <v>0</v>
      </c>
      <c r="AA2102" s="122" t="s">
        <v>3158</v>
      </c>
      <c r="AB2102" s="122" t="s">
        <v>3158</v>
      </c>
      <c r="AC2102" s="122" t="s">
        <v>3158</v>
      </c>
      <c r="AD2102" s="125">
        <v>43726.192476851851</v>
      </c>
      <c r="AE2102" s="122" t="s">
        <v>3158</v>
      </c>
    </row>
    <row r="2103" spans="1:31" ht="13">
      <c r="A2103" s="122">
        <v>4935</v>
      </c>
      <c r="B2103" s="122" t="s">
        <v>15647</v>
      </c>
      <c r="C2103" s="122" t="s">
        <v>15648</v>
      </c>
      <c r="D2103" s="122" t="s">
        <v>3146</v>
      </c>
      <c r="E2103" s="122">
        <v>2014</v>
      </c>
      <c r="F2103" s="122" t="s">
        <v>14056</v>
      </c>
      <c r="G2103" s="122" t="s">
        <v>3207</v>
      </c>
      <c r="H2103" s="122" t="s">
        <v>101</v>
      </c>
      <c r="K2103" s="122" t="s">
        <v>15649</v>
      </c>
      <c r="L2103" s="124" t="s">
        <v>15650</v>
      </c>
      <c r="M2103" s="122" t="s">
        <v>3154</v>
      </c>
      <c r="N2103" s="122">
        <v>75</v>
      </c>
      <c r="O2103" s="124" t="s">
        <v>15651</v>
      </c>
      <c r="P2103" s="124" t="s">
        <v>15652</v>
      </c>
      <c r="Q2103" s="124" t="s">
        <v>15653</v>
      </c>
      <c r="R2103" s="125">
        <v>43721.577615740738</v>
      </c>
      <c r="S2103" s="125">
        <v>43726.192476851851</v>
      </c>
      <c r="T2103" s="122" t="s">
        <v>3158</v>
      </c>
      <c r="U2103" s="122" t="s">
        <v>3158</v>
      </c>
      <c r="V2103" s="122" t="s">
        <v>3158</v>
      </c>
      <c r="W2103" s="122" t="s">
        <v>3158</v>
      </c>
      <c r="X2103" s="122" t="s">
        <v>3158</v>
      </c>
      <c r="Y2103" s="122" t="s">
        <v>3158</v>
      </c>
      <c r="Z2103" s="122">
        <v>0</v>
      </c>
      <c r="AA2103" s="122" t="s">
        <v>3158</v>
      </c>
      <c r="AB2103" s="122" t="s">
        <v>3158</v>
      </c>
      <c r="AC2103" s="122" t="s">
        <v>3158</v>
      </c>
      <c r="AD2103" s="125">
        <v>43726.192476851851</v>
      </c>
      <c r="AE2103" s="122" t="s">
        <v>3158</v>
      </c>
    </row>
    <row r="2104" spans="1:31" ht="13">
      <c r="A2104" s="122">
        <v>4936</v>
      </c>
      <c r="B2104" s="122" t="s">
        <v>15654</v>
      </c>
      <c r="C2104" s="122" t="s">
        <v>15655</v>
      </c>
      <c r="D2104" s="122" t="s">
        <v>3146</v>
      </c>
      <c r="E2104" s="122">
        <v>2015</v>
      </c>
      <c r="F2104" s="122" t="s">
        <v>3302</v>
      </c>
      <c r="G2104" s="122" t="s">
        <v>3207</v>
      </c>
      <c r="H2104" s="122" t="s">
        <v>101</v>
      </c>
      <c r="K2104" s="122" t="s">
        <v>15656</v>
      </c>
      <c r="L2104" s="124" t="s">
        <v>15657</v>
      </c>
      <c r="M2104" s="122" t="s">
        <v>3154</v>
      </c>
      <c r="N2104" s="122">
        <v>75</v>
      </c>
      <c r="O2104" s="124" t="s">
        <v>15658</v>
      </c>
      <c r="Q2104" s="124" t="s">
        <v>15659</v>
      </c>
      <c r="R2104" s="125">
        <v>43721.577615740738</v>
      </c>
      <c r="S2104" s="125">
        <v>43726.192476851851</v>
      </c>
      <c r="T2104" s="122" t="s">
        <v>3158</v>
      </c>
      <c r="U2104" s="122" t="s">
        <v>3158</v>
      </c>
      <c r="V2104" s="122" t="s">
        <v>3158</v>
      </c>
      <c r="W2104" s="122" t="s">
        <v>3158</v>
      </c>
      <c r="X2104" s="122" t="s">
        <v>3158</v>
      </c>
      <c r="Y2104" s="122" t="s">
        <v>3158</v>
      </c>
      <c r="Z2104" s="122">
        <v>0</v>
      </c>
      <c r="AA2104" s="122" t="s">
        <v>3158</v>
      </c>
      <c r="AB2104" s="122" t="s">
        <v>3158</v>
      </c>
      <c r="AC2104" s="122" t="s">
        <v>3158</v>
      </c>
      <c r="AD2104" s="125">
        <v>43726.192476851851</v>
      </c>
      <c r="AE2104" s="122" t="s">
        <v>3158</v>
      </c>
    </row>
    <row r="2105" spans="1:31" ht="13">
      <c r="A2105" s="122">
        <v>4937</v>
      </c>
      <c r="B2105" s="122" t="s">
        <v>15660</v>
      </c>
      <c r="C2105" s="122" t="s">
        <v>15661</v>
      </c>
      <c r="D2105" s="122" t="s">
        <v>3146</v>
      </c>
      <c r="E2105" s="122">
        <v>2019</v>
      </c>
      <c r="F2105" s="122" t="s">
        <v>14056</v>
      </c>
      <c r="G2105" s="122" t="s">
        <v>3207</v>
      </c>
      <c r="H2105" s="122" t="s">
        <v>101</v>
      </c>
      <c r="K2105" s="122" t="s">
        <v>15662</v>
      </c>
      <c r="L2105" s="124" t="s">
        <v>15663</v>
      </c>
      <c r="M2105" s="122" t="s">
        <v>3154</v>
      </c>
      <c r="N2105" s="122">
        <v>75</v>
      </c>
      <c r="O2105" s="124" t="s">
        <v>15664</v>
      </c>
      <c r="P2105" s="124" t="s">
        <v>15665</v>
      </c>
      <c r="Q2105" s="124" t="s">
        <v>15666</v>
      </c>
      <c r="R2105" s="125">
        <v>43721.577615740738</v>
      </c>
      <c r="S2105" s="125">
        <v>43726.192476851851</v>
      </c>
      <c r="T2105" s="122" t="s">
        <v>3158</v>
      </c>
      <c r="U2105" s="122" t="s">
        <v>3158</v>
      </c>
      <c r="V2105" s="122" t="s">
        <v>3158</v>
      </c>
      <c r="W2105" s="122" t="s">
        <v>3158</v>
      </c>
      <c r="X2105" s="122" t="s">
        <v>3158</v>
      </c>
      <c r="Y2105" s="122" t="s">
        <v>3158</v>
      </c>
      <c r="Z2105" s="122">
        <v>0</v>
      </c>
      <c r="AA2105" s="122" t="s">
        <v>3158</v>
      </c>
      <c r="AB2105" s="122" t="s">
        <v>3158</v>
      </c>
      <c r="AC2105" s="122" t="s">
        <v>3158</v>
      </c>
      <c r="AD2105" s="125">
        <v>43726.192476851851</v>
      </c>
      <c r="AE2105" s="122" t="s">
        <v>3158</v>
      </c>
    </row>
    <row r="2106" spans="1:31" ht="13">
      <c r="A2106" s="122">
        <v>4938</v>
      </c>
      <c r="B2106" s="122" t="s">
        <v>15667</v>
      </c>
      <c r="C2106" s="122" t="s">
        <v>15668</v>
      </c>
      <c r="D2106" s="122" t="s">
        <v>3146</v>
      </c>
      <c r="E2106" s="122">
        <v>2014</v>
      </c>
      <c r="F2106" s="122" t="s">
        <v>3182</v>
      </c>
      <c r="G2106" s="122" t="s">
        <v>3207</v>
      </c>
      <c r="H2106" s="122" t="s">
        <v>101</v>
      </c>
      <c r="K2106" s="122" t="s">
        <v>15669</v>
      </c>
      <c r="L2106" s="124" t="s">
        <v>15670</v>
      </c>
      <c r="M2106" s="122" t="s">
        <v>3154</v>
      </c>
      <c r="N2106" s="122">
        <v>75</v>
      </c>
      <c r="O2106" s="124" t="s">
        <v>15671</v>
      </c>
      <c r="P2106" s="124" t="s">
        <v>15672</v>
      </c>
      <c r="Q2106" s="124" t="s">
        <v>15673</v>
      </c>
      <c r="R2106" s="125">
        <v>43721.577615740738</v>
      </c>
      <c r="S2106" s="125">
        <v>43726.192476851851</v>
      </c>
      <c r="T2106" s="122" t="s">
        <v>3158</v>
      </c>
      <c r="U2106" s="122" t="s">
        <v>3158</v>
      </c>
      <c r="V2106" s="122" t="s">
        <v>3158</v>
      </c>
      <c r="W2106" s="122" t="s">
        <v>3158</v>
      </c>
      <c r="X2106" s="122" t="s">
        <v>3158</v>
      </c>
      <c r="Y2106" s="122" t="s">
        <v>3158</v>
      </c>
      <c r="Z2106" s="122">
        <v>0</v>
      </c>
      <c r="AA2106" s="122" t="s">
        <v>3158</v>
      </c>
      <c r="AB2106" s="122" t="s">
        <v>3158</v>
      </c>
      <c r="AC2106" s="122" t="s">
        <v>3158</v>
      </c>
      <c r="AD2106" s="125">
        <v>43726.192476851851</v>
      </c>
      <c r="AE2106" s="122" t="s">
        <v>3158</v>
      </c>
    </row>
    <row r="2107" spans="1:31" ht="13">
      <c r="A2107" s="122">
        <v>4939</v>
      </c>
      <c r="B2107" s="122" t="s">
        <v>15674</v>
      </c>
      <c r="C2107" s="122" t="s">
        <v>15675</v>
      </c>
      <c r="D2107" s="122" t="s">
        <v>3146</v>
      </c>
      <c r="E2107" s="122">
        <v>2017</v>
      </c>
      <c r="F2107" s="122" t="s">
        <v>14056</v>
      </c>
      <c r="G2107" s="122" t="s">
        <v>3207</v>
      </c>
      <c r="H2107" s="122" t="s">
        <v>101</v>
      </c>
      <c r="K2107" s="122" t="s">
        <v>15676</v>
      </c>
      <c r="L2107" s="124" t="s">
        <v>15677</v>
      </c>
      <c r="M2107" s="122" t="s">
        <v>3154</v>
      </c>
      <c r="N2107" s="122">
        <v>75</v>
      </c>
      <c r="O2107" s="124" t="s">
        <v>15678</v>
      </c>
      <c r="Q2107" s="124" t="s">
        <v>15679</v>
      </c>
      <c r="R2107" s="125">
        <v>43721.577615740738</v>
      </c>
      <c r="S2107" s="125">
        <v>43726.192476851851</v>
      </c>
      <c r="T2107" s="122" t="s">
        <v>3158</v>
      </c>
      <c r="U2107" s="122" t="s">
        <v>3158</v>
      </c>
      <c r="V2107" s="122" t="s">
        <v>3158</v>
      </c>
      <c r="W2107" s="122" t="s">
        <v>3158</v>
      </c>
      <c r="X2107" s="122" t="s">
        <v>3158</v>
      </c>
      <c r="Y2107" s="122" t="s">
        <v>3158</v>
      </c>
      <c r="Z2107" s="122">
        <v>0</v>
      </c>
      <c r="AA2107" s="122" t="s">
        <v>3158</v>
      </c>
      <c r="AB2107" s="122" t="s">
        <v>3158</v>
      </c>
      <c r="AC2107" s="122" t="s">
        <v>3158</v>
      </c>
      <c r="AD2107" s="125">
        <v>43726.192476851851</v>
      </c>
      <c r="AE2107" s="122" t="s">
        <v>3158</v>
      </c>
    </row>
    <row r="2108" spans="1:31" ht="13">
      <c r="A2108" s="122">
        <v>4940</v>
      </c>
      <c r="B2108" s="122" t="s">
        <v>15680</v>
      </c>
      <c r="C2108" s="122" t="s">
        <v>15681</v>
      </c>
      <c r="D2108" s="122" t="s">
        <v>3146</v>
      </c>
      <c r="E2108" s="122">
        <v>2014</v>
      </c>
      <c r="F2108" s="122" t="s">
        <v>3255</v>
      </c>
      <c r="G2108" s="122" t="s">
        <v>3207</v>
      </c>
      <c r="H2108" s="122" t="s">
        <v>101</v>
      </c>
      <c r="K2108" s="122" t="s">
        <v>15682</v>
      </c>
      <c r="L2108" s="124" t="s">
        <v>15683</v>
      </c>
      <c r="M2108" s="122" t="s">
        <v>3154</v>
      </c>
      <c r="N2108" s="122">
        <v>75</v>
      </c>
      <c r="O2108" s="124" t="s">
        <v>15684</v>
      </c>
      <c r="P2108" s="124" t="s">
        <v>15685</v>
      </c>
      <c r="Q2108" s="124" t="s">
        <v>15686</v>
      </c>
      <c r="R2108" s="125">
        <v>43721.577615740738</v>
      </c>
      <c r="S2108" s="125">
        <v>43726.192476851851</v>
      </c>
      <c r="T2108" s="122" t="s">
        <v>3158</v>
      </c>
      <c r="U2108" s="122" t="s">
        <v>3158</v>
      </c>
      <c r="V2108" s="122" t="s">
        <v>3158</v>
      </c>
      <c r="W2108" s="122" t="s">
        <v>3158</v>
      </c>
      <c r="X2108" s="122" t="s">
        <v>3158</v>
      </c>
      <c r="Y2108" s="122" t="s">
        <v>3158</v>
      </c>
      <c r="Z2108" s="122">
        <v>0</v>
      </c>
      <c r="AA2108" s="122" t="s">
        <v>3158</v>
      </c>
      <c r="AB2108" s="122" t="s">
        <v>3158</v>
      </c>
      <c r="AC2108" s="122" t="s">
        <v>3158</v>
      </c>
      <c r="AD2108" s="125">
        <v>43726.192476851851</v>
      </c>
      <c r="AE2108" s="122" t="s">
        <v>3158</v>
      </c>
    </row>
    <row r="2109" spans="1:31" ht="13">
      <c r="A2109" s="122">
        <v>4941</v>
      </c>
      <c r="B2109" s="124" t="s">
        <v>15687</v>
      </c>
      <c r="C2109" s="122" t="s">
        <v>15688</v>
      </c>
      <c r="D2109" s="122" t="s">
        <v>3146</v>
      </c>
      <c r="E2109" s="122">
        <v>2018</v>
      </c>
      <c r="F2109" s="122" t="s">
        <v>3992</v>
      </c>
      <c r="G2109" s="122" t="s">
        <v>3207</v>
      </c>
      <c r="H2109" s="122" t="s">
        <v>101</v>
      </c>
      <c r="K2109" s="122" t="s">
        <v>15689</v>
      </c>
      <c r="L2109" s="124" t="s">
        <v>15690</v>
      </c>
      <c r="M2109" s="122" t="s">
        <v>3154</v>
      </c>
      <c r="N2109" s="122">
        <v>75</v>
      </c>
      <c r="Q2109" s="124" t="s">
        <v>15691</v>
      </c>
      <c r="R2109" s="125">
        <v>43721.577615740738</v>
      </c>
      <c r="S2109" s="125">
        <v>43726.192476851851</v>
      </c>
      <c r="T2109" s="122" t="s">
        <v>3158</v>
      </c>
      <c r="U2109" s="122" t="s">
        <v>3158</v>
      </c>
      <c r="V2109" s="122" t="s">
        <v>3158</v>
      </c>
      <c r="W2109" s="122" t="s">
        <v>3158</v>
      </c>
      <c r="X2109" s="122" t="s">
        <v>3158</v>
      </c>
      <c r="Y2109" s="122" t="s">
        <v>3158</v>
      </c>
      <c r="Z2109" s="122">
        <v>0</v>
      </c>
      <c r="AA2109" s="122" t="s">
        <v>3158</v>
      </c>
      <c r="AB2109" s="122" t="s">
        <v>3158</v>
      </c>
      <c r="AC2109" s="122" t="s">
        <v>3158</v>
      </c>
      <c r="AD2109" s="125">
        <v>43726.192476851851</v>
      </c>
      <c r="AE2109" s="122" t="s">
        <v>3158</v>
      </c>
    </row>
    <row r="2110" spans="1:31" ht="13">
      <c r="A2110" s="122">
        <v>4942</v>
      </c>
      <c r="B2110" s="122" t="s">
        <v>15692</v>
      </c>
      <c r="C2110" s="122" t="s">
        <v>15693</v>
      </c>
      <c r="D2110" s="122" t="s">
        <v>3146</v>
      </c>
      <c r="E2110" s="122">
        <v>2018</v>
      </c>
      <c r="F2110" s="122" t="s">
        <v>3147</v>
      </c>
      <c r="G2110" s="122" t="s">
        <v>4683</v>
      </c>
      <c r="H2110" s="122" t="s">
        <v>101</v>
      </c>
      <c r="K2110" s="122" t="s">
        <v>15694</v>
      </c>
      <c r="L2110" s="124" t="s">
        <v>15695</v>
      </c>
      <c r="M2110" s="122" t="s">
        <v>3154</v>
      </c>
      <c r="N2110" s="122">
        <v>75</v>
      </c>
      <c r="O2110" s="124" t="s">
        <v>15696</v>
      </c>
      <c r="Q2110" s="124" t="s">
        <v>15697</v>
      </c>
      <c r="R2110" s="125">
        <v>43721.577615740738</v>
      </c>
      <c r="S2110" s="125">
        <v>43726.192476851851</v>
      </c>
      <c r="T2110" s="122" t="s">
        <v>3158</v>
      </c>
      <c r="U2110" s="122" t="s">
        <v>3158</v>
      </c>
      <c r="V2110" s="122" t="s">
        <v>3158</v>
      </c>
      <c r="W2110" s="122" t="s">
        <v>3158</v>
      </c>
      <c r="X2110" s="122" t="s">
        <v>3158</v>
      </c>
      <c r="Y2110" s="122" t="s">
        <v>3158</v>
      </c>
      <c r="Z2110" s="122">
        <v>0</v>
      </c>
      <c r="AA2110" s="122" t="s">
        <v>3158</v>
      </c>
      <c r="AB2110" s="122" t="s">
        <v>3158</v>
      </c>
      <c r="AC2110" s="122" t="s">
        <v>3158</v>
      </c>
      <c r="AD2110" s="125">
        <v>43726.192476851851</v>
      </c>
      <c r="AE2110" s="122" t="s">
        <v>3158</v>
      </c>
    </row>
    <row r="2111" spans="1:31" ht="13">
      <c r="A2111" s="122">
        <v>4943</v>
      </c>
      <c r="B2111" s="122" t="s">
        <v>15698</v>
      </c>
      <c r="C2111" s="122" t="s">
        <v>15699</v>
      </c>
      <c r="D2111" s="122" t="s">
        <v>3146</v>
      </c>
      <c r="E2111" s="122">
        <v>2018</v>
      </c>
      <c r="F2111" s="122" t="s">
        <v>3206</v>
      </c>
      <c r="G2111" s="122" t="s">
        <v>15700</v>
      </c>
      <c r="H2111" s="122" t="s">
        <v>101</v>
      </c>
      <c r="K2111" s="122" t="s">
        <v>15701</v>
      </c>
      <c r="L2111" s="124" t="s">
        <v>15702</v>
      </c>
      <c r="M2111" s="122" t="s">
        <v>3154</v>
      </c>
      <c r="N2111" s="122">
        <v>75</v>
      </c>
      <c r="O2111" s="124" t="s">
        <v>15703</v>
      </c>
      <c r="P2111" s="124" t="s">
        <v>15704</v>
      </c>
      <c r="Q2111" s="124" t="s">
        <v>15705</v>
      </c>
      <c r="R2111" s="125">
        <v>43721.577615740738</v>
      </c>
      <c r="S2111" s="125">
        <v>43726.192476851851</v>
      </c>
      <c r="T2111" s="122" t="s">
        <v>3158</v>
      </c>
      <c r="U2111" s="122" t="s">
        <v>3158</v>
      </c>
      <c r="V2111" s="122" t="s">
        <v>3158</v>
      </c>
      <c r="W2111" s="122" t="s">
        <v>3158</v>
      </c>
      <c r="X2111" s="122" t="s">
        <v>3158</v>
      </c>
      <c r="Y2111" s="122" t="s">
        <v>3158</v>
      </c>
      <c r="Z2111" s="122">
        <v>0</v>
      </c>
      <c r="AA2111" s="122" t="s">
        <v>3158</v>
      </c>
      <c r="AB2111" s="122" t="s">
        <v>3158</v>
      </c>
      <c r="AC2111" s="122" t="s">
        <v>3158</v>
      </c>
      <c r="AD2111" s="125">
        <v>43726.192476851851</v>
      </c>
      <c r="AE2111" s="122" t="s">
        <v>3158</v>
      </c>
    </row>
    <row r="2112" spans="1:31" ht="13">
      <c r="A2112" s="122">
        <v>4944</v>
      </c>
      <c r="B2112" s="122" t="s">
        <v>15706</v>
      </c>
      <c r="C2112" s="122" t="s">
        <v>15707</v>
      </c>
      <c r="D2112" s="122" t="s">
        <v>3146</v>
      </c>
      <c r="E2112" s="122">
        <v>2012</v>
      </c>
      <c r="F2112" s="122" t="s">
        <v>3147</v>
      </c>
      <c r="G2112" s="122" t="s">
        <v>15708</v>
      </c>
      <c r="H2112" s="122" t="s">
        <v>101</v>
      </c>
      <c r="K2112" s="122" t="s">
        <v>15709</v>
      </c>
      <c r="L2112" s="124" t="s">
        <v>15710</v>
      </c>
      <c r="M2112" s="122" t="s">
        <v>3154</v>
      </c>
      <c r="N2112" s="122">
        <v>75</v>
      </c>
      <c r="P2112" s="124" t="s">
        <v>15711</v>
      </c>
      <c r="Q2112" s="124" t="s">
        <v>15712</v>
      </c>
      <c r="R2112" s="125">
        <v>43721.577615740738</v>
      </c>
      <c r="S2112" s="125">
        <v>43726.192476851851</v>
      </c>
      <c r="T2112" s="122" t="s">
        <v>3158</v>
      </c>
      <c r="U2112" s="122" t="s">
        <v>3158</v>
      </c>
      <c r="V2112" s="122" t="s">
        <v>3158</v>
      </c>
      <c r="W2112" s="122" t="s">
        <v>3158</v>
      </c>
      <c r="X2112" s="122" t="s">
        <v>3158</v>
      </c>
      <c r="Y2112" s="122" t="s">
        <v>3158</v>
      </c>
      <c r="Z2112" s="122">
        <v>0</v>
      </c>
      <c r="AA2112" s="122" t="s">
        <v>3158</v>
      </c>
      <c r="AB2112" s="122" t="s">
        <v>3158</v>
      </c>
      <c r="AC2112" s="122" t="s">
        <v>3158</v>
      </c>
      <c r="AD2112" s="125">
        <v>43726.192476851851</v>
      </c>
      <c r="AE2112" s="122" t="s">
        <v>3158</v>
      </c>
    </row>
    <row r="2113" spans="1:31" ht="13">
      <c r="A2113" s="122">
        <v>4945</v>
      </c>
      <c r="B2113" s="122" t="s">
        <v>15713</v>
      </c>
      <c r="C2113" s="122" t="s">
        <v>15714</v>
      </c>
      <c r="D2113" s="122" t="s">
        <v>3146</v>
      </c>
      <c r="E2113" s="122">
        <v>2010</v>
      </c>
      <c r="F2113" s="122" t="s">
        <v>3302</v>
      </c>
      <c r="G2113" s="122" t="s">
        <v>3207</v>
      </c>
      <c r="H2113" s="122" t="s">
        <v>101</v>
      </c>
      <c r="K2113" s="122" t="s">
        <v>15715</v>
      </c>
      <c r="L2113" s="124" t="s">
        <v>15716</v>
      </c>
      <c r="M2113" s="122" t="s">
        <v>3154</v>
      </c>
      <c r="N2113" s="122">
        <v>75</v>
      </c>
      <c r="O2113" s="124" t="s">
        <v>15717</v>
      </c>
      <c r="P2113" s="124" t="s">
        <v>15718</v>
      </c>
      <c r="Q2113" s="124" t="s">
        <v>15719</v>
      </c>
      <c r="R2113" s="125">
        <v>43721.577615740738</v>
      </c>
      <c r="S2113" s="125">
        <v>43726.192476851851</v>
      </c>
      <c r="T2113" s="122" t="s">
        <v>3158</v>
      </c>
      <c r="U2113" s="122" t="s">
        <v>3158</v>
      </c>
      <c r="V2113" s="122" t="s">
        <v>3158</v>
      </c>
      <c r="W2113" s="122" t="s">
        <v>3158</v>
      </c>
      <c r="X2113" s="122" t="s">
        <v>3158</v>
      </c>
      <c r="Y2113" s="122" t="s">
        <v>3158</v>
      </c>
      <c r="Z2113" s="122">
        <v>0</v>
      </c>
      <c r="AA2113" s="122" t="s">
        <v>3158</v>
      </c>
      <c r="AB2113" s="122" t="s">
        <v>3158</v>
      </c>
      <c r="AC2113" s="122" t="s">
        <v>3158</v>
      </c>
      <c r="AD2113" s="125">
        <v>43726.192476851851</v>
      </c>
      <c r="AE2113" s="122" t="s">
        <v>3158</v>
      </c>
    </row>
    <row r="2114" spans="1:31" ht="13">
      <c r="A2114" s="122">
        <v>4946</v>
      </c>
      <c r="B2114" s="122" t="s">
        <v>15720</v>
      </c>
      <c r="C2114" s="122" t="s">
        <v>15721</v>
      </c>
      <c r="D2114" s="122" t="s">
        <v>3146</v>
      </c>
      <c r="E2114" s="122">
        <v>2015</v>
      </c>
      <c r="F2114" s="122" t="s">
        <v>3462</v>
      </c>
      <c r="G2114" s="122" t="s">
        <v>3207</v>
      </c>
      <c r="H2114" s="122" t="s">
        <v>101</v>
      </c>
      <c r="K2114" s="122" t="s">
        <v>15722</v>
      </c>
      <c r="L2114" s="124" t="s">
        <v>15723</v>
      </c>
      <c r="M2114" s="122" t="s">
        <v>3154</v>
      </c>
      <c r="N2114" s="122">
        <v>75</v>
      </c>
      <c r="O2114" s="124" t="s">
        <v>15724</v>
      </c>
      <c r="P2114" s="124" t="s">
        <v>15725</v>
      </c>
      <c r="Q2114" s="124" t="s">
        <v>15726</v>
      </c>
      <c r="R2114" s="125">
        <v>43721.577615740738</v>
      </c>
      <c r="S2114" s="125">
        <v>43726.192476851851</v>
      </c>
      <c r="T2114" s="122" t="s">
        <v>3158</v>
      </c>
      <c r="U2114" s="122" t="s">
        <v>3158</v>
      </c>
      <c r="V2114" s="122" t="s">
        <v>3158</v>
      </c>
      <c r="W2114" s="122" t="s">
        <v>3158</v>
      </c>
      <c r="X2114" s="122" t="s">
        <v>3158</v>
      </c>
      <c r="Y2114" s="122" t="s">
        <v>3158</v>
      </c>
      <c r="Z2114" s="122">
        <v>0</v>
      </c>
      <c r="AA2114" s="122" t="s">
        <v>3158</v>
      </c>
      <c r="AB2114" s="122" t="s">
        <v>3158</v>
      </c>
      <c r="AC2114" s="122" t="s">
        <v>3158</v>
      </c>
      <c r="AD2114" s="125">
        <v>43726.192476851851</v>
      </c>
      <c r="AE2114" s="122" t="s">
        <v>3158</v>
      </c>
    </row>
    <row r="2115" spans="1:31" ht="13">
      <c r="A2115" s="122">
        <v>4947</v>
      </c>
      <c r="B2115" s="122" t="s">
        <v>15727</v>
      </c>
      <c r="C2115" s="122" t="s">
        <v>15728</v>
      </c>
      <c r="D2115" s="122" t="s">
        <v>3146</v>
      </c>
      <c r="E2115" s="122">
        <v>2014</v>
      </c>
      <c r="F2115" s="122" t="s">
        <v>3225</v>
      </c>
      <c r="G2115" s="122" t="s">
        <v>3207</v>
      </c>
      <c r="H2115" s="122" t="s">
        <v>101</v>
      </c>
      <c r="K2115" s="122" t="s">
        <v>15729</v>
      </c>
      <c r="L2115" s="124" t="s">
        <v>15730</v>
      </c>
      <c r="M2115" s="122" t="s">
        <v>3154</v>
      </c>
      <c r="N2115" s="122">
        <v>75</v>
      </c>
      <c r="O2115" s="124" t="s">
        <v>15731</v>
      </c>
      <c r="R2115" s="125">
        <v>43721.577615740738</v>
      </c>
      <c r="S2115" s="125">
        <v>43726.192476851851</v>
      </c>
      <c r="T2115" s="122" t="s">
        <v>3158</v>
      </c>
      <c r="U2115" s="122" t="s">
        <v>3158</v>
      </c>
      <c r="V2115" s="122" t="s">
        <v>3158</v>
      </c>
      <c r="W2115" s="122" t="s">
        <v>3158</v>
      </c>
      <c r="X2115" s="122" t="s">
        <v>3158</v>
      </c>
      <c r="Y2115" s="122" t="s">
        <v>3158</v>
      </c>
      <c r="Z2115" s="122">
        <v>0</v>
      </c>
      <c r="AA2115" s="122" t="s">
        <v>3158</v>
      </c>
      <c r="AB2115" s="122" t="s">
        <v>3158</v>
      </c>
      <c r="AC2115" s="122" t="s">
        <v>3158</v>
      </c>
      <c r="AD2115" s="125">
        <v>43726.192476851851</v>
      </c>
      <c r="AE2115" s="122" t="s">
        <v>3158</v>
      </c>
    </row>
    <row r="2116" spans="1:31" ht="13">
      <c r="A2116" s="122">
        <v>4948</v>
      </c>
      <c r="B2116" s="122" t="s">
        <v>15732</v>
      </c>
      <c r="C2116" s="122" t="s">
        <v>15733</v>
      </c>
      <c r="D2116" s="122" t="s">
        <v>3146</v>
      </c>
      <c r="E2116" s="122">
        <v>2018</v>
      </c>
      <c r="F2116" s="122" t="s">
        <v>3462</v>
      </c>
      <c r="G2116" s="122" t="s">
        <v>3529</v>
      </c>
      <c r="H2116" s="122" t="s">
        <v>101</v>
      </c>
      <c r="I2116" s="122" t="s">
        <v>4340</v>
      </c>
      <c r="J2116" s="122" t="s">
        <v>15734</v>
      </c>
      <c r="K2116" s="122" t="s">
        <v>15735</v>
      </c>
      <c r="L2116" s="124" t="s">
        <v>15736</v>
      </c>
      <c r="M2116" s="122" t="s">
        <v>3154</v>
      </c>
      <c r="N2116" s="122">
        <v>75</v>
      </c>
      <c r="O2116" s="124" t="s">
        <v>15737</v>
      </c>
      <c r="P2116" s="122" t="s">
        <v>3158</v>
      </c>
      <c r="Q2116" s="124" t="s">
        <v>15738</v>
      </c>
      <c r="R2116" s="125">
        <v>43721.577615740738</v>
      </c>
      <c r="S2116" s="125">
        <v>43990.472777777781</v>
      </c>
      <c r="T2116" s="122">
        <v>68</v>
      </c>
      <c r="U2116" s="122" t="s">
        <v>3202</v>
      </c>
      <c r="V2116" s="122" t="s">
        <v>101</v>
      </c>
      <c r="W2116" s="122" t="s">
        <v>3158</v>
      </c>
      <c r="X2116" s="122" t="s">
        <v>3204</v>
      </c>
      <c r="Y2116" s="122" t="s">
        <v>3158</v>
      </c>
      <c r="Z2116" s="122">
        <v>0</v>
      </c>
      <c r="AA2116" s="122" t="s">
        <v>3158</v>
      </c>
      <c r="AB2116" s="122" t="s">
        <v>3158</v>
      </c>
      <c r="AC2116" s="122" t="s">
        <v>3158</v>
      </c>
      <c r="AD2116" s="125">
        <v>43726.192476851851</v>
      </c>
      <c r="AE2116" s="122" t="s">
        <v>3158</v>
      </c>
    </row>
    <row r="2117" spans="1:31" ht="13">
      <c r="A2117" s="122">
        <v>4949</v>
      </c>
      <c r="B2117" s="122" t="s">
        <v>15739</v>
      </c>
      <c r="C2117" s="122" t="s">
        <v>15740</v>
      </c>
      <c r="D2117" s="122" t="s">
        <v>3146</v>
      </c>
      <c r="E2117" s="122">
        <v>2015</v>
      </c>
      <c r="F2117" s="122" t="s">
        <v>14056</v>
      </c>
      <c r="G2117" s="122" t="s">
        <v>3207</v>
      </c>
      <c r="H2117" s="122" t="s">
        <v>101</v>
      </c>
      <c r="K2117" s="122" t="s">
        <v>15741</v>
      </c>
      <c r="L2117" s="124" t="s">
        <v>15742</v>
      </c>
      <c r="M2117" s="122" t="s">
        <v>3154</v>
      </c>
      <c r="N2117" s="122">
        <v>75</v>
      </c>
      <c r="O2117" s="124" t="s">
        <v>15743</v>
      </c>
      <c r="Q2117" s="124" t="s">
        <v>15744</v>
      </c>
      <c r="R2117" s="125">
        <v>43721.577615740738</v>
      </c>
      <c r="S2117" s="125">
        <v>43726.192476851851</v>
      </c>
      <c r="T2117" s="122" t="s">
        <v>3158</v>
      </c>
      <c r="U2117" s="122" t="s">
        <v>3158</v>
      </c>
      <c r="V2117" s="122" t="s">
        <v>3158</v>
      </c>
      <c r="W2117" s="122" t="s">
        <v>3158</v>
      </c>
      <c r="X2117" s="122" t="s">
        <v>3158</v>
      </c>
      <c r="Y2117" s="122" t="s">
        <v>3158</v>
      </c>
      <c r="Z2117" s="122">
        <v>0</v>
      </c>
      <c r="AA2117" s="122" t="s">
        <v>3158</v>
      </c>
      <c r="AB2117" s="122" t="s">
        <v>3158</v>
      </c>
      <c r="AC2117" s="122" t="s">
        <v>3158</v>
      </c>
      <c r="AD2117" s="125">
        <v>43726.192476851851</v>
      </c>
      <c r="AE2117" s="122" t="s">
        <v>3158</v>
      </c>
    </row>
    <row r="2118" spans="1:31" ht="13">
      <c r="A2118" s="122">
        <v>4950</v>
      </c>
      <c r="B2118" s="122" t="s">
        <v>15745</v>
      </c>
      <c r="C2118" s="122" t="s">
        <v>15746</v>
      </c>
      <c r="D2118" s="122" t="s">
        <v>3146</v>
      </c>
      <c r="E2118" s="122">
        <v>2011</v>
      </c>
      <c r="F2118" s="122" t="s">
        <v>3462</v>
      </c>
      <c r="G2118" s="122" t="s">
        <v>3207</v>
      </c>
      <c r="H2118" s="122" t="s">
        <v>101</v>
      </c>
      <c r="K2118" s="122" t="s">
        <v>15747</v>
      </c>
      <c r="L2118" s="124" t="s">
        <v>15748</v>
      </c>
      <c r="M2118" s="122" t="s">
        <v>3154</v>
      </c>
      <c r="N2118" s="122">
        <v>75</v>
      </c>
      <c r="O2118" s="124" t="s">
        <v>15749</v>
      </c>
      <c r="P2118" s="124" t="s">
        <v>15750</v>
      </c>
      <c r="Q2118" s="124" t="s">
        <v>15751</v>
      </c>
      <c r="R2118" s="125">
        <v>43721.577615740738</v>
      </c>
      <c r="S2118" s="125">
        <v>43726.192476851851</v>
      </c>
      <c r="T2118" s="122" t="s">
        <v>3158</v>
      </c>
      <c r="U2118" s="122" t="s">
        <v>3158</v>
      </c>
      <c r="V2118" s="122" t="s">
        <v>3158</v>
      </c>
      <c r="W2118" s="122" t="s">
        <v>3158</v>
      </c>
      <c r="X2118" s="122" t="s">
        <v>3158</v>
      </c>
      <c r="Y2118" s="122" t="s">
        <v>3158</v>
      </c>
      <c r="Z2118" s="122">
        <v>0</v>
      </c>
      <c r="AA2118" s="122" t="s">
        <v>3158</v>
      </c>
      <c r="AB2118" s="122" t="s">
        <v>3158</v>
      </c>
      <c r="AC2118" s="122" t="s">
        <v>3158</v>
      </c>
      <c r="AD2118" s="125">
        <v>43726.192476851851</v>
      </c>
      <c r="AE2118" s="122" t="s">
        <v>3158</v>
      </c>
    </row>
    <row r="2119" spans="1:31" ht="13">
      <c r="A2119" s="122">
        <v>4951</v>
      </c>
      <c r="B2119" s="122" t="s">
        <v>15752</v>
      </c>
      <c r="C2119" s="122" t="s">
        <v>15753</v>
      </c>
      <c r="D2119" s="122" t="s">
        <v>3146</v>
      </c>
      <c r="E2119" s="122">
        <v>2017</v>
      </c>
      <c r="F2119" s="122" t="s">
        <v>3462</v>
      </c>
      <c r="G2119" s="122" t="s">
        <v>15754</v>
      </c>
      <c r="H2119" s="122" t="s">
        <v>101</v>
      </c>
      <c r="I2119" s="122" t="s">
        <v>4340</v>
      </c>
      <c r="J2119" s="122" t="s">
        <v>15755</v>
      </c>
      <c r="K2119" s="122" t="s">
        <v>15756</v>
      </c>
      <c r="L2119" s="124" t="s">
        <v>15757</v>
      </c>
      <c r="M2119" s="122" t="s">
        <v>3154</v>
      </c>
      <c r="N2119" s="122">
        <v>75</v>
      </c>
      <c r="O2119" s="124" t="s">
        <v>15758</v>
      </c>
      <c r="P2119" s="122" t="s">
        <v>3158</v>
      </c>
      <c r="Q2119" s="124" t="s">
        <v>15759</v>
      </c>
      <c r="R2119" s="125">
        <v>43721.577615740738</v>
      </c>
      <c r="S2119" s="125">
        <v>43907.293923611112</v>
      </c>
      <c r="T2119" s="122">
        <v>68</v>
      </c>
      <c r="U2119" s="122" t="s">
        <v>3202</v>
      </c>
      <c r="V2119" s="122" t="s">
        <v>101</v>
      </c>
      <c r="W2119" s="122" t="s">
        <v>3158</v>
      </c>
      <c r="X2119" s="122" t="s">
        <v>3204</v>
      </c>
      <c r="Y2119" s="122" t="s">
        <v>3158</v>
      </c>
      <c r="Z2119" s="122">
        <v>0</v>
      </c>
      <c r="AA2119" s="122" t="s">
        <v>3158</v>
      </c>
      <c r="AB2119" s="122" t="s">
        <v>3158</v>
      </c>
      <c r="AC2119" s="122" t="s">
        <v>3158</v>
      </c>
      <c r="AD2119" s="125">
        <v>43726.192476851851</v>
      </c>
      <c r="AE2119" s="122" t="s">
        <v>3158</v>
      </c>
    </row>
    <row r="2120" spans="1:31" ht="13">
      <c r="A2120" s="122">
        <v>4952</v>
      </c>
      <c r="B2120" s="124" t="s">
        <v>15760</v>
      </c>
      <c r="C2120" s="122" t="s">
        <v>15761</v>
      </c>
      <c r="D2120" s="122" t="s">
        <v>3146</v>
      </c>
      <c r="E2120" s="122">
        <v>2010</v>
      </c>
      <c r="F2120" s="122" t="s">
        <v>3342</v>
      </c>
      <c r="G2120" s="122" t="s">
        <v>3207</v>
      </c>
      <c r="H2120" s="122" t="s">
        <v>101</v>
      </c>
      <c r="K2120" s="122" t="s">
        <v>15762</v>
      </c>
      <c r="L2120" s="124" t="s">
        <v>15763</v>
      </c>
      <c r="M2120" s="122" t="s">
        <v>3154</v>
      </c>
      <c r="N2120" s="122">
        <v>75</v>
      </c>
      <c r="O2120" s="124" t="s">
        <v>15764</v>
      </c>
      <c r="P2120" s="124" t="s">
        <v>15765</v>
      </c>
      <c r="Q2120" s="124" t="s">
        <v>15766</v>
      </c>
      <c r="R2120" s="125">
        <v>43721.577615740738</v>
      </c>
      <c r="S2120" s="125">
        <v>43726.192476851851</v>
      </c>
      <c r="T2120" s="122" t="s">
        <v>3158</v>
      </c>
      <c r="U2120" s="122" t="s">
        <v>3158</v>
      </c>
      <c r="V2120" s="122" t="s">
        <v>3158</v>
      </c>
      <c r="W2120" s="122" t="s">
        <v>3158</v>
      </c>
      <c r="X2120" s="122" t="s">
        <v>3158</v>
      </c>
      <c r="Y2120" s="122" t="s">
        <v>3158</v>
      </c>
      <c r="Z2120" s="122">
        <v>0</v>
      </c>
      <c r="AA2120" s="122" t="s">
        <v>3158</v>
      </c>
      <c r="AB2120" s="122" t="s">
        <v>3158</v>
      </c>
      <c r="AC2120" s="122" t="s">
        <v>3158</v>
      </c>
      <c r="AD2120" s="125">
        <v>43726.192476851851</v>
      </c>
      <c r="AE2120" s="122" t="s">
        <v>3158</v>
      </c>
    </row>
    <row r="2121" spans="1:31" ht="13">
      <c r="A2121" s="122">
        <v>4953</v>
      </c>
      <c r="B2121" s="122" t="s">
        <v>15767</v>
      </c>
      <c r="C2121" s="122" t="s">
        <v>15768</v>
      </c>
      <c r="D2121" s="122" t="s">
        <v>3146</v>
      </c>
      <c r="E2121" s="122">
        <v>2018</v>
      </c>
      <c r="F2121" s="122" t="s">
        <v>3462</v>
      </c>
      <c r="G2121" s="122" t="s">
        <v>3207</v>
      </c>
      <c r="H2121" s="122" t="s">
        <v>101</v>
      </c>
      <c r="K2121" s="122" t="s">
        <v>15769</v>
      </c>
      <c r="L2121" s="124" t="s">
        <v>15770</v>
      </c>
      <c r="M2121" s="122" t="s">
        <v>3154</v>
      </c>
      <c r="N2121" s="122">
        <v>75</v>
      </c>
      <c r="R2121" s="125">
        <v>43721.577615740738</v>
      </c>
      <c r="S2121" s="125">
        <v>43726.192476851851</v>
      </c>
      <c r="T2121" s="122" t="s">
        <v>3158</v>
      </c>
      <c r="U2121" s="122" t="s">
        <v>3158</v>
      </c>
      <c r="V2121" s="122" t="s">
        <v>3158</v>
      </c>
      <c r="W2121" s="122" t="s">
        <v>3158</v>
      </c>
      <c r="X2121" s="122" t="s">
        <v>3158</v>
      </c>
      <c r="Y2121" s="122" t="s">
        <v>3158</v>
      </c>
      <c r="Z2121" s="122">
        <v>0</v>
      </c>
      <c r="AA2121" s="122" t="s">
        <v>3158</v>
      </c>
      <c r="AB2121" s="122" t="s">
        <v>3158</v>
      </c>
      <c r="AC2121" s="122" t="s">
        <v>3158</v>
      </c>
      <c r="AD2121" s="125">
        <v>43726.192476851851</v>
      </c>
      <c r="AE2121" s="122" t="s">
        <v>3158</v>
      </c>
    </row>
    <row r="2122" spans="1:31" ht="13">
      <c r="A2122" s="122">
        <v>4954</v>
      </c>
      <c r="B2122" s="122" t="s">
        <v>15771</v>
      </c>
      <c r="C2122" s="122" t="s">
        <v>15772</v>
      </c>
      <c r="D2122" s="122" t="s">
        <v>3146</v>
      </c>
      <c r="E2122" s="122">
        <v>2013</v>
      </c>
      <c r="F2122" s="122" t="s">
        <v>3147</v>
      </c>
      <c r="G2122" s="122" t="s">
        <v>3207</v>
      </c>
      <c r="H2122" s="122" t="s">
        <v>101</v>
      </c>
      <c r="K2122" s="122" t="s">
        <v>15773</v>
      </c>
      <c r="L2122" s="124" t="s">
        <v>15774</v>
      </c>
      <c r="M2122" s="122" t="s">
        <v>3154</v>
      </c>
      <c r="N2122" s="122">
        <v>75</v>
      </c>
      <c r="Q2122" s="124" t="s">
        <v>15775</v>
      </c>
      <c r="R2122" s="125">
        <v>43721.577615740738</v>
      </c>
      <c r="S2122" s="125">
        <v>43726.192476851851</v>
      </c>
      <c r="T2122" s="122" t="s">
        <v>3158</v>
      </c>
      <c r="U2122" s="122" t="s">
        <v>3158</v>
      </c>
      <c r="V2122" s="122" t="s">
        <v>3158</v>
      </c>
      <c r="W2122" s="122" t="s">
        <v>3158</v>
      </c>
      <c r="X2122" s="122" t="s">
        <v>3158</v>
      </c>
      <c r="Y2122" s="122" t="s">
        <v>3158</v>
      </c>
      <c r="Z2122" s="122">
        <v>0</v>
      </c>
      <c r="AA2122" s="122" t="s">
        <v>3158</v>
      </c>
      <c r="AB2122" s="122" t="s">
        <v>3158</v>
      </c>
      <c r="AC2122" s="122" t="s">
        <v>3158</v>
      </c>
      <c r="AD2122" s="125">
        <v>43726.192476851851</v>
      </c>
      <c r="AE2122" s="122" t="s">
        <v>3158</v>
      </c>
    </row>
    <row r="2123" spans="1:31" ht="13">
      <c r="A2123" s="122">
        <v>4955</v>
      </c>
      <c r="B2123" s="122" t="s">
        <v>15776</v>
      </c>
      <c r="C2123" s="122" t="s">
        <v>15777</v>
      </c>
      <c r="D2123" s="122" t="s">
        <v>3146</v>
      </c>
      <c r="E2123" s="122">
        <v>2014</v>
      </c>
      <c r="F2123" s="122" t="s">
        <v>3462</v>
      </c>
      <c r="G2123" s="122" t="s">
        <v>3207</v>
      </c>
      <c r="H2123" s="122" t="s">
        <v>101</v>
      </c>
      <c r="K2123" s="122" t="s">
        <v>15778</v>
      </c>
      <c r="L2123" s="124" t="s">
        <v>15779</v>
      </c>
      <c r="M2123" s="122" t="s">
        <v>3154</v>
      </c>
      <c r="N2123" s="122">
        <v>75</v>
      </c>
      <c r="O2123" s="124" t="s">
        <v>15780</v>
      </c>
      <c r="Q2123" s="124" t="s">
        <v>15781</v>
      </c>
      <c r="R2123" s="125">
        <v>43721.577615740738</v>
      </c>
      <c r="S2123" s="125">
        <v>43726.192476851851</v>
      </c>
      <c r="T2123" s="122" t="s">
        <v>3158</v>
      </c>
      <c r="U2123" s="122" t="s">
        <v>3158</v>
      </c>
      <c r="V2123" s="122" t="s">
        <v>3158</v>
      </c>
      <c r="W2123" s="122" t="s">
        <v>3158</v>
      </c>
      <c r="X2123" s="122" t="s">
        <v>3158</v>
      </c>
      <c r="Y2123" s="122" t="s">
        <v>3158</v>
      </c>
      <c r="Z2123" s="122">
        <v>0</v>
      </c>
      <c r="AA2123" s="122" t="s">
        <v>3158</v>
      </c>
      <c r="AB2123" s="122" t="s">
        <v>3158</v>
      </c>
      <c r="AC2123" s="122" t="s">
        <v>3158</v>
      </c>
      <c r="AD2123" s="125">
        <v>43726.192476851851</v>
      </c>
      <c r="AE2123" s="122" t="s">
        <v>3158</v>
      </c>
    </row>
    <row r="2124" spans="1:31" ht="13">
      <c r="A2124" s="122">
        <v>4956</v>
      </c>
      <c r="B2124" s="122" t="s">
        <v>15782</v>
      </c>
      <c r="C2124" s="122" t="s">
        <v>15783</v>
      </c>
      <c r="D2124" s="122" t="s">
        <v>3146</v>
      </c>
      <c r="E2124" s="122">
        <v>2013</v>
      </c>
      <c r="F2124" s="122" t="s">
        <v>3302</v>
      </c>
      <c r="G2124" s="122" t="s">
        <v>3207</v>
      </c>
      <c r="H2124" s="122" t="s">
        <v>101</v>
      </c>
      <c r="K2124" s="122" t="s">
        <v>15784</v>
      </c>
      <c r="L2124" s="124" t="s">
        <v>15785</v>
      </c>
      <c r="M2124" s="122" t="s">
        <v>3154</v>
      </c>
      <c r="N2124" s="122">
        <v>75</v>
      </c>
      <c r="O2124" s="124" t="s">
        <v>15786</v>
      </c>
      <c r="Q2124" s="124" t="s">
        <v>15787</v>
      </c>
      <c r="R2124" s="125">
        <v>43721.577615740738</v>
      </c>
      <c r="S2124" s="125">
        <v>43726.192476851851</v>
      </c>
      <c r="T2124" s="122" t="s">
        <v>3158</v>
      </c>
      <c r="U2124" s="122" t="s">
        <v>3158</v>
      </c>
      <c r="V2124" s="122" t="s">
        <v>3158</v>
      </c>
      <c r="W2124" s="122" t="s">
        <v>3158</v>
      </c>
      <c r="X2124" s="122" t="s">
        <v>3158</v>
      </c>
      <c r="Y2124" s="122" t="s">
        <v>3158</v>
      </c>
      <c r="Z2124" s="122">
        <v>0</v>
      </c>
      <c r="AA2124" s="122" t="s">
        <v>3158</v>
      </c>
      <c r="AB2124" s="122" t="s">
        <v>3158</v>
      </c>
      <c r="AC2124" s="122" t="s">
        <v>3158</v>
      </c>
      <c r="AD2124" s="125">
        <v>43726.192476851851</v>
      </c>
      <c r="AE2124" s="122" t="s">
        <v>3158</v>
      </c>
    </row>
    <row r="2125" spans="1:31" ht="13">
      <c r="A2125" s="122">
        <v>4957</v>
      </c>
      <c r="B2125" s="122" t="s">
        <v>15788</v>
      </c>
      <c r="C2125" s="122" t="s">
        <v>15789</v>
      </c>
      <c r="D2125" s="122" t="s">
        <v>3146</v>
      </c>
      <c r="E2125" s="122">
        <v>2017</v>
      </c>
      <c r="F2125" s="122" t="s">
        <v>3302</v>
      </c>
      <c r="G2125" s="122" t="s">
        <v>3207</v>
      </c>
      <c r="H2125" s="122" t="s">
        <v>101</v>
      </c>
      <c r="K2125" s="122" t="s">
        <v>15790</v>
      </c>
      <c r="L2125" s="124" t="s">
        <v>15791</v>
      </c>
      <c r="M2125" s="122" t="s">
        <v>3154</v>
      </c>
      <c r="N2125" s="122">
        <v>75</v>
      </c>
      <c r="R2125" s="125">
        <v>43721.577615740738</v>
      </c>
      <c r="S2125" s="125">
        <v>43726.192476851851</v>
      </c>
      <c r="T2125" s="122" t="s">
        <v>3158</v>
      </c>
      <c r="U2125" s="122" t="s">
        <v>3158</v>
      </c>
      <c r="V2125" s="122" t="s">
        <v>3158</v>
      </c>
      <c r="W2125" s="122" t="s">
        <v>3158</v>
      </c>
      <c r="X2125" s="122" t="s">
        <v>3158</v>
      </c>
      <c r="Y2125" s="122" t="s">
        <v>3158</v>
      </c>
      <c r="Z2125" s="122">
        <v>0</v>
      </c>
      <c r="AA2125" s="122" t="s">
        <v>3158</v>
      </c>
      <c r="AB2125" s="122" t="s">
        <v>3158</v>
      </c>
      <c r="AC2125" s="122" t="s">
        <v>3158</v>
      </c>
      <c r="AD2125" s="125">
        <v>43726.192476851851</v>
      </c>
      <c r="AE2125" s="122" t="s">
        <v>3158</v>
      </c>
    </row>
    <row r="2126" spans="1:31" ht="13">
      <c r="A2126" s="122">
        <v>4958</v>
      </c>
      <c r="B2126" s="122" t="s">
        <v>15792</v>
      </c>
      <c r="C2126" s="122" t="s">
        <v>15793</v>
      </c>
      <c r="D2126" s="122" t="s">
        <v>3146</v>
      </c>
      <c r="E2126" s="122">
        <v>2016</v>
      </c>
      <c r="F2126" s="122" t="s">
        <v>3255</v>
      </c>
      <c r="G2126" s="122" t="s">
        <v>3207</v>
      </c>
      <c r="H2126" s="122" t="s">
        <v>101</v>
      </c>
      <c r="K2126" s="122" t="s">
        <v>15794</v>
      </c>
      <c r="L2126" s="124" t="s">
        <v>15795</v>
      </c>
      <c r="M2126" s="122" t="s">
        <v>3154</v>
      </c>
      <c r="N2126" s="122">
        <v>75</v>
      </c>
      <c r="O2126" s="124" t="s">
        <v>15796</v>
      </c>
      <c r="P2126" s="124" t="s">
        <v>15797</v>
      </c>
      <c r="Q2126" s="124" t="s">
        <v>15798</v>
      </c>
      <c r="R2126" s="125">
        <v>43721.577615740738</v>
      </c>
      <c r="S2126" s="125">
        <v>43726.192476851851</v>
      </c>
      <c r="T2126" s="122" t="s">
        <v>3158</v>
      </c>
      <c r="U2126" s="122" t="s">
        <v>3158</v>
      </c>
      <c r="V2126" s="122" t="s">
        <v>3158</v>
      </c>
      <c r="W2126" s="122" t="s">
        <v>3158</v>
      </c>
      <c r="X2126" s="122" t="s">
        <v>3158</v>
      </c>
      <c r="Y2126" s="122" t="s">
        <v>3158</v>
      </c>
      <c r="Z2126" s="122">
        <v>0</v>
      </c>
      <c r="AA2126" s="122" t="s">
        <v>3158</v>
      </c>
      <c r="AB2126" s="122" t="s">
        <v>3158</v>
      </c>
      <c r="AC2126" s="122" t="s">
        <v>3158</v>
      </c>
      <c r="AD2126" s="125">
        <v>43726.192476851851</v>
      </c>
      <c r="AE2126" s="122" t="s">
        <v>3158</v>
      </c>
    </row>
    <row r="2127" spans="1:31" ht="13">
      <c r="A2127" s="122">
        <v>4959</v>
      </c>
      <c r="B2127" s="122" t="s">
        <v>15799</v>
      </c>
      <c r="C2127" s="122" t="s">
        <v>15800</v>
      </c>
      <c r="D2127" s="122" t="s">
        <v>3146</v>
      </c>
      <c r="E2127" s="122">
        <v>2017</v>
      </c>
      <c r="F2127" s="122" t="s">
        <v>3147</v>
      </c>
      <c r="G2127" s="122" t="s">
        <v>3207</v>
      </c>
      <c r="H2127" s="122" t="s">
        <v>101</v>
      </c>
      <c r="I2127" s="126">
        <v>44967</v>
      </c>
      <c r="K2127" s="122" t="s">
        <v>15801</v>
      </c>
      <c r="L2127" s="124" t="s">
        <v>15802</v>
      </c>
      <c r="M2127" s="122" t="s">
        <v>3154</v>
      </c>
      <c r="N2127" s="122">
        <v>75</v>
      </c>
      <c r="O2127" s="124" t="s">
        <v>15803</v>
      </c>
      <c r="P2127" s="124" t="s">
        <v>15804</v>
      </c>
      <c r="Q2127" s="124" t="s">
        <v>15805</v>
      </c>
      <c r="R2127" s="125">
        <v>43721.577615740738</v>
      </c>
      <c r="S2127" s="125">
        <v>43726.192476851851</v>
      </c>
      <c r="T2127" s="122" t="s">
        <v>3158</v>
      </c>
      <c r="U2127" s="122" t="s">
        <v>3158</v>
      </c>
      <c r="V2127" s="122" t="s">
        <v>3158</v>
      </c>
      <c r="W2127" s="122" t="s">
        <v>3158</v>
      </c>
      <c r="X2127" s="122" t="s">
        <v>3158</v>
      </c>
      <c r="Y2127" s="122" t="s">
        <v>3158</v>
      </c>
      <c r="Z2127" s="122">
        <v>0</v>
      </c>
      <c r="AA2127" s="122" t="s">
        <v>3158</v>
      </c>
      <c r="AB2127" s="122" t="s">
        <v>3158</v>
      </c>
      <c r="AC2127" s="122" t="s">
        <v>3158</v>
      </c>
      <c r="AD2127" s="125">
        <v>43726.192476851851</v>
      </c>
      <c r="AE2127" s="122" t="s">
        <v>3158</v>
      </c>
    </row>
    <row r="2128" spans="1:31" ht="13">
      <c r="A2128" s="122">
        <v>4960</v>
      </c>
      <c r="B2128" s="122" t="s">
        <v>15806</v>
      </c>
      <c r="C2128" s="122" t="s">
        <v>15807</v>
      </c>
      <c r="D2128" s="122" t="s">
        <v>3146</v>
      </c>
      <c r="E2128" s="122">
        <v>2017</v>
      </c>
      <c r="F2128" s="122" t="s">
        <v>3147</v>
      </c>
      <c r="G2128" s="122" t="s">
        <v>3207</v>
      </c>
      <c r="H2128" s="122" t="s">
        <v>101</v>
      </c>
      <c r="I2128" s="122" t="s">
        <v>3375</v>
      </c>
      <c r="K2128" s="122" t="s">
        <v>15808</v>
      </c>
      <c r="L2128" s="124" t="s">
        <v>15809</v>
      </c>
      <c r="M2128" s="122" t="s">
        <v>3154</v>
      </c>
      <c r="N2128" s="122">
        <v>75</v>
      </c>
      <c r="O2128" s="124" t="s">
        <v>15810</v>
      </c>
      <c r="P2128" s="124" t="s">
        <v>15811</v>
      </c>
      <c r="Q2128" s="124" t="s">
        <v>15812</v>
      </c>
      <c r="R2128" s="125">
        <v>43721.577615740738</v>
      </c>
      <c r="S2128" s="125">
        <v>43726.192476851851</v>
      </c>
      <c r="T2128" s="122" t="s">
        <v>3158</v>
      </c>
      <c r="U2128" s="122" t="s">
        <v>3158</v>
      </c>
      <c r="V2128" s="122" t="s">
        <v>3158</v>
      </c>
      <c r="W2128" s="122" t="s">
        <v>3158</v>
      </c>
      <c r="X2128" s="122" t="s">
        <v>3158</v>
      </c>
      <c r="Y2128" s="122" t="s">
        <v>3158</v>
      </c>
      <c r="Z2128" s="122">
        <v>0</v>
      </c>
      <c r="AA2128" s="122" t="s">
        <v>3158</v>
      </c>
      <c r="AB2128" s="122" t="s">
        <v>3158</v>
      </c>
      <c r="AC2128" s="122" t="s">
        <v>3158</v>
      </c>
      <c r="AD2128" s="125">
        <v>43726.192476851851</v>
      </c>
      <c r="AE2128" s="122" t="s">
        <v>3158</v>
      </c>
    </row>
    <row r="2129" spans="1:31" ht="13">
      <c r="A2129" s="122">
        <v>4961</v>
      </c>
      <c r="B2129" s="122" t="s">
        <v>15813</v>
      </c>
      <c r="C2129" s="122" t="s">
        <v>15814</v>
      </c>
      <c r="D2129" s="122" t="s">
        <v>3146</v>
      </c>
      <c r="E2129" s="122">
        <v>2018</v>
      </c>
      <c r="F2129" s="122" t="s">
        <v>3302</v>
      </c>
      <c r="G2129" s="122" t="s">
        <v>3529</v>
      </c>
      <c r="H2129" s="122" t="s">
        <v>101</v>
      </c>
      <c r="I2129" s="122" t="s">
        <v>4340</v>
      </c>
      <c r="J2129" s="122" t="s">
        <v>15815</v>
      </c>
      <c r="K2129" s="122" t="s">
        <v>15816</v>
      </c>
      <c r="L2129" s="124" t="s">
        <v>15817</v>
      </c>
      <c r="M2129" s="122" t="s">
        <v>3154</v>
      </c>
      <c r="N2129" s="122">
        <v>75</v>
      </c>
      <c r="O2129" s="124" t="s">
        <v>15818</v>
      </c>
      <c r="P2129" s="122" t="s">
        <v>3158</v>
      </c>
      <c r="Q2129" s="124" t="s">
        <v>15819</v>
      </c>
      <c r="R2129" s="125">
        <v>43721.577615740738</v>
      </c>
      <c r="S2129" s="125">
        <v>43913.296018518522</v>
      </c>
      <c r="T2129" s="122">
        <v>68</v>
      </c>
      <c r="U2129" s="122" t="s">
        <v>3202</v>
      </c>
      <c r="V2129" s="122" t="s">
        <v>101</v>
      </c>
      <c r="W2129" s="122" t="s">
        <v>3158</v>
      </c>
      <c r="X2129" s="122" t="s">
        <v>3204</v>
      </c>
      <c r="Y2129" s="122" t="s">
        <v>3158</v>
      </c>
      <c r="Z2129" s="122">
        <v>0</v>
      </c>
      <c r="AA2129" s="122" t="s">
        <v>3158</v>
      </c>
      <c r="AB2129" s="122" t="s">
        <v>3158</v>
      </c>
      <c r="AC2129" s="122" t="s">
        <v>3158</v>
      </c>
      <c r="AD2129" s="125">
        <v>43726.192476851851</v>
      </c>
      <c r="AE2129" s="122" t="s">
        <v>3158</v>
      </c>
    </row>
    <row r="2130" spans="1:31" ht="13">
      <c r="A2130" s="122">
        <v>4962</v>
      </c>
      <c r="B2130" s="122" t="s">
        <v>15820</v>
      </c>
      <c r="C2130" s="122" t="s">
        <v>15821</v>
      </c>
      <c r="D2130" s="122" t="s">
        <v>3146</v>
      </c>
      <c r="E2130" s="122">
        <v>2017</v>
      </c>
      <c r="F2130" s="122" t="s">
        <v>5033</v>
      </c>
      <c r="G2130" s="122" t="s">
        <v>3529</v>
      </c>
      <c r="H2130" s="122" t="s">
        <v>101</v>
      </c>
      <c r="I2130" s="122" t="s">
        <v>4340</v>
      </c>
      <c r="J2130" s="122" t="s">
        <v>15822</v>
      </c>
      <c r="K2130" s="122" t="s">
        <v>15823</v>
      </c>
      <c r="L2130" s="124" t="s">
        <v>15824</v>
      </c>
      <c r="M2130" s="122" t="s">
        <v>3154</v>
      </c>
      <c r="N2130" s="122">
        <v>75</v>
      </c>
      <c r="O2130" s="124" t="s">
        <v>15825</v>
      </c>
      <c r="P2130" s="122" t="s">
        <v>3158</v>
      </c>
      <c r="Q2130" s="124" t="s">
        <v>15826</v>
      </c>
      <c r="R2130" s="125">
        <v>43721.577615740738</v>
      </c>
      <c r="S2130" s="125">
        <v>43789.386689814812</v>
      </c>
      <c r="T2130" s="122">
        <v>68</v>
      </c>
      <c r="U2130" s="122" t="s">
        <v>3202</v>
      </c>
      <c r="V2130" s="122" t="s">
        <v>3204</v>
      </c>
      <c r="W2130" s="122" t="s">
        <v>3158</v>
      </c>
      <c r="X2130" s="122" t="s">
        <v>3204</v>
      </c>
      <c r="Y2130" s="122" t="s">
        <v>3158</v>
      </c>
      <c r="Z2130" s="122">
        <v>0</v>
      </c>
      <c r="AA2130" s="122" t="s">
        <v>3158</v>
      </c>
      <c r="AB2130" s="122" t="s">
        <v>3158</v>
      </c>
      <c r="AC2130" s="122" t="s">
        <v>3158</v>
      </c>
      <c r="AD2130" s="125">
        <v>43726.192476851851</v>
      </c>
      <c r="AE2130" s="122" t="s">
        <v>3158</v>
      </c>
    </row>
    <row r="2131" spans="1:31" ht="13">
      <c r="A2131" s="122">
        <v>4963</v>
      </c>
      <c r="B2131" s="122" t="s">
        <v>15827</v>
      </c>
      <c r="C2131" s="122" t="s">
        <v>15828</v>
      </c>
      <c r="D2131" s="122" t="s">
        <v>3146</v>
      </c>
      <c r="E2131" s="122">
        <v>2016</v>
      </c>
      <c r="F2131" s="122" t="s">
        <v>7129</v>
      </c>
      <c r="G2131" s="122" t="s">
        <v>3207</v>
      </c>
      <c r="H2131" s="122" t="s">
        <v>101</v>
      </c>
      <c r="I2131" s="122" t="s">
        <v>3326</v>
      </c>
      <c r="K2131" s="122" t="s">
        <v>15829</v>
      </c>
      <c r="L2131" s="124" t="s">
        <v>15830</v>
      </c>
      <c r="M2131" s="122" t="s">
        <v>3154</v>
      </c>
      <c r="N2131" s="122">
        <v>75</v>
      </c>
      <c r="O2131" s="124" t="s">
        <v>15831</v>
      </c>
      <c r="P2131" s="124" t="s">
        <v>15832</v>
      </c>
      <c r="Q2131" s="124" t="s">
        <v>15833</v>
      </c>
      <c r="R2131" s="125">
        <v>43721.577615740738</v>
      </c>
      <c r="S2131" s="125">
        <v>43726.192476851851</v>
      </c>
      <c r="T2131" s="122" t="s">
        <v>3158</v>
      </c>
      <c r="U2131" s="122" t="s">
        <v>3158</v>
      </c>
      <c r="V2131" s="122" t="s">
        <v>3158</v>
      </c>
      <c r="W2131" s="122" t="s">
        <v>3158</v>
      </c>
      <c r="X2131" s="122" t="s">
        <v>3158</v>
      </c>
      <c r="Y2131" s="122" t="s">
        <v>3158</v>
      </c>
      <c r="Z2131" s="122">
        <v>0</v>
      </c>
      <c r="AA2131" s="122" t="s">
        <v>3158</v>
      </c>
      <c r="AB2131" s="122" t="s">
        <v>3158</v>
      </c>
      <c r="AC2131" s="122" t="s">
        <v>3158</v>
      </c>
      <c r="AD2131" s="125">
        <v>43726.192476851851</v>
      </c>
      <c r="AE2131" s="122" t="s">
        <v>3158</v>
      </c>
    </row>
    <row r="2132" spans="1:31" ht="13">
      <c r="A2132" s="122">
        <v>4964</v>
      </c>
      <c r="B2132" s="122" t="s">
        <v>15834</v>
      </c>
      <c r="C2132" s="122" t="s">
        <v>15835</v>
      </c>
      <c r="D2132" s="122" t="s">
        <v>3146</v>
      </c>
      <c r="E2132" s="122">
        <v>2018</v>
      </c>
      <c r="F2132" s="122" t="s">
        <v>3255</v>
      </c>
      <c r="G2132" s="122" t="s">
        <v>3207</v>
      </c>
      <c r="H2132" s="122" t="s">
        <v>101</v>
      </c>
      <c r="I2132" s="126">
        <v>44967</v>
      </c>
      <c r="K2132" s="122" t="s">
        <v>15836</v>
      </c>
      <c r="L2132" s="124" t="s">
        <v>15837</v>
      </c>
      <c r="M2132" s="122" t="s">
        <v>3154</v>
      </c>
      <c r="N2132" s="122">
        <v>75</v>
      </c>
      <c r="O2132" s="124" t="s">
        <v>15838</v>
      </c>
      <c r="P2132" s="124" t="s">
        <v>15839</v>
      </c>
      <c r="Q2132" s="124" t="s">
        <v>15840</v>
      </c>
      <c r="R2132" s="125">
        <v>43721.577615740738</v>
      </c>
      <c r="S2132" s="125">
        <v>43726.192476851851</v>
      </c>
      <c r="T2132" s="122" t="s">
        <v>3158</v>
      </c>
      <c r="U2132" s="122" t="s">
        <v>3158</v>
      </c>
      <c r="V2132" s="122" t="s">
        <v>3158</v>
      </c>
      <c r="W2132" s="122" t="s">
        <v>3158</v>
      </c>
      <c r="X2132" s="122" t="s">
        <v>3158</v>
      </c>
      <c r="Y2132" s="122" t="s">
        <v>3158</v>
      </c>
      <c r="Z2132" s="122">
        <v>0</v>
      </c>
      <c r="AA2132" s="122" t="s">
        <v>3158</v>
      </c>
      <c r="AB2132" s="122" t="s">
        <v>3158</v>
      </c>
      <c r="AC2132" s="122" t="s">
        <v>3158</v>
      </c>
      <c r="AD2132" s="125">
        <v>43726.192476851851</v>
      </c>
      <c r="AE2132" s="122" t="s">
        <v>3158</v>
      </c>
    </row>
    <row r="2133" spans="1:31" ht="13">
      <c r="A2133" s="122">
        <v>4965</v>
      </c>
      <c r="B2133" s="122" t="s">
        <v>15841</v>
      </c>
      <c r="C2133" s="122" t="s">
        <v>15842</v>
      </c>
      <c r="D2133" s="122" t="s">
        <v>3146</v>
      </c>
      <c r="E2133" s="122">
        <v>2018</v>
      </c>
      <c r="F2133" s="122" t="s">
        <v>3255</v>
      </c>
      <c r="G2133" s="122" t="s">
        <v>3207</v>
      </c>
      <c r="H2133" s="122" t="s">
        <v>101</v>
      </c>
      <c r="I2133" s="122" t="s">
        <v>3326</v>
      </c>
      <c r="K2133" s="122" t="s">
        <v>15843</v>
      </c>
      <c r="L2133" s="124" t="s">
        <v>15844</v>
      </c>
      <c r="M2133" s="122" t="s">
        <v>3154</v>
      </c>
      <c r="N2133" s="122">
        <v>75</v>
      </c>
      <c r="P2133" s="124" t="s">
        <v>15845</v>
      </c>
      <c r="Q2133" s="124" t="s">
        <v>15846</v>
      </c>
      <c r="R2133" s="125">
        <v>43721.577615740738</v>
      </c>
      <c r="S2133" s="125">
        <v>43726.192476851851</v>
      </c>
      <c r="T2133" s="122" t="s">
        <v>3158</v>
      </c>
      <c r="U2133" s="122" t="s">
        <v>3158</v>
      </c>
      <c r="V2133" s="122" t="s">
        <v>3158</v>
      </c>
      <c r="W2133" s="122" t="s">
        <v>3158</v>
      </c>
      <c r="X2133" s="122" t="s">
        <v>3158</v>
      </c>
      <c r="Y2133" s="122" t="s">
        <v>3158</v>
      </c>
      <c r="Z2133" s="122">
        <v>0</v>
      </c>
      <c r="AA2133" s="122" t="s">
        <v>3158</v>
      </c>
      <c r="AB2133" s="122" t="s">
        <v>3158</v>
      </c>
      <c r="AC2133" s="122" t="s">
        <v>3158</v>
      </c>
      <c r="AD2133" s="125">
        <v>43726.192476851851</v>
      </c>
      <c r="AE2133" s="122" t="s">
        <v>3158</v>
      </c>
    </row>
    <row r="2134" spans="1:31" ht="13">
      <c r="A2134" s="122">
        <v>4966</v>
      </c>
      <c r="B2134" s="122" t="s">
        <v>15847</v>
      </c>
      <c r="C2134" s="122" t="s">
        <v>15848</v>
      </c>
      <c r="D2134" s="122" t="s">
        <v>3146</v>
      </c>
      <c r="E2134" s="122">
        <v>2014</v>
      </c>
      <c r="F2134" s="122" t="s">
        <v>14056</v>
      </c>
      <c r="G2134" s="122" t="s">
        <v>4683</v>
      </c>
      <c r="H2134" s="122" t="s">
        <v>101</v>
      </c>
      <c r="I2134" s="122" t="s">
        <v>3326</v>
      </c>
      <c r="K2134" s="122" t="s">
        <v>15849</v>
      </c>
      <c r="L2134" s="124" t="s">
        <v>15850</v>
      </c>
      <c r="M2134" s="122" t="s">
        <v>3154</v>
      </c>
      <c r="N2134" s="122">
        <v>75</v>
      </c>
      <c r="O2134" s="124" t="s">
        <v>15851</v>
      </c>
      <c r="P2134" s="124" t="s">
        <v>15852</v>
      </c>
      <c r="Q2134" s="124" t="s">
        <v>15853</v>
      </c>
      <c r="R2134" s="125">
        <v>43721.577615740738</v>
      </c>
      <c r="S2134" s="125">
        <v>43726.192476851851</v>
      </c>
      <c r="T2134" s="122" t="s">
        <v>3158</v>
      </c>
      <c r="U2134" s="122" t="s">
        <v>3158</v>
      </c>
      <c r="V2134" s="122" t="s">
        <v>3158</v>
      </c>
      <c r="W2134" s="122" t="s">
        <v>3158</v>
      </c>
      <c r="X2134" s="122" t="s">
        <v>3158</v>
      </c>
      <c r="Y2134" s="122" t="s">
        <v>3158</v>
      </c>
      <c r="Z2134" s="122">
        <v>0</v>
      </c>
      <c r="AA2134" s="122" t="s">
        <v>3158</v>
      </c>
      <c r="AB2134" s="122" t="s">
        <v>3158</v>
      </c>
      <c r="AC2134" s="122" t="s">
        <v>3158</v>
      </c>
      <c r="AD2134" s="125">
        <v>43726.192476851851</v>
      </c>
      <c r="AE2134" s="122" t="s">
        <v>3158</v>
      </c>
    </row>
    <row r="2135" spans="1:31" ht="13">
      <c r="A2135" s="122">
        <v>4967</v>
      </c>
      <c r="B2135" s="122" t="s">
        <v>15854</v>
      </c>
      <c r="C2135" s="122" t="s">
        <v>15855</v>
      </c>
      <c r="D2135" s="122" t="s">
        <v>3146</v>
      </c>
      <c r="E2135" s="122">
        <v>2017</v>
      </c>
      <c r="F2135" s="122" t="s">
        <v>3342</v>
      </c>
      <c r="G2135" s="122" t="s">
        <v>3207</v>
      </c>
      <c r="H2135" s="122" t="s">
        <v>101</v>
      </c>
      <c r="I2135" s="122" t="s">
        <v>3326</v>
      </c>
      <c r="K2135" s="122" t="s">
        <v>15856</v>
      </c>
      <c r="L2135" s="124" t="s">
        <v>15857</v>
      </c>
      <c r="M2135" s="122" t="s">
        <v>3154</v>
      </c>
      <c r="N2135" s="122">
        <v>75</v>
      </c>
      <c r="O2135" s="124" t="s">
        <v>15858</v>
      </c>
      <c r="P2135" s="124" t="s">
        <v>15859</v>
      </c>
      <c r="Q2135" s="124" t="s">
        <v>15860</v>
      </c>
      <c r="R2135" s="125">
        <v>43721.577615740738</v>
      </c>
      <c r="S2135" s="125">
        <v>43726.192476851851</v>
      </c>
      <c r="T2135" s="122" t="s">
        <v>3158</v>
      </c>
      <c r="U2135" s="122" t="s">
        <v>3158</v>
      </c>
      <c r="V2135" s="122" t="s">
        <v>3158</v>
      </c>
      <c r="W2135" s="122" t="s">
        <v>3158</v>
      </c>
      <c r="X2135" s="122" t="s">
        <v>3158</v>
      </c>
      <c r="Y2135" s="122" t="s">
        <v>3158</v>
      </c>
      <c r="Z2135" s="122">
        <v>0</v>
      </c>
      <c r="AA2135" s="122" t="s">
        <v>3158</v>
      </c>
      <c r="AB2135" s="122" t="s">
        <v>3158</v>
      </c>
      <c r="AC2135" s="122" t="s">
        <v>3158</v>
      </c>
      <c r="AD2135" s="125">
        <v>43726.192476851851</v>
      </c>
      <c r="AE2135" s="122" t="s">
        <v>3158</v>
      </c>
    </row>
    <row r="2136" spans="1:31" ht="13">
      <c r="A2136" s="122">
        <v>4968</v>
      </c>
      <c r="B2136" s="124" t="s">
        <v>15861</v>
      </c>
      <c r="C2136" s="122" t="s">
        <v>15862</v>
      </c>
      <c r="D2136" s="122" t="s">
        <v>3146</v>
      </c>
      <c r="E2136" s="122">
        <v>2014</v>
      </c>
      <c r="F2136" s="122" t="s">
        <v>3147</v>
      </c>
      <c r="G2136" s="122" t="s">
        <v>3207</v>
      </c>
      <c r="H2136" s="122" t="s">
        <v>101</v>
      </c>
      <c r="I2136" s="126">
        <v>44967</v>
      </c>
      <c r="K2136" s="122" t="s">
        <v>15863</v>
      </c>
      <c r="L2136" s="124" t="s">
        <v>15864</v>
      </c>
      <c r="M2136" s="122" t="s">
        <v>3154</v>
      </c>
      <c r="N2136" s="122">
        <v>75</v>
      </c>
      <c r="O2136" s="124" t="s">
        <v>15865</v>
      </c>
      <c r="P2136" s="124" t="s">
        <v>15866</v>
      </c>
      <c r="Q2136" s="124" t="s">
        <v>15867</v>
      </c>
      <c r="R2136" s="125">
        <v>43721.577615740738</v>
      </c>
      <c r="S2136" s="125">
        <v>43726.192476851851</v>
      </c>
      <c r="T2136" s="122" t="s">
        <v>3158</v>
      </c>
      <c r="U2136" s="122" t="s">
        <v>3158</v>
      </c>
      <c r="V2136" s="122" t="s">
        <v>3158</v>
      </c>
      <c r="W2136" s="122" t="s">
        <v>3158</v>
      </c>
      <c r="X2136" s="122" t="s">
        <v>3158</v>
      </c>
      <c r="Y2136" s="122" t="s">
        <v>3158</v>
      </c>
      <c r="Z2136" s="122">
        <v>0</v>
      </c>
      <c r="AA2136" s="122" t="s">
        <v>3158</v>
      </c>
      <c r="AB2136" s="122" t="s">
        <v>3158</v>
      </c>
      <c r="AC2136" s="122" t="s">
        <v>3158</v>
      </c>
      <c r="AD2136" s="125">
        <v>43726.192476851851</v>
      </c>
      <c r="AE2136" s="122" t="s">
        <v>3158</v>
      </c>
    </row>
    <row r="2137" spans="1:31" ht="13">
      <c r="A2137" s="122">
        <v>4969</v>
      </c>
      <c r="B2137" s="122" t="s">
        <v>15868</v>
      </c>
      <c r="C2137" s="122" t="s">
        <v>15869</v>
      </c>
      <c r="D2137" s="122" t="s">
        <v>3146</v>
      </c>
      <c r="E2137" s="122">
        <v>2013</v>
      </c>
      <c r="F2137" s="122" t="s">
        <v>14056</v>
      </c>
      <c r="G2137" s="122" t="s">
        <v>3207</v>
      </c>
      <c r="H2137" s="122" t="s">
        <v>101</v>
      </c>
      <c r="I2137" s="126">
        <v>44967</v>
      </c>
      <c r="K2137" s="122" t="s">
        <v>15870</v>
      </c>
      <c r="L2137" s="124" t="s">
        <v>15871</v>
      </c>
      <c r="M2137" s="122" t="s">
        <v>3154</v>
      </c>
      <c r="N2137" s="122">
        <v>75</v>
      </c>
      <c r="O2137" s="124" t="s">
        <v>15872</v>
      </c>
      <c r="P2137" s="124" t="s">
        <v>15873</v>
      </c>
      <c r="Q2137" s="124" t="s">
        <v>15874</v>
      </c>
      <c r="R2137" s="125">
        <v>43721.577615740738</v>
      </c>
      <c r="S2137" s="125">
        <v>43726.192476851851</v>
      </c>
      <c r="T2137" s="122" t="s">
        <v>3158</v>
      </c>
      <c r="U2137" s="122" t="s">
        <v>3158</v>
      </c>
      <c r="V2137" s="122" t="s">
        <v>3158</v>
      </c>
      <c r="W2137" s="122" t="s">
        <v>3158</v>
      </c>
      <c r="X2137" s="122" t="s">
        <v>3158</v>
      </c>
      <c r="Y2137" s="122" t="s">
        <v>3158</v>
      </c>
      <c r="Z2137" s="122">
        <v>0</v>
      </c>
      <c r="AA2137" s="122" t="s">
        <v>3158</v>
      </c>
      <c r="AB2137" s="122" t="s">
        <v>3158</v>
      </c>
      <c r="AC2137" s="122" t="s">
        <v>3158</v>
      </c>
      <c r="AD2137" s="125">
        <v>43726.192476851851</v>
      </c>
      <c r="AE2137" s="122" t="s">
        <v>3158</v>
      </c>
    </row>
    <row r="2138" spans="1:31" ht="13">
      <c r="A2138" s="122">
        <v>4970</v>
      </c>
      <c r="B2138" s="122" t="s">
        <v>15875</v>
      </c>
      <c r="C2138" s="122" t="s">
        <v>15876</v>
      </c>
      <c r="D2138" s="122" t="s">
        <v>3146</v>
      </c>
      <c r="E2138" s="122">
        <v>2017</v>
      </c>
      <c r="F2138" s="122" t="s">
        <v>6875</v>
      </c>
      <c r="G2138" s="122" t="s">
        <v>3207</v>
      </c>
      <c r="H2138" s="122" t="s">
        <v>101</v>
      </c>
      <c r="I2138" s="126">
        <v>44936</v>
      </c>
      <c r="K2138" s="122" t="s">
        <v>15877</v>
      </c>
      <c r="L2138" s="124" t="s">
        <v>15878</v>
      </c>
      <c r="M2138" s="122" t="s">
        <v>3154</v>
      </c>
      <c r="N2138" s="122">
        <v>75</v>
      </c>
      <c r="O2138" s="124" t="s">
        <v>15879</v>
      </c>
      <c r="Q2138" s="124" t="s">
        <v>15880</v>
      </c>
      <c r="R2138" s="125">
        <v>43721.577615740738</v>
      </c>
      <c r="S2138" s="125">
        <v>43726.192476851851</v>
      </c>
      <c r="T2138" s="122" t="s">
        <v>3158</v>
      </c>
      <c r="U2138" s="122" t="s">
        <v>3158</v>
      </c>
      <c r="V2138" s="122" t="s">
        <v>3158</v>
      </c>
      <c r="W2138" s="122" t="s">
        <v>3158</v>
      </c>
      <c r="X2138" s="122" t="s">
        <v>3158</v>
      </c>
      <c r="Y2138" s="122" t="s">
        <v>3158</v>
      </c>
      <c r="Z2138" s="122">
        <v>0</v>
      </c>
      <c r="AA2138" s="122" t="s">
        <v>3158</v>
      </c>
      <c r="AB2138" s="122" t="s">
        <v>3158</v>
      </c>
      <c r="AC2138" s="122" t="s">
        <v>3158</v>
      </c>
      <c r="AD2138" s="125">
        <v>43726.192476851851</v>
      </c>
      <c r="AE2138" s="122" t="s">
        <v>3158</v>
      </c>
    </row>
    <row r="2139" spans="1:31" ht="13">
      <c r="A2139" s="122">
        <v>4971</v>
      </c>
      <c r="B2139" s="122" t="s">
        <v>15881</v>
      </c>
      <c r="C2139" s="122" t="s">
        <v>15882</v>
      </c>
      <c r="D2139" s="122" t="s">
        <v>3146</v>
      </c>
      <c r="E2139" s="122">
        <v>2016</v>
      </c>
      <c r="F2139" s="122" t="s">
        <v>14056</v>
      </c>
      <c r="G2139" s="122" t="s">
        <v>4683</v>
      </c>
      <c r="H2139" s="122" t="s">
        <v>101</v>
      </c>
      <c r="I2139" s="122" t="s">
        <v>3326</v>
      </c>
      <c r="K2139" s="122" t="s">
        <v>15883</v>
      </c>
      <c r="L2139" s="124" t="s">
        <v>15884</v>
      </c>
      <c r="M2139" s="122" t="s">
        <v>3154</v>
      </c>
      <c r="N2139" s="122">
        <v>75</v>
      </c>
      <c r="O2139" s="124" t="s">
        <v>15885</v>
      </c>
      <c r="Q2139" s="124" t="s">
        <v>15886</v>
      </c>
      <c r="R2139" s="125">
        <v>43721.577615740738</v>
      </c>
      <c r="S2139" s="125">
        <v>43726.192476851851</v>
      </c>
      <c r="T2139" s="122" t="s">
        <v>3158</v>
      </c>
      <c r="U2139" s="122" t="s">
        <v>3158</v>
      </c>
      <c r="V2139" s="122" t="s">
        <v>3158</v>
      </c>
      <c r="W2139" s="122" t="s">
        <v>3158</v>
      </c>
      <c r="X2139" s="122" t="s">
        <v>3158</v>
      </c>
      <c r="Y2139" s="122" t="s">
        <v>3158</v>
      </c>
      <c r="Z2139" s="122">
        <v>0</v>
      </c>
      <c r="AA2139" s="122" t="s">
        <v>3158</v>
      </c>
      <c r="AB2139" s="122" t="s">
        <v>3158</v>
      </c>
      <c r="AC2139" s="122" t="s">
        <v>3158</v>
      </c>
      <c r="AD2139" s="125">
        <v>43726.192476851851</v>
      </c>
      <c r="AE2139" s="122" t="s">
        <v>3158</v>
      </c>
    </row>
    <row r="2140" spans="1:31" ht="13">
      <c r="A2140" s="122">
        <v>4972</v>
      </c>
      <c r="B2140" s="122" t="s">
        <v>15887</v>
      </c>
      <c r="C2140" s="122" t="s">
        <v>15888</v>
      </c>
      <c r="D2140" s="122" t="s">
        <v>3146</v>
      </c>
      <c r="E2140" s="122">
        <v>2012</v>
      </c>
      <c r="F2140" s="122" t="s">
        <v>7129</v>
      </c>
      <c r="G2140" s="122" t="s">
        <v>3207</v>
      </c>
      <c r="H2140" s="122" t="s">
        <v>101</v>
      </c>
      <c r="I2140" s="126">
        <v>44967</v>
      </c>
      <c r="K2140" s="122" t="s">
        <v>15889</v>
      </c>
      <c r="L2140" s="124" t="s">
        <v>15890</v>
      </c>
      <c r="M2140" s="122" t="s">
        <v>3154</v>
      </c>
      <c r="N2140" s="122">
        <v>75</v>
      </c>
      <c r="O2140" s="124" t="s">
        <v>15891</v>
      </c>
      <c r="P2140" s="124" t="s">
        <v>15892</v>
      </c>
      <c r="Q2140" s="124" t="s">
        <v>15893</v>
      </c>
      <c r="R2140" s="125">
        <v>43721.577615740738</v>
      </c>
      <c r="S2140" s="125">
        <v>43726.192476851851</v>
      </c>
      <c r="T2140" s="122" t="s">
        <v>3158</v>
      </c>
      <c r="U2140" s="122" t="s">
        <v>3158</v>
      </c>
      <c r="V2140" s="122" t="s">
        <v>3158</v>
      </c>
      <c r="W2140" s="122" t="s">
        <v>3158</v>
      </c>
      <c r="X2140" s="122" t="s">
        <v>3158</v>
      </c>
      <c r="Y2140" s="122" t="s">
        <v>3158</v>
      </c>
      <c r="Z2140" s="122">
        <v>0</v>
      </c>
      <c r="AA2140" s="122" t="s">
        <v>3158</v>
      </c>
      <c r="AB2140" s="122" t="s">
        <v>3158</v>
      </c>
      <c r="AC2140" s="122" t="s">
        <v>3158</v>
      </c>
      <c r="AD2140" s="125">
        <v>43726.192476851851</v>
      </c>
      <c r="AE2140" s="122" t="s">
        <v>3158</v>
      </c>
    </row>
    <row r="2141" spans="1:31" ht="13">
      <c r="A2141" s="122">
        <v>4973</v>
      </c>
      <c r="B2141" s="122" t="s">
        <v>15894</v>
      </c>
      <c r="C2141" s="122" t="s">
        <v>15895</v>
      </c>
      <c r="D2141" s="122" t="s">
        <v>3146</v>
      </c>
      <c r="E2141" s="122">
        <v>2018</v>
      </c>
      <c r="F2141" s="122" t="s">
        <v>3862</v>
      </c>
      <c r="G2141" s="122" t="s">
        <v>3529</v>
      </c>
      <c r="H2141" s="122" t="s">
        <v>101</v>
      </c>
      <c r="I2141" s="122" t="s">
        <v>4340</v>
      </c>
      <c r="J2141" s="122" t="s">
        <v>15896</v>
      </c>
      <c r="K2141" s="122" t="s">
        <v>15897</v>
      </c>
      <c r="L2141" s="124" t="s">
        <v>15898</v>
      </c>
      <c r="M2141" s="122" t="s">
        <v>3154</v>
      </c>
      <c r="N2141" s="122">
        <v>75</v>
      </c>
      <c r="O2141" s="124" t="s">
        <v>15899</v>
      </c>
      <c r="P2141" s="122" t="s">
        <v>3158</v>
      </c>
      <c r="Q2141" s="124" t="s">
        <v>15900</v>
      </c>
      <c r="R2141" s="125">
        <v>43721.577615740738</v>
      </c>
      <c r="S2141" s="125">
        <v>44326.470509259256</v>
      </c>
      <c r="T2141" s="122">
        <v>68</v>
      </c>
      <c r="U2141" s="122" t="s">
        <v>3202</v>
      </c>
      <c r="V2141" s="122" t="s">
        <v>101</v>
      </c>
      <c r="W2141" s="122" t="s">
        <v>3158</v>
      </c>
      <c r="X2141" s="122" t="s">
        <v>3204</v>
      </c>
      <c r="Y2141" s="122" t="s">
        <v>3158</v>
      </c>
      <c r="Z2141" s="122">
        <v>0</v>
      </c>
      <c r="AA2141" s="122" t="s">
        <v>3158</v>
      </c>
      <c r="AB2141" s="122" t="s">
        <v>3158</v>
      </c>
      <c r="AC2141" s="122" t="s">
        <v>3158</v>
      </c>
      <c r="AD2141" s="125">
        <v>43726.192476851851</v>
      </c>
      <c r="AE2141" s="122" t="s">
        <v>3158</v>
      </c>
    </row>
    <row r="2142" spans="1:31" ht="13">
      <c r="A2142" s="122">
        <v>4974</v>
      </c>
      <c r="B2142" s="122" t="s">
        <v>15901</v>
      </c>
      <c r="C2142" s="122" t="s">
        <v>15902</v>
      </c>
      <c r="D2142" s="122" t="s">
        <v>3146</v>
      </c>
      <c r="E2142" s="122">
        <v>2015</v>
      </c>
      <c r="F2142" s="122" t="s">
        <v>14056</v>
      </c>
      <c r="G2142" s="122" t="s">
        <v>3207</v>
      </c>
      <c r="H2142" s="122" t="s">
        <v>101</v>
      </c>
      <c r="I2142" s="122" t="s">
        <v>3326</v>
      </c>
      <c r="K2142" s="122" t="s">
        <v>15903</v>
      </c>
      <c r="L2142" s="124" t="s">
        <v>15904</v>
      </c>
      <c r="M2142" s="122" t="s">
        <v>3154</v>
      </c>
      <c r="N2142" s="122">
        <v>75</v>
      </c>
      <c r="O2142" s="124" t="s">
        <v>15905</v>
      </c>
      <c r="P2142" s="124" t="s">
        <v>15906</v>
      </c>
      <c r="Q2142" s="124" t="s">
        <v>15907</v>
      </c>
      <c r="R2142" s="125">
        <v>43721.577615740738</v>
      </c>
      <c r="S2142" s="125">
        <v>43726.192476851851</v>
      </c>
      <c r="T2142" s="122" t="s">
        <v>3158</v>
      </c>
      <c r="U2142" s="122" t="s">
        <v>3158</v>
      </c>
      <c r="V2142" s="122" t="s">
        <v>3158</v>
      </c>
      <c r="W2142" s="122" t="s">
        <v>3158</v>
      </c>
      <c r="X2142" s="122" t="s">
        <v>3158</v>
      </c>
      <c r="Y2142" s="122" t="s">
        <v>3158</v>
      </c>
      <c r="Z2142" s="122">
        <v>0</v>
      </c>
      <c r="AA2142" s="122" t="s">
        <v>3158</v>
      </c>
      <c r="AB2142" s="122" t="s">
        <v>3158</v>
      </c>
      <c r="AC2142" s="122" t="s">
        <v>3158</v>
      </c>
      <c r="AD2142" s="125">
        <v>43726.192476851851</v>
      </c>
      <c r="AE2142" s="122" t="s">
        <v>3158</v>
      </c>
    </row>
    <row r="2143" spans="1:31" ht="13">
      <c r="A2143" s="122">
        <v>4975</v>
      </c>
      <c r="B2143" s="124" t="s">
        <v>15908</v>
      </c>
      <c r="C2143" s="122" t="s">
        <v>15909</v>
      </c>
      <c r="D2143" s="122" t="s">
        <v>3146</v>
      </c>
      <c r="E2143" s="122">
        <v>2015</v>
      </c>
      <c r="F2143" s="122" t="s">
        <v>15910</v>
      </c>
      <c r="G2143" s="122" t="s">
        <v>3207</v>
      </c>
      <c r="H2143" s="122" t="s">
        <v>101</v>
      </c>
      <c r="I2143" s="126">
        <v>44967</v>
      </c>
      <c r="K2143" s="122" t="s">
        <v>15911</v>
      </c>
      <c r="L2143" s="124" t="s">
        <v>15912</v>
      </c>
      <c r="M2143" s="122" t="s">
        <v>3154</v>
      </c>
      <c r="N2143" s="122">
        <v>75</v>
      </c>
      <c r="O2143" s="124" t="s">
        <v>15913</v>
      </c>
      <c r="P2143" s="124" t="s">
        <v>15914</v>
      </c>
      <c r="Q2143" s="124" t="s">
        <v>15915</v>
      </c>
      <c r="R2143" s="125">
        <v>43721.577615740738</v>
      </c>
      <c r="S2143" s="125">
        <v>43726.192476851851</v>
      </c>
      <c r="T2143" s="122" t="s">
        <v>3158</v>
      </c>
      <c r="U2143" s="122" t="s">
        <v>3158</v>
      </c>
      <c r="V2143" s="122" t="s">
        <v>3158</v>
      </c>
      <c r="W2143" s="122" t="s">
        <v>3158</v>
      </c>
      <c r="X2143" s="122" t="s">
        <v>3158</v>
      </c>
      <c r="Y2143" s="122" t="s">
        <v>3158</v>
      </c>
      <c r="Z2143" s="122">
        <v>0</v>
      </c>
      <c r="AA2143" s="122" t="s">
        <v>3158</v>
      </c>
      <c r="AB2143" s="122" t="s">
        <v>3158</v>
      </c>
      <c r="AC2143" s="122" t="s">
        <v>3158</v>
      </c>
      <c r="AD2143" s="125">
        <v>43726.192476851851</v>
      </c>
      <c r="AE2143" s="122" t="s">
        <v>3158</v>
      </c>
    </row>
    <row r="2144" spans="1:31" ht="13">
      <c r="A2144" s="122">
        <v>4976</v>
      </c>
      <c r="B2144" s="122" t="s">
        <v>15916</v>
      </c>
      <c r="C2144" s="122" t="s">
        <v>15917</v>
      </c>
      <c r="D2144" s="122" t="s">
        <v>3146</v>
      </c>
      <c r="E2144" s="122">
        <v>2018</v>
      </c>
      <c r="F2144" s="122" t="s">
        <v>3862</v>
      </c>
      <c r="G2144" s="122" t="s">
        <v>3529</v>
      </c>
      <c r="H2144" s="122" t="s">
        <v>101</v>
      </c>
      <c r="I2144" s="122" t="s">
        <v>4340</v>
      </c>
      <c r="J2144" s="122" t="s">
        <v>15918</v>
      </c>
      <c r="K2144" s="122" t="s">
        <v>15919</v>
      </c>
      <c r="L2144" s="124" t="s">
        <v>15920</v>
      </c>
      <c r="M2144" s="122" t="s">
        <v>3154</v>
      </c>
      <c r="N2144" s="122">
        <v>75</v>
      </c>
      <c r="O2144" s="124" t="s">
        <v>15921</v>
      </c>
      <c r="P2144" s="124" t="s">
        <v>15922</v>
      </c>
      <c r="Q2144" s="124" t="s">
        <v>15923</v>
      </c>
      <c r="R2144" s="125">
        <v>43721.577615740738</v>
      </c>
      <c r="S2144" s="125">
        <v>43782.271851851852</v>
      </c>
      <c r="T2144" s="122">
        <v>72</v>
      </c>
      <c r="U2144" s="122" t="s">
        <v>3278</v>
      </c>
      <c r="V2144" s="122" t="s">
        <v>3204</v>
      </c>
      <c r="W2144" s="122" t="s">
        <v>3158</v>
      </c>
      <c r="X2144" s="122" t="s">
        <v>3204</v>
      </c>
      <c r="Y2144" s="122" t="s">
        <v>3158</v>
      </c>
      <c r="Z2144" s="122">
        <v>0</v>
      </c>
      <c r="AA2144" s="122" t="s">
        <v>3158</v>
      </c>
      <c r="AB2144" s="122" t="s">
        <v>3158</v>
      </c>
      <c r="AC2144" s="122" t="s">
        <v>3158</v>
      </c>
      <c r="AD2144" s="125">
        <v>43726.192476851851</v>
      </c>
      <c r="AE2144" s="122" t="s">
        <v>3158</v>
      </c>
    </row>
    <row r="2145" spans="1:31" ht="13">
      <c r="A2145" s="122">
        <v>4977</v>
      </c>
      <c r="B2145" s="122" t="s">
        <v>15924</v>
      </c>
      <c r="C2145" s="122" t="s">
        <v>15925</v>
      </c>
      <c r="D2145" s="122" t="s">
        <v>3146</v>
      </c>
      <c r="E2145" s="122">
        <v>2013</v>
      </c>
      <c r="F2145" s="122" t="s">
        <v>15910</v>
      </c>
      <c r="G2145" s="122" t="s">
        <v>3207</v>
      </c>
      <c r="H2145" s="122" t="s">
        <v>101</v>
      </c>
      <c r="I2145" s="126">
        <v>44936</v>
      </c>
      <c r="K2145" s="122" t="s">
        <v>15926</v>
      </c>
      <c r="L2145" s="124" t="s">
        <v>15927</v>
      </c>
      <c r="M2145" s="122" t="s">
        <v>3154</v>
      </c>
      <c r="N2145" s="122">
        <v>75</v>
      </c>
      <c r="O2145" s="124" t="s">
        <v>15928</v>
      </c>
      <c r="P2145" s="124" t="s">
        <v>15929</v>
      </c>
      <c r="Q2145" s="124" t="s">
        <v>15930</v>
      </c>
      <c r="R2145" s="125">
        <v>43721.577615740738</v>
      </c>
      <c r="S2145" s="125">
        <v>43726.192476851851</v>
      </c>
      <c r="T2145" s="122" t="s">
        <v>3158</v>
      </c>
      <c r="U2145" s="122" t="s">
        <v>3158</v>
      </c>
      <c r="V2145" s="122" t="s">
        <v>3158</v>
      </c>
      <c r="W2145" s="122" t="s">
        <v>3158</v>
      </c>
      <c r="X2145" s="122" t="s">
        <v>3158</v>
      </c>
      <c r="Y2145" s="122" t="s">
        <v>3158</v>
      </c>
      <c r="Z2145" s="122">
        <v>0</v>
      </c>
      <c r="AA2145" s="122" t="s">
        <v>3158</v>
      </c>
      <c r="AB2145" s="122" t="s">
        <v>3158</v>
      </c>
      <c r="AC2145" s="122" t="s">
        <v>3158</v>
      </c>
      <c r="AD2145" s="125">
        <v>43726.192476851851</v>
      </c>
      <c r="AE2145" s="122" t="s">
        <v>3158</v>
      </c>
    </row>
    <row r="2146" spans="1:31" ht="13">
      <c r="A2146" s="122">
        <v>4978</v>
      </c>
      <c r="B2146" s="122" t="s">
        <v>634</v>
      </c>
      <c r="C2146" s="122" t="s">
        <v>15931</v>
      </c>
      <c r="D2146" s="122" t="s">
        <v>3146</v>
      </c>
      <c r="E2146" s="122">
        <v>2019</v>
      </c>
      <c r="F2146" s="122" t="s">
        <v>3342</v>
      </c>
      <c r="G2146" s="122" t="s">
        <v>3207</v>
      </c>
      <c r="H2146" s="122" t="s">
        <v>101</v>
      </c>
      <c r="I2146" s="126">
        <v>44967</v>
      </c>
      <c r="K2146" s="122" t="s">
        <v>15932</v>
      </c>
      <c r="L2146" s="124" t="s">
        <v>15933</v>
      </c>
      <c r="M2146" s="122" t="s">
        <v>3154</v>
      </c>
      <c r="N2146" s="122">
        <v>75</v>
      </c>
      <c r="O2146" s="124" t="s">
        <v>15934</v>
      </c>
      <c r="P2146" s="124" t="s">
        <v>15935</v>
      </c>
      <c r="Q2146" s="124" t="s">
        <v>15936</v>
      </c>
      <c r="R2146" s="125">
        <v>43721.577615740738</v>
      </c>
      <c r="S2146" s="125">
        <v>43726.192476851851</v>
      </c>
      <c r="T2146" s="122" t="s">
        <v>3158</v>
      </c>
      <c r="U2146" s="122" t="s">
        <v>3158</v>
      </c>
      <c r="V2146" s="122" t="s">
        <v>3158</v>
      </c>
      <c r="W2146" s="122" t="s">
        <v>3158</v>
      </c>
      <c r="X2146" s="122" t="s">
        <v>3158</v>
      </c>
      <c r="Y2146" s="122" t="s">
        <v>3158</v>
      </c>
      <c r="Z2146" s="122">
        <v>0</v>
      </c>
      <c r="AA2146" s="122" t="s">
        <v>3158</v>
      </c>
      <c r="AB2146" s="122" t="s">
        <v>3158</v>
      </c>
      <c r="AC2146" s="122" t="s">
        <v>3158</v>
      </c>
      <c r="AD2146" s="125">
        <v>43726.192476851851</v>
      </c>
      <c r="AE2146" s="122" t="s">
        <v>3158</v>
      </c>
    </row>
    <row r="2147" spans="1:31" ht="13">
      <c r="A2147" s="122">
        <v>4979</v>
      </c>
      <c r="B2147" s="122" t="s">
        <v>15937</v>
      </c>
      <c r="C2147" s="122" t="s">
        <v>15938</v>
      </c>
      <c r="D2147" s="122" t="s">
        <v>3146</v>
      </c>
      <c r="E2147" s="122">
        <v>2015</v>
      </c>
      <c r="F2147" s="122" t="s">
        <v>15939</v>
      </c>
      <c r="G2147" s="122" t="s">
        <v>3207</v>
      </c>
      <c r="H2147" s="122" t="s">
        <v>101</v>
      </c>
      <c r="I2147" s="122" t="s">
        <v>3326</v>
      </c>
      <c r="K2147" s="122" t="s">
        <v>15940</v>
      </c>
      <c r="L2147" s="124" t="s">
        <v>15941</v>
      </c>
      <c r="M2147" s="122" t="s">
        <v>3154</v>
      </c>
      <c r="N2147" s="122">
        <v>75</v>
      </c>
      <c r="O2147" s="124" t="s">
        <v>15942</v>
      </c>
      <c r="P2147" s="124" t="s">
        <v>15943</v>
      </c>
      <c r="Q2147" s="124" t="s">
        <v>15944</v>
      </c>
      <c r="R2147" s="125">
        <v>43721.577615740738</v>
      </c>
      <c r="S2147" s="125">
        <v>43726.192476851851</v>
      </c>
      <c r="T2147" s="122" t="s">
        <v>3158</v>
      </c>
      <c r="U2147" s="122" t="s">
        <v>3158</v>
      </c>
      <c r="V2147" s="122" t="s">
        <v>3158</v>
      </c>
      <c r="W2147" s="122" t="s">
        <v>3158</v>
      </c>
      <c r="X2147" s="122" t="s">
        <v>3158</v>
      </c>
      <c r="Y2147" s="122" t="s">
        <v>3158</v>
      </c>
      <c r="Z2147" s="122">
        <v>0</v>
      </c>
      <c r="AA2147" s="122" t="s">
        <v>3158</v>
      </c>
      <c r="AB2147" s="122" t="s">
        <v>3158</v>
      </c>
      <c r="AC2147" s="122" t="s">
        <v>3158</v>
      </c>
      <c r="AD2147" s="125">
        <v>43726.192476851851</v>
      </c>
      <c r="AE2147" s="122" t="s">
        <v>3158</v>
      </c>
    </row>
    <row r="2148" spans="1:31" ht="13">
      <c r="A2148" s="122">
        <v>4980</v>
      </c>
      <c r="B2148" s="122" t="s">
        <v>15945</v>
      </c>
      <c r="C2148" s="122" t="s">
        <v>15946</v>
      </c>
      <c r="D2148" s="122" t="s">
        <v>3146</v>
      </c>
      <c r="E2148" s="122">
        <v>2016</v>
      </c>
      <c r="F2148" s="122" t="s">
        <v>14056</v>
      </c>
      <c r="G2148" s="122" t="s">
        <v>3207</v>
      </c>
      <c r="H2148" s="122" t="s">
        <v>101</v>
      </c>
      <c r="I2148" s="122" t="s">
        <v>3326</v>
      </c>
      <c r="K2148" s="122" t="s">
        <v>15947</v>
      </c>
      <c r="L2148" s="124" t="s">
        <v>15948</v>
      </c>
      <c r="M2148" s="122" t="s">
        <v>3154</v>
      </c>
      <c r="N2148" s="122">
        <v>75</v>
      </c>
      <c r="O2148" s="124" t="s">
        <v>15949</v>
      </c>
      <c r="P2148" s="124" t="s">
        <v>15950</v>
      </c>
      <c r="R2148" s="125">
        <v>43721.577615740738</v>
      </c>
      <c r="S2148" s="125">
        <v>43726.192476851851</v>
      </c>
      <c r="T2148" s="122" t="s">
        <v>3158</v>
      </c>
      <c r="U2148" s="122" t="s">
        <v>3158</v>
      </c>
      <c r="V2148" s="122" t="s">
        <v>3158</v>
      </c>
      <c r="W2148" s="122" t="s">
        <v>3158</v>
      </c>
      <c r="X2148" s="122" t="s">
        <v>3158</v>
      </c>
      <c r="Y2148" s="122" t="s">
        <v>3158</v>
      </c>
      <c r="Z2148" s="122">
        <v>0</v>
      </c>
      <c r="AA2148" s="122" t="s">
        <v>3158</v>
      </c>
      <c r="AB2148" s="122" t="s">
        <v>3158</v>
      </c>
      <c r="AC2148" s="122" t="s">
        <v>3158</v>
      </c>
      <c r="AD2148" s="125">
        <v>43726.192476851851</v>
      </c>
      <c r="AE2148" s="122" t="s">
        <v>3158</v>
      </c>
    </row>
    <row r="2149" spans="1:31" ht="13">
      <c r="A2149" s="122">
        <v>4981</v>
      </c>
      <c r="B2149" s="122" t="s">
        <v>15951</v>
      </c>
      <c r="C2149" s="122" t="s">
        <v>15952</v>
      </c>
      <c r="D2149" s="122" t="s">
        <v>3146</v>
      </c>
      <c r="E2149" s="122">
        <v>2014</v>
      </c>
      <c r="F2149" s="122" t="s">
        <v>14056</v>
      </c>
      <c r="G2149" s="122" t="s">
        <v>3207</v>
      </c>
      <c r="H2149" s="122" t="s">
        <v>101</v>
      </c>
      <c r="I2149" s="126">
        <v>44936</v>
      </c>
      <c r="K2149" s="122" t="s">
        <v>15953</v>
      </c>
      <c r="L2149" s="124" t="s">
        <v>15954</v>
      </c>
      <c r="M2149" s="122" t="s">
        <v>3154</v>
      </c>
      <c r="N2149" s="122">
        <v>75</v>
      </c>
      <c r="O2149" s="124" t="s">
        <v>15955</v>
      </c>
      <c r="P2149" s="124" t="s">
        <v>15956</v>
      </c>
      <c r="Q2149" s="124" t="s">
        <v>15957</v>
      </c>
      <c r="R2149" s="125">
        <v>43721.577615740738</v>
      </c>
      <c r="S2149" s="125">
        <v>43726.192476851851</v>
      </c>
      <c r="T2149" s="122" t="s">
        <v>3158</v>
      </c>
      <c r="U2149" s="122" t="s">
        <v>3158</v>
      </c>
      <c r="V2149" s="122" t="s">
        <v>3158</v>
      </c>
      <c r="W2149" s="122" t="s">
        <v>3158</v>
      </c>
      <c r="X2149" s="122" t="s">
        <v>3158</v>
      </c>
      <c r="Y2149" s="122" t="s">
        <v>3158</v>
      </c>
      <c r="Z2149" s="122">
        <v>0</v>
      </c>
      <c r="AA2149" s="122" t="s">
        <v>3158</v>
      </c>
      <c r="AB2149" s="122" t="s">
        <v>3158</v>
      </c>
      <c r="AC2149" s="122" t="s">
        <v>3158</v>
      </c>
      <c r="AD2149" s="125">
        <v>43726.192476851851</v>
      </c>
      <c r="AE2149" s="122" t="s">
        <v>3158</v>
      </c>
    </row>
    <row r="2150" spans="1:31" ht="13">
      <c r="A2150" s="122">
        <v>4982</v>
      </c>
      <c r="B2150" s="122" t="s">
        <v>15958</v>
      </c>
      <c r="C2150" s="122" t="s">
        <v>15959</v>
      </c>
      <c r="D2150" s="122" t="s">
        <v>3146</v>
      </c>
      <c r="E2150" s="122">
        <v>2011</v>
      </c>
      <c r="F2150" s="122" t="s">
        <v>3193</v>
      </c>
      <c r="G2150" s="122" t="s">
        <v>3529</v>
      </c>
      <c r="H2150" s="122" t="s">
        <v>101</v>
      </c>
      <c r="I2150" s="122" t="s">
        <v>3385</v>
      </c>
      <c r="J2150" s="122" t="s">
        <v>15960</v>
      </c>
      <c r="K2150" s="122" t="s">
        <v>15961</v>
      </c>
      <c r="L2150" s="124" t="s">
        <v>15962</v>
      </c>
      <c r="M2150" s="122" t="s">
        <v>3154</v>
      </c>
      <c r="N2150" s="122">
        <v>75</v>
      </c>
      <c r="O2150" s="124" t="s">
        <v>15963</v>
      </c>
      <c r="P2150" s="124" t="s">
        <v>15964</v>
      </c>
      <c r="Q2150" s="124" t="s">
        <v>15965</v>
      </c>
      <c r="R2150" s="125">
        <v>43721.577615740738</v>
      </c>
      <c r="S2150" s="125">
        <v>43797.406215277777</v>
      </c>
      <c r="T2150" s="122">
        <v>72</v>
      </c>
      <c r="U2150" s="122" t="s">
        <v>3278</v>
      </c>
      <c r="V2150" s="122" t="s">
        <v>101</v>
      </c>
      <c r="W2150" s="122" t="s">
        <v>3158</v>
      </c>
      <c r="X2150" s="122" t="s">
        <v>15966</v>
      </c>
      <c r="Y2150" s="122" t="s">
        <v>3158</v>
      </c>
      <c r="Z2150" s="122">
        <v>0</v>
      </c>
      <c r="AA2150" s="122" t="s">
        <v>3158</v>
      </c>
      <c r="AB2150" s="122" t="s">
        <v>3158</v>
      </c>
      <c r="AC2150" s="122" t="s">
        <v>3158</v>
      </c>
      <c r="AD2150" s="125">
        <v>43726.192476851851</v>
      </c>
      <c r="AE2150" s="122" t="s">
        <v>3158</v>
      </c>
    </row>
    <row r="2151" spans="1:31" ht="13">
      <c r="A2151" s="122">
        <v>4983</v>
      </c>
      <c r="B2151" s="122" t="s">
        <v>15967</v>
      </c>
      <c r="C2151" s="122" t="s">
        <v>15968</v>
      </c>
      <c r="D2151" s="122" t="s">
        <v>3146</v>
      </c>
      <c r="E2151" s="122">
        <v>2013</v>
      </c>
      <c r="F2151" s="122" t="s">
        <v>7129</v>
      </c>
      <c r="G2151" s="122" t="s">
        <v>3207</v>
      </c>
      <c r="H2151" s="122" t="s">
        <v>101</v>
      </c>
      <c r="I2151" s="122" t="s">
        <v>3375</v>
      </c>
      <c r="K2151" s="122" t="s">
        <v>15969</v>
      </c>
      <c r="L2151" s="124" t="s">
        <v>15970</v>
      </c>
      <c r="M2151" s="122" t="s">
        <v>3154</v>
      </c>
      <c r="N2151" s="122">
        <v>75</v>
      </c>
      <c r="O2151" s="124" t="s">
        <v>15971</v>
      </c>
      <c r="P2151" s="124" t="s">
        <v>15972</v>
      </c>
      <c r="Q2151" s="124" t="s">
        <v>15973</v>
      </c>
      <c r="R2151" s="125">
        <v>43721.577615740738</v>
      </c>
      <c r="S2151" s="125">
        <v>43726.192488425928</v>
      </c>
      <c r="T2151" s="122" t="s">
        <v>3158</v>
      </c>
      <c r="U2151" s="122" t="s">
        <v>3158</v>
      </c>
      <c r="V2151" s="122" t="s">
        <v>3158</v>
      </c>
      <c r="W2151" s="122" t="s">
        <v>3158</v>
      </c>
      <c r="X2151" s="122" t="s">
        <v>3158</v>
      </c>
      <c r="Y2151" s="122" t="s">
        <v>3158</v>
      </c>
      <c r="Z2151" s="122">
        <v>0</v>
      </c>
      <c r="AA2151" s="122" t="s">
        <v>3158</v>
      </c>
      <c r="AB2151" s="122" t="s">
        <v>3158</v>
      </c>
      <c r="AC2151" s="122" t="s">
        <v>3158</v>
      </c>
      <c r="AD2151" s="125">
        <v>43726.192488425928</v>
      </c>
      <c r="AE2151" s="122" t="s">
        <v>3158</v>
      </c>
    </row>
    <row r="2152" spans="1:31" ht="13">
      <c r="A2152" s="122">
        <v>4984</v>
      </c>
      <c r="B2152" s="122" t="s">
        <v>15974</v>
      </c>
      <c r="C2152" s="122" t="s">
        <v>15975</v>
      </c>
      <c r="D2152" s="122" t="s">
        <v>3146</v>
      </c>
      <c r="E2152" s="122">
        <v>2012</v>
      </c>
      <c r="F2152" s="122" t="s">
        <v>14056</v>
      </c>
      <c r="G2152" s="122" t="s">
        <v>3207</v>
      </c>
      <c r="H2152" s="122" t="s">
        <v>101</v>
      </c>
      <c r="I2152" s="122" t="s">
        <v>3264</v>
      </c>
      <c r="K2152" s="122" t="s">
        <v>15976</v>
      </c>
      <c r="L2152" s="124" t="s">
        <v>15977</v>
      </c>
      <c r="M2152" s="122" t="s">
        <v>3154</v>
      </c>
      <c r="N2152" s="122">
        <v>75</v>
      </c>
      <c r="O2152" s="124" t="s">
        <v>15978</v>
      </c>
      <c r="Q2152" s="124" t="s">
        <v>15979</v>
      </c>
      <c r="R2152" s="125">
        <v>43721.577615740738</v>
      </c>
      <c r="S2152" s="125">
        <v>43726.192488425928</v>
      </c>
      <c r="T2152" s="122" t="s">
        <v>3158</v>
      </c>
      <c r="U2152" s="122" t="s">
        <v>3158</v>
      </c>
      <c r="V2152" s="122" t="s">
        <v>3158</v>
      </c>
      <c r="W2152" s="122" t="s">
        <v>3158</v>
      </c>
      <c r="X2152" s="122" t="s">
        <v>3158</v>
      </c>
      <c r="Y2152" s="122" t="s">
        <v>3158</v>
      </c>
      <c r="Z2152" s="122">
        <v>0</v>
      </c>
      <c r="AA2152" s="122" t="s">
        <v>3158</v>
      </c>
      <c r="AB2152" s="122" t="s">
        <v>3158</v>
      </c>
      <c r="AC2152" s="122" t="s">
        <v>3158</v>
      </c>
      <c r="AD2152" s="125">
        <v>43726.192488425928</v>
      </c>
      <c r="AE2152" s="122" t="s">
        <v>3158</v>
      </c>
    </row>
    <row r="2153" spans="1:31" ht="13">
      <c r="A2153" s="122">
        <v>4985</v>
      </c>
      <c r="B2153" s="122" t="s">
        <v>15980</v>
      </c>
      <c r="C2153" s="122" t="s">
        <v>15981</v>
      </c>
      <c r="D2153" s="122" t="s">
        <v>3146</v>
      </c>
      <c r="E2153" s="122">
        <v>2013</v>
      </c>
      <c r="F2153" s="122" t="s">
        <v>4665</v>
      </c>
      <c r="G2153" s="122" t="s">
        <v>3529</v>
      </c>
      <c r="H2153" s="122" t="s">
        <v>101</v>
      </c>
      <c r="I2153" s="122" t="s">
        <v>3385</v>
      </c>
      <c r="J2153" s="122" t="s">
        <v>15982</v>
      </c>
      <c r="K2153" s="122" t="s">
        <v>15983</v>
      </c>
      <c r="L2153" s="124" t="s">
        <v>15984</v>
      </c>
      <c r="M2153" s="122" t="s">
        <v>3154</v>
      </c>
      <c r="N2153" s="122">
        <v>75</v>
      </c>
      <c r="O2153" s="124" t="s">
        <v>15985</v>
      </c>
      <c r="P2153" s="122" t="s">
        <v>3158</v>
      </c>
      <c r="Q2153" s="124" t="s">
        <v>15986</v>
      </c>
      <c r="R2153" s="125">
        <v>43721.577615740738</v>
      </c>
      <c r="S2153" s="125">
        <v>43741.567025462966</v>
      </c>
      <c r="T2153" s="122">
        <v>68</v>
      </c>
      <c r="U2153" s="122" t="s">
        <v>3202</v>
      </c>
      <c r="V2153" s="122" t="s">
        <v>3204</v>
      </c>
      <c r="W2153" s="122" t="s">
        <v>3158</v>
      </c>
      <c r="X2153" s="122" t="s">
        <v>3204</v>
      </c>
      <c r="Y2153" s="122" t="s">
        <v>3158</v>
      </c>
      <c r="Z2153" s="122">
        <v>0</v>
      </c>
      <c r="AA2153" s="122" t="s">
        <v>3158</v>
      </c>
      <c r="AB2153" s="122" t="s">
        <v>3158</v>
      </c>
      <c r="AC2153" s="122" t="s">
        <v>3158</v>
      </c>
      <c r="AD2153" s="125">
        <v>43726.192488425928</v>
      </c>
      <c r="AE2153" s="122" t="s">
        <v>3158</v>
      </c>
    </row>
    <row r="2154" spans="1:31" ht="13">
      <c r="A2154" s="122">
        <v>4986</v>
      </c>
      <c r="B2154" s="122" t="s">
        <v>15987</v>
      </c>
      <c r="C2154" s="122" t="s">
        <v>15988</v>
      </c>
      <c r="D2154" s="122" t="s">
        <v>3146</v>
      </c>
      <c r="E2154" s="122">
        <v>2012</v>
      </c>
      <c r="F2154" s="122" t="s">
        <v>3255</v>
      </c>
      <c r="G2154" s="122" t="s">
        <v>3207</v>
      </c>
      <c r="H2154" s="122" t="s">
        <v>101</v>
      </c>
      <c r="I2154" s="126">
        <v>44967</v>
      </c>
      <c r="K2154" s="122" t="s">
        <v>15989</v>
      </c>
      <c r="L2154" s="124" t="s">
        <v>15990</v>
      </c>
      <c r="M2154" s="122" t="s">
        <v>3154</v>
      </c>
      <c r="N2154" s="122">
        <v>75</v>
      </c>
      <c r="O2154" s="124" t="s">
        <v>15991</v>
      </c>
      <c r="P2154" s="124" t="s">
        <v>15992</v>
      </c>
      <c r="Q2154" s="124" t="s">
        <v>15993</v>
      </c>
      <c r="R2154" s="125">
        <v>43721.577615740738</v>
      </c>
      <c r="S2154" s="125">
        <v>43726.192488425928</v>
      </c>
      <c r="T2154" s="122" t="s">
        <v>3158</v>
      </c>
      <c r="U2154" s="122" t="s">
        <v>3158</v>
      </c>
      <c r="V2154" s="122" t="s">
        <v>3158</v>
      </c>
      <c r="W2154" s="122" t="s">
        <v>3158</v>
      </c>
      <c r="X2154" s="122" t="s">
        <v>3158</v>
      </c>
      <c r="Y2154" s="122" t="s">
        <v>3158</v>
      </c>
      <c r="Z2154" s="122">
        <v>0</v>
      </c>
      <c r="AA2154" s="122" t="s">
        <v>3158</v>
      </c>
      <c r="AB2154" s="122" t="s">
        <v>3158</v>
      </c>
      <c r="AC2154" s="122" t="s">
        <v>3158</v>
      </c>
      <c r="AD2154" s="125">
        <v>43726.192488425928</v>
      </c>
      <c r="AE2154" s="122" t="s">
        <v>3158</v>
      </c>
    </row>
    <row r="2155" spans="1:31" ht="13">
      <c r="A2155" s="122">
        <v>4987</v>
      </c>
      <c r="B2155" s="122" t="s">
        <v>15994</v>
      </c>
      <c r="C2155" s="122" t="s">
        <v>15995</v>
      </c>
      <c r="D2155" s="122" t="s">
        <v>3146</v>
      </c>
      <c r="E2155" s="122">
        <v>2013</v>
      </c>
      <c r="F2155" s="122" t="s">
        <v>14056</v>
      </c>
      <c r="G2155" s="122" t="s">
        <v>4683</v>
      </c>
      <c r="H2155" s="122" t="s">
        <v>101</v>
      </c>
      <c r="I2155" s="122" t="s">
        <v>3326</v>
      </c>
      <c r="K2155" s="122" t="s">
        <v>15996</v>
      </c>
      <c r="L2155" s="124" t="s">
        <v>15997</v>
      </c>
      <c r="M2155" s="122" t="s">
        <v>3154</v>
      </c>
      <c r="N2155" s="122">
        <v>75</v>
      </c>
      <c r="O2155" s="124" t="s">
        <v>15998</v>
      </c>
      <c r="P2155" s="124" t="s">
        <v>15999</v>
      </c>
      <c r="Q2155" s="124" t="s">
        <v>16000</v>
      </c>
      <c r="R2155" s="125">
        <v>43721.577615740738</v>
      </c>
      <c r="S2155" s="125">
        <v>43726.192488425928</v>
      </c>
      <c r="T2155" s="122" t="s">
        <v>3158</v>
      </c>
      <c r="U2155" s="122" t="s">
        <v>3158</v>
      </c>
      <c r="V2155" s="122" t="s">
        <v>3158</v>
      </c>
      <c r="W2155" s="122" t="s">
        <v>3158</v>
      </c>
      <c r="X2155" s="122" t="s">
        <v>3158</v>
      </c>
      <c r="Y2155" s="122" t="s">
        <v>3158</v>
      </c>
      <c r="Z2155" s="122">
        <v>0</v>
      </c>
      <c r="AA2155" s="122" t="s">
        <v>3158</v>
      </c>
      <c r="AB2155" s="122" t="s">
        <v>3158</v>
      </c>
      <c r="AC2155" s="122" t="s">
        <v>3158</v>
      </c>
      <c r="AD2155" s="125">
        <v>43726.192488425928</v>
      </c>
      <c r="AE2155" s="122" t="s">
        <v>3158</v>
      </c>
    </row>
    <row r="2156" spans="1:31" ht="13">
      <c r="A2156" s="122">
        <v>4988</v>
      </c>
      <c r="B2156" s="122" t="s">
        <v>16001</v>
      </c>
      <c r="C2156" s="122" t="s">
        <v>16002</v>
      </c>
      <c r="D2156" s="122" t="s">
        <v>3146</v>
      </c>
      <c r="E2156" s="122">
        <v>2016</v>
      </c>
      <c r="F2156" s="122" t="s">
        <v>7129</v>
      </c>
      <c r="G2156" s="122" t="s">
        <v>4683</v>
      </c>
      <c r="H2156" s="122" t="s">
        <v>101</v>
      </c>
      <c r="I2156" s="122" t="s">
        <v>3326</v>
      </c>
      <c r="K2156" s="122" t="s">
        <v>16003</v>
      </c>
      <c r="L2156" s="124" t="s">
        <v>16004</v>
      </c>
      <c r="M2156" s="122" t="s">
        <v>3154</v>
      </c>
      <c r="N2156" s="122">
        <v>75</v>
      </c>
      <c r="O2156" s="124" t="s">
        <v>16005</v>
      </c>
      <c r="P2156" s="124" t="s">
        <v>16006</v>
      </c>
      <c r="Q2156" s="124" t="s">
        <v>16007</v>
      </c>
      <c r="R2156" s="125">
        <v>43721.577615740738</v>
      </c>
      <c r="S2156" s="125">
        <v>43726.192488425928</v>
      </c>
      <c r="T2156" s="122" t="s">
        <v>3158</v>
      </c>
      <c r="U2156" s="122" t="s">
        <v>3158</v>
      </c>
      <c r="V2156" s="122" t="s">
        <v>3158</v>
      </c>
      <c r="W2156" s="122" t="s">
        <v>3158</v>
      </c>
      <c r="X2156" s="122" t="s">
        <v>3158</v>
      </c>
      <c r="Y2156" s="122" t="s">
        <v>3158</v>
      </c>
      <c r="Z2156" s="122">
        <v>0</v>
      </c>
      <c r="AA2156" s="122" t="s">
        <v>3158</v>
      </c>
      <c r="AB2156" s="122" t="s">
        <v>3158</v>
      </c>
      <c r="AC2156" s="122" t="s">
        <v>3158</v>
      </c>
      <c r="AD2156" s="125">
        <v>43726.192488425928</v>
      </c>
      <c r="AE2156" s="122" t="s">
        <v>3158</v>
      </c>
    </row>
    <row r="2157" spans="1:31" ht="13">
      <c r="A2157" s="122">
        <v>4989</v>
      </c>
      <c r="B2157" s="122" t="s">
        <v>16008</v>
      </c>
      <c r="C2157" s="122" t="s">
        <v>16009</v>
      </c>
      <c r="D2157" s="122" t="s">
        <v>3146</v>
      </c>
      <c r="E2157" s="122">
        <v>2016</v>
      </c>
      <c r="F2157" s="122" t="s">
        <v>14056</v>
      </c>
      <c r="G2157" s="122" t="s">
        <v>3207</v>
      </c>
      <c r="H2157" s="122" t="s">
        <v>101</v>
      </c>
      <c r="I2157" s="126">
        <v>44967</v>
      </c>
      <c r="K2157" s="122" t="s">
        <v>16010</v>
      </c>
      <c r="L2157" s="124" t="s">
        <v>16011</v>
      </c>
      <c r="M2157" s="122" t="s">
        <v>3154</v>
      </c>
      <c r="N2157" s="122">
        <v>75</v>
      </c>
      <c r="O2157" s="124" t="s">
        <v>16012</v>
      </c>
      <c r="P2157" s="124" t="s">
        <v>16013</v>
      </c>
      <c r="R2157" s="125">
        <v>43721.577615740738</v>
      </c>
      <c r="S2157" s="125">
        <v>43726.192488425928</v>
      </c>
      <c r="T2157" s="122" t="s">
        <v>3158</v>
      </c>
      <c r="U2157" s="122" t="s">
        <v>3158</v>
      </c>
      <c r="V2157" s="122" t="s">
        <v>3158</v>
      </c>
      <c r="W2157" s="122" t="s">
        <v>3158</v>
      </c>
      <c r="X2157" s="122" t="s">
        <v>3158</v>
      </c>
      <c r="Y2157" s="122" t="s">
        <v>3158</v>
      </c>
      <c r="Z2157" s="122">
        <v>0</v>
      </c>
      <c r="AA2157" s="122" t="s">
        <v>3158</v>
      </c>
      <c r="AB2157" s="122" t="s">
        <v>3158</v>
      </c>
      <c r="AC2157" s="122" t="s">
        <v>3158</v>
      </c>
      <c r="AD2157" s="125">
        <v>43726.192488425928</v>
      </c>
      <c r="AE2157" s="122" t="s">
        <v>3158</v>
      </c>
    </row>
    <row r="2158" spans="1:31" ht="13">
      <c r="A2158" s="122">
        <v>4990</v>
      </c>
      <c r="B2158" s="122" t="s">
        <v>16014</v>
      </c>
      <c r="C2158" s="122" t="s">
        <v>16015</v>
      </c>
      <c r="D2158" s="122" t="s">
        <v>3146</v>
      </c>
      <c r="E2158" s="122">
        <v>2017</v>
      </c>
      <c r="F2158" s="122" t="s">
        <v>3147</v>
      </c>
      <c r="G2158" s="122" t="s">
        <v>4521</v>
      </c>
      <c r="H2158" s="122" t="s">
        <v>101</v>
      </c>
      <c r="I2158" s="122" t="s">
        <v>3326</v>
      </c>
      <c r="K2158" s="122" t="s">
        <v>16016</v>
      </c>
      <c r="L2158" s="124" t="s">
        <v>16017</v>
      </c>
      <c r="M2158" s="122" t="s">
        <v>3154</v>
      </c>
      <c r="N2158" s="122">
        <v>75</v>
      </c>
      <c r="O2158" s="124" t="s">
        <v>16018</v>
      </c>
      <c r="Q2158" s="124" t="s">
        <v>16019</v>
      </c>
      <c r="R2158" s="125">
        <v>43721.577615740738</v>
      </c>
      <c r="S2158" s="125">
        <v>43726.192488425928</v>
      </c>
      <c r="T2158" s="122" t="s">
        <v>3158</v>
      </c>
      <c r="U2158" s="122" t="s">
        <v>3158</v>
      </c>
      <c r="V2158" s="122" t="s">
        <v>3158</v>
      </c>
      <c r="W2158" s="122" t="s">
        <v>3158</v>
      </c>
      <c r="X2158" s="122" t="s">
        <v>3158</v>
      </c>
      <c r="Y2158" s="122" t="s">
        <v>3158</v>
      </c>
      <c r="Z2158" s="122">
        <v>0</v>
      </c>
      <c r="AA2158" s="122" t="s">
        <v>3158</v>
      </c>
      <c r="AB2158" s="122" t="s">
        <v>3158</v>
      </c>
      <c r="AC2158" s="122" t="s">
        <v>3158</v>
      </c>
      <c r="AD2158" s="125">
        <v>43726.192488425928</v>
      </c>
      <c r="AE2158" s="122" t="s">
        <v>3158</v>
      </c>
    </row>
    <row r="2159" spans="1:31" ht="13">
      <c r="A2159" s="122">
        <v>4991</v>
      </c>
      <c r="B2159" s="122" t="s">
        <v>16020</v>
      </c>
      <c r="C2159" s="122" t="s">
        <v>16021</v>
      </c>
      <c r="D2159" s="122" t="s">
        <v>3146</v>
      </c>
      <c r="E2159" s="122">
        <v>2018</v>
      </c>
      <c r="F2159" s="122" t="s">
        <v>14056</v>
      </c>
      <c r="G2159" s="122" t="s">
        <v>4521</v>
      </c>
      <c r="H2159" s="122" t="s">
        <v>101</v>
      </c>
      <c r="I2159" s="126">
        <v>44967</v>
      </c>
      <c r="K2159" s="122" t="s">
        <v>16022</v>
      </c>
      <c r="L2159" s="124" t="s">
        <v>16023</v>
      </c>
      <c r="M2159" s="122" t="s">
        <v>3154</v>
      </c>
      <c r="N2159" s="122">
        <v>75</v>
      </c>
      <c r="O2159" s="124" t="s">
        <v>16024</v>
      </c>
      <c r="P2159" s="124" t="s">
        <v>16025</v>
      </c>
      <c r="Q2159" s="124" t="s">
        <v>16026</v>
      </c>
      <c r="R2159" s="125">
        <v>43721.577615740738</v>
      </c>
      <c r="S2159" s="125">
        <v>43726.192488425928</v>
      </c>
      <c r="T2159" s="122" t="s">
        <v>3158</v>
      </c>
      <c r="U2159" s="122" t="s">
        <v>3158</v>
      </c>
      <c r="V2159" s="122" t="s">
        <v>3158</v>
      </c>
      <c r="W2159" s="122" t="s">
        <v>3158</v>
      </c>
      <c r="X2159" s="122" t="s">
        <v>3158</v>
      </c>
      <c r="Y2159" s="122" t="s">
        <v>3158</v>
      </c>
      <c r="Z2159" s="122">
        <v>0</v>
      </c>
      <c r="AA2159" s="122" t="s">
        <v>3158</v>
      </c>
      <c r="AB2159" s="122" t="s">
        <v>3158</v>
      </c>
      <c r="AC2159" s="122" t="s">
        <v>3158</v>
      </c>
      <c r="AD2159" s="125">
        <v>43726.192488425928</v>
      </c>
      <c r="AE2159" s="122" t="s">
        <v>3158</v>
      </c>
    </row>
    <row r="2160" spans="1:31" ht="13">
      <c r="A2160" s="122">
        <v>4992</v>
      </c>
      <c r="B2160" s="122" t="s">
        <v>16027</v>
      </c>
      <c r="C2160" s="122" t="s">
        <v>16028</v>
      </c>
      <c r="D2160" s="122" t="s">
        <v>3146</v>
      </c>
      <c r="E2160" s="122">
        <v>2018</v>
      </c>
      <c r="F2160" s="122" t="s">
        <v>7129</v>
      </c>
      <c r="G2160" s="122" t="s">
        <v>3207</v>
      </c>
      <c r="H2160" s="122" t="s">
        <v>101</v>
      </c>
      <c r="I2160" s="126">
        <v>44967</v>
      </c>
      <c r="K2160" s="122" t="s">
        <v>16029</v>
      </c>
      <c r="L2160" s="124" t="s">
        <v>16030</v>
      </c>
      <c r="M2160" s="122" t="s">
        <v>3154</v>
      </c>
      <c r="N2160" s="122">
        <v>75</v>
      </c>
      <c r="O2160" s="124" t="s">
        <v>16031</v>
      </c>
      <c r="P2160" s="124" t="s">
        <v>16032</v>
      </c>
      <c r="Q2160" s="124" t="s">
        <v>16033</v>
      </c>
      <c r="R2160" s="125">
        <v>43721.577615740738</v>
      </c>
      <c r="S2160" s="125">
        <v>43726.192488425928</v>
      </c>
      <c r="T2160" s="122" t="s">
        <v>3158</v>
      </c>
      <c r="U2160" s="122" t="s">
        <v>3158</v>
      </c>
      <c r="V2160" s="122" t="s">
        <v>3158</v>
      </c>
      <c r="W2160" s="122" t="s">
        <v>3158</v>
      </c>
      <c r="X2160" s="122" t="s">
        <v>3158</v>
      </c>
      <c r="Y2160" s="122" t="s">
        <v>3158</v>
      </c>
      <c r="Z2160" s="122">
        <v>0</v>
      </c>
      <c r="AA2160" s="122" t="s">
        <v>3158</v>
      </c>
      <c r="AB2160" s="122" t="s">
        <v>3158</v>
      </c>
      <c r="AC2160" s="122" t="s">
        <v>3158</v>
      </c>
      <c r="AD2160" s="125">
        <v>43726.192488425928</v>
      </c>
      <c r="AE2160" s="122" t="s">
        <v>3158</v>
      </c>
    </row>
    <row r="2161" spans="1:31" ht="13">
      <c r="A2161" s="122">
        <v>4993</v>
      </c>
      <c r="B2161" s="122" t="s">
        <v>16034</v>
      </c>
      <c r="C2161" s="122" t="s">
        <v>16035</v>
      </c>
      <c r="D2161" s="122" t="s">
        <v>3146</v>
      </c>
      <c r="E2161" s="122">
        <v>2017</v>
      </c>
      <c r="F2161" s="122" t="s">
        <v>3147</v>
      </c>
      <c r="G2161" s="122" t="s">
        <v>3207</v>
      </c>
      <c r="H2161" s="122" t="s">
        <v>101</v>
      </c>
      <c r="K2161" s="122" t="s">
        <v>16036</v>
      </c>
      <c r="L2161" s="124" t="s">
        <v>16037</v>
      </c>
      <c r="M2161" s="122" t="s">
        <v>3154</v>
      </c>
      <c r="N2161" s="122">
        <v>75</v>
      </c>
      <c r="P2161" s="124" t="s">
        <v>16038</v>
      </c>
      <c r="R2161" s="125">
        <v>43721.577615740738</v>
      </c>
      <c r="S2161" s="125">
        <v>43726.192488425928</v>
      </c>
      <c r="T2161" s="122" t="s">
        <v>3158</v>
      </c>
      <c r="U2161" s="122" t="s">
        <v>3158</v>
      </c>
      <c r="V2161" s="122" t="s">
        <v>3158</v>
      </c>
      <c r="W2161" s="122" t="s">
        <v>3158</v>
      </c>
      <c r="X2161" s="122" t="s">
        <v>3158</v>
      </c>
      <c r="Y2161" s="122" t="s">
        <v>3158</v>
      </c>
      <c r="Z2161" s="122">
        <v>0</v>
      </c>
      <c r="AA2161" s="122" t="s">
        <v>3158</v>
      </c>
      <c r="AB2161" s="122" t="s">
        <v>3158</v>
      </c>
      <c r="AC2161" s="122" t="s">
        <v>3158</v>
      </c>
      <c r="AD2161" s="125">
        <v>43726.192488425928</v>
      </c>
      <c r="AE2161" s="122" t="s">
        <v>3158</v>
      </c>
    </row>
    <row r="2162" spans="1:31" ht="13">
      <c r="A2162" s="122">
        <v>4994</v>
      </c>
      <c r="B2162" s="122" t="s">
        <v>16039</v>
      </c>
      <c r="C2162" s="122" t="s">
        <v>16040</v>
      </c>
      <c r="D2162" s="122" t="s">
        <v>3146</v>
      </c>
      <c r="E2162" s="122">
        <v>2016</v>
      </c>
      <c r="F2162" s="122" t="s">
        <v>14056</v>
      </c>
      <c r="G2162" s="122" t="s">
        <v>3207</v>
      </c>
      <c r="H2162" s="122" t="s">
        <v>101</v>
      </c>
      <c r="I2162" s="126">
        <v>44967</v>
      </c>
      <c r="K2162" s="122" t="s">
        <v>16041</v>
      </c>
      <c r="L2162" s="124" t="s">
        <v>16042</v>
      </c>
      <c r="M2162" s="122" t="s">
        <v>3154</v>
      </c>
      <c r="N2162" s="122">
        <v>75</v>
      </c>
      <c r="O2162" s="124" t="s">
        <v>16043</v>
      </c>
      <c r="P2162" s="124" t="s">
        <v>16044</v>
      </c>
      <c r="Q2162" s="124" t="s">
        <v>16045</v>
      </c>
      <c r="R2162" s="125">
        <v>43721.577615740738</v>
      </c>
      <c r="S2162" s="125">
        <v>43726.192488425928</v>
      </c>
      <c r="T2162" s="122" t="s">
        <v>3158</v>
      </c>
      <c r="U2162" s="122" t="s">
        <v>3158</v>
      </c>
      <c r="V2162" s="122" t="s">
        <v>3158</v>
      </c>
      <c r="W2162" s="122" t="s">
        <v>3158</v>
      </c>
      <c r="X2162" s="122" t="s">
        <v>3158</v>
      </c>
      <c r="Y2162" s="122" t="s">
        <v>3158</v>
      </c>
      <c r="Z2162" s="122">
        <v>0</v>
      </c>
      <c r="AA2162" s="122" t="s">
        <v>3158</v>
      </c>
      <c r="AB2162" s="122" t="s">
        <v>3158</v>
      </c>
      <c r="AC2162" s="122" t="s">
        <v>3158</v>
      </c>
      <c r="AD2162" s="125">
        <v>43726.192488425928</v>
      </c>
      <c r="AE2162" s="122" t="s">
        <v>3158</v>
      </c>
    </row>
    <row r="2163" spans="1:31" ht="13">
      <c r="A2163" s="122">
        <v>4995</v>
      </c>
      <c r="B2163" s="122" t="s">
        <v>16046</v>
      </c>
      <c r="C2163" s="122" t="s">
        <v>16047</v>
      </c>
      <c r="D2163" s="122" t="s">
        <v>3146</v>
      </c>
      <c r="E2163" s="122">
        <v>2018</v>
      </c>
      <c r="F2163" s="122" t="s">
        <v>7129</v>
      </c>
      <c r="G2163" s="122" t="s">
        <v>3207</v>
      </c>
      <c r="H2163" s="122" t="s">
        <v>101</v>
      </c>
      <c r="I2163" s="126">
        <v>44967</v>
      </c>
      <c r="K2163" s="122" t="s">
        <v>16048</v>
      </c>
      <c r="L2163" s="124" t="s">
        <v>16049</v>
      </c>
      <c r="M2163" s="122" t="s">
        <v>3154</v>
      </c>
      <c r="N2163" s="122">
        <v>75</v>
      </c>
      <c r="O2163" s="124" t="s">
        <v>16050</v>
      </c>
      <c r="Q2163" s="124" t="s">
        <v>16051</v>
      </c>
      <c r="R2163" s="125">
        <v>43721.577615740738</v>
      </c>
      <c r="S2163" s="125">
        <v>43726.192488425928</v>
      </c>
      <c r="T2163" s="122" t="s">
        <v>3158</v>
      </c>
      <c r="U2163" s="122" t="s">
        <v>3158</v>
      </c>
      <c r="V2163" s="122" t="s">
        <v>3158</v>
      </c>
      <c r="W2163" s="122" t="s">
        <v>3158</v>
      </c>
      <c r="X2163" s="122" t="s">
        <v>3158</v>
      </c>
      <c r="Y2163" s="122" t="s">
        <v>3158</v>
      </c>
      <c r="Z2163" s="122">
        <v>0</v>
      </c>
      <c r="AA2163" s="122" t="s">
        <v>3158</v>
      </c>
      <c r="AB2163" s="122" t="s">
        <v>3158</v>
      </c>
      <c r="AC2163" s="122" t="s">
        <v>3158</v>
      </c>
      <c r="AD2163" s="125">
        <v>43726.192488425928</v>
      </c>
      <c r="AE2163" s="122" t="s">
        <v>3158</v>
      </c>
    </row>
    <row r="2164" spans="1:31" ht="13">
      <c r="A2164" s="122">
        <v>4996</v>
      </c>
      <c r="B2164" s="122" t="s">
        <v>16052</v>
      </c>
      <c r="C2164" s="122" t="s">
        <v>16053</v>
      </c>
      <c r="D2164" s="122" t="s">
        <v>3146</v>
      </c>
      <c r="E2164" s="122">
        <v>2016</v>
      </c>
      <c r="F2164" s="122" t="s">
        <v>14056</v>
      </c>
      <c r="G2164" s="122" t="s">
        <v>3207</v>
      </c>
      <c r="H2164" s="122" t="s">
        <v>101</v>
      </c>
      <c r="I2164" s="122" t="s">
        <v>3326</v>
      </c>
      <c r="K2164" s="122" t="s">
        <v>16054</v>
      </c>
      <c r="L2164" s="124" t="s">
        <v>16055</v>
      </c>
      <c r="M2164" s="122" t="s">
        <v>3154</v>
      </c>
      <c r="N2164" s="122">
        <v>75</v>
      </c>
      <c r="O2164" s="124" t="s">
        <v>16056</v>
      </c>
      <c r="P2164" s="124" t="s">
        <v>16057</v>
      </c>
      <c r="Q2164" s="124" t="s">
        <v>16058</v>
      </c>
      <c r="R2164" s="125">
        <v>43721.577615740738</v>
      </c>
      <c r="S2164" s="125">
        <v>43726.192488425928</v>
      </c>
      <c r="T2164" s="122" t="s">
        <v>3158</v>
      </c>
      <c r="U2164" s="122" t="s">
        <v>3158</v>
      </c>
      <c r="V2164" s="122" t="s">
        <v>3158</v>
      </c>
      <c r="W2164" s="122" t="s">
        <v>3158</v>
      </c>
      <c r="X2164" s="122" t="s">
        <v>3158</v>
      </c>
      <c r="Y2164" s="122" t="s">
        <v>3158</v>
      </c>
      <c r="Z2164" s="122">
        <v>0</v>
      </c>
      <c r="AA2164" s="122" t="s">
        <v>3158</v>
      </c>
      <c r="AB2164" s="122" t="s">
        <v>3158</v>
      </c>
      <c r="AC2164" s="122" t="s">
        <v>3158</v>
      </c>
      <c r="AD2164" s="125">
        <v>43726.192488425928</v>
      </c>
      <c r="AE2164" s="122" t="s">
        <v>3158</v>
      </c>
    </row>
    <row r="2165" spans="1:31" ht="13">
      <c r="A2165" s="122">
        <v>4997</v>
      </c>
      <c r="B2165" s="122" t="s">
        <v>16059</v>
      </c>
      <c r="C2165" s="122" t="s">
        <v>16060</v>
      </c>
      <c r="D2165" s="122" t="s">
        <v>3146</v>
      </c>
      <c r="E2165" s="122">
        <v>2018</v>
      </c>
      <c r="F2165" s="122" t="s">
        <v>4665</v>
      </c>
      <c r="G2165" s="122" t="s">
        <v>3529</v>
      </c>
      <c r="H2165" s="122" t="s">
        <v>101</v>
      </c>
      <c r="I2165" s="122" t="s">
        <v>3385</v>
      </c>
      <c r="J2165" s="122" t="s">
        <v>16061</v>
      </c>
      <c r="K2165" s="122" t="s">
        <v>16062</v>
      </c>
      <c r="L2165" s="124" t="s">
        <v>16063</v>
      </c>
      <c r="M2165" s="122" t="s">
        <v>3154</v>
      </c>
      <c r="N2165" s="122">
        <v>75</v>
      </c>
      <c r="O2165" s="124" t="s">
        <v>16064</v>
      </c>
      <c r="P2165" s="124" t="s">
        <v>16065</v>
      </c>
      <c r="Q2165" s="124" t="s">
        <v>16066</v>
      </c>
      <c r="R2165" s="125">
        <v>43721.577615740738</v>
      </c>
      <c r="S2165" s="125">
        <v>43865.643078703702</v>
      </c>
      <c r="T2165" s="122">
        <v>72</v>
      </c>
      <c r="U2165" s="122" t="s">
        <v>3278</v>
      </c>
      <c r="V2165" s="122" t="s">
        <v>101</v>
      </c>
      <c r="W2165" s="122" t="s">
        <v>3158</v>
      </c>
      <c r="X2165" s="122" t="s">
        <v>16067</v>
      </c>
      <c r="Y2165" s="122" t="s">
        <v>3158</v>
      </c>
      <c r="Z2165" s="122">
        <v>0</v>
      </c>
      <c r="AA2165" s="122" t="s">
        <v>3158</v>
      </c>
      <c r="AB2165" s="122" t="s">
        <v>3158</v>
      </c>
      <c r="AC2165" s="122" t="s">
        <v>3158</v>
      </c>
      <c r="AD2165" s="125">
        <v>43726.192488425928</v>
      </c>
      <c r="AE2165" s="122" t="s">
        <v>3158</v>
      </c>
    </row>
    <row r="2166" spans="1:31" ht="13">
      <c r="A2166" s="122">
        <v>4998</v>
      </c>
      <c r="B2166" s="122" t="s">
        <v>16068</v>
      </c>
      <c r="C2166" s="122" t="s">
        <v>16069</v>
      </c>
      <c r="D2166" s="122" t="s">
        <v>3146</v>
      </c>
      <c r="E2166" s="122">
        <v>2018</v>
      </c>
      <c r="F2166" s="122" t="s">
        <v>3342</v>
      </c>
      <c r="G2166" s="122" t="s">
        <v>4521</v>
      </c>
      <c r="H2166" s="122" t="s">
        <v>101</v>
      </c>
      <c r="I2166" s="122" t="s">
        <v>3326</v>
      </c>
      <c r="K2166" s="122" t="s">
        <v>16070</v>
      </c>
      <c r="L2166" s="124" t="s">
        <v>16071</v>
      </c>
      <c r="M2166" s="122" t="s">
        <v>3154</v>
      </c>
      <c r="N2166" s="122">
        <v>75</v>
      </c>
      <c r="O2166" s="124" t="s">
        <v>16072</v>
      </c>
      <c r="P2166" s="124" t="s">
        <v>16073</v>
      </c>
      <c r="Q2166" s="124" t="s">
        <v>16074</v>
      </c>
      <c r="R2166" s="125">
        <v>43721.577615740738</v>
      </c>
      <c r="S2166" s="125">
        <v>43726.192488425928</v>
      </c>
      <c r="T2166" s="122" t="s">
        <v>3158</v>
      </c>
      <c r="U2166" s="122" t="s">
        <v>3158</v>
      </c>
      <c r="V2166" s="122" t="s">
        <v>3158</v>
      </c>
      <c r="W2166" s="122" t="s">
        <v>3158</v>
      </c>
      <c r="X2166" s="122" t="s">
        <v>3158</v>
      </c>
      <c r="Y2166" s="122" t="s">
        <v>3158</v>
      </c>
      <c r="Z2166" s="122">
        <v>0</v>
      </c>
      <c r="AA2166" s="122" t="s">
        <v>3158</v>
      </c>
      <c r="AB2166" s="122" t="s">
        <v>3158</v>
      </c>
      <c r="AC2166" s="122" t="s">
        <v>3158</v>
      </c>
      <c r="AD2166" s="125">
        <v>43726.192488425928</v>
      </c>
      <c r="AE2166" s="122" t="s">
        <v>3158</v>
      </c>
    </row>
    <row r="2167" spans="1:31" ht="13">
      <c r="A2167" s="122">
        <v>4999</v>
      </c>
      <c r="B2167" s="122" t="s">
        <v>16075</v>
      </c>
      <c r="C2167" s="122" t="s">
        <v>16076</v>
      </c>
      <c r="D2167" s="122" t="s">
        <v>3146</v>
      </c>
      <c r="E2167" s="122">
        <v>2017</v>
      </c>
      <c r="F2167" s="122" t="s">
        <v>15939</v>
      </c>
      <c r="G2167" s="122" t="s">
        <v>16077</v>
      </c>
      <c r="H2167" s="122" t="s">
        <v>101</v>
      </c>
      <c r="I2167" s="122" t="s">
        <v>3326</v>
      </c>
      <c r="K2167" s="122" t="s">
        <v>16078</v>
      </c>
      <c r="L2167" s="124" t="s">
        <v>16079</v>
      </c>
      <c r="M2167" s="122" t="s">
        <v>3154</v>
      </c>
      <c r="N2167" s="122">
        <v>75</v>
      </c>
      <c r="O2167" s="124" t="s">
        <v>16080</v>
      </c>
      <c r="P2167" s="124" t="s">
        <v>16081</v>
      </c>
      <c r="R2167" s="125">
        <v>43721.577615740738</v>
      </c>
      <c r="S2167" s="125">
        <v>43726.192488425928</v>
      </c>
      <c r="T2167" s="122" t="s">
        <v>3158</v>
      </c>
      <c r="U2167" s="122" t="s">
        <v>3158</v>
      </c>
      <c r="V2167" s="122" t="s">
        <v>3158</v>
      </c>
      <c r="W2167" s="122" t="s">
        <v>3158</v>
      </c>
      <c r="X2167" s="122" t="s">
        <v>3158</v>
      </c>
      <c r="Y2167" s="122" t="s">
        <v>3158</v>
      </c>
      <c r="Z2167" s="122">
        <v>0</v>
      </c>
      <c r="AA2167" s="122" t="s">
        <v>3158</v>
      </c>
      <c r="AB2167" s="122" t="s">
        <v>3158</v>
      </c>
      <c r="AC2167" s="122" t="s">
        <v>3158</v>
      </c>
      <c r="AD2167" s="125">
        <v>43726.192488425928</v>
      </c>
      <c r="AE2167" s="122" t="s">
        <v>3158</v>
      </c>
    </row>
    <row r="2168" spans="1:31" ht="13">
      <c r="A2168" s="122">
        <v>5000</v>
      </c>
      <c r="B2168" s="122" t="s">
        <v>16082</v>
      </c>
      <c r="C2168" s="122" t="s">
        <v>16083</v>
      </c>
      <c r="D2168" s="122" t="s">
        <v>3146</v>
      </c>
      <c r="E2168" s="122">
        <v>2017</v>
      </c>
      <c r="F2168" s="122" t="s">
        <v>4665</v>
      </c>
      <c r="G2168" s="122" t="s">
        <v>3529</v>
      </c>
      <c r="H2168" s="122" t="s">
        <v>101</v>
      </c>
      <c r="I2168" s="122" t="s">
        <v>3385</v>
      </c>
      <c r="J2168" s="122" t="s">
        <v>16084</v>
      </c>
      <c r="K2168" s="122" t="s">
        <v>16085</v>
      </c>
      <c r="L2168" s="124" t="s">
        <v>16086</v>
      </c>
      <c r="M2168" s="122" t="s">
        <v>3154</v>
      </c>
      <c r="N2168" s="122">
        <v>75</v>
      </c>
      <c r="O2168" s="124" t="s">
        <v>16087</v>
      </c>
      <c r="P2168" s="122" t="s">
        <v>3158</v>
      </c>
      <c r="Q2168" s="124" t="s">
        <v>16088</v>
      </c>
      <c r="R2168" s="125">
        <v>43721.577615740738</v>
      </c>
      <c r="S2168" s="125">
        <v>44076.408310185187</v>
      </c>
      <c r="T2168" s="122">
        <v>68</v>
      </c>
      <c r="U2168" s="122" t="s">
        <v>3202</v>
      </c>
      <c r="V2168" s="122" t="s">
        <v>101</v>
      </c>
      <c r="W2168" s="122" t="s">
        <v>3158</v>
      </c>
      <c r="X2168" s="122" t="s">
        <v>3204</v>
      </c>
      <c r="Y2168" s="122" t="s">
        <v>3158</v>
      </c>
      <c r="Z2168" s="122">
        <v>0</v>
      </c>
      <c r="AA2168" s="122" t="s">
        <v>3158</v>
      </c>
      <c r="AB2168" s="122" t="s">
        <v>3158</v>
      </c>
      <c r="AC2168" s="122" t="s">
        <v>3158</v>
      </c>
      <c r="AD2168" s="125">
        <v>43726.192488425928</v>
      </c>
      <c r="AE2168" s="122" t="s">
        <v>3158</v>
      </c>
    </row>
    <row r="2169" spans="1:31" ht="13">
      <c r="A2169" s="122">
        <v>5001</v>
      </c>
      <c r="B2169" s="124" t="s">
        <v>16089</v>
      </c>
      <c r="C2169" s="122" t="s">
        <v>16090</v>
      </c>
      <c r="D2169" s="122" t="s">
        <v>3146</v>
      </c>
      <c r="E2169" s="122">
        <v>2016</v>
      </c>
      <c r="F2169" s="122" t="s">
        <v>14056</v>
      </c>
      <c r="G2169" s="122" t="s">
        <v>3207</v>
      </c>
      <c r="H2169" s="122" t="s">
        <v>101</v>
      </c>
      <c r="I2169" s="122" t="s">
        <v>3326</v>
      </c>
      <c r="K2169" s="122" t="s">
        <v>16091</v>
      </c>
      <c r="L2169" s="124" t="s">
        <v>16092</v>
      </c>
      <c r="M2169" s="122" t="s">
        <v>3154</v>
      </c>
      <c r="N2169" s="122">
        <v>75</v>
      </c>
      <c r="P2169" s="124" t="s">
        <v>16093</v>
      </c>
      <c r="Q2169" s="124" t="s">
        <v>16094</v>
      </c>
      <c r="R2169" s="125">
        <v>43721.577615740738</v>
      </c>
      <c r="S2169" s="125">
        <v>43726.192488425928</v>
      </c>
      <c r="T2169" s="122" t="s">
        <v>3158</v>
      </c>
      <c r="U2169" s="122" t="s">
        <v>3158</v>
      </c>
      <c r="V2169" s="122" t="s">
        <v>3158</v>
      </c>
      <c r="W2169" s="122" t="s">
        <v>3158</v>
      </c>
      <c r="X2169" s="122" t="s">
        <v>3158</v>
      </c>
      <c r="Y2169" s="122" t="s">
        <v>3158</v>
      </c>
      <c r="Z2169" s="122">
        <v>0</v>
      </c>
      <c r="AA2169" s="122" t="s">
        <v>3158</v>
      </c>
      <c r="AB2169" s="122" t="s">
        <v>3158</v>
      </c>
      <c r="AC2169" s="122" t="s">
        <v>3158</v>
      </c>
      <c r="AD2169" s="125">
        <v>43726.192488425928</v>
      </c>
      <c r="AE2169" s="122" t="s">
        <v>3158</v>
      </c>
    </row>
    <row r="2170" spans="1:31" ht="13">
      <c r="A2170" s="122">
        <v>5002</v>
      </c>
      <c r="B2170" s="122" t="s">
        <v>16095</v>
      </c>
      <c r="C2170" s="122" t="s">
        <v>16096</v>
      </c>
      <c r="D2170" s="122" t="s">
        <v>3146</v>
      </c>
      <c r="E2170" s="122">
        <v>2012</v>
      </c>
      <c r="F2170" s="122" t="s">
        <v>3147</v>
      </c>
      <c r="G2170" s="122" t="s">
        <v>3207</v>
      </c>
      <c r="H2170" s="122" t="s">
        <v>101</v>
      </c>
      <c r="I2170" s="126">
        <v>44967</v>
      </c>
      <c r="K2170" s="122" t="s">
        <v>16097</v>
      </c>
      <c r="L2170" s="124" t="s">
        <v>16098</v>
      </c>
      <c r="M2170" s="122" t="s">
        <v>3154</v>
      </c>
      <c r="N2170" s="122">
        <v>75</v>
      </c>
      <c r="O2170" s="124" t="s">
        <v>16099</v>
      </c>
      <c r="P2170" s="124" t="s">
        <v>16100</v>
      </c>
      <c r="Q2170" s="124" t="s">
        <v>16101</v>
      </c>
      <c r="R2170" s="125">
        <v>43721.577615740738</v>
      </c>
      <c r="S2170" s="125">
        <v>43726.192488425928</v>
      </c>
      <c r="T2170" s="122" t="s">
        <v>3158</v>
      </c>
      <c r="U2170" s="122" t="s">
        <v>3158</v>
      </c>
      <c r="V2170" s="122" t="s">
        <v>3158</v>
      </c>
      <c r="W2170" s="122" t="s">
        <v>3158</v>
      </c>
      <c r="X2170" s="122" t="s">
        <v>3158</v>
      </c>
      <c r="Y2170" s="122" t="s">
        <v>3158</v>
      </c>
      <c r="Z2170" s="122">
        <v>0</v>
      </c>
      <c r="AA2170" s="122" t="s">
        <v>3158</v>
      </c>
      <c r="AB2170" s="122" t="s">
        <v>3158</v>
      </c>
      <c r="AC2170" s="122" t="s">
        <v>3158</v>
      </c>
      <c r="AD2170" s="125">
        <v>43726.192488425928</v>
      </c>
      <c r="AE2170" s="122" t="s">
        <v>3158</v>
      </c>
    </row>
    <row r="2171" spans="1:31" ht="13">
      <c r="A2171" s="122">
        <v>5003</v>
      </c>
      <c r="B2171" s="122" t="s">
        <v>16102</v>
      </c>
      <c r="C2171" s="122" t="s">
        <v>16103</v>
      </c>
      <c r="D2171" s="122" t="s">
        <v>3146</v>
      </c>
      <c r="E2171" s="122">
        <v>2013</v>
      </c>
      <c r="F2171" s="122" t="s">
        <v>3182</v>
      </c>
      <c r="G2171" s="122" t="s">
        <v>3207</v>
      </c>
      <c r="H2171" s="122" t="s">
        <v>101</v>
      </c>
      <c r="I2171" s="122" t="s">
        <v>3326</v>
      </c>
      <c r="K2171" s="122" t="s">
        <v>16104</v>
      </c>
      <c r="L2171" s="124" t="s">
        <v>16105</v>
      </c>
      <c r="M2171" s="122" t="s">
        <v>3154</v>
      </c>
      <c r="N2171" s="122">
        <v>75</v>
      </c>
      <c r="O2171" s="124" t="s">
        <v>16106</v>
      </c>
      <c r="P2171" s="124" t="s">
        <v>16107</v>
      </c>
      <c r="Q2171" s="124" t="s">
        <v>16108</v>
      </c>
      <c r="R2171" s="125">
        <v>43721.577615740738</v>
      </c>
      <c r="S2171" s="125">
        <v>43726.192488425928</v>
      </c>
      <c r="T2171" s="122" t="s">
        <v>3158</v>
      </c>
      <c r="U2171" s="122" t="s">
        <v>3158</v>
      </c>
      <c r="V2171" s="122" t="s">
        <v>3158</v>
      </c>
      <c r="W2171" s="122" t="s">
        <v>3158</v>
      </c>
      <c r="X2171" s="122" t="s">
        <v>3158</v>
      </c>
      <c r="Y2171" s="122" t="s">
        <v>3158</v>
      </c>
      <c r="Z2171" s="122">
        <v>0</v>
      </c>
      <c r="AA2171" s="122" t="s">
        <v>3158</v>
      </c>
      <c r="AB2171" s="122" t="s">
        <v>3158</v>
      </c>
      <c r="AC2171" s="122" t="s">
        <v>3158</v>
      </c>
      <c r="AD2171" s="125">
        <v>43726.192488425928</v>
      </c>
      <c r="AE2171" s="122" t="s">
        <v>3158</v>
      </c>
    </row>
    <row r="2172" spans="1:31" ht="13">
      <c r="A2172" s="122">
        <v>5004</v>
      </c>
      <c r="B2172" s="122" t="s">
        <v>16109</v>
      </c>
      <c r="C2172" s="122" t="s">
        <v>16110</v>
      </c>
      <c r="D2172" s="122" t="s">
        <v>3146</v>
      </c>
      <c r="E2172" s="122">
        <v>2012</v>
      </c>
      <c r="F2172" s="122" t="s">
        <v>14056</v>
      </c>
      <c r="G2172" s="122" t="s">
        <v>3207</v>
      </c>
      <c r="H2172" s="122" t="s">
        <v>101</v>
      </c>
      <c r="I2172" s="122" t="s">
        <v>3375</v>
      </c>
      <c r="K2172" s="122" t="s">
        <v>16111</v>
      </c>
      <c r="L2172" s="124" t="s">
        <v>16112</v>
      </c>
      <c r="M2172" s="122" t="s">
        <v>3154</v>
      </c>
      <c r="N2172" s="122">
        <v>75</v>
      </c>
      <c r="O2172" s="124" t="s">
        <v>16113</v>
      </c>
      <c r="P2172" s="124" t="s">
        <v>16114</v>
      </c>
      <c r="Q2172" s="124" t="s">
        <v>16115</v>
      </c>
      <c r="R2172" s="125">
        <v>43721.577615740738</v>
      </c>
      <c r="S2172" s="125">
        <v>43726.192488425928</v>
      </c>
      <c r="T2172" s="122" t="s">
        <v>3158</v>
      </c>
      <c r="U2172" s="122" t="s">
        <v>3158</v>
      </c>
      <c r="V2172" s="122" t="s">
        <v>3158</v>
      </c>
      <c r="W2172" s="122" t="s">
        <v>3158</v>
      </c>
      <c r="X2172" s="122" t="s">
        <v>3158</v>
      </c>
      <c r="Y2172" s="122" t="s">
        <v>3158</v>
      </c>
      <c r="Z2172" s="122">
        <v>0</v>
      </c>
      <c r="AA2172" s="122" t="s">
        <v>3158</v>
      </c>
      <c r="AB2172" s="122" t="s">
        <v>3158</v>
      </c>
      <c r="AC2172" s="122" t="s">
        <v>3158</v>
      </c>
      <c r="AD2172" s="125">
        <v>43726.192488425928</v>
      </c>
      <c r="AE2172" s="122" t="s">
        <v>3158</v>
      </c>
    </row>
    <row r="2173" spans="1:31" ht="13">
      <c r="A2173" s="122">
        <v>5005</v>
      </c>
      <c r="B2173" s="122" t="s">
        <v>16116</v>
      </c>
      <c r="C2173" s="122" t="s">
        <v>16117</v>
      </c>
      <c r="D2173" s="122" t="s">
        <v>3146</v>
      </c>
      <c r="E2173" s="122">
        <v>2016</v>
      </c>
      <c r="F2173" s="122" t="s">
        <v>14056</v>
      </c>
      <c r="G2173" s="122" t="s">
        <v>3207</v>
      </c>
      <c r="H2173" s="122" t="s">
        <v>101</v>
      </c>
      <c r="I2173" s="126">
        <v>44967</v>
      </c>
      <c r="K2173" s="122" t="s">
        <v>16118</v>
      </c>
      <c r="L2173" s="124" t="s">
        <v>16119</v>
      </c>
      <c r="M2173" s="122" t="s">
        <v>3154</v>
      </c>
      <c r="N2173" s="122">
        <v>75</v>
      </c>
      <c r="O2173" s="124" t="s">
        <v>16120</v>
      </c>
      <c r="P2173" s="124" t="s">
        <v>16121</v>
      </c>
      <c r="Q2173" s="124" t="s">
        <v>16122</v>
      </c>
      <c r="R2173" s="125">
        <v>43721.577615740738</v>
      </c>
      <c r="S2173" s="125">
        <v>43726.192488425928</v>
      </c>
      <c r="T2173" s="122" t="s">
        <v>3158</v>
      </c>
      <c r="U2173" s="122" t="s">
        <v>3158</v>
      </c>
      <c r="V2173" s="122" t="s">
        <v>3158</v>
      </c>
      <c r="W2173" s="122" t="s">
        <v>3158</v>
      </c>
      <c r="X2173" s="122" t="s">
        <v>3158</v>
      </c>
      <c r="Y2173" s="122" t="s">
        <v>3158</v>
      </c>
      <c r="Z2173" s="122">
        <v>0</v>
      </c>
      <c r="AA2173" s="122" t="s">
        <v>3158</v>
      </c>
      <c r="AB2173" s="122" t="s">
        <v>3158</v>
      </c>
      <c r="AC2173" s="122" t="s">
        <v>3158</v>
      </c>
      <c r="AD2173" s="125">
        <v>43726.192488425928</v>
      </c>
      <c r="AE2173" s="122" t="s">
        <v>3158</v>
      </c>
    </row>
    <row r="2174" spans="1:31" ht="13">
      <c r="A2174" s="122">
        <v>5006</v>
      </c>
      <c r="B2174" s="122" t="s">
        <v>16123</v>
      </c>
      <c r="C2174" s="122" t="s">
        <v>16124</v>
      </c>
      <c r="D2174" s="122" t="s">
        <v>3146</v>
      </c>
      <c r="E2174" s="122">
        <v>2012</v>
      </c>
      <c r="F2174" s="122" t="s">
        <v>14056</v>
      </c>
      <c r="G2174" s="122" t="s">
        <v>4521</v>
      </c>
      <c r="H2174" s="122" t="s">
        <v>101</v>
      </c>
      <c r="I2174" s="126">
        <v>44967</v>
      </c>
      <c r="K2174" s="122" t="s">
        <v>16125</v>
      </c>
      <c r="L2174" s="124" t="s">
        <v>16126</v>
      </c>
      <c r="M2174" s="122" t="s">
        <v>3154</v>
      </c>
      <c r="N2174" s="122">
        <v>75</v>
      </c>
      <c r="O2174" s="124" t="s">
        <v>16127</v>
      </c>
      <c r="P2174" s="124" t="s">
        <v>16128</v>
      </c>
      <c r="Q2174" s="124" t="s">
        <v>16129</v>
      </c>
      <c r="R2174" s="125">
        <v>43721.577615740738</v>
      </c>
      <c r="S2174" s="125">
        <v>43726.192488425928</v>
      </c>
      <c r="T2174" s="122" t="s">
        <v>3158</v>
      </c>
      <c r="U2174" s="122" t="s">
        <v>3158</v>
      </c>
      <c r="V2174" s="122" t="s">
        <v>3158</v>
      </c>
      <c r="W2174" s="122" t="s">
        <v>3158</v>
      </c>
      <c r="X2174" s="122" t="s">
        <v>3158</v>
      </c>
      <c r="Y2174" s="122" t="s">
        <v>3158</v>
      </c>
      <c r="Z2174" s="122">
        <v>0</v>
      </c>
      <c r="AA2174" s="122" t="s">
        <v>3158</v>
      </c>
      <c r="AB2174" s="122" t="s">
        <v>3158</v>
      </c>
      <c r="AC2174" s="122" t="s">
        <v>3158</v>
      </c>
      <c r="AD2174" s="125">
        <v>43726.192488425928</v>
      </c>
      <c r="AE2174" s="122" t="s">
        <v>3158</v>
      </c>
    </row>
    <row r="2175" spans="1:31" ht="13">
      <c r="A2175" s="122">
        <v>5007</v>
      </c>
      <c r="B2175" s="122" t="s">
        <v>16130</v>
      </c>
      <c r="C2175" s="122" t="s">
        <v>16131</v>
      </c>
      <c r="D2175" s="122" t="s">
        <v>3146</v>
      </c>
      <c r="E2175" s="122">
        <v>2013</v>
      </c>
      <c r="F2175" s="122" t="s">
        <v>3992</v>
      </c>
      <c r="G2175" s="122" t="s">
        <v>3207</v>
      </c>
      <c r="H2175" s="122" t="s">
        <v>101</v>
      </c>
      <c r="I2175" s="122" t="s">
        <v>3326</v>
      </c>
      <c r="K2175" s="122" t="s">
        <v>16132</v>
      </c>
      <c r="L2175" s="124" t="s">
        <v>16133</v>
      </c>
      <c r="M2175" s="122" t="s">
        <v>3154</v>
      </c>
      <c r="N2175" s="122">
        <v>75</v>
      </c>
      <c r="O2175" s="124" t="s">
        <v>16134</v>
      </c>
      <c r="P2175" s="124" t="s">
        <v>16135</v>
      </c>
      <c r="Q2175" s="124" t="s">
        <v>16136</v>
      </c>
      <c r="R2175" s="125">
        <v>43721.577615740738</v>
      </c>
      <c r="S2175" s="125">
        <v>43726.192488425928</v>
      </c>
      <c r="T2175" s="122" t="s">
        <v>3158</v>
      </c>
      <c r="U2175" s="122" t="s">
        <v>3158</v>
      </c>
      <c r="V2175" s="122" t="s">
        <v>3158</v>
      </c>
      <c r="W2175" s="122" t="s">
        <v>3158</v>
      </c>
      <c r="X2175" s="122" t="s">
        <v>3158</v>
      </c>
      <c r="Y2175" s="122" t="s">
        <v>3158</v>
      </c>
      <c r="Z2175" s="122">
        <v>0</v>
      </c>
      <c r="AA2175" s="122" t="s">
        <v>3158</v>
      </c>
      <c r="AB2175" s="122" t="s">
        <v>3158</v>
      </c>
      <c r="AC2175" s="122" t="s">
        <v>3158</v>
      </c>
      <c r="AD2175" s="125">
        <v>43726.192488425928</v>
      </c>
      <c r="AE2175" s="122" t="s">
        <v>3158</v>
      </c>
    </row>
    <row r="2176" spans="1:31" ht="13">
      <c r="A2176" s="122">
        <v>5008</v>
      </c>
      <c r="B2176" s="122" t="s">
        <v>16137</v>
      </c>
      <c r="C2176" s="122" t="s">
        <v>16138</v>
      </c>
      <c r="D2176" s="122" t="s">
        <v>3146</v>
      </c>
      <c r="E2176" s="122">
        <v>2016</v>
      </c>
      <c r="F2176" s="122" t="s">
        <v>7129</v>
      </c>
      <c r="G2176" s="122" t="s">
        <v>4683</v>
      </c>
      <c r="H2176" s="122" t="s">
        <v>101</v>
      </c>
      <c r="I2176" s="122" t="s">
        <v>3326</v>
      </c>
      <c r="K2176" s="122" t="s">
        <v>16139</v>
      </c>
      <c r="L2176" s="124" t="s">
        <v>16140</v>
      </c>
      <c r="M2176" s="122" t="s">
        <v>3154</v>
      </c>
      <c r="N2176" s="122">
        <v>75</v>
      </c>
      <c r="O2176" s="124" t="s">
        <v>16141</v>
      </c>
      <c r="Q2176" s="124" t="s">
        <v>16142</v>
      </c>
      <c r="R2176" s="125">
        <v>43721.577615740738</v>
      </c>
      <c r="S2176" s="125">
        <v>43726.192488425928</v>
      </c>
      <c r="T2176" s="122" t="s">
        <v>3158</v>
      </c>
      <c r="U2176" s="122" t="s">
        <v>3158</v>
      </c>
      <c r="V2176" s="122" t="s">
        <v>3158</v>
      </c>
      <c r="W2176" s="122" t="s">
        <v>3158</v>
      </c>
      <c r="X2176" s="122" t="s">
        <v>3158</v>
      </c>
      <c r="Y2176" s="122" t="s">
        <v>3158</v>
      </c>
      <c r="Z2176" s="122">
        <v>0</v>
      </c>
      <c r="AA2176" s="122" t="s">
        <v>3158</v>
      </c>
      <c r="AB2176" s="122" t="s">
        <v>3158</v>
      </c>
      <c r="AC2176" s="122" t="s">
        <v>3158</v>
      </c>
      <c r="AD2176" s="125">
        <v>43726.192488425928</v>
      </c>
      <c r="AE2176" s="122" t="s">
        <v>3158</v>
      </c>
    </row>
    <row r="2177" spans="1:31" ht="13">
      <c r="A2177" s="122">
        <v>5009</v>
      </c>
      <c r="B2177" s="122" t="s">
        <v>16143</v>
      </c>
      <c r="C2177" s="122" t="s">
        <v>16144</v>
      </c>
      <c r="D2177" s="122" t="s">
        <v>3146</v>
      </c>
      <c r="E2177" s="122">
        <v>2013</v>
      </c>
      <c r="F2177" s="122" t="s">
        <v>7129</v>
      </c>
      <c r="G2177" s="122" t="s">
        <v>3207</v>
      </c>
      <c r="H2177" s="122" t="s">
        <v>101</v>
      </c>
      <c r="I2177" s="126">
        <v>44936</v>
      </c>
      <c r="K2177" s="122" t="s">
        <v>16145</v>
      </c>
      <c r="L2177" s="124" t="s">
        <v>16146</v>
      </c>
      <c r="M2177" s="122" t="s">
        <v>3154</v>
      </c>
      <c r="N2177" s="122">
        <v>75</v>
      </c>
      <c r="O2177" s="124" t="s">
        <v>16147</v>
      </c>
      <c r="P2177" s="124" t="s">
        <v>16148</v>
      </c>
      <c r="Q2177" s="124" t="s">
        <v>16149</v>
      </c>
      <c r="R2177" s="125">
        <v>43721.577615740738</v>
      </c>
      <c r="S2177" s="125">
        <v>43726.192488425928</v>
      </c>
      <c r="T2177" s="122" t="s">
        <v>3158</v>
      </c>
      <c r="U2177" s="122" t="s">
        <v>3158</v>
      </c>
      <c r="V2177" s="122" t="s">
        <v>3158</v>
      </c>
      <c r="W2177" s="122" t="s">
        <v>3158</v>
      </c>
      <c r="X2177" s="122" t="s">
        <v>3158</v>
      </c>
      <c r="Y2177" s="122" t="s">
        <v>3158</v>
      </c>
      <c r="Z2177" s="122">
        <v>0</v>
      </c>
      <c r="AA2177" s="122" t="s">
        <v>3158</v>
      </c>
      <c r="AB2177" s="122" t="s">
        <v>3158</v>
      </c>
      <c r="AC2177" s="122" t="s">
        <v>3158</v>
      </c>
      <c r="AD2177" s="125">
        <v>43726.192488425928</v>
      </c>
      <c r="AE2177" s="122" t="s">
        <v>3158</v>
      </c>
    </row>
    <row r="2178" spans="1:31" ht="13">
      <c r="A2178" s="122">
        <v>5010</v>
      </c>
      <c r="B2178" s="122" t="s">
        <v>16150</v>
      </c>
      <c r="C2178" s="122" t="s">
        <v>16151</v>
      </c>
      <c r="D2178" s="122" t="s">
        <v>3146</v>
      </c>
      <c r="E2178" s="122">
        <v>2016</v>
      </c>
      <c r="F2178" s="122" t="s">
        <v>3147</v>
      </c>
      <c r="G2178" s="122" t="s">
        <v>3207</v>
      </c>
      <c r="H2178" s="122" t="s">
        <v>101</v>
      </c>
      <c r="I2178" s="126">
        <v>44967</v>
      </c>
      <c r="K2178" s="122" t="s">
        <v>16152</v>
      </c>
      <c r="L2178" s="124" t="s">
        <v>16153</v>
      </c>
      <c r="M2178" s="122" t="s">
        <v>3154</v>
      </c>
      <c r="N2178" s="122">
        <v>75</v>
      </c>
      <c r="O2178" s="124" t="s">
        <v>16154</v>
      </c>
      <c r="P2178" s="124" t="s">
        <v>16155</v>
      </c>
      <c r="Q2178" s="124" t="s">
        <v>16156</v>
      </c>
      <c r="R2178" s="125">
        <v>43721.577615740738</v>
      </c>
      <c r="S2178" s="125">
        <v>43726.192488425928</v>
      </c>
      <c r="T2178" s="122" t="s">
        <v>3158</v>
      </c>
      <c r="U2178" s="122" t="s">
        <v>3158</v>
      </c>
      <c r="V2178" s="122" t="s">
        <v>3158</v>
      </c>
      <c r="W2178" s="122" t="s">
        <v>3158</v>
      </c>
      <c r="X2178" s="122" t="s">
        <v>3158</v>
      </c>
      <c r="Y2178" s="122" t="s">
        <v>3158</v>
      </c>
      <c r="Z2178" s="122">
        <v>0</v>
      </c>
      <c r="AA2178" s="122" t="s">
        <v>3158</v>
      </c>
      <c r="AB2178" s="122" t="s">
        <v>3158</v>
      </c>
      <c r="AC2178" s="122" t="s">
        <v>3158</v>
      </c>
      <c r="AD2178" s="125">
        <v>43726.192488425928</v>
      </c>
      <c r="AE2178" s="122" t="s">
        <v>3158</v>
      </c>
    </row>
    <row r="2179" spans="1:31" ht="13">
      <c r="A2179" s="122">
        <v>5011</v>
      </c>
      <c r="B2179" s="122" t="s">
        <v>16157</v>
      </c>
      <c r="C2179" s="122" t="s">
        <v>16158</v>
      </c>
      <c r="D2179" s="122" t="s">
        <v>3146</v>
      </c>
      <c r="E2179" s="122">
        <v>2014</v>
      </c>
      <c r="F2179" s="122" t="s">
        <v>15910</v>
      </c>
      <c r="G2179" s="122" t="s">
        <v>3207</v>
      </c>
      <c r="H2179" s="122" t="s">
        <v>101</v>
      </c>
      <c r="I2179" s="126">
        <v>44967</v>
      </c>
      <c r="K2179" s="122" t="s">
        <v>16159</v>
      </c>
      <c r="L2179" s="124" t="s">
        <v>16160</v>
      </c>
      <c r="M2179" s="122" t="s">
        <v>3154</v>
      </c>
      <c r="N2179" s="122">
        <v>75</v>
      </c>
      <c r="O2179" s="124" t="s">
        <v>16161</v>
      </c>
      <c r="P2179" s="124" t="s">
        <v>16162</v>
      </c>
      <c r="Q2179" s="124" t="s">
        <v>16163</v>
      </c>
      <c r="R2179" s="125">
        <v>43721.577615740738</v>
      </c>
      <c r="S2179" s="125">
        <v>43726.192488425928</v>
      </c>
      <c r="T2179" s="122" t="s">
        <v>3158</v>
      </c>
      <c r="U2179" s="122" t="s">
        <v>3158</v>
      </c>
      <c r="V2179" s="122" t="s">
        <v>3158</v>
      </c>
      <c r="W2179" s="122" t="s">
        <v>3158</v>
      </c>
      <c r="X2179" s="122" t="s">
        <v>3158</v>
      </c>
      <c r="Y2179" s="122" t="s">
        <v>3158</v>
      </c>
      <c r="Z2179" s="122">
        <v>0</v>
      </c>
      <c r="AA2179" s="122" t="s">
        <v>3158</v>
      </c>
      <c r="AB2179" s="122" t="s">
        <v>3158</v>
      </c>
      <c r="AC2179" s="122" t="s">
        <v>3158</v>
      </c>
      <c r="AD2179" s="125">
        <v>43726.192488425928</v>
      </c>
      <c r="AE2179" s="122" t="s">
        <v>3158</v>
      </c>
    </row>
    <row r="2180" spans="1:31" ht="13">
      <c r="A2180" s="122">
        <v>5012</v>
      </c>
      <c r="B2180" s="122" t="s">
        <v>16164</v>
      </c>
      <c r="C2180" s="122" t="s">
        <v>16165</v>
      </c>
      <c r="D2180" s="122" t="s">
        <v>3146</v>
      </c>
      <c r="E2180" s="122">
        <v>2016</v>
      </c>
      <c r="F2180" s="122" t="s">
        <v>3862</v>
      </c>
      <c r="G2180" s="122" t="s">
        <v>3529</v>
      </c>
      <c r="H2180" s="122" t="s">
        <v>101</v>
      </c>
      <c r="I2180" s="122" t="s">
        <v>4340</v>
      </c>
      <c r="J2180" s="122" t="s">
        <v>16166</v>
      </c>
      <c r="K2180" s="122" t="s">
        <v>16167</v>
      </c>
      <c r="L2180" s="124" t="s">
        <v>16168</v>
      </c>
      <c r="M2180" s="122" t="s">
        <v>3154</v>
      </c>
      <c r="N2180" s="122">
        <v>75</v>
      </c>
      <c r="O2180" s="124" t="s">
        <v>16169</v>
      </c>
      <c r="P2180" s="122" t="s">
        <v>3158</v>
      </c>
      <c r="Q2180" s="124" t="s">
        <v>16170</v>
      </c>
      <c r="R2180" s="125">
        <v>43721.577615740738</v>
      </c>
      <c r="S2180" s="125">
        <v>44003.419016203705</v>
      </c>
      <c r="T2180" s="122">
        <v>68</v>
      </c>
      <c r="U2180" s="122" t="s">
        <v>3202</v>
      </c>
      <c r="V2180" s="122" t="s">
        <v>3204</v>
      </c>
      <c r="W2180" s="122" t="s">
        <v>3158</v>
      </c>
      <c r="X2180" s="122" t="s">
        <v>3204</v>
      </c>
      <c r="Y2180" s="122" t="s">
        <v>3158</v>
      </c>
      <c r="Z2180" s="122">
        <v>0</v>
      </c>
      <c r="AA2180" s="122" t="s">
        <v>3158</v>
      </c>
      <c r="AB2180" s="122" t="s">
        <v>3158</v>
      </c>
      <c r="AC2180" s="122" t="s">
        <v>3158</v>
      </c>
      <c r="AD2180" s="125">
        <v>43726.192488425928</v>
      </c>
      <c r="AE2180" s="122" t="s">
        <v>3158</v>
      </c>
    </row>
    <row r="2181" spans="1:31" ht="13">
      <c r="A2181" s="122">
        <v>5013</v>
      </c>
      <c r="B2181" s="124" t="s">
        <v>16171</v>
      </c>
      <c r="C2181" s="122" t="s">
        <v>16172</v>
      </c>
      <c r="D2181" s="122" t="s">
        <v>3146</v>
      </c>
      <c r="E2181" s="122">
        <v>2016</v>
      </c>
      <c r="F2181" s="122" t="s">
        <v>3147</v>
      </c>
      <c r="G2181" s="122" t="s">
        <v>3207</v>
      </c>
      <c r="H2181" s="122" t="s">
        <v>101</v>
      </c>
      <c r="I2181" s="126">
        <v>44967</v>
      </c>
      <c r="K2181" s="122" t="s">
        <v>16173</v>
      </c>
      <c r="L2181" s="124" t="s">
        <v>16174</v>
      </c>
      <c r="M2181" s="122" t="s">
        <v>3154</v>
      </c>
      <c r="N2181" s="122">
        <v>75</v>
      </c>
      <c r="P2181" s="124" t="s">
        <v>16175</v>
      </c>
      <c r="Q2181" s="124" t="s">
        <v>16176</v>
      </c>
      <c r="R2181" s="125">
        <v>43721.577615740738</v>
      </c>
      <c r="S2181" s="125">
        <v>43726.192488425928</v>
      </c>
      <c r="T2181" s="122" t="s">
        <v>3158</v>
      </c>
      <c r="U2181" s="122" t="s">
        <v>3158</v>
      </c>
      <c r="V2181" s="122" t="s">
        <v>3158</v>
      </c>
      <c r="W2181" s="122" t="s">
        <v>3158</v>
      </c>
      <c r="X2181" s="122" t="s">
        <v>3158</v>
      </c>
      <c r="Y2181" s="122" t="s">
        <v>3158</v>
      </c>
      <c r="Z2181" s="122">
        <v>0</v>
      </c>
      <c r="AA2181" s="122" t="s">
        <v>3158</v>
      </c>
      <c r="AB2181" s="122" t="s">
        <v>3158</v>
      </c>
      <c r="AC2181" s="122" t="s">
        <v>3158</v>
      </c>
      <c r="AD2181" s="125">
        <v>43726.192488425928</v>
      </c>
      <c r="AE2181" s="122" t="s">
        <v>3158</v>
      </c>
    </row>
    <row r="2182" spans="1:31" ht="13">
      <c r="A2182" s="122">
        <v>5014</v>
      </c>
      <c r="B2182" s="122" t="s">
        <v>16177</v>
      </c>
      <c r="C2182" s="122" t="s">
        <v>16178</v>
      </c>
      <c r="D2182" s="122" t="s">
        <v>3146</v>
      </c>
      <c r="E2182" s="122">
        <v>2012</v>
      </c>
      <c r="F2182" s="122" t="s">
        <v>15910</v>
      </c>
      <c r="G2182" s="122" t="s">
        <v>3207</v>
      </c>
      <c r="H2182" s="122" t="s">
        <v>101</v>
      </c>
      <c r="I2182" s="122" t="s">
        <v>3326</v>
      </c>
      <c r="K2182" s="122" t="s">
        <v>16179</v>
      </c>
      <c r="L2182" s="124" t="s">
        <v>16180</v>
      </c>
      <c r="M2182" s="122" t="s">
        <v>3154</v>
      </c>
      <c r="N2182" s="122">
        <v>75</v>
      </c>
      <c r="O2182" s="124" t="s">
        <v>16181</v>
      </c>
      <c r="P2182" s="124" t="s">
        <v>16182</v>
      </c>
      <c r="Q2182" s="124" t="s">
        <v>16183</v>
      </c>
      <c r="R2182" s="125">
        <v>43721.577615740738</v>
      </c>
      <c r="S2182" s="125">
        <v>43726.192488425928</v>
      </c>
      <c r="T2182" s="122" t="s">
        <v>3158</v>
      </c>
      <c r="U2182" s="122" t="s">
        <v>3158</v>
      </c>
      <c r="V2182" s="122" t="s">
        <v>3158</v>
      </c>
      <c r="W2182" s="122" t="s">
        <v>3158</v>
      </c>
      <c r="X2182" s="122" t="s">
        <v>3158</v>
      </c>
      <c r="Y2182" s="122" t="s">
        <v>3158</v>
      </c>
      <c r="Z2182" s="122">
        <v>0</v>
      </c>
      <c r="AA2182" s="122" t="s">
        <v>3158</v>
      </c>
      <c r="AB2182" s="122" t="s">
        <v>3158</v>
      </c>
      <c r="AC2182" s="122" t="s">
        <v>3158</v>
      </c>
      <c r="AD2182" s="125">
        <v>43726.192488425928</v>
      </c>
      <c r="AE2182" s="122" t="s">
        <v>3158</v>
      </c>
    </row>
    <row r="2183" spans="1:31" ht="13">
      <c r="A2183" s="122">
        <v>5015</v>
      </c>
      <c r="B2183" s="122" t="s">
        <v>16184</v>
      </c>
      <c r="C2183" s="122" t="s">
        <v>16185</v>
      </c>
      <c r="D2183" s="122" t="s">
        <v>3146</v>
      </c>
      <c r="E2183" s="122">
        <v>2013</v>
      </c>
      <c r="F2183" s="122" t="s">
        <v>15939</v>
      </c>
      <c r="G2183" s="122" t="s">
        <v>3207</v>
      </c>
      <c r="H2183" s="122" t="s">
        <v>101</v>
      </c>
      <c r="I2183" s="126">
        <v>44936</v>
      </c>
      <c r="K2183" s="122" t="s">
        <v>16186</v>
      </c>
      <c r="L2183" s="124" t="s">
        <v>16187</v>
      </c>
      <c r="M2183" s="122" t="s">
        <v>3154</v>
      </c>
      <c r="N2183" s="122">
        <v>75</v>
      </c>
      <c r="P2183" s="124" t="s">
        <v>16188</v>
      </c>
      <c r="Q2183" s="124" t="s">
        <v>16189</v>
      </c>
      <c r="R2183" s="125">
        <v>43721.577615740738</v>
      </c>
      <c r="S2183" s="125">
        <v>43726.192488425928</v>
      </c>
      <c r="T2183" s="122" t="s">
        <v>3158</v>
      </c>
      <c r="U2183" s="122" t="s">
        <v>3158</v>
      </c>
      <c r="V2183" s="122" t="s">
        <v>3158</v>
      </c>
      <c r="W2183" s="122" t="s">
        <v>3158</v>
      </c>
      <c r="X2183" s="122" t="s">
        <v>3158</v>
      </c>
      <c r="Y2183" s="122" t="s">
        <v>3158</v>
      </c>
      <c r="Z2183" s="122">
        <v>0</v>
      </c>
      <c r="AA2183" s="122" t="s">
        <v>3158</v>
      </c>
      <c r="AB2183" s="122" t="s">
        <v>3158</v>
      </c>
      <c r="AC2183" s="122" t="s">
        <v>3158</v>
      </c>
      <c r="AD2183" s="125">
        <v>43726.192488425928</v>
      </c>
      <c r="AE2183" s="122" t="s">
        <v>3158</v>
      </c>
    </row>
    <row r="2184" spans="1:31" ht="13">
      <c r="A2184" s="122">
        <v>5016</v>
      </c>
      <c r="B2184" s="122" t="s">
        <v>16190</v>
      </c>
      <c r="C2184" s="122" t="s">
        <v>16191</v>
      </c>
      <c r="D2184" s="122" t="s">
        <v>3146</v>
      </c>
      <c r="E2184" s="122">
        <v>2017</v>
      </c>
      <c r="F2184" s="122" t="s">
        <v>15939</v>
      </c>
      <c r="G2184" s="122" t="s">
        <v>3207</v>
      </c>
      <c r="H2184" s="122" t="s">
        <v>101</v>
      </c>
      <c r="I2184" s="126">
        <v>44967</v>
      </c>
      <c r="K2184" s="122" t="s">
        <v>16192</v>
      </c>
      <c r="L2184" s="124" t="s">
        <v>16193</v>
      </c>
      <c r="M2184" s="122" t="s">
        <v>3154</v>
      </c>
      <c r="N2184" s="122">
        <v>75</v>
      </c>
      <c r="O2184" s="124" t="s">
        <v>16194</v>
      </c>
      <c r="Q2184" s="124" t="s">
        <v>16195</v>
      </c>
      <c r="R2184" s="125">
        <v>43721.577615740738</v>
      </c>
      <c r="S2184" s="125">
        <v>43726.192488425928</v>
      </c>
      <c r="T2184" s="122" t="s">
        <v>3158</v>
      </c>
      <c r="U2184" s="122" t="s">
        <v>3158</v>
      </c>
      <c r="V2184" s="122" t="s">
        <v>3158</v>
      </c>
      <c r="W2184" s="122" t="s">
        <v>3158</v>
      </c>
      <c r="X2184" s="122" t="s">
        <v>3158</v>
      </c>
      <c r="Y2184" s="122" t="s">
        <v>3158</v>
      </c>
      <c r="Z2184" s="122">
        <v>0</v>
      </c>
      <c r="AA2184" s="122" t="s">
        <v>3158</v>
      </c>
      <c r="AB2184" s="122" t="s">
        <v>3158</v>
      </c>
      <c r="AC2184" s="122" t="s">
        <v>3158</v>
      </c>
      <c r="AD2184" s="125">
        <v>43726.192488425928</v>
      </c>
      <c r="AE2184" s="122" t="s">
        <v>3158</v>
      </c>
    </row>
    <row r="2185" spans="1:31" ht="13">
      <c r="A2185" s="122">
        <v>5017</v>
      </c>
      <c r="B2185" s="122" t="s">
        <v>16196</v>
      </c>
      <c r="C2185" s="122" t="s">
        <v>16197</v>
      </c>
      <c r="D2185" s="122" t="s">
        <v>3146</v>
      </c>
      <c r="E2185" s="122">
        <v>2016</v>
      </c>
      <c r="F2185" s="122" t="s">
        <v>14056</v>
      </c>
      <c r="G2185" s="122" t="s">
        <v>3207</v>
      </c>
      <c r="H2185" s="122" t="s">
        <v>101</v>
      </c>
      <c r="I2185" s="122" t="s">
        <v>3326</v>
      </c>
      <c r="K2185" s="122" t="s">
        <v>16198</v>
      </c>
      <c r="L2185" s="124" t="s">
        <v>16199</v>
      </c>
      <c r="M2185" s="122" t="s">
        <v>3154</v>
      </c>
      <c r="N2185" s="122">
        <v>75</v>
      </c>
      <c r="O2185" s="124" t="s">
        <v>16200</v>
      </c>
      <c r="P2185" s="124" t="s">
        <v>16201</v>
      </c>
      <c r="Q2185" s="124" t="s">
        <v>16202</v>
      </c>
      <c r="R2185" s="125">
        <v>43721.577615740738</v>
      </c>
      <c r="S2185" s="125">
        <v>43726.192488425928</v>
      </c>
      <c r="T2185" s="122" t="s">
        <v>3158</v>
      </c>
      <c r="U2185" s="122" t="s">
        <v>3158</v>
      </c>
      <c r="V2185" s="122" t="s">
        <v>3158</v>
      </c>
      <c r="W2185" s="122" t="s">
        <v>3158</v>
      </c>
      <c r="X2185" s="122" t="s">
        <v>3158</v>
      </c>
      <c r="Y2185" s="122" t="s">
        <v>3158</v>
      </c>
      <c r="Z2185" s="122">
        <v>0</v>
      </c>
      <c r="AA2185" s="122" t="s">
        <v>3158</v>
      </c>
      <c r="AB2185" s="122" t="s">
        <v>3158</v>
      </c>
      <c r="AC2185" s="122" t="s">
        <v>3158</v>
      </c>
      <c r="AD2185" s="125">
        <v>43726.192488425928</v>
      </c>
      <c r="AE2185" s="122" t="s">
        <v>3158</v>
      </c>
    </row>
    <row r="2186" spans="1:31" ht="13">
      <c r="A2186" s="122">
        <v>5018</v>
      </c>
      <c r="B2186" s="122" t="s">
        <v>16203</v>
      </c>
      <c r="C2186" s="122" t="s">
        <v>16204</v>
      </c>
      <c r="D2186" s="122" t="s">
        <v>3146</v>
      </c>
      <c r="E2186" s="122">
        <v>2011</v>
      </c>
      <c r="F2186" s="122" t="s">
        <v>3147</v>
      </c>
      <c r="G2186" s="122" t="s">
        <v>3207</v>
      </c>
      <c r="H2186" s="122" t="s">
        <v>101</v>
      </c>
      <c r="I2186" s="122" t="s">
        <v>3326</v>
      </c>
      <c r="K2186" s="122" t="s">
        <v>16205</v>
      </c>
      <c r="L2186" s="124" t="s">
        <v>16206</v>
      </c>
      <c r="M2186" s="122" t="s">
        <v>3154</v>
      </c>
      <c r="N2186" s="122">
        <v>75</v>
      </c>
      <c r="O2186" s="124" t="s">
        <v>16207</v>
      </c>
      <c r="P2186" s="124" t="s">
        <v>16208</v>
      </c>
      <c r="Q2186" s="124" t="s">
        <v>16209</v>
      </c>
      <c r="R2186" s="125">
        <v>43721.577615740738</v>
      </c>
      <c r="S2186" s="125">
        <v>43726.192488425928</v>
      </c>
      <c r="T2186" s="122" t="s">
        <v>3158</v>
      </c>
      <c r="U2186" s="122" t="s">
        <v>3158</v>
      </c>
      <c r="V2186" s="122" t="s">
        <v>3158</v>
      </c>
      <c r="W2186" s="122" t="s">
        <v>3158</v>
      </c>
      <c r="X2186" s="122" t="s">
        <v>3158</v>
      </c>
      <c r="Y2186" s="122" t="s">
        <v>3158</v>
      </c>
      <c r="Z2186" s="122">
        <v>0</v>
      </c>
      <c r="AA2186" s="122" t="s">
        <v>3158</v>
      </c>
      <c r="AB2186" s="122" t="s">
        <v>3158</v>
      </c>
      <c r="AC2186" s="122" t="s">
        <v>3158</v>
      </c>
      <c r="AD2186" s="125">
        <v>43726.192488425928</v>
      </c>
      <c r="AE2186" s="122" t="s">
        <v>3158</v>
      </c>
    </row>
    <row r="2187" spans="1:31" ht="13">
      <c r="A2187" s="122">
        <v>5019</v>
      </c>
      <c r="B2187" s="122" t="s">
        <v>16210</v>
      </c>
      <c r="C2187" s="122" t="s">
        <v>16211</v>
      </c>
      <c r="D2187" s="122" t="s">
        <v>3146</v>
      </c>
      <c r="E2187" s="122">
        <v>2017</v>
      </c>
      <c r="F2187" s="122" t="s">
        <v>14056</v>
      </c>
      <c r="G2187" s="122" t="s">
        <v>3207</v>
      </c>
      <c r="H2187" s="122" t="s">
        <v>101</v>
      </c>
      <c r="I2187" s="122" t="s">
        <v>3326</v>
      </c>
      <c r="K2187" s="122" t="s">
        <v>16212</v>
      </c>
      <c r="L2187" s="124" t="s">
        <v>16213</v>
      </c>
      <c r="M2187" s="122" t="s">
        <v>3154</v>
      </c>
      <c r="N2187" s="122">
        <v>75</v>
      </c>
      <c r="O2187" s="124" t="s">
        <v>16214</v>
      </c>
      <c r="P2187" s="124" t="s">
        <v>16215</v>
      </c>
      <c r="Q2187" s="124" t="s">
        <v>16216</v>
      </c>
      <c r="R2187" s="125">
        <v>43721.577615740738</v>
      </c>
      <c r="S2187" s="125">
        <v>43726.192488425928</v>
      </c>
      <c r="T2187" s="122" t="s">
        <v>3158</v>
      </c>
      <c r="U2187" s="122" t="s">
        <v>3158</v>
      </c>
      <c r="V2187" s="122" t="s">
        <v>3158</v>
      </c>
      <c r="W2187" s="122" t="s">
        <v>3158</v>
      </c>
      <c r="X2187" s="122" t="s">
        <v>3158</v>
      </c>
      <c r="Y2187" s="122" t="s">
        <v>3158</v>
      </c>
      <c r="Z2187" s="122">
        <v>0</v>
      </c>
      <c r="AA2187" s="122" t="s">
        <v>3158</v>
      </c>
      <c r="AB2187" s="122" t="s">
        <v>3158</v>
      </c>
      <c r="AC2187" s="122" t="s">
        <v>3158</v>
      </c>
      <c r="AD2187" s="125">
        <v>43726.192488425928</v>
      </c>
      <c r="AE2187" s="122" t="s">
        <v>3158</v>
      </c>
    </row>
    <row r="2188" spans="1:31" ht="13">
      <c r="A2188" s="122">
        <v>5020</v>
      </c>
      <c r="B2188" s="122" t="s">
        <v>16217</v>
      </c>
      <c r="C2188" s="122" t="s">
        <v>16218</v>
      </c>
      <c r="D2188" s="122" t="s">
        <v>3146</v>
      </c>
      <c r="E2188" s="122">
        <v>2013</v>
      </c>
      <c r="F2188" s="122" t="s">
        <v>15910</v>
      </c>
      <c r="G2188" s="122" t="s">
        <v>16219</v>
      </c>
      <c r="H2188" s="122" t="s">
        <v>101</v>
      </c>
      <c r="I2188" s="122" t="s">
        <v>3326</v>
      </c>
      <c r="K2188" s="122" t="s">
        <v>16220</v>
      </c>
      <c r="L2188" s="124" t="s">
        <v>16221</v>
      </c>
      <c r="M2188" s="122" t="s">
        <v>3154</v>
      </c>
      <c r="N2188" s="122">
        <v>75</v>
      </c>
      <c r="O2188" s="124" t="s">
        <v>16222</v>
      </c>
      <c r="Q2188" s="124" t="s">
        <v>16223</v>
      </c>
      <c r="R2188" s="125">
        <v>43721.577615740738</v>
      </c>
      <c r="S2188" s="125">
        <v>43726.192488425928</v>
      </c>
      <c r="T2188" s="122" t="s">
        <v>3158</v>
      </c>
      <c r="U2188" s="122" t="s">
        <v>3158</v>
      </c>
      <c r="V2188" s="122" t="s">
        <v>3158</v>
      </c>
      <c r="W2188" s="122" t="s">
        <v>3158</v>
      </c>
      <c r="X2188" s="122" t="s">
        <v>3158</v>
      </c>
      <c r="Y2188" s="122" t="s">
        <v>3158</v>
      </c>
      <c r="Z2188" s="122">
        <v>0</v>
      </c>
      <c r="AA2188" s="122" t="s">
        <v>3158</v>
      </c>
      <c r="AB2188" s="122" t="s">
        <v>3158</v>
      </c>
      <c r="AC2188" s="122" t="s">
        <v>3158</v>
      </c>
      <c r="AD2188" s="125">
        <v>43726.192488425928</v>
      </c>
      <c r="AE2188" s="122" t="s">
        <v>3158</v>
      </c>
    </row>
    <row r="2189" spans="1:31" ht="13">
      <c r="A2189" s="122">
        <v>5021</v>
      </c>
      <c r="B2189" s="122" t="s">
        <v>16224</v>
      </c>
      <c r="C2189" s="122" t="s">
        <v>16225</v>
      </c>
      <c r="D2189" s="122" t="s">
        <v>3146</v>
      </c>
      <c r="E2189" s="122">
        <v>2012</v>
      </c>
      <c r="F2189" s="122" t="s">
        <v>14056</v>
      </c>
      <c r="G2189" s="122" t="s">
        <v>3207</v>
      </c>
      <c r="H2189" s="122" t="s">
        <v>101</v>
      </c>
      <c r="I2189" s="122" t="s">
        <v>3326</v>
      </c>
      <c r="K2189" s="122" t="s">
        <v>16226</v>
      </c>
      <c r="L2189" s="124" t="s">
        <v>16227</v>
      </c>
      <c r="M2189" s="122" t="s">
        <v>3154</v>
      </c>
      <c r="N2189" s="122">
        <v>75</v>
      </c>
      <c r="O2189" s="124" t="s">
        <v>16228</v>
      </c>
      <c r="P2189" s="124" t="s">
        <v>16229</v>
      </c>
      <c r="Q2189" s="124" t="s">
        <v>16230</v>
      </c>
      <c r="R2189" s="125">
        <v>43721.577615740738</v>
      </c>
      <c r="S2189" s="125">
        <v>43726.192488425928</v>
      </c>
      <c r="T2189" s="122" t="s">
        <v>3158</v>
      </c>
      <c r="U2189" s="122" t="s">
        <v>3158</v>
      </c>
      <c r="V2189" s="122" t="s">
        <v>3158</v>
      </c>
      <c r="W2189" s="122" t="s">
        <v>3158</v>
      </c>
      <c r="X2189" s="122" t="s">
        <v>3158</v>
      </c>
      <c r="Y2189" s="122" t="s">
        <v>3158</v>
      </c>
      <c r="Z2189" s="122">
        <v>0</v>
      </c>
      <c r="AA2189" s="122" t="s">
        <v>3158</v>
      </c>
      <c r="AB2189" s="122" t="s">
        <v>3158</v>
      </c>
      <c r="AC2189" s="122" t="s">
        <v>3158</v>
      </c>
      <c r="AD2189" s="125">
        <v>43726.192488425928</v>
      </c>
      <c r="AE2189" s="122" t="s">
        <v>3158</v>
      </c>
    </row>
    <row r="2190" spans="1:31" ht="13">
      <c r="A2190" s="122">
        <v>5022</v>
      </c>
      <c r="B2190" s="122" t="s">
        <v>16231</v>
      </c>
      <c r="C2190" s="122" t="s">
        <v>16232</v>
      </c>
      <c r="D2190" s="122" t="s">
        <v>3146</v>
      </c>
      <c r="E2190" s="122">
        <v>2012</v>
      </c>
      <c r="F2190" s="122" t="s">
        <v>7129</v>
      </c>
      <c r="G2190" s="122" t="s">
        <v>3207</v>
      </c>
      <c r="H2190" s="122" t="s">
        <v>101</v>
      </c>
      <c r="K2190" s="122" t="s">
        <v>16233</v>
      </c>
      <c r="L2190" s="124" t="s">
        <v>16234</v>
      </c>
      <c r="M2190" s="122" t="s">
        <v>3154</v>
      </c>
      <c r="N2190" s="122">
        <v>75</v>
      </c>
      <c r="P2190" s="124" t="s">
        <v>16235</v>
      </c>
      <c r="Q2190" s="124" t="s">
        <v>16236</v>
      </c>
      <c r="R2190" s="125">
        <v>43721.577615740738</v>
      </c>
      <c r="S2190" s="125">
        <v>43726.192488425928</v>
      </c>
      <c r="T2190" s="122" t="s">
        <v>3158</v>
      </c>
      <c r="U2190" s="122" t="s">
        <v>3158</v>
      </c>
      <c r="V2190" s="122" t="s">
        <v>3158</v>
      </c>
      <c r="W2190" s="122" t="s">
        <v>3158</v>
      </c>
      <c r="X2190" s="122" t="s">
        <v>3158</v>
      </c>
      <c r="Y2190" s="122" t="s">
        <v>3158</v>
      </c>
      <c r="Z2190" s="122">
        <v>0</v>
      </c>
      <c r="AA2190" s="122" t="s">
        <v>3158</v>
      </c>
      <c r="AB2190" s="122" t="s">
        <v>3158</v>
      </c>
      <c r="AC2190" s="122" t="s">
        <v>3158</v>
      </c>
      <c r="AD2190" s="125">
        <v>43726.192488425928</v>
      </c>
      <c r="AE2190" s="122" t="s">
        <v>3158</v>
      </c>
    </row>
    <row r="2191" spans="1:31" ht="13">
      <c r="A2191" s="122">
        <v>5023</v>
      </c>
      <c r="B2191" s="122" t="s">
        <v>16237</v>
      </c>
      <c r="C2191" s="122" t="s">
        <v>16238</v>
      </c>
      <c r="D2191" s="122" t="s">
        <v>3146</v>
      </c>
      <c r="E2191" s="122">
        <v>2014</v>
      </c>
      <c r="F2191" s="122" t="s">
        <v>7129</v>
      </c>
      <c r="G2191" s="122" t="s">
        <v>3207</v>
      </c>
      <c r="H2191" s="122" t="s">
        <v>101</v>
      </c>
      <c r="I2191" s="122" t="s">
        <v>3326</v>
      </c>
      <c r="K2191" s="122" t="s">
        <v>16239</v>
      </c>
      <c r="L2191" s="124" t="s">
        <v>16240</v>
      </c>
      <c r="M2191" s="122" t="s">
        <v>3154</v>
      </c>
      <c r="N2191" s="122">
        <v>75</v>
      </c>
      <c r="R2191" s="125">
        <v>43721.577615740738</v>
      </c>
      <c r="S2191" s="125">
        <v>43726.192488425928</v>
      </c>
      <c r="T2191" s="122" t="s">
        <v>3158</v>
      </c>
      <c r="U2191" s="122" t="s">
        <v>3158</v>
      </c>
      <c r="V2191" s="122" t="s">
        <v>3158</v>
      </c>
      <c r="W2191" s="122" t="s">
        <v>3158</v>
      </c>
      <c r="X2191" s="122" t="s">
        <v>3158</v>
      </c>
      <c r="Y2191" s="122" t="s">
        <v>3158</v>
      </c>
      <c r="Z2191" s="122">
        <v>0</v>
      </c>
      <c r="AA2191" s="122" t="s">
        <v>3158</v>
      </c>
      <c r="AB2191" s="122" t="s">
        <v>3158</v>
      </c>
      <c r="AC2191" s="122" t="s">
        <v>3158</v>
      </c>
      <c r="AD2191" s="125">
        <v>43726.192488425928</v>
      </c>
      <c r="AE2191" s="122" t="s">
        <v>3158</v>
      </c>
    </row>
    <row r="2192" spans="1:31" ht="13">
      <c r="A2192" s="122">
        <v>5024</v>
      </c>
      <c r="B2192" s="122" t="s">
        <v>16241</v>
      </c>
      <c r="C2192" s="122" t="s">
        <v>16242</v>
      </c>
      <c r="D2192" s="122" t="s">
        <v>3146</v>
      </c>
      <c r="E2192" s="122">
        <v>2016</v>
      </c>
      <c r="F2192" s="122" t="s">
        <v>3147</v>
      </c>
      <c r="G2192" s="122" t="s">
        <v>5180</v>
      </c>
      <c r="H2192" s="122" t="s">
        <v>101</v>
      </c>
      <c r="I2192" s="122" t="s">
        <v>3326</v>
      </c>
      <c r="K2192" s="122" t="s">
        <v>16243</v>
      </c>
      <c r="L2192" s="124" t="s">
        <v>16244</v>
      </c>
      <c r="M2192" s="122" t="s">
        <v>3154</v>
      </c>
      <c r="N2192" s="122">
        <v>75</v>
      </c>
      <c r="O2192" s="124" t="s">
        <v>16245</v>
      </c>
      <c r="P2192" s="124" t="s">
        <v>16246</v>
      </c>
      <c r="Q2192" s="124" t="s">
        <v>16247</v>
      </c>
      <c r="R2192" s="125">
        <v>43721.577615740738</v>
      </c>
      <c r="S2192" s="125">
        <v>43726.192488425928</v>
      </c>
      <c r="T2192" s="122" t="s">
        <v>3158</v>
      </c>
      <c r="U2192" s="122" t="s">
        <v>3158</v>
      </c>
      <c r="V2192" s="122" t="s">
        <v>3158</v>
      </c>
      <c r="W2192" s="122" t="s">
        <v>3158</v>
      </c>
      <c r="X2192" s="122" t="s">
        <v>3158</v>
      </c>
      <c r="Y2192" s="122" t="s">
        <v>3158</v>
      </c>
      <c r="Z2192" s="122">
        <v>0</v>
      </c>
      <c r="AA2192" s="122" t="s">
        <v>3158</v>
      </c>
      <c r="AB2192" s="122" t="s">
        <v>3158</v>
      </c>
      <c r="AC2192" s="122" t="s">
        <v>3158</v>
      </c>
      <c r="AD2192" s="125">
        <v>43726.192488425928</v>
      </c>
      <c r="AE2192" s="122" t="s">
        <v>3158</v>
      </c>
    </row>
    <row r="2193" spans="1:31" ht="13">
      <c r="A2193" s="122">
        <v>5025</v>
      </c>
      <c r="B2193" s="122" t="s">
        <v>16248</v>
      </c>
      <c r="C2193" s="122" t="s">
        <v>16249</v>
      </c>
      <c r="D2193" s="122" t="s">
        <v>3146</v>
      </c>
      <c r="E2193" s="122">
        <v>2011</v>
      </c>
      <c r="F2193" s="122" t="s">
        <v>7129</v>
      </c>
      <c r="G2193" s="122" t="s">
        <v>3207</v>
      </c>
      <c r="H2193" s="122" t="s">
        <v>101</v>
      </c>
      <c r="I2193" s="122" t="s">
        <v>3375</v>
      </c>
      <c r="K2193" s="122" t="s">
        <v>16250</v>
      </c>
      <c r="L2193" s="124" t="s">
        <v>16251</v>
      </c>
      <c r="M2193" s="122" t="s">
        <v>3154</v>
      </c>
      <c r="N2193" s="122">
        <v>75</v>
      </c>
      <c r="O2193" s="124" t="s">
        <v>16252</v>
      </c>
      <c r="P2193" s="124" t="s">
        <v>16253</v>
      </c>
      <c r="Q2193" s="124" t="s">
        <v>16254</v>
      </c>
      <c r="R2193" s="125">
        <v>43721.577615740738</v>
      </c>
      <c r="S2193" s="125">
        <v>43726.192488425928</v>
      </c>
      <c r="T2193" s="122" t="s">
        <v>3158</v>
      </c>
      <c r="U2193" s="122" t="s">
        <v>3158</v>
      </c>
      <c r="V2193" s="122" t="s">
        <v>3158</v>
      </c>
      <c r="W2193" s="122" t="s">
        <v>3158</v>
      </c>
      <c r="X2193" s="122" t="s">
        <v>3158</v>
      </c>
      <c r="Y2193" s="122" t="s">
        <v>3158</v>
      </c>
      <c r="Z2193" s="122">
        <v>0</v>
      </c>
      <c r="AA2193" s="122" t="s">
        <v>3158</v>
      </c>
      <c r="AB2193" s="122" t="s">
        <v>3158</v>
      </c>
      <c r="AC2193" s="122" t="s">
        <v>3158</v>
      </c>
      <c r="AD2193" s="125">
        <v>43726.192488425928</v>
      </c>
      <c r="AE2193" s="122" t="s">
        <v>3158</v>
      </c>
    </row>
    <row r="2194" spans="1:31" ht="13">
      <c r="A2194" s="122">
        <v>5026</v>
      </c>
      <c r="B2194" s="124" t="s">
        <v>16255</v>
      </c>
      <c r="C2194" s="122" t="s">
        <v>16256</v>
      </c>
      <c r="D2194" s="122" t="s">
        <v>3146</v>
      </c>
      <c r="E2194" s="122">
        <v>2014</v>
      </c>
      <c r="F2194" s="122" t="s">
        <v>3147</v>
      </c>
      <c r="G2194" s="122" t="s">
        <v>3207</v>
      </c>
      <c r="H2194" s="122" t="s">
        <v>101</v>
      </c>
      <c r="K2194" s="122" t="s">
        <v>16257</v>
      </c>
      <c r="L2194" s="124" t="s">
        <v>16258</v>
      </c>
      <c r="M2194" s="122" t="s">
        <v>3154</v>
      </c>
      <c r="N2194" s="122">
        <v>75</v>
      </c>
      <c r="R2194" s="125">
        <v>43721.577615740738</v>
      </c>
      <c r="S2194" s="125">
        <v>43726.192488425928</v>
      </c>
      <c r="T2194" s="122" t="s">
        <v>3158</v>
      </c>
      <c r="U2194" s="122" t="s">
        <v>3158</v>
      </c>
      <c r="V2194" s="122" t="s">
        <v>3158</v>
      </c>
      <c r="W2194" s="122" t="s">
        <v>3158</v>
      </c>
      <c r="X2194" s="122" t="s">
        <v>3158</v>
      </c>
      <c r="Y2194" s="122" t="s">
        <v>3158</v>
      </c>
      <c r="Z2194" s="122">
        <v>0</v>
      </c>
      <c r="AA2194" s="122" t="s">
        <v>3158</v>
      </c>
      <c r="AB2194" s="122" t="s">
        <v>3158</v>
      </c>
      <c r="AC2194" s="122" t="s">
        <v>3158</v>
      </c>
      <c r="AD2194" s="125">
        <v>43726.192488425928</v>
      </c>
      <c r="AE2194" s="122" t="s">
        <v>3158</v>
      </c>
    </row>
    <row r="2195" spans="1:31" ht="13">
      <c r="A2195" s="122">
        <v>5027</v>
      </c>
      <c r="B2195" s="122" t="s">
        <v>523</v>
      </c>
      <c r="C2195" s="122" t="s">
        <v>16259</v>
      </c>
      <c r="D2195" s="122" t="s">
        <v>3146</v>
      </c>
      <c r="E2195" s="122">
        <v>2018</v>
      </c>
      <c r="F2195" s="122" t="s">
        <v>3147</v>
      </c>
      <c r="G2195" s="122" t="s">
        <v>16260</v>
      </c>
      <c r="H2195" s="122" t="s">
        <v>101</v>
      </c>
      <c r="I2195" s="122" t="s">
        <v>3326</v>
      </c>
      <c r="K2195" s="122" t="s">
        <v>16261</v>
      </c>
      <c r="L2195" s="124" t="s">
        <v>16262</v>
      </c>
      <c r="M2195" s="122" t="s">
        <v>3154</v>
      </c>
      <c r="N2195" s="122">
        <v>75</v>
      </c>
      <c r="R2195" s="125">
        <v>43721.577615740738</v>
      </c>
      <c r="S2195" s="125">
        <v>43726.192488425928</v>
      </c>
      <c r="T2195" s="122" t="s">
        <v>3158</v>
      </c>
      <c r="U2195" s="122" t="s">
        <v>3158</v>
      </c>
      <c r="V2195" s="122" t="s">
        <v>3158</v>
      </c>
      <c r="W2195" s="122" t="s">
        <v>3158</v>
      </c>
      <c r="X2195" s="122" t="s">
        <v>3158</v>
      </c>
      <c r="Y2195" s="122" t="s">
        <v>3158</v>
      </c>
      <c r="Z2195" s="122">
        <v>0</v>
      </c>
      <c r="AA2195" s="122" t="s">
        <v>3158</v>
      </c>
      <c r="AB2195" s="122" t="s">
        <v>3158</v>
      </c>
      <c r="AC2195" s="122" t="s">
        <v>3158</v>
      </c>
      <c r="AD2195" s="125">
        <v>43726.192488425928</v>
      </c>
      <c r="AE2195" s="122" t="s">
        <v>3158</v>
      </c>
    </row>
    <row r="2196" spans="1:31" ht="13">
      <c r="A2196" s="122">
        <v>5028</v>
      </c>
      <c r="B2196" s="122" t="s">
        <v>749</v>
      </c>
      <c r="C2196" s="122" t="s">
        <v>16263</v>
      </c>
      <c r="D2196" s="122" t="s">
        <v>3146</v>
      </c>
      <c r="E2196" s="122">
        <v>2018</v>
      </c>
      <c r="F2196" s="122" t="s">
        <v>3225</v>
      </c>
      <c r="G2196" s="122" t="s">
        <v>3194</v>
      </c>
      <c r="H2196" s="122" t="s">
        <v>101</v>
      </c>
      <c r="I2196" s="122" t="s">
        <v>3385</v>
      </c>
      <c r="J2196" s="122" t="s">
        <v>16264</v>
      </c>
      <c r="K2196" s="122" t="s">
        <v>16265</v>
      </c>
      <c r="L2196" s="124" t="s">
        <v>16266</v>
      </c>
      <c r="M2196" s="122" t="s">
        <v>3154</v>
      </c>
      <c r="N2196" s="122">
        <v>75</v>
      </c>
      <c r="O2196" s="124" t="s">
        <v>16267</v>
      </c>
      <c r="P2196" s="124" t="s">
        <v>16268</v>
      </c>
      <c r="Q2196" s="124" t="s">
        <v>16269</v>
      </c>
      <c r="R2196" s="125">
        <v>43721.577615740738</v>
      </c>
      <c r="S2196" s="125">
        <v>44118.469363425924</v>
      </c>
      <c r="T2196" s="122">
        <v>72</v>
      </c>
      <c r="U2196" s="122" t="s">
        <v>3278</v>
      </c>
      <c r="V2196" s="122" t="s">
        <v>3203</v>
      </c>
      <c r="W2196" s="122" t="s">
        <v>3158</v>
      </c>
      <c r="X2196" s="122" t="s">
        <v>3204</v>
      </c>
      <c r="Y2196" s="122" t="s">
        <v>3158</v>
      </c>
      <c r="Z2196" s="122">
        <v>0</v>
      </c>
      <c r="AA2196" s="122" t="s">
        <v>3158</v>
      </c>
      <c r="AB2196" s="122" t="s">
        <v>3158</v>
      </c>
      <c r="AC2196" s="122" t="s">
        <v>3158</v>
      </c>
      <c r="AD2196" s="125">
        <v>43726.192488425928</v>
      </c>
      <c r="AE2196" s="122" t="s">
        <v>3158</v>
      </c>
    </row>
    <row r="2197" spans="1:31" ht="13">
      <c r="A2197" s="122">
        <v>5029</v>
      </c>
      <c r="B2197" s="122" t="s">
        <v>586</v>
      </c>
      <c r="C2197" s="122" t="s">
        <v>16270</v>
      </c>
      <c r="D2197" s="122" t="s">
        <v>3146</v>
      </c>
      <c r="E2197" s="122">
        <v>2019</v>
      </c>
      <c r="F2197" s="122" t="s">
        <v>3438</v>
      </c>
      <c r="G2197" s="122" t="s">
        <v>3207</v>
      </c>
      <c r="H2197" s="122" t="s">
        <v>101</v>
      </c>
      <c r="I2197" s="126">
        <v>44967</v>
      </c>
      <c r="K2197" s="122" t="s">
        <v>16271</v>
      </c>
      <c r="L2197" s="124" t="s">
        <v>16272</v>
      </c>
      <c r="M2197" s="122" t="s">
        <v>3154</v>
      </c>
      <c r="N2197" s="122">
        <v>75</v>
      </c>
      <c r="O2197" s="124" t="s">
        <v>16273</v>
      </c>
      <c r="P2197" s="122" t="s">
        <v>116</v>
      </c>
      <c r="Q2197" s="124" t="s">
        <v>16274</v>
      </c>
      <c r="R2197" s="125">
        <v>43721.577615740738</v>
      </c>
      <c r="S2197" s="125">
        <v>43726.192488425928</v>
      </c>
      <c r="T2197" s="122" t="s">
        <v>3158</v>
      </c>
      <c r="U2197" s="122" t="s">
        <v>3158</v>
      </c>
      <c r="V2197" s="122" t="s">
        <v>3158</v>
      </c>
      <c r="W2197" s="122" t="s">
        <v>3158</v>
      </c>
      <c r="X2197" s="122" t="s">
        <v>3158</v>
      </c>
      <c r="Y2197" s="122" t="s">
        <v>3158</v>
      </c>
      <c r="Z2197" s="122">
        <v>0</v>
      </c>
      <c r="AA2197" s="122" t="s">
        <v>3158</v>
      </c>
      <c r="AB2197" s="122" t="s">
        <v>3158</v>
      </c>
      <c r="AC2197" s="122" t="s">
        <v>3158</v>
      </c>
      <c r="AD2197" s="125">
        <v>43726.192488425928</v>
      </c>
      <c r="AE2197" s="122" t="s">
        <v>3158</v>
      </c>
    </row>
    <row r="2198" spans="1:31" ht="13">
      <c r="A2198" s="122">
        <v>5030</v>
      </c>
      <c r="B2198" s="122" t="s">
        <v>671</v>
      </c>
      <c r="C2198" s="122" t="s">
        <v>16275</v>
      </c>
      <c r="D2198" s="122" t="s">
        <v>3146</v>
      </c>
      <c r="E2198" s="122">
        <v>2018</v>
      </c>
      <c r="F2198" s="122" t="s">
        <v>3342</v>
      </c>
      <c r="G2198" s="122" t="s">
        <v>3207</v>
      </c>
      <c r="H2198" s="122" t="s">
        <v>101</v>
      </c>
      <c r="I2198" s="126">
        <v>44967</v>
      </c>
      <c r="K2198" s="122" t="s">
        <v>16276</v>
      </c>
      <c r="L2198" s="124" t="s">
        <v>16277</v>
      </c>
      <c r="M2198" s="122" t="s">
        <v>3154</v>
      </c>
      <c r="N2198" s="122">
        <v>75</v>
      </c>
      <c r="O2198" s="124" t="s">
        <v>16278</v>
      </c>
      <c r="P2198" s="124" t="s">
        <v>16279</v>
      </c>
      <c r="Q2198" s="124" t="s">
        <v>16280</v>
      </c>
      <c r="R2198" s="125">
        <v>43721.577615740738</v>
      </c>
      <c r="S2198" s="125">
        <v>43726.192488425928</v>
      </c>
      <c r="T2198" s="122" t="s">
        <v>3158</v>
      </c>
      <c r="U2198" s="122" t="s">
        <v>3158</v>
      </c>
      <c r="V2198" s="122" t="s">
        <v>3158</v>
      </c>
      <c r="W2198" s="122" t="s">
        <v>3158</v>
      </c>
      <c r="X2198" s="122" t="s">
        <v>3158</v>
      </c>
      <c r="Y2198" s="122" t="s">
        <v>3158</v>
      </c>
      <c r="Z2198" s="122">
        <v>0</v>
      </c>
      <c r="AA2198" s="122" t="s">
        <v>3158</v>
      </c>
      <c r="AB2198" s="122" t="s">
        <v>3158</v>
      </c>
      <c r="AC2198" s="122" t="s">
        <v>3158</v>
      </c>
      <c r="AD2198" s="125">
        <v>43726.192488425928</v>
      </c>
      <c r="AE2198" s="122" t="s">
        <v>3158</v>
      </c>
    </row>
    <row r="2199" spans="1:31" ht="13">
      <c r="A2199" s="122">
        <v>5031</v>
      </c>
      <c r="B2199" s="122" t="s">
        <v>16281</v>
      </c>
      <c r="C2199" s="122" t="s">
        <v>16282</v>
      </c>
      <c r="D2199" s="122" t="s">
        <v>3146</v>
      </c>
      <c r="E2199" s="122">
        <v>2017</v>
      </c>
      <c r="F2199" s="122" t="s">
        <v>3417</v>
      </c>
      <c r="G2199" s="122" t="s">
        <v>3343</v>
      </c>
      <c r="H2199" s="122" t="s">
        <v>4069</v>
      </c>
      <c r="I2199" s="126">
        <v>44967</v>
      </c>
      <c r="J2199" s="122" t="s">
        <v>16283</v>
      </c>
      <c r="K2199" s="122" t="s">
        <v>16284</v>
      </c>
      <c r="L2199" s="124" t="s">
        <v>16285</v>
      </c>
      <c r="M2199" s="122" t="s">
        <v>3154</v>
      </c>
      <c r="N2199" s="122">
        <v>75</v>
      </c>
      <c r="O2199" s="124" t="s">
        <v>16286</v>
      </c>
      <c r="P2199" s="124" t="s">
        <v>16287</v>
      </c>
      <c r="Q2199" s="124" t="s">
        <v>16288</v>
      </c>
      <c r="R2199" s="125">
        <v>43721.577615740738</v>
      </c>
      <c r="S2199" s="125">
        <v>43726.192488425928</v>
      </c>
      <c r="T2199" s="122" t="s">
        <v>3158</v>
      </c>
      <c r="U2199" s="122" t="s">
        <v>3158</v>
      </c>
      <c r="V2199" s="122" t="s">
        <v>3158</v>
      </c>
      <c r="W2199" s="122" t="s">
        <v>3158</v>
      </c>
      <c r="X2199" s="122" t="s">
        <v>3158</v>
      </c>
      <c r="Y2199" s="122" t="s">
        <v>3158</v>
      </c>
      <c r="Z2199" s="122">
        <v>0</v>
      </c>
      <c r="AA2199" s="122" t="s">
        <v>3158</v>
      </c>
      <c r="AB2199" s="122" t="s">
        <v>3158</v>
      </c>
      <c r="AC2199" s="122" t="s">
        <v>3158</v>
      </c>
      <c r="AD2199" s="125">
        <v>43726.192488425928</v>
      </c>
      <c r="AE2199" s="122" t="s">
        <v>3158</v>
      </c>
    </row>
    <row r="2200" spans="1:31" ht="13">
      <c r="A2200" s="122">
        <v>5035</v>
      </c>
      <c r="B2200" s="122" t="s">
        <v>781</v>
      </c>
      <c r="C2200" s="122" t="s">
        <v>16289</v>
      </c>
      <c r="D2200" s="122" t="s">
        <v>3146</v>
      </c>
      <c r="E2200" s="122">
        <v>2019</v>
      </c>
      <c r="F2200" s="122" t="s">
        <v>3225</v>
      </c>
      <c r="G2200" s="122" t="s">
        <v>16290</v>
      </c>
      <c r="H2200" s="122" t="s">
        <v>4069</v>
      </c>
      <c r="I2200" s="122" t="s">
        <v>3385</v>
      </c>
      <c r="J2200" s="122" t="s">
        <v>16291</v>
      </c>
      <c r="K2200" s="122" t="s">
        <v>16292</v>
      </c>
      <c r="L2200" s="124" t="s">
        <v>16293</v>
      </c>
      <c r="M2200" s="122" t="s">
        <v>3154</v>
      </c>
      <c r="N2200" s="122">
        <v>75</v>
      </c>
      <c r="O2200" s="124" t="s">
        <v>16294</v>
      </c>
      <c r="P2200" s="122" t="s">
        <v>3158</v>
      </c>
      <c r="Q2200" s="124" t="s">
        <v>16295</v>
      </c>
      <c r="R2200" s="125">
        <v>43721.577615740738</v>
      </c>
      <c r="S2200" s="125">
        <v>44301.446481481478</v>
      </c>
      <c r="T2200" s="122">
        <v>68</v>
      </c>
      <c r="U2200" s="122" t="s">
        <v>3202</v>
      </c>
      <c r="V2200" s="122" t="s">
        <v>4069</v>
      </c>
      <c r="W2200" s="122" t="s">
        <v>3158</v>
      </c>
      <c r="X2200" s="122" t="s">
        <v>3204</v>
      </c>
      <c r="Y2200" s="122" t="s">
        <v>3158</v>
      </c>
      <c r="Z2200" s="122">
        <v>0</v>
      </c>
      <c r="AA2200" s="122" t="s">
        <v>3158</v>
      </c>
      <c r="AB2200" s="122" t="s">
        <v>3158</v>
      </c>
      <c r="AC2200" s="122" t="s">
        <v>3158</v>
      </c>
      <c r="AD2200" s="125">
        <v>43726.192488425928</v>
      </c>
      <c r="AE2200" s="122" t="s">
        <v>3158</v>
      </c>
    </row>
    <row r="2201" spans="1:31" ht="13">
      <c r="A2201" s="122">
        <v>5036</v>
      </c>
      <c r="B2201" s="122" t="s">
        <v>777</v>
      </c>
      <c r="C2201" s="122" t="s">
        <v>16296</v>
      </c>
      <c r="D2201" s="122" t="s">
        <v>3146</v>
      </c>
      <c r="E2201" s="122">
        <v>2019</v>
      </c>
      <c r="F2201" s="122" t="s">
        <v>3225</v>
      </c>
      <c r="G2201" s="122" t="s">
        <v>5152</v>
      </c>
      <c r="H2201" s="122" t="s">
        <v>4069</v>
      </c>
      <c r="I2201" s="122" t="s">
        <v>4340</v>
      </c>
      <c r="J2201" s="122" t="s">
        <v>16297</v>
      </c>
      <c r="K2201" s="122" t="s">
        <v>16298</v>
      </c>
      <c r="L2201" s="124" t="s">
        <v>16299</v>
      </c>
      <c r="M2201" s="122" t="s">
        <v>3154</v>
      </c>
      <c r="N2201" s="122">
        <v>75</v>
      </c>
      <c r="O2201" s="124" t="s">
        <v>16300</v>
      </c>
      <c r="P2201" s="122" t="s">
        <v>3158</v>
      </c>
      <c r="Q2201" s="124" t="s">
        <v>16301</v>
      </c>
      <c r="R2201" s="125">
        <v>43721.577615740738</v>
      </c>
      <c r="S2201" s="125">
        <v>44054.447314814817</v>
      </c>
      <c r="T2201" s="122">
        <v>68</v>
      </c>
      <c r="U2201" s="122" t="s">
        <v>3202</v>
      </c>
      <c r="V2201" s="122" t="s">
        <v>4069</v>
      </c>
      <c r="W2201" s="122" t="s">
        <v>3158</v>
      </c>
      <c r="X2201" s="122" t="s">
        <v>3204</v>
      </c>
      <c r="Y2201" s="122" t="s">
        <v>3158</v>
      </c>
      <c r="Z2201" s="122">
        <v>0</v>
      </c>
      <c r="AA2201" s="122" t="s">
        <v>3158</v>
      </c>
      <c r="AB2201" s="122" t="s">
        <v>3158</v>
      </c>
      <c r="AC2201" s="122" t="s">
        <v>3158</v>
      </c>
      <c r="AD2201" s="125">
        <v>43726.192488425928</v>
      </c>
      <c r="AE2201" s="122" t="s">
        <v>3158</v>
      </c>
    </row>
    <row r="2202" spans="1:31" ht="13">
      <c r="A2202" s="122">
        <v>5037</v>
      </c>
      <c r="B2202" s="122" t="s">
        <v>754</v>
      </c>
      <c r="C2202" s="122" t="s">
        <v>16302</v>
      </c>
      <c r="D2202" s="122" t="s">
        <v>3146</v>
      </c>
      <c r="E2202" s="122">
        <v>2019</v>
      </c>
      <c r="F2202" s="122" t="s">
        <v>3342</v>
      </c>
      <c r="G2202" s="122" t="s">
        <v>3343</v>
      </c>
      <c r="H2202" s="122" t="s">
        <v>4069</v>
      </c>
      <c r="I2202" s="126">
        <v>44967</v>
      </c>
      <c r="K2202" s="122" t="s">
        <v>16303</v>
      </c>
      <c r="L2202" s="124" t="s">
        <v>16304</v>
      </c>
      <c r="M2202" s="122" t="s">
        <v>3154</v>
      </c>
      <c r="N2202" s="122">
        <v>75</v>
      </c>
      <c r="O2202" s="124" t="s">
        <v>16305</v>
      </c>
      <c r="P2202" s="124" t="s">
        <v>16306</v>
      </c>
      <c r="Q2202" s="124" t="s">
        <v>16307</v>
      </c>
      <c r="R2202" s="125">
        <v>43721.577615740738</v>
      </c>
      <c r="S2202" s="125">
        <v>43726.192488425928</v>
      </c>
      <c r="T2202" s="122" t="s">
        <v>3158</v>
      </c>
      <c r="U2202" s="122" t="s">
        <v>3158</v>
      </c>
      <c r="V2202" s="122" t="s">
        <v>3158</v>
      </c>
      <c r="W2202" s="122" t="s">
        <v>3158</v>
      </c>
      <c r="X2202" s="122" t="s">
        <v>3158</v>
      </c>
      <c r="Y2202" s="122" t="s">
        <v>3158</v>
      </c>
      <c r="Z2202" s="122">
        <v>0</v>
      </c>
      <c r="AA2202" s="122" t="s">
        <v>3158</v>
      </c>
      <c r="AB2202" s="122" t="s">
        <v>3158</v>
      </c>
      <c r="AC2202" s="122" t="s">
        <v>3158</v>
      </c>
      <c r="AD2202" s="125">
        <v>43726.192488425928</v>
      </c>
      <c r="AE2202" s="122" t="s">
        <v>3158</v>
      </c>
    </row>
    <row r="2203" spans="1:31" ht="13">
      <c r="A2203" s="122">
        <v>5038</v>
      </c>
      <c r="B2203" s="122" t="s">
        <v>750</v>
      </c>
      <c r="C2203" s="122" t="s">
        <v>16308</v>
      </c>
      <c r="D2203" s="122" t="s">
        <v>3146</v>
      </c>
      <c r="E2203" s="122">
        <v>2019</v>
      </c>
      <c r="F2203" s="122" t="s">
        <v>3225</v>
      </c>
      <c r="G2203" s="122" t="s">
        <v>3343</v>
      </c>
      <c r="H2203" s="122" t="s">
        <v>4069</v>
      </c>
      <c r="K2203" s="122" t="s">
        <v>16309</v>
      </c>
      <c r="L2203" s="124" t="s">
        <v>16310</v>
      </c>
      <c r="M2203" s="122" t="s">
        <v>3154</v>
      </c>
      <c r="N2203" s="122">
        <v>75</v>
      </c>
      <c r="R2203" s="125">
        <v>43721.577615740738</v>
      </c>
      <c r="S2203" s="125">
        <v>43726.192488425928</v>
      </c>
      <c r="T2203" s="122" t="s">
        <v>3158</v>
      </c>
      <c r="U2203" s="122" t="s">
        <v>3158</v>
      </c>
      <c r="V2203" s="122" t="s">
        <v>3158</v>
      </c>
      <c r="W2203" s="122" t="s">
        <v>3158</v>
      </c>
      <c r="X2203" s="122" t="s">
        <v>3158</v>
      </c>
      <c r="Y2203" s="122" t="s">
        <v>3158</v>
      </c>
      <c r="Z2203" s="122">
        <v>0</v>
      </c>
      <c r="AA2203" s="122" t="s">
        <v>3158</v>
      </c>
      <c r="AB2203" s="122" t="s">
        <v>3158</v>
      </c>
      <c r="AC2203" s="122" t="s">
        <v>3158</v>
      </c>
      <c r="AD2203" s="125">
        <v>43726.192488425928</v>
      </c>
      <c r="AE2203" s="122" t="s">
        <v>3158</v>
      </c>
    </row>
    <row r="2204" spans="1:31" ht="13">
      <c r="A2204" s="122">
        <v>5039</v>
      </c>
      <c r="B2204" s="122" t="s">
        <v>788</v>
      </c>
      <c r="C2204" s="122" t="s">
        <v>16311</v>
      </c>
      <c r="D2204" s="122" t="s">
        <v>3146</v>
      </c>
      <c r="E2204" s="122">
        <v>2019</v>
      </c>
      <c r="F2204" s="122" t="s">
        <v>3462</v>
      </c>
      <c r="G2204" s="122" t="s">
        <v>3343</v>
      </c>
      <c r="H2204" s="122" t="s">
        <v>4069</v>
      </c>
      <c r="K2204" s="122" t="s">
        <v>16312</v>
      </c>
      <c r="M2204" s="122" t="s">
        <v>3154</v>
      </c>
      <c r="N2204" s="122">
        <v>75</v>
      </c>
      <c r="P2204" s="124" t="s">
        <v>16313</v>
      </c>
      <c r="R2204" s="125">
        <v>43721.577615740738</v>
      </c>
      <c r="S2204" s="125">
        <v>43726.192488425928</v>
      </c>
      <c r="T2204" s="122" t="s">
        <v>3158</v>
      </c>
      <c r="U2204" s="122" t="s">
        <v>3158</v>
      </c>
      <c r="V2204" s="122" t="s">
        <v>3158</v>
      </c>
      <c r="W2204" s="122" t="s">
        <v>3158</v>
      </c>
      <c r="X2204" s="122" t="s">
        <v>3158</v>
      </c>
      <c r="Y2204" s="122" t="s">
        <v>3158</v>
      </c>
      <c r="Z2204" s="122">
        <v>0</v>
      </c>
      <c r="AA2204" s="122" t="s">
        <v>3158</v>
      </c>
      <c r="AB2204" s="122" t="s">
        <v>3158</v>
      </c>
      <c r="AC2204" s="122" t="s">
        <v>3158</v>
      </c>
      <c r="AD2204" s="125">
        <v>43726.192488425928</v>
      </c>
      <c r="AE2204" s="122" t="s">
        <v>3158</v>
      </c>
    </row>
    <row r="2205" spans="1:31" ht="13">
      <c r="A2205" s="122">
        <v>5040</v>
      </c>
      <c r="B2205" s="122" t="s">
        <v>16314</v>
      </c>
      <c r="C2205" s="122" t="s">
        <v>16315</v>
      </c>
      <c r="D2205" s="122" t="s">
        <v>3146</v>
      </c>
      <c r="E2205" s="122">
        <v>2017</v>
      </c>
      <c r="F2205" s="122" t="s">
        <v>14056</v>
      </c>
      <c r="G2205" s="122" t="s">
        <v>3343</v>
      </c>
      <c r="H2205" s="122" t="s">
        <v>4069</v>
      </c>
      <c r="I2205" s="126">
        <v>44967</v>
      </c>
      <c r="K2205" s="122" t="s">
        <v>16316</v>
      </c>
      <c r="L2205" s="124" t="s">
        <v>16317</v>
      </c>
      <c r="M2205" s="122" t="s">
        <v>3154</v>
      </c>
      <c r="N2205" s="122">
        <v>75</v>
      </c>
      <c r="O2205" s="124" t="s">
        <v>16318</v>
      </c>
      <c r="P2205" s="124" t="s">
        <v>16319</v>
      </c>
      <c r="Q2205" s="124" t="s">
        <v>16320</v>
      </c>
      <c r="R2205" s="125">
        <v>43721.577615740738</v>
      </c>
      <c r="S2205" s="125">
        <v>43726.192488425928</v>
      </c>
      <c r="T2205" s="122" t="s">
        <v>3158</v>
      </c>
      <c r="U2205" s="122" t="s">
        <v>3158</v>
      </c>
      <c r="V2205" s="122" t="s">
        <v>3158</v>
      </c>
      <c r="W2205" s="122" t="s">
        <v>3158</v>
      </c>
      <c r="X2205" s="122" t="s">
        <v>3158</v>
      </c>
      <c r="Y2205" s="122" t="s">
        <v>3158</v>
      </c>
      <c r="Z2205" s="122">
        <v>0</v>
      </c>
      <c r="AA2205" s="122" t="s">
        <v>3158</v>
      </c>
      <c r="AB2205" s="122" t="s">
        <v>3158</v>
      </c>
      <c r="AC2205" s="122" t="s">
        <v>3158</v>
      </c>
      <c r="AD2205" s="125">
        <v>43726.192488425928</v>
      </c>
      <c r="AE2205" s="122" t="s">
        <v>3158</v>
      </c>
    </row>
    <row r="2206" spans="1:31" ht="13">
      <c r="A2206" s="122">
        <v>5041</v>
      </c>
      <c r="B2206" s="124" t="s">
        <v>16321</v>
      </c>
      <c r="C2206" s="122" t="s">
        <v>16322</v>
      </c>
      <c r="D2206" s="122" t="s">
        <v>3146</v>
      </c>
      <c r="E2206" s="122">
        <v>2013</v>
      </c>
      <c r="F2206" s="122" t="s">
        <v>3147</v>
      </c>
      <c r="G2206" s="122" t="s">
        <v>3343</v>
      </c>
      <c r="H2206" s="122" t="s">
        <v>4069</v>
      </c>
      <c r="I2206" s="122" t="s">
        <v>3375</v>
      </c>
      <c r="K2206" s="122" t="s">
        <v>16323</v>
      </c>
      <c r="L2206" s="124" t="s">
        <v>16324</v>
      </c>
      <c r="M2206" s="122" t="s">
        <v>3154</v>
      </c>
      <c r="N2206" s="122">
        <v>75</v>
      </c>
      <c r="O2206" s="124" t="s">
        <v>16325</v>
      </c>
      <c r="P2206" s="124" t="s">
        <v>16326</v>
      </c>
      <c r="Q2206" s="124" t="s">
        <v>16327</v>
      </c>
      <c r="R2206" s="125">
        <v>43721.577615740738</v>
      </c>
      <c r="S2206" s="125">
        <v>43726.192488425928</v>
      </c>
      <c r="T2206" s="122" t="s">
        <v>3158</v>
      </c>
      <c r="U2206" s="122" t="s">
        <v>3158</v>
      </c>
      <c r="V2206" s="122" t="s">
        <v>3158</v>
      </c>
      <c r="W2206" s="122" t="s">
        <v>3158</v>
      </c>
      <c r="X2206" s="122" t="s">
        <v>3158</v>
      </c>
      <c r="Y2206" s="122" t="s">
        <v>3158</v>
      </c>
      <c r="Z2206" s="122">
        <v>0</v>
      </c>
      <c r="AA2206" s="122" t="s">
        <v>3158</v>
      </c>
      <c r="AB2206" s="122" t="s">
        <v>3158</v>
      </c>
      <c r="AC2206" s="122" t="s">
        <v>3158</v>
      </c>
      <c r="AD2206" s="125">
        <v>43726.192488425928</v>
      </c>
      <c r="AE2206" s="122" t="s">
        <v>3158</v>
      </c>
    </row>
    <row r="2207" spans="1:31" ht="13">
      <c r="A2207" s="122">
        <v>5042</v>
      </c>
      <c r="B2207" s="122" t="s">
        <v>16328</v>
      </c>
      <c r="C2207" s="122" t="s">
        <v>16329</v>
      </c>
      <c r="D2207" s="122" t="s">
        <v>3146</v>
      </c>
      <c r="E2207" s="122">
        <v>2014</v>
      </c>
      <c r="F2207" s="122" t="s">
        <v>9322</v>
      </c>
      <c r="G2207" s="122" t="s">
        <v>3343</v>
      </c>
      <c r="H2207" s="122" t="s">
        <v>4069</v>
      </c>
      <c r="I2207" s="126">
        <v>44967</v>
      </c>
      <c r="K2207" s="122" t="s">
        <v>16330</v>
      </c>
      <c r="L2207" s="124" t="s">
        <v>16331</v>
      </c>
      <c r="M2207" s="122" t="s">
        <v>3154</v>
      </c>
      <c r="N2207" s="122">
        <v>75</v>
      </c>
      <c r="O2207" s="124" t="s">
        <v>16332</v>
      </c>
      <c r="P2207" s="124" t="s">
        <v>16333</v>
      </c>
      <c r="Q2207" s="124" t="s">
        <v>16334</v>
      </c>
      <c r="R2207" s="125">
        <v>43721.577615740738</v>
      </c>
      <c r="S2207" s="125">
        <v>43726.192488425928</v>
      </c>
      <c r="T2207" s="122" t="s">
        <v>3158</v>
      </c>
      <c r="U2207" s="122" t="s">
        <v>3158</v>
      </c>
      <c r="V2207" s="122" t="s">
        <v>3158</v>
      </c>
      <c r="W2207" s="122" t="s">
        <v>3158</v>
      </c>
      <c r="X2207" s="122" t="s">
        <v>3158</v>
      </c>
      <c r="Y2207" s="122" t="s">
        <v>3158</v>
      </c>
      <c r="Z2207" s="122">
        <v>0</v>
      </c>
      <c r="AA2207" s="122" t="s">
        <v>3158</v>
      </c>
      <c r="AB2207" s="122" t="s">
        <v>3158</v>
      </c>
      <c r="AC2207" s="122" t="s">
        <v>3158</v>
      </c>
      <c r="AD2207" s="125">
        <v>43726.192488425928</v>
      </c>
      <c r="AE2207" s="122" t="s">
        <v>3158</v>
      </c>
    </row>
    <row r="2208" spans="1:31" ht="13">
      <c r="A2208" s="122">
        <v>5043</v>
      </c>
      <c r="B2208" s="122" t="s">
        <v>16335</v>
      </c>
      <c r="C2208" s="122" t="s">
        <v>16336</v>
      </c>
      <c r="D2208" s="122" t="s">
        <v>3146</v>
      </c>
      <c r="E2208" s="122">
        <v>2016</v>
      </c>
      <c r="F2208" s="122" t="s">
        <v>7989</v>
      </c>
      <c r="G2208" s="122" t="s">
        <v>3343</v>
      </c>
      <c r="H2208" s="122" t="s">
        <v>4069</v>
      </c>
      <c r="K2208" s="122" t="s">
        <v>16337</v>
      </c>
      <c r="L2208" s="124" t="s">
        <v>16338</v>
      </c>
      <c r="M2208" s="122" t="s">
        <v>3154</v>
      </c>
      <c r="N2208" s="122">
        <v>75</v>
      </c>
      <c r="R2208" s="125">
        <v>43721.577615740738</v>
      </c>
      <c r="S2208" s="125">
        <v>43726.192488425928</v>
      </c>
      <c r="T2208" s="122" t="s">
        <v>3158</v>
      </c>
      <c r="U2208" s="122" t="s">
        <v>3158</v>
      </c>
      <c r="V2208" s="122" t="s">
        <v>3158</v>
      </c>
      <c r="W2208" s="122" t="s">
        <v>3158</v>
      </c>
      <c r="X2208" s="122" t="s">
        <v>3158</v>
      </c>
      <c r="Y2208" s="122" t="s">
        <v>3158</v>
      </c>
      <c r="Z2208" s="122">
        <v>0</v>
      </c>
      <c r="AA2208" s="122" t="s">
        <v>3158</v>
      </c>
      <c r="AB2208" s="122" t="s">
        <v>3158</v>
      </c>
      <c r="AC2208" s="122" t="s">
        <v>3158</v>
      </c>
      <c r="AD2208" s="125">
        <v>43726.192488425928</v>
      </c>
      <c r="AE2208" s="122" t="s">
        <v>3158</v>
      </c>
    </row>
    <row r="2209" spans="1:31" ht="13">
      <c r="A2209" s="122">
        <v>5044</v>
      </c>
      <c r="B2209" s="122" t="s">
        <v>16339</v>
      </c>
      <c r="C2209" s="122" t="s">
        <v>16340</v>
      </c>
      <c r="D2209" s="122" t="s">
        <v>3146</v>
      </c>
      <c r="E2209" s="122">
        <v>2016</v>
      </c>
      <c r="F2209" s="122" t="s">
        <v>3147</v>
      </c>
      <c r="G2209" s="122" t="s">
        <v>3343</v>
      </c>
      <c r="H2209" s="122" t="s">
        <v>4069</v>
      </c>
      <c r="I2209" s="126">
        <v>44967</v>
      </c>
      <c r="K2209" s="122" t="s">
        <v>16341</v>
      </c>
      <c r="L2209" s="124" t="s">
        <v>16342</v>
      </c>
      <c r="M2209" s="122" t="s">
        <v>3154</v>
      </c>
      <c r="N2209" s="122">
        <v>75</v>
      </c>
      <c r="O2209" s="124" t="s">
        <v>16343</v>
      </c>
      <c r="R2209" s="125">
        <v>43721.577615740738</v>
      </c>
      <c r="S2209" s="125">
        <v>43726.192488425928</v>
      </c>
      <c r="T2209" s="122" t="s">
        <v>3158</v>
      </c>
      <c r="U2209" s="122" t="s">
        <v>3158</v>
      </c>
      <c r="V2209" s="122" t="s">
        <v>3158</v>
      </c>
      <c r="W2209" s="122" t="s">
        <v>3158</v>
      </c>
      <c r="X2209" s="122" t="s">
        <v>3158</v>
      </c>
      <c r="Y2209" s="122" t="s">
        <v>3158</v>
      </c>
      <c r="Z2209" s="122">
        <v>0</v>
      </c>
      <c r="AA2209" s="122" t="s">
        <v>3158</v>
      </c>
      <c r="AB2209" s="122" t="s">
        <v>3158</v>
      </c>
      <c r="AC2209" s="122" t="s">
        <v>3158</v>
      </c>
      <c r="AD2209" s="125">
        <v>43726.192488425928</v>
      </c>
      <c r="AE2209" s="122" t="s">
        <v>3158</v>
      </c>
    </row>
    <row r="2210" spans="1:31" ht="13">
      <c r="A2210" s="122">
        <v>5045</v>
      </c>
      <c r="B2210" s="122" t="s">
        <v>16344</v>
      </c>
      <c r="C2210" s="122" t="s">
        <v>16345</v>
      </c>
      <c r="D2210" s="122" t="s">
        <v>3146</v>
      </c>
      <c r="E2210" s="122">
        <v>2014</v>
      </c>
      <c r="F2210" s="122" t="s">
        <v>3462</v>
      </c>
      <c r="G2210" s="122" t="s">
        <v>16346</v>
      </c>
      <c r="H2210" s="122" t="s">
        <v>4069</v>
      </c>
      <c r="K2210" s="122" t="s">
        <v>16347</v>
      </c>
      <c r="L2210" s="124" t="s">
        <v>16348</v>
      </c>
      <c r="M2210" s="122" t="s">
        <v>3154</v>
      </c>
      <c r="N2210" s="122">
        <v>75</v>
      </c>
      <c r="Q2210" s="124" t="s">
        <v>16349</v>
      </c>
      <c r="R2210" s="125">
        <v>43721.577615740738</v>
      </c>
      <c r="S2210" s="125">
        <v>43726.192488425928</v>
      </c>
      <c r="T2210" s="122" t="s">
        <v>3158</v>
      </c>
      <c r="U2210" s="122" t="s">
        <v>3158</v>
      </c>
      <c r="V2210" s="122" t="s">
        <v>3158</v>
      </c>
      <c r="W2210" s="122" t="s">
        <v>3158</v>
      </c>
      <c r="X2210" s="122" t="s">
        <v>3158</v>
      </c>
      <c r="Y2210" s="122" t="s">
        <v>3158</v>
      </c>
      <c r="Z2210" s="122">
        <v>0</v>
      </c>
      <c r="AA2210" s="122" t="s">
        <v>3158</v>
      </c>
      <c r="AB2210" s="122" t="s">
        <v>3158</v>
      </c>
      <c r="AC2210" s="122" t="s">
        <v>3158</v>
      </c>
      <c r="AD2210" s="125">
        <v>43726.192488425928</v>
      </c>
      <c r="AE2210" s="122" t="s">
        <v>3158</v>
      </c>
    </row>
    <row r="2211" spans="1:31" ht="13">
      <c r="A2211" s="122">
        <v>5046</v>
      </c>
      <c r="B2211" s="122" t="s">
        <v>16350</v>
      </c>
      <c r="C2211" s="122" t="s">
        <v>16351</v>
      </c>
      <c r="D2211" s="122" t="s">
        <v>3146</v>
      </c>
      <c r="E2211" s="122">
        <v>2017</v>
      </c>
      <c r="F2211" s="122" t="s">
        <v>3225</v>
      </c>
      <c r="G2211" s="122" t="s">
        <v>16352</v>
      </c>
      <c r="H2211" s="122" t="s">
        <v>4069</v>
      </c>
      <c r="I2211" s="126">
        <v>44967</v>
      </c>
      <c r="K2211" s="122" t="s">
        <v>16353</v>
      </c>
      <c r="L2211" s="124" t="s">
        <v>16354</v>
      </c>
      <c r="M2211" s="122" t="s">
        <v>3154</v>
      </c>
      <c r="N2211" s="122">
        <v>75</v>
      </c>
      <c r="O2211" s="124" t="s">
        <v>16355</v>
      </c>
      <c r="P2211" s="124" t="s">
        <v>16356</v>
      </c>
      <c r="Q2211" s="124" t="s">
        <v>16357</v>
      </c>
      <c r="R2211" s="125">
        <v>43721.577615740738</v>
      </c>
      <c r="S2211" s="125">
        <v>43726.192488425928</v>
      </c>
      <c r="T2211" s="122" t="s">
        <v>3158</v>
      </c>
      <c r="U2211" s="122" t="s">
        <v>3158</v>
      </c>
      <c r="V2211" s="122" t="s">
        <v>3158</v>
      </c>
      <c r="W2211" s="122" t="s">
        <v>3158</v>
      </c>
      <c r="X2211" s="122" t="s">
        <v>3158</v>
      </c>
      <c r="Y2211" s="122" t="s">
        <v>3158</v>
      </c>
      <c r="Z2211" s="122">
        <v>0</v>
      </c>
      <c r="AA2211" s="122" t="s">
        <v>3158</v>
      </c>
      <c r="AB2211" s="122" t="s">
        <v>3158</v>
      </c>
      <c r="AC2211" s="122" t="s">
        <v>3158</v>
      </c>
      <c r="AD2211" s="125">
        <v>43726.192488425928</v>
      </c>
      <c r="AE2211" s="122" t="s">
        <v>3158</v>
      </c>
    </row>
    <row r="2212" spans="1:31" ht="13">
      <c r="A2212" s="122">
        <v>5047</v>
      </c>
      <c r="B2212" s="122" t="s">
        <v>16358</v>
      </c>
      <c r="C2212" s="122" t="s">
        <v>16359</v>
      </c>
      <c r="D2212" s="122" t="s">
        <v>3146</v>
      </c>
      <c r="E2212" s="122">
        <v>2014</v>
      </c>
      <c r="F2212" s="122" t="s">
        <v>3147</v>
      </c>
      <c r="G2212" s="122" t="s">
        <v>16360</v>
      </c>
      <c r="H2212" s="122" t="s">
        <v>4069</v>
      </c>
      <c r="K2212" s="122" t="s">
        <v>16361</v>
      </c>
      <c r="L2212" s="124" t="s">
        <v>16362</v>
      </c>
      <c r="M2212" s="122" t="s">
        <v>3154</v>
      </c>
      <c r="N2212" s="122">
        <v>75</v>
      </c>
      <c r="P2212" s="124" t="s">
        <v>16363</v>
      </c>
      <c r="Q2212" s="124" t="s">
        <v>16364</v>
      </c>
      <c r="R2212" s="125">
        <v>43721.577615740738</v>
      </c>
      <c r="S2212" s="125">
        <v>43726.192488425928</v>
      </c>
      <c r="T2212" s="122" t="s">
        <v>3158</v>
      </c>
      <c r="U2212" s="122" t="s">
        <v>3158</v>
      </c>
      <c r="V2212" s="122" t="s">
        <v>3158</v>
      </c>
      <c r="W2212" s="122" t="s">
        <v>3158</v>
      </c>
      <c r="X2212" s="122" t="s">
        <v>3158</v>
      </c>
      <c r="Y2212" s="122" t="s">
        <v>3158</v>
      </c>
      <c r="Z2212" s="122">
        <v>0</v>
      </c>
      <c r="AA2212" s="122" t="s">
        <v>3158</v>
      </c>
      <c r="AB2212" s="122" t="s">
        <v>3158</v>
      </c>
      <c r="AC2212" s="122" t="s">
        <v>3158</v>
      </c>
      <c r="AD2212" s="125">
        <v>43726.192488425928</v>
      </c>
      <c r="AE2212" s="122" t="s">
        <v>3158</v>
      </c>
    </row>
    <row r="2213" spans="1:31" ht="13">
      <c r="A2213" s="122">
        <v>5048</v>
      </c>
      <c r="B2213" s="122" t="s">
        <v>16365</v>
      </c>
      <c r="C2213" s="122" t="s">
        <v>16366</v>
      </c>
      <c r="D2213" s="122" t="s">
        <v>3146</v>
      </c>
      <c r="E2213" s="122">
        <v>2017</v>
      </c>
      <c r="F2213" s="122" t="s">
        <v>3147</v>
      </c>
      <c r="G2213" s="122" t="s">
        <v>3343</v>
      </c>
      <c r="H2213" s="122" t="s">
        <v>4069</v>
      </c>
      <c r="K2213" s="122" t="s">
        <v>16367</v>
      </c>
      <c r="L2213" s="124" t="s">
        <v>16368</v>
      </c>
      <c r="M2213" s="122" t="s">
        <v>3154</v>
      </c>
      <c r="N2213" s="122">
        <v>75</v>
      </c>
      <c r="P2213" s="124" t="s">
        <v>16369</v>
      </c>
      <c r="Q2213" s="124" t="s">
        <v>16370</v>
      </c>
      <c r="R2213" s="125">
        <v>43721.577615740738</v>
      </c>
      <c r="S2213" s="125">
        <v>43726.192488425928</v>
      </c>
      <c r="T2213" s="122" t="s">
        <v>3158</v>
      </c>
      <c r="U2213" s="122" t="s">
        <v>3158</v>
      </c>
      <c r="V2213" s="122" t="s">
        <v>3158</v>
      </c>
      <c r="W2213" s="122" t="s">
        <v>3158</v>
      </c>
      <c r="X2213" s="122" t="s">
        <v>3158</v>
      </c>
      <c r="Y2213" s="122" t="s">
        <v>3158</v>
      </c>
      <c r="Z2213" s="122">
        <v>0</v>
      </c>
      <c r="AA2213" s="122" t="s">
        <v>3158</v>
      </c>
      <c r="AB2213" s="122" t="s">
        <v>3158</v>
      </c>
      <c r="AC2213" s="122" t="s">
        <v>3158</v>
      </c>
      <c r="AD2213" s="125">
        <v>43726.192488425928</v>
      </c>
      <c r="AE2213" s="122" t="s">
        <v>3158</v>
      </c>
    </row>
    <row r="2214" spans="1:31" ht="13">
      <c r="A2214" s="122">
        <v>5049</v>
      </c>
      <c r="B2214" s="122" t="s">
        <v>16371</v>
      </c>
      <c r="C2214" s="122" t="s">
        <v>16372</v>
      </c>
      <c r="D2214" s="122" t="s">
        <v>3146</v>
      </c>
      <c r="E2214" s="122">
        <v>2015</v>
      </c>
      <c r="F2214" s="122" t="s">
        <v>3255</v>
      </c>
      <c r="G2214" s="122" t="s">
        <v>16346</v>
      </c>
      <c r="H2214" s="122" t="s">
        <v>4069</v>
      </c>
      <c r="I2214" s="126">
        <v>44967</v>
      </c>
      <c r="K2214" s="122" t="s">
        <v>16373</v>
      </c>
      <c r="L2214" s="124" t="s">
        <v>16374</v>
      </c>
      <c r="M2214" s="122" t="s">
        <v>3154</v>
      </c>
      <c r="N2214" s="122">
        <v>75</v>
      </c>
      <c r="O2214" s="124" t="s">
        <v>16375</v>
      </c>
      <c r="P2214" s="124" t="s">
        <v>16376</v>
      </c>
      <c r="Q2214" s="124" t="s">
        <v>16377</v>
      </c>
      <c r="R2214" s="125">
        <v>43721.577615740738</v>
      </c>
      <c r="S2214" s="125">
        <v>43726.192488425928</v>
      </c>
      <c r="T2214" s="122" t="s">
        <v>3158</v>
      </c>
      <c r="U2214" s="122" t="s">
        <v>3158</v>
      </c>
      <c r="V2214" s="122" t="s">
        <v>3158</v>
      </c>
      <c r="W2214" s="122" t="s">
        <v>3158</v>
      </c>
      <c r="X2214" s="122" t="s">
        <v>3158</v>
      </c>
      <c r="Y2214" s="122" t="s">
        <v>3158</v>
      </c>
      <c r="Z2214" s="122">
        <v>0</v>
      </c>
      <c r="AA2214" s="122" t="s">
        <v>3158</v>
      </c>
      <c r="AB2214" s="122" t="s">
        <v>3158</v>
      </c>
      <c r="AC2214" s="122" t="s">
        <v>3158</v>
      </c>
      <c r="AD2214" s="125">
        <v>43726.192488425928</v>
      </c>
      <c r="AE2214" s="122" t="s">
        <v>3158</v>
      </c>
    </row>
    <row r="2215" spans="1:31" ht="13">
      <c r="A2215" s="122">
        <v>5050</v>
      </c>
      <c r="B2215" s="122" t="s">
        <v>16378</v>
      </c>
      <c r="C2215" s="122" t="s">
        <v>16379</v>
      </c>
      <c r="D2215" s="122" t="s">
        <v>3146</v>
      </c>
      <c r="E2215" s="122">
        <v>2016</v>
      </c>
      <c r="F2215" s="122" t="s">
        <v>3225</v>
      </c>
      <c r="G2215" s="122" t="s">
        <v>3343</v>
      </c>
      <c r="H2215" s="122" t="s">
        <v>4069</v>
      </c>
      <c r="I2215" s="126">
        <v>44967</v>
      </c>
      <c r="K2215" s="122" t="s">
        <v>16380</v>
      </c>
      <c r="L2215" s="124" t="s">
        <v>16381</v>
      </c>
      <c r="M2215" s="122" t="s">
        <v>3154</v>
      </c>
      <c r="N2215" s="122">
        <v>75</v>
      </c>
      <c r="O2215" s="124" t="s">
        <v>16382</v>
      </c>
      <c r="P2215" s="124" t="s">
        <v>16383</v>
      </c>
      <c r="Q2215" s="124" t="s">
        <v>16384</v>
      </c>
      <c r="R2215" s="125">
        <v>43721.577615740738</v>
      </c>
      <c r="S2215" s="125">
        <v>43726.192488425928</v>
      </c>
      <c r="T2215" s="122" t="s">
        <v>3158</v>
      </c>
      <c r="U2215" s="122" t="s">
        <v>3158</v>
      </c>
      <c r="V2215" s="122" t="s">
        <v>3158</v>
      </c>
      <c r="W2215" s="122" t="s">
        <v>3158</v>
      </c>
      <c r="X2215" s="122" t="s">
        <v>3158</v>
      </c>
      <c r="Y2215" s="122" t="s">
        <v>3158</v>
      </c>
      <c r="Z2215" s="122">
        <v>0</v>
      </c>
      <c r="AA2215" s="122" t="s">
        <v>3158</v>
      </c>
      <c r="AB2215" s="122" t="s">
        <v>3158</v>
      </c>
      <c r="AC2215" s="122" t="s">
        <v>3158</v>
      </c>
      <c r="AD2215" s="125">
        <v>43726.192488425928</v>
      </c>
      <c r="AE2215" s="122" t="s">
        <v>3158</v>
      </c>
    </row>
    <row r="2216" spans="1:31" ht="13">
      <c r="A2216" s="122">
        <v>5051</v>
      </c>
      <c r="B2216" s="122" t="s">
        <v>16385</v>
      </c>
      <c r="C2216" s="122" t="s">
        <v>16386</v>
      </c>
      <c r="D2216" s="122" t="s">
        <v>3146</v>
      </c>
      <c r="E2216" s="122">
        <v>2016</v>
      </c>
      <c r="F2216" s="122" t="s">
        <v>6564</v>
      </c>
      <c r="G2216" s="122" t="s">
        <v>3343</v>
      </c>
      <c r="H2216" s="122" t="s">
        <v>4069</v>
      </c>
      <c r="K2216" s="122" t="s">
        <v>16387</v>
      </c>
      <c r="L2216" s="124" t="s">
        <v>16388</v>
      </c>
      <c r="M2216" s="122" t="s">
        <v>3154</v>
      </c>
      <c r="N2216" s="122">
        <v>75</v>
      </c>
      <c r="O2216" s="124" t="s">
        <v>16389</v>
      </c>
      <c r="P2216" s="124" t="s">
        <v>16390</v>
      </c>
      <c r="Q2216" s="124" t="s">
        <v>16391</v>
      </c>
      <c r="R2216" s="125">
        <v>43721.577615740738</v>
      </c>
      <c r="S2216" s="125">
        <v>43726.192488425928</v>
      </c>
      <c r="T2216" s="122" t="s">
        <v>3158</v>
      </c>
      <c r="U2216" s="122" t="s">
        <v>3158</v>
      </c>
      <c r="V2216" s="122" t="s">
        <v>3158</v>
      </c>
      <c r="W2216" s="122" t="s">
        <v>3158</v>
      </c>
      <c r="X2216" s="122" t="s">
        <v>3158</v>
      </c>
      <c r="Y2216" s="122" t="s">
        <v>3158</v>
      </c>
      <c r="Z2216" s="122">
        <v>0</v>
      </c>
      <c r="AA2216" s="122" t="s">
        <v>3158</v>
      </c>
      <c r="AB2216" s="122" t="s">
        <v>3158</v>
      </c>
      <c r="AC2216" s="122" t="s">
        <v>3158</v>
      </c>
      <c r="AD2216" s="125">
        <v>43726.192488425928</v>
      </c>
      <c r="AE2216" s="122" t="s">
        <v>3158</v>
      </c>
    </row>
    <row r="2217" spans="1:31" ht="13">
      <c r="A2217" s="122">
        <v>5052</v>
      </c>
      <c r="B2217" s="122" t="s">
        <v>16392</v>
      </c>
      <c r="C2217" s="122" t="s">
        <v>16393</v>
      </c>
      <c r="D2217" s="122" t="s">
        <v>3146</v>
      </c>
      <c r="E2217" s="122">
        <v>2015</v>
      </c>
      <c r="F2217" s="122" t="s">
        <v>3462</v>
      </c>
      <c r="G2217" s="122" t="s">
        <v>3343</v>
      </c>
      <c r="H2217" s="122" t="s">
        <v>4069</v>
      </c>
      <c r="K2217" s="122" t="s">
        <v>16394</v>
      </c>
      <c r="L2217" s="124" t="s">
        <v>16395</v>
      </c>
      <c r="M2217" s="122" t="s">
        <v>3154</v>
      </c>
      <c r="N2217" s="122">
        <v>75</v>
      </c>
      <c r="R2217" s="125">
        <v>43721.577615740738</v>
      </c>
      <c r="S2217" s="125">
        <v>43726.192488425928</v>
      </c>
      <c r="T2217" s="122" t="s">
        <v>3158</v>
      </c>
      <c r="U2217" s="122" t="s">
        <v>3158</v>
      </c>
      <c r="V2217" s="122" t="s">
        <v>3158</v>
      </c>
      <c r="W2217" s="122" t="s">
        <v>3158</v>
      </c>
      <c r="X2217" s="122" t="s">
        <v>3158</v>
      </c>
      <c r="Y2217" s="122" t="s">
        <v>3158</v>
      </c>
      <c r="Z2217" s="122">
        <v>0</v>
      </c>
      <c r="AA2217" s="122" t="s">
        <v>3158</v>
      </c>
      <c r="AB2217" s="122" t="s">
        <v>3158</v>
      </c>
      <c r="AC2217" s="122" t="s">
        <v>3158</v>
      </c>
      <c r="AD2217" s="125">
        <v>43726.192488425928</v>
      </c>
      <c r="AE2217" s="122" t="s">
        <v>3158</v>
      </c>
    </row>
    <row r="2218" spans="1:31" ht="13">
      <c r="A2218" s="122">
        <v>5053</v>
      </c>
      <c r="B2218" s="122" t="s">
        <v>16396</v>
      </c>
      <c r="C2218" s="122" t="s">
        <v>16397</v>
      </c>
      <c r="D2218" s="122" t="s">
        <v>3146</v>
      </c>
      <c r="E2218" s="122">
        <v>2015</v>
      </c>
      <c r="F2218" s="122" t="s">
        <v>3462</v>
      </c>
      <c r="G2218" s="122" t="s">
        <v>3343</v>
      </c>
      <c r="H2218" s="122" t="s">
        <v>4069</v>
      </c>
      <c r="I2218" s="126">
        <v>44967</v>
      </c>
      <c r="K2218" s="122" t="s">
        <v>16398</v>
      </c>
      <c r="L2218" s="124" t="s">
        <v>16399</v>
      </c>
      <c r="M2218" s="122" t="s">
        <v>3154</v>
      </c>
      <c r="N2218" s="122">
        <v>75</v>
      </c>
      <c r="O2218" s="124" t="s">
        <v>16400</v>
      </c>
      <c r="P2218" s="124" t="s">
        <v>16401</v>
      </c>
      <c r="Q2218" s="124" t="s">
        <v>16402</v>
      </c>
      <c r="R2218" s="125">
        <v>43721.577615740738</v>
      </c>
      <c r="S2218" s="125">
        <v>43726.192488425928</v>
      </c>
      <c r="T2218" s="122" t="s">
        <v>3158</v>
      </c>
      <c r="U2218" s="122" t="s">
        <v>3158</v>
      </c>
      <c r="V2218" s="122" t="s">
        <v>3158</v>
      </c>
      <c r="W2218" s="122" t="s">
        <v>3158</v>
      </c>
      <c r="X2218" s="122" t="s">
        <v>3158</v>
      </c>
      <c r="Y2218" s="122" t="s">
        <v>3158</v>
      </c>
      <c r="Z2218" s="122">
        <v>0</v>
      </c>
      <c r="AA2218" s="122" t="s">
        <v>3158</v>
      </c>
      <c r="AB2218" s="122" t="s">
        <v>3158</v>
      </c>
      <c r="AC2218" s="122" t="s">
        <v>3158</v>
      </c>
      <c r="AD2218" s="125">
        <v>43726.192488425928</v>
      </c>
      <c r="AE2218" s="122" t="s">
        <v>3158</v>
      </c>
    </row>
    <row r="2219" spans="1:31" ht="13">
      <c r="A2219" s="122">
        <v>5054</v>
      </c>
      <c r="B2219" s="122" t="s">
        <v>16403</v>
      </c>
      <c r="C2219" s="122" t="s">
        <v>16404</v>
      </c>
      <c r="D2219" s="122" t="s">
        <v>3146</v>
      </c>
      <c r="E2219" s="122">
        <v>2017</v>
      </c>
      <c r="F2219" s="122" t="s">
        <v>3462</v>
      </c>
      <c r="G2219" s="122" t="s">
        <v>16346</v>
      </c>
      <c r="H2219" s="122" t="s">
        <v>4069</v>
      </c>
      <c r="K2219" s="122" t="s">
        <v>16405</v>
      </c>
      <c r="L2219" s="124" t="s">
        <v>16406</v>
      </c>
      <c r="M2219" s="122" t="s">
        <v>3154</v>
      </c>
      <c r="N2219" s="122">
        <v>75</v>
      </c>
      <c r="P2219" s="124" t="s">
        <v>16407</v>
      </c>
      <c r="Q2219" s="124" t="s">
        <v>16408</v>
      </c>
      <c r="R2219" s="125">
        <v>43721.577615740738</v>
      </c>
      <c r="S2219" s="125">
        <v>43726.192488425928</v>
      </c>
      <c r="T2219" s="122" t="s">
        <v>3158</v>
      </c>
      <c r="U2219" s="122" t="s">
        <v>3158</v>
      </c>
      <c r="V2219" s="122" t="s">
        <v>3158</v>
      </c>
      <c r="W2219" s="122" t="s">
        <v>3158</v>
      </c>
      <c r="X2219" s="122" t="s">
        <v>3158</v>
      </c>
      <c r="Y2219" s="122" t="s">
        <v>3158</v>
      </c>
      <c r="Z2219" s="122">
        <v>0</v>
      </c>
      <c r="AA2219" s="122" t="s">
        <v>3158</v>
      </c>
      <c r="AB2219" s="122" t="s">
        <v>3158</v>
      </c>
      <c r="AC2219" s="122" t="s">
        <v>3158</v>
      </c>
      <c r="AD2219" s="125">
        <v>43726.192488425928</v>
      </c>
      <c r="AE2219" s="122" t="s">
        <v>3158</v>
      </c>
    </row>
    <row r="2220" spans="1:31" ht="13">
      <c r="A2220" s="122">
        <v>5055</v>
      </c>
      <c r="B2220" s="122" t="s">
        <v>2662</v>
      </c>
      <c r="C2220" s="122" t="s">
        <v>16409</v>
      </c>
      <c r="D2220" s="122" t="s">
        <v>3146</v>
      </c>
      <c r="E2220" s="122">
        <v>2015</v>
      </c>
      <c r="F2220" s="122" t="s">
        <v>3438</v>
      </c>
      <c r="G2220" s="122" t="s">
        <v>16410</v>
      </c>
      <c r="H2220" s="122" t="s">
        <v>4069</v>
      </c>
      <c r="I2220" s="122" t="s">
        <v>3326</v>
      </c>
      <c r="K2220" s="122" t="s">
        <v>16411</v>
      </c>
      <c r="L2220" s="124" t="s">
        <v>16412</v>
      </c>
      <c r="M2220" s="122" t="s">
        <v>3154</v>
      </c>
      <c r="N2220" s="122">
        <v>75</v>
      </c>
      <c r="O2220" s="124" t="s">
        <v>16413</v>
      </c>
      <c r="Q2220" s="124" t="s">
        <v>16414</v>
      </c>
      <c r="R2220" s="125">
        <v>43721.577615740738</v>
      </c>
      <c r="S2220" s="125">
        <v>43726.192488425928</v>
      </c>
      <c r="T2220" s="122" t="s">
        <v>3158</v>
      </c>
      <c r="U2220" s="122" t="s">
        <v>3158</v>
      </c>
      <c r="V2220" s="122" t="s">
        <v>3158</v>
      </c>
      <c r="W2220" s="122" t="s">
        <v>3158</v>
      </c>
      <c r="X2220" s="122" t="s">
        <v>3158</v>
      </c>
      <c r="Y2220" s="122" t="s">
        <v>3158</v>
      </c>
      <c r="Z2220" s="122">
        <v>0</v>
      </c>
      <c r="AA2220" s="122" t="s">
        <v>3158</v>
      </c>
      <c r="AB2220" s="122" t="s">
        <v>3158</v>
      </c>
      <c r="AC2220" s="122" t="s">
        <v>3158</v>
      </c>
      <c r="AD2220" s="125">
        <v>43726.192488425928</v>
      </c>
      <c r="AE2220" s="122" t="s">
        <v>3158</v>
      </c>
    </row>
    <row r="2221" spans="1:31" ht="13">
      <c r="A2221" s="122">
        <v>5056</v>
      </c>
      <c r="B2221" s="122" t="s">
        <v>16415</v>
      </c>
      <c r="C2221" s="122" t="s">
        <v>16416</v>
      </c>
      <c r="D2221" s="122" t="s">
        <v>3146</v>
      </c>
      <c r="E2221" s="122">
        <v>2013</v>
      </c>
      <c r="G2221" s="122" t="s">
        <v>3343</v>
      </c>
      <c r="H2221" s="122" t="s">
        <v>4069</v>
      </c>
      <c r="K2221" s="122" t="s">
        <v>16417</v>
      </c>
      <c r="L2221" s="124" t="s">
        <v>16418</v>
      </c>
      <c r="M2221" s="122" t="s">
        <v>3154</v>
      </c>
      <c r="N2221" s="122">
        <v>75</v>
      </c>
      <c r="O2221" s="124" t="s">
        <v>16419</v>
      </c>
      <c r="P2221" s="124" t="s">
        <v>16420</v>
      </c>
      <c r="Q2221" s="124" t="s">
        <v>16421</v>
      </c>
      <c r="R2221" s="125">
        <v>43721.577615740738</v>
      </c>
      <c r="S2221" s="125">
        <v>43726.192488425928</v>
      </c>
      <c r="T2221" s="122" t="s">
        <v>3158</v>
      </c>
      <c r="U2221" s="122" t="s">
        <v>3158</v>
      </c>
      <c r="V2221" s="122" t="s">
        <v>3158</v>
      </c>
      <c r="W2221" s="122" t="s">
        <v>3158</v>
      </c>
      <c r="X2221" s="122" t="s">
        <v>3158</v>
      </c>
      <c r="Y2221" s="122" t="s">
        <v>3158</v>
      </c>
      <c r="Z2221" s="122">
        <v>0</v>
      </c>
      <c r="AA2221" s="122" t="s">
        <v>3158</v>
      </c>
      <c r="AB2221" s="122" t="s">
        <v>3158</v>
      </c>
      <c r="AC2221" s="122" t="s">
        <v>3158</v>
      </c>
      <c r="AD2221" s="125">
        <v>43726.192488425928</v>
      </c>
      <c r="AE2221" s="122" t="s">
        <v>3158</v>
      </c>
    </row>
    <row r="2222" spans="1:31" ht="13">
      <c r="A2222" s="122">
        <v>5057</v>
      </c>
      <c r="B2222" s="122" t="s">
        <v>16422</v>
      </c>
      <c r="C2222" s="122" t="s">
        <v>16423</v>
      </c>
      <c r="D2222" s="122" t="s">
        <v>3146</v>
      </c>
      <c r="E2222" s="122">
        <v>2018</v>
      </c>
      <c r="G2222" s="122" t="s">
        <v>3343</v>
      </c>
      <c r="H2222" s="122" t="s">
        <v>4069</v>
      </c>
      <c r="K2222" s="122" t="s">
        <v>16424</v>
      </c>
      <c r="L2222" s="124" t="s">
        <v>16425</v>
      </c>
      <c r="M2222" s="122" t="s">
        <v>3154</v>
      </c>
      <c r="N2222" s="122">
        <v>75</v>
      </c>
      <c r="O2222" s="124" t="s">
        <v>16426</v>
      </c>
      <c r="R2222" s="125">
        <v>43721.577615740738</v>
      </c>
      <c r="S2222" s="125">
        <v>43726.192488425928</v>
      </c>
      <c r="T2222" s="122" t="s">
        <v>3158</v>
      </c>
      <c r="U2222" s="122" t="s">
        <v>3158</v>
      </c>
      <c r="V2222" s="122" t="s">
        <v>3158</v>
      </c>
      <c r="W2222" s="122" t="s">
        <v>3158</v>
      </c>
      <c r="X2222" s="122" t="s">
        <v>3158</v>
      </c>
      <c r="Y2222" s="122" t="s">
        <v>3158</v>
      </c>
      <c r="Z2222" s="122">
        <v>0</v>
      </c>
      <c r="AA2222" s="122" t="s">
        <v>3158</v>
      </c>
      <c r="AB2222" s="122" t="s">
        <v>3158</v>
      </c>
      <c r="AC2222" s="122" t="s">
        <v>3158</v>
      </c>
      <c r="AD2222" s="125">
        <v>43726.192488425928</v>
      </c>
      <c r="AE2222" s="122" t="s">
        <v>3158</v>
      </c>
    </row>
    <row r="2223" spans="1:31" ht="13">
      <c r="A2223" s="122">
        <v>5058</v>
      </c>
      <c r="B2223" s="122" t="s">
        <v>16427</v>
      </c>
      <c r="C2223" s="122" t="s">
        <v>16428</v>
      </c>
      <c r="D2223" s="122" t="s">
        <v>3146</v>
      </c>
      <c r="E2223" s="122">
        <v>2011</v>
      </c>
      <c r="G2223" s="122" t="s">
        <v>3343</v>
      </c>
      <c r="H2223" s="122" t="s">
        <v>4069</v>
      </c>
      <c r="K2223" s="122" t="s">
        <v>16429</v>
      </c>
      <c r="L2223" s="124" t="s">
        <v>16430</v>
      </c>
      <c r="M2223" s="122" t="s">
        <v>3154</v>
      </c>
      <c r="N2223" s="122">
        <v>75</v>
      </c>
      <c r="O2223" s="124" t="s">
        <v>16431</v>
      </c>
      <c r="P2223" s="124" t="s">
        <v>16432</v>
      </c>
      <c r="Q2223" s="124" t="s">
        <v>16433</v>
      </c>
      <c r="R2223" s="125">
        <v>43721.577615740738</v>
      </c>
      <c r="S2223" s="125">
        <v>43726.192488425928</v>
      </c>
      <c r="T2223" s="122" t="s">
        <v>3158</v>
      </c>
      <c r="U2223" s="122" t="s">
        <v>3158</v>
      </c>
      <c r="V2223" s="122" t="s">
        <v>3158</v>
      </c>
      <c r="W2223" s="122" t="s">
        <v>3158</v>
      </c>
      <c r="X2223" s="122" t="s">
        <v>3158</v>
      </c>
      <c r="Y2223" s="122" t="s">
        <v>3158</v>
      </c>
      <c r="Z2223" s="122">
        <v>0</v>
      </c>
      <c r="AA2223" s="122" t="s">
        <v>3158</v>
      </c>
      <c r="AB2223" s="122" t="s">
        <v>3158</v>
      </c>
      <c r="AC2223" s="122" t="s">
        <v>3158</v>
      </c>
      <c r="AD2223" s="125">
        <v>43726.192488425928</v>
      </c>
      <c r="AE2223" s="122" t="s">
        <v>3158</v>
      </c>
    </row>
    <row r="2224" spans="1:31" ht="13">
      <c r="A2224" s="122">
        <v>5059</v>
      </c>
      <c r="B2224" s="122" t="s">
        <v>16434</v>
      </c>
      <c r="C2224" s="122" t="s">
        <v>16435</v>
      </c>
      <c r="D2224" s="122" t="s">
        <v>3146</v>
      </c>
      <c r="E2224" s="122">
        <v>2014</v>
      </c>
      <c r="G2224" s="122" t="s">
        <v>3343</v>
      </c>
      <c r="H2224" s="122" t="s">
        <v>4069</v>
      </c>
      <c r="K2224" s="122" t="s">
        <v>16436</v>
      </c>
      <c r="L2224" s="124" t="s">
        <v>16437</v>
      </c>
      <c r="M2224" s="122" t="s">
        <v>3154</v>
      </c>
      <c r="N2224" s="122">
        <v>75</v>
      </c>
      <c r="O2224" s="124" t="s">
        <v>16438</v>
      </c>
      <c r="P2224" s="124" t="s">
        <v>16439</v>
      </c>
      <c r="Q2224" s="124" t="s">
        <v>16440</v>
      </c>
      <c r="R2224" s="125">
        <v>43721.577615740738</v>
      </c>
      <c r="S2224" s="125">
        <v>43726.192488425928</v>
      </c>
      <c r="T2224" s="122" t="s">
        <v>3158</v>
      </c>
      <c r="U2224" s="122" t="s">
        <v>3158</v>
      </c>
      <c r="V2224" s="122" t="s">
        <v>3158</v>
      </c>
      <c r="W2224" s="122" t="s">
        <v>3158</v>
      </c>
      <c r="X2224" s="122" t="s">
        <v>3158</v>
      </c>
      <c r="Y2224" s="122" t="s">
        <v>3158</v>
      </c>
      <c r="Z2224" s="122">
        <v>0</v>
      </c>
      <c r="AA2224" s="122" t="s">
        <v>3158</v>
      </c>
      <c r="AB2224" s="122" t="s">
        <v>3158</v>
      </c>
      <c r="AC2224" s="122" t="s">
        <v>3158</v>
      </c>
      <c r="AD2224" s="125">
        <v>43726.192488425928</v>
      </c>
      <c r="AE2224" s="122" t="s">
        <v>3158</v>
      </c>
    </row>
    <row r="2225" spans="1:31" ht="13">
      <c r="A2225" s="122">
        <v>5060</v>
      </c>
      <c r="B2225" s="122" t="s">
        <v>16441</v>
      </c>
      <c r="C2225" s="122" t="s">
        <v>16442</v>
      </c>
      <c r="D2225" s="122" t="s">
        <v>3146</v>
      </c>
      <c r="E2225" s="122">
        <v>2014</v>
      </c>
      <c r="G2225" s="122" t="s">
        <v>3343</v>
      </c>
      <c r="H2225" s="122" t="s">
        <v>4069</v>
      </c>
      <c r="K2225" s="122" t="s">
        <v>16443</v>
      </c>
      <c r="L2225" s="124" t="s">
        <v>16444</v>
      </c>
      <c r="M2225" s="122" t="s">
        <v>3154</v>
      </c>
      <c r="N2225" s="122">
        <v>75</v>
      </c>
      <c r="O2225" s="124" t="s">
        <v>16445</v>
      </c>
      <c r="P2225" s="124" t="s">
        <v>16446</v>
      </c>
      <c r="Q2225" s="124" t="s">
        <v>16447</v>
      </c>
      <c r="R2225" s="125">
        <v>43721.577615740738</v>
      </c>
      <c r="S2225" s="125">
        <v>43726.192488425928</v>
      </c>
      <c r="T2225" s="122" t="s">
        <v>3158</v>
      </c>
      <c r="U2225" s="122" t="s">
        <v>3158</v>
      </c>
      <c r="V2225" s="122" t="s">
        <v>3158</v>
      </c>
      <c r="W2225" s="122" t="s">
        <v>3158</v>
      </c>
      <c r="X2225" s="122" t="s">
        <v>3158</v>
      </c>
      <c r="Y2225" s="122" t="s">
        <v>3158</v>
      </c>
      <c r="Z2225" s="122">
        <v>0</v>
      </c>
      <c r="AA2225" s="122" t="s">
        <v>3158</v>
      </c>
      <c r="AB2225" s="122" t="s">
        <v>3158</v>
      </c>
      <c r="AC2225" s="122" t="s">
        <v>3158</v>
      </c>
      <c r="AD2225" s="125">
        <v>43726.192488425928</v>
      </c>
      <c r="AE2225" s="122" t="s">
        <v>3158</v>
      </c>
    </row>
    <row r="2226" spans="1:31" ht="13">
      <c r="A2226" s="122">
        <v>5061</v>
      </c>
      <c r="B2226" s="122" t="s">
        <v>16448</v>
      </c>
      <c r="C2226" s="122" t="s">
        <v>16449</v>
      </c>
      <c r="D2226" s="122" t="s">
        <v>3146</v>
      </c>
      <c r="E2226" s="122">
        <v>2010</v>
      </c>
      <c r="G2226" s="122" t="s">
        <v>3343</v>
      </c>
      <c r="H2226" s="122" t="s">
        <v>4069</v>
      </c>
      <c r="K2226" s="122" t="s">
        <v>16450</v>
      </c>
      <c r="L2226" s="124" t="s">
        <v>16451</v>
      </c>
      <c r="M2226" s="122" t="s">
        <v>3154</v>
      </c>
      <c r="N2226" s="122">
        <v>75</v>
      </c>
      <c r="O2226" s="124" t="s">
        <v>16452</v>
      </c>
      <c r="P2226" s="124" t="s">
        <v>16453</v>
      </c>
      <c r="Q2226" s="124" t="s">
        <v>16454</v>
      </c>
      <c r="R2226" s="125">
        <v>43721.577615740738</v>
      </c>
      <c r="S2226" s="125">
        <v>43726.192488425928</v>
      </c>
      <c r="T2226" s="122" t="s">
        <v>3158</v>
      </c>
      <c r="U2226" s="122" t="s">
        <v>3158</v>
      </c>
      <c r="V2226" s="122" t="s">
        <v>3158</v>
      </c>
      <c r="W2226" s="122" t="s">
        <v>3158</v>
      </c>
      <c r="X2226" s="122" t="s">
        <v>3158</v>
      </c>
      <c r="Y2226" s="122" t="s">
        <v>3158</v>
      </c>
      <c r="Z2226" s="122">
        <v>0</v>
      </c>
      <c r="AA2226" s="122" t="s">
        <v>3158</v>
      </c>
      <c r="AB2226" s="122" t="s">
        <v>3158</v>
      </c>
      <c r="AC2226" s="122" t="s">
        <v>3158</v>
      </c>
      <c r="AD2226" s="125">
        <v>43726.192488425928</v>
      </c>
      <c r="AE2226" s="122" t="s">
        <v>3158</v>
      </c>
    </row>
    <row r="2227" spans="1:31" ht="13">
      <c r="A2227" s="122">
        <v>5062</v>
      </c>
      <c r="B2227" s="122" t="s">
        <v>16455</v>
      </c>
      <c r="C2227" s="122" t="s">
        <v>16456</v>
      </c>
      <c r="D2227" s="122" t="s">
        <v>3146</v>
      </c>
      <c r="E2227" s="122">
        <v>2017</v>
      </c>
      <c r="G2227" s="122" t="s">
        <v>3343</v>
      </c>
      <c r="H2227" s="122" t="s">
        <v>4069</v>
      </c>
      <c r="K2227" s="122" t="s">
        <v>16457</v>
      </c>
      <c r="L2227" s="124" t="s">
        <v>16458</v>
      </c>
      <c r="M2227" s="122" t="s">
        <v>3154</v>
      </c>
      <c r="N2227" s="122">
        <v>75</v>
      </c>
      <c r="O2227" s="124" t="s">
        <v>16459</v>
      </c>
      <c r="P2227" s="124" t="s">
        <v>16460</v>
      </c>
      <c r="Q2227" s="124" t="s">
        <v>16461</v>
      </c>
      <c r="R2227" s="125">
        <v>43721.577615740738</v>
      </c>
      <c r="S2227" s="125">
        <v>43726.192488425928</v>
      </c>
      <c r="T2227" s="122" t="s">
        <v>3158</v>
      </c>
      <c r="U2227" s="122" t="s">
        <v>3158</v>
      </c>
      <c r="V2227" s="122" t="s">
        <v>3158</v>
      </c>
      <c r="W2227" s="122" t="s">
        <v>3158</v>
      </c>
      <c r="X2227" s="122" t="s">
        <v>3158</v>
      </c>
      <c r="Y2227" s="122" t="s">
        <v>3158</v>
      </c>
      <c r="Z2227" s="122">
        <v>0</v>
      </c>
      <c r="AA2227" s="122" t="s">
        <v>3158</v>
      </c>
      <c r="AB2227" s="122" t="s">
        <v>3158</v>
      </c>
      <c r="AC2227" s="122" t="s">
        <v>3158</v>
      </c>
      <c r="AD2227" s="125">
        <v>43726.192488425928</v>
      </c>
      <c r="AE2227" s="122" t="s">
        <v>3158</v>
      </c>
    </row>
    <row r="2228" spans="1:31" ht="13">
      <c r="A2228" s="122">
        <v>5063</v>
      </c>
      <c r="B2228" s="122" t="s">
        <v>16462</v>
      </c>
      <c r="C2228" s="122" t="s">
        <v>16463</v>
      </c>
      <c r="D2228" s="122" t="s">
        <v>3146</v>
      </c>
      <c r="E2228" s="122">
        <v>2021</v>
      </c>
      <c r="F2228" s="122" t="s">
        <v>3225</v>
      </c>
      <c r="G2228" s="122" t="s">
        <v>5152</v>
      </c>
      <c r="H2228" s="122" t="s">
        <v>4069</v>
      </c>
      <c r="I2228" s="122" t="s">
        <v>3385</v>
      </c>
      <c r="J2228" s="122" t="s">
        <v>16464</v>
      </c>
      <c r="K2228" s="122" t="s">
        <v>16465</v>
      </c>
      <c r="L2228" s="124" t="s">
        <v>16466</v>
      </c>
      <c r="M2228" s="122" t="s">
        <v>3154</v>
      </c>
      <c r="N2228" s="122">
        <v>75</v>
      </c>
      <c r="O2228" s="124" t="s">
        <v>16467</v>
      </c>
      <c r="P2228" s="124" t="s">
        <v>16468</v>
      </c>
      <c r="Q2228" s="124" t="s">
        <v>16469</v>
      </c>
      <c r="R2228" s="125">
        <v>43721.577615740738</v>
      </c>
      <c r="S2228" s="125">
        <v>44734.405370370368</v>
      </c>
      <c r="T2228" s="122">
        <v>72</v>
      </c>
      <c r="U2228" s="122" t="s">
        <v>3278</v>
      </c>
      <c r="V2228" s="122" t="s">
        <v>4069</v>
      </c>
      <c r="W2228" s="122" t="s">
        <v>3158</v>
      </c>
      <c r="X2228" s="122" t="s">
        <v>3204</v>
      </c>
      <c r="Y2228" s="122" t="s">
        <v>3158</v>
      </c>
      <c r="Z2228" s="122">
        <v>0</v>
      </c>
      <c r="AA2228" s="122" t="s">
        <v>3158</v>
      </c>
      <c r="AB2228" s="122" t="s">
        <v>3158</v>
      </c>
      <c r="AC2228" s="122" t="s">
        <v>3158</v>
      </c>
      <c r="AD2228" s="125">
        <v>43726.192488425928</v>
      </c>
      <c r="AE2228" s="122" t="s">
        <v>3158</v>
      </c>
    </row>
    <row r="2229" spans="1:31" ht="13">
      <c r="A2229" s="122">
        <v>5064</v>
      </c>
      <c r="B2229" s="122" t="s">
        <v>16470</v>
      </c>
      <c r="C2229" s="122" t="s">
        <v>16471</v>
      </c>
      <c r="D2229" s="122" t="s">
        <v>3146</v>
      </c>
      <c r="E2229" s="122">
        <v>2016</v>
      </c>
      <c r="G2229" s="122" t="s">
        <v>3343</v>
      </c>
      <c r="H2229" s="122" t="s">
        <v>4069</v>
      </c>
      <c r="K2229" s="122" t="s">
        <v>16472</v>
      </c>
      <c r="L2229" s="124" t="s">
        <v>16473</v>
      </c>
      <c r="M2229" s="122" t="s">
        <v>3154</v>
      </c>
      <c r="N2229" s="122">
        <v>75</v>
      </c>
      <c r="O2229" s="124" t="s">
        <v>16474</v>
      </c>
      <c r="P2229" s="124" t="s">
        <v>16475</v>
      </c>
      <c r="Q2229" s="124" t="s">
        <v>16476</v>
      </c>
      <c r="R2229" s="125">
        <v>43721.577615740738</v>
      </c>
      <c r="S2229" s="125">
        <v>43726.192488425928</v>
      </c>
      <c r="T2229" s="122" t="s">
        <v>3158</v>
      </c>
      <c r="U2229" s="122" t="s">
        <v>3158</v>
      </c>
      <c r="V2229" s="122" t="s">
        <v>3158</v>
      </c>
      <c r="W2229" s="122" t="s">
        <v>3158</v>
      </c>
      <c r="X2229" s="122" t="s">
        <v>3158</v>
      </c>
      <c r="Y2229" s="122" t="s">
        <v>3158</v>
      </c>
      <c r="Z2229" s="122">
        <v>0</v>
      </c>
      <c r="AA2229" s="122" t="s">
        <v>3158</v>
      </c>
      <c r="AB2229" s="122" t="s">
        <v>3158</v>
      </c>
      <c r="AC2229" s="122" t="s">
        <v>3158</v>
      </c>
      <c r="AD2229" s="125">
        <v>43726.192488425928</v>
      </c>
      <c r="AE2229" s="122" t="s">
        <v>3158</v>
      </c>
    </row>
    <row r="2230" spans="1:31" ht="13">
      <c r="A2230" s="122">
        <v>5065</v>
      </c>
      <c r="B2230" s="122" t="s">
        <v>16477</v>
      </c>
      <c r="C2230" s="122" t="s">
        <v>16478</v>
      </c>
      <c r="D2230" s="122" t="s">
        <v>3146</v>
      </c>
      <c r="E2230" s="122">
        <v>2013</v>
      </c>
      <c r="G2230" s="122" t="s">
        <v>3343</v>
      </c>
      <c r="H2230" s="122" t="s">
        <v>4069</v>
      </c>
      <c r="K2230" s="122" t="s">
        <v>16479</v>
      </c>
      <c r="L2230" s="124" t="s">
        <v>16480</v>
      </c>
      <c r="M2230" s="122" t="s">
        <v>3154</v>
      </c>
      <c r="N2230" s="122">
        <v>75</v>
      </c>
      <c r="O2230" s="124" t="s">
        <v>16481</v>
      </c>
      <c r="P2230" s="124" t="s">
        <v>16482</v>
      </c>
      <c r="Q2230" s="124" t="s">
        <v>16483</v>
      </c>
      <c r="R2230" s="125">
        <v>43721.577615740738</v>
      </c>
      <c r="S2230" s="125">
        <v>43726.192488425928</v>
      </c>
      <c r="T2230" s="122" t="s">
        <v>3158</v>
      </c>
      <c r="U2230" s="122" t="s">
        <v>3158</v>
      </c>
      <c r="V2230" s="122" t="s">
        <v>3158</v>
      </c>
      <c r="W2230" s="122" t="s">
        <v>3158</v>
      </c>
      <c r="X2230" s="122" t="s">
        <v>3158</v>
      </c>
      <c r="Y2230" s="122" t="s">
        <v>3158</v>
      </c>
      <c r="Z2230" s="122">
        <v>0</v>
      </c>
      <c r="AA2230" s="122" t="s">
        <v>3158</v>
      </c>
      <c r="AB2230" s="122" t="s">
        <v>3158</v>
      </c>
      <c r="AC2230" s="122" t="s">
        <v>3158</v>
      </c>
      <c r="AD2230" s="125">
        <v>43726.192488425928</v>
      </c>
      <c r="AE2230" s="122" t="s">
        <v>3158</v>
      </c>
    </row>
    <row r="2231" spans="1:31" ht="13">
      <c r="A2231" s="122">
        <v>5066</v>
      </c>
      <c r="B2231" s="122" t="s">
        <v>16484</v>
      </c>
      <c r="C2231" s="122" t="s">
        <v>16485</v>
      </c>
      <c r="D2231" s="122" t="s">
        <v>3146</v>
      </c>
      <c r="E2231" s="122">
        <v>2018</v>
      </c>
      <c r="G2231" s="122" t="s">
        <v>3343</v>
      </c>
      <c r="H2231" s="122" t="s">
        <v>4069</v>
      </c>
      <c r="K2231" s="122" t="s">
        <v>16486</v>
      </c>
      <c r="L2231" s="124" t="s">
        <v>16487</v>
      </c>
      <c r="M2231" s="122" t="s">
        <v>3154</v>
      </c>
      <c r="N2231" s="122">
        <v>75</v>
      </c>
      <c r="P2231" s="124" t="s">
        <v>16488</v>
      </c>
      <c r="Q2231" s="124" t="s">
        <v>16489</v>
      </c>
      <c r="R2231" s="125">
        <v>43721.577615740738</v>
      </c>
      <c r="S2231" s="125">
        <v>43726.192488425928</v>
      </c>
      <c r="T2231" s="122" t="s">
        <v>3158</v>
      </c>
      <c r="U2231" s="122" t="s">
        <v>3158</v>
      </c>
      <c r="V2231" s="122" t="s">
        <v>3158</v>
      </c>
      <c r="W2231" s="122" t="s">
        <v>3158</v>
      </c>
      <c r="X2231" s="122" t="s">
        <v>3158</v>
      </c>
      <c r="Y2231" s="122" t="s">
        <v>3158</v>
      </c>
      <c r="Z2231" s="122">
        <v>0</v>
      </c>
      <c r="AA2231" s="122" t="s">
        <v>3158</v>
      </c>
      <c r="AB2231" s="122" t="s">
        <v>3158</v>
      </c>
      <c r="AC2231" s="122" t="s">
        <v>3158</v>
      </c>
      <c r="AD2231" s="125">
        <v>43726.192488425928</v>
      </c>
      <c r="AE2231" s="122" t="s">
        <v>3158</v>
      </c>
    </row>
    <row r="2232" spans="1:31" ht="13">
      <c r="A2232" s="122">
        <v>5067</v>
      </c>
      <c r="B2232" s="122" t="s">
        <v>16490</v>
      </c>
      <c r="C2232" s="122" t="s">
        <v>16491</v>
      </c>
      <c r="D2232" s="122" t="s">
        <v>3146</v>
      </c>
      <c r="E2232" s="122">
        <v>2018</v>
      </c>
      <c r="G2232" s="122" t="s">
        <v>3343</v>
      </c>
      <c r="H2232" s="122" t="s">
        <v>4069</v>
      </c>
      <c r="K2232" s="122" t="s">
        <v>16492</v>
      </c>
      <c r="L2232" s="124" t="s">
        <v>16493</v>
      </c>
      <c r="M2232" s="122" t="s">
        <v>3154</v>
      </c>
      <c r="N2232" s="122">
        <v>75</v>
      </c>
      <c r="O2232" s="124" t="s">
        <v>16494</v>
      </c>
      <c r="P2232" s="124" t="s">
        <v>16495</v>
      </c>
      <c r="Q2232" s="124" t="s">
        <v>16496</v>
      </c>
      <c r="R2232" s="125">
        <v>43721.577615740738</v>
      </c>
      <c r="S2232" s="125">
        <v>43726.192488425928</v>
      </c>
      <c r="T2232" s="122" t="s">
        <v>3158</v>
      </c>
      <c r="U2232" s="122" t="s">
        <v>3158</v>
      </c>
      <c r="V2232" s="122" t="s">
        <v>3158</v>
      </c>
      <c r="W2232" s="122" t="s">
        <v>3158</v>
      </c>
      <c r="X2232" s="122" t="s">
        <v>3158</v>
      </c>
      <c r="Y2232" s="122" t="s">
        <v>3158</v>
      </c>
      <c r="Z2232" s="122">
        <v>0</v>
      </c>
      <c r="AA2232" s="122" t="s">
        <v>3158</v>
      </c>
      <c r="AB2232" s="122" t="s">
        <v>3158</v>
      </c>
      <c r="AC2232" s="122" t="s">
        <v>3158</v>
      </c>
      <c r="AD2232" s="125">
        <v>43726.192488425928</v>
      </c>
      <c r="AE2232" s="122" t="s">
        <v>3158</v>
      </c>
    </row>
    <row r="2233" spans="1:31" ht="13">
      <c r="A2233" s="122">
        <v>5068</v>
      </c>
      <c r="B2233" s="122" t="s">
        <v>16497</v>
      </c>
      <c r="C2233" s="122" t="s">
        <v>16498</v>
      </c>
      <c r="D2233" s="122" t="s">
        <v>3146</v>
      </c>
      <c r="E2233" s="122">
        <v>2015</v>
      </c>
      <c r="G2233" s="122" t="s">
        <v>3343</v>
      </c>
      <c r="H2233" s="122" t="s">
        <v>4069</v>
      </c>
      <c r="K2233" s="122" t="s">
        <v>16499</v>
      </c>
      <c r="L2233" s="124" t="s">
        <v>16500</v>
      </c>
      <c r="M2233" s="122" t="s">
        <v>3154</v>
      </c>
      <c r="N2233" s="122">
        <v>75</v>
      </c>
      <c r="O2233" s="124" t="s">
        <v>16501</v>
      </c>
      <c r="P2233" s="124" t="s">
        <v>16502</v>
      </c>
      <c r="Q2233" s="124" t="s">
        <v>16503</v>
      </c>
      <c r="R2233" s="125">
        <v>43721.577615740738</v>
      </c>
      <c r="S2233" s="125">
        <v>43726.192488425928</v>
      </c>
      <c r="T2233" s="122" t="s">
        <v>3158</v>
      </c>
      <c r="U2233" s="122" t="s">
        <v>3158</v>
      </c>
      <c r="V2233" s="122" t="s">
        <v>3158</v>
      </c>
      <c r="W2233" s="122" t="s">
        <v>3158</v>
      </c>
      <c r="X2233" s="122" t="s">
        <v>3158</v>
      </c>
      <c r="Y2233" s="122" t="s">
        <v>3158</v>
      </c>
      <c r="Z2233" s="122">
        <v>0</v>
      </c>
      <c r="AA2233" s="122" t="s">
        <v>3158</v>
      </c>
      <c r="AB2233" s="122" t="s">
        <v>3158</v>
      </c>
      <c r="AC2233" s="122" t="s">
        <v>3158</v>
      </c>
      <c r="AD2233" s="125">
        <v>43726.192488425928</v>
      </c>
      <c r="AE2233" s="122" t="s">
        <v>3158</v>
      </c>
    </row>
    <row r="2234" spans="1:31" ht="13">
      <c r="A2234" s="122">
        <v>5069</v>
      </c>
      <c r="B2234" s="122" t="s">
        <v>16504</v>
      </c>
      <c r="C2234" s="122" t="s">
        <v>16505</v>
      </c>
      <c r="D2234" s="122" t="s">
        <v>3146</v>
      </c>
      <c r="E2234" s="122">
        <v>2013</v>
      </c>
      <c r="G2234" s="122" t="s">
        <v>16346</v>
      </c>
      <c r="H2234" s="122" t="s">
        <v>4069</v>
      </c>
      <c r="K2234" s="122" t="s">
        <v>16506</v>
      </c>
      <c r="L2234" s="124" t="s">
        <v>16507</v>
      </c>
      <c r="M2234" s="122" t="s">
        <v>3154</v>
      </c>
      <c r="N2234" s="122">
        <v>75</v>
      </c>
      <c r="O2234" s="124" t="s">
        <v>7004</v>
      </c>
      <c r="P2234" s="124" t="s">
        <v>7005</v>
      </c>
      <c r="Q2234" s="124" t="s">
        <v>7006</v>
      </c>
      <c r="R2234" s="125">
        <v>43721.577615740738</v>
      </c>
      <c r="S2234" s="125">
        <v>43726.192488425928</v>
      </c>
      <c r="T2234" s="122" t="s">
        <v>3158</v>
      </c>
      <c r="U2234" s="122" t="s">
        <v>3158</v>
      </c>
      <c r="V2234" s="122" t="s">
        <v>3158</v>
      </c>
      <c r="W2234" s="122" t="s">
        <v>3158</v>
      </c>
      <c r="X2234" s="122" t="s">
        <v>3158</v>
      </c>
      <c r="Y2234" s="122" t="s">
        <v>3158</v>
      </c>
      <c r="Z2234" s="122">
        <v>0</v>
      </c>
      <c r="AA2234" s="122" t="s">
        <v>3158</v>
      </c>
      <c r="AB2234" s="122" t="s">
        <v>3158</v>
      </c>
      <c r="AC2234" s="122" t="s">
        <v>3158</v>
      </c>
      <c r="AD2234" s="125">
        <v>43726.192488425928</v>
      </c>
      <c r="AE2234" s="122" t="s">
        <v>3158</v>
      </c>
    </row>
    <row r="2235" spans="1:31" ht="13">
      <c r="A2235" s="122">
        <v>5070</v>
      </c>
      <c r="B2235" s="122" t="s">
        <v>16508</v>
      </c>
      <c r="C2235" s="122" t="s">
        <v>16509</v>
      </c>
      <c r="D2235" s="122" t="s">
        <v>3146</v>
      </c>
      <c r="E2235" s="122">
        <v>2012</v>
      </c>
      <c r="G2235" s="122" t="s">
        <v>3343</v>
      </c>
      <c r="H2235" s="122" t="s">
        <v>4069</v>
      </c>
      <c r="K2235" s="122" t="s">
        <v>16510</v>
      </c>
      <c r="L2235" s="124" t="s">
        <v>16511</v>
      </c>
      <c r="M2235" s="122" t="s">
        <v>3154</v>
      </c>
      <c r="N2235" s="122">
        <v>75</v>
      </c>
      <c r="O2235" s="124" t="s">
        <v>16512</v>
      </c>
      <c r="P2235" s="124" t="s">
        <v>16513</v>
      </c>
      <c r="Q2235" s="124" t="s">
        <v>16514</v>
      </c>
      <c r="R2235" s="125">
        <v>43721.577615740738</v>
      </c>
      <c r="S2235" s="125">
        <v>43726.192488425928</v>
      </c>
      <c r="T2235" s="122" t="s">
        <v>3158</v>
      </c>
      <c r="U2235" s="122" t="s">
        <v>3158</v>
      </c>
      <c r="V2235" s="122" t="s">
        <v>3158</v>
      </c>
      <c r="W2235" s="122" t="s">
        <v>3158</v>
      </c>
      <c r="X2235" s="122" t="s">
        <v>3158</v>
      </c>
      <c r="Y2235" s="122" t="s">
        <v>3158</v>
      </c>
      <c r="Z2235" s="122">
        <v>0</v>
      </c>
      <c r="AA2235" s="122" t="s">
        <v>3158</v>
      </c>
      <c r="AB2235" s="122" t="s">
        <v>3158</v>
      </c>
      <c r="AC2235" s="122" t="s">
        <v>3158</v>
      </c>
      <c r="AD2235" s="125">
        <v>43726.192488425928</v>
      </c>
      <c r="AE2235" s="122" t="s">
        <v>3158</v>
      </c>
    </row>
    <row r="2236" spans="1:31" ht="13">
      <c r="A2236" s="122">
        <v>5071</v>
      </c>
      <c r="B2236" s="122" t="s">
        <v>16515</v>
      </c>
      <c r="C2236" s="122" t="s">
        <v>16516</v>
      </c>
      <c r="D2236" s="122" t="s">
        <v>3146</v>
      </c>
      <c r="E2236" s="122">
        <v>2013</v>
      </c>
      <c r="G2236" s="122" t="s">
        <v>3343</v>
      </c>
      <c r="H2236" s="122" t="s">
        <v>4069</v>
      </c>
      <c r="K2236" s="122" t="s">
        <v>16517</v>
      </c>
      <c r="L2236" s="124" t="s">
        <v>16518</v>
      </c>
      <c r="M2236" s="122" t="s">
        <v>3154</v>
      </c>
      <c r="N2236" s="122">
        <v>75</v>
      </c>
      <c r="P2236" s="124" t="s">
        <v>16519</v>
      </c>
      <c r="Q2236" s="124" t="s">
        <v>16520</v>
      </c>
      <c r="R2236" s="125">
        <v>43721.577615740738</v>
      </c>
      <c r="S2236" s="125">
        <v>43726.192488425928</v>
      </c>
      <c r="T2236" s="122" t="s">
        <v>3158</v>
      </c>
      <c r="U2236" s="122" t="s">
        <v>3158</v>
      </c>
      <c r="V2236" s="122" t="s">
        <v>3158</v>
      </c>
      <c r="W2236" s="122" t="s">
        <v>3158</v>
      </c>
      <c r="X2236" s="122" t="s">
        <v>3158</v>
      </c>
      <c r="Y2236" s="122" t="s">
        <v>3158</v>
      </c>
      <c r="Z2236" s="122">
        <v>0</v>
      </c>
      <c r="AA2236" s="122" t="s">
        <v>3158</v>
      </c>
      <c r="AB2236" s="122" t="s">
        <v>3158</v>
      </c>
      <c r="AC2236" s="122" t="s">
        <v>3158</v>
      </c>
      <c r="AD2236" s="125">
        <v>43726.192488425928</v>
      </c>
      <c r="AE2236" s="122" t="s">
        <v>3158</v>
      </c>
    </row>
    <row r="2237" spans="1:31" ht="13">
      <c r="A2237" s="122">
        <v>5072</v>
      </c>
      <c r="B2237" s="122" t="s">
        <v>16521</v>
      </c>
      <c r="C2237" s="122" t="s">
        <v>16522</v>
      </c>
      <c r="D2237" s="122" t="s">
        <v>3146</v>
      </c>
      <c r="E2237" s="122">
        <v>2017</v>
      </c>
      <c r="G2237" s="122" t="s">
        <v>3343</v>
      </c>
      <c r="H2237" s="122" t="s">
        <v>4069</v>
      </c>
      <c r="K2237" s="122" t="s">
        <v>16523</v>
      </c>
      <c r="L2237" s="124" t="s">
        <v>16524</v>
      </c>
      <c r="M2237" s="122" t="s">
        <v>3154</v>
      </c>
      <c r="N2237" s="122">
        <v>75</v>
      </c>
      <c r="O2237" s="124" t="s">
        <v>16525</v>
      </c>
      <c r="P2237" s="124" t="s">
        <v>16526</v>
      </c>
      <c r="Q2237" s="124" t="s">
        <v>16527</v>
      </c>
      <c r="R2237" s="125">
        <v>43721.577615740738</v>
      </c>
      <c r="S2237" s="125">
        <v>43726.192488425928</v>
      </c>
      <c r="T2237" s="122" t="s">
        <v>3158</v>
      </c>
      <c r="U2237" s="122" t="s">
        <v>3158</v>
      </c>
      <c r="V2237" s="122" t="s">
        <v>3158</v>
      </c>
      <c r="W2237" s="122" t="s">
        <v>3158</v>
      </c>
      <c r="X2237" s="122" t="s">
        <v>3158</v>
      </c>
      <c r="Y2237" s="122" t="s">
        <v>3158</v>
      </c>
      <c r="Z2237" s="122">
        <v>0</v>
      </c>
      <c r="AA2237" s="122" t="s">
        <v>3158</v>
      </c>
      <c r="AB2237" s="122" t="s">
        <v>3158</v>
      </c>
      <c r="AC2237" s="122" t="s">
        <v>3158</v>
      </c>
      <c r="AD2237" s="125">
        <v>43726.192488425928</v>
      </c>
      <c r="AE2237" s="122" t="s">
        <v>3158</v>
      </c>
    </row>
    <row r="2238" spans="1:31" ht="13">
      <c r="A2238" s="122">
        <v>5073</v>
      </c>
      <c r="B2238" s="122" t="s">
        <v>16528</v>
      </c>
      <c r="C2238" s="122" t="s">
        <v>16529</v>
      </c>
      <c r="D2238" s="122" t="s">
        <v>3146</v>
      </c>
      <c r="E2238" s="122">
        <v>2010</v>
      </c>
      <c r="G2238" s="122" t="s">
        <v>3343</v>
      </c>
      <c r="H2238" s="122" t="s">
        <v>4069</v>
      </c>
      <c r="K2238" s="122" t="s">
        <v>16530</v>
      </c>
      <c r="L2238" s="124" t="s">
        <v>16531</v>
      </c>
      <c r="M2238" s="122" t="s">
        <v>3154</v>
      </c>
      <c r="N2238" s="122">
        <v>75</v>
      </c>
      <c r="P2238" s="124" t="s">
        <v>16532</v>
      </c>
      <c r="Q2238" s="124" t="s">
        <v>16533</v>
      </c>
      <c r="R2238" s="125">
        <v>43721.577615740738</v>
      </c>
      <c r="S2238" s="125">
        <v>43726.192488425928</v>
      </c>
      <c r="T2238" s="122" t="s">
        <v>3158</v>
      </c>
      <c r="U2238" s="122" t="s">
        <v>3158</v>
      </c>
      <c r="V2238" s="122" t="s">
        <v>3158</v>
      </c>
      <c r="W2238" s="122" t="s">
        <v>3158</v>
      </c>
      <c r="X2238" s="122" t="s">
        <v>3158</v>
      </c>
      <c r="Y2238" s="122" t="s">
        <v>3158</v>
      </c>
      <c r="Z2238" s="122">
        <v>0</v>
      </c>
      <c r="AA2238" s="122" t="s">
        <v>3158</v>
      </c>
      <c r="AB2238" s="122" t="s">
        <v>3158</v>
      </c>
      <c r="AC2238" s="122" t="s">
        <v>3158</v>
      </c>
      <c r="AD2238" s="125">
        <v>43726.192488425928</v>
      </c>
      <c r="AE2238" s="122" t="s">
        <v>3158</v>
      </c>
    </row>
    <row r="2239" spans="1:31" ht="13">
      <c r="A2239" s="122">
        <v>5074</v>
      </c>
      <c r="B2239" s="122" t="s">
        <v>16534</v>
      </c>
      <c r="C2239" s="122" t="s">
        <v>16535</v>
      </c>
      <c r="D2239" s="122" t="s">
        <v>3146</v>
      </c>
      <c r="E2239" s="122">
        <v>2015</v>
      </c>
      <c r="G2239" s="122" t="s">
        <v>3343</v>
      </c>
      <c r="H2239" s="122" t="s">
        <v>4069</v>
      </c>
      <c r="K2239" s="122" t="s">
        <v>16536</v>
      </c>
      <c r="L2239" s="124" t="s">
        <v>16537</v>
      </c>
      <c r="M2239" s="122" t="s">
        <v>3154</v>
      </c>
      <c r="N2239" s="122">
        <v>75</v>
      </c>
      <c r="O2239" s="124" t="s">
        <v>16538</v>
      </c>
      <c r="P2239" s="124" t="s">
        <v>16539</v>
      </c>
      <c r="Q2239" s="124" t="s">
        <v>16540</v>
      </c>
      <c r="R2239" s="125">
        <v>43721.577615740738</v>
      </c>
      <c r="S2239" s="125">
        <v>43726.192488425928</v>
      </c>
      <c r="T2239" s="122" t="s">
        <v>3158</v>
      </c>
      <c r="U2239" s="122" t="s">
        <v>3158</v>
      </c>
      <c r="V2239" s="122" t="s">
        <v>3158</v>
      </c>
      <c r="W2239" s="122" t="s">
        <v>3158</v>
      </c>
      <c r="X2239" s="122" t="s">
        <v>3158</v>
      </c>
      <c r="Y2239" s="122" t="s">
        <v>3158</v>
      </c>
      <c r="Z2239" s="122">
        <v>0</v>
      </c>
      <c r="AA2239" s="122" t="s">
        <v>3158</v>
      </c>
      <c r="AB2239" s="122" t="s">
        <v>3158</v>
      </c>
      <c r="AC2239" s="122" t="s">
        <v>3158</v>
      </c>
      <c r="AD2239" s="125">
        <v>43726.192488425928</v>
      </c>
      <c r="AE2239" s="122" t="s">
        <v>3158</v>
      </c>
    </row>
    <row r="2240" spans="1:31" ht="13">
      <c r="A2240" s="122">
        <v>5075</v>
      </c>
      <c r="B2240" s="122" t="s">
        <v>16541</v>
      </c>
      <c r="C2240" s="122" t="s">
        <v>16542</v>
      </c>
      <c r="D2240" s="122" t="s">
        <v>3146</v>
      </c>
      <c r="E2240" s="122">
        <v>2012</v>
      </c>
      <c r="G2240" s="122" t="s">
        <v>3343</v>
      </c>
      <c r="H2240" s="122" t="s">
        <v>4069</v>
      </c>
      <c r="K2240" s="122" t="s">
        <v>16543</v>
      </c>
      <c r="L2240" s="124" t="s">
        <v>16544</v>
      </c>
      <c r="M2240" s="122" t="s">
        <v>3154</v>
      </c>
      <c r="N2240" s="122">
        <v>75</v>
      </c>
      <c r="P2240" s="124" t="s">
        <v>16545</v>
      </c>
      <c r="Q2240" s="124" t="s">
        <v>16546</v>
      </c>
      <c r="R2240" s="125">
        <v>43721.577615740738</v>
      </c>
      <c r="S2240" s="125">
        <v>43726.192488425928</v>
      </c>
      <c r="T2240" s="122" t="s">
        <v>3158</v>
      </c>
      <c r="U2240" s="122" t="s">
        <v>3158</v>
      </c>
      <c r="V2240" s="122" t="s">
        <v>3158</v>
      </c>
      <c r="W2240" s="122" t="s">
        <v>3158</v>
      </c>
      <c r="X2240" s="122" t="s">
        <v>3158</v>
      </c>
      <c r="Y2240" s="122" t="s">
        <v>3158</v>
      </c>
      <c r="Z2240" s="122">
        <v>0</v>
      </c>
      <c r="AA2240" s="122" t="s">
        <v>3158</v>
      </c>
      <c r="AB2240" s="122" t="s">
        <v>3158</v>
      </c>
      <c r="AC2240" s="122" t="s">
        <v>3158</v>
      </c>
      <c r="AD2240" s="125">
        <v>43726.192488425928</v>
      </c>
      <c r="AE2240" s="122" t="s">
        <v>3158</v>
      </c>
    </row>
    <row r="2241" spans="1:31" ht="13">
      <c r="A2241" s="122">
        <v>5076</v>
      </c>
      <c r="B2241" s="122" t="s">
        <v>16547</v>
      </c>
      <c r="C2241" s="122" t="s">
        <v>16548</v>
      </c>
      <c r="D2241" s="122" t="s">
        <v>3146</v>
      </c>
      <c r="E2241" s="122">
        <v>2013</v>
      </c>
      <c r="G2241" s="122" t="s">
        <v>3343</v>
      </c>
      <c r="H2241" s="122" t="s">
        <v>4069</v>
      </c>
      <c r="K2241" s="122" t="s">
        <v>16549</v>
      </c>
      <c r="L2241" s="124" t="s">
        <v>16550</v>
      </c>
      <c r="M2241" s="122" t="s">
        <v>3154</v>
      </c>
      <c r="N2241" s="122">
        <v>75</v>
      </c>
      <c r="P2241" s="124" t="s">
        <v>16551</v>
      </c>
      <c r="Q2241" s="124" t="s">
        <v>16552</v>
      </c>
      <c r="R2241" s="125">
        <v>43721.577615740738</v>
      </c>
      <c r="S2241" s="125">
        <v>43726.192488425928</v>
      </c>
      <c r="T2241" s="122" t="s">
        <v>3158</v>
      </c>
      <c r="U2241" s="122" t="s">
        <v>3158</v>
      </c>
      <c r="V2241" s="122" t="s">
        <v>3158</v>
      </c>
      <c r="W2241" s="122" t="s">
        <v>3158</v>
      </c>
      <c r="X2241" s="122" t="s">
        <v>3158</v>
      </c>
      <c r="Y2241" s="122" t="s">
        <v>3158</v>
      </c>
      <c r="Z2241" s="122">
        <v>0</v>
      </c>
      <c r="AA2241" s="122" t="s">
        <v>3158</v>
      </c>
      <c r="AB2241" s="122" t="s">
        <v>3158</v>
      </c>
      <c r="AC2241" s="122" t="s">
        <v>3158</v>
      </c>
      <c r="AD2241" s="125">
        <v>43726.192488425928</v>
      </c>
      <c r="AE2241" s="122" t="s">
        <v>3158</v>
      </c>
    </row>
    <row r="2242" spans="1:31" ht="13">
      <c r="A2242" s="122">
        <v>5077</v>
      </c>
      <c r="B2242" s="122" t="s">
        <v>16553</v>
      </c>
      <c r="C2242" s="122" t="s">
        <v>16554</v>
      </c>
      <c r="D2242" s="122" t="s">
        <v>3146</v>
      </c>
      <c r="E2242" s="122">
        <v>2018</v>
      </c>
      <c r="G2242" s="122" t="s">
        <v>3343</v>
      </c>
      <c r="H2242" s="122" t="s">
        <v>4069</v>
      </c>
      <c r="K2242" s="122" t="s">
        <v>16555</v>
      </c>
      <c r="L2242" s="124" t="s">
        <v>16556</v>
      </c>
      <c r="M2242" s="122" t="s">
        <v>3154</v>
      </c>
      <c r="N2242" s="122">
        <v>75</v>
      </c>
      <c r="P2242" s="124" t="s">
        <v>16557</v>
      </c>
      <c r="Q2242" s="124" t="s">
        <v>16558</v>
      </c>
      <c r="R2242" s="125">
        <v>43721.577615740738</v>
      </c>
      <c r="S2242" s="125">
        <v>43726.192488425928</v>
      </c>
      <c r="T2242" s="122" t="s">
        <v>3158</v>
      </c>
      <c r="U2242" s="122" t="s">
        <v>3158</v>
      </c>
      <c r="V2242" s="122" t="s">
        <v>3158</v>
      </c>
      <c r="W2242" s="122" t="s">
        <v>3158</v>
      </c>
      <c r="X2242" s="122" t="s">
        <v>3158</v>
      </c>
      <c r="Y2242" s="122" t="s">
        <v>3158</v>
      </c>
      <c r="Z2242" s="122">
        <v>0</v>
      </c>
      <c r="AA2242" s="122" t="s">
        <v>3158</v>
      </c>
      <c r="AB2242" s="122" t="s">
        <v>3158</v>
      </c>
      <c r="AC2242" s="122" t="s">
        <v>3158</v>
      </c>
      <c r="AD2242" s="125">
        <v>43726.192488425928</v>
      </c>
      <c r="AE2242" s="122" t="s">
        <v>3158</v>
      </c>
    </row>
    <row r="2243" spans="1:31" ht="13">
      <c r="A2243" s="122">
        <v>5078</v>
      </c>
      <c r="B2243" s="122" t="s">
        <v>16559</v>
      </c>
      <c r="C2243" s="122" t="s">
        <v>16560</v>
      </c>
      <c r="D2243" s="122" t="s">
        <v>3146</v>
      </c>
      <c r="E2243" s="122">
        <v>2014</v>
      </c>
      <c r="G2243" s="122" t="s">
        <v>3343</v>
      </c>
      <c r="H2243" s="122" t="s">
        <v>4069</v>
      </c>
      <c r="K2243" s="122" t="s">
        <v>16561</v>
      </c>
      <c r="L2243" s="124" t="s">
        <v>16562</v>
      </c>
      <c r="M2243" s="122" t="s">
        <v>3154</v>
      </c>
      <c r="N2243" s="122">
        <v>75</v>
      </c>
      <c r="P2243" s="124" t="s">
        <v>16563</v>
      </c>
      <c r="Q2243" s="124" t="s">
        <v>16564</v>
      </c>
      <c r="R2243" s="125">
        <v>43721.577615740738</v>
      </c>
      <c r="S2243" s="125">
        <v>43726.192488425928</v>
      </c>
      <c r="T2243" s="122" t="s">
        <v>3158</v>
      </c>
      <c r="U2243" s="122" t="s">
        <v>3158</v>
      </c>
      <c r="V2243" s="122" t="s">
        <v>3158</v>
      </c>
      <c r="W2243" s="122" t="s">
        <v>3158</v>
      </c>
      <c r="X2243" s="122" t="s">
        <v>3158</v>
      </c>
      <c r="Y2243" s="122" t="s">
        <v>3158</v>
      </c>
      <c r="Z2243" s="122">
        <v>0</v>
      </c>
      <c r="AA2243" s="122" t="s">
        <v>3158</v>
      </c>
      <c r="AB2243" s="122" t="s">
        <v>3158</v>
      </c>
      <c r="AC2243" s="122" t="s">
        <v>3158</v>
      </c>
      <c r="AD2243" s="125">
        <v>43726.192488425928</v>
      </c>
      <c r="AE2243" s="122" t="s">
        <v>3158</v>
      </c>
    </row>
    <row r="2244" spans="1:31" ht="13">
      <c r="A2244" s="122">
        <v>5079</v>
      </c>
      <c r="B2244" s="122" t="s">
        <v>16565</v>
      </c>
      <c r="C2244" s="122" t="s">
        <v>16566</v>
      </c>
      <c r="D2244" s="122" t="s">
        <v>3146</v>
      </c>
      <c r="E2244" s="122">
        <v>2017</v>
      </c>
      <c r="G2244" s="122" t="s">
        <v>3343</v>
      </c>
      <c r="H2244" s="122" t="s">
        <v>4069</v>
      </c>
      <c r="K2244" s="122" t="s">
        <v>16567</v>
      </c>
      <c r="L2244" s="124" t="s">
        <v>16568</v>
      </c>
      <c r="M2244" s="122" t="s">
        <v>3154</v>
      </c>
      <c r="N2244" s="122">
        <v>75</v>
      </c>
      <c r="O2244" s="124" t="s">
        <v>16569</v>
      </c>
      <c r="P2244" s="124" t="s">
        <v>16570</v>
      </c>
      <c r="Q2244" s="124" t="s">
        <v>16571</v>
      </c>
      <c r="R2244" s="125">
        <v>43721.577615740738</v>
      </c>
      <c r="S2244" s="125">
        <v>43726.192488425928</v>
      </c>
      <c r="T2244" s="122" t="s">
        <v>3158</v>
      </c>
      <c r="U2244" s="122" t="s">
        <v>3158</v>
      </c>
      <c r="V2244" s="122" t="s">
        <v>3158</v>
      </c>
      <c r="W2244" s="122" t="s">
        <v>3158</v>
      </c>
      <c r="X2244" s="122" t="s">
        <v>3158</v>
      </c>
      <c r="Y2244" s="122" t="s">
        <v>3158</v>
      </c>
      <c r="Z2244" s="122">
        <v>0</v>
      </c>
      <c r="AA2244" s="122" t="s">
        <v>3158</v>
      </c>
      <c r="AB2244" s="122" t="s">
        <v>3158</v>
      </c>
      <c r="AC2244" s="122" t="s">
        <v>3158</v>
      </c>
      <c r="AD2244" s="125">
        <v>43726.192488425928</v>
      </c>
      <c r="AE2244" s="122" t="s">
        <v>3158</v>
      </c>
    </row>
    <row r="2245" spans="1:31" ht="13">
      <c r="A2245" s="122">
        <v>5080</v>
      </c>
      <c r="B2245" s="122" t="s">
        <v>16572</v>
      </c>
      <c r="C2245" s="122" t="s">
        <v>16573</v>
      </c>
      <c r="D2245" s="122" t="s">
        <v>3146</v>
      </c>
      <c r="E2245" s="122">
        <v>2015</v>
      </c>
      <c r="G2245" s="122" t="s">
        <v>3343</v>
      </c>
      <c r="H2245" s="122" t="s">
        <v>4069</v>
      </c>
      <c r="K2245" s="122" t="s">
        <v>16574</v>
      </c>
      <c r="L2245" s="124" t="s">
        <v>16575</v>
      </c>
      <c r="M2245" s="122" t="s">
        <v>3154</v>
      </c>
      <c r="N2245" s="122">
        <v>75</v>
      </c>
      <c r="O2245" s="124" t="s">
        <v>16576</v>
      </c>
      <c r="P2245" s="124" t="s">
        <v>16577</v>
      </c>
      <c r="Q2245" s="124" t="s">
        <v>16578</v>
      </c>
      <c r="R2245" s="125">
        <v>43721.577615740738</v>
      </c>
      <c r="S2245" s="125">
        <v>43726.192488425928</v>
      </c>
      <c r="T2245" s="122" t="s">
        <v>3158</v>
      </c>
      <c r="U2245" s="122" t="s">
        <v>3158</v>
      </c>
      <c r="V2245" s="122" t="s">
        <v>3158</v>
      </c>
      <c r="W2245" s="122" t="s">
        <v>3158</v>
      </c>
      <c r="X2245" s="122" t="s">
        <v>3158</v>
      </c>
      <c r="Y2245" s="122" t="s">
        <v>3158</v>
      </c>
      <c r="Z2245" s="122">
        <v>0</v>
      </c>
      <c r="AA2245" s="122" t="s">
        <v>3158</v>
      </c>
      <c r="AB2245" s="122" t="s">
        <v>3158</v>
      </c>
      <c r="AC2245" s="122" t="s">
        <v>3158</v>
      </c>
      <c r="AD2245" s="125">
        <v>43726.192488425928</v>
      </c>
      <c r="AE2245" s="122" t="s">
        <v>3158</v>
      </c>
    </row>
    <row r="2246" spans="1:31" ht="13">
      <c r="A2246" s="122">
        <v>5081</v>
      </c>
      <c r="B2246" s="122" t="s">
        <v>16579</v>
      </c>
      <c r="C2246" s="122" t="s">
        <v>16580</v>
      </c>
      <c r="D2246" s="122" t="s">
        <v>3146</v>
      </c>
      <c r="E2246" s="122">
        <v>2013</v>
      </c>
      <c r="G2246" s="122" t="s">
        <v>3343</v>
      </c>
      <c r="H2246" s="122" t="s">
        <v>4069</v>
      </c>
      <c r="K2246" s="122" t="s">
        <v>16581</v>
      </c>
      <c r="L2246" s="124" t="s">
        <v>16582</v>
      </c>
      <c r="M2246" s="122" t="s">
        <v>3154</v>
      </c>
      <c r="N2246" s="122">
        <v>75</v>
      </c>
      <c r="O2246" s="124" t="s">
        <v>16583</v>
      </c>
      <c r="P2246" s="124" t="s">
        <v>16584</v>
      </c>
      <c r="Q2246" s="124" t="s">
        <v>16585</v>
      </c>
      <c r="R2246" s="125">
        <v>43721.577615740738</v>
      </c>
      <c r="S2246" s="125">
        <v>43726.192488425928</v>
      </c>
      <c r="T2246" s="122" t="s">
        <v>3158</v>
      </c>
      <c r="U2246" s="122" t="s">
        <v>3158</v>
      </c>
      <c r="V2246" s="122" t="s">
        <v>3158</v>
      </c>
      <c r="W2246" s="122" t="s">
        <v>3158</v>
      </c>
      <c r="X2246" s="122" t="s">
        <v>3158</v>
      </c>
      <c r="Y2246" s="122" t="s">
        <v>3158</v>
      </c>
      <c r="Z2246" s="122">
        <v>0</v>
      </c>
      <c r="AA2246" s="122" t="s">
        <v>3158</v>
      </c>
      <c r="AB2246" s="122" t="s">
        <v>3158</v>
      </c>
      <c r="AC2246" s="122" t="s">
        <v>3158</v>
      </c>
      <c r="AD2246" s="125">
        <v>43726.192488425928</v>
      </c>
      <c r="AE2246" s="122" t="s">
        <v>3158</v>
      </c>
    </row>
    <row r="2247" spans="1:31" ht="13">
      <c r="A2247" s="122">
        <v>5082</v>
      </c>
      <c r="B2247" s="122" t="s">
        <v>16586</v>
      </c>
      <c r="C2247" s="122" t="s">
        <v>16587</v>
      </c>
      <c r="D2247" s="122" t="s">
        <v>3146</v>
      </c>
      <c r="E2247" s="122">
        <v>2010</v>
      </c>
      <c r="G2247" s="122" t="s">
        <v>3343</v>
      </c>
      <c r="H2247" s="122" t="s">
        <v>4069</v>
      </c>
      <c r="K2247" s="122" t="s">
        <v>16588</v>
      </c>
      <c r="L2247" s="124" t="s">
        <v>16589</v>
      </c>
      <c r="M2247" s="122" t="s">
        <v>3154</v>
      </c>
      <c r="N2247" s="122">
        <v>75</v>
      </c>
      <c r="O2247" s="124" t="s">
        <v>16590</v>
      </c>
      <c r="P2247" s="124" t="s">
        <v>16591</v>
      </c>
      <c r="Q2247" s="124" t="s">
        <v>16592</v>
      </c>
      <c r="R2247" s="125">
        <v>43721.577615740738</v>
      </c>
      <c r="S2247" s="125">
        <v>43726.192488425928</v>
      </c>
      <c r="T2247" s="122" t="s">
        <v>3158</v>
      </c>
      <c r="U2247" s="122" t="s">
        <v>3158</v>
      </c>
      <c r="V2247" s="122" t="s">
        <v>3158</v>
      </c>
      <c r="W2247" s="122" t="s">
        <v>3158</v>
      </c>
      <c r="X2247" s="122" t="s">
        <v>3158</v>
      </c>
      <c r="Y2247" s="122" t="s">
        <v>3158</v>
      </c>
      <c r="Z2247" s="122">
        <v>0</v>
      </c>
      <c r="AA2247" s="122" t="s">
        <v>3158</v>
      </c>
      <c r="AB2247" s="122" t="s">
        <v>3158</v>
      </c>
      <c r="AC2247" s="122" t="s">
        <v>3158</v>
      </c>
      <c r="AD2247" s="125">
        <v>43726.192488425928</v>
      </c>
      <c r="AE2247" s="122" t="s">
        <v>3158</v>
      </c>
    </row>
    <row r="2248" spans="1:31" ht="13">
      <c r="A2248" s="122">
        <v>5083</v>
      </c>
      <c r="B2248" s="122" t="s">
        <v>16593</v>
      </c>
      <c r="C2248" s="122" t="s">
        <v>16594</v>
      </c>
      <c r="D2248" s="122" t="s">
        <v>3146</v>
      </c>
      <c r="E2248" s="122">
        <v>2018</v>
      </c>
      <c r="G2248" s="122" t="s">
        <v>3343</v>
      </c>
      <c r="H2248" s="122" t="s">
        <v>4069</v>
      </c>
      <c r="K2248" s="122" t="s">
        <v>16595</v>
      </c>
      <c r="L2248" s="124" t="s">
        <v>16596</v>
      </c>
      <c r="M2248" s="122" t="s">
        <v>3154</v>
      </c>
      <c r="N2248" s="122">
        <v>75</v>
      </c>
      <c r="Q2248" s="124" t="s">
        <v>16597</v>
      </c>
      <c r="R2248" s="125">
        <v>43721.577615740738</v>
      </c>
      <c r="S2248" s="125">
        <v>43726.192488425928</v>
      </c>
      <c r="T2248" s="122" t="s">
        <v>3158</v>
      </c>
      <c r="U2248" s="122" t="s">
        <v>3158</v>
      </c>
      <c r="V2248" s="122" t="s">
        <v>3158</v>
      </c>
      <c r="W2248" s="122" t="s">
        <v>3158</v>
      </c>
      <c r="X2248" s="122" t="s">
        <v>3158</v>
      </c>
      <c r="Y2248" s="122" t="s">
        <v>3158</v>
      </c>
      <c r="Z2248" s="122">
        <v>0</v>
      </c>
      <c r="AA2248" s="122" t="s">
        <v>3158</v>
      </c>
      <c r="AB2248" s="122" t="s">
        <v>3158</v>
      </c>
      <c r="AC2248" s="122" t="s">
        <v>3158</v>
      </c>
      <c r="AD2248" s="125">
        <v>43726.192488425928</v>
      </c>
      <c r="AE2248" s="122" t="s">
        <v>3158</v>
      </c>
    </row>
    <row r="2249" spans="1:31" ht="13">
      <c r="A2249" s="122">
        <v>5084</v>
      </c>
      <c r="B2249" s="122" t="s">
        <v>16598</v>
      </c>
      <c r="C2249" s="122" t="s">
        <v>16599</v>
      </c>
      <c r="D2249" s="122" t="s">
        <v>3146</v>
      </c>
      <c r="E2249" s="122">
        <v>2010</v>
      </c>
      <c r="G2249" s="122" t="s">
        <v>3343</v>
      </c>
      <c r="H2249" s="122" t="s">
        <v>4069</v>
      </c>
      <c r="K2249" s="122" t="s">
        <v>16600</v>
      </c>
      <c r="M2249" s="122" t="s">
        <v>3154</v>
      </c>
      <c r="N2249" s="122">
        <v>75</v>
      </c>
      <c r="R2249" s="125">
        <v>43721.577615740738</v>
      </c>
      <c r="S2249" s="125">
        <v>43726.192488425928</v>
      </c>
      <c r="T2249" s="122" t="s">
        <v>3158</v>
      </c>
      <c r="U2249" s="122" t="s">
        <v>3158</v>
      </c>
      <c r="V2249" s="122" t="s">
        <v>3158</v>
      </c>
      <c r="W2249" s="122" t="s">
        <v>3158</v>
      </c>
      <c r="X2249" s="122" t="s">
        <v>3158</v>
      </c>
      <c r="Y2249" s="122" t="s">
        <v>3158</v>
      </c>
      <c r="Z2249" s="122">
        <v>0</v>
      </c>
      <c r="AA2249" s="122" t="s">
        <v>3158</v>
      </c>
      <c r="AB2249" s="122" t="s">
        <v>3158</v>
      </c>
      <c r="AC2249" s="122" t="s">
        <v>3158</v>
      </c>
      <c r="AD2249" s="125">
        <v>43726.192488425928</v>
      </c>
      <c r="AE2249" s="122" t="s">
        <v>3158</v>
      </c>
    </row>
    <row r="2250" spans="1:31" ht="13">
      <c r="A2250" s="122">
        <v>5085</v>
      </c>
      <c r="B2250" s="122" t="s">
        <v>16601</v>
      </c>
      <c r="C2250" s="122" t="s">
        <v>16602</v>
      </c>
      <c r="D2250" s="122" t="s">
        <v>3146</v>
      </c>
      <c r="E2250" s="122">
        <v>2018</v>
      </c>
      <c r="G2250" s="122" t="s">
        <v>3343</v>
      </c>
      <c r="H2250" s="122" t="s">
        <v>4069</v>
      </c>
      <c r="K2250" s="122" t="s">
        <v>16603</v>
      </c>
      <c r="L2250" s="124" t="s">
        <v>16604</v>
      </c>
      <c r="M2250" s="122" t="s">
        <v>3154</v>
      </c>
      <c r="N2250" s="122">
        <v>75</v>
      </c>
      <c r="O2250" s="124" t="s">
        <v>16605</v>
      </c>
      <c r="P2250" s="124" t="s">
        <v>16606</v>
      </c>
      <c r="Q2250" s="124" t="s">
        <v>16607</v>
      </c>
      <c r="R2250" s="125">
        <v>43721.577615740738</v>
      </c>
      <c r="S2250" s="125">
        <v>43726.192488425928</v>
      </c>
      <c r="T2250" s="122" t="s">
        <v>3158</v>
      </c>
      <c r="U2250" s="122" t="s">
        <v>3158</v>
      </c>
      <c r="V2250" s="122" t="s">
        <v>3158</v>
      </c>
      <c r="W2250" s="122" t="s">
        <v>3158</v>
      </c>
      <c r="X2250" s="122" t="s">
        <v>3158</v>
      </c>
      <c r="Y2250" s="122" t="s">
        <v>3158</v>
      </c>
      <c r="Z2250" s="122">
        <v>0</v>
      </c>
      <c r="AA2250" s="122" t="s">
        <v>3158</v>
      </c>
      <c r="AB2250" s="122" t="s">
        <v>3158</v>
      </c>
      <c r="AC2250" s="122" t="s">
        <v>3158</v>
      </c>
      <c r="AD2250" s="125">
        <v>43726.192488425928</v>
      </c>
      <c r="AE2250" s="122" t="s">
        <v>3158</v>
      </c>
    </row>
    <row r="2251" spans="1:31" ht="13">
      <c r="A2251" s="122">
        <v>5086</v>
      </c>
      <c r="B2251" s="122" t="s">
        <v>16608</v>
      </c>
      <c r="C2251" s="122" t="s">
        <v>16609</v>
      </c>
      <c r="D2251" s="122" t="s">
        <v>3146</v>
      </c>
      <c r="E2251" s="122">
        <v>2018</v>
      </c>
      <c r="F2251" s="122" t="s">
        <v>3401</v>
      </c>
      <c r="G2251" s="122" t="s">
        <v>5152</v>
      </c>
      <c r="H2251" s="122" t="s">
        <v>4069</v>
      </c>
      <c r="I2251" s="122" t="s">
        <v>4340</v>
      </c>
      <c r="J2251" s="122" t="s">
        <v>16610</v>
      </c>
      <c r="K2251" s="122" t="s">
        <v>16611</v>
      </c>
      <c r="L2251" s="124" t="s">
        <v>16612</v>
      </c>
      <c r="M2251" s="122" t="s">
        <v>3154</v>
      </c>
      <c r="N2251" s="122">
        <v>75</v>
      </c>
      <c r="O2251" s="124" t="s">
        <v>16613</v>
      </c>
      <c r="P2251" s="124" t="s">
        <v>16614</v>
      </c>
      <c r="Q2251" s="124" t="s">
        <v>16615</v>
      </c>
      <c r="R2251" s="125">
        <v>43721.577615740738</v>
      </c>
      <c r="S2251" s="125">
        <v>43857.739803240744</v>
      </c>
      <c r="T2251" s="122">
        <v>72</v>
      </c>
      <c r="U2251" s="122" t="s">
        <v>3278</v>
      </c>
      <c r="V2251" s="122" t="s">
        <v>4069</v>
      </c>
      <c r="W2251" s="122" t="s">
        <v>3158</v>
      </c>
      <c r="X2251" s="122" t="s">
        <v>3204</v>
      </c>
      <c r="Y2251" s="122" t="s">
        <v>3158</v>
      </c>
      <c r="Z2251" s="122">
        <v>0</v>
      </c>
      <c r="AA2251" s="122" t="s">
        <v>3158</v>
      </c>
      <c r="AB2251" s="122" t="s">
        <v>3158</v>
      </c>
      <c r="AC2251" s="122" t="s">
        <v>3158</v>
      </c>
      <c r="AD2251" s="125">
        <v>43726.192488425928</v>
      </c>
      <c r="AE2251" s="122" t="s">
        <v>3158</v>
      </c>
    </row>
    <row r="2252" spans="1:31" ht="13">
      <c r="A2252" s="122">
        <v>5087</v>
      </c>
      <c r="B2252" s="122" t="s">
        <v>16616</v>
      </c>
      <c r="C2252" s="122" t="s">
        <v>16617</v>
      </c>
      <c r="D2252" s="122" t="s">
        <v>3146</v>
      </c>
      <c r="E2252" s="122">
        <v>2016</v>
      </c>
      <c r="G2252" s="122" t="s">
        <v>3343</v>
      </c>
      <c r="H2252" s="122" t="s">
        <v>4069</v>
      </c>
      <c r="K2252" s="122" t="s">
        <v>16618</v>
      </c>
      <c r="L2252" s="124" t="s">
        <v>16619</v>
      </c>
      <c r="M2252" s="122" t="s">
        <v>3154</v>
      </c>
      <c r="N2252" s="122">
        <v>75</v>
      </c>
      <c r="O2252" s="124" t="s">
        <v>16620</v>
      </c>
      <c r="P2252" s="124" t="s">
        <v>16621</v>
      </c>
      <c r="Q2252" s="124" t="s">
        <v>16622</v>
      </c>
      <c r="R2252" s="125">
        <v>43721.577615740738</v>
      </c>
      <c r="S2252" s="125">
        <v>43726.192488425928</v>
      </c>
      <c r="T2252" s="122" t="s">
        <v>3158</v>
      </c>
      <c r="U2252" s="122" t="s">
        <v>3158</v>
      </c>
      <c r="V2252" s="122" t="s">
        <v>3158</v>
      </c>
      <c r="W2252" s="122" t="s">
        <v>3158</v>
      </c>
      <c r="X2252" s="122" t="s">
        <v>3158</v>
      </c>
      <c r="Y2252" s="122" t="s">
        <v>3158</v>
      </c>
      <c r="Z2252" s="122">
        <v>0</v>
      </c>
      <c r="AA2252" s="122" t="s">
        <v>3158</v>
      </c>
      <c r="AB2252" s="122" t="s">
        <v>3158</v>
      </c>
      <c r="AC2252" s="122" t="s">
        <v>3158</v>
      </c>
      <c r="AD2252" s="125">
        <v>43726.192488425928</v>
      </c>
      <c r="AE2252" s="122" t="s">
        <v>3158</v>
      </c>
    </row>
    <row r="2253" spans="1:31" ht="13">
      <c r="A2253" s="122">
        <v>5088</v>
      </c>
      <c r="B2253" s="122" t="s">
        <v>16623</v>
      </c>
      <c r="C2253" s="122" t="s">
        <v>16624</v>
      </c>
      <c r="D2253" s="122" t="s">
        <v>3146</v>
      </c>
      <c r="E2253" s="122">
        <v>2015</v>
      </c>
      <c r="G2253" s="122" t="s">
        <v>3343</v>
      </c>
      <c r="H2253" s="122" t="s">
        <v>4069</v>
      </c>
      <c r="K2253" s="122" t="s">
        <v>16625</v>
      </c>
      <c r="L2253" s="124" t="s">
        <v>16626</v>
      </c>
      <c r="M2253" s="122" t="s">
        <v>3154</v>
      </c>
      <c r="N2253" s="122">
        <v>75</v>
      </c>
      <c r="O2253" s="124" t="s">
        <v>16627</v>
      </c>
      <c r="P2253" s="124" t="s">
        <v>16628</v>
      </c>
      <c r="Q2253" s="124" t="s">
        <v>16629</v>
      </c>
      <c r="R2253" s="125">
        <v>43721.577615740738</v>
      </c>
      <c r="S2253" s="125">
        <v>43726.192488425928</v>
      </c>
      <c r="T2253" s="122" t="s">
        <v>3158</v>
      </c>
      <c r="U2253" s="122" t="s">
        <v>3158</v>
      </c>
      <c r="V2253" s="122" t="s">
        <v>3158</v>
      </c>
      <c r="W2253" s="122" t="s">
        <v>3158</v>
      </c>
      <c r="X2253" s="122" t="s">
        <v>3158</v>
      </c>
      <c r="Y2253" s="122" t="s">
        <v>3158</v>
      </c>
      <c r="Z2253" s="122">
        <v>0</v>
      </c>
      <c r="AA2253" s="122" t="s">
        <v>3158</v>
      </c>
      <c r="AB2253" s="122" t="s">
        <v>3158</v>
      </c>
      <c r="AC2253" s="122" t="s">
        <v>3158</v>
      </c>
      <c r="AD2253" s="125">
        <v>43726.192488425928</v>
      </c>
      <c r="AE2253" s="122" t="s">
        <v>3158</v>
      </c>
    </row>
    <row r="2254" spans="1:31" ht="13">
      <c r="A2254" s="122">
        <v>5089</v>
      </c>
      <c r="B2254" s="122" t="s">
        <v>16630</v>
      </c>
      <c r="C2254" s="122" t="s">
        <v>16631</v>
      </c>
      <c r="D2254" s="122" t="s">
        <v>3146</v>
      </c>
      <c r="E2254" s="122">
        <v>2016</v>
      </c>
      <c r="G2254" s="122" t="s">
        <v>3343</v>
      </c>
      <c r="H2254" s="122" t="s">
        <v>4069</v>
      </c>
      <c r="K2254" s="122" t="s">
        <v>16632</v>
      </c>
      <c r="L2254" s="124" t="s">
        <v>16633</v>
      </c>
      <c r="M2254" s="122" t="s">
        <v>3154</v>
      </c>
      <c r="N2254" s="122">
        <v>75</v>
      </c>
      <c r="O2254" s="124" t="s">
        <v>16634</v>
      </c>
      <c r="P2254" s="124" t="s">
        <v>16635</v>
      </c>
      <c r="Q2254" s="124" t="s">
        <v>16636</v>
      </c>
      <c r="R2254" s="125">
        <v>43721.577615740738</v>
      </c>
      <c r="S2254" s="125">
        <v>43726.192488425928</v>
      </c>
      <c r="T2254" s="122" t="s">
        <v>3158</v>
      </c>
      <c r="U2254" s="122" t="s">
        <v>3158</v>
      </c>
      <c r="V2254" s="122" t="s">
        <v>3158</v>
      </c>
      <c r="W2254" s="122" t="s">
        <v>3158</v>
      </c>
      <c r="X2254" s="122" t="s">
        <v>3158</v>
      </c>
      <c r="Y2254" s="122" t="s">
        <v>3158</v>
      </c>
      <c r="Z2254" s="122">
        <v>0</v>
      </c>
      <c r="AA2254" s="122" t="s">
        <v>3158</v>
      </c>
      <c r="AB2254" s="122" t="s">
        <v>3158</v>
      </c>
      <c r="AC2254" s="122" t="s">
        <v>3158</v>
      </c>
      <c r="AD2254" s="125">
        <v>43726.192488425928</v>
      </c>
      <c r="AE2254" s="122" t="s">
        <v>3158</v>
      </c>
    </row>
    <row r="2255" spans="1:31" ht="13">
      <c r="A2255" s="122">
        <v>5090</v>
      </c>
      <c r="B2255" s="122" t="s">
        <v>16637</v>
      </c>
      <c r="C2255" s="122" t="s">
        <v>16638</v>
      </c>
      <c r="D2255" s="122" t="s">
        <v>3146</v>
      </c>
      <c r="E2255" s="122">
        <v>2014</v>
      </c>
      <c r="G2255" s="122" t="s">
        <v>16346</v>
      </c>
      <c r="H2255" s="122" t="s">
        <v>4069</v>
      </c>
      <c r="K2255" s="122" t="s">
        <v>16639</v>
      </c>
      <c r="L2255" s="124" t="s">
        <v>16640</v>
      </c>
      <c r="M2255" s="122" t="s">
        <v>3154</v>
      </c>
      <c r="N2255" s="122">
        <v>75</v>
      </c>
      <c r="P2255" s="124" t="s">
        <v>16641</v>
      </c>
      <c r="Q2255" s="124" t="s">
        <v>16642</v>
      </c>
      <c r="R2255" s="125">
        <v>43721.577615740738</v>
      </c>
      <c r="S2255" s="125">
        <v>43726.192488425928</v>
      </c>
      <c r="T2255" s="122" t="s">
        <v>3158</v>
      </c>
      <c r="U2255" s="122" t="s">
        <v>3158</v>
      </c>
      <c r="V2255" s="122" t="s">
        <v>3158</v>
      </c>
      <c r="W2255" s="122" t="s">
        <v>3158</v>
      </c>
      <c r="X2255" s="122" t="s">
        <v>3158</v>
      </c>
      <c r="Y2255" s="122" t="s">
        <v>3158</v>
      </c>
      <c r="Z2255" s="122">
        <v>0</v>
      </c>
      <c r="AA2255" s="122" t="s">
        <v>3158</v>
      </c>
      <c r="AB2255" s="122" t="s">
        <v>3158</v>
      </c>
      <c r="AC2255" s="122" t="s">
        <v>3158</v>
      </c>
      <c r="AD2255" s="125">
        <v>43726.192488425928</v>
      </c>
      <c r="AE2255" s="122" t="s">
        <v>3158</v>
      </c>
    </row>
    <row r="2256" spans="1:31" ht="13">
      <c r="A2256" s="122">
        <v>5091</v>
      </c>
      <c r="B2256" s="122" t="s">
        <v>16643</v>
      </c>
      <c r="C2256" s="122" t="s">
        <v>16644</v>
      </c>
      <c r="D2256" s="122" t="s">
        <v>3146</v>
      </c>
      <c r="E2256" s="122">
        <v>2017</v>
      </c>
      <c r="G2256" s="122" t="s">
        <v>3343</v>
      </c>
      <c r="H2256" s="122" t="s">
        <v>4069</v>
      </c>
      <c r="K2256" s="122" t="s">
        <v>16645</v>
      </c>
      <c r="L2256" s="124" t="s">
        <v>16646</v>
      </c>
      <c r="M2256" s="122" t="s">
        <v>3154</v>
      </c>
      <c r="N2256" s="122">
        <v>75</v>
      </c>
      <c r="O2256" s="124" t="s">
        <v>16647</v>
      </c>
      <c r="P2256" s="124" t="s">
        <v>16648</v>
      </c>
      <c r="Q2256" s="124" t="s">
        <v>16649</v>
      </c>
      <c r="R2256" s="125">
        <v>43721.577615740738</v>
      </c>
      <c r="S2256" s="125">
        <v>43726.192488425928</v>
      </c>
      <c r="T2256" s="122" t="s">
        <v>3158</v>
      </c>
      <c r="U2256" s="122" t="s">
        <v>3158</v>
      </c>
      <c r="V2256" s="122" t="s">
        <v>3158</v>
      </c>
      <c r="W2256" s="122" t="s">
        <v>3158</v>
      </c>
      <c r="X2256" s="122" t="s">
        <v>3158</v>
      </c>
      <c r="Y2256" s="122" t="s">
        <v>3158</v>
      </c>
      <c r="Z2256" s="122">
        <v>0</v>
      </c>
      <c r="AA2256" s="122" t="s">
        <v>3158</v>
      </c>
      <c r="AB2256" s="122" t="s">
        <v>3158</v>
      </c>
      <c r="AC2256" s="122" t="s">
        <v>3158</v>
      </c>
      <c r="AD2256" s="125">
        <v>43726.192488425928</v>
      </c>
      <c r="AE2256" s="122" t="s">
        <v>3158</v>
      </c>
    </row>
    <row r="2257" spans="1:31" ht="13">
      <c r="A2257" s="122">
        <v>5092</v>
      </c>
      <c r="B2257" s="122" t="s">
        <v>16650</v>
      </c>
      <c r="C2257" s="122" t="s">
        <v>16651</v>
      </c>
      <c r="D2257" s="122" t="s">
        <v>3146</v>
      </c>
      <c r="E2257" s="122">
        <v>2017</v>
      </c>
      <c r="G2257" s="122" t="s">
        <v>3343</v>
      </c>
      <c r="H2257" s="122" t="s">
        <v>4069</v>
      </c>
      <c r="K2257" s="122" t="s">
        <v>16652</v>
      </c>
      <c r="L2257" s="124" t="s">
        <v>16653</v>
      </c>
      <c r="M2257" s="122" t="s">
        <v>3154</v>
      </c>
      <c r="N2257" s="122">
        <v>75</v>
      </c>
      <c r="O2257" s="124" t="s">
        <v>16654</v>
      </c>
      <c r="P2257" s="124" t="s">
        <v>16655</v>
      </c>
      <c r="Q2257" s="124" t="s">
        <v>16656</v>
      </c>
      <c r="R2257" s="125">
        <v>43721.577615740738</v>
      </c>
      <c r="S2257" s="125">
        <v>43726.192488425928</v>
      </c>
      <c r="T2257" s="122" t="s">
        <v>3158</v>
      </c>
      <c r="U2257" s="122" t="s">
        <v>3158</v>
      </c>
      <c r="V2257" s="122" t="s">
        <v>3158</v>
      </c>
      <c r="W2257" s="122" t="s">
        <v>3158</v>
      </c>
      <c r="X2257" s="122" t="s">
        <v>3158</v>
      </c>
      <c r="Y2257" s="122" t="s">
        <v>3158</v>
      </c>
      <c r="Z2257" s="122">
        <v>0</v>
      </c>
      <c r="AA2257" s="122" t="s">
        <v>3158</v>
      </c>
      <c r="AB2257" s="122" t="s">
        <v>3158</v>
      </c>
      <c r="AC2257" s="122" t="s">
        <v>3158</v>
      </c>
      <c r="AD2257" s="125">
        <v>43726.192488425928</v>
      </c>
      <c r="AE2257" s="122" t="s">
        <v>3158</v>
      </c>
    </row>
    <row r="2258" spans="1:31" ht="13">
      <c r="A2258" s="122">
        <v>5093</v>
      </c>
      <c r="B2258" s="122" t="s">
        <v>16657</v>
      </c>
      <c r="C2258" s="122" t="s">
        <v>16658</v>
      </c>
      <c r="D2258" s="122" t="s">
        <v>3146</v>
      </c>
      <c r="E2258" s="122">
        <v>2017</v>
      </c>
      <c r="G2258" s="122" t="s">
        <v>3343</v>
      </c>
      <c r="H2258" s="122" t="s">
        <v>4069</v>
      </c>
      <c r="K2258" s="122" t="s">
        <v>16659</v>
      </c>
      <c r="L2258" s="124" t="s">
        <v>16660</v>
      </c>
      <c r="M2258" s="122" t="s">
        <v>3154</v>
      </c>
      <c r="N2258" s="122">
        <v>75</v>
      </c>
      <c r="O2258" s="124" t="s">
        <v>16661</v>
      </c>
      <c r="P2258" s="124" t="s">
        <v>16662</v>
      </c>
      <c r="Q2258" s="124" t="s">
        <v>16663</v>
      </c>
      <c r="R2258" s="125">
        <v>43721.577615740738</v>
      </c>
      <c r="S2258" s="125">
        <v>43726.192488425928</v>
      </c>
      <c r="T2258" s="122" t="s">
        <v>3158</v>
      </c>
      <c r="U2258" s="122" t="s">
        <v>3158</v>
      </c>
      <c r="V2258" s="122" t="s">
        <v>3158</v>
      </c>
      <c r="W2258" s="122" t="s">
        <v>3158</v>
      </c>
      <c r="X2258" s="122" t="s">
        <v>3158</v>
      </c>
      <c r="Y2258" s="122" t="s">
        <v>3158</v>
      </c>
      <c r="Z2258" s="122">
        <v>0</v>
      </c>
      <c r="AA2258" s="122" t="s">
        <v>3158</v>
      </c>
      <c r="AB2258" s="122" t="s">
        <v>3158</v>
      </c>
      <c r="AC2258" s="122" t="s">
        <v>3158</v>
      </c>
      <c r="AD2258" s="125">
        <v>43726.192488425928</v>
      </c>
      <c r="AE2258" s="122" t="s">
        <v>3158</v>
      </c>
    </row>
    <row r="2259" spans="1:31" ht="13">
      <c r="A2259" s="122">
        <v>5094</v>
      </c>
      <c r="B2259" s="122" t="s">
        <v>16664</v>
      </c>
      <c r="C2259" s="122" t="s">
        <v>16665</v>
      </c>
      <c r="D2259" s="122" t="s">
        <v>3146</v>
      </c>
      <c r="E2259" s="122">
        <v>2015</v>
      </c>
      <c r="G2259" s="122" t="s">
        <v>3343</v>
      </c>
      <c r="H2259" s="122" t="s">
        <v>4069</v>
      </c>
      <c r="K2259" s="122" t="s">
        <v>16666</v>
      </c>
      <c r="L2259" s="124" t="s">
        <v>16667</v>
      </c>
      <c r="M2259" s="122" t="s">
        <v>3154</v>
      </c>
      <c r="N2259" s="122">
        <v>75</v>
      </c>
      <c r="O2259" s="124" t="s">
        <v>16668</v>
      </c>
      <c r="P2259" s="124" t="s">
        <v>16669</v>
      </c>
      <c r="Q2259" s="124" t="s">
        <v>16670</v>
      </c>
      <c r="R2259" s="125">
        <v>43721.577615740738</v>
      </c>
      <c r="S2259" s="125">
        <v>43726.192488425928</v>
      </c>
      <c r="T2259" s="122" t="s">
        <v>3158</v>
      </c>
      <c r="U2259" s="122" t="s">
        <v>3158</v>
      </c>
      <c r="V2259" s="122" t="s">
        <v>3158</v>
      </c>
      <c r="W2259" s="122" t="s">
        <v>3158</v>
      </c>
      <c r="X2259" s="122" t="s">
        <v>3158</v>
      </c>
      <c r="Y2259" s="122" t="s">
        <v>3158</v>
      </c>
      <c r="Z2259" s="122">
        <v>0</v>
      </c>
      <c r="AA2259" s="122" t="s">
        <v>3158</v>
      </c>
      <c r="AB2259" s="122" t="s">
        <v>3158</v>
      </c>
      <c r="AC2259" s="122" t="s">
        <v>3158</v>
      </c>
      <c r="AD2259" s="125">
        <v>43726.192488425928</v>
      </c>
      <c r="AE2259" s="122" t="s">
        <v>3158</v>
      </c>
    </row>
    <row r="2260" spans="1:31" ht="13">
      <c r="A2260" s="122">
        <v>5095</v>
      </c>
      <c r="B2260" s="122" t="s">
        <v>16671</v>
      </c>
      <c r="C2260" s="122" t="s">
        <v>16672</v>
      </c>
      <c r="D2260" s="122" t="s">
        <v>3146</v>
      </c>
      <c r="E2260" s="122">
        <v>2017</v>
      </c>
      <c r="G2260" s="122" t="s">
        <v>3343</v>
      </c>
      <c r="H2260" s="122" t="s">
        <v>4069</v>
      </c>
      <c r="K2260" s="122" t="s">
        <v>16673</v>
      </c>
      <c r="L2260" s="124" t="s">
        <v>16674</v>
      </c>
      <c r="M2260" s="122" t="s">
        <v>3154</v>
      </c>
      <c r="N2260" s="122">
        <v>75</v>
      </c>
      <c r="O2260" s="124" t="s">
        <v>16675</v>
      </c>
      <c r="P2260" s="124" t="s">
        <v>16676</v>
      </c>
      <c r="Q2260" s="124" t="s">
        <v>16677</v>
      </c>
      <c r="R2260" s="125">
        <v>43721.577615740738</v>
      </c>
      <c r="S2260" s="125">
        <v>43726.192488425928</v>
      </c>
      <c r="T2260" s="122" t="s">
        <v>3158</v>
      </c>
      <c r="U2260" s="122" t="s">
        <v>3158</v>
      </c>
      <c r="V2260" s="122" t="s">
        <v>3158</v>
      </c>
      <c r="W2260" s="122" t="s">
        <v>3158</v>
      </c>
      <c r="X2260" s="122" t="s">
        <v>3158</v>
      </c>
      <c r="Y2260" s="122" t="s">
        <v>3158</v>
      </c>
      <c r="Z2260" s="122">
        <v>0</v>
      </c>
      <c r="AA2260" s="122" t="s">
        <v>3158</v>
      </c>
      <c r="AB2260" s="122" t="s">
        <v>3158</v>
      </c>
      <c r="AC2260" s="122" t="s">
        <v>3158</v>
      </c>
      <c r="AD2260" s="125">
        <v>43726.192488425928</v>
      </c>
      <c r="AE2260" s="122" t="s">
        <v>3158</v>
      </c>
    </row>
    <row r="2261" spans="1:31" ht="13">
      <c r="A2261" s="122">
        <v>5096</v>
      </c>
      <c r="B2261" s="122" t="s">
        <v>16678</v>
      </c>
      <c r="C2261" s="122" t="s">
        <v>16679</v>
      </c>
      <c r="D2261" s="122" t="s">
        <v>3146</v>
      </c>
      <c r="E2261" s="122">
        <v>2013</v>
      </c>
      <c r="G2261" s="122" t="s">
        <v>3343</v>
      </c>
      <c r="H2261" s="122" t="s">
        <v>4069</v>
      </c>
      <c r="K2261" s="122" t="s">
        <v>16680</v>
      </c>
      <c r="L2261" s="124" t="s">
        <v>16681</v>
      </c>
      <c r="M2261" s="122" t="s">
        <v>3154</v>
      </c>
      <c r="N2261" s="122">
        <v>75</v>
      </c>
      <c r="O2261" s="124" t="s">
        <v>16682</v>
      </c>
      <c r="P2261" s="124" t="s">
        <v>16683</v>
      </c>
      <c r="Q2261" s="124" t="s">
        <v>16684</v>
      </c>
      <c r="R2261" s="125">
        <v>43721.577615740738</v>
      </c>
      <c r="S2261" s="125">
        <v>43726.192488425928</v>
      </c>
      <c r="T2261" s="122" t="s">
        <v>3158</v>
      </c>
      <c r="U2261" s="122" t="s">
        <v>3158</v>
      </c>
      <c r="V2261" s="122" t="s">
        <v>3158</v>
      </c>
      <c r="W2261" s="122" t="s">
        <v>3158</v>
      </c>
      <c r="X2261" s="122" t="s">
        <v>3158</v>
      </c>
      <c r="Y2261" s="122" t="s">
        <v>3158</v>
      </c>
      <c r="Z2261" s="122">
        <v>0</v>
      </c>
      <c r="AA2261" s="122" t="s">
        <v>3158</v>
      </c>
      <c r="AB2261" s="122" t="s">
        <v>3158</v>
      </c>
      <c r="AC2261" s="122" t="s">
        <v>3158</v>
      </c>
      <c r="AD2261" s="125">
        <v>43726.192488425928</v>
      </c>
      <c r="AE2261" s="122" t="s">
        <v>3158</v>
      </c>
    </row>
    <row r="2262" spans="1:31" ht="13">
      <c r="A2262" s="122">
        <v>5097</v>
      </c>
      <c r="B2262" s="122" t="s">
        <v>16685</v>
      </c>
      <c r="C2262" s="122" t="s">
        <v>16686</v>
      </c>
      <c r="D2262" s="122" t="s">
        <v>3146</v>
      </c>
      <c r="E2262" s="122">
        <v>2010</v>
      </c>
      <c r="G2262" s="122" t="s">
        <v>3343</v>
      </c>
      <c r="H2262" s="122" t="s">
        <v>4069</v>
      </c>
      <c r="K2262" s="122" t="s">
        <v>16687</v>
      </c>
      <c r="L2262" s="124" t="s">
        <v>16688</v>
      </c>
      <c r="M2262" s="122" t="s">
        <v>3154</v>
      </c>
      <c r="N2262" s="122">
        <v>75</v>
      </c>
      <c r="O2262" s="124" t="s">
        <v>16689</v>
      </c>
      <c r="P2262" s="124" t="s">
        <v>16690</v>
      </c>
      <c r="Q2262" s="124" t="s">
        <v>16691</v>
      </c>
      <c r="R2262" s="125">
        <v>43721.577615740738</v>
      </c>
      <c r="S2262" s="125">
        <v>43726.192488425928</v>
      </c>
      <c r="T2262" s="122" t="s">
        <v>3158</v>
      </c>
      <c r="U2262" s="122" t="s">
        <v>3158</v>
      </c>
      <c r="V2262" s="122" t="s">
        <v>3158</v>
      </c>
      <c r="W2262" s="122" t="s">
        <v>3158</v>
      </c>
      <c r="X2262" s="122" t="s">
        <v>3158</v>
      </c>
      <c r="Y2262" s="122" t="s">
        <v>3158</v>
      </c>
      <c r="Z2262" s="122">
        <v>0</v>
      </c>
      <c r="AA2262" s="122" t="s">
        <v>3158</v>
      </c>
      <c r="AB2262" s="122" t="s">
        <v>3158</v>
      </c>
      <c r="AC2262" s="122" t="s">
        <v>3158</v>
      </c>
      <c r="AD2262" s="125">
        <v>43726.192488425928</v>
      </c>
      <c r="AE2262" s="122" t="s">
        <v>3158</v>
      </c>
    </row>
    <row r="2263" spans="1:31" ht="13">
      <c r="A2263" s="122">
        <v>5098</v>
      </c>
      <c r="B2263" s="122" t="s">
        <v>16692</v>
      </c>
      <c r="C2263" s="122" t="s">
        <v>16693</v>
      </c>
      <c r="D2263" s="122" t="s">
        <v>3146</v>
      </c>
      <c r="E2263" s="122">
        <v>2013</v>
      </c>
      <c r="G2263" s="122" t="s">
        <v>3343</v>
      </c>
      <c r="H2263" s="122" t="s">
        <v>4069</v>
      </c>
      <c r="K2263" s="122" t="s">
        <v>16694</v>
      </c>
      <c r="L2263" s="124" t="s">
        <v>16695</v>
      </c>
      <c r="M2263" s="122" t="s">
        <v>3154</v>
      </c>
      <c r="N2263" s="122">
        <v>75</v>
      </c>
      <c r="R2263" s="125">
        <v>43721.577615740738</v>
      </c>
      <c r="S2263" s="125">
        <v>43726.192488425928</v>
      </c>
      <c r="T2263" s="122" t="s">
        <v>3158</v>
      </c>
      <c r="U2263" s="122" t="s">
        <v>3158</v>
      </c>
      <c r="V2263" s="122" t="s">
        <v>3158</v>
      </c>
      <c r="W2263" s="122" t="s">
        <v>3158</v>
      </c>
      <c r="X2263" s="122" t="s">
        <v>3158</v>
      </c>
      <c r="Y2263" s="122" t="s">
        <v>3158</v>
      </c>
      <c r="Z2263" s="122">
        <v>0</v>
      </c>
      <c r="AA2263" s="122" t="s">
        <v>3158</v>
      </c>
      <c r="AB2263" s="122" t="s">
        <v>3158</v>
      </c>
      <c r="AC2263" s="122" t="s">
        <v>3158</v>
      </c>
      <c r="AD2263" s="125">
        <v>43726.192488425928</v>
      </c>
      <c r="AE2263" s="122" t="s">
        <v>3158</v>
      </c>
    </row>
    <row r="2264" spans="1:31" ht="13">
      <c r="A2264" s="122">
        <v>5099</v>
      </c>
      <c r="B2264" s="122" t="s">
        <v>16696</v>
      </c>
      <c r="C2264" s="122" t="s">
        <v>16697</v>
      </c>
      <c r="D2264" s="122" t="s">
        <v>3146</v>
      </c>
      <c r="E2264" s="122">
        <v>2018</v>
      </c>
      <c r="G2264" s="122" t="s">
        <v>3343</v>
      </c>
      <c r="H2264" s="122" t="s">
        <v>4069</v>
      </c>
      <c r="K2264" s="122" t="s">
        <v>16698</v>
      </c>
      <c r="L2264" s="124" t="s">
        <v>16699</v>
      </c>
      <c r="M2264" s="122" t="s">
        <v>3154</v>
      </c>
      <c r="N2264" s="122">
        <v>75</v>
      </c>
      <c r="O2264" s="124" t="s">
        <v>16700</v>
      </c>
      <c r="P2264" s="124" t="s">
        <v>16701</v>
      </c>
      <c r="Q2264" s="124" t="s">
        <v>16702</v>
      </c>
      <c r="R2264" s="125">
        <v>43721.577615740738</v>
      </c>
      <c r="S2264" s="125">
        <v>43726.192488425928</v>
      </c>
      <c r="T2264" s="122" t="s">
        <v>3158</v>
      </c>
      <c r="U2264" s="122" t="s">
        <v>3158</v>
      </c>
      <c r="V2264" s="122" t="s">
        <v>3158</v>
      </c>
      <c r="W2264" s="122" t="s">
        <v>3158</v>
      </c>
      <c r="X2264" s="122" t="s">
        <v>3158</v>
      </c>
      <c r="Y2264" s="122" t="s">
        <v>3158</v>
      </c>
      <c r="Z2264" s="122">
        <v>0</v>
      </c>
      <c r="AA2264" s="122" t="s">
        <v>3158</v>
      </c>
      <c r="AB2264" s="122" t="s">
        <v>3158</v>
      </c>
      <c r="AC2264" s="122" t="s">
        <v>3158</v>
      </c>
      <c r="AD2264" s="125">
        <v>43726.192488425928</v>
      </c>
      <c r="AE2264" s="122" t="s">
        <v>3158</v>
      </c>
    </row>
    <row r="2265" spans="1:31" ht="13">
      <c r="A2265" s="122">
        <v>5100</v>
      </c>
      <c r="B2265" s="122" t="s">
        <v>16703</v>
      </c>
      <c r="C2265" s="122" t="s">
        <v>16704</v>
      </c>
      <c r="D2265" s="122" t="s">
        <v>3146</v>
      </c>
      <c r="E2265" s="122">
        <v>2014</v>
      </c>
      <c r="G2265" s="122" t="s">
        <v>3343</v>
      </c>
      <c r="H2265" s="122" t="s">
        <v>4069</v>
      </c>
      <c r="K2265" s="122" t="s">
        <v>16705</v>
      </c>
      <c r="L2265" s="124" t="s">
        <v>16706</v>
      </c>
      <c r="M2265" s="122" t="s">
        <v>3154</v>
      </c>
      <c r="N2265" s="122">
        <v>75</v>
      </c>
      <c r="O2265" s="124" t="s">
        <v>16707</v>
      </c>
      <c r="P2265" s="124" t="s">
        <v>6401</v>
      </c>
      <c r="Q2265" s="124" t="s">
        <v>16708</v>
      </c>
      <c r="R2265" s="125">
        <v>43721.577615740738</v>
      </c>
      <c r="S2265" s="125">
        <v>43726.192488425928</v>
      </c>
      <c r="T2265" s="122" t="s">
        <v>3158</v>
      </c>
      <c r="U2265" s="122" t="s">
        <v>3158</v>
      </c>
      <c r="V2265" s="122" t="s">
        <v>3158</v>
      </c>
      <c r="W2265" s="122" t="s">
        <v>3158</v>
      </c>
      <c r="X2265" s="122" t="s">
        <v>3158</v>
      </c>
      <c r="Y2265" s="122" t="s">
        <v>3158</v>
      </c>
      <c r="Z2265" s="122">
        <v>0</v>
      </c>
      <c r="AA2265" s="122" t="s">
        <v>3158</v>
      </c>
      <c r="AB2265" s="122" t="s">
        <v>3158</v>
      </c>
      <c r="AC2265" s="122" t="s">
        <v>3158</v>
      </c>
      <c r="AD2265" s="125">
        <v>43726.192488425928</v>
      </c>
      <c r="AE2265" s="122" t="s">
        <v>3158</v>
      </c>
    </row>
    <row r="2266" spans="1:31" ht="13">
      <c r="A2266" s="122">
        <v>5101</v>
      </c>
      <c r="B2266" s="122" t="s">
        <v>16709</v>
      </c>
      <c r="C2266" s="122" t="s">
        <v>16710</v>
      </c>
      <c r="D2266" s="122" t="s">
        <v>3146</v>
      </c>
      <c r="E2266" s="122">
        <v>2012</v>
      </c>
      <c r="G2266" s="122" t="s">
        <v>3343</v>
      </c>
      <c r="H2266" s="122" t="s">
        <v>4069</v>
      </c>
      <c r="K2266" s="122" t="s">
        <v>16711</v>
      </c>
      <c r="L2266" s="124" t="s">
        <v>16712</v>
      </c>
      <c r="M2266" s="122" t="s">
        <v>3154</v>
      </c>
      <c r="N2266" s="122">
        <v>75</v>
      </c>
      <c r="P2266" s="124" t="s">
        <v>16713</v>
      </c>
      <c r="Q2266" s="124" t="s">
        <v>16714</v>
      </c>
      <c r="R2266" s="125">
        <v>43721.577615740738</v>
      </c>
      <c r="S2266" s="125">
        <v>43726.192488425928</v>
      </c>
      <c r="T2266" s="122" t="s">
        <v>3158</v>
      </c>
      <c r="U2266" s="122" t="s">
        <v>3158</v>
      </c>
      <c r="V2266" s="122" t="s">
        <v>3158</v>
      </c>
      <c r="W2266" s="122" t="s">
        <v>3158</v>
      </c>
      <c r="X2266" s="122" t="s">
        <v>3158</v>
      </c>
      <c r="Y2266" s="122" t="s">
        <v>3158</v>
      </c>
      <c r="Z2266" s="122">
        <v>0</v>
      </c>
      <c r="AA2266" s="122" t="s">
        <v>3158</v>
      </c>
      <c r="AB2266" s="122" t="s">
        <v>3158</v>
      </c>
      <c r="AC2266" s="122" t="s">
        <v>3158</v>
      </c>
      <c r="AD2266" s="125">
        <v>43726.192488425928</v>
      </c>
      <c r="AE2266" s="122" t="s">
        <v>3158</v>
      </c>
    </row>
    <row r="2267" spans="1:31" ht="13">
      <c r="A2267" s="122">
        <v>5102</v>
      </c>
      <c r="B2267" s="122" t="s">
        <v>16715</v>
      </c>
      <c r="C2267" s="122" t="s">
        <v>16716</v>
      </c>
      <c r="D2267" s="122" t="s">
        <v>3146</v>
      </c>
      <c r="E2267" s="122">
        <v>2010</v>
      </c>
      <c r="G2267" s="122" t="s">
        <v>3343</v>
      </c>
      <c r="H2267" s="122" t="s">
        <v>4069</v>
      </c>
      <c r="K2267" s="122" t="s">
        <v>16717</v>
      </c>
      <c r="L2267" s="124" t="s">
        <v>16718</v>
      </c>
      <c r="M2267" s="122" t="s">
        <v>3154</v>
      </c>
      <c r="N2267" s="122">
        <v>75</v>
      </c>
      <c r="Q2267" s="124" t="s">
        <v>16719</v>
      </c>
      <c r="R2267" s="125">
        <v>43721.577615740738</v>
      </c>
      <c r="S2267" s="125">
        <v>43726.192488425928</v>
      </c>
      <c r="T2267" s="122" t="s">
        <v>3158</v>
      </c>
      <c r="U2267" s="122" t="s">
        <v>3158</v>
      </c>
      <c r="V2267" s="122" t="s">
        <v>3158</v>
      </c>
      <c r="W2267" s="122" t="s">
        <v>3158</v>
      </c>
      <c r="X2267" s="122" t="s">
        <v>3158</v>
      </c>
      <c r="Y2267" s="122" t="s">
        <v>3158</v>
      </c>
      <c r="Z2267" s="122">
        <v>0</v>
      </c>
      <c r="AA2267" s="122" t="s">
        <v>3158</v>
      </c>
      <c r="AB2267" s="122" t="s">
        <v>3158</v>
      </c>
      <c r="AC2267" s="122" t="s">
        <v>3158</v>
      </c>
      <c r="AD2267" s="125">
        <v>43726.192488425928</v>
      </c>
      <c r="AE2267" s="122" t="s">
        <v>3158</v>
      </c>
    </row>
    <row r="2268" spans="1:31" ht="13">
      <c r="A2268" s="122">
        <v>5103</v>
      </c>
      <c r="B2268" s="122" t="s">
        <v>16720</v>
      </c>
      <c r="C2268" s="122" t="s">
        <v>16721</v>
      </c>
      <c r="D2268" s="122" t="s">
        <v>3146</v>
      </c>
      <c r="E2268" s="122">
        <v>2015</v>
      </c>
      <c r="G2268" s="122" t="s">
        <v>3343</v>
      </c>
      <c r="H2268" s="122" t="s">
        <v>4069</v>
      </c>
      <c r="K2268" s="122" t="s">
        <v>16722</v>
      </c>
      <c r="L2268" s="124" t="s">
        <v>16723</v>
      </c>
      <c r="M2268" s="122" t="s">
        <v>3154</v>
      </c>
      <c r="N2268" s="122">
        <v>75</v>
      </c>
      <c r="R2268" s="125">
        <v>43721.577615740738</v>
      </c>
      <c r="S2268" s="125">
        <v>43726.192488425928</v>
      </c>
      <c r="T2268" s="122" t="s">
        <v>3158</v>
      </c>
      <c r="U2268" s="122" t="s">
        <v>3158</v>
      </c>
      <c r="V2268" s="122" t="s">
        <v>3158</v>
      </c>
      <c r="W2268" s="122" t="s">
        <v>3158</v>
      </c>
      <c r="X2268" s="122" t="s">
        <v>3158</v>
      </c>
      <c r="Y2268" s="122" t="s">
        <v>3158</v>
      </c>
      <c r="Z2268" s="122">
        <v>0</v>
      </c>
      <c r="AA2268" s="122" t="s">
        <v>3158</v>
      </c>
      <c r="AB2268" s="122" t="s">
        <v>3158</v>
      </c>
      <c r="AC2268" s="122" t="s">
        <v>3158</v>
      </c>
      <c r="AD2268" s="125">
        <v>43726.192488425928</v>
      </c>
      <c r="AE2268" s="122" t="s">
        <v>3158</v>
      </c>
    </row>
    <row r="2269" spans="1:31" ht="13">
      <c r="A2269" s="122">
        <v>5104</v>
      </c>
      <c r="B2269" s="122" t="s">
        <v>16724</v>
      </c>
      <c r="C2269" s="122" t="s">
        <v>16725</v>
      </c>
      <c r="D2269" s="122" t="s">
        <v>3146</v>
      </c>
      <c r="E2269" s="122">
        <v>2018</v>
      </c>
      <c r="G2269" s="122" t="s">
        <v>3343</v>
      </c>
      <c r="H2269" s="122" t="s">
        <v>4069</v>
      </c>
      <c r="K2269" s="122" t="s">
        <v>16726</v>
      </c>
      <c r="L2269" s="124" t="s">
        <v>16727</v>
      </c>
      <c r="M2269" s="122" t="s">
        <v>3154</v>
      </c>
      <c r="N2269" s="122">
        <v>75</v>
      </c>
      <c r="O2269" s="124" t="s">
        <v>16728</v>
      </c>
      <c r="P2269" s="124" t="s">
        <v>16729</v>
      </c>
      <c r="Q2269" s="124" t="s">
        <v>16730</v>
      </c>
      <c r="R2269" s="125">
        <v>43721.577615740738</v>
      </c>
      <c r="S2269" s="125">
        <v>43726.192488425928</v>
      </c>
      <c r="T2269" s="122" t="s">
        <v>3158</v>
      </c>
      <c r="U2269" s="122" t="s">
        <v>3158</v>
      </c>
      <c r="V2269" s="122" t="s">
        <v>3158</v>
      </c>
      <c r="W2269" s="122" t="s">
        <v>3158</v>
      </c>
      <c r="X2269" s="122" t="s">
        <v>3158</v>
      </c>
      <c r="Y2269" s="122" t="s">
        <v>3158</v>
      </c>
      <c r="Z2269" s="122">
        <v>0</v>
      </c>
      <c r="AA2269" s="122" t="s">
        <v>3158</v>
      </c>
      <c r="AB2269" s="122" t="s">
        <v>3158</v>
      </c>
      <c r="AC2269" s="122" t="s">
        <v>3158</v>
      </c>
      <c r="AD2269" s="125">
        <v>43726.192488425928</v>
      </c>
      <c r="AE2269" s="122" t="s">
        <v>3158</v>
      </c>
    </row>
    <row r="2270" spans="1:31" ht="13">
      <c r="A2270" s="122">
        <v>5105</v>
      </c>
      <c r="B2270" s="122" t="s">
        <v>16731</v>
      </c>
      <c r="C2270" s="122" t="s">
        <v>16732</v>
      </c>
      <c r="D2270" s="122" t="s">
        <v>3146</v>
      </c>
      <c r="E2270" s="122">
        <v>2016</v>
      </c>
      <c r="G2270" s="122" t="s">
        <v>3343</v>
      </c>
      <c r="H2270" s="122" t="s">
        <v>4069</v>
      </c>
      <c r="K2270" s="122" t="s">
        <v>16733</v>
      </c>
      <c r="L2270" s="124" t="s">
        <v>16734</v>
      </c>
      <c r="M2270" s="122" t="s">
        <v>3154</v>
      </c>
      <c r="N2270" s="122">
        <v>75</v>
      </c>
      <c r="P2270" s="124" t="s">
        <v>16735</v>
      </c>
      <c r="Q2270" s="124" t="s">
        <v>16736</v>
      </c>
      <c r="R2270" s="125">
        <v>43721.577615740738</v>
      </c>
      <c r="S2270" s="125">
        <v>43726.192488425928</v>
      </c>
      <c r="T2270" s="122" t="s">
        <v>3158</v>
      </c>
      <c r="U2270" s="122" t="s">
        <v>3158</v>
      </c>
      <c r="V2270" s="122" t="s">
        <v>3158</v>
      </c>
      <c r="W2270" s="122" t="s">
        <v>3158</v>
      </c>
      <c r="X2270" s="122" t="s">
        <v>3158</v>
      </c>
      <c r="Y2270" s="122" t="s">
        <v>3158</v>
      </c>
      <c r="Z2270" s="122">
        <v>0</v>
      </c>
      <c r="AA2270" s="122" t="s">
        <v>3158</v>
      </c>
      <c r="AB2270" s="122" t="s">
        <v>3158</v>
      </c>
      <c r="AC2270" s="122" t="s">
        <v>3158</v>
      </c>
      <c r="AD2270" s="125">
        <v>43726.192488425928</v>
      </c>
      <c r="AE2270" s="122" t="s">
        <v>3158</v>
      </c>
    </row>
    <row r="2271" spans="1:31" ht="13">
      <c r="A2271" s="122">
        <v>5106</v>
      </c>
      <c r="B2271" s="122" t="s">
        <v>16737</v>
      </c>
      <c r="C2271" s="122" t="s">
        <v>16738</v>
      </c>
      <c r="D2271" s="122" t="s">
        <v>3146</v>
      </c>
      <c r="E2271" s="122">
        <v>2014</v>
      </c>
      <c r="G2271" s="122" t="s">
        <v>3343</v>
      </c>
      <c r="H2271" s="122" t="s">
        <v>4069</v>
      </c>
      <c r="K2271" s="122" t="s">
        <v>16739</v>
      </c>
      <c r="L2271" s="124" t="s">
        <v>16740</v>
      </c>
      <c r="M2271" s="122" t="s">
        <v>3154</v>
      </c>
      <c r="N2271" s="122">
        <v>75</v>
      </c>
      <c r="P2271" s="124" t="s">
        <v>16741</v>
      </c>
      <c r="Q2271" s="124" t="s">
        <v>16742</v>
      </c>
      <c r="R2271" s="125">
        <v>43721.577615740738</v>
      </c>
      <c r="S2271" s="125">
        <v>43726.192488425928</v>
      </c>
      <c r="T2271" s="122" t="s">
        <v>3158</v>
      </c>
      <c r="U2271" s="122" t="s">
        <v>3158</v>
      </c>
      <c r="V2271" s="122" t="s">
        <v>3158</v>
      </c>
      <c r="W2271" s="122" t="s">
        <v>3158</v>
      </c>
      <c r="X2271" s="122" t="s">
        <v>3158</v>
      </c>
      <c r="Y2271" s="122" t="s">
        <v>3158</v>
      </c>
      <c r="Z2271" s="122">
        <v>0</v>
      </c>
      <c r="AA2271" s="122" t="s">
        <v>3158</v>
      </c>
      <c r="AB2271" s="122" t="s">
        <v>3158</v>
      </c>
      <c r="AC2271" s="122" t="s">
        <v>3158</v>
      </c>
      <c r="AD2271" s="125">
        <v>43726.192488425928</v>
      </c>
      <c r="AE2271" s="122" t="s">
        <v>3158</v>
      </c>
    </row>
    <row r="2272" spans="1:31" ht="13">
      <c r="A2272" s="122">
        <v>5107</v>
      </c>
      <c r="B2272" s="122" t="s">
        <v>16743</v>
      </c>
      <c r="C2272" s="122" t="s">
        <v>16744</v>
      </c>
      <c r="D2272" s="122" t="s">
        <v>3146</v>
      </c>
      <c r="E2272" s="122">
        <v>2014</v>
      </c>
      <c r="G2272" s="122" t="s">
        <v>3343</v>
      </c>
      <c r="H2272" s="122" t="s">
        <v>4069</v>
      </c>
      <c r="K2272" s="122" t="s">
        <v>16745</v>
      </c>
      <c r="L2272" s="124" t="s">
        <v>16746</v>
      </c>
      <c r="M2272" s="122" t="s">
        <v>3154</v>
      </c>
      <c r="N2272" s="122">
        <v>75</v>
      </c>
      <c r="P2272" s="124" t="s">
        <v>16747</v>
      </c>
      <c r="Q2272" s="124" t="s">
        <v>16748</v>
      </c>
      <c r="R2272" s="125">
        <v>43721.577615740738</v>
      </c>
      <c r="S2272" s="125">
        <v>43726.192488425928</v>
      </c>
      <c r="T2272" s="122" t="s">
        <v>3158</v>
      </c>
      <c r="U2272" s="122" t="s">
        <v>3158</v>
      </c>
      <c r="V2272" s="122" t="s">
        <v>3158</v>
      </c>
      <c r="W2272" s="122" t="s">
        <v>3158</v>
      </c>
      <c r="X2272" s="122" t="s">
        <v>3158</v>
      </c>
      <c r="Y2272" s="122" t="s">
        <v>3158</v>
      </c>
      <c r="Z2272" s="122">
        <v>0</v>
      </c>
      <c r="AA2272" s="122" t="s">
        <v>3158</v>
      </c>
      <c r="AB2272" s="122" t="s">
        <v>3158</v>
      </c>
      <c r="AC2272" s="122" t="s">
        <v>3158</v>
      </c>
      <c r="AD2272" s="125">
        <v>43726.192488425928</v>
      </c>
      <c r="AE2272" s="122" t="s">
        <v>3158</v>
      </c>
    </row>
    <row r="2273" spans="1:31" ht="13">
      <c r="A2273" s="122">
        <v>5108</v>
      </c>
      <c r="B2273" s="122" t="s">
        <v>16749</v>
      </c>
      <c r="C2273" s="122" t="s">
        <v>16750</v>
      </c>
      <c r="D2273" s="122" t="s">
        <v>3146</v>
      </c>
      <c r="E2273" s="122">
        <v>2018</v>
      </c>
      <c r="G2273" s="122" t="s">
        <v>3343</v>
      </c>
      <c r="H2273" s="122" t="s">
        <v>4069</v>
      </c>
      <c r="K2273" s="122" t="s">
        <v>16751</v>
      </c>
      <c r="L2273" s="124" t="s">
        <v>16752</v>
      </c>
      <c r="M2273" s="122" t="s">
        <v>3154</v>
      </c>
      <c r="N2273" s="122">
        <v>75</v>
      </c>
      <c r="Q2273" s="124" t="s">
        <v>16753</v>
      </c>
      <c r="R2273" s="125">
        <v>43721.577615740738</v>
      </c>
      <c r="S2273" s="125">
        <v>43726.192488425928</v>
      </c>
      <c r="T2273" s="122" t="s">
        <v>3158</v>
      </c>
      <c r="U2273" s="122" t="s">
        <v>3158</v>
      </c>
      <c r="V2273" s="122" t="s">
        <v>3158</v>
      </c>
      <c r="W2273" s="122" t="s">
        <v>3158</v>
      </c>
      <c r="X2273" s="122" t="s">
        <v>3158</v>
      </c>
      <c r="Y2273" s="122" t="s">
        <v>3158</v>
      </c>
      <c r="Z2273" s="122">
        <v>0</v>
      </c>
      <c r="AA2273" s="122" t="s">
        <v>3158</v>
      </c>
      <c r="AB2273" s="122" t="s">
        <v>3158</v>
      </c>
      <c r="AC2273" s="122" t="s">
        <v>3158</v>
      </c>
      <c r="AD2273" s="125">
        <v>43726.192488425928</v>
      </c>
      <c r="AE2273" s="122" t="s">
        <v>3158</v>
      </c>
    </row>
    <row r="2274" spans="1:31" ht="13">
      <c r="A2274" s="122">
        <v>5109</v>
      </c>
      <c r="B2274" s="122" t="s">
        <v>16754</v>
      </c>
      <c r="C2274" s="122" t="s">
        <v>16755</v>
      </c>
      <c r="D2274" s="122" t="s">
        <v>3146</v>
      </c>
      <c r="E2274" s="122">
        <v>2018</v>
      </c>
      <c r="G2274" s="122" t="s">
        <v>3343</v>
      </c>
      <c r="H2274" s="122" t="s">
        <v>4069</v>
      </c>
      <c r="K2274" s="122" t="s">
        <v>16756</v>
      </c>
      <c r="L2274" s="124" t="s">
        <v>16757</v>
      </c>
      <c r="M2274" s="122" t="s">
        <v>3154</v>
      </c>
      <c r="N2274" s="122">
        <v>75</v>
      </c>
      <c r="O2274" s="124" t="s">
        <v>16758</v>
      </c>
      <c r="P2274" s="124" t="s">
        <v>16759</v>
      </c>
      <c r="Q2274" s="124" t="s">
        <v>16760</v>
      </c>
      <c r="R2274" s="125">
        <v>43721.577615740738</v>
      </c>
      <c r="S2274" s="125">
        <v>43726.192488425928</v>
      </c>
      <c r="T2274" s="122" t="s">
        <v>3158</v>
      </c>
      <c r="U2274" s="122" t="s">
        <v>3158</v>
      </c>
      <c r="V2274" s="122" t="s">
        <v>3158</v>
      </c>
      <c r="W2274" s="122" t="s">
        <v>3158</v>
      </c>
      <c r="X2274" s="122" t="s">
        <v>3158</v>
      </c>
      <c r="Y2274" s="122" t="s">
        <v>3158</v>
      </c>
      <c r="Z2274" s="122">
        <v>0</v>
      </c>
      <c r="AA2274" s="122" t="s">
        <v>3158</v>
      </c>
      <c r="AB2274" s="122" t="s">
        <v>3158</v>
      </c>
      <c r="AC2274" s="122" t="s">
        <v>3158</v>
      </c>
      <c r="AD2274" s="125">
        <v>43726.192488425928</v>
      </c>
      <c r="AE2274" s="122" t="s">
        <v>3158</v>
      </c>
    </row>
    <row r="2275" spans="1:31" ht="13">
      <c r="A2275" s="122">
        <v>5110</v>
      </c>
      <c r="B2275" s="122" t="s">
        <v>16761</v>
      </c>
      <c r="C2275" s="122" t="s">
        <v>16762</v>
      </c>
      <c r="D2275" s="122" t="s">
        <v>3146</v>
      </c>
      <c r="E2275" s="122">
        <v>2014</v>
      </c>
      <c r="G2275" s="122" t="s">
        <v>3343</v>
      </c>
      <c r="H2275" s="122" t="s">
        <v>4069</v>
      </c>
      <c r="K2275" s="122" t="s">
        <v>16763</v>
      </c>
      <c r="L2275" s="124" t="s">
        <v>16764</v>
      </c>
      <c r="M2275" s="122" t="s">
        <v>3154</v>
      </c>
      <c r="N2275" s="122">
        <v>75</v>
      </c>
      <c r="O2275" s="124" t="s">
        <v>16765</v>
      </c>
      <c r="P2275" s="124" t="s">
        <v>16766</v>
      </c>
      <c r="Q2275" s="124" t="s">
        <v>16767</v>
      </c>
      <c r="R2275" s="125">
        <v>43721.577615740738</v>
      </c>
      <c r="S2275" s="125">
        <v>43726.192488425928</v>
      </c>
      <c r="T2275" s="122" t="s">
        <v>3158</v>
      </c>
      <c r="U2275" s="122" t="s">
        <v>3158</v>
      </c>
      <c r="V2275" s="122" t="s">
        <v>3158</v>
      </c>
      <c r="W2275" s="122" t="s">
        <v>3158</v>
      </c>
      <c r="X2275" s="122" t="s">
        <v>3158</v>
      </c>
      <c r="Y2275" s="122" t="s">
        <v>3158</v>
      </c>
      <c r="Z2275" s="122">
        <v>0</v>
      </c>
      <c r="AA2275" s="122" t="s">
        <v>3158</v>
      </c>
      <c r="AB2275" s="122" t="s">
        <v>3158</v>
      </c>
      <c r="AC2275" s="122" t="s">
        <v>3158</v>
      </c>
      <c r="AD2275" s="125">
        <v>43726.192488425928</v>
      </c>
      <c r="AE2275" s="122" t="s">
        <v>3158</v>
      </c>
    </row>
    <row r="2276" spans="1:31" ht="13">
      <c r="A2276" s="122">
        <v>5112</v>
      </c>
      <c r="B2276" s="122" t="s">
        <v>16768</v>
      </c>
      <c r="C2276" s="122" t="s">
        <v>16769</v>
      </c>
      <c r="D2276" s="122" t="s">
        <v>3146</v>
      </c>
      <c r="E2276" s="122">
        <v>2017</v>
      </c>
      <c r="F2276" s="122" t="s">
        <v>3401</v>
      </c>
      <c r="G2276" s="122" t="s">
        <v>5720</v>
      </c>
      <c r="H2276" s="122" t="s">
        <v>4129</v>
      </c>
      <c r="I2276" s="122" t="s">
        <v>4340</v>
      </c>
      <c r="J2276" s="122" t="s">
        <v>16770</v>
      </c>
      <c r="K2276" s="122" t="s">
        <v>16771</v>
      </c>
      <c r="L2276" s="124" t="s">
        <v>16772</v>
      </c>
      <c r="M2276" s="122" t="s">
        <v>3154</v>
      </c>
      <c r="N2276" s="122">
        <v>75</v>
      </c>
      <c r="O2276" s="124" t="s">
        <v>16773</v>
      </c>
      <c r="P2276" s="122" t="s">
        <v>3158</v>
      </c>
      <c r="Q2276" s="124" t="s">
        <v>16774</v>
      </c>
      <c r="R2276" s="125">
        <v>43721.577615740738</v>
      </c>
      <c r="S2276" s="125">
        <v>44166.57230324074</v>
      </c>
      <c r="T2276" s="122">
        <v>68</v>
      </c>
      <c r="U2276" s="122" t="s">
        <v>3202</v>
      </c>
      <c r="V2276" s="122" t="s">
        <v>5727</v>
      </c>
      <c r="W2276" s="122" t="s">
        <v>3158</v>
      </c>
      <c r="X2276" s="122" t="s">
        <v>3204</v>
      </c>
      <c r="Y2276" s="122" t="s">
        <v>3158</v>
      </c>
      <c r="Z2276" s="122">
        <v>0</v>
      </c>
      <c r="AA2276" s="122" t="s">
        <v>3158</v>
      </c>
      <c r="AB2276" s="122" t="s">
        <v>3158</v>
      </c>
      <c r="AC2276" s="122" t="s">
        <v>3158</v>
      </c>
      <c r="AD2276" s="125">
        <v>43726.192488425928</v>
      </c>
      <c r="AE2276" s="122" t="s">
        <v>3158</v>
      </c>
    </row>
    <row r="2277" spans="1:31" ht="13">
      <c r="A2277" s="122">
        <v>5114</v>
      </c>
      <c r="B2277" s="122" t="s">
        <v>16775</v>
      </c>
      <c r="C2277" s="122" t="s">
        <v>16776</v>
      </c>
      <c r="D2277" s="122" t="s">
        <v>3146</v>
      </c>
      <c r="E2277" s="122">
        <v>2018</v>
      </c>
      <c r="F2277" s="122" t="s">
        <v>3206</v>
      </c>
      <c r="G2277" s="122" t="s">
        <v>3245</v>
      </c>
      <c r="H2277" s="122" t="s">
        <v>3195</v>
      </c>
      <c r="I2277" s="122" t="s">
        <v>3326</v>
      </c>
      <c r="K2277" s="122" t="s">
        <v>16777</v>
      </c>
      <c r="L2277" s="124" t="s">
        <v>16778</v>
      </c>
      <c r="M2277" s="122" t="s">
        <v>3154</v>
      </c>
      <c r="N2277" s="122">
        <v>75</v>
      </c>
      <c r="P2277" s="124" t="s">
        <v>16779</v>
      </c>
      <c r="Q2277" s="124" t="s">
        <v>16780</v>
      </c>
      <c r="R2277" s="125">
        <v>43721.577615740738</v>
      </c>
      <c r="S2277" s="125">
        <v>43726.192488425928</v>
      </c>
      <c r="T2277" s="122" t="s">
        <v>3158</v>
      </c>
      <c r="U2277" s="122" t="s">
        <v>3158</v>
      </c>
      <c r="V2277" s="122" t="s">
        <v>3158</v>
      </c>
      <c r="W2277" s="122" t="s">
        <v>3158</v>
      </c>
      <c r="X2277" s="122" t="s">
        <v>3158</v>
      </c>
      <c r="Y2277" s="122" t="s">
        <v>3158</v>
      </c>
      <c r="Z2277" s="122">
        <v>0</v>
      </c>
      <c r="AA2277" s="122" t="s">
        <v>3158</v>
      </c>
      <c r="AB2277" s="122" t="s">
        <v>3158</v>
      </c>
      <c r="AC2277" s="122" t="s">
        <v>3158</v>
      </c>
      <c r="AD2277" s="125">
        <v>43726.192488425928</v>
      </c>
      <c r="AE2277" s="122" t="s">
        <v>3158</v>
      </c>
    </row>
    <row r="2278" spans="1:31" ht="13">
      <c r="A2278" s="122">
        <v>5115</v>
      </c>
      <c r="B2278" s="122" t="s">
        <v>16781</v>
      </c>
      <c r="C2278" s="122" t="s">
        <v>16782</v>
      </c>
      <c r="D2278" s="122" t="s">
        <v>3146</v>
      </c>
      <c r="E2278" s="122">
        <v>2019</v>
      </c>
      <c r="F2278" s="122" t="s">
        <v>3225</v>
      </c>
      <c r="G2278" s="122" t="s">
        <v>3235</v>
      </c>
      <c r="H2278" s="122" t="s">
        <v>3195</v>
      </c>
      <c r="I2278" s="122" t="s">
        <v>3385</v>
      </c>
      <c r="J2278" s="122" t="s">
        <v>16783</v>
      </c>
      <c r="K2278" s="122" t="s">
        <v>16784</v>
      </c>
      <c r="L2278" s="124" t="s">
        <v>16785</v>
      </c>
      <c r="M2278" s="122" t="s">
        <v>3154</v>
      </c>
      <c r="N2278" s="122">
        <v>75</v>
      </c>
      <c r="O2278" s="124" t="s">
        <v>16786</v>
      </c>
      <c r="P2278" s="122" t="s">
        <v>3158</v>
      </c>
      <c r="Q2278" s="122" t="s">
        <v>116</v>
      </c>
      <c r="R2278" s="125">
        <v>43721.577615740738</v>
      </c>
      <c r="S2278" s="125">
        <v>44484.632893518516</v>
      </c>
      <c r="T2278" s="122">
        <v>68</v>
      </c>
      <c r="U2278" s="122" t="s">
        <v>3202</v>
      </c>
      <c r="V2278" s="122" t="s">
        <v>3195</v>
      </c>
      <c r="W2278" s="122" t="s">
        <v>3158</v>
      </c>
      <c r="X2278" s="122" t="s">
        <v>3204</v>
      </c>
      <c r="Y2278" s="122" t="s">
        <v>3158</v>
      </c>
      <c r="Z2278" s="122">
        <v>0</v>
      </c>
      <c r="AA2278" s="122" t="s">
        <v>3158</v>
      </c>
      <c r="AB2278" s="122" t="s">
        <v>3158</v>
      </c>
      <c r="AC2278" s="122" t="s">
        <v>3158</v>
      </c>
      <c r="AD2278" s="125">
        <v>43726.192488425928</v>
      </c>
      <c r="AE2278" s="122" t="s">
        <v>3158</v>
      </c>
    </row>
    <row r="2279" spans="1:31" ht="13">
      <c r="A2279" s="122">
        <v>5116</v>
      </c>
      <c r="B2279" s="122" t="s">
        <v>2649</v>
      </c>
      <c r="C2279" s="122" t="s">
        <v>16787</v>
      </c>
      <c r="D2279" s="122" t="s">
        <v>3146</v>
      </c>
      <c r="E2279" s="122">
        <v>2019</v>
      </c>
      <c r="F2279" s="122" t="s">
        <v>3342</v>
      </c>
      <c r="G2279" s="122" t="s">
        <v>3245</v>
      </c>
      <c r="H2279" s="122" t="s">
        <v>3195</v>
      </c>
      <c r="I2279" s="126">
        <v>44967</v>
      </c>
      <c r="K2279" s="122" t="s">
        <v>16788</v>
      </c>
      <c r="L2279" s="124" t="s">
        <v>16789</v>
      </c>
      <c r="M2279" s="122" t="s">
        <v>3154</v>
      </c>
      <c r="N2279" s="122">
        <v>75</v>
      </c>
      <c r="O2279" s="124" t="s">
        <v>16790</v>
      </c>
      <c r="P2279" s="124" t="s">
        <v>16791</v>
      </c>
      <c r="Q2279" s="124" t="s">
        <v>16792</v>
      </c>
      <c r="R2279" s="125">
        <v>43721.577615740738</v>
      </c>
      <c r="S2279" s="125">
        <v>43726.192488425928</v>
      </c>
      <c r="T2279" s="122" t="s">
        <v>3158</v>
      </c>
      <c r="U2279" s="122" t="s">
        <v>3158</v>
      </c>
      <c r="V2279" s="122" t="s">
        <v>3158</v>
      </c>
      <c r="W2279" s="122" t="s">
        <v>3158</v>
      </c>
      <c r="X2279" s="122" t="s">
        <v>3158</v>
      </c>
      <c r="Y2279" s="122" t="s">
        <v>3158</v>
      </c>
      <c r="Z2279" s="122">
        <v>0</v>
      </c>
      <c r="AA2279" s="122" t="s">
        <v>3158</v>
      </c>
      <c r="AB2279" s="122" t="s">
        <v>3158</v>
      </c>
      <c r="AC2279" s="122" t="s">
        <v>3158</v>
      </c>
      <c r="AD2279" s="125">
        <v>43726.192488425928</v>
      </c>
      <c r="AE2279" s="122" t="s">
        <v>3158</v>
      </c>
    </row>
    <row r="2280" spans="1:31" ht="13">
      <c r="A2280" s="122">
        <v>5117</v>
      </c>
      <c r="B2280" s="122" t="s">
        <v>2652</v>
      </c>
      <c r="C2280" s="122" t="s">
        <v>16793</v>
      </c>
      <c r="D2280" s="122" t="s">
        <v>3146</v>
      </c>
      <c r="E2280" s="122">
        <v>2019</v>
      </c>
      <c r="F2280" s="122" t="s">
        <v>3462</v>
      </c>
      <c r="G2280" s="122" t="s">
        <v>3235</v>
      </c>
      <c r="H2280" s="122" t="s">
        <v>3195</v>
      </c>
      <c r="I2280" s="122" t="s">
        <v>3385</v>
      </c>
      <c r="J2280" s="122" t="s">
        <v>16794</v>
      </c>
      <c r="K2280" s="122" t="s">
        <v>16795</v>
      </c>
      <c r="L2280" s="124" t="s">
        <v>16796</v>
      </c>
      <c r="M2280" s="122" t="s">
        <v>3154</v>
      </c>
      <c r="N2280" s="122">
        <v>75</v>
      </c>
      <c r="O2280" s="124" t="s">
        <v>16797</v>
      </c>
      <c r="P2280" s="124" t="s">
        <v>16798</v>
      </c>
      <c r="Q2280" s="122" t="s">
        <v>3158</v>
      </c>
      <c r="R2280" s="125">
        <v>43721.577615740738</v>
      </c>
      <c r="S2280" s="125">
        <v>44501.305381944447</v>
      </c>
      <c r="T2280" s="122">
        <v>68</v>
      </c>
      <c r="U2280" s="122" t="s">
        <v>5251</v>
      </c>
      <c r="V2280" s="122" t="s">
        <v>3195</v>
      </c>
      <c r="W2280" s="122" t="s">
        <v>3158</v>
      </c>
      <c r="X2280" s="122" t="s">
        <v>3204</v>
      </c>
      <c r="Y2280" s="122" t="s">
        <v>3158</v>
      </c>
      <c r="Z2280" s="122">
        <v>0</v>
      </c>
      <c r="AA2280" s="122" t="s">
        <v>3158</v>
      </c>
      <c r="AB2280" s="122" t="s">
        <v>3158</v>
      </c>
      <c r="AC2280" s="122" t="s">
        <v>3158</v>
      </c>
      <c r="AD2280" s="125">
        <v>43726.192488425928</v>
      </c>
      <c r="AE2280" s="122" t="s">
        <v>3158</v>
      </c>
    </row>
    <row r="2281" spans="1:31" ht="13">
      <c r="A2281" s="122">
        <v>5118</v>
      </c>
      <c r="B2281" s="122" t="s">
        <v>2655</v>
      </c>
      <c r="C2281" s="122" t="s">
        <v>16799</v>
      </c>
      <c r="D2281" s="122" t="s">
        <v>3146</v>
      </c>
      <c r="E2281" s="122">
        <v>2019</v>
      </c>
      <c r="F2281" s="122" t="s">
        <v>3462</v>
      </c>
      <c r="G2281" s="122" t="s">
        <v>3245</v>
      </c>
      <c r="H2281" s="122" t="s">
        <v>3195</v>
      </c>
      <c r="I2281" s="126">
        <v>44967</v>
      </c>
      <c r="K2281" s="122" t="s">
        <v>16800</v>
      </c>
      <c r="L2281" s="124" t="s">
        <v>16801</v>
      </c>
      <c r="M2281" s="122" t="s">
        <v>3154</v>
      </c>
      <c r="N2281" s="122">
        <v>75</v>
      </c>
      <c r="O2281" s="124" t="s">
        <v>16802</v>
      </c>
      <c r="P2281" s="124" t="s">
        <v>16803</v>
      </c>
      <c r="Q2281" s="124" t="s">
        <v>16804</v>
      </c>
      <c r="R2281" s="125">
        <v>43721.577615740738</v>
      </c>
      <c r="S2281" s="125">
        <v>43726.192488425928</v>
      </c>
      <c r="T2281" s="122" t="s">
        <v>3158</v>
      </c>
      <c r="U2281" s="122" t="s">
        <v>3158</v>
      </c>
      <c r="V2281" s="122" t="s">
        <v>3158</v>
      </c>
      <c r="W2281" s="122" t="s">
        <v>3158</v>
      </c>
      <c r="X2281" s="122" t="s">
        <v>3158</v>
      </c>
      <c r="Y2281" s="122" t="s">
        <v>3158</v>
      </c>
      <c r="Z2281" s="122">
        <v>0</v>
      </c>
      <c r="AA2281" s="122" t="s">
        <v>3158</v>
      </c>
      <c r="AB2281" s="122" t="s">
        <v>3158</v>
      </c>
      <c r="AC2281" s="122" t="s">
        <v>3158</v>
      </c>
      <c r="AD2281" s="125">
        <v>43726.192488425928</v>
      </c>
      <c r="AE2281" s="122" t="s">
        <v>3158</v>
      </c>
    </row>
    <row r="2282" spans="1:31" ht="13">
      <c r="A2282" s="122">
        <v>5119</v>
      </c>
      <c r="B2282" s="122" t="s">
        <v>16805</v>
      </c>
      <c r="C2282" s="122" t="s">
        <v>16806</v>
      </c>
      <c r="D2282" s="122" t="s">
        <v>3146</v>
      </c>
      <c r="E2282" s="122">
        <v>2017</v>
      </c>
      <c r="F2282" s="122" t="s">
        <v>3147</v>
      </c>
      <c r="G2282" s="122" t="s">
        <v>3245</v>
      </c>
      <c r="H2282" s="122" t="s">
        <v>3195</v>
      </c>
      <c r="I2282" s="126">
        <v>44936</v>
      </c>
      <c r="K2282" s="122" t="s">
        <v>16807</v>
      </c>
      <c r="L2282" s="124" t="s">
        <v>16808</v>
      </c>
      <c r="M2282" s="122" t="s">
        <v>3154</v>
      </c>
      <c r="N2282" s="122">
        <v>75</v>
      </c>
      <c r="O2282" s="124" t="s">
        <v>6332</v>
      </c>
      <c r="R2282" s="125">
        <v>43721.577615740738</v>
      </c>
      <c r="S2282" s="125">
        <v>43726.192488425928</v>
      </c>
      <c r="T2282" s="122" t="s">
        <v>3158</v>
      </c>
      <c r="U2282" s="122" t="s">
        <v>3158</v>
      </c>
      <c r="V2282" s="122" t="s">
        <v>3158</v>
      </c>
      <c r="W2282" s="122" t="s">
        <v>3158</v>
      </c>
      <c r="X2282" s="122" t="s">
        <v>3158</v>
      </c>
      <c r="Y2282" s="122" t="s">
        <v>3158</v>
      </c>
      <c r="Z2282" s="122">
        <v>0</v>
      </c>
      <c r="AA2282" s="122" t="s">
        <v>3158</v>
      </c>
      <c r="AB2282" s="122" t="s">
        <v>3158</v>
      </c>
      <c r="AC2282" s="122" t="s">
        <v>3158</v>
      </c>
      <c r="AD2282" s="125">
        <v>43726.192488425928</v>
      </c>
      <c r="AE2282" s="122" t="s">
        <v>3158</v>
      </c>
    </row>
    <row r="2283" spans="1:31" ht="13">
      <c r="A2283" s="122">
        <v>5120</v>
      </c>
      <c r="B2283" s="122" t="s">
        <v>16809</v>
      </c>
      <c r="C2283" s="122" t="s">
        <v>16810</v>
      </c>
      <c r="D2283" s="122" t="s">
        <v>3146</v>
      </c>
      <c r="E2283" s="122">
        <v>2016</v>
      </c>
      <c r="F2283" s="122" t="s">
        <v>16811</v>
      </c>
      <c r="G2283" s="122" t="s">
        <v>3245</v>
      </c>
      <c r="H2283" s="122" t="s">
        <v>3195</v>
      </c>
      <c r="I2283" s="126">
        <v>44936</v>
      </c>
      <c r="K2283" s="122" t="s">
        <v>16812</v>
      </c>
      <c r="L2283" s="124" t="s">
        <v>16813</v>
      </c>
      <c r="M2283" s="122" t="s">
        <v>3154</v>
      </c>
      <c r="N2283" s="122">
        <v>75</v>
      </c>
      <c r="O2283" s="124" t="s">
        <v>16814</v>
      </c>
      <c r="Q2283" s="124" t="s">
        <v>16815</v>
      </c>
      <c r="R2283" s="125">
        <v>43721.577615740738</v>
      </c>
      <c r="S2283" s="125">
        <v>43726.192499999997</v>
      </c>
      <c r="T2283" s="122" t="s">
        <v>3158</v>
      </c>
      <c r="U2283" s="122" t="s">
        <v>3158</v>
      </c>
      <c r="V2283" s="122" t="s">
        <v>3158</v>
      </c>
      <c r="W2283" s="122" t="s">
        <v>3158</v>
      </c>
      <c r="X2283" s="122" t="s">
        <v>3158</v>
      </c>
      <c r="Y2283" s="122" t="s">
        <v>3158</v>
      </c>
      <c r="Z2283" s="122">
        <v>0</v>
      </c>
      <c r="AA2283" s="122" t="s">
        <v>3158</v>
      </c>
      <c r="AB2283" s="122" t="s">
        <v>3158</v>
      </c>
      <c r="AC2283" s="122" t="s">
        <v>3158</v>
      </c>
      <c r="AD2283" s="125">
        <v>43726.192499999997</v>
      </c>
      <c r="AE2283" s="122" t="s">
        <v>3158</v>
      </c>
    </row>
    <row r="2284" spans="1:31" ht="13">
      <c r="A2284" s="122">
        <v>5121</v>
      </c>
      <c r="B2284" s="122" t="s">
        <v>16816</v>
      </c>
      <c r="C2284" s="122" t="s">
        <v>16817</v>
      </c>
      <c r="D2284" s="122" t="s">
        <v>3146</v>
      </c>
      <c r="E2284" s="122">
        <v>2014</v>
      </c>
      <c r="F2284" s="122" t="s">
        <v>14056</v>
      </c>
      <c r="G2284" s="122" t="s">
        <v>3245</v>
      </c>
      <c r="H2284" s="122" t="s">
        <v>3195</v>
      </c>
      <c r="I2284" s="126">
        <v>44967</v>
      </c>
      <c r="K2284" s="122" t="s">
        <v>16818</v>
      </c>
      <c r="L2284" s="124" t="s">
        <v>16819</v>
      </c>
      <c r="M2284" s="122" t="s">
        <v>3154</v>
      </c>
      <c r="N2284" s="122">
        <v>75</v>
      </c>
      <c r="O2284" s="124" t="s">
        <v>16820</v>
      </c>
      <c r="Q2284" s="124" t="s">
        <v>16821</v>
      </c>
      <c r="R2284" s="125">
        <v>43721.577615740738</v>
      </c>
      <c r="S2284" s="125">
        <v>43726.192499999997</v>
      </c>
      <c r="T2284" s="122" t="s">
        <v>3158</v>
      </c>
      <c r="U2284" s="122" t="s">
        <v>3158</v>
      </c>
      <c r="V2284" s="122" t="s">
        <v>3158</v>
      </c>
      <c r="W2284" s="122" t="s">
        <v>3158</v>
      </c>
      <c r="X2284" s="122" t="s">
        <v>3158</v>
      </c>
      <c r="Y2284" s="122" t="s">
        <v>3158</v>
      </c>
      <c r="Z2284" s="122">
        <v>0</v>
      </c>
      <c r="AA2284" s="122" t="s">
        <v>3158</v>
      </c>
      <c r="AB2284" s="122" t="s">
        <v>3158</v>
      </c>
      <c r="AC2284" s="122" t="s">
        <v>3158</v>
      </c>
      <c r="AD2284" s="125">
        <v>43726.192499999997</v>
      </c>
      <c r="AE2284" s="122" t="s">
        <v>3158</v>
      </c>
    </row>
    <row r="2285" spans="1:31" ht="13">
      <c r="A2285" s="122">
        <v>5122</v>
      </c>
      <c r="B2285" s="122" t="s">
        <v>16822</v>
      </c>
      <c r="C2285" s="122" t="s">
        <v>16823</v>
      </c>
      <c r="D2285" s="122" t="s">
        <v>3146</v>
      </c>
      <c r="E2285" s="122">
        <v>2016</v>
      </c>
      <c r="F2285" s="122" t="s">
        <v>16824</v>
      </c>
      <c r="G2285" s="122" t="s">
        <v>3245</v>
      </c>
      <c r="H2285" s="122" t="s">
        <v>3195</v>
      </c>
      <c r="I2285" s="122" t="s">
        <v>3326</v>
      </c>
      <c r="K2285" s="122" t="s">
        <v>16825</v>
      </c>
      <c r="L2285" s="124" t="s">
        <v>16826</v>
      </c>
      <c r="M2285" s="122" t="s">
        <v>3154</v>
      </c>
      <c r="N2285" s="122">
        <v>75</v>
      </c>
      <c r="O2285" s="124" t="s">
        <v>16827</v>
      </c>
      <c r="P2285" s="124" t="s">
        <v>16828</v>
      </c>
      <c r="Q2285" s="124" t="s">
        <v>16829</v>
      </c>
      <c r="R2285" s="125">
        <v>43721.577615740738</v>
      </c>
      <c r="S2285" s="125">
        <v>43726.192499999997</v>
      </c>
      <c r="T2285" s="122" t="s">
        <v>3158</v>
      </c>
      <c r="U2285" s="122" t="s">
        <v>3158</v>
      </c>
      <c r="V2285" s="122" t="s">
        <v>3158</v>
      </c>
      <c r="W2285" s="122" t="s">
        <v>3158</v>
      </c>
      <c r="X2285" s="122" t="s">
        <v>3158</v>
      </c>
      <c r="Y2285" s="122" t="s">
        <v>3158</v>
      </c>
      <c r="Z2285" s="122">
        <v>0</v>
      </c>
      <c r="AA2285" s="122" t="s">
        <v>3158</v>
      </c>
      <c r="AB2285" s="122" t="s">
        <v>3158</v>
      </c>
      <c r="AC2285" s="122" t="s">
        <v>3158</v>
      </c>
      <c r="AD2285" s="125">
        <v>43726.192499999997</v>
      </c>
      <c r="AE2285" s="122" t="s">
        <v>3158</v>
      </c>
    </row>
    <row r="2286" spans="1:31" ht="13">
      <c r="A2286" s="122">
        <v>5123</v>
      </c>
      <c r="B2286" s="122" t="s">
        <v>16830</v>
      </c>
      <c r="C2286" s="122" t="s">
        <v>16831</v>
      </c>
      <c r="D2286" s="122" t="s">
        <v>3146</v>
      </c>
      <c r="E2286" s="122">
        <v>2014</v>
      </c>
      <c r="F2286" s="122" t="s">
        <v>3255</v>
      </c>
      <c r="G2286" s="122" t="s">
        <v>3245</v>
      </c>
      <c r="H2286" s="122" t="s">
        <v>3195</v>
      </c>
      <c r="I2286" s="126">
        <v>44936</v>
      </c>
      <c r="K2286" s="122" t="s">
        <v>16832</v>
      </c>
      <c r="L2286" s="124" t="s">
        <v>16833</v>
      </c>
      <c r="M2286" s="122" t="s">
        <v>3154</v>
      </c>
      <c r="N2286" s="122">
        <v>75</v>
      </c>
      <c r="O2286" s="124" t="s">
        <v>16834</v>
      </c>
      <c r="P2286" s="124" t="s">
        <v>16835</v>
      </c>
      <c r="Q2286" s="124" t="s">
        <v>16836</v>
      </c>
      <c r="R2286" s="125">
        <v>43721.577615740738</v>
      </c>
      <c r="S2286" s="125">
        <v>43726.192499999997</v>
      </c>
      <c r="T2286" s="122" t="s">
        <v>3158</v>
      </c>
      <c r="U2286" s="122" t="s">
        <v>3158</v>
      </c>
      <c r="V2286" s="122" t="s">
        <v>3158</v>
      </c>
      <c r="W2286" s="122" t="s">
        <v>3158</v>
      </c>
      <c r="X2286" s="122" t="s">
        <v>3158</v>
      </c>
      <c r="Y2286" s="122" t="s">
        <v>3158</v>
      </c>
      <c r="Z2286" s="122">
        <v>0</v>
      </c>
      <c r="AA2286" s="122" t="s">
        <v>3158</v>
      </c>
      <c r="AB2286" s="122" t="s">
        <v>3158</v>
      </c>
      <c r="AC2286" s="122" t="s">
        <v>3158</v>
      </c>
      <c r="AD2286" s="125">
        <v>43726.192499999997</v>
      </c>
      <c r="AE2286" s="122" t="s">
        <v>3158</v>
      </c>
    </row>
    <row r="2287" spans="1:31" ht="13">
      <c r="A2287" s="122">
        <v>5124</v>
      </c>
      <c r="B2287" s="122" t="s">
        <v>16837</v>
      </c>
      <c r="C2287" s="122" t="s">
        <v>16838</v>
      </c>
      <c r="D2287" s="122" t="s">
        <v>3146</v>
      </c>
      <c r="E2287" s="122">
        <v>2016</v>
      </c>
      <c r="F2287" s="122" t="s">
        <v>16824</v>
      </c>
      <c r="G2287" s="122" t="s">
        <v>3245</v>
      </c>
      <c r="H2287" s="122" t="s">
        <v>3195</v>
      </c>
      <c r="K2287" s="122" t="s">
        <v>16839</v>
      </c>
      <c r="L2287" s="124" t="s">
        <v>16840</v>
      </c>
      <c r="M2287" s="122" t="s">
        <v>3154</v>
      </c>
      <c r="N2287" s="122">
        <v>75</v>
      </c>
      <c r="O2287" s="124" t="s">
        <v>16841</v>
      </c>
      <c r="P2287" s="124" t="s">
        <v>16842</v>
      </c>
      <c r="Q2287" s="124" t="s">
        <v>16843</v>
      </c>
      <c r="R2287" s="125">
        <v>43721.577615740738</v>
      </c>
      <c r="S2287" s="125">
        <v>43726.192499999997</v>
      </c>
      <c r="T2287" s="122" t="s">
        <v>3158</v>
      </c>
      <c r="U2287" s="122" t="s">
        <v>3158</v>
      </c>
      <c r="V2287" s="122" t="s">
        <v>3158</v>
      </c>
      <c r="W2287" s="122" t="s">
        <v>3158</v>
      </c>
      <c r="X2287" s="122" t="s">
        <v>3158</v>
      </c>
      <c r="Y2287" s="122" t="s">
        <v>3158</v>
      </c>
      <c r="Z2287" s="122">
        <v>0</v>
      </c>
      <c r="AA2287" s="122" t="s">
        <v>3158</v>
      </c>
      <c r="AB2287" s="122" t="s">
        <v>3158</v>
      </c>
      <c r="AC2287" s="122" t="s">
        <v>3158</v>
      </c>
      <c r="AD2287" s="125">
        <v>43726.192499999997</v>
      </c>
      <c r="AE2287" s="122" t="s">
        <v>3158</v>
      </c>
    </row>
    <row r="2288" spans="1:31" ht="13">
      <c r="A2288" s="122">
        <v>5125</v>
      </c>
      <c r="B2288" s="122" t="s">
        <v>16844</v>
      </c>
      <c r="C2288" s="122" t="s">
        <v>16845</v>
      </c>
      <c r="D2288" s="122" t="s">
        <v>3146</v>
      </c>
      <c r="E2288" s="122">
        <v>2016</v>
      </c>
      <c r="F2288" s="122" t="s">
        <v>16824</v>
      </c>
      <c r="G2288" s="122" t="s">
        <v>3245</v>
      </c>
      <c r="H2288" s="122" t="s">
        <v>3195</v>
      </c>
      <c r="I2288" s="126">
        <v>44936</v>
      </c>
      <c r="K2288" s="122" t="s">
        <v>16846</v>
      </c>
      <c r="L2288" s="124" t="s">
        <v>16847</v>
      </c>
      <c r="M2288" s="122" t="s">
        <v>3154</v>
      </c>
      <c r="N2288" s="122">
        <v>75</v>
      </c>
      <c r="O2288" s="124" t="s">
        <v>16848</v>
      </c>
      <c r="P2288" s="124" t="s">
        <v>16849</v>
      </c>
      <c r="Q2288" s="124" t="s">
        <v>16850</v>
      </c>
      <c r="R2288" s="125">
        <v>43721.577615740738</v>
      </c>
      <c r="S2288" s="125">
        <v>43726.192499999997</v>
      </c>
      <c r="T2288" s="122" t="s">
        <v>3158</v>
      </c>
      <c r="U2288" s="122" t="s">
        <v>3158</v>
      </c>
      <c r="V2288" s="122" t="s">
        <v>3158</v>
      </c>
      <c r="W2288" s="122" t="s">
        <v>3158</v>
      </c>
      <c r="X2288" s="122" t="s">
        <v>3158</v>
      </c>
      <c r="Y2288" s="122" t="s">
        <v>3158</v>
      </c>
      <c r="Z2288" s="122">
        <v>0</v>
      </c>
      <c r="AA2288" s="122" t="s">
        <v>3158</v>
      </c>
      <c r="AB2288" s="122" t="s">
        <v>3158</v>
      </c>
      <c r="AC2288" s="122" t="s">
        <v>3158</v>
      </c>
      <c r="AD2288" s="125">
        <v>43726.192499999997</v>
      </c>
      <c r="AE2288" s="122" t="s">
        <v>3158</v>
      </c>
    </row>
    <row r="2289" spans="1:31" ht="13">
      <c r="A2289" s="122">
        <v>5126</v>
      </c>
      <c r="B2289" s="122" t="s">
        <v>16851</v>
      </c>
      <c r="C2289" s="122" t="s">
        <v>16852</v>
      </c>
      <c r="D2289" s="122" t="s">
        <v>3146</v>
      </c>
      <c r="E2289" s="122">
        <v>2017</v>
      </c>
      <c r="F2289" s="122" t="s">
        <v>16824</v>
      </c>
      <c r="G2289" s="122" t="s">
        <v>3245</v>
      </c>
      <c r="H2289" s="122" t="s">
        <v>3195</v>
      </c>
      <c r="I2289" s="126">
        <v>44967</v>
      </c>
      <c r="K2289" s="122" t="s">
        <v>16853</v>
      </c>
      <c r="L2289" s="124" t="s">
        <v>16854</v>
      </c>
      <c r="M2289" s="122" t="s">
        <v>3154</v>
      </c>
      <c r="N2289" s="122">
        <v>75</v>
      </c>
      <c r="O2289" s="124" t="s">
        <v>16855</v>
      </c>
      <c r="R2289" s="125">
        <v>43721.577615740738</v>
      </c>
      <c r="S2289" s="125">
        <v>43726.192499999997</v>
      </c>
      <c r="T2289" s="122" t="s">
        <v>3158</v>
      </c>
      <c r="U2289" s="122" t="s">
        <v>3158</v>
      </c>
      <c r="V2289" s="122" t="s">
        <v>3158</v>
      </c>
      <c r="W2289" s="122" t="s">
        <v>3158</v>
      </c>
      <c r="X2289" s="122" t="s">
        <v>3158</v>
      </c>
      <c r="Y2289" s="122" t="s">
        <v>3158</v>
      </c>
      <c r="Z2289" s="122">
        <v>0</v>
      </c>
      <c r="AA2289" s="122" t="s">
        <v>3158</v>
      </c>
      <c r="AB2289" s="122" t="s">
        <v>3158</v>
      </c>
      <c r="AC2289" s="122" t="s">
        <v>3158</v>
      </c>
      <c r="AD2289" s="125">
        <v>43726.192499999997</v>
      </c>
      <c r="AE2289" s="122" t="s">
        <v>3158</v>
      </c>
    </row>
    <row r="2290" spans="1:31" ht="13">
      <c r="A2290" s="122">
        <v>5127</v>
      </c>
      <c r="B2290" s="122" t="s">
        <v>16856</v>
      </c>
      <c r="C2290" s="122" t="s">
        <v>16857</v>
      </c>
      <c r="D2290" s="122" t="s">
        <v>3146</v>
      </c>
      <c r="E2290" s="122">
        <v>2019</v>
      </c>
      <c r="F2290" s="122" t="s">
        <v>3342</v>
      </c>
      <c r="G2290" s="122" t="s">
        <v>3245</v>
      </c>
      <c r="H2290" s="122" t="s">
        <v>3195</v>
      </c>
      <c r="I2290" s="126">
        <v>44936</v>
      </c>
      <c r="K2290" s="122" t="s">
        <v>16858</v>
      </c>
      <c r="L2290" s="124" t="s">
        <v>16859</v>
      </c>
      <c r="M2290" s="122" t="s">
        <v>3154</v>
      </c>
      <c r="N2290" s="122">
        <v>75</v>
      </c>
      <c r="O2290" s="124" t="s">
        <v>16860</v>
      </c>
      <c r="P2290" s="124" t="s">
        <v>16861</v>
      </c>
      <c r="Q2290" s="124" t="s">
        <v>16862</v>
      </c>
      <c r="R2290" s="125">
        <v>43721.577615740738</v>
      </c>
      <c r="S2290" s="125">
        <v>43726.192499999997</v>
      </c>
      <c r="T2290" s="122" t="s">
        <v>3158</v>
      </c>
      <c r="U2290" s="122" t="s">
        <v>3158</v>
      </c>
      <c r="V2290" s="122" t="s">
        <v>3158</v>
      </c>
      <c r="W2290" s="122" t="s">
        <v>3158</v>
      </c>
      <c r="X2290" s="122" t="s">
        <v>3158</v>
      </c>
      <c r="Y2290" s="122" t="s">
        <v>3158</v>
      </c>
      <c r="Z2290" s="122">
        <v>0</v>
      </c>
      <c r="AA2290" s="122" t="s">
        <v>3158</v>
      </c>
      <c r="AB2290" s="122" t="s">
        <v>3158</v>
      </c>
      <c r="AC2290" s="122" t="s">
        <v>3158</v>
      </c>
      <c r="AD2290" s="125">
        <v>43726.192499999997</v>
      </c>
      <c r="AE2290" s="122" t="s">
        <v>3158</v>
      </c>
    </row>
    <row r="2291" spans="1:31" ht="13">
      <c r="A2291" s="122">
        <v>5128</v>
      </c>
      <c r="B2291" s="122" t="s">
        <v>16863</v>
      </c>
      <c r="C2291" s="122" t="s">
        <v>16864</v>
      </c>
      <c r="D2291" s="122" t="s">
        <v>3146</v>
      </c>
      <c r="E2291" s="122">
        <v>2009</v>
      </c>
      <c r="F2291" s="122" t="s">
        <v>9322</v>
      </c>
      <c r="G2291" s="122" t="s">
        <v>3245</v>
      </c>
      <c r="H2291" s="122" t="s">
        <v>3195</v>
      </c>
      <c r="I2291" s="122" t="s">
        <v>3326</v>
      </c>
      <c r="K2291" s="122" t="s">
        <v>16865</v>
      </c>
      <c r="L2291" s="124" t="s">
        <v>16866</v>
      </c>
      <c r="M2291" s="122" t="s">
        <v>3154</v>
      </c>
      <c r="N2291" s="122">
        <v>75</v>
      </c>
      <c r="O2291" s="124" t="s">
        <v>16867</v>
      </c>
      <c r="P2291" s="124" t="s">
        <v>16868</v>
      </c>
      <c r="Q2291" s="124" t="s">
        <v>16869</v>
      </c>
      <c r="R2291" s="125">
        <v>43721.577615740738</v>
      </c>
      <c r="S2291" s="125">
        <v>43726.192499999997</v>
      </c>
      <c r="T2291" s="122" t="s">
        <v>3158</v>
      </c>
      <c r="U2291" s="122" t="s">
        <v>3158</v>
      </c>
      <c r="V2291" s="122" t="s">
        <v>3158</v>
      </c>
      <c r="W2291" s="122" t="s">
        <v>3158</v>
      </c>
      <c r="X2291" s="122" t="s">
        <v>3158</v>
      </c>
      <c r="Y2291" s="122" t="s">
        <v>3158</v>
      </c>
      <c r="Z2291" s="122">
        <v>0</v>
      </c>
      <c r="AA2291" s="122" t="s">
        <v>3158</v>
      </c>
      <c r="AB2291" s="122" t="s">
        <v>3158</v>
      </c>
      <c r="AC2291" s="122" t="s">
        <v>3158</v>
      </c>
      <c r="AD2291" s="125">
        <v>43726.192499999997</v>
      </c>
      <c r="AE2291" s="122" t="s">
        <v>3158</v>
      </c>
    </row>
    <row r="2292" spans="1:31" ht="13">
      <c r="A2292" s="122">
        <v>5129</v>
      </c>
      <c r="B2292" s="122" t="s">
        <v>16870</v>
      </c>
      <c r="C2292" s="122" t="s">
        <v>16871</v>
      </c>
      <c r="D2292" s="122" t="s">
        <v>3146</v>
      </c>
      <c r="E2292" s="122">
        <v>2015</v>
      </c>
      <c r="F2292" s="122" t="s">
        <v>3342</v>
      </c>
      <c r="G2292" s="122" t="s">
        <v>3245</v>
      </c>
      <c r="H2292" s="122" t="s">
        <v>3195</v>
      </c>
      <c r="I2292" s="126">
        <v>44967</v>
      </c>
      <c r="K2292" s="122" t="s">
        <v>16872</v>
      </c>
      <c r="L2292" s="124" t="s">
        <v>16873</v>
      </c>
      <c r="M2292" s="122" t="s">
        <v>3154</v>
      </c>
      <c r="N2292" s="122">
        <v>75</v>
      </c>
      <c r="O2292" s="124" t="s">
        <v>16874</v>
      </c>
      <c r="P2292" s="124" t="s">
        <v>16875</v>
      </c>
      <c r="Q2292" s="124" t="s">
        <v>16876</v>
      </c>
      <c r="R2292" s="125">
        <v>43721.577615740738</v>
      </c>
      <c r="S2292" s="125">
        <v>43726.192499999997</v>
      </c>
      <c r="T2292" s="122" t="s">
        <v>3158</v>
      </c>
      <c r="U2292" s="122" t="s">
        <v>3158</v>
      </c>
      <c r="V2292" s="122" t="s">
        <v>3158</v>
      </c>
      <c r="W2292" s="122" t="s">
        <v>3158</v>
      </c>
      <c r="X2292" s="122" t="s">
        <v>3158</v>
      </c>
      <c r="Y2292" s="122" t="s">
        <v>3158</v>
      </c>
      <c r="Z2292" s="122">
        <v>0</v>
      </c>
      <c r="AA2292" s="122" t="s">
        <v>3158</v>
      </c>
      <c r="AB2292" s="122" t="s">
        <v>3158</v>
      </c>
      <c r="AC2292" s="122" t="s">
        <v>3158</v>
      </c>
      <c r="AD2292" s="125">
        <v>43726.192499999997</v>
      </c>
      <c r="AE2292" s="122" t="s">
        <v>3158</v>
      </c>
    </row>
    <row r="2293" spans="1:31" ht="13">
      <c r="A2293" s="122">
        <v>5130</v>
      </c>
      <c r="B2293" s="122" t="s">
        <v>16877</v>
      </c>
      <c r="C2293" s="122" t="s">
        <v>16878</v>
      </c>
      <c r="D2293" s="122" t="s">
        <v>3146</v>
      </c>
      <c r="E2293" s="122">
        <v>2015</v>
      </c>
      <c r="F2293" s="122" t="s">
        <v>16824</v>
      </c>
      <c r="G2293" s="122" t="s">
        <v>3245</v>
      </c>
      <c r="H2293" s="122" t="s">
        <v>3195</v>
      </c>
      <c r="I2293" s="122" t="s">
        <v>3326</v>
      </c>
      <c r="K2293" s="122" t="s">
        <v>16879</v>
      </c>
      <c r="L2293" s="124" t="s">
        <v>16880</v>
      </c>
      <c r="M2293" s="122" t="s">
        <v>3154</v>
      </c>
      <c r="N2293" s="122">
        <v>75</v>
      </c>
      <c r="O2293" s="124" t="s">
        <v>16881</v>
      </c>
      <c r="P2293" s="124" t="s">
        <v>16882</v>
      </c>
      <c r="R2293" s="125">
        <v>43721.577615740738</v>
      </c>
      <c r="S2293" s="125">
        <v>43726.192499999997</v>
      </c>
      <c r="T2293" s="122" t="s">
        <v>3158</v>
      </c>
      <c r="U2293" s="122" t="s">
        <v>3158</v>
      </c>
      <c r="V2293" s="122" t="s">
        <v>3158</v>
      </c>
      <c r="W2293" s="122" t="s">
        <v>3158</v>
      </c>
      <c r="X2293" s="122" t="s">
        <v>3158</v>
      </c>
      <c r="Y2293" s="122" t="s">
        <v>3158</v>
      </c>
      <c r="Z2293" s="122">
        <v>0</v>
      </c>
      <c r="AA2293" s="122" t="s">
        <v>3158</v>
      </c>
      <c r="AB2293" s="122" t="s">
        <v>3158</v>
      </c>
      <c r="AC2293" s="122" t="s">
        <v>3158</v>
      </c>
      <c r="AD2293" s="125">
        <v>43726.192499999997</v>
      </c>
      <c r="AE2293" s="122" t="s">
        <v>3158</v>
      </c>
    </row>
    <row r="2294" spans="1:31" ht="13">
      <c r="A2294" s="122">
        <v>5131</v>
      </c>
      <c r="B2294" s="122" t="s">
        <v>16883</v>
      </c>
      <c r="C2294" s="122" t="s">
        <v>16884</v>
      </c>
      <c r="D2294" s="122" t="s">
        <v>3146</v>
      </c>
      <c r="E2294" s="122">
        <v>2001</v>
      </c>
      <c r="F2294" s="122" t="s">
        <v>3342</v>
      </c>
      <c r="G2294" s="122" t="s">
        <v>3245</v>
      </c>
      <c r="H2294" s="122" t="s">
        <v>3195</v>
      </c>
      <c r="I2294" s="126">
        <v>44936</v>
      </c>
      <c r="K2294" s="122" t="s">
        <v>16885</v>
      </c>
      <c r="L2294" s="124" t="s">
        <v>16886</v>
      </c>
      <c r="M2294" s="122" t="s">
        <v>3154</v>
      </c>
      <c r="N2294" s="122">
        <v>75</v>
      </c>
      <c r="O2294" s="124" t="s">
        <v>16887</v>
      </c>
      <c r="P2294" s="124" t="s">
        <v>16888</v>
      </c>
      <c r="Q2294" s="124" t="s">
        <v>16889</v>
      </c>
      <c r="R2294" s="125">
        <v>43721.577615740738</v>
      </c>
      <c r="S2294" s="125">
        <v>43726.192499999997</v>
      </c>
      <c r="T2294" s="122" t="s">
        <v>3158</v>
      </c>
      <c r="U2294" s="122" t="s">
        <v>3158</v>
      </c>
      <c r="V2294" s="122" t="s">
        <v>3158</v>
      </c>
      <c r="W2294" s="122" t="s">
        <v>3158</v>
      </c>
      <c r="X2294" s="122" t="s">
        <v>3158</v>
      </c>
      <c r="Y2294" s="122" t="s">
        <v>3158</v>
      </c>
      <c r="Z2294" s="122">
        <v>0</v>
      </c>
      <c r="AA2294" s="122" t="s">
        <v>3158</v>
      </c>
      <c r="AB2294" s="122" t="s">
        <v>3158</v>
      </c>
      <c r="AC2294" s="122" t="s">
        <v>3158</v>
      </c>
      <c r="AD2294" s="125">
        <v>43726.192499999997</v>
      </c>
      <c r="AE2294" s="122" t="s">
        <v>3158</v>
      </c>
    </row>
    <row r="2295" spans="1:31" ht="13">
      <c r="A2295" s="122">
        <v>5132</v>
      </c>
      <c r="B2295" s="122" t="s">
        <v>16890</v>
      </c>
      <c r="C2295" s="122" t="s">
        <v>16891</v>
      </c>
      <c r="D2295" s="122" t="s">
        <v>3146</v>
      </c>
      <c r="E2295" s="122">
        <v>2013</v>
      </c>
      <c r="F2295" s="122" t="s">
        <v>16824</v>
      </c>
      <c r="G2295" s="122" t="s">
        <v>3245</v>
      </c>
      <c r="H2295" s="122" t="s">
        <v>3195</v>
      </c>
      <c r="K2295" s="122" t="s">
        <v>16892</v>
      </c>
      <c r="L2295" s="124" t="s">
        <v>16893</v>
      </c>
      <c r="M2295" s="122" t="s">
        <v>3154</v>
      </c>
      <c r="N2295" s="122">
        <v>75</v>
      </c>
      <c r="P2295" s="124" t="s">
        <v>16894</v>
      </c>
      <c r="Q2295" s="124" t="s">
        <v>16895</v>
      </c>
      <c r="R2295" s="125">
        <v>43721.577615740738</v>
      </c>
      <c r="S2295" s="125">
        <v>43726.192499999997</v>
      </c>
      <c r="T2295" s="122" t="s">
        <v>3158</v>
      </c>
      <c r="U2295" s="122" t="s">
        <v>3158</v>
      </c>
      <c r="V2295" s="122" t="s">
        <v>3158</v>
      </c>
      <c r="W2295" s="122" t="s">
        <v>3158</v>
      </c>
      <c r="X2295" s="122" t="s">
        <v>3158</v>
      </c>
      <c r="Y2295" s="122" t="s">
        <v>3158</v>
      </c>
      <c r="Z2295" s="122">
        <v>0</v>
      </c>
      <c r="AA2295" s="122" t="s">
        <v>3158</v>
      </c>
      <c r="AB2295" s="122" t="s">
        <v>3158</v>
      </c>
      <c r="AC2295" s="122" t="s">
        <v>3158</v>
      </c>
      <c r="AD2295" s="125">
        <v>43726.192499999997</v>
      </c>
      <c r="AE2295" s="122" t="s">
        <v>3158</v>
      </c>
    </row>
    <row r="2296" spans="1:31" ht="13">
      <c r="A2296" s="122">
        <v>5133</v>
      </c>
      <c r="B2296" s="122" t="s">
        <v>16896</v>
      </c>
      <c r="C2296" s="122" t="s">
        <v>16897</v>
      </c>
      <c r="D2296" s="122" t="s">
        <v>3146</v>
      </c>
      <c r="E2296" s="122">
        <v>2007</v>
      </c>
      <c r="F2296" s="122" t="s">
        <v>9322</v>
      </c>
      <c r="G2296" s="122" t="s">
        <v>3245</v>
      </c>
      <c r="H2296" s="122" t="s">
        <v>3195</v>
      </c>
      <c r="I2296" s="122" t="s">
        <v>3326</v>
      </c>
      <c r="K2296" s="122" t="s">
        <v>16898</v>
      </c>
      <c r="L2296" s="124" t="s">
        <v>16899</v>
      </c>
      <c r="M2296" s="122" t="s">
        <v>3154</v>
      </c>
      <c r="N2296" s="122">
        <v>75</v>
      </c>
      <c r="O2296" s="124" t="s">
        <v>16900</v>
      </c>
      <c r="P2296" s="124" t="s">
        <v>16901</v>
      </c>
      <c r="R2296" s="125">
        <v>43721.577615740738</v>
      </c>
      <c r="S2296" s="125">
        <v>43726.192499999997</v>
      </c>
      <c r="T2296" s="122" t="s">
        <v>3158</v>
      </c>
      <c r="U2296" s="122" t="s">
        <v>3158</v>
      </c>
      <c r="V2296" s="122" t="s">
        <v>3158</v>
      </c>
      <c r="W2296" s="122" t="s">
        <v>3158</v>
      </c>
      <c r="X2296" s="122" t="s">
        <v>3158</v>
      </c>
      <c r="Y2296" s="122" t="s">
        <v>3158</v>
      </c>
      <c r="Z2296" s="122">
        <v>0</v>
      </c>
      <c r="AA2296" s="122" t="s">
        <v>3158</v>
      </c>
      <c r="AB2296" s="122" t="s">
        <v>3158</v>
      </c>
      <c r="AC2296" s="122" t="s">
        <v>3158</v>
      </c>
      <c r="AD2296" s="125">
        <v>43726.192499999997</v>
      </c>
      <c r="AE2296" s="122" t="s">
        <v>3158</v>
      </c>
    </row>
    <row r="2297" spans="1:31" ht="13">
      <c r="A2297" s="122">
        <v>5134</v>
      </c>
      <c r="B2297" s="122" t="s">
        <v>16902</v>
      </c>
      <c r="C2297" s="122" t="s">
        <v>16903</v>
      </c>
      <c r="D2297" s="122" t="s">
        <v>3146</v>
      </c>
      <c r="E2297" s="122">
        <v>2005</v>
      </c>
      <c r="F2297" s="122" t="s">
        <v>14056</v>
      </c>
      <c r="G2297" s="122" t="s">
        <v>3245</v>
      </c>
      <c r="H2297" s="122" t="s">
        <v>3195</v>
      </c>
      <c r="I2297" s="122" t="s">
        <v>3326</v>
      </c>
      <c r="K2297" s="122" t="s">
        <v>16904</v>
      </c>
      <c r="L2297" s="124" t="s">
        <v>16905</v>
      </c>
      <c r="M2297" s="122" t="s">
        <v>3154</v>
      </c>
      <c r="N2297" s="122">
        <v>75</v>
      </c>
      <c r="P2297" s="124" t="s">
        <v>16906</v>
      </c>
      <c r="Q2297" s="124" t="s">
        <v>16907</v>
      </c>
      <c r="R2297" s="125">
        <v>43721.577615740738</v>
      </c>
      <c r="S2297" s="125">
        <v>43726.192499999997</v>
      </c>
      <c r="T2297" s="122" t="s">
        <v>3158</v>
      </c>
      <c r="U2297" s="122" t="s">
        <v>3158</v>
      </c>
      <c r="V2297" s="122" t="s">
        <v>3158</v>
      </c>
      <c r="W2297" s="122" t="s">
        <v>3158</v>
      </c>
      <c r="X2297" s="122" t="s">
        <v>3158</v>
      </c>
      <c r="Y2297" s="122" t="s">
        <v>3158</v>
      </c>
      <c r="Z2297" s="122">
        <v>0</v>
      </c>
      <c r="AA2297" s="122" t="s">
        <v>3158</v>
      </c>
      <c r="AB2297" s="122" t="s">
        <v>3158</v>
      </c>
      <c r="AC2297" s="122" t="s">
        <v>3158</v>
      </c>
      <c r="AD2297" s="125">
        <v>43726.192499999997</v>
      </c>
      <c r="AE2297" s="122" t="s">
        <v>3158</v>
      </c>
    </row>
    <row r="2298" spans="1:31" ht="13">
      <c r="A2298" s="122">
        <v>5135</v>
      </c>
      <c r="B2298" s="122" t="s">
        <v>16908</v>
      </c>
      <c r="C2298" s="122" t="s">
        <v>16909</v>
      </c>
      <c r="D2298" s="122" t="s">
        <v>3146</v>
      </c>
      <c r="E2298" s="122">
        <v>2012</v>
      </c>
      <c r="F2298" s="122" t="s">
        <v>6564</v>
      </c>
      <c r="G2298" s="122" t="s">
        <v>3245</v>
      </c>
      <c r="H2298" s="122" t="s">
        <v>3195</v>
      </c>
      <c r="I2298" s="126">
        <v>44936</v>
      </c>
      <c r="K2298" s="122" t="s">
        <v>16910</v>
      </c>
      <c r="L2298" s="124" t="s">
        <v>16911</v>
      </c>
      <c r="M2298" s="122" t="s">
        <v>3154</v>
      </c>
      <c r="N2298" s="122">
        <v>75</v>
      </c>
      <c r="P2298" s="124" t="s">
        <v>16912</v>
      </c>
      <c r="Q2298" s="124" t="s">
        <v>16913</v>
      </c>
      <c r="R2298" s="125">
        <v>43721.577615740738</v>
      </c>
      <c r="S2298" s="125">
        <v>43726.192499999997</v>
      </c>
      <c r="T2298" s="122" t="s">
        <v>3158</v>
      </c>
      <c r="U2298" s="122" t="s">
        <v>3158</v>
      </c>
      <c r="V2298" s="122" t="s">
        <v>3158</v>
      </c>
      <c r="W2298" s="122" t="s">
        <v>3158</v>
      </c>
      <c r="X2298" s="122" t="s">
        <v>3158</v>
      </c>
      <c r="Y2298" s="122" t="s">
        <v>3158</v>
      </c>
      <c r="Z2298" s="122">
        <v>0</v>
      </c>
      <c r="AA2298" s="122" t="s">
        <v>3158</v>
      </c>
      <c r="AB2298" s="122" t="s">
        <v>3158</v>
      </c>
      <c r="AC2298" s="122" t="s">
        <v>3158</v>
      </c>
      <c r="AD2298" s="125">
        <v>43726.192499999997</v>
      </c>
      <c r="AE2298" s="122" t="s">
        <v>3158</v>
      </c>
    </row>
    <row r="2299" spans="1:31" ht="13">
      <c r="A2299" s="122">
        <v>5136</v>
      </c>
      <c r="B2299" s="122" t="s">
        <v>16914</v>
      </c>
      <c r="C2299" s="122" t="s">
        <v>16915</v>
      </c>
      <c r="D2299" s="122" t="s">
        <v>3146</v>
      </c>
      <c r="E2299" s="122">
        <v>2016</v>
      </c>
      <c r="F2299" s="122" t="s">
        <v>3438</v>
      </c>
      <c r="G2299" s="122" t="s">
        <v>3245</v>
      </c>
      <c r="H2299" s="122" t="s">
        <v>3195</v>
      </c>
      <c r="I2299" s="122" t="s">
        <v>3326</v>
      </c>
      <c r="K2299" s="122" t="s">
        <v>16916</v>
      </c>
      <c r="L2299" s="124" t="s">
        <v>16917</v>
      </c>
      <c r="M2299" s="122" t="s">
        <v>3154</v>
      </c>
      <c r="N2299" s="122">
        <v>75</v>
      </c>
      <c r="O2299" s="124" t="s">
        <v>6817</v>
      </c>
      <c r="P2299" s="124" t="s">
        <v>6818</v>
      </c>
      <c r="Q2299" s="124" t="s">
        <v>6819</v>
      </c>
      <c r="R2299" s="125">
        <v>43721.577615740738</v>
      </c>
      <c r="S2299" s="125">
        <v>43726.192499999997</v>
      </c>
      <c r="T2299" s="122" t="s">
        <v>3158</v>
      </c>
      <c r="U2299" s="122" t="s">
        <v>3158</v>
      </c>
      <c r="V2299" s="122" t="s">
        <v>3158</v>
      </c>
      <c r="W2299" s="122" t="s">
        <v>3158</v>
      </c>
      <c r="X2299" s="122" t="s">
        <v>3158</v>
      </c>
      <c r="Y2299" s="122" t="s">
        <v>3158</v>
      </c>
      <c r="Z2299" s="122">
        <v>0</v>
      </c>
      <c r="AA2299" s="122" t="s">
        <v>3158</v>
      </c>
      <c r="AB2299" s="122" t="s">
        <v>3158</v>
      </c>
      <c r="AC2299" s="122" t="s">
        <v>3158</v>
      </c>
      <c r="AD2299" s="125">
        <v>43726.192499999997</v>
      </c>
      <c r="AE2299" s="122" t="s">
        <v>3158</v>
      </c>
    </row>
    <row r="2300" spans="1:31" ht="13">
      <c r="A2300" s="122">
        <v>5137</v>
      </c>
      <c r="B2300" s="122" t="s">
        <v>16918</v>
      </c>
      <c r="C2300" s="122" t="s">
        <v>16919</v>
      </c>
      <c r="D2300" s="122" t="s">
        <v>3146</v>
      </c>
      <c r="E2300" s="122">
        <v>2014</v>
      </c>
      <c r="F2300" s="122" t="s">
        <v>3182</v>
      </c>
      <c r="G2300" s="122" t="s">
        <v>3245</v>
      </c>
      <c r="H2300" s="122" t="s">
        <v>3195</v>
      </c>
      <c r="K2300" s="122" t="s">
        <v>16920</v>
      </c>
      <c r="L2300" s="124" t="s">
        <v>16921</v>
      </c>
      <c r="M2300" s="122" t="s">
        <v>3154</v>
      </c>
      <c r="N2300" s="122">
        <v>75</v>
      </c>
      <c r="P2300" s="124" t="s">
        <v>16922</v>
      </c>
      <c r="Q2300" s="124" t="s">
        <v>16923</v>
      </c>
      <c r="R2300" s="125">
        <v>43721.577615740738</v>
      </c>
      <c r="S2300" s="125">
        <v>43726.192499999997</v>
      </c>
      <c r="T2300" s="122" t="s">
        <v>3158</v>
      </c>
      <c r="U2300" s="122" t="s">
        <v>3158</v>
      </c>
      <c r="V2300" s="122" t="s">
        <v>3158</v>
      </c>
      <c r="W2300" s="122" t="s">
        <v>3158</v>
      </c>
      <c r="X2300" s="122" t="s">
        <v>3158</v>
      </c>
      <c r="Y2300" s="122" t="s">
        <v>3158</v>
      </c>
      <c r="Z2300" s="122">
        <v>0</v>
      </c>
      <c r="AA2300" s="122" t="s">
        <v>3158</v>
      </c>
      <c r="AB2300" s="122" t="s">
        <v>3158</v>
      </c>
      <c r="AC2300" s="122" t="s">
        <v>3158</v>
      </c>
      <c r="AD2300" s="125">
        <v>43726.192499999997</v>
      </c>
      <c r="AE2300" s="122" t="s">
        <v>3158</v>
      </c>
    </row>
    <row r="2301" spans="1:31" ht="13">
      <c r="A2301" s="122">
        <v>5138</v>
      </c>
      <c r="B2301" s="122" t="s">
        <v>16924</v>
      </c>
      <c r="C2301" s="122" t="s">
        <v>16925</v>
      </c>
      <c r="D2301" s="122" t="s">
        <v>3146</v>
      </c>
      <c r="E2301" s="122">
        <v>2008</v>
      </c>
      <c r="F2301" s="122" t="s">
        <v>16824</v>
      </c>
      <c r="G2301" s="122" t="s">
        <v>3245</v>
      </c>
      <c r="H2301" s="122" t="s">
        <v>3195</v>
      </c>
      <c r="I2301" s="126">
        <v>44967</v>
      </c>
      <c r="K2301" s="122" t="s">
        <v>16926</v>
      </c>
      <c r="L2301" s="124" t="s">
        <v>16927</v>
      </c>
      <c r="M2301" s="122" t="s">
        <v>3154</v>
      </c>
      <c r="N2301" s="122">
        <v>75</v>
      </c>
      <c r="O2301" s="124" t="s">
        <v>16928</v>
      </c>
      <c r="P2301" s="124" t="s">
        <v>16929</v>
      </c>
      <c r="Q2301" s="124" t="s">
        <v>16930</v>
      </c>
      <c r="R2301" s="125">
        <v>43721.577615740738</v>
      </c>
      <c r="S2301" s="125">
        <v>43726.192499999997</v>
      </c>
      <c r="T2301" s="122" t="s">
        <v>3158</v>
      </c>
      <c r="U2301" s="122" t="s">
        <v>3158</v>
      </c>
      <c r="V2301" s="122" t="s">
        <v>3158</v>
      </c>
      <c r="W2301" s="122" t="s">
        <v>3158</v>
      </c>
      <c r="X2301" s="122" t="s">
        <v>3158</v>
      </c>
      <c r="Y2301" s="122" t="s">
        <v>3158</v>
      </c>
      <c r="Z2301" s="122">
        <v>0</v>
      </c>
      <c r="AA2301" s="122" t="s">
        <v>3158</v>
      </c>
      <c r="AB2301" s="122" t="s">
        <v>3158</v>
      </c>
      <c r="AC2301" s="122" t="s">
        <v>3158</v>
      </c>
      <c r="AD2301" s="125">
        <v>43726.192499999997</v>
      </c>
      <c r="AE2301" s="122" t="s">
        <v>3158</v>
      </c>
    </row>
    <row r="2302" spans="1:31" ht="13">
      <c r="A2302" s="122">
        <v>5139</v>
      </c>
      <c r="B2302" s="122" t="s">
        <v>16931</v>
      </c>
      <c r="C2302" s="122" t="s">
        <v>16932</v>
      </c>
      <c r="D2302" s="122" t="s">
        <v>3146</v>
      </c>
      <c r="E2302" s="122">
        <v>2011</v>
      </c>
      <c r="F2302" s="122" t="s">
        <v>3255</v>
      </c>
      <c r="G2302" s="122" t="s">
        <v>3245</v>
      </c>
      <c r="H2302" s="122" t="s">
        <v>3195</v>
      </c>
      <c r="I2302" s="122" t="s">
        <v>3326</v>
      </c>
      <c r="K2302" s="122" t="s">
        <v>16933</v>
      </c>
      <c r="L2302" s="124" t="s">
        <v>16934</v>
      </c>
      <c r="M2302" s="122" t="s">
        <v>3154</v>
      </c>
      <c r="N2302" s="122">
        <v>75</v>
      </c>
      <c r="O2302" s="124" t="s">
        <v>16935</v>
      </c>
      <c r="P2302" s="124" t="s">
        <v>16936</v>
      </c>
      <c r="Q2302" s="124" t="s">
        <v>16937</v>
      </c>
      <c r="R2302" s="125">
        <v>43721.577615740738</v>
      </c>
      <c r="S2302" s="125">
        <v>43726.192499999997</v>
      </c>
      <c r="T2302" s="122" t="s">
        <v>3158</v>
      </c>
      <c r="U2302" s="122" t="s">
        <v>3158</v>
      </c>
      <c r="V2302" s="122" t="s">
        <v>3158</v>
      </c>
      <c r="W2302" s="122" t="s">
        <v>3158</v>
      </c>
      <c r="X2302" s="122" t="s">
        <v>3158</v>
      </c>
      <c r="Y2302" s="122" t="s">
        <v>3158</v>
      </c>
      <c r="Z2302" s="122">
        <v>0</v>
      </c>
      <c r="AA2302" s="122" t="s">
        <v>3158</v>
      </c>
      <c r="AB2302" s="122" t="s">
        <v>3158</v>
      </c>
      <c r="AC2302" s="122" t="s">
        <v>3158</v>
      </c>
      <c r="AD2302" s="125">
        <v>43726.192499999997</v>
      </c>
      <c r="AE2302" s="122" t="s">
        <v>3158</v>
      </c>
    </row>
    <row r="2303" spans="1:31" ht="13">
      <c r="A2303" s="122">
        <v>5140</v>
      </c>
      <c r="B2303" s="122" t="s">
        <v>16938</v>
      </c>
      <c r="C2303" s="122" t="s">
        <v>16939</v>
      </c>
      <c r="D2303" s="122" t="s">
        <v>3146</v>
      </c>
      <c r="E2303" s="122">
        <v>2012</v>
      </c>
      <c r="F2303" s="122" t="s">
        <v>6564</v>
      </c>
      <c r="G2303" s="122" t="s">
        <v>16940</v>
      </c>
      <c r="H2303" s="122" t="s">
        <v>3195</v>
      </c>
      <c r="I2303" s="126">
        <v>44936</v>
      </c>
      <c r="K2303" s="122" t="s">
        <v>16941</v>
      </c>
      <c r="L2303" s="124" t="s">
        <v>16942</v>
      </c>
      <c r="M2303" s="122" t="s">
        <v>3154</v>
      </c>
      <c r="N2303" s="122">
        <v>75</v>
      </c>
      <c r="O2303" s="124" t="s">
        <v>16943</v>
      </c>
      <c r="P2303" s="124" t="s">
        <v>16944</v>
      </c>
      <c r="Q2303" s="124" t="s">
        <v>16945</v>
      </c>
      <c r="R2303" s="125">
        <v>43721.577615740738</v>
      </c>
      <c r="S2303" s="125">
        <v>43726.192499999997</v>
      </c>
      <c r="T2303" s="122" t="s">
        <v>3158</v>
      </c>
      <c r="U2303" s="122" t="s">
        <v>3158</v>
      </c>
      <c r="V2303" s="122" t="s">
        <v>3158</v>
      </c>
      <c r="W2303" s="122" t="s">
        <v>3158</v>
      </c>
      <c r="X2303" s="122" t="s">
        <v>3158</v>
      </c>
      <c r="Y2303" s="122" t="s">
        <v>3158</v>
      </c>
      <c r="Z2303" s="122">
        <v>0</v>
      </c>
      <c r="AA2303" s="122" t="s">
        <v>3158</v>
      </c>
      <c r="AB2303" s="122" t="s">
        <v>3158</v>
      </c>
      <c r="AC2303" s="122" t="s">
        <v>3158</v>
      </c>
      <c r="AD2303" s="125">
        <v>43726.192499999997</v>
      </c>
      <c r="AE2303" s="122" t="s">
        <v>3158</v>
      </c>
    </row>
    <row r="2304" spans="1:31" ht="13">
      <c r="A2304" s="122">
        <v>5141</v>
      </c>
      <c r="B2304" s="122" t="s">
        <v>16946</v>
      </c>
      <c r="C2304" s="122" t="s">
        <v>16947</v>
      </c>
      <c r="D2304" s="122" t="s">
        <v>3146</v>
      </c>
      <c r="E2304" s="122">
        <v>2014</v>
      </c>
      <c r="F2304" s="122" t="s">
        <v>14056</v>
      </c>
      <c r="G2304" s="122" t="s">
        <v>3245</v>
      </c>
      <c r="H2304" s="122" t="s">
        <v>3195</v>
      </c>
      <c r="I2304" s="122" t="s">
        <v>3326</v>
      </c>
      <c r="K2304" s="122" t="s">
        <v>16948</v>
      </c>
      <c r="L2304" s="124" t="s">
        <v>16949</v>
      </c>
      <c r="M2304" s="122" t="s">
        <v>3154</v>
      </c>
      <c r="N2304" s="122">
        <v>75</v>
      </c>
      <c r="O2304" s="124" t="s">
        <v>16950</v>
      </c>
      <c r="P2304" s="124" t="s">
        <v>16951</v>
      </c>
      <c r="Q2304" s="124" t="s">
        <v>16952</v>
      </c>
      <c r="R2304" s="125">
        <v>43721.577615740738</v>
      </c>
      <c r="S2304" s="125">
        <v>43726.192499999997</v>
      </c>
      <c r="T2304" s="122" t="s">
        <v>3158</v>
      </c>
      <c r="U2304" s="122" t="s">
        <v>3158</v>
      </c>
      <c r="V2304" s="122" t="s">
        <v>3158</v>
      </c>
      <c r="W2304" s="122" t="s">
        <v>3158</v>
      </c>
      <c r="X2304" s="122" t="s">
        <v>3158</v>
      </c>
      <c r="Y2304" s="122" t="s">
        <v>3158</v>
      </c>
      <c r="Z2304" s="122">
        <v>0</v>
      </c>
      <c r="AA2304" s="122" t="s">
        <v>3158</v>
      </c>
      <c r="AB2304" s="122" t="s">
        <v>3158</v>
      </c>
      <c r="AC2304" s="122" t="s">
        <v>3158</v>
      </c>
      <c r="AD2304" s="125">
        <v>43726.192499999997</v>
      </c>
      <c r="AE2304" s="122" t="s">
        <v>3158</v>
      </c>
    </row>
    <row r="2305" spans="1:31" ht="13">
      <c r="A2305" s="122">
        <v>5142</v>
      </c>
      <c r="B2305" s="122" t="s">
        <v>16953</v>
      </c>
      <c r="C2305" s="122" t="s">
        <v>16954</v>
      </c>
      <c r="D2305" s="122" t="s">
        <v>3146</v>
      </c>
      <c r="E2305" s="122">
        <v>2017</v>
      </c>
      <c r="F2305" s="122" t="s">
        <v>3255</v>
      </c>
      <c r="G2305" s="122" t="s">
        <v>3245</v>
      </c>
      <c r="H2305" s="122" t="s">
        <v>3195</v>
      </c>
      <c r="I2305" s="122" t="s">
        <v>3326</v>
      </c>
      <c r="K2305" s="122" t="s">
        <v>16955</v>
      </c>
      <c r="L2305" s="124" t="s">
        <v>16956</v>
      </c>
      <c r="M2305" s="122" t="s">
        <v>3154</v>
      </c>
      <c r="N2305" s="122">
        <v>75</v>
      </c>
      <c r="O2305" s="124" t="s">
        <v>16957</v>
      </c>
      <c r="P2305" s="124" t="s">
        <v>16958</v>
      </c>
      <c r="Q2305" s="124" t="s">
        <v>16959</v>
      </c>
      <c r="R2305" s="125">
        <v>43721.577615740738</v>
      </c>
      <c r="S2305" s="125">
        <v>43726.192499999997</v>
      </c>
      <c r="T2305" s="122" t="s">
        <v>3158</v>
      </c>
      <c r="U2305" s="122" t="s">
        <v>3158</v>
      </c>
      <c r="V2305" s="122" t="s">
        <v>3158</v>
      </c>
      <c r="W2305" s="122" t="s">
        <v>3158</v>
      </c>
      <c r="X2305" s="122" t="s">
        <v>3158</v>
      </c>
      <c r="Y2305" s="122" t="s">
        <v>3158</v>
      </c>
      <c r="Z2305" s="122">
        <v>0</v>
      </c>
      <c r="AA2305" s="122" t="s">
        <v>3158</v>
      </c>
      <c r="AB2305" s="122" t="s">
        <v>3158</v>
      </c>
      <c r="AC2305" s="122" t="s">
        <v>3158</v>
      </c>
      <c r="AD2305" s="125">
        <v>43726.192499999997</v>
      </c>
      <c r="AE2305" s="122" t="s">
        <v>3158</v>
      </c>
    </row>
    <row r="2306" spans="1:31" ht="13">
      <c r="A2306" s="122">
        <v>5143</v>
      </c>
      <c r="B2306" s="122" t="s">
        <v>16960</v>
      </c>
      <c r="C2306" s="122" t="s">
        <v>16961</v>
      </c>
      <c r="D2306" s="122" t="s">
        <v>3146</v>
      </c>
      <c r="E2306" s="122">
        <v>2017</v>
      </c>
      <c r="F2306" s="122" t="s">
        <v>16824</v>
      </c>
      <c r="G2306" s="122" t="s">
        <v>3245</v>
      </c>
      <c r="H2306" s="122" t="s">
        <v>3195</v>
      </c>
      <c r="K2306" s="122" t="s">
        <v>16962</v>
      </c>
      <c r="L2306" s="124" t="s">
        <v>16963</v>
      </c>
      <c r="M2306" s="122" t="s">
        <v>3154</v>
      </c>
      <c r="N2306" s="122">
        <v>75</v>
      </c>
      <c r="R2306" s="125">
        <v>43721.577615740738</v>
      </c>
      <c r="S2306" s="125">
        <v>43726.192499999997</v>
      </c>
      <c r="T2306" s="122" t="s">
        <v>3158</v>
      </c>
      <c r="U2306" s="122" t="s">
        <v>3158</v>
      </c>
      <c r="V2306" s="122" t="s">
        <v>3158</v>
      </c>
      <c r="W2306" s="122" t="s">
        <v>3158</v>
      </c>
      <c r="X2306" s="122" t="s">
        <v>3158</v>
      </c>
      <c r="Y2306" s="122" t="s">
        <v>3158</v>
      </c>
      <c r="Z2306" s="122">
        <v>0</v>
      </c>
      <c r="AA2306" s="122" t="s">
        <v>3158</v>
      </c>
      <c r="AB2306" s="122" t="s">
        <v>3158</v>
      </c>
      <c r="AC2306" s="122" t="s">
        <v>3158</v>
      </c>
      <c r="AD2306" s="125">
        <v>43726.192499999997</v>
      </c>
      <c r="AE2306" s="122" t="s">
        <v>3158</v>
      </c>
    </row>
    <row r="2307" spans="1:31" ht="13">
      <c r="A2307" s="122">
        <v>5144</v>
      </c>
      <c r="B2307" s="122" t="s">
        <v>16964</v>
      </c>
      <c r="C2307" s="122" t="s">
        <v>16965</v>
      </c>
      <c r="D2307" s="122" t="s">
        <v>3146</v>
      </c>
      <c r="E2307" s="122">
        <v>2016</v>
      </c>
      <c r="F2307" s="122" t="s">
        <v>5033</v>
      </c>
      <c r="G2307" s="122" t="s">
        <v>3245</v>
      </c>
      <c r="H2307" s="122" t="s">
        <v>3195</v>
      </c>
      <c r="K2307" s="122" t="s">
        <v>16966</v>
      </c>
      <c r="L2307" s="124" t="s">
        <v>16967</v>
      </c>
      <c r="M2307" s="122" t="s">
        <v>3154</v>
      </c>
      <c r="N2307" s="122">
        <v>75</v>
      </c>
      <c r="P2307" s="124" t="s">
        <v>16968</v>
      </c>
      <c r="R2307" s="125">
        <v>43721.577615740738</v>
      </c>
      <c r="S2307" s="125">
        <v>43726.192499999997</v>
      </c>
      <c r="T2307" s="122" t="s">
        <v>3158</v>
      </c>
      <c r="U2307" s="122" t="s">
        <v>3158</v>
      </c>
      <c r="V2307" s="122" t="s">
        <v>3158</v>
      </c>
      <c r="W2307" s="122" t="s">
        <v>3158</v>
      </c>
      <c r="X2307" s="122" t="s">
        <v>3158</v>
      </c>
      <c r="Y2307" s="122" t="s">
        <v>3158</v>
      </c>
      <c r="Z2307" s="122">
        <v>0</v>
      </c>
      <c r="AA2307" s="122" t="s">
        <v>3158</v>
      </c>
      <c r="AB2307" s="122" t="s">
        <v>3158</v>
      </c>
      <c r="AC2307" s="122" t="s">
        <v>3158</v>
      </c>
      <c r="AD2307" s="125">
        <v>43726.192499999997</v>
      </c>
      <c r="AE2307" s="122" t="s">
        <v>3158</v>
      </c>
    </row>
    <row r="2308" spans="1:31" ht="13">
      <c r="A2308" s="122">
        <v>5145</v>
      </c>
      <c r="B2308" s="122" t="s">
        <v>16969</v>
      </c>
      <c r="C2308" s="122" t="s">
        <v>16970</v>
      </c>
      <c r="D2308" s="122" t="s">
        <v>3146</v>
      </c>
      <c r="E2308" s="122">
        <v>0</v>
      </c>
      <c r="F2308" s="122" t="s">
        <v>3342</v>
      </c>
      <c r="G2308" s="122" t="s">
        <v>3245</v>
      </c>
      <c r="H2308" s="122" t="s">
        <v>3195</v>
      </c>
      <c r="I2308" s="122" t="s">
        <v>3264</v>
      </c>
      <c r="K2308" s="122" t="s">
        <v>16971</v>
      </c>
      <c r="L2308" s="124" t="s">
        <v>16972</v>
      </c>
      <c r="M2308" s="122" t="s">
        <v>3154</v>
      </c>
      <c r="N2308" s="122">
        <v>75</v>
      </c>
      <c r="O2308" s="124" t="s">
        <v>16973</v>
      </c>
      <c r="R2308" s="125">
        <v>43721.577615740738</v>
      </c>
      <c r="S2308" s="125">
        <v>43726.192499999997</v>
      </c>
      <c r="T2308" s="122" t="s">
        <v>3158</v>
      </c>
      <c r="U2308" s="122" t="s">
        <v>3158</v>
      </c>
      <c r="V2308" s="122" t="s">
        <v>3158</v>
      </c>
      <c r="W2308" s="122" t="s">
        <v>3158</v>
      </c>
      <c r="X2308" s="122" t="s">
        <v>3158</v>
      </c>
      <c r="Y2308" s="122" t="s">
        <v>3158</v>
      </c>
      <c r="Z2308" s="122">
        <v>0</v>
      </c>
      <c r="AA2308" s="122" t="s">
        <v>3158</v>
      </c>
      <c r="AB2308" s="122" t="s">
        <v>3158</v>
      </c>
      <c r="AC2308" s="122" t="s">
        <v>3158</v>
      </c>
      <c r="AD2308" s="125">
        <v>43726.192499999997</v>
      </c>
      <c r="AE2308" s="122" t="s">
        <v>3158</v>
      </c>
    </row>
    <row r="2309" spans="1:31" ht="13">
      <c r="A2309" s="122">
        <v>5146</v>
      </c>
      <c r="B2309" s="122" t="s">
        <v>16974</v>
      </c>
      <c r="C2309" s="122" t="s">
        <v>16975</v>
      </c>
      <c r="D2309" s="122" t="s">
        <v>3146</v>
      </c>
      <c r="E2309" s="122">
        <v>2013</v>
      </c>
      <c r="F2309" s="122" t="s">
        <v>3342</v>
      </c>
      <c r="G2309" s="122" t="s">
        <v>3245</v>
      </c>
      <c r="H2309" s="122" t="s">
        <v>3195</v>
      </c>
      <c r="K2309" s="122" t="s">
        <v>16976</v>
      </c>
      <c r="L2309" s="124" t="s">
        <v>16977</v>
      </c>
      <c r="M2309" s="122" t="s">
        <v>3154</v>
      </c>
      <c r="N2309" s="122">
        <v>75</v>
      </c>
      <c r="O2309" s="124" t="s">
        <v>16978</v>
      </c>
      <c r="P2309" s="124" t="s">
        <v>16979</v>
      </c>
      <c r="Q2309" s="124" t="s">
        <v>16980</v>
      </c>
      <c r="R2309" s="125">
        <v>43721.577615740738</v>
      </c>
      <c r="S2309" s="125">
        <v>43726.192499999997</v>
      </c>
      <c r="T2309" s="122" t="s">
        <v>3158</v>
      </c>
      <c r="U2309" s="122" t="s">
        <v>3158</v>
      </c>
      <c r="V2309" s="122" t="s">
        <v>3158</v>
      </c>
      <c r="W2309" s="122" t="s">
        <v>3158</v>
      </c>
      <c r="X2309" s="122" t="s">
        <v>3158</v>
      </c>
      <c r="Y2309" s="122" t="s">
        <v>3158</v>
      </c>
      <c r="Z2309" s="122">
        <v>0</v>
      </c>
      <c r="AA2309" s="122" t="s">
        <v>3158</v>
      </c>
      <c r="AB2309" s="122" t="s">
        <v>3158</v>
      </c>
      <c r="AC2309" s="122" t="s">
        <v>3158</v>
      </c>
      <c r="AD2309" s="125">
        <v>43726.192499999997</v>
      </c>
      <c r="AE2309" s="122" t="s">
        <v>3158</v>
      </c>
    </row>
    <row r="2310" spans="1:31" ht="13">
      <c r="A2310" s="122">
        <v>5147</v>
      </c>
      <c r="B2310" s="122" t="s">
        <v>16981</v>
      </c>
      <c r="C2310" s="122" t="s">
        <v>16982</v>
      </c>
      <c r="D2310" s="122" t="s">
        <v>3146</v>
      </c>
      <c r="E2310" s="122">
        <v>2013</v>
      </c>
      <c r="F2310" s="122" t="s">
        <v>3342</v>
      </c>
      <c r="G2310" s="122" t="s">
        <v>3245</v>
      </c>
      <c r="H2310" s="122" t="s">
        <v>3195</v>
      </c>
      <c r="I2310" s="122" t="s">
        <v>3326</v>
      </c>
      <c r="K2310" s="122" t="s">
        <v>16983</v>
      </c>
      <c r="L2310" s="124" t="s">
        <v>16984</v>
      </c>
      <c r="M2310" s="122" t="s">
        <v>3154</v>
      </c>
      <c r="N2310" s="122">
        <v>75</v>
      </c>
      <c r="O2310" s="124" t="s">
        <v>16985</v>
      </c>
      <c r="Q2310" s="124" t="s">
        <v>16986</v>
      </c>
      <c r="R2310" s="125">
        <v>43721.577615740738</v>
      </c>
      <c r="S2310" s="125">
        <v>43726.192499999997</v>
      </c>
      <c r="T2310" s="122" t="s">
        <v>3158</v>
      </c>
      <c r="U2310" s="122" t="s">
        <v>3158</v>
      </c>
      <c r="V2310" s="122" t="s">
        <v>3158</v>
      </c>
      <c r="W2310" s="122" t="s">
        <v>3158</v>
      </c>
      <c r="X2310" s="122" t="s">
        <v>3158</v>
      </c>
      <c r="Y2310" s="122" t="s">
        <v>3158</v>
      </c>
      <c r="Z2310" s="122">
        <v>0</v>
      </c>
      <c r="AA2310" s="122" t="s">
        <v>3158</v>
      </c>
      <c r="AB2310" s="122" t="s">
        <v>3158</v>
      </c>
      <c r="AC2310" s="122" t="s">
        <v>3158</v>
      </c>
      <c r="AD2310" s="125">
        <v>43726.192499999997</v>
      </c>
      <c r="AE2310" s="122" t="s">
        <v>3158</v>
      </c>
    </row>
    <row r="2311" spans="1:31" ht="13">
      <c r="A2311" s="122">
        <v>5148</v>
      </c>
      <c r="B2311" s="122" t="s">
        <v>16987</v>
      </c>
      <c r="C2311" s="122" t="s">
        <v>16988</v>
      </c>
      <c r="D2311" s="122" t="s">
        <v>3146</v>
      </c>
      <c r="E2311" s="122">
        <v>2016</v>
      </c>
      <c r="F2311" s="122" t="s">
        <v>16824</v>
      </c>
      <c r="G2311" s="122" t="s">
        <v>3245</v>
      </c>
      <c r="H2311" s="122" t="s">
        <v>3195</v>
      </c>
      <c r="I2311" s="126">
        <v>44967</v>
      </c>
      <c r="K2311" s="122" t="s">
        <v>16989</v>
      </c>
      <c r="L2311" s="124" t="s">
        <v>16990</v>
      </c>
      <c r="M2311" s="122" t="s">
        <v>3154</v>
      </c>
      <c r="N2311" s="122">
        <v>75</v>
      </c>
      <c r="O2311" s="124" t="s">
        <v>16991</v>
      </c>
      <c r="P2311" s="124" t="s">
        <v>16992</v>
      </c>
      <c r="Q2311" s="124" t="s">
        <v>16993</v>
      </c>
      <c r="R2311" s="125">
        <v>43721.577615740738</v>
      </c>
      <c r="S2311" s="125">
        <v>43726.192499999997</v>
      </c>
      <c r="T2311" s="122" t="s">
        <v>3158</v>
      </c>
      <c r="U2311" s="122" t="s">
        <v>3158</v>
      </c>
      <c r="V2311" s="122" t="s">
        <v>3158</v>
      </c>
      <c r="W2311" s="122" t="s">
        <v>3158</v>
      </c>
      <c r="X2311" s="122" t="s">
        <v>3158</v>
      </c>
      <c r="Y2311" s="122" t="s">
        <v>3158</v>
      </c>
      <c r="Z2311" s="122">
        <v>0</v>
      </c>
      <c r="AA2311" s="122" t="s">
        <v>3158</v>
      </c>
      <c r="AB2311" s="122" t="s">
        <v>3158</v>
      </c>
      <c r="AC2311" s="122" t="s">
        <v>3158</v>
      </c>
      <c r="AD2311" s="125">
        <v>43726.192499999997</v>
      </c>
      <c r="AE2311" s="122" t="s">
        <v>3158</v>
      </c>
    </row>
    <row r="2312" spans="1:31" ht="13">
      <c r="A2312" s="122">
        <v>5149</v>
      </c>
      <c r="B2312" s="122" t="s">
        <v>16994</v>
      </c>
      <c r="C2312" s="122" t="s">
        <v>16995</v>
      </c>
      <c r="D2312" s="122" t="s">
        <v>3146</v>
      </c>
      <c r="E2312" s="122">
        <v>2006</v>
      </c>
      <c r="F2312" s="122" t="s">
        <v>16824</v>
      </c>
      <c r="G2312" s="122" t="s">
        <v>3245</v>
      </c>
      <c r="H2312" s="122" t="s">
        <v>3195</v>
      </c>
      <c r="I2312" s="122" t="s">
        <v>3326</v>
      </c>
      <c r="K2312" s="122" t="s">
        <v>16996</v>
      </c>
      <c r="L2312" s="124" t="s">
        <v>16997</v>
      </c>
      <c r="M2312" s="122" t="s">
        <v>3154</v>
      </c>
      <c r="N2312" s="122">
        <v>75</v>
      </c>
      <c r="O2312" s="124" t="s">
        <v>16998</v>
      </c>
      <c r="P2312" s="124" t="s">
        <v>16999</v>
      </c>
      <c r="Q2312" s="124" t="s">
        <v>17000</v>
      </c>
      <c r="R2312" s="125">
        <v>43721.577615740738</v>
      </c>
      <c r="S2312" s="125">
        <v>43726.192499999997</v>
      </c>
      <c r="T2312" s="122" t="s">
        <v>3158</v>
      </c>
      <c r="U2312" s="122" t="s">
        <v>3158</v>
      </c>
      <c r="V2312" s="122" t="s">
        <v>3158</v>
      </c>
      <c r="W2312" s="122" t="s">
        <v>3158</v>
      </c>
      <c r="X2312" s="122" t="s">
        <v>3158</v>
      </c>
      <c r="Y2312" s="122" t="s">
        <v>3158</v>
      </c>
      <c r="Z2312" s="122">
        <v>0</v>
      </c>
      <c r="AA2312" s="122" t="s">
        <v>3158</v>
      </c>
      <c r="AB2312" s="122" t="s">
        <v>3158</v>
      </c>
      <c r="AC2312" s="122" t="s">
        <v>3158</v>
      </c>
      <c r="AD2312" s="125">
        <v>43726.192499999997</v>
      </c>
      <c r="AE2312" s="122" t="s">
        <v>3158</v>
      </c>
    </row>
    <row r="2313" spans="1:31" ht="13">
      <c r="A2313" s="122">
        <v>5150</v>
      </c>
      <c r="B2313" s="122" t="s">
        <v>17001</v>
      </c>
      <c r="C2313" s="122" t="s">
        <v>17002</v>
      </c>
      <c r="D2313" s="122" t="s">
        <v>3146</v>
      </c>
      <c r="E2313" s="122">
        <v>2011</v>
      </c>
      <c r="F2313" s="122" t="s">
        <v>9322</v>
      </c>
      <c r="G2313" s="122" t="s">
        <v>3245</v>
      </c>
      <c r="H2313" s="122" t="s">
        <v>3195</v>
      </c>
      <c r="K2313" s="122" t="s">
        <v>17003</v>
      </c>
      <c r="L2313" s="124" t="s">
        <v>17004</v>
      </c>
      <c r="M2313" s="122" t="s">
        <v>3154</v>
      </c>
      <c r="N2313" s="122">
        <v>75</v>
      </c>
      <c r="P2313" s="124" t="s">
        <v>17005</v>
      </c>
      <c r="Q2313" s="124" t="s">
        <v>17006</v>
      </c>
      <c r="R2313" s="125">
        <v>43721.577615740738</v>
      </c>
      <c r="S2313" s="125">
        <v>43726.192499999997</v>
      </c>
      <c r="T2313" s="122" t="s">
        <v>3158</v>
      </c>
      <c r="U2313" s="122" t="s">
        <v>3158</v>
      </c>
      <c r="V2313" s="122" t="s">
        <v>3158</v>
      </c>
      <c r="W2313" s="122" t="s">
        <v>3158</v>
      </c>
      <c r="X2313" s="122" t="s">
        <v>3158</v>
      </c>
      <c r="Y2313" s="122" t="s">
        <v>3158</v>
      </c>
      <c r="Z2313" s="122">
        <v>0</v>
      </c>
      <c r="AA2313" s="122" t="s">
        <v>3158</v>
      </c>
      <c r="AB2313" s="122" t="s">
        <v>3158</v>
      </c>
      <c r="AC2313" s="122" t="s">
        <v>3158</v>
      </c>
      <c r="AD2313" s="125">
        <v>43726.192499999997</v>
      </c>
      <c r="AE2313" s="122" t="s">
        <v>3158</v>
      </c>
    </row>
    <row r="2314" spans="1:31" ht="13">
      <c r="A2314" s="122">
        <v>5151</v>
      </c>
      <c r="B2314" s="122" t="s">
        <v>17007</v>
      </c>
      <c r="C2314" s="122" t="s">
        <v>17008</v>
      </c>
      <c r="D2314" s="122" t="s">
        <v>3146</v>
      </c>
      <c r="E2314" s="122">
        <v>2011</v>
      </c>
      <c r="F2314" s="122" t="s">
        <v>16824</v>
      </c>
      <c r="G2314" s="122" t="s">
        <v>3245</v>
      </c>
      <c r="H2314" s="122" t="s">
        <v>3195</v>
      </c>
      <c r="I2314" s="126">
        <v>44967</v>
      </c>
      <c r="K2314" s="122" t="s">
        <v>17009</v>
      </c>
      <c r="L2314" s="124" t="s">
        <v>17010</v>
      </c>
      <c r="M2314" s="122" t="s">
        <v>3154</v>
      </c>
      <c r="N2314" s="122">
        <v>75</v>
      </c>
      <c r="O2314" s="124" t="s">
        <v>17011</v>
      </c>
      <c r="P2314" s="124" t="s">
        <v>17012</v>
      </c>
      <c r="Q2314" s="124" t="s">
        <v>17013</v>
      </c>
      <c r="R2314" s="125">
        <v>43721.577615740738</v>
      </c>
      <c r="S2314" s="125">
        <v>43726.192499999997</v>
      </c>
      <c r="T2314" s="122" t="s">
        <v>3158</v>
      </c>
      <c r="U2314" s="122" t="s">
        <v>3158</v>
      </c>
      <c r="V2314" s="122" t="s">
        <v>3158</v>
      </c>
      <c r="W2314" s="122" t="s">
        <v>3158</v>
      </c>
      <c r="X2314" s="122" t="s">
        <v>3158</v>
      </c>
      <c r="Y2314" s="122" t="s">
        <v>3158</v>
      </c>
      <c r="Z2314" s="122">
        <v>0</v>
      </c>
      <c r="AA2314" s="122" t="s">
        <v>3158</v>
      </c>
      <c r="AB2314" s="122" t="s">
        <v>3158</v>
      </c>
      <c r="AC2314" s="122" t="s">
        <v>3158</v>
      </c>
      <c r="AD2314" s="125">
        <v>43726.192499999997</v>
      </c>
      <c r="AE2314" s="122" t="s">
        <v>3158</v>
      </c>
    </row>
    <row r="2315" spans="1:31" ht="13">
      <c r="A2315" s="122">
        <v>5152</v>
      </c>
      <c r="B2315" s="124" t="s">
        <v>17014</v>
      </c>
      <c r="C2315" s="122" t="s">
        <v>17015</v>
      </c>
      <c r="D2315" s="122" t="s">
        <v>3146</v>
      </c>
      <c r="E2315" s="122">
        <v>2012</v>
      </c>
      <c r="F2315" s="122" t="s">
        <v>3992</v>
      </c>
      <c r="G2315" s="122" t="s">
        <v>3245</v>
      </c>
      <c r="H2315" s="122" t="s">
        <v>3195</v>
      </c>
      <c r="I2315" s="122" t="s">
        <v>3326</v>
      </c>
      <c r="K2315" s="122" t="s">
        <v>17016</v>
      </c>
      <c r="L2315" s="124" t="s">
        <v>17017</v>
      </c>
      <c r="M2315" s="122" t="s">
        <v>3154</v>
      </c>
      <c r="N2315" s="122">
        <v>75</v>
      </c>
      <c r="O2315" s="124" t="s">
        <v>17018</v>
      </c>
      <c r="P2315" s="124" t="s">
        <v>17019</v>
      </c>
      <c r="Q2315" s="124" t="s">
        <v>17020</v>
      </c>
      <c r="R2315" s="125">
        <v>43721.577615740738</v>
      </c>
      <c r="S2315" s="125">
        <v>43726.192499999997</v>
      </c>
      <c r="T2315" s="122" t="s">
        <v>3158</v>
      </c>
      <c r="U2315" s="122" t="s">
        <v>3158</v>
      </c>
      <c r="V2315" s="122" t="s">
        <v>3158</v>
      </c>
      <c r="W2315" s="122" t="s">
        <v>3158</v>
      </c>
      <c r="X2315" s="122" t="s">
        <v>3158</v>
      </c>
      <c r="Y2315" s="122" t="s">
        <v>3158</v>
      </c>
      <c r="Z2315" s="122">
        <v>0</v>
      </c>
      <c r="AA2315" s="122" t="s">
        <v>3158</v>
      </c>
      <c r="AB2315" s="122" t="s">
        <v>3158</v>
      </c>
      <c r="AC2315" s="122" t="s">
        <v>3158</v>
      </c>
      <c r="AD2315" s="125">
        <v>43726.192499999997</v>
      </c>
      <c r="AE2315" s="122" t="s">
        <v>3158</v>
      </c>
    </row>
    <row r="2316" spans="1:31" ht="13">
      <c r="A2316" s="122">
        <v>5153</v>
      </c>
      <c r="B2316" s="122" t="s">
        <v>17021</v>
      </c>
      <c r="C2316" s="122" t="s">
        <v>17022</v>
      </c>
      <c r="D2316" s="122" t="s">
        <v>3146</v>
      </c>
      <c r="E2316" s="122">
        <v>2012</v>
      </c>
      <c r="F2316" s="122" t="s">
        <v>16824</v>
      </c>
      <c r="G2316" s="122" t="s">
        <v>3245</v>
      </c>
      <c r="H2316" s="122" t="s">
        <v>3195</v>
      </c>
      <c r="I2316" s="122" t="s">
        <v>3326</v>
      </c>
      <c r="K2316" s="122" t="s">
        <v>17023</v>
      </c>
      <c r="L2316" s="124" t="s">
        <v>17024</v>
      </c>
      <c r="M2316" s="122" t="s">
        <v>3154</v>
      </c>
      <c r="N2316" s="122">
        <v>75</v>
      </c>
      <c r="O2316" s="124" t="s">
        <v>17025</v>
      </c>
      <c r="P2316" s="124" t="s">
        <v>17026</v>
      </c>
      <c r="Q2316" s="124" t="s">
        <v>17027</v>
      </c>
      <c r="R2316" s="125">
        <v>43721.577615740738</v>
      </c>
      <c r="S2316" s="125">
        <v>43726.192499999997</v>
      </c>
      <c r="T2316" s="122" t="s">
        <v>3158</v>
      </c>
      <c r="U2316" s="122" t="s">
        <v>3158</v>
      </c>
      <c r="V2316" s="122" t="s">
        <v>3158</v>
      </c>
      <c r="W2316" s="122" t="s">
        <v>3158</v>
      </c>
      <c r="X2316" s="122" t="s">
        <v>3158</v>
      </c>
      <c r="Y2316" s="122" t="s">
        <v>3158</v>
      </c>
      <c r="Z2316" s="122">
        <v>0</v>
      </c>
      <c r="AA2316" s="122" t="s">
        <v>3158</v>
      </c>
      <c r="AB2316" s="122" t="s">
        <v>3158</v>
      </c>
      <c r="AC2316" s="122" t="s">
        <v>3158</v>
      </c>
      <c r="AD2316" s="125">
        <v>43726.192499999997</v>
      </c>
      <c r="AE2316" s="122" t="s">
        <v>3158</v>
      </c>
    </row>
    <row r="2317" spans="1:31" ht="13">
      <c r="A2317" s="122">
        <v>5154</v>
      </c>
      <c r="B2317" s="122" t="s">
        <v>17028</v>
      </c>
      <c r="C2317" s="122" t="s">
        <v>17029</v>
      </c>
      <c r="D2317" s="122" t="s">
        <v>3146</v>
      </c>
      <c r="E2317" s="122">
        <v>2015</v>
      </c>
      <c r="F2317" s="122" t="s">
        <v>14056</v>
      </c>
      <c r="G2317" s="122" t="s">
        <v>3245</v>
      </c>
      <c r="H2317" s="122" t="s">
        <v>3195</v>
      </c>
      <c r="I2317" s="126">
        <v>44967</v>
      </c>
      <c r="K2317" s="122" t="s">
        <v>17030</v>
      </c>
      <c r="L2317" s="124" t="s">
        <v>17031</v>
      </c>
      <c r="M2317" s="122" t="s">
        <v>3154</v>
      </c>
      <c r="N2317" s="122">
        <v>75</v>
      </c>
      <c r="O2317" s="124" t="s">
        <v>17032</v>
      </c>
      <c r="Q2317" s="124" t="s">
        <v>17033</v>
      </c>
      <c r="R2317" s="125">
        <v>43721.577615740738</v>
      </c>
      <c r="S2317" s="125">
        <v>43726.192499999997</v>
      </c>
      <c r="T2317" s="122" t="s">
        <v>3158</v>
      </c>
      <c r="U2317" s="122" t="s">
        <v>3158</v>
      </c>
      <c r="V2317" s="122" t="s">
        <v>3158</v>
      </c>
      <c r="W2317" s="122" t="s">
        <v>3158</v>
      </c>
      <c r="X2317" s="122" t="s">
        <v>3158</v>
      </c>
      <c r="Y2317" s="122" t="s">
        <v>3158</v>
      </c>
      <c r="Z2317" s="122">
        <v>0</v>
      </c>
      <c r="AA2317" s="122" t="s">
        <v>3158</v>
      </c>
      <c r="AB2317" s="122" t="s">
        <v>3158</v>
      </c>
      <c r="AC2317" s="122" t="s">
        <v>3158</v>
      </c>
      <c r="AD2317" s="125">
        <v>43726.192499999997</v>
      </c>
      <c r="AE2317" s="122" t="s">
        <v>3158</v>
      </c>
    </row>
    <row r="2318" spans="1:31" ht="13">
      <c r="A2318" s="122">
        <v>5155</v>
      </c>
      <c r="B2318" s="122" t="s">
        <v>17034</v>
      </c>
      <c r="C2318" s="122" t="s">
        <v>17035</v>
      </c>
      <c r="D2318" s="122" t="s">
        <v>3146</v>
      </c>
      <c r="E2318" s="122">
        <v>2016</v>
      </c>
      <c r="F2318" s="122" t="s">
        <v>3342</v>
      </c>
      <c r="G2318" s="122" t="s">
        <v>3245</v>
      </c>
      <c r="H2318" s="122" t="s">
        <v>3195</v>
      </c>
      <c r="K2318" s="122" t="s">
        <v>17036</v>
      </c>
      <c r="L2318" s="124" t="s">
        <v>17037</v>
      </c>
      <c r="M2318" s="122" t="s">
        <v>3154</v>
      </c>
      <c r="N2318" s="122">
        <v>75</v>
      </c>
      <c r="P2318" s="124" t="s">
        <v>17038</v>
      </c>
      <c r="Q2318" s="124" t="s">
        <v>17039</v>
      </c>
      <c r="R2318" s="125">
        <v>43721.577615740738</v>
      </c>
      <c r="S2318" s="125">
        <v>43726.192499999997</v>
      </c>
      <c r="T2318" s="122" t="s">
        <v>3158</v>
      </c>
      <c r="U2318" s="122" t="s">
        <v>3158</v>
      </c>
      <c r="V2318" s="122" t="s">
        <v>3158</v>
      </c>
      <c r="W2318" s="122" t="s">
        <v>3158</v>
      </c>
      <c r="X2318" s="122" t="s">
        <v>3158</v>
      </c>
      <c r="Y2318" s="122" t="s">
        <v>3158</v>
      </c>
      <c r="Z2318" s="122">
        <v>0</v>
      </c>
      <c r="AA2318" s="122" t="s">
        <v>3158</v>
      </c>
      <c r="AB2318" s="122" t="s">
        <v>3158</v>
      </c>
      <c r="AC2318" s="122" t="s">
        <v>3158</v>
      </c>
      <c r="AD2318" s="125">
        <v>43726.192499999997</v>
      </c>
      <c r="AE2318" s="122" t="s">
        <v>3158</v>
      </c>
    </row>
    <row r="2319" spans="1:31" ht="13">
      <c r="A2319" s="122">
        <v>5156</v>
      </c>
      <c r="B2319" s="124" t="s">
        <v>17040</v>
      </c>
      <c r="C2319" s="122" t="s">
        <v>17041</v>
      </c>
      <c r="D2319" s="122" t="s">
        <v>3146</v>
      </c>
      <c r="E2319" s="122">
        <v>2010</v>
      </c>
      <c r="F2319" s="122" t="s">
        <v>3147</v>
      </c>
      <c r="G2319" s="122" t="s">
        <v>3245</v>
      </c>
      <c r="H2319" s="122" t="s">
        <v>3195</v>
      </c>
      <c r="K2319" s="122" t="s">
        <v>17042</v>
      </c>
      <c r="L2319" s="124" t="s">
        <v>17043</v>
      </c>
      <c r="M2319" s="122" t="s">
        <v>3154</v>
      </c>
      <c r="N2319" s="122">
        <v>75</v>
      </c>
      <c r="P2319" s="124" t="s">
        <v>17044</v>
      </c>
      <c r="Q2319" s="124" t="s">
        <v>17045</v>
      </c>
      <c r="R2319" s="125">
        <v>43721.577615740738</v>
      </c>
      <c r="S2319" s="125">
        <v>43726.192499999997</v>
      </c>
      <c r="T2319" s="122" t="s">
        <v>3158</v>
      </c>
      <c r="U2319" s="122" t="s">
        <v>3158</v>
      </c>
      <c r="V2319" s="122" t="s">
        <v>3158</v>
      </c>
      <c r="W2319" s="122" t="s">
        <v>3158</v>
      </c>
      <c r="X2319" s="122" t="s">
        <v>3158</v>
      </c>
      <c r="Y2319" s="122" t="s">
        <v>3158</v>
      </c>
      <c r="Z2319" s="122">
        <v>0</v>
      </c>
      <c r="AA2319" s="122" t="s">
        <v>3158</v>
      </c>
      <c r="AB2319" s="122" t="s">
        <v>3158</v>
      </c>
      <c r="AC2319" s="122" t="s">
        <v>3158</v>
      </c>
      <c r="AD2319" s="125">
        <v>43726.192499999997</v>
      </c>
      <c r="AE2319" s="122" t="s">
        <v>3158</v>
      </c>
    </row>
    <row r="2320" spans="1:31" ht="13">
      <c r="A2320" s="122">
        <v>5157</v>
      </c>
      <c r="B2320" s="122" t="s">
        <v>17046</v>
      </c>
      <c r="C2320" s="122" t="s">
        <v>17047</v>
      </c>
      <c r="D2320" s="122" t="s">
        <v>3146</v>
      </c>
      <c r="E2320" s="122">
        <v>2012</v>
      </c>
      <c r="F2320" s="122" t="s">
        <v>3147</v>
      </c>
      <c r="G2320" s="122" t="s">
        <v>3245</v>
      </c>
      <c r="H2320" s="122" t="s">
        <v>3195</v>
      </c>
      <c r="I2320" s="126">
        <v>44967</v>
      </c>
      <c r="K2320" s="122" t="s">
        <v>17048</v>
      </c>
      <c r="L2320" s="124" t="s">
        <v>17049</v>
      </c>
      <c r="M2320" s="122" t="s">
        <v>3154</v>
      </c>
      <c r="N2320" s="122">
        <v>75</v>
      </c>
      <c r="O2320" s="124" t="s">
        <v>17050</v>
      </c>
      <c r="P2320" s="124" t="s">
        <v>17051</v>
      </c>
      <c r="Q2320" s="124" t="s">
        <v>17052</v>
      </c>
      <c r="R2320" s="125">
        <v>43721.577615740738</v>
      </c>
      <c r="S2320" s="125">
        <v>43726.192499999997</v>
      </c>
      <c r="T2320" s="122" t="s">
        <v>3158</v>
      </c>
      <c r="U2320" s="122" t="s">
        <v>3158</v>
      </c>
      <c r="V2320" s="122" t="s">
        <v>3158</v>
      </c>
      <c r="W2320" s="122" t="s">
        <v>3158</v>
      </c>
      <c r="X2320" s="122" t="s">
        <v>3158</v>
      </c>
      <c r="Y2320" s="122" t="s">
        <v>3158</v>
      </c>
      <c r="Z2320" s="122">
        <v>0</v>
      </c>
      <c r="AA2320" s="122" t="s">
        <v>3158</v>
      </c>
      <c r="AB2320" s="122" t="s">
        <v>3158</v>
      </c>
      <c r="AC2320" s="122" t="s">
        <v>3158</v>
      </c>
      <c r="AD2320" s="125">
        <v>43726.192499999997</v>
      </c>
      <c r="AE2320" s="122" t="s">
        <v>3158</v>
      </c>
    </row>
    <row r="2321" spans="1:31" ht="13">
      <c r="A2321" s="122">
        <v>5158</v>
      </c>
      <c r="B2321" s="122" t="s">
        <v>17053</v>
      </c>
      <c r="C2321" s="122" t="s">
        <v>17054</v>
      </c>
      <c r="D2321" s="122" t="s">
        <v>3146</v>
      </c>
      <c r="E2321" s="122">
        <v>2015</v>
      </c>
      <c r="F2321" s="122" t="s">
        <v>14056</v>
      </c>
      <c r="G2321" s="122" t="s">
        <v>3245</v>
      </c>
      <c r="H2321" s="122" t="s">
        <v>3195</v>
      </c>
      <c r="I2321" s="122" t="s">
        <v>3326</v>
      </c>
      <c r="K2321" s="122" t="s">
        <v>17055</v>
      </c>
      <c r="L2321" s="124" t="s">
        <v>17056</v>
      </c>
      <c r="M2321" s="122" t="s">
        <v>3154</v>
      </c>
      <c r="N2321" s="122">
        <v>75</v>
      </c>
      <c r="O2321" s="124" t="s">
        <v>17057</v>
      </c>
      <c r="P2321" s="124" t="s">
        <v>17058</v>
      </c>
      <c r="Q2321" s="124" t="s">
        <v>17059</v>
      </c>
      <c r="R2321" s="125">
        <v>43721.577615740738</v>
      </c>
      <c r="S2321" s="125">
        <v>43726.192499999997</v>
      </c>
      <c r="T2321" s="122" t="s">
        <v>3158</v>
      </c>
      <c r="U2321" s="122" t="s">
        <v>3158</v>
      </c>
      <c r="V2321" s="122" t="s">
        <v>3158</v>
      </c>
      <c r="W2321" s="122" t="s">
        <v>3158</v>
      </c>
      <c r="X2321" s="122" t="s">
        <v>3158</v>
      </c>
      <c r="Y2321" s="122" t="s">
        <v>3158</v>
      </c>
      <c r="Z2321" s="122">
        <v>0</v>
      </c>
      <c r="AA2321" s="122" t="s">
        <v>3158</v>
      </c>
      <c r="AB2321" s="122" t="s">
        <v>3158</v>
      </c>
      <c r="AC2321" s="122" t="s">
        <v>3158</v>
      </c>
      <c r="AD2321" s="125">
        <v>43726.192499999997</v>
      </c>
      <c r="AE2321" s="122" t="s">
        <v>3158</v>
      </c>
    </row>
    <row r="2322" spans="1:31" ht="13">
      <c r="A2322" s="122">
        <v>5159</v>
      </c>
      <c r="B2322" s="122" t="s">
        <v>17060</v>
      </c>
      <c r="C2322" s="122" t="s">
        <v>17061</v>
      </c>
      <c r="D2322" s="122" t="s">
        <v>3146</v>
      </c>
      <c r="E2322" s="122">
        <v>2007</v>
      </c>
      <c r="F2322" s="122" t="s">
        <v>5033</v>
      </c>
      <c r="G2322" s="122" t="s">
        <v>3245</v>
      </c>
      <c r="H2322" s="122" t="s">
        <v>3195</v>
      </c>
      <c r="I2322" s="122" t="s">
        <v>3326</v>
      </c>
      <c r="K2322" s="122" t="s">
        <v>17062</v>
      </c>
      <c r="L2322" s="124" t="s">
        <v>17063</v>
      </c>
      <c r="M2322" s="122" t="s">
        <v>3154</v>
      </c>
      <c r="N2322" s="122">
        <v>75</v>
      </c>
      <c r="P2322" s="124" t="s">
        <v>17064</v>
      </c>
      <c r="Q2322" s="124" t="s">
        <v>17065</v>
      </c>
      <c r="R2322" s="125">
        <v>43721.577615740738</v>
      </c>
      <c r="S2322" s="125">
        <v>43726.192499999997</v>
      </c>
      <c r="T2322" s="122" t="s">
        <v>3158</v>
      </c>
      <c r="U2322" s="122" t="s">
        <v>3158</v>
      </c>
      <c r="V2322" s="122" t="s">
        <v>3158</v>
      </c>
      <c r="W2322" s="122" t="s">
        <v>3158</v>
      </c>
      <c r="X2322" s="122" t="s">
        <v>3158</v>
      </c>
      <c r="Y2322" s="122" t="s">
        <v>3158</v>
      </c>
      <c r="Z2322" s="122">
        <v>0</v>
      </c>
      <c r="AA2322" s="122" t="s">
        <v>3158</v>
      </c>
      <c r="AB2322" s="122" t="s">
        <v>3158</v>
      </c>
      <c r="AC2322" s="122" t="s">
        <v>3158</v>
      </c>
      <c r="AD2322" s="125">
        <v>43726.192499999997</v>
      </c>
      <c r="AE2322" s="122" t="s">
        <v>3158</v>
      </c>
    </row>
    <row r="2323" spans="1:31" ht="13">
      <c r="A2323" s="122">
        <v>5160</v>
      </c>
      <c r="B2323" s="124" t="s">
        <v>17066</v>
      </c>
      <c r="C2323" s="122" t="s">
        <v>17067</v>
      </c>
      <c r="D2323" s="122" t="s">
        <v>3146</v>
      </c>
      <c r="E2323" s="122">
        <v>2018</v>
      </c>
      <c r="F2323" s="122" t="s">
        <v>3147</v>
      </c>
      <c r="G2323" s="122" t="s">
        <v>10320</v>
      </c>
      <c r="H2323" s="122" t="s">
        <v>3195</v>
      </c>
      <c r="I2323" s="126">
        <v>44967</v>
      </c>
      <c r="K2323" s="122" t="s">
        <v>17068</v>
      </c>
      <c r="L2323" s="124" t="s">
        <v>17069</v>
      </c>
      <c r="M2323" s="122" t="s">
        <v>3154</v>
      </c>
      <c r="N2323" s="122">
        <v>75</v>
      </c>
      <c r="O2323" s="124" t="s">
        <v>17070</v>
      </c>
      <c r="P2323" s="124" t="s">
        <v>17071</v>
      </c>
      <c r="Q2323" s="124" t="s">
        <v>17072</v>
      </c>
      <c r="R2323" s="125">
        <v>43721.577615740738</v>
      </c>
      <c r="S2323" s="125">
        <v>43726.192499999997</v>
      </c>
      <c r="T2323" s="122" t="s">
        <v>3158</v>
      </c>
      <c r="U2323" s="122" t="s">
        <v>3158</v>
      </c>
      <c r="V2323" s="122" t="s">
        <v>3158</v>
      </c>
      <c r="W2323" s="122" t="s">
        <v>3158</v>
      </c>
      <c r="X2323" s="122" t="s">
        <v>3158</v>
      </c>
      <c r="Y2323" s="122" t="s">
        <v>3158</v>
      </c>
      <c r="Z2323" s="122">
        <v>0</v>
      </c>
      <c r="AA2323" s="122" t="s">
        <v>3158</v>
      </c>
      <c r="AB2323" s="122" t="s">
        <v>3158</v>
      </c>
      <c r="AC2323" s="122" t="s">
        <v>3158</v>
      </c>
      <c r="AD2323" s="125">
        <v>43726.192499999997</v>
      </c>
      <c r="AE2323" s="122" t="s">
        <v>3158</v>
      </c>
    </row>
    <row r="2324" spans="1:31" ht="13">
      <c r="A2324" s="122">
        <v>5161</v>
      </c>
      <c r="B2324" s="122" t="s">
        <v>17073</v>
      </c>
      <c r="C2324" s="122" t="s">
        <v>17074</v>
      </c>
      <c r="D2324" s="122" t="s">
        <v>3146</v>
      </c>
      <c r="E2324" s="122">
        <v>2014</v>
      </c>
      <c r="F2324" s="122" t="s">
        <v>3992</v>
      </c>
      <c r="G2324" s="122" t="s">
        <v>3245</v>
      </c>
      <c r="H2324" s="122" t="s">
        <v>3195</v>
      </c>
      <c r="I2324" s="122" t="s">
        <v>3227</v>
      </c>
      <c r="K2324" s="122" t="s">
        <v>17075</v>
      </c>
      <c r="L2324" s="124" t="s">
        <v>17076</v>
      </c>
      <c r="M2324" s="122" t="s">
        <v>3154</v>
      </c>
      <c r="N2324" s="122">
        <v>75</v>
      </c>
      <c r="O2324" s="124" t="s">
        <v>17077</v>
      </c>
      <c r="P2324" s="124" t="s">
        <v>17078</v>
      </c>
      <c r="Q2324" s="124" t="s">
        <v>17079</v>
      </c>
      <c r="R2324" s="125">
        <v>43721.577615740738</v>
      </c>
      <c r="S2324" s="125">
        <v>43726.192499999997</v>
      </c>
      <c r="T2324" s="122" t="s">
        <v>3158</v>
      </c>
      <c r="U2324" s="122" t="s">
        <v>3158</v>
      </c>
      <c r="V2324" s="122" t="s">
        <v>3158</v>
      </c>
      <c r="W2324" s="122" t="s">
        <v>3158</v>
      </c>
      <c r="X2324" s="122" t="s">
        <v>3158</v>
      </c>
      <c r="Y2324" s="122" t="s">
        <v>3158</v>
      </c>
      <c r="Z2324" s="122">
        <v>0</v>
      </c>
      <c r="AA2324" s="122" t="s">
        <v>3158</v>
      </c>
      <c r="AB2324" s="122" t="s">
        <v>3158</v>
      </c>
      <c r="AC2324" s="122" t="s">
        <v>3158</v>
      </c>
      <c r="AD2324" s="125">
        <v>43726.192499999997</v>
      </c>
      <c r="AE2324" s="122" t="s">
        <v>3158</v>
      </c>
    </row>
    <row r="2325" spans="1:31" ht="13">
      <c r="A2325" s="122">
        <v>5162</v>
      </c>
      <c r="B2325" s="122" t="s">
        <v>17080</v>
      </c>
      <c r="C2325" s="122" t="s">
        <v>17081</v>
      </c>
      <c r="D2325" s="122" t="s">
        <v>3146</v>
      </c>
      <c r="E2325" s="122">
        <v>2016</v>
      </c>
      <c r="F2325" s="122" t="s">
        <v>6564</v>
      </c>
      <c r="G2325" s="122" t="s">
        <v>3245</v>
      </c>
      <c r="H2325" s="122" t="s">
        <v>3195</v>
      </c>
      <c r="I2325" s="122" t="s">
        <v>3209</v>
      </c>
      <c r="K2325" s="122" t="s">
        <v>17082</v>
      </c>
      <c r="L2325" s="124" t="s">
        <v>17083</v>
      </c>
      <c r="M2325" s="122" t="s">
        <v>3154</v>
      </c>
      <c r="N2325" s="122">
        <v>75</v>
      </c>
      <c r="O2325" s="124" t="s">
        <v>17084</v>
      </c>
      <c r="P2325" s="124" t="s">
        <v>17085</v>
      </c>
      <c r="Q2325" s="124" t="s">
        <v>17086</v>
      </c>
      <c r="R2325" s="125">
        <v>43721.577615740738</v>
      </c>
      <c r="S2325" s="125">
        <v>43726.192499999997</v>
      </c>
      <c r="T2325" s="122" t="s">
        <v>3158</v>
      </c>
      <c r="U2325" s="122" t="s">
        <v>3158</v>
      </c>
      <c r="V2325" s="122" t="s">
        <v>3158</v>
      </c>
      <c r="W2325" s="122" t="s">
        <v>3158</v>
      </c>
      <c r="X2325" s="122" t="s">
        <v>3158</v>
      </c>
      <c r="Y2325" s="122" t="s">
        <v>3158</v>
      </c>
      <c r="Z2325" s="122">
        <v>0</v>
      </c>
      <c r="AA2325" s="122" t="s">
        <v>3158</v>
      </c>
      <c r="AB2325" s="122" t="s">
        <v>3158</v>
      </c>
      <c r="AC2325" s="122" t="s">
        <v>3158</v>
      </c>
      <c r="AD2325" s="125">
        <v>43726.192499999997</v>
      </c>
      <c r="AE2325" s="122" t="s">
        <v>3158</v>
      </c>
    </row>
    <row r="2326" spans="1:31" ht="13">
      <c r="A2326" s="122">
        <v>5163</v>
      </c>
      <c r="B2326" s="122" t="s">
        <v>17087</v>
      </c>
      <c r="C2326" s="122" t="s">
        <v>17088</v>
      </c>
      <c r="D2326" s="122" t="s">
        <v>3146</v>
      </c>
      <c r="E2326" s="122">
        <v>2018</v>
      </c>
      <c r="F2326" s="122" t="s">
        <v>17089</v>
      </c>
      <c r="G2326" s="122" t="s">
        <v>3245</v>
      </c>
      <c r="H2326" s="122" t="s">
        <v>3195</v>
      </c>
      <c r="I2326" s="122" t="s">
        <v>3326</v>
      </c>
      <c r="K2326" s="122" t="s">
        <v>17090</v>
      </c>
      <c r="L2326" s="124" t="s">
        <v>17091</v>
      </c>
      <c r="M2326" s="122" t="s">
        <v>3154</v>
      </c>
      <c r="N2326" s="122">
        <v>75</v>
      </c>
      <c r="O2326" s="124" t="s">
        <v>17092</v>
      </c>
      <c r="P2326" s="124" t="s">
        <v>17093</v>
      </c>
      <c r="Q2326" s="124" t="s">
        <v>17094</v>
      </c>
      <c r="R2326" s="125">
        <v>43721.577615740738</v>
      </c>
      <c r="S2326" s="125">
        <v>43726.192499999997</v>
      </c>
      <c r="T2326" s="122" t="s">
        <v>3158</v>
      </c>
      <c r="U2326" s="122" t="s">
        <v>3158</v>
      </c>
      <c r="V2326" s="122" t="s">
        <v>3158</v>
      </c>
      <c r="W2326" s="122" t="s">
        <v>3158</v>
      </c>
      <c r="X2326" s="122" t="s">
        <v>3158</v>
      </c>
      <c r="Y2326" s="122" t="s">
        <v>3158</v>
      </c>
      <c r="Z2326" s="122">
        <v>0</v>
      </c>
      <c r="AA2326" s="122" t="s">
        <v>3158</v>
      </c>
      <c r="AB2326" s="122" t="s">
        <v>3158</v>
      </c>
      <c r="AC2326" s="122" t="s">
        <v>3158</v>
      </c>
      <c r="AD2326" s="125">
        <v>43726.192499999997</v>
      </c>
      <c r="AE2326" s="122" t="s">
        <v>3158</v>
      </c>
    </row>
    <row r="2327" spans="1:31" ht="13">
      <c r="A2327" s="122">
        <v>5164</v>
      </c>
      <c r="B2327" s="122" t="s">
        <v>17095</v>
      </c>
      <c r="C2327" s="122" t="s">
        <v>17096</v>
      </c>
      <c r="D2327" s="122" t="s">
        <v>3146</v>
      </c>
      <c r="E2327" s="122">
        <v>2017</v>
      </c>
      <c r="F2327" s="122" t="s">
        <v>16824</v>
      </c>
      <c r="G2327" s="122" t="s">
        <v>3245</v>
      </c>
      <c r="H2327" s="122" t="s">
        <v>3195</v>
      </c>
      <c r="I2327" s="126">
        <v>44967</v>
      </c>
      <c r="K2327" s="122" t="s">
        <v>17097</v>
      </c>
      <c r="L2327" s="124" t="s">
        <v>17098</v>
      </c>
      <c r="M2327" s="122" t="s">
        <v>3154</v>
      </c>
      <c r="N2327" s="122">
        <v>75</v>
      </c>
      <c r="O2327" s="124" t="s">
        <v>17099</v>
      </c>
      <c r="P2327" s="124" t="s">
        <v>17100</v>
      </c>
      <c r="Q2327" s="124" t="s">
        <v>17101</v>
      </c>
      <c r="R2327" s="125">
        <v>43721.577615740738</v>
      </c>
      <c r="S2327" s="125">
        <v>43726.192499999997</v>
      </c>
      <c r="T2327" s="122" t="s">
        <v>3158</v>
      </c>
      <c r="U2327" s="122" t="s">
        <v>3158</v>
      </c>
      <c r="V2327" s="122" t="s">
        <v>3158</v>
      </c>
      <c r="W2327" s="122" t="s">
        <v>3158</v>
      </c>
      <c r="X2327" s="122" t="s">
        <v>3158</v>
      </c>
      <c r="Y2327" s="122" t="s">
        <v>3158</v>
      </c>
      <c r="Z2327" s="122">
        <v>0</v>
      </c>
      <c r="AA2327" s="122" t="s">
        <v>3158</v>
      </c>
      <c r="AB2327" s="122" t="s">
        <v>3158</v>
      </c>
      <c r="AC2327" s="122" t="s">
        <v>3158</v>
      </c>
      <c r="AD2327" s="125">
        <v>43726.192499999997</v>
      </c>
      <c r="AE2327" s="122" t="s">
        <v>3158</v>
      </c>
    </row>
    <row r="2328" spans="1:31" ht="13">
      <c r="A2328" s="122">
        <v>5165</v>
      </c>
      <c r="B2328" s="122" t="s">
        <v>17102</v>
      </c>
      <c r="C2328" s="122" t="s">
        <v>17103</v>
      </c>
      <c r="D2328" s="122" t="s">
        <v>3146</v>
      </c>
      <c r="E2328" s="122">
        <v>2014</v>
      </c>
      <c r="F2328" s="122" t="s">
        <v>6564</v>
      </c>
      <c r="G2328" s="122" t="s">
        <v>3245</v>
      </c>
      <c r="H2328" s="122" t="s">
        <v>3195</v>
      </c>
      <c r="I2328" s="126">
        <v>44967</v>
      </c>
      <c r="K2328" s="122" t="s">
        <v>17104</v>
      </c>
      <c r="L2328" s="124" t="s">
        <v>17105</v>
      </c>
      <c r="M2328" s="122" t="s">
        <v>3154</v>
      </c>
      <c r="N2328" s="122">
        <v>75</v>
      </c>
      <c r="O2328" s="124" t="s">
        <v>17106</v>
      </c>
      <c r="P2328" s="124" t="s">
        <v>17107</v>
      </c>
      <c r="Q2328" s="124" t="s">
        <v>17108</v>
      </c>
      <c r="R2328" s="125">
        <v>43721.577615740738</v>
      </c>
      <c r="S2328" s="125">
        <v>43726.192499999997</v>
      </c>
      <c r="T2328" s="122" t="s">
        <v>3158</v>
      </c>
      <c r="U2328" s="122" t="s">
        <v>3158</v>
      </c>
      <c r="V2328" s="122" t="s">
        <v>3158</v>
      </c>
      <c r="W2328" s="122" t="s">
        <v>3158</v>
      </c>
      <c r="X2328" s="122" t="s">
        <v>3158</v>
      </c>
      <c r="Y2328" s="122" t="s">
        <v>3158</v>
      </c>
      <c r="Z2328" s="122">
        <v>0</v>
      </c>
      <c r="AA2328" s="122" t="s">
        <v>3158</v>
      </c>
      <c r="AB2328" s="122" t="s">
        <v>3158</v>
      </c>
      <c r="AC2328" s="122" t="s">
        <v>3158</v>
      </c>
      <c r="AD2328" s="125">
        <v>43726.192499999997</v>
      </c>
      <c r="AE2328" s="122" t="s">
        <v>3158</v>
      </c>
    </row>
    <row r="2329" spans="1:31" ht="13">
      <c r="A2329" s="122">
        <v>5166</v>
      </c>
      <c r="B2329" s="122" t="s">
        <v>17109</v>
      </c>
      <c r="C2329" s="122" t="s">
        <v>17110</v>
      </c>
      <c r="D2329" s="122" t="s">
        <v>3146</v>
      </c>
      <c r="E2329" s="122">
        <v>2004</v>
      </c>
      <c r="F2329" s="122" t="s">
        <v>3438</v>
      </c>
      <c r="G2329" s="122" t="s">
        <v>17111</v>
      </c>
      <c r="H2329" s="122" t="s">
        <v>3195</v>
      </c>
      <c r="I2329" s="122" t="s">
        <v>3326</v>
      </c>
      <c r="K2329" s="122" t="s">
        <v>17112</v>
      </c>
      <c r="L2329" s="124" t="s">
        <v>17113</v>
      </c>
      <c r="M2329" s="122" t="s">
        <v>3154</v>
      </c>
      <c r="N2329" s="122">
        <v>75</v>
      </c>
      <c r="O2329" s="124" t="s">
        <v>17114</v>
      </c>
      <c r="Q2329" s="124" t="s">
        <v>17115</v>
      </c>
      <c r="R2329" s="125">
        <v>43721.577615740738</v>
      </c>
      <c r="S2329" s="125">
        <v>43726.192499999997</v>
      </c>
      <c r="T2329" s="122" t="s">
        <v>3158</v>
      </c>
      <c r="U2329" s="122" t="s">
        <v>3158</v>
      </c>
      <c r="V2329" s="122" t="s">
        <v>3158</v>
      </c>
      <c r="W2329" s="122" t="s">
        <v>3158</v>
      </c>
      <c r="X2329" s="122" t="s">
        <v>3158</v>
      </c>
      <c r="Y2329" s="122" t="s">
        <v>3158</v>
      </c>
      <c r="Z2329" s="122">
        <v>0</v>
      </c>
      <c r="AA2329" s="122" t="s">
        <v>3158</v>
      </c>
      <c r="AB2329" s="122" t="s">
        <v>3158</v>
      </c>
      <c r="AC2329" s="122" t="s">
        <v>3158</v>
      </c>
      <c r="AD2329" s="125">
        <v>43726.192499999997</v>
      </c>
      <c r="AE2329" s="122" t="s">
        <v>3158</v>
      </c>
    </row>
    <row r="2330" spans="1:31" ht="13">
      <c r="A2330" s="122">
        <v>5167</v>
      </c>
      <c r="B2330" s="124" t="s">
        <v>17116</v>
      </c>
      <c r="C2330" s="122" t="s">
        <v>17117</v>
      </c>
      <c r="D2330" s="122" t="s">
        <v>3146</v>
      </c>
      <c r="E2330" s="122">
        <v>2010</v>
      </c>
      <c r="F2330" s="122" t="s">
        <v>16824</v>
      </c>
      <c r="G2330" s="122" t="s">
        <v>3245</v>
      </c>
      <c r="H2330" s="122" t="s">
        <v>3195</v>
      </c>
      <c r="I2330" s="122" t="s">
        <v>3326</v>
      </c>
      <c r="K2330" s="122" t="s">
        <v>17118</v>
      </c>
      <c r="L2330" s="124" t="s">
        <v>17119</v>
      </c>
      <c r="M2330" s="122" t="s">
        <v>3154</v>
      </c>
      <c r="N2330" s="122">
        <v>75</v>
      </c>
      <c r="O2330" s="124" t="s">
        <v>17120</v>
      </c>
      <c r="P2330" s="124" t="s">
        <v>17121</v>
      </c>
      <c r="Q2330" s="124" t="s">
        <v>17122</v>
      </c>
      <c r="R2330" s="125">
        <v>43721.577615740738</v>
      </c>
      <c r="S2330" s="125">
        <v>43726.192499999997</v>
      </c>
      <c r="T2330" s="122" t="s">
        <v>3158</v>
      </c>
      <c r="U2330" s="122" t="s">
        <v>3158</v>
      </c>
      <c r="V2330" s="122" t="s">
        <v>3158</v>
      </c>
      <c r="W2330" s="122" t="s">
        <v>3158</v>
      </c>
      <c r="X2330" s="122" t="s">
        <v>3158</v>
      </c>
      <c r="Y2330" s="122" t="s">
        <v>3158</v>
      </c>
      <c r="Z2330" s="122">
        <v>0</v>
      </c>
      <c r="AA2330" s="122" t="s">
        <v>3158</v>
      </c>
      <c r="AB2330" s="122" t="s">
        <v>3158</v>
      </c>
      <c r="AC2330" s="122" t="s">
        <v>3158</v>
      </c>
      <c r="AD2330" s="125">
        <v>43726.192499999997</v>
      </c>
      <c r="AE2330" s="122" t="s">
        <v>3158</v>
      </c>
    </row>
    <row r="2331" spans="1:31" ht="13">
      <c r="A2331" s="122">
        <v>5168</v>
      </c>
      <c r="B2331" s="122" t="s">
        <v>17123</v>
      </c>
      <c r="C2331" s="122" t="s">
        <v>17124</v>
      </c>
      <c r="D2331" s="122" t="s">
        <v>3146</v>
      </c>
      <c r="E2331" s="122">
        <v>2016</v>
      </c>
      <c r="F2331" s="122" t="s">
        <v>14056</v>
      </c>
      <c r="G2331" s="122" t="s">
        <v>3245</v>
      </c>
      <c r="H2331" s="122" t="s">
        <v>3195</v>
      </c>
      <c r="I2331" s="122" t="s">
        <v>3375</v>
      </c>
      <c r="K2331" s="122" t="s">
        <v>17125</v>
      </c>
      <c r="L2331" s="124" t="s">
        <v>17126</v>
      </c>
      <c r="M2331" s="122" t="s">
        <v>3154</v>
      </c>
      <c r="N2331" s="122">
        <v>75</v>
      </c>
      <c r="O2331" s="124" t="s">
        <v>17127</v>
      </c>
      <c r="P2331" s="124" t="s">
        <v>17128</v>
      </c>
      <c r="Q2331" s="124" t="s">
        <v>17129</v>
      </c>
      <c r="R2331" s="125">
        <v>43721.577615740738</v>
      </c>
      <c r="S2331" s="125">
        <v>43726.192499999997</v>
      </c>
      <c r="T2331" s="122" t="s">
        <v>3158</v>
      </c>
      <c r="U2331" s="122" t="s">
        <v>3158</v>
      </c>
      <c r="V2331" s="122" t="s">
        <v>3158</v>
      </c>
      <c r="W2331" s="122" t="s">
        <v>3158</v>
      </c>
      <c r="X2331" s="122" t="s">
        <v>3158</v>
      </c>
      <c r="Y2331" s="122" t="s">
        <v>3158</v>
      </c>
      <c r="Z2331" s="122">
        <v>0</v>
      </c>
      <c r="AA2331" s="122" t="s">
        <v>3158</v>
      </c>
      <c r="AB2331" s="122" t="s">
        <v>3158</v>
      </c>
      <c r="AC2331" s="122" t="s">
        <v>3158</v>
      </c>
      <c r="AD2331" s="125">
        <v>43726.192499999997</v>
      </c>
      <c r="AE2331" s="122" t="s">
        <v>3158</v>
      </c>
    </row>
    <row r="2332" spans="1:31" ht="13">
      <c r="A2332" s="122">
        <v>5169</v>
      </c>
      <c r="B2332" s="122" t="s">
        <v>2805</v>
      </c>
      <c r="C2332" s="122" t="s">
        <v>17130</v>
      </c>
      <c r="D2332" s="122" t="s">
        <v>3146</v>
      </c>
      <c r="E2332" s="122">
        <v>2016</v>
      </c>
      <c r="F2332" s="122" t="s">
        <v>17131</v>
      </c>
      <c r="G2332" s="122" t="s">
        <v>17132</v>
      </c>
      <c r="H2332" s="122" t="s">
        <v>3195</v>
      </c>
      <c r="I2332" s="122" t="s">
        <v>3326</v>
      </c>
      <c r="K2332" s="122" t="s">
        <v>17133</v>
      </c>
      <c r="L2332" s="124" t="s">
        <v>17134</v>
      </c>
      <c r="M2332" s="122" t="s">
        <v>3154</v>
      </c>
      <c r="N2332" s="122">
        <v>75</v>
      </c>
      <c r="O2332" s="124" t="s">
        <v>17135</v>
      </c>
      <c r="R2332" s="125">
        <v>43721.577615740738</v>
      </c>
      <c r="S2332" s="125">
        <v>43726.192499999997</v>
      </c>
      <c r="T2332" s="122" t="s">
        <v>3158</v>
      </c>
      <c r="U2332" s="122" t="s">
        <v>3158</v>
      </c>
      <c r="V2332" s="122" t="s">
        <v>3158</v>
      </c>
      <c r="W2332" s="122" t="s">
        <v>3158</v>
      </c>
      <c r="X2332" s="122" t="s">
        <v>3158</v>
      </c>
      <c r="Y2332" s="122" t="s">
        <v>3158</v>
      </c>
      <c r="Z2332" s="122">
        <v>0</v>
      </c>
      <c r="AA2332" s="122" t="s">
        <v>3158</v>
      </c>
      <c r="AB2332" s="122" t="s">
        <v>3158</v>
      </c>
      <c r="AC2332" s="122" t="s">
        <v>3158</v>
      </c>
      <c r="AD2332" s="125">
        <v>43726.192499999997</v>
      </c>
      <c r="AE2332" s="122" t="s">
        <v>3158</v>
      </c>
    </row>
    <row r="2333" spans="1:31" ht="13">
      <c r="A2333" s="122">
        <v>5170</v>
      </c>
      <c r="B2333" s="122" t="s">
        <v>17136</v>
      </c>
      <c r="C2333" s="122" t="s">
        <v>17137</v>
      </c>
      <c r="D2333" s="122" t="s">
        <v>3146</v>
      </c>
      <c r="E2333" s="122">
        <v>2005</v>
      </c>
      <c r="F2333" s="122" t="s">
        <v>5033</v>
      </c>
      <c r="G2333" s="122" t="s">
        <v>3245</v>
      </c>
      <c r="H2333" s="122" t="s">
        <v>3195</v>
      </c>
      <c r="I2333" s="122" t="s">
        <v>3326</v>
      </c>
      <c r="K2333" s="122" t="s">
        <v>17138</v>
      </c>
      <c r="L2333" s="124" t="s">
        <v>17139</v>
      </c>
      <c r="M2333" s="122" t="s">
        <v>3154</v>
      </c>
      <c r="N2333" s="122">
        <v>75</v>
      </c>
      <c r="O2333" s="124" t="s">
        <v>17140</v>
      </c>
      <c r="P2333" s="124" t="s">
        <v>17141</v>
      </c>
      <c r="Q2333" s="124" t="s">
        <v>17142</v>
      </c>
      <c r="R2333" s="125">
        <v>43721.577615740738</v>
      </c>
      <c r="S2333" s="125">
        <v>43726.192499999997</v>
      </c>
      <c r="T2333" s="122" t="s">
        <v>3158</v>
      </c>
      <c r="U2333" s="122" t="s">
        <v>3158</v>
      </c>
      <c r="V2333" s="122" t="s">
        <v>3158</v>
      </c>
      <c r="W2333" s="122" t="s">
        <v>3158</v>
      </c>
      <c r="X2333" s="122" t="s">
        <v>3158</v>
      </c>
      <c r="Y2333" s="122" t="s">
        <v>3158</v>
      </c>
      <c r="Z2333" s="122">
        <v>0</v>
      </c>
      <c r="AA2333" s="122" t="s">
        <v>3158</v>
      </c>
      <c r="AB2333" s="122" t="s">
        <v>3158</v>
      </c>
      <c r="AC2333" s="122" t="s">
        <v>3158</v>
      </c>
      <c r="AD2333" s="125">
        <v>43726.192499999997</v>
      </c>
      <c r="AE2333" s="122" t="s">
        <v>3158</v>
      </c>
    </row>
    <row r="2334" spans="1:31" ht="13">
      <c r="A2334" s="122">
        <v>5171</v>
      </c>
      <c r="B2334" s="122" t="s">
        <v>17143</v>
      </c>
      <c r="C2334" s="122" t="s">
        <v>17144</v>
      </c>
      <c r="D2334" s="122" t="s">
        <v>3146</v>
      </c>
      <c r="E2334" s="122">
        <v>2018</v>
      </c>
      <c r="F2334" s="122" t="s">
        <v>3147</v>
      </c>
      <c r="G2334" s="122" t="s">
        <v>3245</v>
      </c>
      <c r="H2334" s="122" t="s">
        <v>3195</v>
      </c>
      <c r="I2334" s="126">
        <v>44967</v>
      </c>
      <c r="K2334" s="122" t="s">
        <v>17145</v>
      </c>
      <c r="L2334" s="124" t="s">
        <v>17146</v>
      </c>
      <c r="M2334" s="122" t="s">
        <v>3154</v>
      </c>
      <c r="N2334" s="122">
        <v>75</v>
      </c>
      <c r="O2334" s="124" t="s">
        <v>17147</v>
      </c>
      <c r="P2334" s="124" t="s">
        <v>17148</v>
      </c>
      <c r="Q2334" s="124" t="s">
        <v>17149</v>
      </c>
      <c r="R2334" s="125">
        <v>43721.577615740738</v>
      </c>
      <c r="S2334" s="125">
        <v>43726.192499999997</v>
      </c>
      <c r="T2334" s="122" t="s">
        <v>3158</v>
      </c>
      <c r="U2334" s="122" t="s">
        <v>3158</v>
      </c>
      <c r="V2334" s="122" t="s">
        <v>3158</v>
      </c>
      <c r="W2334" s="122" t="s">
        <v>3158</v>
      </c>
      <c r="X2334" s="122" t="s">
        <v>3158</v>
      </c>
      <c r="Y2334" s="122" t="s">
        <v>3158</v>
      </c>
      <c r="Z2334" s="122">
        <v>0</v>
      </c>
      <c r="AA2334" s="122" t="s">
        <v>3158</v>
      </c>
      <c r="AB2334" s="122" t="s">
        <v>3158</v>
      </c>
      <c r="AC2334" s="122" t="s">
        <v>3158</v>
      </c>
      <c r="AD2334" s="125">
        <v>43726.192499999997</v>
      </c>
      <c r="AE2334" s="122" t="s">
        <v>3158</v>
      </c>
    </row>
    <row r="2335" spans="1:31" ht="13">
      <c r="A2335" s="122">
        <v>5172</v>
      </c>
      <c r="B2335" s="122" t="s">
        <v>17150</v>
      </c>
      <c r="C2335" s="122" t="s">
        <v>17151</v>
      </c>
      <c r="D2335" s="122" t="s">
        <v>3146</v>
      </c>
      <c r="E2335" s="122">
        <v>2012</v>
      </c>
      <c r="F2335" s="122" t="s">
        <v>6564</v>
      </c>
      <c r="G2335" s="122" t="s">
        <v>3245</v>
      </c>
      <c r="H2335" s="122" t="s">
        <v>3195</v>
      </c>
      <c r="I2335" s="122" t="s">
        <v>3326</v>
      </c>
      <c r="K2335" s="122" t="s">
        <v>17152</v>
      </c>
      <c r="L2335" s="124" t="s">
        <v>17153</v>
      </c>
      <c r="M2335" s="122" t="s">
        <v>3154</v>
      </c>
      <c r="N2335" s="122">
        <v>75</v>
      </c>
      <c r="O2335" s="124" t="s">
        <v>17154</v>
      </c>
      <c r="P2335" s="124" t="s">
        <v>17155</v>
      </c>
      <c r="Q2335" s="124" t="s">
        <v>17156</v>
      </c>
      <c r="R2335" s="125">
        <v>43721.577615740738</v>
      </c>
      <c r="S2335" s="125">
        <v>43726.192499999997</v>
      </c>
      <c r="T2335" s="122" t="s">
        <v>3158</v>
      </c>
      <c r="U2335" s="122" t="s">
        <v>3158</v>
      </c>
      <c r="V2335" s="122" t="s">
        <v>3158</v>
      </c>
      <c r="W2335" s="122" t="s">
        <v>3158</v>
      </c>
      <c r="X2335" s="122" t="s">
        <v>3158</v>
      </c>
      <c r="Y2335" s="122" t="s">
        <v>3158</v>
      </c>
      <c r="Z2335" s="122">
        <v>0</v>
      </c>
      <c r="AA2335" s="122" t="s">
        <v>3158</v>
      </c>
      <c r="AB2335" s="122" t="s">
        <v>3158</v>
      </c>
      <c r="AC2335" s="122" t="s">
        <v>3158</v>
      </c>
      <c r="AD2335" s="125">
        <v>43726.192499999997</v>
      </c>
      <c r="AE2335" s="122" t="s">
        <v>3158</v>
      </c>
    </row>
    <row r="2336" spans="1:31" ht="13">
      <c r="A2336" s="122">
        <v>5173</v>
      </c>
      <c r="B2336" s="122" t="s">
        <v>17157</v>
      </c>
      <c r="C2336" s="122" t="s">
        <v>17158</v>
      </c>
      <c r="D2336" s="122" t="s">
        <v>3146</v>
      </c>
      <c r="E2336" s="122">
        <v>2015</v>
      </c>
      <c r="F2336" s="122" t="s">
        <v>16824</v>
      </c>
      <c r="G2336" s="122" t="s">
        <v>3245</v>
      </c>
      <c r="H2336" s="122" t="s">
        <v>3195</v>
      </c>
      <c r="I2336" s="126">
        <v>44967</v>
      </c>
      <c r="K2336" s="122" t="s">
        <v>17159</v>
      </c>
      <c r="L2336" s="124" t="s">
        <v>17160</v>
      </c>
      <c r="M2336" s="122" t="s">
        <v>3154</v>
      </c>
      <c r="N2336" s="122">
        <v>75</v>
      </c>
      <c r="O2336" s="124" t="s">
        <v>17161</v>
      </c>
      <c r="P2336" s="124" t="s">
        <v>17162</v>
      </c>
      <c r="Q2336" s="124" t="s">
        <v>17163</v>
      </c>
      <c r="R2336" s="125">
        <v>43721.577615740738</v>
      </c>
      <c r="S2336" s="125">
        <v>43726.192499999997</v>
      </c>
      <c r="T2336" s="122" t="s">
        <v>3158</v>
      </c>
      <c r="U2336" s="122" t="s">
        <v>3158</v>
      </c>
      <c r="V2336" s="122" t="s">
        <v>3158</v>
      </c>
      <c r="W2336" s="122" t="s">
        <v>3158</v>
      </c>
      <c r="X2336" s="122" t="s">
        <v>3158</v>
      </c>
      <c r="Y2336" s="122" t="s">
        <v>3158</v>
      </c>
      <c r="Z2336" s="122">
        <v>0</v>
      </c>
      <c r="AA2336" s="122" t="s">
        <v>3158</v>
      </c>
      <c r="AB2336" s="122" t="s">
        <v>3158</v>
      </c>
      <c r="AC2336" s="122" t="s">
        <v>3158</v>
      </c>
      <c r="AD2336" s="125">
        <v>43726.192499999997</v>
      </c>
      <c r="AE2336" s="122" t="s">
        <v>3158</v>
      </c>
    </row>
    <row r="2337" spans="1:31" ht="13">
      <c r="A2337" s="122">
        <v>5174</v>
      </c>
      <c r="B2337" s="122" t="s">
        <v>17164</v>
      </c>
      <c r="C2337" s="122" t="s">
        <v>17165</v>
      </c>
      <c r="D2337" s="122" t="s">
        <v>3146</v>
      </c>
      <c r="E2337" s="122">
        <v>2012</v>
      </c>
      <c r="F2337" s="122" t="s">
        <v>6564</v>
      </c>
      <c r="G2337" s="122" t="s">
        <v>3245</v>
      </c>
      <c r="H2337" s="122" t="s">
        <v>3195</v>
      </c>
      <c r="I2337" s="126">
        <v>44967</v>
      </c>
      <c r="K2337" s="122" t="s">
        <v>17166</v>
      </c>
      <c r="L2337" s="124" t="s">
        <v>17167</v>
      </c>
      <c r="M2337" s="122" t="s">
        <v>3154</v>
      </c>
      <c r="N2337" s="122">
        <v>75</v>
      </c>
      <c r="O2337" s="124" t="s">
        <v>17168</v>
      </c>
      <c r="P2337" s="124" t="s">
        <v>17169</v>
      </c>
      <c r="Q2337" s="124" t="s">
        <v>17170</v>
      </c>
      <c r="R2337" s="125">
        <v>43721.577615740738</v>
      </c>
      <c r="S2337" s="125">
        <v>43726.192499999997</v>
      </c>
      <c r="T2337" s="122" t="s">
        <v>3158</v>
      </c>
      <c r="U2337" s="122" t="s">
        <v>3158</v>
      </c>
      <c r="V2337" s="122" t="s">
        <v>3158</v>
      </c>
      <c r="W2337" s="122" t="s">
        <v>3158</v>
      </c>
      <c r="X2337" s="122" t="s">
        <v>3158</v>
      </c>
      <c r="Y2337" s="122" t="s">
        <v>3158</v>
      </c>
      <c r="Z2337" s="122">
        <v>0</v>
      </c>
      <c r="AA2337" s="122" t="s">
        <v>3158</v>
      </c>
      <c r="AB2337" s="122" t="s">
        <v>3158</v>
      </c>
      <c r="AC2337" s="122" t="s">
        <v>3158</v>
      </c>
      <c r="AD2337" s="125">
        <v>43726.192499999997</v>
      </c>
      <c r="AE2337" s="122" t="s">
        <v>3158</v>
      </c>
    </row>
    <row r="2338" spans="1:31" ht="13">
      <c r="A2338" s="122">
        <v>5175</v>
      </c>
      <c r="B2338" s="122" t="s">
        <v>17171</v>
      </c>
      <c r="C2338" s="122" t="s">
        <v>17172</v>
      </c>
      <c r="D2338" s="122" t="s">
        <v>3146</v>
      </c>
      <c r="E2338" s="122">
        <v>2018</v>
      </c>
      <c r="F2338" s="122" t="s">
        <v>3147</v>
      </c>
      <c r="G2338" s="122" t="s">
        <v>3245</v>
      </c>
      <c r="H2338" s="122" t="s">
        <v>3195</v>
      </c>
      <c r="I2338" s="122" t="s">
        <v>3326</v>
      </c>
      <c r="K2338" s="122" t="s">
        <v>17173</v>
      </c>
      <c r="L2338" s="124" t="s">
        <v>17174</v>
      </c>
      <c r="M2338" s="122" t="s">
        <v>3154</v>
      </c>
      <c r="N2338" s="122">
        <v>75</v>
      </c>
      <c r="O2338" s="124" t="s">
        <v>17175</v>
      </c>
      <c r="P2338" s="124" t="s">
        <v>17176</v>
      </c>
      <c r="Q2338" s="124" t="s">
        <v>17177</v>
      </c>
      <c r="R2338" s="125">
        <v>43721.577615740738</v>
      </c>
      <c r="S2338" s="125">
        <v>43726.192499999997</v>
      </c>
      <c r="T2338" s="122" t="s">
        <v>3158</v>
      </c>
      <c r="U2338" s="122" t="s">
        <v>3158</v>
      </c>
      <c r="V2338" s="122" t="s">
        <v>3158</v>
      </c>
      <c r="W2338" s="122" t="s">
        <v>3158</v>
      </c>
      <c r="X2338" s="122" t="s">
        <v>3158</v>
      </c>
      <c r="Y2338" s="122" t="s">
        <v>3158</v>
      </c>
      <c r="Z2338" s="122">
        <v>0</v>
      </c>
      <c r="AA2338" s="122" t="s">
        <v>3158</v>
      </c>
      <c r="AB2338" s="122" t="s">
        <v>3158</v>
      </c>
      <c r="AC2338" s="122" t="s">
        <v>3158</v>
      </c>
      <c r="AD2338" s="125">
        <v>43726.192499999997</v>
      </c>
      <c r="AE2338" s="122" t="s">
        <v>3158</v>
      </c>
    </row>
    <row r="2339" spans="1:31" ht="13">
      <c r="A2339" s="122">
        <v>5176</v>
      </c>
      <c r="B2339" s="122" t="s">
        <v>17178</v>
      </c>
      <c r="C2339" s="122" t="s">
        <v>17179</v>
      </c>
      <c r="D2339" s="122" t="s">
        <v>3146</v>
      </c>
      <c r="E2339" s="122">
        <v>2013</v>
      </c>
      <c r="F2339" s="122" t="s">
        <v>3342</v>
      </c>
      <c r="G2339" s="122" t="s">
        <v>3245</v>
      </c>
      <c r="H2339" s="122" t="s">
        <v>3195</v>
      </c>
      <c r="I2339" s="122" t="s">
        <v>3326</v>
      </c>
      <c r="K2339" s="122" t="s">
        <v>17180</v>
      </c>
      <c r="L2339" s="124" t="s">
        <v>17181</v>
      </c>
      <c r="M2339" s="122" t="s">
        <v>3154</v>
      </c>
      <c r="N2339" s="122">
        <v>75</v>
      </c>
      <c r="O2339" s="124" t="s">
        <v>17182</v>
      </c>
      <c r="P2339" s="124" t="s">
        <v>17183</v>
      </c>
      <c r="Q2339" s="124" t="s">
        <v>17184</v>
      </c>
      <c r="R2339" s="125">
        <v>43721.577615740738</v>
      </c>
      <c r="S2339" s="125">
        <v>43726.192499999997</v>
      </c>
      <c r="T2339" s="122" t="s">
        <v>3158</v>
      </c>
      <c r="U2339" s="122" t="s">
        <v>3158</v>
      </c>
      <c r="V2339" s="122" t="s">
        <v>3158</v>
      </c>
      <c r="W2339" s="122" t="s">
        <v>3158</v>
      </c>
      <c r="X2339" s="122" t="s">
        <v>3158</v>
      </c>
      <c r="Y2339" s="122" t="s">
        <v>3158</v>
      </c>
      <c r="Z2339" s="122">
        <v>0</v>
      </c>
      <c r="AA2339" s="122" t="s">
        <v>3158</v>
      </c>
      <c r="AB2339" s="122" t="s">
        <v>3158</v>
      </c>
      <c r="AC2339" s="122" t="s">
        <v>3158</v>
      </c>
      <c r="AD2339" s="125">
        <v>43726.192499999997</v>
      </c>
      <c r="AE2339" s="122" t="s">
        <v>3158</v>
      </c>
    </row>
    <row r="2340" spans="1:31" ht="13">
      <c r="A2340" s="122">
        <v>5177</v>
      </c>
      <c r="B2340" s="122" t="s">
        <v>17185</v>
      </c>
      <c r="C2340" s="122" t="s">
        <v>17186</v>
      </c>
      <c r="D2340" s="122" t="s">
        <v>3146</v>
      </c>
      <c r="E2340" s="122">
        <v>2017</v>
      </c>
      <c r="F2340" s="122" t="s">
        <v>16824</v>
      </c>
      <c r="G2340" s="122" t="s">
        <v>3245</v>
      </c>
      <c r="H2340" s="122" t="s">
        <v>3195</v>
      </c>
      <c r="I2340" s="126">
        <v>44967</v>
      </c>
      <c r="K2340" s="122" t="s">
        <v>17187</v>
      </c>
      <c r="L2340" s="124" t="s">
        <v>17188</v>
      </c>
      <c r="M2340" s="122" t="s">
        <v>3154</v>
      </c>
      <c r="N2340" s="122">
        <v>75</v>
      </c>
      <c r="O2340" s="124" t="s">
        <v>17189</v>
      </c>
      <c r="P2340" s="124" t="s">
        <v>17190</v>
      </c>
      <c r="R2340" s="125">
        <v>43721.577615740738</v>
      </c>
      <c r="S2340" s="125">
        <v>43726.192499999997</v>
      </c>
      <c r="T2340" s="122" t="s">
        <v>3158</v>
      </c>
      <c r="U2340" s="122" t="s">
        <v>3158</v>
      </c>
      <c r="V2340" s="122" t="s">
        <v>3158</v>
      </c>
      <c r="W2340" s="122" t="s">
        <v>3158</v>
      </c>
      <c r="X2340" s="122" t="s">
        <v>3158</v>
      </c>
      <c r="Y2340" s="122" t="s">
        <v>3158</v>
      </c>
      <c r="Z2340" s="122">
        <v>0</v>
      </c>
      <c r="AA2340" s="122" t="s">
        <v>3158</v>
      </c>
      <c r="AB2340" s="122" t="s">
        <v>3158</v>
      </c>
      <c r="AC2340" s="122" t="s">
        <v>3158</v>
      </c>
      <c r="AD2340" s="125">
        <v>43726.192499999997</v>
      </c>
      <c r="AE2340" s="122" t="s">
        <v>3158</v>
      </c>
    </row>
    <row r="2341" spans="1:31" ht="13">
      <c r="A2341" s="122">
        <v>5178</v>
      </c>
      <c r="B2341" s="122" t="s">
        <v>17191</v>
      </c>
      <c r="C2341" s="122" t="s">
        <v>17192</v>
      </c>
      <c r="D2341" s="122" t="s">
        <v>3146</v>
      </c>
      <c r="E2341" s="122">
        <v>0</v>
      </c>
      <c r="F2341" s="122" t="s">
        <v>6875</v>
      </c>
      <c r="G2341" s="122" t="s">
        <v>3245</v>
      </c>
      <c r="H2341" s="122" t="s">
        <v>3195</v>
      </c>
      <c r="I2341" s="126">
        <v>44936</v>
      </c>
      <c r="K2341" s="122" t="s">
        <v>17193</v>
      </c>
      <c r="L2341" s="124" t="s">
        <v>17194</v>
      </c>
      <c r="M2341" s="122" t="s">
        <v>3154</v>
      </c>
      <c r="N2341" s="122">
        <v>75</v>
      </c>
      <c r="P2341" s="124" t="s">
        <v>17195</v>
      </c>
      <c r="Q2341" s="124" t="s">
        <v>17196</v>
      </c>
      <c r="R2341" s="125">
        <v>43721.577615740738</v>
      </c>
      <c r="S2341" s="125">
        <v>43726.192499999997</v>
      </c>
      <c r="T2341" s="122" t="s">
        <v>3158</v>
      </c>
      <c r="U2341" s="122" t="s">
        <v>3158</v>
      </c>
      <c r="V2341" s="122" t="s">
        <v>3158</v>
      </c>
      <c r="W2341" s="122" t="s">
        <v>3158</v>
      </c>
      <c r="X2341" s="122" t="s">
        <v>3158</v>
      </c>
      <c r="Y2341" s="122" t="s">
        <v>3158</v>
      </c>
      <c r="Z2341" s="122">
        <v>0</v>
      </c>
      <c r="AA2341" s="122" t="s">
        <v>3158</v>
      </c>
      <c r="AB2341" s="122" t="s">
        <v>3158</v>
      </c>
      <c r="AC2341" s="122" t="s">
        <v>3158</v>
      </c>
      <c r="AD2341" s="125">
        <v>43726.192499999997</v>
      </c>
      <c r="AE2341" s="122" t="s">
        <v>3158</v>
      </c>
    </row>
    <row r="2342" spans="1:31" ht="13">
      <c r="A2342" s="122">
        <v>5179</v>
      </c>
      <c r="B2342" s="122" t="s">
        <v>17197</v>
      </c>
      <c r="C2342" s="122" t="s">
        <v>17198</v>
      </c>
      <c r="D2342" s="122" t="s">
        <v>3146</v>
      </c>
      <c r="E2342" s="122">
        <v>2013</v>
      </c>
      <c r="F2342" s="122" t="s">
        <v>3182</v>
      </c>
      <c r="G2342" s="122" t="s">
        <v>3245</v>
      </c>
      <c r="H2342" s="122" t="s">
        <v>3195</v>
      </c>
      <c r="I2342" s="122" t="s">
        <v>3326</v>
      </c>
      <c r="K2342" s="122" t="s">
        <v>17199</v>
      </c>
      <c r="L2342" s="124" t="s">
        <v>17200</v>
      </c>
      <c r="M2342" s="122" t="s">
        <v>3154</v>
      </c>
      <c r="N2342" s="122">
        <v>75</v>
      </c>
      <c r="O2342" s="124" t="s">
        <v>17201</v>
      </c>
      <c r="P2342" s="124" t="s">
        <v>17202</v>
      </c>
      <c r="Q2342" s="124" t="s">
        <v>17203</v>
      </c>
      <c r="R2342" s="125">
        <v>43721.577615740738</v>
      </c>
      <c r="S2342" s="125">
        <v>43726.192499999997</v>
      </c>
      <c r="T2342" s="122" t="s">
        <v>3158</v>
      </c>
      <c r="U2342" s="122" t="s">
        <v>3158</v>
      </c>
      <c r="V2342" s="122" t="s">
        <v>3158</v>
      </c>
      <c r="W2342" s="122" t="s">
        <v>3158</v>
      </c>
      <c r="X2342" s="122" t="s">
        <v>3158</v>
      </c>
      <c r="Y2342" s="122" t="s">
        <v>3158</v>
      </c>
      <c r="Z2342" s="122">
        <v>0</v>
      </c>
      <c r="AA2342" s="122" t="s">
        <v>3158</v>
      </c>
      <c r="AB2342" s="122" t="s">
        <v>3158</v>
      </c>
      <c r="AC2342" s="122" t="s">
        <v>3158</v>
      </c>
      <c r="AD2342" s="125">
        <v>43726.192499999997</v>
      </c>
      <c r="AE2342" s="122" t="s">
        <v>3158</v>
      </c>
    </row>
    <row r="2343" spans="1:31" ht="13">
      <c r="A2343" s="122">
        <v>5180</v>
      </c>
      <c r="B2343" s="122" t="s">
        <v>17204</v>
      </c>
      <c r="C2343" s="122" t="s">
        <v>17205</v>
      </c>
      <c r="D2343" s="122" t="s">
        <v>3146</v>
      </c>
      <c r="E2343" s="122">
        <v>2017</v>
      </c>
      <c r="F2343" s="122" t="s">
        <v>14056</v>
      </c>
      <c r="G2343" s="122" t="s">
        <v>3245</v>
      </c>
      <c r="H2343" s="122" t="s">
        <v>3195</v>
      </c>
      <c r="I2343" s="126">
        <v>44967</v>
      </c>
      <c r="K2343" s="122" t="s">
        <v>17206</v>
      </c>
      <c r="L2343" s="124" t="s">
        <v>17207</v>
      </c>
      <c r="M2343" s="122" t="s">
        <v>3154</v>
      </c>
      <c r="N2343" s="122">
        <v>75</v>
      </c>
      <c r="O2343" s="124" t="s">
        <v>17208</v>
      </c>
      <c r="P2343" s="124" t="s">
        <v>17209</v>
      </c>
      <c r="Q2343" s="124" t="s">
        <v>17210</v>
      </c>
      <c r="R2343" s="125">
        <v>43721.577615740738</v>
      </c>
      <c r="S2343" s="125">
        <v>43726.192499999997</v>
      </c>
      <c r="T2343" s="122" t="s">
        <v>3158</v>
      </c>
      <c r="U2343" s="122" t="s">
        <v>3158</v>
      </c>
      <c r="V2343" s="122" t="s">
        <v>3158</v>
      </c>
      <c r="W2343" s="122" t="s">
        <v>3158</v>
      </c>
      <c r="X2343" s="122" t="s">
        <v>3158</v>
      </c>
      <c r="Y2343" s="122" t="s">
        <v>3158</v>
      </c>
      <c r="Z2343" s="122">
        <v>0</v>
      </c>
      <c r="AA2343" s="122" t="s">
        <v>3158</v>
      </c>
      <c r="AB2343" s="122" t="s">
        <v>3158</v>
      </c>
      <c r="AC2343" s="122" t="s">
        <v>3158</v>
      </c>
      <c r="AD2343" s="125">
        <v>43726.192499999997</v>
      </c>
      <c r="AE2343" s="122" t="s">
        <v>3158</v>
      </c>
    </row>
    <row r="2344" spans="1:31" ht="13">
      <c r="A2344" s="122">
        <v>5182</v>
      </c>
      <c r="B2344" s="124" t="s">
        <v>17211</v>
      </c>
      <c r="C2344" s="122" t="s">
        <v>17212</v>
      </c>
      <c r="D2344" s="122" t="s">
        <v>3146</v>
      </c>
      <c r="E2344" s="122">
        <v>2011</v>
      </c>
      <c r="F2344" s="122" t="s">
        <v>6564</v>
      </c>
      <c r="G2344" s="122" t="s">
        <v>3245</v>
      </c>
      <c r="H2344" s="122" t="s">
        <v>3195</v>
      </c>
      <c r="I2344" s="122" t="s">
        <v>3326</v>
      </c>
      <c r="K2344" s="122" t="s">
        <v>17213</v>
      </c>
      <c r="L2344" s="124" t="s">
        <v>17214</v>
      </c>
      <c r="M2344" s="122" t="s">
        <v>3154</v>
      </c>
      <c r="N2344" s="122">
        <v>75</v>
      </c>
      <c r="P2344" s="124" t="s">
        <v>17215</v>
      </c>
      <c r="Q2344" s="124" t="s">
        <v>17214</v>
      </c>
      <c r="R2344" s="125">
        <v>43721.577615740738</v>
      </c>
      <c r="S2344" s="125">
        <v>43726.192499999997</v>
      </c>
      <c r="T2344" s="122" t="s">
        <v>3158</v>
      </c>
      <c r="U2344" s="122" t="s">
        <v>3158</v>
      </c>
      <c r="V2344" s="122" t="s">
        <v>3158</v>
      </c>
      <c r="W2344" s="122" t="s">
        <v>3158</v>
      </c>
      <c r="X2344" s="122" t="s">
        <v>3158</v>
      </c>
      <c r="Y2344" s="122" t="s">
        <v>3158</v>
      </c>
      <c r="Z2344" s="122">
        <v>0</v>
      </c>
      <c r="AA2344" s="122" t="s">
        <v>3158</v>
      </c>
      <c r="AB2344" s="122" t="s">
        <v>3158</v>
      </c>
      <c r="AC2344" s="122" t="s">
        <v>3158</v>
      </c>
      <c r="AD2344" s="125">
        <v>43726.192499999997</v>
      </c>
      <c r="AE2344" s="122" t="s">
        <v>3158</v>
      </c>
    </row>
    <row r="2345" spans="1:31" ht="13">
      <c r="A2345" s="122">
        <v>5183</v>
      </c>
      <c r="B2345" s="122" t="s">
        <v>17216</v>
      </c>
      <c r="C2345" s="122" t="s">
        <v>17217</v>
      </c>
      <c r="D2345" s="122" t="s">
        <v>3146</v>
      </c>
      <c r="E2345" s="122">
        <v>2015</v>
      </c>
      <c r="F2345" s="122" t="s">
        <v>14056</v>
      </c>
      <c r="G2345" s="122" t="s">
        <v>10320</v>
      </c>
      <c r="H2345" s="122" t="s">
        <v>3195</v>
      </c>
      <c r="I2345" s="126">
        <v>44967</v>
      </c>
      <c r="K2345" s="122" t="s">
        <v>17218</v>
      </c>
      <c r="L2345" s="124" t="s">
        <v>17219</v>
      </c>
      <c r="M2345" s="122" t="s">
        <v>3154</v>
      </c>
      <c r="N2345" s="122">
        <v>75</v>
      </c>
      <c r="O2345" s="124" t="s">
        <v>17220</v>
      </c>
      <c r="P2345" s="124" t="s">
        <v>17221</v>
      </c>
      <c r="Q2345" s="124" t="s">
        <v>17222</v>
      </c>
      <c r="R2345" s="125">
        <v>43721.577615740738</v>
      </c>
      <c r="S2345" s="125">
        <v>43726.192499999997</v>
      </c>
      <c r="T2345" s="122" t="s">
        <v>3158</v>
      </c>
      <c r="U2345" s="122" t="s">
        <v>3158</v>
      </c>
      <c r="V2345" s="122" t="s">
        <v>3158</v>
      </c>
      <c r="W2345" s="122" t="s">
        <v>3158</v>
      </c>
      <c r="X2345" s="122" t="s">
        <v>3158</v>
      </c>
      <c r="Y2345" s="122" t="s">
        <v>3158</v>
      </c>
      <c r="Z2345" s="122">
        <v>0</v>
      </c>
      <c r="AA2345" s="122" t="s">
        <v>3158</v>
      </c>
      <c r="AB2345" s="122" t="s">
        <v>3158</v>
      </c>
      <c r="AC2345" s="122" t="s">
        <v>3158</v>
      </c>
      <c r="AD2345" s="125">
        <v>43726.192499999997</v>
      </c>
      <c r="AE2345" s="122" t="s">
        <v>3158</v>
      </c>
    </row>
    <row r="2346" spans="1:31" ht="13">
      <c r="A2346" s="122">
        <v>5184</v>
      </c>
      <c r="B2346" s="122" t="s">
        <v>17223</v>
      </c>
      <c r="C2346" s="122" t="s">
        <v>17224</v>
      </c>
      <c r="D2346" s="122" t="s">
        <v>3146</v>
      </c>
      <c r="E2346" s="122">
        <v>2014</v>
      </c>
      <c r="F2346" s="122" t="s">
        <v>3147</v>
      </c>
      <c r="G2346" s="122" t="s">
        <v>3245</v>
      </c>
      <c r="H2346" s="122" t="s">
        <v>3195</v>
      </c>
      <c r="I2346" s="126">
        <v>44936</v>
      </c>
      <c r="K2346" s="122" t="s">
        <v>17225</v>
      </c>
      <c r="L2346" s="124" t="s">
        <v>17226</v>
      </c>
      <c r="M2346" s="122" t="s">
        <v>3154</v>
      </c>
      <c r="N2346" s="122">
        <v>75</v>
      </c>
      <c r="P2346" s="124" t="s">
        <v>17227</v>
      </c>
      <c r="Q2346" s="124" t="s">
        <v>17228</v>
      </c>
      <c r="R2346" s="125">
        <v>43721.577615740738</v>
      </c>
      <c r="S2346" s="125">
        <v>43726.192499999997</v>
      </c>
      <c r="T2346" s="122" t="s">
        <v>3158</v>
      </c>
      <c r="U2346" s="122" t="s">
        <v>3158</v>
      </c>
      <c r="V2346" s="122" t="s">
        <v>3158</v>
      </c>
      <c r="W2346" s="122" t="s">
        <v>3158</v>
      </c>
      <c r="X2346" s="122" t="s">
        <v>3158</v>
      </c>
      <c r="Y2346" s="122" t="s">
        <v>3158</v>
      </c>
      <c r="Z2346" s="122">
        <v>0</v>
      </c>
      <c r="AA2346" s="122" t="s">
        <v>3158</v>
      </c>
      <c r="AB2346" s="122" t="s">
        <v>3158</v>
      </c>
      <c r="AC2346" s="122" t="s">
        <v>3158</v>
      </c>
      <c r="AD2346" s="125">
        <v>43726.192499999997</v>
      </c>
      <c r="AE2346" s="122" t="s">
        <v>3158</v>
      </c>
    </row>
    <row r="2347" spans="1:31" ht="13">
      <c r="A2347" s="122">
        <v>5185</v>
      </c>
      <c r="B2347" s="122" t="s">
        <v>17229</v>
      </c>
      <c r="C2347" s="122" t="s">
        <v>17230</v>
      </c>
      <c r="D2347" s="122" t="s">
        <v>3146</v>
      </c>
      <c r="E2347" s="122">
        <v>2017</v>
      </c>
      <c r="F2347" s="122" t="s">
        <v>6564</v>
      </c>
      <c r="G2347" s="122" t="s">
        <v>10320</v>
      </c>
      <c r="H2347" s="122" t="s">
        <v>3195</v>
      </c>
      <c r="I2347" s="122" t="s">
        <v>3326</v>
      </c>
      <c r="K2347" s="122" t="s">
        <v>17231</v>
      </c>
      <c r="L2347" s="124" t="s">
        <v>17232</v>
      </c>
      <c r="M2347" s="122" t="s">
        <v>3154</v>
      </c>
      <c r="N2347" s="122">
        <v>75</v>
      </c>
      <c r="P2347" s="124" t="s">
        <v>17233</v>
      </c>
      <c r="Q2347" s="124" t="s">
        <v>17234</v>
      </c>
      <c r="R2347" s="125">
        <v>43721.577615740738</v>
      </c>
      <c r="S2347" s="125">
        <v>43726.192499999997</v>
      </c>
      <c r="T2347" s="122" t="s">
        <v>3158</v>
      </c>
      <c r="U2347" s="122" t="s">
        <v>3158</v>
      </c>
      <c r="V2347" s="122" t="s">
        <v>3158</v>
      </c>
      <c r="W2347" s="122" t="s">
        <v>3158</v>
      </c>
      <c r="X2347" s="122" t="s">
        <v>3158</v>
      </c>
      <c r="Y2347" s="122" t="s">
        <v>3158</v>
      </c>
      <c r="Z2347" s="122">
        <v>0</v>
      </c>
      <c r="AA2347" s="122" t="s">
        <v>3158</v>
      </c>
      <c r="AB2347" s="122" t="s">
        <v>3158</v>
      </c>
      <c r="AC2347" s="122" t="s">
        <v>3158</v>
      </c>
      <c r="AD2347" s="125">
        <v>43726.192499999997</v>
      </c>
      <c r="AE2347" s="122" t="s">
        <v>3158</v>
      </c>
    </row>
    <row r="2348" spans="1:31" ht="13">
      <c r="A2348" s="122">
        <v>5186</v>
      </c>
      <c r="B2348" s="122" t="s">
        <v>17235</v>
      </c>
      <c r="C2348" s="122" t="s">
        <v>17236</v>
      </c>
      <c r="D2348" s="122" t="s">
        <v>3146</v>
      </c>
      <c r="E2348" s="122">
        <v>2012</v>
      </c>
      <c r="F2348" s="122" t="s">
        <v>16824</v>
      </c>
      <c r="G2348" s="122" t="s">
        <v>3245</v>
      </c>
      <c r="H2348" s="122" t="s">
        <v>3195</v>
      </c>
      <c r="I2348" s="122" t="s">
        <v>3326</v>
      </c>
      <c r="K2348" s="122" t="s">
        <v>17237</v>
      </c>
      <c r="L2348" s="124" t="s">
        <v>17238</v>
      </c>
      <c r="M2348" s="122" t="s">
        <v>3154</v>
      </c>
      <c r="N2348" s="122">
        <v>75</v>
      </c>
      <c r="O2348" s="124" t="s">
        <v>17239</v>
      </c>
      <c r="P2348" s="124" t="s">
        <v>17240</v>
      </c>
      <c r="Q2348" s="124" t="s">
        <v>17241</v>
      </c>
      <c r="R2348" s="125">
        <v>43721.577615740738</v>
      </c>
      <c r="S2348" s="125">
        <v>43726.192499999997</v>
      </c>
      <c r="T2348" s="122" t="s">
        <v>3158</v>
      </c>
      <c r="U2348" s="122" t="s">
        <v>3158</v>
      </c>
      <c r="V2348" s="122" t="s">
        <v>3158</v>
      </c>
      <c r="W2348" s="122" t="s">
        <v>3158</v>
      </c>
      <c r="X2348" s="122" t="s">
        <v>3158</v>
      </c>
      <c r="Y2348" s="122" t="s">
        <v>3158</v>
      </c>
      <c r="Z2348" s="122">
        <v>0</v>
      </c>
      <c r="AA2348" s="122" t="s">
        <v>3158</v>
      </c>
      <c r="AB2348" s="122" t="s">
        <v>3158</v>
      </c>
      <c r="AC2348" s="122" t="s">
        <v>3158</v>
      </c>
      <c r="AD2348" s="125">
        <v>43726.192499999997</v>
      </c>
      <c r="AE2348" s="122" t="s">
        <v>3158</v>
      </c>
    </row>
    <row r="2349" spans="1:31" ht="13">
      <c r="A2349" s="122">
        <v>5187</v>
      </c>
      <c r="B2349" s="122" t="s">
        <v>17242</v>
      </c>
      <c r="C2349" s="122" t="s">
        <v>17243</v>
      </c>
      <c r="D2349" s="122" t="s">
        <v>3146</v>
      </c>
      <c r="E2349" s="122">
        <v>2010</v>
      </c>
      <c r="F2349" s="122" t="s">
        <v>14056</v>
      </c>
      <c r="G2349" s="122" t="s">
        <v>3245</v>
      </c>
      <c r="H2349" s="122" t="s">
        <v>3195</v>
      </c>
      <c r="I2349" s="126">
        <v>44967</v>
      </c>
      <c r="K2349" s="122" t="s">
        <v>17244</v>
      </c>
      <c r="L2349" s="124" t="s">
        <v>17245</v>
      </c>
      <c r="M2349" s="122" t="s">
        <v>3154</v>
      </c>
      <c r="N2349" s="122">
        <v>75</v>
      </c>
      <c r="O2349" s="124" t="s">
        <v>17246</v>
      </c>
      <c r="P2349" s="124" t="s">
        <v>17247</v>
      </c>
      <c r="Q2349" s="124" t="s">
        <v>17248</v>
      </c>
      <c r="R2349" s="125">
        <v>43721.577615740738</v>
      </c>
      <c r="S2349" s="125">
        <v>43726.192499999997</v>
      </c>
      <c r="T2349" s="122" t="s">
        <v>3158</v>
      </c>
      <c r="U2349" s="122" t="s">
        <v>3158</v>
      </c>
      <c r="V2349" s="122" t="s">
        <v>3158</v>
      </c>
      <c r="W2349" s="122" t="s">
        <v>3158</v>
      </c>
      <c r="X2349" s="122" t="s">
        <v>3158</v>
      </c>
      <c r="Y2349" s="122" t="s">
        <v>3158</v>
      </c>
      <c r="Z2349" s="122">
        <v>0</v>
      </c>
      <c r="AA2349" s="122" t="s">
        <v>3158</v>
      </c>
      <c r="AB2349" s="122" t="s">
        <v>3158</v>
      </c>
      <c r="AC2349" s="122" t="s">
        <v>3158</v>
      </c>
      <c r="AD2349" s="125">
        <v>43726.192499999997</v>
      </c>
      <c r="AE2349" s="122" t="s">
        <v>3158</v>
      </c>
    </row>
    <row r="2350" spans="1:31" ht="13">
      <c r="A2350" s="122">
        <v>5188</v>
      </c>
      <c r="B2350" s="122" t="s">
        <v>17249</v>
      </c>
      <c r="C2350" s="122" t="s">
        <v>17250</v>
      </c>
      <c r="D2350" s="122" t="s">
        <v>3146</v>
      </c>
      <c r="E2350" s="122">
        <v>2010</v>
      </c>
      <c r="F2350" s="122" t="s">
        <v>16824</v>
      </c>
      <c r="G2350" s="122" t="s">
        <v>3245</v>
      </c>
      <c r="H2350" s="122" t="s">
        <v>3195</v>
      </c>
      <c r="I2350" s="122" t="s">
        <v>3375</v>
      </c>
      <c r="K2350" s="122" t="s">
        <v>17251</v>
      </c>
      <c r="L2350" s="124" t="s">
        <v>17252</v>
      </c>
      <c r="M2350" s="122" t="s">
        <v>3154</v>
      </c>
      <c r="N2350" s="122">
        <v>75</v>
      </c>
      <c r="O2350" s="124" t="s">
        <v>17253</v>
      </c>
      <c r="P2350" s="124" t="s">
        <v>17254</v>
      </c>
      <c r="Q2350" s="124" t="s">
        <v>17255</v>
      </c>
      <c r="R2350" s="125">
        <v>43721.577615740738</v>
      </c>
      <c r="S2350" s="125">
        <v>43726.192499999997</v>
      </c>
      <c r="T2350" s="122" t="s">
        <v>3158</v>
      </c>
      <c r="U2350" s="122" t="s">
        <v>3158</v>
      </c>
      <c r="V2350" s="122" t="s">
        <v>3158</v>
      </c>
      <c r="W2350" s="122" t="s">
        <v>3158</v>
      </c>
      <c r="X2350" s="122" t="s">
        <v>3158</v>
      </c>
      <c r="Y2350" s="122" t="s">
        <v>3158</v>
      </c>
      <c r="Z2350" s="122">
        <v>0</v>
      </c>
      <c r="AA2350" s="122" t="s">
        <v>3158</v>
      </c>
      <c r="AB2350" s="122" t="s">
        <v>3158</v>
      </c>
      <c r="AC2350" s="122" t="s">
        <v>3158</v>
      </c>
      <c r="AD2350" s="125">
        <v>43726.192499999997</v>
      </c>
      <c r="AE2350" s="122" t="s">
        <v>3158</v>
      </c>
    </row>
    <row r="2351" spans="1:31" ht="13">
      <c r="A2351" s="122">
        <v>5189</v>
      </c>
      <c r="B2351" s="122" t="s">
        <v>17256</v>
      </c>
      <c r="C2351" s="122" t="s">
        <v>17257</v>
      </c>
      <c r="D2351" s="122" t="s">
        <v>3146</v>
      </c>
      <c r="E2351" s="122">
        <v>2016</v>
      </c>
      <c r="F2351" s="122" t="s">
        <v>3182</v>
      </c>
      <c r="G2351" s="122" t="s">
        <v>3245</v>
      </c>
      <c r="H2351" s="122" t="s">
        <v>3195</v>
      </c>
      <c r="I2351" s="126">
        <v>44936</v>
      </c>
      <c r="K2351" s="122" t="s">
        <v>17258</v>
      </c>
      <c r="L2351" s="124" t="s">
        <v>17259</v>
      </c>
      <c r="M2351" s="122" t="s">
        <v>3154</v>
      </c>
      <c r="N2351" s="122">
        <v>75</v>
      </c>
      <c r="P2351" s="124" t="s">
        <v>17260</v>
      </c>
      <c r="Q2351" s="124" t="s">
        <v>17261</v>
      </c>
      <c r="R2351" s="125">
        <v>43721.577615740738</v>
      </c>
      <c r="S2351" s="125">
        <v>43726.192499999997</v>
      </c>
      <c r="T2351" s="122" t="s">
        <v>3158</v>
      </c>
      <c r="U2351" s="122" t="s">
        <v>3158</v>
      </c>
      <c r="V2351" s="122" t="s">
        <v>3158</v>
      </c>
      <c r="W2351" s="122" t="s">
        <v>3158</v>
      </c>
      <c r="X2351" s="122" t="s">
        <v>3158</v>
      </c>
      <c r="Y2351" s="122" t="s">
        <v>3158</v>
      </c>
      <c r="Z2351" s="122">
        <v>0</v>
      </c>
      <c r="AA2351" s="122" t="s">
        <v>3158</v>
      </c>
      <c r="AB2351" s="122" t="s">
        <v>3158</v>
      </c>
      <c r="AC2351" s="122" t="s">
        <v>3158</v>
      </c>
      <c r="AD2351" s="125">
        <v>43726.192499999997</v>
      </c>
      <c r="AE2351" s="122" t="s">
        <v>3158</v>
      </c>
    </row>
    <row r="2352" spans="1:31" ht="13">
      <c r="A2352" s="122">
        <v>5190</v>
      </c>
      <c r="B2352" s="122" t="s">
        <v>17262</v>
      </c>
      <c r="C2352" s="122" t="s">
        <v>17263</v>
      </c>
      <c r="D2352" s="122" t="s">
        <v>3146</v>
      </c>
      <c r="E2352" s="122">
        <v>2017</v>
      </c>
      <c r="F2352" s="122" t="s">
        <v>16824</v>
      </c>
      <c r="G2352" s="122" t="s">
        <v>3245</v>
      </c>
      <c r="H2352" s="122" t="s">
        <v>3195</v>
      </c>
      <c r="I2352" s="126">
        <v>44936</v>
      </c>
      <c r="K2352" s="122" t="s">
        <v>17264</v>
      </c>
      <c r="L2352" s="124" t="s">
        <v>17265</v>
      </c>
      <c r="M2352" s="122" t="s">
        <v>3154</v>
      </c>
      <c r="N2352" s="122">
        <v>75</v>
      </c>
      <c r="R2352" s="125">
        <v>43721.577615740738</v>
      </c>
      <c r="S2352" s="125">
        <v>43726.192499999997</v>
      </c>
      <c r="T2352" s="122" t="s">
        <v>3158</v>
      </c>
      <c r="U2352" s="122" t="s">
        <v>3158</v>
      </c>
      <c r="V2352" s="122" t="s">
        <v>3158</v>
      </c>
      <c r="W2352" s="122" t="s">
        <v>3158</v>
      </c>
      <c r="X2352" s="122" t="s">
        <v>3158</v>
      </c>
      <c r="Y2352" s="122" t="s">
        <v>3158</v>
      </c>
      <c r="Z2352" s="122">
        <v>0</v>
      </c>
      <c r="AA2352" s="122" t="s">
        <v>3158</v>
      </c>
      <c r="AB2352" s="122" t="s">
        <v>3158</v>
      </c>
      <c r="AC2352" s="122" t="s">
        <v>3158</v>
      </c>
      <c r="AD2352" s="125">
        <v>43726.192499999997</v>
      </c>
      <c r="AE2352" s="122" t="s">
        <v>3158</v>
      </c>
    </row>
    <row r="2353" spans="1:31" ht="13">
      <c r="A2353" s="122">
        <v>5191</v>
      </c>
      <c r="B2353" s="122" t="s">
        <v>17266</v>
      </c>
      <c r="C2353" s="122" t="s">
        <v>17267</v>
      </c>
      <c r="D2353" s="122" t="s">
        <v>3146</v>
      </c>
      <c r="E2353" s="122">
        <v>2017</v>
      </c>
      <c r="F2353" s="122" t="s">
        <v>5033</v>
      </c>
      <c r="G2353" s="122" t="s">
        <v>3245</v>
      </c>
      <c r="H2353" s="122" t="s">
        <v>3195</v>
      </c>
      <c r="I2353" s="126">
        <v>44936</v>
      </c>
      <c r="K2353" s="122" t="s">
        <v>17268</v>
      </c>
      <c r="L2353" s="124" t="s">
        <v>17269</v>
      </c>
      <c r="M2353" s="122" t="s">
        <v>3154</v>
      </c>
      <c r="N2353" s="122">
        <v>75</v>
      </c>
      <c r="R2353" s="125">
        <v>43721.577615740738</v>
      </c>
      <c r="S2353" s="125">
        <v>43726.192499999997</v>
      </c>
      <c r="T2353" s="122" t="s">
        <v>3158</v>
      </c>
      <c r="U2353" s="122" t="s">
        <v>3158</v>
      </c>
      <c r="V2353" s="122" t="s">
        <v>3158</v>
      </c>
      <c r="W2353" s="122" t="s">
        <v>3158</v>
      </c>
      <c r="X2353" s="122" t="s">
        <v>3158</v>
      </c>
      <c r="Y2353" s="122" t="s">
        <v>3158</v>
      </c>
      <c r="Z2353" s="122">
        <v>0</v>
      </c>
      <c r="AA2353" s="122" t="s">
        <v>3158</v>
      </c>
      <c r="AB2353" s="122" t="s">
        <v>3158</v>
      </c>
      <c r="AC2353" s="122" t="s">
        <v>3158</v>
      </c>
      <c r="AD2353" s="125">
        <v>43726.192499999997</v>
      </c>
      <c r="AE2353" s="122" t="s">
        <v>3158</v>
      </c>
    </row>
    <row r="2354" spans="1:31" ht="13">
      <c r="A2354" s="122">
        <v>5192</v>
      </c>
      <c r="B2354" s="122" t="s">
        <v>17270</v>
      </c>
      <c r="C2354" s="122" t="s">
        <v>17271</v>
      </c>
      <c r="D2354" s="122" t="s">
        <v>3146</v>
      </c>
      <c r="E2354" s="122">
        <v>2011</v>
      </c>
      <c r="F2354" s="122" t="s">
        <v>3225</v>
      </c>
      <c r="G2354" s="122" t="s">
        <v>3245</v>
      </c>
      <c r="H2354" s="122" t="s">
        <v>3195</v>
      </c>
      <c r="I2354" s="122" t="s">
        <v>17272</v>
      </c>
      <c r="K2354" s="122" t="s">
        <v>17273</v>
      </c>
      <c r="L2354" s="124" t="s">
        <v>8723</v>
      </c>
      <c r="M2354" s="122" t="s">
        <v>3154</v>
      </c>
      <c r="N2354" s="122">
        <v>75</v>
      </c>
      <c r="O2354" s="124" t="s">
        <v>8724</v>
      </c>
      <c r="P2354" s="124" t="s">
        <v>8725</v>
      </c>
      <c r="Q2354" s="124" t="s">
        <v>8726</v>
      </c>
      <c r="R2354" s="125">
        <v>43721.577615740738</v>
      </c>
      <c r="S2354" s="125">
        <v>43726.192499999997</v>
      </c>
      <c r="T2354" s="122" t="s">
        <v>3158</v>
      </c>
      <c r="U2354" s="122" t="s">
        <v>3158</v>
      </c>
      <c r="V2354" s="122" t="s">
        <v>3158</v>
      </c>
      <c r="W2354" s="122" t="s">
        <v>3158</v>
      </c>
      <c r="X2354" s="122" t="s">
        <v>3158</v>
      </c>
      <c r="Y2354" s="122" t="s">
        <v>3158</v>
      </c>
      <c r="Z2354" s="122">
        <v>0</v>
      </c>
      <c r="AA2354" s="122" t="s">
        <v>3158</v>
      </c>
      <c r="AB2354" s="122" t="s">
        <v>3158</v>
      </c>
      <c r="AC2354" s="122" t="s">
        <v>3158</v>
      </c>
      <c r="AD2354" s="125">
        <v>43726.192499999997</v>
      </c>
      <c r="AE2354" s="122" t="s">
        <v>3158</v>
      </c>
    </row>
    <row r="2355" spans="1:31" ht="13">
      <c r="A2355" s="122">
        <v>5193</v>
      </c>
      <c r="B2355" s="122" t="s">
        <v>17274</v>
      </c>
      <c r="C2355" s="122" t="s">
        <v>17275</v>
      </c>
      <c r="D2355" s="122" t="s">
        <v>3146</v>
      </c>
      <c r="E2355" s="122">
        <v>2017</v>
      </c>
      <c r="F2355" s="122" t="s">
        <v>16824</v>
      </c>
      <c r="G2355" s="122" t="s">
        <v>3245</v>
      </c>
      <c r="H2355" s="122" t="s">
        <v>3195</v>
      </c>
      <c r="I2355" s="126">
        <v>44967</v>
      </c>
      <c r="K2355" s="122" t="s">
        <v>17276</v>
      </c>
      <c r="L2355" s="124" t="s">
        <v>17277</v>
      </c>
      <c r="M2355" s="122" t="s">
        <v>3154</v>
      </c>
      <c r="N2355" s="122">
        <v>75</v>
      </c>
      <c r="O2355" s="124" t="s">
        <v>17278</v>
      </c>
      <c r="P2355" s="124" t="s">
        <v>17279</v>
      </c>
      <c r="Q2355" s="124" t="s">
        <v>17280</v>
      </c>
      <c r="R2355" s="125">
        <v>43721.577615740738</v>
      </c>
      <c r="S2355" s="125">
        <v>43726.192499999997</v>
      </c>
      <c r="T2355" s="122" t="s">
        <v>3158</v>
      </c>
      <c r="U2355" s="122" t="s">
        <v>3158</v>
      </c>
      <c r="V2355" s="122" t="s">
        <v>3158</v>
      </c>
      <c r="W2355" s="122" t="s">
        <v>3158</v>
      </c>
      <c r="X2355" s="122" t="s">
        <v>3158</v>
      </c>
      <c r="Y2355" s="122" t="s">
        <v>3158</v>
      </c>
      <c r="Z2355" s="122">
        <v>0</v>
      </c>
      <c r="AA2355" s="122" t="s">
        <v>3158</v>
      </c>
      <c r="AB2355" s="122" t="s">
        <v>3158</v>
      </c>
      <c r="AC2355" s="122" t="s">
        <v>3158</v>
      </c>
      <c r="AD2355" s="125">
        <v>43726.192499999997</v>
      </c>
      <c r="AE2355" s="122" t="s">
        <v>3158</v>
      </c>
    </row>
    <row r="2356" spans="1:31" ht="13">
      <c r="A2356" s="122">
        <v>5194</v>
      </c>
      <c r="B2356" s="124" t="s">
        <v>17281</v>
      </c>
      <c r="C2356" s="122" t="s">
        <v>9581</v>
      </c>
      <c r="D2356" s="122" t="s">
        <v>3146</v>
      </c>
      <c r="E2356" s="122">
        <v>2015</v>
      </c>
      <c r="F2356" s="122" t="s">
        <v>3147</v>
      </c>
      <c r="G2356" s="122" t="s">
        <v>3245</v>
      </c>
      <c r="H2356" s="122" t="s">
        <v>3195</v>
      </c>
      <c r="I2356" s="126">
        <v>44936</v>
      </c>
      <c r="K2356" s="122" t="s">
        <v>17282</v>
      </c>
      <c r="L2356" s="124" t="s">
        <v>17283</v>
      </c>
      <c r="M2356" s="122" t="s">
        <v>3154</v>
      </c>
      <c r="N2356" s="122">
        <v>75</v>
      </c>
      <c r="P2356" s="124" t="s">
        <v>9585</v>
      </c>
      <c r="Q2356" s="124" t="s">
        <v>9586</v>
      </c>
      <c r="R2356" s="125">
        <v>43721.577615740738</v>
      </c>
      <c r="S2356" s="125">
        <v>43726.192499999997</v>
      </c>
      <c r="T2356" s="122" t="s">
        <v>3158</v>
      </c>
      <c r="U2356" s="122" t="s">
        <v>3158</v>
      </c>
      <c r="V2356" s="122" t="s">
        <v>3158</v>
      </c>
      <c r="W2356" s="122" t="s">
        <v>3158</v>
      </c>
      <c r="X2356" s="122" t="s">
        <v>3158</v>
      </c>
      <c r="Y2356" s="122" t="s">
        <v>3158</v>
      </c>
      <c r="Z2356" s="122">
        <v>0</v>
      </c>
      <c r="AA2356" s="122" t="s">
        <v>3158</v>
      </c>
      <c r="AB2356" s="122" t="s">
        <v>3158</v>
      </c>
      <c r="AC2356" s="122" t="s">
        <v>3158</v>
      </c>
      <c r="AD2356" s="125">
        <v>43726.192499999997</v>
      </c>
      <c r="AE2356" s="122" t="s">
        <v>3158</v>
      </c>
    </row>
    <row r="2357" spans="1:31" ht="13">
      <c r="A2357" s="122">
        <v>5195</v>
      </c>
      <c r="B2357" s="122" t="s">
        <v>17284</v>
      </c>
      <c r="C2357" s="122" t="s">
        <v>17285</v>
      </c>
      <c r="D2357" s="122" t="s">
        <v>3146</v>
      </c>
      <c r="E2357" s="122">
        <v>2008</v>
      </c>
      <c r="F2357" s="122" t="s">
        <v>14056</v>
      </c>
      <c r="G2357" s="122" t="s">
        <v>3245</v>
      </c>
      <c r="H2357" s="122" t="s">
        <v>3195</v>
      </c>
      <c r="I2357" s="122" t="s">
        <v>3326</v>
      </c>
      <c r="K2357" s="122" t="s">
        <v>17286</v>
      </c>
      <c r="L2357" s="124" t="s">
        <v>17287</v>
      </c>
      <c r="M2357" s="122" t="s">
        <v>3154</v>
      </c>
      <c r="N2357" s="122">
        <v>75</v>
      </c>
      <c r="P2357" s="124" t="s">
        <v>17288</v>
      </c>
      <c r="Q2357" s="124" t="s">
        <v>17289</v>
      </c>
      <c r="R2357" s="125">
        <v>43721.577615740738</v>
      </c>
      <c r="S2357" s="125">
        <v>43726.192499999997</v>
      </c>
      <c r="T2357" s="122" t="s">
        <v>3158</v>
      </c>
      <c r="U2357" s="122" t="s">
        <v>3158</v>
      </c>
      <c r="V2357" s="122" t="s">
        <v>3158</v>
      </c>
      <c r="W2357" s="122" t="s">
        <v>3158</v>
      </c>
      <c r="X2357" s="122" t="s">
        <v>3158</v>
      </c>
      <c r="Y2357" s="122" t="s">
        <v>3158</v>
      </c>
      <c r="Z2357" s="122">
        <v>0</v>
      </c>
      <c r="AA2357" s="122" t="s">
        <v>3158</v>
      </c>
      <c r="AB2357" s="122" t="s">
        <v>3158</v>
      </c>
      <c r="AC2357" s="122" t="s">
        <v>3158</v>
      </c>
      <c r="AD2357" s="125">
        <v>43726.192499999997</v>
      </c>
      <c r="AE2357" s="122" t="s">
        <v>3158</v>
      </c>
    </row>
    <row r="2358" spans="1:31" ht="13">
      <c r="A2358" s="122">
        <v>5196</v>
      </c>
      <c r="B2358" s="124" t="s">
        <v>17290</v>
      </c>
      <c r="C2358" s="122" t="s">
        <v>17291</v>
      </c>
      <c r="D2358" s="122" t="s">
        <v>3146</v>
      </c>
      <c r="E2358" s="122">
        <v>2017</v>
      </c>
      <c r="F2358" s="122" t="s">
        <v>3992</v>
      </c>
      <c r="G2358" s="122" t="s">
        <v>3245</v>
      </c>
      <c r="H2358" s="122" t="s">
        <v>3195</v>
      </c>
      <c r="I2358" s="126">
        <v>44936</v>
      </c>
      <c r="K2358" s="122" t="s">
        <v>17292</v>
      </c>
      <c r="L2358" s="124" t="s">
        <v>17293</v>
      </c>
      <c r="M2358" s="122" t="s">
        <v>3154</v>
      </c>
      <c r="N2358" s="122">
        <v>75</v>
      </c>
      <c r="Q2358" s="124" t="s">
        <v>17294</v>
      </c>
      <c r="R2358" s="125">
        <v>43721.577615740738</v>
      </c>
      <c r="S2358" s="125">
        <v>43726.192499999997</v>
      </c>
      <c r="T2358" s="122" t="s">
        <v>3158</v>
      </c>
      <c r="U2358" s="122" t="s">
        <v>3158</v>
      </c>
      <c r="V2358" s="122" t="s">
        <v>3158</v>
      </c>
      <c r="W2358" s="122" t="s">
        <v>3158</v>
      </c>
      <c r="X2358" s="122" t="s">
        <v>3158</v>
      </c>
      <c r="Y2358" s="122" t="s">
        <v>3158</v>
      </c>
      <c r="Z2358" s="122">
        <v>0</v>
      </c>
      <c r="AA2358" s="122" t="s">
        <v>3158</v>
      </c>
      <c r="AB2358" s="122" t="s">
        <v>3158</v>
      </c>
      <c r="AC2358" s="122" t="s">
        <v>3158</v>
      </c>
      <c r="AD2358" s="125">
        <v>43726.192499999997</v>
      </c>
      <c r="AE2358" s="122" t="s">
        <v>3158</v>
      </c>
    </row>
    <row r="2359" spans="1:31" ht="13">
      <c r="A2359" s="122">
        <v>5197</v>
      </c>
      <c r="B2359" s="122" t="s">
        <v>17295</v>
      </c>
      <c r="C2359" s="122" t="s">
        <v>17296</v>
      </c>
      <c r="D2359" s="122" t="s">
        <v>3146</v>
      </c>
      <c r="E2359" s="122">
        <v>2019</v>
      </c>
      <c r="F2359" s="122" t="s">
        <v>14056</v>
      </c>
      <c r="G2359" s="122" t="s">
        <v>3245</v>
      </c>
      <c r="H2359" s="122" t="s">
        <v>3195</v>
      </c>
      <c r="I2359" s="126">
        <v>44936</v>
      </c>
      <c r="K2359" s="122" t="s">
        <v>17297</v>
      </c>
      <c r="L2359" s="124" t="s">
        <v>17298</v>
      </c>
      <c r="M2359" s="122" t="s">
        <v>3154</v>
      </c>
      <c r="N2359" s="122">
        <v>75</v>
      </c>
      <c r="Q2359" s="124" t="s">
        <v>17299</v>
      </c>
      <c r="R2359" s="125">
        <v>43721.577615740738</v>
      </c>
      <c r="S2359" s="125">
        <v>43726.192499999997</v>
      </c>
      <c r="T2359" s="122" t="s">
        <v>3158</v>
      </c>
      <c r="U2359" s="122" t="s">
        <v>3158</v>
      </c>
      <c r="V2359" s="122" t="s">
        <v>3158</v>
      </c>
      <c r="W2359" s="122" t="s">
        <v>3158</v>
      </c>
      <c r="X2359" s="122" t="s">
        <v>3158</v>
      </c>
      <c r="Y2359" s="122" t="s">
        <v>3158</v>
      </c>
      <c r="Z2359" s="122">
        <v>0</v>
      </c>
      <c r="AA2359" s="122" t="s">
        <v>3158</v>
      </c>
      <c r="AB2359" s="122" t="s">
        <v>3158</v>
      </c>
      <c r="AC2359" s="122" t="s">
        <v>3158</v>
      </c>
      <c r="AD2359" s="125">
        <v>43726.192499999997</v>
      </c>
      <c r="AE2359" s="122" t="s">
        <v>3158</v>
      </c>
    </row>
    <row r="2360" spans="1:31" ht="13">
      <c r="A2360" s="122">
        <v>5198</v>
      </c>
      <c r="B2360" s="122" t="s">
        <v>17300</v>
      </c>
      <c r="C2360" s="122" t="s">
        <v>17301</v>
      </c>
      <c r="D2360" s="122" t="s">
        <v>3146</v>
      </c>
      <c r="E2360" s="122">
        <v>2013</v>
      </c>
      <c r="F2360" s="122" t="s">
        <v>3255</v>
      </c>
      <c r="G2360" s="122" t="s">
        <v>3245</v>
      </c>
      <c r="H2360" s="122" t="s">
        <v>3195</v>
      </c>
      <c r="I2360" s="126">
        <v>44967</v>
      </c>
      <c r="K2360" s="122" t="s">
        <v>17302</v>
      </c>
      <c r="L2360" s="124" t="s">
        <v>17303</v>
      </c>
      <c r="M2360" s="122" t="s">
        <v>3154</v>
      </c>
      <c r="N2360" s="122">
        <v>75</v>
      </c>
      <c r="O2360" s="124" t="s">
        <v>17304</v>
      </c>
      <c r="P2360" s="124" t="s">
        <v>17305</v>
      </c>
      <c r="Q2360" s="124" t="s">
        <v>17306</v>
      </c>
      <c r="R2360" s="125">
        <v>43721.577615740738</v>
      </c>
      <c r="S2360" s="125">
        <v>43726.192499999997</v>
      </c>
      <c r="T2360" s="122" t="s">
        <v>3158</v>
      </c>
      <c r="U2360" s="122" t="s">
        <v>3158</v>
      </c>
      <c r="V2360" s="122" t="s">
        <v>3158</v>
      </c>
      <c r="W2360" s="122" t="s">
        <v>3158</v>
      </c>
      <c r="X2360" s="122" t="s">
        <v>3158</v>
      </c>
      <c r="Y2360" s="122" t="s">
        <v>3158</v>
      </c>
      <c r="Z2360" s="122">
        <v>0</v>
      </c>
      <c r="AA2360" s="122" t="s">
        <v>3158</v>
      </c>
      <c r="AB2360" s="122" t="s">
        <v>3158</v>
      </c>
      <c r="AC2360" s="122" t="s">
        <v>3158</v>
      </c>
      <c r="AD2360" s="125">
        <v>43726.192499999997</v>
      </c>
      <c r="AE2360" s="122" t="s">
        <v>3158</v>
      </c>
    </row>
    <row r="2361" spans="1:31" ht="13">
      <c r="A2361" s="122">
        <v>5199</v>
      </c>
      <c r="B2361" s="122" t="s">
        <v>17307</v>
      </c>
      <c r="C2361" s="122" t="s">
        <v>17308</v>
      </c>
      <c r="D2361" s="122" t="s">
        <v>3146</v>
      </c>
      <c r="E2361" s="122">
        <v>2010</v>
      </c>
      <c r="F2361" s="122" t="s">
        <v>17309</v>
      </c>
      <c r="G2361" s="122" t="s">
        <v>3245</v>
      </c>
      <c r="H2361" s="122" t="s">
        <v>3195</v>
      </c>
      <c r="I2361" s="122" t="s">
        <v>3209</v>
      </c>
      <c r="K2361" s="122" t="s">
        <v>17310</v>
      </c>
      <c r="L2361" s="124" t="s">
        <v>17311</v>
      </c>
      <c r="M2361" s="122" t="s">
        <v>3154</v>
      </c>
      <c r="N2361" s="122">
        <v>75</v>
      </c>
      <c r="P2361" s="124" t="s">
        <v>17312</v>
      </c>
      <c r="Q2361" s="124" t="s">
        <v>17313</v>
      </c>
      <c r="R2361" s="125">
        <v>43721.577615740738</v>
      </c>
      <c r="S2361" s="125">
        <v>43726.192499999997</v>
      </c>
      <c r="T2361" s="122" t="s">
        <v>3158</v>
      </c>
      <c r="U2361" s="122" t="s">
        <v>3158</v>
      </c>
      <c r="V2361" s="122" t="s">
        <v>3158</v>
      </c>
      <c r="W2361" s="122" t="s">
        <v>3158</v>
      </c>
      <c r="X2361" s="122" t="s">
        <v>3158</v>
      </c>
      <c r="Y2361" s="122" t="s">
        <v>3158</v>
      </c>
      <c r="Z2361" s="122">
        <v>0</v>
      </c>
      <c r="AA2361" s="122" t="s">
        <v>3158</v>
      </c>
      <c r="AB2361" s="122" t="s">
        <v>3158</v>
      </c>
      <c r="AC2361" s="122" t="s">
        <v>3158</v>
      </c>
      <c r="AD2361" s="125">
        <v>43726.192499999997</v>
      </c>
      <c r="AE2361" s="122" t="s">
        <v>3158</v>
      </c>
    </row>
    <row r="2362" spans="1:31" ht="13">
      <c r="A2362" s="122">
        <v>5200</v>
      </c>
      <c r="B2362" s="122" t="s">
        <v>17314</v>
      </c>
      <c r="C2362" s="122" t="s">
        <v>9662</v>
      </c>
      <c r="D2362" s="122" t="s">
        <v>3146</v>
      </c>
      <c r="E2362" s="122">
        <v>2010</v>
      </c>
      <c r="F2362" s="122" t="s">
        <v>14056</v>
      </c>
      <c r="G2362" s="122" t="s">
        <v>3245</v>
      </c>
      <c r="H2362" s="122" t="s">
        <v>3195</v>
      </c>
      <c r="I2362" s="122" t="s">
        <v>3326</v>
      </c>
      <c r="K2362" s="122" t="s">
        <v>17315</v>
      </c>
      <c r="L2362" s="124" t="s">
        <v>9664</v>
      </c>
      <c r="M2362" s="122" t="s">
        <v>3154</v>
      </c>
      <c r="N2362" s="122">
        <v>75</v>
      </c>
      <c r="O2362" s="124" t="s">
        <v>17316</v>
      </c>
      <c r="P2362" s="124" t="s">
        <v>9666</v>
      </c>
      <c r="Q2362" s="124" t="s">
        <v>9667</v>
      </c>
      <c r="R2362" s="125">
        <v>43721.577615740738</v>
      </c>
      <c r="S2362" s="125">
        <v>43726.192499999997</v>
      </c>
      <c r="T2362" s="122" t="s">
        <v>3158</v>
      </c>
      <c r="U2362" s="122" t="s">
        <v>3158</v>
      </c>
      <c r="V2362" s="122" t="s">
        <v>3158</v>
      </c>
      <c r="W2362" s="122" t="s">
        <v>3158</v>
      </c>
      <c r="X2362" s="122" t="s">
        <v>3158</v>
      </c>
      <c r="Y2362" s="122" t="s">
        <v>3158</v>
      </c>
      <c r="Z2362" s="122">
        <v>0</v>
      </c>
      <c r="AA2362" s="122" t="s">
        <v>3158</v>
      </c>
      <c r="AB2362" s="122" t="s">
        <v>3158</v>
      </c>
      <c r="AC2362" s="122" t="s">
        <v>3158</v>
      </c>
      <c r="AD2362" s="125">
        <v>43726.192499999997</v>
      </c>
      <c r="AE2362" s="122" t="s">
        <v>3158</v>
      </c>
    </row>
    <row r="2363" spans="1:31" ht="13">
      <c r="A2363" s="122">
        <v>5201</v>
      </c>
      <c r="B2363" s="122" t="s">
        <v>17317</v>
      </c>
      <c r="C2363" s="122" t="s">
        <v>17318</v>
      </c>
      <c r="D2363" s="122" t="s">
        <v>3146</v>
      </c>
      <c r="E2363" s="122">
        <v>2017</v>
      </c>
      <c r="F2363" s="122" t="s">
        <v>7129</v>
      </c>
      <c r="G2363" s="122" t="s">
        <v>3245</v>
      </c>
      <c r="H2363" s="122" t="s">
        <v>3195</v>
      </c>
      <c r="I2363" s="126">
        <v>44967</v>
      </c>
      <c r="K2363" s="122" t="s">
        <v>17319</v>
      </c>
      <c r="L2363" s="124" t="s">
        <v>17320</v>
      </c>
      <c r="M2363" s="122" t="s">
        <v>3154</v>
      </c>
      <c r="N2363" s="122">
        <v>75</v>
      </c>
      <c r="O2363" s="124" t="s">
        <v>17321</v>
      </c>
      <c r="P2363" s="124" t="s">
        <v>17322</v>
      </c>
      <c r="Q2363" s="124" t="s">
        <v>17323</v>
      </c>
      <c r="R2363" s="125">
        <v>43721.577615740738</v>
      </c>
      <c r="S2363" s="125">
        <v>43726.192499999997</v>
      </c>
      <c r="T2363" s="122" t="s">
        <v>3158</v>
      </c>
      <c r="U2363" s="122" t="s">
        <v>3158</v>
      </c>
      <c r="V2363" s="122" t="s">
        <v>3158</v>
      </c>
      <c r="W2363" s="122" t="s">
        <v>3158</v>
      </c>
      <c r="X2363" s="122" t="s">
        <v>3158</v>
      </c>
      <c r="Y2363" s="122" t="s">
        <v>3158</v>
      </c>
      <c r="Z2363" s="122">
        <v>0</v>
      </c>
      <c r="AA2363" s="122" t="s">
        <v>3158</v>
      </c>
      <c r="AB2363" s="122" t="s">
        <v>3158</v>
      </c>
      <c r="AC2363" s="122" t="s">
        <v>3158</v>
      </c>
      <c r="AD2363" s="125">
        <v>43726.192499999997</v>
      </c>
      <c r="AE2363" s="122" t="s">
        <v>3158</v>
      </c>
    </row>
    <row r="2364" spans="1:31" ht="13">
      <c r="A2364" s="122">
        <v>5202</v>
      </c>
      <c r="B2364" s="122" t="s">
        <v>17324</v>
      </c>
      <c r="C2364" s="122" t="s">
        <v>17325</v>
      </c>
      <c r="D2364" s="122" t="s">
        <v>3146</v>
      </c>
      <c r="E2364" s="122">
        <v>2018</v>
      </c>
      <c r="F2364" s="122" t="s">
        <v>6564</v>
      </c>
      <c r="G2364" s="122" t="s">
        <v>3245</v>
      </c>
      <c r="H2364" s="122" t="s">
        <v>3195</v>
      </c>
      <c r="I2364" s="126">
        <v>44936</v>
      </c>
      <c r="K2364" s="122" t="s">
        <v>17326</v>
      </c>
      <c r="L2364" s="124" t="s">
        <v>17327</v>
      </c>
      <c r="M2364" s="122" t="s">
        <v>3154</v>
      </c>
      <c r="N2364" s="122">
        <v>75</v>
      </c>
      <c r="P2364" s="124" t="s">
        <v>17328</v>
      </c>
      <c r="Q2364" s="124" t="s">
        <v>17329</v>
      </c>
      <c r="R2364" s="125">
        <v>43721.577615740738</v>
      </c>
      <c r="S2364" s="125">
        <v>43726.192499999997</v>
      </c>
      <c r="T2364" s="122" t="s">
        <v>3158</v>
      </c>
      <c r="U2364" s="122" t="s">
        <v>3158</v>
      </c>
      <c r="V2364" s="122" t="s">
        <v>3158</v>
      </c>
      <c r="W2364" s="122" t="s">
        <v>3158</v>
      </c>
      <c r="X2364" s="122" t="s">
        <v>3158</v>
      </c>
      <c r="Y2364" s="122" t="s">
        <v>3158</v>
      </c>
      <c r="Z2364" s="122">
        <v>0</v>
      </c>
      <c r="AA2364" s="122" t="s">
        <v>3158</v>
      </c>
      <c r="AB2364" s="122" t="s">
        <v>3158</v>
      </c>
      <c r="AC2364" s="122" t="s">
        <v>3158</v>
      </c>
      <c r="AD2364" s="125">
        <v>43726.192499999997</v>
      </c>
      <c r="AE2364" s="122" t="s">
        <v>3158</v>
      </c>
    </row>
    <row r="2365" spans="1:31" ht="13">
      <c r="A2365" s="122">
        <v>5203</v>
      </c>
      <c r="B2365" s="122" t="s">
        <v>17330</v>
      </c>
      <c r="C2365" s="122" t="s">
        <v>17331</v>
      </c>
      <c r="D2365" s="122" t="s">
        <v>3146</v>
      </c>
      <c r="E2365" s="122">
        <v>2012</v>
      </c>
      <c r="F2365" s="122" t="s">
        <v>6564</v>
      </c>
      <c r="G2365" s="122" t="s">
        <v>3245</v>
      </c>
      <c r="H2365" s="122" t="s">
        <v>3195</v>
      </c>
      <c r="I2365" s="122" t="s">
        <v>3326</v>
      </c>
      <c r="K2365" s="122" t="s">
        <v>17332</v>
      </c>
      <c r="L2365" s="124" t="s">
        <v>17333</v>
      </c>
      <c r="M2365" s="122" t="s">
        <v>3154</v>
      </c>
      <c r="N2365" s="122">
        <v>75</v>
      </c>
      <c r="O2365" s="124" t="s">
        <v>17334</v>
      </c>
      <c r="P2365" s="124" t="s">
        <v>17335</v>
      </c>
      <c r="Q2365" s="124" t="s">
        <v>17336</v>
      </c>
      <c r="R2365" s="125">
        <v>43721.577615740738</v>
      </c>
      <c r="S2365" s="125">
        <v>43726.192499999997</v>
      </c>
      <c r="T2365" s="122" t="s">
        <v>3158</v>
      </c>
      <c r="U2365" s="122" t="s">
        <v>3158</v>
      </c>
      <c r="V2365" s="122" t="s">
        <v>3158</v>
      </c>
      <c r="W2365" s="122" t="s">
        <v>3158</v>
      </c>
      <c r="X2365" s="122" t="s">
        <v>3158</v>
      </c>
      <c r="Y2365" s="122" t="s">
        <v>3158</v>
      </c>
      <c r="Z2365" s="122">
        <v>0</v>
      </c>
      <c r="AA2365" s="122" t="s">
        <v>3158</v>
      </c>
      <c r="AB2365" s="122" t="s">
        <v>3158</v>
      </c>
      <c r="AC2365" s="122" t="s">
        <v>3158</v>
      </c>
      <c r="AD2365" s="125">
        <v>43726.192499999997</v>
      </c>
      <c r="AE2365" s="122" t="s">
        <v>3158</v>
      </c>
    </row>
    <row r="2366" spans="1:31" ht="13">
      <c r="A2366" s="122">
        <v>5204</v>
      </c>
      <c r="B2366" s="122" t="s">
        <v>17337</v>
      </c>
      <c r="C2366" s="122" t="s">
        <v>17338</v>
      </c>
      <c r="D2366" s="122" t="s">
        <v>3146</v>
      </c>
      <c r="E2366" s="122">
        <v>2012</v>
      </c>
      <c r="F2366" s="122" t="s">
        <v>3147</v>
      </c>
      <c r="G2366" s="122" t="s">
        <v>3245</v>
      </c>
      <c r="H2366" s="122" t="s">
        <v>3195</v>
      </c>
      <c r="I2366" s="126">
        <v>44936</v>
      </c>
      <c r="K2366" s="122" t="s">
        <v>17339</v>
      </c>
      <c r="L2366" s="124" t="s">
        <v>17340</v>
      </c>
      <c r="M2366" s="122" t="s">
        <v>3154</v>
      </c>
      <c r="N2366" s="122">
        <v>75</v>
      </c>
      <c r="P2366" s="124" t="s">
        <v>17341</v>
      </c>
      <c r="Q2366" s="124" t="s">
        <v>17342</v>
      </c>
      <c r="R2366" s="125">
        <v>43721.577615740738</v>
      </c>
      <c r="S2366" s="125">
        <v>43726.192499999997</v>
      </c>
      <c r="T2366" s="122" t="s">
        <v>3158</v>
      </c>
      <c r="U2366" s="122" t="s">
        <v>3158</v>
      </c>
      <c r="V2366" s="122" t="s">
        <v>3158</v>
      </c>
      <c r="W2366" s="122" t="s">
        <v>3158</v>
      </c>
      <c r="X2366" s="122" t="s">
        <v>3158</v>
      </c>
      <c r="Y2366" s="122" t="s">
        <v>3158</v>
      </c>
      <c r="Z2366" s="122">
        <v>0</v>
      </c>
      <c r="AA2366" s="122" t="s">
        <v>3158</v>
      </c>
      <c r="AB2366" s="122" t="s">
        <v>3158</v>
      </c>
      <c r="AC2366" s="122" t="s">
        <v>3158</v>
      </c>
      <c r="AD2366" s="125">
        <v>43726.192499999997</v>
      </c>
      <c r="AE2366" s="122" t="s">
        <v>3158</v>
      </c>
    </row>
    <row r="2367" spans="1:31" ht="13">
      <c r="A2367" s="122">
        <v>5205</v>
      </c>
      <c r="B2367" s="122" t="s">
        <v>17343</v>
      </c>
      <c r="C2367" s="122" t="s">
        <v>17344</v>
      </c>
      <c r="D2367" s="122" t="s">
        <v>3146</v>
      </c>
      <c r="E2367" s="122">
        <v>2009</v>
      </c>
      <c r="F2367" s="122" t="s">
        <v>3225</v>
      </c>
      <c r="G2367" s="122" t="s">
        <v>3235</v>
      </c>
      <c r="H2367" s="122" t="s">
        <v>3195</v>
      </c>
      <c r="I2367" s="122" t="s">
        <v>3385</v>
      </c>
      <c r="J2367" s="122" t="s">
        <v>17345</v>
      </c>
      <c r="K2367" s="122" t="s">
        <v>17346</v>
      </c>
      <c r="L2367" s="124" t="s">
        <v>17347</v>
      </c>
      <c r="M2367" s="122" t="s">
        <v>3154</v>
      </c>
      <c r="N2367" s="122">
        <v>75</v>
      </c>
      <c r="O2367" s="124" t="s">
        <v>17348</v>
      </c>
      <c r="P2367" s="122" t="s">
        <v>3158</v>
      </c>
      <c r="Q2367" s="124" t="s">
        <v>17349</v>
      </c>
      <c r="R2367" s="125">
        <v>43721.577615740738</v>
      </c>
      <c r="S2367" s="125">
        <v>43883.313252314816</v>
      </c>
      <c r="T2367" s="122">
        <v>68</v>
      </c>
      <c r="U2367" s="122" t="s">
        <v>3202</v>
      </c>
      <c r="V2367" s="122" t="s">
        <v>3195</v>
      </c>
      <c r="W2367" s="122" t="s">
        <v>3158</v>
      </c>
      <c r="X2367" s="122" t="s">
        <v>3204</v>
      </c>
      <c r="Y2367" s="122" t="s">
        <v>3158</v>
      </c>
      <c r="Z2367" s="122">
        <v>0</v>
      </c>
      <c r="AA2367" s="122" t="s">
        <v>3158</v>
      </c>
      <c r="AB2367" s="122" t="s">
        <v>3158</v>
      </c>
      <c r="AC2367" s="122" t="s">
        <v>3158</v>
      </c>
      <c r="AD2367" s="125">
        <v>43726.192499999997</v>
      </c>
      <c r="AE2367" s="122" t="s">
        <v>3158</v>
      </c>
    </row>
    <row r="2368" spans="1:31" ht="13">
      <c r="A2368" s="122">
        <v>5206</v>
      </c>
      <c r="B2368" s="122" t="s">
        <v>17350</v>
      </c>
      <c r="C2368" s="122" t="s">
        <v>17351</v>
      </c>
      <c r="D2368" s="122" t="s">
        <v>3146</v>
      </c>
      <c r="E2368" s="122">
        <v>2009</v>
      </c>
      <c r="F2368" s="122" t="s">
        <v>3479</v>
      </c>
      <c r="G2368" s="122" t="s">
        <v>3245</v>
      </c>
      <c r="H2368" s="122" t="s">
        <v>3195</v>
      </c>
      <c r="I2368" s="126">
        <v>44967</v>
      </c>
      <c r="K2368" s="122" t="s">
        <v>17352</v>
      </c>
      <c r="L2368" s="124" t="s">
        <v>17353</v>
      </c>
      <c r="M2368" s="122" t="s">
        <v>3154</v>
      </c>
      <c r="N2368" s="122">
        <v>75</v>
      </c>
      <c r="O2368" s="124" t="s">
        <v>17354</v>
      </c>
      <c r="P2368" s="124" t="s">
        <v>17355</v>
      </c>
      <c r="Q2368" s="124" t="s">
        <v>17356</v>
      </c>
      <c r="R2368" s="125">
        <v>43721.577615740738</v>
      </c>
      <c r="S2368" s="125">
        <v>43726.192499999997</v>
      </c>
      <c r="T2368" s="122" t="s">
        <v>3158</v>
      </c>
      <c r="U2368" s="122" t="s">
        <v>3158</v>
      </c>
      <c r="V2368" s="122" t="s">
        <v>3158</v>
      </c>
      <c r="W2368" s="122" t="s">
        <v>3158</v>
      </c>
      <c r="X2368" s="122" t="s">
        <v>3158</v>
      </c>
      <c r="Y2368" s="122" t="s">
        <v>3158</v>
      </c>
      <c r="Z2368" s="122">
        <v>0</v>
      </c>
      <c r="AA2368" s="122" t="s">
        <v>3158</v>
      </c>
      <c r="AB2368" s="122" t="s">
        <v>3158</v>
      </c>
      <c r="AC2368" s="122" t="s">
        <v>3158</v>
      </c>
      <c r="AD2368" s="125">
        <v>43726.192499999997</v>
      </c>
      <c r="AE2368" s="122" t="s">
        <v>3158</v>
      </c>
    </row>
    <row r="2369" spans="1:31" ht="13">
      <c r="A2369" s="122">
        <v>5207</v>
      </c>
      <c r="B2369" s="122" t="s">
        <v>17357</v>
      </c>
      <c r="C2369" s="122" t="s">
        <v>17358</v>
      </c>
      <c r="D2369" s="122" t="s">
        <v>3146</v>
      </c>
      <c r="E2369" s="122">
        <v>2016</v>
      </c>
      <c r="F2369" s="122" t="s">
        <v>16811</v>
      </c>
      <c r="G2369" s="122" t="s">
        <v>3245</v>
      </c>
      <c r="H2369" s="122" t="s">
        <v>3195</v>
      </c>
      <c r="I2369" s="126">
        <v>44967</v>
      </c>
      <c r="K2369" s="122" t="s">
        <v>17359</v>
      </c>
      <c r="L2369" s="124" t="s">
        <v>17360</v>
      </c>
      <c r="M2369" s="122" t="s">
        <v>3154</v>
      </c>
      <c r="N2369" s="122">
        <v>75</v>
      </c>
      <c r="O2369" s="124" t="s">
        <v>17361</v>
      </c>
      <c r="R2369" s="125">
        <v>43721.577615740738</v>
      </c>
      <c r="S2369" s="125">
        <v>43726.192499999997</v>
      </c>
      <c r="T2369" s="122" t="s">
        <v>3158</v>
      </c>
      <c r="U2369" s="122" t="s">
        <v>3158</v>
      </c>
      <c r="V2369" s="122" t="s">
        <v>3158</v>
      </c>
      <c r="W2369" s="122" t="s">
        <v>3158</v>
      </c>
      <c r="X2369" s="122" t="s">
        <v>3158</v>
      </c>
      <c r="Y2369" s="122" t="s">
        <v>3158</v>
      </c>
      <c r="Z2369" s="122">
        <v>0</v>
      </c>
      <c r="AA2369" s="122" t="s">
        <v>3158</v>
      </c>
      <c r="AB2369" s="122" t="s">
        <v>3158</v>
      </c>
      <c r="AC2369" s="122" t="s">
        <v>3158</v>
      </c>
      <c r="AD2369" s="125">
        <v>43726.192499999997</v>
      </c>
      <c r="AE2369" s="122" t="s">
        <v>3158</v>
      </c>
    </row>
    <row r="2370" spans="1:31" ht="13">
      <c r="A2370" s="122">
        <v>5208</v>
      </c>
      <c r="B2370" s="122" t="s">
        <v>17362</v>
      </c>
      <c r="C2370" s="122" t="s">
        <v>17363</v>
      </c>
      <c r="D2370" s="122" t="s">
        <v>3146</v>
      </c>
      <c r="E2370" s="122">
        <v>2009</v>
      </c>
      <c r="F2370" s="122" t="s">
        <v>7129</v>
      </c>
      <c r="G2370" s="122" t="s">
        <v>3245</v>
      </c>
      <c r="H2370" s="122" t="s">
        <v>3195</v>
      </c>
      <c r="K2370" s="122" t="s">
        <v>17364</v>
      </c>
      <c r="L2370" s="124" t="s">
        <v>17365</v>
      </c>
      <c r="M2370" s="122" t="s">
        <v>3154</v>
      </c>
      <c r="N2370" s="122">
        <v>75</v>
      </c>
      <c r="P2370" s="124" t="s">
        <v>17366</v>
      </c>
      <c r="Q2370" s="124" t="s">
        <v>17367</v>
      </c>
      <c r="R2370" s="125">
        <v>43721.577615740738</v>
      </c>
      <c r="S2370" s="125">
        <v>43726.192499999997</v>
      </c>
      <c r="T2370" s="122" t="s">
        <v>3158</v>
      </c>
      <c r="U2370" s="122" t="s">
        <v>3158</v>
      </c>
      <c r="V2370" s="122" t="s">
        <v>3158</v>
      </c>
      <c r="W2370" s="122" t="s">
        <v>3158</v>
      </c>
      <c r="X2370" s="122" t="s">
        <v>3158</v>
      </c>
      <c r="Y2370" s="122" t="s">
        <v>3158</v>
      </c>
      <c r="Z2370" s="122">
        <v>0</v>
      </c>
      <c r="AA2370" s="122" t="s">
        <v>3158</v>
      </c>
      <c r="AB2370" s="122" t="s">
        <v>3158</v>
      </c>
      <c r="AC2370" s="122" t="s">
        <v>3158</v>
      </c>
      <c r="AD2370" s="125">
        <v>43726.192499999997</v>
      </c>
      <c r="AE2370" s="122" t="s">
        <v>3158</v>
      </c>
    </row>
    <row r="2371" spans="1:31" ht="13">
      <c r="A2371" s="122">
        <v>5209</v>
      </c>
      <c r="B2371" s="122" t="s">
        <v>17368</v>
      </c>
      <c r="C2371" s="122" t="s">
        <v>17369</v>
      </c>
      <c r="D2371" s="122" t="s">
        <v>3146</v>
      </c>
      <c r="E2371" s="122">
        <v>2009</v>
      </c>
      <c r="F2371" s="122" t="s">
        <v>14056</v>
      </c>
      <c r="G2371" s="122" t="s">
        <v>3245</v>
      </c>
      <c r="H2371" s="122" t="s">
        <v>3195</v>
      </c>
      <c r="K2371" s="122" t="s">
        <v>17370</v>
      </c>
      <c r="L2371" s="124" t="s">
        <v>17371</v>
      </c>
      <c r="M2371" s="122" t="s">
        <v>3154</v>
      </c>
      <c r="N2371" s="122">
        <v>75</v>
      </c>
      <c r="R2371" s="125">
        <v>43721.577615740738</v>
      </c>
      <c r="S2371" s="125">
        <v>43726.192499999997</v>
      </c>
      <c r="T2371" s="122" t="s">
        <v>3158</v>
      </c>
      <c r="U2371" s="122" t="s">
        <v>3158</v>
      </c>
      <c r="V2371" s="122" t="s">
        <v>3158</v>
      </c>
      <c r="W2371" s="122" t="s">
        <v>3158</v>
      </c>
      <c r="X2371" s="122" t="s">
        <v>3158</v>
      </c>
      <c r="Y2371" s="122" t="s">
        <v>3158</v>
      </c>
      <c r="Z2371" s="122">
        <v>0</v>
      </c>
      <c r="AA2371" s="122" t="s">
        <v>3158</v>
      </c>
      <c r="AB2371" s="122" t="s">
        <v>3158</v>
      </c>
      <c r="AC2371" s="122" t="s">
        <v>3158</v>
      </c>
      <c r="AD2371" s="125">
        <v>43726.192499999997</v>
      </c>
      <c r="AE2371" s="122" t="s">
        <v>3158</v>
      </c>
    </row>
    <row r="2372" spans="1:31" ht="13">
      <c r="A2372" s="122">
        <v>5210</v>
      </c>
      <c r="B2372" s="122" t="s">
        <v>17372</v>
      </c>
      <c r="C2372" s="122" t="s">
        <v>17373</v>
      </c>
      <c r="D2372" s="122" t="s">
        <v>3146</v>
      </c>
      <c r="E2372" s="122">
        <v>2018</v>
      </c>
      <c r="F2372" s="122" t="s">
        <v>7129</v>
      </c>
      <c r="G2372" s="122" t="s">
        <v>3245</v>
      </c>
      <c r="H2372" s="122" t="s">
        <v>3195</v>
      </c>
      <c r="I2372" s="126">
        <v>44967</v>
      </c>
      <c r="K2372" s="122" t="s">
        <v>17374</v>
      </c>
      <c r="L2372" s="124" t="s">
        <v>17375</v>
      </c>
      <c r="M2372" s="122" t="s">
        <v>3154</v>
      </c>
      <c r="N2372" s="122">
        <v>75</v>
      </c>
      <c r="O2372" s="124" t="s">
        <v>17376</v>
      </c>
      <c r="P2372" s="124" t="s">
        <v>17377</v>
      </c>
      <c r="Q2372" s="124" t="s">
        <v>17378</v>
      </c>
      <c r="R2372" s="125">
        <v>43721.577615740738</v>
      </c>
      <c r="S2372" s="125">
        <v>43726.192499999997</v>
      </c>
      <c r="T2372" s="122" t="s">
        <v>3158</v>
      </c>
      <c r="U2372" s="122" t="s">
        <v>3158</v>
      </c>
      <c r="V2372" s="122" t="s">
        <v>3158</v>
      </c>
      <c r="W2372" s="122" t="s">
        <v>3158</v>
      </c>
      <c r="X2372" s="122" t="s">
        <v>3158</v>
      </c>
      <c r="Y2372" s="122" t="s">
        <v>3158</v>
      </c>
      <c r="Z2372" s="122">
        <v>0</v>
      </c>
      <c r="AA2372" s="122" t="s">
        <v>3158</v>
      </c>
      <c r="AB2372" s="122" t="s">
        <v>3158</v>
      </c>
      <c r="AC2372" s="122" t="s">
        <v>3158</v>
      </c>
      <c r="AD2372" s="125">
        <v>43726.192499999997</v>
      </c>
      <c r="AE2372" s="122" t="s">
        <v>3158</v>
      </c>
    </row>
    <row r="2373" spans="1:31" ht="13">
      <c r="A2373" s="122">
        <v>5211</v>
      </c>
      <c r="B2373" s="122" t="s">
        <v>17379</v>
      </c>
      <c r="C2373" s="122" t="s">
        <v>17380</v>
      </c>
      <c r="D2373" s="122" t="s">
        <v>3146</v>
      </c>
      <c r="E2373" s="122">
        <v>2019</v>
      </c>
      <c r="F2373" s="122" t="s">
        <v>3160</v>
      </c>
      <c r="G2373" s="122" t="s">
        <v>3235</v>
      </c>
      <c r="H2373" s="122" t="s">
        <v>3195</v>
      </c>
      <c r="I2373" s="122" t="s">
        <v>3204</v>
      </c>
      <c r="J2373" s="122" t="s">
        <v>17381</v>
      </c>
      <c r="K2373" s="122" t="s">
        <v>17382</v>
      </c>
      <c r="L2373" s="124" t="s">
        <v>17383</v>
      </c>
      <c r="M2373" s="122" t="s">
        <v>3154</v>
      </c>
      <c r="N2373" s="122">
        <v>75</v>
      </c>
      <c r="O2373" s="124" t="s">
        <v>17384</v>
      </c>
      <c r="P2373" s="122" t="s">
        <v>3158</v>
      </c>
      <c r="Q2373" s="124" t="s">
        <v>17385</v>
      </c>
      <c r="R2373" s="125">
        <v>43721.577615740738</v>
      </c>
      <c r="S2373" s="125">
        <v>43759.514513888891</v>
      </c>
      <c r="T2373" s="122">
        <v>68</v>
      </c>
      <c r="U2373" s="122" t="s">
        <v>3202</v>
      </c>
      <c r="V2373" s="122" t="s">
        <v>3204</v>
      </c>
      <c r="W2373" s="122" t="s">
        <v>3158</v>
      </c>
      <c r="X2373" s="122" t="s">
        <v>3204</v>
      </c>
      <c r="Y2373" s="122" t="s">
        <v>3158</v>
      </c>
      <c r="Z2373" s="122">
        <v>0</v>
      </c>
      <c r="AA2373" s="122" t="s">
        <v>3158</v>
      </c>
      <c r="AB2373" s="122" t="s">
        <v>3158</v>
      </c>
      <c r="AC2373" s="122" t="s">
        <v>3158</v>
      </c>
      <c r="AD2373" s="125">
        <v>43726.192499999997</v>
      </c>
      <c r="AE2373" s="122" t="s">
        <v>3158</v>
      </c>
    </row>
    <row r="2374" spans="1:31" ht="13">
      <c r="A2374" s="122">
        <v>5212</v>
      </c>
      <c r="B2374" s="124" t="s">
        <v>17386</v>
      </c>
      <c r="C2374" s="122" t="s">
        <v>17387</v>
      </c>
      <c r="D2374" s="122" t="s">
        <v>3146</v>
      </c>
      <c r="E2374" s="122">
        <v>2014</v>
      </c>
      <c r="F2374" s="122" t="s">
        <v>3992</v>
      </c>
      <c r="G2374" s="122" t="s">
        <v>3245</v>
      </c>
      <c r="H2374" s="122" t="s">
        <v>3195</v>
      </c>
      <c r="I2374" s="126">
        <v>44967</v>
      </c>
      <c r="K2374" s="122" t="s">
        <v>17388</v>
      </c>
      <c r="L2374" s="124" t="s">
        <v>17389</v>
      </c>
      <c r="M2374" s="122" t="s">
        <v>3154</v>
      </c>
      <c r="N2374" s="122">
        <v>75</v>
      </c>
      <c r="O2374" s="124" t="s">
        <v>17390</v>
      </c>
      <c r="P2374" s="124" t="s">
        <v>17391</v>
      </c>
      <c r="Q2374" s="124" t="s">
        <v>17392</v>
      </c>
      <c r="R2374" s="125">
        <v>43721.577615740738</v>
      </c>
      <c r="S2374" s="125">
        <v>43726.192499999997</v>
      </c>
      <c r="T2374" s="122" t="s">
        <v>3158</v>
      </c>
      <c r="U2374" s="122" t="s">
        <v>3158</v>
      </c>
      <c r="V2374" s="122" t="s">
        <v>3158</v>
      </c>
      <c r="W2374" s="122" t="s">
        <v>3158</v>
      </c>
      <c r="X2374" s="122" t="s">
        <v>3158</v>
      </c>
      <c r="Y2374" s="122" t="s">
        <v>3158</v>
      </c>
      <c r="Z2374" s="122">
        <v>0</v>
      </c>
      <c r="AA2374" s="122" t="s">
        <v>3158</v>
      </c>
      <c r="AB2374" s="122" t="s">
        <v>3158</v>
      </c>
      <c r="AC2374" s="122" t="s">
        <v>3158</v>
      </c>
      <c r="AD2374" s="125">
        <v>43726.192499999997</v>
      </c>
      <c r="AE2374" s="122" t="s">
        <v>3158</v>
      </c>
    </row>
    <row r="2375" spans="1:31" ht="13">
      <c r="A2375" s="122">
        <v>5213</v>
      </c>
      <c r="B2375" s="124" t="s">
        <v>17393</v>
      </c>
      <c r="C2375" s="122" t="s">
        <v>17394</v>
      </c>
      <c r="D2375" s="122" t="s">
        <v>3146</v>
      </c>
      <c r="E2375" s="122">
        <v>2008</v>
      </c>
      <c r="F2375" s="122" t="s">
        <v>3255</v>
      </c>
      <c r="G2375" s="122" t="s">
        <v>3245</v>
      </c>
      <c r="H2375" s="122" t="s">
        <v>3195</v>
      </c>
      <c r="I2375" s="126">
        <v>44936</v>
      </c>
      <c r="K2375" s="122" t="s">
        <v>17395</v>
      </c>
      <c r="L2375" s="124" t="s">
        <v>17396</v>
      </c>
      <c r="M2375" s="122" t="s">
        <v>3154</v>
      </c>
      <c r="N2375" s="122">
        <v>75</v>
      </c>
      <c r="P2375" s="124" t="s">
        <v>17397</v>
      </c>
      <c r="Q2375" s="124" t="s">
        <v>17398</v>
      </c>
      <c r="R2375" s="125">
        <v>43721.577615740738</v>
      </c>
      <c r="S2375" s="125">
        <v>43726.192499999997</v>
      </c>
      <c r="T2375" s="122" t="s">
        <v>3158</v>
      </c>
      <c r="U2375" s="122" t="s">
        <v>3158</v>
      </c>
      <c r="V2375" s="122" t="s">
        <v>3158</v>
      </c>
      <c r="W2375" s="122" t="s">
        <v>3158</v>
      </c>
      <c r="X2375" s="122" t="s">
        <v>3158</v>
      </c>
      <c r="Y2375" s="122" t="s">
        <v>3158</v>
      </c>
      <c r="Z2375" s="122">
        <v>0</v>
      </c>
      <c r="AA2375" s="122" t="s">
        <v>3158</v>
      </c>
      <c r="AB2375" s="122" t="s">
        <v>3158</v>
      </c>
      <c r="AC2375" s="122" t="s">
        <v>3158</v>
      </c>
      <c r="AD2375" s="125">
        <v>43726.192499999997</v>
      </c>
      <c r="AE2375" s="122" t="s">
        <v>3158</v>
      </c>
    </row>
    <row r="2376" spans="1:31" ht="13">
      <c r="A2376" s="122">
        <v>5214</v>
      </c>
      <c r="B2376" s="124" t="s">
        <v>17399</v>
      </c>
      <c r="C2376" s="122" t="s">
        <v>17400</v>
      </c>
      <c r="D2376" s="122" t="s">
        <v>3146</v>
      </c>
      <c r="E2376" s="122">
        <v>2011</v>
      </c>
      <c r="F2376" s="122" t="s">
        <v>3255</v>
      </c>
      <c r="G2376" s="122" t="s">
        <v>3245</v>
      </c>
      <c r="H2376" s="122" t="s">
        <v>3195</v>
      </c>
      <c r="I2376" s="126">
        <v>44967</v>
      </c>
      <c r="K2376" s="122" t="s">
        <v>17401</v>
      </c>
      <c r="L2376" s="124" t="s">
        <v>17402</v>
      </c>
      <c r="M2376" s="122" t="s">
        <v>3154</v>
      </c>
      <c r="N2376" s="122">
        <v>75</v>
      </c>
      <c r="O2376" s="124" t="s">
        <v>17403</v>
      </c>
      <c r="P2376" s="124" t="s">
        <v>17404</v>
      </c>
      <c r="Q2376" s="124" t="s">
        <v>17405</v>
      </c>
      <c r="R2376" s="125">
        <v>43721.577615740738</v>
      </c>
      <c r="S2376" s="125">
        <v>43726.192499999997</v>
      </c>
      <c r="T2376" s="122" t="s">
        <v>3158</v>
      </c>
      <c r="U2376" s="122" t="s">
        <v>3158</v>
      </c>
      <c r="V2376" s="122" t="s">
        <v>3158</v>
      </c>
      <c r="W2376" s="122" t="s">
        <v>3158</v>
      </c>
      <c r="X2376" s="122" t="s">
        <v>3158</v>
      </c>
      <c r="Y2376" s="122" t="s">
        <v>3158</v>
      </c>
      <c r="Z2376" s="122">
        <v>0</v>
      </c>
      <c r="AA2376" s="122" t="s">
        <v>3158</v>
      </c>
      <c r="AB2376" s="122" t="s">
        <v>3158</v>
      </c>
      <c r="AC2376" s="122" t="s">
        <v>3158</v>
      </c>
      <c r="AD2376" s="125">
        <v>43726.192499999997</v>
      </c>
      <c r="AE2376" s="122" t="s">
        <v>3158</v>
      </c>
    </row>
    <row r="2377" spans="1:31" ht="13">
      <c r="A2377" s="122">
        <v>5215</v>
      </c>
      <c r="B2377" s="122" t="s">
        <v>17406</v>
      </c>
      <c r="C2377" s="122" t="s">
        <v>17407</v>
      </c>
      <c r="D2377" s="122" t="s">
        <v>3146</v>
      </c>
      <c r="E2377" s="122">
        <v>2013</v>
      </c>
      <c r="F2377" s="122" t="s">
        <v>3255</v>
      </c>
      <c r="G2377" s="122" t="s">
        <v>3245</v>
      </c>
      <c r="H2377" s="122" t="s">
        <v>3195</v>
      </c>
      <c r="I2377" s="126">
        <v>44936</v>
      </c>
      <c r="K2377" s="122" t="s">
        <v>17408</v>
      </c>
      <c r="L2377" s="124" t="s">
        <v>17409</v>
      </c>
      <c r="M2377" s="122" t="s">
        <v>3154</v>
      </c>
      <c r="N2377" s="122">
        <v>75</v>
      </c>
      <c r="O2377" s="124" t="s">
        <v>17410</v>
      </c>
      <c r="P2377" s="124" t="s">
        <v>17411</v>
      </c>
      <c r="Q2377" s="124" t="s">
        <v>17412</v>
      </c>
      <c r="R2377" s="125">
        <v>43721.577615740738</v>
      </c>
      <c r="S2377" s="125">
        <v>43726.192499999997</v>
      </c>
      <c r="T2377" s="122" t="s">
        <v>3158</v>
      </c>
      <c r="U2377" s="122" t="s">
        <v>3158</v>
      </c>
      <c r="V2377" s="122" t="s">
        <v>3158</v>
      </c>
      <c r="W2377" s="122" t="s">
        <v>3158</v>
      </c>
      <c r="X2377" s="122" t="s">
        <v>3158</v>
      </c>
      <c r="Y2377" s="122" t="s">
        <v>3158</v>
      </c>
      <c r="Z2377" s="122">
        <v>0</v>
      </c>
      <c r="AA2377" s="122" t="s">
        <v>3158</v>
      </c>
      <c r="AB2377" s="122" t="s">
        <v>3158</v>
      </c>
      <c r="AC2377" s="122" t="s">
        <v>3158</v>
      </c>
      <c r="AD2377" s="125">
        <v>43726.192499999997</v>
      </c>
      <c r="AE2377" s="122" t="s">
        <v>3158</v>
      </c>
    </row>
    <row r="2378" spans="1:31" ht="13">
      <c r="A2378" s="122">
        <v>5216</v>
      </c>
      <c r="B2378" s="122" t="s">
        <v>17413</v>
      </c>
      <c r="C2378" s="122" t="s">
        <v>17414</v>
      </c>
      <c r="D2378" s="122" t="s">
        <v>3146</v>
      </c>
      <c r="E2378" s="122">
        <v>2018</v>
      </c>
      <c r="F2378" s="122" t="s">
        <v>14056</v>
      </c>
      <c r="G2378" s="122" t="s">
        <v>3245</v>
      </c>
      <c r="H2378" s="122" t="s">
        <v>3195</v>
      </c>
      <c r="I2378" s="126">
        <v>44936</v>
      </c>
      <c r="K2378" s="122" t="s">
        <v>17415</v>
      </c>
      <c r="L2378" s="124" t="s">
        <v>17416</v>
      </c>
      <c r="M2378" s="122" t="s">
        <v>3154</v>
      </c>
      <c r="N2378" s="122">
        <v>75</v>
      </c>
      <c r="P2378" s="124" t="s">
        <v>17417</v>
      </c>
      <c r="Q2378" s="124" t="s">
        <v>17418</v>
      </c>
      <c r="R2378" s="125">
        <v>43721.577615740738</v>
      </c>
      <c r="S2378" s="125">
        <v>43726.192499999997</v>
      </c>
      <c r="T2378" s="122" t="s">
        <v>3158</v>
      </c>
      <c r="U2378" s="122" t="s">
        <v>3158</v>
      </c>
      <c r="V2378" s="122" t="s">
        <v>3158</v>
      </c>
      <c r="W2378" s="122" t="s">
        <v>3158</v>
      </c>
      <c r="X2378" s="122" t="s">
        <v>3158</v>
      </c>
      <c r="Y2378" s="122" t="s">
        <v>3158</v>
      </c>
      <c r="Z2378" s="122">
        <v>0</v>
      </c>
      <c r="AA2378" s="122" t="s">
        <v>3158</v>
      </c>
      <c r="AB2378" s="122" t="s">
        <v>3158</v>
      </c>
      <c r="AC2378" s="122" t="s">
        <v>3158</v>
      </c>
      <c r="AD2378" s="125">
        <v>43726.192499999997</v>
      </c>
      <c r="AE2378" s="122" t="s">
        <v>3158</v>
      </c>
    </row>
    <row r="2379" spans="1:31" ht="13">
      <c r="A2379" s="122">
        <v>5217</v>
      </c>
      <c r="B2379" s="122" t="s">
        <v>17419</v>
      </c>
      <c r="C2379" s="122" t="s">
        <v>17420</v>
      </c>
      <c r="D2379" s="122" t="s">
        <v>3146</v>
      </c>
      <c r="E2379" s="122">
        <v>2010</v>
      </c>
      <c r="F2379" s="122" t="s">
        <v>14056</v>
      </c>
      <c r="G2379" s="122" t="s">
        <v>3245</v>
      </c>
      <c r="H2379" s="122" t="s">
        <v>3195</v>
      </c>
      <c r="I2379" s="126">
        <v>44967</v>
      </c>
      <c r="K2379" s="122" t="s">
        <v>17421</v>
      </c>
      <c r="L2379" s="124" t="s">
        <v>17422</v>
      </c>
      <c r="M2379" s="122" t="s">
        <v>3154</v>
      </c>
      <c r="N2379" s="122">
        <v>75</v>
      </c>
      <c r="O2379" s="124" t="s">
        <v>17423</v>
      </c>
      <c r="P2379" s="124" t="s">
        <v>17424</v>
      </c>
      <c r="Q2379" s="124" t="s">
        <v>17425</v>
      </c>
      <c r="R2379" s="125">
        <v>43721.577615740738</v>
      </c>
      <c r="S2379" s="125">
        <v>43726.192499999997</v>
      </c>
      <c r="T2379" s="122" t="s">
        <v>3158</v>
      </c>
      <c r="U2379" s="122" t="s">
        <v>3158</v>
      </c>
      <c r="V2379" s="122" t="s">
        <v>3158</v>
      </c>
      <c r="W2379" s="122" t="s">
        <v>3158</v>
      </c>
      <c r="X2379" s="122" t="s">
        <v>3158</v>
      </c>
      <c r="Y2379" s="122" t="s">
        <v>3158</v>
      </c>
      <c r="Z2379" s="122">
        <v>0</v>
      </c>
      <c r="AA2379" s="122" t="s">
        <v>3158</v>
      </c>
      <c r="AB2379" s="122" t="s">
        <v>3158</v>
      </c>
      <c r="AC2379" s="122" t="s">
        <v>3158</v>
      </c>
      <c r="AD2379" s="125">
        <v>43726.192499999997</v>
      </c>
      <c r="AE2379" s="122" t="s">
        <v>3158</v>
      </c>
    </row>
    <row r="2380" spans="1:31" ht="13">
      <c r="A2380" s="122">
        <v>5218</v>
      </c>
      <c r="B2380" s="122" t="s">
        <v>17426</v>
      </c>
      <c r="C2380" s="122" t="s">
        <v>17427</v>
      </c>
      <c r="D2380" s="122" t="s">
        <v>3146</v>
      </c>
      <c r="E2380" s="122">
        <v>2014</v>
      </c>
      <c r="F2380" s="122" t="s">
        <v>16811</v>
      </c>
      <c r="G2380" s="122" t="s">
        <v>3245</v>
      </c>
      <c r="H2380" s="122" t="s">
        <v>3195</v>
      </c>
      <c r="I2380" s="126">
        <v>44936</v>
      </c>
      <c r="K2380" s="122" t="s">
        <v>17428</v>
      </c>
      <c r="L2380" s="124" t="s">
        <v>17429</v>
      </c>
      <c r="M2380" s="122" t="s">
        <v>3154</v>
      </c>
      <c r="N2380" s="122">
        <v>75</v>
      </c>
      <c r="P2380" s="124" t="s">
        <v>17430</v>
      </c>
      <c r="Q2380" s="124" t="s">
        <v>17431</v>
      </c>
      <c r="R2380" s="125">
        <v>43721.577615740738</v>
      </c>
      <c r="S2380" s="125">
        <v>43726.192499999997</v>
      </c>
      <c r="T2380" s="122" t="s">
        <v>3158</v>
      </c>
      <c r="U2380" s="122" t="s">
        <v>3158</v>
      </c>
      <c r="V2380" s="122" t="s">
        <v>3158</v>
      </c>
      <c r="W2380" s="122" t="s">
        <v>3158</v>
      </c>
      <c r="X2380" s="122" t="s">
        <v>3158</v>
      </c>
      <c r="Y2380" s="122" t="s">
        <v>3158</v>
      </c>
      <c r="Z2380" s="122">
        <v>0</v>
      </c>
      <c r="AA2380" s="122" t="s">
        <v>3158</v>
      </c>
      <c r="AB2380" s="122" t="s">
        <v>3158</v>
      </c>
      <c r="AC2380" s="122" t="s">
        <v>3158</v>
      </c>
      <c r="AD2380" s="125">
        <v>43726.192499999997</v>
      </c>
      <c r="AE2380" s="122" t="s">
        <v>3158</v>
      </c>
    </row>
    <row r="2381" spans="1:31" ht="13">
      <c r="A2381" s="122">
        <v>5219</v>
      </c>
      <c r="B2381" s="124" t="s">
        <v>17432</v>
      </c>
      <c r="C2381" s="122" t="s">
        <v>17433</v>
      </c>
      <c r="D2381" s="122" t="s">
        <v>3146</v>
      </c>
      <c r="E2381" s="122">
        <v>2012</v>
      </c>
      <c r="F2381" s="122" t="s">
        <v>3147</v>
      </c>
      <c r="G2381" s="122" t="s">
        <v>3245</v>
      </c>
      <c r="H2381" s="122" t="s">
        <v>3195</v>
      </c>
      <c r="I2381" s="126">
        <v>44936</v>
      </c>
      <c r="K2381" s="122" t="s">
        <v>17434</v>
      </c>
      <c r="L2381" s="124" t="s">
        <v>17435</v>
      </c>
      <c r="M2381" s="122" t="s">
        <v>3154</v>
      </c>
      <c r="N2381" s="122">
        <v>75</v>
      </c>
      <c r="P2381" s="124" t="s">
        <v>17436</v>
      </c>
      <c r="Q2381" s="124" t="s">
        <v>17437</v>
      </c>
      <c r="R2381" s="125">
        <v>43721.577615740738</v>
      </c>
      <c r="S2381" s="125">
        <v>43726.192499999997</v>
      </c>
      <c r="T2381" s="122" t="s">
        <v>3158</v>
      </c>
      <c r="U2381" s="122" t="s">
        <v>3158</v>
      </c>
      <c r="V2381" s="122" t="s">
        <v>3158</v>
      </c>
      <c r="W2381" s="122" t="s">
        <v>3158</v>
      </c>
      <c r="X2381" s="122" t="s">
        <v>3158</v>
      </c>
      <c r="Y2381" s="122" t="s">
        <v>3158</v>
      </c>
      <c r="Z2381" s="122">
        <v>0</v>
      </c>
      <c r="AA2381" s="122" t="s">
        <v>3158</v>
      </c>
      <c r="AB2381" s="122" t="s">
        <v>3158</v>
      </c>
      <c r="AC2381" s="122" t="s">
        <v>3158</v>
      </c>
      <c r="AD2381" s="125">
        <v>43726.192499999997</v>
      </c>
      <c r="AE2381" s="122" t="s">
        <v>3158</v>
      </c>
    </row>
    <row r="2382" spans="1:31" ht="13">
      <c r="A2382" s="122">
        <v>5220</v>
      </c>
      <c r="B2382" s="122" t="s">
        <v>17438</v>
      </c>
      <c r="C2382" s="122" t="s">
        <v>17439</v>
      </c>
      <c r="D2382" s="122" t="s">
        <v>3146</v>
      </c>
      <c r="E2382" s="122">
        <v>2018</v>
      </c>
      <c r="F2382" s="122" t="s">
        <v>17309</v>
      </c>
      <c r="G2382" s="122" t="s">
        <v>3245</v>
      </c>
      <c r="H2382" s="122" t="s">
        <v>3195</v>
      </c>
      <c r="I2382" s="126">
        <v>44967</v>
      </c>
      <c r="K2382" s="122" t="s">
        <v>17440</v>
      </c>
      <c r="L2382" s="124" t="s">
        <v>17441</v>
      </c>
      <c r="M2382" s="122" t="s">
        <v>3154</v>
      </c>
      <c r="N2382" s="122">
        <v>75</v>
      </c>
      <c r="O2382" s="124" t="s">
        <v>17442</v>
      </c>
      <c r="P2382" s="124" t="s">
        <v>17443</v>
      </c>
      <c r="Q2382" s="124" t="s">
        <v>17444</v>
      </c>
      <c r="R2382" s="125">
        <v>43721.577615740738</v>
      </c>
      <c r="S2382" s="125">
        <v>43726.192499999997</v>
      </c>
      <c r="T2382" s="122" t="s">
        <v>3158</v>
      </c>
      <c r="U2382" s="122" t="s">
        <v>3158</v>
      </c>
      <c r="V2382" s="122" t="s">
        <v>3158</v>
      </c>
      <c r="W2382" s="122" t="s">
        <v>3158</v>
      </c>
      <c r="X2382" s="122" t="s">
        <v>3158</v>
      </c>
      <c r="Y2382" s="122" t="s">
        <v>3158</v>
      </c>
      <c r="Z2382" s="122">
        <v>0</v>
      </c>
      <c r="AA2382" s="122" t="s">
        <v>3158</v>
      </c>
      <c r="AB2382" s="122" t="s">
        <v>3158</v>
      </c>
      <c r="AC2382" s="122" t="s">
        <v>3158</v>
      </c>
      <c r="AD2382" s="125">
        <v>43726.192499999997</v>
      </c>
      <c r="AE2382" s="122" t="s">
        <v>3158</v>
      </c>
    </row>
    <row r="2383" spans="1:31" ht="13">
      <c r="A2383" s="122">
        <v>5221</v>
      </c>
      <c r="B2383" s="122" t="s">
        <v>17445</v>
      </c>
      <c r="C2383" s="122" t="s">
        <v>17446</v>
      </c>
      <c r="D2383" s="122" t="s">
        <v>3146</v>
      </c>
      <c r="E2383" s="122">
        <v>2018</v>
      </c>
      <c r="F2383" s="122" t="s">
        <v>3225</v>
      </c>
      <c r="G2383" s="122" t="s">
        <v>3245</v>
      </c>
      <c r="H2383" s="122" t="s">
        <v>3195</v>
      </c>
      <c r="I2383" s="126">
        <v>44967</v>
      </c>
      <c r="K2383" s="122" t="s">
        <v>17447</v>
      </c>
      <c r="L2383" s="124" t="s">
        <v>17448</v>
      </c>
      <c r="M2383" s="122" t="s">
        <v>3154</v>
      </c>
      <c r="N2383" s="122">
        <v>75</v>
      </c>
      <c r="O2383" s="124" t="s">
        <v>17449</v>
      </c>
      <c r="P2383" s="124" t="s">
        <v>17450</v>
      </c>
      <c r="Q2383" s="124" t="s">
        <v>17451</v>
      </c>
      <c r="R2383" s="125">
        <v>43721.577615740738</v>
      </c>
      <c r="S2383" s="125">
        <v>43726.192499999997</v>
      </c>
      <c r="T2383" s="122" t="s">
        <v>3158</v>
      </c>
      <c r="U2383" s="122" t="s">
        <v>3158</v>
      </c>
      <c r="V2383" s="122" t="s">
        <v>3158</v>
      </c>
      <c r="W2383" s="122" t="s">
        <v>3158</v>
      </c>
      <c r="X2383" s="122" t="s">
        <v>3158</v>
      </c>
      <c r="Y2383" s="122" t="s">
        <v>3158</v>
      </c>
      <c r="Z2383" s="122">
        <v>0</v>
      </c>
      <c r="AA2383" s="122" t="s">
        <v>3158</v>
      </c>
      <c r="AB2383" s="122" t="s">
        <v>3158</v>
      </c>
      <c r="AC2383" s="122" t="s">
        <v>3158</v>
      </c>
      <c r="AD2383" s="125">
        <v>43726.192499999997</v>
      </c>
      <c r="AE2383" s="122" t="s">
        <v>3158</v>
      </c>
    </row>
    <row r="2384" spans="1:31" ht="13">
      <c r="A2384" s="122">
        <v>5222</v>
      </c>
      <c r="B2384" s="122" t="s">
        <v>17452</v>
      </c>
      <c r="C2384" s="122" t="s">
        <v>17453</v>
      </c>
      <c r="D2384" s="122" t="s">
        <v>3146</v>
      </c>
      <c r="E2384" s="122">
        <v>2012</v>
      </c>
      <c r="F2384" s="122" t="s">
        <v>6875</v>
      </c>
      <c r="G2384" s="122" t="s">
        <v>3245</v>
      </c>
      <c r="H2384" s="122" t="s">
        <v>3195</v>
      </c>
      <c r="I2384" s="126">
        <v>44967</v>
      </c>
      <c r="K2384" s="122" t="s">
        <v>17454</v>
      </c>
      <c r="L2384" s="124" t="s">
        <v>17455</v>
      </c>
      <c r="M2384" s="122" t="s">
        <v>3154</v>
      </c>
      <c r="N2384" s="122">
        <v>75</v>
      </c>
      <c r="O2384" s="124" t="s">
        <v>17456</v>
      </c>
      <c r="P2384" s="124" t="s">
        <v>17457</v>
      </c>
      <c r="Q2384" s="124" t="s">
        <v>17458</v>
      </c>
      <c r="R2384" s="125">
        <v>43721.577615740738</v>
      </c>
      <c r="S2384" s="125">
        <v>43726.192499999997</v>
      </c>
      <c r="T2384" s="122" t="s">
        <v>3158</v>
      </c>
      <c r="U2384" s="122" t="s">
        <v>3158</v>
      </c>
      <c r="V2384" s="122" t="s">
        <v>3158</v>
      </c>
      <c r="W2384" s="122" t="s">
        <v>3158</v>
      </c>
      <c r="X2384" s="122" t="s">
        <v>3158</v>
      </c>
      <c r="Y2384" s="122" t="s">
        <v>3158</v>
      </c>
      <c r="Z2384" s="122">
        <v>0</v>
      </c>
      <c r="AA2384" s="122" t="s">
        <v>3158</v>
      </c>
      <c r="AB2384" s="122" t="s">
        <v>3158</v>
      </c>
      <c r="AC2384" s="122" t="s">
        <v>3158</v>
      </c>
      <c r="AD2384" s="125">
        <v>43726.192499999997</v>
      </c>
      <c r="AE2384" s="122" t="s">
        <v>3158</v>
      </c>
    </row>
    <row r="2385" spans="1:31" ht="13">
      <c r="A2385" s="122">
        <v>5223</v>
      </c>
      <c r="B2385" s="122" t="s">
        <v>17459</v>
      </c>
      <c r="C2385" s="122" t="s">
        <v>17460</v>
      </c>
      <c r="D2385" s="122" t="s">
        <v>3146</v>
      </c>
      <c r="E2385" s="122">
        <v>2011</v>
      </c>
      <c r="F2385" s="122" t="s">
        <v>14056</v>
      </c>
      <c r="G2385" s="122" t="s">
        <v>3245</v>
      </c>
      <c r="H2385" s="122" t="s">
        <v>3195</v>
      </c>
      <c r="I2385" s="122" t="s">
        <v>3326</v>
      </c>
      <c r="K2385" s="122" t="s">
        <v>17461</v>
      </c>
      <c r="L2385" s="124" t="s">
        <v>17462</v>
      </c>
      <c r="M2385" s="122" t="s">
        <v>3154</v>
      </c>
      <c r="N2385" s="122">
        <v>75</v>
      </c>
      <c r="O2385" s="124" t="s">
        <v>17463</v>
      </c>
      <c r="P2385" s="124" t="s">
        <v>17464</v>
      </c>
      <c r="Q2385" s="124" t="s">
        <v>17465</v>
      </c>
      <c r="R2385" s="125">
        <v>43721.577615740738</v>
      </c>
      <c r="S2385" s="125">
        <v>43726.192499999997</v>
      </c>
      <c r="T2385" s="122" t="s">
        <v>3158</v>
      </c>
      <c r="U2385" s="122" t="s">
        <v>3158</v>
      </c>
      <c r="V2385" s="122" t="s">
        <v>3158</v>
      </c>
      <c r="W2385" s="122" t="s">
        <v>3158</v>
      </c>
      <c r="X2385" s="122" t="s">
        <v>3158</v>
      </c>
      <c r="Y2385" s="122" t="s">
        <v>3158</v>
      </c>
      <c r="Z2385" s="122">
        <v>0</v>
      </c>
      <c r="AA2385" s="122" t="s">
        <v>3158</v>
      </c>
      <c r="AB2385" s="122" t="s">
        <v>3158</v>
      </c>
      <c r="AC2385" s="122" t="s">
        <v>3158</v>
      </c>
      <c r="AD2385" s="125">
        <v>43726.192499999997</v>
      </c>
      <c r="AE2385" s="122" t="s">
        <v>3158</v>
      </c>
    </row>
    <row r="2386" spans="1:31" ht="13">
      <c r="A2386" s="122">
        <v>5224</v>
      </c>
      <c r="B2386" s="122" t="s">
        <v>17466</v>
      </c>
      <c r="C2386" s="122" t="s">
        <v>17467</v>
      </c>
      <c r="D2386" s="122" t="s">
        <v>3146</v>
      </c>
      <c r="E2386" s="122">
        <v>2010</v>
      </c>
      <c r="F2386" s="122" t="s">
        <v>7129</v>
      </c>
      <c r="G2386" s="122" t="s">
        <v>17468</v>
      </c>
      <c r="H2386" s="122" t="s">
        <v>3195</v>
      </c>
      <c r="I2386" s="122" t="s">
        <v>3682</v>
      </c>
      <c r="K2386" s="122" t="s">
        <v>17469</v>
      </c>
      <c r="L2386" s="124" t="s">
        <v>17470</v>
      </c>
      <c r="M2386" s="122" t="s">
        <v>3154</v>
      </c>
      <c r="N2386" s="122">
        <v>75</v>
      </c>
      <c r="O2386" s="124" t="s">
        <v>17471</v>
      </c>
      <c r="P2386" s="124" t="s">
        <v>17472</v>
      </c>
      <c r="Q2386" s="124" t="s">
        <v>17473</v>
      </c>
      <c r="R2386" s="125">
        <v>43721.577615740738</v>
      </c>
      <c r="S2386" s="125">
        <v>43726.192499999997</v>
      </c>
      <c r="T2386" s="122" t="s">
        <v>3158</v>
      </c>
      <c r="U2386" s="122" t="s">
        <v>3158</v>
      </c>
      <c r="V2386" s="122" t="s">
        <v>3158</v>
      </c>
      <c r="W2386" s="122" t="s">
        <v>3158</v>
      </c>
      <c r="X2386" s="122" t="s">
        <v>3158</v>
      </c>
      <c r="Y2386" s="122" t="s">
        <v>3158</v>
      </c>
      <c r="Z2386" s="122">
        <v>0</v>
      </c>
      <c r="AA2386" s="122" t="s">
        <v>3158</v>
      </c>
      <c r="AB2386" s="122" t="s">
        <v>3158</v>
      </c>
      <c r="AC2386" s="122" t="s">
        <v>3158</v>
      </c>
      <c r="AD2386" s="125">
        <v>43726.192499999997</v>
      </c>
      <c r="AE2386" s="122" t="s">
        <v>3158</v>
      </c>
    </row>
    <row r="2387" spans="1:31" ht="13">
      <c r="A2387" s="122">
        <v>5225</v>
      </c>
      <c r="B2387" s="122" t="s">
        <v>17474</v>
      </c>
      <c r="C2387" s="122" t="s">
        <v>17475</v>
      </c>
      <c r="D2387" s="122" t="s">
        <v>3146</v>
      </c>
      <c r="E2387" s="122">
        <v>2012</v>
      </c>
      <c r="F2387" s="122" t="s">
        <v>6564</v>
      </c>
      <c r="G2387" s="122" t="s">
        <v>3245</v>
      </c>
      <c r="H2387" s="122" t="s">
        <v>3195</v>
      </c>
      <c r="I2387" s="122" t="s">
        <v>3326</v>
      </c>
      <c r="K2387" s="122" t="s">
        <v>17476</v>
      </c>
      <c r="L2387" s="124" t="s">
        <v>17477</v>
      </c>
      <c r="M2387" s="122" t="s">
        <v>3154</v>
      </c>
      <c r="N2387" s="122">
        <v>75</v>
      </c>
      <c r="O2387" s="124" t="s">
        <v>17478</v>
      </c>
      <c r="P2387" s="124" t="s">
        <v>17479</v>
      </c>
      <c r="Q2387" s="124" t="s">
        <v>17480</v>
      </c>
      <c r="R2387" s="125">
        <v>43721.577615740738</v>
      </c>
      <c r="S2387" s="125">
        <v>43726.192499999997</v>
      </c>
      <c r="T2387" s="122" t="s">
        <v>3158</v>
      </c>
      <c r="U2387" s="122" t="s">
        <v>3158</v>
      </c>
      <c r="V2387" s="122" t="s">
        <v>3158</v>
      </c>
      <c r="W2387" s="122" t="s">
        <v>3158</v>
      </c>
      <c r="X2387" s="122" t="s">
        <v>3158</v>
      </c>
      <c r="Y2387" s="122" t="s">
        <v>3158</v>
      </c>
      <c r="Z2387" s="122">
        <v>0</v>
      </c>
      <c r="AA2387" s="122" t="s">
        <v>3158</v>
      </c>
      <c r="AB2387" s="122" t="s">
        <v>3158</v>
      </c>
      <c r="AC2387" s="122" t="s">
        <v>3158</v>
      </c>
      <c r="AD2387" s="125">
        <v>43726.192499999997</v>
      </c>
      <c r="AE2387" s="122" t="s">
        <v>3158</v>
      </c>
    </row>
    <row r="2388" spans="1:31" ht="13">
      <c r="A2388" s="122">
        <v>5226</v>
      </c>
      <c r="B2388" s="122" t="s">
        <v>17481</v>
      </c>
      <c r="C2388" s="122" t="s">
        <v>17482</v>
      </c>
      <c r="D2388" s="122" t="s">
        <v>3146</v>
      </c>
      <c r="E2388" s="122">
        <v>2017</v>
      </c>
      <c r="F2388" s="122" t="s">
        <v>17309</v>
      </c>
      <c r="G2388" s="122" t="s">
        <v>3245</v>
      </c>
      <c r="H2388" s="122" t="s">
        <v>3195</v>
      </c>
      <c r="I2388" s="122" t="s">
        <v>3326</v>
      </c>
      <c r="K2388" s="122" t="s">
        <v>17483</v>
      </c>
      <c r="L2388" s="124" t="s">
        <v>17484</v>
      </c>
      <c r="M2388" s="122" t="s">
        <v>3154</v>
      </c>
      <c r="N2388" s="122">
        <v>75</v>
      </c>
      <c r="O2388" s="124" t="s">
        <v>17485</v>
      </c>
      <c r="P2388" s="124" t="s">
        <v>17486</v>
      </c>
      <c r="Q2388" s="124" t="s">
        <v>17487</v>
      </c>
      <c r="R2388" s="125">
        <v>43721.577615740738</v>
      </c>
      <c r="S2388" s="125">
        <v>43726.192499999997</v>
      </c>
      <c r="T2388" s="122" t="s">
        <v>3158</v>
      </c>
      <c r="U2388" s="122" t="s">
        <v>3158</v>
      </c>
      <c r="V2388" s="122" t="s">
        <v>3158</v>
      </c>
      <c r="W2388" s="122" t="s">
        <v>3158</v>
      </c>
      <c r="X2388" s="122" t="s">
        <v>3158</v>
      </c>
      <c r="Y2388" s="122" t="s">
        <v>3158</v>
      </c>
      <c r="Z2388" s="122">
        <v>0</v>
      </c>
      <c r="AA2388" s="122" t="s">
        <v>3158</v>
      </c>
      <c r="AB2388" s="122" t="s">
        <v>3158</v>
      </c>
      <c r="AC2388" s="122" t="s">
        <v>3158</v>
      </c>
      <c r="AD2388" s="125">
        <v>43726.192499999997</v>
      </c>
      <c r="AE2388" s="122" t="s">
        <v>3158</v>
      </c>
    </row>
    <row r="2389" spans="1:31" ht="13">
      <c r="A2389" s="122">
        <v>5227</v>
      </c>
      <c r="B2389" s="122" t="s">
        <v>17488</v>
      </c>
      <c r="C2389" s="122" t="s">
        <v>17489</v>
      </c>
      <c r="D2389" s="122" t="s">
        <v>3146</v>
      </c>
      <c r="E2389" s="122">
        <v>2013</v>
      </c>
      <c r="F2389" s="122" t="s">
        <v>4665</v>
      </c>
      <c r="G2389" s="122" t="s">
        <v>3235</v>
      </c>
      <c r="H2389" s="122" t="s">
        <v>3195</v>
      </c>
      <c r="I2389" s="122" t="s">
        <v>3385</v>
      </c>
      <c r="J2389" s="122" t="s">
        <v>17490</v>
      </c>
      <c r="K2389" s="122" t="s">
        <v>17491</v>
      </c>
      <c r="L2389" s="124" t="s">
        <v>17492</v>
      </c>
      <c r="M2389" s="122" t="s">
        <v>3154</v>
      </c>
      <c r="N2389" s="122">
        <v>75</v>
      </c>
      <c r="O2389" s="124" t="s">
        <v>17493</v>
      </c>
      <c r="P2389" s="122" t="s">
        <v>3158</v>
      </c>
      <c r="Q2389" s="124" t="s">
        <v>17494</v>
      </c>
      <c r="R2389" s="125">
        <v>43721.577615740738</v>
      </c>
      <c r="S2389" s="125">
        <v>43977.589131944442</v>
      </c>
      <c r="T2389" s="122">
        <v>68</v>
      </c>
      <c r="U2389" s="122" t="s">
        <v>3202</v>
      </c>
      <c r="V2389" s="122" t="s">
        <v>3195</v>
      </c>
      <c r="W2389" s="122" t="s">
        <v>3158</v>
      </c>
      <c r="X2389" s="122" t="s">
        <v>3204</v>
      </c>
      <c r="Y2389" s="122" t="s">
        <v>3158</v>
      </c>
      <c r="Z2389" s="122">
        <v>0</v>
      </c>
      <c r="AA2389" s="122" t="s">
        <v>3158</v>
      </c>
      <c r="AB2389" s="122" t="s">
        <v>3158</v>
      </c>
      <c r="AC2389" s="122" t="s">
        <v>3158</v>
      </c>
      <c r="AD2389" s="125">
        <v>43726.192499999997</v>
      </c>
      <c r="AE2389" s="122" t="s">
        <v>3158</v>
      </c>
    </row>
    <row r="2390" spans="1:31" ht="13">
      <c r="A2390" s="122">
        <v>5228</v>
      </c>
      <c r="B2390" s="122" t="s">
        <v>17495</v>
      </c>
      <c r="C2390" s="122" t="s">
        <v>17496</v>
      </c>
      <c r="D2390" s="122" t="s">
        <v>3146</v>
      </c>
      <c r="E2390" s="122">
        <v>2012</v>
      </c>
      <c r="F2390" s="122" t="s">
        <v>17309</v>
      </c>
      <c r="G2390" s="122" t="s">
        <v>3245</v>
      </c>
      <c r="H2390" s="122" t="s">
        <v>3195</v>
      </c>
      <c r="I2390" s="122" t="s">
        <v>3326</v>
      </c>
      <c r="K2390" s="122" t="s">
        <v>17497</v>
      </c>
      <c r="L2390" s="124" t="s">
        <v>17498</v>
      </c>
      <c r="M2390" s="122" t="s">
        <v>3154</v>
      </c>
      <c r="N2390" s="122">
        <v>75</v>
      </c>
      <c r="O2390" s="124" t="s">
        <v>17499</v>
      </c>
      <c r="P2390" s="124" t="s">
        <v>17500</v>
      </c>
      <c r="Q2390" s="124" t="s">
        <v>17501</v>
      </c>
      <c r="R2390" s="125">
        <v>43721.577615740738</v>
      </c>
      <c r="S2390" s="125">
        <v>43726.192499999997</v>
      </c>
      <c r="T2390" s="122" t="s">
        <v>3158</v>
      </c>
      <c r="U2390" s="122" t="s">
        <v>3158</v>
      </c>
      <c r="V2390" s="122" t="s">
        <v>3158</v>
      </c>
      <c r="W2390" s="122" t="s">
        <v>3158</v>
      </c>
      <c r="X2390" s="122" t="s">
        <v>3158</v>
      </c>
      <c r="Y2390" s="122" t="s">
        <v>3158</v>
      </c>
      <c r="Z2390" s="122">
        <v>0</v>
      </c>
      <c r="AA2390" s="122" t="s">
        <v>3158</v>
      </c>
      <c r="AB2390" s="122" t="s">
        <v>3158</v>
      </c>
      <c r="AC2390" s="122" t="s">
        <v>3158</v>
      </c>
      <c r="AD2390" s="125">
        <v>43726.192499999997</v>
      </c>
      <c r="AE2390" s="122" t="s">
        <v>3158</v>
      </c>
    </row>
    <row r="2391" spans="1:31" ht="13">
      <c r="A2391" s="122">
        <v>5229</v>
      </c>
      <c r="B2391" s="122" t="s">
        <v>17502</v>
      </c>
      <c r="C2391" s="122" t="s">
        <v>17503</v>
      </c>
      <c r="D2391" s="122" t="s">
        <v>3146</v>
      </c>
      <c r="E2391" s="122">
        <v>2015</v>
      </c>
      <c r="F2391" s="122" t="s">
        <v>3342</v>
      </c>
      <c r="G2391" s="122" t="s">
        <v>3245</v>
      </c>
      <c r="H2391" s="122" t="s">
        <v>3195</v>
      </c>
      <c r="I2391" s="126">
        <v>44967</v>
      </c>
      <c r="K2391" s="122" t="s">
        <v>17504</v>
      </c>
      <c r="L2391" s="124" t="s">
        <v>17505</v>
      </c>
      <c r="M2391" s="122" t="s">
        <v>3154</v>
      </c>
      <c r="N2391" s="122">
        <v>75</v>
      </c>
      <c r="O2391" s="124" t="s">
        <v>17506</v>
      </c>
      <c r="P2391" s="124" t="s">
        <v>17507</v>
      </c>
      <c r="Q2391" s="124" t="s">
        <v>17508</v>
      </c>
      <c r="R2391" s="125">
        <v>43721.577615740738</v>
      </c>
      <c r="S2391" s="125">
        <v>43726.192499999997</v>
      </c>
      <c r="T2391" s="122" t="s">
        <v>3158</v>
      </c>
      <c r="U2391" s="122" t="s">
        <v>3158</v>
      </c>
      <c r="V2391" s="122" t="s">
        <v>3158</v>
      </c>
      <c r="W2391" s="122" t="s">
        <v>3158</v>
      </c>
      <c r="X2391" s="122" t="s">
        <v>3158</v>
      </c>
      <c r="Y2391" s="122" t="s">
        <v>3158</v>
      </c>
      <c r="Z2391" s="122">
        <v>0</v>
      </c>
      <c r="AA2391" s="122" t="s">
        <v>3158</v>
      </c>
      <c r="AB2391" s="122" t="s">
        <v>3158</v>
      </c>
      <c r="AC2391" s="122" t="s">
        <v>3158</v>
      </c>
      <c r="AD2391" s="125">
        <v>43726.192499999997</v>
      </c>
      <c r="AE2391" s="122" t="s">
        <v>3158</v>
      </c>
    </row>
    <row r="2392" spans="1:31" ht="13">
      <c r="A2392" s="122">
        <v>5230</v>
      </c>
      <c r="B2392" s="122" t="s">
        <v>17509</v>
      </c>
      <c r="C2392" s="122" t="s">
        <v>17510</v>
      </c>
      <c r="D2392" s="122" t="s">
        <v>3146</v>
      </c>
      <c r="E2392" s="122">
        <v>0</v>
      </c>
      <c r="F2392" s="122" t="s">
        <v>14056</v>
      </c>
      <c r="G2392" s="122" t="s">
        <v>3245</v>
      </c>
      <c r="H2392" s="122" t="s">
        <v>3195</v>
      </c>
      <c r="I2392" s="126">
        <v>44936</v>
      </c>
      <c r="K2392" s="122" t="s">
        <v>17511</v>
      </c>
      <c r="L2392" s="124" t="s">
        <v>17512</v>
      </c>
      <c r="M2392" s="122" t="s">
        <v>3154</v>
      </c>
      <c r="N2392" s="122">
        <v>75</v>
      </c>
      <c r="O2392" s="124" t="s">
        <v>17513</v>
      </c>
      <c r="P2392" s="124" t="s">
        <v>17514</v>
      </c>
      <c r="R2392" s="125">
        <v>43721.577615740738</v>
      </c>
      <c r="S2392" s="125">
        <v>43726.192499999997</v>
      </c>
      <c r="T2392" s="122" t="s">
        <v>3158</v>
      </c>
      <c r="U2392" s="122" t="s">
        <v>3158</v>
      </c>
      <c r="V2392" s="122" t="s">
        <v>3158</v>
      </c>
      <c r="W2392" s="122" t="s">
        <v>3158</v>
      </c>
      <c r="X2392" s="122" t="s">
        <v>3158</v>
      </c>
      <c r="Y2392" s="122" t="s">
        <v>3158</v>
      </c>
      <c r="Z2392" s="122">
        <v>0</v>
      </c>
      <c r="AA2392" s="122" t="s">
        <v>3158</v>
      </c>
      <c r="AB2392" s="122" t="s">
        <v>3158</v>
      </c>
      <c r="AC2392" s="122" t="s">
        <v>3158</v>
      </c>
      <c r="AD2392" s="125">
        <v>43726.192499999997</v>
      </c>
      <c r="AE2392" s="122" t="s">
        <v>3158</v>
      </c>
    </row>
    <row r="2393" spans="1:31" ht="13">
      <c r="A2393" s="122">
        <v>5231</v>
      </c>
      <c r="B2393" s="122" t="s">
        <v>17515</v>
      </c>
      <c r="C2393" s="122" t="s">
        <v>17516</v>
      </c>
      <c r="D2393" s="122" t="s">
        <v>3146</v>
      </c>
      <c r="E2393" s="122">
        <v>2011</v>
      </c>
      <c r="F2393" s="122" t="s">
        <v>14056</v>
      </c>
      <c r="G2393" s="122" t="s">
        <v>3245</v>
      </c>
      <c r="H2393" s="122" t="s">
        <v>3195</v>
      </c>
      <c r="I2393" s="126">
        <v>44936</v>
      </c>
      <c r="K2393" s="122" t="s">
        <v>17517</v>
      </c>
      <c r="L2393" s="124" t="s">
        <v>17518</v>
      </c>
      <c r="M2393" s="122" t="s">
        <v>3154</v>
      </c>
      <c r="N2393" s="122">
        <v>75</v>
      </c>
      <c r="R2393" s="125">
        <v>43721.577615740738</v>
      </c>
      <c r="S2393" s="125">
        <v>43726.192499999997</v>
      </c>
      <c r="T2393" s="122" t="s">
        <v>3158</v>
      </c>
      <c r="U2393" s="122" t="s">
        <v>3158</v>
      </c>
      <c r="V2393" s="122" t="s">
        <v>3158</v>
      </c>
      <c r="W2393" s="122" t="s">
        <v>3158</v>
      </c>
      <c r="X2393" s="122" t="s">
        <v>3158</v>
      </c>
      <c r="Y2393" s="122" t="s">
        <v>3158</v>
      </c>
      <c r="Z2393" s="122">
        <v>0</v>
      </c>
      <c r="AA2393" s="122" t="s">
        <v>3158</v>
      </c>
      <c r="AB2393" s="122" t="s">
        <v>3158</v>
      </c>
      <c r="AC2393" s="122" t="s">
        <v>3158</v>
      </c>
      <c r="AD2393" s="125">
        <v>43726.192499999997</v>
      </c>
      <c r="AE2393" s="122" t="s">
        <v>3158</v>
      </c>
    </row>
    <row r="2394" spans="1:31" ht="13">
      <c r="A2394" s="122">
        <v>5232</v>
      </c>
      <c r="B2394" s="122" t="s">
        <v>17519</v>
      </c>
      <c r="C2394" s="122" t="s">
        <v>17520</v>
      </c>
      <c r="D2394" s="122" t="s">
        <v>3146</v>
      </c>
      <c r="E2394" s="122">
        <v>2010</v>
      </c>
      <c r="F2394" s="122" t="s">
        <v>3182</v>
      </c>
      <c r="G2394" s="122" t="s">
        <v>3245</v>
      </c>
      <c r="H2394" s="122" t="s">
        <v>3195</v>
      </c>
      <c r="K2394" s="122" t="s">
        <v>17521</v>
      </c>
      <c r="L2394" s="124" t="s">
        <v>17522</v>
      </c>
      <c r="M2394" s="122" t="s">
        <v>3154</v>
      </c>
      <c r="N2394" s="122">
        <v>75</v>
      </c>
      <c r="P2394" s="124" t="s">
        <v>17523</v>
      </c>
      <c r="Q2394" s="124" t="s">
        <v>17524</v>
      </c>
      <c r="R2394" s="125">
        <v>43721.577615740738</v>
      </c>
      <c r="S2394" s="125">
        <v>43726.192499999997</v>
      </c>
      <c r="T2394" s="122" t="s">
        <v>3158</v>
      </c>
      <c r="U2394" s="122" t="s">
        <v>3158</v>
      </c>
      <c r="V2394" s="122" t="s">
        <v>3158</v>
      </c>
      <c r="W2394" s="122" t="s">
        <v>3158</v>
      </c>
      <c r="X2394" s="122" t="s">
        <v>3158</v>
      </c>
      <c r="Y2394" s="122" t="s">
        <v>3158</v>
      </c>
      <c r="Z2394" s="122">
        <v>0</v>
      </c>
      <c r="AA2394" s="122" t="s">
        <v>3158</v>
      </c>
      <c r="AB2394" s="122" t="s">
        <v>3158</v>
      </c>
      <c r="AC2394" s="122" t="s">
        <v>3158</v>
      </c>
      <c r="AD2394" s="125">
        <v>43726.192499999997</v>
      </c>
      <c r="AE2394" s="122" t="s">
        <v>3158</v>
      </c>
    </row>
    <row r="2395" spans="1:31" ht="13">
      <c r="A2395" s="122">
        <v>5233</v>
      </c>
      <c r="B2395" s="124" t="s">
        <v>17525</v>
      </c>
      <c r="C2395" s="122" t="s">
        <v>17526</v>
      </c>
      <c r="D2395" s="122" t="s">
        <v>3146</v>
      </c>
      <c r="E2395" s="122">
        <v>2017</v>
      </c>
      <c r="F2395" s="122" t="s">
        <v>3147</v>
      </c>
      <c r="G2395" s="122" t="s">
        <v>3245</v>
      </c>
      <c r="H2395" s="122" t="s">
        <v>3195</v>
      </c>
      <c r="I2395" s="126">
        <v>44967</v>
      </c>
      <c r="K2395" s="122" t="s">
        <v>17527</v>
      </c>
      <c r="L2395" s="124" t="s">
        <v>17528</v>
      </c>
      <c r="M2395" s="122" t="s">
        <v>3154</v>
      </c>
      <c r="N2395" s="122">
        <v>75</v>
      </c>
      <c r="O2395" s="124" t="s">
        <v>17529</v>
      </c>
      <c r="P2395" s="124" t="s">
        <v>17530</v>
      </c>
      <c r="Q2395" s="124" t="s">
        <v>17531</v>
      </c>
      <c r="R2395" s="125">
        <v>43721.577615740738</v>
      </c>
      <c r="S2395" s="125">
        <v>43726.192499999997</v>
      </c>
      <c r="T2395" s="122" t="s">
        <v>3158</v>
      </c>
      <c r="U2395" s="122" t="s">
        <v>3158</v>
      </c>
      <c r="V2395" s="122" t="s">
        <v>3158</v>
      </c>
      <c r="W2395" s="122" t="s">
        <v>3158</v>
      </c>
      <c r="X2395" s="122" t="s">
        <v>3158</v>
      </c>
      <c r="Y2395" s="122" t="s">
        <v>3158</v>
      </c>
      <c r="Z2395" s="122">
        <v>0</v>
      </c>
      <c r="AA2395" s="122" t="s">
        <v>3158</v>
      </c>
      <c r="AB2395" s="122" t="s">
        <v>3158</v>
      </c>
      <c r="AC2395" s="122" t="s">
        <v>3158</v>
      </c>
      <c r="AD2395" s="125">
        <v>43726.192499999997</v>
      </c>
      <c r="AE2395" s="122" t="s">
        <v>3158</v>
      </c>
    </row>
    <row r="2396" spans="1:31" ht="13">
      <c r="A2396" s="122">
        <v>5234</v>
      </c>
      <c r="B2396" s="122" t="s">
        <v>17532</v>
      </c>
      <c r="C2396" s="122" t="s">
        <v>17533</v>
      </c>
      <c r="D2396" s="122" t="s">
        <v>3146</v>
      </c>
      <c r="E2396" s="122">
        <v>2015</v>
      </c>
      <c r="F2396" s="122" t="s">
        <v>14056</v>
      </c>
      <c r="G2396" s="122" t="s">
        <v>3245</v>
      </c>
      <c r="H2396" s="122" t="s">
        <v>3195</v>
      </c>
      <c r="I2396" s="126">
        <v>44967</v>
      </c>
      <c r="K2396" s="122" t="s">
        <v>17534</v>
      </c>
      <c r="L2396" s="124" t="s">
        <v>17535</v>
      </c>
      <c r="M2396" s="122" t="s">
        <v>3154</v>
      </c>
      <c r="N2396" s="122">
        <v>75</v>
      </c>
      <c r="O2396" s="124" t="s">
        <v>17536</v>
      </c>
      <c r="P2396" s="124" t="s">
        <v>17537</v>
      </c>
      <c r="Q2396" s="124" t="s">
        <v>17538</v>
      </c>
      <c r="R2396" s="125">
        <v>43721.577615740738</v>
      </c>
      <c r="S2396" s="125">
        <v>43726.192499999997</v>
      </c>
      <c r="T2396" s="122" t="s">
        <v>3158</v>
      </c>
      <c r="U2396" s="122" t="s">
        <v>3158</v>
      </c>
      <c r="V2396" s="122" t="s">
        <v>3158</v>
      </c>
      <c r="W2396" s="122" t="s">
        <v>3158</v>
      </c>
      <c r="X2396" s="122" t="s">
        <v>3158</v>
      </c>
      <c r="Y2396" s="122" t="s">
        <v>3158</v>
      </c>
      <c r="Z2396" s="122">
        <v>0</v>
      </c>
      <c r="AA2396" s="122" t="s">
        <v>3158</v>
      </c>
      <c r="AB2396" s="122" t="s">
        <v>3158</v>
      </c>
      <c r="AC2396" s="122" t="s">
        <v>3158</v>
      </c>
      <c r="AD2396" s="125">
        <v>43726.192499999997</v>
      </c>
      <c r="AE2396" s="122" t="s">
        <v>3158</v>
      </c>
    </row>
    <row r="2397" spans="1:31" ht="13">
      <c r="A2397" s="122">
        <v>5235</v>
      </c>
      <c r="B2397" s="122" t="s">
        <v>17539</v>
      </c>
      <c r="C2397" s="122" t="s">
        <v>17540</v>
      </c>
      <c r="D2397" s="122" t="s">
        <v>3146</v>
      </c>
      <c r="E2397" s="122">
        <v>2016</v>
      </c>
      <c r="F2397" s="122" t="s">
        <v>6564</v>
      </c>
      <c r="G2397" s="122" t="s">
        <v>3245</v>
      </c>
      <c r="H2397" s="122" t="s">
        <v>3195</v>
      </c>
      <c r="I2397" s="126">
        <v>44936</v>
      </c>
      <c r="K2397" s="122" t="s">
        <v>17541</v>
      </c>
      <c r="L2397" s="124" t="s">
        <v>17542</v>
      </c>
      <c r="M2397" s="122" t="s">
        <v>3154</v>
      </c>
      <c r="N2397" s="122">
        <v>75</v>
      </c>
      <c r="O2397" s="124" t="s">
        <v>17543</v>
      </c>
      <c r="P2397" s="124" t="s">
        <v>17544</v>
      </c>
      <c r="Q2397" s="124" t="s">
        <v>17545</v>
      </c>
      <c r="R2397" s="125">
        <v>43721.577615740738</v>
      </c>
      <c r="S2397" s="125">
        <v>43726.192499999997</v>
      </c>
      <c r="T2397" s="122" t="s">
        <v>3158</v>
      </c>
      <c r="U2397" s="122" t="s">
        <v>3158</v>
      </c>
      <c r="V2397" s="122" t="s">
        <v>3158</v>
      </c>
      <c r="W2397" s="122" t="s">
        <v>3158</v>
      </c>
      <c r="X2397" s="122" t="s">
        <v>3158</v>
      </c>
      <c r="Y2397" s="122" t="s">
        <v>3158</v>
      </c>
      <c r="Z2397" s="122">
        <v>0</v>
      </c>
      <c r="AA2397" s="122" t="s">
        <v>3158</v>
      </c>
      <c r="AB2397" s="122" t="s">
        <v>3158</v>
      </c>
      <c r="AC2397" s="122" t="s">
        <v>3158</v>
      </c>
      <c r="AD2397" s="125">
        <v>43726.192499999997</v>
      </c>
      <c r="AE2397" s="122" t="s">
        <v>3158</v>
      </c>
    </row>
    <row r="2398" spans="1:31" ht="13">
      <c r="A2398" s="122">
        <v>5236</v>
      </c>
      <c r="B2398" s="122" t="s">
        <v>17546</v>
      </c>
      <c r="C2398" s="122" t="s">
        <v>17547</v>
      </c>
      <c r="D2398" s="122" t="s">
        <v>3146</v>
      </c>
      <c r="E2398" s="122">
        <v>2018</v>
      </c>
      <c r="F2398" s="122" t="s">
        <v>3147</v>
      </c>
      <c r="G2398" s="122" t="s">
        <v>3245</v>
      </c>
      <c r="H2398" s="122" t="s">
        <v>3195</v>
      </c>
      <c r="I2398" s="126">
        <v>44936</v>
      </c>
      <c r="K2398" s="122" t="s">
        <v>17548</v>
      </c>
      <c r="L2398" s="124" t="s">
        <v>17549</v>
      </c>
      <c r="M2398" s="122" t="s">
        <v>3154</v>
      </c>
      <c r="N2398" s="122">
        <v>75</v>
      </c>
      <c r="P2398" s="124" t="s">
        <v>17550</v>
      </c>
      <c r="Q2398" s="124" t="s">
        <v>17551</v>
      </c>
      <c r="R2398" s="125">
        <v>43721.577615740738</v>
      </c>
      <c r="S2398" s="125">
        <v>43726.192499999997</v>
      </c>
      <c r="T2398" s="122" t="s">
        <v>3158</v>
      </c>
      <c r="U2398" s="122" t="s">
        <v>3158</v>
      </c>
      <c r="V2398" s="122" t="s">
        <v>3158</v>
      </c>
      <c r="W2398" s="122" t="s">
        <v>3158</v>
      </c>
      <c r="X2398" s="122" t="s">
        <v>3158</v>
      </c>
      <c r="Y2398" s="122" t="s">
        <v>3158</v>
      </c>
      <c r="Z2398" s="122">
        <v>0</v>
      </c>
      <c r="AA2398" s="122" t="s">
        <v>3158</v>
      </c>
      <c r="AB2398" s="122" t="s">
        <v>3158</v>
      </c>
      <c r="AC2398" s="122" t="s">
        <v>3158</v>
      </c>
      <c r="AD2398" s="125">
        <v>43726.192499999997</v>
      </c>
      <c r="AE2398" s="122" t="s">
        <v>3158</v>
      </c>
    </row>
    <row r="2399" spans="1:31" ht="13">
      <c r="A2399" s="122">
        <v>5237</v>
      </c>
      <c r="B2399" s="122" t="s">
        <v>17552</v>
      </c>
      <c r="C2399" s="122" t="s">
        <v>17553</v>
      </c>
      <c r="D2399" s="122" t="s">
        <v>3146</v>
      </c>
      <c r="E2399" s="122">
        <v>2016</v>
      </c>
      <c r="F2399" s="122" t="s">
        <v>3147</v>
      </c>
      <c r="G2399" s="122" t="s">
        <v>3245</v>
      </c>
      <c r="H2399" s="122" t="s">
        <v>3195</v>
      </c>
      <c r="I2399" s="126">
        <v>44967</v>
      </c>
      <c r="K2399" s="122" t="s">
        <v>17554</v>
      </c>
      <c r="L2399" s="124" t="s">
        <v>17555</v>
      </c>
      <c r="M2399" s="122" t="s">
        <v>3154</v>
      </c>
      <c r="N2399" s="122">
        <v>75</v>
      </c>
      <c r="O2399" s="124" t="s">
        <v>17556</v>
      </c>
      <c r="Q2399" s="124" t="s">
        <v>17557</v>
      </c>
      <c r="R2399" s="125">
        <v>43721.577615740738</v>
      </c>
      <c r="S2399" s="125">
        <v>43726.192499999997</v>
      </c>
      <c r="T2399" s="122" t="s">
        <v>3158</v>
      </c>
      <c r="U2399" s="122" t="s">
        <v>3158</v>
      </c>
      <c r="V2399" s="122" t="s">
        <v>3158</v>
      </c>
      <c r="W2399" s="122" t="s">
        <v>3158</v>
      </c>
      <c r="X2399" s="122" t="s">
        <v>3158</v>
      </c>
      <c r="Y2399" s="122" t="s">
        <v>3158</v>
      </c>
      <c r="Z2399" s="122">
        <v>0</v>
      </c>
      <c r="AA2399" s="122" t="s">
        <v>3158</v>
      </c>
      <c r="AB2399" s="122" t="s">
        <v>3158</v>
      </c>
      <c r="AC2399" s="122" t="s">
        <v>3158</v>
      </c>
      <c r="AD2399" s="125">
        <v>43726.192499999997</v>
      </c>
      <c r="AE2399" s="122" t="s">
        <v>3158</v>
      </c>
    </row>
    <row r="2400" spans="1:31" ht="13">
      <c r="A2400" s="122">
        <v>5238</v>
      </c>
      <c r="B2400" s="122" t="s">
        <v>17558</v>
      </c>
      <c r="C2400" s="122" t="s">
        <v>17559</v>
      </c>
      <c r="D2400" s="122" t="s">
        <v>3146</v>
      </c>
      <c r="E2400" s="122">
        <v>2017</v>
      </c>
      <c r="F2400" s="122" t="s">
        <v>6564</v>
      </c>
      <c r="G2400" s="122" t="s">
        <v>3245</v>
      </c>
      <c r="H2400" s="122" t="s">
        <v>3195</v>
      </c>
      <c r="I2400" s="126">
        <v>44936</v>
      </c>
      <c r="K2400" s="122" t="s">
        <v>17560</v>
      </c>
      <c r="L2400" s="124" t="s">
        <v>17561</v>
      </c>
      <c r="M2400" s="122" t="s">
        <v>3154</v>
      </c>
      <c r="N2400" s="122">
        <v>75</v>
      </c>
      <c r="P2400" s="124" t="s">
        <v>17562</v>
      </c>
      <c r="R2400" s="125">
        <v>43721.577615740738</v>
      </c>
      <c r="S2400" s="125">
        <v>43726.192499999997</v>
      </c>
      <c r="T2400" s="122" t="s">
        <v>3158</v>
      </c>
      <c r="U2400" s="122" t="s">
        <v>3158</v>
      </c>
      <c r="V2400" s="122" t="s">
        <v>3158</v>
      </c>
      <c r="W2400" s="122" t="s">
        <v>3158</v>
      </c>
      <c r="X2400" s="122" t="s">
        <v>3158</v>
      </c>
      <c r="Y2400" s="122" t="s">
        <v>3158</v>
      </c>
      <c r="Z2400" s="122">
        <v>0</v>
      </c>
      <c r="AA2400" s="122" t="s">
        <v>3158</v>
      </c>
      <c r="AB2400" s="122" t="s">
        <v>3158</v>
      </c>
      <c r="AC2400" s="122" t="s">
        <v>3158</v>
      </c>
      <c r="AD2400" s="125">
        <v>43726.192499999997</v>
      </c>
      <c r="AE2400" s="122" t="s">
        <v>3158</v>
      </c>
    </row>
    <row r="2401" spans="1:31" ht="13">
      <c r="A2401" s="122">
        <v>5239</v>
      </c>
      <c r="B2401" s="122" t="s">
        <v>17563</v>
      </c>
      <c r="C2401" s="122" t="s">
        <v>17564</v>
      </c>
      <c r="D2401" s="122" t="s">
        <v>3146</v>
      </c>
      <c r="E2401" s="122">
        <v>2017</v>
      </c>
      <c r="F2401" s="122" t="s">
        <v>3342</v>
      </c>
      <c r="G2401" s="122" t="s">
        <v>3245</v>
      </c>
      <c r="H2401" s="122" t="s">
        <v>3195</v>
      </c>
      <c r="K2401" s="122" t="s">
        <v>17565</v>
      </c>
      <c r="L2401" s="124" t="s">
        <v>17566</v>
      </c>
      <c r="M2401" s="122" t="s">
        <v>3154</v>
      </c>
      <c r="N2401" s="122">
        <v>75</v>
      </c>
      <c r="R2401" s="125">
        <v>43721.577615740738</v>
      </c>
      <c r="S2401" s="125">
        <v>43726.192499999997</v>
      </c>
      <c r="T2401" s="122" t="s">
        <v>3158</v>
      </c>
      <c r="U2401" s="122" t="s">
        <v>3158</v>
      </c>
      <c r="V2401" s="122" t="s">
        <v>3158</v>
      </c>
      <c r="W2401" s="122" t="s">
        <v>3158</v>
      </c>
      <c r="X2401" s="122" t="s">
        <v>3158</v>
      </c>
      <c r="Y2401" s="122" t="s">
        <v>3158</v>
      </c>
      <c r="Z2401" s="122">
        <v>0</v>
      </c>
      <c r="AA2401" s="122" t="s">
        <v>3158</v>
      </c>
      <c r="AB2401" s="122" t="s">
        <v>3158</v>
      </c>
      <c r="AC2401" s="122" t="s">
        <v>3158</v>
      </c>
      <c r="AD2401" s="125">
        <v>43726.192499999997</v>
      </c>
      <c r="AE2401" s="122" t="s">
        <v>3158</v>
      </c>
    </row>
    <row r="2402" spans="1:31" ht="13">
      <c r="A2402" s="122">
        <v>5240</v>
      </c>
      <c r="B2402" s="122" t="s">
        <v>17567</v>
      </c>
      <c r="C2402" s="122" t="s">
        <v>17568</v>
      </c>
      <c r="D2402" s="122" t="s">
        <v>3146</v>
      </c>
      <c r="E2402" s="122">
        <v>2017</v>
      </c>
      <c r="F2402" s="122" t="s">
        <v>14056</v>
      </c>
      <c r="G2402" s="122" t="s">
        <v>3245</v>
      </c>
      <c r="H2402" s="122" t="s">
        <v>3195</v>
      </c>
      <c r="I2402" s="122" t="s">
        <v>3326</v>
      </c>
      <c r="K2402" s="122" t="s">
        <v>17569</v>
      </c>
      <c r="L2402" s="124" t="s">
        <v>17570</v>
      </c>
      <c r="M2402" s="122" t="s">
        <v>3154</v>
      </c>
      <c r="N2402" s="122">
        <v>75</v>
      </c>
      <c r="O2402" s="124" t="s">
        <v>17571</v>
      </c>
      <c r="P2402" s="124" t="s">
        <v>17572</v>
      </c>
      <c r="Q2402" s="124" t="s">
        <v>17573</v>
      </c>
      <c r="R2402" s="125">
        <v>43721.577615740738</v>
      </c>
      <c r="S2402" s="125">
        <v>43726.192499999997</v>
      </c>
      <c r="T2402" s="122" t="s">
        <v>3158</v>
      </c>
      <c r="U2402" s="122" t="s">
        <v>3158</v>
      </c>
      <c r="V2402" s="122" t="s">
        <v>3158</v>
      </c>
      <c r="W2402" s="122" t="s">
        <v>3158</v>
      </c>
      <c r="X2402" s="122" t="s">
        <v>3158</v>
      </c>
      <c r="Y2402" s="122" t="s">
        <v>3158</v>
      </c>
      <c r="Z2402" s="122">
        <v>0</v>
      </c>
      <c r="AA2402" s="122" t="s">
        <v>3158</v>
      </c>
      <c r="AB2402" s="122" t="s">
        <v>3158</v>
      </c>
      <c r="AC2402" s="122" t="s">
        <v>3158</v>
      </c>
      <c r="AD2402" s="125">
        <v>43726.192499999997</v>
      </c>
      <c r="AE2402" s="122" t="s">
        <v>3158</v>
      </c>
    </row>
    <row r="2403" spans="1:31" ht="13">
      <c r="A2403" s="122">
        <v>5241</v>
      </c>
      <c r="B2403" s="122" t="s">
        <v>17574</v>
      </c>
      <c r="C2403" s="122" t="s">
        <v>17575</v>
      </c>
      <c r="D2403" s="122" t="s">
        <v>3146</v>
      </c>
      <c r="E2403" s="122">
        <v>2018</v>
      </c>
      <c r="F2403" s="122" t="s">
        <v>14056</v>
      </c>
      <c r="G2403" s="122" t="s">
        <v>3245</v>
      </c>
      <c r="H2403" s="122" t="s">
        <v>3195</v>
      </c>
      <c r="I2403" s="126">
        <v>44967</v>
      </c>
      <c r="K2403" s="122" t="s">
        <v>17576</v>
      </c>
      <c r="L2403" s="124" t="s">
        <v>17577</v>
      </c>
      <c r="M2403" s="122" t="s">
        <v>3154</v>
      </c>
      <c r="N2403" s="122">
        <v>75</v>
      </c>
      <c r="O2403" s="124" t="s">
        <v>17578</v>
      </c>
      <c r="P2403" s="124" t="s">
        <v>17579</v>
      </c>
      <c r="Q2403" s="124" t="s">
        <v>17580</v>
      </c>
      <c r="R2403" s="125">
        <v>43721.577615740738</v>
      </c>
      <c r="S2403" s="125">
        <v>43726.192499999997</v>
      </c>
      <c r="T2403" s="122" t="s">
        <v>3158</v>
      </c>
      <c r="U2403" s="122" t="s">
        <v>3158</v>
      </c>
      <c r="V2403" s="122" t="s">
        <v>3158</v>
      </c>
      <c r="W2403" s="122" t="s">
        <v>3158</v>
      </c>
      <c r="X2403" s="122" t="s">
        <v>3158</v>
      </c>
      <c r="Y2403" s="122" t="s">
        <v>3158</v>
      </c>
      <c r="Z2403" s="122">
        <v>0</v>
      </c>
      <c r="AA2403" s="122" t="s">
        <v>3158</v>
      </c>
      <c r="AB2403" s="122" t="s">
        <v>3158</v>
      </c>
      <c r="AC2403" s="122" t="s">
        <v>3158</v>
      </c>
      <c r="AD2403" s="125">
        <v>43726.192499999997</v>
      </c>
      <c r="AE2403" s="122" t="s">
        <v>3158</v>
      </c>
    </row>
    <row r="2404" spans="1:31" ht="13">
      <c r="A2404" s="122">
        <v>5242</v>
      </c>
      <c r="B2404" s="122" t="s">
        <v>17581</v>
      </c>
      <c r="C2404" s="122" t="s">
        <v>17582</v>
      </c>
      <c r="D2404" s="122" t="s">
        <v>3146</v>
      </c>
      <c r="E2404" s="122">
        <v>2007</v>
      </c>
      <c r="F2404" s="122" t="s">
        <v>3182</v>
      </c>
      <c r="G2404" s="122" t="s">
        <v>3245</v>
      </c>
      <c r="H2404" s="122" t="s">
        <v>3195</v>
      </c>
      <c r="I2404" s="126">
        <v>44936</v>
      </c>
      <c r="K2404" s="122" t="s">
        <v>17583</v>
      </c>
      <c r="L2404" s="124" t="s">
        <v>17584</v>
      </c>
      <c r="M2404" s="122" t="s">
        <v>3154</v>
      </c>
      <c r="N2404" s="122">
        <v>75</v>
      </c>
      <c r="P2404" s="124" t="s">
        <v>17585</v>
      </c>
      <c r="Q2404" s="124" t="s">
        <v>17586</v>
      </c>
      <c r="R2404" s="125">
        <v>43721.577615740738</v>
      </c>
      <c r="S2404" s="125">
        <v>43726.192499999997</v>
      </c>
      <c r="T2404" s="122" t="s">
        <v>3158</v>
      </c>
      <c r="U2404" s="122" t="s">
        <v>3158</v>
      </c>
      <c r="V2404" s="122" t="s">
        <v>3158</v>
      </c>
      <c r="W2404" s="122" t="s">
        <v>3158</v>
      </c>
      <c r="X2404" s="122" t="s">
        <v>3158</v>
      </c>
      <c r="Y2404" s="122" t="s">
        <v>3158</v>
      </c>
      <c r="Z2404" s="122">
        <v>0</v>
      </c>
      <c r="AA2404" s="122" t="s">
        <v>3158</v>
      </c>
      <c r="AB2404" s="122" t="s">
        <v>3158</v>
      </c>
      <c r="AC2404" s="122" t="s">
        <v>3158</v>
      </c>
      <c r="AD2404" s="125">
        <v>43726.192499999997</v>
      </c>
      <c r="AE2404" s="122" t="s">
        <v>3158</v>
      </c>
    </row>
    <row r="2405" spans="1:31" ht="13">
      <c r="A2405" s="122">
        <v>5243</v>
      </c>
      <c r="B2405" s="122" t="s">
        <v>17587</v>
      </c>
      <c r="C2405" s="122" t="s">
        <v>17588</v>
      </c>
      <c r="D2405" s="122" t="s">
        <v>3146</v>
      </c>
      <c r="E2405" s="122">
        <v>2016</v>
      </c>
      <c r="F2405" s="122" t="s">
        <v>6564</v>
      </c>
      <c r="G2405" s="122" t="s">
        <v>17589</v>
      </c>
      <c r="H2405" s="122" t="s">
        <v>3195</v>
      </c>
      <c r="I2405" s="126">
        <v>44936</v>
      </c>
      <c r="K2405" s="122" t="s">
        <v>17590</v>
      </c>
      <c r="L2405" s="124" t="s">
        <v>17591</v>
      </c>
      <c r="M2405" s="122" t="s">
        <v>3154</v>
      </c>
      <c r="N2405" s="122">
        <v>75</v>
      </c>
      <c r="P2405" s="124" t="s">
        <v>17592</v>
      </c>
      <c r="Q2405" s="124" t="s">
        <v>17593</v>
      </c>
      <c r="R2405" s="125">
        <v>43721.577615740738</v>
      </c>
      <c r="S2405" s="125">
        <v>43726.192499999997</v>
      </c>
      <c r="T2405" s="122" t="s">
        <v>3158</v>
      </c>
      <c r="U2405" s="122" t="s">
        <v>3158</v>
      </c>
      <c r="V2405" s="122" t="s">
        <v>3158</v>
      </c>
      <c r="W2405" s="122" t="s">
        <v>3158</v>
      </c>
      <c r="X2405" s="122" t="s">
        <v>3158</v>
      </c>
      <c r="Y2405" s="122" t="s">
        <v>3158</v>
      </c>
      <c r="Z2405" s="122">
        <v>0</v>
      </c>
      <c r="AA2405" s="122" t="s">
        <v>3158</v>
      </c>
      <c r="AB2405" s="122" t="s">
        <v>3158</v>
      </c>
      <c r="AC2405" s="122" t="s">
        <v>3158</v>
      </c>
      <c r="AD2405" s="125">
        <v>43726.192499999997</v>
      </c>
      <c r="AE2405" s="122" t="s">
        <v>3158</v>
      </c>
    </row>
    <row r="2406" spans="1:31" ht="13">
      <c r="A2406" s="122">
        <v>5244</v>
      </c>
      <c r="B2406" s="122" t="s">
        <v>17594</v>
      </c>
      <c r="C2406" s="122" t="s">
        <v>17595</v>
      </c>
      <c r="D2406" s="122" t="s">
        <v>3146</v>
      </c>
      <c r="E2406" s="122">
        <v>2016</v>
      </c>
      <c r="F2406" s="122" t="s">
        <v>6564</v>
      </c>
      <c r="G2406" s="122" t="s">
        <v>3245</v>
      </c>
      <c r="H2406" s="122" t="s">
        <v>3195</v>
      </c>
      <c r="I2406" s="126">
        <v>44936</v>
      </c>
      <c r="K2406" s="122" t="s">
        <v>17596</v>
      </c>
      <c r="L2406" s="124" t="s">
        <v>17597</v>
      </c>
      <c r="M2406" s="122" t="s">
        <v>3154</v>
      </c>
      <c r="N2406" s="122">
        <v>75</v>
      </c>
      <c r="P2406" s="124" t="s">
        <v>17598</v>
      </c>
      <c r="Q2406" s="124" t="s">
        <v>17599</v>
      </c>
      <c r="R2406" s="125">
        <v>43721.577615740738</v>
      </c>
      <c r="S2406" s="125">
        <v>43726.192499999997</v>
      </c>
      <c r="T2406" s="122" t="s">
        <v>3158</v>
      </c>
      <c r="U2406" s="122" t="s">
        <v>3158</v>
      </c>
      <c r="V2406" s="122" t="s">
        <v>3158</v>
      </c>
      <c r="W2406" s="122" t="s">
        <v>3158</v>
      </c>
      <c r="X2406" s="122" t="s">
        <v>3158</v>
      </c>
      <c r="Y2406" s="122" t="s">
        <v>3158</v>
      </c>
      <c r="Z2406" s="122">
        <v>0</v>
      </c>
      <c r="AA2406" s="122" t="s">
        <v>3158</v>
      </c>
      <c r="AB2406" s="122" t="s">
        <v>3158</v>
      </c>
      <c r="AC2406" s="122" t="s">
        <v>3158</v>
      </c>
      <c r="AD2406" s="125">
        <v>43726.192499999997</v>
      </c>
      <c r="AE2406" s="122" t="s">
        <v>3158</v>
      </c>
    </row>
    <row r="2407" spans="1:31" ht="13">
      <c r="A2407" s="122">
        <v>5245</v>
      </c>
      <c r="B2407" s="122" t="s">
        <v>17600</v>
      </c>
      <c r="C2407" s="122" t="s">
        <v>17601</v>
      </c>
      <c r="D2407" s="122" t="s">
        <v>3146</v>
      </c>
      <c r="E2407" s="122">
        <v>2016</v>
      </c>
      <c r="F2407" s="122" t="s">
        <v>14056</v>
      </c>
      <c r="G2407" s="122" t="s">
        <v>3245</v>
      </c>
      <c r="H2407" s="122" t="s">
        <v>3195</v>
      </c>
      <c r="I2407" s="126">
        <v>44967</v>
      </c>
      <c r="K2407" s="122" t="s">
        <v>17602</v>
      </c>
      <c r="L2407" s="124" t="s">
        <v>17603</v>
      </c>
      <c r="M2407" s="122" t="s">
        <v>3154</v>
      </c>
      <c r="N2407" s="122">
        <v>75</v>
      </c>
      <c r="O2407" s="124" t="s">
        <v>17604</v>
      </c>
      <c r="P2407" s="124" t="s">
        <v>17605</v>
      </c>
      <c r="Q2407" s="124" t="s">
        <v>17606</v>
      </c>
      <c r="R2407" s="125">
        <v>43721.577615740738</v>
      </c>
      <c r="S2407" s="125">
        <v>43726.192499999997</v>
      </c>
      <c r="T2407" s="122" t="s">
        <v>3158</v>
      </c>
      <c r="U2407" s="122" t="s">
        <v>3158</v>
      </c>
      <c r="V2407" s="122" t="s">
        <v>3158</v>
      </c>
      <c r="W2407" s="122" t="s">
        <v>3158</v>
      </c>
      <c r="X2407" s="122" t="s">
        <v>3158</v>
      </c>
      <c r="Y2407" s="122" t="s">
        <v>3158</v>
      </c>
      <c r="Z2407" s="122">
        <v>0</v>
      </c>
      <c r="AA2407" s="122" t="s">
        <v>3158</v>
      </c>
      <c r="AB2407" s="122" t="s">
        <v>3158</v>
      </c>
      <c r="AC2407" s="122" t="s">
        <v>3158</v>
      </c>
      <c r="AD2407" s="125">
        <v>43726.192499999997</v>
      </c>
      <c r="AE2407" s="122" t="s">
        <v>3158</v>
      </c>
    </row>
    <row r="2408" spans="1:31" ht="13">
      <c r="A2408" s="122">
        <v>5246</v>
      </c>
      <c r="B2408" s="122" t="s">
        <v>17607</v>
      </c>
      <c r="C2408" s="122" t="s">
        <v>17608</v>
      </c>
      <c r="D2408" s="122" t="s">
        <v>3146</v>
      </c>
      <c r="E2408" s="122">
        <v>2016</v>
      </c>
      <c r="F2408" s="122" t="s">
        <v>16811</v>
      </c>
      <c r="G2408" s="122" t="s">
        <v>3245</v>
      </c>
      <c r="H2408" s="122" t="s">
        <v>3195</v>
      </c>
      <c r="I2408" s="126">
        <v>44936</v>
      </c>
      <c r="K2408" s="122" t="s">
        <v>17609</v>
      </c>
      <c r="L2408" s="124" t="s">
        <v>17610</v>
      </c>
      <c r="M2408" s="122" t="s">
        <v>3154</v>
      </c>
      <c r="N2408" s="122">
        <v>75</v>
      </c>
      <c r="P2408" s="124" t="s">
        <v>17611</v>
      </c>
      <c r="Q2408" s="124" t="s">
        <v>17612</v>
      </c>
      <c r="R2408" s="125">
        <v>43721.577615740738</v>
      </c>
      <c r="S2408" s="125">
        <v>43726.192499999997</v>
      </c>
      <c r="T2408" s="122" t="s">
        <v>3158</v>
      </c>
      <c r="U2408" s="122" t="s">
        <v>3158</v>
      </c>
      <c r="V2408" s="122" t="s">
        <v>3158</v>
      </c>
      <c r="W2408" s="122" t="s">
        <v>3158</v>
      </c>
      <c r="X2408" s="122" t="s">
        <v>3158</v>
      </c>
      <c r="Y2408" s="122" t="s">
        <v>3158</v>
      </c>
      <c r="Z2408" s="122">
        <v>0</v>
      </c>
      <c r="AA2408" s="122" t="s">
        <v>3158</v>
      </c>
      <c r="AB2408" s="122" t="s">
        <v>3158</v>
      </c>
      <c r="AC2408" s="122" t="s">
        <v>3158</v>
      </c>
      <c r="AD2408" s="125">
        <v>43726.192499999997</v>
      </c>
      <c r="AE2408" s="122" t="s">
        <v>3158</v>
      </c>
    </row>
    <row r="2409" spans="1:31" ht="13">
      <c r="A2409" s="122">
        <v>5247</v>
      </c>
      <c r="B2409" s="122" t="s">
        <v>17613</v>
      </c>
      <c r="C2409" s="122" t="s">
        <v>17614</v>
      </c>
      <c r="D2409" s="122" t="s">
        <v>3146</v>
      </c>
      <c r="E2409" s="122">
        <v>2017</v>
      </c>
      <c r="F2409" s="122" t="s">
        <v>6875</v>
      </c>
      <c r="G2409" s="122" t="s">
        <v>3245</v>
      </c>
      <c r="H2409" s="122" t="s">
        <v>3195</v>
      </c>
      <c r="K2409" s="122" t="s">
        <v>17615</v>
      </c>
      <c r="L2409" s="124" t="s">
        <v>17616</v>
      </c>
      <c r="M2409" s="122" t="s">
        <v>3154</v>
      </c>
      <c r="N2409" s="122">
        <v>75</v>
      </c>
      <c r="P2409" s="124" t="s">
        <v>17617</v>
      </c>
      <c r="Q2409" s="124" t="s">
        <v>17618</v>
      </c>
      <c r="R2409" s="125">
        <v>43721.577615740738</v>
      </c>
      <c r="S2409" s="125">
        <v>43726.192499999997</v>
      </c>
      <c r="T2409" s="122" t="s">
        <v>3158</v>
      </c>
      <c r="U2409" s="122" t="s">
        <v>3158</v>
      </c>
      <c r="V2409" s="122" t="s">
        <v>3158</v>
      </c>
      <c r="W2409" s="122" t="s">
        <v>3158</v>
      </c>
      <c r="X2409" s="122" t="s">
        <v>3158</v>
      </c>
      <c r="Y2409" s="122" t="s">
        <v>3158</v>
      </c>
      <c r="Z2409" s="122">
        <v>0</v>
      </c>
      <c r="AA2409" s="122" t="s">
        <v>3158</v>
      </c>
      <c r="AB2409" s="122" t="s">
        <v>3158</v>
      </c>
      <c r="AC2409" s="122" t="s">
        <v>3158</v>
      </c>
      <c r="AD2409" s="125">
        <v>43726.192499999997</v>
      </c>
      <c r="AE2409" s="122" t="s">
        <v>3158</v>
      </c>
    </row>
    <row r="2410" spans="1:31" ht="13">
      <c r="A2410" s="122">
        <v>5248</v>
      </c>
      <c r="B2410" s="122" t="s">
        <v>17619</v>
      </c>
      <c r="C2410" s="122" t="s">
        <v>17620</v>
      </c>
      <c r="D2410" s="122" t="s">
        <v>3146</v>
      </c>
      <c r="E2410" s="122">
        <v>2016</v>
      </c>
      <c r="F2410" s="122" t="s">
        <v>6564</v>
      </c>
      <c r="G2410" s="122" t="s">
        <v>3245</v>
      </c>
      <c r="H2410" s="122" t="s">
        <v>3195</v>
      </c>
      <c r="I2410" s="126">
        <v>44936</v>
      </c>
      <c r="K2410" s="122" t="s">
        <v>17621</v>
      </c>
      <c r="L2410" s="124" t="s">
        <v>17622</v>
      </c>
      <c r="M2410" s="122" t="s">
        <v>3154</v>
      </c>
      <c r="N2410" s="122">
        <v>75</v>
      </c>
      <c r="R2410" s="125">
        <v>43721.577615740738</v>
      </c>
      <c r="S2410" s="125">
        <v>43726.192499999997</v>
      </c>
      <c r="T2410" s="122" t="s">
        <v>3158</v>
      </c>
      <c r="U2410" s="122" t="s">
        <v>3158</v>
      </c>
      <c r="V2410" s="122" t="s">
        <v>3158</v>
      </c>
      <c r="W2410" s="122" t="s">
        <v>3158</v>
      </c>
      <c r="X2410" s="122" t="s">
        <v>3158</v>
      </c>
      <c r="Y2410" s="122" t="s">
        <v>3158</v>
      </c>
      <c r="Z2410" s="122">
        <v>0</v>
      </c>
      <c r="AA2410" s="122" t="s">
        <v>3158</v>
      </c>
      <c r="AB2410" s="122" t="s">
        <v>3158</v>
      </c>
      <c r="AC2410" s="122" t="s">
        <v>3158</v>
      </c>
      <c r="AD2410" s="125">
        <v>43726.192499999997</v>
      </c>
      <c r="AE2410" s="122" t="s">
        <v>3158</v>
      </c>
    </row>
    <row r="2411" spans="1:31" ht="13">
      <c r="A2411" s="122">
        <v>5249</v>
      </c>
      <c r="B2411" s="122" t="s">
        <v>17623</v>
      </c>
      <c r="C2411" s="122" t="s">
        <v>17624</v>
      </c>
      <c r="D2411" s="122" t="s">
        <v>3146</v>
      </c>
      <c r="E2411" s="122">
        <v>2017</v>
      </c>
      <c r="F2411" s="122" t="s">
        <v>3342</v>
      </c>
      <c r="G2411" s="122" t="s">
        <v>3245</v>
      </c>
      <c r="H2411" s="122" t="s">
        <v>3195</v>
      </c>
      <c r="K2411" s="122" t="s">
        <v>17625</v>
      </c>
      <c r="L2411" s="124" t="s">
        <v>17626</v>
      </c>
      <c r="M2411" s="122" t="s">
        <v>3154</v>
      </c>
      <c r="N2411" s="122">
        <v>75</v>
      </c>
      <c r="R2411" s="125">
        <v>43721.577615740738</v>
      </c>
      <c r="S2411" s="125">
        <v>43726.192499999997</v>
      </c>
      <c r="T2411" s="122" t="s">
        <v>3158</v>
      </c>
      <c r="U2411" s="122" t="s">
        <v>3158</v>
      </c>
      <c r="V2411" s="122" t="s">
        <v>3158</v>
      </c>
      <c r="W2411" s="122" t="s">
        <v>3158</v>
      </c>
      <c r="X2411" s="122" t="s">
        <v>3158</v>
      </c>
      <c r="Y2411" s="122" t="s">
        <v>3158</v>
      </c>
      <c r="Z2411" s="122">
        <v>0</v>
      </c>
      <c r="AA2411" s="122" t="s">
        <v>3158</v>
      </c>
      <c r="AB2411" s="122" t="s">
        <v>3158</v>
      </c>
      <c r="AC2411" s="122" t="s">
        <v>3158</v>
      </c>
      <c r="AD2411" s="125">
        <v>43726.192499999997</v>
      </c>
      <c r="AE2411" s="122" t="s">
        <v>3158</v>
      </c>
    </row>
    <row r="2412" spans="1:31" ht="13">
      <c r="A2412" s="122">
        <v>5250</v>
      </c>
      <c r="B2412" s="122" t="s">
        <v>17627</v>
      </c>
      <c r="C2412" s="122" t="s">
        <v>17628</v>
      </c>
      <c r="D2412" s="122" t="s">
        <v>3146</v>
      </c>
      <c r="E2412" s="122">
        <v>2018</v>
      </c>
      <c r="F2412" s="122" t="s">
        <v>9322</v>
      </c>
      <c r="G2412" s="122" t="s">
        <v>3245</v>
      </c>
      <c r="H2412" s="122" t="s">
        <v>3195</v>
      </c>
      <c r="I2412" s="122" t="s">
        <v>3326</v>
      </c>
      <c r="K2412" s="122" t="s">
        <v>17629</v>
      </c>
      <c r="L2412" s="124" t="s">
        <v>17630</v>
      </c>
      <c r="M2412" s="122" t="s">
        <v>3154</v>
      </c>
      <c r="N2412" s="122">
        <v>75</v>
      </c>
      <c r="R2412" s="125">
        <v>43721.577615740738</v>
      </c>
      <c r="S2412" s="125">
        <v>43726.192499999997</v>
      </c>
      <c r="T2412" s="122" t="s">
        <v>3158</v>
      </c>
      <c r="U2412" s="122" t="s">
        <v>3158</v>
      </c>
      <c r="V2412" s="122" t="s">
        <v>3158</v>
      </c>
      <c r="W2412" s="122" t="s">
        <v>3158</v>
      </c>
      <c r="X2412" s="122" t="s">
        <v>3158</v>
      </c>
      <c r="Y2412" s="122" t="s">
        <v>3158</v>
      </c>
      <c r="Z2412" s="122">
        <v>0</v>
      </c>
      <c r="AA2412" s="122" t="s">
        <v>3158</v>
      </c>
      <c r="AB2412" s="122" t="s">
        <v>3158</v>
      </c>
      <c r="AC2412" s="122" t="s">
        <v>3158</v>
      </c>
      <c r="AD2412" s="125">
        <v>43726.192499999997</v>
      </c>
      <c r="AE2412" s="122" t="s">
        <v>3158</v>
      </c>
    </row>
    <row r="2413" spans="1:31" ht="13">
      <c r="A2413" s="122">
        <v>5251</v>
      </c>
      <c r="B2413" s="122" t="s">
        <v>17631</v>
      </c>
      <c r="C2413" s="122" t="s">
        <v>17632</v>
      </c>
      <c r="D2413" s="122" t="s">
        <v>3146</v>
      </c>
      <c r="E2413" s="122">
        <v>2017</v>
      </c>
      <c r="F2413" s="122" t="s">
        <v>3147</v>
      </c>
      <c r="G2413" s="122" t="s">
        <v>10320</v>
      </c>
      <c r="H2413" s="122" t="s">
        <v>3195</v>
      </c>
      <c r="I2413" s="126">
        <v>44967</v>
      </c>
      <c r="K2413" s="122" t="s">
        <v>17633</v>
      </c>
      <c r="L2413" s="124" t="s">
        <v>17634</v>
      </c>
      <c r="M2413" s="122" t="s">
        <v>3154</v>
      </c>
      <c r="N2413" s="122">
        <v>75</v>
      </c>
      <c r="O2413" s="124" t="s">
        <v>17635</v>
      </c>
      <c r="P2413" s="124" t="s">
        <v>17636</v>
      </c>
      <c r="Q2413" s="124" t="s">
        <v>17637</v>
      </c>
      <c r="R2413" s="125">
        <v>43721.577615740738</v>
      </c>
      <c r="S2413" s="125">
        <v>43726.192499999997</v>
      </c>
      <c r="T2413" s="122" t="s">
        <v>3158</v>
      </c>
      <c r="U2413" s="122" t="s">
        <v>3158</v>
      </c>
      <c r="V2413" s="122" t="s">
        <v>3158</v>
      </c>
      <c r="W2413" s="122" t="s">
        <v>3158</v>
      </c>
      <c r="X2413" s="122" t="s">
        <v>3158</v>
      </c>
      <c r="Y2413" s="122" t="s">
        <v>3158</v>
      </c>
      <c r="Z2413" s="122">
        <v>0</v>
      </c>
      <c r="AA2413" s="122" t="s">
        <v>3158</v>
      </c>
      <c r="AB2413" s="122" t="s">
        <v>3158</v>
      </c>
      <c r="AC2413" s="122" t="s">
        <v>3158</v>
      </c>
      <c r="AD2413" s="125">
        <v>43726.192499999997</v>
      </c>
      <c r="AE2413" s="122" t="s">
        <v>3158</v>
      </c>
    </row>
    <row r="2414" spans="1:31" ht="13">
      <c r="A2414" s="122">
        <v>5252</v>
      </c>
      <c r="B2414" s="122" t="s">
        <v>17638</v>
      </c>
      <c r="C2414" s="122" t="s">
        <v>17639</v>
      </c>
      <c r="D2414" s="122" t="s">
        <v>3146</v>
      </c>
      <c r="E2414" s="122">
        <v>2017</v>
      </c>
      <c r="F2414" s="122" t="s">
        <v>7129</v>
      </c>
      <c r="G2414" s="122" t="s">
        <v>3245</v>
      </c>
      <c r="H2414" s="122" t="s">
        <v>3195</v>
      </c>
      <c r="I2414" s="126">
        <v>44936</v>
      </c>
      <c r="K2414" s="122" t="s">
        <v>17640</v>
      </c>
      <c r="L2414" s="124" t="s">
        <v>17641</v>
      </c>
      <c r="M2414" s="122" t="s">
        <v>3154</v>
      </c>
      <c r="N2414" s="122">
        <v>75</v>
      </c>
      <c r="O2414" s="124" t="s">
        <v>17642</v>
      </c>
      <c r="P2414" s="124" t="s">
        <v>17643</v>
      </c>
      <c r="Q2414" s="124" t="s">
        <v>17644</v>
      </c>
      <c r="R2414" s="125">
        <v>43721.577615740738</v>
      </c>
      <c r="S2414" s="125">
        <v>43726.192499999997</v>
      </c>
      <c r="T2414" s="122" t="s">
        <v>3158</v>
      </c>
      <c r="U2414" s="122" t="s">
        <v>3158</v>
      </c>
      <c r="V2414" s="122" t="s">
        <v>3158</v>
      </c>
      <c r="W2414" s="122" t="s">
        <v>3158</v>
      </c>
      <c r="X2414" s="122" t="s">
        <v>3158</v>
      </c>
      <c r="Y2414" s="122" t="s">
        <v>3158</v>
      </c>
      <c r="Z2414" s="122">
        <v>0</v>
      </c>
      <c r="AA2414" s="122" t="s">
        <v>3158</v>
      </c>
      <c r="AB2414" s="122" t="s">
        <v>3158</v>
      </c>
      <c r="AC2414" s="122" t="s">
        <v>3158</v>
      </c>
      <c r="AD2414" s="125">
        <v>43726.192499999997</v>
      </c>
      <c r="AE2414" s="122" t="s">
        <v>3158</v>
      </c>
    </row>
    <row r="2415" spans="1:31" ht="13">
      <c r="A2415" s="122">
        <v>5253</v>
      </c>
      <c r="B2415" s="122" t="s">
        <v>17645</v>
      </c>
      <c r="C2415" s="122" t="s">
        <v>17646</v>
      </c>
      <c r="D2415" s="122" t="s">
        <v>3146</v>
      </c>
      <c r="E2415" s="122">
        <v>2016</v>
      </c>
      <c r="G2415" s="122" t="s">
        <v>3245</v>
      </c>
      <c r="H2415" s="122" t="s">
        <v>3195</v>
      </c>
      <c r="K2415" s="122" t="s">
        <v>17647</v>
      </c>
      <c r="L2415" s="124" t="s">
        <v>17648</v>
      </c>
      <c r="M2415" s="122" t="s">
        <v>3154</v>
      </c>
      <c r="N2415" s="122">
        <v>75</v>
      </c>
      <c r="O2415" s="124" t="s">
        <v>17649</v>
      </c>
      <c r="P2415" s="124" t="s">
        <v>17650</v>
      </c>
      <c r="Q2415" s="124" t="s">
        <v>17651</v>
      </c>
      <c r="R2415" s="125">
        <v>43721.577615740738</v>
      </c>
      <c r="S2415" s="125">
        <v>43726.192499999997</v>
      </c>
      <c r="T2415" s="122" t="s">
        <v>3158</v>
      </c>
      <c r="U2415" s="122" t="s">
        <v>3158</v>
      </c>
      <c r="V2415" s="122" t="s">
        <v>3158</v>
      </c>
      <c r="W2415" s="122" t="s">
        <v>3158</v>
      </c>
      <c r="X2415" s="122" t="s">
        <v>3158</v>
      </c>
      <c r="Y2415" s="122" t="s">
        <v>3158</v>
      </c>
      <c r="Z2415" s="122">
        <v>0</v>
      </c>
      <c r="AA2415" s="122" t="s">
        <v>3158</v>
      </c>
      <c r="AB2415" s="122" t="s">
        <v>3158</v>
      </c>
      <c r="AC2415" s="122" t="s">
        <v>3158</v>
      </c>
      <c r="AD2415" s="125">
        <v>43726.192499999997</v>
      </c>
      <c r="AE2415" s="122" t="s">
        <v>3158</v>
      </c>
    </row>
    <row r="2416" spans="1:31" ht="13">
      <c r="A2416" s="122">
        <v>5254</v>
      </c>
      <c r="B2416" s="122" t="s">
        <v>17652</v>
      </c>
      <c r="C2416" s="122" t="s">
        <v>17653</v>
      </c>
      <c r="D2416" s="122" t="s">
        <v>3146</v>
      </c>
      <c r="E2416" s="122">
        <v>2016</v>
      </c>
      <c r="F2416" s="122" t="s">
        <v>16811</v>
      </c>
      <c r="G2416" s="122" t="s">
        <v>3245</v>
      </c>
      <c r="H2416" s="122" t="s">
        <v>3195</v>
      </c>
      <c r="I2416" s="126">
        <v>44967</v>
      </c>
      <c r="K2416" s="122" t="s">
        <v>17654</v>
      </c>
      <c r="L2416" s="124" t="s">
        <v>17655</v>
      </c>
      <c r="M2416" s="122" t="s">
        <v>3154</v>
      </c>
      <c r="N2416" s="122">
        <v>75</v>
      </c>
      <c r="O2416" s="124" t="s">
        <v>17656</v>
      </c>
      <c r="P2416" s="124" t="s">
        <v>17657</v>
      </c>
      <c r="Q2416" s="124" t="s">
        <v>17658</v>
      </c>
      <c r="R2416" s="125">
        <v>43721.577615740738</v>
      </c>
      <c r="S2416" s="125">
        <v>43726.192499999997</v>
      </c>
      <c r="T2416" s="122" t="s">
        <v>3158</v>
      </c>
      <c r="U2416" s="122" t="s">
        <v>3158</v>
      </c>
      <c r="V2416" s="122" t="s">
        <v>3158</v>
      </c>
      <c r="W2416" s="122" t="s">
        <v>3158</v>
      </c>
      <c r="X2416" s="122" t="s">
        <v>3158</v>
      </c>
      <c r="Y2416" s="122" t="s">
        <v>3158</v>
      </c>
      <c r="Z2416" s="122">
        <v>0</v>
      </c>
      <c r="AA2416" s="122" t="s">
        <v>3158</v>
      </c>
      <c r="AB2416" s="122" t="s">
        <v>3158</v>
      </c>
      <c r="AC2416" s="122" t="s">
        <v>3158</v>
      </c>
      <c r="AD2416" s="125">
        <v>43726.192499999997</v>
      </c>
      <c r="AE2416" s="122" t="s">
        <v>3158</v>
      </c>
    </row>
    <row r="2417" spans="1:31" ht="13">
      <c r="A2417" s="122">
        <v>5255</v>
      </c>
      <c r="B2417" s="122" t="s">
        <v>17659</v>
      </c>
      <c r="C2417" s="122" t="s">
        <v>17660</v>
      </c>
      <c r="D2417" s="122" t="s">
        <v>3146</v>
      </c>
      <c r="E2417" s="122">
        <v>2015</v>
      </c>
      <c r="F2417" s="122" t="s">
        <v>7129</v>
      </c>
      <c r="G2417" s="122" t="s">
        <v>3245</v>
      </c>
      <c r="H2417" s="122" t="s">
        <v>3195</v>
      </c>
      <c r="K2417" s="122" t="s">
        <v>17661</v>
      </c>
      <c r="L2417" s="124" t="s">
        <v>17662</v>
      </c>
      <c r="M2417" s="122" t="s">
        <v>3154</v>
      </c>
      <c r="N2417" s="122">
        <v>75</v>
      </c>
      <c r="O2417" s="124" t="s">
        <v>17663</v>
      </c>
      <c r="P2417" s="124" t="s">
        <v>17664</v>
      </c>
      <c r="Q2417" s="124" t="s">
        <v>17665</v>
      </c>
      <c r="R2417" s="125">
        <v>43721.577615740738</v>
      </c>
      <c r="S2417" s="125">
        <v>43726.192499999997</v>
      </c>
      <c r="T2417" s="122" t="s">
        <v>3158</v>
      </c>
      <c r="U2417" s="122" t="s">
        <v>3158</v>
      </c>
      <c r="V2417" s="122" t="s">
        <v>3158</v>
      </c>
      <c r="W2417" s="122" t="s">
        <v>3158</v>
      </c>
      <c r="X2417" s="122" t="s">
        <v>3158</v>
      </c>
      <c r="Y2417" s="122" t="s">
        <v>3158</v>
      </c>
      <c r="Z2417" s="122">
        <v>0</v>
      </c>
      <c r="AA2417" s="122" t="s">
        <v>3158</v>
      </c>
      <c r="AB2417" s="122" t="s">
        <v>3158</v>
      </c>
      <c r="AC2417" s="122" t="s">
        <v>3158</v>
      </c>
      <c r="AD2417" s="125">
        <v>43726.192499999997</v>
      </c>
      <c r="AE2417" s="122" t="s">
        <v>3158</v>
      </c>
    </row>
    <row r="2418" spans="1:31" ht="13">
      <c r="A2418" s="122">
        <v>5256</v>
      </c>
      <c r="B2418" s="122" t="s">
        <v>17666</v>
      </c>
      <c r="C2418" s="122" t="s">
        <v>17667</v>
      </c>
      <c r="D2418" s="122" t="s">
        <v>3146</v>
      </c>
      <c r="E2418" s="122">
        <v>2016</v>
      </c>
      <c r="F2418" s="122" t="s">
        <v>17668</v>
      </c>
      <c r="G2418" s="122" t="s">
        <v>3245</v>
      </c>
      <c r="H2418" s="122" t="s">
        <v>3195</v>
      </c>
      <c r="I2418" s="126">
        <v>44936</v>
      </c>
      <c r="K2418" s="122" t="s">
        <v>17669</v>
      </c>
      <c r="L2418" s="124" t="s">
        <v>17670</v>
      </c>
      <c r="M2418" s="122" t="s">
        <v>3154</v>
      </c>
      <c r="N2418" s="122">
        <v>75</v>
      </c>
      <c r="P2418" s="124" t="s">
        <v>17671</v>
      </c>
      <c r="Q2418" s="124" t="s">
        <v>17672</v>
      </c>
      <c r="R2418" s="125">
        <v>43721.577615740738</v>
      </c>
      <c r="S2418" s="125">
        <v>43726.192499999997</v>
      </c>
      <c r="T2418" s="122" t="s">
        <v>3158</v>
      </c>
      <c r="U2418" s="122" t="s">
        <v>3158</v>
      </c>
      <c r="V2418" s="122" t="s">
        <v>3158</v>
      </c>
      <c r="W2418" s="122" t="s">
        <v>3158</v>
      </c>
      <c r="X2418" s="122" t="s">
        <v>3158</v>
      </c>
      <c r="Y2418" s="122" t="s">
        <v>3158</v>
      </c>
      <c r="Z2418" s="122">
        <v>0</v>
      </c>
      <c r="AA2418" s="122" t="s">
        <v>3158</v>
      </c>
      <c r="AB2418" s="122" t="s">
        <v>3158</v>
      </c>
      <c r="AC2418" s="122" t="s">
        <v>3158</v>
      </c>
      <c r="AD2418" s="125">
        <v>43726.192499999997</v>
      </c>
      <c r="AE2418" s="122" t="s">
        <v>3158</v>
      </c>
    </row>
    <row r="2419" spans="1:31" ht="13">
      <c r="A2419" s="122">
        <v>5257</v>
      </c>
      <c r="B2419" s="122" t="s">
        <v>17673</v>
      </c>
      <c r="C2419" s="122" t="s">
        <v>17674</v>
      </c>
      <c r="D2419" s="122" t="s">
        <v>3146</v>
      </c>
      <c r="E2419" s="122">
        <v>2016</v>
      </c>
      <c r="F2419" s="122" t="s">
        <v>16811</v>
      </c>
      <c r="G2419" s="122" t="s">
        <v>3245</v>
      </c>
      <c r="H2419" s="122" t="s">
        <v>3195</v>
      </c>
      <c r="I2419" s="122" t="s">
        <v>3326</v>
      </c>
      <c r="K2419" s="122" t="s">
        <v>17675</v>
      </c>
      <c r="L2419" s="124" t="s">
        <v>17676</v>
      </c>
      <c r="M2419" s="122" t="s">
        <v>3154</v>
      </c>
      <c r="N2419" s="122">
        <v>75</v>
      </c>
      <c r="O2419" s="124" t="s">
        <v>17677</v>
      </c>
      <c r="P2419" s="124" t="s">
        <v>17678</v>
      </c>
      <c r="Q2419" s="124" t="s">
        <v>3768</v>
      </c>
      <c r="R2419" s="125">
        <v>43721.577615740738</v>
      </c>
      <c r="S2419" s="125">
        <v>43726.192499999997</v>
      </c>
      <c r="T2419" s="122" t="s">
        <v>3158</v>
      </c>
      <c r="U2419" s="122" t="s">
        <v>3158</v>
      </c>
      <c r="V2419" s="122" t="s">
        <v>3158</v>
      </c>
      <c r="W2419" s="122" t="s">
        <v>3158</v>
      </c>
      <c r="X2419" s="122" t="s">
        <v>3158</v>
      </c>
      <c r="Y2419" s="122" t="s">
        <v>3158</v>
      </c>
      <c r="Z2419" s="122">
        <v>0</v>
      </c>
      <c r="AA2419" s="122" t="s">
        <v>3158</v>
      </c>
      <c r="AB2419" s="122" t="s">
        <v>3158</v>
      </c>
      <c r="AC2419" s="122" t="s">
        <v>3158</v>
      </c>
      <c r="AD2419" s="125">
        <v>43726.192499999997</v>
      </c>
      <c r="AE2419" s="122" t="s">
        <v>3158</v>
      </c>
    </row>
    <row r="2420" spans="1:31" ht="13">
      <c r="A2420" s="122">
        <v>5258</v>
      </c>
      <c r="B2420" s="122" t="s">
        <v>17679</v>
      </c>
      <c r="C2420" s="122" t="s">
        <v>17680</v>
      </c>
      <c r="D2420" s="122" t="s">
        <v>3146</v>
      </c>
      <c r="E2420" s="122">
        <v>2017</v>
      </c>
      <c r="F2420" s="122" t="s">
        <v>14056</v>
      </c>
      <c r="G2420" s="122" t="s">
        <v>3245</v>
      </c>
      <c r="H2420" s="122" t="s">
        <v>3195</v>
      </c>
      <c r="I2420" s="126">
        <v>44936</v>
      </c>
      <c r="K2420" s="122" t="s">
        <v>17681</v>
      </c>
      <c r="L2420" s="124" t="s">
        <v>17682</v>
      </c>
      <c r="M2420" s="122" t="s">
        <v>3154</v>
      </c>
      <c r="N2420" s="122">
        <v>75</v>
      </c>
      <c r="P2420" s="124" t="s">
        <v>17683</v>
      </c>
      <c r="Q2420" s="124" t="s">
        <v>17684</v>
      </c>
      <c r="R2420" s="125">
        <v>43721.577627314815</v>
      </c>
      <c r="S2420" s="125">
        <v>43726.192499999997</v>
      </c>
      <c r="T2420" s="122" t="s">
        <v>3158</v>
      </c>
      <c r="U2420" s="122" t="s">
        <v>3158</v>
      </c>
      <c r="V2420" s="122" t="s">
        <v>3158</v>
      </c>
      <c r="W2420" s="122" t="s">
        <v>3158</v>
      </c>
      <c r="X2420" s="122" t="s">
        <v>3158</v>
      </c>
      <c r="Y2420" s="122" t="s">
        <v>3158</v>
      </c>
      <c r="Z2420" s="122">
        <v>0</v>
      </c>
      <c r="AA2420" s="122" t="s">
        <v>3158</v>
      </c>
      <c r="AB2420" s="122" t="s">
        <v>3158</v>
      </c>
      <c r="AC2420" s="122" t="s">
        <v>3158</v>
      </c>
      <c r="AD2420" s="125">
        <v>43726.192499999997</v>
      </c>
      <c r="AE2420" s="122" t="s">
        <v>3158</v>
      </c>
    </row>
    <row r="2421" spans="1:31" ht="13">
      <c r="A2421" s="122">
        <v>5259</v>
      </c>
      <c r="B2421" s="122" t="s">
        <v>17685</v>
      </c>
      <c r="C2421" s="122" t="s">
        <v>17686</v>
      </c>
      <c r="D2421" s="122" t="s">
        <v>3146</v>
      </c>
      <c r="E2421" s="122">
        <v>2016</v>
      </c>
      <c r="F2421" s="122" t="s">
        <v>7129</v>
      </c>
      <c r="G2421" s="122" t="s">
        <v>3245</v>
      </c>
      <c r="H2421" s="122" t="s">
        <v>3195</v>
      </c>
      <c r="K2421" s="122" t="s">
        <v>17687</v>
      </c>
      <c r="L2421" s="124" t="s">
        <v>17688</v>
      </c>
      <c r="M2421" s="122" t="s">
        <v>3154</v>
      </c>
      <c r="N2421" s="122">
        <v>75</v>
      </c>
      <c r="O2421" s="124" t="s">
        <v>17689</v>
      </c>
      <c r="P2421" s="124" t="s">
        <v>17690</v>
      </c>
      <c r="Q2421" s="124" t="s">
        <v>17691</v>
      </c>
      <c r="R2421" s="125">
        <v>43721.577627314815</v>
      </c>
      <c r="S2421" s="125">
        <v>43726.192499999997</v>
      </c>
      <c r="T2421" s="122" t="s">
        <v>3158</v>
      </c>
      <c r="U2421" s="122" t="s">
        <v>3158</v>
      </c>
      <c r="V2421" s="122" t="s">
        <v>3158</v>
      </c>
      <c r="W2421" s="122" t="s">
        <v>3158</v>
      </c>
      <c r="X2421" s="122" t="s">
        <v>3158</v>
      </c>
      <c r="Y2421" s="122" t="s">
        <v>3158</v>
      </c>
      <c r="Z2421" s="122">
        <v>0</v>
      </c>
      <c r="AA2421" s="122" t="s">
        <v>3158</v>
      </c>
      <c r="AB2421" s="122" t="s">
        <v>3158</v>
      </c>
      <c r="AC2421" s="122" t="s">
        <v>3158</v>
      </c>
      <c r="AD2421" s="125">
        <v>43726.192499999997</v>
      </c>
      <c r="AE2421" s="122" t="s">
        <v>3158</v>
      </c>
    </row>
    <row r="2422" spans="1:31" ht="13">
      <c r="A2422" s="122">
        <v>5260</v>
      </c>
      <c r="B2422" s="122" t="s">
        <v>17692</v>
      </c>
      <c r="C2422" s="122" t="s">
        <v>17693</v>
      </c>
      <c r="D2422" s="122" t="s">
        <v>3146</v>
      </c>
      <c r="E2422" s="122">
        <v>2016</v>
      </c>
      <c r="F2422" s="122" t="s">
        <v>14056</v>
      </c>
      <c r="G2422" s="122" t="s">
        <v>3245</v>
      </c>
      <c r="H2422" s="122" t="s">
        <v>3195</v>
      </c>
      <c r="I2422" s="126">
        <v>44936</v>
      </c>
      <c r="K2422" s="122" t="s">
        <v>17694</v>
      </c>
      <c r="L2422" s="124" t="s">
        <v>17695</v>
      </c>
      <c r="M2422" s="122" t="s">
        <v>3154</v>
      </c>
      <c r="N2422" s="122">
        <v>75</v>
      </c>
      <c r="O2422" s="124" t="s">
        <v>17696</v>
      </c>
      <c r="P2422" s="124" t="s">
        <v>17697</v>
      </c>
      <c r="Q2422" s="124" t="s">
        <v>17698</v>
      </c>
      <c r="R2422" s="125">
        <v>43721.577627314815</v>
      </c>
      <c r="S2422" s="125">
        <v>43726.192499999997</v>
      </c>
      <c r="T2422" s="122" t="s">
        <v>3158</v>
      </c>
      <c r="U2422" s="122" t="s">
        <v>3158</v>
      </c>
      <c r="V2422" s="122" t="s">
        <v>3158</v>
      </c>
      <c r="W2422" s="122" t="s">
        <v>3158</v>
      </c>
      <c r="X2422" s="122" t="s">
        <v>3158</v>
      </c>
      <c r="Y2422" s="122" t="s">
        <v>3158</v>
      </c>
      <c r="Z2422" s="122">
        <v>0</v>
      </c>
      <c r="AA2422" s="122" t="s">
        <v>3158</v>
      </c>
      <c r="AB2422" s="122" t="s">
        <v>3158</v>
      </c>
      <c r="AC2422" s="122" t="s">
        <v>3158</v>
      </c>
      <c r="AD2422" s="125">
        <v>43726.192499999997</v>
      </c>
      <c r="AE2422" s="122" t="s">
        <v>3158</v>
      </c>
    </row>
    <row r="2423" spans="1:31" ht="13">
      <c r="A2423" s="122">
        <v>5262</v>
      </c>
      <c r="B2423" s="122" t="s">
        <v>17699</v>
      </c>
      <c r="C2423" s="122" t="s">
        <v>17700</v>
      </c>
      <c r="D2423" s="122" t="s">
        <v>3146</v>
      </c>
      <c r="E2423" s="122">
        <v>2017</v>
      </c>
      <c r="F2423" s="122" t="s">
        <v>14056</v>
      </c>
      <c r="G2423" s="122" t="s">
        <v>3245</v>
      </c>
      <c r="H2423" s="122" t="s">
        <v>3195</v>
      </c>
      <c r="I2423" s="126">
        <v>44936</v>
      </c>
      <c r="K2423" s="122" t="s">
        <v>17701</v>
      </c>
      <c r="L2423" s="124" t="s">
        <v>17702</v>
      </c>
      <c r="M2423" s="122" t="s">
        <v>3154</v>
      </c>
      <c r="N2423" s="122">
        <v>75</v>
      </c>
      <c r="P2423" s="124" t="s">
        <v>17703</v>
      </c>
      <c r="R2423" s="125">
        <v>43721.577627314815</v>
      </c>
      <c r="S2423" s="125">
        <v>43726.192499999997</v>
      </c>
      <c r="T2423" s="122" t="s">
        <v>3158</v>
      </c>
      <c r="U2423" s="122" t="s">
        <v>3158</v>
      </c>
      <c r="V2423" s="122" t="s">
        <v>3158</v>
      </c>
      <c r="W2423" s="122" t="s">
        <v>3158</v>
      </c>
      <c r="X2423" s="122" t="s">
        <v>3158</v>
      </c>
      <c r="Y2423" s="122" t="s">
        <v>3158</v>
      </c>
      <c r="Z2423" s="122">
        <v>0</v>
      </c>
      <c r="AA2423" s="122" t="s">
        <v>3158</v>
      </c>
      <c r="AB2423" s="122" t="s">
        <v>3158</v>
      </c>
      <c r="AC2423" s="122" t="s">
        <v>3158</v>
      </c>
      <c r="AD2423" s="125">
        <v>43726.192499999997</v>
      </c>
      <c r="AE2423" s="122" t="s">
        <v>3158</v>
      </c>
    </row>
    <row r="2424" spans="1:31" ht="13">
      <c r="A2424" s="122">
        <v>5263</v>
      </c>
      <c r="B2424" s="122" t="s">
        <v>17704</v>
      </c>
      <c r="C2424" s="122" t="s">
        <v>17705</v>
      </c>
      <c r="D2424" s="122" t="s">
        <v>3146</v>
      </c>
      <c r="E2424" s="122">
        <v>2019</v>
      </c>
      <c r="F2424" s="122" t="s">
        <v>3342</v>
      </c>
      <c r="G2424" s="122" t="s">
        <v>17706</v>
      </c>
      <c r="H2424" s="122" t="s">
        <v>3195</v>
      </c>
      <c r="I2424" s="126">
        <v>44936</v>
      </c>
      <c r="K2424" s="122" t="s">
        <v>17707</v>
      </c>
      <c r="L2424" s="124" t="s">
        <v>17708</v>
      </c>
      <c r="M2424" s="122" t="s">
        <v>3154</v>
      </c>
      <c r="N2424" s="122">
        <v>75</v>
      </c>
      <c r="P2424" s="124" t="s">
        <v>17709</v>
      </c>
      <c r="Q2424" s="124" t="s">
        <v>17710</v>
      </c>
      <c r="R2424" s="125">
        <v>43721.577627314815</v>
      </c>
      <c r="S2424" s="125">
        <v>43726.192511574074</v>
      </c>
      <c r="T2424" s="122" t="s">
        <v>3158</v>
      </c>
      <c r="U2424" s="122" t="s">
        <v>3158</v>
      </c>
      <c r="V2424" s="122" t="s">
        <v>3158</v>
      </c>
      <c r="W2424" s="122" t="s">
        <v>3158</v>
      </c>
      <c r="X2424" s="122" t="s">
        <v>3158</v>
      </c>
      <c r="Y2424" s="122" t="s">
        <v>3158</v>
      </c>
      <c r="Z2424" s="122">
        <v>0</v>
      </c>
      <c r="AA2424" s="122" t="s">
        <v>3158</v>
      </c>
      <c r="AB2424" s="122" t="s">
        <v>3158</v>
      </c>
      <c r="AC2424" s="122" t="s">
        <v>3158</v>
      </c>
      <c r="AD2424" s="125">
        <v>43726.192511574074</v>
      </c>
      <c r="AE2424" s="122" t="s">
        <v>3158</v>
      </c>
    </row>
    <row r="2425" spans="1:31" ht="13">
      <c r="A2425" s="122">
        <v>5264</v>
      </c>
      <c r="B2425" s="122" t="s">
        <v>17711</v>
      </c>
      <c r="C2425" s="122" t="s">
        <v>17712</v>
      </c>
      <c r="D2425" s="122" t="s">
        <v>3146</v>
      </c>
      <c r="E2425" s="122">
        <v>2017</v>
      </c>
      <c r="F2425" s="122" t="s">
        <v>14056</v>
      </c>
      <c r="G2425" s="122" t="s">
        <v>3245</v>
      </c>
      <c r="H2425" s="122" t="s">
        <v>3195</v>
      </c>
      <c r="K2425" s="122" t="s">
        <v>17713</v>
      </c>
      <c r="L2425" s="124" t="s">
        <v>17714</v>
      </c>
      <c r="M2425" s="122" t="s">
        <v>3154</v>
      </c>
      <c r="N2425" s="122">
        <v>75</v>
      </c>
      <c r="P2425" s="124" t="s">
        <v>17715</v>
      </c>
      <c r="Q2425" s="124" t="s">
        <v>17716</v>
      </c>
      <c r="R2425" s="125">
        <v>43721.577627314815</v>
      </c>
      <c r="S2425" s="125">
        <v>43726.192511574074</v>
      </c>
      <c r="T2425" s="122" t="s">
        <v>3158</v>
      </c>
      <c r="U2425" s="122" t="s">
        <v>3158</v>
      </c>
      <c r="V2425" s="122" t="s">
        <v>3158</v>
      </c>
      <c r="W2425" s="122" t="s">
        <v>3158</v>
      </c>
      <c r="X2425" s="122" t="s">
        <v>3158</v>
      </c>
      <c r="Y2425" s="122" t="s">
        <v>3158</v>
      </c>
      <c r="Z2425" s="122">
        <v>0</v>
      </c>
      <c r="AA2425" s="122" t="s">
        <v>3158</v>
      </c>
      <c r="AB2425" s="122" t="s">
        <v>3158</v>
      </c>
      <c r="AC2425" s="122" t="s">
        <v>3158</v>
      </c>
      <c r="AD2425" s="125">
        <v>43726.192511574074</v>
      </c>
      <c r="AE2425" s="122" t="s">
        <v>3158</v>
      </c>
    </row>
    <row r="2426" spans="1:31" ht="13">
      <c r="A2426" s="122">
        <v>5265</v>
      </c>
      <c r="B2426" s="122" t="s">
        <v>17717</v>
      </c>
      <c r="C2426" s="122" t="s">
        <v>17718</v>
      </c>
      <c r="D2426" s="122" t="s">
        <v>3146</v>
      </c>
      <c r="E2426" s="122">
        <v>2018</v>
      </c>
      <c r="F2426" s="122" t="s">
        <v>3255</v>
      </c>
      <c r="G2426" s="122" t="s">
        <v>3245</v>
      </c>
      <c r="H2426" s="122" t="s">
        <v>3195</v>
      </c>
      <c r="I2426" s="126">
        <v>44936</v>
      </c>
      <c r="K2426" s="122" t="s">
        <v>17719</v>
      </c>
      <c r="L2426" s="124" t="s">
        <v>17720</v>
      </c>
      <c r="M2426" s="122" t="s">
        <v>3154</v>
      </c>
      <c r="N2426" s="122">
        <v>75</v>
      </c>
      <c r="R2426" s="125">
        <v>43721.577627314815</v>
      </c>
      <c r="S2426" s="125">
        <v>43726.192511574074</v>
      </c>
      <c r="T2426" s="122" t="s">
        <v>3158</v>
      </c>
      <c r="U2426" s="122" t="s">
        <v>3158</v>
      </c>
      <c r="V2426" s="122" t="s">
        <v>3158</v>
      </c>
      <c r="W2426" s="122" t="s">
        <v>3158</v>
      </c>
      <c r="X2426" s="122" t="s">
        <v>3158</v>
      </c>
      <c r="Y2426" s="122" t="s">
        <v>3158</v>
      </c>
      <c r="Z2426" s="122">
        <v>0</v>
      </c>
      <c r="AA2426" s="122" t="s">
        <v>3158</v>
      </c>
      <c r="AB2426" s="122" t="s">
        <v>3158</v>
      </c>
      <c r="AC2426" s="122" t="s">
        <v>3158</v>
      </c>
      <c r="AD2426" s="125">
        <v>43726.192511574074</v>
      </c>
      <c r="AE2426" s="122" t="s">
        <v>3158</v>
      </c>
    </row>
    <row r="2427" spans="1:31" ht="13">
      <c r="A2427" s="122">
        <v>5266</v>
      </c>
      <c r="B2427" s="122" t="s">
        <v>17721</v>
      </c>
      <c r="C2427" s="122" t="s">
        <v>17722</v>
      </c>
      <c r="D2427" s="122" t="s">
        <v>3146</v>
      </c>
      <c r="E2427" s="122">
        <v>2017</v>
      </c>
      <c r="F2427" s="122" t="s">
        <v>3147</v>
      </c>
      <c r="G2427" s="122" t="s">
        <v>3245</v>
      </c>
      <c r="H2427" s="122" t="s">
        <v>3195</v>
      </c>
      <c r="I2427" s="126">
        <v>44936</v>
      </c>
      <c r="K2427" s="122" t="s">
        <v>17723</v>
      </c>
      <c r="L2427" s="124" t="s">
        <v>17724</v>
      </c>
      <c r="M2427" s="122" t="s">
        <v>3154</v>
      </c>
      <c r="N2427" s="122">
        <v>75</v>
      </c>
      <c r="Q2427" s="124" t="s">
        <v>17725</v>
      </c>
      <c r="R2427" s="125">
        <v>43721.577627314815</v>
      </c>
      <c r="S2427" s="125">
        <v>43726.192511574074</v>
      </c>
      <c r="T2427" s="122" t="s">
        <v>3158</v>
      </c>
      <c r="U2427" s="122" t="s">
        <v>3158</v>
      </c>
      <c r="V2427" s="122" t="s">
        <v>3158</v>
      </c>
      <c r="W2427" s="122" t="s">
        <v>3158</v>
      </c>
      <c r="X2427" s="122" t="s">
        <v>3158</v>
      </c>
      <c r="Y2427" s="122" t="s">
        <v>3158</v>
      </c>
      <c r="Z2427" s="122">
        <v>0</v>
      </c>
      <c r="AA2427" s="122" t="s">
        <v>3158</v>
      </c>
      <c r="AB2427" s="122" t="s">
        <v>3158</v>
      </c>
      <c r="AC2427" s="122" t="s">
        <v>3158</v>
      </c>
      <c r="AD2427" s="125">
        <v>43726.192511574074</v>
      </c>
      <c r="AE2427" s="122" t="s">
        <v>3158</v>
      </c>
    </row>
    <row r="2428" spans="1:31" ht="13">
      <c r="A2428" s="122">
        <v>5267</v>
      </c>
      <c r="B2428" s="122" t="s">
        <v>17726</v>
      </c>
      <c r="C2428" s="122" t="s">
        <v>17727</v>
      </c>
      <c r="D2428" s="122" t="s">
        <v>3146</v>
      </c>
      <c r="E2428" s="122">
        <v>2019</v>
      </c>
      <c r="F2428" s="122" t="s">
        <v>14056</v>
      </c>
      <c r="G2428" s="122" t="s">
        <v>3245</v>
      </c>
      <c r="H2428" s="122" t="s">
        <v>3195</v>
      </c>
      <c r="I2428" s="126">
        <v>44967</v>
      </c>
      <c r="K2428" s="122" t="s">
        <v>17728</v>
      </c>
      <c r="L2428" s="124" t="s">
        <v>17729</v>
      </c>
      <c r="M2428" s="122" t="s">
        <v>3154</v>
      </c>
      <c r="N2428" s="122">
        <v>75</v>
      </c>
      <c r="O2428" s="124" t="s">
        <v>17730</v>
      </c>
      <c r="P2428" s="124" t="s">
        <v>17731</v>
      </c>
      <c r="Q2428" s="124" t="s">
        <v>17732</v>
      </c>
      <c r="R2428" s="125">
        <v>43721.577627314815</v>
      </c>
      <c r="S2428" s="125">
        <v>43726.192511574074</v>
      </c>
      <c r="T2428" s="122" t="s">
        <v>3158</v>
      </c>
      <c r="U2428" s="122" t="s">
        <v>3158</v>
      </c>
      <c r="V2428" s="122" t="s">
        <v>3158</v>
      </c>
      <c r="W2428" s="122" t="s">
        <v>3158</v>
      </c>
      <c r="X2428" s="122" t="s">
        <v>3158</v>
      </c>
      <c r="Y2428" s="122" t="s">
        <v>3158</v>
      </c>
      <c r="Z2428" s="122">
        <v>0</v>
      </c>
      <c r="AA2428" s="122" t="s">
        <v>3158</v>
      </c>
      <c r="AB2428" s="122" t="s">
        <v>3158</v>
      </c>
      <c r="AC2428" s="122" t="s">
        <v>3158</v>
      </c>
      <c r="AD2428" s="125">
        <v>43726.192511574074</v>
      </c>
      <c r="AE2428" s="122" t="s">
        <v>3158</v>
      </c>
    </row>
    <row r="2429" spans="1:31" ht="13">
      <c r="A2429" s="122">
        <v>5268</v>
      </c>
      <c r="B2429" s="122" t="s">
        <v>17733</v>
      </c>
      <c r="C2429" s="122" t="s">
        <v>17734</v>
      </c>
      <c r="D2429" s="122" t="s">
        <v>3146</v>
      </c>
      <c r="E2429" s="122">
        <v>2016</v>
      </c>
      <c r="F2429" s="122" t="s">
        <v>3992</v>
      </c>
      <c r="G2429" s="122" t="s">
        <v>3245</v>
      </c>
      <c r="H2429" s="122" t="s">
        <v>3195</v>
      </c>
      <c r="I2429" s="122" t="s">
        <v>3326</v>
      </c>
      <c r="K2429" s="122" t="s">
        <v>17735</v>
      </c>
      <c r="L2429" s="124" t="s">
        <v>17736</v>
      </c>
      <c r="M2429" s="122" t="s">
        <v>3154</v>
      </c>
      <c r="N2429" s="122">
        <v>75</v>
      </c>
      <c r="O2429" s="124" t="s">
        <v>17737</v>
      </c>
      <c r="P2429" s="124" t="s">
        <v>17738</v>
      </c>
      <c r="Q2429" s="124" t="s">
        <v>17739</v>
      </c>
      <c r="R2429" s="125">
        <v>43721.577627314815</v>
      </c>
      <c r="S2429" s="125">
        <v>43726.192511574074</v>
      </c>
      <c r="T2429" s="122" t="s">
        <v>3158</v>
      </c>
      <c r="U2429" s="122" t="s">
        <v>3158</v>
      </c>
      <c r="V2429" s="122" t="s">
        <v>3158</v>
      </c>
      <c r="W2429" s="122" t="s">
        <v>3158</v>
      </c>
      <c r="X2429" s="122" t="s">
        <v>3158</v>
      </c>
      <c r="Y2429" s="122" t="s">
        <v>3158</v>
      </c>
      <c r="Z2429" s="122">
        <v>0</v>
      </c>
      <c r="AA2429" s="122" t="s">
        <v>3158</v>
      </c>
      <c r="AB2429" s="122" t="s">
        <v>3158</v>
      </c>
      <c r="AC2429" s="122" t="s">
        <v>3158</v>
      </c>
      <c r="AD2429" s="125">
        <v>43726.192511574074</v>
      </c>
      <c r="AE2429" s="122" t="s">
        <v>3158</v>
      </c>
    </row>
    <row r="2430" spans="1:31" ht="13">
      <c r="A2430" s="122">
        <v>5269</v>
      </c>
      <c r="B2430" s="122" t="s">
        <v>17740</v>
      </c>
      <c r="C2430" s="122" t="s">
        <v>17741</v>
      </c>
      <c r="D2430" s="122" t="s">
        <v>3146</v>
      </c>
      <c r="E2430" s="122">
        <v>2017</v>
      </c>
      <c r="F2430" s="122" t="s">
        <v>3342</v>
      </c>
      <c r="G2430" s="122" t="s">
        <v>3245</v>
      </c>
      <c r="H2430" s="122" t="s">
        <v>3195</v>
      </c>
      <c r="I2430" s="126">
        <v>44936</v>
      </c>
      <c r="K2430" s="122" t="s">
        <v>17742</v>
      </c>
      <c r="L2430" s="124" t="s">
        <v>17743</v>
      </c>
      <c r="M2430" s="122" t="s">
        <v>3154</v>
      </c>
      <c r="N2430" s="122">
        <v>75</v>
      </c>
      <c r="R2430" s="125">
        <v>43721.577627314815</v>
      </c>
      <c r="S2430" s="125">
        <v>43726.192511574074</v>
      </c>
      <c r="T2430" s="122" t="s">
        <v>3158</v>
      </c>
      <c r="U2430" s="122" t="s">
        <v>3158</v>
      </c>
      <c r="V2430" s="122" t="s">
        <v>3158</v>
      </c>
      <c r="W2430" s="122" t="s">
        <v>3158</v>
      </c>
      <c r="X2430" s="122" t="s">
        <v>3158</v>
      </c>
      <c r="Y2430" s="122" t="s">
        <v>3158</v>
      </c>
      <c r="Z2430" s="122">
        <v>0</v>
      </c>
      <c r="AA2430" s="122" t="s">
        <v>3158</v>
      </c>
      <c r="AB2430" s="122" t="s">
        <v>3158</v>
      </c>
      <c r="AC2430" s="122" t="s">
        <v>3158</v>
      </c>
      <c r="AD2430" s="125">
        <v>43726.192511574074</v>
      </c>
      <c r="AE2430" s="122" t="s">
        <v>3158</v>
      </c>
    </row>
    <row r="2431" spans="1:31" ht="13">
      <c r="A2431" s="122">
        <v>5270</v>
      </c>
      <c r="B2431" s="122" t="s">
        <v>17744</v>
      </c>
      <c r="C2431" s="122" t="s">
        <v>17745</v>
      </c>
      <c r="D2431" s="122" t="s">
        <v>3146</v>
      </c>
      <c r="E2431" s="122">
        <v>2016</v>
      </c>
      <c r="F2431" s="122" t="s">
        <v>3255</v>
      </c>
      <c r="G2431" s="122" t="s">
        <v>3245</v>
      </c>
      <c r="H2431" s="122" t="s">
        <v>3195</v>
      </c>
      <c r="I2431" s="126">
        <v>44936</v>
      </c>
      <c r="K2431" s="122" t="s">
        <v>17746</v>
      </c>
      <c r="L2431" s="124" t="s">
        <v>17747</v>
      </c>
      <c r="M2431" s="122" t="s">
        <v>3154</v>
      </c>
      <c r="N2431" s="122">
        <v>75</v>
      </c>
      <c r="P2431" s="124" t="s">
        <v>17748</v>
      </c>
      <c r="Q2431" s="124" t="s">
        <v>17749</v>
      </c>
      <c r="R2431" s="125">
        <v>43721.577627314815</v>
      </c>
      <c r="S2431" s="125">
        <v>43726.192511574074</v>
      </c>
      <c r="T2431" s="122" t="s">
        <v>3158</v>
      </c>
      <c r="U2431" s="122" t="s">
        <v>3158</v>
      </c>
      <c r="V2431" s="122" t="s">
        <v>3158</v>
      </c>
      <c r="W2431" s="122" t="s">
        <v>3158</v>
      </c>
      <c r="X2431" s="122" t="s">
        <v>3158</v>
      </c>
      <c r="Y2431" s="122" t="s">
        <v>3158</v>
      </c>
      <c r="Z2431" s="122">
        <v>0</v>
      </c>
      <c r="AA2431" s="122" t="s">
        <v>3158</v>
      </c>
      <c r="AB2431" s="122" t="s">
        <v>3158</v>
      </c>
      <c r="AC2431" s="122" t="s">
        <v>3158</v>
      </c>
      <c r="AD2431" s="125">
        <v>43726.192511574074</v>
      </c>
      <c r="AE2431" s="122" t="s">
        <v>3158</v>
      </c>
    </row>
    <row r="2432" spans="1:31" ht="13">
      <c r="A2432" s="122">
        <v>5271</v>
      </c>
      <c r="B2432" s="122" t="s">
        <v>17750</v>
      </c>
      <c r="C2432" s="122" t="s">
        <v>17751</v>
      </c>
      <c r="D2432" s="122" t="s">
        <v>3146</v>
      </c>
      <c r="E2432" s="122">
        <v>2017</v>
      </c>
      <c r="F2432" s="122" t="s">
        <v>3147</v>
      </c>
      <c r="G2432" s="122" t="s">
        <v>3245</v>
      </c>
      <c r="H2432" s="122" t="s">
        <v>3195</v>
      </c>
      <c r="I2432" s="126">
        <v>44936</v>
      </c>
      <c r="K2432" s="122" t="s">
        <v>17752</v>
      </c>
      <c r="L2432" s="124" t="s">
        <v>17753</v>
      </c>
      <c r="M2432" s="122" t="s">
        <v>3154</v>
      </c>
      <c r="N2432" s="122">
        <v>75</v>
      </c>
      <c r="Q2432" s="124" t="s">
        <v>17754</v>
      </c>
      <c r="R2432" s="125">
        <v>43721.577627314815</v>
      </c>
      <c r="S2432" s="125">
        <v>43726.192511574074</v>
      </c>
      <c r="T2432" s="122" t="s">
        <v>3158</v>
      </c>
      <c r="U2432" s="122" t="s">
        <v>3158</v>
      </c>
      <c r="V2432" s="122" t="s">
        <v>3158</v>
      </c>
      <c r="W2432" s="122" t="s">
        <v>3158</v>
      </c>
      <c r="X2432" s="122" t="s">
        <v>3158</v>
      </c>
      <c r="Y2432" s="122" t="s">
        <v>3158</v>
      </c>
      <c r="Z2432" s="122">
        <v>0</v>
      </c>
      <c r="AA2432" s="122" t="s">
        <v>3158</v>
      </c>
      <c r="AB2432" s="122" t="s">
        <v>3158</v>
      </c>
      <c r="AC2432" s="122" t="s">
        <v>3158</v>
      </c>
      <c r="AD2432" s="125">
        <v>43726.192511574074</v>
      </c>
      <c r="AE2432" s="122" t="s">
        <v>3158</v>
      </c>
    </row>
    <row r="2433" spans="1:31" ht="13">
      <c r="A2433" s="122">
        <v>5272</v>
      </c>
      <c r="B2433" s="122" t="s">
        <v>17755</v>
      </c>
      <c r="C2433" s="122" t="s">
        <v>17756</v>
      </c>
      <c r="D2433" s="122" t="s">
        <v>3146</v>
      </c>
      <c r="E2433" s="122">
        <v>2017</v>
      </c>
      <c r="F2433" s="122" t="s">
        <v>7129</v>
      </c>
      <c r="G2433" s="122" t="s">
        <v>3245</v>
      </c>
      <c r="H2433" s="122" t="s">
        <v>3195</v>
      </c>
      <c r="I2433" s="126">
        <v>44936</v>
      </c>
      <c r="K2433" s="122" t="s">
        <v>17757</v>
      </c>
      <c r="L2433" s="124" t="s">
        <v>17758</v>
      </c>
      <c r="M2433" s="122" t="s">
        <v>3154</v>
      </c>
      <c r="N2433" s="122">
        <v>75</v>
      </c>
      <c r="R2433" s="125">
        <v>43721.577627314815</v>
      </c>
      <c r="S2433" s="125">
        <v>43726.192511574074</v>
      </c>
      <c r="T2433" s="122" t="s">
        <v>3158</v>
      </c>
      <c r="U2433" s="122" t="s">
        <v>3158</v>
      </c>
      <c r="V2433" s="122" t="s">
        <v>3158</v>
      </c>
      <c r="W2433" s="122" t="s">
        <v>3158</v>
      </c>
      <c r="X2433" s="122" t="s">
        <v>3158</v>
      </c>
      <c r="Y2433" s="122" t="s">
        <v>3158</v>
      </c>
      <c r="Z2433" s="122">
        <v>0</v>
      </c>
      <c r="AA2433" s="122" t="s">
        <v>3158</v>
      </c>
      <c r="AB2433" s="122" t="s">
        <v>3158</v>
      </c>
      <c r="AC2433" s="122" t="s">
        <v>3158</v>
      </c>
      <c r="AD2433" s="125">
        <v>43726.192511574074</v>
      </c>
      <c r="AE2433" s="122" t="s">
        <v>3158</v>
      </c>
    </row>
    <row r="2434" spans="1:31" ht="13">
      <c r="A2434" s="122">
        <v>5273</v>
      </c>
      <c r="B2434" s="122" t="s">
        <v>17759</v>
      </c>
      <c r="C2434" s="122" t="s">
        <v>17760</v>
      </c>
      <c r="D2434" s="122" t="s">
        <v>3146</v>
      </c>
      <c r="E2434" s="122">
        <v>2017</v>
      </c>
      <c r="F2434" s="122" t="s">
        <v>16811</v>
      </c>
      <c r="G2434" s="122" t="s">
        <v>3245</v>
      </c>
      <c r="H2434" s="122" t="s">
        <v>3195</v>
      </c>
      <c r="I2434" s="126">
        <v>44967</v>
      </c>
      <c r="K2434" s="122" t="s">
        <v>17761</v>
      </c>
      <c r="L2434" s="124" t="s">
        <v>17762</v>
      </c>
      <c r="M2434" s="122" t="s">
        <v>3154</v>
      </c>
      <c r="N2434" s="122">
        <v>75</v>
      </c>
      <c r="O2434" s="124" t="s">
        <v>17763</v>
      </c>
      <c r="P2434" s="124" t="s">
        <v>17764</v>
      </c>
      <c r="Q2434" s="124" t="s">
        <v>17765</v>
      </c>
      <c r="R2434" s="125">
        <v>43721.577627314815</v>
      </c>
      <c r="S2434" s="125">
        <v>43726.192511574074</v>
      </c>
      <c r="T2434" s="122" t="s">
        <v>3158</v>
      </c>
      <c r="U2434" s="122" t="s">
        <v>3158</v>
      </c>
      <c r="V2434" s="122" t="s">
        <v>3158</v>
      </c>
      <c r="W2434" s="122" t="s">
        <v>3158</v>
      </c>
      <c r="X2434" s="122" t="s">
        <v>3158</v>
      </c>
      <c r="Y2434" s="122" t="s">
        <v>3158</v>
      </c>
      <c r="Z2434" s="122">
        <v>0</v>
      </c>
      <c r="AA2434" s="122" t="s">
        <v>3158</v>
      </c>
      <c r="AB2434" s="122" t="s">
        <v>3158</v>
      </c>
      <c r="AC2434" s="122" t="s">
        <v>3158</v>
      </c>
      <c r="AD2434" s="125">
        <v>43726.192511574074</v>
      </c>
      <c r="AE2434" s="122" t="s">
        <v>3158</v>
      </c>
    </row>
    <row r="2435" spans="1:31" ht="13">
      <c r="A2435" s="122">
        <v>5274</v>
      </c>
      <c r="B2435" s="122" t="s">
        <v>17766</v>
      </c>
      <c r="C2435" s="122" t="s">
        <v>17767</v>
      </c>
      <c r="D2435" s="122" t="s">
        <v>3146</v>
      </c>
      <c r="E2435" s="122">
        <v>2011</v>
      </c>
      <c r="F2435" s="122" t="s">
        <v>6564</v>
      </c>
      <c r="G2435" s="122" t="s">
        <v>3245</v>
      </c>
      <c r="H2435" s="122" t="s">
        <v>3195</v>
      </c>
      <c r="K2435" s="122" t="s">
        <v>17768</v>
      </c>
      <c r="L2435" s="124" t="s">
        <v>17769</v>
      </c>
      <c r="M2435" s="122" t="s">
        <v>3154</v>
      </c>
      <c r="N2435" s="122">
        <v>75</v>
      </c>
      <c r="P2435" s="124" t="s">
        <v>17770</v>
      </c>
      <c r="Q2435" s="124" t="s">
        <v>17771</v>
      </c>
      <c r="R2435" s="125">
        <v>43721.577627314815</v>
      </c>
      <c r="S2435" s="125">
        <v>43726.192511574074</v>
      </c>
      <c r="T2435" s="122" t="s">
        <v>3158</v>
      </c>
      <c r="U2435" s="122" t="s">
        <v>3158</v>
      </c>
      <c r="V2435" s="122" t="s">
        <v>3158</v>
      </c>
      <c r="W2435" s="122" t="s">
        <v>3158</v>
      </c>
      <c r="X2435" s="122" t="s">
        <v>3158</v>
      </c>
      <c r="Y2435" s="122" t="s">
        <v>3158</v>
      </c>
      <c r="Z2435" s="122">
        <v>0</v>
      </c>
      <c r="AA2435" s="122" t="s">
        <v>3158</v>
      </c>
      <c r="AB2435" s="122" t="s">
        <v>3158</v>
      </c>
      <c r="AC2435" s="122" t="s">
        <v>3158</v>
      </c>
      <c r="AD2435" s="125">
        <v>43726.192511574074</v>
      </c>
      <c r="AE2435" s="122" t="s">
        <v>3158</v>
      </c>
    </row>
    <row r="2436" spans="1:31" ht="13">
      <c r="A2436" s="122">
        <v>5275</v>
      </c>
      <c r="B2436" s="122" t="s">
        <v>17772</v>
      </c>
      <c r="C2436" s="122" t="s">
        <v>7852</v>
      </c>
      <c r="D2436" s="122" t="s">
        <v>3146</v>
      </c>
      <c r="E2436" s="122">
        <v>2011</v>
      </c>
      <c r="F2436" s="122" t="s">
        <v>3147</v>
      </c>
      <c r="G2436" s="122" t="s">
        <v>3245</v>
      </c>
      <c r="H2436" s="122" t="s">
        <v>3195</v>
      </c>
      <c r="I2436" s="122" t="s">
        <v>3375</v>
      </c>
      <c r="K2436" s="122" t="s">
        <v>17773</v>
      </c>
      <c r="L2436" s="124" t="s">
        <v>17774</v>
      </c>
      <c r="M2436" s="122" t="s">
        <v>3154</v>
      </c>
      <c r="N2436" s="122">
        <v>75</v>
      </c>
      <c r="O2436" s="124" t="s">
        <v>17775</v>
      </c>
      <c r="P2436" s="124" t="s">
        <v>17776</v>
      </c>
      <c r="Q2436" s="124" t="s">
        <v>17777</v>
      </c>
      <c r="R2436" s="125">
        <v>43721.577627314815</v>
      </c>
      <c r="S2436" s="125">
        <v>43726.192511574074</v>
      </c>
      <c r="T2436" s="122" t="s">
        <v>3158</v>
      </c>
      <c r="U2436" s="122" t="s">
        <v>3158</v>
      </c>
      <c r="V2436" s="122" t="s">
        <v>3158</v>
      </c>
      <c r="W2436" s="122" t="s">
        <v>3158</v>
      </c>
      <c r="X2436" s="122" t="s">
        <v>3158</v>
      </c>
      <c r="Y2436" s="122" t="s">
        <v>3158</v>
      </c>
      <c r="Z2436" s="122">
        <v>0</v>
      </c>
      <c r="AA2436" s="122" t="s">
        <v>3158</v>
      </c>
      <c r="AB2436" s="122" t="s">
        <v>3158</v>
      </c>
      <c r="AC2436" s="122" t="s">
        <v>3158</v>
      </c>
      <c r="AD2436" s="125">
        <v>43726.192511574074</v>
      </c>
      <c r="AE2436" s="122" t="s">
        <v>3158</v>
      </c>
    </row>
    <row r="2437" spans="1:31" ht="13">
      <c r="A2437" s="122">
        <v>5276</v>
      </c>
      <c r="B2437" s="122" t="s">
        <v>17778</v>
      </c>
      <c r="C2437" s="122" t="s">
        <v>17779</v>
      </c>
      <c r="D2437" s="122" t="s">
        <v>3146</v>
      </c>
      <c r="E2437" s="122">
        <v>2013</v>
      </c>
      <c r="F2437" s="122" t="s">
        <v>14056</v>
      </c>
      <c r="G2437" s="122" t="s">
        <v>3245</v>
      </c>
      <c r="H2437" s="122" t="s">
        <v>3195</v>
      </c>
      <c r="K2437" s="122" t="s">
        <v>17780</v>
      </c>
      <c r="L2437" s="124" t="s">
        <v>17781</v>
      </c>
      <c r="M2437" s="122" t="s">
        <v>3154</v>
      </c>
      <c r="N2437" s="122">
        <v>75</v>
      </c>
      <c r="O2437" s="124" t="s">
        <v>17782</v>
      </c>
      <c r="Q2437" s="124" t="s">
        <v>17783</v>
      </c>
      <c r="R2437" s="125">
        <v>43721.577627314815</v>
      </c>
      <c r="S2437" s="125">
        <v>43726.192511574074</v>
      </c>
      <c r="T2437" s="122" t="s">
        <v>3158</v>
      </c>
      <c r="U2437" s="122" t="s">
        <v>3158</v>
      </c>
      <c r="V2437" s="122" t="s">
        <v>3158</v>
      </c>
      <c r="W2437" s="122" t="s">
        <v>3158</v>
      </c>
      <c r="X2437" s="122" t="s">
        <v>3158</v>
      </c>
      <c r="Y2437" s="122" t="s">
        <v>3158</v>
      </c>
      <c r="Z2437" s="122">
        <v>0</v>
      </c>
      <c r="AA2437" s="122" t="s">
        <v>3158</v>
      </c>
      <c r="AB2437" s="122" t="s">
        <v>3158</v>
      </c>
      <c r="AC2437" s="122" t="s">
        <v>3158</v>
      </c>
      <c r="AD2437" s="125">
        <v>43726.192511574074</v>
      </c>
      <c r="AE2437" s="122" t="s">
        <v>3158</v>
      </c>
    </row>
    <row r="2438" spans="1:31" ht="13">
      <c r="A2438" s="122">
        <v>5277</v>
      </c>
      <c r="B2438" s="122" t="s">
        <v>17784</v>
      </c>
      <c r="C2438" s="122" t="s">
        <v>17785</v>
      </c>
      <c r="D2438" s="122" t="s">
        <v>3146</v>
      </c>
      <c r="E2438" s="122">
        <v>2015</v>
      </c>
      <c r="F2438" s="122" t="s">
        <v>14056</v>
      </c>
      <c r="G2438" s="122" t="s">
        <v>3245</v>
      </c>
      <c r="H2438" s="122" t="s">
        <v>3195</v>
      </c>
      <c r="I2438" s="122" t="s">
        <v>3326</v>
      </c>
      <c r="K2438" s="122" t="s">
        <v>17786</v>
      </c>
      <c r="L2438" s="124" t="s">
        <v>17787</v>
      </c>
      <c r="M2438" s="122" t="s">
        <v>3154</v>
      </c>
      <c r="N2438" s="122">
        <v>75</v>
      </c>
      <c r="O2438" s="124" t="s">
        <v>17788</v>
      </c>
      <c r="R2438" s="125">
        <v>43721.577627314815</v>
      </c>
      <c r="S2438" s="125">
        <v>43726.192511574074</v>
      </c>
      <c r="T2438" s="122" t="s">
        <v>3158</v>
      </c>
      <c r="U2438" s="122" t="s">
        <v>3158</v>
      </c>
      <c r="V2438" s="122" t="s">
        <v>3158</v>
      </c>
      <c r="W2438" s="122" t="s">
        <v>3158</v>
      </c>
      <c r="X2438" s="122" t="s">
        <v>3158</v>
      </c>
      <c r="Y2438" s="122" t="s">
        <v>3158</v>
      </c>
      <c r="Z2438" s="122">
        <v>0</v>
      </c>
      <c r="AA2438" s="122" t="s">
        <v>3158</v>
      </c>
      <c r="AB2438" s="122" t="s">
        <v>3158</v>
      </c>
      <c r="AC2438" s="122" t="s">
        <v>3158</v>
      </c>
      <c r="AD2438" s="125">
        <v>43726.192511574074</v>
      </c>
      <c r="AE2438" s="122" t="s">
        <v>3158</v>
      </c>
    </row>
    <row r="2439" spans="1:31" ht="13">
      <c r="A2439" s="122">
        <v>5278</v>
      </c>
      <c r="B2439" s="122" t="s">
        <v>17789</v>
      </c>
      <c r="C2439" s="122" t="s">
        <v>7479</v>
      </c>
      <c r="D2439" s="122" t="s">
        <v>3146</v>
      </c>
      <c r="E2439" s="122">
        <v>2008</v>
      </c>
      <c r="F2439" s="122" t="s">
        <v>9322</v>
      </c>
      <c r="G2439" s="122" t="s">
        <v>3245</v>
      </c>
      <c r="H2439" s="122" t="s">
        <v>3195</v>
      </c>
      <c r="I2439" s="126">
        <v>44936</v>
      </c>
      <c r="K2439" s="122" t="s">
        <v>17790</v>
      </c>
      <c r="L2439" s="124" t="s">
        <v>17791</v>
      </c>
      <c r="M2439" s="122" t="s">
        <v>3154</v>
      </c>
      <c r="N2439" s="122">
        <v>75</v>
      </c>
      <c r="O2439" s="124" t="s">
        <v>17792</v>
      </c>
      <c r="P2439" s="124" t="s">
        <v>17793</v>
      </c>
      <c r="Q2439" s="124" t="s">
        <v>17794</v>
      </c>
      <c r="R2439" s="125">
        <v>43721.577627314815</v>
      </c>
      <c r="S2439" s="125">
        <v>43726.192511574074</v>
      </c>
      <c r="T2439" s="122" t="s">
        <v>3158</v>
      </c>
      <c r="U2439" s="122" t="s">
        <v>3158</v>
      </c>
      <c r="V2439" s="122" t="s">
        <v>3158</v>
      </c>
      <c r="W2439" s="122" t="s">
        <v>3158</v>
      </c>
      <c r="X2439" s="122" t="s">
        <v>3158</v>
      </c>
      <c r="Y2439" s="122" t="s">
        <v>3158</v>
      </c>
      <c r="Z2439" s="122">
        <v>0</v>
      </c>
      <c r="AA2439" s="122" t="s">
        <v>3158</v>
      </c>
      <c r="AB2439" s="122" t="s">
        <v>3158</v>
      </c>
      <c r="AC2439" s="122" t="s">
        <v>3158</v>
      </c>
      <c r="AD2439" s="125">
        <v>43726.192511574074</v>
      </c>
      <c r="AE2439" s="122" t="s">
        <v>3158</v>
      </c>
    </row>
    <row r="2440" spans="1:31" ht="13">
      <c r="A2440" s="122">
        <v>5279</v>
      </c>
      <c r="B2440" s="122" t="s">
        <v>17795</v>
      </c>
      <c r="C2440" s="122" t="s">
        <v>17796</v>
      </c>
      <c r="D2440" s="122" t="s">
        <v>3146</v>
      </c>
      <c r="E2440" s="122">
        <v>2011</v>
      </c>
      <c r="F2440" s="122" t="s">
        <v>3992</v>
      </c>
      <c r="G2440" s="122" t="s">
        <v>17797</v>
      </c>
      <c r="H2440" s="122" t="s">
        <v>3195</v>
      </c>
      <c r="I2440" s="126">
        <v>44936</v>
      </c>
      <c r="K2440" s="122" t="s">
        <v>17798</v>
      </c>
      <c r="L2440" s="124" t="s">
        <v>17799</v>
      </c>
      <c r="M2440" s="122" t="s">
        <v>3154</v>
      </c>
      <c r="N2440" s="122">
        <v>75</v>
      </c>
      <c r="P2440" s="124" t="s">
        <v>17800</v>
      </c>
      <c r="Q2440" s="124" t="s">
        <v>17801</v>
      </c>
      <c r="R2440" s="125">
        <v>43721.577627314815</v>
      </c>
      <c r="S2440" s="125">
        <v>43726.192511574074</v>
      </c>
      <c r="T2440" s="122" t="s">
        <v>3158</v>
      </c>
      <c r="U2440" s="122" t="s">
        <v>3158</v>
      </c>
      <c r="V2440" s="122" t="s">
        <v>3158</v>
      </c>
      <c r="W2440" s="122" t="s">
        <v>3158</v>
      </c>
      <c r="X2440" s="122" t="s">
        <v>3158</v>
      </c>
      <c r="Y2440" s="122" t="s">
        <v>3158</v>
      </c>
      <c r="Z2440" s="122">
        <v>0</v>
      </c>
      <c r="AA2440" s="122" t="s">
        <v>3158</v>
      </c>
      <c r="AB2440" s="122" t="s">
        <v>3158</v>
      </c>
      <c r="AC2440" s="122" t="s">
        <v>3158</v>
      </c>
      <c r="AD2440" s="125">
        <v>43726.192511574074</v>
      </c>
      <c r="AE2440" s="122" t="s">
        <v>3158</v>
      </c>
    </row>
    <row r="2441" spans="1:31" ht="13">
      <c r="A2441" s="122">
        <v>5280</v>
      </c>
      <c r="B2441" s="122" t="s">
        <v>17802</v>
      </c>
      <c r="C2441" s="122" t="s">
        <v>17803</v>
      </c>
      <c r="D2441" s="122" t="s">
        <v>3146</v>
      </c>
      <c r="E2441" s="122">
        <v>2013</v>
      </c>
      <c r="F2441" s="122" t="s">
        <v>3147</v>
      </c>
      <c r="G2441" s="122" t="s">
        <v>3245</v>
      </c>
      <c r="H2441" s="122" t="s">
        <v>3195</v>
      </c>
      <c r="I2441" s="122" t="s">
        <v>3264</v>
      </c>
      <c r="K2441" s="122" t="s">
        <v>17804</v>
      </c>
      <c r="L2441" s="124" t="s">
        <v>17805</v>
      </c>
      <c r="M2441" s="122" t="s">
        <v>3154</v>
      </c>
      <c r="N2441" s="122">
        <v>75</v>
      </c>
      <c r="O2441" s="124" t="s">
        <v>17806</v>
      </c>
      <c r="P2441" s="124" t="s">
        <v>17807</v>
      </c>
      <c r="Q2441" s="124" t="s">
        <v>17808</v>
      </c>
      <c r="R2441" s="125">
        <v>43721.577627314815</v>
      </c>
      <c r="S2441" s="125">
        <v>43726.192511574074</v>
      </c>
      <c r="T2441" s="122" t="s">
        <v>3158</v>
      </c>
      <c r="U2441" s="122" t="s">
        <v>3158</v>
      </c>
      <c r="V2441" s="122" t="s">
        <v>3158</v>
      </c>
      <c r="W2441" s="122" t="s">
        <v>3158</v>
      </c>
      <c r="X2441" s="122" t="s">
        <v>3158</v>
      </c>
      <c r="Y2441" s="122" t="s">
        <v>3158</v>
      </c>
      <c r="Z2441" s="122">
        <v>0</v>
      </c>
      <c r="AA2441" s="122" t="s">
        <v>3158</v>
      </c>
      <c r="AB2441" s="122" t="s">
        <v>3158</v>
      </c>
      <c r="AC2441" s="122" t="s">
        <v>3158</v>
      </c>
      <c r="AD2441" s="125">
        <v>43726.192511574074</v>
      </c>
      <c r="AE2441" s="122" t="s">
        <v>3158</v>
      </c>
    </row>
    <row r="2442" spans="1:31" ht="13">
      <c r="A2442" s="122">
        <v>5281</v>
      </c>
      <c r="B2442" s="122" t="s">
        <v>17809</v>
      </c>
      <c r="C2442" s="122" t="s">
        <v>17810</v>
      </c>
      <c r="D2442" s="122" t="s">
        <v>3146</v>
      </c>
      <c r="E2442" s="122">
        <v>2011</v>
      </c>
      <c r="F2442" s="122" t="s">
        <v>14056</v>
      </c>
      <c r="G2442" s="122" t="s">
        <v>3245</v>
      </c>
      <c r="H2442" s="122" t="s">
        <v>3195</v>
      </c>
      <c r="I2442" s="122" t="s">
        <v>3326</v>
      </c>
      <c r="K2442" s="122" t="s">
        <v>17811</v>
      </c>
      <c r="L2442" s="124" t="s">
        <v>17812</v>
      </c>
      <c r="M2442" s="122" t="s">
        <v>3154</v>
      </c>
      <c r="N2442" s="122">
        <v>75</v>
      </c>
      <c r="Q2442" s="124" t="s">
        <v>17813</v>
      </c>
      <c r="R2442" s="125">
        <v>43721.577627314815</v>
      </c>
      <c r="S2442" s="125">
        <v>43726.192511574074</v>
      </c>
      <c r="T2442" s="122" t="s">
        <v>3158</v>
      </c>
      <c r="U2442" s="122" t="s">
        <v>3158</v>
      </c>
      <c r="V2442" s="122" t="s">
        <v>3158</v>
      </c>
      <c r="W2442" s="122" t="s">
        <v>3158</v>
      </c>
      <c r="X2442" s="122" t="s">
        <v>3158</v>
      </c>
      <c r="Y2442" s="122" t="s">
        <v>3158</v>
      </c>
      <c r="Z2442" s="122">
        <v>0</v>
      </c>
      <c r="AA2442" s="122" t="s">
        <v>3158</v>
      </c>
      <c r="AB2442" s="122" t="s">
        <v>3158</v>
      </c>
      <c r="AC2442" s="122" t="s">
        <v>3158</v>
      </c>
      <c r="AD2442" s="125">
        <v>43726.192511574074</v>
      </c>
      <c r="AE2442" s="122" t="s">
        <v>3158</v>
      </c>
    </row>
    <row r="2443" spans="1:31" ht="13">
      <c r="A2443" s="122">
        <v>5282</v>
      </c>
      <c r="B2443" s="122" t="s">
        <v>17814</v>
      </c>
      <c r="C2443" s="122" t="s">
        <v>17815</v>
      </c>
      <c r="D2443" s="122" t="s">
        <v>3146</v>
      </c>
      <c r="E2443" s="122">
        <v>2014</v>
      </c>
      <c r="F2443" s="122" t="s">
        <v>7129</v>
      </c>
      <c r="G2443" s="122" t="s">
        <v>3245</v>
      </c>
      <c r="H2443" s="122" t="s">
        <v>3195</v>
      </c>
      <c r="I2443" s="126">
        <v>44967</v>
      </c>
      <c r="K2443" s="122" t="s">
        <v>17816</v>
      </c>
      <c r="L2443" s="124" t="s">
        <v>17817</v>
      </c>
      <c r="M2443" s="122" t="s">
        <v>3154</v>
      </c>
      <c r="N2443" s="122">
        <v>75</v>
      </c>
      <c r="O2443" s="124" t="s">
        <v>17818</v>
      </c>
      <c r="P2443" s="124" t="s">
        <v>17819</v>
      </c>
      <c r="Q2443" s="124" t="s">
        <v>17820</v>
      </c>
      <c r="R2443" s="125">
        <v>43721.577627314815</v>
      </c>
      <c r="S2443" s="125">
        <v>43726.192511574074</v>
      </c>
      <c r="T2443" s="122" t="s">
        <v>3158</v>
      </c>
      <c r="U2443" s="122" t="s">
        <v>3158</v>
      </c>
      <c r="V2443" s="122" t="s">
        <v>3158</v>
      </c>
      <c r="W2443" s="122" t="s">
        <v>3158</v>
      </c>
      <c r="X2443" s="122" t="s">
        <v>3158</v>
      </c>
      <c r="Y2443" s="122" t="s">
        <v>3158</v>
      </c>
      <c r="Z2443" s="122">
        <v>0</v>
      </c>
      <c r="AA2443" s="122" t="s">
        <v>3158</v>
      </c>
      <c r="AB2443" s="122" t="s">
        <v>3158</v>
      </c>
      <c r="AC2443" s="122" t="s">
        <v>3158</v>
      </c>
      <c r="AD2443" s="125">
        <v>43726.192511574074</v>
      </c>
      <c r="AE2443" s="122" t="s">
        <v>3158</v>
      </c>
    </row>
    <row r="2444" spans="1:31" ht="13">
      <c r="A2444" s="122">
        <v>5283</v>
      </c>
      <c r="B2444" s="122" t="s">
        <v>17821</v>
      </c>
      <c r="C2444" s="122" t="s">
        <v>17822</v>
      </c>
      <c r="D2444" s="122" t="s">
        <v>3146</v>
      </c>
      <c r="E2444" s="122">
        <v>2010</v>
      </c>
      <c r="F2444" s="122" t="s">
        <v>3342</v>
      </c>
      <c r="G2444" s="122" t="s">
        <v>3245</v>
      </c>
      <c r="H2444" s="122" t="s">
        <v>3195</v>
      </c>
      <c r="I2444" s="122" t="s">
        <v>3209</v>
      </c>
      <c r="K2444" s="122" t="s">
        <v>17823</v>
      </c>
      <c r="L2444" s="124" t="s">
        <v>17824</v>
      </c>
      <c r="M2444" s="122" t="s">
        <v>3154</v>
      </c>
      <c r="N2444" s="122">
        <v>75</v>
      </c>
      <c r="O2444" s="124" t="s">
        <v>17825</v>
      </c>
      <c r="R2444" s="125">
        <v>43721.577627314815</v>
      </c>
      <c r="S2444" s="125">
        <v>43726.192511574074</v>
      </c>
      <c r="T2444" s="122" t="s">
        <v>3158</v>
      </c>
      <c r="U2444" s="122" t="s">
        <v>3158</v>
      </c>
      <c r="V2444" s="122" t="s">
        <v>3158</v>
      </c>
      <c r="W2444" s="122" t="s">
        <v>3158</v>
      </c>
      <c r="X2444" s="122" t="s">
        <v>3158</v>
      </c>
      <c r="Y2444" s="122" t="s">
        <v>3158</v>
      </c>
      <c r="Z2444" s="122">
        <v>0</v>
      </c>
      <c r="AA2444" s="122" t="s">
        <v>3158</v>
      </c>
      <c r="AB2444" s="122" t="s">
        <v>3158</v>
      </c>
      <c r="AC2444" s="122" t="s">
        <v>3158</v>
      </c>
      <c r="AD2444" s="125">
        <v>43726.192511574074</v>
      </c>
      <c r="AE2444" s="122" t="s">
        <v>3158</v>
      </c>
    </row>
    <row r="2445" spans="1:31" ht="13">
      <c r="A2445" s="122">
        <v>5284</v>
      </c>
      <c r="B2445" s="122" t="s">
        <v>17826</v>
      </c>
      <c r="C2445" s="122" t="s">
        <v>17827</v>
      </c>
      <c r="D2445" s="122" t="s">
        <v>3146</v>
      </c>
      <c r="E2445" s="122">
        <v>2011</v>
      </c>
      <c r="F2445" s="122" t="s">
        <v>7129</v>
      </c>
      <c r="G2445" s="122" t="s">
        <v>5143</v>
      </c>
      <c r="H2445" s="122" t="s">
        <v>3195</v>
      </c>
      <c r="I2445" s="126">
        <v>44967</v>
      </c>
      <c r="K2445" s="122" t="s">
        <v>17828</v>
      </c>
      <c r="L2445" s="124" t="s">
        <v>17829</v>
      </c>
      <c r="M2445" s="122" t="s">
        <v>3154</v>
      </c>
      <c r="N2445" s="122">
        <v>75</v>
      </c>
      <c r="O2445" s="124" t="s">
        <v>17830</v>
      </c>
      <c r="P2445" s="124" t="s">
        <v>17831</v>
      </c>
      <c r="Q2445" s="124" t="s">
        <v>17832</v>
      </c>
      <c r="R2445" s="125">
        <v>43721.577627314815</v>
      </c>
      <c r="S2445" s="125">
        <v>43726.192511574074</v>
      </c>
      <c r="T2445" s="122" t="s">
        <v>3158</v>
      </c>
      <c r="U2445" s="122" t="s">
        <v>3158</v>
      </c>
      <c r="V2445" s="122" t="s">
        <v>3158</v>
      </c>
      <c r="W2445" s="122" t="s">
        <v>3158</v>
      </c>
      <c r="X2445" s="122" t="s">
        <v>3158</v>
      </c>
      <c r="Y2445" s="122" t="s">
        <v>3158</v>
      </c>
      <c r="Z2445" s="122">
        <v>0</v>
      </c>
      <c r="AA2445" s="122" t="s">
        <v>3158</v>
      </c>
      <c r="AB2445" s="122" t="s">
        <v>3158</v>
      </c>
      <c r="AC2445" s="122" t="s">
        <v>3158</v>
      </c>
      <c r="AD2445" s="125">
        <v>43726.192511574074</v>
      </c>
      <c r="AE2445" s="122" t="s">
        <v>3158</v>
      </c>
    </row>
    <row r="2446" spans="1:31" ht="13">
      <c r="A2446" s="122">
        <v>5285</v>
      </c>
      <c r="B2446" s="122" t="s">
        <v>17833</v>
      </c>
      <c r="C2446" s="122" t="s">
        <v>17834</v>
      </c>
      <c r="D2446" s="122" t="s">
        <v>3146</v>
      </c>
      <c r="E2446" s="122">
        <v>2012</v>
      </c>
      <c r="F2446" s="122" t="s">
        <v>14056</v>
      </c>
      <c r="G2446" s="122" t="s">
        <v>5143</v>
      </c>
      <c r="H2446" s="122" t="s">
        <v>3195</v>
      </c>
      <c r="I2446" s="126">
        <v>44936</v>
      </c>
      <c r="K2446" s="122" t="s">
        <v>17835</v>
      </c>
      <c r="L2446" s="124" t="s">
        <v>17836</v>
      </c>
      <c r="M2446" s="122" t="s">
        <v>3154</v>
      </c>
      <c r="N2446" s="122">
        <v>75</v>
      </c>
      <c r="O2446" s="124" t="s">
        <v>17837</v>
      </c>
      <c r="P2446" s="124" t="s">
        <v>17838</v>
      </c>
      <c r="Q2446" s="124" t="s">
        <v>17839</v>
      </c>
      <c r="R2446" s="125">
        <v>43721.577627314815</v>
      </c>
      <c r="S2446" s="125">
        <v>43726.192511574074</v>
      </c>
      <c r="T2446" s="122" t="s">
        <v>3158</v>
      </c>
      <c r="U2446" s="122" t="s">
        <v>3158</v>
      </c>
      <c r="V2446" s="122" t="s">
        <v>3158</v>
      </c>
      <c r="W2446" s="122" t="s">
        <v>3158</v>
      </c>
      <c r="X2446" s="122" t="s">
        <v>3158</v>
      </c>
      <c r="Y2446" s="122" t="s">
        <v>3158</v>
      </c>
      <c r="Z2446" s="122">
        <v>0</v>
      </c>
      <c r="AA2446" s="122" t="s">
        <v>3158</v>
      </c>
      <c r="AB2446" s="122" t="s">
        <v>3158</v>
      </c>
      <c r="AC2446" s="122" t="s">
        <v>3158</v>
      </c>
      <c r="AD2446" s="125">
        <v>43726.192511574074</v>
      </c>
      <c r="AE2446" s="122" t="s">
        <v>3158</v>
      </c>
    </row>
    <row r="2447" spans="1:31" ht="13">
      <c r="A2447" s="122">
        <v>5286</v>
      </c>
      <c r="B2447" s="122" t="s">
        <v>17840</v>
      </c>
      <c r="C2447" s="122" t="s">
        <v>17841</v>
      </c>
      <c r="D2447" s="122" t="s">
        <v>17842</v>
      </c>
      <c r="E2447" s="122">
        <v>2012</v>
      </c>
      <c r="F2447" s="122" t="s">
        <v>3147</v>
      </c>
      <c r="G2447" s="122" t="s">
        <v>3245</v>
      </c>
      <c r="H2447" s="122" t="s">
        <v>3195</v>
      </c>
      <c r="K2447" s="122" t="s">
        <v>17843</v>
      </c>
      <c r="L2447" s="124" t="s">
        <v>17844</v>
      </c>
      <c r="M2447" s="122" t="s">
        <v>3154</v>
      </c>
      <c r="N2447" s="122">
        <v>75</v>
      </c>
      <c r="P2447" s="124" t="s">
        <v>17845</v>
      </c>
      <c r="Q2447" s="124" t="s">
        <v>17846</v>
      </c>
      <c r="R2447" s="125">
        <v>43721.577627314815</v>
      </c>
      <c r="S2447" s="125">
        <v>43726.192511574074</v>
      </c>
      <c r="T2447" s="122" t="s">
        <v>3158</v>
      </c>
      <c r="U2447" s="122" t="s">
        <v>3158</v>
      </c>
      <c r="V2447" s="122" t="s">
        <v>3158</v>
      </c>
      <c r="W2447" s="122" t="s">
        <v>3158</v>
      </c>
      <c r="X2447" s="122" t="s">
        <v>3158</v>
      </c>
      <c r="Y2447" s="122" t="s">
        <v>3158</v>
      </c>
      <c r="Z2447" s="122">
        <v>0</v>
      </c>
      <c r="AA2447" s="122" t="s">
        <v>3158</v>
      </c>
      <c r="AB2447" s="122" t="s">
        <v>3158</v>
      </c>
      <c r="AC2447" s="122" t="s">
        <v>3158</v>
      </c>
      <c r="AD2447" s="125">
        <v>43726.192511574074</v>
      </c>
      <c r="AE2447" s="122" t="s">
        <v>3158</v>
      </c>
    </row>
    <row r="2448" spans="1:31" ht="13">
      <c r="A2448" s="122">
        <v>5287</v>
      </c>
      <c r="B2448" s="122" t="s">
        <v>17847</v>
      </c>
      <c r="C2448" s="122" t="s">
        <v>17848</v>
      </c>
      <c r="D2448" s="122" t="s">
        <v>3146</v>
      </c>
      <c r="E2448" s="122">
        <v>2012</v>
      </c>
      <c r="F2448" s="122" t="s">
        <v>7129</v>
      </c>
      <c r="G2448" s="122" t="s">
        <v>3245</v>
      </c>
      <c r="H2448" s="122" t="s">
        <v>3195</v>
      </c>
      <c r="I2448" s="122" t="s">
        <v>3326</v>
      </c>
      <c r="K2448" s="122" t="s">
        <v>17849</v>
      </c>
      <c r="L2448" s="124" t="s">
        <v>17850</v>
      </c>
      <c r="M2448" s="122" t="s">
        <v>3154</v>
      </c>
      <c r="N2448" s="122">
        <v>75</v>
      </c>
      <c r="O2448" s="124" t="s">
        <v>17851</v>
      </c>
      <c r="P2448" s="124" t="s">
        <v>17852</v>
      </c>
      <c r="Q2448" s="124" t="s">
        <v>17853</v>
      </c>
      <c r="R2448" s="125">
        <v>43721.577627314815</v>
      </c>
      <c r="S2448" s="125">
        <v>43726.192511574074</v>
      </c>
      <c r="T2448" s="122" t="s">
        <v>3158</v>
      </c>
      <c r="U2448" s="122" t="s">
        <v>3158</v>
      </c>
      <c r="V2448" s="122" t="s">
        <v>3158</v>
      </c>
      <c r="W2448" s="122" t="s">
        <v>3158</v>
      </c>
      <c r="X2448" s="122" t="s">
        <v>3158</v>
      </c>
      <c r="Y2448" s="122" t="s">
        <v>3158</v>
      </c>
      <c r="Z2448" s="122">
        <v>0</v>
      </c>
      <c r="AA2448" s="122" t="s">
        <v>3158</v>
      </c>
      <c r="AB2448" s="122" t="s">
        <v>3158</v>
      </c>
      <c r="AC2448" s="122" t="s">
        <v>3158</v>
      </c>
      <c r="AD2448" s="125">
        <v>43726.192511574074</v>
      </c>
      <c r="AE2448" s="122" t="s">
        <v>3158</v>
      </c>
    </row>
    <row r="2449" spans="1:31" ht="13">
      <c r="A2449" s="122">
        <v>5288</v>
      </c>
      <c r="B2449" s="122" t="s">
        <v>17854</v>
      </c>
      <c r="C2449" s="122" t="s">
        <v>17855</v>
      </c>
      <c r="D2449" s="122" t="s">
        <v>3146</v>
      </c>
      <c r="E2449" s="122">
        <v>2014</v>
      </c>
      <c r="F2449" s="122" t="s">
        <v>3438</v>
      </c>
      <c r="G2449" s="122" t="s">
        <v>17856</v>
      </c>
      <c r="H2449" s="122" t="s">
        <v>3195</v>
      </c>
      <c r="K2449" s="122" t="s">
        <v>17857</v>
      </c>
      <c r="L2449" s="124" t="s">
        <v>17858</v>
      </c>
      <c r="M2449" s="122" t="s">
        <v>3154</v>
      </c>
      <c r="N2449" s="122">
        <v>75</v>
      </c>
      <c r="P2449" s="124" t="s">
        <v>17859</v>
      </c>
      <c r="Q2449" s="124" t="s">
        <v>17860</v>
      </c>
      <c r="R2449" s="125">
        <v>43721.577627314815</v>
      </c>
      <c r="S2449" s="125">
        <v>43726.192511574074</v>
      </c>
      <c r="T2449" s="122" t="s">
        <v>3158</v>
      </c>
      <c r="U2449" s="122" t="s">
        <v>3158</v>
      </c>
      <c r="V2449" s="122" t="s">
        <v>3158</v>
      </c>
      <c r="W2449" s="122" t="s">
        <v>3158</v>
      </c>
      <c r="X2449" s="122" t="s">
        <v>3158</v>
      </c>
      <c r="Y2449" s="122" t="s">
        <v>3158</v>
      </c>
      <c r="Z2449" s="122">
        <v>0</v>
      </c>
      <c r="AA2449" s="122" t="s">
        <v>3158</v>
      </c>
      <c r="AB2449" s="122" t="s">
        <v>3158</v>
      </c>
      <c r="AC2449" s="122" t="s">
        <v>3158</v>
      </c>
      <c r="AD2449" s="125">
        <v>43726.192511574074</v>
      </c>
      <c r="AE2449" s="122" t="s">
        <v>3158</v>
      </c>
    </row>
    <row r="2450" spans="1:31" ht="13">
      <c r="A2450" s="122">
        <v>5289</v>
      </c>
      <c r="B2450" s="122" t="s">
        <v>17861</v>
      </c>
      <c r="C2450" s="122" t="s">
        <v>17862</v>
      </c>
      <c r="D2450" s="122" t="s">
        <v>3146</v>
      </c>
      <c r="E2450" s="122">
        <v>2014</v>
      </c>
      <c r="F2450" s="122" t="s">
        <v>6564</v>
      </c>
      <c r="G2450" s="122" t="s">
        <v>3245</v>
      </c>
      <c r="H2450" s="122" t="s">
        <v>3195</v>
      </c>
      <c r="K2450" s="122" t="s">
        <v>17861</v>
      </c>
      <c r="L2450" s="124" t="s">
        <v>17863</v>
      </c>
      <c r="M2450" s="122" t="s">
        <v>3154</v>
      </c>
      <c r="N2450" s="122">
        <v>75</v>
      </c>
      <c r="P2450" s="124" t="s">
        <v>17864</v>
      </c>
      <c r="Q2450" s="124" t="s">
        <v>17865</v>
      </c>
      <c r="R2450" s="125">
        <v>43721.577627314815</v>
      </c>
      <c r="S2450" s="125">
        <v>43726.192511574074</v>
      </c>
      <c r="T2450" s="122" t="s">
        <v>3158</v>
      </c>
      <c r="U2450" s="122" t="s">
        <v>3158</v>
      </c>
      <c r="V2450" s="122" t="s">
        <v>3158</v>
      </c>
      <c r="W2450" s="122" t="s">
        <v>3158</v>
      </c>
      <c r="X2450" s="122" t="s">
        <v>3158</v>
      </c>
      <c r="Y2450" s="122" t="s">
        <v>3158</v>
      </c>
      <c r="Z2450" s="122">
        <v>0</v>
      </c>
      <c r="AA2450" s="122" t="s">
        <v>3158</v>
      </c>
      <c r="AB2450" s="122" t="s">
        <v>3158</v>
      </c>
      <c r="AC2450" s="122" t="s">
        <v>3158</v>
      </c>
      <c r="AD2450" s="125">
        <v>43726.192511574074</v>
      </c>
      <c r="AE2450" s="122" t="s">
        <v>3158</v>
      </c>
    </row>
    <row r="2451" spans="1:31" ht="13">
      <c r="A2451" s="122">
        <v>5290</v>
      </c>
      <c r="B2451" s="122" t="s">
        <v>17866</v>
      </c>
      <c r="C2451" s="122" t="s">
        <v>17867</v>
      </c>
      <c r="D2451" s="122" t="s">
        <v>3146</v>
      </c>
      <c r="E2451" s="122">
        <v>2015</v>
      </c>
      <c r="F2451" s="122" t="s">
        <v>3438</v>
      </c>
      <c r="G2451" s="122" t="s">
        <v>16940</v>
      </c>
      <c r="H2451" s="122" t="s">
        <v>3195</v>
      </c>
      <c r="I2451" s="126">
        <v>44936</v>
      </c>
      <c r="K2451" s="122" t="s">
        <v>17868</v>
      </c>
      <c r="L2451" s="124" t="s">
        <v>17869</v>
      </c>
      <c r="M2451" s="122" t="s">
        <v>3154</v>
      </c>
      <c r="N2451" s="122">
        <v>75</v>
      </c>
      <c r="P2451" s="124" t="s">
        <v>17870</v>
      </c>
      <c r="Q2451" s="124" t="s">
        <v>17871</v>
      </c>
      <c r="R2451" s="125">
        <v>43721.577627314815</v>
      </c>
      <c r="S2451" s="125">
        <v>43726.192511574074</v>
      </c>
      <c r="T2451" s="122" t="s">
        <v>3158</v>
      </c>
      <c r="U2451" s="122" t="s">
        <v>3158</v>
      </c>
      <c r="V2451" s="122" t="s">
        <v>3158</v>
      </c>
      <c r="W2451" s="122" t="s">
        <v>3158</v>
      </c>
      <c r="X2451" s="122" t="s">
        <v>3158</v>
      </c>
      <c r="Y2451" s="122" t="s">
        <v>3158</v>
      </c>
      <c r="Z2451" s="122">
        <v>0</v>
      </c>
      <c r="AA2451" s="122" t="s">
        <v>3158</v>
      </c>
      <c r="AB2451" s="122" t="s">
        <v>3158</v>
      </c>
      <c r="AC2451" s="122" t="s">
        <v>3158</v>
      </c>
      <c r="AD2451" s="125">
        <v>43726.192511574074</v>
      </c>
      <c r="AE2451" s="122" t="s">
        <v>3158</v>
      </c>
    </row>
    <row r="2452" spans="1:31" ht="13">
      <c r="A2452" s="122">
        <v>5291</v>
      </c>
      <c r="B2452" s="122" t="s">
        <v>17872</v>
      </c>
      <c r="C2452" s="122" t="s">
        <v>17873</v>
      </c>
      <c r="D2452" s="122" t="s">
        <v>3146</v>
      </c>
      <c r="E2452" s="122">
        <v>2014</v>
      </c>
      <c r="F2452" s="122" t="s">
        <v>14056</v>
      </c>
      <c r="G2452" s="122" t="s">
        <v>3245</v>
      </c>
      <c r="H2452" s="122" t="s">
        <v>3195</v>
      </c>
      <c r="I2452" s="122" t="s">
        <v>17874</v>
      </c>
      <c r="K2452" s="122" t="s">
        <v>17875</v>
      </c>
      <c r="L2452" s="124" t="s">
        <v>17876</v>
      </c>
      <c r="M2452" s="122" t="s">
        <v>3154</v>
      </c>
      <c r="N2452" s="122">
        <v>75</v>
      </c>
      <c r="O2452" s="124" t="s">
        <v>17877</v>
      </c>
      <c r="R2452" s="125">
        <v>43721.577627314815</v>
      </c>
      <c r="S2452" s="125">
        <v>43726.192511574074</v>
      </c>
      <c r="T2452" s="122" t="s">
        <v>3158</v>
      </c>
      <c r="U2452" s="122" t="s">
        <v>3158</v>
      </c>
      <c r="V2452" s="122" t="s">
        <v>3158</v>
      </c>
      <c r="W2452" s="122" t="s">
        <v>3158</v>
      </c>
      <c r="X2452" s="122" t="s">
        <v>3158</v>
      </c>
      <c r="Y2452" s="122" t="s">
        <v>3158</v>
      </c>
      <c r="Z2452" s="122">
        <v>0</v>
      </c>
      <c r="AA2452" s="122" t="s">
        <v>3158</v>
      </c>
      <c r="AB2452" s="122" t="s">
        <v>3158</v>
      </c>
      <c r="AC2452" s="122" t="s">
        <v>3158</v>
      </c>
      <c r="AD2452" s="125">
        <v>43726.192511574074</v>
      </c>
      <c r="AE2452" s="122" t="s">
        <v>3158</v>
      </c>
    </row>
    <row r="2453" spans="1:31" ht="13">
      <c r="A2453" s="122">
        <v>5292</v>
      </c>
      <c r="B2453" s="122" t="s">
        <v>17878</v>
      </c>
      <c r="C2453" s="122" t="s">
        <v>17879</v>
      </c>
      <c r="D2453" s="122" t="s">
        <v>3146</v>
      </c>
      <c r="E2453" s="122">
        <v>2012</v>
      </c>
      <c r="F2453" s="122" t="s">
        <v>14056</v>
      </c>
      <c r="G2453" s="122" t="s">
        <v>3245</v>
      </c>
      <c r="H2453" s="122" t="s">
        <v>3195</v>
      </c>
      <c r="K2453" s="122" t="s">
        <v>17880</v>
      </c>
      <c r="L2453" s="124" t="s">
        <v>17881</v>
      </c>
      <c r="M2453" s="122" t="s">
        <v>3154</v>
      </c>
      <c r="N2453" s="122">
        <v>75</v>
      </c>
      <c r="Q2453" s="124" t="s">
        <v>17882</v>
      </c>
      <c r="R2453" s="125">
        <v>43721.577627314815</v>
      </c>
      <c r="S2453" s="125">
        <v>43726.192511574074</v>
      </c>
      <c r="T2453" s="122" t="s">
        <v>3158</v>
      </c>
      <c r="U2453" s="122" t="s">
        <v>3158</v>
      </c>
      <c r="V2453" s="122" t="s">
        <v>3158</v>
      </c>
      <c r="W2453" s="122" t="s">
        <v>3158</v>
      </c>
      <c r="X2453" s="122" t="s">
        <v>3158</v>
      </c>
      <c r="Y2453" s="122" t="s">
        <v>3158</v>
      </c>
      <c r="Z2453" s="122">
        <v>0</v>
      </c>
      <c r="AA2453" s="122" t="s">
        <v>3158</v>
      </c>
      <c r="AB2453" s="122" t="s">
        <v>3158</v>
      </c>
      <c r="AC2453" s="122" t="s">
        <v>3158</v>
      </c>
      <c r="AD2453" s="125">
        <v>43726.192511574074</v>
      </c>
      <c r="AE2453" s="122" t="s">
        <v>3158</v>
      </c>
    </row>
    <row r="2454" spans="1:31" ht="13">
      <c r="A2454" s="122">
        <v>5293</v>
      </c>
      <c r="B2454" s="122" t="s">
        <v>17883</v>
      </c>
      <c r="C2454" s="122" t="s">
        <v>17884</v>
      </c>
      <c r="D2454" s="122" t="s">
        <v>3146</v>
      </c>
      <c r="E2454" s="122">
        <v>2010</v>
      </c>
      <c r="F2454" s="122" t="s">
        <v>14056</v>
      </c>
      <c r="G2454" s="122" t="s">
        <v>3245</v>
      </c>
      <c r="H2454" s="122" t="s">
        <v>3195</v>
      </c>
      <c r="I2454" s="126">
        <v>44936</v>
      </c>
      <c r="K2454" s="122" t="s">
        <v>17885</v>
      </c>
      <c r="L2454" s="124" t="s">
        <v>17886</v>
      </c>
      <c r="M2454" s="122" t="s">
        <v>3154</v>
      </c>
      <c r="N2454" s="122">
        <v>75</v>
      </c>
      <c r="P2454" s="124" t="s">
        <v>17887</v>
      </c>
      <c r="Q2454" s="124" t="s">
        <v>17888</v>
      </c>
      <c r="R2454" s="125">
        <v>43721.577627314815</v>
      </c>
      <c r="S2454" s="125">
        <v>43726.192511574074</v>
      </c>
      <c r="T2454" s="122" t="s">
        <v>3158</v>
      </c>
      <c r="U2454" s="122" t="s">
        <v>3158</v>
      </c>
      <c r="V2454" s="122" t="s">
        <v>3158</v>
      </c>
      <c r="W2454" s="122" t="s">
        <v>3158</v>
      </c>
      <c r="X2454" s="122" t="s">
        <v>3158</v>
      </c>
      <c r="Y2454" s="122" t="s">
        <v>3158</v>
      </c>
      <c r="Z2454" s="122">
        <v>0</v>
      </c>
      <c r="AA2454" s="122" t="s">
        <v>3158</v>
      </c>
      <c r="AB2454" s="122" t="s">
        <v>3158</v>
      </c>
      <c r="AC2454" s="122" t="s">
        <v>3158</v>
      </c>
      <c r="AD2454" s="125">
        <v>43726.192511574074</v>
      </c>
      <c r="AE2454" s="122" t="s">
        <v>3158</v>
      </c>
    </row>
    <row r="2455" spans="1:31" ht="13">
      <c r="A2455" s="122">
        <v>5294</v>
      </c>
      <c r="B2455" s="122" t="s">
        <v>17889</v>
      </c>
      <c r="C2455" s="122" t="s">
        <v>17890</v>
      </c>
      <c r="D2455" s="122" t="s">
        <v>3146</v>
      </c>
      <c r="E2455" s="122">
        <v>2012</v>
      </c>
      <c r="F2455" s="122" t="s">
        <v>14056</v>
      </c>
      <c r="G2455" s="122" t="s">
        <v>3245</v>
      </c>
      <c r="H2455" s="122" t="s">
        <v>3195</v>
      </c>
      <c r="I2455" s="126">
        <v>44967</v>
      </c>
      <c r="K2455" s="122" t="s">
        <v>17889</v>
      </c>
      <c r="L2455" s="124" t="s">
        <v>17891</v>
      </c>
      <c r="M2455" s="122" t="s">
        <v>3154</v>
      </c>
      <c r="N2455" s="122">
        <v>75</v>
      </c>
      <c r="O2455" s="124" t="s">
        <v>17892</v>
      </c>
      <c r="P2455" s="124" t="s">
        <v>17893</v>
      </c>
      <c r="Q2455" s="124" t="s">
        <v>17894</v>
      </c>
      <c r="R2455" s="125">
        <v>43721.577627314815</v>
      </c>
      <c r="S2455" s="125">
        <v>43726.192511574074</v>
      </c>
      <c r="T2455" s="122" t="s">
        <v>3158</v>
      </c>
      <c r="U2455" s="122" t="s">
        <v>3158</v>
      </c>
      <c r="V2455" s="122" t="s">
        <v>3158</v>
      </c>
      <c r="W2455" s="122" t="s">
        <v>3158</v>
      </c>
      <c r="X2455" s="122" t="s">
        <v>3158</v>
      </c>
      <c r="Y2455" s="122" t="s">
        <v>3158</v>
      </c>
      <c r="Z2455" s="122">
        <v>0</v>
      </c>
      <c r="AA2455" s="122" t="s">
        <v>3158</v>
      </c>
      <c r="AB2455" s="122" t="s">
        <v>3158</v>
      </c>
      <c r="AC2455" s="122" t="s">
        <v>3158</v>
      </c>
      <c r="AD2455" s="125">
        <v>43726.192511574074</v>
      </c>
      <c r="AE2455" s="122" t="s">
        <v>3158</v>
      </c>
    </row>
    <row r="2456" spans="1:31" ht="13">
      <c r="A2456" s="122">
        <v>5295</v>
      </c>
      <c r="B2456" s="122" t="s">
        <v>17895</v>
      </c>
      <c r="C2456" s="122" t="s">
        <v>17896</v>
      </c>
      <c r="D2456" s="122" t="s">
        <v>3146</v>
      </c>
      <c r="E2456" s="122">
        <v>2015</v>
      </c>
      <c r="F2456" s="122" t="s">
        <v>3147</v>
      </c>
      <c r="G2456" s="122" t="s">
        <v>3245</v>
      </c>
      <c r="H2456" s="122" t="s">
        <v>3195</v>
      </c>
      <c r="I2456" s="126">
        <v>44967</v>
      </c>
      <c r="K2456" s="122" t="s">
        <v>17897</v>
      </c>
      <c r="L2456" s="124" t="s">
        <v>17898</v>
      </c>
      <c r="M2456" s="122" t="s">
        <v>3154</v>
      </c>
      <c r="N2456" s="122">
        <v>75</v>
      </c>
      <c r="O2456" s="124" t="s">
        <v>17899</v>
      </c>
      <c r="P2456" s="124" t="s">
        <v>17900</v>
      </c>
      <c r="Q2456" s="124" t="s">
        <v>17901</v>
      </c>
      <c r="R2456" s="125">
        <v>43721.577627314815</v>
      </c>
      <c r="S2456" s="125">
        <v>43726.192511574074</v>
      </c>
      <c r="T2456" s="122" t="s">
        <v>3158</v>
      </c>
      <c r="U2456" s="122" t="s">
        <v>3158</v>
      </c>
      <c r="V2456" s="122" t="s">
        <v>3158</v>
      </c>
      <c r="W2456" s="122" t="s">
        <v>3158</v>
      </c>
      <c r="X2456" s="122" t="s">
        <v>3158</v>
      </c>
      <c r="Y2456" s="122" t="s">
        <v>3158</v>
      </c>
      <c r="Z2456" s="122">
        <v>0</v>
      </c>
      <c r="AA2456" s="122" t="s">
        <v>3158</v>
      </c>
      <c r="AB2456" s="122" t="s">
        <v>3158</v>
      </c>
      <c r="AC2456" s="122" t="s">
        <v>3158</v>
      </c>
      <c r="AD2456" s="125">
        <v>43726.192511574074</v>
      </c>
      <c r="AE2456" s="122" t="s">
        <v>3158</v>
      </c>
    </row>
    <row r="2457" spans="1:31" ht="13">
      <c r="A2457" s="122">
        <v>5296</v>
      </c>
      <c r="B2457" s="122" t="s">
        <v>17902</v>
      </c>
      <c r="C2457" s="122" t="s">
        <v>17903</v>
      </c>
      <c r="D2457" s="122" t="s">
        <v>3146</v>
      </c>
      <c r="E2457" s="122">
        <v>2011</v>
      </c>
      <c r="F2457" s="122" t="s">
        <v>7129</v>
      </c>
      <c r="G2457" s="122" t="s">
        <v>3245</v>
      </c>
      <c r="H2457" s="122" t="s">
        <v>3195</v>
      </c>
      <c r="I2457" s="126">
        <v>44967</v>
      </c>
      <c r="K2457" s="122" t="s">
        <v>17904</v>
      </c>
      <c r="L2457" s="124" t="s">
        <v>17905</v>
      </c>
      <c r="M2457" s="122" t="s">
        <v>3154</v>
      </c>
      <c r="N2457" s="122">
        <v>75</v>
      </c>
      <c r="O2457" s="124" t="s">
        <v>17906</v>
      </c>
      <c r="P2457" s="124" t="s">
        <v>17907</v>
      </c>
      <c r="Q2457" s="124" t="s">
        <v>17908</v>
      </c>
      <c r="R2457" s="125">
        <v>43721.577627314815</v>
      </c>
      <c r="S2457" s="125">
        <v>43726.192511574074</v>
      </c>
      <c r="T2457" s="122" t="s">
        <v>3158</v>
      </c>
      <c r="U2457" s="122" t="s">
        <v>3158</v>
      </c>
      <c r="V2457" s="122" t="s">
        <v>3158</v>
      </c>
      <c r="W2457" s="122" t="s">
        <v>3158</v>
      </c>
      <c r="X2457" s="122" t="s">
        <v>3158</v>
      </c>
      <c r="Y2457" s="122" t="s">
        <v>3158</v>
      </c>
      <c r="Z2457" s="122">
        <v>0</v>
      </c>
      <c r="AA2457" s="122" t="s">
        <v>3158</v>
      </c>
      <c r="AB2457" s="122" t="s">
        <v>3158</v>
      </c>
      <c r="AC2457" s="122" t="s">
        <v>3158</v>
      </c>
      <c r="AD2457" s="125">
        <v>43726.192511574074</v>
      </c>
      <c r="AE2457" s="122" t="s">
        <v>3158</v>
      </c>
    </row>
    <row r="2458" spans="1:31" ht="13">
      <c r="A2458" s="122">
        <v>5298</v>
      </c>
      <c r="B2458" s="122" t="s">
        <v>17909</v>
      </c>
      <c r="C2458" s="122" t="s">
        <v>17910</v>
      </c>
      <c r="D2458" s="122" t="s">
        <v>3146</v>
      </c>
      <c r="E2458" s="122">
        <v>2011</v>
      </c>
      <c r="F2458" s="122" t="s">
        <v>6564</v>
      </c>
      <c r="G2458" s="122" t="s">
        <v>3245</v>
      </c>
      <c r="H2458" s="122" t="s">
        <v>3195</v>
      </c>
      <c r="I2458" s="122" t="s">
        <v>3326</v>
      </c>
      <c r="K2458" s="122" t="s">
        <v>17911</v>
      </c>
      <c r="L2458" s="124" t="s">
        <v>17912</v>
      </c>
      <c r="M2458" s="122" t="s">
        <v>3154</v>
      </c>
      <c r="N2458" s="122">
        <v>75</v>
      </c>
      <c r="O2458" s="124" t="s">
        <v>17913</v>
      </c>
      <c r="P2458" s="124" t="s">
        <v>17914</v>
      </c>
      <c r="Q2458" s="124" t="s">
        <v>17915</v>
      </c>
      <c r="R2458" s="125">
        <v>43721.577627314815</v>
      </c>
      <c r="S2458" s="125">
        <v>43726.192511574074</v>
      </c>
      <c r="T2458" s="122" t="s">
        <v>3158</v>
      </c>
      <c r="U2458" s="122" t="s">
        <v>3158</v>
      </c>
      <c r="V2458" s="122" t="s">
        <v>3158</v>
      </c>
      <c r="W2458" s="122" t="s">
        <v>3158</v>
      </c>
      <c r="X2458" s="122" t="s">
        <v>3158</v>
      </c>
      <c r="Y2458" s="122" t="s">
        <v>3158</v>
      </c>
      <c r="Z2458" s="122">
        <v>0</v>
      </c>
      <c r="AA2458" s="122" t="s">
        <v>3158</v>
      </c>
      <c r="AB2458" s="122" t="s">
        <v>3158</v>
      </c>
      <c r="AC2458" s="122" t="s">
        <v>3158</v>
      </c>
      <c r="AD2458" s="125">
        <v>43726.192511574074</v>
      </c>
      <c r="AE2458" s="122" t="s">
        <v>3158</v>
      </c>
    </row>
    <row r="2459" spans="1:31" ht="13">
      <c r="A2459" s="122">
        <v>5299</v>
      </c>
      <c r="B2459" s="122" t="s">
        <v>17916</v>
      </c>
      <c r="C2459" s="122" t="s">
        <v>17917</v>
      </c>
      <c r="D2459" s="122" t="s">
        <v>3146</v>
      </c>
      <c r="E2459" s="122">
        <v>2015</v>
      </c>
      <c r="F2459" s="122" t="s">
        <v>3147</v>
      </c>
      <c r="G2459" s="122" t="s">
        <v>3245</v>
      </c>
      <c r="H2459" s="122" t="s">
        <v>3195</v>
      </c>
      <c r="I2459" s="126">
        <v>44936</v>
      </c>
      <c r="K2459" s="122" t="s">
        <v>17918</v>
      </c>
      <c r="L2459" s="124" t="s">
        <v>17919</v>
      </c>
      <c r="M2459" s="122" t="s">
        <v>3154</v>
      </c>
      <c r="N2459" s="122">
        <v>75</v>
      </c>
      <c r="R2459" s="125">
        <v>43721.577627314815</v>
      </c>
      <c r="S2459" s="125">
        <v>43726.192511574074</v>
      </c>
      <c r="T2459" s="122" t="s">
        <v>3158</v>
      </c>
      <c r="U2459" s="122" t="s">
        <v>3158</v>
      </c>
      <c r="V2459" s="122" t="s">
        <v>3158</v>
      </c>
      <c r="W2459" s="122" t="s">
        <v>3158</v>
      </c>
      <c r="X2459" s="122" t="s">
        <v>3158</v>
      </c>
      <c r="Y2459" s="122" t="s">
        <v>3158</v>
      </c>
      <c r="Z2459" s="122">
        <v>0</v>
      </c>
      <c r="AA2459" s="122" t="s">
        <v>3158</v>
      </c>
      <c r="AB2459" s="122" t="s">
        <v>3158</v>
      </c>
      <c r="AC2459" s="122" t="s">
        <v>3158</v>
      </c>
      <c r="AD2459" s="125">
        <v>43726.192511574074</v>
      </c>
      <c r="AE2459" s="122" t="s">
        <v>3158</v>
      </c>
    </row>
    <row r="2460" spans="1:31" ht="13">
      <c r="A2460" s="122">
        <v>5300</v>
      </c>
      <c r="B2460" s="122" t="s">
        <v>17920</v>
      </c>
      <c r="C2460" s="122" t="s">
        <v>17921</v>
      </c>
      <c r="D2460" s="122" t="s">
        <v>3146</v>
      </c>
      <c r="E2460" s="122">
        <v>2019</v>
      </c>
      <c r="F2460" s="122" t="s">
        <v>17668</v>
      </c>
      <c r="G2460" s="122" t="s">
        <v>3245</v>
      </c>
      <c r="H2460" s="122" t="s">
        <v>3195</v>
      </c>
      <c r="I2460" s="126">
        <v>44967</v>
      </c>
      <c r="K2460" s="122" t="s">
        <v>17922</v>
      </c>
      <c r="L2460" s="124" t="s">
        <v>17923</v>
      </c>
      <c r="M2460" s="122" t="s">
        <v>3154</v>
      </c>
      <c r="N2460" s="122">
        <v>75</v>
      </c>
      <c r="O2460" s="124" t="s">
        <v>17924</v>
      </c>
      <c r="P2460" s="124" t="s">
        <v>17925</v>
      </c>
      <c r="Q2460" s="124" t="s">
        <v>17926</v>
      </c>
      <c r="R2460" s="125">
        <v>43721.577627314815</v>
      </c>
      <c r="S2460" s="125">
        <v>43726.192511574074</v>
      </c>
      <c r="T2460" s="122" t="s">
        <v>3158</v>
      </c>
      <c r="U2460" s="122" t="s">
        <v>3158</v>
      </c>
      <c r="V2460" s="122" t="s">
        <v>3158</v>
      </c>
      <c r="W2460" s="122" t="s">
        <v>3158</v>
      </c>
      <c r="X2460" s="122" t="s">
        <v>3158</v>
      </c>
      <c r="Y2460" s="122" t="s">
        <v>3158</v>
      </c>
      <c r="Z2460" s="122">
        <v>0</v>
      </c>
      <c r="AA2460" s="122" t="s">
        <v>3158</v>
      </c>
      <c r="AB2460" s="122" t="s">
        <v>3158</v>
      </c>
      <c r="AC2460" s="122" t="s">
        <v>3158</v>
      </c>
      <c r="AD2460" s="125">
        <v>43726.192511574074</v>
      </c>
      <c r="AE2460" s="122" t="s">
        <v>3158</v>
      </c>
    </row>
    <row r="2461" spans="1:31" ht="13">
      <c r="A2461" s="122">
        <v>5301</v>
      </c>
      <c r="B2461" s="122" t="s">
        <v>17927</v>
      </c>
      <c r="C2461" s="122" t="s">
        <v>17928</v>
      </c>
      <c r="D2461" s="122" t="s">
        <v>3146</v>
      </c>
      <c r="E2461" s="122">
        <v>2013</v>
      </c>
      <c r="F2461" s="122" t="s">
        <v>3342</v>
      </c>
      <c r="G2461" s="122" t="s">
        <v>3245</v>
      </c>
      <c r="H2461" s="122" t="s">
        <v>3195</v>
      </c>
      <c r="I2461" s="122" t="s">
        <v>3227</v>
      </c>
      <c r="K2461" s="122" t="s">
        <v>17929</v>
      </c>
      <c r="L2461" s="124" t="s">
        <v>17930</v>
      </c>
      <c r="M2461" s="122" t="s">
        <v>3154</v>
      </c>
      <c r="N2461" s="122">
        <v>75</v>
      </c>
      <c r="O2461" s="124" t="s">
        <v>17931</v>
      </c>
      <c r="P2461" s="124" t="s">
        <v>17932</v>
      </c>
      <c r="Q2461" s="124" t="s">
        <v>17933</v>
      </c>
      <c r="R2461" s="125">
        <v>43721.577627314815</v>
      </c>
      <c r="S2461" s="125">
        <v>43726.192511574074</v>
      </c>
      <c r="T2461" s="122" t="s">
        <v>3158</v>
      </c>
      <c r="U2461" s="122" t="s">
        <v>3158</v>
      </c>
      <c r="V2461" s="122" t="s">
        <v>3158</v>
      </c>
      <c r="W2461" s="122" t="s">
        <v>3158</v>
      </c>
      <c r="X2461" s="122" t="s">
        <v>3158</v>
      </c>
      <c r="Y2461" s="122" t="s">
        <v>3158</v>
      </c>
      <c r="Z2461" s="122">
        <v>0</v>
      </c>
      <c r="AA2461" s="122" t="s">
        <v>3158</v>
      </c>
      <c r="AB2461" s="122" t="s">
        <v>3158</v>
      </c>
      <c r="AC2461" s="122" t="s">
        <v>3158</v>
      </c>
      <c r="AD2461" s="125">
        <v>43726.192511574074</v>
      </c>
      <c r="AE2461" s="122" t="s">
        <v>3158</v>
      </c>
    </row>
    <row r="2462" spans="1:31" ht="13">
      <c r="A2462" s="122">
        <v>5302</v>
      </c>
      <c r="B2462" s="122" t="s">
        <v>17934</v>
      </c>
      <c r="C2462" s="122" t="s">
        <v>17935</v>
      </c>
      <c r="D2462" s="122" t="s">
        <v>3146</v>
      </c>
      <c r="E2462" s="122">
        <v>2014</v>
      </c>
      <c r="F2462" s="122" t="s">
        <v>3147</v>
      </c>
      <c r="G2462" s="122" t="s">
        <v>3245</v>
      </c>
      <c r="H2462" s="122" t="s">
        <v>3195</v>
      </c>
      <c r="I2462" s="122" t="s">
        <v>3326</v>
      </c>
      <c r="K2462" s="122" t="s">
        <v>17936</v>
      </c>
      <c r="L2462" s="124" t="s">
        <v>17937</v>
      </c>
      <c r="M2462" s="122" t="s">
        <v>3154</v>
      </c>
      <c r="N2462" s="122">
        <v>75</v>
      </c>
      <c r="O2462" s="124" t="s">
        <v>17938</v>
      </c>
      <c r="P2462" s="124" t="s">
        <v>17939</v>
      </c>
      <c r="Q2462" s="124" t="s">
        <v>17940</v>
      </c>
      <c r="R2462" s="125">
        <v>43721.577627314815</v>
      </c>
      <c r="S2462" s="125">
        <v>43726.192511574074</v>
      </c>
      <c r="T2462" s="122" t="s">
        <v>3158</v>
      </c>
      <c r="U2462" s="122" t="s">
        <v>3158</v>
      </c>
      <c r="V2462" s="122" t="s">
        <v>3158</v>
      </c>
      <c r="W2462" s="122" t="s">
        <v>3158</v>
      </c>
      <c r="X2462" s="122" t="s">
        <v>3158</v>
      </c>
      <c r="Y2462" s="122" t="s">
        <v>3158</v>
      </c>
      <c r="Z2462" s="122">
        <v>0</v>
      </c>
      <c r="AA2462" s="122" t="s">
        <v>3158</v>
      </c>
      <c r="AB2462" s="122" t="s">
        <v>3158</v>
      </c>
      <c r="AC2462" s="122" t="s">
        <v>3158</v>
      </c>
      <c r="AD2462" s="125">
        <v>43726.192511574074</v>
      </c>
      <c r="AE2462" s="122" t="s">
        <v>3158</v>
      </c>
    </row>
    <row r="2463" spans="1:31" ht="13">
      <c r="A2463" s="122">
        <v>5303</v>
      </c>
      <c r="B2463" s="122" t="s">
        <v>17941</v>
      </c>
      <c r="C2463" s="122" t="s">
        <v>17942</v>
      </c>
      <c r="D2463" s="122" t="s">
        <v>3146</v>
      </c>
      <c r="E2463" s="122">
        <v>2010</v>
      </c>
      <c r="F2463" s="122" t="s">
        <v>17668</v>
      </c>
      <c r="G2463" s="122" t="s">
        <v>3245</v>
      </c>
      <c r="H2463" s="122" t="s">
        <v>3195</v>
      </c>
      <c r="I2463" s="122" t="s">
        <v>3326</v>
      </c>
      <c r="K2463" s="122" t="s">
        <v>17943</v>
      </c>
      <c r="L2463" s="124" t="s">
        <v>17944</v>
      </c>
      <c r="M2463" s="122" t="s">
        <v>3154</v>
      </c>
      <c r="N2463" s="122">
        <v>75</v>
      </c>
      <c r="P2463" s="124" t="s">
        <v>17945</v>
      </c>
      <c r="Q2463" s="124" t="s">
        <v>17946</v>
      </c>
      <c r="R2463" s="125">
        <v>43721.577627314815</v>
      </c>
      <c r="S2463" s="125">
        <v>43726.192511574074</v>
      </c>
      <c r="T2463" s="122" t="s">
        <v>3158</v>
      </c>
      <c r="U2463" s="122" t="s">
        <v>3158</v>
      </c>
      <c r="V2463" s="122" t="s">
        <v>3158</v>
      </c>
      <c r="W2463" s="122" t="s">
        <v>3158</v>
      </c>
      <c r="X2463" s="122" t="s">
        <v>3158</v>
      </c>
      <c r="Y2463" s="122" t="s">
        <v>3158</v>
      </c>
      <c r="Z2463" s="122">
        <v>0</v>
      </c>
      <c r="AA2463" s="122" t="s">
        <v>3158</v>
      </c>
      <c r="AB2463" s="122" t="s">
        <v>3158</v>
      </c>
      <c r="AC2463" s="122" t="s">
        <v>3158</v>
      </c>
      <c r="AD2463" s="125">
        <v>43726.192511574074</v>
      </c>
      <c r="AE2463" s="122" t="s">
        <v>3158</v>
      </c>
    </row>
    <row r="2464" spans="1:31" ht="13">
      <c r="A2464" s="122">
        <v>5304</v>
      </c>
      <c r="B2464" s="122" t="s">
        <v>17947</v>
      </c>
      <c r="C2464" s="122" t="s">
        <v>17948</v>
      </c>
      <c r="D2464" s="122" t="s">
        <v>3146</v>
      </c>
      <c r="E2464" s="122">
        <v>2010</v>
      </c>
      <c r="F2464" s="122" t="s">
        <v>16811</v>
      </c>
      <c r="G2464" s="122" t="s">
        <v>3245</v>
      </c>
      <c r="H2464" s="122" t="s">
        <v>3195</v>
      </c>
      <c r="I2464" s="122" t="s">
        <v>3326</v>
      </c>
      <c r="K2464" s="122" t="s">
        <v>17949</v>
      </c>
      <c r="L2464" s="124" t="s">
        <v>17950</v>
      </c>
      <c r="M2464" s="122" t="s">
        <v>3154</v>
      </c>
      <c r="N2464" s="122">
        <v>75</v>
      </c>
      <c r="O2464" s="124" t="s">
        <v>17951</v>
      </c>
      <c r="P2464" s="124" t="s">
        <v>17952</v>
      </c>
      <c r="Q2464" s="124" t="s">
        <v>17953</v>
      </c>
      <c r="R2464" s="125">
        <v>43721.577627314815</v>
      </c>
      <c r="S2464" s="125">
        <v>43726.192511574074</v>
      </c>
      <c r="T2464" s="122" t="s">
        <v>3158</v>
      </c>
      <c r="U2464" s="122" t="s">
        <v>3158</v>
      </c>
      <c r="V2464" s="122" t="s">
        <v>3158</v>
      </c>
      <c r="W2464" s="122" t="s">
        <v>3158</v>
      </c>
      <c r="X2464" s="122" t="s">
        <v>3158</v>
      </c>
      <c r="Y2464" s="122" t="s">
        <v>3158</v>
      </c>
      <c r="Z2464" s="122">
        <v>0</v>
      </c>
      <c r="AA2464" s="122" t="s">
        <v>3158</v>
      </c>
      <c r="AB2464" s="122" t="s">
        <v>3158</v>
      </c>
      <c r="AC2464" s="122" t="s">
        <v>3158</v>
      </c>
      <c r="AD2464" s="125">
        <v>43726.192511574074</v>
      </c>
      <c r="AE2464" s="122" t="s">
        <v>3158</v>
      </c>
    </row>
    <row r="2465" spans="1:31" ht="13">
      <c r="A2465" s="122">
        <v>5305</v>
      </c>
      <c r="B2465" s="122" t="s">
        <v>17954</v>
      </c>
      <c r="C2465" s="122" t="s">
        <v>17955</v>
      </c>
      <c r="D2465" s="122" t="s">
        <v>3146</v>
      </c>
      <c r="E2465" s="122">
        <v>2013</v>
      </c>
      <c r="F2465" s="122" t="s">
        <v>14056</v>
      </c>
      <c r="G2465" s="122" t="s">
        <v>3245</v>
      </c>
      <c r="H2465" s="122" t="s">
        <v>3195</v>
      </c>
      <c r="I2465" s="126">
        <v>44936</v>
      </c>
      <c r="K2465" s="122" t="s">
        <v>17956</v>
      </c>
      <c r="L2465" s="124" t="s">
        <v>17957</v>
      </c>
      <c r="M2465" s="122" t="s">
        <v>3154</v>
      </c>
      <c r="N2465" s="122">
        <v>75</v>
      </c>
      <c r="P2465" s="124" t="s">
        <v>17958</v>
      </c>
      <c r="R2465" s="125">
        <v>43721.577627314815</v>
      </c>
      <c r="S2465" s="125">
        <v>43726.192511574074</v>
      </c>
      <c r="T2465" s="122" t="s">
        <v>3158</v>
      </c>
      <c r="U2465" s="122" t="s">
        <v>3158</v>
      </c>
      <c r="V2465" s="122" t="s">
        <v>3158</v>
      </c>
      <c r="W2465" s="122" t="s">
        <v>3158</v>
      </c>
      <c r="X2465" s="122" t="s">
        <v>3158</v>
      </c>
      <c r="Y2465" s="122" t="s">
        <v>3158</v>
      </c>
      <c r="Z2465" s="122">
        <v>0</v>
      </c>
      <c r="AA2465" s="122" t="s">
        <v>3158</v>
      </c>
      <c r="AB2465" s="122" t="s">
        <v>3158</v>
      </c>
      <c r="AC2465" s="122" t="s">
        <v>3158</v>
      </c>
      <c r="AD2465" s="125">
        <v>43726.192511574074</v>
      </c>
      <c r="AE2465" s="122" t="s">
        <v>3158</v>
      </c>
    </row>
    <row r="2466" spans="1:31" ht="13">
      <c r="A2466" s="122">
        <v>5306</v>
      </c>
      <c r="B2466" s="122" t="s">
        <v>17959</v>
      </c>
      <c r="C2466" s="122" t="s">
        <v>17960</v>
      </c>
      <c r="D2466" s="122" t="s">
        <v>3146</v>
      </c>
      <c r="E2466" s="122">
        <v>2015</v>
      </c>
      <c r="F2466" s="122" t="s">
        <v>7129</v>
      </c>
      <c r="G2466" s="122" t="s">
        <v>3245</v>
      </c>
      <c r="H2466" s="122" t="s">
        <v>3195</v>
      </c>
      <c r="I2466" s="122" t="s">
        <v>3326</v>
      </c>
      <c r="K2466" s="122" t="s">
        <v>17961</v>
      </c>
      <c r="L2466" s="124" t="s">
        <v>17962</v>
      </c>
      <c r="M2466" s="122" t="s">
        <v>3154</v>
      </c>
      <c r="N2466" s="122">
        <v>75</v>
      </c>
      <c r="P2466" s="124" t="s">
        <v>17963</v>
      </c>
      <c r="Q2466" s="124" t="s">
        <v>17964</v>
      </c>
      <c r="R2466" s="125">
        <v>43721.577627314815</v>
      </c>
      <c r="S2466" s="125">
        <v>43726.192511574074</v>
      </c>
      <c r="T2466" s="122" t="s">
        <v>3158</v>
      </c>
      <c r="U2466" s="122" t="s">
        <v>3158</v>
      </c>
      <c r="V2466" s="122" t="s">
        <v>3158</v>
      </c>
      <c r="W2466" s="122" t="s">
        <v>3158</v>
      </c>
      <c r="X2466" s="122" t="s">
        <v>3158</v>
      </c>
      <c r="Y2466" s="122" t="s">
        <v>3158</v>
      </c>
      <c r="Z2466" s="122">
        <v>0</v>
      </c>
      <c r="AA2466" s="122" t="s">
        <v>3158</v>
      </c>
      <c r="AB2466" s="122" t="s">
        <v>3158</v>
      </c>
      <c r="AC2466" s="122" t="s">
        <v>3158</v>
      </c>
      <c r="AD2466" s="125">
        <v>43726.192511574074</v>
      </c>
      <c r="AE2466" s="122" t="s">
        <v>3158</v>
      </c>
    </row>
    <row r="2467" spans="1:31" ht="13">
      <c r="A2467" s="122">
        <v>5307</v>
      </c>
      <c r="B2467" s="122" t="s">
        <v>17965</v>
      </c>
      <c r="C2467" s="122" t="s">
        <v>17966</v>
      </c>
      <c r="D2467" s="122" t="s">
        <v>3146</v>
      </c>
      <c r="E2467" s="122">
        <v>2012</v>
      </c>
      <c r="F2467" s="122" t="s">
        <v>3255</v>
      </c>
      <c r="G2467" s="122" t="s">
        <v>3235</v>
      </c>
      <c r="H2467" s="122" t="s">
        <v>3195</v>
      </c>
      <c r="I2467" s="122" t="s">
        <v>4340</v>
      </c>
      <c r="J2467" s="122" t="s">
        <v>17967</v>
      </c>
      <c r="K2467" s="122" t="s">
        <v>17968</v>
      </c>
      <c r="L2467" s="124" t="s">
        <v>17969</v>
      </c>
      <c r="M2467" s="122" t="s">
        <v>3154</v>
      </c>
      <c r="N2467" s="122">
        <v>75</v>
      </c>
      <c r="O2467" s="124" t="s">
        <v>17970</v>
      </c>
      <c r="P2467" s="124" t="s">
        <v>17971</v>
      </c>
      <c r="Q2467" s="124" t="s">
        <v>17972</v>
      </c>
      <c r="R2467" s="125">
        <v>43721.577627314815</v>
      </c>
      <c r="S2467" s="125">
        <v>43887.460150462961</v>
      </c>
      <c r="T2467" s="122">
        <v>72</v>
      </c>
      <c r="U2467" s="122" t="s">
        <v>3278</v>
      </c>
      <c r="V2467" s="122" t="s">
        <v>3195</v>
      </c>
      <c r="W2467" s="122" t="s">
        <v>3158</v>
      </c>
      <c r="X2467" s="122" t="s">
        <v>9737</v>
      </c>
      <c r="Y2467" s="122" t="s">
        <v>3158</v>
      </c>
      <c r="Z2467" s="122">
        <v>0</v>
      </c>
      <c r="AA2467" s="122" t="s">
        <v>3158</v>
      </c>
      <c r="AB2467" s="122" t="s">
        <v>3158</v>
      </c>
      <c r="AC2467" s="122" t="s">
        <v>3158</v>
      </c>
      <c r="AD2467" s="125">
        <v>43726.192511574074</v>
      </c>
      <c r="AE2467" s="122" t="s">
        <v>3158</v>
      </c>
    </row>
    <row r="2468" spans="1:31" ht="13">
      <c r="A2468" s="122">
        <v>5308</v>
      </c>
      <c r="B2468" s="122" t="s">
        <v>17973</v>
      </c>
      <c r="C2468" s="122" t="s">
        <v>17974</v>
      </c>
      <c r="D2468" s="122" t="s">
        <v>3146</v>
      </c>
      <c r="E2468" s="122">
        <v>2014</v>
      </c>
      <c r="F2468" s="122" t="s">
        <v>6564</v>
      </c>
      <c r="G2468" s="122" t="s">
        <v>3245</v>
      </c>
      <c r="H2468" s="122" t="s">
        <v>3195</v>
      </c>
      <c r="I2468" s="126">
        <v>44936</v>
      </c>
      <c r="K2468" s="122" t="s">
        <v>17975</v>
      </c>
      <c r="L2468" s="124" t="s">
        <v>17976</v>
      </c>
      <c r="M2468" s="122" t="s">
        <v>3154</v>
      </c>
      <c r="N2468" s="122">
        <v>75</v>
      </c>
      <c r="P2468" s="124" t="s">
        <v>17977</v>
      </c>
      <c r="Q2468" s="124" t="s">
        <v>17978</v>
      </c>
      <c r="R2468" s="125">
        <v>43721.577627314815</v>
      </c>
      <c r="S2468" s="125">
        <v>43726.192511574074</v>
      </c>
      <c r="T2468" s="122" t="s">
        <v>3158</v>
      </c>
      <c r="U2468" s="122" t="s">
        <v>3158</v>
      </c>
      <c r="V2468" s="122" t="s">
        <v>3158</v>
      </c>
      <c r="W2468" s="122" t="s">
        <v>3158</v>
      </c>
      <c r="X2468" s="122" t="s">
        <v>3158</v>
      </c>
      <c r="Y2468" s="122" t="s">
        <v>3158</v>
      </c>
      <c r="Z2468" s="122">
        <v>0</v>
      </c>
      <c r="AA2468" s="122" t="s">
        <v>3158</v>
      </c>
      <c r="AB2468" s="122" t="s">
        <v>3158</v>
      </c>
      <c r="AC2468" s="122" t="s">
        <v>3158</v>
      </c>
      <c r="AD2468" s="125">
        <v>43726.192511574074</v>
      </c>
      <c r="AE2468" s="122" t="s">
        <v>3158</v>
      </c>
    </row>
    <row r="2469" spans="1:31" ht="13">
      <c r="A2469" s="122">
        <v>5309</v>
      </c>
      <c r="B2469" s="122" t="s">
        <v>17979</v>
      </c>
      <c r="C2469" s="122" t="s">
        <v>17980</v>
      </c>
      <c r="D2469" s="122" t="s">
        <v>3146</v>
      </c>
      <c r="E2469" s="122">
        <v>2014</v>
      </c>
      <c r="F2469" s="122" t="s">
        <v>3147</v>
      </c>
      <c r="G2469" s="122" t="s">
        <v>3245</v>
      </c>
      <c r="H2469" s="122" t="s">
        <v>3195</v>
      </c>
      <c r="K2469" s="122" t="s">
        <v>17981</v>
      </c>
      <c r="L2469" s="124" t="s">
        <v>17982</v>
      </c>
      <c r="M2469" s="122" t="s">
        <v>3154</v>
      </c>
      <c r="N2469" s="122">
        <v>75</v>
      </c>
      <c r="P2469" s="124" t="s">
        <v>17983</v>
      </c>
      <c r="Q2469" s="124" t="s">
        <v>17984</v>
      </c>
      <c r="R2469" s="125">
        <v>43721.577627314815</v>
      </c>
      <c r="S2469" s="125">
        <v>43726.192511574074</v>
      </c>
      <c r="T2469" s="122" t="s">
        <v>3158</v>
      </c>
      <c r="U2469" s="122" t="s">
        <v>3158</v>
      </c>
      <c r="V2469" s="122" t="s">
        <v>3158</v>
      </c>
      <c r="W2469" s="122" t="s">
        <v>3158</v>
      </c>
      <c r="X2469" s="122" t="s">
        <v>3158</v>
      </c>
      <c r="Y2469" s="122" t="s">
        <v>3158</v>
      </c>
      <c r="Z2469" s="122">
        <v>0</v>
      </c>
      <c r="AA2469" s="122" t="s">
        <v>3158</v>
      </c>
      <c r="AB2469" s="122" t="s">
        <v>3158</v>
      </c>
      <c r="AC2469" s="122" t="s">
        <v>3158</v>
      </c>
      <c r="AD2469" s="125">
        <v>43726.192511574074</v>
      </c>
      <c r="AE2469" s="122" t="s">
        <v>3158</v>
      </c>
    </row>
    <row r="2470" spans="1:31" ht="13">
      <c r="A2470" s="122">
        <v>5310</v>
      </c>
      <c r="B2470" s="122" t="s">
        <v>17985</v>
      </c>
      <c r="C2470" s="122" t="s">
        <v>17986</v>
      </c>
      <c r="D2470" s="122" t="s">
        <v>3146</v>
      </c>
      <c r="E2470" s="122">
        <v>2014</v>
      </c>
      <c r="F2470" s="122" t="s">
        <v>14056</v>
      </c>
      <c r="G2470" s="122" t="s">
        <v>3245</v>
      </c>
      <c r="H2470" s="122" t="s">
        <v>3195</v>
      </c>
      <c r="I2470" s="122" t="s">
        <v>3375</v>
      </c>
      <c r="K2470" s="122" t="s">
        <v>15406</v>
      </c>
      <c r="L2470" s="124" t="s">
        <v>15407</v>
      </c>
      <c r="M2470" s="122" t="s">
        <v>3154</v>
      </c>
      <c r="N2470" s="122">
        <v>75</v>
      </c>
      <c r="O2470" s="124" t="s">
        <v>17987</v>
      </c>
      <c r="Q2470" s="124" t="s">
        <v>15409</v>
      </c>
      <c r="R2470" s="125">
        <v>43721.577627314815</v>
      </c>
      <c r="S2470" s="125">
        <v>43726.192511574074</v>
      </c>
      <c r="T2470" s="122" t="s">
        <v>3158</v>
      </c>
      <c r="U2470" s="122" t="s">
        <v>3158</v>
      </c>
      <c r="V2470" s="122" t="s">
        <v>3158</v>
      </c>
      <c r="W2470" s="122" t="s">
        <v>3158</v>
      </c>
      <c r="X2470" s="122" t="s">
        <v>3158</v>
      </c>
      <c r="Y2470" s="122" t="s">
        <v>3158</v>
      </c>
      <c r="Z2470" s="122">
        <v>0</v>
      </c>
      <c r="AA2470" s="122" t="s">
        <v>3158</v>
      </c>
      <c r="AB2470" s="122" t="s">
        <v>3158</v>
      </c>
      <c r="AC2470" s="122" t="s">
        <v>3158</v>
      </c>
      <c r="AD2470" s="125">
        <v>43726.192511574074</v>
      </c>
      <c r="AE2470" s="122" t="s">
        <v>3158</v>
      </c>
    </row>
    <row r="2471" spans="1:31" ht="13">
      <c r="A2471" s="122">
        <v>5311</v>
      </c>
      <c r="B2471" s="122" t="s">
        <v>17988</v>
      </c>
      <c r="C2471" s="122" t="s">
        <v>17989</v>
      </c>
      <c r="D2471" s="122" t="s">
        <v>3146</v>
      </c>
      <c r="E2471" s="122">
        <v>2014</v>
      </c>
      <c r="F2471" s="122" t="s">
        <v>6875</v>
      </c>
      <c r="G2471" s="122" t="s">
        <v>3245</v>
      </c>
      <c r="H2471" s="122" t="s">
        <v>3195</v>
      </c>
      <c r="I2471" s="122" t="s">
        <v>3209</v>
      </c>
      <c r="K2471" s="122" t="s">
        <v>17990</v>
      </c>
      <c r="L2471" s="124" t="s">
        <v>17991</v>
      </c>
      <c r="M2471" s="122" t="s">
        <v>3154</v>
      </c>
      <c r="N2471" s="122">
        <v>75</v>
      </c>
      <c r="P2471" s="124" t="s">
        <v>17992</v>
      </c>
      <c r="Q2471" s="124" t="s">
        <v>17993</v>
      </c>
      <c r="R2471" s="125">
        <v>43721.577627314815</v>
      </c>
      <c r="S2471" s="125">
        <v>43726.192511574074</v>
      </c>
      <c r="T2471" s="122" t="s">
        <v>3158</v>
      </c>
      <c r="U2471" s="122" t="s">
        <v>3158</v>
      </c>
      <c r="V2471" s="122" t="s">
        <v>3158</v>
      </c>
      <c r="W2471" s="122" t="s">
        <v>3158</v>
      </c>
      <c r="X2471" s="122" t="s">
        <v>3158</v>
      </c>
      <c r="Y2471" s="122" t="s">
        <v>3158</v>
      </c>
      <c r="Z2471" s="122">
        <v>0</v>
      </c>
      <c r="AA2471" s="122" t="s">
        <v>3158</v>
      </c>
      <c r="AB2471" s="122" t="s">
        <v>3158</v>
      </c>
      <c r="AC2471" s="122" t="s">
        <v>3158</v>
      </c>
      <c r="AD2471" s="125">
        <v>43726.192511574074</v>
      </c>
      <c r="AE2471" s="122" t="s">
        <v>3158</v>
      </c>
    </row>
    <row r="2472" spans="1:31" ht="13">
      <c r="A2472" s="122">
        <v>5312</v>
      </c>
      <c r="B2472" s="122" t="s">
        <v>17994</v>
      </c>
      <c r="C2472" s="122" t="s">
        <v>17995</v>
      </c>
      <c r="D2472" s="122" t="s">
        <v>3146</v>
      </c>
      <c r="E2472" s="122">
        <v>2013</v>
      </c>
      <c r="F2472" s="122" t="s">
        <v>3147</v>
      </c>
      <c r="G2472" s="122" t="s">
        <v>3245</v>
      </c>
      <c r="H2472" s="122" t="s">
        <v>3195</v>
      </c>
      <c r="I2472" s="126">
        <v>44936</v>
      </c>
      <c r="K2472" s="122" t="s">
        <v>17996</v>
      </c>
      <c r="L2472" s="124" t="s">
        <v>17997</v>
      </c>
      <c r="M2472" s="122" t="s">
        <v>3154</v>
      </c>
      <c r="N2472" s="122">
        <v>75</v>
      </c>
      <c r="P2472" s="124" t="s">
        <v>17998</v>
      </c>
      <c r="Q2472" s="124" t="s">
        <v>17999</v>
      </c>
      <c r="R2472" s="125">
        <v>43721.577627314815</v>
      </c>
      <c r="S2472" s="125">
        <v>43726.192511574074</v>
      </c>
      <c r="T2472" s="122" t="s">
        <v>3158</v>
      </c>
      <c r="U2472" s="122" t="s">
        <v>3158</v>
      </c>
      <c r="V2472" s="122" t="s">
        <v>3158</v>
      </c>
      <c r="W2472" s="122" t="s">
        <v>3158</v>
      </c>
      <c r="X2472" s="122" t="s">
        <v>3158</v>
      </c>
      <c r="Y2472" s="122" t="s">
        <v>3158</v>
      </c>
      <c r="Z2472" s="122">
        <v>0</v>
      </c>
      <c r="AA2472" s="122" t="s">
        <v>3158</v>
      </c>
      <c r="AB2472" s="122" t="s">
        <v>3158</v>
      </c>
      <c r="AC2472" s="122" t="s">
        <v>3158</v>
      </c>
      <c r="AD2472" s="125">
        <v>43726.192511574074</v>
      </c>
      <c r="AE2472" s="122" t="s">
        <v>3158</v>
      </c>
    </row>
    <row r="2473" spans="1:31" ht="13">
      <c r="A2473" s="122">
        <v>5313</v>
      </c>
      <c r="B2473" s="122" t="s">
        <v>18000</v>
      </c>
      <c r="C2473" s="122" t="s">
        <v>18001</v>
      </c>
      <c r="D2473" s="122" t="s">
        <v>3146</v>
      </c>
      <c r="E2473" s="122">
        <v>2012</v>
      </c>
      <c r="F2473" s="122" t="s">
        <v>6875</v>
      </c>
      <c r="G2473" s="122" t="s">
        <v>3245</v>
      </c>
      <c r="H2473" s="122" t="s">
        <v>3195</v>
      </c>
      <c r="K2473" s="122" t="s">
        <v>18002</v>
      </c>
      <c r="L2473" s="124" t="s">
        <v>18003</v>
      </c>
      <c r="M2473" s="122" t="s">
        <v>3154</v>
      </c>
      <c r="N2473" s="122">
        <v>75</v>
      </c>
      <c r="P2473" s="124" t="s">
        <v>18004</v>
      </c>
      <c r="R2473" s="125">
        <v>43721.577627314815</v>
      </c>
      <c r="S2473" s="125">
        <v>43726.192511574074</v>
      </c>
      <c r="T2473" s="122" t="s">
        <v>3158</v>
      </c>
      <c r="U2473" s="122" t="s">
        <v>3158</v>
      </c>
      <c r="V2473" s="122" t="s">
        <v>3158</v>
      </c>
      <c r="W2473" s="122" t="s">
        <v>3158</v>
      </c>
      <c r="X2473" s="122" t="s">
        <v>3158</v>
      </c>
      <c r="Y2473" s="122" t="s">
        <v>3158</v>
      </c>
      <c r="Z2473" s="122">
        <v>0</v>
      </c>
      <c r="AA2473" s="122" t="s">
        <v>3158</v>
      </c>
      <c r="AB2473" s="122" t="s">
        <v>3158</v>
      </c>
      <c r="AC2473" s="122" t="s">
        <v>3158</v>
      </c>
      <c r="AD2473" s="125">
        <v>43726.192511574074</v>
      </c>
      <c r="AE2473" s="122" t="s">
        <v>3158</v>
      </c>
    </row>
    <row r="2474" spans="1:31" ht="13">
      <c r="A2474" s="122">
        <v>5314</v>
      </c>
      <c r="B2474" s="122" t="s">
        <v>18005</v>
      </c>
      <c r="C2474" s="122" t="s">
        <v>18006</v>
      </c>
      <c r="D2474" s="122" t="s">
        <v>3146</v>
      </c>
      <c r="E2474" s="122">
        <v>2015</v>
      </c>
      <c r="F2474" s="122" t="s">
        <v>14056</v>
      </c>
      <c r="G2474" s="122" t="s">
        <v>18007</v>
      </c>
      <c r="H2474" s="122" t="s">
        <v>3195</v>
      </c>
      <c r="I2474" s="126">
        <v>44936</v>
      </c>
      <c r="K2474" s="122" t="s">
        <v>18008</v>
      </c>
      <c r="L2474" s="124" t="s">
        <v>18009</v>
      </c>
      <c r="M2474" s="122" t="s">
        <v>3154</v>
      </c>
      <c r="N2474" s="122">
        <v>75</v>
      </c>
      <c r="P2474" s="124" t="s">
        <v>18010</v>
      </c>
      <c r="Q2474" s="124" t="s">
        <v>18011</v>
      </c>
      <c r="R2474" s="125">
        <v>43721.577627314815</v>
      </c>
      <c r="S2474" s="125">
        <v>43726.192511574074</v>
      </c>
      <c r="T2474" s="122" t="s">
        <v>3158</v>
      </c>
      <c r="U2474" s="122" t="s">
        <v>3158</v>
      </c>
      <c r="V2474" s="122" t="s">
        <v>3158</v>
      </c>
      <c r="W2474" s="122" t="s">
        <v>3158</v>
      </c>
      <c r="X2474" s="122" t="s">
        <v>3158</v>
      </c>
      <c r="Y2474" s="122" t="s">
        <v>3158</v>
      </c>
      <c r="Z2474" s="122">
        <v>0</v>
      </c>
      <c r="AA2474" s="122" t="s">
        <v>3158</v>
      </c>
      <c r="AB2474" s="122" t="s">
        <v>3158</v>
      </c>
      <c r="AC2474" s="122" t="s">
        <v>3158</v>
      </c>
      <c r="AD2474" s="125">
        <v>43726.192511574074</v>
      </c>
      <c r="AE2474" s="122" t="s">
        <v>3158</v>
      </c>
    </row>
    <row r="2475" spans="1:31" ht="13">
      <c r="A2475" s="122">
        <v>5315</v>
      </c>
      <c r="B2475" s="122" t="s">
        <v>18012</v>
      </c>
      <c r="C2475" s="122" t="s">
        <v>18013</v>
      </c>
      <c r="D2475" s="122" t="s">
        <v>3146</v>
      </c>
      <c r="E2475" s="122">
        <v>2015</v>
      </c>
      <c r="F2475" s="122" t="s">
        <v>7129</v>
      </c>
      <c r="G2475" s="122" t="s">
        <v>3245</v>
      </c>
      <c r="H2475" s="122" t="s">
        <v>3195</v>
      </c>
      <c r="I2475" s="126">
        <v>44967</v>
      </c>
      <c r="K2475" s="122" t="s">
        <v>18014</v>
      </c>
      <c r="L2475" s="124" t="s">
        <v>18015</v>
      </c>
      <c r="M2475" s="122" t="s">
        <v>3154</v>
      </c>
      <c r="N2475" s="122">
        <v>75</v>
      </c>
      <c r="O2475" s="124" t="s">
        <v>18016</v>
      </c>
      <c r="P2475" s="124" t="s">
        <v>18017</v>
      </c>
      <c r="Q2475" s="124" t="s">
        <v>18018</v>
      </c>
      <c r="R2475" s="125">
        <v>43721.577627314815</v>
      </c>
      <c r="S2475" s="125">
        <v>43726.192511574074</v>
      </c>
      <c r="T2475" s="122" t="s">
        <v>3158</v>
      </c>
      <c r="U2475" s="122" t="s">
        <v>3158</v>
      </c>
      <c r="V2475" s="122" t="s">
        <v>3158</v>
      </c>
      <c r="W2475" s="122" t="s">
        <v>3158</v>
      </c>
      <c r="X2475" s="122" t="s">
        <v>3158</v>
      </c>
      <c r="Y2475" s="122" t="s">
        <v>3158</v>
      </c>
      <c r="Z2475" s="122">
        <v>0</v>
      </c>
      <c r="AA2475" s="122" t="s">
        <v>3158</v>
      </c>
      <c r="AB2475" s="122" t="s">
        <v>3158</v>
      </c>
      <c r="AC2475" s="122" t="s">
        <v>3158</v>
      </c>
      <c r="AD2475" s="125">
        <v>43726.192511574074</v>
      </c>
      <c r="AE2475" s="122" t="s">
        <v>3158</v>
      </c>
    </row>
    <row r="2476" spans="1:31" ht="13">
      <c r="A2476" s="122">
        <v>5316</v>
      </c>
      <c r="B2476" s="122" t="s">
        <v>18019</v>
      </c>
      <c r="C2476" s="122" t="s">
        <v>18020</v>
      </c>
      <c r="D2476" s="122" t="s">
        <v>3146</v>
      </c>
      <c r="E2476" s="122">
        <v>2015</v>
      </c>
      <c r="F2476" s="122" t="s">
        <v>3342</v>
      </c>
      <c r="G2476" s="122" t="s">
        <v>3245</v>
      </c>
      <c r="H2476" s="122" t="s">
        <v>3195</v>
      </c>
      <c r="I2476" s="126">
        <v>44936</v>
      </c>
      <c r="K2476" s="122" t="s">
        <v>18021</v>
      </c>
      <c r="L2476" s="124" t="s">
        <v>18022</v>
      </c>
      <c r="M2476" s="122" t="s">
        <v>3154</v>
      </c>
      <c r="N2476" s="122">
        <v>75</v>
      </c>
      <c r="Q2476" s="124" t="s">
        <v>18023</v>
      </c>
      <c r="R2476" s="125">
        <v>43721.577627314815</v>
      </c>
      <c r="S2476" s="125">
        <v>43726.192511574074</v>
      </c>
      <c r="T2476" s="122" t="s">
        <v>3158</v>
      </c>
      <c r="U2476" s="122" t="s">
        <v>3158</v>
      </c>
      <c r="V2476" s="122" t="s">
        <v>3158</v>
      </c>
      <c r="W2476" s="122" t="s">
        <v>3158</v>
      </c>
      <c r="X2476" s="122" t="s">
        <v>3158</v>
      </c>
      <c r="Y2476" s="122" t="s">
        <v>3158</v>
      </c>
      <c r="Z2476" s="122">
        <v>0</v>
      </c>
      <c r="AA2476" s="122" t="s">
        <v>3158</v>
      </c>
      <c r="AB2476" s="122" t="s">
        <v>3158</v>
      </c>
      <c r="AC2476" s="122" t="s">
        <v>3158</v>
      </c>
      <c r="AD2476" s="125">
        <v>43726.192511574074</v>
      </c>
      <c r="AE2476" s="122" t="s">
        <v>3158</v>
      </c>
    </row>
    <row r="2477" spans="1:31" ht="13">
      <c r="A2477" s="122">
        <v>5317</v>
      </c>
      <c r="B2477" s="122" t="s">
        <v>18024</v>
      </c>
      <c r="C2477" s="122" t="s">
        <v>18025</v>
      </c>
      <c r="D2477" s="122" t="s">
        <v>3146</v>
      </c>
      <c r="E2477" s="122">
        <v>2015</v>
      </c>
      <c r="F2477" s="122" t="s">
        <v>14056</v>
      </c>
      <c r="G2477" s="122" t="s">
        <v>3245</v>
      </c>
      <c r="H2477" s="122" t="s">
        <v>3195</v>
      </c>
      <c r="I2477" s="126">
        <v>44967</v>
      </c>
      <c r="K2477" s="122" t="s">
        <v>18026</v>
      </c>
      <c r="L2477" s="124" t="s">
        <v>18027</v>
      </c>
      <c r="M2477" s="122" t="s">
        <v>3154</v>
      </c>
      <c r="N2477" s="122">
        <v>75</v>
      </c>
      <c r="O2477" s="124" t="s">
        <v>18028</v>
      </c>
      <c r="P2477" s="124" t="s">
        <v>18029</v>
      </c>
      <c r="Q2477" s="124" t="s">
        <v>18030</v>
      </c>
      <c r="R2477" s="125">
        <v>43721.577627314815</v>
      </c>
      <c r="S2477" s="125">
        <v>43726.192511574074</v>
      </c>
      <c r="T2477" s="122" t="s">
        <v>3158</v>
      </c>
      <c r="U2477" s="122" t="s">
        <v>3158</v>
      </c>
      <c r="V2477" s="122" t="s">
        <v>3158</v>
      </c>
      <c r="W2477" s="122" t="s">
        <v>3158</v>
      </c>
      <c r="X2477" s="122" t="s">
        <v>3158</v>
      </c>
      <c r="Y2477" s="122" t="s">
        <v>3158</v>
      </c>
      <c r="Z2477" s="122">
        <v>0</v>
      </c>
      <c r="AA2477" s="122" t="s">
        <v>3158</v>
      </c>
      <c r="AB2477" s="122" t="s">
        <v>3158</v>
      </c>
      <c r="AC2477" s="122" t="s">
        <v>3158</v>
      </c>
      <c r="AD2477" s="125">
        <v>43726.192511574074</v>
      </c>
      <c r="AE2477" s="122" t="s">
        <v>3158</v>
      </c>
    </row>
    <row r="2478" spans="1:31" ht="13">
      <c r="A2478" s="122">
        <v>5318</v>
      </c>
      <c r="B2478" s="122" t="s">
        <v>18031</v>
      </c>
      <c r="C2478" s="122" t="s">
        <v>18032</v>
      </c>
      <c r="D2478" s="122" t="s">
        <v>3146</v>
      </c>
      <c r="E2478" s="122">
        <v>2014</v>
      </c>
      <c r="F2478" s="122" t="s">
        <v>3438</v>
      </c>
      <c r="G2478" s="122" t="s">
        <v>3245</v>
      </c>
      <c r="H2478" s="122" t="s">
        <v>3195</v>
      </c>
      <c r="I2478" s="126">
        <v>44936</v>
      </c>
      <c r="K2478" s="122" t="s">
        <v>18033</v>
      </c>
      <c r="L2478" s="124" t="s">
        <v>18034</v>
      </c>
      <c r="M2478" s="122" t="s">
        <v>3154</v>
      </c>
      <c r="N2478" s="122">
        <v>75</v>
      </c>
      <c r="O2478" s="124" t="s">
        <v>18035</v>
      </c>
      <c r="P2478" s="124" t="s">
        <v>18036</v>
      </c>
      <c r="R2478" s="125">
        <v>43721.577627314815</v>
      </c>
      <c r="S2478" s="125">
        <v>43726.192511574074</v>
      </c>
      <c r="T2478" s="122" t="s">
        <v>3158</v>
      </c>
      <c r="U2478" s="122" t="s">
        <v>3158</v>
      </c>
      <c r="V2478" s="122" t="s">
        <v>3158</v>
      </c>
      <c r="W2478" s="122" t="s">
        <v>3158</v>
      </c>
      <c r="X2478" s="122" t="s">
        <v>3158</v>
      </c>
      <c r="Y2478" s="122" t="s">
        <v>3158</v>
      </c>
      <c r="Z2478" s="122">
        <v>0</v>
      </c>
      <c r="AA2478" s="122" t="s">
        <v>3158</v>
      </c>
      <c r="AB2478" s="122" t="s">
        <v>3158</v>
      </c>
      <c r="AC2478" s="122" t="s">
        <v>3158</v>
      </c>
      <c r="AD2478" s="125">
        <v>43726.192511574074</v>
      </c>
      <c r="AE2478" s="122" t="s">
        <v>3158</v>
      </c>
    </row>
    <row r="2479" spans="1:31" ht="13">
      <c r="A2479" s="122">
        <v>5319</v>
      </c>
      <c r="B2479" s="122" t="s">
        <v>18037</v>
      </c>
      <c r="C2479" s="122" t="s">
        <v>18038</v>
      </c>
      <c r="D2479" s="122" t="s">
        <v>3146</v>
      </c>
      <c r="E2479" s="122">
        <v>2013</v>
      </c>
      <c r="F2479" s="122" t="s">
        <v>14056</v>
      </c>
      <c r="G2479" s="122" t="s">
        <v>3245</v>
      </c>
      <c r="H2479" s="122" t="s">
        <v>3195</v>
      </c>
      <c r="I2479" s="122" t="s">
        <v>3326</v>
      </c>
      <c r="K2479" s="122" t="s">
        <v>18039</v>
      </c>
      <c r="L2479" s="124" t="s">
        <v>18040</v>
      </c>
      <c r="M2479" s="122" t="s">
        <v>3154</v>
      </c>
      <c r="N2479" s="122">
        <v>75</v>
      </c>
      <c r="O2479" s="124" t="s">
        <v>18041</v>
      </c>
      <c r="P2479" s="124" t="s">
        <v>18042</v>
      </c>
      <c r="Q2479" s="124" t="s">
        <v>18043</v>
      </c>
      <c r="R2479" s="125">
        <v>43721.577627314815</v>
      </c>
      <c r="S2479" s="125">
        <v>43726.192511574074</v>
      </c>
      <c r="T2479" s="122" t="s">
        <v>3158</v>
      </c>
      <c r="U2479" s="122" t="s">
        <v>3158</v>
      </c>
      <c r="V2479" s="122" t="s">
        <v>3158</v>
      </c>
      <c r="W2479" s="122" t="s">
        <v>3158</v>
      </c>
      <c r="X2479" s="122" t="s">
        <v>3158</v>
      </c>
      <c r="Y2479" s="122" t="s">
        <v>3158</v>
      </c>
      <c r="Z2479" s="122">
        <v>0</v>
      </c>
      <c r="AA2479" s="122" t="s">
        <v>3158</v>
      </c>
      <c r="AB2479" s="122" t="s">
        <v>3158</v>
      </c>
      <c r="AC2479" s="122" t="s">
        <v>3158</v>
      </c>
      <c r="AD2479" s="125">
        <v>43726.192511574074</v>
      </c>
      <c r="AE2479" s="122" t="s">
        <v>3158</v>
      </c>
    </row>
    <row r="2480" spans="1:31" ht="13">
      <c r="A2480" s="122">
        <v>5320</v>
      </c>
      <c r="B2480" s="122" t="s">
        <v>18044</v>
      </c>
      <c r="C2480" s="122" t="s">
        <v>18045</v>
      </c>
      <c r="D2480" s="122" t="s">
        <v>3146</v>
      </c>
      <c r="E2480" s="122">
        <v>2011</v>
      </c>
      <c r="F2480" s="122" t="s">
        <v>3182</v>
      </c>
      <c r="G2480" s="122" t="s">
        <v>3245</v>
      </c>
      <c r="H2480" s="122" t="s">
        <v>3195</v>
      </c>
      <c r="I2480" s="122" t="s">
        <v>3326</v>
      </c>
      <c r="K2480" s="122" t="s">
        <v>18046</v>
      </c>
      <c r="L2480" s="124" t="s">
        <v>18047</v>
      </c>
      <c r="M2480" s="122" t="s">
        <v>3154</v>
      </c>
      <c r="N2480" s="122">
        <v>75</v>
      </c>
      <c r="O2480" s="124" t="s">
        <v>18048</v>
      </c>
      <c r="P2480" s="124" t="s">
        <v>18049</v>
      </c>
      <c r="Q2480" s="124" t="s">
        <v>18050</v>
      </c>
      <c r="R2480" s="125">
        <v>43721.577627314815</v>
      </c>
      <c r="S2480" s="125">
        <v>43726.192511574074</v>
      </c>
      <c r="T2480" s="122" t="s">
        <v>3158</v>
      </c>
      <c r="U2480" s="122" t="s">
        <v>3158</v>
      </c>
      <c r="V2480" s="122" t="s">
        <v>3158</v>
      </c>
      <c r="W2480" s="122" t="s">
        <v>3158</v>
      </c>
      <c r="X2480" s="122" t="s">
        <v>3158</v>
      </c>
      <c r="Y2480" s="122" t="s">
        <v>3158</v>
      </c>
      <c r="Z2480" s="122">
        <v>0</v>
      </c>
      <c r="AA2480" s="122" t="s">
        <v>3158</v>
      </c>
      <c r="AB2480" s="122" t="s">
        <v>3158</v>
      </c>
      <c r="AC2480" s="122" t="s">
        <v>3158</v>
      </c>
      <c r="AD2480" s="125">
        <v>43726.192511574074</v>
      </c>
      <c r="AE2480" s="122" t="s">
        <v>3158</v>
      </c>
    </row>
    <row r="2481" spans="1:31" ht="13">
      <c r="A2481" s="122">
        <v>5321</v>
      </c>
      <c r="B2481" s="122" t="s">
        <v>18051</v>
      </c>
      <c r="C2481" s="122" t="s">
        <v>18052</v>
      </c>
      <c r="D2481" s="122" t="s">
        <v>3146</v>
      </c>
      <c r="E2481" s="122">
        <v>2013</v>
      </c>
      <c r="F2481" s="122" t="s">
        <v>7129</v>
      </c>
      <c r="G2481" s="122" t="s">
        <v>3245</v>
      </c>
      <c r="H2481" s="122" t="s">
        <v>3195</v>
      </c>
      <c r="I2481" s="122" t="s">
        <v>3326</v>
      </c>
      <c r="K2481" s="122" t="s">
        <v>18053</v>
      </c>
      <c r="L2481" s="124" t="s">
        <v>18054</v>
      </c>
      <c r="M2481" s="122" t="s">
        <v>3154</v>
      </c>
      <c r="N2481" s="122">
        <v>75</v>
      </c>
      <c r="O2481" s="124" t="s">
        <v>18055</v>
      </c>
      <c r="P2481" s="124" t="s">
        <v>18056</v>
      </c>
      <c r="Q2481" s="124" t="s">
        <v>18057</v>
      </c>
      <c r="R2481" s="125">
        <v>43721.577627314815</v>
      </c>
      <c r="S2481" s="125">
        <v>43726.192511574074</v>
      </c>
      <c r="T2481" s="122" t="s">
        <v>3158</v>
      </c>
      <c r="U2481" s="122" t="s">
        <v>3158</v>
      </c>
      <c r="V2481" s="122" t="s">
        <v>3158</v>
      </c>
      <c r="W2481" s="122" t="s">
        <v>3158</v>
      </c>
      <c r="X2481" s="122" t="s">
        <v>3158</v>
      </c>
      <c r="Y2481" s="122" t="s">
        <v>3158</v>
      </c>
      <c r="Z2481" s="122">
        <v>0</v>
      </c>
      <c r="AA2481" s="122" t="s">
        <v>3158</v>
      </c>
      <c r="AB2481" s="122" t="s">
        <v>3158</v>
      </c>
      <c r="AC2481" s="122" t="s">
        <v>3158</v>
      </c>
      <c r="AD2481" s="125">
        <v>43726.192511574074</v>
      </c>
      <c r="AE2481" s="122" t="s">
        <v>3158</v>
      </c>
    </row>
    <row r="2482" spans="1:31" ht="13">
      <c r="A2482" s="122">
        <v>5322</v>
      </c>
      <c r="B2482" s="122" t="s">
        <v>18058</v>
      </c>
      <c r="C2482" s="122" t="s">
        <v>18059</v>
      </c>
      <c r="D2482" s="122" t="s">
        <v>3146</v>
      </c>
      <c r="E2482" s="122">
        <v>2013</v>
      </c>
      <c r="F2482" s="122" t="s">
        <v>14056</v>
      </c>
      <c r="G2482" s="122" t="s">
        <v>3245</v>
      </c>
      <c r="H2482" s="122" t="s">
        <v>3195</v>
      </c>
      <c r="I2482" s="126">
        <v>44967</v>
      </c>
      <c r="K2482" s="122" t="s">
        <v>18060</v>
      </c>
      <c r="L2482" s="124" t="s">
        <v>18061</v>
      </c>
      <c r="M2482" s="122" t="s">
        <v>3154</v>
      </c>
      <c r="N2482" s="122">
        <v>75</v>
      </c>
      <c r="O2482" s="124" t="s">
        <v>18062</v>
      </c>
      <c r="P2482" s="124" t="s">
        <v>18063</v>
      </c>
      <c r="Q2482" s="124" t="s">
        <v>18064</v>
      </c>
      <c r="R2482" s="125">
        <v>43721.577627314815</v>
      </c>
      <c r="S2482" s="125">
        <v>43726.192511574074</v>
      </c>
      <c r="T2482" s="122" t="s">
        <v>3158</v>
      </c>
      <c r="U2482" s="122" t="s">
        <v>3158</v>
      </c>
      <c r="V2482" s="122" t="s">
        <v>3158</v>
      </c>
      <c r="W2482" s="122" t="s">
        <v>3158</v>
      </c>
      <c r="X2482" s="122" t="s">
        <v>3158</v>
      </c>
      <c r="Y2482" s="122" t="s">
        <v>3158</v>
      </c>
      <c r="Z2482" s="122">
        <v>0</v>
      </c>
      <c r="AA2482" s="122" t="s">
        <v>3158</v>
      </c>
      <c r="AB2482" s="122" t="s">
        <v>3158</v>
      </c>
      <c r="AC2482" s="122" t="s">
        <v>3158</v>
      </c>
      <c r="AD2482" s="125">
        <v>43726.192511574074</v>
      </c>
      <c r="AE2482" s="122" t="s">
        <v>3158</v>
      </c>
    </row>
    <row r="2483" spans="1:31" ht="13">
      <c r="A2483" s="122">
        <v>5323</v>
      </c>
      <c r="B2483" s="122" t="s">
        <v>18065</v>
      </c>
      <c r="C2483" s="122" t="s">
        <v>18066</v>
      </c>
      <c r="D2483" s="122" t="s">
        <v>3146</v>
      </c>
      <c r="E2483" s="122">
        <v>2012</v>
      </c>
      <c r="F2483" s="122" t="s">
        <v>7129</v>
      </c>
      <c r="G2483" s="122" t="s">
        <v>3245</v>
      </c>
      <c r="H2483" s="122" t="s">
        <v>3195</v>
      </c>
      <c r="I2483" s="126">
        <v>44967</v>
      </c>
      <c r="K2483" s="122" t="s">
        <v>18067</v>
      </c>
      <c r="L2483" s="124" t="s">
        <v>18068</v>
      </c>
      <c r="M2483" s="122" t="s">
        <v>3154</v>
      </c>
      <c r="N2483" s="122">
        <v>75</v>
      </c>
      <c r="O2483" s="124" t="s">
        <v>18069</v>
      </c>
      <c r="Q2483" s="124" t="s">
        <v>18070</v>
      </c>
      <c r="R2483" s="125">
        <v>43721.577627314815</v>
      </c>
      <c r="S2483" s="125">
        <v>43726.192511574074</v>
      </c>
      <c r="T2483" s="122" t="s">
        <v>3158</v>
      </c>
      <c r="U2483" s="122" t="s">
        <v>3158</v>
      </c>
      <c r="V2483" s="122" t="s">
        <v>3158</v>
      </c>
      <c r="W2483" s="122" t="s">
        <v>3158</v>
      </c>
      <c r="X2483" s="122" t="s">
        <v>3158</v>
      </c>
      <c r="Y2483" s="122" t="s">
        <v>3158</v>
      </c>
      <c r="Z2483" s="122">
        <v>0</v>
      </c>
      <c r="AA2483" s="122" t="s">
        <v>3158</v>
      </c>
      <c r="AB2483" s="122" t="s">
        <v>3158</v>
      </c>
      <c r="AC2483" s="122" t="s">
        <v>3158</v>
      </c>
      <c r="AD2483" s="125">
        <v>43726.192511574074</v>
      </c>
      <c r="AE2483" s="122" t="s">
        <v>3158</v>
      </c>
    </row>
    <row r="2484" spans="1:31" ht="13">
      <c r="A2484" s="122">
        <v>5324</v>
      </c>
      <c r="B2484" s="124" t="s">
        <v>18071</v>
      </c>
      <c r="C2484" s="122" t="s">
        <v>18072</v>
      </c>
      <c r="D2484" s="122" t="s">
        <v>3146</v>
      </c>
      <c r="E2484" s="122">
        <v>2014</v>
      </c>
      <c r="F2484" s="122" t="s">
        <v>14056</v>
      </c>
      <c r="G2484" s="122" t="s">
        <v>3245</v>
      </c>
      <c r="H2484" s="122" t="s">
        <v>3195</v>
      </c>
      <c r="I2484" s="126">
        <v>44936</v>
      </c>
      <c r="K2484" s="122" t="s">
        <v>18073</v>
      </c>
      <c r="L2484" s="124" t="s">
        <v>18074</v>
      </c>
      <c r="M2484" s="122" t="s">
        <v>3154</v>
      </c>
      <c r="N2484" s="122">
        <v>75</v>
      </c>
      <c r="O2484" s="124" t="s">
        <v>18075</v>
      </c>
      <c r="P2484" s="124" t="s">
        <v>18076</v>
      </c>
      <c r="Q2484" s="124" t="s">
        <v>18077</v>
      </c>
      <c r="R2484" s="125">
        <v>43721.577627314815</v>
      </c>
      <c r="S2484" s="125">
        <v>43726.192511574074</v>
      </c>
      <c r="T2484" s="122" t="s">
        <v>3158</v>
      </c>
      <c r="U2484" s="122" t="s">
        <v>3158</v>
      </c>
      <c r="V2484" s="122" t="s">
        <v>3158</v>
      </c>
      <c r="W2484" s="122" t="s">
        <v>3158</v>
      </c>
      <c r="X2484" s="122" t="s">
        <v>3158</v>
      </c>
      <c r="Y2484" s="122" t="s">
        <v>3158</v>
      </c>
      <c r="Z2484" s="122">
        <v>0</v>
      </c>
      <c r="AA2484" s="122" t="s">
        <v>3158</v>
      </c>
      <c r="AB2484" s="122" t="s">
        <v>3158</v>
      </c>
      <c r="AC2484" s="122" t="s">
        <v>3158</v>
      </c>
      <c r="AD2484" s="125">
        <v>43726.192511574074</v>
      </c>
      <c r="AE2484" s="122" t="s">
        <v>3158</v>
      </c>
    </row>
    <row r="2485" spans="1:31" ht="13">
      <c r="A2485" s="122">
        <v>5325</v>
      </c>
      <c r="B2485" s="122" t="s">
        <v>18078</v>
      </c>
      <c r="C2485" s="122" t="s">
        <v>18079</v>
      </c>
      <c r="D2485" s="122" t="s">
        <v>3146</v>
      </c>
      <c r="E2485" s="122">
        <v>2010</v>
      </c>
      <c r="F2485" s="122" t="s">
        <v>3182</v>
      </c>
      <c r="G2485" s="122" t="s">
        <v>3245</v>
      </c>
      <c r="H2485" s="122" t="s">
        <v>3195</v>
      </c>
      <c r="I2485" s="126">
        <v>44967</v>
      </c>
      <c r="K2485" s="122" t="s">
        <v>18080</v>
      </c>
      <c r="L2485" s="124" t="s">
        <v>18081</v>
      </c>
      <c r="M2485" s="122" t="s">
        <v>3154</v>
      </c>
      <c r="N2485" s="122">
        <v>75</v>
      </c>
      <c r="O2485" s="124" t="s">
        <v>18082</v>
      </c>
      <c r="P2485" s="124" t="s">
        <v>18083</v>
      </c>
      <c r="Q2485" s="124" t="s">
        <v>18084</v>
      </c>
      <c r="R2485" s="125">
        <v>43721.577627314815</v>
      </c>
      <c r="S2485" s="125">
        <v>43726.192511574074</v>
      </c>
      <c r="T2485" s="122" t="s">
        <v>3158</v>
      </c>
      <c r="U2485" s="122" t="s">
        <v>3158</v>
      </c>
      <c r="V2485" s="122" t="s">
        <v>3158</v>
      </c>
      <c r="W2485" s="122" t="s">
        <v>3158</v>
      </c>
      <c r="X2485" s="122" t="s">
        <v>3158</v>
      </c>
      <c r="Y2485" s="122" t="s">
        <v>3158</v>
      </c>
      <c r="Z2485" s="122">
        <v>0</v>
      </c>
      <c r="AA2485" s="122" t="s">
        <v>3158</v>
      </c>
      <c r="AB2485" s="122" t="s">
        <v>3158</v>
      </c>
      <c r="AC2485" s="122" t="s">
        <v>3158</v>
      </c>
      <c r="AD2485" s="125">
        <v>43726.192511574074</v>
      </c>
      <c r="AE2485" s="122" t="s">
        <v>3158</v>
      </c>
    </row>
    <row r="2486" spans="1:31" ht="13">
      <c r="A2486" s="122">
        <v>5326</v>
      </c>
      <c r="B2486" s="122" t="s">
        <v>18085</v>
      </c>
      <c r="C2486" s="122" t="s">
        <v>18086</v>
      </c>
      <c r="D2486" s="122" t="s">
        <v>3146</v>
      </c>
      <c r="E2486" s="122">
        <v>2013</v>
      </c>
      <c r="F2486" s="122" t="s">
        <v>7129</v>
      </c>
      <c r="G2486" s="122" t="s">
        <v>18087</v>
      </c>
      <c r="H2486" s="122" t="s">
        <v>3195</v>
      </c>
      <c r="I2486" s="126">
        <v>44967</v>
      </c>
      <c r="K2486" s="122" t="s">
        <v>18088</v>
      </c>
      <c r="L2486" s="124" t="s">
        <v>18089</v>
      </c>
      <c r="M2486" s="122" t="s">
        <v>3154</v>
      </c>
      <c r="N2486" s="122">
        <v>75</v>
      </c>
      <c r="O2486" s="124" t="s">
        <v>18090</v>
      </c>
      <c r="P2486" s="124" t="s">
        <v>18091</v>
      </c>
      <c r="Q2486" s="124" t="s">
        <v>18092</v>
      </c>
      <c r="R2486" s="125">
        <v>43721.577627314815</v>
      </c>
      <c r="S2486" s="125">
        <v>43726.192511574074</v>
      </c>
      <c r="T2486" s="122" t="s">
        <v>3158</v>
      </c>
      <c r="U2486" s="122" t="s">
        <v>3158</v>
      </c>
      <c r="V2486" s="122" t="s">
        <v>3158</v>
      </c>
      <c r="W2486" s="122" t="s">
        <v>3158</v>
      </c>
      <c r="X2486" s="122" t="s">
        <v>3158</v>
      </c>
      <c r="Y2486" s="122" t="s">
        <v>3158</v>
      </c>
      <c r="Z2486" s="122">
        <v>0</v>
      </c>
      <c r="AA2486" s="122" t="s">
        <v>3158</v>
      </c>
      <c r="AB2486" s="122" t="s">
        <v>3158</v>
      </c>
      <c r="AC2486" s="122" t="s">
        <v>3158</v>
      </c>
      <c r="AD2486" s="125">
        <v>43726.192511574074</v>
      </c>
      <c r="AE2486" s="122" t="s">
        <v>3158</v>
      </c>
    </row>
    <row r="2487" spans="1:31" ht="13">
      <c r="A2487" s="122">
        <v>5327</v>
      </c>
      <c r="B2487" s="124" t="s">
        <v>18093</v>
      </c>
      <c r="C2487" s="122" t="s">
        <v>18094</v>
      </c>
      <c r="D2487" s="122" t="s">
        <v>3146</v>
      </c>
      <c r="E2487" s="122">
        <v>2010</v>
      </c>
      <c r="F2487" s="122" t="s">
        <v>3147</v>
      </c>
      <c r="G2487" s="122" t="s">
        <v>3245</v>
      </c>
      <c r="H2487" s="122" t="s">
        <v>3195</v>
      </c>
      <c r="I2487" s="126">
        <v>44967</v>
      </c>
      <c r="K2487" s="122" t="s">
        <v>18095</v>
      </c>
      <c r="L2487" s="124" t="s">
        <v>18096</v>
      </c>
      <c r="M2487" s="122" t="s">
        <v>3154</v>
      </c>
      <c r="N2487" s="122">
        <v>75</v>
      </c>
      <c r="P2487" s="124" t="s">
        <v>18097</v>
      </c>
      <c r="Q2487" s="124" t="s">
        <v>18098</v>
      </c>
      <c r="R2487" s="125">
        <v>43721.577627314815</v>
      </c>
      <c r="S2487" s="125">
        <v>43726.192511574074</v>
      </c>
      <c r="T2487" s="122" t="s">
        <v>3158</v>
      </c>
      <c r="U2487" s="122" t="s">
        <v>3158</v>
      </c>
      <c r="V2487" s="122" t="s">
        <v>3158</v>
      </c>
      <c r="W2487" s="122" t="s">
        <v>3158</v>
      </c>
      <c r="X2487" s="122" t="s">
        <v>3158</v>
      </c>
      <c r="Y2487" s="122" t="s">
        <v>3158</v>
      </c>
      <c r="Z2487" s="122">
        <v>0</v>
      </c>
      <c r="AA2487" s="122" t="s">
        <v>3158</v>
      </c>
      <c r="AB2487" s="122" t="s">
        <v>3158</v>
      </c>
      <c r="AC2487" s="122" t="s">
        <v>3158</v>
      </c>
      <c r="AD2487" s="125">
        <v>43726.192511574074</v>
      </c>
      <c r="AE2487" s="122" t="s">
        <v>3158</v>
      </c>
    </row>
    <row r="2488" spans="1:31" ht="13">
      <c r="A2488" s="122">
        <v>5328</v>
      </c>
      <c r="B2488" s="122" t="s">
        <v>18099</v>
      </c>
      <c r="C2488" s="122" t="s">
        <v>18100</v>
      </c>
      <c r="D2488" s="122" t="s">
        <v>3146</v>
      </c>
      <c r="E2488" s="122">
        <v>2011</v>
      </c>
      <c r="F2488" s="122" t="s">
        <v>14056</v>
      </c>
      <c r="G2488" s="122" t="s">
        <v>18101</v>
      </c>
      <c r="H2488" s="122" t="s">
        <v>3195</v>
      </c>
      <c r="I2488" s="122" t="s">
        <v>3326</v>
      </c>
      <c r="K2488" s="122" t="s">
        <v>18102</v>
      </c>
      <c r="L2488" s="124" t="s">
        <v>18103</v>
      </c>
      <c r="M2488" s="122" t="s">
        <v>3154</v>
      </c>
      <c r="N2488" s="122">
        <v>75</v>
      </c>
      <c r="O2488" s="124" t="s">
        <v>18104</v>
      </c>
      <c r="P2488" s="124" t="s">
        <v>18105</v>
      </c>
      <c r="Q2488" s="124" t="s">
        <v>18106</v>
      </c>
      <c r="R2488" s="125">
        <v>43721.577627314815</v>
      </c>
      <c r="S2488" s="125">
        <v>43726.192511574074</v>
      </c>
      <c r="T2488" s="122" t="s">
        <v>3158</v>
      </c>
      <c r="U2488" s="122" t="s">
        <v>3158</v>
      </c>
      <c r="V2488" s="122" t="s">
        <v>3158</v>
      </c>
      <c r="W2488" s="122" t="s">
        <v>3158</v>
      </c>
      <c r="X2488" s="122" t="s">
        <v>3158</v>
      </c>
      <c r="Y2488" s="122" t="s">
        <v>3158</v>
      </c>
      <c r="Z2488" s="122">
        <v>0</v>
      </c>
      <c r="AA2488" s="122" t="s">
        <v>3158</v>
      </c>
      <c r="AB2488" s="122" t="s">
        <v>3158</v>
      </c>
      <c r="AC2488" s="122" t="s">
        <v>3158</v>
      </c>
      <c r="AD2488" s="125">
        <v>43726.192511574074</v>
      </c>
      <c r="AE2488" s="122" t="s">
        <v>3158</v>
      </c>
    </row>
    <row r="2489" spans="1:31" ht="13">
      <c r="A2489" s="122">
        <v>5329</v>
      </c>
      <c r="B2489" s="122" t="s">
        <v>18107</v>
      </c>
      <c r="C2489" s="122" t="s">
        <v>18108</v>
      </c>
      <c r="D2489" s="122" t="s">
        <v>3146</v>
      </c>
      <c r="E2489" s="122">
        <v>2014</v>
      </c>
      <c r="F2489" s="122" t="s">
        <v>7129</v>
      </c>
      <c r="G2489" s="122" t="s">
        <v>3245</v>
      </c>
      <c r="H2489" s="122" t="s">
        <v>3195</v>
      </c>
      <c r="K2489" s="122" t="s">
        <v>18109</v>
      </c>
      <c r="L2489" s="124" t="s">
        <v>18110</v>
      </c>
      <c r="M2489" s="122" t="s">
        <v>3154</v>
      </c>
      <c r="N2489" s="122">
        <v>75</v>
      </c>
      <c r="P2489" s="124" t="s">
        <v>18111</v>
      </c>
      <c r="Q2489" s="124" t="s">
        <v>18112</v>
      </c>
      <c r="R2489" s="125">
        <v>43721.577627314815</v>
      </c>
      <c r="S2489" s="125">
        <v>43726.192511574074</v>
      </c>
      <c r="T2489" s="122" t="s">
        <v>3158</v>
      </c>
      <c r="U2489" s="122" t="s">
        <v>3158</v>
      </c>
      <c r="V2489" s="122" t="s">
        <v>3158</v>
      </c>
      <c r="W2489" s="122" t="s">
        <v>3158</v>
      </c>
      <c r="X2489" s="122" t="s">
        <v>3158</v>
      </c>
      <c r="Y2489" s="122" t="s">
        <v>3158</v>
      </c>
      <c r="Z2489" s="122">
        <v>0</v>
      </c>
      <c r="AA2489" s="122" t="s">
        <v>3158</v>
      </c>
      <c r="AB2489" s="122" t="s">
        <v>3158</v>
      </c>
      <c r="AC2489" s="122" t="s">
        <v>3158</v>
      </c>
      <c r="AD2489" s="125">
        <v>43726.192511574074</v>
      </c>
      <c r="AE2489" s="122" t="s">
        <v>3158</v>
      </c>
    </row>
    <row r="2490" spans="1:31" ht="13">
      <c r="A2490" s="122">
        <v>5330</v>
      </c>
      <c r="B2490" s="122" t="s">
        <v>18113</v>
      </c>
      <c r="C2490" s="122" t="s">
        <v>18114</v>
      </c>
      <c r="D2490" s="122" t="s">
        <v>3146</v>
      </c>
      <c r="E2490" s="122">
        <v>2014</v>
      </c>
      <c r="F2490" s="122" t="s">
        <v>7129</v>
      </c>
      <c r="G2490" s="122" t="s">
        <v>3245</v>
      </c>
      <c r="H2490" s="122" t="s">
        <v>3195</v>
      </c>
      <c r="I2490" s="126">
        <v>44936</v>
      </c>
      <c r="K2490" s="122" t="s">
        <v>18115</v>
      </c>
      <c r="L2490" s="124" t="s">
        <v>18116</v>
      </c>
      <c r="M2490" s="122" t="s">
        <v>3154</v>
      </c>
      <c r="N2490" s="122">
        <v>75</v>
      </c>
      <c r="O2490" s="124" t="s">
        <v>18117</v>
      </c>
      <c r="P2490" s="124" t="s">
        <v>18118</v>
      </c>
      <c r="Q2490" s="124" t="s">
        <v>18119</v>
      </c>
      <c r="R2490" s="125">
        <v>43721.577627314815</v>
      </c>
      <c r="S2490" s="125">
        <v>43726.192511574074</v>
      </c>
      <c r="T2490" s="122" t="s">
        <v>3158</v>
      </c>
      <c r="U2490" s="122" t="s">
        <v>3158</v>
      </c>
      <c r="V2490" s="122" t="s">
        <v>3158</v>
      </c>
      <c r="W2490" s="122" t="s">
        <v>3158</v>
      </c>
      <c r="X2490" s="122" t="s">
        <v>3158</v>
      </c>
      <c r="Y2490" s="122" t="s">
        <v>3158</v>
      </c>
      <c r="Z2490" s="122">
        <v>0</v>
      </c>
      <c r="AA2490" s="122" t="s">
        <v>3158</v>
      </c>
      <c r="AB2490" s="122" t="s">
        <v>3158</v>
      </c>
      <c r="AC2490" s="122" t="s">
        <v>3158</v>
      </c>
      <c r="AD2490" s="125">
        <v>43726.192511574074</v>
      </c>
      <c r="AE2490" s="122" t="s">
        <v>3158</v>
      </c>
    </row>
    <row r="2491" spans="1:31" ht="13">
      <c r="A2491" s="122">
        <v>5331</v>
      </c>
      <c r="B2491" s="122" t="s">
        <v>18120</v>
      </c>
      <c r="C2491" s="122" t="s">
        <v>18121</v>
      </c>
      <c r="D2491" s="122" t="s">
        <v>3146</v>
      </c>
      <c r="E2491" s="122">
        <v>2010</v>
      </c>
      <c r="F2491" s="122" t="s">
        <v>14056</v>
      </c>
      <c r="G2491" s="122" t="s">
        <v>3245</v>
      </c>
      <c r="H2491" s="122" t="s">
        <v>3195</v>
      </c>
      <c r="I2491" s="126">
        <v>44936</v>
      </c>
      <c r="K2491" s="122" t="s">
        <v>18122</v>
      </c>
      <c r="L2491" s="124" t="s">
        <v>18123</v>
      </c>
      <c r="M2491" s="122" t="s">
        <v>3154</v>
      </c>
      <c r="N2491" s="122">
        <v>75</v>
      </c>
      <c r="O2491" s="124" t="s">
        <v>18124</v>
      </c>
      <c r="P2491" s="124" t="s">
        <v>18125</v>
      </c>
      <c r="Q2491" s="124" t="s">
        <v>18126</v>
      </c>
      <c r="R2491" s="125">
        <v>43721.577627314815</v>
      </c>
      <c r="S2491" s="125">
        <v>43726.192511574074</v>
      </c>
      <c r="T2491" s="122" t="s">
        <v>3158</v>
      </c>
      <c r="U2491" s="122" t="s">
        <v>3158</v>
      </c>
      <c r="V2491" s="122" t="s">
        <v>3158</v>
      </c>
      <c r="W2491" s="122" t="s">
        <v>3158</v>
      </c>
      <c r="X2491" s="122" t="s">
        <v>3158</v>
      </c>
      <c r="Y2491" s="122" t="s">
        <v>3158</v>
      </c>
      <c r="Z2491" s="122">
        <v>0</v>
      </c>
      <c r="AA2491" s="122" t="s">
        <v>3158</v>
      </c>
      <c r="AB2491" s="122" t="s">
        <v>3158</v>
      </c>
      <c r="AC2491" s="122" t="s">
        <v>3158</v>
      </c>
      <c r="AD2491" s="125">
        <v>43726.192511574074</v>
      </c>
      <c r="AE2491" s="122" t="s">
        <v>3158</v>
      </c>
    </row>
    <row r="2492" spans="1:31" ht="13">
      <c r="A2492" s="122">
        <v>5332</v>
      </c>
      <c r="B2492" s="122" t="s">
        <v>18127</v>
      </c>
      <c r="C2492" s="122" t="s">
        <v>18128</v>
      </c>
      <c r="D2492" s="122" t="s">
        <v>3146</v>
      </c>
      <c r="E2492" s="122">
        <v>2015</v>
      </c>
      <c r="F2492" s="122" t="s">
        <v>7129</v>
      </c>
      <c r="G2492" s="122" t="s">
        <v>3245</v>
      </c>
      <c r="H2492" s="122" t="s">
        <v>3195</v>
      </c>
      <c r="I2492" s="122" t="s">
        <v>3326</v>
      </c>
      <c r="J2492" s="122" t="s">
        <v>18129</v>
      </c>
      <c r="K2492" s="122" t="s">
        <v>18130</v>
      </c>
      <c r="L2492" s="124" t="s">
        <v>18131</v>
      </c>
      <c r="M2492" s="122" t="s">
        <v>3154</v>
      </c>
      <c r="N2492" s="122">
        <v>75</v>
      </c>
      <c r="O2492" s="124" t="s">
        <v>18132</v>
      </c>
      <c r="P2492" s="124" t="s">
        <v>18133</v>
      </c>
      <c r="Q2492" s="124" t="s">
        <v>18134</v>
      </c>
      <c r="R2492" s="125">
        <v>43721.577627314815</v>
      </c>
      <c r="S2492" s="125">
        <v>43726.192511574074</v>
      </c>
      <c r="T2492" s="122" t="s">
        <v>3158</v>
      </c>
      <c r="U2492" s="122" t="s">
        <v>3158</v>
      </c>
      <c r="V2492" s="122" t="s">
        <v>3158</v>
      </c>
      <c r="W2492" s="122" t="s">
        <v>3158</v>
      </c>
      <c r="X2492" s="122" t="s">
        <v>3158</v>
      </c>
      <c r="Y2492" s="122" t="s">
        <v>3158</v>
      </c>
      <c r="Z2492" s="122">
        <v>0</v>
      </c>
      <c r="AA2492" s="122" t="s">
        <v>3158</v>
      </c>
      <c r="AB2492" s="122" t="s">
        <v>3158</v>
      </c>
      <c r="AC2492" s="122" t="s">
        <v>3158</v>
      </c>
      <c r="AD2492" s="125">
        <v>43726.192511574074</v>
      </c>
      <c r="AE2492" s="122" t="s">
        <v>3158</v>
      </c>
    </row>
    <row r="2493" spans="1:31" ht="13">
      <c r="A2493" s="122">
        <v>5333</v>
      </c>
      <c r="B2493" s="122" t="s">
        <v>18135</v>
      </c>
      <c r="C2493" s="122" t="s">
        <v>18136</v>
      </c>
      <c r="D2493" s="122" t="s">
        <v>3146</v>
      </c>
      <c r="E2493" s="122">
        <v>2015</v>
      </c>
      <c r="F2493" s="122" t="s">
        <v>7129</v>
      </c>
      <c r="G2493" s="122" t="s">
        <v>3245</v>
      </c>
      <c r="H2493" s="122" t="s">
        <v>3195</v>
      </c>
      <c r="I2493" s="122" t="s">
        <v>3326</v>
      </c>
      <c r="K2493" s="122" t="s">
        <v>18137</v>
      </c>
      <c r="L2493" s="124" t="s">
        <v>18138</v>
      </c>
      <c r="M2493" s="122" t="s">
        <v>3154</v>
      </c>
      <c r="N2493" s="122">
        <v>75</v>
      </c>
      <c r="O2493" s="124" t="s">
        <v>18139</v>
      </c>
      <c r="P2493" s="124" t="s">
        <v>18140</v>
      </c>
      <c r="Q2493" s="124" t="s">
        <v>18141</v>
      </c>
      <c r="R2493" s="125">
        <v>43721.577627314815</v>
      </c>
      <c r="S2493" s="125">
        <v>43726.192511574074</v>
      </c>
      <c r="T2493" s="122" t="s">
        <v>3158</v>
      </c>
      <c r="U2493" s="122" t="s">
        <v>3158</v>
      </c>
      <c r="V2493" s="122" t="s">
        <v>3158</v>
      </c>
      <c r="W2493" s="122" t="s">
        <v>3158</v>
      </c>
      <c r="X2493" s="122" t="s">
        <v>3158</v>
      </c>
      <c r="Y2493" s="122" t="s">
        <v>3158</v>
      </c>
      <c r="Z2493" s="122">
        <v>0</v>
      </c>
      <c r="AA2493" s="122" t="s">
        <v>3158</v>
      </c>
      <c r="AB2493" s="122" t="s">
        <v>3158</v>
      </c>
      <c r="AC2493" s="122" t="s">
        <v>3158</v>
      </c>
      <c r="AD2493" s="125">
        <v>43726.192511574074</v>
      </c>
      <c r="AE2493" s="122" t="s">
        <v>3158</v>
      </c>
    </row>
    <row r="2494" spans="1:31" ht="13">
      <c r="A2494" s="122">
        <v>5334</v>
      </c>
      <c r="B2494" s="122" t="s">
        <v>18142</v>
      </c>
      <c r="C2494" s="122" t="s">
        <v>18143</v>
      </c>
      <c r="D2494" s="122" t="s">
        <v>3146</v>
      </c>
      <c r="E2494" s="122">
        <v>2013</v>
      </c>
      <c r="F2494" s="122" t="s">
        <v>6564</v>
      </c>
      <c r="G2494" s="122" t="s">
        <v>3245</v>
      </c>
      <c r="H2494" s="122" t="s">
        <v>3195</v>
      </c>
      <c r="K2494" s="122" t="s">
        <v>18144</v>
      </c>
      <c r="L2494" s="124" t="s">
        <v>18145</v>
      </c>
      <c r="M2494" s="122" t="s">
        <v>3154</v>
      </c>
      <c r="N2494" s="122">
        <v>75</v>
      </c>
      <c r="P2494" s="124" t="s">
        <v>18146</v>
      </c>
      <c r="Q2494" s="124" t="s">
        <v>18147</v>
      </c>
      <c r="R2494" s="125">
        <v>43721.577627314815</v>
      </c>
      <c r="S2494" s="125">
        <v>43726.192511574074</v>
      </c>
      <c r="T2494" s="122" t="s">
        <v>3158</v>
      </c>
      <c r="U2494" s="122" t="s">
        <v>3158</v>
      </c>
      <c r="V2494" s="122" t="s">
        <v>3158</v>
      </c>
      <c r="W2494" s="122" t="s">
        <v>3158</v>
      </c>
      <c r="X2494" s="122" t="s">
        <v>3158</v>
      </c>
      <c r="Y2494" s="122" t="s">
        <v>3158</v>
      </c>
      <c r="Z2494" s="122">
        <v>0</v>
      </c>
      <c r="AA2494" s="122" t="s">
        <v>3158</v>
      </c>
      <c r="AB2494" s="122" t="s">
        <v>3158</v>
      </c>
      <c r="AC2494" s="122" t="s">
        <v>3158</v>
      </c>
      <c r="AD2494" s="125">
        <v>43726.192511574074</v>
      </c>
      <c r="AE2494" s="122" t="s">
        <v>3158</v>
      </c>
    </row>
    <row r="2495" spans="1:31" ht="13">
      <c r="A2495" s="122">
        <v>5335</v>
      </c>
      <c r="B2495" s="122" t="s">
        <v>18148</v>
      </c>
      <c r="C2495" s="122" t="s">
        <v>18149</v>
      </c>
      <c r="D2495" s="122" t="s">
        <v>3146</v>
      </c>
      <c r="E2495" s="122">
        <v>2014</v>
      </c>
      <c r="F2495" s="122" t="s">
        <v>6564</v>
      </c>
      <c r="G2495" s="122" t="s">
        <v>10320</v>
      </c>
      <c r="H2495" s="122" t="s">
        <v>3195</v>
      </c>
      <c r="I2495" s="126">
        <v>44936</v>
      </c>
      <c r="K2495" s="122" t="s">
        <v>18150</v>
      </c>
      <c r="L2495" s="124" t="s">
        <v>18151</v>
      </c>
      <c r="M2495" s="122" t="s">
        <v>3154</v>
      </c>
      <c r="N2495" s="122">
        <v>75</v>
      </c>
      <c r="O2495" s="124" t="s">
        <v>18152</v>
      </c>
      <c r="P2495" s="124" t="s">
        <v>18153</v>
      </c>
      <c r="Q2495" s="124" t="s">
        <v>18154</v>
      </c>
      <c r="R2495" s="125">
        <v>43721.577627314815</v>
      </c>
      <c r="S2495" s="125">
        <v>43726.192511574074</v>
      </c>
      <c r="T2495" s="122" t="s">
        <v>3158</v>
      </c>
      <c r="U2495" s="122" t="s">
        <v>3158</v>
      </c>
      <c r="V2495" s="122" t="s">
        <v>3158</v>
      </c>
      <c r="W2495" s="122" t="s">
        <v>3158</v>
      </c>
      <c r="X2495" s="122" t="s">
        <v>3158</v>
      </c>
      <c r="Y2495" s="122" t="s">
        <v>3158</v>
      </c>
      <c r="Z2495" s="122">
        <v>0</v>
      </c>
      <c r="AA2495" s="122" t="s">
        <v>3158</v>
      </c>
      <c r="AB2495" s="122" t="s">
        <v>3158</v>
      </c>
      <c r="AC2495" s="122" t="s">
        <v>3158</v>
      </c>
      <c r="AD2495" s="125">
        <v>43726.192511574074</v>
      </c>
      <c r="AE2495" s="122" t="s">
        <v>3158</v>
      </c>
    </row>
    <row r="2496" spans="1:31" ht="13">
      <c r="A2496" s="122">
        <v>5336</v>
      </c>
      <c r="B2496" s="122" t="s">
        <v>18155</v>
      </c>
      <c r="C2496" s="122" t="s">
        <v>18156</v>
      </c>
      <c r="D2496" s="122" t="s">
        <v>3146</v>
      </c>
      <c r="E2496" s="122">
        <v>2012</v>
      </c>
      <c r="F2496" s="122" t="s">
        <v>6564</v>
      </c>
      <c r="G2496" s="122" t="s">
        <v>3245</v>
      </c>
      <c r="H2496" s="122" t="s">
        <v>3195</v>
      </c>
      <c r="K2496" s="122" t="s">
        <v>18157</v>
      </c>
      <c r="L2496" s="124" t="s">
        <v>18158</v>
      </c>
      <c r="M2496" s="122" t="s">
        <v>3154</v>
      </c>
      <c r="N2496" s="122">
        <v>75</v>
      </c>
      <c r="P2496" s="124" t="s">
        <v>18159</v>
      </c>
      <c r="Q2496" s="124" t="s">
        <v>18160</v>
      </c>
      <c r="R2496" s="125">
        <v>43721.577627314815</v>
      </c>
      <c r="S2496" s="125">
        <v>43726.192511574074</v>
      </c>
      <c r="T2496" s="122" t="s">
        <v>3158</v>
      </c>
      <c r="U2496" s="122" t="s">
        <v>3158</v>
      </c>
      <c r="V2496" s="122" t="s">
        <v>3158</v>
      </c>
      <c r="W2496" s="122" t="s">
        <v>3158</v>
      </c>
      <c r="X2496" s="122" t="s">
        <v>3158</v>
      </c>
      <c r="Y2496" s="122" t="s">
        <v>3158</v>
      </c>
      <c r="Z2496" s="122">
        <v>0</v>
      </c>
      <c r="AA2496" s="122" t="s">
        <v>3158</v>
      </c>
      <c r="AB2496" s="122" t="s">
        <v>3158</v>
      </c>
      <c r="AC2496" s="122" t="s">
        <v>3158</v>
      </c>
      <c r="AD2496" s="125">
        <v>43726.192511574074</v>
      </c>
      <c r="AE2496" s="122" t="s">
        <v>3158</v>
      </c>
    </row>
    <row r="2497" spans="1:31" ht="13">
      <c r="A2497" s="122">
        <v>5337</v>
      </c>
      <c r="B2497" s="122" t="s">
        <v>18161</v>
      </c>
      <c r="C2497" s="122" t="s">
        <v>18162</v>
      </c>
      <c r="D2497" s="122" t="s">
        <v>3146</v>
      </c>
      <c r="E2497" s="122">
        <v>2012</v>
      </c>
      <c r="F2497" s="122" t="s">
        <v>7129</v>
      </c>
      <c r="G2497" s="122" t="s">
        <v>3245</v>
      </c>
      <c r="H2497" s="122" t="s">
        <v>3195</v>
      </c>
      <c r="I2497" s="126">
        <v>44936</v>
      </c>
      <c r="K2497" s="122" t="s">
        <v>18163</v>
      </c>
      <c r="L2497" s="124" t="s">
        <v>18164</v>
      </c>
      <c r="M2497" s="122" t="s">
        <v>3154</v>
      </c>
      <c r="N2497" s="122">
        <v>75</v>
      </c>
      <c r="O2497" s="124" t="s">
        <v>18165</v>
      </c>
      <c r="R2497" s="125">
        <v>43721.577627314815</v>
      </c>
      <c r="S2497" s="125">
        <v>43726.192511574074</v>
      </c>
      <c r="T2497" s="122" t="s">
        <v>3158</v>
      </c>
      <c r="U2497" s="122" t="s">
        <v>3158</v>
      </c>
      <c r="V2497" s="122" t="s">
        <v>3158</v>
      </c>
      <c r="W2497" s="122" t="s">
        <v>3158</v>
      </c>
      <c r="X2497" s="122" t="s">
        <v>3158</v>
      </c>
      <c r="Y2497" s="122" t="s">
        <v>3158</v>
      </c>
      <c r="Z2497" s="122">
        <v>0</v>
      </c>
      <c r="AA2497" s="122" t="s">
        <v>3158</v>
      </c>
      <c r="AB2497" s="122" t="s">
        <v>3158</v>
      </c>
      <c r="AC2497" s="122" t="s">
        <v>3158</v>
      </c>
      <c r="AD2497" s="125">
        <v>43726.192511574074</v>
      </c>
      <c r="AE2497" s="122" t="s">
        <v>3158</v>
      </c>
    </row>
    <row r="2498" spans="1:31" ht="13">
      <c r="A2498" s="122">
        <v>5338</v>
      </c>
      <c r="B2498" s="122" t="s">
        <v>18166</v>
      </c>
      <c r="C2498" s="122" t="s">
        <v>18167</v>
      </c>
      <c r="D2498" s="122" t="s">
        <v>3146</v>
      </c>
      <c r="E2498" s="122">
        <v>2011</v>
      </c>
      <c r="F2498" s="122" t="s">
        <v>3255</v>
      </c>
      <c r="G2498" s="122" t="s">
        <v>3245</v>
      </c>
      <c r="H2498" s="122" t="s">
        <v>3195</v>
      </c>
      <c r="I2498" s="126">
        <v>44936</v>
      </c>
      <c r="K2498" s="122" t="s">
        <v>18168</v>
      </c>
      <c r="L2498" s="124" t="s">
        <v>18169</v>
      </c>
      <c r="M2498" s="122" t="s">
        <v>3154</v>
      </c>
      <c r="N2498" s="122">
        <v>75</v>
      </c>
      <c r="O2498" s="124" t="s">
        <v>18170</v>
      </c>
      <c r="P2498" s="124" t="s">
        <v>18171</v>
      </c>
      <c r="Q2498" s="124" t="s">
        <v>18172</v>
      </c>
      <c r="R2498" s="125">
        <v>43721.577627314815</v>
      </c>
      <c r="S2498" s="125">
        <v>43726.192511574074</v>
      </c>
      <c r="T2498" s="122" t="s">
        <v>3158</v>
      </c>
      <c r="U2498" s="122" t="s">
        <v>3158</v>
      </c>
      <c r="V2498" s="122" t="s">
        <v>3158</v>
      </c>
      <c r="W2498" s="122" t="s">
        <v>3158</v>
      </c>
      <c r="X2498" s="122" t="s">
        <v>3158</v>
      </c>
      <c r="Y2498" s="122" t="s">
        <v>3158</v>
      </c>
      <c r="Z2498" s="122">
        <v>0</v>
      </c>
      <c r="AA2498" s="122" t="s">
        <v>3158</v>
      </c>
      <c r="AB2498" s="122" t="s">
        <v>3158</v>
      </c>
      <c r="AC2498" s="122" t="s">
        <v>3158</v>
      </c>
      <c r="AD2498" s="125">
        <v>43726.192511574074</v>
      </c>
      <c r="AE2498" s="122" t="s">
        <v>3158</v>
      </c>
    </row>
    <row r="2499" spans="1:31" ht="13">
      <c r="A2499" s="122">
        <v>5339</v>
      </c>
      <c r="B2499" s="122" t="s">
        <v>18173</v>
      </c>
      <c r="C2499" s="122" t="s">
        <v>18174</v>
      </c>
      <c r="D2499" s="122" t="s">
        <v>3146</v>
      </c>
      <c r="E2499" s="122">
        <v>2015</v>
      </c>
      <c r="F2499" s="122" t="s">
        <v>6564</v>
      </c>
      <c r="G2499" s="122" t="s">
        <v>3245</v>
      </c>
      <c r="H2499" s="122" t="s">
        <v>3195</v>
      </c>
      <c r="I2499" s="126">
        <v>44936</v>
      </c>
      <c r="K2499" s="122" t="s">
        <v>18175</v>
      </c>
      <c r="L2499" s="124" t="s">
        <v>18176</v>
      </c>
      <c r="M2499" s="122" t="s">
        <v>3154</v>
      </c>
      <c r="N2499" s="122">
        <v>75</v>
      </c>
      <c r="O2499" s="124" t="s">
        <v>18177</v>
      </c>
      <c r="P2499" s="124" t="s">
        <v>18178</v>
      </c>
      <c r="Q2499" s="124" t="s">
        <v>18179</v>
      </c>
      <c r="R2499" s="125">
        <v>43721.577627314815</v>
      </c>
      <c r="S2499" s="125">
        <v>43726.192511574074</v>
      </c>
      <c r="T2499" s="122" t="s">
        <v>3158</v>
      </c>
      <c r="U2499" s="122" t="s">
        <v>3158</v>
      </c>
      <c r="V2499" s="122" t="s">
        <v>3158</v>
      </c>
      <c r="W2499" s="122" t="s">
        <v>3158</v>
      </c>
      <c r="X2499" s="122" t="s">
        <v>3158</v>
      </c>
      <c r="Y2499" s="122" t="s">
        <v>3158</v>
      </c>
      <c r="Z2499" s="122">
        <v>0</v>
      </c>
      <c r="AA2499" s="122" t="s">
        <v>3158</v>
      </c>
      <c r="AB2499" s="122" t="s">
        <v>3158</v>
      </c>
      <c r="AC2499" s="122" t="s">
        <v>3158</v>
      </c>
      <c r="AD2499" s="125">
        <v>43726.192511574074</v>
      </c>
      <c r="AE2499" s="122" t="s">
        <v>3158</v>
      </c>
    </row>
    <row r="2500" spans="1:31" ht="13">
      <c r="A2500" s="122">
        <v>5340</v>
      </c>
      <c r="B2500" s="122" t="s">
        <v>18180</v>
      </c>
      <c r="C2500" s="122" t="s">
        <v>12783</v>
      </c>
      <c r="D2500" s="122" t="s">
        <v>3146</v>
      </c>
      <c r="E2500" s="122">
        <v>2014</v>
      </c>
      <c r="F2500" s="122" t="s">
        <v>3342</v>
      </c>
      <c r="G2500" s="122" t="s">
        <v>3245</v>
      </c>
      <c r="H2500" s="122" t="s">
        <v>3195</v>
      </c>
      <c r="I2500" s="126">
        <v>44936</v>
      </c>
      <c r="K2500" s="122" t="s">
        <v>18181</v>
      </c>
      <c r="L2500" s="124" t="s">
        <v>18182</v>
      </c>
      <c r="M2500" s="122" t="s">
        <v>3154</v>
      </c>
      <c r="N2500" s="122">
        <v>75</v>
      </c>
      <c r="O2500" s="124" t="s">
        <v>12786</v>
      </c>
      <c r="P2500" s="124" t="s">
        <v>12787</v>
      </c>
      <c r="Q2500" s="124" t="s">
        <v>12788</v>
      </c>
      <c r="R2500" s="125">
        <v>43721.577627314815</v>
      </c>
      <c r="S2500" s="125">
        <v>43726.192511574074</v>
      </c>
      <c r="T2500" s="122" t="s">
        <v>3158</v>
      </c>
      <c r="U2500" s="122" t="s">
        <v>3158</v>
      </c>
      <c r="V2500" s="122" t="s">
        <v>3158</v>
      </c>
      <c r="W2500" s="122" t="s">
        <v>3158</v>
      </c>
      <c r="X2500" s="122" t="s">
        <v>3158</v>
      </c>
      <c r="Y2500" s="122" t="s">
        <v>3158</v>
      </c>
      <c r="Z2500" s="122">
        <v>0</v>
      </c>
      <c r="AA2500" s="122" t="s">
        <v>3158</v>
      </c>
      <c r="AB2500" s="122" t="s">
        <v>3158</v>
      </c>
      <c r="AC2500" s="122" t="s">
        <v>3158</v>
      </c>
      <c r="AD2500" s="125">
        <v>43726.192511574074</v>
      </c>
      <c r="AE2500" s="122" t="s">
        <v>3158</v>
      </c>
    </row>
    <row r="2501" spans="1:31" ht="13">
      <c r="A2501" s="122">
        <v>5341</v>
      </c>
      <c r="B2501" s="122" t="s">
        <v>18183</v>
      </c>
      <c r="C2501" s="122" t="s">
        <v>18184</v>
      </c>
      <c r="D2501" s="122" t="s">
        <v>3146</v>
      </c>
      <c r="E2501" s="122">
        <v>2011</v>
      </c>
      <c r="F2501" s="122" t="s">
        <v>3255</v>
      </c>
      <c r="G2501" s="122" t="s">
        <v>3245</v>
      </c>
      <c r="H2501" s="122" t="s">
        <v>3195</v>
      </c>
      <c r="I2501" s="126">
        <v>45240</v>
      </c>
      <c r="K2501" s="122" t="s">
        <v>18185</v>
      </c>
      <c r="L2501" s="124" t="s">
        <v>18186</v>
      </c>
      <c r="M2501" s="122" t="s">
        <v>3154</v>
      </c>
      <c r="N2501" s="122">
        <v>75</v>
      </c>
      <c r="O2501" s="124" t="s">
        <v>18187</v>
      </c>
      <c r="P2501" s="124" t="s">
        <v>18188</v>
      </c>
      <c r="Q2501" s="124" t="s">
        <v>18189</v>
      </c>
      <c r="R2501" s="125">
        <v>43721.577627314815</v>
      </c>
      <c r="S2501" s="125">
        <v>43726.192511574074</v>
      </c>
      <c r="T2501" s="122" t="s">
        <v>3158</v>
      </c>
      <c r="U2501" s="122" t="s">
        <v>3158</v>
      </c>
      <c r="V2501" s="122" t="s">
        <v>3158</v>
      </c>
      <c r="W2501" s="122" t="s">
        <v>3158</v>
      </c>
      <c r="X2501" s="122" t="s">
        <v>3158</v>
      </c>
      <c r="Y2501" s="122" t="s">
        <v>3158</v>
      </c>
      <c r="Z2501" s="122">
        <v>0</v>
      </c>
      <c r="AA2501" s="122" t="s">
        <v>3158</v>
      </c>
      <c r="AB2501" s="122" t="s">
        <v>3158</v>
      </c>
      <c r="AC2501" s="122" t="s">
        <v>3158</v>
      </c>
      <c r="AD2501" s="125">
        <v>43726.192511574074</v>
      </c>
      <c r="AE2501" s="122" t="s">
        <v>3158</v>
      </c>
    </row>
    <row r="2502" spans="1:31" ht="13">
      <c r="A2502" s="122">
        <v>5342</v>
      </c>
      <c r="B2502" s="122" t="s">
        <v>18190</v>
      </c>
      <c r="C2502" s="122" t="s">
        <v>18191</v>
      </c>
      <c r="D2502" s="122" t="s">
        <v>3146</v>
      </c>
      <c r="E2502" s="122">
        <v>2010</v>
      </c>
      <c r="F2502" s="122" t="s">
        <v>6875</v>
      </c>
      <c r="G2502" s="122" t="s">
        <v>3245</v>
      </c>
      <c r="H2502" s="122" t="s">
        <v>3195</v>
      </c>
      <c r="I2502" s="126">
        <v>44967</v>
      </c>
      <c r="K2502" s="122" t="s">
        <v>18192</v>
      </c>
      <c r="L2502" s="124" t="s">
        <v>18193</v>
      </c>
      <c r="M2502" s="122" t="s">
        <v>3154</v>
      </c>
      <c r="N2502" s="122">
        <v>75</v>
      </c>
      <c r="O2502" s="124" t="s">
        <v>18194</v>
      </c>
      <c r="P2502" s="124" t="s">
        <v>18195</v>
      </c>
      <c r="Q2502" s="124" t="s">
        <v>18196</v>
      </c>
      <c r="R2502" s="125">
        <v>43721.577627314815</v>
      </c>
      <c r="S2502" s="125">
        <v>43726.192511574074</v>
      </c>
      <c r="T2502" s="122" t="s">
        <v>3158</v>
      </c>
      <c r="U2502" s="122" t="s">
        <v>3158</v>
      </c>
      <c r="V2502" s="122" t="s">
        <v>3158</v>
      </c>
      <c r="W2502" s="122" t="s">
        <v>3158</v>
      </c>
      <c r="X2502" s="122" t="s">
        <v>3158</v>
      </c>
      <c r="Y2502" s="122" t="s">
        <v>3158</v>
      </c>
      <c r="Z2502" s="122">
        <v>0</v>
      </c>
      <c r="AA2502" s="122" t="s">
        <v>3158</v>
      </c>
      <c r="AB2502" s="122" t="s">
        <v>3158</v>
      </c>
      <c r="AC2502" s="122" t="s">
        <v>3158</v>
      </c>
      <c r="AD2502" s="125">
        <v>43726.192511574074</v>
      </c>
      <c r="AE2502" s="122" t="s">
        <v>3158</v>
      </c>
    </row>
    <row r="2503" spans="1:31" ht="13">
      <c r="A2503" s="122">
        <v>5343</v>
      </c>
      <c r="B2503" s="124" t="s">
        <v>18197</v>
      </c>
      <c r="C2503" s="122" t="s">
        <v>18198</v>
      </c>
      <c r="D2503" s="122" t="s">
        <v>3146</v>
      </c>
      <c r="E2503" s="122">
        <v>2010</v>
      </c>
      <c r="F2503" s="122" t="s">
        <v>14056</v>
      </c>
      <c r="G2503" s="122" t="s">
        <v>3245</v>
      </c>
      <c r="H2503" s="122" t="s">
        <v>3195</v>
      </c>
      <c r="I2503" s="126">
        <v>44967</v>
      </c>
      <c r="K2503" s="122" t="s">
        <v>18199</v>
      </c>
      <c r="L2503" s="124" t="s">
        <v>18200</v>
      </c>
      <c r="M2503" s="122" t="s">
        <v>3154</v>
      </c>
      <c r="N2503" s="122">
        <v>75</v>
      </c>
      <c r="O2503" s="124" t="s">
        <v>18201</v>
      </c>
      <c r="P2503" s="124" t="s">
        <v>18202</v>
      </c>
      <c r="Q2503" s="124" t="s">
        <v>18203</v>
      </c>
      <c r="R2503" s="125">
        <v>43721.577627314815</v>
      </c>
      <c r="S2503" s="125">
        <v>43726.192511574074</v>
      </c>
      <c r="T2503" s="122" t="s">
        <v>3158</v>
      </c>
      <c r="U2503" s="122" t="s">
        <v>3158</v>
      </c>
      <c r="V2503" s="122" t="s">
        <v>3158</v>
      </c>
      <c r="W2503" s="122" t="s">
        <v>3158</v>
      </c>
      <c r="X2503" s="122" t="s">
        <v>3158</v>
      </c>
      <c r="Y2503" s="122" t="s">
        <v>3158</v>
      </c>
      <c r="Z2503" s="122">
        <v>0</v>
      </c>
      <c r="AA2503" s="122" t="s">
        <v>3158</v>
      </c>
      <c r="AB2503" s="122" t="s">
        <v>3158</v>
      </c>
      <c r="AC2503" s="122" t="s">
        <v>3158</v>
      </c>
      <c r="AD2503" s="125">
        <v>43726.192511574074</v>
      </c>
      <c r="AE2503" s="122" t="s">
        <v>3158</v>
      </c>
    </row>
    <row r="2504" spans="1:31" ht="13">
      <c r="A2504" s="122">
        <v>5344</v>
      </c>
      <c r="B2504" s="122" t="s">
        <v>18204</v>
      </c>
      <c r="C2504" s="122" t="s">
        <v>18205</v>
      </c>
      <c r="D2504" s="122" t="s">
        <v>3146</v>
      </c>
      <c r="E2504" s="122">
        <v>2015</v>
      </c>
      <c r="F2504" s="122" t="s">
        <v>7129</v>
      </c>
      <c r="G2504" s="122" t="s">
        <v>3245</v>
      </c>
      <c r="H2504" s="122" t="s">
        <v>3195</v>
      </c>
      <c r="K2504" s="122" t="s">
        <v>18206</v>
      </c>
      <c r="L2504" s="124" t="s">
        <v>18207</v>
      </c>
      <c r="M2504" s="122" t="s">
        <v>3154</v>
      </c>
      <c r="N2504" s="122">
        <v>75</v>
      </c>
      <c r="R2504" s="125">
        <v>43721.577627314815</v>
      </c>
      <c r="S2504" s="125">
        <v>43726.192511574074</v>
      </c>
      <c r="T2504" s="122" t="s">
        <v>3158</v>
      </c>
      <c r="U2504" s="122" t="s">
        <v>3158</v>
      </c>
      <c r="V2504" s="122" t="s">
        <v>3158</v>
      </c>
      <c r="W2504" s="122" t="s">
        <v>3158</v>
      </c>
      <c r="X2504" s="122" t="s">
        <v>3158</v>
      </c>
      <c r="Y2504" s="122" t="s">
        <v>3158</v>
      </c>
      <c r="Z2504" s="122">
        <v>0</v>
      </c>
      <c r="AA2504" s="122" t="s">
        <v>3158</v>
      </c>
      <c r="AB2504" s="122" t="s">
        <v>3158</v>
      </c>
      <c r="AC2504" s="122" t="s">
        <v>3158</v>
      </c>
      <c r="AD2504" s="125">
        <v>43726.192511574074</v>
      </c>
      <c r="AE2504" s="122" t="s">
        <v>3158</v>
      </c>
    </row>
    <row r="2505" spans="1:31" ht="13">
      <c r="A2505" s="122">
        <v>5345</v>
      </c>
      <c r="B2505" s="122" t="s">
        <v>18208</v>
      </c>
      <c r="C2505" s="122" t="s">
        <v>18209</v>
      </c>
      <c r="D2505" s="122" t="s">
        <v>3146</v>
      </c>
      <c r="E2505" s="122">
        <v>2011</v>
      </c>
      <c r="F2505" s="122" t="s">
        <v>3438</v>
      </c>
      <c r="G2505" s="122" t="s">
        <v>3245</v>
      </c>
      <c r="H2505" s="122" t="s">
        <v>3195</v>
      </c>
      <c r="I2505" s="122" t="s">
        <v>3326</v>
      </c>
      <c r="K2505" s="122" t="s">
        <v>18210</v>
      </c>
      <c r="L2505" s="124" t="s">
        <v>18211</v>
      </c>
      <c r="M2505" s="122" t="s">
        <v>3154</v>
      </c>
      <c r="N2505" s="122">
        <v>75</v>
      </c>
      <c r="O2505" s="124" t="s">
        <v>18212</v>
      </c>
      <c r="P2505" s="124" t="s">
        <v>18213</v>
      </c>
      <c r="Q2505" s="124" t="s">
        <v>18214</v>
      </c>
      <c r="R2505" s="125">
        <v>43721.577627314815</v>
      </c>
      <c r="S2505" s="125">
        <v>43726.192511574074</v>
      </c>
      <c r="T2505" s="122" t="s">
        <v>3158</v>
      </c>
      <c r="U2505" s="122" t="s">
        <v>3158</v>
      </c>
      <c r="V2505" s="122" t="s">
        <v>3158</v>
      </c>
      <c r="W2505" s="122" t="s">
        <v>3158</v>
      </c>
      <c r="X2505" s="122" t="s">
        <v>3158</v>
      </c>
      <c r="Y2505" s="122" t="s">
        <v>3158</v>
      </c>
      <c r="Z2505" s="122">
        <v>0</v>
      </c>
      <c r="AA2505" s="122" t="s">
        <v>3158</v>
      </c>
      <c r="AB2505" s="122" t="s">
        <v>3158</v>
      </c>
      <c r="AC2505" s="122" t="s">
        <v>3158</v>
      </c>
      <c r="AD2505" s="125">
        <v>43726.192511574074</v>
      </c>
      <c r="AE2505" s="122" t="s">
        <v>3158</v>
      </c>
    </row>
    <row r="2506" spans="1:31" ht="13">
      <c r="A2506" s="122">
        <v>5346</v>
      </c>
      <c r="B2506" s="122" t="s">
        <v>18215</v>
      </c>
      <c r="C2506" s="122" t="s">
        <v>18216</v>
      </c>
      <c r="D2506" s="122" t="s">
        <v>3146</v>
      </c>
      <c r="E2506" s="122">
        <v>2010</v>
      </c>
      <c r="F2506" s="122" t="s">
        <v>3147</v>
      </c>
      <c r="G2506" s="122" t="s">
        <v>10320</v>
      </c>
      <c r="H2506" s="122" t="s">
        <v>3195</v>
      </c>
      <c r="I2506" s="126">
        <v>44936</v>
      </c>
      <c r="K2506" s="122" t="s">
        <v>18217</v>
      </c>
      <c r="L2506" s="124" t="s">
        <v>18218</v>
      </c>
      <c r="M2506" s="122" t="s">
        <v>3154</v>
      </c>
      <c r="N2506" s="122">
        <v>75</v>
      </c>
      <c r="R2506" s="125">
        <v>43721.577627314815</v>
      </c>
      <c r="S2506" s="125">
        <v>43726.192511574074</v>
      </c>
      <c r="T2506" s="122" t="s">
        <v>3158</v>
      </c>
      <c r="U2506" s="122" t="s">
        <v>3158</v>
      </c>
      <c r="V2506" s="122" t="s">
        <v>3158</v>
      </c>
      <c r="W2506" s="122" t="s">
        <v>3158</v>
      </c>
      <c r="X2506" s="122" t="s">
        <v>3158</v>
      </c>
      <c r="Y2506" s="122" t="s">
        <v>3158</v>
      </c>
      <c r="Z2506" s="122">
        <v>0</v>
      </c>
      <c r="AA2506" s="122" t="s">
        <v>3158</v>
      </c>
      <c r="AB2506" s="122" t="s">
        <v>3158</v>
      </c>
      <c r="AC2506" s="122" t="s">
        <v>3158</v>
      </c>
      <c r="AD2506" s="125">
        <v>43726.192511574074</v>
      </c>
      <c r="AE2506" s="122" t="s">
        <v>3158</v>
      </c>
    </row>
    <row r="2507" spans="1:31" ht="13">
      <c r="A2507" s="122">
        <v>5347</v>
      </c>
      <c r="B2507" s="122" t="s">
        <v>18219</v>
      </c>
      <c r="C2507" s="122" t="s">
        <v>18220</v>
      </c>
      <c r="D2507" s="122" t="s">
        <v>3146</v>
      </c>
      <c r="E2507" s="122">
        <v>2012</v>
      </c>
      <c r="F2507" s="122" t="s">
        <v>9322</v>
      </c>
      <c r="G2507" s="122" t="s">
        <v>3245</v>
      </c>
      <c r="H2507" s="122" t="s">
        <v>3195</v>
      </c>
      <c r="I2507" s="122" t="s">
        <v>3326</v>
      </c>
      <c r="K2507" s="122" t="s">
        <v>18221</v>
      </c>
      <c r="L2507" s="124" t="s">
        <v>18222</v>
      </c>
      <c r="M2507" s="122" t="s">
        <v>3154</v>
      </c>
      <c r="N2507" s="122">
        <v>75</v>
      </c>
      <c r="O2507" s="124" t="s">
        <v>18223</v>
      </c>
      <c r="P2507" s="124" t="s">
        <v>18224</v>
      </c>
      <c r="Q2507" s="124" t="s">
        <v>18225</v>
      </c>
      <c r="R2507" s="125">
        <v>43721.577627314815</v>
      </c>
      <c r="S2507" s="125">
        <v>43726.192511574074</v>
      </c>
      <c r="T2507" s="122" t="s">
        <v>3158</v>
      </c>
      <c r="U2507" s="122" t="s">
        <v>3158</v>
      </c>
      <c r="V2507" s="122" t="s">
        <v>3158</v>
      </c>
      <c r="W2507" s="122" t="s">
        <v>3158</v>
      </c>
      <c r="X2507" s="122" t="s">
        <v>3158</v>
      </c>
      <c r="Y2507" s="122" t="s">
        <v>3158</v>
      </c>
      <c r="Z2507" s="122">
        <v>0</v>
      </c>
      <c r="AA2507" s="122" t="s">
        <v>3158</v>
      </c>
      <c r="AB2507" s="122" t="s">
        <v>3158</v>
      </c>
      <c r="AC2507" s="122" t="s">
        <v>3158</v>
      </c>
      <c r="AD2507" s="125">
        <v>43726.192511574074</v>
      </c>
      <c r="AE2507" s="122" t="s">
        <v>3158</v>
      </c>
    </row>
    <row r="2508" spans="1:31" ht="13">
      <c r="A2508" s="122">
        <v>5348</v>
      </c>
      <c r="B2508" s="122" t="s">
        <v>18226</v>
      </c>
      <c r="C2508" s="122" t="s">
        <v>18227</v>
      </c>
      <c r="D2508" s="122" t="s">
        <v>3146</v>
      </c>
      <c r="E2508" s="122">
        <v>2010</v>
      </c>
      <c r="F2508" s="122" t="s">
        <v>3182</v>
      </c>
      <c r="G2508" s="122" t="s">
        <v>3245</v>
      </c>
      <c r="H2508" s="122" t="s">
        <v>3195</v>
      </c>
      <c r="I2508" s="126">
        <v>44936</v>
      </c>
      <c r="K2508" s="122" t="s">
        <v>18228</v>
      </c>
      <c r="L2508" s="124" t="s">
        <v>18229</v>
      </c>
      <c r="M2508" s="122" t="s">
        <v>3154</v>
      </c>
      <c r="N2508" s="122">
        <v>75</v>
      </c>
      <c r="P2508" s="124" t="s">
        <v>18230</v>
      </c>
      <c r="Q2508" s="124" t="s">
        <v>18231</v>
      </c>
      <c r="R2508" s="125">
        <v>43721.577627314815</v>
      </c>
      <c r="S2508" s="125">
        <v>43726.192511574074</v>
      </c>
      <c r="T2508" s="122" t="s">
        <v>3158</v>
      </c>
      <c r="U2508" s="122" t="s">
        <v>3158</v>
      </c>
      <c r="V2508" s="122" t="s">
        <v>3158</v>
      </c>
      <c r="W2508" s="122" t="s">
        <v>3158</v>
      </c>
      <c r="X2508" s="122" t="s">
        <v>3158</v>
      </c>
      <c r="Y2508" s="122" t="s">
        <v>3158</v>
      </c>
      <c r="Z2508" s="122">
        <v>0</v>
      </c>
      <c r="AA2508" s="122" t="s">
        <v>3158</v>
      </c>
      <c r="AB2508" s="122" t="s">
        <v>3158</v>
      </c>
      <c r="AC2508" s="122" t="s">
        <v>3158</v>
      </c>
      <c r="AD2508" s="125">
        <v>43726.192511574074</v>
      </c>
      <c r="AE2508" s="122" t="s">
        <v>3158</v>
      </c>
    </row>
    <row r="2509" spans="1:31" ht="13">
      <c r="A2509" s="122">
        <v>5349</v>
      </c>
      <c r="B2509" s="122" t="s">
        <v>18232</v>
      </c>
      <c r="C2509" s="122" t="s">
        <v>18233</v>
      </c>
      <c r="D2509" s="122" t="s">
        <v>3146</v>
      </c>
      <c r="E2509" s="122">
        <v>2012</v>
      </c>
      <c r="F2509" s="122" t="s">
        <v>3147</v>
      </c>
      <c r="G2509" s="122" t="s">
        <v>3245</v>
      </c>
      <c r="H2509" s="122" t="s">
        <v>3195</v>
      </c>
      <c r="I2509" s="122" t="s">
        <v>3326</v>
      </c>
      <c r="K2509" s="122" t="s">
        <v>18234</v>
      </c>
      <c r="L2509" s="124" t="s">
        <v>18235</v>
      </c>
      <c r="M2509" s="122" t="s">
        <v>3154</v>
      </c>
      <c r="N2509" s="122">
        <v>75</v>
      </c>
      <c r="O2509" s="124" t="s">
        <v>18236</v>
      </c>
      <c r="P2509" s="124" t="s">
        <v>13511</v>
      </c>
      <c r="Q2509" s="124" t="s">
        <v>13512</v>
      </c>
      <c r="R2509" s="125">
        <v>43721.577627314815</v>
      </c>
      <c r="S2509" s="125">
        <v>43726.192511574074</v>
      </c>
      <c r="T2509" s="122" t="s">
        <v>3158</v>
      </c>
      <c r="U2509" s="122" t="s">
        <v>3158</v>
      </c>
      <c r="V2509" s="122" t="s">
        <v>3158</v>
      </c>
      <c r="W2509" s="122" t="s">
        <v>3158</v>
      </c>
      <c r="X2509" s="122" t="s">
        <v>3158</v>
      </c>
      <c r="Y2509" s="122" t="s">
        <v>3158</v>
      </c>
      <c r="Z2509" s="122">
        <v>0</v>
      </c>
      <c r="AA2509" s="122" t="s">
        <v>3158</v>
      </c>
      <c r="AB2509" s="122" t="s">
        <v>3158</v>
      </c>
      <c r="AC2509" s="122" t="s">
        <v>3158</v>
      </c>
      <c r="AD2509" s="125">
        <v>43726.192511574074</v>
      </c>
      <c r="AE2509" s="122" t="s">
        <v>3158</v>
      </c>
    </row>
    <row r="2510" spans="1:31" ht="13">
      <c r="A2510" s="122">
        <v>5350</v>
      </c>
      <c r="B2510" s="122" t="s">
        <v>18237</v>
      </c>
      <c r="C2510" s="122" t="s">
        <v>18238</v>
      </c>
      <c r="D2510" s="122" t="s">
        <v>3146</v>
      </c>
      <c r="E2510" s="122">
        <v>2015</v>
      </c>
      <c r="F2510" s="122" t="s">
        <v>7129</v>
      </c>
      <c r="G2510" s="122" t="s">
        <v>3245</v>
      </c>
      <c r="H2510" s="122" t="s">
        <v>3195</v>
      </c>
      <c r="I2510" s="126">
        <v>44936</v>
      </c>
      <c r="K2510" s="122" t="s">
        <v>18239</v>
      </c>
      <c r="L2510" s="124" t="s">
        <v>18240</v>
      </c>
      <c r="M2510" s="122" t="s">
        <v>3154</v>
      </c>
      <c r="N2510" s="122">
        <v>75</v>
      </c>
      <c r="P2510" s="124" t="s">
        <v>18241</v>
      </c>
      <c r="Q2510" s="124" t="s">
        <v>18242</v>
      </c>
      <c r="R2510" s="125">
        <v>43721.577627314815</v>
      </c>
      <c r="S2510" s="125">
        <v>43726.192511574074</v>
      </c>
      <c r="T2510" s="122" t="s">
        <v>3158</v>
      </c>
      <c r="U2510" s="122" t="s">
        <v>3158</v>
      </c>
      <c r="V2510" s="122" t="s">
        <v>3158</v>
      </c>
      <c r="W2510" s="122" t="s">
        <v>3158</v>
      </c>
      <c r="X2510" s="122" t="s">
        <v>3158</v>
      </c>
      <c r="Y2510" s="122" t="s">
        <v>3158</v>
      </c>
      <c r="Z2510" s="122">
        <v>0</v>
      </c>
      <c r="AA2510" s="122" t="s">
        <v>3158</v>
      </c>
      <c r="AB2510" s="122" t="s">
        <v>3158</v>
      </c>
      <c r="AC2510" s="122" t="s">
        <v>3158</v>
      </c>
      <c r="AD2510" s="125">
        <v>43726.192511574074</v>
      </c>
      <c r="AE2510" s="122" t="s">
        <v>3158</v>
      </c>
    </row>
    <row r="2511" spans="1:31" ht="13">
      <c r="A2511" s="122">
        <v>5351</v>
      </c>
      <c r="B2511" s="122" t="s">
        <v>18243</v>
      </c>
      <c r="C2511" s="122" t="s">
        <v>18244</v>
      </c>
      <c r="D2511" s="122" t="s">
        <v>3146</v>
      </c>
      <c r="E2511" s="122">
        <v>2010</v>
      </c>
      <c r="F2511" s="122" t="s">
        <v>7129</v>
      </c>
      <c r="G2511" s="122" t="s">
        <v>3245</v>
      </c>
      <c r="H2511" s="122" t="s">
        <v>3195</v>
      </c>
      <c r="I2511" s="126">
        <v>44967</v>
      </c>
      <c r="K2511" s="122" t="s">
        <v>18245</v>
      </c>
      <c r="L2511" s="124" t="s">
        <v>18246</v>
      </c>
      <c r="M2511" s="122" t="s">
        <v>3154</v>
      </c>
      <c r="N2511" s="122">
        <v>75</v>
      </c>
      <c r="O2511" s="124" t="s">
        <v>18247</v>
      </c>
      <c r="P2511" s="124" t="s">
        <v>18248</v>
      </c>
      <c r="Q2511" s="124" t="s">
        <v>10691</v>
      </c>
      <c r="R2511" s="125">
        <v>43721.577627314815</v>
      </c>
      <c r="S2511" s="125">
        <v>43726.192511574074</v>
      </c>
      <c r="T2511" s="122" t="s">
        <v>3158</v>
      </c>
      <c r="U2511" s="122" t="s">
        <v>3158</v>
      </c>
      <c r="V2511" s="122" t="s">
        <v>3158</v>
      </c>
      <c r="W2511" s="122" t="s">
        <v>3158</v>
      </c>
      <c r="X2511" s="122" t="s">
        <v>3158</v>
      </c>
      <c r="Y2511" s="122" t="s">
        <v>3158</v>
      </c>
      <c r="Z2511" s="122">
        <v>0</v>
      </c>
      <c r="AA2511" s="122" t="s">
        <v>3158</v>
      </c>
      <c r="AB2511" s="122" t="s">
        <v>3158</v>
      </c>
      <c r="AC2511" s="122" t="s">
        <v>3158</v>
      </c>
      <c r="AD2511" s="125">
        <v>43726.192511574074</v>
      </c>
      <c r="AE2511" s="122" t="s">
        <v>3158</v>
      </c>
    </row>
    <row r="2512" spans="1:31" ht="13">
      <c r="A2512" s="122">
        <v>5352</v>
      </c>
      <c r="B2512" s="122" t="s">
        <v>18249</v>
      </c>
      <c r="C2512" s="122" t="s">
        <v>18250</v>
      </c>
      <c r="D2512" s="122" t="s">
        <v>3146</v>
      </c>
      <c r="E2512" s="122">
        <v>2018</v>
      </c>
      <c r="F2512" s="122" t="s">
        <v>3206</v>
      </c>
      <c r="G2512" s="122" t="s">
        <v>3245</v>
      </c>
      <c r="H2512" s="122" t="s">
        <v>3195</v>
      </c>
      <c r="K2512" s="122" t="s">
        <v>18251</v>
      </c>
      <c r="L2512" s="124" t="s">
        <v>18252</v>
      </c>
      <c r="M2512" s="122" t="s">
        <v>3154</v>
      </c>
      <c r="N2512" s="122">
        <v>75</v>
      </c>
      <c r="P2512" s="124" t="s">
        <v>18253</v>
      </c>
      <c r="Q2512" s="124" t="s">
        <v>18254</v>
      </c>
      <c r="R2512" s="125">
        <v>43721.577627314815</v>
      </c>
      <c r="S2512" s="125">
        <v>43726.192511574074</v>
      </c>
      <c r="T2512" s="122" t="s">
        <v>3158</v>
      </c>
      <c r="U2512" s="122" t="s">
        <v>3158</v>
      </c>
      <c r="V2512" s="122" t="s">
        <v>3158</v>
      </c>
      <c r="W2512" s="122" t="s">
        <v>3158</v>
      </c>
      <c r="X2512" s="122" t="s">
        <v>3158</v>
      </c>
      <c r="Y2512" s="122" t="s">
        <v>3158</v>
      </c>
      <c r="Z2512" s="122">
        <v>0</v>
      </c>
      <c r="AA2512" s="122" t="s">
        <v>3158</v>
      </c>
      <c r="AB2512" s="122" t="s">
        <v>3158</v>
      </c>
      <c r="AC2512" s="122" t="s">
        <v>3158</v>
      </c>
      <c r="AD2512" s="125">
        <v>43726.192511574074</v>
      </c>
      <c r="AE2512" s="122" t="s">
        <v>3158</v>
      </c>
    </row>
    <row r="2513" spans="1:31" ht="13">
      <c r="A2513" s="122">
        <v>5353</v>
      </c>
      <c r="B2513" s="122" t="s">
        <v>18255</v>
      </c>
      <c r="C2513" s="122" t="s">
        <v>18256</v>
      </c>
      <c r="D2513" s="122" t="s">
        <v>3146</v>
      </c>
      <c r="E2513" s="122">
        <v>2017</v>
      </c>
      <c r="F2513" s="122" t="s">
        <v>3401</v>
      </c>
      <c r="G2513" s="122" t="s">
        <v>3235</v>
      </c>
      <c r="H2513" s="122" t="s">
        <v>3195</v>
      </c>
      <c r="I2513" s="122" t="s">
        <v>3385</v>
      </c>
      <c r="J2513" s="122" t="s">
        <v>18257</v>
      </c>
      <c r="K2513" s="122" t="s">
        <v>18258</v>
      </c>
      <c r="L2513" s="124" t="s">
        <v>18259</v>
      </c>
      <c r="M2513" s="122" t="s">
        <v>3154</v>
      </c>
      <c r="N2513" s="122">
        <v>75</v>
      </c>
      <c r="O2513" s="124" t="s">
        <v>18260</v>
      </c>
      <c r="P2513" s="122" t="s">
        <v>3158</v>
      </c>
      <c r="Q2513" s="124" t="s">
        <v>18261</v>
      </c>
      <c r="R2513" s="125">
        <v>43721.577627314815</v>
      </c>
      <c r="S2513" s="125">
        <v>44204.438645833332</v>
      </c>
      <c r="T2513" s="122">
        <v>68</v>
      </c>
      <c r="U2513" s="122" t="s">
        <v>3202</v>
      </c>
      <c r="V2513" s="122" t="s">
        <v>3195</v>
      </c>
      <c r="W2513" s="122" t="s">
        <v>3158</v>
      </c>
      <c r="X2513" s="122" t="s">
        <v>3204</v>
      </c>
      <c r="Y2513" s="122" t="s">
        <v>3158</v>
      </c>
      <c r="Z2513" s="122">
        <v>0</v>
      </c>
      <c r="AA2513" s="122" t="s">
        <v>3158</v>
      </c>
      <c r="AB2513" s="122" t="s">
        <v>3158</v>
      </c>
      <c r="AC2513" s="122" t="s">
        <v>3158</v>
      </c>
      <c r="AD2513" s="125">
        <v>43726.192511574074</v>
      </c>
      <c r="AE2513" s="122" t="s">
        <v>3158</v>
      </c>
    </row>
    <row r="2514" spans="1:31" ht="13">
      <c r="A2514" s="122">
        <v>5354</v>
      </c>
      <c r="B2514" s="122" t="s">
        <v>18262</v>
      </c>
      <c r="C2514" s="122" t="s">
        <v>18263</v>
      </c>
      <c r="D2514" s="122" t="s">
        <v>3146</v>
      </c>
      <c r="E2514" s="122">
        <v>0</v>
      </c>
      <c r="F2514" s="122" t="s">
        <v>3206</v>
      </c>
      <c r="G2514" s="122" t="s">
        <v>3245</v>
      </c>
      <c r="H2514" s="122" t="s">
        <v>3195</v>
      </c>
      <c r="I2514" s="126">
        <v>44967</v>
      </c>
      <c r="K2514" s="122" t="s">
        <v>18264</v>
      </c>
      <c r="L2514" s="124" t="s">
        <v>18265</v>
      </c>
      <c r="M2514" s="122" t="s">
        <v>3154</v>
      </c>
      <c r="N2514" s="122">
        <v>75</v>
      </c>
      <c r="P2514" s="124" t="s">
        <v>18266</v>
      </c>
      <c r="Q2514" s="124" t="s">
        <v>18267</v>
      </c>
      <c r="R2514" s="125">
        <v>43721.577627314815</v>
      </c>
      <c r="S2514" s="125">
        <v>43726.192511574074</v>
      </c>
      <c r="T2514" s="122" t="s">
        <v>3158</v>
      </c>
      <c r="U2514" s="122" t="s">
        <v>3158</v>
      </c>
      <c r="V2514" s="122" t="s">
        <v>3158</v>
      </c>
      <c r="W2514" s="122" t="s">
        <v>3158</v>
      </c>
      <c r="X2514" s="122" t="s">
        <v>3158</v>
      </c>
      <c r="Y2514" s="122" t="s">
        <v>3158</v>
      </c>
      <c r="Z2514" s="122">
        <v>0</v>
      </c>
      <c r="AA2514" s="122" t="s">
        <v>3158</v>
      </c>
      <c r="AB2514" s="122" t="s">
        <v>3158</v>
      </c>
      <c r="AC2514" s="122" t="s">
        <v>3158</v>
      </c>
      <c r="AD2514" s="125">
        <v>43726.192511574074</v>
      </c>
      <c r="AE2514" s="122" t="s">
        <v>3158</v>
      </c>
    </row>
    <row r="2515" spans="1:31" ht="13">
      <c r="A2515" s="122">
        <v>5355</v>
      </c>
      <c r="B2515" s="122" t="s">
        <v>18268</v>
      </c>
      <c r="C2515" s="122" t="s">
        <v>18269</v>
      </c>
      <c r="D2515" s="122" t="s">
        <v>3146</v>
      </c>
      <c r="E2515" s="122">
        <v>2013</v>
      </c>
      <c r="F2515" s="122" t="s">
        <v>3206</v>
      </c>
      <c r="G2515" s="122" t="s">
        <v>3245</v>
      </c>
      <c r="H2515" s="122" t="s">
        <v>3195</v>
      </c>
      <c r="I2515" s="122" t="s">
        <v>3326</v>
      </c>
      <c r="K2515" s="122" t="s">
        <v>18270</v>
      </c>
      <c r="L2515" s="124" t="s">
        <v>18271</v>
      </c>
      <c r="M2515" s="122" t="s">
        <v>3154</v>
      </c>
      <c r="N2515" s="122">
        <v>75</v>
      </c>
      <c r="O2515" s="124" t="s">
        <v>18272</v>
      </c>
      <c r="P2515" s="124" t="s">
        <v>18273</v>
      </c>
      <c r="Q2515" s="124" t="s">
        <v>18274</v>
      </c>
      <c r="R2515" s="125">
        <v>43721.577627314815</v>
      </c>
      <c r="S2515" s="125">
        <v>43726.192511574074</v>
      </c>
      <c r="T2515" s="122" t="s">
        <v>3158</v>
      </c>
      <c r="U2515" s="122" t="s">
        <v>3158</v>
      </c>
      <c r="V2515" s="122" t="s">
        <v>3158</v>
      </c>
      <c r="W2515" s="122" t="s">
        <v>3158</v>
      </c>
      <c r="X2515" s="122" t="s">
        <v>3158</v>
      </c>
      <c r="Y2515" s="122" t="s">
        <v>3158</v>
      </c>
      <c r="Z2515" s="122">
        <v>0</v>
      </c>
      <c r="AA2515" s="122" t="s">
        <v>3158</v>
      </c>
      <c r="AB2515" s="122" t="s">
        <v>3158</v>
      </c>
      <c r="AC2515" s="122" t="s">
        <v>3158</v>
      </c>
      <c r="AD2515" s="125">
        <v>43726.192511574074</v>
      </c>
      <c r="AE2515" s="122" t="s">
        <v>3158</v>
      </c>
    </row>
    <row r="2516" spans="1:31" ht="13">
      <c r="A2516" s="122">
        <v>5356</v>
      </c>
      <c r="B2516" s="122" t="s">
        <v>18275</v>
      </c>
      <c r="C2516" s="122" t="s">
        <v>18276</v>
      </c>
      <c r="D2516" s="122" t="s">
        <v>3146</v>
      </c>
      <c r="E2516" s="122">
        <v>0</v>
      </c>
      <c r="F2516" s="122" t="s">
        <v>3206</v>
      </c>
      <c r="G2516" s="122" t="s">
        <v>3245</v>
      </c>
      <c r="H2516" s="122" t="s">
        <v>3195</v>
      </c>
      <c r="K2516" s="122" t="s">
        <v>18277</v>
      </c>
      <c r="L2516" s="124" t="s">
        <v>18278</v>
      </c>
      <c r="M2516" s="122" t="s">
        <v>3154</v>
      </c>
      <c r="N2516" s="122">
        <v>75</v>
      </c>
      <c r="P2516" s="124" t="s">
        <v>18279</v>
      </c>
      <c r="Q2516" s="124" t="s">
        <v>18280</v>
      </c>
      <c r="R2516" s="125">
        <v>43721.577627314815</v>
      </c>
      <c r="S2516" s="125">
        <v>43726.192511574074</v>
      </c>
      <c r="T2516" s="122" t="s">
        <v>3158</v>
      </c>
      <c r="U2516" s="122" t="s">
        <v>3158</v>
      </c>
      <c r="V2516" s="122" t="s">
        <v>3158</v>
      </c>
      <c r="W2516" s="122" t="s">
        <v>3158</v>
      </c>
      <c r="X2516" s="122" t="s">
        <v>3158</v>
      </c>
      <c r="Y2516" s="122" t="s">
        <v>3158</v>
      </c>
      <c r="Z2516" s="122">
        <v>0</v>
      </c>
      <c r="AA2516" s="122" t="s">
        <v>3158</v>
      </c>
      <c r="AB2516" s="122" t="s">
        <v>3158</v>
      </c>
      <c r="AC2516" s="122" t="s">
        <v>3158</v>
      </c>
      <c r="AD2516" s="125">
        <v>43726.192511574074</v>
      </c>
      <c r="AE2516" s="122" t="s">
        <v>3158</v>
      </c>
    </row>
    <row r="2517" spans="1:31" ht="13">
      <c r="A2517" s="122">
        <v>5357</v>
      </c>
      <c r="B2517" s="122" t="s">
        <v>18281</v>
      </c>
      <c r="C2517" s="122" t="s">
        <v>18282</v>
      </c>
      <c r="D2517" s="122" t="s">
        <v>3146</v>
      </c>
      <c r="E2517" s="122">
        <v>2018</v>
      </c>
      <c r="F2517" s="122" t="s">
        <v>3206</v>
      </c>
      <c r="G2517" s="122" t="s">
        <v>3245</v>
      </c>
      <c r="H2517" s="122" t="s">
        <v>3195</v>
      </c>
      <c r="K2517" s="122" t="s">
        <v>18283</v>
      </c>
      <c r="L2517" s="124" t="s">
        <v>18284</v>
      </c>
      <c r="M2517" s="122" t="s">
        <v>3154</v>
      </c>
      <c r="N2517" s="122">
        <v>75</v>
      </c>
      <c r="Q2517" s="124" t="s">
        <v>18285</v>
      </c>
      <c r="R2517" s="125">
        <v>43721.577627314815</v>
      </c>
      <c r="S2517" s="125">
        <v>43726.192511574074</v>
      </c>
      <c r="T2517" s="122" t="s">
        <v>3158</v>
      </c>
      <c r="U2517" s="122" t="s">
        <v>3158</v>
      </c>
      <c r="V2517" s="122" t="s">
        <v>3158</v>
      </c>
      <c r="W2517" s="122" t="s">
        <v>3158</v>
      </c>
      <c r="X2517" s="122" t="s">
        <v>3158</v>
      </c>
      <c r="Y2517" s="122" t="s">
        <v>3158</v>
      </c>
      <c r="Z2517" s="122">
        <v>0</v>
      </c>
      <c r="AA2517" s="122" t="s">
        <v>3158</v>
      </c>
      <c r="AB2517" s="122" t="s">
        <v>3158</v>
      </c>
      <c r="AC2517" s="122" t="s">
        <v>3158</v>
      </c>
      <c r="AD2517" s="125">
        <v>43726.192511574074</v>
      </c>
      <c r="AE2517" s="122" t="s">
        <v>3158</v>
      </c>
    </row>
    <row r="2518" spans="1:31" ht="13">
      <c r="A2518" s="122">
        <v>5358</v>
      </c>
      <c r="B2518" s="122" t="s">
        <v>18286</v>
      </c>
      <c r="C2518" s="122" t="s">
        <v>18287</v>
      </c>
      <c r="D2518" s="122" t="s">
        <v>3146</v>
      </c>
      <c r="E2518" s="122">
        <v>2018</v>
      </c>
      <c r="F2518" s="122" t="s">
        <v>3255</v>
      </c>
      <c r="G2518" s="122" t="s">
        <v>3245</v>
      </c>
      <c r="H2518" s="122" t="s">
        <v>3195</v>
      </c>
      <c r="I2518" s="126">
        <v>44967</v>
      </c>
      <c r="K2518" s="122" t="s">
        <v>18288</v>
      </c>
      <c r="L2518" s="124" t="s">
        <v>18289</v>
      </c>
      <c r="M2518" s="122" t="s">
        <v>3154</v>
      </c>
      <c r="N2518" s="122">
        <v>75</v>
      </c>
      <c r="O2518" s="124" t="s">
        <v>18290</v>
      </c>
      <c r="P2518" s="124" t="s">
        <v>18291</v>
      </c>
      <c r="Q2518" s="124" t="s">
        <v>18292</v>
      </c>
      <c r="R2518" s="125">
        <v>43721.577627314815</v>
      </c>
      <c r="S2518" s="125">
        <v>43726.192511574074</v>
      </c>
      <c r="T2518" s="122" t="s">
        <v>3158</v>
      </c>
      <c r="U2518" s="122" t="s">
        <v>3158</v>
      </c>
      <c r="V2518" s="122" t="s">
        <v>3158</v>
      </c>
      <c r="W2518" s="122" t="s">
        <v>3158</v>
      </c>
      <c r="X2518" s="122" t="s">
        <v>3158</v>
      </c>
      <c r="Y2518" s="122" t="s">
        <v>3158</v>
      </c>
      <c r="Z2518" s="122">
        <v>0</v>
      </c>
      <c r="AA2518" s="122" t="s">
        <v>3158</v>
      </c>
      <c r="AB2518" s="122" t="s">
        <v>3158</v>
      </c>
      <c r="AC2518" s="122" t="s">
        <v>3158</v>
      </c>
      <c r="AD2518" s="125">
        <v>43726.192511574074</v>
      </c>
      <c r="AE2518" s="122" t="s">
        <v>3158</v>
      </c>
    </row>
    <row r="2519" spans="1:31" ht="13">
      <c r="A2519" s="122">
        <v>5359</v>
      </c>
      <c r="B2519" s="122" t="s">
        <v>18293</v>
      </c>
      <c r="C2519" s="122" t="s">
        <v>18294</v>
      </c>
      <c r="D2519" s="122" t="s">
        <v>3146</v>
      </c>
      <c r="E2519" s="122">
        <v>2015</v>
      </c>
      <c r="F2519" s="122" t="s">
        <v>3342</v>
      </c>
      <c r="G2519" s="122" t="s">
        <v>3245</v>
      </c>
      <c r="H2519" s="122" t="s">
        <v>3195</v>
      </c>
      <c r="I2519" s="126">
        <v>44967</v>
      </c>
      <c r="K2519" s="122" t="s">
        <v>18295</v>
      </c>
      <c r="L2519" s="124" t="s">
        <v>18296</v>
      </c>
      <c r="M2519" s="122" t="s">
        <v>3154</v>
      </c>
      <c r="N2519" s="122">
        <v>75</v>
      </c>
      <c r="O2519" s="122" t="s">
        <v>116</v>
      </c>
      <c r="P2519" s="124" t="s">
        <v>18297</v>
      </c>
      <c r="Q2519" s="124" t="s">
        <v>18298</v>
      </c>
      <c r="R2519" s="125">
        <v>43721.577627314815</v>
      </c>
      <c r="S2519" s="125">
        <v>43726.192511574074</v>
      </c>
      <c r="T2519" s="122" t="s">
        <v>3158</v>
      </c>
      <c r="U2519" s="122" t="s">
        <v>3158</v>
      </c>
      <c r="V2519" s="122" t="s">
        <v>3158</v>
      </c>
      <c r="W2519" s="122" t="s">
        <v>3158</v>
      </c>
      <c r="X2519" s="122" t="s">
        <v>3158</v>
      </c>
      <c r="Y2519" s="122" t="s">
        <v>3158</v>
      </c>
      <c r="Z2519" s="122">
        <v>0</v>
      </c>
      <c r="AA2519" s="122" t="s">
        <v>3158</v>
      </c>
      <c r="AB2519" s="122" t="s">
        <v>3158</v>
      </c>
      <c r="AC2519" s="122" t="s">
        <v>3158</v>
      </c>
      <c r="AD2519" s="125">
        <v>43726.192511574074</v>
      </c>
      <c r="AE2519" s="122" t="s">
        <v>3158</v>
      </c>
    </row>
    <row r="2520" spans="1:31" ht="13">
      <c r="A2520" s="122">
        <v>5360</v>
      </c>
      <c r="B2520" s="122" t="s">
        <v>2685</v>
      </c>
      <c r="C2520" s="122" t="s">
        <v>18299</v>
      </c>
      <c r="D2520" s="122" t="s">
        <v>3146</v>
      </c>
      <c r="E2520" s="122">
        <v>2018</v>
      </c>
      <c r="F2520" s="122" t="s">
        <v>3342</v>
      </c>
      <c r="G2520" s="122" t="s">
        <v>3441</v>
      </c>
      <c r="H2520" s="122" t="s">
        <v>3886</v>
      </c>
      <c r="I2520" s="122" t="s">
        <v>3326</v>
      </c>
      <c r="K2520" s="122" t="s">
        <v>18300</v>
      </c>
      <c r="L2520" s="124" t="s">
        <v>18301</v>
      </c>
      <c r="M2520" s="122" t="s">
        <v>3154</v>
      </c>
      <c r="N2520" s="122">
        <v>75</v>
      </c>
      <c r="O2520" s="124" t="s">
        <v>18302</v>
      </c>
      <c r="P2520" s="122" t="s">
        <v>116</v>
      </c>
      <c r="Q2520" s="124" t="s">
        <v>18303</v>
      </c>
      <c r="R2520" s="125">
        <v>43721.577627314815</v>
      </c>
      <c r="S2520" s="125">
        <v>43726.192511574074</v>
      </c>
      <c r="T2520" s="122" t="s">
        <v>3158</v>
      </c>
      <c r="U2520" s="122" t="s">
        <v>3158</v>
      </c>
      <c r="V2520" s="122" t="s">
        <v>3158</v>
      </c>
      <c r="W2520" s="122" t="s">
        <v>3158</v>
      </c>
      <c r="X2520" s="122" t="s">
        <v>3158</v>
      </c>
      <c r="Y2520" s="122" t="s">
        <v>3158</v>
      </c>
      <c r="Z2520" s="122">
        <v>0</v>
      </c>
      <c r="AA2520" s="122" t="s">
        <v>3158</v>
      </c>
      <c r="AB2520" s="122" t="s">
        <v>3158</v>
      </c>
      <c r="AC2520" s="122" t="s">
        <v>3158</v>
      </c>
      <c r="AD2520" s="125">
        <v>43726.192511574074</v>
      </c>
      <c r="AE2520" s="122" t="s">
        <v>3158</v>
      </c>
    </row>
    <row r="2521" spans="1:31" ht="13">
      <c r="A2521" s="122">
        <v>5364</v>
      </c>
      <c r="B2521" s="122" t="s">
        <v>469</v>
      </c>
      <c r="C2521" s="122" t="s">
        <v>18304</v>
      </c>
      <c r="D2521" s="122" t="s">
        <v>3146</v>
      </c>
      <c r="E2521" s="122">
        <v>2018</v>
      </c>
      <c r="F2521" s="122" t="s">
        <v>3206</v>
      </c>
      <c r="G2521" s="122" t="s">
        <v>3148</v>
      </c>
      <c r="H2521" s="122" t="s">
        <v>3217</v>
      </c>
      <c r="I2521" s="126">
        <v>44967</v>
      </c>
      <c r="J2521" s="122" t="s">
        <v>18305</v>
      </c>
      <c r="K2521" s="122" t="s">
        <v>18306</v>
      </c>
      <c r="L2521" s="124" t="s">
        <v>18307</v>
      </c>
      <c r="M2521" s="122" t="s">
        <v>3154</v>
      </c>
      <c r="N2521" s="122">
        <v>75</v>
      </c>
      <c r="O2521" s="124" t="s">
        <v>18308</v>
      </c>
      <c r="P2521" s="124" t="s">
        <v>18309</v>
      </c>
      <c r="Q2521" s="124" t="s">
        <v>18310</v>
      </c>
      <c r="R2521" s="125">
        <v>43721.577627314815</v>
      </c>
      <c r="S2521" s="125">
        <v>43726.192511574074</v>
      </c>
      <c r="T2521" s="122" t="s">
        <v>3158</v>
      </c>
      <c r="U2521" s="122" t="s">
        <v>3158</v>
      </c>
      <c r="V2521" s="122" t="s">
        <v>3158</v>
      </c>
      <c r="W2521" s="122" t="s">
        <v>3158</v>
      </c>
      <c r="X2521" s="122" t="s">
        <v>3158</v>
      </c>
      <c r="Y2521" s="122" t="s">
        <v>3158</v>
      </c>
      <c r="Z2521" s="122">
        <v>0</v>
      </c>
      <c r="AA2521" s="122" t="s">
        <v>3158</v>
      </c>
      <c r="AB2521" s="122" t="s">
        <v>3158</v>
      </c>
      <c r="AC2521" s="122" t="s">
        <v>3158</v>
      </c>
      <c r="AD2521" s="125">
        <v>43726.192511574074</v>
      </c>
      <c r="AE2521" s="122" t="s">
        <v>3158</v>
      </c>
    </row>
    <row r="2522" spans="1:31" ht="13">
      <c r="A2522" s="122">
        <v>5365</v>
      </c>
      <c r="B2522" s="122" t="s">
        <v>18311</v>
      </c>
      <c r="C2522" s="122" t="s">
        <v>6731</v>
      </c>
      <c r="D2522" s="122" t="s">
        <v>3171</v>
      </c>
      <c r="E2522" s="122">
        <v>2015</v>
      </c>
      <c r="F2522" s="122" t="s">
        <v>3225</v>
      </c>
      <c r="G2522" s="122" t="s">
        <v>3148</v>
      </c>
      <c r="H2522" s="122" t="s">
        <v>3217</v>
      </c>
      <c r="I2522" s="126">
        <v>44967</v>
      </c>
      <c r="J2522" s="122" t="s">
        <v>18312</v>
      </c>
      <c r="K2522" s="122" t="s">
        <v>18313</v>
      </c>
      <c r="L2522" s="124" t="s">
        <v>6734</v>
      </c>
      <c r="M2522" s="122" t="s">
        <v>3154</v>
      </c>
      <c r="N2522" s="122">
        <v>75</v>
      </c>
      <c r="O2522" s="124" t="s">
        <v>6735</v>
      </c>
      <c r="P2522" s="124" t="s">
        <v>6736</v>
      </c>
      <c r="Q2522" s="124" t="s">
        <v>6737</v>
      </c>
      <c r="R2522" s="125">
        <v>43721.577627314815</v>
      </c>
      <c r="S2522" s="125">
        <v>43726.192511574074</v>
      </c>
      <c r="T2522" s="122" t="s">
        <v>3158</v>
      </c>
      <c r="U2522" s="122" t="s">
        <v>3158</v>
      </c>
      <c r="V2522" s="122" t="s">
        <v>3158</v>
      </c>
      <c r="W2522" s="122" t="s">
        <v>3158</v>
      </c>
      <c r="X2522" s="122" t="s">
        <v>3158</v>
      </c>
      <c r="Y2522" s="122" t="s">
        <v>3158</v>
      </c>
      <c r="Z2522" s="122">
        <v>0</v>
      </c>
      <c r="AA2522" s="122" t="s">
        <v>3158</v>
      </c>
      <c r="AB2522" s="122" t="s">
        <v>3158</v>
      </c>
      <c r="AC2522" s="122" t="s">
        <v>3158</v>
      </c>
      <c r="AD2522" s="125">
        <v>43726.192511574074</v>
      </c>
      <c r="AE2522" s="122" t="s">
        <v>3158</v>
      </c>
    </row>
    <row r="2523" spans="1:31" ht="13">
      <c r="A2523" s="122">
        <v>5367</v>
      </c>
      <c r="B2523" s="122" t="s">
        <v>18314</v>
      </c>
      <c r="C2523" s="122" t="s">
        <v>18315</v>
      </c>
      <c r="D2523" s="122" t="s">
        <v>3146</v>
      </c>
      <c r="E2523" s="122">
        <v>2016</v>
      </c>
      <c r="F2523" s="122" t="s">
        <v>3255</v>
      </c>
      <c r="G2523" s="122" t="s">
        <v>6005</v>
      </c>
      <c r="H2523" s="122" t="s">
        <v>3217</v>
      </c>
      <c r="I2523" s="126">
        <v>44967</v>
      </c>
      <c r="K2523" s="122" t="s">
        <v>18316</v>
      </c>
      <c r="L2523" s="124" t="s">
        <v>18317</v>
      </c>
      <c r="M2523" s="122" t="s">
        <v>3154</v>
      </c>
      <c r="N2523" s="122">
        <v>75</v>
      </c>
      <c r="O2523" s="124" t="s">
        <v>18318</v>
      </c>
      <c r="P2523" s="124" t="s">
        <v>18319</v>
      </c>
      <c r="Q2523" s="124" t="s">
        <v>18320</v>
      </c>
      <c r="R2523" s="125">
        <v>43721.577627314815</v>
      </c>
      <c r="S2523" s="125">
        <v>43726.192511574074</v>
      </c>
      <c r="T2523" s="122" t="s">
        <v>3158</v>
      </c>
      <c r="U2523" s="122" t="s">
        <v>3158</v>
      </c>
      <c r="V2523" s="122" t="s">
        <v>3158</v>
      </c>
      <c r="W2523" s="122" t="s">
        <v>3158</v>
      </c>
      <c r="X2523" s="122" t="s">
        <v>3158</v>
      </c>
      <c r="Y2523" s="122" t="s">
        <v>3158</v>
      </c>
      <c r="Z2523" s="122">
        <v>0</v>
      </c>
      <c r="AA2523" s="122" t="s">
        <v>3158</v>
      </c>
      <c r="AB2523" s="122" t="s">
        <v>3158</v>
      </c>
      <c r="AC2523" s="122" t="s">
        <v>3158</v>
      </c>
      <c r="AD2523" s="125">
        <v>43726.192511574074</v>
      </c>
      <c r="AE2523" s="122" t="s">
        <v>3158</v>
      </c>
    </row>
    <row r="2524" spans="1:31" ht="13">
      <c r="A2524" s="122">
        <v>5368</v>
      </c>
      <c r="B2524" s="122" t="s">
        <v>2651</v>
      </c>
      <c r="C2524" s="122" t="s">
        <v>18321</v>
      </c>
      <c r="D2524" s="122" t="s">
        <v>3146</v>
      </c>
      <c r="E2524" s="122">
        <v>2019</v>
      </c>
      <c r="F2524" s="122" t="s">
        <v>14056</v>
      </c>
      <c r="G2524" s="122" t="s">
        <v>3148</v>
      </c>
      <c r="H2524" s="122" t="s">
        <v>18322</v>
      </c>
      <c r="I2524" s="126">
        <v>44967</v>
      </c>
      <c r="K2524" s="122" t="s">
        <v>18323</v>
      </c>
      <c r="L2524" s="124" t="s">
        <v>18324</v>
      </c>
      <c r="M2524" s="122" t="s">
        <v>3154</v>
      </c>
      <c r="N2524" s="122">
        <v>75</v>
      </c>
      <c r="P2524" s="124" t="s">
        <v>18325</v>
      </c>
      <c r="Q2524" s="124" t="s">
        <v>18326</v>
      </c>
      <c r="R2524" s="125">
        <v>43721.577627314815</v>
      </c>
      <c r="S2524" s="125">
        <v>43726.192511574074</v>
      </c>
      <c r="T2524" s="122" t="s">
        <v>3158</v>
      </c>
      <c r="U2524" s="122" t="s">
        <v>3158</v>
      </c>
      <c r="V2524" s="122" t="s">
        <v>3158</v>
      </c>
      <c r="W2524" s="122" t="s">
        <v>3158</v>
      </c>
      <c r="X2524" s="122" t="s">
        <v>3158</v>
      </c>
      <c r="Y2524" s="122" t="s">
        <v>3158</v>
      </c>
      <c r="Z2524" s="122">
        <v>0</v>
      </c>
      <c r="AA2524" s="122" t="s">
        <v>3158</v>
      </c>
      <c r="AB2524" s="122" t="s">
        <v>3158</v>
      </c>
      <c r="AC2524" s="122" t="s">
        <v>3158</v>
      </c>
      <c r="AD2524" s="125">
        <v>43726.192511574074</v>
      </c>
      <c r="AE2524" s="122" t="s">
        <v>3158</v>
      </c>
    </row>
    <row r="2525" spans="1:31" ht="13">
      <c r="A2525" s="122">
        <v>5369</v>
      </c>
      <c r="B2525" s="122" t="s">
        <v>2654</v>
      </c>
      <c r="C2525" s="122" t="s">
        <v>18327</v>
      </c>
      <c r="D2525" s="122" t="s">
        <v>3146</v>
      </c>
      <c r="E2525" s="122">
        <v>2019</v>
      </c>
      <c r="F2525" s="122" t="s">
        <v>3462</v>
      </c>
      <c r="G2525" s="122" t="s">
        <v>3148</v>
      </c>
      <c r="H2525" s="122" t="s">
        <v>3217</v>
      </c>
      <c r="K2525" s="122" t="s">
        <v>18328</v>
      </c>
      <c r="L2525" s="124" t="s">
        <v>18329</v>
      </c>
      <c r="M2525" s="122" t="s">
        <v>3154</v>
      </c>
      <c r="N2525" s="122">
        <v>75</v>
      </c>
      <c r="P2525" s="124" t="s">
        <v>18330</v>
      </c>
      <c r="Q2525" s="124" t="s">
        <v>18331</v>
      </c>
      <c r="R2525" s="125">
        <v>43721.577627314815</v>
      </c>
      <c r="S2525" s="125">
        <v>43726.192511574074</v>
      </c>
      <c r="T2525" s="122" t="s">
        <v>3158</v>
      </c>
      <c r="U2525" s="122" t="s">
        <v>3158</v>
      </c>
      <c r="V2525" s="122" t="s">
        <v>3158</v>
      </c>
      <c r="W2525" s="122" t="s">
        <v>3158</v>
      </c>
      <c r="X2525" s="122" t="s">
        <v>3158</v>
      </c>
      <c r="Y2525" s="122" t="s">
        <v>3158</v>
      </c>
      <c r="Z2525" s="122">
        <v>0</v>
      </c>
      <c r="AA2525" s="122" t="s">
        <v>3158</v>
      </c>
      <c r="AB2525" s="122" t="s">
        <v>3158</v>
      </c>
      <c r="AC2525" s="122" t="s">
        <v>3158</v>
      </c>
      <c r="AD2525" s="125">
        <v>43726.192511574074</v>
      </c>
      <c r="AE2525" s="122" t="s">
        <v>3158</v>
      </c>
    </row>
    <row r="2526" spans="1:31" ht="13">
      <c r="A2526" s="122">
        <v>5370</v>
      </c>
      <c r="B2526" s="122" t="s">
        <v>18332</v>
      </c>
      <c r="C2526" s="122" t="s">
        <v>18333</v>
      </c>
      <c r="D2526" s="122" t="s">
        <v>3146</v>
      </c>
      <c r="E2526" s="122">
        <v>2012</v>
      </c>
      <c r="F2526" s="122" t="s">
        <v>3438</v>
      </c>
      <c r="G2526" s="122" t="s">
        <v>3148</v>
      </c>
      <c r="H2526" s="122" t="s">
        <v>3217</v>
      </c>
      <c r="I2526" s="122" t="s">
        <v>3682</v>
      </c>
      <c r="K2526" s="122" t="s">
        <v>18334</v>
      </c>
      <c r="L2526" s="124" t="s">
        <v>18335</v>
      </c>
      <c r="M2526" s="122" t="s">
        <v>3154</v>
      </c>
      <c r="N2526" s="122">
        <v>75</v>
      </c>
      <c r="O2526" s="124" t="s">
        <v>18336</v>
      </c>
      <c r="P2526" s="124" t="s">
        <v>18337</v>
      </c>
      <c r="Q2526" s="124" t="s">
        <v>18338</v>
      </c>
      <c r="R2526" s="125">
        <v>43721.577627314815</v>
      </c>
      <c r="S2526" s="125">
        <v>43726.192511574074</v>
      </c>
      <c r="T2526" s="122" t="s">
        <v>3158</v>
      </c>
      <c r="U2526" s="122" t="s">
        <v>3158</v>
      </c>
      <c r="V2526" s="122" t="s">
        <v>3158</v>
      </c>
      <c r="W2526" s="122" t="s">
        <v>3158</v>
      </c>
      <c r="X2526" s="122" t="s">
        <v>3158</v>
      </c>
      <c r="Y2526" s="122" t="s">
        <v>3158</v>
      </c>
      <c r="Z2526" s="122">
        <v>0</v>
      </c>
      <c r="AA2526" s="122" t="s">
        <v>3158</v>
      </c>
      <c r="AB2526" s="122" t="s">
        <v>3158</v>
      </c>
      <c r="AC2526" s="122" t="s">
        <v>3158</v>
      </c>
      <c r="AD2526" s="125">
        <v>43726.192511574074</v>
      </c>
      <c r="AE2526" s="122" t="s">
        <v>3158</v>
      </c>
    </row>
    <row r="2527" spans="1:31" ht="13">
      <c r="A2527" s="122">
        <v>5371</v>
      </c>
      <c r="B2527" s="122" t="s">
        <v>18339</v>
      </c>
      <c r="C2527" s="122" t="s">
        <v>18340</v>
      </c>
      <c r="D2527" s="122" t="s">
        <v>3146</v>
      </c>
      <c r="E2527" s="122">
        <v>2016</v>
      </c>
      <c r="F2527" s="122" t="s">
        <v>3182</v>
      </c>
      <c r="G2527" s="122" t="s">
        <v>6005</v>
      </c>
      <c r="H2527" s="122" t="s">
        <v>3217</v>
      </c>
      <c r="K2527" s="122" t="s">
        <v>18341</v>
      </c>
      <c r="L2527" s="124" t="s">
        <v>18342</v>
      </c>
      <c r="M2527" s="122" t="s">
        <v>3154</v>
      </c>
      <c r="N2527" s="122">
        <v>75</v>
      </c>
      <c r="P2527" s="124" t="s">
        <v>18343</v>
      </c>
      <c r="Q2527" s="124" t="s">
        <v>18344</v>
      </c>
      <c r="R2527" s="125">
        <v>43721.577627314815</v>
      </c>
      <c r="S2527" s="125">
        <v>43726.192511574074</v>
      </c>
      <c r="T2527" s="122" t="s">
        <v>3158</v>
      </c>
      <c r="U2527" s="122" t="s">
        <v>3158</v>
      </c>
      <c r="V2527" s="122" t="s">
        <v>3158</v>
      </c>
      <c r="W2527" s="122" t="s">
        <v>3158</v>
      </c>
      <c r="X2527" s="122" t="s">
        <v>3158</v>
      </c>
      <c r="Y2527" s="122" t="s">
        <v>3158</v>
      </c>
      <c r="Z2527" s="122">
        <v>0</v>
      </c>
      <c r="AA2527" s="122" t="s">
        <v>3158</v>
      </c>
      <c r="AB2527" s="122" t="s">
        <v>3158</v>
      </c>
      <c r="AC2527" s="122" t="s">
        <v>3158</v>
      </c>
      <c r="AD2527" s="125">
        <v>43726.192511574074</v>
      </c>
      <c r="AE2527" s="122" t="s">
        <v>3158</v>
      </c>
    </row>
    <row r="2528" spans="1:31" ht="13">
      <c r="A2528" s="122">
        <v>5372</v>
      </c>
      <c r="B2528" s="122" t="s">
        <v>18345</v>
      </c>
      <c r="C2528" s="122" t="s">
        <v>18346</v>
      </c>
      <c r="D2528" s="122" t="s">
        <v>3146</v>
      </c>
      <c r="E2528" s="122">
        <v>2015</v>
      </c>
      <c r="F2528" s="122" t="s">
        <v>3225</v>
      </c>
      <c r="G2528" s="122" t="s">
        <v>3148</v>
      </c>
      <c r="H2528" s="122" t="s">
        <v>3217</v>
      </c>
      <c r="I2528" s="122" t="s">
        <v>3326</v>
      </c>
      <c r="K2528" s="122" t="s">
        <v>18347</v>
      </c>
      <c r="L2528" s="124" t="s">
        <v>18348</v>
      </c>
      <c r="M2528" s="122" t="s">
        <v>3154</v>
      </c>
      <c r="N2528" s="122">
        <v>75</v>
      </c>
      <c r="O2528" s="124" t="s">
        <v>18349</v>
      </c>
      <c r="P2528" s="124" t="s">
        <v>18350</v>
      </c>
      <c r="Q2528" s="124" t="s">
        <v>18351</v>
      </c>
      <c r="R2528" s="125">
        <v>43721.577627314815</v>
      </c>
      <c r="S2528" s="125">
        <v>43726.192511574074</v>
      </c>
      <c r="T2528" s="122" t="s">
        <v>3158</v>
      </c>
      <c r="U2528" s="122" t="s">
        <v>3158</v>
      </c>
      <c r="V2528" s="122" t="s">
        <v>3158</v>
      </c>
      <c r="W2528" s="122" t="s">
        <v>3158</v>
      </c>
      <c r="X2528" s="122" t="s">
        <v>3158</v>
      </c>
      <c r="Y2528" s="122" t="s">
        <v>3158</v>
      </c>
      <c r="Z2528" s="122">
        <v>0</v>
      </c>
      <c r="AA2528" s="122" t="s">
        <v>3158</v>
      </c>
      <c r="AB2528" s="122" t="s">
        <v>3158</v>
      </c>
      <c r="AC2528" s="122" t="s">
        <v>3158</v>
      </c>
      <c r="AD2528" s="125">
        <v>43726.192511574074</v>
      </c>
      <c r="AE2528" s="122" t="s">
        <v>3158</v>
      </c>
    </row>
    <row r="2529" spans="1:31" ht="13">
      <c r="A2529" s="122">
        <v>5373</v>
      </c>
      <c r="B2529" s="122" t="s">
        <v>18352</v>
      </c>
      <c r="C2529" s="122" t="s">
        <v>18353</v>
      </c>
      <c r="D2529" s="122" t="s">
        <v>3146</v>
      </c>
      <c r="E2529" s="122">
        <v>2014</v>
      </c>
      <c r="F2529" s="122" t="s">
        <v>3438</v>
      </c>
      <c r="G2529" s="122" t="s">
        <v>18354</v>
      </c>
      <c r="H2529" s="122" t="s">
        <v>3217</v>
      </c>
      <c r="I2529" s="122" t="s">
        <v>3385</v>
      </c>
      <c r="J2529" s="122" t="s">
        <v>18355</v>
      </c>
      <c r="K2529" s="122" t="s">
        <v>18356</v>
      </c>
      <c r="L2529" s="124" t="s">
        <v>18357</v>
      </c>
      <c r="M2529" s="122" t="s">
        <v>3154</v>
      </c>
      <c r="N2529" s="122">
        <v>75</v>
      </c>
      <c r="O2529" s="124" t="s">
        <v>18358</v>
      </c>
      <c r="P2529" s="124" t="s">
        <v>18359</v>
      </c>
      <c r="Q2529" s="124" t="s">
        <v>18360</v>
      </c>
      <c r="R2529" s="125">
        <v>43721.577627314815</v>
      </c>
      <c r="S2529" s="125">
        <v>43971.445462962962</v>
      </c>
      <c r="T2529" s="122">
        <v>72</v>
      </c>
      <c r="U2529" s="122" t="s">
        <v>3278</v>
      </c>
      <c r="V2529" s="122" t="s">
        <v>3217</v>
      </c>
      <c r="W2529" s="122" t="s">
        <v>3158</v>
      </c>
      <c r="X2529" s="122" t="s">
        <v>3204</v>
      </c>
      <c r="Y2529" s="122" t="s">
        <v>3158</v>
      </c>
      <c r="Z2529" s="122">
        <v>0</v>
      </c>
      <c r="AA2529" s="122" t="s">
        <v>3158</v>
      </c>
      <c r="AB2529" s="122" t="s">
        <v>3158</v>
      </c>
      <c r="AC2529" s="122" t="s">
        <v>3158</v>
      </c>
      <c r="AD2529" s="125">
        <v>43726.192511574074</v>
      </c>
      <c r="AE2529" s="122" t="s">
        <v>3158</v>
      </c>
    </row>
    <row r="2530" spans="1:31" ht="13">
      <c r="A2530" s="122">
        <v>5374</v>
      </c>
      <c r="B2530" s="122" t="s">
        <v>18361</v>
      </c>
      <c r="C2530" s="122" t="s">
        <v>18362</v>
      </c>
      <c r="D2530" s="122" t="s">
        <v>3146</v>
      </c>
      <c r="E2530" s="122">
        <v>2013</v>
      </c>
      <c r="F2530" s="122" t="s">
        <v>3225</v>
      </c>
      <c r="G2530" s="122" t="s">
        <v>3148</v>
      </c>
      <c r="H2530" s="122" t="s">
        <v>3217</v>
      </c>
      <c r="K2530" s="122" t="s">
        <v>18363</v>
      </c>
      <c r="L2530" s="124" t="s">
        <v>18364</v>
      </c>
      <c r="M2530" s="122" t="s">
        <v>3154</v>
      </c>
      <c r="N2530" s="122">
        <v>75</v>
      </c>
      <c r="R2530" s="125">
        <v>43721.577627314815</v>
      </c>
      <c r="S2530" s="125">
        <v>43726.192511574074</v>
      </c>
      <c r="T2530" s="122" t="s">
        <v>3158</v>
      </c>
      <c r="U2530" s="122" t="s">
        <v>3158</v>
      </c>
      <c r="V2530" s="122" t="s">
        <v>3158</v>
      </c>
      <c r="W2530" s="122" t="s">
        <v>3158</v>
      </c>
      <c r="X2530" s="122" t="s">
        <v>3158</v>
      </c>
      <c r="Y2530" s="122" t="s">
        <v>3158</v>
      </c>
      <c r="Z2530" s="122">
        <v>0</v>
      </c>
      <c r="AA2530" s="122" t="s">
        <v>3158</v>
      </c>
      <c r="AB2530" s="122" t="s">
        <v>3158</v>
      </c>
      <c r="AC2530" s="122" t="s">
        <v>3158</v>
      </c>
      <c r="AD2530" s="125">
        <v>43726.192511574074</v>
      </c>
      <c r="AE2530" s="122" t="s">
        <v>3158</v>
      </c>
    </row>
    <row r="2531" spans="1:31" ht="13">
      <c r="A2531" s="122">
        <v>5375</v>
      </c>
      <c r="B2531" s="122" t="s">
        <v>18365</v>
      </c>
      <c r="C2531" s="122" t="s">
        <v>18366</v>
      </c>
      <c r="D2531" s="122" t="s">
        <v>3146</v>
      </c>
      <c r="E2531" s="122">
        <v>2010</v>
      </c>
      <c r="F2531" s="122" t="s">
        <v>3182</v>
      </c>
      <c r="G2531" s="122" t="s">
        <v>3148</v>
      </c>
      <c r="H2531" s="122" t="s">
        <v>3217</v>
      </c>
      <c r="I2531" s="122" t="s">
        <v>3316</v>
      </c>
      <c r="K2531" s="122" t="s">
        <v>18367</v>
      </c>
      <c r="L2531" s="124" t="s">
        <v>18368</v>
      </c>
      <c r="M2531" s="122" t="s">
        <v>3154</v>
      </c>
      <c r="N2531" s="122">
        <v>75</v>
      </c>
      <c r="O2531" s="124" t="s">
        <v>18369</v>
      </c>
      <c r="P2531" s="124" t="s">
        <v>18370</v>
      </c>
      <c r="Q2531" s="124" t="s">
        <v>18371</v>
      </c>
      <c r="R2531" s="125">
        <v>43721.577627314815</v>
      </c>
      <c r="S2531" s="125">
        <v>43726.192511574074</v>
      </c>
      <c r="T2531" s="122" t="s">
        <v>3158</v>
      </c>
      <c r="U2531" s="122" t="s">
        <v>3158</v>
      </c>
      <c r="V2531" s="122" t="s">
        <v>3158</v>
      </c>
      <c r="W2531" s="122" t="s">
        <v>3158</v>
      </c>
      <c r="X2531" s="122" t="s">
        <v>3158</v>
      </c>
      <c r="Y2531" s="122" t="s">
        <v>3158</v>
      </c>
      <c r="Z2531" s="122">
        <v>0</v>
      </c>
      <c r="AA2531" s="122" t="s">
        <v>3158</v>
      </c>
      <c r="AB2531" s="122" t="s">
        <v>3158</v>
      </c>
      <c r="AC2531" s="122" t="s">
        <v>3158</v>
      </c>
      <c r="AD2531" s="125">
        <v>43726.192511574074</v>
      </c>
      <c r="AE2531" s="122" t="s">
        <v>3158</v>
      </c>
    </row>
    <row r="2532" spans="1:31" ht="13">
      <c r="A2532" s="122">
        <v>5376</v>
      </c>
      <c r="B2532" s="122" t="s">
        <v>18372</v>
      </c>
      <c r="C2532" s="122" t="s">
        <v>18373</v>
      </c>
      <c r="D2532" s="122" t="s">
        <v>3146</v>
      </c>
      <c r="E2532" s="122">
        <v>2015</v>
      </c>
      <c r="F2532" s="122" t="s">
        <v>3225</v>
      </c>
      <c r="G2532" s="122" t="s">
        <v>6005</v>
      </c>
      <c r="H2532" s="122" t="s">
        <v>3217</v>
      </c>
      <c r="I2532" s="126">
        <v>44967</v>
      </c>
      <c r="K2532" s="122" t="s">
        <v>18374</v>
      </c>
      <c r="L2532" s="124" t="s">
        <v>18375</v>
      </c>
      <c r="M2532" s="122" t="s">
        <v>3154</v>
      </c>
      <c r="N2532" s="122">
        <v>75</v>
      </c>
      <c r="O2532" s="124" t="s">
        <v>18376</v>
      </c>
      <c r="P2532" s="124" t="s">
        <v>18377</v>
      </c>
      <c r="Q2532" s="124" t="s">
        <v>18378</v>
      </c>
      <c r="R2532" s="125">
        <v>43721.577627314815</v>
      </c>
      <c r="S2532" s="125">
        <v>43726.192511574074</v>
      </c>
      <c r="T2532" s="122" t="s">
        <v>3158</v>
      </c>
      <c r="U2532" s="122" t="s">
        <v>3158</v>
      </c>
      <c r="V2532" s="122" t="s">
        <v>3158</v>
      </c>
      <c r="W2532" s="122" t="s">
        <v>3158</v>
      </c>
      <c r="X2532" s="122" t="s">
        <v>3158</v>
      </c>
      <c r="Y2532" s="122" t="s">
        <v>3158</v>
      </c>
      <c r="Z2532" s="122">
        <v>0</v>
      </c>
      <c r="AA2532" s="122" t="s">
        <v>3158</v>
      </c>
      <c r="AB2532" s="122" t="s">
        <v>3158</v>
      </c>
      <c r="AC2532" s="122" t="s">
        <v>3158</v>
      </c>
      <c r="AD2532" s="125">
        <v>43726.192511574074</v>
      </c>
      <c r="AE2532" s="122" t="s">
        <v>3158</v>
      </c>
    </row>
    <row r="2533" spans="1:31" ht="13">
      <c r="A2533" s="122">
        <v>5377</v>
      </c>
      <c r="B2533" s="124" t="s">
        <v>18379</v>
      </c>
      <c r="C2533" s="122" t="s">
        <v>18380</v>
      </c>
      <c r="D2533" s="122" t="s">
        <v>3146</v>
      </c>
      <c r="E2533" s="122">
        <v>2015</v>
      </c>
      <c r="F2533" s="122" t="s">
        <v>3147</v>
      </c>
      <c r="G2533" s="122" t="s">
        <v>6022</v>
      </c>
      <c r="H2533" s="122" t="s">
        <v>3217</v>
      </c>
      <c r="I2533" s="126">
        <v>44967</v>
      </c>
      <c r="K2533" s="122" t="s">
        <v>18381</v>
      </c>
      <c r="L2533" s="124" t="s">
        <v>18382</v>
      </c>
      <c r="M2533" s="122" t="s">
        <v>3154</v>
      </c>
      <c r="N2533" s="122">
        <v>75</v>
      </c>
      <c r="O2533" s="124" t="s">
        <v>18383</v>
      </c>
      <c r="P2533" s="124" t="s">
        <v>18384</v>
      </c>
      <c r="Q2533" s="124" t="s">
        <v>18385</v>
      </c>
      <c r="R2533" s="125">
        <v>43721.577627314815</v>
      </c>
      <c r="S2533" s="125">
        <v>43726.192511574074</v>
      </c>
      <c r="T2533" s="122" t="s">
        <v>3158</v>
      </c>
      <c r="U2533" s="122" t="s">
        <v>3158</v>
      </c>
      <c r="V2533" s="122" t="s">
        <v>3158</v>
      </c>
      <c r="W2533" s="122" t="s">
        <v>3158</v>
      </c>
      <c r="X2533" s="122" t="s">
        <v>3158</v>
      </c>
      <c r="Y2533" s="122" t="s">
        <v>3158</v>
      </c>
      <c r="Z2533" s="122">
        <v>0</v>
      </c>
      <c r="AA2533" s="122" t="s">
        <v>3158</v>
      </c>
      <c r="AB2533" s="122" t="s">
        <v>3158</v>
      </c>
      <c r="AC2533" s="122" t="s">
        <v>3158</v>
      </c>
      <c r="AD2533" s="125">
        <v>43726.192511574074</v>
      </c>
      <c r="AE2533" s="122" t="s">
        <v>3158</v>
      </c>
    </row>
    <row r="2534" spans="1:31" ht="13">
      <c r="A2534" s="122">
        <v>5378</v>
      </c>
      <c r="B2534" s="124" t="s">
        <v>18386</v>
      </c>
      <c r="C2534" s="122" t="s">
        <v>18387</v>
      </c>
      <c r="D2534" s="122" t="s">
        <v>3146</v>
      </c>
      <c r="E2534" s="122">
        <v>2016</v>
      </c>
      <c r="F2534" s="122" t="s">
        <v>3438</v>
      </c>
      <c r="G2534" s="122" t="s">
        <v>3587</v>
      </c>
      <c r="H2534" s="122" t="s">
        <v>3217</v>
      </c>
      <c r="I2534" s="122" t="s">
        <v>3385</v>
      </c>
      <c r="J2534" s="122" t="s">
        <v>18388</v>
      </c>
      <c r="K2534" s="122" t="s">
        <v>18389</v>
      </c>
      <c r="L2534" s="124" t="s">
        <v>18390</v>
      </c>
      <c r="M2534" s="122" t="s">
        <v>3154</v>
      </c>
      <c r="N2534" s="122">
        <v>75</v>
      </c>
      <c r="O2534" s="124" t="s">
        <v>18391</v>
      </c>
      <c r="P2534" s="122" t="s">
        <v>3158</v>
      </c>
      <c r="Q2534" s="124" t="s">
        <v>18392</v>
      </c>
      <c r="R2534" s="125">
        <v>43721.577627314815</v>
      </c>
      <c r="S2534" s="125">
        <v>44424.489293981482</v>
      </c>
      <c r="T2534" s="122">
        <v>68</v>
      </c>
      <c r="U2534" s="122" t="s">
        <v>3202</v>
      </c>
      <c r="V2534" s="122" t="s">
        <v>3415</v>
      </c>
      <c r="W2534" s="122" t="s">
        <v>3158</v>
      </c>
      <c r="X2534" s="122" t="s">
        <v>3204</v>
      </c>
      <c r="Y2534" s="122" t="s">
        <v>3158</v>
      </c>
      <c r="Z2534" s="122">
        <v>0</v>
      </c>
      <c r="AA2534" s="122" t="s">
        <v>3158</v>
      </c>
      <c r="AB2534" s="122" t="s">
        <v>3158</v>
      </c>
      <c r="AC2534" s="122" t="s">
        <v>3158</v>
      </c>
      <c r="AD2534" s="125">
        <v>43726.192511574074</v>
      </c>
      <c r="AE2534" s="122" t="s">
        <v>3158</v>
      </c>
    </row>
    <row r="2535" spans="1:31" ht="13">
      <c r="A2535" s="122">
        <v>5379</v>
      </c>
      <c r="B2535" s="124" t="s">
        <v>18393</v>
      </c>
      <c r="C2535" s="122" t="s">
        <v>18394</v>
      </c>
      <c r="D2535" s="122" t="s">
        <v>3146</v>
      </c>
      <c r="E2535" s="122">
        <v>2016</v>
      </c>
      <c r="F2535" s="122" t="s">
        <v>3147</v>
      </c>
      <c r="G2535" s="122" t="s">
        <v>3148</v>
      </c>
      <c r="H2535" s="122" t="s">
        <v>3217</v>
      </c>
      <c r="I2535" s="122" t="s">
        <v>3326</v>
      </c>
      <c r="K2535" s="122" t="s">
        <v>18395</v>
      </c>
      <c r="L2535" s="124" t="s">
        <v>18396</v>
      </c>
      <c r="M2535" s="122" t="s">
        <v>3154</v>
      </c>
      <c r="N2535" s="122">
        <v>75</v>
      </c>
      <c r="O2535" s="124" t="s">
        <v>18397</v>
      </c>
      <c r="P2535" s="124" t="s">
        <v>18398</v>
      </c>
      <c r="Q2535" s="124" t="s">
        <v>18399</v>
      </c>
      <c r="R2535" s="125">
        <v>43721.577627314815</v>
      </c>
      <c r="S2535" s="125">
        <v>43726.192511574074</v>
      </c>
      <c r="T2535" s="122" t="s">
        <v>3158</v>
      </c>
      <c r="U2535" s="122" t="s">
        <v>3158</v>
      </c>
      <c r="V2535" s="122" t="s">
        <v>3158</v>
      </c>
      <c r="W2535" s="122" t="s">
        <v>3158</v>
      </c>
      <c r="X2535" s="122" t="s">
        <v>3158</v>
      </c>
      <c r="Y2535" s="122" t="s">
        <v>3158</v>
      </c>
      <c r="Z2535" s="122">
        <v>0</v>
      </c>
      <c r="AA2535" s="122" t="s">
        <v>3158</v>
      </c>
      <c r="AB2535" s="122" t="s">
        <v>3158</v>
      </c>
      <c r="AC2535" s="122" t="s">
        <v>3158</v>
      </c>
      <c r="AD2535" s="125">
        <v>43726.192511574074</v>
      </c>
      <c r="AE2535" s="122" t="s">
        <v>3158</v>
      </c>
    </row>
    <row r="2536" spans="1:31" ht="13">
      <c r="A2536" s="122">
        <v>5380</v>
      </c>
      <c r="B2536" s="122" t="s">
        <v>18400</v>
      </c>
      <c r="C2536" s="122" t="s">
        <v>18401</v>
      </c>
      <c r="D2536" s="122" t="s">
        <v>3146</v>
      </c>
      <c r="E2536" s="122">
        <v>2010</v>
      </c>
      <c r="F2536" s="122" t="s">
        <v>7129</v>
      </c>
      <c r="G2536" s="122" t="s">
        <v>6005</v>
      </c>
      <c r="H2536" s="122" t="s">
        <v>3217</v>
      </c>
      <c r="I2536" s="122" t="s">
        <v>3326</v>
      </c>
      <c r="K2536" s="122" t="s">
        <v>18402</v>
      </c>
      <c r="L2536" s="124" t="s">
        <v>18403</v>
      </c>
      <c r="M2536" s="122" t="s">
        <v>3154</v>
      </c>
      <c r="N2536" s="122">
        <v>75</v>
      </c>
      <c r="O2536" s="124" t="s">
        <v>18404</v>
      </c>
      <c r="P2536" s="124" t="s">
        <v>18405</v>
      </c>
      <c r="Q2536" s="124" t="s">
        <v>18406</v>
      </c>
      <c r="R2536" s="125">
        <v>43721.577627314815</v>
      </c>
      <c r="S2536" s="125">
        <v>43726.192511574074</v>
      </c>
      <c r="T2536" s="122" t="s">
        <v>3158</v>
      </c>
      <c r="U2536" s="122" t="s">
        <v>3158</v>
      </c>
      <c r="V2536" s="122" t="s">
        <v>3158</v>
      </c>
      <c r="W2536" s="122" t="s">
        <v>3158</v>
      </c>
      <c r="X2536" s="122" t="s">
        <v>3158</v>
      </c>
      <c r="Y2536" s="122" t="s">
        <v>3158</v>
      </c>
      <c r="Z2536" s="122">
        <v>0</v>
      </c>
      <c r="AA2536" s="122" t="s">
        <v>3158</v>
      </c>
      <c r="AB2536" s="122" t="s">
        <v>3158</v>
      </c>
      <c r="AC2536" s="122" t="s">
        <v>3158</v>
      </c>
      <c r="AD2536" s="125">
        <v>43726.192511574074</v>
      </c>
      <c r="AE2536" s="122" t="s">
        <v>3158</v>
      </c>
    </row>
    <row r="2537" spans="1:31" ht="13">
      <c r="A2537" s="122">
        <v>5381</v>
      </c>
      <c r="B2537" s="122" t="s">
        <v>18407</v>
      </c>
      <c r="C2537" s="122" t="s">
        <v>18408</v>
      </c>
      <c r="D2537" s="122" t="s">
        <v>3146</v>
      </c>
      <c r="E2537" s="122">
        <v>2010</v>
      </c>
      <c r="F2537" s="122" t="s">
        <v>3225</v>
      </c>
      <c r="G2537" s="122" t="s">
        <v>18409</v>
      </c>
      <c r="H2537" s="122" t="s">
        <v>3217</v>
      </c>
      <c r="I2537" s="122" t="s">
        <v>3326</v>
      </c>
      <c r="K2537" s="122" t="s">
        <v>18410</v>
      </c>
      <c r="L2537" s="124" t="s">
        <v>18411</v>
      </c>
      <c r="M2537" s="122" t="s">
        <v>3154</v>
      </c>
      <c r="N2537" s="122">
        <v>75</v>
      </c>
      <c r="O2537" s="124" t="s">
        <v>18412</v>
      </c>
      <c r="R2537" s="125">
        <v>43721.577627314815</v>
      </c>
      <c r="S2537" s="125">
        <v>43726.192511574074</v>
      </c>
      <c r="T2537" s="122" t="s">
        <v>3158</v>
      </c>
      <c r="U2537" s="122" t="s">
        <v>3158</v>
      </c>
      <c r="V2537" s="122" t="s">
        <v>3158</v>
      </c>
      <c r="W2537" s="122" t="s">
        <v>3158</v>
      </c>
      <c r="X2537" s="122" t="s">
        <v>3158</v>
      </c>
      <c r="Y2537" s="122" t="s">
        <v>3158</v>
      </c>
      <c r="Z2537" s="122">
        <v>0</v>
      </c>
      <c r="AA2537" s="122" t="s">
        <v>3158</v>
      </c>
      <c r="AB2537" s="122" t="s">
        <v>3158</v>
      </c>
      <c r="AC2537" s="122" t="s">
        <v>3158</v>
      </c>
      <c r="AD2537" s="125">
        <v>43726.192511574074</v>
      </c>
      <c r="AE2537" s="122" t="s">
        <v>3158</v>
      </c>
    </row>
    <row r="2538" spans="1:31" ht="13">
      <c r="A2538" s="122">
        <v>5382</v>
      </c>
      <c r="B2538" s="122" t="s">
        <v>18413</v>
      </c>
      <c r="C2538" s="122" t="s">
        <v>18414</v>
      </c>
      <c r="D2538" s="122" t="s">
        <v>3146</v>
      </c>
      <c r="E2538" s="122">
        <v>2013</v>
      </c>
      <c r="F2538" s="122" t="s">
        <v>6564</v>
      </c>
      <c r="G2538" s="122" t="s">
        <v>3148</v>
      </c>
      <c r="H2538" s="122" t="s">
        <v>3217</v>
      </c>
      <c r="I2538" s="126">
        <v>44936</v>
      </c>
      <c r="K2538" s="122" t="s">
        <v>18415</v>
      </c>
      <c r="L2538" s="124" t="s">
        <v>18416</v>
      </c>
      <c r="M2538" s="122" t="s">
        <v>3154</v>
      </c>
      <c r="N2538" s="122">
        <v>75</v>
      </c>
      <c r="P2538" s="124" t="s">
        <v>18417</v>
      </c>
      <c r="Q2538" s="124" t="s">
        <v>18418</v>
      </c>
      <c r="R2538" s="125">
        <v>43721.577627314815</v>
      </c>
      <c r="S2538" s="125">
        <v>43726.192511574074</v>
      </c>
      <c r="T2538" s="122" t="s">
        <v>3158</v>
      </c>
      <c r="U2538" s="122" t="s">
        <v>3158</v>
      </c>
      <c r="V2538" s="122" t="s">
        <v>3158</v>
      </c>
      <c r="W2538" s="122" t="s">
        <v>3158</v>
      </c>
      <c r="X2538" s="122" t="s">
        <v>3158</v>
      </c>
      <c r="Y2538" s="122" t="s">
        <v>3158</v>
      </c>
      <c r="Z2538" s="122">
        <v>0</v>
      </c>
      <c r="AA2538" s="122" t="s">
        <v>3158</v>
      </c>
      <c r="AB2538" s="122" t="s">
        <v>3158</v>
      </c>
      <c r="AC2538" s="122" t="s">
        <v>3158</v>
      </c>
      <c r="AD2538" s="125">
        <v>43726.192511574074</v>
      </c>
      <c r="AE2538" s="122" t="s">
        <v>3158</v>
      </c>
    </row>
    <row r="2539" spans="1:31" ht="13">
      <c r="A2539" s="122">
        <v>5383</v>
      </c>
      <c r="B2539" s="122" t="s">
        <v>18419</v>
      </c>
      <c r="C2539" s="122" t="s">
        <v>18420</v>
      </c>
      <c r="D2539" s="122" t="s">
        <v>3146</v>
      </c>
      <c r="E2539" s="122">
        <v>2015</v>
      </c>
      <c r="F2539" s="122" t="s">
        <v>3182</v>
      </c>
      <c r="G2539" s="122" t="s">
        <v>3148</v>
      </c>
      <c r="H2539" s="122" t="s">
        <v>3217</v>
      </c>
      <c r="I2539" s="122" t="s">
        <v>3326</v>
      </c>
      <c r="K2539" s="122" t="s">
        <v>18421</v>
      </c>
      <c r="L2539" s="124" t="s">
        <v>18422</v>
      </c>
      <c r="M2539" s="122" t="s">
        <v>3154</v>
      </c>
      <c r="N2539" s="122">
        <v>75</v>
      </c>
      <c r="O2539" s="124" t="s">
        <v>18423</v>
      </c>
      <c r="P2539" s="124" t="s">
        <v>18424</v>
      </c>
      <c r="Q2539" s="124" t="s">
        <v>18425</v>
      </c>
      <c r="R2539" s="125">
        <v>43721.577627314815</v>
      </c>
      <c r="S2539" s="125">
        <v>43726.192511574074</v>
      </c>
      <c r="T2539" s="122" t="s">
        <v>3158</v>
      </c>
      <c r="U2539" s="122" t="s">
        <v>3158</v>
      </c>
      <c r="V2539" s="122" t="s">
        <v>3158</v>
      </c>
      <c r="W2539" s="122" t="s">
        <v>3158</v>
      </c>
      <c r="X2539" s="122" t="s">
        <v>3158</v>
      </c>
      <c r="Y2539" s="122" t="s">
        <v>3158</v>
      </c>
      <c r="Z2539" s="122">
        <v>0</v>
      </c>
      <c r="AA2539" s="122" t="s">
        <v>3158</v>
      </c>
      <c r="AB2539" s="122" t="s">
        <v>3158</v>
      </c>
      <c r="AC2539" s="122" t="s">
        <v>3158</v>
      </c>
      <c r="AD2539" s="125">
        <v>43726.192511574074</v>
      </c>
      <c r="AE2539" s="122" t="s">
        <v>3158</v>
      </c>
    </row>
    <row r="2540" spans="1:31" ht="13">
      <c r="A2540" s="122">
        <v>5384</v>
      </c>
      <c r="B2540" s="122" t="s">
        <v>18426</v>
      </c>
      <c r="C2540" s="122" t="s">
        <v>18427</v>
      </c>
      <c r="D2540" s="122" t="s">
        <v>3146</v>
      </c>
      <c r="E2540" s="122">
        <v>2015</v>
      </c>
      <c r="F2540" s="122" t="s">
        <v>7129</v>
      </c>
      <c r="G2540" s="122" t="s">
        <v>3148</v>
      </c>
      <c r="H2540" s="122" t="s">
        <v>3217</v>
      </c>
      <c r="I2540" s="122" t="s">
        <v>3326</v>
      </c>
      <c r="K2540" s="122" t="s">
        <v>18428</v>
      </c>
      <c r="L2540" s="124" t="s">
        <v>18429</v>
      </c>
      <c r="M2540" s="122" t="s">
        <v>3154</v>
      </c>
      <c r="N2540" s="122">
        <v>75</v>
      </c>
      <c r="O2540" s="124" t="s">
        <v>18430</v>
      </c>
      <c r="P2540" s="124" t="s">
        <v>18431</v>
      </c>
      <c r="Q2540" s="124" t="s">
        <v>18432</v>
      </c>
      <c r="R2540" s="125">
        <v>43721.577627314815</v>
      </c>
      <c r="S2540" s="125">
        <v>43726.192511574074</v>
      </c>
      <c r="T2540" s="122" t="s">
        <v>3158</v>
      </c>
      <c r="U2540" s="122" t="s">
        <v>3158</v>
      </c>
      <c r="V2540" s="122" t="s">
        <v>3158</v>
      </c>
      <c r="W2540" s="122" t="s">
        <v>3158</v>
      </c>
      <c r="X2540" s="122" t="s">
        <v>3158</v>
      </c>
      <c r="Y2540" s="122" t="s">
        <v>3158</v>
      </c>
      <c r="Z2540" s="122">
        <v>0</v>
      </c>
      <c r="AA2540" s="122" t="s">
        <v>3158</v>
      </c>
      <c r="AB2540" s="122" t="s">
        <v>3158</v>
      </c>
      <c r="AC2540" s="122" t="s">
        <v>3158</v>
      </c>
      <c r="AD2540" s="125">
        <v>43726.192511574074</v>
      </c>
      <c r="AE2540" s="122" t="s">
        <v>3158</v>
      </c>
    </row>
    <row r="2541" spans="1:31" ht="13">
      <c r="A2541" s="122">
        <v>5385</v>
      </c>
      <c r="B2541" s="122" t="s">
        <v>18433</v>
      </c>
      <c r="C2541" s="122" t="s">
        <v>18434</v>
      </c>
      <c r="D2541" s="122" t="s">
        <v>3146</v>
      </c>
      <c r="E2541" s="122">
        <v>2014</v>
      </c>
      <c r="F2541" s="122" t="s">
        <v>3147</v>
      </c>
      <c r="G2541" s="122" t="s">
        <v>18435</v>
      </c>
      <c r="H2541" s="122" t="s">
        <v>3217</v>
      </c>
      <c r="I2541" s="126">
        <v>44967</v>
      </c>
      <c r="K2541" s="122" t="s">
        <v>18436</v>
      </c>
      <c r="L2541" s="124" t="s">
        <v>18437</v>
      </c>
      <c r="M2541" s="122" t="s">
        <v>3154</v>
      </c>
      <c r="N2541" s="122">
        <v>75</v>
      </c>
      <c r="O2541" s="124" t="s">
        <v>18438</v>
      </c>
      <c r="P2541" s="124" t="s">
        <v>18439</v>
      </c>
      <c r="Q2541" s="124" t="s">
        <v>18440</v>
      </c>
      <c r="R2541" s="125">
        <v>43721.577627314815</v>
      </c>
      <c r="S2541" s="125">
        <v>43726.192511574074</v>
      </c>
      <c r="T2541" s="122" t="s">
        <v>3158</v>
      </c>
      <c r="U2541" s="122" t="s">
        <v>3158</v>
      </c>
      <c r="V2541" s="122" t="s">
        <v>3158</v>
      </c>
      <c r="W2541" s="122" t="s">
        <v>3158</v>
      </c>
      <c r="X2541" s="122" t="s">
        <v>3158</v>
      </c>
      <c r="Y2541" s="122" t="s">
        <v>3158</v>
      </c>
      <c r="Z2541" s="122">
        <v>0</v>
      </c>
      <c r="AA2541" s="122" t="s">
        <v>3158</v>
      </c>
      <c r="AB2541" s="122" t="s">
        <v>3158</v>
      </c>
      <c r="AC2541" s="122" t="s">
        <v>3158</v>
      </c>
      <c r="AD2541" s="125">
        <v>43726.192511574074</v>
      </c>
      <c r="AE2541" s="122" t="s">
        <v>3158</v>
      </c>
    </row>
    <row r="2542" spans="1:31" ht="13">
      <c r="A2542" s="122">
        <v>5386</v>
      </c>
      <c r="B2542" s="122" t="s">
        <v>18441</v>
      </c>
      <c r="C2542" s="122" t="s">
        <v>18442</v>
      </c>
      <c r="D2542" s="122" t="s">
        <v>3146</v>
      </c>
      <c r="E2542" s="122">
        <v>2010</v>
      </c>
      <c r="F2542" s="122" t="s">
        <v>3147</v>
      </c>
      <c r="G2542" s="122" t="s">
        <v>3148</v>
      </c>
      <c r="H2542" s="122" t="s">
        <v>3217</v>
      </c>
      <c r="K2542" s="122" t="s">
        <v>18443</v>
      </c>
      <c r="L2542" s="124" t="s">
        <v>18444</v>
      </c>
      <c r="M2542" s="122" t="s">
        <v>3154</v>
      </c>
      <c r="N2542" s="122">
        <v>75</v>
      </c>
      <c r="P2542" s="124" t="s">
        <v>18445</v>
      </c>
      <c r="R2542" s="125">
        <v>43721.577627314815</v>
      </c>
      <c r="S2542" s="125">
        <v>43726.192511574074</v>
      </c>
      <c r="T2542" s="122" t="s">
        <v>3158</v>
      </c>
      <c r="U2542" s="122" t="s">
        <v>3158</v>
      </c>
      <c r="V2542" s="122" t="s">
        <v>3158</v>
      </c>
      <c r="W2542" s="122" t="s">
        <v>3158</v>
      </c>
      <c r="X2542" s="122" t="s">
        <v>3158</v>
      </c>
      <c r="Y2542" s="122" t="s">
        <v>3158</v>
      </c>
      <c r="Z2542" s="122">
        <v>0</v>
      </c>
      <c r="AA2542" s="122" t="s">
        <v>3158</v>
      </c>
      <c r="AB2542" s="122" t="s">
        <v>3158</v>
      </c>
      <c r="AC2542" s="122" t="s">
        <v>3158</v>
      </c>
      <c r="AD2542" s="125">
        <v>43726.192511574074</v>
      </c>
      <c r="AE2542" s="122" t="s">
        <v>3158</v>
      </c>
    </row>
    <row r="2543" spans="1:31" ht="13">
      <c r="A2543" s="122">
        <v>5387</v>
      </c>
      <c r="B2543" s="122" t="s">
        <v>18446</v>
      </c>
      <c r="C2543" s="122" t="s">
        <v>18447</v>
      </c>
      <c r="D2543" s="122" t="s">
        <v>3146</v>
      </c>
      <c r="E2543" s="122">
        <v>2012</v>
      </c>
      <c r="F2543" s="122" t="s">
        <v>7129</v>
      </c>
      <c r="G2543" s="122" t="s">
        <v>3148</v>
      </c>
      <c r="H2543" s="122" t="s">
        <v>3217</v>
      </c>
      <c r="I2543" s="126">
        <v>44936</v>
      </c>
      <c r="K2543" s="122" t="s">
        <v>18448</v>
      </c>
      <c r="L2543" s="124" t="s">
        <v>18449</v>
      </c>
      <c r="M2543" s="122" t="s">
        <v>3154</v>
      </c>
      <c r="N2543" s="122">
        <v>75</v>
      </c>
      <c r="O2543" s="124" t="s">
        <v>18450</v>
      </c>
      <c r="Q2543" s="124" t="s">
        <v>18451</v>
      </c>
      <c r="R2543" s="125">
        <v>43721.577627314815</v>
      </c>
      <c r="S2543" s="125">
        <v>43726.192511574074</v>
      </c>
      <c r="T2543" s="122" t="s">
        <v>3158</v>
      </c>
      <c r="U2543" s="122" t="s">
        <v>3158</v>
      </c>
      <c r="V2543" s="122" t="s">
        <v>3158</v>
      </c>
      <c r="W2543" s="122" t="s">
        <v>3158</v>
      </c>
      <c r="X2543" s="122" t="s">
        <v>3158</v>
      </c>
      <c r="Y2543" s="122" t="s">
        <v>3158</v>
      </c>
      <c r="Z2543" s="122">
        <v>0</v>
      </c>
      <c r="AA2543" s="122" t="s">
        <v>3158</v>
      </c>
      <c r="AB2543" s="122" t="s">
        <v>3158</v>
      </c>
      <c r="AC2543" s="122" t="s">
        <v>3158</v>
      </c>
      <c r="AD2543" s="125">
        <v>43726.192511574074</v>
      </c>
      <c r="AE2543" s="122" t="s">
        <v>3158</v>
      </c>
    </row>
    <row r="2544" spans="1:31" ht="13">
      <c r="A2544" s="122">
        <v>5388</v>
      </c>
      <c r="B2544" s="122" t="s">
        <v>18452</v>
      </c>
      <c r="C2544" s="122" t="s">
        <v>18453</v>
      </c>
      <c r="D2544" s="122" t="s">
        <v>3146</v>
      </c>
      <c r="E2544" s="122">
        <v>2013</v>
      </c>
      <c r="F2544" s="122" t="s">
        <v>3147</v>
      </c>
      <c r="G2544" s="122" t="s">
        <v>6005</v>
      </c>
      <c r="H2544" s="122" t="s">
        <v>3217</v>
      </c>
      <c r="I2544" s="122" t="s">
        <v>3326</v>
      </c>
      <c r="K2544" s="122" t="s">
        <v>18454</v>
      </c>
      <c r="L2544" s="124" t="s">
        <v>18455</v>
      </c>
      <c r="M2544" s="122" t="s">
        <v>3154</v>
      </c>
      <c r="N2544" s="122">
        <v>75</v>
      </c>
      <c r="O2544" s="124" t="s">
        <v>18456</v>
      </c>
      <c r="P2544" s="124" t="s">
        <v>18457</v>
      </c>
      <c r="Q2544" s="124" t="s">
        <v>18458</v>
      </c>
      <c r="R2544" s="125">
        <v>43721.577627314815</v>
      </c>
      <c r="S2544" s="125">
        <v>43726.192511574074</v>
      </c>
      <c r="T2544" s="122" t="s">
        <v>3158</v>
      </c>
      <c r="U2544" s="122" t="s">
        <v>3158</v>
      </c>
      <c r="V2544" s="122" t="s">
        <v>3158</v>
      </c>
      <c r="W2544" s="122" t="s">
        <v>3158</v>
      </c>
      <c r="X2544" s="122" t="s">
        <v>3158</v>
      </c>
      <c r="Y2544" s="122" t="s">
        <v>3158</v>
      </c>
      <c r="Z2544" s="122">
        <v>0</v>
      </c>
      <c r="AA2544" s="122" t="s">
        <v>3158</v>
      </c>
      <c r="AB2544" s="122" t="s">
        <v>3158</v>
      </c>
      <c r="AC2544" s="122" t="s">
        <v>3158</v>
      </c>
      <c r="AD2544" s="125">
        <v>43726.192511574074</v>
      </c>
      <c r="AE2544" s="122" t="s">
        <v>3158</v>
      </c>
    </row>
    <row r="2545" spans="1:31" ht="13">
      <c r="A2545" s="122">
        <v>5389</v>
      </c>
      <c r="B2545" s="122" t="s">
        <v>18459</v>
      </c>
      <c r="C2545" s="122" t="s">
        <v>18460</v>
      </c>
      <c r="D2545" s="122" t="s">
        <v>3146</v>
      </c>
      <c r="E2545" s="122">
        <v>2011</v>
      </c>
      <c r="F2545" s="122" t="s">
        <v>6564</v>
      </c>
      <c r="G2545" s="122" t="s">
        <v>18461</v>
      </c>
      <c r="H2545" s="122" t="s">
        <v>3217</v>
      </c>
      <c r="I2545" s="122" t="s">
        <v>3326</v>
      </c>
      <c r="K2545" s="122" t="s">
        <v>18462</v>
      </c>
      <c r="L2545" s="124" t="s">
        <v>18463</v>
      </c>
      <c r="M2545" s="122" t="s">
        <v>3154</v>
      </c>
      <c r="N2545" s="122">
        <v>75</v>
      </c>
      <c r="O2545" s="124" t="s">
        <v>18464</v>
      </c>
      <c r="P2545" s="124" t="s">
        <v>18465</v>
      </c>
      <c r="Q2545" s="124" t="s">
        <v>18466</v>
      </c>
      <c r="R2545" s="125">
        <v>43721.577627314815</v>
      </c>
      <c r="S2545" s="125">
        <v>43726.192511574074</v>
      </c>
      <c r="T2545" s="122" t="s">
        <v>3158</v>
      </c>
      <c r="U2545" s="122" t="s">
        <v>3158</v>
      </c>
      <c r="V2545" s="122" t="s">
        <v>3158</v>
      </c>
      <c r="W2545" s="122" t="s">
        <v>3158</v>
      </c>
      <c r="X2545" s="122" t="s">
        <v>3158</v>
      </c>
      <c r="Y2545" s="122" t="s">
        <v>3158</v>
      </c>
      <c r="Z2545" s="122">
        <v>0</v>
      </c>
      <c r="AA2545" s="122" t="s">
        <v>3158</v>
      </c>
      <c r="AB2545" s="122" t="s">
        <v>3158</v>
      </c>
      <c r="AC2545" s="122" t="s">
        <v>3158</v>
      </c>
      <c r="AD2545" s="125">
        <v>43726.192511574074</v>
      </c>
      <c r="AE2545" s="122" t="s">
        <v>3158</v>
      </c>
    </row>
    <row r="2546" spans="1:31" ht="13">
      <c r="A2546" s="122">
        <v>5390</v>
      </c>
      <c r="B2546" s="122" t="s">
        <v>18467</v>
      </c>
      <c r="C2546" s="122" t="s">
        <v>18468</v>
      </c>
      <c r="D2546" s="122" t="s">
        <v>3146</v>
      </c>
      <c r="E2546" s="122">
        <v>2016</v>
      </c>
      <c r="F2546" s="122" t="s">
        <v>3255</v>
      </c>
      <c r="G2546" s="122" t="s">
        <v>3148</v>
      </c>
      <c r="H2546" s="122" t="s">
        <v>3217</v>
      </c>
      <c r="I2546" s="126">
        <v>44967</v>
      </c>
      <c r="K2546" s="122" t="s">
        <v>18469</v>
      </c>
      <c r="L2546" s="124" t="s">
        <v>18470</v>
      </c>
      <c r="M2546" s="122" t="s">
        <v>3154</v>
      </c>
      <c r="N2546" s="122">
        <v>75</v>
      </c>
      <c r="O2546" s="124" t="s">
        <v>18471</v>
      </c>
      <c r="P2546" s="124" t="s">
        <v>18472</v>
      </c>
      <c r="Q2546" s="124" t="s">
        <v>18473</v>
      </c>
      <c r="R2546" s="125">
        <v>43721.577627314815</v>
      </c>
      <c r="S2546" s="125">
        <v>43726.192511574074</v>
      </c>
      <c r="T2546" s="122" t="s">
        <v>3158</v>
      </c>
      <c r="U2546" s="122" t="s">
        <v>3158</v>
      </c>
      <c r="V2546" s="122" t="s">
        <v>3158</v>
      </c>
      <c r="W2546" s="122" t="s">
        <v>3158</v>
      </c>
      <c r="X2546" s="122" t="s">
        <v>3158</v>
      </c>
      <c r="Y2546" s="122" t="s">
        <v>3158</v>
      </c>
      <c r="Z2546" s="122">
        <v>0</v>
      </c>
      <c r="AA2546" s="122" t="s">
        <v>3158</v>
      </c>
      <c r="AB2546" s="122" t="s">
        <v>3158</v>
      </c>
      <c r="AC2546" s="122" t="s">
        <v>3158</v>
      </c>
      <c r="AD2546" s="125">
        <v>43726.192511574074</v>
      </c>
      <c r="AE2546" s="122" t="s">
        <v>3158</v>
      </c>
    </row>
    <row r="2547" spans="1:31" ht="13">
      <c r="A2547" s="122">
        <v>5391</v>
      </c>
      <c r="B2547" s="122" t="s">
        <v>18474</v>
      </c>
      <c r="C2547" s="122" t="s">
        <v>18475</v>
      </c>
      <c r="D2547" s="122" t="s">
        <v>3146</v>
      </c>
      <c r="E2547" s="122">
        <v>2015</v>
      </c>
      <c r="F2547" s="122" t="s">
        <v>14056</v>
      </c>
      <c r="G2547" s="122" t="s">
        <v>3148</v>
      </c>
      <c r="H2547" s="122" t="s">
        <v>3217</v>
      </c>
      <c r="I2547" s="126">
        <v>44936</v>
      </c>
      <c r="K2547" s="122" t="s">
        <v>18476</v>
      </c>
      <c r="L2547" s="124" t="s">
        <v>18477</v>
      </c>
      <c r="M2547" s="122" t="s">
        <v>3154</v>
      </c>
      <c r="N2547" s="122">
        <v>75</v>
      </c>
      <c r="P2547" s="124" t="s">
        <v>18478</v>
      </c>
      <c r="R2547" s="125">
        <v>43721.577627314815</v>
      </c>
      <c r="S2547" s="125">
        <v>43726.192511574074</v>
      </c>
      <c r="T2547" s="122" t="s">
        <v>3158</v>
      </c>
      <c r="U2547" s="122" t="s">
        <v>3158</v>
      </c>
      <c r="V2547" s="122" t="s">
        <v>3158</v>
      </c>
      <c r="W2547" s="122" t="s">
        <v>3158</v>
      </c>
      <c r="X2547" s="122" t="s">
        <v>3158</v>
      </c>
      <c r="Y2547" s="122" t="s">
        <v>3158</v>
      </c>
      <c r="Z2547" s="122">
        <v>0</v>
      </c>
      <c r="AA2547" s="122" t="s">
        <v>3158</v>
      </c>
      <c r="AB2547" s="122" t="s">
        <v>3158</v>
      </c>
      <c r="AC2547" s="122" t="s">
        <v>3158</v>
      </c>
      <c r="AD2547" s="125">
        <v>43726.192511574074</v>
      </c>
      <c r="AE2547" s="122" t="s">
        <v>3158</v>
      </c>
    </row>
    <row r="2548" spans="1:31" ht="13">
      <c r="A2548" s="122">
        <v>5392</v>
      </c>
      <c r="B2548" s="122" t="s">
        <v>18479</v>
      </c>
      <c r="C2548" s="122" t="s">
        <v>18480</v>
      </c>
      <c r="D2548" s="122" t="s">
        <v>3146</v>
      </c>
      <c r="E2548" s="122">
        <v>2019</v>
      </c>
      <c r="F2548" s="122" t="s">
        <v>3147</v>
      </c>
      <c r="G2548" s="122" t="s">
        <v>3148</v>
      </c>
      <c r="H2548" s="122" t="s">
        <v>3217</v>
      </c>
      <c r="I2548" s="126">
        <v>44936</v>
      </c>
      <c r="K2548" s="122" t="s">
        <v>18481</v>
      </c>
      <c r="L2548" s="124" t="s">
        <v>18482</v>
      </c>
      <c r="M2548" s="122" t="s">
        <v>3154</v>
      </c>
      <c r="N2548" s="122">
        <v>75</v>
      </c>
      <c r="P2548" s="124" t="s">
        <v>18483</v>
      </c>
      <c r="Q2548" s="124" t="s">
        <v>18484</v>
      </c>
      <c r="R2548" s="125">
        <v>43721.577627314815</v>
      </c>
      <c r="S2548" s="125">
        <v>43726.192511574074</v>
      </c>
      <c r="T2548" s="122" t="s">
        <v>3158</v>
      </c>
      <c r="U2548" s="122" t="s">
        <v>3158</v>
      </c>
      <c r="V2548" s="122" t="s">
        <v>3158</v>
      </c>
      <c r="W2548" s="122" t="s">
        <v>3158</v>
      </c>
      <c r="X2548" s="122" t="s">
        <v>3158</v>
      </c>
      <c r="Y2548" s="122" t="s">
        <v>3158</v>
      </c>
      <c r="Z2548" s="122">
        <v>0</v>
      </c>
      <c r="AA2548" s="122" t="s">
        <v>3158</v>
      </c>
      <c r="AB2548" s="122" t="s">
        <v>3158</v>
      </c>
      <c r="AC2548" s="122" t="s">
        <v>3158</v>
      </c>
      <c r="AD2548" s="125">
        <v>43726.192511574074</v>
      </c>
      <c r="AE2548" s="122" t="s">
        <v>3158</v>
      </c>
    </row>
    <row r="2549" spans="1:31" ht="13">
      <c r="A2549" s="122">
        <v>5393</v>
      </c>
      <c r="B2549" s="122" t="s">
        <v>18485</v>
      </c>
      <c r="C2549" s="122" t="s">
        <v>18486</v>
      </c>
      <c r="D2549" s="122" t="s">
        <v>3146</v>
      </c>
      <c r="E2549" s="122">
        <v>2015</v>
      </c>
      <c r="F2549" s="122" t="s">
        <v>16811</v>
      </c>
      <c r="G2549" s="122" t="s">
        <v>3148</v>
      </c>
      <c r="H2549" s="122" t="s">
        <v>3217</v>
      </c>
      <c r="K2549" s="122" t="s">
        <v>18487</v>
      </c>
      <c r="L2549" s="124" t="s">
        <v>18488</v>
      </c>
      <c r="M2549" s="122" t="s">
        <v>3154</v>
      </c>
      <c r="N2549" s="122">
        <v>75</v>
      </c>
      <c r="P2549" s="124" t="s">
        <v>18489</v>
      </c>
      <c r="R2549" s="125">
        <v>43721.577627314815</v>
      </c>
      <c r="S2549" s="125">
        <v>43726.192511574074</v>
      </c>
      <c r="T2549" s="122" t="s">
        <v>3158</v>
      </c>
      <c r="U2549" s="122" t="s">
        <v>3158</v>
      </c>
      <c r="V2549" s="122" t="s">
        <v>3158</v>
      </c>
      <c r="W2549" s="122" t="s">
        <v>3158</v>
      </c>
      <c r="X2549" s="122" t="s">
        <v>3158</v>
      </c>
      <c r="Y2549" s="122" t="s">
        <v>3158</v>
      </c>
      <c r="Z2549" s="122">
        <v>0</v>
      </c>
      <c r="AA2549" s="122" t="s">
        <v>3158</v>
      </c>
      <c r="AB2549" s="122" t="s">
        <v>3158</v>
      </c>
      <c r="AC2549" s="122" t="s">
        <v>3158</v>
      </c>
      <c r="AD2549" s="125">
        <v>43726.192511574074</v>
      </c>
      <c r="AE2549" s="122" t="s">
        <v>3158</v>
      </c>
    </row>
    <row r="2550" spans="1:31" ht="13">
      <c r="A2550" s="122">
        <v>5394</v>
      </c>
      <c r="B2550" s="122" t="s">
        <v>18490</v>
      </c>
      <c r="C2550" s="122" t="s">
        <v>18491</v>
      </c>
      <c r="D2550" s="122" t="s">
        <v>3146</v>
      </c>
      <c r="E2550" s="122">
        <v>2013</v>
      </c>
      <c r="F2550" s="122" t="s">
        <v>5033</v>
      </c>
      <c r="G2550" s="122" t="s">
        <v>3148</v>
      </c>
      <c r="H2550" s="122" t="s">
        <v>3217</v>
      </c>
      <c r="I2550" s="126">
        <v>44967</v>
      </c>
      <c r="K2550" s="122" t="s">
        <v>18492</v>
      </c>
      <c r="L2550" s="124" t="s">
        <v>18493</v>
      </c>
      <c r="M2550" s="122" t="s">
        <v>3154</v>
      </c>
      <c r="N2550" s="122">
        <v>75</v>
      </c>
      <c r="O2550" s="124" t="s">
        <v>18494</v>
      </c>
      <c r="P2550" s="124" t="s">
        <v>18495</v>
      </c>
      <c r="Q2550" s="124" t="s">
        <v>18496</v>
      </c>
      <c r="R2550" s="125">
        <v>43721.577627314815</v>
      </c>
      <c r="S2550" s="125">
        <v>43726.192511574074</v>
      </c>
      <c r="T2550" s="122" t="s">
        <v>3158</v>
      </c>
      <c r="U2550" s="122" t="s">
        <v>3158</v>
      </c>
      <c r="V2550" s="122" t="s">
        <v>3158</v>
      </c>
      <c r="W2550" s="122" t="s">
        <v>3158</v>
      </c>
      <c r="X2550" s="122" t="s">
        <v>3158</v>
      </c>
      <c r="Y2550" s="122" t="s">
        <v>3158</v>
      </c>
      <c r="Z2550" s="122">
        <v>0</v>
      </c>
      <c r="AA2550" s="122" t="s">
        <v>3158</v>
      </c>
      <c r="AB2550" s="122" t="s">
        <v>3158</v>
      </c>
      <c r="AC2550" s="122" t="s">
        <v>3158</v>
      </c>
      <c r="AD2550" s="125">
        <v>43726.192511574074</v>
      </c>
      <c r="AE2550" s="122" t="s">
        <v>3158</v>
      </c>
    </row>
    <row r="2551" spans="1:31" ht="13">
      <c r="A2551" s="122">
        <v>5395</v>
      </c>
      <c r="B2551" s="122" t="s">
        <v>18497</v>
      </c>
      <c r="C2551" s="122" t="s">
        <v>18498</v>
      </c>
      <c r="D2551" s="122" t="s">
        <v>3146</v>
      </c>
      <c r="E2551" s="122">
        <v>2016</v>
      </c>
      <c r="F2551" s="122" t="s">
        <v>3255</v>
      </c>
      <c r="G2551" s="122" t="s">
        <v>3148</v>
      </c>
      <c r="H2551" s="122" t="s">
        <v>3217</v>
      </c>
      <c r="I2551" s="126">
        <v>44936</v>
      </c>
      <c r="K2551" s="122" t="s">
        <v>18499</v>
      </c>
      <c r="L2551" s="124" t="s">
        <v>18500</v>
      </c>
      <c r="M2551" s="122" t="s">
        <v>3154</v>
      </c>
      <c r="N2551" s="122">
        <v>75</v>
      </c>
      <c r="O2551" s="124" t="s">
        <v>18501</v>
      </c>
      <c r="P2551" s="124" t="s">
        <v>18502</v>
      </c>
      <c r="Q2551" s="124" t="s">
        <v>18503</v>
      </c>
      <c r="R2551" s="125">
        <v>43721.577627314815</v>
      </c>
      <c r="S2551" s="125">
        <v>43726.192511574074</v>
      </c>
      <c r="T2551" s="122" t="s">
        <v>3158</v>
      </c>
      <c r="U2551" s="122" t="s">
        <v>3158</v>
      </c>
      <c r="V2551" s="122" t="s">
        <v>3158</v>
      </c>
      <c r="W2551" s="122" t="s">
        <v>3158</v>
      </c>
      <c r="X2551" s="122" t="s">
        <v>3158</v>
      </c>
      <c r="Y2551" s="122" t="s">
        <v>3158</v>
      </c>
      <c r="Z2551" s="122">
        <v>0</v>
      </c>
      <c r="AA2551" s="122" t="s">
        <v>3158</v>
      </c>
      <c r="AB2551" s="122" t="s">
        <v>3158</v>
      </c>
      <c r="AC2551" s="122" t="s">
        <v>3158</v>
      </c>
      <c r="AD2551" s="125">
        <v>43726.192511574074</v>
      </c>
      <c r="AE2551" s="122" t="s">
        <v>3158</v>
      </c>
    </row>
    <row r="2552" spans="1:31" ht="13">
      <c r="A2552" s="122">
        <v>5396</v>
      </c>
      <c r="B2552" s="122" t="s">
        <v>18504</v>
      </c>
      <c r="C2552" s="122" t="s">
        <v>18505</v>
      </c>
      <c r="D2552" s="122" t="s">
        <v>3146</v>
      </c>
      <c r="E2552" s="122">
        <v>2016</v>
      </c>
      <c r="F2552" s="122" t="s">
        <v>3255</v>
      </c>
      <c r="G2552" s="122" t="s">
        <v>18506</v>
      </c>
      <c r="H2552" s="122" t="s">
        <v>3217</v>
      </c>
      <c r="K2552" s="122" t="s">
        <v>18507</v>
      </c>
      <c r="L2552" s="124" t="s">
        <v>18508</v>
      </c>
      <c r="M2552" s="122" t="s">
        <v>3154</v>
      </c>
      <c r="N2552" s="122">
        <v>75</v>
      </c>
      <c r="O2552" s="124" t="s">
        <v>18509</v>
      </c>
      <c r="P2552" s="124" t="s">
        <v>18510</v>
      </c>
      <c r="Q2552" s="124" t="s">
        <v>18511</v>
      </c>
      <c r="R2552" s="125">
        <v>43721.577627314815</v>
      </c>
      <c r="S2552" s="125">
        <v>43726.192511574074</v>
      </c>
      <c r="T2552" s="122" t="s">
        <v>3158</v>
      </c>
      <c r="U2552" s="122" t="s">
        <v>3158</v>
      </c>
      <c r="V2552" s="122" t="s">
        <v>3158</v>
      </c>
      <c r="W2552" s="122" t="s">
        <v>3158</v>
      </c>
      <c r="X2552" s="122" t="s">
        <v>3158</v>
      </c>
      <c r="Y2552" s="122" t="s">
        <v>3158</v>
      </c>
      <c r="Z2552" s="122">
        <v>0</v>
      </c>
      <c r="AA2552" s="122" t="s">
        <v>3158</v>
      </c>
      <c r="AB2552" s="122" t="s">
        <v>3158</v>
      </c>
      <c r="AC2552" s="122" t="s">
        <v>3158</v>
      </c>
      <c r="AD2552" s="125">
        <v>43726.192511574074</v>
      </c>
      <c r="AE2552" s="122" t="s">
        <v>3158</v>
      </c>
    </row>
    <row r="2553" spans="1:31" ht="13">
      <c r="A2553" s="122">
        <v>5397</v>
      </c>
      <c r="B2553" s="122" t="s">
        <v>18512</v>
      </c>
      <c r="C2553" s="122" t="s">
        <v>18513</v>
      </c>
      <c r="D2553" s="122" t="s">
        <v>3146</v>
      </c>
      <c r="E2553" s="122">
        <v>2012</v>
      </c>
      <c r="F2553" s="122" t="s">
        <v>3147</v>
      </c>
      <c r="G2553" s="122" t="s">
        <v>18514</v>
      </c>
      <c r="H2553" s="122" t="s">
        <v>3217</v>
      </c>
      <c r="I2553" s="122" t="s">
        <v>3375</v>
      </c>
      <c r="K2553" s="122" t="s">
        <v>18515</v>
      </c>
      <c r="L2553" s="124" t="s">
        <v>18516</v>
      </c>
      <c r="M2553" s="122" t="s">
        <v>3154</v>
      </c>
      <c r="N2553" s="122">
        <v>75</v>
      </c>
      <c r="O2553" s="124" t="s">
        <v>18517</v>
      </c>
      <c r="P2553" s="124" t="s">
        <v>18518</v>
      </c>
      <c r="Q2553" s="124" t="s">
        <v>18519</v>
      </c>
      <c r="R2553" s="125">
        <v>43721.577627314815</v>
      </c>
      <c r="S2553" s="125">
        <v>43726.192511574074</v>
      </c>
      <c r="T2553" s="122" t="s">
        <v>3158</v>
      </c>
      <c r="U2553" s="122" t="s">
        <v>3158</v>
      </c>
      <c r="V2553" s="122" t="s">
        <v>3158</v>
      </c>
      <c r="W2553" s="122" t="s">
        <v>3158</v>
      </c>
      <c r="X2553" s="122" t="s">
        <v>3158</v>
      </c>
      <c r="Y2553" s="122" t="s">
        <v>3158</v>
      </c>
      <c r="Z2553" s="122">
        <v>0</v>
      </c>
      <c r="AA2553" s="122" t="s">
        <v>3158</v>
      </c>
      <c r="AB2553" s="122" t="s">
        <v>3158</v>
      </c>
      <c r="AC2553" s="122" t="s">
        <v>3158</v>
      </c>
      <c r="AD2553" s="125">
        <v>43726.192511574074</v>
      </c>
      <c r="AE2553" s="122" t="s">
        <v>3158</v>
      </c>
    </row>
    <row r="2554" spans="1:31" ht="13">
      <c r="A2554" s="122">
        <v>5398</v>
      </c>
      <c r="B2554" s="122" t="s">
        <v>18520</v>
      </c>
      <c r="C2554" s="122" t="s">
        <v>18521</v>
      </c>
      <c r="D2554" s="122" t="s">
        <v>3146</v>
      </c>
      <c r="E2554" s="122">
        <v>2012</v>
      </c>
      <c r="F2554" s="122" t="s">
        <v>6564</v>
      </c>
      <c r="G2554" s="122" t="s">
        <v>3148</v>
      </c>
      <c r="H2554" s="122" t="s">
        <v>3217</v>
      </c>
      <c r="I2554" s="126">
        <v>44936</v>
      </c>
      <c r="K2554" s="122" t="s">
        <v>18522</v>
      </c>
      <c r="L2554" s="124" t="s">
        <v>18523</v>
      </c>
      <c r="M2554" s="122" t="s">
        <v>3154</v>
      </c>
      <c r="N2554" s="122">
        <v>75</v>
      </c>
      <c r="P2554" s="124" t="s">
        <v>18524</v>
      </c>
      <c r="Q2554" s="124" t="s">
        <v>18418</v>
      </c>
      <c r="R2554" s="125">
        <v>43721.577627314815</v>
      </c>
      <c r="S2554" s="125">
        <v>43726.192511574074</v>
      </c>
      <c r="T2554" s="122" t="s">
        <v>3158</v>
      </c>
      <c r="U2554" s="122" t="s">
        <v>3158</v>
      </c>
      <c r="V2554" s="122" t="s">
        <v>3158</v>
      </c>
      <c r="W2554" s="122" t="s">
        <v>3158</v>
      </c>
      <c r="X2554" s="122" t="s">
        <v>3158</v>
      </c>
      <c r="Y2554" s="122" t="s">
        <v>3158</v>
      </c>
      <c r="Z2554" s="122">
        <v>0</v>
      </c>
      <c r="AA2554" s="122" t="s">
        <v>3158</v>
      </c>
      <c r="AB2554" s="122" t="s">
        <v>3158</v>
      </c>
      <c r="AC2554" s="122" t="s">
        <v>3158</v>
      </c>
      <c r="AD2554" s="125">
        <v>43726.192511574074</v>
      </c>
      <c r="AE2554" s="122" t="s">
        <v>3158</v>
      </c>
    </row>
    <row r="2555" spans="1:31" ht="13">
      <c r="A2555" s="122">
        <v>5399</v>
      </c>
      <c r="B2555" s="122" t="s">
        <v>18525</v>
      </c>
      <c r="C2555" s="122" t="s">
        <v>18526</v>
      </c>
      <c r="D2555" s="122" t="s">
        <v>3146</v>
      </c>
      <c r="E2555" s="122">
        <v>2014</v>
      </c>
      <c r="F2555" s="122" t="s">
        <v>3462</v>
      </c>
      <c r="G2555" s="122" t="s">
        <v>3587</v>
      </c>
      <c r="H2555" s="122" t="s">
        <v>3217</v>
      </c>
      <c r="I2555" s="122" t="s">
        <v>4340</v>
      </c>
      <c r="J2555" s="122" t="s">
        <v>18527</v>
      </c>
      <c r="K2555" s="122" t="s">
        <v>18528</v>
      </c>
      <c r="L2555" s="124" t="s">
        <v>18529</v>
      </c>
      <c r="M2555" s="122" t="s">
        <v>3154</v>
      </c>
      <c r="N2555" s="122">
        <v>75</v>
      </c>
      <c r="O2555" s="124" t="s">
        <v>18530</v>
      </c>
      <c r="P2555" s="124" t="s">
        <v>18531</v>
      </c>
      <c r="Q2555" s="124" t="s">
        <v>18532</v>
      </c>
      <c r="R2555" s="125">
        <v>43721.577627314815</v>
      </c>
      <c r="S2555" s="125">
        <v>43783.279687499999</v>
      </c>
      <c r="T2555" s="122">
        <v>72</v>
      </c>
      <c r="U2555" s="122" t="s">
        <v>3278</v>
      </c>
      <c r="V2555" s="122" t="s">
        <v>3204</v>
      </c>
      <c r="W2555" s="122" t="s">
        <v>3158</v>
      </c>
      <c r="X2555" s="122" t="s">
        <v>3204</v>
      </c>
      <c r="Y2555" s="122" t="s">
        <v>3158</v>
      </c>
      <c r="Z2555" s="122">
        <v>0</v>
      </c>
      <c r="AA2555" s="122" t="s">
        <v>3158</v>
      </c>
      <c r="AB2555" s="122" t="s">
        <v>3158</v>
      </c>
      <c r="AC2555" s="122" t="s">
        <v>3158</v>
      </c>
      <c r="AD2555" s="125">
        <v>43726.192511574074</v>
      </c>
      <c r="AE2555" s="122" t="s">
        <v>3158</v>
      </c>
    </row>
    <row r="2556" spans="1:31" ht="13">
      <c r="A2556" s="122">
        <v>5400</v>
      </c>
      <c r="B2556" s="124" t="s">
        <v>18533</v>
      </c>
      <c r="C2556" s="122" t="s">
        <v>18534</v>
      </c>
      <c r="D2556" s="122" t="s">
        <v>3146</v>
      </c>
      <c r="E2556" s="122">
        <v>2015</v>
      </c>
      <c r="F2556" s="122" t="s">
        <v>6564</v>
      </c>
      <c r="G2556" s="122" t="s">
        <v>3148</v>
      </c>
      <c r="H2556" s="122" t="s">
        <v>3217</v>
      </c>
      <c r="I2556" s="122" t="s">
        <v>3326</v>
      </c>
      <c r="K2556" s="122" t="s">
        <v>18535</v>
      </c>
      <c r="L2556" s="124" t="s">
        <v>18536</v>
      </c>
      <c r="M2556" s="122" t="s">
        <v>3154</v>
      </c>
      <c r="N2556" s="122">
        <v>75</v>
      </c>
      <c r="O2556" s="124" t="s">
        <v>18537</v>
      </c>
      <c r="P2556" s="124" t="s">
        <v>18538</v>
      </c>
      <c r="Q2556" s="124" t="s">
        <v>18539</v>
      </c>
      <c r="R2556" s="125">
        <v>43721.577627314815</v>
      </c>
      <c r="S2556" s="125">
        <v>43726.192511574074</v>
      </c>
      <c r="T2556" s="122" t="s">
        <v>3158</v>
      </c>
      <c r="U2556" s="122" t="s">
        <v>3158</v>
      </c>
      <c r="V2556" s="122" t="s">
        <v>3158</v>
      </c>
      <c r="W2556" s="122" t="s">
        <v>3158</v>
      </c>
      <c r="X2556" s="122" t="s">
        <v>3158</v>
      </c>
      <c r="Y2556" s="122" t="s">
        <v>3158</v>
      </c>
      <c r="Z2556" s="122">
        <v>0</v>
      </c>
      <c r="AA2556" s="122" t="s">
        <v>3158</v>
      </c>
      <c r="AB2556" s="122" t="s">
        <v>3158</v>
      </c>
      <c r="AC2556" s="122" t="s">
        <v>3158</v>
      </c>
      <c r="AD2556" s="125">
        <v>43726.192511574074</v>
      </c>
      <c r="AE2556" s="122" t="s">
        <v>3158</v>
      </c>
    </row>
    <row r="2557" spans="1:31" ht="13">
      <c r="A2557" s="122">
        <v>5401</v>
      </c>
      <c r="B2557" s="124" t="s">
        <v>18540</v>
      </c>
      <c r="C2557" s="122" t="s">
        <v>18541</v>
      </c>
      <c r="D2557" s="122" t="s">
        <v>3146</v>
      </c>
      <c r="E2557" s="122">
        <v>2014</v>
      </c>
      <c r="F2557" s="122" t="s">
        <v>16811</v>
      </c>
      <c r="G2557" s="122" t="s">
        <v>3148</v>
      </c>
      <c r="H2557" s="122" t="s">
        <v>3217</v>
      </c>
      <c r="I2557" s="122" t="s">
        <v>3326</v>
      </c>
      <c r="K2557" s="122" t="s">
        <v>18542</v>
      </c>
      <c r="L2557" s="124" t="s">
        <v>18543</v>
      </c>
      <c r="M2557" s="122" t="s">
        <v>3154</v>
      </c>
      <c r="N2557" s="122">
        <v>75</v>
      </c>
      <c r="O2557" s="124" t="s">
        <v>18544</v>
      </c>
      <c r="P2557" s="124" t="s">
        <v>18545</v>
      </c>
      <c r="Q2557" s="124" t="s">
        <v>18546</v>
      </c>
      <c r="R2557" s="125">
        <v>43721.577627314815</v>
      </c>
      <c r="S2557" s="125">
        <v>43726.192511574074</v>
      </c>
      <c r="T2557" s="122" t="s">
        <v>3158</v>
      </c>
      <c r="U2557" s="122" t="s">
        <v>3158</v>
      </c>
      <c r="V2557" s="122" t="s">
        <v>3158</v>
      </c>
      <c r="W2557" s="122" t="s">
        <v>3158</v>
      </c>
      <c r="X2557" s="122" t="s">
        <v>3158</v>
      </c>
      <c r="Y2557" s="122" t="s">
        <v>3158</v>
      </c>
      <c r="Z2557" s="122">
        <v>0</v>
      </c>
      <c r="AA2557" s="122" t="s">
        <v>3158</v>
      </c>
      <c r="AB2557" s="122" t="s">
        <v>3158</v>
      </c>
      <c r="AC2557" s="122" t="s">
        <v>3158</v>
      </c>
      <c r="AD2557" s="125">
        <v>43726.192511574074</v>
      </c>
      <c r="AE2557" s="122" t="s">
        <v>3158</v>
      </c>
    </row>
    <row r="2558" spans="1:31" ht="13">
      <c r="A2558" s="122">
        <v>5402</v>
      </c>
      <c r="B2558" s="122" t="s">
        <v>18547</v>
      </c>
      <c r="C2558" s="122" t="s">
        <v>18548</v>
      </c>
      <c r="D2558" s="122" t="s">
        <v>3146</v>
      </c>
      <c r="E2558" s="122">
        <v>2012</v>
      </c>
      <c r="F2558" s="122" t="s">
        <v>14056</v>
      </c>
      <c r="G2558" s="122" t="s">
        <v>3148</v>
      </c>
      <c r="H2558" s="122" t="s">
        <v>3217</v>
      </c>
      <c r="I2558" s="126">
        <v>44967</v>
      </c>
      <c r="K2558" s="122" t="s">
        <v>18549</v>
      </c>
      <c r="L2558" s="124" t="s">
        <v>18550</v>
      </c>
      <c r="M2558" s="122" t="s">
        <v>3154</v>
      </c>
      <c r="N2558" s="122">
        <v>75</v>
      </c>
      <c r="O2558" s="124" t="s">
        <v>18551</v>
      </c>
      <c r="Q2558" s="124" t="s">
        <v>18552</v>
      </c>
      <c r="R2558" s="125">
        <v>43721.577627314815</v>
      </c>
      <c r="S2558" s="125">
        <v>43726.192511574074</v>
      </c>
      <c r="T2558" s="122" t="s">
        <v>3158</v>
      </c>
      <c r="U2558" s="122" t="s">
        <v>3158</v>
      </c>
      <c r="V2558" s="122" t="s">
        <v>3158</v>
      </c>
      <c r="W2558" s="122" t="s">
        <v>3158</v>
      </c>
      <c r="X2558" s="122" t="s">
        <v>3158</v>
      </c>
      <c r="Y2558" s="122" t="s">
        <v>3158</v>
      </c>
      <c r="Z2558" s="122">
        <v>0</v>
      </c>
      <c r="AA2558" s="122" t="s">
        <v>3158</v>
      </c>
      <c r="AB2558" s="122" t="s">
        <v>3158</v>
      </c>
      <c r="AC2558" s="122" t="s">
        <v>3158</v>
      </c>
      <c r="AD2558" s="125">
        <v>43726.192511574074</v>
      </c>
      <c r="AE2558" s="122" t="s">
        <v>3158</v>
      </c>
    </row>
    <row r="2559" spans="1:31" ht="13">
      <c r="A2559" s="122">
        <v>5403</v>
      </c>
      <c r="B2559" s="122" t="s">
        <v>18553</v>
      </c>
      <c r="C2559" s="122" t="s">
        <v>18554</v>
      </c>
      <c r="D2559" s="122" t="s">
        <v>3146</v>
      </c>
      <c r="E2559" s="122">
        <v>2010</v>
      </c>
      <c r="F2559" s="122" t="s">
        <v>3182</v>
      </c>
      <c r="G2559" s="122" t="s">
        <v>3148</v>
      </c>
      <c r="H2559" s="122" t="s">
        <v>3217</v>
      </c>
      <c r="K2559" s="122" t="s">
        <v>18555</v>
      </c>
      <c r="L2559" s="124" t="s">
        <v>18556</v>
      </c>
      <c r="M2559" s="122" t="s">
        <v>3154</v>
      </c>
      <c r="N2559" s="122">
        <v>75</v>
      </c>
      <c r="R2559" s="125">
        <v>43721.577627314815</v>
      </c>
      <c r="S2559" s="125">
        <v>43726.192523148151</v>
      </c>
      <c r="T2559" s="122" t="s">
        <v>3158</v>
      </c>
      <c r="U2559" s="122" t="s">
        <v>3158</v>
      </c>
      <c r="V2559" s="122" t="s">
        <v>3158</v>
      </c>
      <c r="W2559" s="122" t="s">
        <v>3158</v>
      </c>
      <c r="X2559" s="122" t="s">
        <v>3158</v>
      </c>
      <c r="Y2559" s="122" t="s">
        <v>3158</v>
      </c>
      <c r="Z2559" s="122">
        <v>0</v>
      </c>
      <c r="AA2559" s="122" t="s">
        <v>3158</v>
      </c>
      <c r="AB2559" s="122" t="s">
        <v>3158</v>
      </c>
      <c r="AC2559" s="122" t="s">
        <v>3158</v>
      </c>
      <c r="AD2559" s="125">
        <v>43726.192523148151</v>
      </c>
      <c r="AE2559" s="122" t="s">
        <v>3158</v>
      </c>
    </row>
    <row r="2560" spans="1:31" ht="13">
      <c r="A2560" s="122">
        <v>5404</v>
      </c>
      <c r="B2560" s="122" t="s">
        <v>18557</v>
      </c>
      <c r="C2560" s="122" t="s">
        <v>18558</v>
      </c>
      <c r="D2560" s="122" t="s">
        <v>3146</v>
      </c>
      <c r="E2560" s="122">
        <v>2016</v>
      </c>
      <c r="F2560" s="122" t="s">
        <v>3992</v>
      </c>
      <c r="G2560" s="122" t="s">
        <v>18514</v>
      </c>
      <c r="H2560" s="122" t="s">
        <v>3217</v>
      </c>
      <c r="I2560" s="126">
        <v>44967</v>
      </c>
      <c r="K2560" s="122" t="s">
        <v>18559</v>
      </c>
      <c r="L2560" s="124" t="s">
        <v>18560</v>
      </c>
      <c r="M2560" s="122" t="s">
        <v>3154</v>
      </c>
      <c r="N2560" s="122">
        <v>75</v>
      </c>
      <c r="O2560" s="124" t="s">
        <v>18561</v>
      </c>
      <c r="P2560" s="124" t="s">
        <v>18562</v>
      </c>
      <c r="Q2560" s="124" t="s">
        <v>18563</v>
      </c>
      <c r="R2560" s="125">
        <v>43721.577627314815</v>
      </c>
      <c r="S2560" s="125">
        <v>43726.192523148151</v>
      </c>
      <c r="T2560" s="122" t="s">
        <v>3158</v>
      </c>
      <c r="U2560" s="122" t="s">
        <v>3158</v>
      </c>
      <c r="V2560" s="122" t="s">
        <v>3158</v>
      </c>
      <c r="W2560" s="122" t="s">
        <v>3158</v>
      </c>
      <c r="X2560" s="122" t="s">
        <v>3158</v>
      </c>
      <c r="Y2560" s="122" t="s">
        <v>3158</v>
      </c>
      <c r="Z2560" s="122">
        <v>0</v>
      </c>
      <c r="AA2560" s="122" t="s">
        <v>3158</v>
      </c>
      <c r="AB2560" s="122" t="s">
        <v>3158</v>
      </c>
      <c r="AC2560" s="122" t="s">
        <v>3158</v>
      </c>
      <c r="AD2560" s="125">
        <v>43726.192523148151</v>
      </c>
      <c r="AE2560" s="122" t="s">
        <v>3158</v>
      </c>
    </row>
    <row r="2561" spans="1:31" ht="13">
      <c r="A2561" s="122">
        <v>5405</v>
      </c>
      <c r="B2561" s="124" t="s">
        <v>18564</v>
      </c>
      <c r="C2561" s="122" t="s">
        <v>18565</v>
      </c>
      <c r="D2561" s="122" t="s">
        <v>3146</v>
      </c>
      <c r="E2561" s="122">
        <v>2010</v>
      </c>
      <c r="F2561" s="122" t="s">
        <v>16811</v>
      </c>
      <c r="G2561" s="122" t="s">
        <v>3148</v>
      </c>
      <c r="H2561" s="122" t="s">
        <v>3217</v>
      </c>
      <c r="I2561" s="122" t="s">
        <v>3375</v>
      </c>
      <c r="K2561" s="122" t="s">
        <v>18566</v>
      </c>
      <c r="L2561" s="124" t="s">
        <v>18567</v>
      </c>
      <c r="M2561" s="122" t="s">
        <v>3154</v>
      </c>
      <c r="N2561" s="122">
        <v>75</v>
      </c>
      <c r="O2561" s="124" t="s">
        <v>18568</v>
      </c>
      <c r="P2561" s="124" t="s">
        <v>18569</v>
      </c>
      <c r="Q2561" s="124" t="s">
        <v>18570</v>
      </c>
      <c r="R2561" s="125">
        <v>43721.577627314815</v>
      </c>
      <c r="S2561" s="125">
        <v>43726.192523148151</v>
      </c>
      <c r="T2561" s="122" t="s">
        <v>3158</v>
      </c>
      <c r="U2561" s="122" t="s">
        <v>3158</v>
      </c>
      <c r="V2561" s="122" t="s">
        <v>3158</v>
      </c>
      <c r="W2561" s="122" t="s">
        <v>3158</v>
      </c>
      <c r="X2561" s="122" t="s">
        <v>3158</v>
      </c>
      <c r="Y2561" s="122" t="s">
        <v>3158</v>
      </c>
      <c r="Z2561" s="122">
        <v>0</v>
      </c>
      <c r="AA2561" s="122" t="s">
        <v>3158</v>
      </c>
      <c r="AB2561" s="122" t="s">
        <v>3158</v>
      </c>
      <c r="AC2561" s="122" t="s">
        <v>3158</v>
      </c>
      <c r="AD2561" s="125">
        <v>43726.192523148151</v>
      </c>
      <c r="AE2561" s="122" t="s">
        <v>3158</v>
      </c>
    </row>
    <row r="2562" spans="1:31" ht="13">
      <c r="A2562" s="122">
        <v>5406</v>
      </c>
      <c r="B2562" s="122" t="s">
        <v>18571</v>
      </c>
      <c r="C2562" s="122" t="s">
        <v>18572</v>
      </c>
      <c r="D2562" s="122" t="s">
        <v>3146</v>
      </c>
      <c r="E2562" s="122">
        <v>2012</v>
      </c>
      <c r="F2562" s="122" t="s">
        <v>6564</v>
      </c>
      <c r="G2562" s="122" t="s">
        <v>18573</v>
      </c>
      <c r="H2562" s="122" t="s">
        <v>3217</v>
      </c>
      <c r="I2562" s="122" t="s">
        <v>3326</v>
      </c>
      <c r="K2562" s="122" t="s">
        <v>18574</v>
      </c>
      <c r="L2562" s="124" t="s">
        <v>18575</v>
      </c>
      <c r="M2562" s="122" t="s">
        <v>3154</v>
      </c>
      <c r="N2562" s="122">
        <v>75</v>
      </c>
      <c r="O2562" s="124" t="s">
        <v>18576</v>
      </c>
      <c r="P2562" s="124" t="s">
        <v>18577</v>
      </c>
      <c r="Q2562" s="124" t="s">
        <v>18578</v>
      </c>
      <c r="R2562" s="125">
        <v>43721.577627314815</v>
      </c>
      <c r="S2562" s="125">
        <v>43726.192523148151</v>
      </c>
      <c r="T2562" s="122" t="s">
        <v>3158</v>
      </c>
      <c r="U2562" s="122" t="s">
        <v>3158</v>
      </c>
      <c r="V2562" s="122" t="s">
        <v>3158</v>
      </c>
      <c r="W2562" s="122" t="s">
        <v>3158</v>
      </c>
      <c r="X2562" s="122" t="s">
        <v>3158</v>
      </c>
      <c r="Y2562" s="122" t="s">
        <v>3158</v>
      </c>
      <c r="Z2562" s="122">
        <v>0</v>
      </c>
      <c r="AA2562" s="122" t="s">
        <v>3158</v>
      </c>
      <c r="AB2562" s="122" t="s">
        <v>3158</v>
      </c>
      <c r="AC2562" s="122" t="s">
        <v>3158</v>
      </c>
      <c r="AD2562" s="125">
        <v>43726.192523148151</v>
      </c>
      <c r="AE2562" s="122" t="s">
        <v>3158</v>
      </c>
    </row>
    <row r="2563" spans="1:31" ht="13">
      <c r="A2563" s="122">
        <v>5407</v>
      </c>
      <c r="B2563" s="122" t="s">
        <v>18579</v>
      </c>
      <c r="C2563" s="122" t="s">
        <v>18580</v>
      </c>
      <c r="D2563" s="122" t="s">
        <v>3146</v>
      </c>
      <c r="E2563" s="122">
        <v>2016</v>
      </c>
      <c r="F2563" s="122" t="s">
        <v>7129</v>
      </c>
      <c r="G2563" s="122" t="s">
        <v>6005</v>
      </c>
      <c r="H2563" s="122" t="s">
        <v>3217</v>
      </c>
      <c r="I2563" s="122" t="s">
        <v>3326</v>
      </c>
      <c r="K2563" s="122" t="s">
        <v>18579</v>
      </c>
      <c r="L2563" s="124" t="s">
        <v>18581</v>
      </c>
      <c r="M2563" s="122" t="s">
        <v>3154</v>
      </c>
      <c r="N2563" s="122">
        <v>75</v>
      </c>
      <c r="O2563" s="124" t="s">
        <v>18582</v>
      </c>
      <c r="P2563" s="124" t="s">
        <v>18583</v>
      </c>
      <c r="R2563" s="125">
        <v>43721.577627314815</v>
      </c>
      <c r="S2563" s="125">
        <v>43726.192523148151</v>
      </c>
      <c r="T2563" s="122" t="s">
        <v>3158</v>
      </c>
      <c r="U2563" s="122" t="s">
        <v>3158</v>
      </c>
      <c r="V2563" s="122" t="s">
        <v>3158</v>
      </c>
      <c r="W2563" s="122" t="s">
        <v>3158</v>
      </c>
      <c r="X2563" s="122" t="s">
        <v>3158</v>
      </c>
      <c r="Y2563" s="122" t="s">
        <v>3158</v>
      </c>
      <c r="Z2563" s="122">
        <v>0</v>
      </c>
      <c r="AA2563" s="122" t="s">
        <v>3158</v>
      </c>
      <c r="AB2563" s="122" t="s">
        <v>3158</v>
      </c>
      <c r="AC2563" s="122" t="s">
        <v>3158</v>
      </c>
      <c r="AD2563" s="125">
        <v>43726.192523148151</v>
      </c>
      <c r="AE2563" s="122" t="s">
        <v>3158</v>
      </c>
    </row>
    <row r="2564" spans="1:31" ht="13">
      <c r="A2564" s="122">
        <v>5408</v>
      </c>
      <c r="B2564" s="122" t="s">
        <v>18584</v>
      </c>
      <c r="C2564" s="122" t="s">
        <v>18585</v>
      </c>
      <c r="D2564" s="122" t="s">
        <v>3146</v>
      </c>
      <c r="E2564" s="122">
        <v>2016</v>
      </c>
      <c r="F2564" s="122" t="s">
        <v>6564</v>
      </c>
      <c r="G2564" s="122" t="s">
        <v>18586</v>
      </c>
      <c r="H2564" s="122" t="s">
        <v>3217</v>
      </c>
      <c r="I2564" s="126">
        <v>44967</v>
      </c>
      <c r="K2564" s="122" t="s">
        <v>18587</v>
      </c>
      <c r="L2564" s="124" t="s">
        <v>18588</v>
      </c>
      <c r="M2564" s="122" t="s">
        <v>3154</v>
      </c>
      <c r="N2564" s="122">
        <v>75</v>
      </c>
      <c r="O2564" s="124" t="s">
        <v>18589</v>
      </c>
      <c r="P2564" s="124" t="s">
        <v>18590</v>
      </c>
      <c r="Q2564" s="124" t="s">
        <v>18591</v>
      </c>
      <c r="R2564" s="125">
        <v>43721.577627314815</v>
      </c>
      <c r="S2564" s="125">
        <v>43726.192523148151</v>
      </c>
      <c r="T2564" s="122" t="s">
        <v>3158</v>
      </c>
      <c r="U2564" s="122" t="s">
        <v>3158</v>
      </c>
      <c r="V2564" s="122" t="s">
        <v>3158</v>
      </c>
      <c r="W2564" s="122" t="s">
        <v>3158</v>
      </c>
      <c r="X2564" s="122" t="s">
        <v>3158</v>
      </c>
      <c r="Y2564" s="122" t="s">
        <v>3158</v>
      </c>
      <c r="Z2564" s="122">
        <v>0</v>
      </c>
      <c r="AA2564" s="122" t="s">
        <v>3158</v>
      </c>
      <c r="AB2564" s="122" t="s">
        <v>3158</v>
      </c>
      <c r="AC2564" s="122" t="s">
        <v>3158</v>
      </c>
      <c r="AD2564" s="125">
        <v>43726.192523148151</v>
      </c>
      <c r="AE2564" s="122" t="s">
        <v>3158</v>
      </c>
    </row>
    <row r="2565" spans="1:31" ht="13">
      <c r="A2565" s="122">
        <v>5409</v>
      </c>
      <c r="B2565" s="122" t="s">
        <v>18592</v>
      </c>
      <c r="C2565" s="122" t="s">
        <v>18593</v>
      </c>
      <c r="D2565" s="122" t="s">
        <v>3146</v>
      </c>
      <c r="E2565" s="122">
        <v>2013</v>
      </c>
      <c r="F2565" s="122" t="s">
        <v>6564</v>
      </c>
      <c r="G2565" s="122" t="s">
        <v>3148</v>
      </c>
      <c r="H2565" s="122" t="s">
        <v>3217</v>
      </c>
      <c r="I2565" s="126">
        <v>44936</v>
      </c>
      <c r="K2565" s="122" t="s">
        <v>18594</v>
      </c>
      <c r="L2565" s="124" t="s">
        <v>18595</v>
      </c>
      <c r="M2565" s="122" t="s">
        <v>3154</v>
      </c>
      <c r="N2565" s="122">
        <v>75</v>
      </c>
      <c r="O2565" s="124" t="s">
        <v>18596</v>
      </c>
      <c r="P2565" s="124" t="s">
        <v>18597</v>
      </c>
      <c r="Q2565" s="124" t="s">
        <v>18598</v>
      </c>
      <c r="R2565" s="125">
        <v>43721.577627314815</v>
      </c>
      <c r="S2565" s="125">
        <v>43726.192523148151</v>
      </c>
      <c r="T2565" s="122" t="s">
        <v>3158</v>
      </c>
      <c r="U2565" s="122" t="s">
        <v>3158</v>
      </c>
      <c r="V2565" s="122" t="s">
        <v>3158</v>
      </c>
      <c r="W2565" s="122" t="s">
        <v>3158</v>
      </c>
      <c r="X2565" s="122" t="s">
        <v>3158</v>
      </c>
      <c r="Y2565" s="122" t="s">
        <v>3158</v>
      </c>
      <c r="Z2565" s="122">
        <v>0</v>
      </c>
      <c r="AA2565" s="122" t="s">
        <v>3158</v>
      </c>
      <c r="AB2565" s="122" t="s">
        <v>3158</v>
      </c>
      <c r="AC2565" s="122" t="s">
        <v>3158</v>
      </c>
      <c r="AD2565" s="125">
        <v>43726.192523148151</v>
      </c>
      <c r="AE2565" s="122" t="s">
        <v>3158</v>
      </c>
    </row>
    <row r="2566" spans="1:31" ht="13">
      <c r="A2566" s="122">
        <v>5410</v>
      </c>
      <c r="B2566" s="122" t="s">
        <v>18599</v>
      </c>
      <c r="C2566" s="122" t="s">
        <v>18600</v>
      </c>
      <c r="D2566" s="122" t="s">
        <v>3146</v>
      </c>
      <c r="E2566" s="122">
        <v>2012</v>
      </c>
      <c r="F2566" s="122" t="s">
        <v>6564</v>
      </c>
      <c r="G2566" s="122" t="s">
        <v>3148</v>
      </c>
      <c r="H2566" s="122" t="s">
        <v>3217</v>
      </c>
      <c r="I2566" s="122" t="s">
        <v>3375</v>
      </c>
      <c r="K2566" s="122" t="s">
        <v>18601</v>
      </c>
      <c r="L2566" s="124" t="s">
        <v>18602</v>
      </c>
      <c r="M2566" s="122" t="s">
        <v>3154</v>
      </c>
      <c r="N2566" s="122">
        <v>75</v>
      </c>
      <c r="O2566" s="124" t="s">
        <v>18603</v>
      </c>
      <c r="P2566" s="124" t="s">
        <v>18604</v>
      </c>
      <c r="Q2566" s="124" t="s">
        <v>18605</v>
      </c>
      <c r="R2566" s="125">
        <v>43721.577627314815</v>
      </c>
      <c r="S2566" s="125">
        <v>43726.192523148151</v>
      </c>
      <c r="T2566" s="122" t="s">
        <v>3158</v>
      </c>
      <c r="U2566" s="122" t="s">
        <v>3158</v>
      </c>
      <c r="V2566" s="122" t="s">
        <v>3158</v>
      </c>
      <c r="W2566" s="122" t="s">
        <v>3158</v>
      </c>
      <c r="X2566" s="122" t="s">
        <v>3158</v>
      </c>
      <c r="Y2566" s="122" t="s">
        <v>3158</v>
      </c>
      <c r="Z2566" s="122">
        <v>0</v>
      </c>
      <c r="AA2566" s="122" t="s">
        <v>3158</v>
      </c>
      <c r="AB2566" s="122" t="s">
        <v>3158</v>
      </c>
      <c r="AC2566" s="122" t="s">
        <v>3158</v>
      </c>
      <c r="AD2566" s="125">
        <v>43726.192523148151</v>
      </c>
      <c r="AE2566" s="122" t="s">
        <v>3158</v>
      </c>
    </row>
    <row r="2567" spans="1:31" ht="13">
      <c r="A2567" s="122">
        <v>5411</v>
      </c>
      <c r="B2567" s="124" t="s">
        <v>18606</v>
      </c>
      <c r="C2567" s="122" t="s">
        <v>18607</v>
      </c>
      <c r="D2567" s="122" t="s">
        <v>3146</v>
      </c>
      <c r="E2567" s="122">
        <v>2018</v>
      </c>
      <c r="F2567" s="122" t="s">
        <v>14056</v>
      </c>
      <c r="G2567" s="122" t="s">
        <v>3148</v>
      </c>
      <c r="H2567" s="122" t="s">
        <v>3217</v>
      </c>
      <c r="I2567" s="126">
        <v>44967</v>
      </c>
      <c r="K2567" s="122" t="s">
        <v>18608</v>
      </c>
      <c r="L2567" s="124" t="s">
        <v>18609</v>
      </c>
      <c r="M2567" s="122" t="s">
        <v>3154</v>
      </c>
      <c r="N2567" s="122">
        <v>75</v>
      </c>
      <c r="O2567" s="124" t="s">
        <v>18610</v>
      </c>
      <c r="P2567" s="124" t="s">
        <v>18611</v>
      </c>
      <c r="R2567" s="125">
        <v>43721.577627314815</v>
      </c>
      <c r="S2567" s="125">
        <v>43726.192523148151</v>
      </c>
      <c r="T2567" s="122" t="s">
        <v>3158</v>
      </c>
      <c r="U2567" s="122" t="s">
        <v>3158</v>
      </c>
      <c r="V2567" s="122" t="s">
        <v>3158</v>
      </c>
      <c r="W2567" s="122" t="s">
        <v>3158</v>
      </c>
      <c r="X2567" s="122" t="s">
        <v>3158</v>
      </c>
      <c r="Y2567" s="122" t="s">
        <v>3158</v>
      </c>
      <c r="Z2567" s="122">
        <v>0</v>
      </c>
      <c r="AA2567" s="122" t="s">
        <v>3158</v>
      </c>
      <c r="AB2567" s="122" t="s">
        <v>3158</v>
      </c>
      <c r="AC2567" s="122" t="s">
        <v>3158</v>
      </c>
      <c r="AD2567" s="125">
        <v>43726.192523148151</v>
      </c>
      <c r="AE2567" s="122" t="s">
        <v>3158</v>
      </c>
    </row>
    <row r="2568" spans="1:31" ht="13">
      <c r="A2568" s="122">
        <v>5412</v>
      </c>
      <c r="B2568" s="122" t="s">
        <v>18612</v>
      </c>
      <c r="C2568" s="122" t="s">
        <v>18613</v>
      </c>
      <c r="D2568" s="122" t="s">
        <v>3146</v>
      </c>
      <c r="E2568" s="122">
        <v>2013</v>
      </c>
      <c r="F2568" s="122" t="s">
        <v>6564</v>
      </c>
      <c r="G2568" s="122" t="s">
        <v>3148</v>
      </c>
      <c r="H2568" s="122" t="s">
        <v>3217</v>
      </c>
      <c r="I2568" s="126">
        <v>44936</v>
      </c>
      <c r="K2568" s="122" t="s">
        <v>18614</v>
      </c>
      <c r="L2568" s="124" t="s">
        <v>18615</v>
      </c>
      <c r="M2568" s="122" t="s">
        <v>3154</v>
      </c>
      <c r="N2568" s="122">
        <v>75</v>
      </c>
      <c r="Q2568" s="124" t="s">
        <v>18616</v>
      </c>
      <c r="R2568" s="125">
        <v>43721.577627314815</v>
      </c>
      <c r="S2568" s="125">
        <v>43726.192523148151</v>
      </c>
      <c r="T2568" s="122" t="s">
        <v>3158</v>
      </c>
      <c r="U2568" s="122" t="s">
        <v>3158</v>
      </c>
      <c r="V2568" s="122" t="s">
        <v>3158</v>
      </c>
      <c r="W2568" s="122" t="s">
        <v>3158</v>
      </c>
      <c r="X2568" s="122" t="s">
        <v>3158</v>
      </c>
      <c r="Y2568" s="122" t="s">
        <v>3158</v>
      </c>
      <c r="Z2568" s="122">
        <v>0</v>
      </c>
      <c r="AA2568" s="122" t="s">
        <v>3158</v>
      </c>
      <c r="AB2568" s="122" t="s">
        <v>3158</v>
      </c>
      <c r="AC2568" s="122" t="s">
        <v>3158</v>
      </c>
      <c r="AD2568" s="125">
        <v>43726.192523148151</v>
      </c>
      <c r="AE2568" s="122" t="s">
        <v>3158</v>
      </c>
    </row>
    <row r="2569" spans="1:31" ht="13">
      <c r="A2569" s="122">
        <v>5413</v>
      </c>
      <c r="B2569" s="122" t="s">
        <v>18617</v>
      </c>
      <c r="C2569" s="122" t="s">
        <v>18618</v>
      </c>
      <c r="D2569" s="122" t="s">
        <v>3146</v>
      </c>
      <c r="E2569" s="122">
        <v>2013</v>
      </c>
      <c r="F2569" s="122" t="s">
        <v>6564</v>
      </c>
      <c r="G2569" s="122" t="s">
        <v>3148</v>
      </c>
      <c r="H2569" s="122" t="s">
        <v>3217</v>
      </c>
      <c r="I2569" s="122" t="s">
        <v>3326</v>
      </c>
      <c r="K2569" s="122" t="s">
        <v>18619</v>
      </c>
      <c r="L2569" s="124" t="s">
        <v>18620</v>
      </c>
      <c r="M2569" s="122" t="s">
        <v>3154</v>
      </c>
      <c r="N2569" s="122">
        <v>75</v>
      </c>
      <c r="O2569" s="124" t="s">
        <v>18621</v>
      </c>
      <c r="P2569" s="124" t="s">
        <v>18622</v>
      </c>
      <c r="Q2569" s="124" t="s">
        <v>18623</v>
      </c>
      <c r="R2569" s="125">
        <v>43721.577627314815</v>
      </c>
      <c r="S2569" s="125">
        <v>43726.192523148151</v>
      </c>
      <c r="T2569" s="122" t="s">
        <v>3158</v>
      </c>
      <c r="U2569" s="122" t="s">
        <v>3158</v>
      </c>
      <c r="V2569" s="122" t="s">
        <v>3158</v>
      </c>
      <c r="W2569" s="122" t="s">
        <v>3158</v>
      </c>
      <c r="X2569" s="122" t="s">
        <v>3158</v>
      </c>
      <c r="Y2569" s="122" t="s">
        <v>3158</v>
      </c>
      <c r="Z2569" s="122">
        <v>0</v>
      </c>
      <c r="AA2569" s="122" t="s">
        <v>3158</v>
      </c>
      <c r="AB2569" s="122" t="s">
        <v>3158</v>
      </c>
      <c r="AC2569" s="122" t="s">
        <v>3158</v>
      </c>
      <c r="AD2569" s="125">
        <v>43726.192523148151</v>
      </c>
      <c r="AE2569" s="122" t="s">
        <v>3158</v>
      </c>
    </row>
    <row r="2570" spans="1:31" ht="13">
      <c r="A2570" s="122">
        <v>5414</v>
      </c>
      <c r="B2570" s="122" t="s">
        <v>2309</v>
      </c>
      <c r="C2570" s="122" t="s">
        <v>18624</v>
      </c>
      <c r="D2570" s="122" t="s">
        <v>3146</v>
      </c>
      <c r="E2570" s="122">
        <v>2014</v>
      </c>
      <c r="F2570" s="122" t="s">
        <v>6564</v>
      </c>
      <c r="G2570" s="122" t="s">
        <v>3148</v>
      </c>
      <c r="H2570" s="122" t="s">
        <v>3217</v>
      </c>
      <c r="I2570" s="122" t="s">
        <v>3326</v>
      </c>
      <c r="K2570" s="122" t="s">
        <v>18625</v>
      </c>
      <c r="L2570" s="124" t="s">
        <v>18626</v>
      </c>
      <c r="M2570" s="122" t="s">
        <v>3154</v>
      </c>
      <c r="N2570" s="122">
        <v>75</v>
      </c>
      <c r="O2570" s="124" t="s">
        <v>18627</v>
      </c>
      <c r="P2570" s="124" t="s">
        <v>18628</v>
      </c>
      <c r="Q2570" s="124" t="s">
        <v>18629</v>
      </c>
      <c r="R2570" s="125">
        <v>43721.577627314815</v>
      </c>
      <c r="S2570" s="125">
        <v>43726.192523148151</v>
      </c>
      <c r="T2570" s="122" t="s">
        <v>3158</v>
      </c>
      <c r="U2570" s="122" t="s">
        <v>3158</v>
      </c>
      <c r="V2570" s="122" t="s">
        <v>3158</v>
      </c>
      <c r="W2570" s="122" t="s">
        <v>3158</v>
      </c>
      <c r="X2570" s="122" t="s">
        <v>3158</v>
      </c>
      <c r="Y2570" s="122" t="s">
        <v>3158</v>
      </c>
      <c r="Z2570" s="122">
        <v>0</v>
      </c>
      <c r="AA2570" s="122" t="s">
        <v>3158</v>
      </c>
      <c r="AB2570" s="122" t="s">
        <v>3158</v>
      </c>
      <c r="AC2570" s="122" t="s">
        <v>3158</v>
      </c>
      <c r="AD2570" s="125">
        <v>43726.192523148151</v>
      </c>
      <c r="AE2570" s="122" t="s">
        <v>3158</v>
      </c>
    </row>
    <row r="2571" spans="1:31" ht="13">
      <c r="A2571" s="122">
        <v>5415</v>
      </c>
      <c r="B2571" s="122" t="s">
        <v>18630</v>
      </c>
      <c r="C2571" s="122" t="s">
        <v>18631</v>
      </c>
      <c r="D2571" s="122" t="s">
        <v>3146</v>
      </c>
      <c r="E2571" s="122">
        <v>2012</v>
      </c>
      <c r="F2571" s="122" t="s">
        <v>6564</v>
      </c>
      <c r="G2571" s="122" t="s">
        <v>3148</v>
      </c>
      <c r="H2571" s="122" t="s">
        <v>3217</v>
      </c>
      <c r="I2571" s="126">
        <v>44967</v>
      </c>
      <c r="K2571" s="122" t="s">
        <v>18632</v>
      </c>
      <c r="L2571" s="124" t="s">
        <v>18633</v>
      </c>
      <c r="M2571" s="122" t="s">
        <v>3154</v>
      </c>
      <c r="N2571" s="122">
        <v>75</v>
      </c>
      <c r="O2571" s="124" t="s">
        <v>18634</v>
      </c>
      <c r="P2571" s="124" t="s">
        <v>18635</v>
      </c>
      <c r="Q2571" s="124" t="s">
        <v>18636</v>
      </c>
      <c r="R2571" s="125">
        <v>43721.577627314815</v>
      </c>
      <c r="S2571" s="125">
        <v>43726.192523148151</v>
      </c>
      <c r="T2571" s="122" t="s">
        <v>3158</v>
      </c>
      <c r="U2571" s="122" t="s">
        <v>3158</v>
      </c>
      <c r="V2571" s="122" t="s">
        <v>3158</v>
      </c>
      <c r="W2571" s="122" t="s">
        <v>3158</v>
      </c>
      <c r="X2571" s="122" t="s">
        <v>3158</v>
      </c>
      <c r="Y2571" s="122" t="s">
        <v>3158</v>
      </c>
      <c r="Z2571" s="122">
        <v>0</v>
      </c>
      <c r="AA2571" s="122" t="s">
        <v>3158</v>
      </c>
      <c r="AB2571" s="122" t="s">
        <v>3158</v>
      </c>
      <c r="AC2571" s="122" t="s">
        <v>3158</v>
      </c>
      <c r="AD2571" s="125">
        <v>43726.192523148151</v>
      </c>
      <c r="AE2571" s="122" t="s">
        <v>3158</v>
      </c>
    </row>
    <row r="2572" spans="1:31" ht="13">
      <c r="A2572" s="122">
        <v>5416</v>
      </c>
      <c r="B2572" s="122" t="s">
        <v>18637</v>
      </c>
      <c r="C2572" s="122" t="s">
        <v>18638</v>
      </c>
      <c r="D2572" s="122" t="s">
        <v>17842</v>
      </c>
      <c r="E2572" s="122">
        <v>2013</v>
      </c>
      <c r="F2572" s="122" t="s">
        <v>6564</v>
      </c>
      <c r="G2572" s="122" t="s">
        <v>3148</v>
      </c>
      <c r="H2572" s="122" t="s">
        <v>3217</v>
      </c>
      <c r="K2572" s="122" t="s">
        <v>18639</v>
      </c>
      <c r="L2572" s="124" t="s">
        <v>18640</v>
      </c>
      <c r="M2572" s="122" t="s">
        <v>3154</v>
      </c>
      <c r="N2572" s="122">
        <v>75</v>
      </c>
      <c r="R2572" s="125">
        <v>43721.577627314815</v>
      </c>
      <c r="S2572" s="125">
        <v>43726.192523148151</v>
      </c>
      <c r="T2572" s="122" t="s">
        <v>3158</v>
      </c>
      <c r="U2572" s="122" t="s">
        <v>3158</v>
      </c>
      <c r="V2572" s="122" t="s">
        <v>3158</v>
      </c>
      <c r="W2572" s="122" t="s">
        <v>3158</v>
      </c>
      <c r="X2572" s="122" t="s">
        <v>3158</v>
      </c>
      <c r="Y2572" s="122" t="s">
        <v>3158</v>
      </c>
      <c r="Z2572" s="122">
        <v>0</v>
      </c>
      <c r="AA2572" s="122" t="s">
        <v>3158</v>
      </c>
      <c r="AB2572" s="122" t="s">
        <v>3158</v>
      </c>
      <c r="AC2572" s="122" t="s">
        <v>3158</v>
      </c>
      <c r="AD2572" s="125">
        <v>43726.192523148151</v>
      </c>
      <c r="AE2572" s="122" t="s">
        <v>3158</v>
      </c>
    </row>
    <row r="2573" spans="1:31" ht="13">
      <c r="A2573" s="122">
        <v>5417</v>
      </c>
      <c r="B2573" s="122" t="s">
        <v>18641</v>
      </c>
      <c r="C2573" s="122" t="s">
        <v>18642</v>
      </c>
      <c r="D2573" s="122" t="s">
        <v>3146</v>
      </c>
      <c r="E2573" s="122">
        <v>2017</v>
      </c>
      <c r="F2573" s="122" t="s">
        <v>5033</v>
      </c>
      <c r="G2573" s="122" t="s">
        <v>18643</v>
      </c>
      <c r="H2573" s="122" t="s">
        <v>3217</v>
      </c>
      <c r="I2573" s="126">
        <v>44936</v>
      </c>
      <c r="K2573" s="122" t="s">
        <v>18644</v>
      </c>
      <c r="L2573" s="124" t="s">
        <v>18645</v>
      </c>
      <c r="M2573" s="122" t="s">
        <v>3154</v>
      </c>
      <c r="N2573" s="122">
        <v>75</v>
      </c>
      <c r="P2573" s="124" t="s">
        <v>18646</v>
      </c>
      <c r="Q2573" s="124" t="s">
        <v>18647</v>
      </c>
      <c r="R2573" s="125">
        <v>43721.577627314815</v>
      </c>
      <c r="S2573" s="125">
        <v>43726.192523148151</v>
      </c>
      <c r="T2573" s="122" t="s">
        <v>3158</v>
      </c>
      <c r="U2573" s="122" t="s">
        <v>3158</v>
      </c>
      <c r="V2573" s="122" t="s">
        <v>3158</v>
      </c>
      <c r="W2573" s="122" t="s">
        <v>3158</v>
      </c>
      <c r="X2573" s="122" t="s">
        <v>3158</v>
      </c>
      <c r="Y2573" s="122" t="s">
        <v>3158</v>
      </c>
      <c r="Z2573" s="122">
        <v>0</v>
      </c>
      <c r="AA2573" s="122" t="s">
        <v>3158</v>
      </c>
      <c r="AB2573" s="122" t="s">
        <v>3158</v>
      </c>
      <c r="AC2573" s="122" t="s">
        <v>3158</v>
      </c>
      <c r="AD2573" s="125">
        <v>43726.192523148151</v>
      </c>
      <c r="AE2573" s="122" t="s">
        <v>3158</v>
      </c>
    </row>
    <row r="2574" spans="1:31" ht="13">
      <c r="A2574" s="122">
        <v>5418</v>
      </c>
      <c r="B2574" s="122" t="s">
        <v>18648</v>
      </c>
      <c r="C2574" s="122" t="s">
        <v>18649</v>
      </c>
      <c r="D2574" s="122" t="s">
        <v>3146</v>
      </c>
      <c r="E2574" s="122">
        <v>2016</v>
      </c>
      <c r="F2574" s="122" t="s">
        <v>3992</v>
      </c>
      <c r="G2574" s="122" t="s">
        <v>3148</v>
      </c>
      <c r="H2574" s="122" t="s">
        <v>3217</v>
      </c>
      <c r="I2574" s="126">
        <v>44936</v>
      </c>
      <c r="K2574" s="122" t="s">
        <v>18650</v>
      </c>
      <c r="L2574" s="124" t="s">
        <v>18651</v>
      </c>
      <c r="M2574" s="122" t="s">
        <v>3154</v>
      </c>
      <c r="N2574" s="122">
        <v>75</v>
      </c>
      <c r="O2574" s="124" t="s">
        <v>18652</v>
      </c>
      <c r="P2574" s="124" t="s">
        <v>18653</v>
      </c>
      <c r="Q2574" s="124" t="s">
        <v>18654</v>
      </c>
      <c r="R2574" s="125">
        <v>43721.577627314815</v>
      </c>
      <c r="S2574" s="125">
        <v>43726.192523148151</v>
      </c>
      <c r="T2574" s="122" t="s">
        <v>3158</v>
      </c>
      <c r="U2574" s="122" t="s">
        <v>3158</v>
      </c>
      <c r="V2574" s="122" t="s">
        <v>3158</v>
      </c>
      <c r="W2574" s="122" t="s">
        <v>3158</v>
      </c>
      <c r="X2574" s="122" t="s">
        <v>3158</v>
      </c>
      <c r="Y2574" s="122" t="s">
        <v>3158</v>
      </c>
      <c r="Z2574" s="122">
        <v>0</v>
      </c>
      <c r="AA2574" s="122" t="s">
        <v>3158</v>
      </c>
      <c r="AB2574" s="122" t="s">
        <v>3158</v>
      </c>
      <c r="AC2574" s="122" t="s">
        <v>3158</v>
      </c>
      <c r="AD2574" s="125">
        <v>43726.192523148151</v>
      </c>
      <c r="AE2574" s="122" t="s">
        <v>3158</v>
      </c>
    </row>
    <row r="2575" spans="1:31" ht="13">
      <c r="A2575" s="122">
        <v>5419</v>
      </c>
      <c r="B2575" s="122" t="s">
        <v>18655</v>
      </c>
      <c r="C2575" s="122" t="s">
        <v>18656</v>
      </c>
      <c r="D2575" s="122" t="s">
        <v>3146</v>
      </c>
      <c r="E2575" s="122">
        <v>2016</v>
      </c>
      <c r="F2575" s="122" t="s">
        <v>7129</v>
      </c>
      <c r="G2575" s="122" t="s">
        <v>3148</v>
      </c>
      <c r="H2575" s="122" t="s">
        <v>3217</v>
      </c>
      <c r="I2575" s="126">
        <v>44936</v>
      </c>
      <c r="K2575" s="122" t="s">
        <v>18657</v>
      </c>
      <c r="L2575" s="124" t="s">
        <v>18658</v>
      </c>
      <c r="M2575" s="122" t="s">
        <v>3154</v>
      </c>
      <c r="N2575" s="122">
        <v>75</v>
      </c>
      <c r="P2575" s="124" t="s">
        <v>18659</v>
      </c>
      <c r="Q2575" s="124" t="s">
        <v>18660</v>
      </c>
      <c r="R2575" s="125">
        <v>43721.577627314815</v>
      </c>
      <c r="S2575" s="125">
        <v>43726.192523148151</v>
      </c>
      <c r="T2575" s="122" t="s">
        <v>3158</v>
      </c>
      <c r="U2575" s="122" t="s">
        <v>3158</v>
      </c>
      <c r="V2575" s="122" t="s">
        <v>3158</v>
      </c>
      <c r="W2575" s="122" t="s">
        <v>3158</v>
      </c>
      <c r="X2575" s="122" t="s">
        <v>3158</v>
      </c>
      <c r="Y2575" s="122" t="s">
        <v>3158</v>
      </c>
      <c r="Z2575" s="122">
        <v>0</v>
      </c>
      <c r="AA2575" s="122" t="s">
        <v>3158</v>
      </c>
      <c r="AB2575" s="122" t="s">
        <v>3158</v>
      </c>
      <c r="AC2575" s="122" t="s">
        <v>3158</v>
      </c>
      <c r="AD2575" s="125">
        <v>43726.192523148151</v>
      </c>
      <c r="AE2575" s="122" t="s">
        <v>3158</v>
      </c>
    </row>
    <row r="2576" spans="1:31" ht="13">
      <c r="A2576" s="122">
        <v>5420</v>
      </c>
      <c r="B2576" s="122" t="s">
        <v>18661</v>
      </c>
      <c r="C2576" s="122" t="s">
        <v>18662</v>
      </c>
      <c r="D2576" s="122" t="s">
        <v>3146</v>
      </c>
      <c r="E2576" s="122">
        <v>2017</v>
      </c>
      <c r="F2576" s="122" t="s">
        <v>7129</v>
      </c>
      <c r="G2576" s="122" t="s">
        <v>3148</v>
      </c>
      <c r="H2576" s="122" t="s">
        <v>3217</v>
      </c>
      <c r="I2576" s="126">
        <v>44967</v>
      </c>
      <c r="K2576" s="122" t="s">
        <v>18663</v>
      </c>
      <c r="L2576" s="124" t="s">
        <v>18664</v>
      </c>
      <c r="M2576" s="122" t="s">
        <v>3154</v>
      </c>
      <c r="N2576" s="122">
        <v>75</v>
      </c>
      <c r="O2576" s="124" t="s">
        <v>18665</v>
      </c>
      <c r="P2576" s="124" t="s">
        <v>7496</v>
      </c>
      <c r="Q2576" s="124" t="s">
        <v>7497</v>
      </c>
      <c r="R2576" s="125">
        <v>43721.577627314815</v>
      </c>
      <c r="S2576" s="125">
        <v>43726.192523148151</v>
      </c>
      <c r="T2576" s="122" t="s">
        <v>3158</v>
      </c>
      <c r="U2576" s="122" t="s">
        <v>3158</v>
      </c>
      <c r="V2576" s="122" t="s">
        <v>3158</v>
      </c>
      <c r="W2576" s="122" t="s">
        <v>3158</v>
      </c>
      <c r="X2576" s="122" t="s">
        <v>3158</v>
      </c>
      <c r="Y2576" s="122" t="s">
        <v>3158</v>
      </c>
      <c r="Z2576" s="122">
        <v>0</v>
      </c>
      <c r="AA2576" s="122" t="s">
        <v>3158</v>
      </c>
      <c r="AB2576" s="122" t="s">
        <v>3158</v>
      </c>
      <c r="AC2576" s="122" t="s">
        <v>3158</v>
      </c>
      <c r="AD2576" s="125">
        <v>43726.192523148151</v>
      </c>
      <c r="AE2576" s="122" t="s">
        <v>3158</v>
      </c>
    </row>
    <row r="2577" spans="1:31" ht="13">
      <c r="A2577" s="122">
        <v>5421</v>
      </c>
      <c r="B2577" s="122" t="s">
        <v>18666</v>
      </c>
      <c r="C2577" s="122" t="s">
        <v>18667</v>
      </c>
      <c r="D2577" s="122" t="s">
        <v>3146</v>
      </c>
      <c r="E2577" s="122">
        <v>2014</v>
      </c>
      <c r="F2577" s="122" t="s">
        <v>3302</v>
      </c>
      <c r="G2577" s="122" t="s">
        <v>3587</v>
      </c>
      <c r="H2577" s="122" t="s">
        <v>3217</v>
      </c>
      <c r="I2577" s="122" t="s">
        <v>3272</v>
      </c>
      <c r="J2577" s="122" t="s">
        <v>18668</v>
      </c>
      <c r="K2577" s="122" t="s">
        <v>18669</v>
      </c>
      <c r="L2577" s="124" t="s">
        <v>18670</v>
      </c>
      <c r="M2577" s="122" t="s">
        <v>3154</v>
      </c>
      <c r="N2577" s="122">
        <v>75</v>
      </c>
      <c r="O2577" s="124" t="s">
        <v>18671</v>
      </c>
      <c r="P2577" s="124" t="s">
        <v>18672</v>
      </c>
      <c r="Q2577" s="124" t="s">
        <v>18673</v>
      </c>
      <c r="R2577" s="125">
        <v>43721.577627314815</v>
      </c>
      <c r="S2577" s="125">
        <v>44091.477418981478</v>
      </c>
      <c r="T2577" s="122">
        <v>72</v>
      </c>
      <c r="U2577" s="122" t="s">
        <v>3278</v>
      </c>
      <c r="V2577" s="122" t="s">
        <v>3217</v>
      </c>
      <c r="W2577" s="122" t="s">
        <v>3158</v>
      </c>
      <c r="X2577" s="122" t="s">
        <v>3204</v>
      </c>
      <c r="Y2577" s="122" t="s">
        <v>3158</v>
      </c>
      <c r="Z2577" s="122">
        <v>0</v>
      </c>
      <c r="AA2577" s="122" t="s">
        <v>3158</v>
      </c>
      <c r="AB2577" s="122" t="s">
        <v>3158</v>
      </c>
      <c r="AC2577" s="122" t="s">
        <v>3158</v>
      </c>
      <c r="AD2577" s="125">
        <v>43726.192523148151</v>
      </c>
      <c r="AE2577" s="122" t="s">
        <v>3158</v>
      </c>
    </row>
    <row r="2578" spans="1:31" ht="13">
      <c r="A2578" s="122">
        <v>5422</v>
      </c>
      <c r="B2578" s="122" t="s">
        <v>18674</v>
      </c>
      <c r="C2578" s="122" t="s">
        <v>18675</v>
      </c>
      <c r="D2578" s="122" t="s">
        <v>3146</v>
      </c>
      <c r="E2578" s="122">
        <v>2012</v>
      </c>
      <c r="F2578" s="122" t="s">
        <v>14056</v>
      </c>
      <c r="G2578" s="122" t="s">
        <v>18643</v>
      </c>
      <c r="H2578" s="122" t="s">
        <v>3217</v>
      </c>
      <c r="I2578" s="126">
        <v>44967</v>
      </c>
      <c r="K2578" s="122" t="s">
        <v>18676</v>
      </c>
      <c r="L2578" s="124" t="s">
        <v>18677</v>
      </c>
      <c r="M2578" s="122" t="s">
        <v>3154</v>
      </c>
      <c r="N2578" s="122">
        <v>75</v>
      </c>
      <c r="O2578" s="124" t="s">
        <v>18678</v>
      </c>
      <c r="P2578" s="124" t="s">
        <v>18679</v>
      </c>
      <c r="Q2578" s="124" t="s">
        <v>18680</v>
      </c>
      <c r="R2578" s="125">
        <v>43721.577627314815</v>
      </c>
      <c r="S2578" s="125">
        <v>43726.192523148151</v>
      </c>
      <c r="T2578" s="122" t="s">
        <v>3158</v>
      </c>
      <c r="U2578" s="122" t="s">
        <v>3158</v>
      </c>
      <c r="V2578" s="122" t="s">
        <v>3158</v>
      </c>
      <c r="W2578" s="122" t="s">
        <v>3158</v>
      </c>
      <c r="X2578" s="122" t="s">
        <v>3158</v>
      </c>
      <c r="Y2578" s="122" t="s">
        <v>3158</v>
      </c>
      <c r="Z2578" s="122">
        <v>0</v>
      </c>
      <c r="AA2578" s="122" t="s">
        <v>3158</v>
      </c>
      <c r="AB2578" s="122" t="s">
        <v>3158</v>
      </c>
      <c r="AC2578" s="122" t="s">
        <v>3158</v>
      </c>
      <c r="AD2578" s="125">
        <v>43726.192523148151</v>
      </c>
      <c r="AE2578" s="122" t="s">
        <v>3158</v>
      </c>
    </row>
    <row r="2579" spans="1:31" ht="13">
      <c r="A2579" s="122">
        <v>5423</v>
      </c>
      <c r="B2579" s="122" t="s">
        <v>18681</v>
      </c>
      <c r="C2579" s="122" t="s">
        <v>18682</v>
      </c>
      <c r="D2579" s="122" t="s">
        <v>3146</v>
      </c>
      <c r="E2579" s="122">
        <v>2017</v>
      </c>
      <c r="F2579" s="122" t="s">
        <v>14056</v>
      </c>
      <c r="G2579" s="122" t="s">
        <v>6005</v>
      </c>
      <c r="H2579" s="122" t="s">
        <v>3217</v>
      </c>
      <c r="I2579" s="126">
        <v>44936</v>
      </c>
      <c r="K2579" s="122" t="s">
        <v>18683</v>
      </c>
      <c r="L2579" s="124" t="s">
        <v>18684</v>
      </c>
      <c r="M2579" s="122" t="s">
        <v>3154</v>
      </c>
      <c r="N2579" s="122">
        <v>75</v>
      </c>
      <c r="O2579" s="124" t="s">
        <v>18685</v>
      </c>
      <c r="P2579" s="124" t="s">
        <v>18686</v>
      </c>
      <c r="Q2579" s="124" t="s">
        <v>18687</v>
      </c>
      <c r="R2579" s="125">
        <v>43721.577627314815</v>
      </c>
      <c r="S2579" s="125">
        <v>43726.192523148151</v>
      </c>
      <c r="T2579" s="122" t="s">
        <v>3158</v>
      </c>
      <c r="U2579" s="122" t="s">
        <v>3158</v>
      </c>
      <c r="V2579" s="122" t="s">
        <v>3158</v>
      </c>
      <c r="W2579" s="122" t="s">
        <v>3158</v>
      </c>
      <c r="X2579" s="122" t="s">
        <v>3158</v>
      </c>
      <c r="Y2579" s="122" t="s">
        <v>3158</v>
      </c>
      <c r="Z2579" s="122">
        <v>0</v>
      </c>
      <c r="AA2579" s="122" t="s">
        <v>3158</v>
      </c>
      <c r="AB2579" s="122" t="s">
        <v>3158</v>
      </c>
      <c r="AC2579" s="122" t="s">
        <v>3158</v>
      </c>
      <c r="AD2579" s="125">
        <v>43726.192523148151</v>
      </c>
      <c r="AE2579" s="122" t="s">
        <v>3158</v>
      </c>
    </row>
    <row r="2580" spans="1:31" ht="13">
      <c r="A2580" s="122">
        <v>5424</v>
      </c>
      <c r="B2580" s="122" t="s">
        <v>18688</v>
      </c>
      <c r="C2580" s="122" t="s">
        <v>18689</v>
      </c>
      <c r="D2580" s="122" t="s">
        <v>3146</v>
      </c>
      <c r="E2580" s="122">
        <v>2016</v>
      </c>
      <c r="F2580" s="122" t="s">
        <v>14056</v>
      </c>
      <c r="G2580" s="122" t="s">
        <v>3148</v>
      </c>
      <c r="H2580" s="122" t="s">
        <v>3217</v>
      </c>
      <c r="K2580" s="122" t="s">
        <v>18690</v>
      </c>
      <c r="L2580" s="124" t="s">
        <v>18691</v>
      </c>
      <c r="M2580" s="122" t="s">
        <v>3154</v>
      </c>
      <c r="N2580" s="122">
        <v>75</v>
      </c>
      <c r="P2580" s="124" t="s">
        <v>18692</v>
      </c>
      <c r="R2580" s="125">
        <v>43721.577627314815</v>
      </c>
      <c r="S2580" s="125">
        <v>43726.192523148151</v>
      </c>
      <c r="T2580" s="122" t="s">
        <v>3158</v>
      </c>
      <c r="U2580" s="122" t="s">
        <v>3158</v>
      </c>
      <c r="V2580" s="122" t="s">
        <v>3158</v>
      </c>
      <c r="W2580" s="122" t="s">
        <v>3158</v>
      </c>
      <c r="X2580" s="122" t="s">
        <v>3158</v>
      </c>
      <c r="Y2580" s="122" t="s">
        <v>3158</v>
      </c>
      <c r="Z2580" s="122">
        <v>0</v>
      </c>
      <c r="AA2580" s="122" t="s">
        <v>3158</v>
      </c>
      <c r="AB2580" s="122" t="s">
        <v>3158</v>
      </c>
      <c r="AC2580" s="122" t="s">
        <v>3158</v>
      </c>
      <c r="AD2580" s="125">
        <v>43726.192523148151</v>
      </c>
      <c r="AE2580" s="122" t="s">
        <v>3158</v>
      </c>
    </row>
    <row r="2581" spans="1:31" ht="13">
      <c r="A2581" s="122">
        <v>5425</v>
      </c>
      <c r="B2581" s="122" t="s">
        <v>18693</v>
      </c>
      <c r="C2581" s="122" t="s">
        <v>18694</v>
      </c>
      <c r="D2581" s="122" t="s">
        <v>3146</v>
      </c>
      <c r="E2581" s="122">
        <v>2012</v>
      </c>
      <c r="F2581" s="122" t="s">
        <v>6564</v>
      </c>
      <c r="G2581" s="122" t="s">
        <v>3148</v>
      </c>
      <c r="H2581" s="122" t="s">
        <v>3217</v>
      </c>
      <c r="I2581" s="122" t="s">
        <v>3174</v>
      </c>
      <c r="K2581" s="122" t="s">
        <v>18695</v>
      </c>
      <c r="L2581" s="124" t="s">
        <v>18696</v>
      </c>
      <c r="M2581" s="122" t="s">
        <v>3154</v>
      </c>
      <c r="N2581" s="122">
        <v>75</v>
      </c>
      <c r="O2581" s="124" t="s">
        <v>18697</v>
      </c>
      <c r="P2581" s="124" t="s">
        <v>18698</v>
      </c>
      <c r="Q2581" s="124" t="s">
        <v>18699</v>
      </c>
      <c r="R2581" s="125">
        <v>43721.577627314815</v>
      </c>
      <c r="S2581" s="125">
        <v>43726.192523148151</v>
      </c>
      <c r="T2581" s="122" t="s">
        <v>3158</v>
      </c>
      <c r="U2581" s="122" t="s">
        <v>3158</v>
      </c>
      <c r="V2581" s="122" t="s">
        <v>3158</v>
      </c>
      <c r="W2581" s="122" t="s">
        <v>3158</v>
      </c>
      <c r="X2581" s="122" t="s">
        <v>3158</v>
      </c>
      <c r="Y2581" s="122" t="s">
        <v>3158</v>
      </c>
      <c r="Z2581" s="122">
        <v>0</v>
      </c>
      <c r="AA2581" s="122" t="s">
        <v>3158</v>
      </c>
      <c r="AB2581" s="122" t="s">
        <v>3158</v>
      </c>
      <c r="AC2581" s="122" t="s">
        <v>3158</v>
      </c>
      <c r="AD2581" s="125">
        <v>43726.192523148151</v>
      </c>
      <c r="AE2581" s="122" t="s">
        <v>3158</v>
      </c>
    </row>
    <row r="2582" spans="1:31" ht="13">
      <c r="A2582" s="122">
        <v>5426</v>
      </c>
      <c r="B2582" s="124" t="s">
        <v>18700</v>
      </c>
      <c r="C2582" s="122" t="s">
        <v>18701</v>
      </c>
      <c r="D2582" s="122" t="s">
        <v>3146</v>
      </c>
      <c r="E2582" s="122">
        <v>2015</v>
      </c>
      <c r="F2582" s="122" t="s">
        <v>3147</v>
      </c>
      <c r="G2582" s="122" t="s">
        <v>3148</v>
      </c>
      <c r="H2582" s="122" t="s">
        <v>3217</v>
      </c>
      <c r="I2582" s="122" t="s">
        <v>3227</v>
      </c>
      <c r="K2582" s="122" t="s">
        <v>18702</v>
      </c>
      <c r="L2582" s="124" t="s">
        <v>18703</v>
      </c>
      <c r="M2582" s="122" t="s">
        <v>3154</v>
      </c>
      <c r="N2582" s="122">
        <v>75</v>
      </c>
      <c r="O2582" s="124" t="s">
        <v>18704</v>
      </c>
      <c r="P2582" s="124" t="s">
        <v>18705</v>
      </c>
      <c r="Q2582" s="124" t="s">
        <v>18706</v>
      </c>
      <c r="R2582" s="125">
        <v>43721.577627314815</v>
      </c>
      <c r="S2582" s="125">
        <v>43726.192523148151</v>
      </c>
      <c r="T2582" s="122" t="s">
        <v>3158</v>
      </c>
      <c r="U2582" s="122" t="s">
        <v>3158</v>
      </c>
      <c r="V2582" s="122" t="s">
        <v>3158</v>
      </c>
      <c r="W2582" s="122" t="s">
        <v>3158</v>
      </c>
      <c r="X2582" s="122" t="s">
        <v>3158</v>
      </c>
      <c r="Y2582" s="122" t="s">
        <v>3158</v>
      </c>
      <c r="Z2582" s="122">
        <v>0</v>
      </c>
      <c r="AA2582" s="122" t="s">
        <v>3158</v>
      </c>
      <c r="AB2582" s="122" t="s">
        <v>3158</v>
      </c>
      <c r="AC2582" s="122" t="s">
        <v>3158</v>
      </c>
      <c r="AD2582" s="125">
        <v>43726.192523148151</v>
      </c>
      <c r="AE2582" s="122" t="s">
        <v>3158</v>
      </c>
    </row>
    <row r="2583" spans="1:31" ht="13">
      <c r="A2583" s="122">
        <v>5427</v>
      </c>
      <c r="B2583" s="122" t="s">
        <v>18707</v>
      </c>
      <c r="C2583" s="122" t="s">
        <v>18708</v>
      </c>
      <c r="D2583" s="122" t="s">
        <v>3146</v>
      </c>
      <c r="E2583" s="122">
        <v>2013</v>
      </c>
      <c r="F2583" s="122" t="s">
        <v>16811</v>
      </c>
      <c r="G2583" s="122" t="s">
        <v>3148</v>
      </c>
      <c r="H2583" s="122" t="s">
        <v>3217</v>
      </c>
      <c r="I2583" s="122" t="s">
        <v>3326</v>
      </c>
      <c r="K2583" s="122" t="s">
        <v>18709</v>
      </c>
      <c r="L2583" s="124" t="s">
        <v>18710</v>
      </c>
      <c r="M2583" s="122" t="s">
        <v>3154</v>
      </c>
      <c r="N2583" s="122">
        <v>75</v>
      </c>
      <c r="O2583" s="124" t="s">
        <v>18711</v>
      </c>
      <c r="P2583" s="124" t="s">
        <v>18712</v>
      </c>
      <c r="R2583" s="125">
        <v>43721.577627314815</v>
      </c>
      <c r="S2583" s="125">
        <v>43726.192523148151</v>
      </c>
      <c r="T2583" s="122" t="s">
        <v>3158</v>
      </c>
      <c r="U2583" s="122" t="s">
        <v>3158</v>
      </c>
      <c r="V2583" s="122" t="s">
        <v>3158</v>
      </c>
      <c r="W2583" s="122" t="s">
        <v>3158</v>
      </c>
      <c r="X2583" s="122" t="s">
        <v>3158</v>
      </c>
      <c r="Y2583" s="122" t="s">
        <v>3158</v>
      </c>
      <c r="Z2583" s="122">
        <v>0</v>
      </c>
      <c r="AA2583" s="122" t="s">
        <v>3158</v>
      </c>
      <c r="AB2583" s="122" t="s">
        <v>3158</v>
      </c>
      <c r="AC2583" s="122" t="s">
        <v>3158</v>
      </c>
      <c r="AD2583" s="125">
        <v>43726.192523148151</v>
      </c>
      <c r="AE2583" s="122" t="s">
        <v>3158</v>
      </c>
    </row>
    <row r="2584" spans="1:31" ht="13">
      <c r="A2584" s="122">
        <v>5428</v>
      </c>
      <c r="B2584" s="122" t="s">
        <v>18713</v>
      </c>
      <c r="C2584" s="122" t="s">
        <v>18714</v>
      </c>
      <c r="D2584" s="122" t="s">
        <v>3146</v>
      </c>
      <c r="E2584" s="122">
        <v>2017</v>
      </c>
      <c r="F2584" s="122" t="s">
        <v>3147</v>
      </c>
      <c r="G2584" s="122" t="s">
        <v>3148</v>
      </c>
      <c r="H2584" s="122" t="s">
        <v>3217</v>
      </c>
      <c r="I2584" s="122" t="s">
        <v>3264</v>
      </c>
      <c r="K2584" s="122" t="s">
        <v>18715</v>
      </c>
      <c r="L2584" s="124" t="s">
        <v>18716</v>
      </c>
      <c r="M2584" s="122" t="s">
        <v>3154</v>
      </c>
      <c r="N2584" s="122">
        <v>75</v>
      </c>
      <c r="O2584" s="124" t="s">
        <v>18717</v>
      </c>
      <c r="P2584" s="124" t="s">
        <v>18718</v>
      </c>
      <c r="Q2584" s="124" t="s">
        <v>18719</v>
      </c>
      <c r="R2584" s="125">
        <v>43721.577627314815</v>
      </c>
      <c r="S2584" s="125">
        <v>43726.192523148151</v>
      </c>
      <c r="T2584" s="122" t="s">
        <v>3158</v>
      </c>
      <c r="U2584" s="122" t="s">
        <v>3158</v>
      </c>
      <c r="V2584" s="122" t="s">
        <v>3158</v>
      </c>
      <c r="W2584" s="122" t="s">
        <v>3158</v>
      </c>
      <c r="X2584" s="122" t="s">
        <v>3158</v>
      </c>
      <c r="Y2584" s="122" t="s">
        <v>3158</v>
      </c>
      <c r="Z2584" s="122">
        <v>0</v>
      </c>
      <c r="AA2584" s="122" t="s">
        <v>3158</v>
      </c>
      <c r="AB2584" s="122" t="s">
        <v>3158</v>
      </c>
      <c r="AC2584" s="122" t="s">
        <v>3158</v>
      </c>
      <c r="AD2584" s="125">
        <v>43726.192523148151</v>
      </c>
      <c r="AE2584" s="122" t="s">
        <v>3158</v>
      </c>
    </row>
    <row r="2585" spans="1:31" ht="13">
      <c r="A2585" s="122">
        <v>5429</v>
      </c>
      <c r="B2585" s="122" t="s">
        <v>18720</v>
      </c>
      <c r="C2585" s="122" t="s">
        <v>18721</v>
      </c>
      <c r="D2585" s="122" t="s">
        <v>3146</v>
      </c>
      <c r="E2585" s="122">
        <v>2014</v>
      </c>
      <c r="F2585" s="122" t="s">
        <v>14056</v>
      </c>
      <c r="G2585" s="122" t="s">
        <v>3148</v>
      </c>
      <c r="H2585" s="122" t="s">
        <v>3217</v>
      </c>
      <c r="I2585" s="122" t="s">
        <v>3326</v>
      </c>
      <c r="K2585" s="122" t="s">
        <v>18722</v>
      </c>
      <c r="L2585" s="124" t="s">
        <v>18723</v>
      </c>
      <c r="M2585" s="122" t="s">
        <v>3154</v>
      </c>
      <c r="N2585" s="122">
        <v>75</v>
      </c>
      <c r="O2585" s="124" t="s">
        <v>18724</v>
      </c>
      <c r="P2585" s="124" t="s">
        <v>18725</v>
      </c>
      <c r="Q2585" s="124" t="s">
        <v>18726</v>
      </c>
      <c r="R2585" s="125">
        <v>43721.577627314815</v>
      </c>
      <c r="S2585" s="125">
        <v>43726.192523148151</v>
      </c>
      <c r="T2585" s="122" t="s">
        <v>3158</v>
      </c>
      <c r="U2585" s="122" t="s">
        <v>3158</v>
      </c>
      <c r="V2585" s="122" t="s">
        <v>3158</v>
      </c>
      <c r="W2585" s="122" t="s">
        <v>3158</v>
      </c>
      <c r="X2585" s="122" t="s">
        <v>3158</v>
      </c>
      <c r="Y2585" s="122" t="s">
        <v>3158</v>
      </c>
      <c r="Z2585" s="122">
        <v>0</v>
      </c>
      <c r="AA2585" s="122" t="s">
        <v>3158</v>
      </c>
      <c r="AB2585" s="122" t="s">
        <v>3158</v>
      </c>
      <c r="AC2585" s="122" t="s">
        <v>3158</v>
      </c>
      <c r="AD2585" s="125">
        <v>43726.192523148151</v>
      </c>
      <c r="AE2585" s="122" t="s">
        <v>3158</v>
      </c>
    </row>
    <row r="2586" spans="1:31" ht="13">
      <c r="A2586" s="122">
        <v>5430</v>
      </c>
      <c r="B2586" s="122" t="s">
        <v>18727</v>
      </c>
      <c r="C2586" s="122" t="s">
        <v>18728</v>
      </c>
      <c r="D2586" s="122" t="s">
        <v>3146</v>
      </c>
      <c r="E2586" s="122">
        <v>2011</v>
      </c>
      <c r="F2586" s="122" t="s">
        <v>6564</v>
      </c>
      <c r="G2586" s="122" t="s">
        <v>6005</v>
      </c>
      <c r="H2586" s="122" t="s">
        <v>3217</v>
      </c>
      <c r="I2586" s="122" t="s">
        <v>3326</v>
      </c>
      <c r="K2586" s="122" t="s">
        <v>18729</v>
      </c>
      <c r="L2586" s="124" t="s">
        <v>18730</v>
      </c>
      <c r="M2586" s="122" t="s">
        <v>3154</v>
      </c>
      <c r="N2586" s="122">
        <v>75</v>
      </c>
      <c r="O2586" s="124" t="s">
        <v>18731</v>
      </c>
      <c r="P2586" s="124" t="s">
        <v>18732</v>
      </c>
      <c r="Q2586" s="124" t="s">
        <v>18733</v>
      </c>
      <c r="R2586" s="125">
        <v>43721.577627314815</v>
      </c>
      <c r="S2586" s="125">
        <v>43726.192523148151</v>
      </c>
      <c r="T2586" s="122" t="s">
        <v>3158</v>
      </c>
      <c r="U2586" s="122" t="s">
        <v>3158</v>
      </c>
      <c r="V2586" s="122" t="s">
        <v>3158</v>
      </c>
      <c r="W2586" s="122" t="s">
        <v>3158</v>
      </c>
      <c r="X2586" s="122" t="s">
        <v>3158</v>
      </c>
      <c r="Y2586" s="122" t="s">
        <v>3158</v>
      </c>
      <c r="Z2586" s="122">
        <v>0</v>
      </c>
      <c r="AA2586" s="122" t="s">
        <v>3158</v>
      </c>
      <c r="AB2586" s="122" t="s">
        <v>3158</v>
      </c>
      <c r="AC2586" s="122" t="s">
        <v>3158</v>
      </c>
      <c r="AD2586" s="125">
        <v>43726.192523148151</v>
      </c>
      <c r="AE2586" s="122" t="s">
        <v>3158</v>
      </c>
    </row>
    <row r="2587" spans="1:31" ht="13">
      <c r="A2587" s="122">
        <v>5431</v>
      </c>
      <c r="B2587" s="122" t="s">
        <v>18734</v>
      </c>
      <c r="C2587" s="122" t="s">
        <v>18735</v>
      </c>
      <c r="D2587" s="122" t="s">
        <v>3146</v>
      </c>
      <c r="E2587" s="122">
        <v>2017</v>
      </c>
      <c r="F2587" s="122" t="s">
        <v>14056</v>
      </c>
      <c r="G2587" s="122" t="s">
        <v>3148</v>
      </c>
      <c r="H2587" s="122" t="s">
        <v>3217</v>
      </c>
      <c r="I2587" s="126">
        <v>44967</v>
      </c>
      <c r="K2587" s="122" t="s">
        <v>18736</v>
      </c>
      <c r="L2587" s="124" t="s">
        <v>18737</v>
      </c>
      <c r="M2587" s="122" t="s">
        <v>3154</v>
      </c>
      <c r="N2587" s="122">
        <v>75</v>
      </c>
      <c r="O2587" s="124" t="s">
        <v>18738</v>
      </c>
      <c r="Q2587" s="124" t="s">
        <v>18739</v>
      </c>
      <c r="R2587" s="125">
        <v>43721.577627314815</v>
      </c>
      <c r="S2587" s="125">
        <v>43726.192523148151</v>
      </c>
      <c r="T2587" s="122" t="s">
        <v>3158</v>
      </c>
      <c r="U2587" s="122" t="s">
        <v>3158</v>
      </c>
      <c r="V2587" s="122" t="s">
        <v>3158</v>
      </c>
      <c r="W2587" s="122" t="s">
        <v>3158</v>
      </c>
      <c r="X2587" s="122" t="s">
        <v>3158</v>
      </c>
      <c r="Y2587" s="122" t="s">
        <v>3158</v>
      </c>
      <c r="Z2587" s="122">
        <v>0</v>
      </c>
      <c r="AA2587" s="122" t="s">
        <v>3158</v>
      </c>
      <c r="AB2587" s="122" t="s">
        <v>3158</v>
      </c>
      <c r="AC2587" s="122" t="s">
        <v>3158</v>
      </c>
      <c r="AD2587" s="125">
        <v>43726.192523148151</v>
      </c>
      <c r="AE2587" s="122" t="s">
        <v>3158</v>
      </c>
    </row>
    <row r="2588" spans="1:31" ht="13">
      <c r="A2588" s="122">
        <v>5432</v>
      </c>
      <c r="B2588" s="124" t="s">
        <v>18740</v>
      </c>
      <c r="C2588" s="122" t="s">
        <v>18741</v>
      </c>
      <c r="D2588" s="122" t="s">
        <v>3146</v>
      </c>
      <c r="E2588" s="122">
        <v>2014</v>
      </c>
      <c r="F2588" s="122" t="s">
        <v>3255</v>
      </c>
      <c r="G2588" s="122" t="s">
        <v>3587</v>
      </c>
      <c r="H2588" s="122" t="s">
        <v>3217</v>
      </c>
      <c r="I2588" s="122" t="s">
        <v>4340</v>
      </c>
      <c r="J2588" s="122" t="s">
        <v>18742</v>
      </c>
      <c r="K2588" s="122" t="s">
        <v>18743</v>
      </c>
      <c r="L2588" s="124" t="s">
        <v>18744</v>
      </c>
      <c r="M2588" s="122" t="s">
        <v>3154</v>
      </c>
      <c r="N2588" s="122">
        <v>75</v>
      </c>
      <c r="O2588" s="124" t="s">
        <v>18745</v>
      </c>
      <c r="P2588" s="122" t="s">
        <v>3158</v>
      </c>
      <c r="Q2588" s="124" t="s">
        <v>18746</v>
      </c>
      <c r="R2588" s="125">
        <v>43721.577627314815</v>
      </c>
      <c r="S2588" s="125">
        <v>44161.676226851851</v>
      </c>
      <c r="T2588" s="122">
        <v>68</v>
      </c>
      <c r="U2588" s="122" t="s">
        <v>3202</v>
      </c>
      <c r="V2588" s="122" t="s">
        <v>3217</v>
      </c>
      <c r="W2588" s="122" t="s">
        <v>3158</v>
      </c>
      <c r="X2588" s="122" t="s">
        <v>3204</v>
      </c>
      <c r="Y2588" s="122" t="s">
        <v>3158</v>
      </c>
      <c r="Z2588" s="122">
        <v>0</v>
      </c>
      <c r="AA2588" s="122" t="s">
        <v>3158</v>
      </c>
      <c r="AB2588" s="122" t="s">
        <v>3158</v>
      </c>
      <c r="AC2588" s="122" t="s">
        <v>3158</v>
      </c>
      <c r="AD2588" s="125">
        <v>43726.192523148151</v>
      </c>
      <c r="AE2588" s="122" t="s">
        <v>3158</v>
      </c>
    </row>
    <row r="2589" spans="1:31" ht="13">
      <c r="A2589" s="122">
        <v>5433</v>
      </c>
      <c r="B2589" s="122" t="s">
        <v>18747</v>
      </c>
      <c r="C2589" s="122" t="s">
        <v>18748</v>
      </c>
      <c r="D2589" s="122" t="s">
        <v>3146</v>
      </c>
      <c r="E2589" s="122">
        <v>2012</v>
      </c>
      <c r="F2589" s="122" t="s">
        <v>7129</v>
      </c>
      <c r="G2589" s="122" t="s">
        <v>6022</v>
      </c>
      <c r="H2589" s="122" t="s">
        <v>3217</v>
      </c>
      <c r="I2589" s="122" t="s">
        <v>3326</v>
      </c>
      <c r="K2589" s="122" t="s">
        <v>18749</v>
      </c>
      <c r="L2589" s="124" t="s">
        <v>18750</v>
      </c>
      <c r="M2589" s="122" t="s">
        <v>3154</v>
      </c>
      <c r="N2589" s="122">
        <v>75</v>
      </c>
      <c r="O2589" s="124" t="s">
        <v>18751</v>
      </c>
      <c r="P2589" s="124" t="s">
        <v>18752</v>
      </c>
      <c r="Q2589" s="124" t="s">
        <v>18753</v>
      </c>
      <c r="R2589" s="125">
        <v>43721.577627314815</v>
      </c>
      <c r="S2589" s="125">
        <v>43726.192523148151</v>
      </c>
      <c r="T2589" s="122" t="s">
        <v>3158</v>
      </c>
      <c r="U2589" s="122" t="s">
        <v>3158</v>
      </c>
      <c r="V2589" s="122" t="s">
        <v>3158</v>
      </c>
      <c r="W2589" s="122" t="s">
        <v>3158</v>
      </c>
      <c r="X2589" s="122" t="s">
        <v>3158</v>
      </c>
      <c r="Y2589" s="122" t="s">
        <v>3158</v>
      </c>
      <c r="Z2589" s="122">
        <v>0</v>
      </c>
      <c r="AA2589" s="122" t="s">
        <v>3158</v>
      </c>
      <c r="AB2589" s="122" t="s">
        <v>3158</v>
      </c>
      <c r="AC2589" s="122" t="s">
        <v>3158</v>
      </c>
      <c r="AD2589" s="125">
        <v>43726.192523148151</v>
      </c>
      <c r="AE2589" s="122" t="s">
        <v>3158</v>
      </c>
    </row>
    <row r="2590" spans="1:31" ht="13">
      <c r="A2590" s="122">
        <v>5434</v>
      </c>
      <c r="B2590" s="122" t="s">
        <v>18754</v>
      </c>
      <c r="C2590" s="122" t="s">
        <v>18755</v>
      </c>
      <c r="D2590" s="122" t="s">
        <v>3146</v>
      </c>
      <c r="E2590" s="122">
        <v>2012</v>
      </c>
      <c r="F2590" s="122" t="s">
        <v>6564</v>
      </c>
      <c r="G2590" s="122" t="s">
        <v>3148</v>
      </c>
      <c r="H2590" s="122" t="s">
        <v>3217</v>
      </c>
      <c r="I2590" s="122" t="s">
        <v>3326</v>
      </c>
      <c r="K2590" s="122" t="s">
        <v>18756</v>
      </c>
      <c r="L2590" s="124" t="s">
        <v>18757</v>
      </c>
      <c r="M2590" s="122" t="s">
        <v>3154</v>
      </c>
      <c r="N2590" s="122">
        <v>75</v>
      </c>
      <c r="O2590" s="124" t="s">
        <v>18758</v>
      </c>
      <c r="P2590" s="124" t="s">
        <v>18759</v>
      </c>
      <c r="Q2590" s="124" t="s">
        <v>18760</v>
      </c>
      <c r="R2590" s="125">
        <v>43721.577627314815</v>
      </c>
      <c r="S2590" s="125">
        <v>43726.192523148151</v>
      </c>
      <c r="T2590" s="122" t="s">
        <v>3158</v>
      </c>
      <c r="U2590" s="122" t="s">
        <v>3158</v>
      </c>
      <c r="V2590" s="122" t="s">
        <v>3158</v>
      </c>
      <c r="W2590" s="122" t="s">
        <v>3158</v>
      </c>
      <c r="X2590" s="122" t="s">
        <v>3158</v>
      </c>
      <c r="Y2590" s="122" t="s">
        <v>3158</v>
      </c>
      <c r="Z2590" s="122">
        <v>0</v>
      </c>
      <c r="AA2590" s="122" t="s">
        <v>3158</v>
      </c>
      <c r="AB2590" s="122" t="s">
        <v>3158</v>
      </c>
      <c r="AC2590" s="122" t="s">
        <v>3158</v>
      </c>
      <c r="AD2590" s="125">
        <v>43726.192523148151</v>
      </c>
      <c r="AE2590" s="122" t="s">
        <v>3158</v>
      </c>
    </row>
    <row r="2591" spans="1:31" ht="13">
      <c r="A2591" s="122">
        <v>5435</v>
      </c>
      <c r="B2591" s="122" t="s">
        <v>18761</v>
      </c>
      <c r="C2591" s="122" t="s">
        <v>18762</v>
      </c>
      <c r="D2591" s="122" t="s">
        <v>3146</v>
      </c>
      <c r="E2591" s="122">
        <v>2019</v>
      </c>
      <c r="F2591" s="122" t="s">
        <v>6564</v>
      </c>
      <c r="G2591" s="122" t="s">
        <v>3148</v>
      </c>
      <c r="H2591" s="122" t="s">
        <v>3217</v>
      </c>
      <c r="I2591" s="126">
        <v>44936</v>
      </c>
      <c r="K2591" s="122" t="s">
        <v>18763</v>
      </c>
      <c r="L2591" s="124" t="s">
        <v>18764</v>
      </c>
      <c r="M2591" s="122" t="s">
        <v>3154</v>
      </c>
      <c r="N2591" s="122">
        <v>75</v>
      </c>
      <c r="P2591" s="124" t="s">
        <v>18765</v>
      </c>
      <c r="Q2591" s="124" t="s">
        <v>18766</v>
      </c>
      <c r="R2591" s="125">
        <v>43721.577627314815</v>
      </c>
      <c r="S2591" s="125">
        <v>43726.192523148151</v>
      </c>
      <c r="T2591" s="122" t="s">
        <v>3158</v>
      </c>
      <c r="U2591" s="122" t="s">
        <v>3158</v>
      </c>
      <c r="V2591" s="122" t="s">
        <v>3158</v>
      </c>
      <c r="W2591" s="122" t="s">
        <v>3158</v>
      </c>
      <c r="X2591" s="122" t="s">
        <v>3158</v>
      </c>
      <c r="Y2591" s="122" t="s">
        <v>3158</v>
      </c>
      <c r="Z2591" s="122">
        <v>0</v>
      </c>
      <c r="AA2591" s="122" t="s">
        <v>3158</v>
      </c>
      <c r="AB2591" s="122" t="s">
        <v>3158</v>
      </c>
      <c r="AC2591" s="122" t="s">
        <v>3158</v>
      </c>
      <c r="AD2591" s="125">
        <v>43726.192523148151</v>
      </c>
      <c r="AE2591" s="122" t="s">
        <v>3158</v>
      </c>
    </row>
    <row r="2592" spans="1:31" ht="13">
      <c r="A2592" s="122">
        <v>5436</v>
      </c>
      <c r="B2592" s="122" t="s">
        <v>18767</v>
      </c>
      <c r="C2592" s="122" t="s">
        <v>18768</v>
      </c>
      <c r="D2592" s="122" t="s">
        <v>3146</v>
      </c>
      <c r="E2592" s="122">
        <v>2018</v>
      </c>
      <c r="F2592" s="122" t="s">
        <v>3255</v>
      </c>
      <c r="G2592" s="122" t="s">
        <v>3148</v>
      </c>
      <c r="H2592" s="122" t="s">
        <v>3217</v>
      </c>
      <c r="I2592" s="126">
        <v>44936</v>
      </c>
      <c r="K2592" s="122" t="s">
        <v>18769</v>
      </c>
      <c r="L2592" s="124" t="s">
        <v>18770</v>
      </c>
      <c r="M2592" s="122" t="s">
        <v>3154</v>
      </c>
      <c r="N2592" s="122">
        <v>75</v>
      </c>
      <c r="O2592" s="124" t="s">
        <v>18771</v>
      </c>
      <c r="P2592" s="124" t="s">
        <v>18772</v>
      </c>
      <c r="Q2592" s="124" t="s">
        <v>18773</v>
      </c>
      <c r="R2592" s="125">
        <v>43721.577627314815</v>
      </c>
      <c r="S2592" s="125">
        <v>43726.192523148151</v>
      </c>
      <c r="T2592" s="122" t="s">
        <v>3158</v>
      </c>
      <c r="U2592" s="122" t="s">
        <v>3158</v>
      </c>
      <c r="V2592" s="122" t="s">
        <v>3158</v>
      </c>
      <c r="W2592" s="122" t="s">
        <v>3158</v>
      </c>
      <c r="X2592" s="122" t="s">
        <v>3158</v>
      </c>
      <c r="Y2592" s="122" t="s">
        <v>3158</v>
      </c>
      <c r="Z2592" s="122">
        <v>0</v>
      </c>
      <c r="AA2592" s="122" t="s">
        <v>3158</v>
      </c>
      <c r="AB2592" s="122" t="s">
        <v>3158</v>
      </c>
      <c r="AC2592" s="122" t="s">
        <v>3158</v>
      </c>
      <c r="AD2592" s="125">
        <v>43726.192523148151</v>
      </c>
      <c r="AE2592" s="122" t="s">
        <v>3158</v>
      </c>
    </row>
    <row r="2593" spans="1:31" ht="13">
      <c r="A2593" s="122">
        <v>5437</v>
      </c>
      <c r="B2593" s="122" t="s">
        <v>18774</v>
      </c>
      <c r="C2593" s="122" t="s">
        <v>18775</v>
      </c>
      <c r="D2593" s="122" t="s">
        <v>3146</v>
      </c>
      <c r="E2593" s="122">
        <v>2012</v>
      </c>
      <c r="F2593" s="122" t="s">
        <v>3255</v>
      </c>
      <c r="G2593" s="122" t="s">
        <v>3148</v>
      </c>
      <c r="H2593" s="122" t="s">
        <v>3217</v>
      </c>
      <c r="I2593" s="122" t="s">
        <v>3326</v>
      </c>
      <c r="K2593" s="122" t="s">
        <v>18776</v>
      </c>
      <c r="L2593" s="124" t="s">
        <v>18777</v>
      </c>
      <c r="M2593" s="122" t="s">
        <v>3154</v>
      </c>
      <c r="N2593" s="122">
        <v>75</v>
      </c>
      <c r="O2593" s="124" t="s">
        <v>18778</v>
      </c>
      <c r="P2593" s="124" t="s">
        <v>18779</v>
      </c>
      <c r="Q2593" s="124" t="s">
        <v>18780</v>
      </c>
      <c r="R2593" s="125">
        <v>43721.577627314815</v>
      </c>
      <c r="S2593" s="125">
        <v>43726.192523148151</v>
      </c>
      <c r="T2593" s="122" t="s">
        <v>3158</v>
      </c>
      <c r="U2593" s="122" t="s">
        <v>3158</v>
      </c>
      <c r="V2593" s="122" t="s">
        <v>3158</v>
      </c>
      <c r="W2593" s="122" t="s">
        <v>3158</v>
      </c>
      <c r="X2593" s="122" t="s">
        <v>3158</v>
      </c>
      <c r="Y2593" s="122" t="s">
        <v>3158</v>
      </c>
      <c r="Z2593" s="122">
        <v>0</v>
      </c>
      <c r="AA2593" s="122" t="s">
        <v>3158</v>
      </c>
      <c r="AB2593" s="122" t="s">
        <v>3158</v>
      </c>
      <c r="AC2593" s="122" t="s">
        <v>3158</v>
      </c>
      <c r="AD2593" s="125">
        <v>43726.192523148151</v>
      </c>
      <c r="AE2593" s="122" t="s">
        <v>3158</v>
      </c>
    </row>
    <row r="2594" spans="1:31" ht="13">
      <c r="A2594" s="122">
        <v>5438</v>
      </c>
      <c r="B2594" s="122" t="s">
        <v>18781</v>
      </c>
      <c r="C2594" s="122" t="s">
        <v>18782</v>
      </c>
      <c r="D2594" s="122" t="s">
        <v>3146</v>
      </c>
      <c r="E2594" s="122">
        <v>2017</v>
      </c>
      <c r="F2594" s="122" t="s">
        <v>3255</v>
      </c>
      <c r="G2594" s="122" t="s">
        <v>3148</v>
      </c>
      <c r="H2594" s="122" t="s">
        <v>3217</v>
      </c>
      <c r="I2594" s="126">
        <v>44967</v>
      </c>
      <c r="K2594" s="122" t="s">
        <v>18783</v>
      </c>
      <c r="L2594" s="124" t="s">
        <v>18784</v>
      </c>
      <c r="M2594" s="122" t="s">
        <v>3154</v>
      </c>
      <c r="N2594" s="122">
        <v>75</v>
      </c>
      <c r="O2594" s="124" t="s">
        <v>18785</v>
      </c>
      <c r="P2594" s="124" t="s">
        <v>18786</v>
      </c>
      <c r="Q2594" s="124" t="s">
        <v>18787</v>
      </c>
      <c r="R2594" s="125">
        <v>43721.577627314815</v>
      </c>
      <c r="S2594" s="125">
        <v>43726.192523148151</v>
      </c>
      <c r="T2594" s="122" t="s">
        <v>3158</v>
      </c>
      <c r="U2594" s="122" t="s">
        <v>3158</v>
      </c>
      <c r="V2594" s="122" t="s">
        <v>3158</v>
      </c>
      <c r="W2594" s="122" t="s">
        <v>3158</v>
      </c>
      <c r="X2594" s="122" t="s">
        <v>3158</v>
      </c>
      <c r="Y2594" s="122" t="s">
        <v>3158</v>
      </c>
      <c r="Z2594" s="122">
        <v>0</v>
      </c>
      <c r="AA2594" s="122" t="s">
        <v>3158</v>
      </c>
      <c r="AB2594" s="122" t="s">
        <v>3158</v>
      </c>
      <c r="AC2594" s="122" t="s">
        <v>3158</v>
      </c>
      <c r="AD2594" s="125">
        <v>43726.192523148151</v>
      </c>
      <c r="AE2594" s="122" t="s">
        <v>3158</v>
      </c>
    </row>
    <row r="2595" spans="1:31" ht="13">
      <c r="A2595" s="122">
        <v>5439</v>
      </c>
      <c r="B2595" s="122" t="s">
        <v>18788</v>
      </c>
      <c r="C2595" s="122" t="s">
        <v>18789</v>
      </c>
      <c r="D2595" s="122" t="s">
        <v>3146</v>
      </c>
      <c r="E2595" s="122">
        <v>2015</v>
      </c>
      <c r="F2595" s="122" t="s">
        <v>3342</v>
      </c>
      <c r="G2595" s="122" t="s">
        <v>18409</v>
      </c>
      <c r="H2595" s="122" t="s">
        <v>3217</v>
      </c>
      <c r="K2595" s="122" t="s">
        <v>18790</v>
      </c>
      <c r="L2595" s="124" t="s">
        <v>18791</v>
      </c>
      <c r="M2595" s="122" t="s">
        <v>3154</v>
      </c>
      <c r="N2595" s="122">
        <v>75</v>
      </c>
      <c r="P2595" s="124" t="s">
        <v>18792</v>
      </c>
      <c r="Q2595" s="124" t="s">
        <v>18793</v>
      </c>
      <c r="R2595" s="125">
        <v>43721.577627314815</v>
      </c>
      <c r="S2595" s="125">
        <v>43726.192523148151</v>
      </c>
      <c r="T2595" s="122" t="s">
        <v>3158</v>
      </c>
      <c r="U2595" s="122" t="s">
        <v>3158</v>
      </c>
      <c r="V2595" s="122" t="s">
        <v>3158</v>
      </c>
      <c r="W2595" s="122" t="s">
        <v>3158</v>
      </c>
      <c r="X2595" s="122" t="s">
        <v>3158</v>
      </c>
      <c r="Y2595" s="122" t="s">
        <v>3158</v>
      </c>
      <c r="Z2595" s="122">
        <v>0</v>
      </c>
      <c r="AA2595" s="122" t="s">
        <v>3158</v>
      </c>
      <c r="AB2595" s="122" t="s">
        <v>3158</v>
      </c>
      <c r="AC2595" s="122" t="s">
        <v>3158</v>
      </c>
      <c r="AD2595" s="125">
        <v>43726.192523148151</v>
      </c>
      <c r="AE2595" s="122" t="s">
        <v>3158</v>
      </c>
    </row>
    <row r="2596" spans="1:31" ht="13">
      <c r="A2596" s="122">
        <v>5440</v>
      </c>
      <c r="B2596" s="122" t="s">
        <v>18794</v>
      </c>
      <c r="C2596" s="122" t="s">
        <v>18795</v>
      </c>
      <c r="D2596" s="122" t="s">
        <v>3146</v>
      </c>
      <c r="E2596" s="122">
        <v>2010</v>
      </c>
      <c r="F2596" s="122" t="s">
        <v>3147</v>
      </c>
      <c r="G2596" s="122" t="s">
        <v>3148</v>
      </c>
      <c r="H2596" s="122" t="s">
        <v>3217</v>
      </c>
      <c r="I2596" s="122" t="s">
        <v>3326</v>
      </c>
      <c r="K2596" s="122" t="s">
        <v>18796</v>
      </c>
      <c r="L2596" s="124" t="s">
        <v>18797</v>
      </c>
      <c r="M2596" s="122" t="s">
        <v>3154</v>
      </c>
      <c r="N2596" s="122">
        <v>75</v>
      </c>
      <c r="O2596" s="124" t="s">
        <v>18798</v>
      </c>
      <c r="P2596" s="124" t="s">
        <v>18799</v>
      </c>
      <c r="R2596" s="125">
        <v>43721.577627314815</v>
      </c>
      <c r="S2596" s="125">
        <v>43726.192523148151</v>
      </c>
      <c r="T2596" s="122" t="s">
        <v>3158</v>
      </c>
      <c r="U2596" s="122" t="s">
        <v>3158</v>
      </c>
      <c r="V2596" s="122" t="s">
        <v>3158</v>
      </c>
      <c r="W2596" s="122" t="s">
        <v>3158</v>
      </c>
      <c r="X2596" s="122" t="s">
        <v>3158</v>
      </c>
      <c r="Y2596" s="122" t="s">
        <v>3158</v>
      </c>
      <c r="Z2596" s="122">
        <v>0</v>
      </c>
      <c r="AA2596" s="122" t="s">
        <v>3158</v>
      </c>
      <c r="AB2596" s="122" t="s">
        <v>3158</v>
      </c>
      <c r="AC2596" s="122" t="s">
        <v>3158</v>
      </c>
      <c r="AD2596" s="125">
        <v>43726.192523148151</v>
      </c>
      <c r="AE2596" s="122" t="s">
        <v>3158</v>
      </c>
    </row>
    <row r="2597" spans="1:31" ht="13">
      <c r="A2597" s="122">
        <v>5441</v>
      </c>
      <c r="B2597" s="122" t="s">
        <v>18800</v>
      </c>
      <c r="C2597" s="122" t="s">
        <v>18801</v>
      </c>
      <c r="D2597" s="122" t="s">
        <v>3146</v>
      </c>
      <c r="E2597" s="122">
        <v>2011</v>
      </c>
      <c r="F2597" s="122" t="s">
        <v>3225</v>
      </c>
      <c r="G2597" s="122" t="s">
        <v>3148</v>
      </c>
      <c r="H2597" s="122" t="s">
        <v>3217</v>
      </c>
      <c r="I2597" s="122" t="s">
        <v>3375</v>
      </c>
      <c r="K2597" s="122" t="s">
        <v>18802</v>
      </c>
      <c r="L2597" s="124" t="s">
        <v>18803</v>
      </c>
      <c r="M2597" s="122" t="s">
        <v>3154</v>
      </c>
      <c r="N2597" s="122">
        <v>75</v>
      </c>
      <c r="O2597" s="124" t="s">
        <v>18804</v>
      </c>
      <c r="Q2597" s="124" t="s">
        <v>18805</v>
      </c>
      <c r="R2597" s="125">
        <v>43721.577627314815</v>
      </c>
      <c r="S2597" s="125">
        <v>43726.192523148151</v>
      </c>
      <c r="T2597" s="122" t="s">
        <v>3158</v>
      </c>
      <c r="U2597" s="122" t="s">
        <v>3158</v>
      </c>
      <c r="V2597" s="122" t="s">
        <v>3158</v>
      </c>
      <c r="W2597" s="122" t="s">
        <v>3158</v>
      </c>
      <c r="X2597" s="122" t="s">
        <v>3158</v>
      </c>
      <c r="Y2597" s="122" t="s">
        <v>3158</v>
      </c>
      <c r="Z2597" s="122">
        <v>0</v>
      </c>
      <c r="AA2597" s="122" t="s">
        <v>3158</v>
      </c>
      <c r="AB2597" s="122" t="s">
        <v>3158</v>
      </c>
      <c r="AC2597" s="122" t="s">
        <v>3158</v>
      </c>
      <c r="AD2597" s="125">
        <v>43726.192523148151</v>
      </c>
      <c r="AE2597" s="122" t="s">
        <v>3158</v>
      </c>
    </row>
    <row r="2598" spans="1:31" ht="13">
      <c r="A2598" s="122">
        <v>5442</v>
      </c>
      <c r="B2598" s="122" t="s">
        <v>18806</v>
      </c>
      <c r="C2598" s="122" t="s">
        <v>18807</v>
      </c>
      <c r="D2598" s="122" t="s">
        <v>3146</v>
      </c>
      <c r="E2598" s="122">
        <v>2018</v>
      </c>
      <c r="F2598" s="122" t="s">
        <v>16811</v>
      </c>
      <c r="G2598" s="122" t="s">
        <v>3148</v>
      </c>
      <c r="H2598" s="122" t="s">
        <v>3217</v>
      </c>
      <c r="I2598" s="126">
        <v>44936</v>
      </c>
      <c r="K2598" s="122" t="s">
        <v>18808</v>
      </c>
      <c r="L2598" s="124" t="s">
        <v>18809</v>
      </c>
      <c r="M2598" s="122" t="s">
        <v>3154</v>
      </c>
      <c r="N2598" s="122">
        <v>75</v>
      </c>
      <c r="O2598" s="124" t="s">
        <v>18810</v>
      </c>
      <c r="P2598" s="124" t="s">
        <v>18811</v>
      </c>
      <c r="Q2598" s="124" t="s">
        <v>18812</v>
      </c>
      <c r="R2598" s="125">
        <v>43721.577627314815</v>
      </c>
      <c r="S2598" s="125">
        <v>43726.192523148151</v>
      </c>
      <c r="T2598" s="122" t="s">
        <v>3158</v>
      </c>
      <c r="U2598" s="122" t="s">
        <v>3158</v>
      </c>
      <c r="V2598" s="122" t="s">
        <v>3158</v>
      </c>
      <c r="W2598" s="122" t="s">
        <v>3158</v>
      </c>
      <c r="X2598" s="122" t="s">
        <v>3158</v>
      </c>
      <c r="Y2598" s="122" t="s">
        <v>3158</v>
      </c>
      <c r="Z2598" s="122">
        <v>0</v>
      </c>
      <c r="AA2598" s="122" t="s">
        <v>3158</v>
      </c>
      <c r="AB2598" s="122" t="s">
        <v>3158</v>
      </c>
      <c r="AC2598" s="122" t="s">
        <v>3158</v>
      </c>
      <c r="AD2598" s="125">
        <v>43726.192523148151</v>
      </c>
      <c r="AE2598" s="122" t="s">
        <v>3158</v>
      </c>
    </row>
    <row r="2599" spans="1:31" ht="13">
      <c r="A2599" s="122">
        <v>5443</v>
      </c>
      <c r="B2599" s="124" t="s">
        <v>18813</v>
      </c>
      <c r="C2599" s="122" t="s">
        <v>18814</v>
      </c>
      <c r="D2599" s="122" t="s">
        <v>3146</v>
      </c>
      <c r="E2599" s="122">
        <v>2016</v>
      </c>
      <c r="F2599" s="122" t="s">
        <v>3225</v>
      </c>
      <c r="G2599" s="122" t="s">
        <v>18815</v>
      </c>
      <c r="H2599" s="122" t="s">
        <v>3217</v>
      </c>
      <c r="K2599" s="122" t="s">
        <v>18816</v>
      </c>
      <c r="L2599" s="124" t="s">
        <v>18817</v>
      </c>
      <c r="M2599" s="122" t="s">
        <v>3154</v>
      </c>
      <c r="N2599" s="122">
        <v>75</v>
      </c>
      <c r="P2599" s="124" t="s">
        <v>18818</v>
      </c>
      <c r="Q2599" s="124" t="s">
        <v>18819</v>
      </c>
      <c r="R2599" s="125">
        <v>43721.577627314815</v>
      </c>
      <c r="S2599" s="125">
        <v>43726.192523148151</v>
      </c>
      <c r="T2599" s="122" t="s">
        <v>3158</v>
      </c>
      <c r="U2599" s="122" t="s">
        <v>3158</v>
      </c>
      <c r="V2599" s="122" t="s">
        <v>3158</v>
      </c>
      <c r="W2599" s="122" t="s">
        <v>3158</v>
      </c>
      <c r="X2599" s="122" t="s">
        <v>3158</v>
      </c>
      <c r="Y2599" s="122" t="s">
        <v>3158</v>
      </c>
      <c r="Z2599" s="122">
        <v>0</v>
      </c>
      <c r="AA2599" s="122" t="s">
        <v>3158</v>
      </c>
      <c r="AB2599" s="122" t="s">
        <v>3158</v>
      </c>
      <c r="AC2599" s="122" t="s">
        <v>3158</v>
      </c>
      <c r="AD2599" s="125">
        <v>43726.192523148151</v>
      </c>
      <c r="AE2599" s="122" t="s">
        <v>3158</v>
      </c>
    </row>
    <row r="2600" spans="1:31" ht="13">
      <c r="A2600" s="122">
        <v>5444</v>
      </c>
      <c r="B2600" s="122" t="s">
        <v>18820</v>
      </c>
      <c r="C2600" s="122" t="s">
        <v>18821</v>
      </c>
      <c r="D2600" s="122" t="s">
        <v>3146</v>
      </c>
      <c r="E2600" s="122">
        <v>2012</v>
      </c>
      <c r="F2600" s="122" t="s">
        <v>3342</v>
      </c>
      <c r="G2600" s="122" t="s">
        <v>3148</v>
      </c>
      <c r="H2600" s="122" t="s">
        <v>3217</v>
      </c>
      <c r="I2600" s="126">
        <v>44936</v>
      </c>
      <c r="K2600" s="122" t="s">
        <v>18822</v>
      </c>
      <c r="L2600" s="124" t="s">
        <v>18823</v>
      </c>
      <c r="M2600" s="122" t="s">
        <v>3154</v>
      </c>
      <c r="N2600" s="122">
        <v>75</v>
      </c>
      <c r="P2600" s="124" t="s">
        <v>18824</v>
      </c>
      <c r="R2600" s="125">
        <v>43721.577627314815</v>
      </c>
      <c r="S2600" s="125">
        <v>43726.192523148151</v>
      </c>
      <c r="T2600" s="122" t="s">
        <v>3158</v>
      </c>
      <c r="U2600" s="122" t="s">
        <v>3158</v>
      </c>
      <c r="V2600" s="122" t="s">
        <v>3158</v>
      </c>
      <c r="W2600" s="122" t="s">
        <v>3158</v>
      </c>
      <c r="X2600" s="122" t="s">
        <v>3158</v>
      </c>
      <c r="Y2600" s="122" t="s">
        <v>3158</v>
      </c>
      <c r="Z2600" s="122">
        <v>0</v>
      </c>
      <c r="AA2600" s="122" t="s">
        <v>3158</v>
      </c>
      <c r="AB2600" s="122" t="s">
        <v>3158</v>
      </c>
      <c r="AC2600" s="122" t="s">
        <v>3158</v>
      </c>
      <c r="AD2600" s="125">
        <v>43726.192523148151</v>
      </c>
      <c r="AE2600" s="122" t="s">
        <v>3158</v>
      </c>
    </row>
    <row r="2601" spans="1:31" ht="13">
      <c r="A2601" s="122">
        <v>5445</v>
      </c>
      <c r="B2601" s="122" t="s">
        <v>18825</v>
      </c>
      <c r="C2601" s="122" t="s">
        <v>18826</v>
      </c>
      <c r="D2601" s="122" t="s">
        <v>3146</v>
      </c>
      <c r="E2601" s="122">
        <v>2014</v>
      </c>
      <c r="F2601" s="122" t="s">
        <v>14056</v>
      </c>
      <c r="G2601" s="122" t="s">
        <v>3148</v>
      </c>
      <c r="H2601" s="122" t="s">
        <v>3217</v>
      </c>
      <c r="I2601" s="126">
        <v>44936</v>
      </c>
      <c r="K2601" s="122" t="s">
        <v>18827</v>
      </c>
      <c r="L2601" s="124" t="s">
        <v>18828</v>
      </c>
      <c r="M2601" s="122" t="s">
        <v>3154</v>
      </c>
      <c r="N2601" s="122">
        <v>75</v>
      </c>
      <c r="O2601" s="124" t="s">
        <v>18829</v>
      </c>
      <c r="P2601" s="124" t="s">
        <v>18830</v>
      </c>
      <c r="Q2601" s="124" t="s">
        <v>18831</v>
      </c>
      <c r="R2601" s="125">
        <v>43721.577627314815</v>
      </c>
      <c r="S2601" s="125">
        <v>43726.192523148151</v>
      </c>
      <c r="T2601" s="122" t="s">
        <v>3158</v>
      </c>
      <c r="U2601" s="122" t="s">
        <v>3158</v>
      </c>
      <c r="V2601" s="122" t="s">
        <v>3158</v>
      </c>
      <c r="W2601" s="122" t="s">
        <v>3158</v>
      </c>
      <c r="X2601" s="122" t="s">
        <v>3158</v>
      </c>
      <c r="Y2601" s="122" t="s">
        <v>3158</v>
      </c>
      <c r="Z2601" s="122">
        <v>0</v>
      </c>
      <c r="AA2601" s="122" t="s">
        <v>3158</v>
      </c>
      <c r="AB2601" s="122" t="s">
        <v>3158</v>
      </c>
      <c r="AC2601" s="122" t="s">
        <v>3158</v>
      </c>
      <c r="AD2601" s="125">
        <v>43726.192523148151</v>
      </c>
      <c r="AE2601" s="122" t="s">
        <v>3158</v>
      </c>
    </row>
    <row r="2602" spans="1:31" ht="13">
      <c r="A2602" s="122">
        <v>5446</v>
      </c>
      <c r="B2602" s="122" t="s">
        <v>18832</v>
      </c>
      <c r="C2602" s="122" t="s">
        <v>18833</v>
      </c>
      <c r="D2602" s="122" t="s">
        <v>3146</v>
      </c>
      <c r="E2602" s="122">
        <v>2018</v>
      </c>
      <c r="F2602" s="122" t="s">
        <v>3225</v>
      </c>
      <c r="G2602" s="122" t="s">
        <v>3148</v>
      </c>
      <c r="H2602" s="122" t="s">
        <v>3217</v>
      </c>
      <c r="I2602" s="122" t="s">
        <v>3326</v>
      </c>
      <c r="K2602" s="122" t="s">
        <v>18834</v>
      </c>
      <c r="L2602" s="124" t="s">
        <v>18835</v>
      </c>
      <c r="M2602" s="122" t="s">
        <v>3154</v>
      </c>
      <c r="N2602" s="122">
        <v>75</v>
      </c>
      <c r="O2602" s="124" t="s">
        <v>18836</v>
      </c>
      <c r="Q2602" s="124" t="s">
        <v>18837</v>
      </c>
      <c r="R2602" s="125">
        <v>43721.577627314815</v>
      </c>
      <c r="S2602" s="125">
        <v>43726.192523148151</v>
      </c>
      <c r="T2602" s="122" t="s">
        <v>3158</v>
      </c>
      <c r="U2602" s="122" t="s">
        <v>3158</v>
      </c>
      <c r="V2602" s="122" t="s">
        <v>3158</v>
      </c>
      <c r="W2602" s="122" t="s">
        <v>3158</v>
      </c>
      <c r="X2602" s="122" t="s">
        <v>3158</v>
      </c>
      <c r="Y2602" s="122" t="s">
        <v>3158</v>
      </c>
      <c r="Z2602" s="122">
        <v>0</v>
      </c>
      <c r="AA2602" s="122" t="s">
        <v>3158</v>
      </c>
      <c r="AB2602" s="122" t="s">
        <v>3158</v>
      </c>
      <c r="AC2602" s="122" t="s">
        <v>3158</v>
      </c>
      <c r="AD2602" s="125">
        <v>43726.192523148151</v>
      </c>
      <c r="AE2602" s="122" t="s">
        <v>3158</v>
      </c>
    </row>
    <row r="2603" spans="1:31" ht="13">
      <c r="A2603" s="122">
        <v>5447</v>
      </c>
      <c r="B2603" s="122" t="s">
        <v>18838</v>
      </c>
      <c r="C2603" s="122" t="s">
        <v>18839</v>
      </c>
      <c r="D2603" s="122" t="s">
        <v>3146</v>
      </c>
      <c r="E2603" s="122">
        <v>2017</v>
      </c>
      <c r="F2603" s="122" t="s">
        <v>3147</v>
      </c>
      <c r="G2603" s="122" t="s">
        <v>3148</v>
      </c>
      <c r="H2603" s="122" t="s">
        <v>3217</v>
      </c>
      <c r="I2603" s="122" t="s">
        <v>3375</v>
      </c>
      <c r="K2603" s="122" t="s">
        <v>18840</v>
      </c>
      <c r="L2603" s="124" t="s">
        <v>18841</v>
      </c>
      <c r="M2603" s="122" t="s">
        <v>3154</v>
      </c>
      <c r="N2603" s="122">
        <v>75</v>
      </c>
      <c r="O2603" s="124" t="s">
        <v>18842</v>
      </c>
      <c r="Q2603" s="124" t="s">
        <v>18843</v>
      </c>
      <c r="R2603" s="125">
        <v>43721.577627314815</v>
      </c>
      <c r="S2603" s="125">
        <v>43726.192523148151</v>
      </c>
      <c r="T2603" s="122" t="s">
        <v>3158</v>
      </c>
      <c r="U2603" s="122" t="s">
        <v>3158</v>
      </c>
      <c r="V2603" s="122" t="s">
        <v>3158</v>
      </c>
      <c r="W2603" s="122" t="s">
        <v>3158</v>
      </c>
      <c r="X2603" s="122" t="s">
        <v>3158</v>
      </c>
      <c r="Y2603" s="122" t="s">
        <v>3158</v>
      </c>
      <c r="Z2603" s="122">
        <v>0</v>
      </c>
      <c r="AA2603" s="122" t="s">
        <v>3158</v>
      </c>
      <c r="AB2603" s="122" t="s">
        <v>3158</v>
      </c>
      <c r="AC2603" s="122" t="s">
        <v>3158</v>
      </c>
      <c r="AD2603" s="125">
        <v>43726.192523148151</v>
      </c>
      <c r="AE2603" s="122" t="s">
        <v>3158</v>
      </c>
    </row>
    <row r="2604" spans="1:31" ht="13">
      <c r="A2604" s="122">
        <v>5448</v>
      </c>
      <c r="B2604" s="122" t="s">
        <v>18844</v>
      </c>
      <c r="C2604" s="122" t="s">
        <v>18845</v>
      </c>
      <c r="D2604" s="122" t="s">
        <v>3146</v>
      </c>
      <c r="E2604" s="122">
        <v>2018</v>
      </c>
      <c r="F2604" s="122" t="s">
        <v>7129</v>
      </c>
      <c r="G2604" s="122" t="s">
        <v>3148</v>
      </c>
      <c r="H2604" s="122" t="s">
        <v>3217</v>
      </c>
      <c r="I2604" s="126">
        <v>44967</v>
      </c>
      <c r="K2604" s="122" t="s">
        <v>18846</v>
      </c>
      <c r="L2604" s="124" t="s">
        <v>18847</v>
      </c>
      <c r="M2604" s="122" t="s">
        <v>3154</v>
      </c>
      <c r="N2604" s="122">
        <v>75</v>
      </c>
      <c r="O2604" s="124" t="s">
        <v>18848</v>
      </c>
      <c r="P2604" s="124" t="s">
        <v>18849</v>
      </c>
      <c r="Q2604" s="124" t="s">
        <v>18850</v>
      </c>
      <c r="R2604" s="125">
        <v>43721.577627314815</v>
      </c>
      <c r="S2604" s="125">
        <v>43726.192523148151</v>
      </c>
      <c r="T2604" s="122" t="s">
        <v>3158</v>
      </c>
      <c r="U2604" s="122" t="s">
        <v>3158</v>
      </c>
      <c r="V2604" s="122" t="s">
        <v>3158</v>
      </c>
      <c r="W2604" s="122" t="s">
        <v>3158</v>
      </c>
      <c r="X2604" s="122" t="s">
        <v>3158</v>
      </c>
      <c r="Y2604" s="122" t="s">
        <v>3158</v>
      </c>
      <c r="Z2604" s="122">
        <v>0</v>
      </c>
      <c r="AA2604" s="122" t="s">
        <v>3158</v>
      </c>
      <c r="AB2604" s="122" t="s">
        <v>3158</v>
      </c>
      <c r="AC2604" s="122" t="s">
        <v>3158</v>
      </c>
      <c r="AD2604" s="125">
        <v>43726.192523148151</v>
      </c>
      <c r="AE2604" s="122" t="s">
        <v>3158</v>
      </c>
    </row>
    <row r="2605" spans="1:31" ht="13">
      <c r="A2605" s="122">
        <v>5449</v>
      </c>
      <c r="B2605" s="122" t="s">
        <v>18851</v>
      </c>
      <c r="C2605" s="122" t="s">
        <v>18852</v>
      </c>
      <c r="D2605" s="122" t="s">
        <v>3146</v>
      </c>
      <c r="E2605" s="122">
        <v>2017</v>
      </c>
      <c r="F2605" s="122" t="s">
        <v>7129</v>
      </c>
      <c r="G2605" s="122" t="s">
        <v>3148</v>
      </c>
      <c r="H2605" s="122" t="s">
        <v>3217</v>
      </c>
      <c r="I2605" s="122" t="s">
        <v>3326</v>
      </c>
      <c r="K2605" s="122" t="s">
        <v>18853</v>
      </c>
      <c r="L2605" s="124" t="s">
        <v>18854</v>
      </c>
      <c r="M2605" s="122" t="s">
        <v>3154</v>
      </c>
      <c r="N2605" s="122">
        <v>75</v>
      </c>
      <c r="O2605" s="124" t="s">
        <v>18855</v>
      </c>
      <c r="P2605" s="124" t="s">
        <v>18856</v>
      </c>
      <c r="Q2605" s="124" t="s">
        <v>18857</v>
      </c>
      <c r="R2605" s="125">
        <v>43721.577627314815</v>
      </c>
      <c r="S2605" s="125">
        <v>43726.192523148151</v>
      </c>
      <c r="T2605" s="122" t="s">
        <v>3158</v>
      </c>
      <c r="U2605" s="122" t="s">
        <v>3158</v>
      </c>
      <c r="V2605" s="122" t="s">
        <v>3158</v>
      </c>
      <c r="W2605" s="122" t="s">
        <v>3158</v>
      </c>
      <c r="X2605" s="122" t="s">
        <v>3158</v>
      </c>
      <c r="Y2605" s="122" t="s">
        <v>3158</v>
      </c>
      <c r="Z2605" s="122">
        <v>0</v>
      </c>
      <c r="AA2605" s="122" t="s">
        <v>3158</v>
      </c>
      <c r="AB2605" s="122" t="s">
        <v>3158</v>
      </c>
      <c r="AC2605" s="122" t="s">
        <v>3158</v>
      </c>
      <c r="AD2605" s="125">
        <v>43726.192523148151</v>
      </c>
      <c r="AE2605" s="122" t="s">
        <v>3158</v>
      </c>
    </row>
    <row r="2606" spans="1:31" ht="13">
      <c r="A2606" s="122">
        <v>5450</v>
      </c>
      <c r="B2606" s="124" t="s">
        <v>18858</v>
      </c>
      <c r="C2606" s="122" t="s">
        <v>18859</v>
      </c>
      <c r="D2606" s="122" t="s">
        <v>3146</v>
      </c>
      <c r="E2606" s="122">
        <v>2018</v>
      </c>
      <c r="F2606" s="122" t="s">
        <v>3992</v>
      </c>
      <c r="G2606" s="122" t="s">
        <v>3148</v>
      </c>
      <c r="H2606" s="122" t="s">
        <v>3217</v>
      </c>
      <c r="I2606" s="126">
        <v>44967</v>
      </c>
      <c r="K2606" s="122" t="s">
        <v>18860</v>
      </c>
      <c r="L2606" s="124" t="s">
        <v>18861</v>
      </c>
      <c r="M2606" s="122" t="s">
        <v>3154</v>
      </c>
      <c r="N2606" s="122">
        <v>75</v>
      </c>
      <c r="O2606" s="124" t="s">
        <v>18862</v>
      </c>
      <c r="P2606" s="124" t="s">
        <v>18863</v>
      </c>
      <c r="Q2606" s="124" t="s">
        <v>18864</v>
      </c>
      <c r="R2606" s="125">
        <v>43721.577627314815</v>
      </c>
      <c r="S2606" s="125">
        <v>43726.192523148151</v>
      </c>
      <c r="T2606" s="122" t="s">
        <v>3158</v>
      </c>
      <c r="U2606" s="122" t="s">
        <v>3158</v>
      </c>
      <c r="V2606" s="122" t="s">
        <v>3158</v>
      </c>
      <c r="W2606" s="122" t="s">
        <v>3158</v>
      </c>
      <c r="X2606" s="122" t="s">
        <v>3158</v>
      </c>
      <c r="Y2606" s="122" t="s">
        <v>3158</v>
      </c>
      <c r="Z2606" s="122">
        <v>0</v>
      </c>
      <c r="AA2606" s="122" t="s">
        <v>3158</v>
      </c>
      <c r="AB2606" s="122" t="s">
        <v>3158</v>
      </c>
      <c r="AC2606" s="122" t="s">
        <v>3158</v>
      </c>
      <c r="AD2606" s="125">
        <v>43726.192523148151</v>
      </c>
      <c r="AE2606" s="122" t="s">
        <v>3158</v>
      </c>
    </row>
    <row r="2607" spans="1:31" ht="13">
      <c r="A2607" s="122">
        <v>5451</v>
      </c>
      <c r="B2607" s="122" t="s">
        <v>18865</v>
      </c>
      <c r="C2607" s="122" t="s">
        <v>18866</v>
      </c>
      <c r="D2607" s="122" t="s">
        <v>3146</v>
      </c>
      <c r="E2607" s="122">
        <v>2017</v>
      </c>
      <c r="F2607" s="122" t="s">
        <v>7129</v>
      </c>
      <c r="G2607" s="122" t="s">
        <v>3148</v>
      </c>
      <c r="H2607" s="122" t="s">
        <v>3217</v>
      </c>
      <c r="I2607" s="126">
        <v>44967</v>
      </c>
      <c r="K2607" s="122" t="s">
        <v>18867</v>
      </c>
      <c r="L2607" s="124" t="s">
        <v>18868</v>
      </c>
      <c r="M2607" s="122" t="s">
        <v>3154</v>
      </c>
      <c r="N2607" s="122">
        <v>75</v>
      </c>
      <c r="O2607" s="124" t="s">
        <v>18869</v>
      </c>
      <c r="P2607" s="124" t="s">
        <v>18870</v>
      </c>
      <c r="Q2607" s="124" t="s">
        <v>18871</v>
      </c>
      <c r="R2607" s="125">
        <v>43721.577627314815</v>
      </c>
      <c r="S2607" s="125">
        <v>43726.192523148151</v>
      </c>
      <c r="T2607" s="122" t="s">
        <v>3158</v>
      </c>
      <c r="U2607" s="122" t="s">
        <v>3158</v>
      </c>
      <c r="V2607" s="122" t="s">
        <v>3158</v>
      </c>
      <c r="W2607" s="122" t="s">
        <v>3158</v>
      </c>
      <c r="X2607" s="122" t="s">
        <v>3158</v>
      </c>
      <c r="Y2607" s="122" t="s">
        <v>3158</v>
      </c>
      <c r="Z2607" s="122">
        <v>0</v>
      </c>
      <c r="AA2607" s="122" t="s">
        <v>3158</v>
      </c>
      <c r="AB2607" s="122" t="s">
        <v>3158</v>
      </c>
      <c r="AC2607" s="122" t="s">
        <v>3158</v>
      </c>
      <c r="AD2607" s="125">
        <v>43726.192523148151</v>
      </c>
      <c r="AE2607" s="122" t="s">
        <v>3158</v>
      </c>
    </row>
    <row r="2608" spans="1:31" ht="13">
      <c r="A2608" s="122">
        <v>5452</v>
      </c>
      <c r="B2608" s="122" t="s">
        <v>18872</v>
      </c>
      <c r="C2608" s="122" t="s">
        <v>18873</v>
      </c>
      <c r="D2608" s="122" t="s">
        <v>3146</v>
      </c>
      <c r="E2608" s="122">
        <v>2016</v>
      </c>
      <c r="F2608" s="122" t="s">
        <v>3225</v>
      </c>
      <c r="G2608" s="122" t="s">
        <v>3148</v>
      </c>
      <c r="H2608" s="122" t="s">
        <v>3217</v>
      </c>
      <c r="I2608" s="126">
        <v>44967</v>
      </c>
      <c r="K2608" s="122" t="s">
        <v>18874</v>
      </c>
      <c r="L2608" s="124" t="s">
        <v>18875</v>
      </c>
      <c r="M2608" s="122" t="s">
        <v>3154</v>
      </c>
      <c r="N2608" s="122">
        <v>75</v>
      </c>
      <c r="O2608" s="124" t="s">
        <v>18876</v>
      </c>
      <c r="P2608" s="124" t="s">
        <v>18877</v>
      </c>
      <c r="Q2608" s="124" t="s">
        <v>18878</v>
      </c>
      <c r="R2608" s="125">
        <v>43721.577627314815</v>
      </c>
      <c r="S2608" s="125">
        <v>43726.192523148151</v>
      </c>
      <c r="T2608" s="122" t="s">
        <v>3158</v>
      </c>
      <c r="U2608" s="122" t="s">
        <v>3158</v>
      </c>
      <c r="V2608" s="122" t="s">
        <v>3158</v>
      </c>
      <c r="W2608" s="122" t="s">
        <v>3158</v>
      </c>
      <c r="X2608" s="122" t="s">
        <v>3158</v>
      </c>
      <c r="Y2608" s="122" t="s">
        <v>3158</v>
      </c>
      <c r="Z2608" s="122">
        <v>0</v>
      </c>
      <c r="AA2608" s="122" t="s">
        <v>3158</v>
      </c>
      <c r="AB2608" s="122" t="s">
        <v>3158</v>
      </c>
      <c r="AC2608" s="122" t="s">
        <v>3158</v>
      </c>
      <c r="AD2608" s="125">
        <v>43726.192523148151</v>
      </c>
      <c r="AE2608" s="122" t="s">
        <v>3158</v>
      </c>
    </row>
    <row r="2609" spans="1:31" ht="13">
      <c r="A2609" s="122">
        <v>5453</v>
      </c>
      <c r="B2609" s="122" t="s">
        <v>18879</v>
      </c>
      <c r="C2609" s="122" t="s">
        <v>18880</v>
      </c>
      <c r="D2609" s="122" t="s">
        <v>3146</v>
      </c>
      <c r="E2609" s="122">
        <v>2016</v>
      </c>
      <c r="F2609" s="122" t="s">
        <v>7129</v>
      </c>
      <c r="G2609" s="122" t="s">
        <v>3148</v>
      </c>
      <c r="H2609" s="122" t="s">
        <v>3217</v>
      </c>
      <c r="I2609" s="126">
        <v>44967</v>
      </c>
      <c r="K2609" s="122" t="s">
        <v>18881</v>
      </c>
      <c r="L2609" s="124" t="s">
        <v>18882</v>
      </c>
      <c r="M2609" s="122" t="s">
        <v>3154</v>
      </c>
      <c r="N2609" s="122">
        <v>75</v>
      </c>
      <c r="O2609" s="124" t="s">
        <v>18883</v>
      </c>
      <c r="P2609" s="124" t="s">
        <v>18884</v>
      </c>
      <c r="Q2609" s="124" t="s">
        <v>18885</v>
      </c>
      <c r="R2609" s="125">
        <v>43721.577627314815</v>
      </c>
      <c r="S2609" s="125">
        <v>43726.192523148151</v>
      </c>
      <c r="T2609" s="122" t="s">
        <v>3158</v>
      </c>
      <c r="U2609" s="122" t="s">
        <v>3158</v>
      </c>
      <c r="V2609" s="122" t="s">
        <v>3158</v>
      </c>
      <c r="W2609" s="122" t="s">
        <v>3158</v>
      </c>
      <c r="X2609" s="122" t="s">
        <v>3158</v>
      </c>
      <c r="Y2609" s="122" t="s">
        <v>3158</v>
      </c>
      <c r="Z2609" s="122">
        <v>0</v>
      </c>
      <c r="AA2609" s="122" t="s">
        <v>3158</v>
      </c>
      <c r="AB2609" s="122" t="s">
        <v>3158</v>
      </c>
      <c r="AC2609" s="122" t="s">
        <v>3158</v>
      </c>
      <c r="AD2609" s="125">
        <v>43726.192523148151</v>
      </c>
      <c r="AE2609" s="122" t="s">
        <v>3158</v>
      </c>
    </row>
    <row r="2610" spans="1:31" ht="13">
      <c r="A2610" s="122">
        <v>5454</v>
      </c>
      <c r="B2610" s="122" t="s">
        <v>18886</v>
      </c>
      <c r="C2610" s="122" t="s">
        <v>18887</v>
      </c>
      <c r="D2610" s="122" t="s">
        <v>3146</v>
      </c>
      <c r="E2610" s="122">
        <v>2018</v>
      </c>
      <c r="F2610" s="122" t="s">
        <v>3992</v>
      </c>
      <c r="G2610" s="122" t="s">
        <v>3148</v>
      </c>
      <c r="H2610" s="122" t="s">
        <v>3217</v>
      </c>
      <c r="I2610" s="126">
        <v>44967</v>
      </c>
      <c r="K2610" s="122" t="s">
        <v>18888</v>
      </c>
      <c r="L2610" s="124" t="s">
        <v>18889</v>
      </c>
      <c r="M2610" s="122" t="s">
        <v>3154</v>
      </c>
      <c r="N2610" s="122">
        <v>75</v>
      </c>
      <c r="O2610" s="124" t="s">
        <v>18890</v>
      </c>
      <c r="R2610" s="125">
        <v>43721.577627314815</v>
      </c>
      <c r="S2610" s="125">
        <v>43726.192523148151</v>
      </c>
      <c r="T2610" s="122" t="s">
        <v>3158</v>
      </c>
      <c r="U2610" s="122" t="s">
        <v>3158</v>
      </c>
      <c r="V2610" s="122" t="s">
        <v>3158</v>
      </c>
      <c r="W2610" s="122" t="s">
        <v>3158</v>
      </c>
      <c r="X2610" s="122" t="s">
        <v>3158</v>
      </c>
      <c r="Y2610" s="122" t="s">
        <v>3158</v>
      </c>
      <c r="Z2610" s="122">
        <v>0</v>
      </c>
      <c r="AA2610" s="122" t="s">
        <v>3158</v>
      </c>
      <c r="AB2610" s="122" t="s">
        <v>3158</v>
      </c>
      <c r="AC2610" s="122" t="s">
        <v>3158</v>
      </c>
      <c r="AD2610" s="125">
        <v>43726.192523148151</v>
      </c>
      <c r="AE2610" s="122" t="s">
        <v>3158</v>
      </c>
    </row>
    <row r="2611" spans="1:31" ht="13">
      <c r="A2611" s="122">
        <v>5455</v>
      </c>
      <c r="B2611" s="122" t="s">
        <v>18891</v>
      </c>
      <c r="C2611" s="122" t="s">
        <v>18892</v>
      </c>
      <c r="D2611" s="122" t="s">
        <v>3146</v>
      </c>
      <c r="E2611" s="122">
        <v>2017</v>
      </c>
      <c r="F2611" s="122" t="s">
        <v>3225</v>
      </c>
      <c r="G2611" s="122" t="s">
        <v>18643</v>
      </c>
      <c r="H2611" s="122" t="s">
        <v>3217</v>
      </c>
      <c r="I2611" s="126">
        <v>44936</v>
      </c>
      <c r="K2611" s="122" t="s">
        <v>18893</v>
      </c>
      <c r="L2611" s="124" t="s">
        <v>18894</v>
      </c>
      <c r="M2611" s="122" t="s">
        <v>3154</v>
      </c>
      <c r="N2611" s="122">
        <v>75</v>
      </c>
      <c r="P2611" s="124" t="s">
        <v>18895</v>
      </c>
      <c r="R2611" s="125">
        <v>43721.577627314815</v>
      </c>
      <c r="S2611" s="125">
        <v>43726.192523148151</v>
      </c>
      <c r="T2611" s="122" t="s">
        <v>3158</v>
      </c>
      <c r="U2611" s="122" t="s">
        <v>3158</v>
      </c>
      <c r="V2611" s="122" t="s">
        <v>3158</v>
      </c>
      <c r="W2611" s="122" t="s">
        <v>3158</v>
      </c>
      <c r="X2611" s="122" t="s">
        <v>3158</v>
      </c>
      <c r="Y2611" s="122" t="s">
        <v>3158</v>
      </c>
      <c r="Z2611" s="122">
        <v>0</v>
      </c>
      <c r="AA2611" s="122" t="s">
        <v>3158</v>
      </c>
      <c r="AB2611" s="122" t="s">
        <v>3158</v>
      </c>
      <c r="AC2611" s="122" t="s">
        <v>3158</v>
      </c>
      <c r="AD2611" s="125">
        <v>43726.192523148151</v>
      </c>
      <c r="AE2611" s="122" t="s">
        <v>3158</v>
      </c>
    </row>
    <row r="2612" spans="1:31" ht="13">
      <c r="A2612" s="122">
        <v>5456</v>
      </c>
      <c r="B2612" s="122" t="s">
        <v>18896</v>
      </c>
      <c r="C2612" s="122" t="s">
        <v>18897</v>
      </c>
      <c r="D2612" s="122" t="s">
        <v>3146</v>
      </c>
      <c r="E2612" s="122">
        <v>2013</v>
      </c>
      <c r="F2612" s="122" t="s">
        <v>3255</v>
      </c>
      <c r="G2612" s="122" t="s">
        <v>3148</v>
      </c>
      <c r="H2612" s="122" t="s">
        <v>3217</v>
      </c>
      <c r="I2612" s="122" t="s">
        <v>3326</v>
      </c>
      <c r="K2612" s="122" t="s">
        <v>18898</v>
      </c>
      <c r="L2612" s="124" t="s">
        <v>18899</v>
      </c>
      <c r="M2612" s="122" t="s">
        <v>3154</v>
      </c>
      <c r="N2612" s="122">
        <v>75</v>
      </c>
      <c r="O2612" s="124" t="s">
        <v>18900</v>
      </c>
      <c r="P2612" s="124" t="s">
        <v>18901</v>
      </c>
      <c r="Q2612" s="124" t="s">
        <v>18902</v>
      </c>
      <c r="R2612" s="125">
        <v>43721.577627314815</v>
      </c>
      <c r="S2612" s="125">
        <v>43726.192523148151</v>
      </c>
      <c r="T2612" s="122" t="s">
        <v>3158</v>
      </c>
      <c r="U2612" s="122" t="s">
        <v>3158</v>
      </c>
      <c r="V2612" s="122" t="s">
        <v>3158</v>
      </c>
      <c r="W2612" s="122" t="s">
        <v>3158</v>
      </c>
      <c r="X2612" s="122" t="s">
        <v>3158</v>
      </c>
      <c r="Y2612" s="122" t="s">
        <v>3158</v>
      </c>
      <c r="Z2612" s="122">
        <v>0</v>
      </c>
      <c r="AA2612" s="122" t="s">
        <v>3158</v>
      </c>
      <c r="AB2612" s="122" t="s">
        <v>3158</v>
      </c>
      <c r="AC2612" s="122" t="s">
        <v>3158</v>
      </c>
      <c r="AD2612" s="125">
        <v>43726.192523148151</v>
      </c>
      <c r="AE2612" s="122" t="s">
        <v>3158</v>
      </c>
    </row>
    <row r="2613" spans="1:31" ht="13">
      <c r="A2613" s="122">
        <v>5457</v>
      </c>
      <c r="B2613" s="124" t="s">
        <v>18903</v>
      </c>
      <c r="C2613" s="122" t="s">
        <v>18904</v>
      </c>
      <c r="D2613" s="122" t="s">
        <v>3146</v>
      </c>
      <c r="E2613" s="122">
        <v>2013</v>
      </c>
      <c r="F2613" s="122" t="s">
        <v>3147</v>
      </c>
      <c r="G2613" s="122" t="s">
        <v>3148</v>
      </c>
      <c r="H2613" s="122" t="s">
        <v>3217</v>
      </c>
      <c r="I2613" s="126">
        <v>44967</v>
      </c>
      <c r="K2613" s="122" t="s">
        <v>18905</v>
      </c>
      <c r="L2613" s="124" t="s">
        <v>18906</v>
      </c>
      <c r="M2613" s="122" t="s">
        <v>3154</v>
      </c>
      <c r="N2613" s="122">
        <v>75</v>
      </c>
      <c r="O2613" s="124" t="s">
        <v>18907</v>
      </c>
      <c r="P2613" s="124" t="s">
        <v>18908</v>
      </c>
      <c r="Q2613" s="124" t="s">
        <v>18909</v>
      </c>
      <c r="R2613" s="125">
        <v>43721.577627314815</v>
      </c>
      <c r="S2613" s="125">
        <v>43726.192523148151</v>
      </c>
      <c r="T2613" s="122" t="s">
        <v>3158</v>
      </c>
      <c r="U2613" s="122" t="s">
        <v>3158</v>
      </c>
      <c r="V2613" s="122" t="s">
        <v>3158</v>
      </c>
      <c r="W2613" s="122" t="s">
        <v>3158</v>
      </c>
      <c r="X2613" s="122" t="s">
        <v>3158</v>
      </c>
      <c r="Y2613" s="122" t="s">
        <v>3158</v>
      </c>
      <c r="Z2613" s="122">
        <v>0</v>
      </c>
      <c r="AA2613" s="122" t="s">
        <v>3158</v>
      </c>
      <c r="AB2613" s="122" t="s">
        <v>3158</v>
      </c>
      <c r="AC2613" s="122" t="s">
        <v>3158</v>
      </c>
      <c r="AD2613" s="125">
        <v>43726.192523148151</v>
      </c>
      <c r="AE2613" s="122" t="s">
        <v>3158</v>
      </c>
    </row>
    <row r="2614" spans="1:31" ht="13">
      <c r="A2614" s="122">
        <v>5458</v>
      </c>
      <c r="B2614" s="122" t="s">
        <v>18910</v>
      </c>
      <c r="C2614" s="122" t="s">
        <v>18911</v>
      </c>
      <c r="D2614" s="122" t="s">
        <v>3146</v>
      </c>
      <c r="E2614" s="122">
        <v>2017</v>
      </c>
      <c r="F2614" s="122" t="s">
        <v>7129</v>
      </c>
      <c r="G2614" s="122" t="s">
        <v>18643</v>
      </c>
      <c r="H2614" s="122" t="s">
        <v>3217</v>
      </c>
      <c r="I2614" s="122" t="s">
        <v>3326</v>
      </c>
      <c r="K2614" s="122" t="s">
        <v>18912</v>
      </c>
      <c r="L2614" s="124" t="s">
        <v>18913</v>
      </c>
      <c r="M2614" s="122" t="s">
        <v>3154</v>
      </c>
      <c r="N2614" s="122">
        <v>75</v>
      </c>
      <c r="O2614" s="124" t="s">
        <v>18914</v>
      </c>
      <c r="P2614" s="124" t="s">
        <v>18915</v>
      </c>
      <c r="Q2614" s="124" t="s">
        <v>18916</v>
      </c>
      <c r="R2614" s="125">
        <v>43721.577627314815</v>
      </c>
      <c r="S2614" s="125">
        <v>43726.192523148151</v>
      </c>
      <c r="T2614" s="122" t="s">
        <v>3158</v>
      </c>
      <c r="U2614" s="122" t="s">
        <v>3158</v>
      </c>
      <c r="V2614" s="122" t="s">
        <v>3158</v>
      </c>
      <c r="W2614" s="122" t="s">
        <v>3158</v>
      </c>
      <c r="X2614" s="122" t="s">
        <v>3158</v>
      </c>
      <c r="Y2614" s="122" t="s">
        <v>3158</v>
      </c>
      <c r="Z2614" s="122">
        <v>0</v>
      </c>
      <c r="AA2614" s="122" t="s">
        <v>3158</v>
      </c>
      <c r="AB2614" s="122" t="s">
        <v>3158</v>
      </c>
      <c r="AC2614" s="122" t="s">
        <v>3158</v>
      </c>
      <c r="AD2614" s="125">
        <v>43726.192523148151</v>
      </c>
      <c r="AE2614" s="122" t="s">
        <v>3158</v>
      </c>
    </row>
    <row r="2615" spans="1:31" ht="13">
      <c r="A2615" s="122">
        <v>5459</v>
      </c>
      <c r="B2615" s="122" t="s">
        <v>18917</v>
      </c>
      <c r="C2615" s="122" t="s">
        <v>18918</v>
      </c>
      <c r="D2615" s="122" t="s">
        <v>3146</v>
      </c>
      <c r="E2615" s="122">
        <v>2015</v>
      </c>
      <c r="F2615" s="122" t="s">
        <v>14056</v>
      </c>
      <c r="G2615" s="122" t="s">
        <v>3148</v>
      </c>
      <c r="H2615" s="122" t="s">
        <v>3217</v>
      </c>
      <c r="I2615" s="126">
        <v>44967</v>
      </c>
      <c r="K2615" s="122" t="s">
        <v>18919</v>
      </c>
      <c r="L2615" s="124" t="s">
        <v>18920</v>
      </c>
      <c r="M2615" s="122" t="s">
        <v>3154</v>
      </c>
      <c r="N2615" s="122">
        <v>75</v>
      </c>
      <c r="O2615" s="124" t="s">
        <v>18921</v>
      </c>
      <c r="P2615" s="124" t="s">
        <v>18922</v>
      </c>
      <c r="Q2615" s="124" t="s">
        <v>18923</v>
      </c>
      <c r="R2615" s="125">
        <v>43721.577627314815</v>
      </c>
      <c r="S2615" s="125">
        <v>43726.192523148151</v>
      </c>
      <c r="T2615" s="122" t="s">
        <v>3158</v>
      </c>
      <c r="U2615" s="122" t="s">
        <v>3158</v>
      </c>
      <c r="V2615" s="122" t="s">
        <v>3158</v>
      </c>
      <c r="W2615" s="122" t="s">
        <v>3158</v>
      </c>
      <c r="X2615" s="122" t="s">
        <v>3158</v>
      </c>
      <c r="Y2615" s="122" t="s">
        <v>3158</v>
      </c>
      <c r="Z2615" s="122">
        <v>0</v>
      </c>
      <c r="AA2615" s="122" t="s">
        <v>3158</v>
      </c>
      <c r="AB2615" s="122" t="s">
        <v>3158</v>
      </c>
      <c r="AC2615" s="122" t="s">
        <v>3158</v>
      </c>
      <c r="AD2615" s="125">
        <v>43726.192523148151</v>
      </c>
      <c r="AE2615" s="122" t="s">
        <v>3158</v>
      </c>
    </row>
    <row r="2616" spans="1:31" ht="13">
      <c r="A2616" s="122">
        <v>5460</v>
      </c>
      <c r="B2616" s="122" t="s">
        <v>18924</v>
      </c>
      <c r="C2616" s="122" t="s">
        <v>18925</v>
      </c>
      <c r="D2616" s="122" t="s">
        <v>3146</v>
      </c>
      <c r="E2616" s="122">
        <v>2015</v>
      </c>
      <c r="F2616" s="122" t="s">
        <v>3862</v>
      </c>
      <c r="G2616" s="122" t="s">
        <v>18926</v>
      </c>
      <c r="H2616" s="122" t="s">
        <v>3713</v>
      </c>
      <c r="I2616" s="122" t="s">
        <v>3385</v>
      </c>
      <c r="J2616" s="122" t="s">
        <v>18927</v>
      </c>
      <c r="K2616" s="122" t="s">
        <v>18928</v>
      </c>
      <c r="L2616" s="124" t="s">
        <v>18929</v>
      </c>
      <c r="M2616" s="122" t="s">
        <v>3154</v>
      </c>
      <c r="N2616" s="122">
        <v>75</v>
      </c>
      <c r="O2616" s="124" t="s">
        <v>18930</v>
      </c>
      <c r="P2616" s="124" t="s">
        <v>18931</v>
      </c>
      <c r="Q2616" s="124" t="s">
        <v>18931</v>
      </c>
      <c r="R2616" s="125">
        <v>43721.577627314815</v>
      </c>
      <c r="S2616" s="125">
        <v>43906.525613425925</v>
      </c>
      <c r="T2616" s="122">
        <v>72</v>
      </c>
      <c r="U2616" s="122" t="s">
        <v>3278</v>
      </c>
      <c r="V2616" s="122" t="s">
        <v>3217</v>
      </c>
      <c r="W2616" s="122" t="s">
        <v>3158</v>
      </c>
      <c r="X2616" s="122" t="s">
        <v>3204</v>
      </c>
      <c r="Y2616" s="122" t="s">
        <v>3158</v>
      </c>
      <c r="Z2616" s="122">
        <v>0</v>
      </c>
      <c r="AA2616" s="122" t="s">
        <v>3158</v>
      </c>
      <c r="AB2616" s="122" t="s">
        <v>3158</v>
      </c>
      <c r="AC2616" s="122" t="s">
        <v>3158</v>
      </c>
      <c r="AD2616" s="125">
        <v>43726.192523148151</v>
      </c>
      <c r="AE2616" s="122" t="s">
        <v>3158</v>
      </c>
    </row>
    <row r="2617" spans="1:31" ht="13">
      <c r="A2617" s="122">
        <v>5461</v>
      </c>
      <c r="B2617" s="122" t="s">
        <v>18932</v>
      </c>
      <c r="C2617" s="122" t="s">
        <v>18933</v>
      </c>
      <c r="D2617" s="122" t="s">
        <v>3146</v>
      </c>
      <c r="E2617" s="122">
        <v>2010</v>
      </c>
      <c r="F2617" s="122" t="s">
        <v>7129</v>
      </c>
      <c r="G2617" s="122" t="s">
        <v>6022</v>
      </c>
      <c r="H2617" s="122" t="s">
        <v>3217</v>
      </c>
      <c r="I2617" s="126">
        <v>44936</v>
      </c>
      <c r="K2617" s="122" t="s">
        <v>18934</v>
      </c>
      <c r="L2617" s="124" t="s">
        <v>18935</v>
      </c>
      <c r="M2617" s="122" t="s">
        <v>3154</v>
      </c>
      <c r="N2617" s="122">
        <v>75</v>
      </c>
      <c r="O2617" s="124" t="s">
        <v>18936</v>
      </c>
      <c r="P2617" s="124" t="s">
        <v>18937</v>
      </c>
      <c r="Q2617" s="124" t="s">
        <v>18938</v>
      </c>
      <c r="R2617" s="125">
        <v>43721.577627314815</v>
      </c>
      <c r="S2617" s="125">
        <v>43726.192523148151</v>
      </c>
      <c r="T2617" s="122" t="s">
        <v>3158</v>
      </c>
      <c r="U2617" s="122" t="s">
        <v>3158</v>
      </c>
      <c r="V2617" s="122" t="s">
        <v>3158</v>
      </c>
      <c r="W2617" s="122" t="s">
        <v>3158</v>
      </c>
      <c r="X2617" s="122" t="s">
        <v>3158</v>
      </c>
      <c r="Y2617" s="122" t="s">
        <v>3158</v>
      </c>
      <c r="Z2617" s="122">
        <v>0</v>
      </c>
      <c r="AA2617" s="122" t="s">
        <v>3158</v>
      </c>
      <c r="AB2617" s="122" t="s">
        <v>3158</v>
      </c>
      <c r="AC2617" s="122" t="s">
        <v>3158</v>
      </c>
      <c r="AD2617" s="125">
        <v>43726.192523148151</v>
      </c>
      <c r="AE2617" s="122" t="s">
        <v>3158</v>
      </c>
    </row>
    <row r="2618" spans="1:31" ht="13">
      <c r="A2618" s="122">
        <v>5462</v>
      </c>
      <c r="B2618" s="122" t="s">
        <v>18939</v>
      </c>
      <c r="C2618" s="122" t="s">
        <v>18940</v>
      </c>
      <c r="D2618" s="122" t="s">
        <v>3146</v>
      </c>
      <c r="E2618" s="122">
        <v>2017</v>
      </c>
      <c r="F2618" s="122" t="s">
        <v>16811</v>
      </c>
      <c r="G2618" s="122" t="s">
        <v>3148</v>
      </c>
      <c r="H2618" s="122" t="s">
        <v>3217</v>
      </c>
      <c r="I2618" s="122" t="s">
        <v>3326</v>
      </c>
      <c r="K2618" s="122" t="s">
        <v>18941</v>
      </c>
      <c r="L2618" s="124" t="s">
        <v>18942</v>
      </c>
      <c r="M2618" s="122" t="s">
        <v>3154</v>
      </c>
      <c r="N2618" s="122">
        <v>75</v>
      </c>
      <c r="O2618" s="124" t="s">
        <v>18943</v>
      </c>
      <c r="P2618" s="124" t="s">
        <v>18944</v>
      </c>
      <c r="Q2618" s="124" t="s">
        <v>18945</v>
      </c>
      <c r="R2618" s="125">
        <v>43721.577627314815</v>
      </c>
      <c r="S2618" s="125">
        <v>43726.192523148151</v>
      </c>
      <c r="T2618" s="122" t="s">
        <v>3158</v>
      </c>
      <c r="U2618" s="122" t="s">
        <v>3158</v>
      </c>
      <c r="V2618" s="122" t="s">
        <v>3158</v>
      </c>
      <c r="W2618" s="122" t="s">
        <v>3158</v>
      </c>
      <c r="X2618" s="122" t="s">
        <v>3158</v>
      </c>
      <c r="Y2618" s="122" t="s">
        <v>3158</v>
      </c>
      <c r="Z2618" s="122">
        <v>0</v>
      </c>
      <c r="AA2618" s="122" t="s">
        <v>3158</v>
      </c>
      <c r="AB2618" s="122" t="s">
        <v>3158</v>
      </c>
      <c r="AC2618" s="122" t="s">
        <v>3158</v>
      </c>
      <c r="AD2618" s="125">
        <v>43726.192523148151</v>
      </c>
      <c r="AE2618" s="122" t="s">
        <v>3158</v>
      </c>
    </row>
    <row r="2619" spans="1:31" ht="13">
      <c r="A2619" s="122">
        <v>5463</v>
      </c>
      <c r="B2619" s="122" t="s">
        <v>18946</v>
      </c>
      <c r="C2619" s="122" t="s">
        <v>18947</v>
      </c>
      <c r="D2619" s="122" t="s">
        <v>3146</v>
      </c>
      <c r="E2619" s="122">
        <v>2016</v>
      </c>
      <c r="F2619" s="122" t="s">
        <v>6564</v>
      </c>
      <c r="G2619" s="122" t="s">
        <v>3148</v>
      </c>
      <c r="H2619" s="122" t="s">
        <v>3217</v>
      </c>
      <c r="K2619" s="122" t="s">
        <v>18948</v>
      </c>
      <c r="L2619" s="124" t="s">
        <v>18949</v>
      </c>
      <c r="M2619" s="122" t="s">
        <v>3154</v>
      </c>
      <c r="N2619" s="122">
        <v>75</v>
      </c>
      <c r="P2619" s="124" t="s">
        <v>18950</v>
      </c>
      <c r="Q2619" s="124" t="s">
        <v>18951</v>
      </c>
      <c r="R2619" s="125">
        <v>43721.577627314815</v>
      </c>
      <c r="S2619" s="125">
        <v>43726.192523148151</v>
      </c>
      <c r="T2619" s="122" t="s">
        <v>3158</v>
      </c>
      <c r="U2619" s="122" t="s">
        <v>3158</v>
      </c>
      <c r="V2619" s="122" t="s">
        <v>3158</v>
      </c>
      <c r="W2619" s="122" t="s">
        <v>3158</v>
      </c>
      <c r="X2619" s="122" t="s">
        <v>3158</v>
      </c>
      <c r="Y2619" s="122" t="s">
        <v>3158</v>
      </c>
      <c r="Z2619" s="122">
        <v>0</v>
      </c>
      <c r="AA2619" s="122" t="s">
        <v>3158</v>
      </c>
      <c r="AB2619" s="122" t="s">
        <v>3158</v>
      </c>
      <c r="AC2619" s="122" t="s">
        <v>3158</v>
      </c>
      <c r="AD2619" s="125">
        <v>43726.192523148151</v>
      </c>
      <c r="AE2619" s="122" t="s">
        <v>3158</v>
      </c>
    </row>
    <row r="2620" spans="1:31" ht="13">
      <c r="A2620" s="122">
        <v>5464</v>
      </c>
      <c r="B2620" s="122" t="s">
        <v>18952</v>
      </c>
      <c r="C2620" s="122" t="s">
        <v>18953</v>
      </c>
      <c r="D2620" s="122" t="s">
        <v>3146</v>
      </c>
      <c r="E2620" s="122">
        <v>2013</v>
      </c>
      <c r="F2620" s="122" t="s">
        <v>3992</v>
      </c>
      <c r="G2620" s="122" t="s">
        <v>6022</v>
      </c>
      <c r="H2620" s="122" t="s">
        <v>3217</v>
      </c>
      <c r="I2620" s="126">
        <v>44967</v>
      </c>
      <c r="K2620" s="122" t="s">
        <v>18954</v>
      </c>
      <c r="L2620" s="124" t="s">
        <v>18955</v>
      </c>
      <c r="M2620" s="122" t="s">
        <v>3154</v>
      </c>
      <c r="N2620" s="122">
        <v>75</v>
      </c>
      <c r="O2620" s="124" t="s">
        <v>18956</v>
      </c>
      <c r="P2620" s="124" t="s">
        <v>18957</v>
      </c>
      <c r="Q2620" s="124" t="s">
        <v>18958</v>
      </c>
      <c r="R2620" s="125">
        <v>43721.577627314815</v>
      </c>
      <c r="S2620" s="125">
        <v>43726.192523148151</v>
      </c>
      <c r="T2620" s="122" t="s">
        <v>3158</v>
      </c>
      <c r="U2620" s="122" t="s">
        <v>3158</v>
      </c>
      <c r="V2620" s="122" t="s">
        <v>3158</v>
      </c>
      <c r="W2620" s="122" t="s">
        <v>3158</v>
      </c>
      <c r="X2620" s="122" t="s">
        <v>3158</v>
      </c>
      <c r="Y2620" s="122" t="s">
        <v>3158</v>
      </c>
      <c r="Z2620" s="122">
        <v>0</v>
      </c>
      <c r="AA2620" s="122" t="s">
        <v>3158</v>
      </c>
      <c r="AB2620" s="122" t="s">
        <v>3158</v>
      </c>
      <c r="AC2620" s="122" t="s">
        <v>3158</v>
      </c>
      <c r="AD2620" s="125">
        <v>43726.192523148151</v>
      </c>
      <c r="AE2620" s="122" t="s">
        <v>3158</v>
      </c>
    </row>
    <row r="2621" spans="1:31" ht="13">
      <c r="A2621" s="122">
        <v>5465</v>
      </c>
      <c r="B2621" s="122" t="s">
        <v>18959</v>
      </c>
      <c r="C2621" s="122" t="s">
        <v>18960</v>
      </c>
      <c r="D2621" s="122" t="s">
        <v>3146</v>
      </c>
      <c r="E2621" s="122">
        <v>2012</v>
      </c>
      <c r="F2621" s="122" t="s">
        <v>7129</v>
      </c>
      <c r="G2621" s="122" t="s">
        <v>3148</v>
      </c>
      <c r="H2621" s="122" t="s">
        <v>3217</v>
      </c>
      <c r="I2621" s="122" t="s">
        <v>3326</v>
      </c>
      <c r="K2621" s="122" t="s">
        <v>18961</v>
      </c>
      <c r="L2621" s="124" t="s">
        <v>18962</v>
      </c>
      <c r="M2621" s="122" t="s">
        <v>3154</v>
      </c>
      <c r="N2621" s="122">
        <v>75</v>
      </c>
      <c r="O2621" s="124" t="s">
        <v>18963</v>
      </c>
      <c r="P2621" s="124" t="s">
        <v>18964</v>
      </c>
      <c r="Q2621" s="124" t="s">
        <v>18965</v>
      </c>
      <c r="R2621" s="125">
        <v>43721.577627314815</v>
      </c>
      <c r="S2621" s="125">
        <v>43726.192523148151</v>
      </c>
      <c r="T2621" s="122" t="s">
        <v>3158</v>
      </c>
      <c r="U2621" s="122" t="s">
        <v>3158</v>
      </c>
      <c r="V2621" s="122" t="s">
        <v>3158</v>
      </c>
      <c r="W2621" s="122" t="s">
        <v>3158</v>
      </c>
      <c r="X2621" s="122" t="s">
        <v>3158</v>
      </c>
      <c r="Y2621" s="122" t="s">
        <v>3158</v>
      </c>
      <c r="Z2621" s="122">
        <v>0</v>
      </c>
      <c r="AA2621" s="122" t="s">
        <v>3158</v>
      </c>
      <c r="AB2621" s="122" t="s">
        <v>3158</v>
      </c>
      <c r="AC2621" s="122" t="s">
        <v>3158</v>
      </c>
      <c r="AD2621" s="125">
        <v>43726.192523148151</v>
      </c>
      <c r="AE2621" s="122" t="s">
        <v>3158</v>
      </c>
    </row>
    <row r="2622" spans="1:31" ht="13">
      <c r="A2622" s="122">
        <v>5466</v>
      </c>
      <c r="B2622" s="122" t="s">
        <v>18966</v>
      </c>
      <c r="C2622" s="122" t="s">
        <v>18967</v>
      </c>
      <c r="D2622" s="122" t="s">
        <v>3146</v>
      </c>
      <c r="E2622" s="122">
        <v>2012</v>
      </c>
      <c r="F2622" s="122" t="s">
        <v>6564</v>
      </c>
      <c r="G2622" s="122" t="s">
        <v>18506</v>
      </c>
      <c r="H2622" s="122" t="s">
        <v>3217</v>
      </c>
      <c r="I2622" s="126">
        <v>44936</v>
      </c>
      <c r="K2622" s="122" t="s">
        <v>18968</v>
      </c>
      <c r="L2622" s="124" t="s">
        <v>18969</v>
      </c>
      <c r="M2622" s="122" t="s">
        <v>3154</v>
      </c>
      <c r="N2622" s="122">
        <v>75</v>
      </c>
      <c r="O2622" s="124" t="s">
        <v>18970</v>
      </c>
      <c r="P2622" s="124" t="s">
        <v>18971</v>
      </c>
      <c r="Q2622" s="124" t="s">
        <v>18972</v>
      </c>
      <c r="R2622" s="125">
        <v>43721.577627314815</v>
      </c>
      <c r="S2622" s="125">
        <v>43726.192523148151</v>
      </c>
      <c r="T2622" s="122" t="s">
        <v>3158</v>
      </c>
      <c r="U2622" s="122" t="s">
        <v>3158</v>
      </c>
      <c r="V2622" s="122" t="s">
        <v>3158</v>
      </c>
      <c r="W2622" s="122" t="s">
        <v>3158</v>
      </c>
      <c r="X2622" s="122" t="s">
        <v>3158</v>
      </c>
      <c r="Y2622" s="122" t="s">
        <v>3158</v>
      </c>
      <c r="Z2622" s="122">
        <v>0</v>
      </c>
      <c r="AA2622" s="122" t="s">
        <v>3158</v>
      </c>
      <c r="AB2622" s="122" t="s">
        <v>3158</v>
      </c>
      <c r="AC2622" s="122" t="s">
        <v>3158</v>
      </c>
      <c r="AD2622" s="125">
        <v>43726.192523148151</v>
      </c>
      <c r="AE2622" s="122" t="s">
        <v>3158</v>
      </c>
    </row>
    <row r="2623" spans="1:31" ht="13">
      <c r="A2623" s="122">
        <v>5467</v>
      </c>
      <c r="B2623" s="122" t="s">
        <v>18973</v>
      </c>
      <c r="C2623" s="122" t="s">
        <v>18974</v>
      </c>
      <c r="D2623" s="122" t="s">
        <v>3146</v>
      </c>
      <c r="E2623" s="122">
        <v>2019</v>
      </c>
      <c r="F2623" s="122" t="s">
        <v>3147</v>
      </c>
      <c r="G2623" s="122" t="s">
        <v>3148</v>
      </c>
      <c r="H2623" s="122" t="s">
        <v>3217</v>
      </c>
      <c r="I2623" s="122" t="s">
        <v>3326</v>
      </c>
      <c r="K2623" s="122" t="s">
        <v>18975</v>
      </c>
      <c r="L2623" s="124" t="s">
        <v>18976</v>
      </c>
      <c r="M2623" s="122" t="s">
        <v>3154</v>
      </c>
      <c r="N2623" s="122">
        <v>75</v>
      </c>
      <c r="P2623" s="124" t="s">
        <v>18977</v>
      </c>
      <c r="Q2623" s="124" t="s">
        <v>18978</v>
      </c>
      <c r="R2623" s="125">
        <v>43721.577627314815</v>
      </c>
      <c r="S2623" s="125">
        <v>43726.192523148151</v>
      </c>
      <c r="T2623" s="122" t="s">
        <v>3158</v>
      </c>
      <c r="U2623" s="122" t="s">
        <v>3158</v>
      </c>
      <c r="V2623" s="122" t="s">
        <v>3158</v>
      </c>
      <c r="W2623" s="122" t="s">
        <v>3158</v>
      </c>
      <c r="X2623" s="122" t="s">
        <v>3158</v>
      </c>
      <c r="Y2623" s="122" t="s">
        <v>3158</v>
      </c>
      <c r="Z2623" s="122">
        <v>0</v>
      </c>
      <c r="AA2623" s="122" t="s">
        <v>3158</v>
      </c>
      <c r="AB2623" s="122" t="s">
        <v>3158</v>
      </c>
      <c r="AC2623" s="122" t="s">
        <v>3158</v>
      </c>
      <c r="AD2623" s="125">
        <v>43726.192523148151</v>
      </c>
      <c r="AE2623" s="122" t="s">
        <v>3158</v>
      </c>
    </row>
    <row r="2624" spans="1:31" ht="13">
      <c r="A2624" s="122">
        <v>5468</v>
      </c>
      <c r="B2624" s="122" t="s">
        <v>18979</v>
      </c>
      <c r="C2624" s="122" t="s">
        <v>18980</v>
      </c>
      <c r="D2624" s="122" t="s">
        <v>3146</v>
      </c>
      <c r="E2624" s="122">
        <v>2010</v>
      </c>
      <c r="F2624" s="122" t="s">
        <v>7129</v>
      </c>
      <c r="G2624" s="122" t="s">
        <v>3148</v>
      </c>
      <c r="H2624" s="122" t="s">
        <v>3217</v>
      </c>
      <c r="I2624" s="122" t="s">
        <v>3264</v>
      </c>
      <c r="K2624" s="122" t="s">
        <v>18981</v>
      </c>
      <c r="L2624" s="124" t="s">
        <v>18982</v>
      </c>
      <c r="M2624" s="122" t="s">
        <v>3154</v>
      </c>
      <c r="N2624" s="122">
        <v>75</v>
      </c>
      <c r="O2624" s="124" t="s">
        <v>18983</v>
      </c>
      <c r="P2624" s="124" t="s">
        <v>18984</v>
      </c>
      <c r="R2624" s="125">
        <v>43721.577627314815</v>
      </c>
      <c r="S2624" s="125">
        <v>43726.192523148151</v>
      </c>
      <c r="T2624" s="122" t="s">
        <v>3158</v>
      </c>
      <c r="U2624" s="122" t="s">
        <v>3158</v>
      </c>
      <c r="V2624" s="122" t="s">
        <v>3158</v>
      </c>
      <c r="W2624" s="122" t="s">
        <v>3158</v>
      </c>
      <c r="X2624" s="122" t="s">
        <v>3158</v>
      </c>
      <c r="Y2624" s="122" t="s">
        <v>3158</v>
      </c>
      <c r="Z2624" s="122">
        <v>0</v>
      </c>
      <c r="AA2624" s="122" t="s">
        <v>3158</v>
      </c>
      <c r="AB2624" s="122" t="s">
        <v>3158</v>
      </c>
      <c r="AC2624" s="122" t="s">
        <v>3158</v>
      </c>
      <c r="AD2624" s="125">
        <v>43726.192523148151</v>
      </c>
      <c r="AE2624" s="122" t="s">
        <v>3158</v>
      </c>
    </row>
    <row r="2625" spans="1:31" ht="13">
      <c r="A2625" s="122">
        <v>5469</v>
      </c>
      <c r="B2625" s="122" t="s">
        <v>18985</v>
      </c>
      <c r="C2625" s="122" t="s">
        <v>18986</v>
      </c>
      <c r="D2625" s="122" t="s">
        <v>3146</v>
      </c>
      <c r="E2625" s="122">
        <v>2014</v>
      </c>
      <c r="F2625" s="122" t="s">
        <v>7129</v>
      </c>
      <c r="G2625" s="122" t="s">
        <v>3148</v>
      </c>
      <c r="H2625" s="122" t="s">
        <v>3217</v>
      </c>
      <c r="I2625" s="126">
        <v>44967</v>
      </c>
      <c r="K2625" s="122" t="s">
        <v>18987</v>
      </c>
      <c r="L2625" s="124" t="s">
        <v>18988</v>
      </c>
      <c r="M2625" s="122" t="s">
        <v>3154</v>
      </c>
      <c r="N2625" s="122">
        <v>75</v>
      </c>
      <c r="O2625" s="124" t="s">
        <v>18989</v>
      </c>
      <c r="P2625" s="124" t="s">
        <v>18990</v>
      </c>
      <c r="Q2625" s="124" t="s">
        <v>18991</v>
      </c>
      <c r="R2625" s="125">
        <v>43721.577627314815</v>
      </c>
      <c r="S2625" s="125">
        <v>43726.192523148151</v>
      </c>
      <c r="T2625" s="122" t="s">
        <v>3158</v>
      </c>
      <c r="U2625" s="122" t="s">
        <v>3158</v>
      </c>
      <c r="V2625" s="122" t="s">
        <v>3158</v>
      </c>
      <c r="W2625" s="122" t="s">
        <v>3158</v>
      </c>
      <c r="X2625" s="122" t="s">
        <v>3158</v>
      </c>
      <c r="Y2625" s="122" t="s">
        <v>3158</v>
      </c>
      <c r="Z2625" s="122">
        <v>0</v>
      </c>
      <c r="AA2625" s="122" t="s">
        <v>3158</v>
      </c>
      <c r="AB2625" s="122" t="s">
        <v>3158</v>
      </c>
      <c r="AC2625" s="122" t="s">
        <v>3158</v>
      </c>
      <c r="AD2625" s="125">
        <v>43726.192523148151</v>
      </c>
      <c r="AE2625" s="122" t="s">
        <v>3158</v>
      </c>
    </row>
    <row r="2626" spans="1:31" ht="13">
      <c r="A2626" s="122">
        <v>5470</v>
      </c>
      <c r="B2626" s="122" t="s">
        <v>18992</v>
      </c>
      <c r="C2626" s="122" t="s">
        <v>18993</v>
      </c>
      <c r="D2626" s="122" t="s">
        <v>3146</v>
      </c>
      <c r="E2626" s="122">
        <v>2018</v>
      </c>
      <c r="F2626" s="122" t="s">
        <v>3225</v>
      </c>
      <c r="G2626" s="122" t="s">
        <v>3148</v>
      </c>
      <c r="H2626" s="122" t="s">
        <v>3217</v>
      </c>
      <c r="I2626" s="126">
        <v>44967</v>
      </c>
      <c r="K2626" s="122" t="s">
        <v>18994</v>
      </c>
      <c r="L2626" s="124" t="s">
        <v>18995</v>
      </c>
      <c r="M2626" s="122" t="s">
        <v>3154</v>
      </c>
      <c r="N2626" s="122">
        <v>75</v>
      </c>
      <c r="O2626" s="124" t="s">
        <v>18996</v>
      </c>
      <c r="Q2626" s="124" t="s">
        <v>18997</v>
      </c>
      <c r="R2626" s="125">
        <v>43721.577627314815</v>
      </c>
      <c r="S2626" s="125">
        <v>43726.192523148151</v>
      </c>
      <c r="T2626" s="122" t="s">
        <v>3158</v>
      </c>
      <c r="U2626" s="122" t="s">
        <v>3158</v>
      </c>
      <c r="V2626" s="122" t="s">
        <v>3158</v>
      </c>
      <c r="W2626" s="122" t="s">
        <v>3158</v>
      </c>
      <c r="X2626" s="122" t="s">
        <v>3158</v>
      </c>
      <c r="Y2626" s="122" t="s">
        <v>3158</v>
      </c>
      <c r="Z2626" s="122">
        <v>0</v>
      </c>
      <c r="AA2626" s="122" t="s">
        <v>3158</v>
      </c>
      <c r="AB2626" s="122" t="s">
        <v>3158</v>
      </c>
      <c r="AC2626" s="122" t="s">
        <v>3158</v>
      </c>
      <c r="AD2626" s="125">
        <v>43726.192523148151</v>
      </c>
      <c r="AE2626" s="122" t="s">
        <v>3158</v>
      </c>
    </row>
    <row r="2627" spans="1:31" ht="13">
      <c r="A2627" s="122">
        <v>5471</v>
      </c>
      <c r="B2627" s="122" t="s">
        <v>18998</v>
      </c>
      <c r="C2627" s="122" t="s">
        <v>18999</v>
      </c>
      <c r="D2627" s="122" t="s">
        <v>3146</v>
      </c>
      <c r="E2627" s="122">
        <v>2018</v>
      </c>
      <c r="F2627" s="122" t="s">
        <v>3147</v>
      </c>
      <c r="G2627" s="122" t="s">
        <v>3148</v>
      </c>
      <c r="H2627" s="122" t="s">
        <v>3217</v>
      </c>
      <c r="I2627" s="126">
        <v>44936</v>
      </c>
      <c r="K2627" s="122" t="s">
        <v>19000</v>
      </c>
      <c r="L2627" s="124" t="s">
        <v>19001</v>
      </c>
      <c r="M2627" s="122" t="s">
        <v>3154</v>
      </c>
      <c r="N2627" s="122">
        <v>75</v>
      </c>
      <c r="P2627" s="124" t="s">
        <v>19002</v>
      </c>
      <c r="R2627" s="125">
        <v>43721.577627314815</v>
      </c>
      <c r="S2627" s="125">
        <v>43726.192523148151</v>
      </c>
      <c r="T2627" s="122" t="s">
        <v>3158</v>
      </c>
      <c r="U2627" s="122" t="s">
        <v>3158</v>
      </c>
      <c r="V2627" s="122" t="s">
        <v>3158</v>
      </c>
      <c r="W2627" s="122" t="s">
        <v>3158</v>
      </c>
      <c r="X2627" s="122" t="s">
        <v>3158</v>
      </c>
      <c r="Y2627" s="122" t="s">
        <v>3158</v>
      </c>
      <c r="Z2627" s="122">
        <v>0</v>
      </c>
      <c r="AA2627" s="122" t="s">
        <v>3158</v>
      </c>
      <c r="AB2627" s="122" t="s">
        <v>3158</v>
      </c>
      <c r="AC2627" s="122" t="s">
        <v>3158</v>
      </c>
      <c r="AD2627" s="125">
        <v>43726.192523148151</v>
      </c>
      <c r="AE2627" s="122" t="s">
        <v>3158</v>
      </c>
    </row>
    <row r="2628" spans="1:31" ht="13">
      <c r="A2628" s="122">
        <v>5472</v>
      </c>
      <c r="B2628" s="122" t="s">
        <v>19003</v>
      </c>
      <c r="C2628" s="122" t="s">
        <v>19004</v>
      </c>
      <c r="D2628" s="122" t="s">
        <v>3146</v>
      </c>
      <c r="E2628" s="122">
        <v>2018</v>
      </c>
      <c r="F2628" s="122" t="s">
        <v>7129</v>
      </c>
      <c r="G2628" s="122" t="s">
        <v>3148</v>
      </c>
      <c r="H2628" s="122" t="s">
        <v>3217</v>
      </c>
      <c r="I2628" s="126">
        <v>44936</v>
      </c>
      <c r="K2628" s="122" t="s">
        <v>19005</v>
      </c>
      <c r="L2628" s="124" t="s">
        <v>19006</v>
      </c>
      <c r="M2628" s="122" t="s">
        <v>3154</v>
      </c>
      <c r="N2628" s="122">
        <v>75</v>
      </c>
      <c r="O2628" s="124" t="s">
        <v>19007</v>
      </c>
      <c r="P2628" s="124" t="s">
        <v>19008</v>
      </c>
      <c r="Q2628" s="124" t="s">
        <v>19009</v>
      </c>
      <c r="R2628" s="125">
        <v>43721.577627314815</v>
      </c>
      <c r="S2628" s="125">
        <v>43726.192523148151</v>
      </c>
      <c r="T2628" s="122" t="s">
        <v>3158</v>
      </c>
      <c r="U2628" s="122" t="s">
        <v>3158</v>
      </c>
      <c r="V2628" s="122" t="s">
        <v>3158</v>
      </c>
      <c r="W2628" s="122" t="s">
        <v>3158</v>
      </c>
      <c r="X2628" s="122" t="s">
        <v>3158</v>
      </c>
      <c r="Y2628" s="122" t="s">
        <v>3158</v>
      </c>
      <c r="Z2628" s="122">
        <v>0</v>
      </c>
      <c r="AA2628" s="122" t="s">
        <v>3158</v>
      </c>
      <c r="AB2628" s="122" t="s">
        <v>3158</v>
      </c>
      <c r="AC2628" s="122" t="s">
        <v>3158</v>
      </c>
      <c r="AD2628" s="125">
        <v>43726.192523148151</v>
      </c>
      <c r="AE2628" s="122" t="s">
        <v>3158</v>
      </c>
    </row>
    <row r="2629" spans="1:31" ht="13">
      <c r="A2629" s="122">
        <v>5473</v>
      </c>
      <c r="B2629" s="122" t="s">
        <v>19010</v>
      </c>
      <c r="C2629" s="122" t="s">
        <v>19011</v>
      </c>
      <c r="D2629" s="122" t="s">
        <v>3146</v>
      </c>
      <c r="E2629" s="122">
        <v>2011</v>
      </c>
      <c r="F2629" s="122" t="s">
        <v>7129</v>
      </c>
      <c r="G2629" s="122" t="s">
        <v>3148</v>
      </c>
      <c r="H2629" s="122" t="s">
        <v>3217</v>
      </c>
      <c r="I2629" s="122" t="s">
        <v>3326</v>
      </c>
      <c r="K2629" s="122" t="s">
        <v>19012</v>
      </c>
      <c r="L2629" s="124" t="s">
        <v>19013</v>
      </c>
      <c r="M2629" s="122" t="s">
        <v>3154</v>
      </c>
      <c r="N2629" s="122">
        <v>75</v>
      </c>
      <c r="O2629" s="124" t="s">
        <v>19014</v>
      </c>
      <c r="P2629" s="124" t="s">
        <v>19015</v>
      </c>
      <c r="Q2629" s="124" t="s">
        <v>19016</v>
      </c>
      <c r="R2629" s="125">
        <v>43721.577627314815</v>
      </c>
      <c r="S2629" s="125">
        <v>43726.192523148151</v>
      </c>
      <c r="T2629" s="122" t="s">
        <v>3158</v>
      </c>
      <c r="U2629" s="122" t="s">
        <v>3158</v>
      </c>
      <c r="V2629" s="122" t="s">
        <v>3158</v>
      </c>
      <c r="W2629" s="122" t="s">
        <v>3158</v>
      </c>
      <c r="X2629" s="122" t="s">
        <v>3158</v>
      </c>
      <c r="Y2629" s="122" t="s">
        <v>3158</v>
      </c>
      <c r="Z2629" s="122">
        <v>0</v>
      </c>
      <c r="AA2629" s="122" t="s">
        <v>3158</v>
      </c>
      <c r="AB2629" s="122" t="s">
        <v>3158</v>
      </c>
      <c r="AC2629" s="122" t="s">
        <v>3158</v>
      </c>
      <c r="AD2629" s="125">
        <v>43726.192523148151</v>
      </c>
      <c r="AE2629" s="122" t="s">
        <v>3158</v>
      </c>
    </row>
    <row r="2630" spans="1:31" ht="13">
      <c r="A2630" s="122">
        <v>5474</v>
      </c>
      <c r="B2630" s="122" t="s">
        <v>19017</v>
      </c>
      <c r="C2630" s="122" t="s">
        <v>19018</v>
      </c>
      <c r="D2630" s="122" t="s">
        <v>3146</v>
      </c>
      <c r="E2630" s="122">
        <v>2018</v>
      </c>
      <c r="F2630" s="122" t="s">
        <v>16811</v>
      </c>
      <c r="G2630" s="122" t="s">
        <v>3148</v>
      </c>
      <c r="H2630" s="122" t="s">
        <v>3217</v>
      </c>
      <c r="I2630" s="126">
        <v>44936</v>
      </c>
      <c r="K2630" s="122" t="s">
        <v>19019</v>
      </c>
      <c r="L2630" s="124" t="s">
        <v>19020</v>
      </c>
      <c r="M2630" s="122" t="s">
        <v>3154</v>
      </c>
      <c r="N2630" s="122">
        <v>75</v>
      </c>
      <c r="O2630" s="124" t="s">
        <v>19021</v>
      </c>
      <c r="P2630" s="124" t="s">
        <v>19022</v>
      </c>
      <c r="Q2630" s="124" t="s">
        <v>19023</v>
      </c>
      <c r="R2630" s="125">
        <v>43721.577627314815</v>
      </c>
      <c r="S2630" s="125">
        <v>43726.192523148151</v>
      </c>
      <c r="T2630" s="122" t="s">
        <v>3158</v>
      </c>
      <c r="U2630" s="122" t="s">
        <v>3158</v>
      </c>
      <c r="V2630" s="122" t="s">
        <v>3158</v>
      </c>
      <c r="W2630" s="122" t="s">
        <v>3158</v>
      </c>
      <c r="X2630" s="122" t="s">
        <v>3158</v>
      </c>
      <c r="Y2630" s="122" t="s">
        <v>3158</v>
      </c>
      <c r="Z2630" s="122">
        <v>0</v>
      </c>
      <c r="AA2630" s="122" t="s">
        <v>3158</v>
      </c>
      <c r="AB2630" s="122" t="s">
        <v>3158</v>
      </c>
      <c r="AC2630" s="122" t="s">
        <v>3158</v>
      </c>
      <c r="AD2630" s="125">
        <v>43726.192523148151</v>
      </c>
      <c r="AE2630" s="122" t="s">
        <v>3158</v>
      </c>
    </row>
    <row r="2631" spans="1:31" ht="13">
      <c r="A2631" s="122">
        <v>5475</v>
      </c>
      <c r="B2631" s="124" t="s">
        <v>19024</v>
      </c>
      <c r="C2631" s="122" t="s">
        <v>19025</v>
      </c>
      <c r="D2631" s="122" t="s">
        <v>3146</v>
      </c>
      <c r="E2631" s="122">
        <v>2016</v>
      </c>
      <c r="F2631" s="122" t="s">
        <v>3147</v>
      </c>
      <c r="G2631" s="122" t="s">
        <v>3148</v>
      </c>
      <c r="H2631" s="122" t="s">
        <v>3217</v>
      </c>
      <c r="I2631" s="126">
        <v>44967</v>
      </c>
      <c r="K2631" s="122" t="s">
        <v>19026</v>
      </c>
      <c r="L2631" s="124" t="s">
        <v>19027</v>
      </c>
      <c r="M2631" s="122" t="s">
        <v>3154</v>
      </c>
      <c r="N2631" s="122">
        <v>75</v>
      </c>
      <c r="O2631" s="124" t="s">
        <v>19028</v>
      </c>
      <c r="P2631" s="124" t="s">
        <v>19029</v>
      </c>
      <c r="Q2631" s="124" t="s">
        <v>19030</v>
      </c>
      <c r="R2631" s="125">
        <v>43721.577627314815</v>
      </c>
      <c r="S2631" s="125">
        <v>43726.192523148151</v>
      </c>
      <c r="T2631" s="122" t="s">
        <v>3158</v>
      </c>
      <c r="U2631" s="122" t="s">
        <v>3158</v>
      </c>
      <c r="V2631" s="122" t="s">
        <v>3158</v>
      </c>
      <c r="W2631" s="122" t="s">
        <v>3158</v>
      </c>
      <c r="X2631" s="122" t="s">
        <v>3158</v>
      </c>
      <c r="Y2631" s="122" t="s">
        <v>3158</v>
      </c>
      <c r="Z2631" s="122">
        <v>0</v>
      </c>
      <c r="AA2631" s="122" t="s">
        <v>3158</v>
      </c>
      <c r="AB2631" s="122" t="s">
        <v>3158</v>
      </c>
      <c r="AC2631" s="122" t="s">
        <v>3158</v>
      </c>
      <c r="AD2631" s="125">
        <v>43726.192523148151</v>
      </c>
      <c r="AE2631" s="122" t="s">
        <v>3158</v>
      </c>
    </row>
    <row r="2632" spans="1:31" ht="13">
      <c r="A2632" s="122">
        <v>5476</v>
      </c>
      <c r="B2632" s="122" t="s">
        <v>19031</v>
      </c>
      <c r="C2632" s="122" t="s">
        <v>13623</v>
      </c>
      <c r="D2632" s="122" t="s">
        <v>3146</v>
      </c>
      <c r="E2632" s="122">
        <v>2010</v>
      </c>
      <c r="F2632" s="122" t="s">
        <v>7129</v>
      </c>
      <c r="G2632" s="122" t="s">
        <v>6005</v>
      </c>
      <c r="H2632" s="122" t="s">
        <v>3217</v>
      </c>
      <c r="I2632" s="126">
        <v>44936</v>
      </c>
      <c r="K2632" s="122" t="s">
        <v>19032</v>
      </c>
      <c r="L2632" s="124" t="s">
        <v>19033</v>
      </c>
      <c r="M2632" s="122" t="s">
        <v>3154</v>
      </c>
      <c r="N2632" s="122">
        <v>75</v>
      </c>
      <c r="O2632" s="124" t="s">
        <v>19034</v>
      </c>
      <c r="P2632" s="124" t="s">
        <v>19035</v>
      </c>
      <c r="Q2632" s="124" t="s">
        <v>19036</v>
      </c>
      <c r="R2632" s="125">
        <v>43721.577627314815</v>
      </c>
      <c r="S2632" s="125">
        <v>43726.192523148151</v>
      </c>
      <c r="T2632" s="122" t="s">
        <v>3158</v>
      </c>
      <c r="U2632" s="122" t="s">
        <v>3158</v>
      </c>
      <c r="V2632" s="122" t="s">
        <v>3158</v>
      </c>
      <c r="W2632" s="122" t="s">
        <v>3158</v>
      </c>
      <c r="X2632" s="122" t="s">
        <v>3158</v>
      </c>
      <c r="Y2632" s="122" t="s">
        <v>3158</v>
      </c>
      <c r="Z2632" s="122">
        <v>0</v>
      </c>
      <c r="AA2632" s="122" t="s">
        <v>3158</v>
      </c>
      <c r="AB2632" s="122" t="s">
        <v>3158</v>
      </c>
      <c r="AC2632" s="122" t="s">
        <v>3158</v>
      </c>
      <c r="AD2632" s="125">
        <v>43726.192523148151</v>
      </c>
      <c r="AE2632" s="122" t="s">
        <v>3158</v>
      </c>
    </row>
    <row r="2633" spans="1:31" ht="13">
      <c r="A2633" s="122">
        <v>5477</v>
      </c>
      <c r="B2633" s="122" t="s">
        <v>19037</v>
      </c>
      <c r="C2633" s="122" t="s">
        <v>19038</v>
      </c>
      <c r="D2633" s="122" t="s">
        <v>3146</v>
      </c>
      <c r="E2633" s="122">
        <v>2018</v>
      </c>
      <c r="F2633" s="122" t="s">
        <v>7129</v>
      </c>
      <c r="G2633" s="122" t="s">
        <v>3148</v>
      </c>
      <c r="H2633" s="122" t="s">
        <v>3217</v>
      </c>
      <c r="I2633" s="126">
        <v>44967</v>
      </c>
      <c r="K2633" s="122" t="s">
        <v>19039</v>
      </c>
      <c r="L2633" s="124" t="s">
        <v>19040</v>
      </c>
      <c r="M2633" s="122" t="s">
        <v>3154</v>
      </c>
      <c r="N2633" s="122">
        <v>75</v>
      </c>
      <c r="O2633" s="124" t="s">
        <v>19041</v>
      </c>
      <c r="P2633" s="124" t="s">
        <v>19042</v>
      </c>
      <c r="Q2633" s="124" t="s">
        <v>19043</v>
      </c>
      <c r="R2633" s="125">
        <v>43721.577627314815</v>
      </c>
      <c r="S2633" s="125">
        <v>43726.192523148151</v>
      </c>
      <c r="T2633" s="122" t="s">
        <v>3158</v>
      </c>
      <c r="U2633" s="122" t="s">
        <v>3158</v>
      </c>
      <c r="V2633" s="122" t="s">
        <v>3158</v>
      </c>
      <c r="W2633" s="122" t="s">
        <v>3158</v>
      </c>
      <c r="X2633" s="122" t="s">
        <v>3158</v>
      </c>
      <c r="Y2633" s="122" t="s">
        <v>3158</v>
      </c>
      <c r="Z2633" s="122">
        <v>0</v>
      </c>
      <c r="AA2633" s="122" t="s">
        <v>3158</v>
      </c>
      <c r="AB2633" s="122" t="s">
        <v>3158</v>
      </c>
      <c r="AC2633" s="122" t="s">
        <v>3158</v>
      </c>
      <c r="AD2633" s="125">
        <v>43726.192523148151</v>
      </c>
      <c r="AE2633" s="122" t="s">
        <v>3158</v>
      </c>
    </row>
    <row r="2634" spans="1:31" ht="13">
      <c r="A2634" s="122">
        <v>5478</v>
      </c>
      <c r="B2634" s="122" t="s">
        <v>19044</v>
      </c>
      <c r="C2634" s="122" t="s">
        <v>19045</v>
      </c>
      <c r="D2634" s="122" t="s">
        <v>3146</v>
      </c>
      <c r="E2634" s="122">
        <v>2017</v>
      </c>
      <c r="F2634" s="122" t="s">
        <v>7129</v>
      </c>
      <c r="G2634" s="122" t="s">
        <v>19046</v>
      </c>
      <c r="H2634" s="122" t="s">
        <v>3217</v>
      </c>
      <c r="I2634" s="126">
        <v>44967</v>
      </c>
      <c r="K2634" s="122" t="s">
        <v>19047</v>
      </c>
      <c r="L2634" s="124" t="s">
        <v>19048</v>
      </c>
      <c r="M2634" s="122" t="s">
        <v>3154</v>
      </c>
      <c r="N2634" s="122">
        <v>75</v>
      </c>
      <c r="O2634" s="124" t="s">
        <v>19049</v>
      </c>
      <c r="P2634" s="124" t="s">
        <v>19050</v>
      </c>
      <c r="Q2634" s="124" t="s">
        <v>19051</v>
      </c>
      <c r="R2634" s="125">
        <v>43721.577627314815</v>
      </c>
      <c r="S2634" s="125">
        <v>43726.192523148151</v>
      </c>
      <c r="T2634" s="122" t="s">
        <v>3158</v>
      </c>
      <c r="U2634" s="122" t="s">
        <v>3158</v>
      </c>
      <c r="V2634" s="122" t="s">
        <v>3158</v>
      </c>
      <c r="W2634" s="122" t="s">
        <v>3158</v>
      </c>
      <c r="X2634" s="122" t="s">
        <v>3158</v>
      </c>
      <c r="Y2634" s="122" t="s">
        <v>3158</v>
      </c>
      <c r="Z2634" s="122">
        <v>0</v>
      </c>
      <c r="AA2634" s="122" t="s">
        <v>3158</v>
      </c>
      <c r="AB2634" s="122" t="s">
        <v>3158</v>
      </c>
      <c r="AC2634" s="122" t="s">
        <v>3158</v>
      </c>
      <c r="AD2634" s="125">
        <v>43726.192523148151</v>
      </c>
      <c r="AE2634" s="122" t="s">
        <v>3158</v>
      </c>
    </row>
    <row r="2635" spans="1:31" ht="13">
      <c r="A2635" s="122">
        <v>5479</v>
      </c>
      <c r="B2635" s="124" t="s">
        <v>19052</v>
      </c>
      <c r="C2635" s="122" t="s">
        <v>19053</v>
      </c>
      <c r="D2635" s="122" t="s">
        <v>3146</v>
      </c>
      <c r="E2635" s="122">
        <v>2016</v>
      </c>
      <c r="F2635" s="122" t="s">
        <v>14056</v>
      </c>
      <c r="G2635" s="122" t="s">
        <v>3148</v>
      </c>
      <c r="H2635" s="122" t="s">
        <v>3217</v>
      </c>
      <c r="I2635" s="126">
        <v>44967</v>
      </c>
      <c r="K2635" s="122" t="s">
        <v>19054</v>
      </c>
      <c r="L2635" s="124" t="s">
        <v>19055</v>
      </c>
      <c r="M2635" s="122" t="s">
        <v>3154</v>
      </c>
      <c r="N2635" s="122">
        <v>75</v>
      </c>
      <c r="O2635" s="124" t="s">
        <v>19056</v>
      </c>
      <c r="P2635" s="124" t="s">
        <v>19057</v>
      </c>
      <c r="Q2635" s="124" t="s">
        <v>19058</v>
      </c>
      <c r="R2635" s="125">
        <v>43721.577627314815</v>
      </c>
      <c r="S2635" s="125">
        <v>43726.192523148151</v>
      </c>
      <c r="T2635" s="122" t="s">
        <v>3158</v>
      </c>
      <c r="U2635" s="122" t="s">
        <v>3158</v>
      </c>
      <c r="V2635" s="122" t="s">
        <v>3158</v>
      </c>
      <c r="W2635" s="122" t="s">
        <v>3158</v>
      </c>
      <c r="X2635" s="122" t="s">
        <v>3158</v>
      </c>
      <c r="Y2635" s="122" t="s">
        <v>3158</v>
      </c>
      <c r="Z2635" s="122">
        <v>0</v>
      </c>
      <c r="AA2635" s="122" t="s">
        <v>3158</v>
      </c>
      <c r="AB2635" s="122" t="s">
        <v>3158</v>
      </c>
      <c r="AC2635" s="122" t="s">
        <v>3158</v>
      </c>
      <c r="AD2635" s="125">
        <v>43726.192523148151</v>
      </c>
      <c r="AE2635" s="122" t="s">
        <v>3158</v>
      </c>
    </row>
    <row r="2636" spans="1:31" ht="13">
      <c r="A2636" s="122">
        <v>5480</v>
      </c>
      <c r="B2636" s="122" t="s">
        <v>19059</v>
      </c>
      <c r="C2636" s="122" t="s">
        <v>19060</v>
      </c>
      <c r="D2636" s="122" t="s">
        <v>3146</v>
      </c>
      <c r="E2636" s="122">
        <v>2014</v>
      </c>
      <c r="F2636" s="122" t="s">
        <v>3342</v>
      </c>
      <c r="G2636" s="122" t="s">
        <v>18409</v>
      </c>
      <c r="H2636" s="122" t="s">
        <v>3217</v>
      </c>
      <c r="K2636" s="122" t="s">
        <v>19061</v>
      </c>
      <c r="L2636" s="124" t="s">
        <v>19062</v>
      </c>
      <c r="M2636" s="122" t="s">
        <v>3154</v>
      </c>
      <c r="N2636" s="122">
        <v>75</v>
      </c>
      <c r="P2636" s="124" t="s">
        <v>19063</v>
      </c>
      <c r="Q2636" s="124" t="s">
        <v>19064</v>
      </c>
      <c r="R2636" s="125">
        <v>43721.577627314815</v>
      </c>
      <c r="S2636" s="125">
        <v>43726.192523148151</v>
      </c>
      <c r="T2636" s="122" t="s">
        <v>3158</v>
      </c>
      <c r="U2636" s="122" t="s">
        <v>3158</v>
      </c>
      <c r="V2636" s="122" t="s">
        <v>3158</v>
      </c>
      <c r="W2636" s="122" t="s">
        <v>3158</v>
      </c>
      <c r="X2636" s="122" t="s">
        <v>3158</v>
      </c>
      <c r="Y2636" s="122" t="s">
        <v>3158</v>
      </c>
      <c r="Z2636" s="122">
        <v>0</v>
      </c>
      <c r="AA2636" s="122" t="s">
        <v>3158</v>
      </c>
      <c r="AB2636" s="122" t="s">
        <v>3158</v>
      </c>
      <c r="AC2636" s="122" t="s">
        <v>3158</v>
      </c>
      <c r="AD2636" s="125">
        <v>43726.192523148151</v>
      </c>
      <c r="AE2636" s="122" t="s">
        <v>3158</v>
      </c>
    </row>
    <row r="2637" spans="1:31" ht="13">
      <c r="A2637" s="122">
        <v>5481</v>
      </c>
      <c r="B2637" s="122" t="s">
        <v>19065</v>
      </c>
      <c r="C2637" s="122" t="s">
        <v>19066</v>
      </c>
      <c r="D2637" s="122" t="s">
        <v>3146</v>
      </c>
      <c r="E2637" s="122">
        <v>2019</v>
      </c>
      <c r="F2637" s="122" t="s">
        <v>3992</v>
      </c>
      <c r="G2637" s="122" t="s">
        <v>3148</v>
      </c>
      <c r="H2637" s="122" t="s">
        <v>3217</v>
      </c>
      <c r="I2637" s="126">
        <v>44967</v>
      </c>
      <c r="K2637" s="122" t="s">
        <v>19067</v>
      </c>
      <c r="L2637" s="124" t="s">
        <v>19068</v>
      </c>
      <c r="M2637" s="122" t="s">
        <v>3154</v>
      </c>
      <c r="N2637" s="122">
        <v>75</v>
      </c>
      <c r="O2637" s="124" t="s">
        <v>19069</v>
      </c>
      <c r="P2637" s="124" t="s">
        <v>19070</v>
      </c>
      <c r="Q2637" s="124" t="s">
        <v>19071</v>
      </c>
      <c r="R2637" s="125">
        <v>43721.577627314815</v>
      </c>
      <c r="S2637" s="125">
        <v>43726.192523148151</v>
      </c>
      <c r="T2637" s="122" t="s">
        <v>3158</v>
      </c>
      <c r="U2637" s="122" t="s">
        <v>3158</v>
      </c>
      <c r="V2637" s="122" t="s">
        <v>3158</v>
      </c>
      <c r="W2637" s="122" t="s">
        <v>3158</v>
      </c>
      <c r="X2637" s="122" t="s">
        <v>3158</v>
      </c>
      <c r="Y2637" s="122" t="s">
        <v>3158</v>
      </c>
      <c r="Z2637" s="122">
        <v>0</v>
      </c>
      <c r="AA2637" s="122" t="s">
        <v>3158</v>
      </c>
      <c r="AB2637" s="122" t="s">
        <v>3158</v>
      </c>
      <c r="AC2637" s="122" t="s">
        <v>3158</v>
      </c>
      <c r="AD2637" s="125">
        <v>43726.192523148151</v>
      </c>
      <c r="AE2637" s="122" t="s">
        <v>3158</v>
      </c>
    </row>
    <row r="2638" spans="1:31" ht="13">
      <c r="A2638" s="122">
        <v>5482</v>
      </c>
      <c r="B2638" s="122" t="s">
        <v>19072</v>
      </c>
      <c r="C2638" s="122" t="s">
        <v>19073</v>
      </c>
      <c r="D2638" s="122" t="s">
        <v>3146</v>
      </c>
      <c r="E2638" s="122">
        <v>2010</v>
      </c>
      <c r="F2638" s="122" t="s">
        <v>3462</v>
      </c>
      <c r="G2638" s="122" t="s">
        <v>3587</v>
      </c>
      <c r="H2638" s="122" t="s">
        <v>3217</v>
      </c>
      <c r="I2638" s="122" t="s">
        <v>3385</v>
      </c>
      <c r="J2638" s="122" t="s">
        <v>19074</v>
      </c>
      <c r="K2638" s="122" t="s">
        <v>19075</v>
      </c>
      <c r="L2638" s="124" t="s">
        <v>19076</v>
      </c>
      <c r="M2638" s="122" t="s">
        <v>3154</v>
      </c>
      <c r="N2638" s="122">
        <v>75</v>
      </c>
      <c r="O2638" s="124" t="s">
        <v>19077</v>
      </c>
      <c r="P2638" s="124" t="s">
        <v>19078</v>
      </c>
      <c r="Q2638" s="124" t="s">
        <v>19079</v>
      </c>
      <c r="R2638" s="125">
        <v>43721.577627314815</v>
      </c>
      <c r="S2638" s="125">
        <v>43921.339756944442</v>
      </c>
      <c r="T2638" s="122">
        <v>72</v>
      </c>
      <c r="U2638" s="122" t="s">
        <v>3278</v>
      </c>
      <c r="V2638" s="122" t="s">
        <v>3217</v>
      </c>
      <c r="W2638" s="122" t="s">
        <v>3158</v>
      </c>
      <c r="X2638" s="122" t="s">
        <v>3204</v>
      </c>
      <c r="Y2638" s="122" t="s">
        <v>3158</v>
      </c>
      <c r="Z2638" s="122">
        <v>0</v>
      </c>
      <c r="AA2638" s="122" t="s">
        <v>3158</v>
      </c>
      <c r="AB2638" s="122" t="s">
        <v>3158</v>
      </c>
      <c r="AC2638" s="122" t="s">
        <v>3158</v>
      </c>
      <c r="AD2638" s="125">
        <v>43726.192523148151</v>
      </c>
      <c r="AE2638" s="122" t="s">
        <v>3158</v>
      </c>
    </row>
    <row r="2639" spans="1:31" ht="13">
      <c r="A2639" s="122">
        <v>5483</v>
      </c>
      <c r="B2639" s="122" t="s">
        <v>19080</v>
      </c>
      <c r="C2639" s="122" t="s">
        <v>19081</v>
      </c>
      <c r="D2639" s="122" t="s">
        <v>3146</v>
      </c>
      <c r="E2639" s="122">
        <v>2017</v>
      </c>
      <c r="F2639" s="122" t="s">
        <v>6564</v>
      </c>
      <c r="G2639" s="122" t="s">
        <v>19082</v>
      </c>
      <c r="H2639" s="122" t="s">
        <v>3217</v>
      </c>
      <c r="I2639" s="126">
        <v>44936</v>
      </c>
      <c r="K2639" s="122" t="s">
        <v>19083</v>
      </c>
      <c r="L2639" s="124" t="s">
        <v>19084</v>
      </c>
      <c r="M2639" s="122" t="s">
        <v>3154</v>
      </c>
      <c r="N2639" s="122">
        <v>75</v>
      </c>
      <c r="P2639" s="124" t="s">
        <v>19085</v>
      </c>
      <c r="Q2639" s="124" t="s">
        <v>19086</v>
      </c>
      <c r="R2639" s="125">
        <v>43721.577627314815</v>
      </c>
      <c r="S2639" s="125">
        <v>43726.192523148151</v>
      </c>
      <c r="T2639" s="122" t="s">
        <v>3158</v>
      </c>
      <c r="U2639" s="122" t="s">
        <v>3158</v>
      </c>
      <c r="V2639" s="122" t="s">
        <v>3158</v>
      </c>
      <c r="W2639" s="122" t="s">
        <v>3158</v>
      </c>
      <c r="X2639" s="122" t="s">
        <v>3158</v>
      </c>
      <c r="Y2639" s="122" t="s">
        <v>3158</v>
      </c>
      <c r="Z2639" s="122">
        <v>0</v>
      </c>
      <c r="AA2639" s="122" t="s">
        <v>3158</v>
      </c>
      <c r="AB2639" s="122" t="s">
        <v>3158</v>
      </c>
      <c r="AC2639" s="122" t="s">
        <v>3158</v>
      </c>
      <c r="AD2639" s="125">
        <v>43726.192523148151</v>
      </c>
      <c r="AE2639" s="122" t="s">
        <v>3158</v>
      </c>
    </row>
    <row r="2640" spans="1:31" ht="13">
      <c r="A2640" s="122">
        <v>5484</v>
      </c>
      <c r="B2640" s="122" t="s">
        <v>19087</v>
      </c>
      <c r="C2640" s="122" t="s">
        <v>19088</v>
      </c>
      <c r="D2640" s="122" t="s">
        <v>3146</v>
      </c>
      <c r="E2640" s="122">
        <v>2014</v>
      </c>
      <c r="F2640" s="122" t="s">
        <v>7129</v>
      </c>
      <c r="G2640" s="122" t="s">
        <v>18506</v>
      </c>
      <c r="H2640" s="122" t="s">
        <v>3217</v>
      </c>
      <c r="I2640" s="126">
        <v>44967</v>
      </c>
      <c r="K2640" s="122" t="s">
        <v>19089</v>
      </c>
      <c r="L2640" s="124" t="s">
        <v>19090</v>
      </c>
      <c r="M2640" s="122" t="s">
        <v>3154</v>
      </c>
      <c r="N2640" s="122">
        <v>75</v>
      </c>
      <c r="O2640" s="124" t="s">
        <v>19091</v>
      </c>
      <c r="Q2640" s="124" t="s">
        <v>19092</v>
      </c>
      <c r="R2640" s="125">
        <v>43721.577627314815</v>
      </c>
      <c r="S2640" s="125">
        <v>43726.192523148151</v>
      </c>
      <c r="T2640" s="122" t="s">
        <v>3158</v>
      </c>
      <c r="U2640" s="122" t="s">
        <v>3158</v>
      </c>
      <c r="V2640" s="122" t="s">
        <v>3158</v>
      </c>
      <c r="W2640" s="122" t="s">
        <v>3158</v>
      </c>
      <c r="X2640" s="122" t="s">
        <v>3158</v>
      </c>
      <c r="Y2640" s="122" t="s">
        <v>3158</v>
      </c>
      <c r="Z2640" s="122">
        <v>0</v>
      </c>
      <c r="AA2640" s="122" t="s">
        <v>3158</v>
      </c>
      <c r="AB2640" s="122" t="s">
        <v>3158</v>
      </c>
      <c r="AC2640" s="122" t="s">
        <v>3158</v>
      </c>
      <c r="AD2640" s="125">
        <v>43726.192523148151</v>
      </c>
      <c r="AE2640" s="122" t="s">
        <v>3158</v>
      </c>
    </row>
    <row r="2641" spans="1:31" ht="13">
      <c r="A2641" s="122">
        <v>5485</v>
      </c>
      <c r="B2641" s="122" t="s">
        <v>19093</v>
      </c>
      <c r="C2641" s="122" t="s">
        <v>19094</v>
      </c>
      <c r="D2641" s="122" t="s">
        <v>3146</v>
      </c>
      <c r="E2641" s="122">
        <v>2017</v>
      </c>
      <c r="F2641" s="122" t="s">
        <v>3342</v>
      </c>
      <c r="G2641" s="122" t="s">
        <v>3148</v>
      </c>
      <c r="H2641" s="122" t="s">
        <v>3217</v>
      </c>
      <c r="K2641" s="122" t="s">
        <v>19095</v>
      </c>
      <c r="L2641" s="124" t="s">
        <v>19096</v>
      </c>
      <c r="M2641" s="122" t="s">
        <v>3154</v>
      </c>
      <c r="N2641" s="122">
        <v>75</v>
      </c>
      <c r="O2641" s="124" t="s">
        <v>19097</v>
      </c>
      <c r="P2641" s="124" t="s">
        <v>19098</v>
      </c>
      <c r="Q2641" s="124" t="s">
        <v>19099</v>
      </c>
      <c r="R2641" s="125">
        <v>43721.577627314815</v>
      </c>
      <c r="S2641" s="125">
        <v>43726.192523148151</v>
      </c>
      <c r="T2641" s="122" t="s">
        <v>3158</v>
      </c>
      <c r="U2641" s="122" t="s">
        <v>3158</v>
      </c>
      <c r="V2641" s="122" t="s">
        <v>3158</v>
      </c>
      <c r="W2641" s="122" t="s">
        <v>3158</v>
      </c>
      <c r="X2641" s="122" t="s">
        <v>3158</v>
      </c>
      <c r="Y2641" s="122" t="s">
        <v>3158</v>
      </c>
      <c r="Z2641" s="122">
        <v>0</v>
      </c>
      <c r="AA2641" s="122" t="s">
        <v>3158</v>
      </c>
      <c r="AB2641" s="122" t="s">
        <v>3158</v>
      </c>
      <c r="AC2641" s="122" t="s">
        <v>3158</v>
      </c>
      <c r="AD2641" s="125">
        <v>43726.192523148151</v>
      </c>
      <c r="AE2641" s="122" t="s">
        <v>3158</v>
      </c>
    </row>
    <row r="2642" spans="1:31" ht="13">
      <c r="A2642" s="122">
        <v>5486</v>
      </c>
      <c r="B2642" s="122" t="s">
        <v>19100</v>
      </c>
      <c r="C2642" s="122" t="s">
        <v>19101</v>
      </c>
      <c r="D2642" s="122" t="s">
        <v>3146</v>
      </c>
      <c r="E2642" s="122">
        <v>2012</v>
      </c>
      <c r="F2642" s="122" t="s">
        <v>6564</v>
      </c>
      <c r="G2642" s="122" t="s">
        <v>3148</v>
      </c>
      <c r="H2642" s="122" t="s">
        <v>3217</v>
      </c>
      <c r="I2642" s="122" t="s">
        <v>3209</v>
      </c>
      <c r="K2642" s="122" t="s">
        <v>19102</v>
      </c>
      <c r="L2642" s="124" t="s">
        <v>19103</v>
      </c>
      <c r="M2642" s="122" t="s">
        <v>3154</v>
      </c>
      <c r="N2642" s="122">
        <v>75</v>
      </c>
      <c r="P2642" s="124" t="s">
        <v>19104</v>
      </c>
      <c r="Q2642" s="124" t="s">
        <v>19105</v>
      </c>
      <c r="R2642" s="125">
        <v>43721.577627314815</v>
      </c>
      <c r="S2642" s="125">
        <v>43726.192523148151</v>
      </c>
      <c r="T2642" s="122" t="s">
        <v>3158</v>
      </c>
      <c r="U2642" s="122" t="s">
        <v>3158</v>
      </c>
      <c r="V2642" s="122" t="s">
        <v>3158</v>
      </c>
      <c r="W2642" s="122" t="s">
        <v>3158</v>
      </c>
      <c r="X2642" s="122" t="s">
        <v>3158</v>
      </c>
      <c r="Y2642" s="122" t="s">
        <v>3158</v>
      </c>
      <c r="Z2642" s="122">
        <v>0</v>
      </c>
      <c r="AA2642" s="122" t="s">
        <v>3158</v>
      </c>
      <c r="AB2642" s="122" t="s">
        <v>3158</v>
      </c>
      <c r="AC2642" s="122" t="s">
        <v>3158</v>
      </c>
      <c r="AD2642" s="125">
        <v>43726.192523148151</v>
      </c>
      <c r="AE2642" s="122" t="s">
        <v>3158</v>
      </c>
    </row>
    <row r="2643" spans="1:31" ht="13">
      <c r="A2643" s="122">
        <v>5487</v>
      </c>
      <c r="B2643" s="122" t="s">
        <v>19106</v>
      </c>
      <c r="C2643" s="122" t="s">
        <v>19107</v>
      </c>
      <c r="D2643" s="122" t="s">
        <v>3146</v>
      </c>
      <c r="E2643" s="122">
        <v>2017</v>
      </c>
      <c r="F2643" s="122" t="s">
        <v>3147</v>
      </c>
      <c r="G2643" s="122" t="s">
        <v>3148</v>
      </c>
      <c r="H2643" s="122" t="s">
        <v>3217</v>
      </c>
      <c r="I2643" s="126">
        <v>44967</v>
      </c>
      <c r="K2643" s="122" t="s">
        <v>19108</v>
      </c>
      <c r="L2643" s="124" t="s">
        <v>19109</v>
      </c>
      <c r="M2643" s="122" t="s">
        <v>3154</v>
      </c>
      <c r="N2643" s="122">
        <v>75</v>
      </c>
      <c r="O2643" s="124" t="s">
        <v>19110</v>
      </c>
      <c r="P2643" s="124" t="s">
        <v>19111</v>
      </c>
      <c r="Q2643" s="124" t="s">
        <v>19112</v>
      </c>
      <c r="R2643" s="125">
        <v>43721.577627314815</v>
      </c>
      <c r="S2643" s="125">
        <v>43726.192523148151</v>
      </c>
      <c r="T2643" s="122" t="s">
        <v>3158</v>
      </c>
      <c r="U2643" s="122" t="s">
        <v>3158</v>
      </c>
      <c r="V2643" s="122" t="s">
        <v>3158</v>
      </c>
      <c r="W2643" s="122" t="s">
        <v>3158</v>
      </c>
      <c r="X2643" s="122" t="s">
        <v>3158</v>
      </c>
      <c r="Y2643" s="122" t="s">
        <v>3158</v>
      </c>
      <c r="Z2643" s="122">
        <v>0</v>
      </c>
      <c r="AA2643" s="122" t="s">
        <v>3158</v>
      </c>
      <c r="AB2643" s="122" t="s">
        <v>3158</v>
      </c>
      <c r="AC2643" s="122" t="s">
        <v>3158</v>
      </c>
      <c r="AD2643" s="125">
        <v>43726.192523148151</v>
      </c>
      <c r="AE2643" s="122" t="s">
        <v>3158</v>
      </c>
    </row>
    <row r="2644" spans="1:31" ht="13">
      <c r="A2644" s="122">
        <v>5488</v>
      </c>
      <c r="B2644" s="122" t="s">
        <v>19113</v>
      </c>
      <c r="C2644" s="122" t="s">
        <v>19114</v>
      </c>
      <c r="D2644" s="122" t="s">
        <v>3146</v>
      </c>
      <c r="E2644" s="122">
        <v>2018</v>
      </c>
      <c r="F2644" s="122" t="s">
        <v>16811</v>
      </c>
      <c r="G2644" s="122" t="s">
        <v>3148</v>
      </c>
      <c r="H2644" s="122" t="s">
        <v>3217</v>
      </c>
      <c r="I2644" s="126">
        <v>44967</v>
      </c>
      <c r="K2644" s="122" t="s">
        <v>19115</v>
      </c>
      <c r="L2644" s="124" t="s">
        <v>19116</v>
      </c>
      <c r="M2644" s="122" t="s">
        <v>3154</v>
      </c>
      <c r="N2644" s="122">
        <v>75</v>
      </c>
      <c r="O2644" s="124" t="s">
        <v>19117</v>
      </c>
      <c r="P2644" s="124" t="s">
        <v>19118</v>
      </c>
      <c r="Q2644" s="124" t="s">
        <v>19119</v>
      </c>
      <c r="R2644" s="125">
        <v>43721.577627314815</v>
      </c>
      <c r="S2644" s="125">
        <v>43726.192523148151</v>
      </c>
      <c r="T2644" s="122" t="s">
        <v>3158</v>
      </c>
      <c r="U2644" s="122" t="s">
        <v>3158</v>
      </c>
      <c r="V2644" s="122" t="s">
        <v>3158</v>
      </c>
      <c r="W2644" s="122" t="s">
        <v>3158</v>
      </c>
      <c r="X2644" s="122" t="s">
        <v>3158</v>
      </c>
      <c r="Y2644" s="122" t="s">
        <v>3158</v>
      </c>
      <c r="Z2644" s="122">
        <v>0</v>
      </c>
      <c r="AA2644" s="122" t="s">
        <v>3158</v>
      </c>
      <c r="AB2644" s="122" t="s">
        <v>3158</v>
      </c>
      <c r="AC2644" s="122" t="s">
        <v>3158</v>
      </c>
      <c r="AD2644" s="125">
        <v>43726.192523148151</v>
      </c>
      <c r="AE2644" s="122" t="s">
        <v>3158</v>
      </c>
    </row>
    <row r="2645" spans="1:31" ht="13">
      <c r="A2645" s="122">
        <v>5489</v>
      </c>
      <c r="B2645" s="124" t="s">
        <v>19120</v>
      </c>
      <c r="C2645" s="122" t="s">
        <v>19121</v>
      </c>
      <c r="D2645" s="122" t="s">
        <v>3146</v>
      </c>
      <c r="E2645" s="122">
        <v>2017</v>
      </c>
      <c r="F2645" s="122" t="s">
        <v>6564</v>
      </c>
      <c r="G2645" s="122" t="s">
        <v>3148</v>
      </c>
      <c r="H2645" s="122" t="s">
        <v>3217</v>
      </c>
      <c r="I2645" s="126">
        <v>44967</v>
      </c>
      <c r="K2645" s="122" t="s">
        <v>19122</v>
      </c>
      <c r="L2645" s="124" t="s">
        <v>19123</v>
      </c>
      <c r="M2645" s="122" t="s">
        <v>3154</v>
      </c>
      <c r="N2645" s="122">
        <v>75</v>
      </c>
      <c r="O2645" s="124" t="s">
        <v>19124</v>
      </c>
      <c r="P2645" s="124" t="s">
        <v>19125</v>
      </c>
      <c r="Q2645" s="124" t="s">
        <v>19126</v>
      </c>
      <c r="R2645" s="125">
        <v>43721.577627314815</v>
      </c>
      <c r="S2645" s="125">
        <v>43726.192523148151</v>
      </c>
      <c r="T2645" s="122" t="s">
        <v>3158</v>
      </c>
      <c r="U2645" s="122" t="s">
        <v>3158</v>
      </c>
      <c r="V2645" s="122" t="s">
        <v>3158</v>
      </c>
      <c r="W2645" s="122" t="s">
        <v>3158</v>
      </c>
      <c r="X2645" s="122" t="s">
        <v>3158</v>
      </c>
      <c r="Y2645" s="122" t="s">
        <v>3158</v>
      </c>
      <c r="Z2645" s="122">
        <v>0</v>
      </c>
      <c r="AA2645" s="122" t="s">
        <v>3158</v>
      </c>
      <c r="AB2645" s="122" t="s">
        <v>3158</v>
      </c>
      <c r="AC2645" s="122" t="s">
        <v>3158</v>
      </c>
      <c r="AD2645" s="125">
        <v>43726.192523148151</v>
      </c>
      <c r="AE2645" s="122" t="s">
        <v>3158</v>
      </c>
    </row>
    <row r="2646" spans="1:31" ht="13">
      <c r="A2646" s="122">
        <v>5490</v>
      </c>
      <c r="B2646" s="122" t="s">
        <v>19127</v>
      </c>
      <c r="C2646" s="122" t="s">
        <v>19128</v>
      </c>
      <c r="D2646" s="122" t="s">
        <v>3146</v>
      </c>
      <c r="E2646" s="122">
        <v>2016</v>
      </c>
      <c r="F2646" s="122" t="s">
        <v>3342</v>
      </c>
      <c r="G2646" s="122" t="s">
        <v>3148</v>
      </c>
      <c r="H2646" s="122" t="s">
        <v>3217</v>
      </c>
      <c r="I2646" s="122" t="s">
        <v>3326</v>
      </c>
      <c r="K2646" s="122" t="s">
        <v>19129</v>
      </c>
      <c r="L2646" s="124" t="s">
        <v>19130</v>
      </c>
      <c r="M2646" s="122" t="s">
        <v>3154</v>
      </c>
      <c r="N2646" s="122">
        <v>75</v>
      </c>
      <c r="O2646" s="124" t="s">
        <v>19131</v>
      </c>
      <c r="P2646" s="124" t="s">
        <v>19132</v>
      </c>
      <c r="R2646" s="125">
        <v>43721.577627314815</v>
      </c>
      <c r="S2646" s="125">
        <v>43726.192523148151</v>
      </c>
      <c r="T2646" s="122" t="s">
        <v>3158</v>
      </c>
      <c r="U2646" s="122" t="s">
        <v>3158</v>
      </c>
      <c r="V2646" s="122" t="s">
        <v>3158</v>
      </c>
      <c r="W2646" s="122" t="s">
        <v>3158</v>
      </c>
      <c r="X2646" s="122" t="s">
        <v>3158</v>
      </c>
      <c r="Y2646" s="122" t="s">
        <v>3158</v>
      </c>
      <c r="Z2646" s="122">
        <v>0</v>
      </c>
      <c r="AA2646" s="122" t="s">
        <v>3158</v>
      </c>
      <c r="AB2646" s="122" t="s">
        <v>3158</v>
      </c>
      <c r="AC2646" s="122" t="s">
        <v>3158</v>
      </c>
      <c r="AD2646" s="125">
        <v>43726.192523148151</v>
      </c>
      <c r="AE2646" s="122" t="s">
        <v>3158</v>
      </c>
    </row>
    <row r="2647" spans="1:31" ht="13">
      <c r="A2647" s="122">
        <v>5491</v>
      </c>
      <c r="B2647" s="122" t="s">
        <v>19133</v>
      </c>
      <c r="C2647" s="122" t="s">
        <v>19134</v>
      </c>
      <c r="D2647" s="122" t="s">
        <v>3146</v>
      </c>
      <c r="E2647" s="122">
        <v>2018</v>
      </c>
      <c r="F2647" s="122" t="s">
        <v>3225</v>
      </c>
      <c r="G2647" s="122" t="s">
        <v>3148</v>
      </c>
      <c r="H2647" s="122" t="s">
        <v>3217</v>
      </c>
      <c r="I2647" s="126">
        <v>44936</v>
      </c>
      <c r="K2647" s="122" t="s">
        <v>19135</v>
      </c>
      <c r="L2647" s="124" t="s">
        <v>19136</v>
      </c>
      <c r="M2647" s="122" t="s">
        <v>3154</v>
      </c>
      <c r="N2647" s="122">
        <v>75</v>
      </c>
      <c r="R2647" s="125">
        <v>43721.577627314815</v>
      </c>
      <c r="S2647" s="125">
        <v>43726.192523148151</v>
      </c>
      <c r="T2647" s="122" t="s">
        <v>3158</v>
      </c>
      <c r="U2647" s="122" t="s">
        <v>3158</v>
      </c>
      <c r="V2647" s="122" t="s">
        <v>3158</v>
      </c>
      <c r="W2647" s="122" t="s">
        <v>3158</v>
      </c>
      <c r="X2647" s="122" t="s">
        <v>3158</v>
      </c>
      <c r="Y2647" s="122" t="s">
        <v>3158</v>
      </c>
      <c r="Z2647" s="122">
        <v>0</v>
      </c>
      <c r="AA2647" s="122" t="s">
        <v>3158</v>
      </c>
      <c r="AB2647" s="122" t="s">
        <v>3158</v>
      </c>
      <c r="AC2647" s="122" t="s">
        <v>3158</v>
      </c>
      <c r="AD2647" s="125">
        <v>43726.192523148151</v>
      </c>
      <c r="AE2647" s="122" t="s">
        <v>3158</v>
      </c>
    </row>
    <row r="2648" spans="1:31" ht="13">
      <c r="A2648" s="122">
        <v>5492</v>
      </c>
      <c r="B2648" s="122" t="s">
        <v>19137</v>
      </c>
      <c r="C2648" s="122" t="s">
        <v>19138</v>
      </c>
      <c r="D2648" s="122" t="s">
        <v>3146</v>
      </c>
      <c r="E2648" s="122">
        <v>2015</v>
      </c>
      <c r="F2648" s="122" t="s">
        <v>7129</v>
      </c>
      <c r="G2648" s="122" t="s">
        <v>18435</v>
      </c>
      <c r="H2648" s="122" t="s">
        <v>3217</v>
      </c>
      <c r="K2648" s="122" t="s">
        <v>19139</v>
      </c>
      <c r="L2648" s="124" t="s">
        <v>19140</v>
      </c>
      <c r="M2648" s="122" t="s">
        <v>3154</v>
      </c>
      <c r="N2648" s="122">
        <v>75</v>
      </c>
      <c r="P2648" s="124" t="s">
        <v>19141</v>
      </c>
      <c r="Q2648" s="124" t="s">
        <v>19142</v>
      </c>
      <c r="R2648" s="125">
        <v>43721.577627314815</v>
      </c>
      <c r="S2648" s="125">
        <v>43726.192523148151</v>
      </c>
      <c r="T2648" s="122" t="s">
        <v>3158</v>
      </c>
      <c r="U2648" s="122" t="s">
        <v>3158</v>
      </c>
      <c r="V2648" s="122" t="s">
        <v>3158</v>
      </c>
      <c r="W2648" s="122" t="s">
        <v>3158</v>
      </c>
      <c r="X2648" s="122" t="s">
        <v>3158</v>
      </c>
      <c r="Y2648" s="122" t="s">
        <v>3158</v>
      </c>
      <c r="Z2648" s="122">
        <v>0</v>
      </c>
      <c r="AA2648" s="122" t="s">
        <v>3158</v>
      </c>
      <c r="AB2648" s="122" t="s">
        <v>3158</v>
      </c>
      <c r="AC2648" s="122" t="s">
        <v>3158</v>
      </c>
      <c r="AD2648" s="125">
        <v>43726.192523148151</v>
      </c>
      <c r="AE2648" s="122" t="s">
        <v>3158</v>
      </c>
    </row>
    <row r="2649" spans="1:31" ht="13">
      <c r="A2649" s="122">
        <v>5493</v>
      </c>
      <c r="B2649" s="122" t="s">
        <v>19143</v>
      </c>
      <c r="C2649" s="122" t="s">
        <v>19144</v>
      </c>
      <c r="D2649" s="122" t="s">
        <v>3146</v>
      </c>
      <c r="E2649" s="122">
        <v>2017</v>
      </c>
      <c r="F2649" s="122" t="s">
        <v>3147</v>
      </c>
      <c r="G2649" s="122" t="s">
        <v>18643</v>
      </c>
      <c r="H2649" s="122" t="s">
        <v>3217</v>
      </c>
      <c r="I2649" s="126">
        <v>44936</v>
      </c>
      <c r="K2649" s="122" t="s">
        <v>19145</v>
      </c>
      <c r="L2649" s="124" t="s">
        <v>19146</v>
      </c>
      <c r="M2649" s="122" t="s">
        <v>3154</v>
      </c>
      <c r="N2649" s="122">
        <v>75</v>
      </c>
      <c r="P2649" s="124" t="s">
        <v>19147</v>
      </c>
      <c r="Q2649" s="124" t="s">
        <v>19148</v>
      </c>
      <c r="R2649" s="125">
        <v>43721.577627314815</v>
      </c>
      <c r="S2649" s="125">
        <v>43726.192523148151</v>
      </c>
      <c r="T2649" s="122" t="s">
        <v>3158</v>
      </c>
      <c r="U2649" s="122" t="s">
        <v>3158</v>
      </c>
      <c r="V2649" s="122" t="s">
        <v>3158</v>
      </c>
      <c r="W2649" s="122" t="s">
        <v>3158</v>
      </c>
      <c r="X2649" s="122" t="s">
        <v>3158</v>
      </c>
      <c r="Y2649" s="122" t="s">
        <v>3158</v>
      </c>
      <c r="Z2649" s="122">
        <v>0</v>
      </c>
      <c r="AA2649" s="122" t="s">
        <v>3158</v>
      </c>
      <c r="AB2649" s="122" t="s">
        <v>3158</v>
      </c>
      <c r="AC2649" s="122" t="s">
        <v>3158</v>
      </c>
      <c r="AD2649" s="125">
        <v>43726.192523148151</v>
      </c>
      <c r="AE2649" s="122" t="s">
        <v>3158</v>
      </c>
    </row>
    <row r="2650" spans="1:31" ht="13">
      <c r="A2650" s="122">
        <v>5494</v>
      </c>
      <c r="B2650" s="122" t="s">
        <v>19149</v>
      </c>
      <c r="C2650" s="122" t="s">
        <v>19150</v>
      </c>
      <c r="D2650" s="122" t="s">
        <v>3146</v>
      </c>
      <c r="E2650" s="122">
        <v>2011</v>
      </c>
      <c r="F2650" s="122" t="s">
        <v>3147</v>
      </c>
      <c r="G2650" s="122" t="s">
        <v>3148</v>
      </c>
      <c r="H2650" s="122" t="s">
        <v>3217</v>
      </c>
      <c r="I2650" s="126">
        <v>44967</v>
      </c>
      <c r="K2650" s="122" t="s">
        <v>19151</v>
      </c>
      <c r="L2650" s="124" t="s">
        <v>19152</v>
      </c>
      <c r="M2650" s="122" t="s">
        <v>3154</v>
      </c>
      <c r="N2650" s="122">
        <v>75</v>
      </c>
      <c r="O2650" s="124" t="s">
        <v>19153</v>
      </c>
      <c r="P2650" s="124" t="s">
        <v>19154</v>
      </c>
      <c r="Q2650" s="124" t="s">
        <v>19155</v>
      </c>
      <c r="R2650" s="125">
        <v>43721.577627314815</v>
      </c>
      <c r="S2650" s="125">
        <v>43726.192523148151</v>
      </c>
      <c r="T2650" s="122" t="s">
        <v>3158</v>
      </c>
      <c r="U2650" s="122" t="s">
        <v>3158</v>
      </c>
      <c r="V2650" s="122" t="s">
        <v>3158</v>
      </c>
      <c r="W2650" s="122" t="s">
        <v>3158</v>
      </c>
      <c r="X2650" s="122" t="s">
        <v>3158</v>
      </c>
      <c r="Y2650" s="122" t="s">
        <v>3158</v>
      </c>
      <c r="Z2650" s="122">
        <v>0</v>
      </c>
      <c r="AA2650" s="122" t="s">
        <v>3158</v>
      </c>
      <c r="AB2650" s="122" t="s">
        <v>3158</v>
      </c>
      <c r="AC2650" s="122" t="s">
        <v>3158</v>
      </c>
      <c r="AD2650" s="125">
        <v>43726.192523148151</v>
      </c>
      <c r="AE2650" s="122" t="s">
        <v>3158</v>
      </c>
    </row>
    <row r="2651" spans="1:31" ht="13">
      <c r="A2651" s="122">
        <v>5495</v>
      </c>
      <c r="B2651" s="122" t="s">
        <v>19156</v>
      </c>
      <c r="C2651" s="122" t="s">
        <v>19157</v>
      </c>
      <c r="D2651" s="122" t="s">
        <v>3146</v>
      </c>
      <c r="E2651" s="122">
        <v>2017</v>
      </c>
      <c r="F2651" s="122" t="s">
        <v>3147</v>
      </c>
      <c r="G2651" s="122" t="s">
        <v>3148</v>
      </c>
      <c r="H2651" s="122" t="s">
        <v>3217</v>
      </c>
      <c r="I2651" s="122" t="s">
        <v>3375</v>
      </c>
      <c r="K2651" s="122" t="s">
        <v>19158</v>
      </c>
      <c r="L2651" s="124" t="s">
        <v>19159</v>
      </c>
      <c r="M2651" s="122" t="s">
        <v>3154</v>
      </c>
      <c r="N2651" s="122">
        <v>75</v>
      </c>
      <c r="O2651" s="124" t="s">
        <v>19160</v>
      </c>
      <c r="P2651" s="124" t="s">
        <v>19161</v>
      </c>
      <c r="Q2651" s="124" t="s">
        <v>19162</v>
      </c>
      <c r="R2651" s="125">
        <v>43721.577627314815</v>
      </c>
      <c r="S2651" s="125">
        <v>43726.192523148151</v>
      </c>
      <c r="T2651" s="122" t="s">
        <v>3158</v>
      </c>
      <c r="U2651" s="122" t="s">
        <v>3158</v>
      </c>
      <c r="V2651" s="122" t="s">
        <v>3158</v>
      </c>
      <c r="W2651" s="122" t="s">
        <v>3158</v>
      </c>
      <c r="X2651" s="122" t="s">
        <v>3158</v>
      </c>
      <c r="Y2651" s="122" t="s">
        <v>3158</v>
      </c>
      <c r="Z2651" s="122">
        <v>0</v>
      </c>
      <c r="AA2651" s="122" t="s">
        <v>3158</v>
      </c>
      <c r="AB2651" s="122" t="s">
        <v>3158</v>
      </c>
      <c r="AC2651" s="122" t="s">
        <v>3158</v>
      </c>
      <c r="AD2651" s="125">
        <v>43726.192523148151</v>
      </c>
      <c r="AE2651" s="122" t="s">
        <v>3158</v>
      </c>
    </row>
    <row r="2652" spans="1:31" ht="13">
      <c r="A2652" s="122">
        <v>5496</v>
      </c>
      <c r="B2652" s="122" t="s">
        <v>19163</v>
      </c>
      <c r="C2652" s="122" t="s">
        <v>19164</v>
      </c>
      <c r="D2652" s="122" t="s">
        <v>3146</v>
      </c>
      <c r="E2652" s="122">
        <v>2017</v>
      </c>
      <c r="F2652" s="122" t="s">
        <v>3255</v>
      </c>
      <c r="G2652" s="122" t="s">
        <v>3148</v>
      </c>
      <c r="H2652" s="122" t="s">
        <v>3217</v>
      </c>
      <c r="I2652" s="122" t="s">
        <v>3227</v>
      </c>
      <c r="K2652" s="122" t="s">
        <v>19165</v>
      </c>
      <c r="L2652" s="124" t="s">
        <v>19166</v>
      </c>
      <c r="M2652" s="122" t="s">
        <v>3154</v>
      </c>
      <c r="N2652" s="122">
        <v>75</v>
      </c>
      <c r="P2652" s="124" t="s">
        <v>19167</v>
      </c>
      <c r="Q2652" s="124" t="s">
        <v>19168</v>
      </c>
      <c r="R2652" s="125">
        <v>43721.577627314815</v>
      </c>
      <c r="S2652" s="125">
        <v>43726.192523148151</v>
      </c>
      <c r="T2652" s="122" t="s">
        <v>3158</v>
      </c>
      <c r="U2652" s="122" t="s">
        <v>3158</v>
      </c>
      <c r="V2652" s="122" t="s">
        <v>3158</v>
      </c>
      <c r="W2652" s="122" t="s">
        <v>3158</v>
      </c>
      <c r="X2652" s="122" t="s">
        <v>3158</v>
      </c>
      <c r="Y2652" s="122" t="s">
        <v>3158</v>
      </c>
      <c r="Z2652" s="122">
        <v>0</v>
      </c>
      <c r="AA2652" s="122" t="s">
        <v>3158</v>
      </c>
      <c r="AB2652" s="122" t="s">
        <v>3158</v>
      </c>
      <c r="AC2652" s="122" t="s">
        <v>3158</v>
      </c>
      <c r="AD2652" s="125">
        <v>43726.192523148151</v>
      </c>
      <c r="AE2652" s="122" t="s">
        <v>3158</v>
      </c>
    </row>
    <row r="2653" spans="1:31" ht="13">
      <c r="A2653" s="122">
        <v>5497</v>
      </c>
      <c r="B2653" s="122" t="s">
        <v>19169</v>
      </c>
      <c r="C2653" s="122" t="s">
        <v>19170</v>
      </c>
      <c r="D2653" s="122" t="s">
        <v>3146</v>
      </c>
      <c r="E2653" s="122">
        <v>2017</v>
      </c>
      <c r="F2653" s="122" t="s">
        <v>3342</v>
      </c>
      <c r="G2653" s="122" t="s">
        <v>3148</v>
      </c>
      <c r="H2653" s="122" t="s">
        <v>3217</v>
      </c>
      <c r="I2653" s="126">
        <v>44967</v>
      </c>
      <c r="K2653" s="122" t="s">
        <v>19171</v>
      </c>
      <c r="L2653" s="124" t="s">
        <v>19172</v>
      </c>
      <c r="M2653" s="122" t="s">
        <v>3154</v>
      </c>
      <c r="N2653" s="122">
        <v>75</v>
      </c>
      <c r="O2653" s="124" t="s">
        <v>19173</v>
      </c>
      <c r="P2653" s="124" t="s">
        <v>19174</v>
      </c>
      <c r="Q2653" s="124" t="s">
        <v>19175</v>
      </c>
      <c r="R2653" s="125">
        <v>43721.577627314815</v>
      </c>
      <c r="S2653" s="125">
        <v>43726.192523148151</v>
      </c>
      <c r="T2653" s="122" t="s">
        <v>3158</v>
      </c>
      <c r="U2653" s="122" t="s">
        <v>3158</v>
      </c>
      <c r="V2653" s="122" t="s">
        <v>3158</v>
      </c>
      <c r="W2653" s="122" t="s">
        <v>3158</v>
      </c>
      <c r="X2653" s="122" t="s">
        <v>3158</v>
      </c>
      <c r="Y2653" s="122" t="s">
        <v>3158</v>
      </c>
      <c r="Z2653" s="122">
        <v>0</v>
      </c>
      <c r="AA2653" s="122" t="s">
        <v>3158</v>
      </c>
      <c r="AB2653" s="122" t="s">
        <v>3158</v>
      </c>
      <c r="AC2653" s="122" t="s">
        <v>3158</v>
      </c>
      <c r="AD2653" s="125">
        <v>43726.192523148151</v>
      </c>
      <c r="AE2653" s="122" t="s">
        <v>3158</v>
      </c>
    </row>
    <row r="2654" spans="1:31" ht="13">
      <c r="A2654" s="122">
        <v>5498</v>
      </c>
      <c r="B2654" s="122" t="s">
        <v>19176</v>
      </c>
      <c r="C2654" s="122" t="s">
        <v>19177</v>
      </c>
      <c r="D2654" s="122" t="s">
        <v>3146</v>
      </c>
      <c r="E2654" s="122">
        <v>2016</v>
      </c>
      <c r="F2654" s="122" t="s">
        <v>3147</v>
      </c>
      <c r="G2654" s="122" t="s">
        <v>6022</v>
      </c>
      <c r="H2654" s="122" t="s">
        <v>3217</v>
      </c>
      <c r="I2654" s="126">
        <v>44967</v>
      </c>
      <c r="K2654" s="122" t="s">
        <v>19178</v>
      </c>
      <c r="L2654" s="124" t="s">
        <v>19179</v>
      </c>
      <c r="M2654" s="122" t="s">
        <v>3154</v>
      </c>
      <c r="N2654" s="122">
        <v>75</v>
      </c>
      <c r="O2654" s="124" t="s">
        <v>19180</v>
      </c>
      <c r="P2654" s="124" t="s">
        <v>19181</v>
      </c>
      <c r="Q2654" s="124" t="s">
        <v>19182</v>
      </c>
      <c r="R2654" s="125">
        <v>43721.577627314815</v>
      </c>
      <c r="S2654" s="125">
        <v>43726.192523148151</v>
      </c>
      <c r="T2654" s="122" t="s">
        <v>3158</v>
      </c>
      <c r="U2654" s="122" t="s">
        <v>3158</v>
      </c>
      <c r="V2654" s="122" t="s">
        <v>3158</v>
      </c>
      <c r="W2654" s="122" t="s">
        <v>3158</v>
      </c>
      <c r="X2654" s="122" t="s">
        <v>3158</v>
      </c>
      <c r="Y2654" s="122" t="s">
        <v>3158</v>
      </c>
      <c r="Z2654" s="122">
        <v>0</v>
      </c>
      <c r="AA2654" s="122" t="s">
        <v>3158</v>
      </c>
      <c r="AB2654" s="122" t="s">
        <v>3158</v>
      </c>
      <c r="AC2654" s="122" t="s">
        <v>3158</v>
      </c>
      <c r="AD2654" s="125">
        <v>43726.192523148151</v>
      </c>
      <c r="AE2654" s="122" t="s">
        <v>3158</v>
      </c>
    </row>
    <row r="2655" spans="1:31" ht="13">
      <c r="A2655" s="122">
        <v>5499</v>
      </c>
      <c r="B2655" s="122" t="s">
        <v>19183</v>
      </c>
      <c r="C2655" s="122" t="s">
        <v>19184</v>
      </c>
      <c r="D2655" s="122" t="s">
        <v>3146</v>
      </c>
      <c r="E2655" s="122">
        <v>2017</v>
      </c>
      <c r="F2655" s="122" t="s">
        <v>3342</v>
      </c>
      <c r="G2655" s="122" t="s">
        <v>3148</v>
      </c>
      <c r="H2655" s="122" t="s">
        <v>3217</v>
      </c>
      <c r="I2655" s="126">
        <v>44967</v>
      </c>
      <c r="K2655" s="122" t="s">
        <v>19185</v>
      </c>
      <c r="L2655" s="124" t="s">
        <v>19186</v>
      </c>
      <c r="M2655" s="122" t="s">
        <v>3154</v>
      </c>
      <c r="N2655" s="122">
        <v>75</v>
      </c>
      <c r="O2655" s="124" t="s">
        <v>19187</v>
      </c>
      <c r="P2655" s="124" t="s">
        <v>19188</v>
      </c>
      <c r="Q2655" s="124" t="s">
        <v>19189</v>
      </c>
      <c r="R2655" s="125">
        <v>43721.577627314815</v>
      </c>
      <c r="S2655" s="125">
        <v>43726.192523148151</v>
      </c>
      <c r="T2655" s="122" t="s">
        <v>3158</v>
      </c>
      <c r="U2655" s="122" t="s">
        <v>3158</v>
      </c>
      <c r="V2655" s="122" t="s">
        <v>3158</v>
      </c>
      <c r="W2655" s="122" t="s">
        <v>3158</v>
      </c>
      <c r="X2655" s="122" t="s">
        <v>3158</v>
      </c>
      <c r="Y2655" s="122" t="s">
        <v>3158</v>
      </c>
      <c r="Z2655" s="122">
        <v>0</v>
      </c>
      <c r="AA2655" s="122" t="s">
        <v>3158</v>
      </c>
      <c r="AB2655" s="122" t="s">
        <v>3158</v>
      </c>
      <c r="AC2655" s="122" t="s">
        <v>3158</v>
      </c>
      <c r="AD2655" s="125">
        <v>43726.192523148151</v>
      </c>
      <c r="AE2655" s="122" t="s">
        <v>3158</v>
      </c>
    </row>
    <row r="2656" spans="1:31" ht="13">
      <c r="A2656" s="122">
        <v>5500</v>
      </c>
      <c r="B2656" s="122" t="s">
        <v>19190</v>
      </c>
      <c r="C2656" s="122" t="s">
        <v>19191</v>
      </c>
      <c r="D2656" s="122" t="s">
        <v>3146</v>
      </c>
      <c r="E2656" s="122">
        <v>2017</v>
      </c>
      <c r="F2656" s="122" t="s">
        <v>7129</v>
      </c>
      <c r="G2656" s="122" t="s">
        <v>3148</v>
      </c>
      <c r="H2656" s="122" t="s">
        <v>3217</v>
      </c>
      <c r="K2656" s="122" t="s">
        <v>19192</v>
      </c>
      <c r="L2656" s="124" t="s">
        <v>19193</v>
      </c>
      <c r="M2656" s="122" t="s">
        <v>3154</v>
      </c>
      <c r="N2656" s="122">
        <v>75</v>
      </c>
      <c r="O2656" s="124" t="s">
        <v>19194</v>
      </c>
      <c r="P2656" s="124" t="s">
        <v>19195</v>
      </c>
      <c r="Q2656" s="124" t="s">
        <v>19196</v>
      </c>
      <c r="R2656" s="125">
        <v>43721.577627314815</v>
      </c>
      <c r="S2656" s="125">
        <v>43726.192523148151</v>
      </c>
      <c r="T2656" s="122" t="s">
        <v>3158</v>
      </c>
      <c r="U2656" s="122" t="s">
        <v>3158</v>
      </c>
      <c r="V2656" s="122" t="s">
        <v>3158</v>
      </c>
      <c r="W2656" s="122" t="s">
        <v>3158</v>
      </c>
      <c r="X2656" s="122" t="s">
        <v>3158</v>
      </c>
      <c r="Y2656" s="122" t="s">
        <v>3158</v>
      </c>
      <c r="Z2656" s="122">
        <v>0</v>
      </c>
      <c r="AA2656" s="122" t="s">
        <v>3158</v>
      </c>
      <c r="AB2656" s="122" t="s">
        <v>3158</v>
      </c>
      <c r="AC2656" s="122" t="s">
        <v>3158</v>
      </c>
      <c r="AD2656" s="125">
        <v>43726.192523148151</v>
      </c>
      <c r="AE2656" s="122" t="s">
        <v>3158</v>
      </c>
    </row>
    <row r="2657" spans="1:31" ht="13">
      <c r="A2657" s="122">
        <v>5501</v>
      </c>
      <c r="B2657" s="122" t="s">
        <v>19197</v>
      </c>
      <c r="C2657" s="122" t="s">
        <v>19198</v>
      </c>
      <c r="D2657" s="122" t="s">
        <v>3146</v>
      </c>
      <c r="E2657" s="122">
        <v>2017</v>
      </c>
      <c r="F2657" s="122" t="s">
        <v>14056</v>
      </c>
      <c r="G2657" s="122" t="s">
        <v>3148</v>
      </c>
      <c r="H2657" s="122" t="s">
        <v>3217</v>
      </c>
      <c r="I2657" s="122" t="s">
        <v>3326</v>
      </c>
      <c r="K2657" s="122" t="s">
        <v>19199</v>
      </c>
      <c r="L2657" s="124" t="s">
        <v>19200</v>
      </c>
      <c r="M2657" s="122" t="s">
        <v>3154</v>
      </c>
      <c r="N2657" s="122">
        <v>75</v>
      </c>
      <c r="O2657" s="124" t="s">
        <v>19201</v>
      </c>
      <c r="P2657" s="124" t="s">
        <v>19202</v>
      </c>
      <c r="R2657" s="125">
        <v>43721.577627314815</v>
      </c>
      <c r="S2657" s="125">
        <v>43726.192523148151</v>
      </c>
      <c r="T2657" s="122" t="s">
        <v>3158</v>
      </c>
      <c r="U2657" s="122" t="s">
        <v>3158</v>
      </c>
      <c r="V2657" s="122" t="s">
        <v>3158</v>
      </c>
      <c r="W2657" s="122" t="s">
        <v>3158</v>
      </c>
      <c r="X2657" s="122" t="s">
        <v>3158</v>
      </c>
      <c r="Y2657" s="122" t="s">
        <v>3158</v>
      </c>
      <c r="Z2657" s="122">
        <v>0</v>
      </c>
      <c r="AA2657" s="122" t="s">
        <v>3158</v>
      </c>
      <c r="AB2657" s="122" t="s">
        <v>3158</v>
      </c>
      <c r="AC2657" s="122" t="s">
        <v>3158</v>
      </c>
      <c r="AD2657" s="125">
        <v>43726.192523148151</v>
      </c>
      <c r="AE2657" s="122" t="s">
        <v>3158</v>
      </c>
    </row>
    <row r="2658" spans="1:31" ht="13">
      <c r="A2658" s="122">
        <v>5502</v>
      </c>
      <c r="B2658" s="122" t="s">
        <v>19203</v>
      </c>
      <c r="C2658" s="122" t="s">
        <v>19204</v>
      </c>
      <c r="D2658" s="122" t="s">
        <v>3146</v>
      </c>
      <c r="E2658" s="122">
        <v>2016</v>
      </c>
      <c r="F2658" s="122" t="s">
        <v>3255</v>
      </c>
      <c r="G2658" s="122" t="s">
        <v>18461</v>
      </c>
      <c r="H2658" s="122" t="s">
        <v>3217</v>
      </c>
      <c r="I2658" s="126">
        <v>44936</v>
      </c>
      <c r="K2658" s="122" t="s">
        <v>19205</v>
      </c>
      <c r="L2658" s="124" t="s">
        <v>19206</v>
      </c>
      <c r="M2658" s="122" t="s">
        <v>3154</v>
      </c>
      <c r="N2658" s="122">
        <v>75</v>
      </c>
      <c r="P2658" s="124" t="s">
        <v>19207</v>
      </c>
      <c r="Q2658" s="124" t="s">
        <v>19208</v>
      </c>
      <c r="R2658" s="125">
        <v>43721.577627314815</v>
      </c>
      <c r="S2658" s="125">
        <v>43726.192523148151</v>
      </c>
      <c r="T2658" s="122" t="s">
        <v>3158</v>
      </c>
      <c r="U2658" s="122" t="s">
        <v>3158</v>
      </c>
      <c r="V2658" s="122" t="s">
        <v>3158</v>
      </c>
      <c r="W2658" s="122" t="s">
        <v>3158</v>
      </c>
      <c r="X2658" s="122" t="s">
        <v>3158</v>
      </c>
      <c r="Y2658" s="122" t="s">
        <v>3158</v>
      </c>
      <c r="Z2658" s="122">
        <v>0</v>
      </c>
      <c r="AA2658" s="122" t="s">
        <v>3158</v>
      </c>
      <c r="AB2658" s="122" t="s">
        <v>3158</v>
      </c>
      <c r="AC2658" s="122" t="s">
        <v>3158</v>
      </c>
      <c r="AD2658" s="125">
        <v>43726.192523148151</v>
      </c>
      <c r="AE2658" s="122" t="s">
        <v>3158</v>
      </c>
    </row>
    <row r="2659" spans="1:31" ht="13">
      <c r="A2659" s="122">
        <v>5503</v>
      </c>
      <c r="B2659" s="122" t="s">
        <v>19209</v>
      </c>
      <c r="C2659" s="122" t="s">
        <v>19210</v>
      </c>
      <c r="D2659" s="122" t="s">
        <v>3146</v>
      </c>
      <c r="E2659" s="122">
        <v>2019</v>
      </c>
      <c r="F2659" s="122" t="s">
        <v>7129</v>
      </c>
      <c r="G2659" s="122" t="s">
        <v>3148</v>
      </c>
      <c r="H2659" s="122" t="s">
        <v>3217</v>
      </c>
      <c r="I2659" s="122" t="s">
        <v>3326</v>
      </c>
      <c r="K2659" s="122" t="s">
        <v>19211</v>
      </c>
      <c r="L2659" s="124" t="s">
        <v>19212</v>
      </c>
      <c r="M2659" s="122" t="s">
        <v>3154</v>
      </c>
      <c r="N2659" s="122">
        <v>75</v>
      </c>
      <c r="O2659" s="124" t="s">
        <v>19213</v>
      </c>
      <c r="P2659" s="124" t="s">
        <v>19214</v>
      </c>
      <c r="Q2659" s="124" t="s">
        <v>19215</v>
      </c>
      <c r="R2659" s="125">
        <v>43721.577627314815</v>
      </c>
      <c r="S2659" s="125">
        <v>43726.192523148151</v>
      </c>
      <c r="T2659" s="122" t="s">
        <v>3158</v>
      </c>
      <c r="U2659" s="122" t="s">
        <v>3158</v>
      </c>
      <c r="V2659" s="122" t="s">
        <v>3158</v>
      </c>
      <c r="W2659" s="122" t="s">
        <v>3158</v>
      </c>
      <c r="X2659" s="122" t="s">
        <v>3158</v>
      </c>
      <c r="Y2659" s="122" t="s">
        <v>3158</v>
      </c>
      <c r="Z2659" s="122">
        <v>0</v>
      </c>
      <c r="AA2659" s="122" t="s">
        <v>3158</v>
      </c>
      <c r="AB2659" s="122" t="s">
        <v>3158</v>
      </c>
      <c r="AC2659" s="122" t="s">
        <v>3158</v>
      </c>
      <c r="AD2659" s="125">
        <v>43726.192523148151</v>
      </c>
      <c r="AE2659" s="122" t="s">
        <v>3158</v>
      </c>
    </row>
    <row r="2660" spans="1:31" ht="13">
      <c r="A2660" s="122">
        <v>5504</v>
      </c>
      <c r="B2660" s="122" t="s">
        <v>19216</v>
      </c>
      <c r="C2660" s="122" t="s">
        <v>19217</v>
      </c>
      <c r="D2660" s="122" t="s">
        <v>3146</v>
      </c>
      <c r="E2660" s="122">
        <v>2016</v>
      </c>
      <c r="F2660" s="122" t="s">
        <v>9322</v>
      </c>
      <c r="G2660" s="122" t="s">
        <v>3148</v>
      </c>
      <c r="H2660" s="122" t="s">
        <v>3217</v>
      </c>
      <c r="I2660" s="126">
        <v>44967</v>
      </c>
      <c r="K2660" s="122" t="s">
        <v>19218</v>
      </c>
      <c r="L2660" s="124" t="s">
        <v>19219</v>
      </c>
      <c r="M2660" s="122" t="s">
        <v>3154</v>
      </c>
      <c r="N2660" s="122">
        <v>75</v>
      </c>
      <c r="O2660" s="124" t="s">
        <v>19220</v>
      </c>
      <c r="Q2660" s="124" t="s">
        <v>19221</v>
      </c>
      <c r="R2660" s="125">
        <v>43721.577627314815</v>
      </c>
      <c r="S2660" s="125">
        <v>43726.192523148151</v>
      </c>
      <c r="T2660" s="122" t="s">
        <v>3158</v>
      </c>
      <c r="U2660" s="122" t="s">
        <v>3158</v>
      </c>
      <c r="V2660" s="122" t="s">
        <v>3158</v>
      </c>
      <c r="W2660" s="122" t="s">
        <v>3158</v>
      </c>
      <c r="X2660" s="122" t="s">
        <v>3158</v>
      </c>
      <c r="Y2660" s="122" t="s">
        <v>3158</v>
      </c>
      <c r="Z2660" s="122">
        <v>0</v>
      </c>
      <c r="AA2660" s="122" t="s">
        <v>3158</v>
      </c>
      <c r="AB2660" s="122" t="s">
        <v>3158</v>
      </c>
      <c r="AC2660" s="122" t="s">
        <v>3158</v>
      </c>
      <c r="AD2660" s="125">
        <v>43726.192523148151</v>
      </c>
      <c r="AE2660" s="122" t="s">
        <v>3158</v>
      </c>
    </row>
    <row r="2661" spans="1:31" ht="13">
      <c r="A2661" s="122">
        <v>5505</v>
      </c>
      <c r="B2661" s="122" t="s">
        <v>19222</v>
      </c>
      <c r="C2661" s="122" t="s">
        <v>19223</v>
      </c>
      <c r="D2661" s="122" t="s">
        <v>3146</v>
      </c>
      <c r="E2661" s="122">
        <v>2018</v>
      </c>
      <c r="F2661" s="122" t="s">
        <v>3342</v>
      </c>
      <c r="G2661" s="122" t="s">
        <v>3148</v>
      </c>
      <c r="H2661" s="122" t="s">
        <v>3217</v>
      </c>
      <c r="I2661" s="126">
        <v>44967</v>
      </c>
      <c r="K2661" s="122" t="s">
        <v>19224</v>
      </c>
      <c r="L2661" s="124" t="s">
        <v>19225</v>
      </c>
      <c r="M2661" s="122" t="s">
        <v>3154</v>
      </c>
      <c r="N2661" s="122">
        <v>75</v>
      </c>
      <c r="O2661" s="124" t="s">
        <v>19226</v>
      </c>
      <c r="P2661" s="124" t="s">
        <v>19227</v>
      </c>
      <c r="Q2661" s="124" t="s">
        <v>19228</v>
      </c>
      <c r="R2661" s="125">
        <v>43721.577627314815</v>
      </c>
      <c r="S2661" s="125">
        <v>43726.192523148151</v>
      </c>
      <c r="T2661" s="122" t="s">
        <v>3158</v>
      </c>
      <c r="U2661" s="122" t="s">
        <v>3158</v>
      </c>
      <c r="V2661" s="122" t="s">
        <v>3158</v>
      </c>
      <c r="W2661" s="122" t="s">
        <v>3158</v>
      </c>
      <c r="X2661" s="122" t="s">
        <v>3158</v>
      </c>
      <c r="Y2661" s="122" t="s">
        <v>3158</v>
      </c>
      <c r="Z2661" s="122">
        <v>0</v>
      </c>
      <c r="AA2661" s="122" t="s">
        <v>3158</v>
      </c>
      <c r="AB2661" s="122" t="s">
        <v>3158</v>
      </c>
      <c r="AC2661" s="122" t="s">
        <v>3158</v>
      </c>
      <c r="AD2661" s="125">
        <v>43726.192523148151</v>
      </c>
      <c r="AE2661" s="122" t="s">
        <v>3158</v>
      </c>
    </row>
    <row r="2662" spans="1:31" ht="13">
      <c r="A2662" s="122">
        <v>5506</v>
      </c>
      <c r="B2662" s="122" t="s">
        <v>19229</v>
      </c>
      <c r="C2662" s="122" t="s">
        <v>19230</v>
      </c>
      <c r="D2662" s="122" t="s">
        <v>3146</v>
      </c>
      <c r="E2662" s="122">
        <v>2013</v>
      </c>
      <c r="F2662" s="122" t="s">
        <v>3225</v>
      </c>
      <c r="G2662" s="122" t="s">
        <v>3148</v>
      </c>
      <c r="H2662" s="122" t="s">
        <v>3217</v>
      </c>
      <c r="I2662" s="126">
        <v>44967</v>
      </c>
      <c r="K2662" s="122" t="s">
        <v>19231</v>
      </c>
      <c r="L2662" s="124" t="s">
        <v>19232</v>
      </c>
      <c r="M2662" s="122" t="s">
        <v>3154</v>
      </c>
      <c r="N2662" s="122">
        <v>75</v>
      </c>
      <c r="O2662" s="124" t="s">
        <v>19233</v>
      </c>
      <c r="P2662" s="124" t="s">
        <v>19234</v>
      </c>
      <c r="Q2662" s="124" t="s">
        <v>19235</v>
      </c>
      <c r="R2662" s="125">
        <v>43721.577627314815</v>
      </c>
      <c r="S2662" s="125">
        <v>43726.192523148151</v>
      </c>
      <c r="T2662" s="122" t="s">
        <v>3158</v>
      </c>
      <c r="U2662" s="122" t="s">
        <v>3158</v>
      </c>
      <c r="V2662" s="122" t="s">
        <v>3158</v>
      </c>
      <c r="W2662" s="122" t="s">
        <v>3158</v>
      </c>
      <c r="X2662" s="122" t="s">
        <v>3158</v>
      </c>
      <c r="Y2662" s="122" t="s">
        <v>3158</v>
      </c>
      <c r="Z2662" s="122">
        <v>0</v>
      </c>
      <c r="AA2662" s="122" t="s">
        <v>3158</v>
      </c>
      <c r="AB2662" s="122" t="s">
        <v>3158</v>
      </c>
      <c r="AC2662" s="122" t="s">
        <v>3158</v>
      </c>
      <c r="AD2662" s="125">
        <v>43726.192523148151</v>
      </c>
      <c r="AE2662" s="122" t="s">
        <v>3158</v>
      </c>
    </row>
    <row r="2663" spans="1:31" ht="13">
      <c r="A2663" s="122">
        <v>5507</v>
      </c>
      <c r="B2663" s="122" t="s">
        <v>19236</v>
      </c>
      <c r="C2663" s="122" t="s">
        <v>19237</v>
      </c>
      <c r="D2663" s="122" t="s">
        <v>3146</v>
      </c>
      <c r="E2663" s="122">
        <v>2015</v>
      </c>
      <c r="F2663" s="122" t="s">
        <v>16811</v>
      </c>
      <c r="G2663" s="122" t="s">
        <v>3148</v>
      </c>
      <c r="H2663" s="122" t="s">
        <v>3217</v>
      </c>
      <c r="I2663" s="126">
        <v>44967</v>
      </c>
      <c r="K2663" s="122" t="s">
        <v>19238</v>
      </c>
      <c r="L2663" s="124" t="s">
        <v>19239</v>
      </c>
      <c r="M2663" s="122" t="s">
        <v>3154</v>
      </c>
      <c r="N2663" s="122">
        <v>75</v>
      </c>
      <c r="O2663" s="124" t="s">
        <v>19240</v>
      </c>
      <c r="P2663" s="124" t="s">
        <v>19241</v>
      </c>
      <c r="Q2663" s="124" t="s">
        <v>19242</v>
      </c>
      <c r="R2663" s="125">
        <v>43721.577627314815</v>
      </c>
      <c r="S2663" s="125">
        <v>43726.192523148151</v>
      </c>
      <c r="T2663" s="122" t="s">
        <v>3158</v>
      </c>
      <c r="U2663" s="122" t="s">
        <v>3158</v>
      </c>
      <c r="V2663" s="122" t="s">
        <v>3158</v>
      </c>
      <c r="W2663" s="122" t="s">
        <v>3158</v>
      </c>
      <c r="X2663" s="122" t="s">
        <v>3158</v>
      </c>
      <c r="Y2663" s="122" t="s">
        <v>3158</v>
      </c>
      <c r="Z2663" s="122">
        <v>0</v>
      </c>
      <c r="AA2663" s="122" t="s">
        <v>3158</v>
      </c>
      <c r="AB2663" s="122" t="s">
        <v>3158</v>
      </c>
      <c r="AC2663" s="122" t="s">
        <v>3158</v>
      </c>
      <c r="AD2663" s="125">
        <v>43726.192523148151</v>
      </c>
      <c r="AE2663" s="122" t="s">
        <v>3158</v>
      </c>
    </row>
    <row r="2664" spans="1:31" ht="13">
      <c r="A2664" s="122">
        <v>5508</v>
      </c>
      <c r="B2664" s="122" t="s">
        <v>19243</v>
      </c>
      <c r="C2664" s="122" t="s">
        <v>19244</v>
      </c>
      <c r="D2664" s="122" t="s">
        <v>3146</v>
      </c>
      <c r="E2664" s="122">
        <v>2013</v>
      </c>
      <c r="F2664" s="122" t="s">
        <v>3147</v>
      </c>
      <c r="G2664" s="122" t="s">
        <v>19245</v>
      </c>
      <c r="H2664" s="122" t="s">
        <v>3217</v>
      </c>
      <c r="I2664" s="126">
        <v>44936</v>
      </c>
      <c r="K2664" s="122" t="s">
        <v>19246</v>
      </c>
      <c r="L2664" s="124" t="s">
        <v>19247</v>
      </c>
      <c r="M2664" s="122" t="s">
        <v>3154</v>
      </c>
      <c r="N2664" s="122">
        <v>75</v>
      </c>
      <c r="P2664" s="124" t="s">
        <v>19248</v>
      </c>
      <c r="Q2664" s="124" t="s">
        <v>19249</v>
      </c>
      <c r="R2664" s="125">
        <v>43721.577627314815</v>
      </c>
      <c r="S2664" s="125">
        <v>43726.192523148151</v>
      </c>
      <c r="T2664" s="122" t="s">
        <v>3158</v>
      </c>
      <c r="U2664" s="122" t="s">
        <v>3158</v>
      </c>
      <c r="V2664" s="122" t="s">
        <v>3158</v>
      </c>
      <c r="W2664" s="122" t="s">
        <v>3158</v>
      </c>
      <c r="X2664" s="122" t="s">
        <v>3158</v>
      </c>
      <c r="Y2664" s="122" t="s">
        <v>3158</v>
      </c>
      <c r="Z2664" s="122">
        <v>0</v>
      </c>
      <c r="AA2664" s="122" t="s">
        <v>3158</v>
      </c>
      <c r="AB2664" s="122" t="s">
        <v>3158</v>
      </c>
      <c r="AC2664" s="122" t="s">
        <v>3158</v>
      </c>
      <c r="AD2664" s="125">
        <v>43726.192523148151</v>
      </c>
      <c r="AE2664" s="122" t="s">
        <v>3158</v>
      </c>
    </row>
    <row r="2665" spans="1:31" ht="13">
      <c r="A2665" s="122">
        <v>5509</v>
      </c>
      <c r="B2665" s="122" t="s">
        <v>19250</v>
      </c>
      <c r="C2665" s="122" t="s">
        <v>19251</v>
      </c>
      <c r="D2665" s="122" t="s">
        <v>3146</v>
      </c>
      <c r="E2665" s="122">
        <v>2018</v>
      </c>
      <c r="F2665" s="122" t="s">
        <v>14056</v>
      </c>
      <c r="G2665" s="122" t="s">
        <v>3148</v>
      </c>
      <c r="H2665" s="122" t="s">
        <v>3217</v>
      </c>
      <c r="I2665" s="126">
        <v>44936</v>
      </c>
      <c r="K2665" s="122" t="s">
        <v>19252</v>
      </c>
      <c r="L2665" s="124" t="s">
        <v>19253</v>
      </c>
      <c r="M2665" s="122" t="s">
        <v>3154</v>
      </c>
      <c r="N2665" s="122">
        <v>75</v>
      </c>
      <c r="R2665" s="125">
        <v>43721.577627314815</v>
      </c>
      <c r="S2665" s="125">
        <v>43726.192523148151</v>
      </c>
      <c r="T2665" s="122" t="s">
        <v>3158</v>
      </c>
      <c r="U2665" s="122" t="s">
        <v>3158</v>
      </c>
      <c r="V2665" s="122" t="s">
        <v>3158</v>
      </c>
      <c r="W2665" s="122" t="s">
        <v>3158</v>
      </c>
      <c r="X2665" s="122" t="s">
        <v>3158</v>
      </c>
      <c r="Y2665" s="122" t="s">
        <v>3158</v>
      </c>
      <c r="Z2665" s="122">
        <v>0</v>
      </c>
      <c r="AA2665" s="122" t="s">
        <v>3158</v>
      </c>
      <c r="AB2665" s="122" t="s">
        <v>3158</v>
      </c>
      <c r="AC2665" s="122" t="s">
        <v>3158</v>
      </c>
      <c r="AD2665" s="125">
        <v>43726.192523148151</v>
      </c>
      <c r="AE2665" s="122" t="s">
        <v>3158</v>
      </c>
    </row>
    <row r="2666" spans="1:31" ht="13">
      <c r="A2666" s="122">
        <v>5510</v>
      </c>
      <c r="B2666" s="122" t="s">
        <v>19254</v>
      </c>
      <c r="C2666" s="122" t="s">
        <v>19255</v>
      </c>
      <c r="D2666" s="122" t="s">
        <v>3146</v>
      </c>
      <c r="E2666" s="122">
        <v>2014</v>
      </c>
      <c r="F2666" s="122" t="s">
        <v>7129</v>
      </c>
      <c r="G2666" s="122" t="s">
        <v>3148</v>
      </c>
      <c r="H2666" s="122" t="s">
        <v>3217</v>
      </c>
      <c r="I2666" s="126">
        <v>44967</v>
      </c>
      <c r="K2666" s="122" t="s">
        <v>19256</v>
      </c>
      <c r="L2666" s="124" t="s">
        <v>19257</v>
      </c>
      <c r="M2666" s="122" t="s">
        <v>3154</v>
      </c>
      <c r="N2666" s="122">
        <v>75</v>
      </c>
      <c r="O2666" s="124" t="s">
        <v>19258</v>
      </c>
      <c r="P2666" s="124" t="s">
        <v>19259</v>
      </c>
      <c r="Q2666" s="124" t="s">
        <v>19260</v>
      </c>
      <c r="R2666" s="125">
        <v>43721.577627314815</v>
      </c>
      <c r="S2666" s="125">
        <v>43726.192523148151</v>
      </c>
      <c r="T2666" s="122" t="s">
        <v>3158</v>
      </c>
      <c r="U2666" s="122" t="s">
        <v>3158</v>
      </c>
      <c r="V2666" s="122" t="s">
        <v>3158</v>
      </c>
      <c r="W2666" s="122" t="s">
        <v>3158</v>
      </c>
      <c r="X2666" s="122" t="s">
        <v>3158</v>
      </c>
      <c r="Y2666" s="122" t="s">
        <v>3158</v>
      </c>
      <c r="Z2666" s="122">
        <v>0</v>
      </c>
      <c r="AA2666" s="122" t="s">
        <v>3158</v>
      </c>
      <c r="AB2666" s="122" t="s">
        <v>3158</v>
      </c>
      <c r="AC2666" s="122" t="s">
        <v>3158</v>
      </c>
      <c r="AD2666" s="125">
        <v>43726.192523148151</v>
      </c>
      <c r="AE2666" s="122" t="s">
        <v>3158</v>
      </c>
    </row>
    <row r="2667" spans="1:31" ht="13">
      <c r="A2667" s="122">
        <v>5511</v>
      </c>
      <c r="B2667" s="122" t="s">
        <v>19261</v>
      </c>
      <c r="C2667" s="122" t="s">
        <v>19262</v>
      </c>
      <c r="D2667" s="122" t="s">
        <v>3146</v>
      </c>
      <c r="E2667" s="122">
        <v>2017</v>
      </c>
      <c r="F2667" s="122" t="s">
        <v>16811</v>
      </c>
      <c r="G2667" s="122" t="s">
        <v>6005</v>
      </c>
      <c r="H2667" s="122" t="s">
        <v>3217</v>
      </c>
      <c r="I2667" s="122" t="s">
        <v>3326</v>
      </c>
      <c r="K2667" s="122" t="s">
        <v>19263</v>
      </c>
      <c r="L2667" s="124" t="s">
        <v>19264</v>
      </c>
      <c r="M2667" s="122" t="s">
        <v>3154</v>
      </c>
      <c r="N2667" s="122">
        <v>75</v>
      </c>
      <c r="O2667" s="124" t="s">
        <v>19265</v>
      </c>
      <c r="P2667" s="124" t="s">
        <v>19266</v>
      </c>
      <c r="Q2667" s="124" t="s">
        <v>19267</v>
      </c>
      <c r="R2667" s="125">
        <v>43721.577627314815</v>
      </c>
      <c r="S2667" s="125">
        <v>43726.192523148151</v>
      </c>
      <c r="T2667" s="122" t="s">
        <v>3158</v>
      </c>
      <c r="U2667" s="122" t="s">
        <v>3158</v>
      </c>
      <c r="V2667" s="122" t="s">
        <v>3158</v>
      </c>
      <c r="W2667" s="122" t="s">
        <v>3158</v>
      </c>
      <c r="X2667" s="122" t="s">
        <v>3158</v>
      </c>
      <c r="Y2667" s="122" t="s">
        <v>3158</v>
      </c>
      <c r="Z2667" s="122">
        <v>0</v>
      </c>
      <c r="AA2667" s="122" t="s">
        <v>3158</v>
      </c>
      <c r="AB2667" s="122" t="s">
        <v>3158</v>
      </c>
      <c r="AC2667" s="122" t="s">
        <v>3158</v>
      </c>
      <c r="AD2667" s="125">
        <v>43726.192523148151</v>
      </c>
      <c r="AE2667" s="122" t="s">
        <v>3158</v>
      </c>
    </row>
    <row r="2668" spans="1:31" ht="13">
      <c r="A2668" s="122">
        <v>5512</v>
      </c>
      <c r="B2668" s="122" t="s">
        <v>19268</v>
      </c>
      <c r="C2668" s="122" t="s">
        <v>19269</v>
      </c>
      <c r="D2668" s="122" t="s">
        <v>3146</v>
      </c>
      <c r="E2668" s="122">
        <v>2016</v>
      </c>
      <c r="F2668" s="122" t="s">
        <v>14056</v>
      </c>
      <c r="G2668" s="122" t="s">
        <v>19270</v>
      </c>
      <c r="H2668" s="122" t="s">
        <v>3217</v>
      </c>
      <c r="I2668" s="126">
        <v>44967</v>
      </c>
      <c r="K2668" s="122" t="s">
        <v>19271</v>
      </c>
      <c r="L2668" s="124" t="s">
        <v>19272</v>
      </c>
      <c r="M2668" s="122" t="s">
        <v>3154</v>
      </c>
      <c r="N2668" s="122">
        <v>75</v>
      </c>
      <c r="P2668" s="124" t="s">
        <v>19273</v>
      </c>
      <c r="Q2668" s="124" t="s">
        <v>19274</v>
      </c>
      <c r="R2668" s="125">
        <v>43721.577627314815</v>
      </c>
      <c r="S2668" s="125">
        <v>43726.192523148151</v>
      </c>
      <c r="T2668" s="122" t="s">
        <v>3158</v>
      </c>
      <c r="U2668" s="122" t="s">
        <v>3158</v>
      </c>
      <c r="V2668" s="122" t="s">
        <v>3158</v>
      </c>
      <c r="W2668" s="122" t="s">
        <v>3158</v>
      </c>
      <c r="X2668" s="122" t="s">
        <v>3158</v>
      </c>
      <c r="Y2668" s="122" t="s">
        <v>3158</v>
      </c>
      <c r="Z2668" s="122">
        <v>0</v>
      </c>
      <c r="AA2668" s="122" t="s">
        <v>3158</v>
      </c>
      <c r="AB2668" s="122" t="s">
        <v>3158</v>
      </c>
      <c r="AC2668" s="122" t="s">
        <v>3158</v>
      </c>
      <c r="AD2668" s="125">
        <v>43726.192523148151</v>
      </c>
      <c r="AE2668" s="122" t="s">
        <v>3158</v>
      </c>
    </row>
    <row r="2669" spans="1:31" ht="13">
      <c r="A2669" s="122">
        <v>5513</v>
      </c>
      <c r="B2669" s="122" t="s">
        <v>19275</v>
      </c>
      <c r="C2669" s="122" t="s">
        <v>19276</v>
      </c>
      <c r="D2669" s="122" t="s">
        <v>3146</v>
      </c>
      <c r="E2669" s="122">
        <v>2013</v>
      </c>
      <c r="F2669" s="122" t="s">
        <v>7129</v>
      </c>
      <c r="G2669" s="122" t="s">
        <v>3148</v>
      </c>
      <c r="H2669" s="122" t="s">
        <v>3217</v>
      </c>
      <c r="I2669" s="126">
        <v>44936</v>
      </c>
      <c r="K2669" s="122" t="s">
        <v>19277</v>
      </c>
      <c r="L2669" s="124" t="s">
        <v>19278</v>
      </c>
      <c r="M2669" s="122" t="s">
        <v>3154</v>
      </c>
      <c r="N2669" s="122">
        <v>75</v>
      </c>
      <c r="O2669" s="124" t="s">
        <v>19279</v>
      </c>
      <c r="P2669" s="124" t="s">
        <v>19280</v>
      </c>
      <c r="Q2669" s="124" t="s">
        <v>19281</v>
      </c>
      <c r="R2669" s="125">
        <v>43721.577627314815</v>
      </c>
      <c r="S2669" s="125">
        <v>43726.192523148151</v>
      </c>
      <c r="T2669" s="122" t="s">
        <v>3158</v>
      </c>
      <c r="U2669" s="122" t="s">
        <v>3158</v>
      </c>
      <c r="V2669" s="122" t="s">
        <v>3158</v>
      </c>
      <c r="W2669" s="122" t="s">
        <v>3158</v>
      </c>
      <c r="X2669" s="122" t="s">
        <v>3158</v>
      </c>
      <c r="Y2669" s="122" t="s">
        <v>3158</v>
      </c>
      <c r="Z2669" s="122">
        <v>0</v>
      </c>
      <c r="AA2669" s="122" t="s">
        <v>3158</v>
      </c>
      <c r="AB2669" s="122" t="s">
        <v>3158</v>
      </c>
      <c r="AC2669" s="122" t="s">
        <v>3158</v>
      </c>
      <c r="AD2669" s="125">
        <v>43726.192523148151</v>
      </c>
      <c r="AE2669" s="122" t="s">
        <v>3158</v>
      </c>
    </row>
    <row r="2670" spans="1:31" ht="13">
      <c r="A2670" s="122">
        <v>5514</v>
      </c>
      <c r="B2670" s="122" t="s">
        <v>19282</v>
      </c>
      <c r="C2670" s="122" t="s">
        <v>3783</v>
      </c>
      <c r="D2670" s="122" t="s">
        <v>3146</v>
      </c>
      <c r="E2670" s="122">
        <v>2018</v>
      </c>
      <c r="F2670" s="122" t="s">
        <v>3342</v>
      </c>
      <c r="G2670" s="122" t="s">
        <v>3148</v>
      </c>
      <c r="H2670" s="122" t="s">
        <v>3217</v>
      </c>
      <c r="I2670" s="126">
        <v>44967</v>
      </c>
      <c r="K2670" s="122" t="s">
        <v>19283</v>
      </c>
      <c r="L2670" s="124" t="s">
        <v>19284</v>
      </c>
      <c r="M2670" s="122" t="s">
        <v>3154</v>
      </c>
      <c r="N2670" s="122">
        <v>75</v>
      </c>
      <c r="O2670" s="124" t="s">
        <v>19285</v>
      </c>
      <c r="P2670" s="124" t="s">
        <v>19286</v>
      </c>
      <c r="Q2670" s="124" t="s">
        <v>19287</v>
      </c>
      <c r="R2670" s="125">
        <v>43721.577627314815</v>
      </c>
      <c r="S2670" s="125">
        <v>43726.192523148151</v>
      </c>
      <c r="T2670" s="122" t="s">
        <v>3158</v>
      </c>
      <c r="U2670" s="122" t="s">
        <v>3158</v>
      </c>
      <c r="V2670" s="122" t="s">
        <v>3158</v>
      </c>
      <c r="W2670" s="122" t="s">
        <v>3158</v>
      </c>
      <c r="X2670" s="122" t="s">
        <v>3158</v>
      </c>
      <c r="Y2670" s="122" t="s">
        <v>3158</v>
      </c>
      <c r="Z2670" s="122">
        <v>0</v>
      </c>
      <c r="AA2670" s="122" t="s">
        <v>3158</v>
      </c>
      <c r="AB2670" s="122" t="s">
        <v>3158</v>
      </c>
      <c r="AC2670" s="122" t="s">
        <v>3158</v>
      </c>
      <c r="AD2670" s="125">
        <v>43726.192523148151</v>
      </c>
      <c r="AE2670" s="122" t="s">
        <v>3158</v>
      </c>
    </row>
    <row r="2671" spans="1:31" ht="13">
      <c r="A2671" s="122">
        <v>5515</v>
      </c>
      <c r="B2671" s="122" t="s">
        <v>19288</v>
      </c>
      <c r="C2671" s="122" t="s">
        <v>19289</v>
      </c>
      <c r="D2671" s="122" t="s">
        <v>3146</v>
      </c>
      <c r="E2671" s="122">
        <v>2010</v>
      </c>
      <c r="F2671" s="122" t="s">
        <v>6564</v>
      </c>
      <c r="G2671" s="122" t="s">
        <v>3148</v>
      </c>
      <c r="H2671" s="122" t="s">
        <v>3217</v>
      </c>
      <c r="I2671" s="122" t="s">
        <v>3326</v>
      </c>
      <c r="K2671" s="122" t="s">
        <v>19290</v>
      </c>
      <c r="L2671" s="124" t="s">
        <v>19291</v>
      </c>
      <c r="M2671" s="122" t="s">
        <v>3154</v>
      </c>
      <c r="N2671" s="122">
        <v>75</v>
      </c>
      <c r="O2671" s="124" t="s">
        <v>19292</v>
      </c>
      <c r="P2671" s="124" t="s">
        <v>19293</v>
      </c>
      <c r="Q2671" s="124" t="s">
        <v>19294</v>
      </c>
      <c r="R2671" s="125">
        <v>43721.577627314815</v>
      </c>
      <c r="S2671" s="125">
        <v>43726.192523148151</v>
      </c>
      <c r="T2671" s="122" t="s">
        <v>3158</v>
      </c>
      <c r="U2671" s="122" t="s">
        <v>3158</v>
      </c>
      <c r="V2671" s="122" t="s">
        <v>3158</v>
      </c>
      <c r="W2671" s="122" t="s">
        <v>3158</v>
      </c>
      <c r="X2671" s="122" t="s">
        <v>3158</v>
      </c>
      <c r="Y2671" s="122" t="s">
        <v>3158</v>
      </c>
      <c r="Z2671" s="122">
        <v>0</v>
      </c>
      <c r="AA2671" s="122" t="s">
        <v>3158</v>
      </c>
      <c r="AB2671" s="122" t="s">
        <v>3158</v>
      </c>
      <c r="AC2671" s="122" t="s">
        <v>3158</v>
      </c>
      <c r="AD2671" s="125">
        <v>43726.192523148151</v>
      </c>
      <c r="AE2671" s="122" t="s">
        <v>3158</v>
      </c>
    </row>
    <row r="2672" spans="1:31" ht="13">
      <c r="A2672" s="122">
        <v>5516</v>
      </c>
      <c r="B2672" s="122" t="s">
        <v>19295</v>
      </c>
      <c r="C2672" s="122" t="s">
        <v>19296</v>
      </c>
      <c r="D2672" s="122" t="s">
        <v>3146</v>
      </c>
      <c r="E2672" s="122">
        <v>2017</v>
      </c>
      <c r="F2672" s="122" t="s">
        <v>3147</v>
      </c>
      <c r="G2672" s="122" t="s">
        <v>6022</v>
      </c>
      <c r="H2672" s="122" t="s">
        <v>3217</v>
      </c>
      <c r="I2672" s="126">
        <v>44936</v>
      </c>
      <c r="K2672" s="122" t="s">
        <v>19297</v>
      </c>
      <c r="L2672" s="124" t="s">
        <v>19298</v>
      </c>
      <c r="M2672" s="122" t="s">
        <v>3154</v>
      </c>
      <c r="N2672" s="122">
        <v>75</v>
      </c>
      <c r="O2672" s="124" t="s">
        <v>19299</v>
      </c>
      <c r="P2672" s="124" t="s">
        <v>19300</v>
      </c>
      <c r="Q2672" s="124" t="s">
        <v>19301</v>
      </c>
      <c r="R2672" s="125">
        <v>43721.577627314815</v>
      </c>
      <c r="S2672" s="125">
        <v>43726.192523148151</v>
      </c>
      <c r="T2672" s="122" t="s">
        <v>3158</v>
      </c>
      <c r="U2672" s="122" t="s">
        <v>3158</v>
      </c>
      <c r="V2672" s="122" t="s">
        <v>3158</v>
      </c>
      <c r="W2672" s="122" t="s">
        <v>3158</v>
      </c>
      <c r="X2672" s="122" t="s">
        <v>3158</v>
      </c>
      <c r="Y2672" s="122" t="s">
        <v>3158</v>
      </c>
      <c r="Z2672" s="122">
        <v>0</v>
      </c>
      <c r="AA2672" s="122" t="s">
        <v>3158</v>
      </c>
      <c r="AB2672" s="122" t="s">
        <v>3158</v>
      </c>
      <c r="AC2672" s="122" t="s">
        <v>3158</v>
      </c>
      <c r="AD2672" s="125">
        <v>43726.192523148151</v>
      </c>
      <c r="AE2672" s="122" t="s">
        <v>3158</v>
      </c>
    </row>
    <row r="2673" spans="1:31" ht="13">
      <c r="A2673" s="122">
        <v>5517</v>
      </c>
      <c r="B2673" s="122" t="s">
        <v>19302</v>
      </c>
      <c r="C2673" s="122" t="s">
        <v>19303</v>
      </c>
      <c r="D2673" s="122" t="s">
        <v>3146</v>
      </c>
      <c r="E2673" s="122">
        <v>2013</v>
      </c>
      <c r="F2673" s="122" t="s">
        <v>7129</v>
      </c>
      <c r="G2673" s="122" t="s">
        <v>3148</v>
      </c>
      <c r="H2673" s="122" t="s">
        <v>3217</v>
      </c>
      <c r="I2673" s="122" t="s">
        <v>3375</v>
      </c>
      <c r="K2673" s="122" t="s">
        <v>19304</v>
      </c>
      <c r="L2673" s="124" t="s">
        <v>19305</v>
      </c>
      <c r="M2673" s="122" t="s">
        <v>3154</v>
      </c>
      <c r="N2673" s="122">
        <v>75</v>
      </c>
      <c r="O2673" s="124" t="s">
        <v>19306</v>
      </c>
      <c r="P2673" s="124" t="s">
        <v>19307</v>
      </c>
      <c r="Q2673" s="124" t="s">
        <v>19308</v>
      </c>
      <c r="R2673" s="125">
        <v>43721.577627314815</v>
      </c>
      <c r="S2673" s="125">
        <v>43726.192523148151</v>
      </c>
      <c r="T2673" s="122" t="s">
        <v>3158</v>
      </c>
      <c r="U2673" s="122" t="s">
        <v>3158</v>
      </c>
      <c r="V2673" s="122" t="s">
        <v>3158</v>
      </c>
      <c r="W2673" s="122" t="s">
        <v>3158</v>
      </c>
      <c r="X2673" s="122" t="s">
        <v>3158</v>
      </c>
      <c r="Y2673" s="122" t="s">
        <v>3158</v>
      </c>
      <c r="Z2673" s="122">
        <v>0</v>
      </c>
      <c r="AA2673" s="122" t="s">
        <v>3158</v>
      </c>
      <c r="AB2673" s="122" t="s">
        <v>3158</v>
      </c>
      <c r="AC2673" s="122" t="s">
        <v>3158</v>
      </c>
      <c r="AD2673" s="125">
        <v>43726.192523148151</v>
      </c>
      <c r="AE2673" s="122" t="s">
        <v>3158</v>
      </c>
    </row>
    <row r="2674" spans="1:31" ht="13">
      <c r="A2674" s="122">
        <v>5518</v>
      </c>
      <c r="B2674" s="122" t="s">
        <v>19309</v>
      </c>
      <c r="C2674" s="122" t="s">
        <v>19310</v>
      </c>
      <c r="D2674" s="122" t="s">
        <v>3146</v>
      </c>
      <c r="E2674" s="122">
        <v>2017</v>
      </c>
      <c r="F2674" s="122" t="s">
        <v>3438</v>
      </c>
      <c r="G2674" s="122" t="s">
        <v>3148</v>
      </c>
      <c r="H2674" s="122" t="s">
        <v>3217</v>
      </c>
      <c r="I2674" s="122" t="s">
        <v>3326</v>
      </c>
      <c r="K2674" s="122" t="s">
        <v>19311</v>
      </c>
      <c r="L2674" s="124" t="s">
        <v>19312</v>
      </c>
      <c r="M2674" s="122" t="s">
        <v>3154</v>
      </c>
      <c r="N2674" s="122">
        <v>75</v>
      </c>
      <c r="P2674" s="124" t="s">
        <v>19313</v>
      </c>
      <c r="Q2674" s="124" t="s">
        <v>19314</v>
      </c>
      <c r="R2674" s="125">
        <v>43721.577627314815</v>
      </c>
      <c r="S2674" s="125">
        <v>43726.192523148151</v>
      </c>
      <c r="T2674" s="122" t="s">
        <v>3158</v>
      </c>
      <c r="U2674" s="122" t="s">
        <v>3158</v>
      </c>
      <c r="V2674" s="122" t="s">
        <v>3158</v>
      </c>
      <c r="W2674" s="122" t="s">
        <v>3158</v>
      </c>
      <c r="X2674" s="122" t="s">
        <v>3158</v>
      </c>
      <c r="Y2674" s="122" t="s">
        <v>3158</v>
      </c>
      <c r="Z2674" s="122">
        <v>0</v>
      </c>
      <c r="AA2674" s="122" t="s">
        <v>3158</v>
      </c>
      <c r="AB2674" s="122" t="s">
        <v>3158</v>
      </c>
      <c r="AC2674" s="122" t="s">
        <v>3158</v>
      </c>
      <c r="AD2674" s="125">
        <v>43726.192523148151</v>
      </c>
      <c r="AE2674" s="122" t="s">
        <v>3158</v>
      </c>
    </row>
    <row r="2675" spans="1:31" ht="13">
      <c r="A2675" s="122">
        <v>5519</v>
      </c>
      <c r="B2675" s="122" t="s">
        <v>19315</v>
      </c>
      <c r="C2675" s="122" t="s">
        <v>19316</v>
      </c>
      <c r="D2675" s="122" t="s">
        <v>3146</v>
      </c>
      <c r="E2675" s="122">
        <v>2015</v>
      </c>
      <c r="F2675" s="122" t="s">
        <v>6564</v>
      </c>
      <c r="G2675" s="122" t="s">
        <v>3148</v>
      </c>
      <c r="H2675" s="122" t="s">
        <v>3217</v>
      </c>
      <c r="I2675" s="126">
        <v>44936</v>
      </c>
      <c r="K2675" s="122" t="s">
        <v>19317</v>
      </c>
      <c r="L2675" s="124" t="s">
        <v>19318</v>
      </c>
      <c r="M2675" s="122" t="s">
        <v>3154</v>
      </c>
      <c r="N2675" s="122">
        <v>75</v>
      </c>
      <c r="O2675" s="124" t="s">
        <v>19319</v>
      </c>
      <c r="P2675" s="124" t="s">
        <v>19320</v>
      </c>
      <c r="Q2675" s="124" t="s">
        <v>19321</v>
      </c>
      <c r="R2675" s="125">
        <v>43721.577627314815</v>
      </c>
      <c r="S2675" s="125">
        <v>43726.192523148151</v>
      </c>
      <c r="T2675" s="122" t="s">
        <v>3158</v>
      </c>
      <c r="U2675" s="122" t="s">
        <v>3158</v>
      </c>
      <c r="V2675" s="122" t="s">
        <v>3158</v>
      </c>
      <c r="W2675" s="122" t="s">
        <v>3158</v>
      </c>
      <c r="X2675" s="122" t="s">
        <v>3158</v>
      </c>
      <c r="Y2675" s="122" t="s">
        <v>3158</v>
      </c>
      <c r="Z2675" s="122">
        <v>0</v>
      </c>
      <c r="AA2675" s="122" t="s">
        <v>3158</v>
      </c>
      <c r="AB2675" s="122" t="s">
        <v>3158</v>
      </c>
      <c r="AC2675" s="122" t="s">
        <v>3158</v>
      </c>
      <c r="AD2675" s="125">
        <v>43726.192523148151</v>
      </c>
      <c r="AE2675" s="122" t="s">
        <v>3158</v>
      </c>
    </row>
    <row r="2676" spans="1:31" ht="13">
      <c r="A2676" s="122">
        <v>5520</v>
      </c>
      <c r="B2676" s="122" t="s">
        <v>19322</v>
      </c>
      <c r="C2676" s="122" t="s">
        <v>19323</v>
      </c>
      <c r="D2676" s="122" t="s">
        <v>3146</v>
      </c>
      <c r="E2676" s="122">
        <v>2014</v>
      </c>
      <c r="F2676" s="122" t="s">
        <v>7129</v>
      </c>
      <c r="G2676" s="122" t="s">
        <v>3148</v>
      </c>
      <c r="H2676" s="122" t="s">
        <v>3217</v>
      </c>
      <c r="I2676" s="126">
        <v>44967</v>
      </c>
      <c r="K2676" s="122" t="s">
        <v>19324</v>
      </c>
      <c r="L2676" s="124" t="s">
        <v>19325</v>
      </c>
      <c r="M2676" s="122" t="s">
        <v>3154</v>
      </c>
      <c r="N2676" s="122">
        <v>75</v>
      </c>
      <c r="O2676" s="124" t="s">
        <v>19326</v>
      </c>
      <c r="P2676" s="124" t="s">
        <v>19327</v>
      </c>
      <c r="Q2676" s="124" t="s">
        <v>19328</v>
      </c>
      <c r="R2676" s="125">
        <v>43721.577627314815</v>
      </c>
      <c r="S2676" s="125">
        <v>43726.192523148151</v>
      </c>
      <c r="T2676" s="122" t="s">
        <v>3158</v>
      </c>
      <c r="U2676" s="122" t="s">
        <v>3158</v>
      </c>
      <c r="V2676" s="122" t="s">
        <v>3158</v>
      </c>
      <c r="W2676" s="122" t="s">
        <v>3158</v>
      </c>
      <c r="X2676" s="122" t="s">
        <v>3158</v>
      </c>
      <c r="Y2676" s="122" t="s">
        <v>3158</v>
      </c>
      <c r="Z2676" s="122">
        <v>0</v>
      </c>
      <c r="AA2676" s="122" t="s">
        <v>3158</v>
      </c>
      <c r="AB2676" s="122" t="s">
        <v>3158</v>
      </c>
      <c r="AC2676" s="122" t="s">
        <v>3158</v>
      </c>
      <c r="AD2676" s="125">
        <v>43726.192523148151</v>
      </c>
      <c r="AE2676" s="122" t="s">
        <v>3158</v>
      </c>
    </row>
    <row r="2677" spans="1:31" ht="13">
      <c r="A2677" s="122">
        <v>5521</v>
      </c>
      <c r="B2677" s="122" t="s">
        <v>19329</v>
      </c>
      <c r="C2677" s="122" t="s">
        <v>19330</v>
      </c>
      <c r="D2677" s="122" t="s">
        <v>3146</v>
      </c>
      <c r="E2677" s="122">
        <v>2016</v>
      </c>
      <c r="F2677" s="122" t="s">
        <v>3992</v>
      </c>
      <c r="G2677" s="122" t="s">
        <v>3148</v>
      </c>
      <c r="H2677" s="122" t="s">
        <v>3217</v>
      </c>
      <c r="I2677" s="126">
        <v>44967</v>
      </c>
      <c r="K2677" s="122" t="s">
        <v>19331</v>
      </c>
      <c r="L2677" s="124" t="s">
        <v>19332</v>
      </c>
      <c r="M2677" s="122" t="s">
        <v>3154</v>
      </c>
      <c r="N2677" s="122">
        <v>75</v>
      </c>
      <c r="O2677" s="124" t="s">
        <v>19333</v>
      </c>
      <c r="P2677" s="124" t="s">
        <v>19334</v>
      </c>
      <c r="Q2677" s="124" t="s">
        <v>19335</v>
      </c>
      <c r="R2677" s="125">
        <v>43721.577627314815</v>
      </c>
      <c r="S2677" s="125">
        <v>43726.192523148151</v>
      </c>
      <c r="T2677" s="122" t="s">
        <v>3158</v>
      </c>
      <c r="U2677" s="122" t="s">
        <v>3158</v>
      </c>
      <c r="V2677" s="122" t="s">
        <v>3158</v>
      </c>
      <c r="W2677" s="122" t="s">
        <v>3158</v>
      </c>
      <c r="X2677" s="122" t="s">
        <v>3158</v>
      </c>
      <c r="Y2677" s="122" t="s">
        <v>3158</v>
      </c>
      <c r="Z2677" s="122">
        <v>0</v>
      </c>
      <c r="AA2677" s="122" t="s">
        <v>3158</v>
      </c>
      <c r="AB2677" s="122" t="s">
        <v>3158</v>
      </c>
      <c r="AC2677" s="122" t="s">
        <v>3158</v>
      </c>
      <c r="AD2677" s="125">
        <v>43726.192523148151</v>
      </c>
      <c r="AE2677" s="122" t="s">
        <v>3158</v>
      </c>
    </row>
    <row r="2678" spans="1:31" ht="13">
      <c r="A2678" s="122">
        <v>5522</v>
      </c>
      <c r="B2678" s="124" t="s">
        <v>19336</v>
      </c>
      <c r="C2678" s="122" t="s">
        <v>19337</v>
      </c>
      <c r="D2678" s="122" t="s">
        <v>3146</v>
      </c>
      <c r="E2678" s="122">
        <v>2014</v>
      </c>
      <c r="F2678" s="122" t="s">
        <v>3147</v>
      </c>
      <c r="G2678" s="122" t="s">
        <v>3148</v>
      </c>
      <c r="H2678" s="122" t="s">
        <v>3217</v>
      </c>
      <c r="I2678" s="126">
        <v>44967</v>
      </c>
      <c r="K2678" s="122" t="s">
        <v>19338</v>
      </c>
      <c r="L2678" s="124" t="s">
        <v>19339</v>
      </c>
      <c r="M2678" s="122" t="s">
        <v>3154</v>
      </c>
      <c r="N2678" s="122">
        <v>75</v>
      </c>
      <c r="O2678" s="124" t="s">
        <v>19340</v>
      </c>
      <c r="P2678" s="124" t="s">
        <v>19341</v>
      </c>
      <c r="Q2678" s="124" t="s">
        <v>19342</v>
      </c>
      <c r="R2678" s="125">
        <v>43721.577627314815</v>
      </c>
      <c r="S2678" s="125">
        <v>43726.192523148151</v>
      </c>
      <c r="T2678" s="122" t="s">
        <v>3158</v>
      </c>
      <c r="U2678" s="122" t="s">
        <v>3158</v>
      </c>
      <c r="V2678" s="122" t="s">
        <v>3158</v>
      </c>
      <c r="W2678" s="122" t="s">
        <v>3158</v>
      </c>
      <c r="X2678" s="122" t="s">
        <v>3158</v>
      </c>
      <c r="Y2678" s="122" t="s">
        <v>3158</v>
      </c>
      <c r="Z2678" s="122">
        <v>0</v>
      </c>
      <c r="AA2678" s="122" t="s">
        <v>3158</v>
      </c>
      <c r="AB2678" s="122" t="s">
        <v>3158</v>
      </c>
      <c r="AC2678" s="122" t="s">
        <v>3158</v>
      </c>
      <c r="AD2678" s="125">
        <v>43726.192523148151</v>
      </c>
      <c r="AE2678" s="122" t="s">
        <v>3158</v>
      </c>
    </row>
    <row r="2679" spans="1:31" ht="13">
      <c r="A2679" s="122">
        <v>5523</v>
      </c>
      <c r="B2679" s="122" t="s">
        <v>19343</v>
      </c>
      <c r="C2679" s="122" t="s">
        <v>19344</v>
      </c>
      <c r="D2679" s="122" t="s">
        <v>3146</v>
      </c>
      <c r="E2679" s="122">
        <v>2014</v>
      </c>
      <c r="F2679" s="122" t="s">
        <v>7129</v>
      </c>
      <c r="G2679" s="122" t="s">
        <v>19345</v>
      </c>
      <c r="H2679" s="122" t="s">
        <v>3217</v>
      </c>
      <c r="I2679" s="122" t="s">
        <v>3326</v>
      </c>
      <c r="K2679" s="122" t="s">
        <v>19346</v>
      </c>
      <c r="L2679" s="124" t="s">
        <v>19347</v>
      </c>
      <c r="M2679" s="122" t="s">
        <v>3154</v>
      </c>
      <c r="N2679" s="122">
        <v>75</v>
      </c>
      <c r="O2679" s="124" t="s">
        <v>19348</v>
      </c>
      <c r="P2679" s="124" t="s">
        <v>19349</v>
      </c>
      <c r="Q2679" s="124" t="s">
        <v>19350</v>
      </c>
      <c r="R2679" s="125">
        <v>43721.577627314815</v>
      </c>
      <c r="S2679" s="125">
        <v>43726.192523148151</v>
      </c>
      <c r="T2679" s="122" t="s">
        <v>3158</v>
      </c>
      <c r="U2679" s="122" t="s">
        <v>3158</v>
      </c>
      <c r="V2679" s="122" t="s">
        <v>3158</v>
      </c>
      <c r="W2679" s="122" t="s">
        <v>3158</v>
      </c>
      <c r="X2679" s="122" t="s">
        <v>3158</v>
      </c>
      <c r="Y2679" s="122" t="s">
        <v>3158</v>
      </c>
      <c r="Z2679" s="122">
        <v>0</v>
      </c>
      <c r="AA2679" s="122" t="s">
        <v>3158</v>
      </c>
      <c r="AB2679" s="122" t="s">
        <v>3158</v>
      </c>
      <c r="AC2679" s="122" t="s">
        <v>3158</v>
      </c>
      <c r="AD2679" s="125">
        <v>43726.192523148151</v>
      </c>
      <c r="AE2679" s="122" t="s">
        <v>3158</v>
      </c>
    </row>
    <row r="2680" spans="1:31" ht="13">
      <c r="A2680" s="122">
        <v>5524</v>
      </c>
      <c r="B2680" s="122" t="s">
        <v>19351</v>
      </c>
      <c r="C2680" s="122" t="s">
        <v>19352</v>
      </c>
      <c r="D2680" s="122" t="s">
        <v>3146</v>
      </c>
      <c r="E2680" s="122">
        <v>2014</v>
      </c>
      <c r="F2680" s="122" t="s">
        <v>16811</v>
      </c>
      <c r="G2680" s="122" t="s">
        <v>3148</v>
      </c>
      <c r="H2680" s="122" t="s">
        <v>3217</v>
      </c>
      <c r="K2680" s="122" t="s">
        <v>19353</v>
      </c>
      <c r="L2680" s="124" t="s">
        <v>19354</v>
      </c>
      <c r="M2680" s="122" t="s">
        <v>3154</v>
      </c>
      <c r="N2680" s="122">
        <v>75</v>
      </c>
      <c r="P2680" s="124" t="s">
        <v>19355</v>
      </c>
      <c r="Q2680" s="124" t="s">
        <v>19356</v>
      </c>
      <c r="R2680" s="125">
        <v>43721.577627314815</v>
      </c>
      <c r="S2680" s="125">
        <v>43726.192523148151</v>
      </c>
      <c r="T2680" s="122" t="s">
        <v>3158</v>
      </c>
      <c r="U2680" s="122" t="s">
        <v>3158</v>
      </c>
      <c r="V2680" s="122" t="s">
        <v>3158</v>
      </c>
      <c r="W2680" s="122" t="s">
        <v>3158</v>
      </c>
      <c r="X2680" s="122" t="s">
        <v>3158</v>
      </c>
      <c r="Y2680" s="122" t="s">
        <v>3158</v>
      </c>
      <c r="Z2680" s="122">
        <v>0</v>
      </c>
      <c r="AA2680" s="122" t="s">
        <v>3158</v>
      </c>
      <c r="AB2680" s="122" t="s">
        <v>3158</v>
      </c>
      <c r="AC2680" s="122" t="s">
        <v>3158</v>
      </c>
      <c r="AD2680" s="125">
        <v>43726.192523148151</v>
      </c>
      <c r="AE2680" s="122" t="s">
        <v>3158</v>
      </c>
    </row>
    <row r="2681" spans="1:31" ht="13">
      <c r="A2681" s="122">
        <v>5525</v>
      </c>
      <c r="B2681" s="122" t="s">
        <v>19357</v>
      </c>
      <c r="C2681" s="122" t="s">
        <v>19358</v>
      </c>
      <c r="D2681" s="122" t="s">
        <v>3146</v>
      </c>
      <c r="E2681" s="122">
        <v>2019</v>
      </c>
      <c r="F2681" s="122" t="s">
        <v>6564</v>
      </c>
      <c r="G2681" s="122" t="s">
        <v>3148</v>
      </c>
      <c r="H2681" s="122" t="s">
        <v>3217</v>
      </c>
      <c r="I2681" s="126">
        <v>44936</v>
      </c>
      <c r="K2681" s="122" t="s">
        <v>19359</v>
      </c>
      <c r="L2681" s="124" t="s">
        <v>19360</v>
      </c>
      <c r="M2681" s="122" t="s">
        <v>3154</v>
      </c>
      <c r="N2681" s="122">
        <v>75</v>
      </c>
      <c r="P2681" s="124" t="s">
        <v>19361</v>
      </c>
      <c r="R2681" s="125">
        <v>43721.577627314815</v>
      </c>
      <c r="S2681" s="125">
        <v>43726.192523148151</v>
      </c>
      <c r="T2681" s="122" t="s">
        <v>3158</v>
      </c>
      <c r="U2681" s="122" t="s">
        <v>3158</v>
      </c>
      <c r="V2681" s="122" t="s">
        <v>3158</v>
      </c>
      <c r="W2681" s="122" t="s">
        <v>3158</v>
      </c>
      <c r="X2681" s="122" t="s">
        <v>3158</v>
      </c>
      <c r="Y2681" s="122" t="s">
        <v>3158</v>
      </c>
      <c r="Z2681" s="122">
        <v>0</v>
      </c>
      <c r="AA2681" s="122" t="s">
        <v>3158</v>
      </c>
      <c r="AB2681" s="122" t="s">
        <v>3158</v>
      </c>
      <c r="AC2681" s="122" t="s">
        <v>3158</v>
      </c>
      <c r="AD2681" s="125">
        <v>43726.192523148151</v>
      </c>
      <c r="AE2681" s="122" t="s">
        <v>3158</v>
      </c>
    </row>
    <row r="2682" spans="1:31" ht="13">
      <c r="A2682" s="122">
        <v>5526</v>
      </c>
      <c r="B2682" s="122" t="s">
        <v>19362</v>
      </c>
      <c r="C2682" s="122" t="s">
        <v>19363</v>
      </c>
      <c r="D2682" s="122" t="s">
        <v>3146</v>
      </c>
      <c r="E2682" s="122">
        <v>2018</v>
      </c>
      <c r="F2682" s="122" t="s">
        <v>14056</v>
      </c>
      <c r="G2682" s="122" t="s">
        <v>3148</v>
      </c>
      <c r="H2682" s="122" t="s">
        <v>3217</v>
      </c>
      <c r="I2682" s="126">
        <v>44936</v>
      </c>
      <c r="K2682" s="122" t="s">
        <v>19364</v>
      </c>
      <c r="L2682" s="124" t="s">
        <v>19365</v>
      </c>
      <c r="M2682" s="122" t="s">
        <v>3154</v>
      </c>
      <c r="N2682" s="122">
        <v>75</v>
      </c>
      <c r="O2682" s="124" t="s">
        <v>19366</v>
      </c>
      <c r="P2682" s="124" t="s">
        <v>19367</v>
      </c>
      <c r="Q2682" s="124" t="s">
        <v>19368</v>
      </c>
      <c r="R2682" s="125">
        <v>43721.577627314815</v>
      </c>
      <c r="S2682" s="125">
        <v>43726.192523148151</v>
      </c>
      <c r="T2682" s="122" t="s">
        <v>3158</v>
      </c>
      <c r="U2682" s="122" t="s">
        <v>3158</v>
      </c>
      <c r="V2682" s="122" t="s">
        <v>3158</v>
      </c>
      <c r="W2682" s="122" t="s">
        <v>3158</v>
      </c>
      <c r="X2682" s="122" t="s">
        <v>3158</v>
      </c>
      <c r="Y2682" s="122" t="s">
        <v>3158</v>
      </c>
      <c r="Z2682" s="122">
        <v>0</v>
      </c>
      <c r="AA2682" s="122" t="s">
        <v>3158</v>
      </c>
      <c r="AB2682" s="122" t="s">
        <v>3158</v>
      </c>
      <c r="AC2682" s="122" t="s">
        <v>3158</v>
      </c>
      <c r="AD2682" s="125">
        <v>43726.192523148151</v>
      </c>
      <c r="AE2682" s="122" t="s">
        <v>3158</v>
      </c>
    </row>
    <row r="2683" spans="1:31" ht="13">
      <c r="A2683" s="122">
        <v>5527</v>
      </c>
      <c r="B2683" s="122" t="s">
        <v>19369</v>
      </c>
      <c r="C2683" s="122" t="s">
        <v>19370</v>
      </c>
      <c r="D2683" s="122" t="s">
        <v>3146</v>
      </c>
      <c r="E2683" s="122">
        <v>2010</v>
      </c>
      <c r="F2683" s="122" t="s">
        <v>14056</v>
      </c>
      <c r="G2683" s="122" t="s">
        <v>3148</v>
      </c>
      <c r="H2683" s="122" t="s">
        <v>3217</v>
      </c>
      <c r="I2683" s="122" t="s">
        <v>3326</v>
      </c>
      <c r="K2683" s="122" t="s">
        <v>19371</v>
      </c>
      <c r="L2683" s="124" t="s">
        <v>19372</v>
      </c>
      <c r="M2683" s="122" t="s">
        <v>3154</v>
      </c>
      <c r="N2683" s="122">
        <v>75</v>
      </c>
      <c r="O2683" s="124" t="s">
        <v>19373</v>
      </c>
      <c r="P2683" s="124" t="s">
        <v>19374</v>
      </c>
      <c r="Q2683" s="124" t="s">
        <v>19375</v>
      </c>
      <c r="R2683" s="125">
        <v>43721.577627314815</v>
      </c>
      <c r="S2683" s="125">
        <v>43726.192523148151</v>
      </c>
      <c r="T2683" s="122" t="s">
        <v>3158</v>
      </c>
      <c r="U2683" s="122" t="s">
        <v>3158</v>
      </c>
      <c r="V2683" s="122" t="s">
        <v>3158</v>
      </c>
      <c r="W2683" s="122" t="s">
        <v>3158</v>
      </c>
      <c r="X2683" s="122" t="s">
        <v>3158</v>
      </c>
      <c r="Y2683" s="122" t="s">
        <v>3158</v>
      </c>
      <c r="Z2683" s="122">
        <v>0</v>
      </c>
      <c r="AA2683" s="122" t="s">
        <v>3158</v>
      </c>
      <c r="AB2683" s="122" t="s">
        <v>3158</v>
      </c>
      <c r="AC2683" s="122" t="s">
        <v>3158</v>
      </c>
      <c r="AD2683" s="125">
        <v>43726.192523148151</v>
      </c>
      <c r="AE2683" s="122" t="s">
        <v>3158</v>
      </c>
    </row>
    <row r="2684" spans="1:31" ht="13">
      <c r="A2684" s="122">
        <v>5528</v>
      </c>
      <c r="B2684" s="122" t="s">
        <v>19376</v>
      </c>
      <c r="C2684" s="122" t="s">
        <v>19377</v>
      </c>
      <c r="D2684" s="122" t="s">
        <v>3146</v>
      </c>
      <c r="E2684" s="122">
        <v>2017</v>
      </c>
      <c r="F2684" s="122" t="s">
        <v>6564</v>
      </c>
      <c r="G2684" s="122" t="s">
        <v>3148</v>
      </c>
      <c r="H2684" s="122" t="s">
        <v>3217</v>
      </c>
      <c r="I2684" s="126">
        <v>44936</v>
      </c>
      <c r="K2684" s="122" t="s">
        <v>19378</v>
      </c>
      <c r="L2684" s="124" t="s">
        <v>19379</v>
      </c>
      <c r="M2684" s="122" t="s">
        <v>3154</v>
      </c>
      <c r="N2684" s="122">
        <v>75</v>
      </c>
      <c r="P2684" s="124" t="s">
        <v>19380</v>
      </c>
      <c r="Q2684" s="124" t="s">
        <v>19381</v>
      </c>
      <c r="R2684" s="125">
        <v>43721.577627314815</v>
      </c>
      <c r="S2684" s="125">
        <v>43726.192523148151</v>
      </c>
      <c r="T2684" s="122" t="s">
        <v>3158</v>
      </c>
      <c r="U2684" s="122" t="s">
        <v>3158</v>
      </c>
      <c r="V2684" s="122" t="s">
        <v>3158</v>
      </c>
      <c r="W2684" s="122" t="s">
        <v>3158</v>
      </c>
      <c r="X2684" s="122" t="s">
        <v>3158</v>
      </c>
      <c r="Y2684" s="122" t="s">
        <v>3158</v>
      </c>
      <c r="Z2684" s="122">
        <v>0</v>
      </c>
      <c r="AA2684" s="122" t="s">
        <v>3158</v>
      </c>
      <c r="AB2684" s="122" t="s">
        <v>3158</v>
      </c>
      <c r="AC2684" s="122" t="s">
        <v>3158</v>
      </c>
      <c r="AD2684" s="125">
        <v>43726.192523148151</v>
      </c>
      <c r="AE2684" s="122" t="s">
        <v>3158</v>
      </c>
    </row>
    <row r="2685" spans="1:31" ht="13">
      <c r="A2685" s="122">
        <v>5529</v>
      </c>
      <c r="B2685" s="122" t="s">
        <v>19382</v>
      </c>
      <c r="C2685" s="122" t="s">
        <v>19383</v>
      </c>
      <c r="D2685" s="122" t="s">
        <v>3146</v>
      </c>
      <c r="E2685" s="122">
        <v>2017</v>
      </c>
      <c r="F2685" s="122" t="s">
        <v>14056</v>
      </c>
      <c r="G2685" s="122" t="s">
        <v>3148</v>
      </c>
      <c r="H2685" s="122" t="s">
        <v>3217</v>
      </c>
      <c r="I2685" s="122" t="s">
        <v>19384</v>
      </c>
      <c r="K2685" s="122" t="s">
        <v>19385</v>
      </c>
      <c r="L2685" s="124" t="s">
        <v>19386</v>
      </c>
      <c r="M2685" s="122" t="s">
        <v>3154</v>
      </c>
      <c r="N2685" s="122">
        <v>75</v>
      </c>
      <c r="O2685" s="124" t="s">
        <v>19387</v>
      </c>
      <c r="R2685" s="125">
        <v>43721.577627314815</v>
      </c>
      <c r="S2685" s="125">
        <v>43726.192523148151</v>
      </c>
      <c r="T2685" s="122" t="s">
        <v>3158</v>
      </c>
      <c r="U2685" s="122" t="s">
        <v>3158</v>
      </c>
      <c r="V2685" s="122" t="s">
        <v>3158</v>
      </c>
      <c r="W2685" s="122" t="s">
        <v>3158</v>
      </c>
      <c r="X2685" s="122" t="s">
        <v>3158</v>
      </c>
      <c r="Y2685" s="122" t="s">
        <v>3158</v>
      </c>
      <c r="Z2685" s="122">
        <v>0</v>
      </c>
      <c r="AA2685" s="122" t="s">
        <v>3158</v>
      </c>
      <c r="AB2685" s="122" t="s">
        <v>3158</v>
      </c>
      <c r="AC2685" s="122" t="s">
        <v>3158</v>
      </c>
      <c r="AD2685" s="125">
        <v>43726.192523148151</v>
      </c>
      <c r="AE2685" s="122" t="s">
        <v>3158</v>
      </c>
    </row>
    <row r="2686" spans="1:31" ht="13">
      <c r="A2686" s="122">
        <v>5530</v>
      </c>
      <c r="B2686" s="122" t="s">
        <v>19388</v>
      </c>
      <c r="C2686" s="122" t="s">
        <v>19389</v>
      </c>
      <c r="D2686" s="122" t="s">
        <v>3146</v>
      </c>
      <c r="E2686" s="122">
        <v>2012</v>
      </c>
      <c r="F2686" s="122" t="s">
        <v>3225</v>
      </c>
      <c r="G2686" s="122" t="s">
        <v>3148</v>
      </c>
      <c r="H2686" s="122" t="s">
        <v>3217</v>
      </c>
      <c r="I2686" s="122" t="s">
        <v>3326</v>
      </c>
      <c r="K2686" s="122" t="s">
        <v>19390</v>
      </c>
      <c r="L2686" s="124" t="s">
        <v>19391</v>
      </c>
      <c r="M2686" s="122" t="s">
        <v>3154</v>
      </c>
      <c r="N2686" s="122">
        <v>75</v>
      </c>
      <c r="O2686" s="124" t="s">
        <v>19392</v>
      </c>
      <c r="P2686" s="124" t="s">
        <v>19393</v>
      </c>
      <c r="Q2686" s="124" t="s">
        <v>19394</v>
      </c>
      <c r="R2686" s="125">
        <v>43721.577627314815</v>
      </c>
      <c r="S2686" s="125">
        <v>43726.192523148151</v>
      </c>
      <c r="T2686" s="122" t="s">
        <v>3158</v>
      </c>
      <c r="U2686" s="122" t="s">
        <v>3158</v>
      </c>
      <c r="V2686" s="122" t="s">
        <v>3158</v>
      </c>
      <c r="W2686" s="122" t="s">
        <v>3158</v>
      </c>
      <c r="X2686" s="122" t="s">
        <v>3158</v>
      </c>
      <c r="Y2686" s="122" t="s">
        <v>3158</v>
      </c>
      <c r="Z2686" s="122">
        <v>0</v>
      </c>
      <c r="AA2686" s="122" t="s">
        <v>3158</v>
      </c>
      <c r="AB2686" s="122" t="s">
        <v>3158</v>
      </c>
      <c r="AC2686" s="122" t="s">
        <v>3158</v>
      </c>
      <c r="AD2686" s="125">
        <v>43726.192523148151</v>
      </c>
      <c r="AE2686" s="122" t="s">
        <v>3158</v>
      </c>
    </row>
    <row r="2687" spans="1:31" ht="13">
      <c r="A2687" s="122">
        <v>5531</v>
      </c>
      <c r="B2687" s="122" t="s">
        <v>19395</v>
      </c>
      <c r="C2687" s="122" t="s">
        <v>19396</v>
      </c>
      <c r="D2687" s="122" t="s">
        <v>3146</v>
      </c>
      <c r="E2687" s="122">
        <v>2015</v>
      </c>
      <c r="F2687" s="122" t="s">
        <v>3147</v>
      </c>
      <c r="G2687" s="122" t="s">
        <v>3148</v>
      </c>
      <c r="H2687" s="122" t="s">
        <v>3217</v>
      </c>
      <c r="I2687" s="122" t="s">
        <v>3326</v>
      </c>
      <c r="K2687" s="122" t="s">
        <v>19397</v>
      </c>
      <c r="L2687" s="124" t="s">
        <v>19398</v>
      </c>
      <c r="M2687" s="122" t="s">
        <v>3154</v>
      </c>
      <c r="N2687" s="122">
        <v>75</v>
      </c>
      <c r="O2687" s="124" t="s">
        <v>19399</v>
      </c>
      <c r="P2687" s="124" t="s">
        <v>19400</v>
      </c>
      <c r="Q2687" s="124" t="s">
        <v>19401</v>
      </c>
      <c r="R2687" s="125">
        <v>43721.577627314815</v>
      </c>
      <c r="S2687" s="125">
        <v>43726.192523148151</v>
      </c>
      <c r="T2687" s="122" t="s">
        <v>3158</v>
      </c>
      <c r="U2687" s="122" t="s">
        <v>3158</v>
      </c>
      <c r="V2687" s="122" t="s">
        <v>3158</v>
      </c>
      <c r="W2687" s="122" t="s">
        <v>3158</v>
      </c>
      <c r="X2687" s="122" t="s">
        <v>3158</v>
      </c>
      <c r="Y2687" s="122" t="s">
        <v>3158</v>
      </c>
      <c r="Z2687" s="122">
        <v>0</v>
      </c>
      <c r="AA2687" s="122" t="s">
        <v>3158</v>
      </c>
      <c r="AB2687" s="122" t="s">
        <v>3158</v>
      </c>
      <c r="AC2687" s="122" t="s">
        <v>3158</v>
      </c>
      <c r="AD2687" s="125">
        <v>43726.192523148151</v>
      </c>
      <c r="AE2687" s="122" t="s">
        <v>3158</v>
      </c>
    </row>
    <row r="2688" spans="1:31" ht="13">
      <c r="A2688" s="122">
        <v>5532</v>
      </c>
      <c r="B2688" s="122" t="s">
        <v>19402</v>
      </c>
      <c r="C2688" s="122" t="s">
        <v>19403</v>
      </c>
      <c r="D2688" s="122" t="s">
        <v>3146</v>
      </c>
      <c r="E2688" s="122">
        <v>2017</v>
      </c>
      <c r="F2688" s="122" t="s">
        <v>14056</v>
      </c>
      <c r="G2688" s="122" t="s">
        <v>3148</v>
      </c>
      <c r="H2688" s="122" t="s">
        <v>3217</v>
      </c>
      <c r="I2688" s="126">
        <v>44936</v>
      </c>
      <c r="K2688" s="122" t="s">
        <v>19404</v>
      </c>
      <c r="L2688" s="124" t="s">
        <v>19405</v>
      </c>
      <c r="M2688" s="122" t="s">
        <v>3154</v>
      </c>
      <c r="N2688" s="122">
        <v>75</v>
      </c>
      <c r="P2688" s="124" t="s">
        <v>19406</v>
      </c>
      <c r="R2688" s="125">
        <v>43721.577627314815</v>
      </c>
      <c r="S2688" s="125">
        <v>43726.192523148151</v>
      </c>
      <c r="T2688" s="122" t="s">
        <v>3158</v>
      </c>
      <c r="U2688" s="122" t="s">
        <v>3158</v>
      </c>
      <c r="V2688" s="122" t="s">
        <v>3158</v>
      </c>
      <c r="W2688" s="122" t="s">
        <v>3158</v>
      </c>
      <c r="X2688" s="122" t="s">
        <v>3158</v>
      </c>
      <c r="Y2688" s="122" t="s">
        <v>3158</v>
      </c>
      <c r="Z2688" s="122">
        <v>0</v>
      </c>
      <c r="AA2688" s="122" t="s">
        <v>3158</v>
      </c>
      <c r="AB2688" s="122" t="s">
        <v>3158</v>
      </c>
      <c r="AC2688" s="122" t="s">
        <v>3158</v>
      </c>
      <c r="AD2688" s="125">
        <v>43726.192523148151</v>
      </c>
      <c r="AE2688" s="122" t="s">
        <v>3158</v>
      </c>
    </row>
    <row r="2689" spans="1:31" ht="13">
      <c r="A2689" s="122">
        <v>5533</v>
      </c>
      <c r="B2689" s="122" t="s">
        <v>19407</v>
      </c>
      <c r="C2689" s="122" t="s">
        <v>19408</v>
      </c>
      <c r="D2689" s="122" t="s">
        <v>3146</v>
      </c>
      <c r="E2689" s="122">
        <v>2014</v>
      </c>
      <c r="F2689" s="122" t="s">
        <v>3255</v>
      </c>
      <c r="G2689" s="122" t="s">
        <v>3148</v>
      </c>
      <c r="H2689" s="122" t="s">
        <v>3217</v>
      </c>
      <c r="I2689" s="126">
        <v>44967</v>
      </c>
      <c r="K2689" s="122" t="s">
        <v>19409</v>
      </c>
      <c r="L2689" s="124" t="s">
        <v>19410</v>
      </c>
      <c r="M2689" s="122" t="s">
        <v>3154</v>
      </c>
      <c r="N2689" s="122">
        <v>75</v>
      </c>
      <c r="O2689" s="124" t="s">
        <v>19411</v>
      </c>
      <c r="P2689" s="124" t="s">
        <v>19412</v>
      </c>
      <c r="Q2689" s="124" t="s">
        <v>19413</v>
      </c>
      <c r="R2689" s="125">
        <v>43721.577627314815</v>
      </c>
      <c r="S2689" s="125">
        <v>43726.192523148151</v>
      </c>
      <c r="T2689" s="122" t="s">
        <v>3158</v>
      </c>
      <c r="U2689" s="122" t="s">
        <v>3158</v>
      </c>
      <c r="V2689" s="122" t="s">
        <v>3158</v>
      </c>
      <c r="W2689" s="122" t="s">
        <v>3158</v>
      </c>
      <c r="X2689" s="122" t="s">
        <v>3158</v>
      </c>
      <c r="Y2689" s="122" t="s">
        <v>3158</v>
      </c>
      <c r="Z2689" s="122">
        <v>0</v>
      </c>
      <c r="AA2689" s="122" t="s">
        <v>3158</v>
      </c>
      <c r="AB2689" s="122" t="s">
        <v>3158</v>
      </c>
      <c r="AC2689" s="122" t="s">
        <v>3158</v>
      </c>
      <c r="AD2689" s="125">
        <v>43726.192523148151</v>
      </c>
      <c r="AE2689" s="122" t="s">
        <v>3158</v>
      </c>
    </row>
    <row r="2690" spans="1:31" ht="13">
      <c r="A2690" s="122">
        <v>5534</v>
      </c>
      <c r="B2690" s="122" t="s">
        <v>19414</v>
      </c>
      <c r="C2690" s="122" t="s">
        <v>19415</v>
      </c>
      <c r="D2690" s="122" t="s">
        <v>3146</v>
      </c>
      <c r="E2690" s="122">
        <v>2014</v>
      </c>
      <c r="F2690" s="122" t="s">
        <v>14056</v>
      </c>
      <c r="G2690" s="122" t="s">
        <v>3148</v>
      </c>
      <c r="H2690" s="122" t="s">
        <v>3217</v>
      </c>
      <c r="I2690" s="122" t="s">
        <v>3326</v>
      </c>
      <c r="K2690" s="122" t="s">
        <v>19416</v>
      </c>
      <c r="L2690" s="124" t="s">
        <v>19417</v>
      </c>
      <c r="M2690" s="122" t="s">
        <v>3154</v>
      </c>
      <c r="N2690" s="122">
        <v>75</v>
      </c>
      <c r="O2690" s="124" t="s">
        <v>19418</v>
      </c>
      <c r="P2690" s="124" t="s">
        <v>19419</v>
      </c>
      <c r="Q2690" s="124" t="s">
        <v>19420</v>
      </c>
      <c r="R2690" s="125">
        <v>43721.577627314815</v>
      </c>
      <c r="S2690" s="125">
        <v>43726.192523148151</v>
      </c>
      <c r="T2690" s="122" t="s">
        <v>3158</v>
      </c>
      <c r="U2690" s="122" t="s">
        <v>3158</v>
      </c>
      <c r="V2690" s="122" t="s">
        <v>3158</v>
      </c>
      <c r="W2690" s="122" t="s">
        <v>3158</v>
      </c>
      <c r="X2690" s="122" t="s">
        <v>3158</v>
      </c>
      <c r="Y2690" s="122" t="s">
        <v>3158</v>
      </c>
      <c r="Z2690" s="122">
        <v>0</v>
      </c>
      <c r="AA2690" s="122" t="s">
        <v>3158</v>
      </c>
      <c r="AB2690" s="122" t="s">
        <v>3158</v>
      </c>
      <c r="AC2690" s="122" t="s">
        <v>3158</v>
      </c>
      <c r="AD2690" s="125">
        <v>43726.192523148151</v>
      </c>
      <c r="AE2690" s="122" t="s">
        <v>3158</v>
      </c>
    </row>
    <row r="2691" spans="1:31" ht="13">
      <c r="A2691" s="122">
        <v>5535</v>
      </c>
      <c r="B2691" s="122" t="s">
        <v>19421</v>
      </c>
      <c r="C2691" s="122" t="s">
        <v>19422</v>
      </c>
      <c r="D2691" s="122" t="s">
        <v>3146</v>
      </c>
      <c r="E2691" s="122">
        <v>2017</v>
      </c>
      <c r="F2691" s="122" t="s">
        <v>3147</v>
      </c>
      <c r="G2691" s="122" t="s">
        <v>3148</v>
      </c>
      <c r="H2691" s="122" t="s">
        <v>3217</v>
      </c>
      <c r="I2691" s="126">
        <v>44967</v>
      </c>
      <c r="K2691" s="122" t="s">
        <v>19423</v>
      </c>
      <c r="L2691" s="124" t="s">
        <v>19424</v>
      </c>
      <c r="M2691" s="122" t="s">
        <v>3154</v>
      </c>
      <c r="N2691" s="122">
        <v>75</v>
      </c>
      <c r="O2691" s="124" t="s">
        <v>19425</v>
      </c>
      <c r="P2691" s="124" t="s">
        <v>19426</v>
      </c>
      <c r="Q2691" s="124" t="s">
        <v>19427</v>
      </c>
      <c r="R2691" s="125">
        <v>43721.577627314815</v>
      </c>
      <c r="S2691" s="125">
        <v>43726.192523148151</v>
      </c>
      <c r="T2691" s="122" t="s">
        <v>3158</v>
      </c>
      <c r="U2691" s="122" t="s">
        <v>3158</v>
      </c>
      <c r="V2691" s="122" t="s">
        <v>3158</v>
      </c>
      <c r="W2691" s="122" t="s">
        <v>3158</v>
      </c>
      <c r="X2691" s="122" t="s">
        <v>3158</v>
      </c>
      <c r="Y2691" s="122" t="s">
        <v>3158</v>
      </c>
      <c r="Z2691" s="122">
        <v>0</v>
      </c>
      <c r="AA2691" s="122" t="s">
        <v>3158</v>
      </c>
      <c r="AB2691" s="122" t="s">
        <v>3158</v>
      </c>
      <c r="AC2691" s="122" t="s">
        <v>3158</v>
      </c>
      <c r="AD2691" s="125">
        <v>43726.192523148151</v>
      </c>
      <c r="AE2691" s="122" t="s">
        <v>3158</v>
      </c>
    </row>
    <row r="2692" spans="1:31" ht="13">
      <c r="A2692" s="122">
        <v>5536</v>
      </c>
      <c r="B2692" s="122" t="s">
        <v>19428</v>
      </c>
      <c r="C2692" s="122" t="s">
        <v>19429</v>
      </c>
      <c r="D2692" s="122" t="s">
        <v>3146</v>
      </c>
      <c r="E2692" s="122">
        <v>2019</v>
      </c>
      <c r="F2692" s="122" t="s">
        <v>3255</v>
      </c>
      <c r="G2692" s="122" t="s">
        <v>3148</v>
      </c>
      <c r="H2692" s="122" t="s">
        <v>3217</v>
      </c>
      <c r="I2692" s="126">
        <v>44967</v>
      </c>
      <c r="K2692" s="122" t="s">
        <v>19430</v>
      </c>
      <c r="L2692" s="124" t="s">
        <v>19431</v>
      </c>
      <c r="M2692" s="122" t="s">
        <v>3154</v>
      </c>
      <c r="N2692" s="122">
        <v>75</v>
      </c>
      <c r="P2692" s="124" t="s">
        <v>19432</v>
      </c>
      <c r="R2692" s="125">
        <v>43721.577627314815</v>
      </c>
      <c r="S2692" s="125">
        <v>43726.192523148151</v>
      </c>
      <c r="T2692" s="122" t="s">
        <v>3158</v>
      </c>
      <c r="U2692" s="122" t="s">
        <v>3158</v>
      </c>
      <c r="V2692" s="122" t="s">
        <v>3158</v>
      </c>
      <c r="W2692" s="122" t="s">
        <v>3158</v>
      </c>
      <c r="X2692" s="122" t="s">
        <v>3158</v>
      </c>
      <c r="Y2692" s="122" t="s">
        <v>3158</v>
      </c>
      <c r="Z2692" s="122">
        <v>0</v>
      </c>
      <c r="AA2692" s="122" t="s">
        <v>3158</v>
      </c>
      <c r="AB2692" s="122" t="s">
        <v>3158</v>
      </c>
      <c r="AC2692" s="122" t="s">
        <v>3158</v>
      </c>
      <c r="AD2692" s="125">
        <v>43726.192523148151</v>
      </c>
      <c r="AE2692" s="122" t="s">
        <v>3158</v>
      </c>
    </row>
    <row r="2693" spans="1:31" ht="13">
      <c r="A2693" s="122">
        <v>5537</v>
      </c>
      <c r="B2693" s="124" t="s">
        <v>19433</v>
      </c>
      <c r="C2693" s="122" t="s">
        <v>19434</v>
      </c>
      <c r="D2693" s="122" t="s">
        <v>3146</v>
      </c>
      <c r="E2693" s="122">
        <v>2017</v>
      </c>
      <c r="F2693" s="122" t="s">
        <v>14056</v>
      </c>
      <c r="G2693" s="122" t="s">
        <v>3148</v>
      </c>
      <c r="H2693" s="122" t="s">
        <v>3217</v>
      </c>
      <c r="K2693" s="122" t="s">
        <v>19435</v>
      </c>
      <c r="L2693" s="124" t="s">
        <v>19436</v>
      </c>
      <c r="M2693" s="122" t="s">
        <v>3154</v>
      </c>
      <c r="N2693" s="122">
        <v>75</v>
      </c>
      <c r="O2693" s="124" t="s">
        <v>19437</v>
      </c>
      <c r="P2693" s="124" t="s">
        <v>19438</v>
      </c>
      <c r="Q2693" s="124" t="s">
        <v>19439</v>
      </c>
      <c r="R2693" s="125">
        <v>43721.577627314815</v>
      </c>
      <c r="S2693" s="125">
        <v>43726.192523148151</v>
      </c>
      <c r="T2693" s="122" t="s">
        <v>3158</v>
      </c>
      <c r="U2693" s="122" t="s">
        <v>3158</v>
      </c>
      <c r="V2693" s="122" t="s">
        <v>3158</v>
      </c>
      <c r="W2693" s="122" t="s">
        <v>3158</v>
      </c>
      <c r="X2693" s="122" t="s">
        <v>3158</v>
      </c>
      <c r="Y2693" s="122" t="s">
        <v>3158</v>
      </c>
      <c r="Z2693" s="122">
        <v>0</v>
      </c>
      <c r="AA2693" s="122" t="s">
        <v>3158</v>
      </c>
      <c r="AB2693" s="122" t="s">
        <v>3158</v>
      </c>
      <c r="AC2693" s="122" t="s">
        <v>3158</v>
      </c>
      <c r="AD2693" s="125">
        <v>43726.192523148151</v>
      </c>
      <c r="AE2693" s="122" t="s">
        <v>3158</v>
      </c>
    </row>
    <row r="2694" spans="1:31" ht="13">
      <c r="A2694" s="122">
        <v>5538</v>
      </c>
      <c r="B2694" s="122" t="s">
        <v>19440</v>
      </c>
      <c r="C2694" s="122" t="s">
        <v>19441</v>
      </c>
      <c r="D2694" s="122" t="s">
        <v>3146</v>
      </c>
      <c r="E2694" s="122">
        <v>2010</v>
      </c>
      <c r="F2694" s="122" t="s">
        <v>6564</v>
      </c>
      <c r="G2694" s="122" t="s">
        <v>3148</v>
      </c>
      <c r="H2694" s="122" t="s">
        <v>3217</v>
      </c>
      <c r="I2694" s="122" t="s">
        <v>3326</v>
      </c>
      <c r="K2694" s="122" t="s">
        <v>19442</v>
      </c>
      <c r="L2694" s="124" t="s">
        <v>19443</v>
      </c>
      <c r="M2694" s="122" t="s">
        <v>3154</v>
      </c>
      <c r="N2694" s="122">
        <v>75</v>
      </c>
      <c r="O2694" s="124" t="s">
        <v>19444</v>
      </c>
      <c r="P2694" s="124" t="s">
        <v>19445</v>
      </c>
      <c r="Q2694" s="124" t="s">
        <v>19446</v>
      </c>
      <c r="R2694" s="125">
        <v>43721.577627314815</v>
      </c>
      <c r="S2694" s="125">
        <v>43726.192523148151</v>
      </c>
      <c r="T2694" s="122" t="s">
        <v>3158</v>
      </c>
      <c r="U2694" s="122" t="s">
        <v>3158</v>
      </c>
      <c r="V2694" s="122" t="s">
        <v>3158</v>
      </c>
      <c r="W2694" s="122" t="s">
        <v>3158</v>
      </c>
      <c r="X2694" s="122" t="s">
        <v>3158</v>
      </c>
      <c r="Y2694" s="122" t="s">
        <v>3158</v>
      </c>
      <c r="Z2694" s="122">
        <v>0</v>
      </c>
      <c r="AA2694" s="122" t="s">
        <v>3158</v>
      </c>
      <c r="AB2694" s="122" t="s">
        <v>3158</v>
      </c>
      <c r="AC2694" s="122" t="s">
        <v>3158</v>
      </c>
      <c r="AD2694" s="125">
        <v>43726.192523148151</v>
      </c>
      <c r="AE2694" s="122" t="s">
        <v>3158</v>
      </c>
    </row>
    <row r="2695" spans="1:31" ht="13">
      <c r="A2695" s="122">
        <v>5539</v>
      </c>
      <c r="B2695" s="122" t="s">
        <v>19447</v>
      </c>
      <c r="C2695" s="122" t="s">
        <v>19448</v>
      </c>
      <c r="D2695" s="122" t="s">
        <v>3146</v>
      </c>
      <c r="E2695" s="122">
        <v>2014</v>
      </c>
      <c r="F2695" s="122" t="s">
        <v>14056</v>
      </c>
      <c r="G2695" s="122" t="s">
        <v>3148</v>
      </c>
      <c r="H2695" s="122" t="s">
        <v>3217</v>
      </c>
      <c r="I2695" s="126">
        <v>44967</v>
      </c>
      <c r="K2695" s="122" t="s">
        <v>19449</v>
      </c>
      <c r="L2695" s="124" t="s">
        <v>19450</v>
      </c>
      <c r="M2695" s="122" t="s">
        <v>3154</v>
      </c>
      <c r="N2695" s="122">
        <v>75</v>
      </c>
      <c r="O2695" s="124" t="s">
        <v>19451</v>
      </c>
      <c r="P2695" s="124" t="s">
        <v>19452</v>
      </c>
      <c r="Q2695" s="124" t="s">
        <v>19453</v>
      </c>
      <c r="R2695" s="125">
        <v>43721.577627314815</v>
      </c>
      <c r="S2695" s="125">
        <v>43726.192523148151</v>
      </c>
      <c r="T2695" s="122" t="s">
        <v>3158</v>
      </c>
      <c r="U2695" s="122" t="s">
        <v>3158</v>
      </c>
      <c r="V2695" s="122" t="s">
        <v>3158</v>
      </c>
      <c r="W2695" s="122" t="s">
        <v>3158</v>
      </c>
      <c r="X2695" s="122" t="s">
        <v>3158</v>
      </c>
      <c r="Y2695" s="122" t="s">
        <v>3158</v>
      </c>
      <c r="Z2695" s="122">
        <v>0</v>
      </c>
      <c r="AA2695" s="122" t="s">
        <v>3158</v>
      </c>
      <c r="AB2695" s="122" t="s">
        <v>3158</v>
      </c>
      <c r="AC2695" s="122" t="s">
        <v>3158</v>
      </c>
      <c r="AD2695" s="125">
        <v>43726.192523148151</v>
      </c>
      <c r="AE2695" s="122" t="s">
        <v>3158</v>
      </c>
    </row>
    <row r="2696" spans="1:31" ht="13">
      <c r="A2696" s="122">
        <v>5540</v>
      </c>
      <c r="B2696" s="122" t="s">
        <v>19454</v>
      </c>
      <c r="C2696" s="122" t="s">
        <v>19455</v>
      </c>
      <c r="D2696" s="122" t="s">
        <v>3146</v>
      </c>
      <c r="E2696" s="122">
        <v>2014</v>
      </c>
      <c r="F2696" s="122" t="s">
        <v>7129</v>
      </c>
      <c r="G2696" s="122" t="s">
        <v>3148</v>
      </c>
      <c r="H2696" s="122" t="s">
        <v>3217</v>
      </c>
      <c r="I2696" s="126">
        <v>44967</v>
      </c>
      <c r="K2696" s="122" t="s">
        <v>19456</v>
      </c>
      <c r="L2696" s="124" t="s">
        <v>19457</v>
      </c>
      <c r="M2696" s="122" t="s">
        <v>3154</v>
      </c>
      <c r="N2696" s="122">
        <v>75</v>
      </c>
      <c r="O2696" s="124" t="s">
        <v>19458</v>
      </c>
      <c r="P2696" s="124" t="s">
        <v>19459</v>
      </c>
      <c r="Q2696" s="124" t="s">
        <v>19460</v>
      </c>
      <c r="R2696" s="125">
        <v>43721.577627314815</v>
      </c>
      <c r="S2696" s="125">
        <v>43726.192523148151</v>
      </c>
      <c r="T2696" s="122" t="s">
        <v>3158</v>
      </c>
      <c r="U2696" s="122" t="s">
        <v>3158</v>
      </c>
      <c r="V2696" s="122" t="s">
        <v>3158</v>
      </c>
      <c r="W2696" s="122" t="s">
        <v>3158</v>
      </c>
      <c r="X2696" s="122" t="s">
        <v>3158</v>
      </c>
      <c r="Y2696" s="122" t="s">
        <v>3158</v>
      </c>
      <c r="Z2696" s="122">
        <v>0</v>
      </c>
      <c r="AA2696" s="122" t="s">
        <v>3158</v>
      </c>
      <c r="AB2696" s="122" t="s">
        <v>3158</v>
      </c>
      <c r="AC2696" s="122" t="s">
        <v>3158</v>
      </c>
      <c r="AD2696" s="125">
        <v>43726.192523148151</v>
      </c>
      <c r="AE2696" s="122" t="s">
        <v>3158</v>
      </c>
    </row>
    <row r="2697" spans="1:31" ht="13">
      <c r="A2697" s="122">
        <v>5541</v>
      </c>
      <c r="B2697" s="122" t="s">
        <v>19461</v>
      </c>
      <c r="C2697" s="122" t="s">
        <v>19462</v>
      </c>
      <c r="D2697" s="122" t="s">
        <v>3146</v>
      </c>
      <c r="E2697" s="122">
        <v>2017</v>
      </c>
      <c r="F2697" s="122" t="s">
        <v>3160</v>
      </c>
      <c r="G2697" s="122" t="s">
        <v>3587</v>
      </c>
      <c r="H2697" s="122" t="s">
        <v>3217</v>
      </c>
      <c r="I2697" s="122" t="s">
        <v>3385</v>
      </c>
      <c r="J2697" s="122" t="s">
        <v>19463</v>
      </c>
      <c r="K2697" s="122" t="s">
        <v>19464</v>
      </c>
      <c r="L2697" s="124" t="s">
        <v>19465</v>
      </c>
      <c r="M2697" s="122" t="s">
        <v>3154</v>
      </c>
      <c r="N2697" s="122">
        <v>75</v>
      </c>
      <c r="O2697" s="124" t="s">
        <v>19466</v>
      </c>
      <c r="P2697" s="124" t="s">
        <v>19467</v>
      </c>
      <c r="Q2697" s="124" t="s">
        <v>19468</v>
      </c>
      <c r="R2697" s="125">
        <v>43721.577627314815</v>
      </c>
      <c r="S2697" s="125">
        <v>44481.35052083333</v>
      </c>
      <c r="T2697" s="122">
        <v>72</v>
      </c>
      <c r="U2697" s="122" t="s">
        <v>3278</v>
      </c>
      <c r="V2697" s="122" t="s">
        <v>3217</v>
      </c>
      <c r="W2697" s="122" t="s">
        <v>3158</v>
      </c>
      <c r="X2697" s="122" t="s">
        <v>3204</v>
      </c>
      <c r="Y2697" s="122" t="s">
        <v>3158</v>
      </c>
      <c r="Z2697" s="122">
        <v>0</v>
      </c>
      <c r="AA2697" s="122" t="s">
        <v>3158</v>
      </c>
      <c r="AB2697" s="122" t="s">
        <v>3158</v>
      </c>
      <c r="AC2697" s="122" t="s">
        <v>3158</v>
      </c>
      <c r="AD2697" s="125">
        <v>43726.192523148151</v>
      </c>
      <c r="AE2697" s="122" t="s">
        <v>3158</v>
      </c>
    </row>
    <row r="2698" spans="1:31" ht="13">
      <c r="A2698" s="122">
        <v>5542</v>
      </c>
      <c r="B2698" s="122" t="s">
        <v>19469</v>
      </c>
      <c r="C2698" s="122" t="s">
        <v>19470</v>
      </c>
      <c r="D2698" s="122" t="s">
        <v>3146</v>
      </c>
      <c r="E2698" s="122">
        <v>2018</v>
      </c>
      <c r="F2698" s="122" t="s">
        <v>3255</v>
      </c>
      <c r="G2698" s="122" t="s">
        <v>3148</v>
      </c>
      <c r="H2698" s="122" t="s">
        <v>3217</v>
      </c>
      <c r="I2698" s="122" t="s">
        <v>3326</v>
      </c>
      <c r="K2698" s="122" t="s">
        <v>19471</v>
      </c>
      <c r="L2698" s="124" t="s">
        <v>19472</v>
      </c>
      <c r="M2698" s="122" t="s">
        <v>3154</v>
      </c>
      <c r="N2698" s="122">
        <v>75</v>
      </c>
      <c r="O2698" s="124" t="s">
        <v>19473</v>
      </c>
      <c r="P2698" s="124" t="s">
        <v>19474</v>
      </c>
      <c r="Q2698" s="124" t="s">
        <v>19475</v>
      </c>
      <c r="R2698" s="125">
        <v>43721.577627314815</v>
      </c>
      <c r="S2698" s="125">
        <v>43726.192523148151</v>
      </c>
      <c r="T2698" s="122" t="s">
        <v>3158</v>
      </c>
      <c r="U2698" s="122" t="s">
        <v>3158</v>
      </c>
      <c r="V2698" s="122" t="s">
        <v>3158</v>
      </c>
      <c r="W2698" s="122" t="s">
        <v>3158</v>
      </c>
      <c r="X2698" s="122" t="s">
        <v>3158</v>
      </c>
      <c r="Y2698" s="122" t="s">
        <v>3158</v>
      </c>
      <c r="Z2698" s="122">
        <v>0</v>
      </c>
      <c r="AA2698" s="122" t="s">
        <v>3158</v>
      </c>
      <c r="AB2698" s="122" t="s">
        <v>3158</v>
      </c>
      <c r="AC2698" s="122" t="s">
        <v>3158</v>
      </c>
      <c r="AD2698" s="125">
        <v>43726.192523148151</v>
      </c>
      <c r="AE2698" s="122" t="s">
        <v>3158</v>
      </c>
    </row>
    <row r="2699" spans="1:31" ht="13">
      <c r="A2699" s="122">
        <v>5543</v>
      </c>
      <c r="B2699" s="124" t="s">
        <v>19476</v>
      </c>
      <c r="C2699" s="122" t="s">
        <v>19477</v>
      </c>
      <c r="D2699" s="122" t="s">
        <v>3146</v>
      </c>
      <c r="E2699" s="122">
        <v>2015</v>
      </c>
      <c r="F2699" s="122" t="s">
        <v>3255</v>
      </c>
      <c r="G2699" s="122" t="s">
        <v>3148</v>
      </c>
      <c r="H2699" s="122" t="s">
        <v>3217</v>
      </c>
      <c r="I2699" s="126">
        <v>44967</v>
      </c>
      <c r="K2699" s="122" t="s">
        <v>19478</v>
      </c>
      <c r="L2699" s="124" t="s">
        <v>19479</v>
      </c>
      <c r="M2699" s="122" t="s">
        <v>3154</v>
      </c>
      <c r="N2699" s="122">
        <v>75</v>
      </c>
      <c r="O2699" s="124" t="s">
        <v>19480</v>
      </c>
      <c r="P2699" s="124" t="s">
        <v>19481</v>
      </c>
      <c r="Q2699" s="124" t="s">
        <v>19482</v>
      </c>
      <c r="R2699" s="125">
        <v>43721.577627314815</v>
      </c>
      <c r="S2699" s="125">
        <v>43726.192523148151</v>
      </c>
      <c r="T2699" s="122" t="s">
        <v>3158</v>
      </c>
      <c r="U2699" s="122" t="s">
        <v>3158</v>
      </c>
      <c r="V2699" s="122" t="s">
        <v>3158</v>
      </c>
      <c r="W2699" s="122" t="s">
        <v>3158</v>
      </c>
      <c r="X2699" s="122" t="s">
        <v>3158</v>
      </c>
      <c r="Y2699" s="122" t="s">
        <v>3158</v>
      </c>
      <c r="Z2699" s="122">
        <v>0</v>
      </c>
      <c r="AA2699" s="122" t="s">
        <v>3158</v>
      </c>
      <c r="AB2699" s="122" t="s">
        <v>3158</v>
      </c>
      <c r="AC2699" s="122" t="s">
        <v>3158</v>
      </c>
      <c r="AD2699" s="125">
        <v>43726.192523148151</v>
      </c>
      <c r="AE2699" s="122" t="s">
        <v>3158</v>
      </c>
    </row>
    <row r="2700" spans="1:31" ht="13">
      <c r="A2700" s="122">
        <v>5544</v>
      </c>
      <c r="B2700" s="122" t="s">
        <v>19483</v>
      </c>
      <c r="C2700" s="122" t="s">
        <v>19484</v>
      </c>
      <c r="D2700" s="122" t="s">
        <v>3146</v>
      </c>
      <c r="E2700" s="122">
        <v>2012</v>
      </c>
      <c r="F2700" s="122" t="s">
        <v>3255</v>
      </c>
      <c r="G2700" s="122" t="s">
        <v>6005</v>
      </c>
      <c r="H2700" s="122" t="s">
        <v>3217</v>
      </c>
      <c r="I2700" s="122" t="s">
        <v>3375</v>
      </c>
      <c r="K2700" s="122" t="s">
        <v>19485</v>
      </c>
      <c r="L2700" s="124" t="s">
        <v>19486</v>
      </c>
      <c r="M2700" s="122" t="s">
        <v>3154</v>
      </c>
      <c r="N2700" s="122">
        <v>75</v>
      </c>
      <c r="O2700" s="124" t="s">
        <v>19487</v>
      </c>
      <c r="P2700" s="124" t="s">
        <v>19488</v>
      </c>
      <c r="Q2700" s="124" t="s">
        <v>19489</v>
      </c>
      <c r="R2700" s="125">
        <v>43721.577627314815</v>
      </c>
      <c r="S2700" s="125">
        <v>43726.192523148151</v>
      </c>
      <c r="T2700" s="122" t="s">
        <v>3158</v>
      </c>
      <c r="U2700" s="122" t="s">
        <v>3158</v>
      </c>
      <c r="V2700" s="122" t="s">
        <v>3158</v>
      </c>
      <c r="W2700" s="122" t="s">
        <v>3158</v>
      </c>
      <c r="X2700" s="122" t="s">
        <v>3158</v>
      </c>
      <c r="Y2700" s="122" t="s">
        <v>3158</v>
      </c>
      <c r="Z2700" s="122">
        <v>0</v>
      </c>
      <c r="AA2700" s="122" t="s">
        <v>3158</v>
      </c>
      <c r="AB2700" s="122" t="s">
        <v>3158</v>
      </c>
      <c r="AC2700" s="122" t="s">
        <v>3158</v>
      </c>
      <c r="AD2700" s="125">
        <v>43726.192523148151</v>
      </c>
      <c r="AE2700" s="122" t="s">
        <v>3158</v>
      </c>
    </row>
    <row r="2701" spans="1:31" ht="13">
      <c r="A2701" s="122">
        <v>5545</v>
      </c>
      <c r="B2701" s="122" t="s">
        <v>19490</v>
      </c>
      <c r="C2701" s="122" t="s">
        <v>19491</v>
      </c>
      <c r="D2701" s="122" t="s">
        <v>3146</v>
      </c>
      <c r="E2701" s="122">
        <v>2015</v>
      </c>
      <c r="F2701" s="122" t="s">
        <v>6564</v>
      </c>
      <c r="G2701" s="122" t="s">
        <v>3148</v>
      </c>
      <c r="H2701" s="122" t="s">
        <v>3217</v>
      </c>
      <c r="I2701" s="126">
        <v>44936</v>
      </c>
      <c r="K2701" s="122" t="s">
        <v>19492</v>
      </c>
      <c r="L2701" s="124" t="s">
        <v>19493</v>
      </c>
      <c r="M2701" s="122" t="s">
        <v>3154</v>
      </c>
      <c r="N2701" s="122">
        <v>75</v>
      </c>
      <c r="O2701" s="124" t="s">
        <v>19494</v>
      </c>
      <c r="Q2701" s="124" t="s">
        <v>19495</v>
      </c>
      <c r="R2701" s="125">
        <v>43721.577627314815</v>
      </c>
      <c r="S2701" s="125">
        <v>43726.192523148151</v>
      </c>
      <c r="T2701" s="122" t="s">
        <v>3158</v>
      </c>
      <c r="U2701" s="122" t="s">
        <v>3158</v>
      </c>
      <c r="V2701" s="122" t="s">
        <v>3158</v>
      </c>
      <c r="W2701" s="122" t="s">
        <v>3158</v>
      </c>
      <c r="X2701" s="122" t="s">
        <v>3158</v>
      </c>
      <c r="Y2701" s="122" t="s">
        <v>3158</v>
      </c>
      <c r="Z2701" s="122">
        <v>0</v>
      </c>
      <c r="AA2701" s="122" t="s">
        <v>3158</v>
      </c>
      <c r="AB2701" s="122" t="s">
        <v>3158</v>
      </c>
      <c r="AC2701" s="122" t="s">
        <v>3158</v>
      </c>
      <c r="AD2701" s="125">
        <v>43726.192523148151</v>
      </c>
      <c r="AE2701" s="122" t="s">
        <v>3158</v>
      </c>
    </row>
    <row r="2702" spans="1:31" ht="13">
      <c r="A2702" s="122">
        <v>5546</v>
      </c>
      <c r="B2702" s="122" t="s">
        <v>19496</v>
      </c>
      <c r="C2702" s="122" t="s">
        <v>19497</v>
      </c>
      <c r="D2702" s="122" t="s">
        <v>3146</v>
      </c>
      <c r="E2702" s="122">
        <v>2015</v>
      </c>
      <c r="F2702" s="122" t="s">
        <v>3182</v>
      </c>
      <c r="G2702" s="122" t="s">
        <v>6005</v>
      </c>
      <c r="H2702" s="122" t="s">
        <v>3217</v>
      </c>
      <c r="I2702" s="126">
        <v>44967</v>
      </c>
      <c r="K2702" s="122" t="s">
        <v>19498</v>
      </c>
      <c r="L2702" s="124" t="s">
        <v>19499</v>
      </c>
      <c r="M2702" s="122" t="s">
        <v>3154</v>
      </c>
      <c r="N2702" s="122">
        <v>75</v>
      </c>
      <c r="O2702" s="124" t="s">
        <v>19500</v>
      </c>
      <c r="P2702" s="124" t="s">
        <v>19501</v>
      </c>
      <c r="Q2702" s="124" t="s">
        <v>19502</v>
      </c>
      <c r="R2702" s="125">
        <v>43721.577627314815</v>
      </c>
      <c r="S2702" s="125">
        <v>43726.192523148151</v>
      </c>
      <c r="T2702" s="122" t="s">
        <v>3158</v>
      </c>
      <c r="U2702" s="122" t="s">
        <v>3158</v>
      </c>
      <c r="V2702" s="122" t="s">
        <v>3158</v>
      </c>
      <c r="W2702" s="122" t="s">
        <v>3158</v>
      </c>
      <c r="X2702" s="122" t="s">
        <v>3158</v>
      </c>
      <c r="Y2702" s="122" t="s">
        <v>3158</v>
      </c>
      <c r="Z2702" s="122">
        <v>0</v>
      </c>
      <c r="AA2702" s="122" t="s">
        <v>3158</v>
      </c>
      <c r="AB2702" s="122" t="s">
        <v>3158</v>
      </c>
      <c r="AC2702" s="122" t="s">
        <v>3158</v>
      </c>
      <c r="AD2702" s="125">
        <v>43726.192523148151</v>
      </c>
      <c r="AE2702" s="122" t="s">
        <v>3158</v>
      </c>
    </row>
    <row r="2703" spans="1:31" ht="13">
      <c r="A2703" s="122">
        <v>5547</v>
      </c>
      <c r="B2703" s="122" t="s">
        <v>19503</v>
      </c>
      <c r="C2703" s="122" t="s">
        <v>19504</v>
      </c>
      <c r="D2703" s="122" t="s">
        <v>3146</v>
      </c>
      <c r="E2703" s="122">
        <v>2016</v>
      </c>
      <c r="F2703" s="122" t="s">
        <v>14056</v>
      </c>
      <c r="G2703" s="122" t="s">
        <v>3148</v>
      </c>
      <c r="H2703" s="122" t="s">
        <v>3217</v>
      </c>
      <c r="I2703" s="126">
        <v>44967</v>
      </c>
      <c r="K2703" s="122" t="s">
        <v>19505</v>
      </c>
      <c r="L2703" s="124" t="s">
        <v>19506</v>
      </c>
      <c r="M2703" s="122" t="s">
        <v>3154</v>
      </c>
      <c r="N2703" s="122">
        <v>75</v>
      </c>
      <c r="O2703" s="124" t="s">
        <v>19507</v>
      </c>
      <c r="P2703" s="124" t="s">
        <v>19508</v>
      </c>
      <c r="Q2703" s="124" t="s">
        <v>19509</v>
      </c>
      <c r="R2703" s="125">
        <v>43721.577627314815</v>
      </c>
      <c r="S2703" s="125">
        <v>43726.192523148151</v>
      </c>
      <c r="T2703" s="122" t="s">
        <v>3158</v>
      </c>
      <c r="U2703" s="122" t="s">
        <v>3158</v>
      </c>
      <c r="V2703" s="122" t="s">
        <v>3158</v>
      </c>
      <c r="W2703" s="122" t="s">
        <v>3158</v>
      </c>
      <c r="X2703" s="122" t="s">
        <v>3158</v>
      </c>
      <c r="Y2703" s="122" t="s">
        <v>3158</v>
      </c>
      <c r="Z2703" s="122">
        <v>0</v>
      </c>
      <c r="AA2703" s="122" t="s">
        <v>3158</v>
      </c>
      <c r="AB2703" s="122" t="s">
        <v>3158</v>
      </c>
      <c r="AC2703" s="122" t="s">
        <v>3158</v>
      </c>
      <c r="AD2703" s="125">
        <v>43726.192523148151</v>
      </c>
      <c r="AE2703" s="122" t="s">
        <v>3158</v>
      </c>
    </row>
    <row r="2704" spans="1:31" ht="13">
      <c r="A2704" s="122">
        <v>5548</v>
      </c>
      <c r="B2704" s="122" t="s">
        <v>19510</v>
      </c>
      <c r="C2704" s="122" t="s">
        <v>19511</v>
      </c>
      <c r="D2704" s="122" t="s">
        <v>3146</v>
      </c>
      <c r="E2704" s="122">
        <v>2018</v>
      </c>
      <c r="F2704" s="122" t="s">
        <v>3225</v>
      </c>
      <c r="G2704" s="122" t="s">
        <v>3148</v>
      </c>
      <c r="H2704" s="122" t="s">
        <v>3217</v>
      </c>
      <c r="I2704" s="126">
        <v>44967</v>
      </c>
      <c r="K2704" s="122" t="s">
        <v>19512</v>
      </c>
      <c r="L2704" s="124" t="s">
        <v>19513</v>
      </c>
      <c r="M2704" s="122" t="s">
        <v>3154</v>
      </c>
      <c r="N2704" s="122">
        <v>75</v>
      </c>
      <c r="Q2704" s="124" t="s">
        <v>19514</v>
      </c>
      <c r="R2704" s="125">
        <v>43721.577627314815</v>
      </c>
      <c r="S2704" s="125">
        <v>43726.192523148151</v>
      </c>
      <c r="T2704" s="122" t="s">
        <v>3158</v>
      </c>
      <c r="U2704" s="122" t="s">
        <v>3158</v>
      </c>
      <c r="V2704" s="122" t="s">
        <v>3158</v>
      </c>
      <c r="W2704" s="122" t="s">
        <v>3158</v>
      </c>
      <c r="X2704" s="122" t="s">
        <v>3158</v>
      </c>
      <c r="Y2704" s="122" t="s">
        <v>3158</v>
      </c>
      <c r="Z2704" s="122">
        <v>0</v>
      </c>
      <c r="AA2704" s="122" t="s">
        <v>3158</v>
      </c>
      <c r="AB2704" s="122" t="s">
        <v>3158</v>
      </c>
      <c r="AC2704" s="122" t="s">
        <v>3158</v>
      </c>
      <c r="AD2704" s="125">
        <v>43726.192523148151</v>
      </c>
      <c r="AE2704" s="122" t="s">
        <v>3158</v>
      </c>
    </row>
    <row r="2705" spans="1:31" ht="13">
      <c r="A2705" s="122">
        <v>5549</v>
      </c>
      <c r="B2705" s="122" t="s">
        <v>19515</v>
      </c>
      <c r="C2705" s="122" t="s">
        <v>19516</v>
      </c>
      <c r="D2705" s="122" t="s">
        <v>3146</v>
      </c>
      <c r="E2705" s="122">
        <v>2018</v>
      </c>
      <c r="F2705" s="122" t="s">
        <v>16811</v>
      </c>
      <c r="G2705" s="122" t="s">
        <v>3148</v>
      </c>
      <c r="H2705" s="122" t="s">
        <v>3217</v>
      </c>
      <c r="I2705" s="126">
        <v>44967</v>
      </c>
      <c r="K2705" s="122" t="s">
        <v>19517</v>
      </c>
      <c r="L2705" s="124" t="s">
        <v>19518</v>
      </c>
      <c r="M2705" s="122" t="s">
        <v>3154</v>
      </c>
      <c r="N2705" s="122">
        <v>75</v>
      </c>
      <c r="R2705" s="125">
        <v>43721.577627314815</v>
      </c>
      <c r="S2705" s="125">
        <v>43726.19253472222</v>
      </c>
      <c r="T2705" s="122" t="s">
        <v>3158</v>
      </c>
      <c r="U2705" s="122" t="s">
        <v>3158</v>
      </c>
      <c r="V2705" s="122" t="s">
        <v>3158</v>
      </c>
      <c r="W2705" s="122" t="s">
        <v>3158</v>
      </c>
      <c r="X2705" s="122" t="s">
        <v>3158</v>
      </c>
      <c r="Y2705" s="122" t="s">
        <v>3158</v>
      </c>
      <c r="Z2705" s="122">
        <v>0</v>
      </c>
      <c r="AA2705" s="122" t="s">
        <v>3158</v>
      </c>
      <c r="AB2705" s="122" t="s">
        <v>3158</v>
      </c>
      <c r="AC2705" s="122" t="s">
        <v>3158</v>
      </c>
      <c r="AD2705" s="125">
        <v>43726.19253472222</v>
      </c>
      <c r="AE2705" s="122" t="s">
        <v>3158</v>
      </c>
    </row>
    <row r="2706" spans="1:31" ht="13">
      <c r="A2706" s="122">
        <v>5550</v>
      </c>
      <c r="B2706" s="122" t="s">
        <v>19519</v>
      </c>
      <c r="C2706" s="122" t="s">
        <v>19520</v>
      </c>
      <c r="D2706" s="122" t="s">
        <v>3146</v>
      </c>
      <c r="E2706" s="122">
        <v>2011</v>
      </c>
      <c r="F2706" s="122" t="s">
        <v>3255</v>
      </c>
      <c r="G2706" s="122" t="s">
        <v>6005</v>
      </c>
      <c r="H2706" s="122" t="s">
        <v>3217</v>
      </c>
      <c r="I2706" s="122" t="s">
        <v>3326</v>
      </c>
      <c r="K2706" s="122" t="s">
        <v>19521</v>
      </c>
      <c r="L2706" s="124" t="s">
        <v>19522</v>
      </c>
      <c r="M2706" s="122" t="s">
        <v>3154</v>
      </c>
      <c r="N2706" s="122">
        <v>75</v>
      </c>
      <c r="P2706" s="124" t="s">
        <v>19523</v>
      </c>
      <c r="Q2706" s="124" t="s">
        <v>19524</v>
      </c>
      <c r="R2706" s="125">
        <v>43721.577627314815</v>
      </c>
      <c r="S2706" s="125">
        <v>43726.19253472222</v>
      </c>
      <c r="T2706" s="122" t="s">
        <v>3158</v>
      </c>
      <c r="U2706" s="122" t="s">
        <v>3158</v>
      </c>
      <c r="V2706" s="122" t="s">
        <v>3158</v>
      </c>
      <c r="W2706" s="122" t="s">
        <v>3158</v>
      </c>
      <c r="X2706" s="122" t="s">
        <v>3158</v>
      </c>
      <c r="Y2706" s="122" t="s">
        <v>3158</v>
      </c>
      <c r="Z2706" s="122">
        <v>0</v>
      </c>
      <c r="AA2706" s="122" t="s">
        <v>3158</v>
      </c>
      <c r="AB2706" s="122" t="s">
        <v>3158</v>
      </c>
      <c r="AC2706" s="122" t="s">
        <v>3158</v>
      </c>
      <c r="AD2706" s="125">
        <v>43726.19253472222</v>
      </c>
      <c r="AE2706" s="122" t="s">
        <v>3158</v>
      </c>
    </row>
    <row r="2707" spans="1:31" ht="13">
      <c r="A2707" s="122">
        <v>5551</v>
      </c>
      <c r="B2707" s="122" t="s">
        <v>19525</v>
      </c>
      <c r="C2707" s="122" t="s">
        <v>19526</v>
      </c>
      <c r="D2707" s="122" t="s">
        <v>3146</v>
      </c>
      <c r="E2707" s="122">
        <v>2014</v>
      </c>
      <c r="F2707" s="122" t="s">
        <v>7129</v>
      </c>
      <c r="G2707" s="122" t="s">
        <v>3148</v>
      </c>
      <c r="H2707" s="122" t="s">
        <v>3217</v>
      </c>
      <c r="I2707" s="126">
        <v>44967</v>
      </c>
      <c r="K2707" s="122" t="s">
        <v>19527</v>
      </c>
      <c r="L2707" s="124" t="s">
        <v>19528</v>
      </c>
      <c r="M2707" s="122" t="s">
        <v>3154</v>
      </c>
      <c r="N2707" s="122">
        <v>75</v>
      </c>
      <c r="O2707" s="124" t="s">
        <v>19529</v>
      </c>
      <c r="Q2707" s="124" t="s">
        <v>19530</v>
      </c>
      <c r="R2707" s="125">
        <v>43721.577627314815</v>
      </c>
      <c r="S2707" s="125">
        <v>43726.19253472222</v>
      </c>
      <c r="T2707" s="122" t="s">
        <v>3158</v>
      </c>
      <c r="U2707" s="122" t="s">
        <v>3158</v>
      </c>
      <c r="V2707" s="122" t="s">
        <v>3158</v>
      </c>
      <c r="W2707" s="122" t="s">
        <v>3158</v>
      </c>
      <c r="X2707" s="122" t="s">
        <v>3158</v>
      </c>
      <c r="Y2707" s="122" t="s">
        <v>3158</v>
      </c>
      <c r="Z2707" s="122">
        <v>0</v>
      </c>
      <c r="AA2707" s="122" t="s">
        <v>3158</v>
      </c>
      <c r="AB2707" s="122" t="s">
        <v>3158</v>
      </c>
      <c r="AC2707" s="122" t="s">
        <v>3158</v>
      </c>
      <c r="AD2707" s="125">
        <v>43726.19253472222</v>
      </c>
      <c r="AE2707" s="122" t="s">
        <v>3158</v>
      </c>
    </row>
    <row r="2708" spans="1:31" ht="13">
      <c r="A2708" s="122">
        <v>5552</v>
      </c>
      <c r="B2708" s="122" t="s">
        <v>19531</v>
      </c>
      <c r="C2708" s="122" t="s">
        <v>19532</v>
      </c>
      <c r="D2708" s="122" t="s">
        <v>3146</v>
      </c>
      <c r="E2708" s="122">
        <v>2016</v>
      </c>
      <c r="F2708" s="122" t="s">
        <v>3147</v>
      </c>
      <c r="G2708" s="122" t="s">
        <v>3148</v>
      </c>
      <c r="H2708" s="122" t="s">
        <v>3217</v>
      </c>
      <c r="I2708" s="126">
        <v>44967</v>
      </c>
      <c r="K2708" s="122" t="s">
        <v>19533</v>
      </c>
      <c r="L2708" s="124" t="s">
        <v>19534</v>
      </c>
      <c r="M2708" s="122" t="s">
        <v>3154</v>
      </c>
      <c r="N2708" s="122">
        <v>75</v>
      </c>
      <c r="O2708" s="124" t="s">
        <v>19535</v>
      </c>
      <c r="P2708" s="124" t="s">
        <v>19536</v>
      </c>
      <c r="Q2708" s="124" t="s">
        <v>19537</v>
      </c>
      <c r="R2708" s="125">
        <v>43721.577627314815</v>
      </c>
      <c r="S2708" s="125">
        <v>43726.19253472222</v>
      </c>
      <c r="T2708" s="122" t="s">
        <v>3158</v>
      </c>
      <c r="U2708" s="122" t="s">
        <v>3158</v>
      </c>
      <c r="V2708" s="122" t="s">
        <v>3158</v>
      </c>
      <c r="W2708" s="122" t="s">
        <v>3158</v>
      </c>
      <c r="X2708" s="122" t="s">
        <v>3158</v>
      </c>
      <c r="Y2708" s="122" t="s">
        <v>3158</v>
      </c>
      <c r="Z2708" s="122">
        <v>0</v>
      </c>
      <c r="AA2708" s="122" t="s">
        <v>3158</v>
      </c>
      <c r="AB2708" s="122" t="s">
        <v>3158</v>
      </c>
      <c r="AC2708" s="122" t="s">
        <v>3158</v>
      </c>
      <c r="AD2708" s="125">
        <v>43726.19253472222</v>
      </c>
      <c r="AE2708" s="122" t="s">
        <v>3158</v>
      </c>
    </row>
    <row r="2709" spans="1:31" ht="13">
      <c r="A2709" s="122">
        <v>5553</v>
      </c>
      <c r="B2709" s="124" t="s">
        <v>19538</v>
      </c>
      <c r="C2709" s="122" t="s">
        <v>19539</v>
      </c>
      <c r="D2709" s="122" t="s">
        <v>3146</v>
      </c>
      <c r="E2709" s="122">
        <v>2011</v>
      </c>
      <c r="F2709" s="122" t="s">
        <v>14056</v>
      </c>
      <c r="G2709" s="122" t="s">
        <v>3148</v>
      </c>
      <c r="H2709" s="122" t="s">
        <v>3217</v>
      </c>
      <c r="I2709" s="126">
        <v>44967</v>
      </c>
      <c r="K2709" s="122" t="s">
        <v>19540</v>
      </c>
      <c r="L2709" s="124" t="s">
        <v>19541</v>
      </c>
      <c r="M2709" s="122" t="s">
        <v>3154</v>
      </c>
      <c r="N2709" s="122">
        <v>75</v>
      </c>
      <c r="O2709" s="124" t="s">
        <v>19542</v>
      </c>
      <c r="P2709" s="124" t="s">
        <v>19543</v>
      </c>
      <c r="Q2709" s="124" t="s">
        <v>19544</v>
      </c>
      <c r="R2709" s="125">
        <v>43721.577627314815</v>
      </c>
      <c r="S2709" s="125">
        <v>43726.19253472222</v>
      </c>
      <c r="T2709" s="122" t="s">
        <v>3158</v>
      </c>
      <c r="U2709" s="122" t="s">
        <v>3158</v>
      </c>
      <c r="V2709" s="122" t="s">
        <v>3158</v>
      </c>
      <c r="W2709" s="122" t="s">
        <v>3158</v>
      </c>
      <c r="X2709" s="122" t="s">
        <v>3158</v>
      </c>
      <c r="Y2709" s="122" t="s">
        <v>3158</v>
      </c>
      <c r="Z2709" s="122">
        <v>0</v>
      </c>
      <c r="AA2709" s="122" t="s">
        <v>3158</v>
      </c>
      <c r="AB2709" s="122" t="s">
        <v>3158</v>
      </c>
      <c r="AC2709" s="122" t="s">
        <v>3158</v>
      </c>
      <c r="AD2709" s="125">
        <v>43726.19253472222</v>
      </c>
      <c r="AE2709" s="122" t="s">
        <v>3158</v>
      </c>
    </row>
    <row r="2710" spans="1:31" ht="13">
      <c r="A2710" s="122">
        <v>5554</v>
      </c>
      <c r="B2710" s="124" t="s">
        <v>19545</v>
      </c>
      <c r="C2710" s="122" t="s">
        <v>19546</v>
      </c>
      <c r="D2710" s="122" t="s">
        <v>3146</v>
      </c>
      <c r="E2710" s="122">
        <v>2015</v>
      </c>
      <c r="F2710" s="122" t="s">
        <v>3147</v>
      </c>
      <c r="G2710" s="122" t="s">
        <v>3148</v>
      </c>
      <c r="H2710" s="122" t="s">
        <v>3217</v>
      </c>
      <c r="K2710" s="122" t="s">
        <v>19547</v>
      </c>
      <c r="L2710" s="124" t="s">
        <v>19548</v>
      </c>
      <c r="M2710" s="122" t="s">
        <v>3154</v>
      </c>
      <c r="N2710" s="122">
        <v>75</v>
      </c>
      <c r="P2710" s="124" t="s">
        <v>19549</v>
      </c>
      <c r="Q2710" s="124" t="s">
        <v>19550</v>
      </c>
      <c r="R2710" s="125">
        <v>43721.577627314815</v>
      </c>
      <c r="S2710" s="125">
        <v>43726.19253472222</v>
      </c>
      <c r="T2710" s="122" t="s">
        <v>3158</v>
      </c>
      <c r="U2710" s="122" t="s">
        <v>3158</v>
      </c>
      <c r="V2710" s="122" t="s">
        <v>3158</v>
      </c>
      <c r="W2710" s="122" t="s">
        <v>3158</v>
      </c>
      <c r="X2710" s="122" t="s">
        <v>3158</v>
      </c>
      <c r="Y2710" s="122" t="s">
        <v>3158</v>
      </c>
      <c r="Z2710" s="122">
        <v>0</v>
      </c>
      <c r="AA2710" s="122" t="s">
        <v>3158</v>
      </c>
      <c r="AB2710" s="122" t="s">
        <v>3158</v>
      </c>
      <c r="AC2710" s="122" t="s">
        <v>3158</v>
      </c>
      <c r="AD2710" s="125">
        <v>43726.19253472222</v>
      </c>
      <c r="AE2710" s="122" t="s">
        <v>3158</v>
      </c>
    </row>
    <row r="2711" spans="1:31" ht="13">
      <c r="A2711" s="122">
        <v>5555</v>
      </c>
      <c r="B2711" s="122" t="s">
        <v>19551</v>
      </c>
      <c r="C2711" s="122" t="s">
        <v>19552</v>
      </c>
      <c r="D2711" s="122" t="s">
        <v>3146</v>
      </c>
      <c r="E2711" s="122">
        <v>2015</v>
      </c>
      <c r="F2711" s="122" t="s">
        <v>3147</v>
      </c>
      <c r="G2711" s="122" t="s">
        <v>6005</v>
      </c>
      <c r="H2711" s="122" t="s">
        <v>3217</v>
      </c>
      <c r="I2711" s="126">
        <v>44967</v>
      </c>
      <c r="K2711" s="122" t="s">
        <v>19553</v>
      </c>
      <c r="L2711" s="124" t="s">
        <v>19554</v>
      </c>
      <c r="M2711" s="122" t="s">
        <v>3154</v>
      </c>
      <c r="N2711" s="122">
        <v>75</v>
      </c>
      <c r="P2711" s="124" t="s">
        <v>19555</v>
      </c>
      <c r="Q2711" s="124" t="s">
        <v>19556</v>
      </c>
      <c r="R2711" s="125">
        <v>43721.577627314815</v>
      </c>
      <c r="S2711" s="125">
        <v>43726.19253472222</v>
      </c>
      <c r="T2711" s="122" t="s">
        <v>3158</v>
      </c>
      <c r="U2711" s="122" t="s">
        <v>3158</v>
      </c>
      <c r="V2711" s="122" t="s">
        <v>3158</v>
      </c>
      <c r="W2711" s="122" t="s">
        <v>3158</v>
      </c>
      <c r="X2711" s="122" t="s">
        <v>3158</v>
      </c>
      <c r="Y2711" s="122" t="s">
        <v>3158</v>
      </c>
      <c r="Z2711" s="122">
        <v>0</v>
      </c>
      <c r="AA2711" s="122" t="s">
        <v>3158</v>
      </c>
      <c r="AB2711" s="122" t="s">
        <v>3158</v>
      </c>
      <c r="AC2711" s="122" t="s">
        <v>3158</v>
      </c>
      <c r="AD2711" s="125">
        <v>43726.19253472222</v>
      </c>
      <c r="AE2711" s="122" t="s">
        <v>3158</v>
      </c>
    </row>
    <row r="2712" spans="1:31" ht="13">
      <c r="A2712" s="122">
        <v>5556</v>
      </c>
      <c r="B2712" s="122" t="s">
        <v>19557</v>
      </c>
      <c r="C2712" s="122" t="s">
        <v>19558</v>
      </c>
      <c r="D2712" s="122" t="s">
        <v>3146</v>
      </c>
      <c r="E2712" s="122">
        <v>2018</v>
      </c>
      <c r="F2712" s="122" t="s">
        <v>3147</v>
      </c>
      <c r="G2712" s="122" t="s">
        <v>3148</v>
      </c>
      <c r="H2712" s="122" t="s">
        <v>3217</v>
      </c>
      <c r="I2712" s="126">
        <v>44967</v>
      </c>
      <c r="K2712" s="122" t="s">
        <v>19559</v>
      </c>
      <c r="L2712" s="124" t="s">
        <v>19560</v>
      </c>
      <c r="M2712" s="122" t="s">
        <v>3154</v>
      </c>
      <c r="N2712" s="122">
        <v>75</v>
      </c>
      <c r="P2712" s="124" t="s">
        <v>19561</v>
      </c>
      <c r="Q2712" s="124" t="s">
        <v>19562</v>
      </c>
      <c r="R2712" s="125">
        <v>43721.577627314815</v>
      </c>
      <c r="S2712" s="125">
        <v>43726.19253472222</v>
      </c>
      <c r="T2712" s="122" t="s">
        <v>3158</v>
      </c>
      <c r="U2712" s="122" t="s">
        <v>3158</v>
      </c>
      <c r="V2712" s="122" t="s">
        <v>3158</v>
      </c>
      <c r="W2712" s="122" t="s">
        <v>3158</v>
      </c>
      <c r="X2712" s="122" t="s">
        <v>3158</v>
      </c>
      <c r="Y2712" s="122" t="s">
        <v>3158</v>
      </c>
      <c r="Z2712" s="122">
        <v>0</v>
      </c>
      <c r="AA2712" s="122" t="s">
        <v>3158</v>
      </c>
      <c r="AB2712" s="122" t="s">
        <v>3158</v>
      </c>
      <c r="AC2712" s="122" t="s">
        <v>3158</v>
      </c>
      <c r="AD2712" s="125">
        <v>43726.19253472222</v>
      </c>
      <c r="AE2712" s="122" t="s">
        <v>3158</v>
      </c>
    </row>
    <row r="2713" spans="1:31" ht="13">
      <c r="A2713" s="122">
        <v>5557</v>
      </c>
      <c r="B2713" s="122" t="s">
        <v>19563</v>
      </c>
      <c r="C2713" s="122" t="s">
        <v>19564</v>
      </c>
      <c r="D2713" s="122" t="s">
        <v>3146</v>
      </c>
      <c r="E2713" s="122">
        <v>2018</v>
      </c>
      <c r="F2713" s="122" t="s">
        <v>14056</v>
      </c>
      <c r="G2713" s="122" t="s">
        <v>3148</v>
      </c>
      <c r="H2713" s="122" t="s">
        <v>3217</v>
      </c>
      <c r="I2713" s="126">
        <v>44967</v>
      </c>
      <c r="K2713" s="122" t="s">
        <v>19565</v>
      </c>
      <c r="L2713" s="124" t="s">
        <v>19566</v>
      </c>
      <c r="M2713" s="122" t="s">
        <v>3154</v>
      </c>
      <c r="N2713" s="122">
        <v>75</v>
      </c>
      <c r="O2713" s="124" t="s">
        <v>19567</v>
      </c>
      <c r="P2713" s="124" t="s">
        <v>19568</v>
      </c>
      <c r="Q2713" s="124" t="s">
        <v>19569</v>
      </c>
      <c r="R2713" s="125">
        <v>43721.577627314815</v>
      </c>
      <c r="S2713" s="125">
        <v>43726.19253472222</v>
      </c>
      <c r="T2713" s="122" t="s">
        <v>3158</v>
      </c>
      <c r="U2713" s="122" t="s">
        <v>3158</v>
      </c>
      <c r="V2713" s="122" t="s">
        <v>3158</v>
      </c>
      <c r="W2713" s="122" t="s">
        <v>3158</v>
      </c>
      <c r="X2713" s="122" t="s">
        <v>3158</v>
      </c>
      <c r="Y2713" s="122" t="s">
        <v>3158</v>
      </c>
      <c r="Z2713" s="122">
        <v>0</v>
      </c>
      <c r="AA2713" s="122" t="s">
        <v>3158</v>
      </c>
      <c r="AB2713" s="122" t="s">
        <v>3158</v>
      </c>
      <c r="AC2713" s="122" t="s">
        <v>3158</v>
      </c>
      <c r="AD2713" s="125">
        <v>43726.19253472222</v>
      </c>
      <c r="AE2713" s="122" t="s">
        <v>3158</v>
      </c>
    </row>
    <row r="2714" spans="1:31" ht="13">
      <c r="A2714" s="122">
        <v>5558</v>
      </c>
      <c r="B2714" s="122" t="s">
        <v>19570</v>
      </c>
      <c r="C2714" s="122" t="s">
        <v>19571</v>
      </c>
      <c r="D2714" s="122" t="s">
        <v>3146</v>
      </c>
      <c r="E2714" s="122">
        <v>2013</v>
      </c>
      <c r="F2714" s="122" t="s">
        <v>14056</v>
      </c>
      <c r="G2714" s="122" t="s">
        <v>6005</v>
      </c>
      <c r="H2714" s="122" t="s">
        <v>3217</v>
      </c>
      <c r="I2714" s="122" t="s">
        <v>3326</v>
      </c>
      <c r="K2714" s="122" t="s">
        <v>19572</v>
      </c>
      <c r="L2714" s="124" t="s">
        <v>19573</v>
      </c>
      <c r="M2714" s="122" t="s">
        <v>3154</v>
      </c>
      <c r="N2714" s="122">
        <v>75</v>
      </c>
      <c r="O2714" s="124" t="s">
        <v>19574</v>
      </c>
      <c r="P2714" s="124" t="s">
        <v>19575</v>
      </c>
      <c r="Q2714" s="124" t="s">
        <v>19576</v>
      </c>
      <c r="R2714" s="125">
        <v>43721.577627314815</v>
      </c>
      <c r="S2714" s="125">
        <v>43726.19253472222</v>
      </c>
      <c r="T2714" s="122" t="s">
        <v>3158</v>
      </c>
      <c r="U2714" s="122" t="s">
        <v>3158</v>
      </c>
      <c r="V2714" s="122" t="s">
        <v>3158</v>
      </c>
      <c r="W2714" s="122" t="s">
        <v>3158</v>
      </c>
      <c r="X2714" s="122" t="s">
        <v>3158</v>
      </c>
      <c r="Y2714" s="122" t="s">
        <v>3158</v>
      </c>
      <c r="Z2714" s="122">
        <v>0</v>
      </c>
      <c r="AA2714" s="122" t="s">
        <v>3158</v>
      </c>
      <c r="AB2714" s="122" t="s">
        <v>3158</v>
      </c>
      <c r="AC2714" s="122" t="s">
        <v>3158</v>
      </c>
      <c r="AD2714" s="125">
        <v>43726.19253472222</v>
      </c>
      <c r="AE2714" s="122" t="s">
        <v>3158</v>
      </c>
    </row>
    <row r="2715" spans="1:31" ht="13">
      <c r="A2715" s="122">
        <v>5559</v>
      </c>
      <c r="B2715" s="122" t="s">
        <v>19577</v>
      </c>
      <c r="C2715" s="122" t="s">
        <v>19578</v>
      </c>
      <c r="D2715" s="122" t="s">
        <v>3146</v>
      </c>
      <c r="E2715" s="122">
        <v>2017</v>
      </c>
      <c r="F2715" s="122" t="s">
        <v>6564</v>
      </c>
      <c r="G2715" s="122" t="s">
        <v>3148</v>
      </c>
      <c r="H2715" s="122" t="s">
        <v>3217</v>
      </c>
      <c r="I2715" s="126">
        <v>44967</v>
      </c>
      <c r="K2715" s="122" t="s">
        <v>19579</v>
      </c>
      <c r="L2715" s="124" t="s">
        <v>19580</v>
      </c>
      <c r="M2715" s="122" t="s">
        <v>3154</v>
      </c>
      <c r="N2715" s="122">
        <v>75</v>
      </c>
      <c r="P2715" s="124" t="s">
        <v>19581</v>
      </c>
      <c r="Q2715" s="124" t="s">
        <v>19582</v>
      </c>
      <c r="R2715" s="125">
        <v>43721.577627314815</v>
      </c>
      <c r="S2715" s="125">
        <v>43726.19253472222</v>
      </c>
      <c r="T2715" s="122" t="s">
        <v>3158</v>
      </c>
      <c r="U2715" s="122" t="s">
        <v>3158</v>
      </c>
      <c r="V2715" s="122" t="s">
        <v>3158</v>
      </c>
      <c r="W2715" s="122" t="s">
        <v>3158</v>
      </c>
      <c r="X2715" s="122" t="s">
        <v>3158</v>
      </c>
      <c r="Y2715" s="122" t="s">
        <v>3158</v>
      </c>
      <c r="Z2715" s="122">
        <v>0</v>
      </c>
      <c r="AA2715" s="122" t="s">
        <v>3158</v>
      </c>
      <c r="AB2715" s="122" t="s">
        <v>3158</v>
      </c>
      <c r="AC2715" s="122" t="s">
        <v>3158</v>
      </c>
      <c r="AD2715" s="125">
        <v>43726.19253472222</v>
      </c>
      <c r="AE2715" s="122" t="s">
        <v>3158</v>
      </c>
    </row>
    <row r="2716" spans="1:31" ht="13">
      <c r="A2716" s="122">
        <v>5560</v>
      </c>
      <c r="B2716" s="122" t="s">
        <v>19583</v>
      </c>
      <c r="C2716" s="122" t="s">
        <v>19584</v>
      </c>
      <c r="D2716" s="122" t="s">
        <v>3146</v>
      </c>
      <c r="E2716" s="122">
        <v>2014</v>
      </c>
      <c r="F2716" s="122" t="s">
        <v>3225</v>
      </c>
      <c r="G2716" s="122" t="s">
        <v>3148</v>
      </c>
      <c r="H2716" s="122" t="s">
        <v>3217</v>
      </c>
      <c r="I2716" s="126">
        <v>44967</v>
      </c>
      <c r="K2716" s="122" t="s">
        <v>19585</v>
      </c>
      <c r="L2716" s="124" t="s">
        <v>19586</v>
      </c>
      <c r="M2716" s="122" t="s">
        <v>3154</v>
      </c>
      <c r="N2716" s="122">
        <v>75</v>
      </c>
      <c r="P2716" s="124" t="s">
        <v>19587</v>
      </c>
      <c r="Q2716" s="124" t="s">
        <v>19588</v>
      </c>
      <c r="R2716" s="125">
        <v>43721.577627314815</v>
      </c>
      <c r="S2716" s="125">
        <v>43726.19253472222</v>
      </c>
      <c r="T2716" s="122" t="s">
        <v>3158</v>
      </c>
      <c r="U2716" s="122" t="s">
        <v>3158</v>
      </c>
      <c r="V2716" s="122" t="s">
        <v>3158</v>
      </c>
      <c r="W2716" s="122" t="s">
        <v>3158</v>
      </c>
      <c r="X2716" s="122" t="s">
        <v>3158</v>
      </c>
      <c r="Y2716" s="122" t="s">
        <v>3158</v>
      </c>
      <c r="Z2716" s="122">
        <v>0</v>
      </c>
      <c r="AA2716" s="122" t="s">
        <v>3158</v>
      </c>
      <c r="AB2716" s="122" t="s">
        <v>3158</v>
      </c>
      <c r="AC2716" s="122" t="s">
        <v>3158</v>
      </c>
      <c r="AD2716" s="125">
        <v>43726.19253472222</v>
      </c>
      <c r="AE2716" s="122" t="s">
        <v>3158</v>
      </c>
    </row>
    <row r="2717" spans="1:31" ht="13">
      <c r="A2717" s="122">
        <v>5561</v>
      </c>
      <c r="B2717" s="122" t="s">
        <v>19589</v>
      </c>
      <c r="C2717" s="122" t="s">
        <v>19590</v>
      </c>
      <c r="D2717" s="122" t="s">
        <v>3146</v>
      </c>
      <c r="E2717" s="122">
        <v>2015</v>
      </c>
      <c r="F2717" s="122" t="s">
        <v>7129</v>
      </c>
      <c r="G2717" s="122" t="s">
        <v>19270</v>
      </c>
      <c r="H2717" s="122" t="s">
        <v>3217</v>
      </c>
      <c r="I2717" s="126">
        <v>44936</v>
      </c>
      <c r="K2717" s="122" t="s">
        <v>19591</v>
      </c>
      <c r="L2717" s="124" t="s">
        <v>19592</v>
      </c>
      <c r="M2717" s="122" t="s">
        <v>3154</v>
      </c>
      <c r="N2717" s="122">
        <v>75</v>
      </c>
      <c r="O2717" s="124" t="s">
        <v>19593</v>
      </c>
      <c r="P2717" s="124" t="s">
        <v>19594</v>
      </c>
      <c r="Q2717" s="124" t="s">
        <v>19595</v>
      </c>
      <c r="R2717" s="125">
        <v>43721.577627314815</v>
      </c>
      <c r="S2717" s="125">
        <v>43726.19253472222</v>
      </c>
      <c r="T2717" s="122" t="s">
        <v>3158</v>
      </c>
      <c r="U2717" s="122" t="s">
        <v>3158</v>
      </c>
      <c r="V2717" s="122" t="s">
        <v>3158</v>
      </c>
      <c r="W2717" s="122" t="s">
        <v>3158</v>
      </c>
      <c r="X2717" s="122" t="s">
        <v>3158</v>
      </c>
      <c r="Y2717" s="122" t="s">
        <v>3158</v>
      </c>
      <c r="Z2717" s="122">
        <v>0</v>
      </c>
      <c r="AA2717" s="122" t="s">
        <v>3158</v>
      </c>
      <c r="AB2717" s="122" t="s">
        <v>3158</v>
      </c>
      <c r="AC2717" s="122" t="s">
        <v>3158</v>
      </c>
      <c r="AD2717" s="125">
        <v>43726.19253472222</v>
      </c>
      <c r="AE2717" s="122" t="s">
        <v>3158</v>
      </c>
    </row>
    <row r="2718" spans="1:31" ht="13">
      <c r="A2718" s="122">
        <v>5562</v>
      </c>
      <c r="B2718" s="122" t="s">
        <v>19596</v>
      </c>
      <c r="C2718" s="122" t="s">
        <v>19597</v>
      </c>
      <c r="D2718" s="122" t="s">
        <v>3146</v>
      </c>
      <c r="E2718" s="122">
        <v>2018</v>
      </c>
      <c r="F2718" s="122" t="s">
        <v>14056</v>
      </c>
      <c r="G2718" s="122" t="s">
        <v>3148</v>
      </c>
      <c r="H2718" s="122" t="s">
        <v>3217</v>
      </c>
      <c r="I2718" s="126">
        <v>44967</v>
      </c>
      <c r="K2718" s="122" t="s">
        <v>19598</v>
      </c>
      <c r="L2718" s="124" t="s">
        <v>19599</v>
      </c>
      <c r="M2718" s="122" t="s">
        <v>3154</v>
      </c>
      <c r="N2718" s="122">
        <v>75</v>
      </c>
      <c r="O2718" s="124" t="s">
        <v>19600</v>
      </c>
      <c r="P2718" s="124" t="s">
        <v>19601</v>
      </c>
      <c r="Q2718" s="124" t="s">
        <v>19602</v>
      </c>
      <c r="R2718" s="125">
        <v>43721.577627314815</v>
      </c>
      <c r="S2718" s="125">
        <v>43726.19253472222</v>
      </c>
      <c r="T2718" s="122" t="s">
        <v>3158</v>
      </c>
      <c r="U2718" s="122" t="s">
        <v>3158</v>
      </c>
      <c r="V2718" s="122" t="s">
        <v>3158</v>
      </c>
      <c r="W2718" s="122" t="s">
        <v>3158</v>
      </c>
      <c r="X2718" s="122" t="s">
        <v>3158</v>
      </c>
      <c r="Y2718" s="122" t="s">
        <v>3158</v>
      </c>
      <c r="Z2718" s="122">
        <v>0</v>
      </c>
      <c r="AA2718" s="122" t="s">
        <v>3158</v>
      </c>
      <c r="AB2718" s="122" t="s">
        <v>3158</v>
      </c>
      <c r="AC2718" s="122" t="s">
        <v>3158</v>
      </c>
      <c r="AD2718" s="125">
        <v>43726.19253472222</v>
      </c>
      <c r="AE2718" s="122" t="s">
        <v>3158</v>
      </c>
    </row>
    <row r="2719" spans="1:31" ht="13">
      <c r="A2719" s="122">
        <v>5563</v>
      </c>
      <c r="B2719" s="122" t="s">
        <v>19603</v>
      </c>
      <c r="C2719" s="122" t="s">
        <v>19604</v>
      </c>
      <c r="D2719" s="122" t="s">
        <v>3146</v>
      </c>
      <c r="E2719" s="122">
        <v>2017</v>
      </c>
      <c r="F2719" s="122" t="s">
        <v>14056</v>
      </c>
      <c r="G2719" s="122" t="s">
        <v>6005</v>
      </c>
      <c r="H2719" s="122" t="s">
        <v>3217</v>
      </c>
      <c r="I2719" s="126">
        <v>44967</v>
      </c>
      <c r="K2719" s="122" t="s">
        <v>19605</v>
      </c>
      <c r="L2719" s="124" t="s">
        <v>19606</v>
      </c>
      <c r="M2719" s="122" t="s">
        <v>3154</v>
      </c>
      <c r="N2719" s="122">
        <v>75</v>
      </c>
      <c r="P2719" s="124" t="s">
        <v>19607</v>
      </c>
      <c r="Q2719" s="124" t="s">
        <v>19608</v>
      </c>
      <c r="R2719" s="125">
        <v>43721.577627314815</v>
      </c>
      <c r="S2719" s="125">
        <v>43726.19253472222</v>
      </c>
      <c r="T2719" s="122" t="s">
        <v>3158</v>
      </c>
      <c r="U2719" s="122" t="s">
        <v>3158</v>
      </c>
      <c r="V2719" s="122" t="s">
        <v>3158</v>
      </c>
      <c r="W2719" s="122" t="s">
        <v>3158</v>
      </c>
      <c r="X2719" s="122" t="s">
        <v>3158</v>
      </c>
      <c r="Y2719" s="122" t="s">
        <v>3158</v>
      </c>
      <c r="Z2719" s="122">
        <v>0</v>
      </c>
      <c r="AA2719" s="122" t="s">
        <v>3158</v>
      </c>
      <c r="AB2719" s="122" t="s">
        <v>3158</v>
      </c>
      <c r="AC2719" s="122" t="s">
        <v>3158</v>
      </c>
      <c r="AD2719" s="125">
        <v>43726.19253472222</v>
      </c>
      <c r="AE2719" s="122" t="s">
        <v>3158</v>
      </c>
    </row>
    <row r="2720" spans="1:31" ht="13">
      <c r="A2720" s="122">
        <v>5564</v>
      </c>
      <c r="B2720" s="122" t="s">
        <v>19609</v>
      </c>
      <c r="C2720" s="122" t="s">
        <v>19610</v>
      </c>
      <c r="D2720" s="122" t="s">
        <v>3146</v>
      </c>
      <c r="E2720" s="122">
        <v>2019</v>
      </c>
      <c r="F2720" s="122" t="s">
        <v>7129</v>
      </c>
      <c r="G2720" s="122" t="s">
        <v>19046</v>
      </c>
      <c r="H2720" s="122" t="s">
        <v>3217</v>
      </c>
      <c r="I2720" s="126">
        <v>44967</v>
      </c>
      <c r="K2720" s="122" t="s">
        <v>19611</v>
      </c>
      <c r="L2720" s="124" t="s">
        <v>19612</v>
      </c>
      <c r="M2720" s="122" t="s">
        <v>3154</v>
      </c>
      <c r="N2720" s="122">
        <v>75</v>
      </c>
      <c r="O2720" s="124" t="s">
        <v>19613</v>
      </c>
      <c r="P2720" s="124" t="s">
        <v>19614</v>
      </c>
      <c r="Q2720" s="124" t="s">
        <v>19615</v>
      </c>
      <c r="R2720" s="125">
        <v>43721.577627314815</v>
      </c>
      <c r="S2720" s="125">
        <v>43726.19253472222</v>
      </c>
      <c r="T2720" s="122" t="s">
        <v>3158</v>
      </c>
      <c r="U2720" s="122" t="s">
        <v>3158</v>
      </c>
      <c r="V2720" s="122" t="s">
        <v>3158</v>
      </c>
      <c r="W2720" s="122" t="s">
        <v>3158</v>
      </c>
      <c r="X2720" s="122" t="s">
        <v>3158</v>
      </c>
      <c r="Y2720" s="122" t="s">
        <v>3158</v>
      </c>
      <c r="Z2720" s="122">
        <v>0</v>
      </c>
      <c r="AA2720" s="122" t="s">
        <v>3158</v>
      </c>
      <c r="AB2720" s="122" t="s">
        <v>3158</v>
      </c>
      <c r="AC2720" s="122" t="s">
        <v>3158</v>
      </c>
      <c r="AD2720" s="125">
        <v>43726.19253472222</v>
      </c>
      <c r="AE2720" s="122" t="s">
        <v>3158</v>
      </c>
    </row>
    <row r="2721" spans="1:31" ht="13">
      <c r="A2721" s="122">
        <v>5565</v>
      </c>
      <c r="B2721" s="124" t="s">
        <v>19616</v>
      </c>
      <c r="C2721" s="122" t="s">
        <v>19617</v>
      </c>
      <c r="D2721" s="122" t="s">
        <v>3146</v>
      </c>
      <c r="E2721" s="122">
        <v>2018</v>
      </c>
      <c r="F2721" s="122" t="s">
        <v>14056</v>
      </c>
      <c r="G2721" s="122" t="s">
        <v>3148</v>
      </c>
      <c r="H2721" s="122" t="s">
        <v>3217</v>
      </c>
      <c r="I2721" s="126">
        <v>44967</v>
      </c>
      <c r="K2721" s="122" t="s">
        <v>19618</v>
      </c>
      <c r="L2721" s="124" t="s">
        <v>19619</v>
      </c>
      <c r="M2721" s="122" t="s">
        <v>3154</v>
      </c>
      <c r="N2721" s="122">
        <v>75</v>
      </c>
      <c r="O2721" s="124" t="s">
        <v>19620</v>
      </c>
      <c r="P2721" s="124" t="s">
        <v>19621</v>
      </c>
      <c r="Q2721" s="124" t="s">
        <v>19622</v>
      </c>
      <c r="R2721" s="125">
        <v>43721.577627314815</v>
      </c>
      <c r="S2721" s="125">
        <v>43726.19253472222</v>
      </c>
      <c r="T2721" s="122" t="s">
        <v>3158</v>
      </c>
      <c r="U2721" s="122" t="s">
        <v>3158</v>
      </c>
      <c r="V2721" s="122" t="s">
        <v>3158</v>
      </c>
      <c r="W2721" s="122" t="s">
        <v>3158</v>
      </c>
      <c r="X2721" s="122" t="s">
        <v>3158</v>
      </c>
      <c r="Y2721" s="122" t="s">
        <v>3158</v>
      </c>
      <c r="Z2721" s="122">
        <v>0</v>
      </c>
      <c r="AA2721" s="122" t="s">
        <v>3158</v>
      </c>
      <c r="AB2721" s="122" t="s">
        <v>3158</v>
      </c>
      <c r="AC2721" s="122" t="s">
        <v>3158</v>
      </c>
      <c r="AD2721" s="125">
        <v>43726.19253472222</v>
      </c>
      <c r="AE2721" s="122" t="s">
        <v>3158</v>
      </c>
    </row>
    <row r="2722" spans="1:31" ht="13">
      <c r="A2722" s="122">
        <v>5566</v>
      </c>
      <c r="B2722" s="122" t="s">
        <v>19623</v>
      </c>
      <c r="C2722" s="122" t="s">
        <v>19624</v>
      </c>
      <c r="D2722" s="122" t="s">
        <v>3146</v>
      </c>
      <c r="E2722" s="122">
        <v>2010</v>
      </c>
      <c r="F2722" s="122" t="s">
        <v>7129</v>
      </c>
      <c r="G2722" s="122" t="s">
        <v>3148</v>
      </c>
      <c r="H2722" s="122" t="s">
        <v>3217</v>
      </c>
      <c r="I2722" s="122" t="s">
        <v>3326</v>
      </c>
      <c r="K2722" s="122" t="s">
        <v>19625</v>
      </c>
      <c r="L2722" s="124" t="s">
        <v>19626</v>
      </c>
      <c r="M2722" s="122" t="s">
        <v>3154</v>
      </c>
      <c r="N2722" s="122">
        <v>75</v>
      </c>
      <c r="O2722" s="124" t="s">
        <v>19627</v>
      </c>
      <c r="P2722" s="124" t="s">
        <v>19628</v>
      </c>
      <c r="Q2722" s="124" t="s">
        <v>19629</v>
      </c>
      <c r="R2722" s="125">
        <v>43721.577627314815</v>
      </c>
      <c r="S2722" s="125">
        <v>43726.19253472222</v>
      </c>
      <c r="T2722" s="122" t="s">
        <v>3158</v>
      </c>
      <c r="U2722" s="122" t="s">
        <v>3158</v>
      </c>
      <c r="V2722" s="122" t="s">
        <v>3158</v>
      </c>
      <c r="W2722" s="122" t="s">
        <v>3158</v>
      </c>
      <c r="X2722" s="122" t="s">
        <v>3158</v>
      </c>
      <c r="Y2722" s="122" t="s">
        <v>3158</v>
      </c>
      <c r="Z2722" s="122">
        <v>0</v>
      </c>
      <c r="AA2722" s="122" t="s">
        <v>3158</v>
      </c>
      <c r="AB2722" s="122" t="s">
        <v>3158</v>
      </c>
      <c r="AC2722" s="122" t="s">
        <v>3158</v>
      </c>
      <c r="AD2722" s="125">
        <v>43726.19253472222</v>
      </c>
      <c r="AE2722" s="122" t="s">
        <v>3158</v>
      </c>
    </row>
    <row r="2723" spans="1:31" ht="13">
      <c r="A2723" s="122">
        <v>5567</v>
      </c>
      <c r="B2723" s="122" t="s">
        <v>19630</v>
      </c>
      <c r="C2723" s="122" t="s">
        <v>19631</v>
      </c>
      <c r="D2723" s="122" t="s">
        <v>3146</v>
      </c>
      <c r="E2723" s="122">
        <v>2010</v>
      </c>
      <c r="F2723" s="122" t="s">
        <v>14056</v>
      </c>
      <c r="G2723" s="122" t="s">
        <v>19632</v>
      </c>
      <c r="H2723" s="122" t="s">
        <v>3217</v>
      </c>
      <c r="I2723" s="122" t="s">
        <v>3209</v>
      </c>
      <c r="K2723" s="122" t="s">
        <v>19633</v>
      </c>
      <c r="L2723" s="124" t="s">
        <v>19634</v>
      </c>
      <c r="M2723" s="122" t="s">
        <v>3154</v>
      </c>
      <c r="N2723" s="122">
        <v>75</v>
      </c>
      <c r="P2723" s="124" t="s">
        <v>19635</v>
      </c>
      <c r="Q2723" s="124" t="s">
        <v>19636</v>
      </c>
      <c r="R2723" s="125">
        <v>43721.577627314815</v>
      </c>
      <c r="S2723" s="125">
        <v>43726.19253472222</v>
      </c>
      <c r="T2723" s="122" t="s">
        <v>3158</v>
      </c>
      <c r="U2723" s="122" t="s">
        <v>3158</v>
      </c>
      <c r="V2723" s="122" t="s">
        <v>3158</v>
      </c>
      <c r="W2723" s="122" t="s">
        <v>3158</v>
      </c>
      <c r="X2723" s="122" t="s">
        <v>3158</v>
      </c>
      <c r="Y2723" s="122" t="s">
        <v>3158</v>
      </c>
      <c r="Z2723" s="122">
        <v>0</v>
      </c>
      <c r="AA2723" s="122" t="s">
        <v>3158</v>
      </c>
      <c r="AB2723" s="122" t="s">
        <v>3158</v>
      </c>
      <c r="AC2723" s="122" t="s">
        <v>3158</v>
      </c>
      <c r="AD2723" s="125">
        <v>43726.19253472222</v>
      </c>
      <c r="AE2723" s="122" t="s">
        <v>3158</v>
      </c>
    </row>
    <row r="2724" spans="1:31" ht="13">
      <c r="A2724" s="122">
        <v>5568</v>
      </c>
      <c r="B2724" s="122" t="s">
        <v>19637</v>
      </c>
      <c r="C2724" s="122" t="s">
        <v>19638</v>
      </c>
      <c r="D2724" s="122" t="s">
        <v>3146</v>
      </c>
      <c r="E2724" s="122">
        <v>2018</v>
      </c>
      <c r="F2724" s="122" t="s">
        <v>3992</v>
      </c>
      <c r="G2724" s="122" t="s">
        <v>3148</v>
      </c>
      <c r="H2724" s="122" t="s">
        <v>3217</v>
      </c>
      <c r="I2724" s="126">
        <v>44967</v>
      </c>
      <c r="K2724" s="122" t="s">
        <v>19639</v>
      </c>
      <c r="L2724" s="124" t="s">
        <v>19640</v>
      </c>
      <c r="M2724" s="122" t="s">
        <v>3154</v>
      </c>
      <c r="N2724" s="122">
        <v>75</v>
      </c>
      <c r="O2724" s="124" t="s">
        <v>19641</v>
      </c>
      <c r="P2724" s="124" t="s">
        <v>19642</v>
      </c>
      <c r="Q2724" s="124" t="s">
        <v>19643</v>
      </c>
      <c r="R2724" s="125">
        <v>43721.577627314815</v>
      </c>
      <c r="S2724" s="125">
        <v>43726.19253472222</v>
      </c>
      <c r="T2724" s="122" t="s">
        <v>3158</v>
      </c>
      <c r="U2724" s="122" t="s">
        <v>3158</v>
      </c>
      <c r="V2724" s="122" t="s">
        <v>3158</v>
      </c>
      <c r="W2724" s="122" t="s">
        <v>3158</v>
      </c>
      <c r="X2724" s="122" t="s">
        <v>3158</v>
      </c>
      <c r="Y2724" s="122" t="s">
        <v>3158</v>
      </c>
      <c r="Z2724" s="122">
        <v>0</v>
      </c>
      <c r="AA2724" s="122" t="s">
        <v>3158</v>
      </c>
      <c r="AB2724" s="122" t="s">
        <v>3158</v>
      </c>
      <c r="AC2724" s="122" t="s">
        <v>3158</v>
      </c>
      <c r="AD2724" s="125">
        <v>43726.19253472222</v>
      </c>
      <c r="AE2724" s="122" t="s">
        <v>3158</v>
      </c>
    </row>
    <row r="2725" spans="1:31" ht="13">
      <c r="A2725" s="122">
        <v>5569</v>
      </c>
      <c r="B2725" s="122" t="s">
        <v>19644</v>
      </c>
      <c r="C2725" s="122" t="s">
        <v>19645</v>
      </c>
      <c r="D2725" s="122" t="s">
        <v>3146</v>
      </c>
      <c r="E2725" s="122">
        <v>2012</v>
      </c>
      <c r="F2725" s="122" t="s">
        <v>6564</v>
      </c>
      <c r="G2725" s="122" t="s">
        <v>3148</v>
      </c>
      <c r="H2725" s="122" t="s">
        <v>3217</v>
      </c>
      <c r="I2725" s="126">
        <v>44967</v>
      </c>
      <c r="K2725" s="122" t="s">
        <v>19646</v>
      </c>
      <c r="L2725" s="124" t="s">
        <v>19647</v>
      </c>
      <c r="M2725" s="122" t="s">
        <v>3154</v>
      </c>
      <c r="N2725" s="122">
        <v>75</v>
      </c>
      <c r="P2725" s="124" t="s">
        <v>19648</v>
      </c>
      <c r="Q2725" s="124" t="s">
        <v>19649</v>
      </c>
      <c r="R2725" s="125">
        <v>43721.577627314815</v>
      </c>
      <c r="S2725" s="125">
        <v>43726.19253472222</v>
      </c>
      <c r="T2725" s="122" t="s">
        <v>3158</v>
      </c>
      <c r="U2725" s="122" t="s">
        <v>3158</v>
      </c>
      <c r="V2725" s="122" t="s">
        <v>3158</v>
      </c>
      <c r="W2725" s="122" t="s">
        <v>3158</v>
      </c>
      <c r="X2725" s="122" t="s">
        <v>3158</v>
      </c>
      <c r="Y2725" s="122" t="s">
        <v>3158</v>
      </c>
      <c r="Z2725" s="122">
        <v>0</v>
      </c>
      <c r="AA2725" s="122" t="s">
        <v>3158</v>
      </c>
      <c r="AB2725" s="122" t="s">
        <v>3158</v>
      </c>
      <c r="AC2725" s="122" t="s">
        <v>3158</v>
      </c>
      <c r="AD2725" s="125">
        <v>43726.19253472222</v>
      </c>
      <c r="AE2725" s="122" t="s">
        <v>3158</v>
      </c>
    </row>
    <row r="2726" spans="1:31" ht="13">
      <c r="A2726" s="122">
        <v>5570</v>
      </c>
      <c r="B2726" s="122" t="s">
        <v>19650</v>
      </c>
      <c r="C2726" s="122" t="s">
        <v>19651</v>
      </c>
      <c r="D2726" s="122" t="s">
        <v>3146</v>
      </c>
      <c r="E2726" s="122">
        <v>2018</v>
      </c>
      <c r="F2726" s="122" t="s">
        <v>6564</v>
      </c>
      <c r="G2726" s="122" t="s">
        <v>19082</v>
      </c>
      <c r="H2726" s="122" t="s">
        <v>3217</v>
      </c>
      <c r="I2726" s="126">
        <v>44967</v>
      </c>
      <c r="K2726" s="122" t="s">
        <v>19652</v>
      </c>
      <c r="L2726" s="124" t="s">
        <v>19653</v>
      </c>
      <c r="M2726" s="122" t="s">
        <v>3154</v>
      </c>
      <c r="N2726" s="122">
        <v>75</v>
      </c>
      <c r="P2726" s="124" t="s">
        <v>19654</v>
      </c>
      <c r="Q2726" s="124" t="s">
        <v>19655</v>
      </c>
      <c r="R2726" s="125">
        <v>43721.577627314815</v>
      </c>
      <c r="S2726" s="125">
        <v>43726.19253472222</v>
      </c>
      <c r="T2726" s="122" t="s">
        <v>3158</v>
      </c>
      <c r="U2726" s="122" t="s">
        <v>3158</v>
      </c>
      <c r="V2726" s="122" t="s">
        <v>3158</v>
      </c>
      <c r="W2726" s="122" t="s">
        <v>3158</v>
      </c>
      <c r="X2726" s="122" t="s">
        <v>3158</v>
      </c>
      <c r="Y2726" s="122" t="s">
        <v>3158</v>
      </c>
      <c r="Z2726" s="122">
        <v>0</v>
      </c>
      <c r="AA2726" s="122" t="s">
        <v>3158</v>
      </c>
      <c r="AB2726" s="122" t="s">
        <v>3158</v>
      </c>
      <c r="AC2726" s="122" t="s">
        <v>3158</v>
      </c>
      <c r="AD2726" s="125">
        <v>43726.19253472222</v>
      </c>
      <c r="AE2726" s="122" t="s">
        <v>3158</v>
      </c>
    </row>
    <row r="2727" spans="1:31" ht="13">
      <c r="A2727" s="122">
        <v>5571</v>
      </c>
      <c r="B2727" s="124" t="s">
        <v>19656</v>
      </c>
      <c r="C2727" s="122" t="s">
        <v>19657</v>
      </c>
      <c r="D2727" s="122" t="s">
        <v>3146</v>
      </c>
      <c r="E2727" s="122">
        <v>2016</v>
      </c>
      <c r="F2727" s="122" t="s">
        <v>3147</v>
      </c>
      <c r="G2727" s="122" t="s">
        <v>3148</v>
      </c>
      <c r="H2727" s="122" t="s">
        <v>3217</v>
      </c>
      <c r="I2727" s="126">
        <v>44967</v>
      </c>
      <c r="K2727" s="122" t="s">
        <v>19658</v>
      </c>
      <c r="L2727" s="124" t="s">
        <v>19659</v>
      </c>
      <c r="M2727" s="122" t="s">
        <v>3154</v>
      </c>
      <c r="N2727" s="122">
        <v>75</v>
      </c>
      <c r="P2727" s="124" t="s">
        <v>19660</v>
      </c>
      <c r="Q2727" s="124" t="s">
        <v>19661</v>
      </c>
      <c r="R2727" s="125">
        <v>43721.577627314815</v>
      </c>
      <c r="S2727" s="125">
        <v>43726.19253472222</v>
      </c>
      <c r="T2727" s="122" t="s">
        <v>3158</v>
      </c>
      <c r="U2727" s="122" t="s">
        <v>3158</v>
      </c>
      <c r="V2727" s="122" t="s">
        <v>3158</v>
      </c>
      <c r="W2727" s="122" t="s">
        <v>3158</v>
      </c>
      <c r="X2727" s="122" t="s">
        <v>3158</v>
      </c>
      <c r="Y2727" s="122" t="s">
        <v>3158</v>
      </c>
      <c r="Z2727" s="122">
        <v>0</v>
      </c>
      <c r="AA2727" s="122" t="s">
        <v>3158</v>
      </c>
      <c r="AB2727" s="122" t="s">
        <v>3158</v>
      </c>
      <c r="AC2727" s="122" t="s">
        <v>3158</v>
      </c>
      <c r="AD2727" s="125">
        <v>43726.19253472222</v>
      </c>
      <c r="AE2727" s="122" t="s">
        <v>3158</v>
      </c>
    </row>
    <row r="2728" spans="1:31" ht="13">
      <c r="A2728" s="122">
        <v>5572</v>
      </c>
      <c r="B2728" s="122" t="s">
        <v>19662</v>
      </c>
      <c r="C2728" s="122" t="s">
        <v>19663</v>
      </c>
      <c r="D2728" s="122" t="s">
        <v>3146</v>
      </c>
      <c r="E2728" s="122">
        <v>2013</v>
      </c>
      <c r="F2728" s="122" t="s">
        <v>14056</v>
      </c>
      <c r="G2728" s="122" t="s">
        <v>3148</v>
      </c>
      <c r="H2728" s="122" t="s">
        <v>3217</v>
      </c>
      <c r="I2728" s="126">
        <v>44967</v>
      </c>
      <c r="K2728" s="122" t="s">
        <v>19664</v>
      </c>
      <c r="L2728" s="124" t="s">
        <v>19665</v>
      </c>
      <c r="M2728" s="122" t="s">
        <v>3154</v>
      </c>
      <c r="N2728" s="122">
        <v>75</v>
      </c>
      <c r="P2728" s="124" t="s">
        <v>19666</v>
      </c>
      <c r="Q2728" s="124" t="s">
        <v>19667</v>
      </c>
      <c r="R2728" s="125">
        <v>43721.577627314815</v>
      </c>
      <c r="S2728" s="125">
        <v>43726.19253472222</v>
      </c>
      <c r="T2728" s="122" t="s">
        <v>3158</v>
      </c>
      <c r="U2728" s="122" t="s">
        <v>3158</v>
      </c>
      <c r="V2728" s="122" t="s">
        <v>3158</v>
      </c>
      <c r="W2728" s="122" t="s">
        <v>3158</v>
      </c>
      <c r="X2728" s="122" t="s">
        <v>3158</v>
      </c>
      <c r="Y2728" s="122" t="s">
        <v>3158</v>
      </c>
      <c r="Z2728" s="122">
        <v>0</v>
      </c>
      <c r="AA2728" s="122" t="s">
        <v>3158</v>
      </c>
      <c r="AB2728" s="122" t="s">
        <v>3158</v>
      </c>
      <c r="AC2728" s="122" t="s">
        <v>3158</v>
      </c>
      <c r="AD2728" s="125">
        <v>43726.19253472222</v>
      </c>
      <c r="AE2728" s="122" t="s">
        <v>3158</v>
      </c>
    </row>
    <row r="2729" spans="1:31" ht="13">
      <c r="A2729" s="122">
        <v>5573</v>
      </c>
      <c r="B2729" s="124" t="s">
        <v>19668</v>
      </c>
      <c r="C2729" s="122" t="s">
        <v>19669</v>
      </c>
      <c r="D2729" s="122" t="s">
        <v>3146</v>
      </c>
      <c r="E2729" s="122">
        <v>2012</v>
      </c>
      <c r="F2729" s="122" t="s">
        <v>3147</v>
      </c>
      <c r="G2729" s="122" t="s">
        <v>3148</v>
      </c>
      <c r="H2729" s="122" t="s">
        <v>3217</v>
      </c>
      <c r="I2729" s="122" t="s">
        <v>3326</v>
      </c>
      <c r="K2729" s="122" t="s">
        <v>19670</v>
      </c>
      <c r="L2729" s="124" t="s">
        <v>19671</v>
      </c>
      <c r="M2729" s="122" t="s">
        <v>3154</v>
      </c>
      <c r="N2729" s="122">
        <v>75</v>
      </c>
      <c r="P2729" s="124" t="s">
        <v>19672</v>
      </c>
      <c r="R2729" s="125">
        <v>43721.577627314815</v>
      </c>
      <c r="S2729" s="125">
        <v>43726.19253472222</v>
      </c>
      <c r="T2729" s="122" t="s">
        <v>3158</v>
      </c>
      <c r="U2729" s="122" t="s">
        <v>3158</v>
      </c>
      <c r="V2729" s="122" t="s">
        <v>3158</v>
      </c>
      <c r="W2729" s="122" t="s">
        <v>3158</v>
      </c>
      <c r="X2729" s="122" t="s">
        <v>3158</v>
      </c>
      <c r="Y2729" s="122" t="s">
        <v>3158</v>
      </c>
      <c r="Z2729" s="122">
        <v>0</v>
      </c>
      <c r="AA2729" s="122" t="s">
        <v>3158</v>
      </c>
      <c r="AB2729" s="122" t="s">
        <v>3158</v>
      </c>
      <c r="AC2729" s="122" t="s">
        <v>3158</v>
      </c>
      <c r="AD2729" s="125">
        <v>43726.19253472222</v>
      </c>
      <c r="AE2729" s="122" t="s">
        <v>3158</v>
      </c>
    </row>
    <row r="2730" spans="1:31" ht="13">
      <c r="A2730" s="122">
        <v>5574</v>
      </c>
      <c r="B2730" s="122" t="s">
        <v>19673</v>
      </c>
      <c r="C2730" s="122" t="s">
        <v>19674</v>
      </c>
      <c r="D2730" s="122" t="s">
        <v>3146</v>
      </c>
      <c r="E2730" s="122">
        <v>2017</v>
      </c>
      <c r="F2730" s="122" t="s">
        <v>3992</v>
      </c>
      <c r="G2730" s="122" t="s">
        <v>3148</v>
      </c>
      <c r="H2730" s="122" t="s">
        <v>3217</v>
      </c>
      <c r="I2730" s="122" t="s">
        <v>3375</v>
      </c>
      <c r="K2730" s="122" t="s">
        <v>19675</v>
      </c>
      <c r="L2730" s="124" t="s">
        <v>19676</v>
      </c>
      <c r="M2730" s="122" t="s">
        <v>3154</v>
      </c>
      <c r="N2730" s="122">
        <v>75</v>
      </c>
      <c r="O2730" s="124" t="s">
        <v>19676</v>
      </c>
      <c r="P2730" s="124" t="s">
        <v>19677</v>
      </c>
      <c r="Q2730" s="124" t="s">
        <v>19678</v>
      </c>
      <c r="R2730" s="125">
        <v>43721.577627314815</v>
      </c>
      <c r="S2730" s="125">
        <v>43726.19253472222</v>
      </c>
      <c r="T2730" s="122" t="s">
        <v>3158</v>
      </c>
      <c r="U2730" s="122" t="s">
        <v>3158</v>
      </c>
      <c r="V2730" s="122" t="s">
        <v>3158</v>
      </c>
      <c r="W2730" s="122" t="s">
        <v>3158</v>
      </c>
      <c r="X2730" s="122" t="s">
        <v>3158</v>
      </c>
      <c r="Y2730" s="122" t="s">
        <v>3158</v>
      </c>
      <c r="Z2730" s="122">
        <v>0</v>
      </c>
      <c r="AA2730" s="122" t="s">
        <v>3158</v>
      </c>
      <c r="AB2730" s="122" t="s">
        <v>3158</v>
      </c>
      <c r="AC2730" s="122" t="s">
        <v>3158</v>
      </c>
      <c r="AD2730" s="125">
        <v>43726.19253472222</v>
      </c>
      <c r="AE2730" s="122" t="s">
        <v>3158</v>
      </c>
    </row>
    <row r="2731" spans="1:31" ht="13">
      <c r="A2731" s="122">
        <v>5575</v>
      </c>
      <c r="B2731" s="122" t="s">
        <v>19679</v>
      </c>
      <c r="C2731" s="122" t="s">
        <v>19680</v>
      </c>
      <c r="D2731" s="122" t="s">
        <v>3146</v>
      </c>
      <c r="E2731" s="122">
        <v>2011</v>
      </c>
      <c r="F2731" s="122" t="s">
        <v>3992</v>
      </c>
      <c r="G2731" s="122" t="s">
        <v>3148</v>
      </c>
      <c r="H2731" s="122" t="s">
        <v>3217</v>
      </c>
      <c r="I2731" s="126">
        <v>44967</v>
      </c>
      <c r="K2731" s="122" t="s">
        <v>19681</v>
      </c>
      <c r="L2731" s="124" t="s">
        <v>19682</v>
      </c>
      <c r="M2731" s="122" t="s">
        <v>3154</v>
      </c>
      <c r="N2731" s="122">
        <v>75</v>
      </c>
      <c r="O2731" s="124" t="s">
        <v>19683</v>
      </c>
      <c r="P2731" s="124" t="s">
        <v>19684</v>
      </c>
      <c r="Q2731" s="124" t="s">
        <v>19685</v>
      </c>
      <c r="R2731" s="125">
        <v>43721.577627314815</v>
      </c>
      <c r="S2731" s="125">
        <v>43726.19253472222</v>
      </c>
      <c r="T2731" s="122" t="s">
        <v>3158</v>
      </c>
      <c r="U2731" s="122" t="s">
        <v>3158</v>
      </c>
      <c r="V2731" s="122" t="s">
        <v>3158</v>
      </c>
      <c r="W2731" s="122" t="s">
        <v>3158</v>
      </c>
      <c r="X2731" s="122" t="s">
        <v>3158</v>
      </c>
      <c r="Y2731" s="122" t="s">
        <v>3158</v>
      </c>
      <c r="Z2731" s="122">
        <v>0</v>
      </c>
      <c r="AA2731" s="122" t="s">
        <v>3158</v>
      </c>
      <c r="AB2731" s="122" t="s">
        <v>3158</v>
      </c>
      <c r="AC2731" s="122" t="s">
        <v>3158</v>
      </c>
      <c r="AD2731" s="125">
        <v>43726.19253472222</v>
      </c>
      <c r="AE2731" s="122" t="s">
        <v>3158</v>
      </c>
    </row>
    <row r="2732" spans="1:31" ht="13">
      <c r="A2732" s="122">
        <v>5576</v>
      </c>
      <c r="B2732" s="122" t="s">
        <v>19686</v>
      </c>
      <c r="C2732" s="122" t="s">
        <v>19687</v>
      </c>
      <c r="D2732" s="122" t="s">
        <v>3146</v>
      </c>
      <c r="E2732" s="122">
        <v>2017</v>
      </c>
      <c r="F2732" s="122" t="s">
        <v>3438</v>
      </c>
      <c r="G2732" s="122" t="s">
        <v>6005</v>
      </c>
      <c r="H2732" s="122" t="s">
        <v>3217</v>
      </c>
      <c r="I2732" s="122" t="s">
        <v>3326</v>
      </c>
      <c r="K2732" s="122" t="s">
        <v>19688</v>
      </c>
      <c r="L2732" s="124" t="s">
        <v>19689</v>
      </c>
      <c r="M2732" s="122" t="s">
        <v>3154</v>
      </c>
      <c r="N2732" s="122">
        <v>75</v>
      </c>
      <c r="O2732" s="124" t="s">
        <v>19690</v>
      </c>
      <c r="P2732" s="124" t="s">
        <v>19691</v>
      </c>
      <c r="Q2732" s="124" t="s">
        <v>19692</v>
      </c>
      <c r="R2732" s="125">
        <v>43721.577627314815</v>
      </c>
      <c r="S2732" s="125">
        <v>43726.19253472222</v>
      </c>
      <c r="T2732" s="122" t="s">
        <v>3158</v>
      </c>
      <c r="U2732" s="122" t="s">
        <v>3158</v>
      </c>
      <c r="V2732" s="122" t="s">
        <v>3158</v>
      </c>
      <c r="W2732" s="122" t="s">
        <v>3158</v>
      </c>
      <c r="X2732" s="122" t="s">
        <v>3158</v>
      </c>
      <c r="Y2732" s="122" t="s">
        <v>3158</v>
      </c>
      <c r="Z2732" s="122">
        <v>0</v>
      </c>
      <c r="AA2732" s="122" t="s">
        <v>3158</v>
      </c>
      <c r="AB2732" s="122" t="s">
        <v>3158</v>
      </c>
      <c r="AC2732" s="122" t="s">
        <v>3158</v>
      </c>
      <c r="AD2732" s="125">
        <v>43726.19253472222</v>
      </c>
      <c r="AE2732" s="122" t="s">
        <v>3158</v>
      </c>
    </row>
    <row r="2733" spans="1:31" ht="13">
      <c r="A2733" s="122">
        <v>5577</v>
      </c>
      <c r="B2733" s="122" t="s">
        <v>19693</v>
      </c>
      <c r="C2733" s="122" t="s">
        <v>19694</v>
      </c>
      <c r="D2733" s="122" t="s">
        <v>3146</v>
      </c>
      <c r="E2733" s="122">
        <v>2019</v>
      </c>
      <c r="F2733" s="122" t="s">
        <v>16811</v>
      </c>
      <c r="G2733" s="122" t="s">
        <v>18435</v>
      </c>
      <c r="H2733" s="122" t="s">
        <v>3217</v>
      </c>
      <c r="I2733" s="126">
        <v>44967</v>
      </c>
      <c r="K2733" s="122" t="s">
        <v>19695</v>
      </c>
      <c r="L2733" s="124" t="s">
        <v>19696</v>
      </c>
      <c r="M2733" s="122" t="s">
        <v>3154</v>
      </c>
      <c r="N2733" s="122">
        <v>75</v>
      </c>
      <c r="Q2733" s="124" t="s">
        <v>19697</v>
      </c>
      <c r="R2733" s="125">
        <v>43721.577627314815</v>
      </c>
      <c r="S2733" s="125">
        <v>43726.19253472222</v>
      </c>
      <c r="T2733" s="122" t="s">
        <v>3158</v>
      </c>
      <c r="U2733" s="122" t="s">
        <v>3158</v>
      </c>
      <c r="V2733" s="122" t="s">
        <v>3158</v>
      </c>
      <c r="W2733" s="122" t="s">
        <v>3158</v>
      </c>
      <c r="X2733" s="122" t="s">
        <v>3158</v>
      </c>
      <c r="Y2733" s="122" t="s">
        <v>3158</v>
      </c>
      <c r="Z2733" s="122">
        <v>0</v>
      </c>
      <c r="AA2733" s="122" t="s">
        <v>3158</v>
      </c>
      <c r="AB2733" s="122" t="s">
        <v>3158</v>
      </c>
      <c r="AC2733" s="122" t="s">
        <v>3158</v>
      </c>
      <c r="AD2733" s="125">
        <v>43726.19253472222</v>
      </c>
      <c r="AE2733" s="122" t="s">
        <v>3158</v>
      </c>
    </row>
    <row r="2734" spans="1:31" ht="13">
      <c r="A2734" s="122">
        <v>5578</v>
      </c>
      <c r="B2734" s="122" t="s">
        <v>19698</v>
      </c>
      <c r="C2734" s="122" t="s">
        <v>19699</v>
      </c>
      <c r="D2734" s="122" t="s">
        <v>3146</v>
      </c>
      <c r="E2734" s="122">
        <v>2015</v>
      </c>
      <c r="F2734" s="122" t="s">
        <v>3182</v>
      </c>
      <c r="G2734" s="122" t="s">
        <v>3148</v>
      </c>
      <c r="H2734" s="122" t="s">
        <v>3217</v>
      </c>
      <c r="I2734" s="126">
        <v>44967</v>
      </c>
      <c r="K2734" s="122" t="s">
        <v>19700</v>
      </c>
      <c r="L2734" s="124" t="s">
        <v>19701</v>
      </c>
      <c r="M2734" s="122" t="s">
        <v>3154</v>
      </c>
      <c r="N2734" s="122">
        <v>75</v>
      </c>
      <c r="O2734" s="124" t="s">
        <v>19702</v>
      </c>
      <c r="P2734" s="124" t="s">
        <v>19703</v>
      </c>
      <c r="R2734" s="125">
        <v>43721.577627314815</v>
      </c>
      <c r="S2734" s="125">
        <v>43726.19253472222</v>
      </c>
      <c r="T2734" s="122" t="s">
        <v>3158</v>
      </c>
      <c r="U2734" s="122" t="s">
        <v>3158</v>
      </c>
      <c r="V2734" s="122" t="s">
        <v>3158</v>
      </c>
      <c r="W2734" s="122" t="s">
        <v>3158</v>
      </c>
      <c r="X2734" s="122" t="s">
        <v>3158</v>
      </c>
      <c r="Y2734" s="122" t="s">
        <v>3158</v>
      </c>
      <c r="Z2734" s="122">
        <v>0</v>
      </c>
      <c r="AA2734" s="122" t="s">
        <v>3158</v>
      </c>
      <c r="AB2734" s="122" t="s">
        <v>3158</v>
      </c>
      <c r="AC2734" s="122" t="s">
        <v>3158</v>
      </c>
      <c r="AD2734" s="125">
        <v>43726.19253472222</v>
      </c>
      <c r="AE2734" s="122" t="s">
        <v>3158</v>
      </c>
    </row>
    <row r="2735" spans="1:31" ht="13">
      <c r="A2735" s="122">
        <v>5579</v>
      </c>
      <c r="B2735" s="122" t="s">
        <v>19704</v>
      </c>
      <c r="C2735" s="122" t="s">
        <v>19705</v>
      </c>
      <c r="D2735" s="122" t="s">
        <v>3146</v>
      </c>
      <c r="E2735" s="122">
        <v>2018</v>
      </c>
      <c r="F2735" s="122" t="s">
        <v>14056</v>
      </c>
      <c r="G2735" s="122" t="s">
        <v>3148</v>
      </c>
      <c r="H2735" s="122" t="s">
        <v>3217</v>
      </c>
      <c r="I2735" s="126">
        <v>44967</v>
      </c>
      <c r="K2735" s="122" t="s">
        <v>19706</v>
      </c>
      <c r="L2735" s="124" t="s">
        <v>19707</v>
      </c>
      <c r="M2735" s="122" t="s">
        <v>3154</v>
      </c>
      <c r="N2735" s="122">
        <v>75</v>
      </c>
      <c r="P2735" s="124" t="s">
        <v>19708</v>
      </c>
      <c r="Q2735" s="124" t="s">
        <v>19709</v>
      </c>
      <c r="R2735" s="125">
        <v>43721.577627314815</v>
      </c>
      <c r="S2735" s="125">
        <v>43726.19253472222</v>
      </c>
      <c r="T2735" s="122" t="s">
        <v>3158</v>
      </c>
      <c r="U2735" s="122" t="s">
        <v>3158</v>
      </c>
      <c r="V2735" s="122" t="s">
        <v>3158</v>
      </c>
      <c r="W2735" s="122" t="s">
        <v>3158</v>
      </c>
      <c r="X2735" s="122" t="s">
        <v>3158</v>
      </c>
      <c r="Y2735" s="122" t="s">
        <v>3158</v>
      </c>
      <c r="Z2735" s="122">
        <v>0</v>
      </c>
      <c r="AA2735" s="122" t="s">
        <v>3158</v>
      </c>
      <c r="AB2735" s="122" t="s">
        <v>3158</v>
      </c>
      <c r="AC2735" s="122" t="s">
        <v>3158</v>
      </c>
      <c r="AD2735" s="125">
        <v>43726.19253472222</v>
      </c>
      <c r="AE2735" s="122" t="s">
        <v>3158</v>
      </c>
    </row>
    <row r="2736" spans="1:31" ht="13">
      <c r="A2736" s="122">
        <v>5580</v>
      </c>
      <c r="B2736" s="122" t="s">
        <v>19710</v>
      </c>
      <c r="C2736" s="122" t="s">
        <v>19711</v>
      </c>
      <c r="D2736" s="122" t="s">
        <v>3146</v>
      </c>
      <c r="E2736" s="122">
        <v>2014</v>
      </c>
      <c r="F2736" s="122" t="s">
        <v>14056</v>
      </c>
      <c r="H2736" s="122" t="s">
        <v>3217</v>
      </c>
      <c r="I2736" s="126">
        <v>44967</v>
      </c>
      <c r="K2736" s="122" t="s">
        <v>19712</v>
      </c>
      <c r="L2736" s="124" t="s">
        <v>19713</v>
      </c>
      <c r="M2736" s="122" t="s">
        <v>3154</v>
      </c>
      <c r="N2736" s="122">
        <v>75</v>
      </c>
      <c r="O2736" s="124" t="s">
        <v>19714</v>
      </c>
      <c r="Q2736" s="124" t="s">
        <v>19715</v>
      </c>
      <c r="R2736" s="125">
        <v>43721.577627314815</v>
      </c>
      <c r="S2736" s="125">
        <v>43726.19253472222</v>
      </c>
      <c r="T2736" s="122" t="s">
        <v>3158</v>
      </c>
      <c r="U2736" s="122" t="s">
        <v>3158</v>
      </c>
      <c r="V2736" s="122" t="s">
        <v>3158</v>
      </c>
      <c r="W2736" s="122" t="s">
        <v>3158</v>
      </c>
      <c r="X2736" s="122" t="s">
        <v>3158</v>
      </c>
      <c r="Y2736" s="122" t="s">
        <v>3158</v>
      </c>
      <c r="Z2736" s="122">
        <v>0</v>
      </c>
      <c r="AA2736" s="122" t="s">
        <v>3158</v>
      </c>
      <c r="AB2736" s="122" t="s">
        <v>3158</v>
      </c>
      <c r="AC2736" s="122" t="s">
        <v>3158</v>
      </c>
      <c r="AD2736" s="125">
        <v>43726.19253472222</v>
      </c>
      <c r="AE2736" s="122" t="s">
        <v>3158</v>
      </c>
    </row>
    <row r="2737" spans="1:31" ht="13">
      <c r="A2737" s="122">
        <v>5581</v>
      </c>
      <c r="B2737" s="122" t="s">
        <v>19716</v>
      </c>
      <c r="C2737" s="122" t="s">
        <v>19717</v>
      </c>
      <c r="D2737" s="122" t="s">
        <v>3146</v>
      </c>
      <c r="E2737" s="122">
        <v>2015</v>
      </c>
      <c r="F2737" s="122" t="s">
        <v>3342</v>
      </c>
      <c r="G2737" s="122" t="s">
        <v>3148</v>
      </c>
      <c r="H2737" s="122" t="s">
        <v>3217</v>
      </c>
      <c r="K2737" s="122" t="s">
        <v>19718</v>
      </c>
      <c r="L2737" s="124" t="s">
        <v>19719</v>
      </c>
      <c r="M2737" s="122" t="s">
        <v>3154</v>
      </c>
      <c r="N2737" s="122">
        <v>75</v>
      </c>
      <c r="P2737" s="124" t="s">
        <v>19720</v>
      </c>
      <c r="Q2737" s="124" t="s">
        <v>19721</v>
      </c>
      <c r="R2737" s="125">
        <v>43721.577627314815</v>
      </c>
      <c r="S2737" s="125">
        <v>43726.19253472222</v>
      </c>
      <c r="T2737" s="122" t="s">
        <v>3158</v>
      </c>
      <c r="U2737" s="122" t="s">
        <v>3158</v>
      </c>
      <c r="V2737" s="122" t="s">
        <v>3158</v>
      </c>
      <c r="W2737" s="122" t="s">
        <v>3158</v>
      </c>
      <c r="X2737" s="122" t="s">
        <v>3158</v>
      </c>
      <c r="Y2737" s="122" t="s">
        <v>3158</v>
      </c>
      <c r="Z2737" s="122">
        <v>0</v>
      </c>
      <c r="AA2737" s="122" t="s">
        <v>3158</v>
      </c>
      <c r="AB2737" s="122" t="s">
        <v>3158</v>
      </c>
      <c r="AC2737" s="122" t="s">
        <v>3158</v>
      </c>
      <c r="AD2737" s="125">
        <v>43726.19253472222</v>
      </c>
      <c r="AE2737" s="122" t="s">
        <v>3158</v>
      </c>
    </row>
    <row r="2738" spans="1:31" ht="13">
      <c r="A2738" s="122">
        <v>5582</v>
      </c>
      <c r="B2738" s="122" t="s">
        <v>19722</v>
      </c>
      <c r="C2738" s="122" t="s">
        <v>19723</v>
      </c>
      <c r="D2738" s="122" t="s">
        <v>3146</v>
      </c>
      <c r="E2738" s="122">
        <v>2016</v>
      </c>
      <c r="F2738" s="122" t="s">
        <v>9322</v>
      </c>
      <c r="G2738" s="122" t="s">
        <v>3148</v>
      </c>
      <c r="H2738" s="122" t="s">
        <v>3217</v>
      </c>
      <c r="I2738" s="122" t="s">
        <v>3326</v>
      </c>
      <c r="K2738" s="122" t="s">
        <v>19724</v>
      </c>
      <c r="L2738" s="124" t="s">
        <v>19725</v>
      </c>
      <c r="M2738" s="122" t="s">
        <v>3154</v>
      </c>
      <c r="N2738" s="122">
        <v>75</v>
      </c>
      <c r="O2738" s="124" t="s">
        <v>19726</v>
      </c>
      <c r="P2738" s="124" t="s">
        <v>19727</v>
      </c>
      <c r="Q2738" s="124" t="s">
        <v>19728</v>
      </c>
      <c r="R2738" s="125">
        <v>43721.577627314815</v>
      </c>
      <c r="S2738" s="125">
        <v>43726.19253472222</v>
      </c>
      <c r="T2738" s="122" t="s">
        <v>3158</v>
      </c>
      <c r="U2738" s="122" t="s">
        <v>3158</v>
      </c>
      <c r="V2738" s="122" t="s">
        <v>3158</v>
      </c>
      <c r="W2738" s="122" t="s">
        <v>3158</v>
      </c>
      <c r="X2738" s="122" t="s">
        <v>3158</v>
      </c>
      <c r="Y2738" s="122" t="s">
        <v>3158</v>
      </c>
      <c r="Z2738" s="122">
        <v>0</v>
      </c>
      <c r="AA2738" s="122" t="s">
        <v>3158</v>
      </c>
      <c r="AB2738" s="122" t="s">
        <v>3158</v>
      </c>
      <c r="AC2738" s="122" t="s">
        <v>3158</v>
      </c>
      <c r="AD2738" s="125">
        <v>43726.19253472222</v>
      </c>
      <c r="AE2738" s="122" t="s">
        <v>3158</v>
      </c>
    </row>
    <row r="2739" spans="1:31" ht="13">
      <c r="A2739" s="122">
        <v>5583</v>
      </c>
      <c r="B2739" s="124" t="s">
        <v>19729</v>
      </c>
      <c r="C2739" s="122" t="s">
        <v>19730</v>
      </c>
      <c r="D2739" s="122" t="s">
        <v>3146</v>
      </c>
      <c r="E2739" s="122">
        <v>2017</v>
      </c>
      <c r="F2739" s="122" t="s">
        <v>14056</v>
      </c>
      <c r="G2739" s="122" t="s">
        <v>3148</v>
      </c>
      <c r="H2739" s="122" t="s">
        <v>3217</v>
      </c>
      <c r="I2739" s="126">
        <v>44967</v>
      </c>
      <c r="K2739" s="122" t="s">
        <v>19731</v>
      </c>
      <c r="L2739" s="124" t="s">
        <v>19732</v>
      </c>
      <c r="M2739" s="122" t="s">
        <v>3154</v>
      </c>
      <c r="N2739" s="122">
        <v>75</v>
      </c>
      <c r="O2739" s="124" t="s">
        <v>19733</v>
      </c>
      <c r="R2739" s="125">
        <v>43721.577627314815</v>
      </c>
      <c r="S2739" s="125">
        <v>43726.19253472222</v>
      </c>
      <c r="T2739" s="122" t="s">
        <v>3158</v>
      </c>
      <c r="U2739" s="122" t="s">
        <v>3158</v>
      </c>
      <c r="V2739" s="122" t="s">
        <v>3158</v>
      </c>
      <c r="W2739" s="122" t="s">
        <v>3158</v>
      </c>
      <c r="X2739" s="122" t="s">
        <v>3158</v>
      </c>
      <c r="Y2739" s="122" t="s">
        <v>3158</v>
      </c>
      <c r="Z2739" s="122">
        <v>0</v>
      </c>
      <c r="AA2739" s="122" t="s">
        <v>3158</v>
      </c>
      <c r="AB2739" s="122" t="s">
        <v>3158</v>
      </c>
      <c r="AC2739" s="122" t="s">
        <v>3158</v>
      </c>
      <c r="AD2739" s="125">
        <v>43726.19253472222</v>
      </c>
      <c r="AE2739" s="122" t="s">
        <v>3158</v>
      </c>
    </row>
    <row r="2740" spans="1:31" ht="13">
      <c r="A2740" s="122">
        <v>5584</v>
      </c>
      <c r="B2740" s="122" t="s">
        <v>19734</v>
      </c>
      <c r="C2740" s="122" t="s">
        <v>19735</v>
      </c>
      <c r="D2740" s="122" t="s">
        <v>3146</v>
      </c>
      <c r="E2740" s="122">
        <v>2011</v>
      </c>
      <c r="F2740" s="122" t="s">
        <v>3147</v>
      </c>
      <c r="G2740" s="122" t="s">
        <v>3148</v>
      </c>
      <c r="H2740" s="122" t="s">
        <v>3217</v>
      </c>
      <c r="I2740" s="122" t="s">
        <v>3326</v>
      </c>
      <c r="K2740" s="122" t="s">
        <v>19736</v>
      </c>
      <c r="L2740" s="124" t="s">
        <v>19737</v>
      </c>
      <c r="M2740" s="122" t="s">
        <v>3154</v>
      </c>
      <c r="N2740" s="122">
        <v>75</v>
      </c>
      <c r="P2740" s="124" t="s">
        <v>19738</v>
      </c>
      <c r="Q2740" s="124" t="s">
        <v>19739</v>
      </c>
      <c r="R2740" s="125">
        <v>43721.577627314815</v>
      </c>
      <c r="S2740" s="125">
        <v>43726.19253472222</v>
      </c>
      <c r="T2740" s="122" t="s">
        <v>3158</v>
      </c>
      <c r="U2740" s="122" t="s">
        <v>3158</v>
      </c>
      <c r="V2740" s="122" t="s">
        <v>3158</v>
      </c>
      <c r="W2740" s="122" t="s">
        <v>3158</v>
      </c>
      <c r="X2740" s="122" t="s">
        <v>3158</v>
      </c>
      <c r="Y2740" s="122" t="s">
        <v>3158</v>
      </c>
      <c r="Z2740" s="122">
        <v>0</v>
      </c>
      <c r="AA2740" s="122" t="s">
        <v>3158</v>
      </c>
      <c r="AB2740" s="122" t="s">
        <v>3158</v>
      </c>
      <c r="AC2740" s="122" t="s">
        <v>3158</v>
      </c>
      <c r="AD2740" s="125">
        <v>43726.19253472222</v>
      </c>
      <c r="AE2740" s="122" t="s">
        <v>3158</v>
      </c>
    </row>
    <row r="2741" spans="1:31" ht="13">
      <c r="A2741" s="122">
        <v>5585</v>
      </c>
      <c r="B2741" s="122" t="s">
        <v>19740</v>
      </c>
      <c r="C2741" s="122" t="s">
        <v>19741</v>
      </c>
      <c r="D2741" s="122" t="s">
        <v>3146</v>
      </c>
      <c r="E2741" s="122">
        <v>2017</v>
      </c>
      <c r="F2741" s="122" t="s">
        <v>6564</v>
      </c>
      <c r="G2741" s="122" t="s">
        <v>18461</v>
      </c>
      <c r="H2741" s="122" t="s">
        <v>3217</v>
      </c>
      <c r="K2741" s="122" t="s">
        <v>19742</v>
      </c>
      <c r="L2741" s="124" t="s">
        <v>19743</v>
      </c>
      <c r="M2741" s="122" t="s">
        <v>3154</v>
      </c>
      <c r="N2741" s="122">
        <v>75</v>
      </c>
      <c r="O2741" s="124" t="s">
        <v>19744</v>
      </c>
      <c r="P2741" s="124" t="s">
        <v>19745</v>
      </c>
      <c r="Q2741" s="124" t="s">
        <v>19746</v>
      </c>
      <c r="R2741" s="125">
        <v>43721.577627314815</v>
      </c>
      <c r="S2741" s="125">
        <v>43726.19253472222</v>
      </c>
      <c r="T2741" s="122" t="s">
        <v>3158</v>
      </c>
      <c r="U2741" s="122" t="s">
        <v>3158</v>
      </c>
      <c r="V2741" s="122" t="s">
        <v>3158</v>
      </c>
      <c r="W2741" s="122" t="s">
        <v>3158</v>
      </c>
      <c r="X2741" s="122" t="s">
        <v>3158</v>
      </c>
      <c r="Y2741" s="122" t="s">
        <v>3158</v>
      </c>
      <c r="Z2741" s="122">
        <v>0</v>
      </c>
      <c r="AA2741" s="122" t="s">
        <v>3158</v>
      </c>
      <c r="AB2741" s="122" t="s">
        <v>3158</v>
      </c>
      <c r="AC2741" s="122" t="s">
        <v>3158</v>
      </c>
      <c r="AD2741" s="125">
        <v>43726.19253472222</v>
      </c>
      <c r="AE2741" s="122" t="s">
        <v>3158</v>
      </c>
    </row>
    <row r="2742" spans="1:31" ht="13">
      <c r="A2742" s="122">
        <v>5586</v>
      </c>
      <c r="B2742" s="122" t="s">
        <v>19747</v>
      </c>
      <c r="C2742" s="122" t="s">
        <v>19748</v>
      </c>
      <c r="D2742" s="122" t="s">
        <v>3146</v>
      </c>
      <c r="E2742" s="122">
        <v>2012</v>
      </c>
      <c r="F2742" s="122" t="s">
        <v>7129</v>
      </c>
      <c r="G2742" s="122" t="s">
        <v>19749</v>
      </c>
      <c r="H2742" s="122" t="s">
        <v>3217</v>
      </c>
      <c r="K2742" s="122" t="s">
        <v>19750</v>
      </c>
      <c r="L2742" s="124" t="s">
        <v>19751</v>
      </c>
      <c r="M2742" s="122" t="s">
        <v>3154</v>
      </c>
      <c r="N2742" s="122">
        <v>75</v>
      </c>
      <c r="P2742" s="124" t="s">
        <v>19752</v>
      </c>
      <c r="Q2742" s="124" t="s">
        <v>19753</v>
      </c>
      <c r="R2742" s="125">
        <v>43721.577627314815</v>
      </c>
      <c r="S2742" s="125">
        <v>43726.19253472222</v>
      </c>
      <c r="T2742" s="122" t="s">
        <v>3158</v>
      </c>
      <c r="U2742" s="122" t="s">
        <v>3158</v>
      </c>
      <c r="V2742" s="122" t="s">
        <v>3158</v>
      </c>
      <c r="W2742" s="122" t="s">
        <v>3158</v>
      </c>
      <c r="X2742" s="122" t="s">
        <v>3158</v>
      </c>
      <c r="Y2742" s="122" t="s">
        <v>3158</v>
      </c>
      <c r="Z2742" s="122">
        <v>0</v>
      </c>
      <c r="AA2742" s="122" t="s">
        <v>3158</v>
      </c>
      <c r="AB2742" s="122" t="s">
        <v>3158</v>
      </c>
      <c r="AC2742" s="122" t="s">
        <v>3158</v>
      </c>
      <c r="AD2742" s="125">
        <v>43726.19253472222</v>
      </c>
      <c r="AE2742" s="122" t="s">
        <v>3158</v>
      </c>
    </row>
    <row r="2743" spans="1:31" ht="13">
      <c r="A2743" s="122">
        <v>5587</v>
      </c>
      <c r="B2743" s="124" t="s">
        <v>19754</v>
      </c>
      <c r="C2743" s="122" t="s">
        <v>19755</v>
      </c>
      <c r="D2743" s="122" t="s">
        <v>3146</v>
      </c>
      <c r="E2743" s="122">
        <v>2018</v>
      </c>
      <c r="F2743" s="122" t="s">
        <v>3255</v>
      </c>
      <c r="G2743" s="122" t="s">
        <v>3148</v>
      </c>
      <c r="H2743" s="122" t="s">
        <v>3217</v>
      </c>
      <c r="I2743" s="126">
        <v>44967</v>
      </c>
      <c r="K2743" s="122" t="s">
        <v>19756</v>
      </c>
      <c r="L2743" s="124" t="s">
        <v>19757</v>
      </c>
      <c r="M2743" s="122" t="s">
        <v>3154</v>
      </c>
      <c r="N2743" s="122">
        <v>75</v>
      </c>
      <c r="O2743" s="124" t="s">
        <v>19758</v>
      </c>
      <c r="P2743" s="124" t="s">
        <v>19759</v>
      </c>
      <c r="Q2743" s="124" t="s">
        <v>19760</v>
      </c>
      <c r="R2743" s="125">
        <v>43721.577627314815</v>
      </c>
      <c r="S2743" s="125">
        <v>43726.19253472222</v>
      </c>
      <c r="T2743" s="122" t="s">
        <v>3158</v>
      </c>
      <c r="U2743" s="122" t="s">
        <v>3158</v>
      </c>
      <c r="V2743" s="122" t="s">
        <v>3158</v>
      </c>
      <c r="W2743" s="122" t="s">
        <v>3158</v>
      </c>
      <c r="X2743" s="122" t="s">
        <v>3158</v>
      </c>
      <c r="Y2743" s="122" t="s">
        <v>3158</v>
      </c>
      <c r="Z2743" s="122">
        <v>0</v>
      </c>
      <c r="AA2743" s="122" t="s">
        <v>3158</v>
      </c>
      <c r="AB2743" s="122" t="s">
        <v>3158</v>
      </c>
      <c r="AC2743" s="122" t="s">
        <v>3158</v>
      </c>
      <c r="AD2743" s="125">
        <v>43726.19253472222</v>
      </c>
      <c r="AE2743" s="122" t="s">
        <v>3158</v>
      </c>
    </row>
    <row r="2744" spans="1:31" ht="13">
      <c r="A2744" s="122">
        <v>5588</v>
      </c>
      <c r="B2744" s="122" t="s">
        <v>19761</v>
      </c>
      <c r="C2744" s="122" t="s">
        <v>19762</v>
      </c>
      <c r="D2744" s="122" t="s">
        <v>3146</v>
      </c>
      <c r="E2744" s="122">
        <v>2013</v>
      </c>
      <c r="F2744" s="122" t="s">
        <v>6564</v>
      </c>
      <c r="G2744" s="122" t="s">
        <v>3148</v>
      </c>
      <c r="H2744" s="122" t="s">
        <v>3217</v>
      </c>
      <c r="I2744" s="126">
        <v>44967</v>
      </c>
      <c r="K2744" s="122" t="s">
        <v>19763</v>
      </c>
      <c r="L2744" s="124" t="s">
        <v>19764</v>
      </c>
      <c r="M2744" s="122" t="s">
        <v>3154</v>
      </c>
      <c r="N2744" s="122">
        <v>75</v>
      </c>
      <c r="P2744" s="124" t="s">
        <v>19765</v>
      </c>
      <c r="Q2744" s="124" t="s">
        <v>19766</v>
      </c>
      <c r="R2744" s="125">
        <v>43721.577627314815</v>
      </c>
      <c r="S2744" s="125">
        <v>43726.19253472222</v>
      </c>
      <c r="T2744" s="122" t="s">
        <v>3158</v>
      </c>
      <c r="U2744" s="122" t="s">
        <v>3158</v>
      </c>
      <c r="V2744" s="122" t="s">
        <v>3158</v>
      </c>
      <c r="W2744" s="122" t="s">
        <v>3158</v>
      </c>
      <c r="X2744" s="122" t="s">
        <v>3158</v>
      </c>
      <c r="Y2744" s="122" t="s">
        <v>3158</v>
      </c>
      <c r="Z2744" s="122">
        <v>0</v>
      </c>
      <c r="AA2744" s="122" t="s">
        <v>3158</v>
      </c>
      <c r="AB2744" s="122" t="s">
        <v>3158</v>
      </c>
      <c r="AC2744" s="122" t="s">
        <v>3158</v>
      </c>
      <c r="AD2744" s="125">
        <v>43726.19253472222</v>
      </c>
      <c r="AE2744" s="122" t="s">
        <v>3158</v>
      </c>
    </row>
    <row r="2745" spans="1:31" ht="13">
      <c r="A2745" s="122">
        <v>5589</v>
      </c>
      <c r="B2745" s="122" t="s">
        <v>19767</v>
      </c>
      <c r="C2745" s="122" t="s">
        <v>19768</v>
      </c>
      <c r="D2745" s="122" t="s">
        <v>3146</v>
      </c>
      <c r="E2745" s="122">
        <v>2015</v>
      </c>
      <c r="F2745" s="122" t="s">
        <v>14056</v>
      </c>
      <c r="G2745" s="122" t="s">
        <v>3148</v>
      </c>
      <c r="H2745" s="122" t="s">
        <v>3217</v>
      </c>
      <c r="I2745" s="126">
        <v>44967</v>
      </c>
      <c r="K2745" s="122" t="s">
        <v>19769</v>
      </c>
      <c r="L2745" s="124" t="s">
        <v>19770</v>
      </c>
      <c r="M2745" s="122" t="s">
        <v>3154</v>
      </c>
      <c r="N2745" s="122">
        <v>75</v>
      </c>
      <c r="O2745" s="124" t="s">
        <v>19771</v>
      </c>
      <c r="P2745" s="124" t="s">
        <v>19772</v>
      </c>
      <c r="Q2745" s="124" t="s">
        <v>19773</v>
      </c>
      <c r="R2745" s="125">
        <v>43721.577627314815</v>
      </c>
      <c r="S2745" s="125">
        <v>43726.19253472222</v>
      </c>
      <c r="T2745" s="122" t="s">
        <v>3158</v>
      </c>
      <c r="U2745" s="122" t="s">
        <v>3158</v>
      </c>
      <c r="V2745" s="122" t="s">
        <v>3158</v>
      </c>
      <c r="W2745" s="122" t="s">
        <v>3158</v>
      </c>
      <c r="X2745" s="122" t="s">
        <v>3158</v>
      </c>
      <c r="Y2745" s="122" t="s">
        <v>3158</v>
      </c>
      <c r="Z2745" s="122">
        <v>0</v>
      </c>
      <c r="AA2745" s="122" t="s">
        <v>3158</v>
      </c>
      <c r="AB2745" s="122" t="s">
        <v>3158</v>
      </c>
      <c r="AC2745" s="122" t="s">
        <v>3158</v>
      </c>
      <c r="AD2745" s="125">
        <v>43726.19253472222</v>
      </c>
      <c r="AE2745" s="122" t="s">
        <v>3158</v>
      </c>
    </row>
    <row r="2746" spans="1:31" ht="13">
      <c r="A2746" s="122">
        <v>5590</v>
      </c>
      <c r="B2746" s="122" t="s">
        <v>19774</v>
      </c>
      <c r="C2746" s="122" t="s">
        <v>19775</v>
      </c>
      <c r="D2746" s="122" t="s">
        <v>3146</v>
      </c>
      <c r="E2746" s="122">
        <v>2010</v>
      </c>
      <c r="F2746" s="122" t="s">
        <v>7129</v>
      </c>
      <c r="G2746" s="122" t="s">
        <v>3148</v>
      </c>
      <c r="H2746" s="122" t="s">
        <v>3217</v>
      </c>
      <c r="I2746" s="126">
        <v>44967</v>
      </c>
      <c r="K2746" s="122" t="s">
        <v>19776</v>
      </c>
      <c r="L2746" s="124" t="s">
        <v>19777</v>
      </c>
      <c r="M2746" s="122" t="s">
        <v>3154</v>
      </c>
      <c r="N2746" s="122">
        <v>75</v>
      </c>
      <c r="O2746" s="124" t="s">
        <v>19778</v>
      </c>
      <c r="P2746" s="124" t="s">
        <v>19779</v>
      </c>
      <c r="Q2746" s="124" t="s">
        <v>19780</v>
      </c>
      <c r="R2746" s="125">
        <v>43721.577627314815</v>
      </c>
      <c r="S2746" s="125">
        <v>43726.19253472222</v>
      </c>
      <c r="T2746" s="122" t="s">
        <v>3158</v>
      </c>
      <c r="U2746" s="122" t="s">
        <v>3158</v>
      </c>
      <c r="V2746" s="122" t="s">
        <v>3158</v>
      </c>
      <c r="W2746" s="122" t="s">
        <v>3158</v>
      </c>
      <c r="X2746" s="122" t="s">
        <v>3158</v>
      </c>
      <c r="Y2746" s="122" t="s">
        <v>3158</v>
      </c>
      <c r="Z2746" s="122">
        <v>0</v>
      </c>
      <c r="AA2746" s="122" t="s">
        <v>3158</v>
      </c>
      <c r="AB2746" s="122" t="s">
        <v>3158</v>
      </c>
      <c r="AC2746" s="122" t="s">
        <v>3158</v>
      </c>
      <c r="AD2746" s="125">
        <v>43726.19253472222</v>
      </c>
      <c r="AE2746" s="122" t="s">
        <v>3158</v>
      </c>
    </row>
    <row r="2747" spans="1:31" ht="13">
      <c r="A2747" s="122">
        <v>5591</v>
      </c>
      <c r="B2747" s="122" t="s">
        <v>19781</v>
      </c>
      <c r="C2747" s="122" t="s">
        <v>19782</v>
      </c>
      <c r="D2747" s="122" t="s">
        <v>3146</v>
      </c>
      <c r="E2747" s="122">
        <v>2018</v>
      </c>
      <c r="F2747" s="122" t="s">
        <v>3147</v>
      </c>
      <c r="G2747" s="122" t="s">
        <v>3148</v>
      </c>
      <c r="H2747" s="122" t="s">
        <v>3217</v>
      </c>
      <c r="I2747" s="126">
        <v>44967</v>
      </c>
      <c r="K2747" s="122" t="s">
        <v>19783</v>
      </c>
      <c r="L2747" s="124" t="s">
        <v>19784</v>
      </c>
      <c r="M2747" s="122" t="s">
        <v>3154</v>
      </c>
      <c r="N2747" s="122">
        <v>75</v>
      </c>
      <c r="O2747" s="124" t="s">
        <v>19785</v>
      </c>
      <c r="P2747" s="124" t="s">
        <v>19786</v>
      </c>
      <c r="Q2747" s="124" t="s">
        <v>19787</v>
      </c>
      <c r="R2747" s="125">
        <v>43721.577627314815</v>
      </c>
      <c r="S2747" s="125">
        <v>43726.19253472222</v>
      </c>
      <c r="T2747" s="122" t="s">
        <v>3158</v>
      </c>
      <c r="U2747" s="122" t="s">
        <v>3158</v>
      </c>
      <c r="V2747" s="122" t="s">
        <v>3158</v>
      </c>
      <c r="W2747" s="122" t="s">
        <v>3158</v>
      </c>
      <c r="X2747" s="122" t="s">
        <v>3158</v>
      </c>
      <c r="Y2747" s="122" t="s">
        <v>3158</v>
      </c>
      <c r="Z2747" s="122">
        <v>0</v>
      </c>
      <c r="AA2747" s="122" t="s">
        <v>3158</v>
      </c>
      <c r="AB2747" s="122" t="s">
        <v>3158</v>
      </c>
      <c r="AC2747" s="122" t="s">
        <v>3158</v>
      </c>
      <c r="AD2747" s="125">
        <v>43726.19253472222</v>
      </c>
      <c r="AE2747" s="122" t="s">
        <v>3158</v>
      </c>
    </row>
    <row r="2748" spans="1:31" ht="13">
      <c r="A2748" s="122">
        <v>5592</v>
      </c>
      <c r="B2748" s="122" t="s">
        <v>19788</v>
      </c>
      <c r="C2748" s="122" t="s">
        <v>19789</v>
      </c>
      <c r="D2748" s="122" t="s">
        <v>3146</v>
      </c>
      <c r="E2748" s="122">
        <v>2018</v>
      </c>
      <c r="F2748" s="122" t="s">
        <v>7129</v>
      </c>
      <c r="G2748" s="122" t="s">
        <v>6005</v>
      </c>
      <c r="H2748" s="122" t="s">
        <v>3217</v>
      </c>
      <c r="I2748" s="122" t="s">
        <v>3326</v>
      </c>
      <c r="K2748" s="122" t="s">
        <v>19790</v>
      </c>
      <c r="L2748" s="124" t="s">
        <v>19791</v>
      </c>
      <c r="M2748" s="122" t="s">
        <v>3154</v>
      </c>
      <c r="N2748" s="122">
        <v>75</v>
      </c>
      <c r="O2748" s="124" t="s">
        <v>19792</v>
      </c>
      <c r="Q2748" s="124" t="s">
        <v>19793</v>
      </c>
      <c r="R2748" s="125">
        <v>43721.577627314815</v>
      </c>
      <c r="S2748" s="125">
        <v>43726.19253472222</v>
      </c>
      <c r="T2748" s="122" t="s">
        <v>3158</v>
      </c>
      <c r="U2748" s="122" t="s">
        <v>3158</v>
      </c>
      <c r="V2748" s="122" t="s">
        <v>3158</v>
      </c>
      <c r="W2748" s="122" t="s">
        <v>3158</v>
      </c>
      <c r="X2748" s="122" t="s">
        <v>3158</v>
      </c>
      <c r="Y2748" s="122" t="s">
        <v>3158</v>
      </c>
      <c r="Z2748" s="122">
        <v>0</v>
      </c>
      <c r="AA2748" s="122" t="s">
        <v>3158</v>
      </c>
      <c r="AB2748" s="122" t="s">
        <v>3158</v>
      </c>
      <c r="AC2748" s="122" t="s">
        <v>3158</v>
      </c>
      <c r="AD2748" s="125">
        <v>43726.19253472222</v>
      </c>
      <c r="AE2748" s="122" t="s">
        <v>3158</v>
      </c>
    </row>
    <row r="2749" spans="1:31" ht="13">
      <c r="A2749" s="122">
        <v>5593</v>
      </c>
      <c r="B2749" s="122" t="s">
        <v>19794</v>
      </c>
      <c r="C2749" s="122" t="s">
        <v>19795</v>
      </c>
      <c r="D2749" s="122" t="s">
        <v>3146</v>
      </c>
      <c r="E2749" s="122">
        <v>2011</v>
      </c>
      <c r="F2749" s="122" t="s">
        <v>7129</v>
      </c>
      <c r="G2749" s="122" t="s">
        <v>3148</v>
      </c>
      <c r="H2749" s="122" t="s">
        <v>3217</v>
      </c>
      <c r="I2749" s="126">
        <v>44967</v>
      </c>
      <c r="K2749" s="122" t="s">
        <v>19796</v>
      </c>
      <c r="L2749" s="124" t="s">
        <v>19797</v>
      </c>
      <c r="M2749" s="122" t="s">
        <v>3154</v>
      </c>
      <c r="N2749" s="122">
        <v>75</v>
      </c>
      <c r="O2749" s="124" t="s">
        <v>19798</v>
      </c>
      <c r="P2749" s="124" t="s">
        <v>19799</v>
      </c>
      <c r="Q2749" s="124" t="s">
        <v>19800</v>
      </c>
      <c r="R2749" s="125">
        <v>43721.577627314815</v>
      </c>
      <c r="S2749" s="125">
        <v>43726.19253472222</v>
      </c>
      <c r="T2749" s="122" t="s">
        <v>3158</v>
      </c>
      <c r="U2749" s="122" t="s">
        <v>3158</v>
      </c>
      <c r="V2749" s="122" t="s">
        <v>3158</v>
      </c>
      <c r="W2749" s="122" t="s">
        <v>3158</v>
      </c>
      <c r="X2749" s="122" t="s">
        <v>3158</v>
      </c>
      <c r="Y2749" s="122" t="s">
        <v>3158</v>
      </c>
      <c r="Z2749" s="122">
        <v>0</v>
      </c>
      <c r="AA2749" s="122" t="s">
        <v>3158</v>
      </c>
      <c r="AB2749" s="122" t="s">
        <v>3158</v>
      </c>
      <c r="AC2749" s="122" t="s">
        <v>3158</v>
      </c>
      <c r="AD2749" s="125">
        <v>43726.19253472222</v>
      </c>
      <c r="AE2749" s="122" t="s">
        <v>3158</v>
      </c>
    </row>
    <row r="2750" spans="1:31" ht="13">
      <c r="A2750" s="122">
        <v>5594</v>
      </c>
      <c r="B2750" s="122" t="s">
        <v>19801</v>
      </c>
      <c r="C2750" s="122" t="s">
        <v>19802</v>
      </c>
      <c r="D2750" s="122" t="s">
        <v>3146</v>
      </c>
      <c r="E2750" s="122">
        <v>2017</v>
      </c>
      <c r="F2750" s="122" t="s">
        <v>14056</v>
      </c>
      <c r="G2750" s="122" t="s">
        <v>7441</v>
      </c>
      <c r="H2750" s="122" t="s">
        <v>3217</v>
      </c>
      <c r="I2750" s="126">
        <v>44967</v>
      </c>
      <c r="K2750" s="122" t="s">
        <v>19803</v>
      </c>
      <c r="L2750" s="124" t="s">
        <v>19804</v>
      </c>
      <c r="M2750" s="122" t="s">
        <v>3154</v>
      </c>
      <c r="N2750" s="122">
        <v>75</v>
      </c>
      <c r="O2750" s="124" t="s">
        <v>19805</v>
      </c>
      <c r="P2750" s="124" t="s">
        <v>19806</v>
      </c>
      <c r="Q2750" s="124" t="s">
        <v>19807</v>
      </c>
      <c r="R2750" s="125">
        <v>43721.577627314815</v>
      </c>
      <c r="S2750" s="125">
        <v>43726.19253472222</v>
      </c>
      <c r="T2750" s="122" t="s">
        <v>3158</v>
      </c>
      <c r="U2750" s="122" t="s">
        <v>3158</v>
      </c>
      <c r="V2750" s="122" t="s">
        <v>3158</v>
      </c>
      <c r="W2750" s="122" t="s">
        <v>3158</v>
      </c>
      <c r="X2750" s="122" t="s">
        <v>3158</v>
      </c>
      <c r="Y2750" s="122" t="s">
        <v>3158</v>
      </c>
      <c r="Z2750" s="122">
        <v>0</v>
      </c>
      <c r="AA2750" s="122" t="s">
        <v>3158</v>
      </c>
      <c r="AB2750" s="122" t="s">
        <v>3158</v>
      </c>
      <c r="AC2750" s="122" t="s">
        <v>3158</v>
      </c>
      <c r="AD2750" s="125">
        <v>43726.19253472222</v>
      </c>
      <c r="AE2750" s="122" t="s">
        <v>3158</v>
      </c>
    </row>
    <row r="2751" spans="1:31" ht="13">
      <c r="A2751" s="122">
        <v>5595</v>
      </c>
      <c r="B2751" s="124" t="s">
        <v>19808</v>
      </c>
      <c r="C2751" s="122" t="s">
        <v>19809</v>
      </c>
      <c r="D2751" s="122" t="s">
        <v>3146</v>
      </c>
      <c r="E2751" s="122">
        <v>2015</v>
      </c>
      <c r="F2751" s="122" t="s">
        <v>3147</v>
      </c>
      <c r="G2751" s="122" t="s">
        <v>3148</v>
      </c>
      <c r="H2751" s="122" t="s">
        <v>3217</v>
      </c>
      <c r="I2751" s="126">
        <v>44967</v>
      </c>
      <c r="K2751" s="122" t="s">
        <v>19810</v>
      </c>
      <c r="L2751" s="124" t="s">
        <v>19811</v>
      </c>
      <c r="M2751" s="122" t="s">
        <v>3154</v>
      </c>
      <c r="N2751" s="122">
        <v>75</v>
      </c>
      <c r="P2751" s="124" t="s">
        <v>19812</v>
      </c>
      <c r="Q2751" s="124" t="s">
        <v>19813</v>
      </c>
      <c r="R2751" s="125">
        <v>43721.577627314815</v>
      </c>
      <c r="S2751" s="125">
        <v>43726.19253472222</v>
      </c>
      <c r="T2751" s="122" t="s">
        <v>3158</v>
      </c>
      <c r="U2751" s="122" t="s">
        <v>3158</v>
      </c>
      <c r="V2751" s="122" t="s">
        <v>3158</v>
      </c>
      <c r="W2751" s="122" t="s">
        <v>3158</v>
      </c>
      <c r="X2751" s="122" t="s">
        <v>3158</v>
      </c>
      <c r="Y2751" s="122" t="s">
        <v>3158</v>
      </c>
      <c r="Z2751" s="122">
        <v>0</v>
      </c>
      <c r="AA2751" s="122" t="s">
        <v>3158</v>
      </c>
      <c r="AB2751" s="122" t="s">
        <v>3158</v>
      </c>
      <c r="AC2751" s="122" t="s">
        <v>3158</v>
      </c>
      <c r="AD2751" s="125">
        <v>43726.19253472222</v>
      </c>
      <c r="AE2751" s="122" t="s">
        <v>3158</v>
      </c>
    </row>
    <row r="2752" spans="1:31" ht="13">
      <c r="A2752" s="122">
        <v>5596</v>
      </c>
      <c r="B2752" s="122" t="s">
        <v>19814</v>
      </c>
      <c r="C2752" s="122" t="s">
        <v>19815</v>
      </c>
      <c r="D2752" s="122" t="s">
        <v>3146</v>
      </c>
      <c r="E2752" s="122">
        <v>2016</v>
      </c>
      <c r="F2752" s="122" t="s">
        <v>3225</v>
      </c>
      <c r="G2752" s="122" t="s">
        <v>7531</v>
      </c>
      <c r="H2752" s="122" t="s">
        <v>3217</v>
      </c>
      <c r="K2752" s="122" t="s">
        <v>19816</v>
      </c>
      <c r="L2752" s="124" t="s">
        <v>19817</v>
      </c>
      <c r="M2752" s="122" t="s">
        <v>3154</v>
      </c>
      <c r="N2752" s="122">
        <v>75</v>
      </c>
      <c r="R2752" s="125">
        <v>43721.577627314815</v>
      </c>
      <c r="S2752" s="125">
        <v>43726.19253472222</v>
      </c>
      <c r="T2752" s="122" t="s">
        <v>3158</v>
      </c>
      <c r="U2752" s="122" t="s">
        <v>3158</v>
      </c>
      <c r="V2752" s="122" t="s">
        <v>3158</v>
      </c>
      <c r="W2752" s="122" t="s">
        <v>3158</v>
      </c>
      <c r="X2752" s="122" t="s">
        <v>3158</v>
      </c>
      <c r="Y2752" s="122" t="s">
        <v>3158</v>
      </c>
      <c r="Z2752" s="122">
        <v>0</v>
      </c>
      <c r="AA2752" s="122" t="s">
        <v>3158</v>
      </c>
      <c r="AB2752" s="122" t="s">
        <v>3158</v>
      </c>
      <c r="AC2752" s="122" t="s">
        <v>3158</v>
      </c>
      <c r="AD2752" s="125">
        <v>43726.19253472222</v>
      </c>
      <c r="AE2752" s="122" t="s">
        <v>3158</v>
      </c>
    </row>
    <row r="2753" spans="1:31" ht="13">
      <c r="A2753" s="122">
        <v>5597</v>
      </c>
      <c r="B2753" s="122" t="s">
        <v>19818</v>
      </c>
      <c r="C2753" s="122" t="s">
        <v>19819</v>
      </c>
      <c r="D2753" s="122" t="s">
        <v>3146</v>
      </c>
      <c r="E2753" s="122">
        <v>2013</v>
      </c>
      <c r="F2753" s="122" t="s">
        <v>14056</v>
      </c>
      <c r="G2753" s="122" t="s">
        <v>3148</v>
      </c>
      <c r="H2753" s="122" t="s">
        <v>3217</v>
      </c>
      <c r="I2753" s="126">
        <v>44967</v>
      </c>
      <c r="K2753" s="122" t="s">
        <v>19820</v>
      </c>
      <c r="L2753" s="124" t="s">
        <v>19821</v>
      </c>
      <c r="M2753" s="122" t="s">
        <v>3154</v>
      </c>
      <c r="N2753" s="122">
        <v>75</v>
      </c>
      <c r="O2753" s="124" t="s">
        <v>19822</v>
      </c>
      <c r="P2753" s="124" t="s">
        <v>19823</v>
      </c>
      <c r="Q2753" s="124" t="s">
        <v>19824</v>
      </c>
      <c r="R2753" s="125">
        <v>43721.577627314815</v>
      </c>
      <c r="S2753" s="125">
        <v>43726.19253472222</v>
      </c>
      <c r="T2753" s="122" t="s">
        <v>3158</v>
      </c>
      <c r="U2753" s="122" t="s">
        <v>3158</v>
      </c>
      <c r="V2753" s="122" t="s">
        <v>3158</v>
      </c>
      <c r="W2753" s="122" t="s">
        <v>3158</v>
      </c>
      <c r="X2753" s="122" t="s">
        <v>3158</v>
      </c>
      <c r="Y2753" s="122" t="s">
        <v>3158</v>
      </c>
      <c r="Z2753" s="122">
        <v>0</v>
      </c>
      <c r="AA2753" s="122" t="s">
        <v>3158</v>
      </c>
      <c r="AB2753" s="122" t="s">
        <v>3158</v>
      </c>
      <c r="AC2753" s="122" t="s">
        <v>3158</v>
      </c>
      <c r="AD2753" s="125">
        <v>43726.19253472222</v>
      </c>
      <c r="AE2753" s="122" t="s">
        <v>3158</v>
      </c>
    </row>
    <row r="2754" spans="1:31" ht="13">
      <c r="A2754" s="122">
        <v>5598</v>
      </c>
      <c r="B2754" s="122" t="s">
        <v>19825</v>
      </c>
      <c r="C2754" s="122" t="s">
        <v>19826</v>
      </c>
      <c r="D2754" s="122" t="s">
        <v>3146</v>
      </c>
      <c r="E2754" s="122">
        <v>2018</v>
      </c>
      <c r="F2754" s="122" t="s">
        <v>3438</v>
      </c>
      <c r="G2754" s="122" t="s">
        <v>3148</v>
      </c>
      <c r="H2754" s="122" t="s">
        <v>3217</v>
      </c>
      <c r="I2754" s="126">
        <v>44967</v>
      </c>
      <c r="K2754" s="122" t="s">
        <v>19827</v>
      </c>
      <c r="L2754" s="124" t="s">
        <v>19828</v>
      </c>
      <c r="M2754" s="122" t="s">
        <v>3154</v>
      </c>
      <c r="N2754" s="122">
        <v>75</v>
      </c>
      <c r="O2754" s="124" t="s">
        <v>19829</v>
      </c>
      <c r="P2754" s="124" t="s">
        <v>19830</v>
      </c>
      <c r="Q2754" s="124" t="s">
        <v>19831</v>
      </c>
      <c r="R2754" s="125">
        <v>43721.577627314815</v>
      </c>
      <c r="S2754" s="125">
        <v>43726.19253472222</v>
      </c>
      <c r="T2754" s="122" t="s">
        <v>3158</v>
      </c>
      <c r="U2754" s="122" t="s">
        <v>3158</v>
      </c>
      <c r="V2754" s="122" t="s">
        <v>3158</v>
      </c>
      <c r="W2754" s="122" t="s">
        <v>3158</v>
      </c>
      <c r="X2754" s="122" t="s">
        <v>3158</v>
      </c>
      <c r="Y2754" s="122" t="s">
        <v>3158</v>
      </c>
      <c r="Z2754" s="122">
        <v>0</v>
      </c>
      <c r="AA2754" s="122" t="s">
        <v>3158</v>
      </c>
      <c r="AB2754" s="122" t="s">
        <v>3158</v>
      </c>
      <c r="AC2754" s="122" t="s">
        <v>3158</v>
      </c>
      <c r="AD2754" s="125">
        <v>43726.19253472222</v>
      </c>
      <c r="AE2754" s="122" t="s">
        <v>3158</v>
      </c>
    </row>
    <row r="2755" spans="1:31" ht="13">
      <c r="A2755" s="122">
        <v>5599</v>
      </c>
      <c r="B2755" s="122" t="s">
        <v>19832</v>
      </c>
      <c r="C2755" s="122" t="s">
        <v>19833</v>
      </c>
      <c r="D2755" s="122" t="s">
        <v>3146</v>
      </c>
      <c r="E2755" s="122">
        <v>2015</v>
      </c>
      <c r="F2755" s="122" t="s">
        <v>6564</v>
      </c>
      <c r="G2755" s="122" t="s">
        <v>3148</v>
      </c>
      <c r="H2755" s="122" t="s">
        <v>3217</v>
      </c>
      <c r="I2755" s="126">
        <v>44967</v>
      </c>
      <c r="K2755" s="122" t="s">
        <v>19834</v>
      </c>
      <c r="L2755" s="124" t="s">
        <v>19835</v>
      </c>
      <c r="M2755" s="122" t="s">
        <v>3154</v>
      </c>
      <c r="N2755" s="122">
        <v>75</v>
      </c>
      <c r="P2755" s="124" t="s">
        <v>19836</v>
      </c>
      <c r="Q2755" s="124" t="s">
        <v>19837</v>
      </c>
      <c r="R2755" s="125">
        <v>43721.577627314815</v>
      </c>
      <c r="S2755" s="125">
        <v>43726.19253472222</v>
      </c>
      <c r="T2755" s="122" t="s">
        <v>3158</v>
      </c>
      <c r="U2755" s="122" t="s">
        <v>3158</v>
      </c>
      <c r="V2755" s="122" t="s">
        <v>3158</v>
      </c>
      <c r="W2755" s="122" t="s">
        <v>3158</v>
      </c>
      <c r="X2755" s="122" t="s">
        <v>3158</v>
      </c>
      <c r="Y2755" s="122" t="s">
        <v>3158</v>
      </c>
      <c r="Z2755" s="122">
        <v>0</v>
      </c>
      <c r="AA2755" s="122" t="s">
        <v>3158</v>
      </c>
      <c r="AB2755" s="122" t="s">
        <v>3158</v>
      </c>
      <c r="AC2755" s="122" t="s">
        <v>3158</v>
      </c>
      <c r="AD2755" s="125">
        <v>43726.19253472222</v>
      </c>
      <c r="AE2755" s="122" t="s">
        <v>3158</v>
      </c>
    </row>
    <row r="2756" spans="1:31" ht="13">
      <c r="A2756" s="122">
        <v>5600</v>
      </c>
      <c r="B2756" s="122" t="s">
        <v>19838</v>
      </c>
      <c r="C2756" s="122" t="s">
        <v>19839</v>
      </c>
      <c r="D2756" s="122" t="s">
        <v>3146</v>
      </c>
      <c r="E2756" s="122">
        <v>2012</v>
      </c>
      <c r="F2756" s="122" t="s">
        <v>3255</v>
      </c>
      <c r="G2756" s="122" t="s">
        <v>3148</v>
      </c>
      <c r="H2756" s="122" t="s">
        <v>3217</v>
      </c>
      <c r="I2756" s="126">
        <v>44936</v>
      </c>
      <c r="K2756" s="122" t="s">
        <v>19840</v>
      </c>
      <c r="L2756" s="124" t="s">
        <v>19841</v>
      </c>
      <c r="M2756" s="122" t="s">
        <v>3154</v>
      </c>
      <c r="N2756" s="122">
        <v>75</v>
      </c>
      <c r="O2756" s="124" t="s">
        <v>19842</v>
      </c>
      <c r="P2756" s="124" t="s">
        <v>19843</v>
      </c>
      <c r="Q2756" s="124" t="s">
        <v>19844</v>
      </c>
      <c r="R2756" s="125">
        <v>43721.577627314815</v>
      </c>
      <c r="S2756" s="125">
        <v>43726.19253472222</v>
      </c>
      <c r="T2756" s="122" t="s">
        <v>3158</v>
      </c>
      <c r="U2756" s="122" t="s">
        <v>3158</v>
      </c>
      <c r="V2756" s="122" t="s">
        <v>3158</v>
      </c>
      <c r="W2756" s="122" t="s">
        <v>3158</v>
      </c>
      <c r="X2756" s="122" t="s">
        <v>3158</v>
      </c>
      <c r="Y2756" s="122" t="s">
        <v>3158</v>
      </c>
      <c r="Z2756" s="122">
        <v>0</v>
      </c>
      <c r="AA2756" s="122" t="s">
        <v>3158</v>
      </c>
      <c r="AB2756" s="122" t="s">
        <v>3158</v>
      </c>
      <c r="AC2756" s="122" t="s">
        <v>3158</v>
      </c>
      <c r="AD2756" s="125">
        <v>43726.19253472222</v>
      </c>
      <c r="AE2756" s="122" t="s">
        <v>3158</v>
      </c>
    </row>
    <row r="2757" spans="1:31" ht="13">
      <c r="A2757" s="122">
        <v>5601</v>
      </c>
      <c r="B2757" s="122" t="s">
        <v>19845</v>
      </c>
      <c r="C2757" s="122" t="s">
        <v>19846</v>
      </c>
      <c r="D2757" s="122" t="s">
        <v>3146</v>
      </c>
      <c r="E2757" s="122">
        <v>2015</v>
      </c>
      <c r="F2757" s="122" t="s">
        <v>6564</v>
      </c>
      <c r="G2757" s="122" t="s">
        <v>5766</v>
      </c>
      <c r="H2757" s="122" t="s">
        <v>3217</v>
      </c>
      <c r="I2757" s="126">
        <v>44967</v>
      </c>
      <c r="K2757" s="122" t="s">
        <v>19847</v>
      </c>
      <c r="L2757" s="124" t="s">
        <v>19848</v>
      </c>
      <c r="M2757" s="122" t="s">
        <v>3154</v>
      </c>
      <c r="N2757" s="122">
        <v>75</v>
      </c>
      <c r="O2757" s="124" t="s">
        <v>19849</v>
      </c>
      <c r="P2757" s="124" t="s">
        <v>19850</v>
      </c>
      <c r="Q2757" s="124" t="s">
        <v>19851</v>
      </c>
      <c r="R2757" s="125">
        <v>43721.577627314815</v>
      </c>
      <c r="S2757" s="125">
        <v>43726.19253472222</v>
      </c>
      <c r="T2757" s="122" t="s">
        <v>3158</v>
      </c>
      <c r="U2757" s="122" t="s">
        <v>3158</v>
      </c>
      <c r="V2757" s="122" t="s">
        <v>3158</v>
      </c>
      <c r="W2757" s="122" t="s">
        <v>3158</v>
      </c>
      <c r="X2757" s="122" t="s">
        <v>3158</v>
      </c>
      <c r="Y2757" s="122" t="s">
        <v>3158</v>
      </c>
      <c r="Z2757" s="122">
        <v>0</v>
      </c>
      <c r="AA2757" s="122" t="s">
        <v>3158</v>
      </c>
      <c r="AB2757" s="122" t="s">
        <v>3158</v>
      </c>
      <c r="AC2757" s="122" t="s">
        <v>3158</v>
      </c>
      <c r="AD2757" s="125">
        <v>43726.19253472222</v>
      </c>
      <c r="AE2757" s="122" t="s">
        <v>3158</v>
      </c>
    </row>
    <row r="2758" spans="1:31" ht="13">
      <c r="A2758" s="122">
        <v>5602</v>
      </c>
      <c r="B2758" s="124" t="s">
        <v>19852</v>
      </c>
      <c r="C2758" s="122" t="s">
        <v>19853</v>
      </c>
      <c r="D2758" s="122" t="s">
        <v>3146</v>
      </c>
      <c r="E2758" s="122">
        <v>2016</v>
      </c>
      <c r="F2758" s="122" t="s">
        <v>3147</v>
      </c>
      <c r="G2758" s="122" t="s">
        <v>3148</v>
      </c>
      <c r="H2758" s="122" t="s">
        <v>3217</v>
      </c>
      <c r="I2758" s="126">
        <v>44967</v>
      </c>
      <c r="K2758" s="122" t="s">
        <v>19854</v>
      </c>
      <c r="L2758" s="124" t="s">
        <v>19855</v>
      </c>
      <c r="M2758" s="122" t="s">
        <v>3154</v>
      </c>
      <c r="N2758" s="122">
        <v>75</v>
      </c>
      <c r="P2758" s="124" t="s">
        <v>19856</v>
      </c>
      <c r="Q2758" s="124" t="s">
        <v>19857</v>
      </c>
      <c r="R2758" s="125">
        <v>43721.577627314815</v>
      </c>
      <c r="S2758" s="125">
        <v>43726.19253472222</v>
      </c>
      <c r="T2758" s="122" t="s">
        <v>3158</v>
      </c>
      <c r="U2758" s="122" t="s">
        <v>3158</v>
      </c>
      <c r="V2758" s="122" t="s">
        <v>3158</v>
      </c>
      <c r="W2758" s="122" t="s">
        <v>3158</v>
      </c>
      <c r="X2758" s="122" t="s">
        <v>3158</v>
      </c>
      <c r="Y2758" s="122" t="s">
        <v>3158</v>
      </c>
      <c r="Z2758" s="122">
        <v>0</v>
      </c>
      <c r="AA2758" s="122" t="s">
        <v>3158</v>
      </c>
      <c r="AB2758" s="122" t="s">
        <v>3158</v>
      </c>
      <c r="AC2758" s="122" t="s">
        <v>3158</v>
      </c>
      <c r="AD2758" s="125">
        <v>43726.19253472222</v>
      </c>
      <c r="AE2758" s="122" t="s">
        <v>3158</v>
      </c>
    </row>
    <row r="2759" spans="1:31" ht="13">
      <c r="A2759" s="122">
        <v>5603</v>
      </c>
      <c r="B2759" s="122" t="s">
        <v>19858</v>
      </c>
      <c r="C2759" s="122" t="s">
        <v>19859</v>
      </c>
      <c r="D2759" s="122" t="s">
        <v>3146</v>
      </c>
      <c r="E2759" s="122">
        <v>2018</v>
      </c>
      <c r="F2759" s="122" t="s">
        <v>6564</v>
      </c>
      <c r="G2759" s="122" t="s">
        <v>19632</v>
      </c>
      <c r="H2759" s="122" t="s">
        <v>3217</v>
      </c>
      <c r="I2759" s="126">
        <v>44967</v>
      </c>
      <c r="K2759" s="122" t="s">
        <v>19860</v>
      </c>
      <c r="L2759" s="124" t="s">
        <v>19861</v>
      </c>
      <c r="M2759" s="122" t="s">
        <v>3154</v>
      </c>
      <c r="N2759" s="122">
        <v>75</v>
      </c>
      <c r="P2759" s="124" t="s">
        <v>19862</v>
      </c>
      <c r="Q2759" s="124" t="s">
        <v>19863</v>
      </c>
      <c r="R2759" s="125">
        <v>43721.577627314815</v>
      </c>
      <c r="S2759" s="125">
        <v>43726.19253472222</v>
      </c>
      <c r="T2759" s="122" t="s">
        <v>3158</v>
      </c>
      <c r="U2759" s="122" t="s">
        <v>3158</v>
      </c>
      <c r="V2759" s="122" t="s">
        <v>3158</v>
      </c>
      <c r="W2759" s="122" t="s">
        <v>3158</v>
      </c>
      <c r="X2759" s="122" t="s">
        <v>3158</v>
      </c>
      <c r="Y2759" s="122" t="s">
        <v>3158</v>
      </c>
      <c r="Z2759" s="122">
        <v>0</v>
      </c>
      <c r="AA2759" s="122" t="s">
        <v>3158</v>
      </c>
      <c r="AB2759" s="122" t="s">
        <v>3158</v>
      </c>
      <c r="AC2759" s="122" t="s">
        <v>3158</v>
      </c>
      <c r="AD2759" s="125">
        <v>43726.19253472222</v>
      </c>
      <c r="AE2759" s="122" t="s">
        <v>3158</v>
      </c>
    </row>
    <row r="2760" spans="1:31" ht="13">
      <c r="A2760" s="122">
        <v>5604</v>
      </c>
      <c r="B2760" s="122" t="s">
        <v>19864</v>
      </c>
      <c r="C2760" s="122" t="s">
        <v>19865</v>
      </c>
      <c r="D2760" s="122" t="s">
        <v>3146</v>
      </c>
      <c r="E2760" s="122">
        <v>2016</v>
      </c>
      <c r="F2760" s="122" t="s">
        <v>3147</v>
      </c>
      <c r="G2760" s="122" t="s">
        <v>3148</v>
      </c>
      <c r="H2760" s="122" t="s">
        <v>3217</v>
      </c>
      <c r="I2760" s="126">
        <v>44967</v>
      </c>
      <c r="K2760" s="122" t="s">
        <v>19866</v>
      </c>
      <c r="L2760" s="124" t="s">
        <v>19867</v>
      </c>
      <c r="M2760" s="122" t="s">
        <v>3154</v>
      </c>
      <c r="N2760" s="122">
        <v>75</v>
      </c>
      <c r="O2760" s="124" t="s">
        <v>19868</v>
      </c>
      <c r="P2760" s="124" t="s">
        <v>19869</v>
      </c>
      <c r="Q2760" s="124" t="s">
        <v>19870</v>
      </c>
      <c r="R2760" s="125">
        <v>43721.577627314815</v>
      </c>
      <c r="S2760" s="125">
        <v>43726.19253472222</v>
      </c>
      <c r="T2760" s="122" t="s">
        <v>3158</v>
      </c>
      <c r="U2760" s="122" t="s">
        <v>3158</v>
      </c>
      <c r="V2760" s="122" t="s">
        <v>3158</v>
      </c>
      <c r="W2760" s="122" t="s">
        <v>3158</v>
      </c>
      <c r="X2760" s="122" t="s">
        <v>3158</v>
      </c>
      <c r="Y2760" s="122" t="s">
        <v>3158</v>
      </c>
      <c r="Z2760" s="122">
        <v>0</v>
      </c>
      <c r="AA2760" s="122" t="s">
        <v>3158</v>
      </c>
      <c r="AB2760" s="122" t="s">
        <v>3158</v>
      </c>
      <c r="AC2760" s="122" t="s">
        <v>3158</v>
      </c>
      <c r="AD2760" s="125">
        <v>43726.19253472222</v>
      </c>
      <c r="AE2760" s="122" t="s">
        <v>3158</v>
      </c>
    </row>
    <row r="2761" spans="1:31" ht="13">
      <c r="A2761" s="122">
        <v>5605</v>
      </c>
      <c r="B2761" s="122" t="s">
        <v>19871</v>
      </c>
      <c r="C2761" s="122" t="s">
        <v>19872</v>
      </c>
      <c r="D2761" s="122" t="s">
        <v>3146</v>
      </c>
      <c r="E2761" s="122">
        <v>2016</v>
      </c>
      <c r="F2761" s="122" t="s">
        <v>14056</v>
      </c>
      <c r="G2761" s="122" t="s">
        <v>5766</v>
      </c>
      <c r="H2761" s="122" t="s">
        <v>3217</v>
      </c>
      <c r="I2761" s="126">
        <v>44967</v>
      </c>
      <c r="K2761" s="122" t="s">
        <v>19873</v>
      </c>
      <c r="L2761" s="124" t="s">
        <v>19874</v>
      </c>
      <c r="M2761" s="122" t="s">
        <v>3154</v>
      </c>
      <c r="N2761" s="122">
        <v>75</v>
      </c>
      <c r="O2761" s="124" t="s">
        <v>19875</v>
      </c>
      <c r="P2761" s="124" t="s">
        <v>19876</v>
      </c>
      <c r="R2761" s="125">
        <v>43721.577627314815</v>
      </c>
      <c r="S2761" s="125">
        <v>43726.19253472222</v>
      </c>
      <c r="T2761" s="122" t="s">
        <v>3158</v>
      </c>
      <c r="U2761" s="122" t="s">
        <v>3158</v>
      </c>
      <c r="V2761" s="122" t="s">
        <v>3158</v>
      </c>
      <c r="W2761" s="122" t="s">
        <v>3158</v>
      </c>
      <c r="X2761" s="122" t="s">
        <v>3158</v>
      </c>
      <c r="Y2761" s="122" t="s">
        <v>3158</v>
      </c>
      <c r="Z2761" s="122">
        <v>0</v>
      </c>
      <c r="AA2761" s="122" t="s">
        <v>3158</v>
      </c>
      <c r="AB2761" s="122" t="s">
        <v>3158</v>
      </c>
      <c r="AC2761" s="122" t="s">
        <v>3158</v>
      </c>
      <c r="AD2761" s="125">
        <v>43726.19253472222</v>
      </c>
      <c r="AE2761" s="122" t="s">
        <v>3158</v>
      </c>
    </row>
    <row r="2762" spans="1:31" ht="13">
      <c r="A2762" s="122">
        <v>5606</v>
      </c>
      <c r="B2762" s="122" t="s">
        <v>19877</v>
      </c>
      <c r="C2762" s="122" t="s">
        <v>19878</v>
      </c>
      <c r="D2762" s="122" t="s">
        <v>3146</v>
      </c>
      <c r="E2762" s="122">
        <v>2015</v>
      </c>
      <c r="F2762" s="122" t="s">
        <v>3147</v>
      </c>
      <c r="G2762" s="122" t="s">
        <v>18586</v>
      </c>
      <c r="H2762" s="122" t="s">
        <v>3217</v>
      </c>
      <c r="I2762" s="126">
        <v>44967</v>
      </c>
      <c r="K2762" s="122" t="s">
        <v>19879</v>
      </c>
      <c r="L2762" s="124" t="s">
        <v>19880</v>
      </c>
      <c r="M2762" s="122" t="s">
        <v>3154</v>
      </c>
      <c r="N2762" s="122">
        <v>75</v>
      </c>
      <c r="O2762" s="124" t="s">
        <v>19881</v>
      </c>
      <c r="P2762" s="124" t="s">
        <v>19882</v>
      </c>
      <c r="Q2762" s="124" t="s">
        <v>19883</v>
      </c>
      <c r="R2762" s="125">
        <v>43721.577627314815</v>
      </c>
      <c r="S2762" s="125">
        <v>43726.19253472222</v>
      </c>
      <c r="T2762" s="122" t="s">
        <v>3158</v>
      </c>
      <c r="U2762" s="122" t="s">
        <v>3158</v>
      </c>
      <c r="V2762" s="122" t="s">
        <v>3158</v>
      </c>
      <c r="W2762" s="122" t="s">
        <v>3158</v>
      </c>
      <c r="X2762" s="122" t="s">
        <v>3158</v>
      </c>
      <c r="Y2762" s="122" t="s">
        <v>3158</v>
      </c>
      <c r="Z2762" s="122">
        <v>0</v>
      </c>
      <c r="AA2762" s="122" t="s">
        <v>3158</v>
      </c>
      <c r="AB2762" s="122" t="s">
        <v>3158</v>
      </c>
      <c r="AC2762" s="122" t="s">
        <v>3158</v>
      </c>
      <c r="AD2762" s="125">
        <v>43726.19253472222</v>
      </c>
      <c r="AE2762" s="122" t="s">
        <v>3158</v>
      </c>
    </row>
    <row r="2763" spans="1:31" ht="13">
      <c r="A2763" s="122">
        <v>5607</v>
      </c>
      <c r="B2763" s="122" t="s">
        <v>19884</v>
      </c>
      <c r="C2763" s="122" t="s">
        <v>19885</v>
      </c>
      <c r="D2763" s="122" t="s">
        <v>3146</v>
      </c>
      <c r="E2763" s="122">
        <v>2019</v>
      </c>
      <c r="F2763" s="122" t="s">
        <v>3147</v>
      </c>
      <c r="G2763" s="122" t="s">
        <v>3148</v>
      </c>
      <c r="H2763" s="122" t="s">
        <v>3217</v>
      </c>
      <c r="I2763" s="126">
        <v>44967</v>
      </c>
      <c r="K2763" s="122" t="s">
        <v>19886</v>
      </c>
      <c r="L2763" s="124" t="s">
        <v>19887</v>
      </c>
      <c r="M2763" s="122" t="s">
        <v>3154</v>
      </c>
      <c r="N2763" s="122">
        <v>75</v>
      </c>
      <c r="Q2763" s="124" t="s">
        <v>19888</v>
      </c>
      <c r="R2763" s="125">
        <v>43721.577627314815</v>
      </c>
      <c r="S2763" s="125">
        <v>43726.19253472222</v>
      </c>
      <c r="T2763" s="122" t="s">
        <v>3158</v>
      </c>
      <c r="U2763" s="122" t="s">
        <v>3158</v>
      </c>
      <c r="V2763" s="122" t="s">
        <v>3158</v>
      </c>
      <c r="W2763" s="122" t="s">
        <v>3158</v>
      </c>
      <c r="X2763" s="122" t="s">
        <v>3158</v>
      </c>
      <c r="Y2763" s="122" t="s">
        <v>3158</v>
      </c>
      <c r="Z2763" s="122">
        <v>0</v>
      </c>
      <c r="AA2763" s="122" t="s">
        <v>3158</v>
      </c>
      <c r="AB2763" s="122" t="s">
        <v>3158</v>
      </c>
      <c r="AC2763" s="122" t="s">
        <v>3158</v>
      </c>
      <c r="AD2763" s="125">
        <v>43726.19253472222</v>
      </c>
      <c r="AE2763" s="122" t="s">
        <v>3158</v>
      </c>
    </row>
    <row r="2764" spans="1:31" ht="13">
      <c r="A2764" s="122">
        <v>5608</v>
      </c>
      <c r="B2764" s="122" t="s">
        <v>19889</v>
      </c>
      <c r="C2764" s="122" t="s">
        <v>19890</v>
      </c>
      <c r="D2764" s="122" t="s">
        <v>3146</v>
      </c>
      <c r="E2764" s="122">
        <v>2015</v>
      </c>
      <c r="F2764" s="122" t="s">
        <v>7129</v>
      </c>
      <c r="G2764" s="122" t="s">
        <v>19891</v>
      </c>
      <c r="H2764" s="122" t="s">
        <v>3217</v>
      </c>
      <c r="K2764" s="122" t="s">
        <v>19892</v>
      </c>
      <c r="L2764" s="124" t="s">
        <v>19893</v>
      </c>
      <c r="M2764" s="122" t="s">
        <v>3154</v>
      </c>
      <c r="N2764" s="122">
        <v>75</v>
      </c>
      <c r="P2764" s="124" t="s">
        <v>19894</v>
      </c>
      <c r="Q2764" s="124" t="s">
        <v>19895</v>
      </c>
      <c r="R2764" s="125">
        <v>43721.577627314815</v>
      </c>
      <c r="S2764" s="125">
        <v>43726.19253472222</v>
      </c>
      <c r="T2764" s="122" t="s">
        <v>3158</v>
      </c>
      <c r="U2764" s="122" t="s">
        <v>3158</v>
      </c>
      <c r="V2764" s="122" t="s">
        <v>3158</v>
      </c>
      <c r="W2764" s="122" t="s">
        <v>3158</v>
      </c>
      <c r="X2764" s="122" t="s">
        <v>3158</v>
      </c>
      <c r="Y2764" s="122" t="s">
        <v>3158</v>
      </c>
      <c r="Z2764" s="122">
        <v>0</v>
      </c>
      <c r="AA2764" s="122" t="s">
        <v>3158</v>
      </c>
      <c r="AB2764" s="122" t="s">
        <v>3158</v>
      </c>
      <c r="AC2764" s="122" t="s">
        <v>3158</v>
      </c>
      <c r="AD2764" s="125">
        <v>43726.19253472222</v>
      </c>
      <c r="AE2764" s="122" t="s">
        <v>3158</v>
      </c>
    </row>
    <row r="2765" spans="1:31" ht="13">
      <c r="A2765" s="122">
        <v>5609</v>
      </c>
      <c r="B2765" s="122" t="s">
        <v>19896</v>
      </c>
      <c r="C2765" s="122" t="s">
        <v>19897</v>
      </c>
      <c r="D2765" s="122" t="s">
        <v>3146</v>
      </c>
      <c r="E2765" s="122">
        <v>2018</v>
      </c>
      <c r="F2765" s="122" t="s">
        <v>6564</v>
      </c>
      <c r="G2765" s="122" t="s">
        <v>18643</v>
      </c>
      <c r="H2765" s="122" t="s">
        <v>3217</v>
      </c>
      <c r="I2765" s="126">
        <v>44967</v>
      </c>
      <c r="K2765" s="122" t="s">
        <v>19898</v>
      </c>
      <c r="L2765" s="124" t="s">
        <v>19899</v>
      </c>
      <c r="M2765" s="122" t="s">
        <v>3154</v>
      </c>
      <c r="N2765" s="122">
        <v>75</v>
      </c>
      <c r="Q2765" s="124" t="s">
        <v>19900</v>
      </c>
      <c r="R2765" s="125">
        <v>43721.577627314815</v>
      </c>
      <c r="S2765" s="125">
        <v>43726.19253472222</v>
      </c>
      <c r="T2765" s="122" t="s">
        <v>3158</v>
      </c>
      <c r="U2765" s="122" t="s">
        <v>3158</v>
      </c>
      <c r="V2765" s="122" t="s">
        <v>3158</v>
      </c>
      <c r="W2765" s="122" t="s">
        <v>3158</v>
      </c>
      <c r="X2765" s="122" t="s">
        <v>3158</v>
      </c>
      <c r="Y2765" s="122" t="s">
        <v>3158</v>
      </c>
      <c r="Z2765" s="122">
        <v>0</v>
      </c>
      <c r="AA2765" s="122" t="s">
        <v>3158</v>
      </c>
      <c r="AB2765" s="122" t="s">
        <v>3158</v>
      </c>
      <c r="AC2765" s="122" t="s">
        <v>3158</v>
      </c>
      <c r="AD2765" s="125">
        <v>43726.19253472222</v>
      </c>
      <c r="AE2765" s="122" t="s">
        <v>3158</v>
      </c>
    </row>
    <row r="2766" spans="1:31" ht="13">
      <c r="A2766" s="122">
        <v>5610</v>
      </c>
      <c r="B2766" s="122" t="s">
        <v>19901</v>
      </c>
      <c r="C2766" s="122" t="s">
        <v>19902</v>
      </c>
      <c r="D2766" s="122" t="s">
        <v>3146</v>
      </c>
      <c r="E2766" s="122">
        <v>2016</v>
      </c>
      <c r="F2766" s="122" t="s">
        <v>14056</v>
      </c>
      <c r="G2766" s="122" t="s">
        <v>6022</v>
      </c>
      <c r="H2766" s="122" t="s">
        <v>3217</v>
      </c>
      <c r="I2766" s="126">
        <v>44967</v>
      </c>
      <c r="K2766" s="122" t="s">
        <v>19903</v>
      </c>
      <c r="L2766" s="124" t="s">
        <v>19904</v>
      </c>
      <c r="M2766" s="122" t="s">
        <v>3154</v>
      </c>
      <c r="N2766" s="122">
        <v>75</v>
      </c>
      <c r="O2766" s="124" t="s">
        <v>19905</v>
      </c>
      <c r="P2766" s="124" t="s">
        <v>19906</v>
      </c>
      <c r="Q2766" s="124" t="s">
        <v>19907</v>
      </c>
      <c r="R2766" s="125">
        <v>43721.577627314815</v>
      </c>
      <c r="S2766" s="125">
        <v>43726.19253472222</v>
      </c>
      <c r="T2766" s="122" t="s">
        <v>3158</v>
      </c>
      <c r="U2766" s="122" t="s">
        <v>3158</v>
      </c>
      <c r="V2766" s="122" t="s">
        <v>3158</v>
      </c>
      <c r="W2766" s="122" t="s">
        <v>3158</v>
      </c>
      <c r="X2766" s="122" t="s">
        <v>3158</v>
      </c>
      <c r="Y2766" s="122" t="s">
        <v>3158</v>
      </c>
      <c r="Z2766" s="122">
        <v>0</v>
      </c>
      <c r="AA2766" s="122" t="s">
        <v>3158</v>
      </c>
      <c r="AB2766" s="122" t="s">
        <v>3158</v>
      </c>
      <c r="AC2766" s="122" t="s">
        <v>3158</v>
      </c>
      <c r="AD2766" s="125">
        <v>43726.19253472222</v>
      </c>
      <c r="AE2766" s="122" t="s">
        <v>3158</v>
      </c>
    </row>
    <row r="2767" spans="1:31" ht="13">
      <c r="A2767" s="122">
        <v>5611</v>
      </c>
      <c r="B2767" s="122" t="s">
        <v>19908</v>
      </c>
      <c r="C2767" s="122" t="s">
        <v>19909</v>
      </c>
      <c r="D2767" s="122" t="s">
        <v>3146</v>
      </c>
      <c r="E2767" s="122">
        <v>2014</v>
      </c>
      <c r="F2767" s="122" t="s">
        <v>3225</v>
      </c>
      <c r="G2767" s="122" t="s">
        <v>3148</v>
      </c>
      <c r="H2767" s="122" t="s">
        <v>3217</v>
      </c>
      <c r="K2767" s="122" t="s">
        <v>19910</v>
      </c>
      <c r="L2767" s="124" t="s">
        <v>19911</v>
      </c>
      <c r="M2767" s="122" t="s">
        <v>3154</v>
      </c>
      <c r="N2767" s="122">
        <v>75</v>
      </c>
      <c r="P2767" s="124" t="s">
        <v>19912</v>
      </c>
      <c r="Q2767" s="124" t="s">
        <v>19913</v>
      </c>
      <c r="R2767" s="125">
        <v>43721.577627314815</v>
      </c>
      <c r="S2767" s="125">
        <v>43726.19253472222</v>
      </c>
      <c r="T2767" s="122" t="s">
        <v>3158</v>
      </c>
      <c r="U2767" s="122" t="s">
        <v>3158</v>
      </c>
      <c r="V2767" s="122" t="s">
        <v>3158</v>
      </c>
      <c r="W2767" s="122" t="s">
        <v>3158</v>
      </c>
      <c r="X2767" s="122" t="s">
        <v>3158</v>
      </c>
      <c r="Y2767" s="122" t="s">
        <v>3158</v>
      </c>
      <c r="Z2767" s="122">
        <v>0</v>
      </c>
      <c r="AA2767" s="122" t="s">
        <v>3158</v>
      </c>
      <c r="AB2767" s="122" t="s">
        <v>3158</v>
      </c>
      <c r="AC2767" s="122" t="s">
        <v>3158</v>
      </c>
      <c r="AD2767" s="125">
        <v>43726.19253472222</v>
      </c>
      <c r="AE2767" s="122" t="s">
        <v>3158</v>
      </c>
    </row>
    <row r="2768" spans="1:31" ht="13">
      <c r="A2768" s="122">
        <v>5612</v>
      </c>
      <c r="B2768" s="122" t="s">
        <v>19914</v>
      </c>
      <c r="C2768" s="122" t="s">
        <v>19915</v>
      </c>
      <c r="D2768" s="122" t="s">
        <v>3146</v>
      </c>
      <c r="E2768" s="122">
        <v>2017</v>
      </c>
      <c r="F2768" s="122" t="s">
        <v>3255</v>
      </c>
      <c r="G2768" s="122" t="s">
        <v>6005</v>
      </c>
      <c r="H2768" s="122" t="s">
        <v>3217</v>
      </c>
      <c r="I2768" s="126">
        <v>44967</v>
      </c>
      <c r="K2768" s="122" t="s">
        <v>19916</v>
      </c>
      <c r="L2768" s="124" t="s">
        <v>19917</v>
      </c>
      <c r="M2768" s="122" t="s">
        <v>3154</v>
      </c>
      <c r="N2768" s="122">
        <v>75</v>
      </c>
      <c r="O2768" s="124" t="s">
        <v>19918</v>
      </c>
      <c r="P2768" s="124" t="s">
        <v>19919</v>
      </c>
      <c r="Q2768" s="124" t="s">
        <v>19920</v>
      </c>
      <c r="R2768" s="125">
        <v>43721.577627314815</v>
      </c>
      <c r="S2768" s="125">
        <v>43726.19253472222</v>
      </c>
      <c r="T2768" s="122" t="s">
        <v>3158</v>
      </c>
      <c r="U2768" s="122" t="s">
        <v>3158</v>
      </c>
      <c r="V2768" s="122" t="s">
        <v>3158</v>
      </c>
      <c r="W2768" s="122" t="s">
        <v>3158</v>
      </c>
      <c r="X2768" s="122" t="s">
        <v>3158</v>
      </c>
      <c r="Y2768" s="122" t="s">
        <v>3158</v>
      </c>
      <c r="Z2768" s="122">
        <v>0</v>
      </c>
      <c r="AA2768" s="122" t="s">
        <v>3158</v>
      </c>
      <c r="AB2768" s="122" t="s">
        <v>3158</v>
      </c>
      <c r="AC2768" s="122" t="s">
        <v>3158</v>
      </c>
      <c r="AD2768" s="125">
        <v>43726.19253472222</v>
      </c>
      <c r="AE2768" s="122" t="s">
        <v>3158</v>
      </c>
    </row>
    <row r="2769" spans="1:31" ht="13">
      <c r="A2769" s="122">
        <v>5613</v>
      </c>
      <c r="B2769" s="122" t="s">
        <v>19921</v>
      </c>
      <c r="C2769" s="122" t="s">
        <v>19922</v>
      </c>
      <c r="D2769" s="122" t="s">
        <v>3146</v>
      </c>
      <c r="E2769" s="122">
        <v>2017</v>
      </c>
      <c r="F2769" s="122" t="s">
        <v>6564</v>
      </c>
      <c r="G2769" s="122" t="s">
        <v>5766</v>
      </c>
      <c r="H2769" s="122" t="s">
        <v>3217</v>
      </c>
      <c r="I2769" s="126">
        <v>44967</v>
      </c>
      <c r="K2769" s="122" t="s">
        <v>19923</v>
      </c>
      <c r="L2769" s="124" t="s">
        <v>19924</v>
      </c>
      <c r="M2769" s="122" t="s">
        <v>3154</v>
      </c>
      <c r="N2769" s="122">
        <v>75</v>
      </c>
      <c r="O2769" s="124" t="s">
        <v>19925</v>
      </c>
      <c r="P2769" s="124" t="s">
        <v>19926</v>
      </c>
      <c r="Q2769" s="124" t="s">
        <v>19927</v>
      </c>
      <c r="R2769" s="125">
        <v>43721.577627314815</v>
      </c>
      <c r="S2769" s="125">
        <v>43726.19253472222</v>
      </c>
      <c r="T2769" s="122" t="s">
        <v>3158</v>
      </c>
      <c r="U2769" s="122" t="s">
        <v>3158</v>
      </c>
      <c r="V2769" s="122" t="s">
        <v>3158</v>
      </c>
      <c r="W2769" s="122" t="s">
        <v>3158</v>
      </c>
      <c r="X2769" s="122" t="s">
        <v>3158</v>
      </c>
      <c r="Y2769" s="122" t="s">
        <v>3158</v>
      </c>
      <c r="Z2769" s="122">
        <v>0</v>
      </c>
      <c r="AA2769" s="122" t="s">
        <v>3158</v>
      </c>
      <c r="AB2769" s="122" t="s">
        <v>3158</v>
      </c>
      <c r="AC2769" s="122" t="s">
        <v>3158</v>
      </c>
      <c r="AD2769" s="125">
        <v>43726.19253472222</v>
      </c>
      <c r="AE2769" s="122" t="s">
        <v>3158</v>
      </c>
    </row>
    <row r="2770" spans="1:31" ht="13">
      <c r="A2770" s="122">
        <v>5614</v>
      </c>
      <c r="B2770" s="122" t="s">
        <v>19928</v>
      </c>
      <c r="C2770" s="122" t="s">
        <v>19929</v>
      </c>
      <c r="D2770" s="122" t="s">
        <v>3146</v>
      </c>
      <c r="E2770" s="122">
        <v>2018</v>
      </c>
      <c r="F2770" s="122" t="s">
        <v>3342</v>
      </c>
      <c r="G2770" s="122" t="s">
        <v>3148</v>
      </c>
      <c r="H2770" s="122" t="s">
        <v>3217</v>
      </c>
      <c r="K2770" s="122" t="s">
        <v>19930</v>
      </c>
      <c r="L2770" s="124" t="s">
        <v>19931</v>
      </c>
      <c r="M2770" s="122" t="s">
        <v>3154</v>
      </c>
      <c r="N2770" s="122">
        <v>75</v>
      </c>
      <c r="R2770" s="125">
        <v>43721.577627314815</v>
      </c>
      <c r="S2770" s="125">
        <v>43726.19253472222</v>
      </c>
      <c r="T2770" s="122" t="s">
        <v>3158</v>
      </c>
      <c r="U2770" s="122" t="s">
        <v>3158</v>
      </c>
      <c r="V2770" s="122" t="s">
        <v>3158</v>
      </c>
      <c r="W2770" s="122" t="s">
        <v>3158</v>
      </c>
      <c r="X2770" s="122" t="s">
        <v>3158</v>
      </c>
      <c r="Y2770" s="122" t="s">
        <v>3158</v>
      </c>
      <c r="Z2770" s="122">
        <v>0</v>
      </c>
      <c r="AA2770" s="122" t="s">
        <v>3158</v>
      </c>
      <c r="AB2770" s="122" t="s">
        <v>3158</v>
      </c>
      <c r="AC2770" s="122" t="s">
        <v>3158</v>
      </c>
      <c r="AD2770" s="125">
        <v>43726.19253472222</v>
      </c>
      <c r="AE2770" s="122" t="s">
        <v>3158</v>
      </c>
    </row>
    <row r="2771" spans="1:31" ht="13">
      <c r="A2771" s="122">
        <v>5615</v>
      </c>
      <c r="B2771" s="122" t="s">
        <v>19932</v>
      </c>
      <c r="C2771" s="122" t="s">
        <v>19933</v>
      </c>
      <c r="D2771" s="122" t="s">
        <v>3146</v>
      </c>
      <c r="E2771" s="122">
        <v>2014</v>
      </c>
      <c r="F2771" s="122" t="s">
        <v>3147</v>
      </c>
      <c r="G2771" s="122" t="s">
        <v>19934</v>
      </c>
      <c r="H2771" s="122" t="s">
        <v>3217</v>
      </c>
      <c r="I2771" s="126">
        <v>44967</v>
      </c>
      <c r="K2771" s="122" t="s">
        <v>19935</v>
      </c>
      <c r="L2771" s="124" t="s">
        <v>19936</v>
      </c>
      <c r="M2771" s="122" t="s">
        <v>3154</v>
      </c>
      <c r="N2771" s="122">
        <v>75</v>
      </c>
      <c r="P2771" s="124" t="s">
        <v>19937</v>
      </c>
      <c r="Q2771" s="124" t="s">
        <v>19938</v>
      </c>
      <c r="R2771" s="125">
        <v>43721.577627314815</v>
      </c>
      <c r="S2771" s="125">
        <v>43726.19253472222</v>
      </c>
      <c r="T2771" s="122" t="s">
        <v>3158</v>
      </c>
      <c r="U2771" s="122" t="s">
        <v>3158</v>
      </c>
      <c r="V2771" s="122" t="s">
        <v>3158</v>
      </c>
      <c r="W2771" s="122" t="s">
        <v>3158</v>
      </c>
      <c r="X2771" s="122" t="s">
        <v>3158</v>
      </c>
      <c r="Y2771" s="122" t="s">
        <v>3158</v>
      </c>
      <c r="Z2771" s="122">
        <v>0</v>
      </c>
      <c r="AA2771" s="122" t="s">
        <v>3158</v>
      </c>
      <c r="AB2771" s="122" t="s">
        <v>3158</v>
      </c>
      <c r="AC2771" s="122" t="s">
        <v>3158</v>
      </c>
      <c r="AD2771" s="125">
        <v>43726.19253472222</v>
      </c>
      <c r="AE2771" s="122" t="s">
        <v>3158</v>
      </c>
    </row>
    <row r="2772" spans="1:31" ht="13">
      <c r="A2772" s="122">
        <v>5616</v>
      </c>
      <c r="B2772" s="122" t="s">
        <v>19939</v>
      </c>
      <c r="C2772" s="122" t="s">
        <v>19940</v>
      </c>
      <c r="D2772" s="122" t="s">
        <v>3146</v>
      </c>
      <c r="E2772" s="122">
        <v>2012</v>
      </c>
      <c r="F2772" s="122" t="s">
        <v>7129</v>
      </c>
      <c r="G2772" s="122" t="s">
        <v>3148</v>
      </c>
      <c r="H2772" s="122" t="s">
        <v>3217</v>
      </c>
      <c r="I2772" s="126">
        <v>45235</v>
      </c>
      <c r="K2772" s="122" t="s">
        <v>19941</v>
      </c>
      <c r="L2772" s="124" t="s">
        <v>19942</v>
      </c>
      <c r="M2772" s="122" t="s">
        <v>3154</v>
      </c>
      <c r="N2772" s="122">
        <v>75</v>
      </c>
      <c r="O2772" s="124" t="s">
        <v>19943</v>
      </c>
      <c r="P2772" s="124" t="s">
        <v>19944</v>
      </c>
      <c r="Q2772" s="124" t="s">
        <v>19945</v>
      </c>
      <c r="R2772" s="125">
        <v>43721.577627314815</v>
      </c>
      <c r="S2772" s="125">
        <v>43726.19253472222</v>
      </c>
      <c r="T2772" s="122" t="s">
        <v>3158</v>
      </c>
      <c r="U2772" s="122" t="s">
        <v>3158</v>
      </c>
      <c r="V2772" s="122" t="s">
        <v>3158</v>
      </c>
      <c r="W2772" s="122" t="s">
        <v>3158</v>
      </c>
      <c r="X2772" s="122" t="s">
        <v>3158</v>
      </c>
      <c r="Y2772" s="122" t="s">
        <v>3158</v>
      </c>
      <c r="Z2772" s="122">
        <v>0</v>
      </c>
      <c r="AA2772" s="122" t="s">
        <v>3158</v>
      </c>
      <c r="AB2772" s="122" t="s">
        <v>3158</v>
      </c>
      <c r="AC2772" s="122" t="s">
        <v>3158</v>
      </c>
      <c r="AD2772" s="125">
        <v>43726.19253472222</v>
      </c>
      <c r="AE2772" s="122" t="s">
        <v>3158</v>
      </c>
    </row>
    <row r="2773" spans="1:31" ht="13">
      <c r="A2773" s="122">
        <v>5617</v>
      </c>
      <c r="B2773" s="122" t="s">
        <v>19946</v>
      </c>
      <c r="C2773" s="122" t="s">
        <v>19947</v>
      </c>
      <c r="D2773" s="122" t="s">
        <v>3146</v>
      </c>
      <c r="E2773" s="122">
        <v>2018</v>
      </c>
      <c r="F2773" s="122" t="s">
        <v>14056</v>
      </c>
      <c r="G2773" s="122" t="s">
        <v>19245</v>
      </c>
      <c r="H2773" s="122" t="s">
        <v>3217</v>
      </c>
      <c r="I2773" s="126">
        <v>44967</v>
      </c>
      <c r="K2773" s="122" t="s">
        <v>19948</v>
      </c>
      <c r="L2773" s="124" t="s">
        <v>19949</v>
      </c>
      <c r="M2773" s="122" t="s">
        <v>3154</v>
      </c>
      <c r="N2773" s="122">
        <v>75</v>
      </c>
      <c r="O2773" s="124" t="s">
        <v>19950</v>
      </c>
      <c r="P2773" s="124" t="s">
        <v>19951</v>
      </c>
      <c r="Q2773" s="124" t="s">
        <v>19952</v>
      </c>
      <c r="R2773" s="125">
        <v>43721.577627314815</v>
      </c>
      <c r="S2773" s="125">
        <v>43726.19253472222</v>
      </c>
      <c r="T2773" s="122" t="s">
        <v>3158</v>
      </c>
      <c r="U2773" s="122" t="s">
        <v>3158</v>
      </c>
      <c r="V2773" s="122" t="s">
        <v>3158</v>
      </c>
      <c r="W2773" s="122" t="s">
        <v>3158</v>
      </c>
      <c r="X2773" s="122" t="s">
        <v>3158</v>
      </c>
      <c r="Y2773" s="122" t="s">
        <v>3158</v>
      </c>
      <c r="Z2773" s="122">
        <v>0</v>
      </c>
      <c r="AA2773" s="122" t="s">
        <v>3158</v>
      </c>
      <c r="AB2773" s="122" t="s">
        <v>3158</v>
      </c>
      <c r="AC2773" s="122" t="s">
        <v>3158</v>
      </c>
      <c r="AD2773" s="125">
        <v>43726.19253472222</v>
      </c>
      <c r="AE2773" s="122" t="s">
        <v>3158</v>
      </c>
    </row>
    <row r="2774" spans="1:31" ht="13">
      <c r="A2774" s="122">
        <v>5618</v>
      </c>
      <c r="B2774" s="122" t="s">
        <v>19953</v>
      </c>
      <c r="C2774" s="122" t="s">
        <v>19954</v>
      </c>
      <c r="D2774" s="122" t="s">
        <v>3146</v>
      </c>
      <c r="E2774" s="122">
        <v>2016</v>
      </c>
      <c r="F2774" s="122" t="s">
        <v>3255</v>
      </c>
      <c r="G2774" s="122" t="s">
        <v>7686</v>
      </c>
      <c r="H2774" s="122" t="s">
        <v>3217</v>
      </c>
      <c r="I2774" s="126">
        <v>44967</v>
      </c>
      <c r="K2774" s="122" t="s">
        <v>19955</v>
      </c>
      <c r="L2774" s="124" t="s">
        <v>19956</v>
      </c>
      <c r="M2774" s="122" t="s">
        <v>3154</v>
      </c>
      <c r="N2774" s="122">
        <v>75</v>
      </c>
      <c r="P2774" s="124" t="s">
        <v>19957</v>
      </c>
      <c r="Q2774" s="124" t="s">
        <v>19958</v>
      </c>
      <c r="R2774" s="125">
        <v>43721.577627314815</v>
      </c>
      <c r="S2774" s="125">
        <v>43726.19253472222</v>
      </c>
      <c r="T2774" s="122" t="s">
        <v>3158</v>
      </c>
      <c r="U2774" s="122" t="s">
        <v>3158</v>
      </c>
      <c r="V2774" s="122" t="s">
        <v>3158</v>
      </c>
      <c r="W2774" s="122" t="s">
        <v>3158</v>
      </c>
      <c r="X2774" s="122" t="s">
        <v>3158</v>
      </c>
      <c r="Y2774" s="122" t="s">
        <v>3158</v>
      </c>
      <c r="Z2774" s="122">
        <v>0</v>
      </c>
      <c r="AA2774" s="122" t="s">
        <v>3158</v>
      </c>
      <c r="AB2774" s="122" t="s">
        <v>3158</v>
      </c>
      <c r="AC2774" s="122" t="s">
        <v>3158</v>
      </c>
      <c r="AD2774" s="125">
        <v>43726.19253472222</v>
      </c>
      <c r="AE2774" s="122" t="s">
        <v>3158</v>
      </c>
    </row>
    <row r="2775" spans="1:31" ht="13">
      <c r="A2775" s="122">
        <v>5619</v>
      </c>
      <c r="B2775" s="122" t="s">
        <v>19959</v>
      </c>
      <c r="C2775" s="122" t="s">
        <v>19960</v>
      </c>
      <c r="D2775" s="122" t="s">
        <v>3146</v>
      </c>
      <c r="E2775" s="122">
        <v>2019</v>
      </c>
      <c r="F2775" s="122" t="s">
        <v>3255</v>
      </c>
      <c r="G2775" s="122" t="s">
        <v>3148</v>
      </c>
      <c r="H2775" s="122" t="s">
        <v>3217</v>
      </c>
      <c r="I2775" s="126">
        <v>44936</v>
      </c>
      <c r="K2775" s="122" t="s">
        <v>19961</v>
      </c>
      <c r="L2775" s="124" t="s">
        <v>19962</v>
      </c>
      <c r="M2775" s="122" t="s">
        <v>3154</v>
      </c>
      <c r="N2775" s="122">
        <v>75</v>
      </c>
      <c r="O2775" s="124" t="s">
        <v>19963</v>
      </c>
      <c r="P2775" s="124" t="s">
        <v>19964</v>
      </c>
      <c r="Q2775" s="124" t="s">
        <v>19965</v>
      </c>
      <c r="R2775" s="125">
        <v>43721.577627314815</v>
      </c>
      <c r="S2775" s="125">
        <v>43726.19253472222</v>
      </c>
      <c r="T2775" s="122" t="s">
        <v>3158</v>
      </c>
      <c r="U2775" s="122" t="s">
        <v>3158</v>
      </c>
      <c r="V2775" s="122" t="s">
        <v>3158</v>
      </c>
      <c r="W2775" s="122" t="s">
        <v>3158</v>
      </c>
      <c r="X2775" s="122" t="s">
        <v>3158</v>
      </c>
      <c r="Y2775" s="122" t="s">
        <v>3158</v>
      </c>
      <c r="Z2775" s="122">
        <v>0</v>
      </c>
      <c r="AA2775" s="122" t="s">
        <v>3158</v>
      </c>
      <c r="AB2775" s="122" t="s">
        <v>3158</v>
      </c>
      <c r="AC2775" s="122" t="s">
        <v>3158</v>
      </c>
      <c r="AD2775" s="125">
        <v>43726.19253472222</v>
      </c>
      <c r="AE2775" s="122" t="s">
        <v>3158</v>
      </c>
    </row>
    <row r="2776" spans="1:31" ht="13">
      <c r="A2776" s="122">
        <v>5620</v>
      </c>
      <c r="B2776" s="122" t="s">
        <v>19966</v>
      </c>
      <c r="C2776" s="122" t="s">
        <v>19967</v>
      </c>
      <c r="D2776" s="122" t="s">
        <v>3146</v>
      </c>
      <c r="E2776" s="122">
        <v>2014</v>
      </c>
      <c r="F2776" s="122" t="s">
        <v>14056</v>
      </c>
      <c r="G2776" s="122" t="s">
        <v>6022</v>
      </c>
      <c r="H2776" s="122" t="s">
        <v>3217</v>
      </c>
      <c r="I2776" s="126">
        <v>44967</v>
      </c>
      <c r="K2776" s="122" t="s">
        <v>19968</v>
      </c>
      <c r="L2776" s="124" t="s">
        <v>19969</v>
      </c>
      <c r="M2776" s="122" t="s">
        <v>3154</v>
      </c>
      <c r="N2776" s="122">
        <v>75</v>
      </c>
      <c r="O2776" s="124" t="s">
        <v>19969</v>
      </c>
      <c r="P2776" s="124" t="s">
        <v>19970</v>
      </c>
      <c r="Q2776" s="124" t="s">
        <v>19971</v>
      </c>
      <c r="R2776" s="125">
        <v>43721.577627314815</v>
      </c>
      <c r="S2776" s="125">
        <v>43726.19253472222</v>
      </c>
      <c r="T2776" s="122" t="s">
        <v>3158</v>
      </c>
      <c r="U2776" s="122" t="s">
        <v>3158</v>
      </c>
      <c r="V2776" s="122" t="s">
        <v>3158</v>
      </c>
      <c r="W2776" s="122" t="s">
        <v>3158</v>
      </c>
      <c r="X2776" s="122" t="s">
        <v>3158</v>
      </c>
      <c r="Y2776" s="122" t="s">
        <v>3158</v>
      </c>
      <c r="Z2776" s="122">
        <v>0</v>
      </c>
      <c r="AA2776" s="122" t="s">
        <v>3158</v>
      </c>
      <c r="AB2776" s="122" t="s">
        <v>3158</v>
      </c>
      <c r="AC2776" s="122" t="s">
        <v>3158</v>
      </c>
      <c r="AD2776" s="125">
        <v>43726.19253472222</v>
      </c>
      <c r="AE2776" s="122" t="s">
        <v>3158</v>
      </c>
    </row>
    <row r="2777" spans="1:31" ht="13">
      <c r="A2777" s="122">
        <v>5621</v>
      </c>
      <c r="B2777" s="122" t="s">
        <v>19972</v>
      </c>
      <c r="C2777" s="122" t="s">
        <v>19973</v>
      </c>
      <c r="D2777" s="122" t="s">
        <v>3146</v>
      </c>
      <c r="E2777" s="122">
        <v>2018</v>
      </c>
      <c r="F2777" s="122" t="s">
        <v>14056</v>
      </c>
      <c r="G2777" s="122" t="s">
        <v>7686</v>
      </c>
      <c r="H2777" s="122" t="s">
        <v>3217</v>
      </c>
      <c r="I2777" s="122" t="s">
        <v>3326</v>
      </c>
      <c r="K2777" s="122" t="s">
        <v>19974</v>
      </c>
      <c r="L2777" s="124" t="s">
        <v>19975</v>
      </c>
      <c r="M2777" s="122" t="s">
        <v>3154</v>
      </c>
      <c r="N2777" s="122">
        <v>75</v>
      </c>
      <c r="O2777" s="124" t="s">
        <v>19976</v>
      </c>
      <c r="P2777" s="124" t="s">
        <v>19977</v>
      </c>
      <c r="Q2777" s="124" t="s">
        <v>19978</v>
      </c>
      <c r="R2777" s="125">
        <v>43721.577627314815</v>
      </c>
      <c r="S2777" s="125">
        <v>43726.19253472222</v>
      </c>
      <c r="T2777" s="122" t="s">
        <v>3158</v>
      </c>
      <c r="U2777" s="122" t="s">
        <v>3158</v>
      </c>
      <c r="V2777" s="122" t="s">
        <v>3158</v>
      </c>
      <c r="W2777" s="122" t="s">
        <v>3158</v>
      </c>
      <c r="X2777" s="122" t="s">
        <v>3158</v>
      </c>
      <c r="Y2777" s="122" t="s">
        <v>3158</v>
      </c>
      <c r="Z2777" s="122">
        <v>0</v>
      </c>
      <c r="AA2777" s="122" t="s">
        <v>3158</v>
      </c>
      <c r="AB2777" s="122" t="s">
        <v>3158</v>
      </c>
      <c r="AC2777" s="122" t="s">
        <v>3158</v>
      </c>
      <c r="AD2777" s="125">
        <v>43726.19253472222</v>
      </c>
      <c r="AE2777" s="122" t="s">
        <v>3158</v>
      </c>
    </row>
    <row r="2778" spans="1:31" ht="13">
      <c r="A2778" s="122">
        <v>5622</v>
      </c>
      <c r="B2778" s="122" t="s">
        <v>19979</v>
      </c>
      <c r="C2778" s="122" t="s">
        <v>19980</v>
      </c>
      <c r="D2778" s="122" t="s">
        <v>3146</v>
      </c>
      <c r="E2778" s="122">
        <v>2014</v>
      </c>
      <c r="F2778" s="122" t="s">
        <v>14056</v>
      </c>
      <c r="G2778" s="122" t="s">
        <v>3148</v>
      </c>
      <c r="H2778" s="122" t="s">
        <v>3217</v>
      </c>
      <c r="I2778" s="122" t="s">
        <v>3326</v>
      </c>
      <c r="K2778" s="122" t="s">
        <v>19981</v>
      </c>
      <c r="L2778" s="124" t="s">
        <v>19982</v>
      </c>
      <c r="M2778" s="122" t="s">
        <v>3154</v>
      </c>
      <c r="N2778" s="122">
        <v>75</v>
      </c>
      <c r="O2778" s="124" t="s">
        <v>19983</v>
      </c>
      <c r="P2778" s="124" t="s">
        <v>19984</v>
      </c>
      <c r="Q2778" s="124" t="s">
        <v>19985</v>
      </c>
      <c r="R2778" s="125">
        <v>43721.577627314815</v>
      </c>
      <c r="S2778" s="125">
        <v>43726.19253472222</v>
      </c>
      <c r="T2778" s="122" t="s">
        <v>3158</v>
      </c>
      <c r="U2778" s="122" t="s">
        <v>3158</v>
      </c>
      <c r="V2778" s="122" t="s">
        <v>3158</v>
      </c>
      <c r="W2778" s="122" t="s">
        <v>3158</v>
      </c>
      <c r="X2778" s="122" t="s">
        <v>3158</v>
      </c>
      <c r="Y2778" s="122" t="s">
        <v>3158</v>
      </c>
      <c r="Z2778" s="122">
        <v>0</v>
      </c>
      <c r="AA2778" s="122" t="s">
        <v>3158</v>
      </c>
      <c r="AB2778" s="122" t="s">
        <v>3158</v>
      </c>
      <c r="AC2778" s="122" t="s">
        <v>3158</v>
      </c>
      <c r="AD2778" s="125">
        <v>43726.19253472222</v>
      </c>
      <c r="AE2778" s="122" t="s">
        <v>3158</v>
      </c>
    </row>
    <row r="2779" spans="1:31" ht="13">
      <c r="A2779" s="122">
        <v>5623</v>
      </c>
      <c r="B2779" s="122" t="s">
        <v>19986</v>
      </c>
      <c r="C2779" s="122" t="s">
        <v>19987</v>
      </c>
      <c r="D2779" s="122" t="s">
        <v>3146</v>
      </c>
      <c r="E2779" s="122">
        <v>2011</v>
      </c>
      <c r="F2779" s="122" t="s">
        <v>14056</v>
      </c>
      <c r="G2779" s="122" t="s">
        <v>3148</v>
      </c>
      <c r="H2779" s="122" t="s">
        <v>3217</v>
      </c>
      <c r="I2779" s="122" t="s">
        <v>3326</v>
      </c>
      <c r="K2779" s="122" t="s">
        <v>19988</v>
      </c>
      <c r="L2779" s="124" t="s">
        <v>19989</v>
      </c>
      <c r="M2779" s="122" t="s">
        <v>3154</v>
      </c>
      <c r="N2779" s="122">
        <v>75</v>
      </c>
      <c r="O2779" s="124" t="s">
        <v>19990</v>
      </c>
      <c r="P2779" s="124" t="s">
        <v>19991</v>
      </c>
      <c r="Q2779" s="124" t="s">
        <v>19992</v>
      </c>
      <c r="R2779" s="125">
        <v>43721.577627314815</v>
      </c>
      <c r="S2779" s="125">
        <v>43726.19253472222</v>
      </c>
      <c r="T2779" s="122" t="s">
        <v>3158</v>
      </c>
      <c r="U2779" s="122" t="s">
        <v>3158</v>
      </c>
      <c r="V2779" s="122" t="s">
        <v>3158</v>
      </c>
      <c r="W2779" s="122" t="s">
        <v>3158</v>
      </c>
      <c r="X2779" s="122" t="s">
        <v>3158</v>
      </c>
      <c r="Y2779" s="122" t="s">
        <v>3158</v>
      </c>
      <c r="Z2779" s="122">
        <v>0</v>
      </c>
      <c r="AA2779" s="122" t="s">
        <v>3158</v>
      </c>
      <c r="AB2779" s="122" t="s">
        <v>3158</v>
      </c>
      <c r="AC2779" s="122" t="s">
        <v>3158</v>
      </c>
      <c r="AD2779" s="125">
        <v>43726.19253472222</v>
      </c>
      <c r="AE2779" s="122" t="s">
        <v>3158</v>
      </c>
    </row>
    <row r="2780" spans="1:31" ht="13">
      <c r="A2780" s="122">
        <v>5624</v>
      </c>
      <c r="B2780" s="122" t="s">
        <v>19993</v>
      </c>
      <c r="C2780" s="122" t="s">
        <v>19994</v>
      </c>
      <c r="D2780" s="122" t="s">
        <v>3146</v>
      </c>
      <c r="E2780" s="122">
        <v>2018</v>
      </c>
      <c r="F2780" s="122" t="s">
        <v>7129</v>
      </c>
      <c r="G2780" s="122" t="s">
        <v>3148</v>
      </c>
      <c r="H2780" s="122" t="s">
        <v>3217</v>
      </c>
      <c r="I2780" s="126">
        <v>44967</v>
      </c>
      <c r="K2780" s="122" t="s">
        <v>19995</v>
      </c>
      <c r="L2780" s="124" t="s">
        <v>19996</v>
      </c>
      <c r="M2780" s="122" t="s">
        <v>3154</v>
      </c>
      <c r="N2780" s="122">
        <v>75</v>
      </c>
      <c r="P2780" s="124" t="s">
        <v>19997</v>
      </c>
      <c r="Q2780" s="124" t="s">
        <v>19998</v>
      </c>
      <c r="R2780" s="125">
        <v>43721.577627314815</v>
      </c>
      <c r="S2780" s="125">
        <v>43726.19253472222</v>
      </c>
      <c r="T2780" s="122" t="s">
        <v>3158</v>
      </c>
      <c r="U2780" s="122" t="s">
        <v>3158</v>
      </c>
      <c r="V2780" s="122" t="s">
        <v>3158</v>
      </c>
      <c r="W2780" s="122" t="s">
        <v>3158</v>
      </c>
      <c r="X2780" s="122" t="s">
        <v>3158</v>
      </c>
      <c r="Y2780" s="122" t="s">
        <v>3158</v>
      </c>
      <c r="Z2780" s="122">
        <v>0</v>
      </c>
      <c r="AA2780" s="122" t="s">
        <v>3158</v>
      </c>
      <c r="AB2780" s="122" t="s">
        <v>3158</v>
      </c>
      <c r="AC2780" s="122" t="s">
        <v>3158</v>
      </c>
      <c r="AD2780" s="125">
        <v>43726.19253472222</v>
      </c>
      <c r="AE2780" s="122" t="s">
        <v>3158</v>
      </c>
    </row>
    <row r="2781" spans="1:31" ht="13">
      <c r="A2781" s="122">
        <v>5625</v>
      </c>
      <c r="B2781" s="122" t="s">
        <v>19999</v>
      </c>
      <c r="C2781" s="122" t="s">
        <v>20000</v>
      </c>
      <c r="D2781" s="122" t="s">
        <v>3146</v>
      </c>
      <c r="E2781" s="122">
        <v>2018</v>
      </c>
      <c r="F2781" s="122" t="s">
        <v>3255</v>
      </c>
      <c r="G2781" s="122" t="s">
        <v>3148</v>
      </c>
      <c r="H2781" s="122" t="s">
        <v>3217</v>
      </c>
      <c r="I2781" s="126">
        <v>44967</v>
      </c>
      <c r="K2781" s="122" t="s">
        <v>20001</v>
      </c>
      <c r="L2781" s="124" t="s">
        <v>20002</v>
      </c>
      <c r="M2781" s="122" t="s">
        <v>3154</v>
      </c>
      <c r="N2781" s="122">
        <v>75</v>
      </c>
      <c r="O2781" s="124" t="s">
        <v>20003</v>
      </c>
      <c r="P2781" s="124" t="s">
        <v>20004</v>
      </c>
      <c r="Q2781" s="124" t="s">
        <v>20005</v>
      </c>
      <c r="R2781" s="125">
        <v>43721.577627314815</v>
      </c>
      <c r="S2781" s="125">
        <v>43726.19253472222</v>
      </c>
      <c r="T2781" s="122" t="s">
        <v>3158</v>
      </c>
      <c r="U2781" s="122" t="s">
        <v>3158</v>
      </c>
      <c r="V2781" s="122" t="s">
        <v>3158</v>
      </c>
      <c r="W2781" s="122" t="s">
        <v>3158</v>
      </c>
      <c r="X2781" s="122" t="s">
        <v>3158</v>
      </c>
      <c r="Y2781" s="122" t="s">
        <v>3158</v>
      </c>
      <c r="Z2781" s="122">
        <v>0</v>
      </c>
      <c r="AA2781" s="122" t="s">
        <v>3158</v>
      </c>
      <c r="AB2781" s="122" t="s">
        <v>3158</v>
      </c>
      <c r="AC2781" s="122" t="s">
        <v>3158</v>
      </c>
      <c r="AD2781" s="125">
        <v>43726.19253472222</v>
      </c>
      <c r="AE2781" s="122" t="s">
        <v>3158</v>
      </c>
    </row>
    <row r="2782" spans="1:31" ht="13">
      <c r="A2782" s="122">
        <v>5626</v>
      </c>
      <c r="B2782" s="122" t="s">
        <v>20006</v>
      </c>
      <c r="C2782" s="122" t="s">
        <v>20007</v>
      </c>
      <c r="D2782" s="122" t="s">
        <v>3146</v>
      </c>
      <c r="E2782" s="122">
        <v>2018</v>
      </c>
      <c r="F2782" s="122" t="s">
        <v>3147</v>
      </c>
      <c r="G2782" s="122" t="s">
        <v>3148</v>
      </c>
      <c r="H2782" s="122" t="s">
        <v>3217</v>
      </c>
      <c r="I2782" s="126">
        <v>44967</v>
      </c>
      <c r="K2782" s="122" t="s">
        <v>20008</v>
      </c>
      <c r="L2782" s="124" t="s">
        <v>20009</v>
      </c>
      <c r="M2782" s="122" t="s">
        <v>3154</v>
      </c>
      <c r="N2782" s="122">
        <v>75</v>
      </c>
      <c r="P2782" s="124" t="s">
        <v>20010</v>
      </c>
      <c r="Q2782" s="124" t="s">
        <v>20011</v>
      </c>
      <c r="R2782" s="125">
        <v>43721.577627314815</v>
      </c>
      <c r="S2782" s="125">
        <v>43726.19253472222</v>
      </c>
      <c r="T2782" s="122" t="s">
        <v>3158</v>
      </c>
      <c r="U2782" s="122" t="s">
        <v>3158</v>
      </c>
      <c r="V2782" s="122" t="s">
        <v>3158</v>
      </c>
      <c r="W2782" s="122" t="s">
        <v>3158</v>
      </c>
      <c r="X2782" s="122" t="s">
        <v>3158</v>
      </c>
      <c r="Y2782" s="122" t="s">
        <v>3158</v>
      </c>
      <c r="Z2782" s="122">
        <v>0</v>
      </c>
      <c r="AA2782" s="122" t="s">
        <v>3158</v>
      </c>
      <c r="AB2782" s="122" t="s">
        <v>3158</v>
      </c>
      <c r="AC2782" s="122" t="s">
        <v>3158</v>
      </c>
      <c r="AD2782" s="125">
        <v>43726.19253472222</v>
      </c>
      <c r="AE2782" s="122" t="s">
        <v>3158</v>
      </c>
    </row>
    <row r="2783" spans="1:31" ht="13">
      <c r="A2783" s="122">
        <v>5627</v>
      </c>
      <c r="B2783" s="122" t="s">
        <v>20012</v>
      </c>
      <c r="C2783" s="122" t="s">
        <v>20013</v>
      </c>
      <c r="D2783" s="122" t="s">
        <v>3146</v>
      </c>
      <c r="E2783" s="122">
        <v>2016</v>
      </c>
      <c r="F2783" s="122" t="s">
        <v>3147</v>
      </c>
      <c r="G2783" s="122" t="s">
        <v>3148</v>
      </c>
      <c r="H2783" s="122" t="s">
        <v>3217</v>
      </c>
      <c r="I2783" s="122" t="s">
        <v>3375</v>
      </c>
      <c r="K2783" s="122" t="s">
        <v>20014</v>
      </c>
      <c r="L2783" s="124" t="s">
        <v>20015</v>
      </c>
      <c r="M2783" s="122" t="s">
        <v>3154</v>
      </c>
      <c r="N2783" s="122">
        <v>75</v>
      </c>
      <c r="P2783" s="124" t="s">
        <v>20016</v>
      </c>
      <c r="Q2783" s="124" t="s">
        <v>20017</v>
      </c>
      <c r="R2783" s="125">
        <v>43721.577627314815</v>
      </c>
      <c r="S2783" s="125">
        <v>43726.19253472222</v>
      </c>
      <c r="T2783" s="122" t="s">
        <v>3158</v>
      </c>
      <c r="U2783" s="122" t="s">
        <v>3158</v>
      </c>
      <c r="V2783" s="122" t="s">
        <v>3158</v>
      </c>
      <c r="W2783" s="122" t="s">
        <v>3158</v>
      </c>
      <c r="X2783" s="122" t="s">
        <v>3158</v>
      </c>
      <c r="Y2783" s="122" t="s">
        <v>3158</v>
      </c>
      <c r="Z2783" s="122">
        <v>0</v>
      </c>
      <c r="AA2783" s="122" t="s">
        <v>3158</v>
      </c>
      <c r="AB2783" s="122" t="s">
        <v>3158</v>
      </c>
      <c r="AC2783" s="122" t="s">
        <v>3158</v>
      </c>
      <c r="AD2783" s="125">
        <v>43726.19253472222</v>
      </c>
      <c r="AE2783" s="122" t="s">
        <v>3158</v>
      </c>
    </row>
    <row r="2784" spans="1:31" ht="13">
      <c r="A2784" s="122">
        <v>5628</v>
      </c>
      <c r="B2784" s="122" t="s">
        <v>20018</v>
      </c>
      <c r="C2784" s="122" t="s">
        <v>20019</v>
      </c>
      <c r="D2784" s="122" t="s">
        <v>3146</v>
      </c>
      <c r="E2784" s="122">
        <v>2014</v>
      </c>
      <c r="F2784" s="122" t="s">
        <v>14056</v>
      </c>
      <c r="G2784" s="122" t="s">
        <v>3148</v>
      </c>
      <c r="H2784" s="122" t="s">
        <v>3217</v>
      </c>
      <c r="I2784" s="126">
        <v>44967</v>
      </c>
      <c r="K2784" s="122" t="s">
        <v>20020</v>
      </c>
      <c r="L2784" s="124" t="s">
        <v>20021</v>
      </c>
      <c r="M2784" s="122" t="s">
        <v>3154</v>
      </c>
      <c r="N2784" s="122">
        <v>75</v>
      </c>
      <c r="O2784" s="124" t="s">
        <v>20022</v>
      </c>
      <c r="P2784" s="124" t="s">
        <v>20023</v>
      </c>
      <c r="Q2784" s="124" t="s">
        <v>20024</v>
      </c>
      <c r="R2784" s="125">
        <v>43721.577627314815</v>
      </c>
      <c r="S2784" s="125">
        <v>43726.19253472222</v>
      </c>
      <c r="T2784" s="122" t="s">
        <v>3158</v>
      </c>
      <c r="U2784" s="122" t="s">
        <v>3158</v>
      </c>
      <c r="V2784" s="122" t="s">
        <v>3158</v>
      </c>
      <c r="W2784" s="122" t="s">
        <v>3158</v>
      </c>
      <c r="X2784" s="122" t="s">
        <v>3158</v>
      </c>
      <c r="Y2784" s="122" t="s">
        <v>3158</v>
      </c>
      <c r="Z2784" s="122">
        <v>0</v>
      </c>
      <c r="AA2784" s="122" t="s">
        <v>3158</v>
      </c>
      <c r="AB2784" s="122" t="s">
        <v>3158</v>
      </c>
      <c r="AC2784" s="122" t="s">
        <v>3158</v>
      </c>
      <c r="AD2784" s="125">
        <v>43726.19253472222</v>
      </c>
      <c r="AE2784" s="122" t="s">
        <v>3158</v>
      </c>
    </row>
    <row r="2785" spans="1:31" ht="13">
      <c r="A2785" s="122">
        <v>5629</v>
      </c>
      <c r="B2785" s="122" t="s">
        <v>20025</v>
      </c>
      <c r="C2785" s="122" t="s">
        <v>20026</v>
      </c>
      <c r="D2785" s="122" t="s">
        <v>3146</v>
      </c>
      <c r="E2785" s="122">
        <v>2016</v>
      </c>
      <c r="F2785" s="122" t="s">
        <v>6564</v>
      </c>
      <c r="G2785" s="122" t="s">
        <v>3148</v>
      </c>
      <c r="H2785" s="122" t="s">
        <v>3217</v>
      </c>
      <c r="K2785" s="122" t="s">
        <v>20025</v>
      </c>
      <c r="L2785" s="124" t="s">
        <v>20027</v>
      </c>
      <c r="M2785" s="122" t="s">
        <v>3154</v>
      </c>
      <c r="N2785" s="122">
        <v>75</v>
      </c>
      <c r="P2785" s="124" t="s">
        <v>20028</v>
      </c>
      <c r="Q2785" s="124" t="s">
        <v>20029</v>
      </c>
      <c r="R2785" s="125">
        <v>43721.577627314815</v>
      </c>
      <c r="S2785" s="125">
        <v>43726.19253472222</v>
      </c>
      <c r="T2785" s="122" t="s">
        <v>3158</v>
      </c>
      <c r="U2785" s="122" t="s">
        <v>3158</v>
      </c>
      <c r="V2785" s="122" t="s">
        <v>3158</v>
      </c>
      <c r="W2785" s="122" t="s">
        <v>3158</v>
      </c>
      <c r="X2785" s="122" t="s">
        <v>3158</v>
      </c>
      <c r="Y2785" s="122" t="s">
        <v>3158</v>
      </c>
      <c r="Z2785" s="122">
        <v>0</v>
      </c>
      <c r="AA2785" s="122" t="s">
        <v>3158</v>
      </c>
      <c r="AB2785" s="122" t="s">
        <v>3158</v>
      </c>
      <c r="AC2785" s="122" t="s">
        <v>3158</v>
      </c>
      <c r="AD2785" s="125">
        <v>43726.19253472222</v>
      </c>
      <c r="AE2785" s="122" t="s">
        <v>3158</v>
      </c>
    </row>
    <row r="2786" spans="1:31" ht="13">
      <c r="A2786" s="122">
        <v>5630</v>
      </c>
      <c r="B2786" s="122" t="s">
        <v>20030</v>
      </c>
      <c r="C2786" s="122" t="s">
        <v>20031</v>
      </c>
      <c r="D2786" s="122" t="s">
        <v>3146</v>
      </c>
      <c r="E2786" s="122">
        <v>2015</v>
      </c>
      <c r="F2786" s="122" t="s">
        <v>6564</v>
      </c>
      <c r="G2786" s="122" t="s">
        <v>3148</v>
      </c>
      <c r="H2786" s="122" t="s">
        <v>3217</v>
      </c>
      <c r="I2786" s="126">
        <v>44967</v>
      </c>
      <c r="K2786" s="122" t="s">
        <v>20032</v>
      </c>
      <c r="L2786" s="124" t="s">
        <v>20033</v>
      </c>
      <c r="M2786" s="122" t="s">
        <v>3154</v>
      </c>
      <c r="N2786" s="122">
        <v>75</v>
      </c>
      <c r="P2786" s="124" t="s">
        <v>20033</v>
      </c>
      <c r="Q2786" s="124" t="s">
        <v>20034</v>
      </c>
      <c r="R2786" s="125">
        <v>43721.577627314815</v>
      </c>
      <c r="S2786" s="125">
        <v>43726.19253472222</v>
      </c>
      <c r="T2786" s="122" t="s">
        <v>3158</v>
      </c>
      <c r="U2786" s="122" t="s">
        <v>3158</v>
      </c>
      <c r="V2786" s="122" t="s">
        <v>3158</v>
      </c>
      <c r="W2786" s="122" t="s">
        <v>3158</v>
      </c>
      <c r="X2786" s="122" t="s">
        <v>3158</v>
      </c>
      <c r="Y2786" s="122" t="s">
        <v>3158</v>
      </c>
      <c r="Z2786" s="122">
        <v>0</v>
      </c>
      <c r="AA2786" s="122" t="s">
        <v>3158</v>
      </c>
      <c r="AB2786" s="122" t="s">
        <v>3158</v>
      </c>
      <c r="AC2786" s="122" t="s">
        <v>3158</v>
      </c>
      <c r="AD2786" s="125">
        <v>43726.19253472222</v>
      </c>
      <c r="AE2786" s="122" t="s">
        <v>3158</v>
      </c>
    </row>
    <row r="2787" spans="1:31" ht="13">
      <c r="A2787" s="122">
        <v>5631</v>
      </c>
      <c r="B2787" s="122" t="s">
        <v>20035</v>
      </c>
      <c r="C2787" s="122" t="s">
        <v>20036</v>
      </c>
      <c r="D2787" s="122" t="s">
        <v>3146</v>
      </c>
      <c r="E2787" s="122">
        <v>2013</v>
      </c>
      <c r="F2787" s="122" t="s">
        <v>3147</v>
      </c>
      <c r="G2787" s="122" t="s">
        <v>3148</v>
      </c>
      <c r="H2787" s="122" t="s">
        <v>3217</v>
      </c>
      <c r="I2787" s="126">
        <v>44967</v>
      </c>
      <c r="K2787" s="122" t="s">
        <v>20037</v>
      </c>
      <c r="L2787" s="124" t="s">
        <v>20038</v>
      </c>
      <c r="M2787" s="122" t="s">
        <v>3154</v>
      </c>
      <c r="N2787" s="122">
        <v>75</v>
      </c>
      <c r="P2787" s="124" t="s">
        <v>20039</v>
      </c>
      <c r="Q2787" s="124" t="s">
        <v>20040</v>
      </c>
      <c r="R2787" s="125">
        <v>43721.577627314815</v>
      </c>
      <c r="S2787" s="125">
        <v>43726.19253472222</v>
      </c>
      <c r="T2787" s="122" t="s">
        <v>3158</v>
      </c>
      <c r="U2787" s="122" t="s">
        <v>3158</v>
      </c>
      <c r="V2787" s="122" t="s">
        <v>3158</v>
      </c>
      <c r="W2787" s="122" t="s">
        <v>3158</v>
      </c>
      <c r="X2787" s="122" t="s">
        <v>3158</v>
      </c>
      <c r="Y2787" s="122" t="s">
        <v>3158</v>
      </c>
      <c r="Z2787" s="122">
        <v>0</v>
      </c>
      <c r="AA2787" s="122" t="s">
        <v>3158</v>
      </c>
      <c r="AB2787" s="122" t="s">
        <v>3158</v>
      </c>
      <c r="AC2787" s="122" t="s">
        <v>3158</v>
      </c>
      <c r="AD2787" s="125">
        <v>43726.19253472222</v>
      </c>
      <c r="AE2787" s="122" t="s">
        <v>3158</v>
      </c>
    </row>
    <row r="2788" spans="1:31" ht="13">
      <c r="A2788" s="122">
        <v>5632</v>
      </c>
      <c r="B2788" s="122" t="s">
        <v>20041</v>
      </c>
      <c r="C2788" s="122" t="s">
        <v>20042</v>
      </c>
      <c r="D2788" s="122" t="s">
        <v>3146</v>
      </c>
      <c r="E2788" s="122">
        <v>2018</v>
      </c>
      <c r="F2788" s="122" t="s">
        <v>14056</v>
      </c>
      <c r="G2788" s="122" t="s">
        <v>3148</v>
      </c>
      <c r="H2788" s="122" t="s">
        <v>3217</v>
      </c>
      <c r="I2788" s="126">
        <v>44967</v>
      </c>
      <c r="K2788" s="122" t="s">
        <v>20043</v>
      </c>
      <c r="L2788" s="124" t="s">
        <v>20044</v>
      </c>
      <c r="M2788" s="122" t="s">
        <v>3154</v>
      </c>
      <c r="N2788" s="122">
        <v>75</v>
      </c>
      <c r="O2788" s="124" t="s">
        <v>20045</v>
      </c>
      <c r="Q2788" s="124" t="s">
        <v>20046</v>
      </c>
      <c r="R2788" s="125">
        <v>43721.577627314815</v>
      </c>
      <c r="S2788" s="125">
        <v>43726.19253472222</v>
      </c>
      <c r="T2788" s="122" t="s">
        <v>3158</v>
      </c>
      <c r="U2788" s="122" t="s">
        <v>3158</v>
      </c>
      <c r="V2788" s="122" t="s">
        <v>3158</v>
      </c>
      <c r="W2788" s="122" t="s">
        <v>3158</v>
      </c>
      <c r="X2788" s="122" t="s">
        <v>3158</v>
      </c>
      <c r="Y2788" s="122" t="s">
        <v>3158</v>
      </c>
      <c r="Z2788" s="122">
        <v>0</v>
      </c>
      <c r="AA2788" s="122" t="s">
        <v>3158</v>
      </c>
      <c r="AB2788" s="122" t="s">
        <v>3158</v>
      </c>
      <c r="AC2788" s="122" t="s">
        <v>3158</v>
      </c>
      <c r="AD2788" s="125">
        <v>43726.19253472222</v>
      </c>
      <c r="AE2788" s="122" t="s">
        <v>3158</v>
      </c>
    </row>
    <row r="2789" spans="1:31" ht="13">
      <c r="A2789" s="122">
        <v>5633</v>
      </c>
      <c r="B2789" s="122" t="s">
        <v>20047</v>
      </c>
      <c r="C2789" s="122" t="s">
        <v>20048</v>
      </c>
      <c r="D2789" s="122" t="s">
        <v>3146</v>
      </c>
      <c r="E2789" s="122">
        <v>2014</v>
      </c>
      <c r="F2789" s="122" t="s">
        <v>7129</v>
      </c>
      <c r="G2789" s="122" t="s">
        <v>20049</v>
      </c>
      <c r="H2789" s="122" t="s">
        <v>3217</v>
      </c>
      <c r="K2789" s="122" t="s">
        <v>20050</v>
      </c>
      <c r="L2789" s="124" t="s">
        <v>20051</v>
      </c>
      <c r="M2789" s="122" t="s">
        <v>3154</v>
      </c>
      <c r="N2789" s="122">
        <v>75</v>
      </c>
      <c r="P2789" s="124" t="s">
        <v>20052</v>
      </c>
      <c r="Q2789" s="124" t="s">
        <v>20053</v>
      </c>
      <c r="R2789" s="125">
        <v>43721.577627314815</v>
      </c>
      <c r="S2789" s="125">
        <v>43726.19253472222</v>
      </c>
      <c r="T2789" s="122" t="s">
        <v>3158</v>
      </c>
      <c r="U2789" s="122" t="s">
        <v>3158</v>
      </c>
      <c r="V2789" s="122" t="s">
        <v>3158</v>
      </c>
      <c r="W2789" s="122" t="s">
        <v>3158</v>
      </c>
      <c r="X2789" s="122" t="s">
        <v>3158</v>
      </c>
      <c r="Y2789" s="122" t="s">
        <v>3158</v>
      </c>
      <c r="Z2789" s="122">
        <v>0</v>
      </c>
      <c r="AA2789" s="122" t="s">
        <v>3158</v>
      </c>
      <c r="AB2789" s="122" t="s">
        <v>3158</v>
      </c>
      <c r="AC2789" s="122" t="s">
        <v>3158</v>
      </c>
      <c r="AD2789" s="125">
        <v>43726.19253472222</v>
      </c>
      <c r="AE2789" s="122" t="s">
        <v>3158</v>
      </c>
    </row>
    <row r="2790" spans="1:31" ht="13">
      <c r="A2790" s="122">
        <v>5634</v>
      </c>
      <c r="B2790" s="122" t="s">
        <v>20054</v>
      </c>
      <c r="C2790" s="122" t="s">
        <v>20055</v>
      </c>
      <c r="D2790" s="122" t="s">
        <v>3146</v>
      </c>
      <c r="E2790" s="122">
        <v>2016</v>
      </c>
      <c r="F2790" s="122" t="s">
        <v>3255</v>
      </c>
      <c r="G2790" s="122" t="s">
        <v>3148</v>
      </c>
      <c r="H2790" s="122" t="s">
        <v>3217</v>
      </c>
      <c r="K2790" s="122" t="s">
        <v>20056</v>
      </c>
      <c r="L2790" s="124" t="s">
        <v>20057</v>
      </c>
      <c r="M2790" s="122" t="s">
        <v>3154</v>
      </c>
      <c r="N2790" s="122">
        <v>75</v>
      </c>
      <c r="P2790" s="124" t="s">
        <v>20058</v>
      </c>
      <c r="Q2790" s="124" t="s">
        <v>20059</v>
      </c>
      <c r="R2790" s="125">
        <v>43721.577627314815</v>
      </c>
      <c r="S2790" s="125">
        <v>43726.19253472222</v>
      </c>
      <c r="T2790" s="122" t="s">
        <v>3158</v>
      </c>
      <c r="U2790" s="122" t="s">
        <v>3158</v>
      </c>
      <c r="V2790" s="122" t="s">
        <v>3158</v>
      </c>
      <c r="W2790" s="122" t="s">
        <v>3158</v>
      </c>
      <c r="X2790" s="122" t="s">
        <v>3158</v>
      </c>
      <c r="Y2790" s="122" t="s">
        <v>3158</v>
      </c>
      <c r="Z2790" s="122">
        <v>0</v>
      </c>
      <c r="AA2790" s="122" t="s">
        <v>3158</v>
      </c>
      <c r="AB2790" s="122" t="s">
        <v>3158</v>
      </c>
      <c r="AC2790" s="122" t="s">
        <v>3158</v>
      </c>
      <c r="AD2790" s="125">
        <v>43726.19253472222</v>
      </c>
      <c r="AE2790" s="122" t="s">
        <v>3158</v>
      </c>
    </row>
    <row r="2791" spans="1:31" ht="13">
      <c r="A2791" s="122">
        <v>5635</v>
      </c>
      <c r="B2791" s="122" t="s">
        <v>20060</v>
      </c>
      <c r="C2791" s="122" t="s">
        <v>20061</v>
      </c>
      <c r="D2791" s="122" t="s">
        <v>3146</v>
      </c>
      <c r="E2791" s="122">
        <v>2018</v>
      </c>
      <c r="F2791" s="122" t="s">
        <v>3147</v>
      </c>
      <c r="G2791" s="122" t="s">
        <v>3148</v>
      </c>
      <c r="H2791" s="122" t="s">
        <v>3217</v>
      </c>
      <c r="K2791" s="122" t="s">
        <v>20062</v>
      </c>
      <c r="L2791" s="124" t="s">
        <v>20063</v>
      </c>
      <c r="M2791" s="122" t="s">
        <v>3154</v>
      </c>
      <c r="N2791" s="122">
        <v>75</v>
      </c>
      <c r="R2791" s="125">
        <v>43721.577627314815</v>
      </c>
      <c r="S2791" s="125">
        <v>43726.19253472222</v>
      </c>
      <c r="T2791" s="122" t="s">
        <v>3158</v>
      </c>
      <c r="U2791" s="122" t="s">
        <v>3158</v>
      </c>
      <c r="V2791" s="122" t="s">
        <v>3158</v>
      </c>
      <c r="W2791" s="122" t="s">
        <v>3158</v>
      </c>
      <c r="X2791" s="122" t="s">
        <v>3158</v>
      </c>
      <c r="Y2791" s="122" t="s">
        <v>3158</v>
      </c>
      <c r="Z2791" s="122">
        <v>0</v>
      </c>
      <c r="AA2791" s="122" t="s">
        <v>3158</v>
      </c>
      <c r="AB2791" s="122" t="s">
        <v>3158</v>
      </c>
      <c r="AC2791" s="122" t="s">
        <v>3158</v>
      </c>
      <c r="AD2791" s="125">
        <v>43726.19253472222</v>
      </c>
      <c r="AE2791" s="122" t="s">
        <v>3158</v>
      </c>
    </row>
    <row r="2792" spans="1:31" ht="13">
      <c r="A2792" s="122">
        <v>5636</v>
      </c>
      <c r="B2792" s="122" t="s">
        <v>20064</v>
      </c>
      <c r="C2792" s="122" t="s">
        <v>20065</v>
      </c>
      <c r="D2792" s="122" t="s">
        <v>3146</v>
      </c>
      <c r="E2792" s="122">
        <v>2014</v>
      </c>
      <c r="F2792" s="122" t="s">
        <v>3147</v>
      </c>
      <c r="G2792" s="122" t="s">
        <v>6005</v>
      </c>
      <c r="H2792" s="122" t="s">
        <v>3217</v>
      </c>
      <c r="I2792" s="126">
        <v>44967</v>
      </c>
      <c r="K2792" s="122" t="s">
        <v>20066</v>
      </c>
      <c r="L2792" s="124" t="s">
        <v>20067</v>
      </c>
      <c r="M2792" s="122" t="s">
        <v>3154</v>
      </c>
      <c r="N2792" s="122">
        <v>75</v>
      </c>
      <c r="P2792" s="124" t="s">
        <v>20068</v>
      </c>
      <c r="Q2792" s="124" t="s">
        <v>20069</v>
      </c>
      <c r="R2792" s="125">
        <v>43721.577627314815</v>
      </c>
      <c r="S2792" s="125">
        <v>43726.19253472222</v>
      </c>
      <c r="T2792" s="122" t="s">
        <v>3158</v>
      </c>
      <c r="U2792" s="122" t="s">
        <v>3158</v>
      </c>
      <c r="V2792" s="122" t="s">
        <v>3158</v>
      </c>
      <c r="W2792" s="122" t="s">
        <v>3158</v>
      </c>
      <c r="X2792" s="122" t="s">
        <v>3158</v>
      </c>
      <c r="Y2792" s="122" t="s">
        <v>3158</v>
      </c>
      <c r="Z2792" s="122">
        <v>0</v>
      </c>
      <c r="AA2792" s="122" t="s">
        <v>3158</v>
      </c>
      <c r="AB2792" s="122" t="s">
        <v>3158</v>
      </c>
      <c r="AC2792" s="122" t="s">
        <v>3158</v>
      </c>
      <c r="AD2792" s="125">
        <v>43726.19253472222</v>
      </c>
      <c r="AE2792" s="122" t="s">
        <v>3158</v>
      </c>
    </row>
    <row r="2793" spans="1:31" ht="13">
      <c r="A2793" s="122">
        <v>5637</v>
      </c>
      <c r="B2793" s="122" t="s">
        <v>20070</v>
      </c>
      <c r="C2793" s="122" t="s">
        <v>20071</v>
      </c>
      <c r="D2793" s="122" t="s">
        <v>3146</v>
      </c>
      <c r="E2793" s="122">
        <v>2019</v>
      </c>
      <c r="F2793" s="122" t="s">
        <v>14056</v>
      </c>
      <c r="G2793" s="122" t="s">
        <v>19749</v>
      </c>
      <c r="H2793" s="122" t="s">
        <v>3217</v>
      </c>
      <c r="I2793" s="126">
        <v>44967</v>
      </c>
      <c r="K2793" s="122" t="s">
        <v>20072</v>
      </c>
      <c r="L2793" s="124" t="s">
        <v>20073</v>
      </c>
      <c r="M2793" s="122" t="s">
        <v>3154</v>
      </c>
      <c r="N2793" s="122">
        <v>75</v>
      </c>
      <c r="P2793" s="124" t="s">
        <v>20074</v>
      </c>
      <c r="Q2793" s="124" t="s">
        <v>20075</v>
      </c>
      <c r="R2793" s="125">
        <v>43721.577627314815</v>
      </c>
      <c r="S2793" s="125">
        <v>43726.19253472222</v>
      </c>
      <c r="T2793" s="122" t="s">
        <v>3158</v>
      </c>
      <c r="U2793" s="122" t="s">
        <v>3158</v>
      </c>
      <c r="V2793" s="122" t="s">
        <v>3158</v>
      </c>
      <c r="W2793" s="122" t="s">
        <v>3158</v>
      </c>
      <c r="X2793" s="122" t="s">
        <v>3158</v>
      </c>
      <c r="Y2793" s="122" t="s">
        <v>3158</v>
      </c>
      <c r="Z2793" s="122">
        <v>0</v>
      </c>
      <c r="AA2793" s="122" t="s">
        <v>3158</v>
      </c>
      <c r="AB2793" s="122" t="s">
        <v>3158</v>
      </c>
      <c r="AC2793" s="122" t="s">
        <v>3158</v>
      </c>
      <c r="AD2793" s="125">
        <v>43726.19253472222</v>
      </c>
      <c r="AE2793" s="122" t="s">
        <v>3158</v>
      </c>
    </row>
    <row r="2794" spans="1:31" ht="13">
      <c r="A2794" s="122">
        <v>5638</v>
      </c>
      <c r="B2794" s="122" t="s">
        <v>20076</v>
      </c>
      <c r="C2794" s="122" t="s">
        <v>20077</v>
      </c>
      <c r="D2794" s="122" t="s">
        <v>3146</v>
      </c>
      <c r="E2794" s="122">
        <v>2010</v>
      </c>
      <c r="F2794" s="122" t="s">
        <v>3147</v>
      </c>
      <c r="G2794" s="122" t="s">
        <v>3148</v>
      </c>
      <c r="H2794" s="122" t="s">
        <v>3217</v>
      </c>
      <c r="I2794" s="126">
        <v>44967</v>
      </c>
      <c r="K2794" s="122" t="s">
        <v>20078</v>
      </c>
      <c r="L2794" s="124" t="s">
        <v>20079</v>
      </c>
      <c r="M2794" s="122" t="s">
        <v>3154</v>
      </c>
      <c r="N2794" s="122">
        <v>75</v>
      </c>
      <c r="O2794" s="124" t="s">
        <v>20080</v>
      </c>
      <c r="P2794" s="124" t="s">
        <v>20081</v>
      </c>
      <c r="Q2794" s="124" t="s">
        <v>20082</v>
      </c>
      <c r="R2794" s="125">
        <v>43721.577627314815</v>
      </c>
      <c r="S2794" s="125">
        <v>43726.19253472222</v>
      </c>
      <c r="T2794" s="122" t="s">
        <v>3158</v>
      </c>
      <c r="U2794" s="122" t="s">
        <v>3158</v>
      </c>
      <c r="V2794" s="122" t="s">
        <v>3158</v>
      </c>
      <c r="W2794" s="122" t="s">
        <v>3158</v>
      </c>
      <c r="X2794" s="122" t="s">
        <v>3158</v>
      </c>
      <c r="Y2794" s="122" t="s">
        <v>3158</v>
      </c>
      <c r="Z2794" s="122">
        <v>0</v>
      </c>
      <c r="AA2794" s="122" t="s">
        <v>3158</v>
      </c>
      <c r="AB2794" s="122" t="s">
        <v>3158</v>
      </c>
      <c r="AC2794" s="122" t="s">
        <v>3158</v>
      </c>
      <c r="AD2794" s="125">
        <v>43726.19253472222</v>
      </c>
      <c r="AE2794" s="122" t="s">
        <v>3158</v>
      </c>
    </row>
    <row r="2795" spans="1:31" ht="13">
      <c r="A2795" s="122">
        <v>5639</v>
      </c>
      <c r="B2795" s="122" t="s">
        <v>20083</v>
      </c>
      <c r="C2795" s="122" t="s">
        <v>20084</v>
      </c>
      <c r="D2795" s="122" t="s">
        <v>3146</v>
      </c>
      <c r="E2795" s="122">
        <v>2016</v>
      </c>
      <c r="F2795" s="122" t="s">
        <v>3147</v>
      </c>
      <c r="G2795" s="122" t="s">
        <v>3148</v>
      </c>
      <c r="H2795" s="122" t="s">
        <v>3217</v>
      </c>
      <c r="I2795" s="126">
        <v>44967</v>
      </c>
      <c r="K2795" s="122" t="s">
        <v>20085</v>
      </c>
      <c r="L2795" s="124" t="s">
        <v>20086</v>
      </c>
      <c r="M2795" s="122" t="s">
        <v>3154</v>
      </c>
      <c r="N2795" s="122">
        <v>75</v>
      </c>
      <c r="P2795" s="124" t="s">
        <v>20087</v>
      </c>
      <c r="Q2795" s="124" t="s">
        <v>20088</v>
      </c>
      <c r="R2795" s="125">
        <v>43721.577627314815</v>
      </c>
      <c r="S2795" s="125">
        <v>43726.19253472222</v>
      </c>
      <c r="T2795" s="122" t="s">
        <v>3158</v>
      </c>
      <c r="U2795" s="122" t="s">
        <v>3158</v>
      </c>
      <c r="V2795" s="122" t="s">
        <v>3158</v>
      </c>
      <c r="W2795" s="122" t="s">
        <v>3158</v>
      </c>
      <c r="X2795" s="122" t="s">
        <v>3158</v>
      </c>
      <c r="Y2795" s="122" t="s">
        <v>3158</v>
      </c>
      <c r="Z2795" s="122">
        <v>0</v>
      </c>
      <c r="AA2795" s="122" t="s">
        <v>3158</v>
      </c>
      <c r="AB2795" s="122" t="s">
        <v>3158</v>
      </c>
      <c r="AC2795" s="122" t="s">
        <v>3158</v>
      </c>
      <c r="AD2795" s="125">
        <v>43726.19253472222</v>
      </c>
      <c r="AE2795" s="122" t="s">
        <v>3158</v>
      </c>
    </row>
    <row r="2796" spans="1:31" ht="13">
      <c r="A2796" s="122">
        <v>5640</v>
      </c>
      <c r="B2796" s="122" t="s">
        <v>20089</v>
      </c>
      <c r="C2796" s="122" t="s">
        <v>20090</v>
      </c>
      <c r="D2796" s="122" t="s">
        <v>3146</v>
      </c>
      <c r="E2796" s="122">
        <v>2018</v>
      </c>
      <c r="F2796" s="122" t="s">
        <v>14056</v>
      </c>
      <c r="G2796" s="122" t="s">
        <v>3148</v>
      </c>
      <c r="H2796" s="122" t="s">
        <v>3217</v>
      </c>
      <c r="I2796" s="126">
        <v>44967</v>
      </c>
      <c r="K2796" s="122" t="s">
        <v>20091</v>
      </c>
      <c r="L2796" s="124" t="s">
        <v>20092</v>
      </c>
      <c r="M2796" s="122" t="s">
        <v>3154</v>
      </c>
      <c r="N2796" s="122">
        <v>75</v>
      </c>
      <c r="O2796" s="124" t="s">
        <v>20093</v>
      </c>
      <c r="P2796" s="124" t="s">
        <v>20094</v>
      </c>
      <c r="Q2796" s="124" t="s">
        <v>20095</v>
      </c>
      <c r="R2796" s="125">
        <v>43721.577627314815</v>
      </c>
      <c r="S2796" s="125">
        <v>43726.19253472222</v>
      </c>
      <c r="T2796" s="122" t="s">
        <v>3158</v>
      </c>
      <c r="U2796" s="122" t="s">
        <v>3158</v>
      </c>
      <c r="V2796" s="122" t="s">
        <v>3158</v>
      </c>
      <c r="W2796" s="122" t="s">
        <v>3158</v>
      </c>
      <c r="X2796" s="122" t="s">
        <v>3158</v>
      </c>
      <c r="Y2796" s="122" t="s">
        <v>3158</v>
      </c>
      <c r="Z2796" s="122">
        <v>0</v>
      </c>
      <c r="AA2796" s="122" t="s">
        <v>3158</v>
      </c>
      <c r="AB2796" s="122" t="s">
        <v>3158</v>
      </c>
      <c r="AC2796" s="122" t="s">
        <v>3158</v>
      </c>
      <c r="AD2796" s="125">
        <v>43726.19253472222</v>
      </c>
      <c r="AE2796" s="122" t="s">
        <v>3158</v>
      </c>
    </row>
    <row r="2797" spans="1:31" ht="13">
      <c r="A2797" s="122">
        <v>5641</v>
      </c>
      <c r="B2797" s="122" t="s">
        <v>20096</v>
      </c>
      <c r="C2797" s="122" t="s">
        <v>20097</v>
      </c>
      <c r="D2797" s="122" t="s">
        <v>3146</v>
      </c>
      <c r="E2797" s="122">
        <v>2015</v>
      </c>
      <c r="F2797" s="122" t="s">
        <v>14056</v>
      </c>
      <c r="G2797" s="122" t="s">
        <v>20098</v>
      </c>
      <c r="H2797" s="122" t="s">
        <v>3217</v>
      </c>
      <c r="I2797" s="126">
        <v>44967</v>
      </c>
      <c r="K2797" s="122" t="s">
        <v>20099</v>
      </c>
      <c r="L2797" s="124" t="s">
        <v>20100</v>
      </c>
      <c r="M2797" s="122" t="s">
        <v>3154</v>
      </c>
      <c r="N2797" s="122">
        <v>75</v>
      </c>
      <c r="O2797" s="124" t="s">
        <v>20101</v>
      </c>
      <c r="P2797" s="124" t="s">
        <v>20102</v>
      </c>
      <c r="Q2797" s="124" t="s">
        <v>20103</v>
      </c>
      <c r="R2797" s="125">
        <v>43721.577627314815</v>
      </c>
      <c r="S2797" s="125">
        <v>43726.19253472222</v>
      </c>
      <c r="T2797" s="122" t="s">
        <v>3158</v>
      </c>
      <c r="U2797" s="122" t="s">
        <v>3158</v>
      </c>
      <c r="V2797" s="122" t="s">
        <v>3158</v>
      </c>
      <c r="W2797" s="122" t="s">
        <v>3158</v>
      </c>
      <c r="X2797" s="122" t="s">
        <v>3158</v>
      </c>
      <c r="Y2797" s="122" t="s">
        <v>3158</v>
      </c>
      <c r="Z2797" s="122">
        <v>0</v>
      </c>
      <c r="AA2797" s="122" t="s">
        <v>3158</v>
      </c>
      <c r="AB2797" s="122" t="s">
        <v>3158</v>
      </c>
      <c r="AC2797" s="122" t="s">
        <v>3158</v>
      </c>
      <c r="AD2797" s="125">
        <v>43726.19253472222</v>
      </c>
      <c r="AE2797" s="122" t="s">
        <v>3158</v>
      </c>
    </row>
    <row r="2798" spans="1:31" ht="13">
      <c r="A2798" s="122">
        <v>5642</v>
      </c>
      <c r="B2798" s="122" t="s">
        <v>20104</v>
      </c>
      <c r="C2798" s="122" t="s">
        <v>20105</v>
      </c>
      <c r="D2798" s="122" t="s">
        <v>3146</v>
      </c>
      <c r="E2798" s="122">
        <v>2018</v>
      </c>
      <c r="F2798" s="122" t="s">
        <v>16811</v>
      </c>
      <c r="G2798" s="122" t="s">
        <v>3148</v>
      </c>
      <c r="H2798" s="122" t="s">
        <v>3217</v>
      </c>
      <c r="I2798" s="122" t="s">
        <v>3326</v>
      </c>
      <c r="K2798" s="122" t="s">
        <v>20106</v>
      </c>
      <c r="L2798" s="124" t="s">
        <v>20107</v>
      </c>
      <c r="M2798" s="122" t="s">
        <v>3154</v>
      </c>
      <c r="N2798" s="122">
        <v>75</v>
      </c>
      <c r="P2798" s="124" t="s">
        <v>20108</v>
      </c>
      <c r="R2798" s="125">
        <v>43721.577627314815</v>
      </c>
      <c r="S2798" s="125">
        <v>43726.19253472222</v>
      </c>
      <c r="T2798" s="122" t="s">
        <v>3158</v>
      </c>
      <c r="U2798" s="122" t="s">
        <v>3158</v>
      </c>
      <c r="V2798" s="122" t="s">
        <v>3158</v>
      </c>
      <c r="W2798" s="122" t="s">
        <v>3158</v>
      </c>
      <c r="X2798" s="122" t="s">
        <v>3158</v>
      </c>
      <c r="Y2798" s="122" t="s">
        <v>3158</v>
      </c>
      <c r="Z2798" s="122">
        <v>0</v>
      </c>
      <c r="AA2798" s="122" t="s">
        <v>3158</v>
      </c>
      <c r="AB2798" s="122" t="s">
        <v>3158</v>
      </c>
      <c r="AC2798" s="122" t="s">
        <v>3158</v>
      </c>
      <c r="AD2798" s="125">
        <v>43726.19253472222</v>
      </c>
      <c r="AE2798" s="122" t="s">
        <v>3158</v>
      </c>
    </row>
    <row r="2799" spans="1:31" ht="13">
      <c r="A2799" s="122">
        <v>5643</v>
      </c>
      <c r="B2799" s="122" t="s">
        <v>20109</v>
      </c>
      <c r="C2799" s="122" t="s">
        <v>20110</v>
      </c>
      <c r="D2799" s="122" t="s">
        <v>3146</v>
      </c>
      <c r="E2799" s="122">
        <v>2018</v>
      </c>
      <c r="F2799" s="122" t="s">
        <v>14056</v>
      </c>
      <c r="G2799" s="122" t="s">
        <v>3148</v>
      </c>
      <c r="H2799" s="122" t="s">
        <v>3217</v>
      </c>
      <c r="I2799" s="126">
        <v>44936</v>
      </c>
      <c r="K2799" s="122" t="s">
        <v>20111</v>
      </c>
      <c r="L2799" s="124" t="s">
        <v>20112</v>
      </c>
      <c r="M2799" s="122" t="s">
        <v>3154</v>
      </c>
      <c r="N2799" s="122">
        <v>75</v>
      </c>
      <c r="R2799" s="125">
        <v>43721.577627314815</v>
      </c>
      <c r="S2799" s="125">
        <v>43726.19253472222</v>
      </c>
      <c r="T2799" s="122" t="s">
        <v>3158</v>
      </c>
      <c r="U2799" s="122" t="s">
        <v>3158</v>
      </c>
      <c r="V2799" s="122" t="s">
        <v>3158</v>
      </c>
      <c r="W2799" s="122" t="s">
        <v>3158</v>
      </c>
      <c r="X2799" s="122" t="s">
        <v>3158</v>
      </c>
      <c r="Y2799" s="122" t="s">
        <v>3158</v>
      </c>
      <c r="Z2799" s="122">
        <v>0</v>
      </c>
      <c r="AA2799" s="122" t="s">
        <v>3158</v>
      </c>
      <c r="AB2799" s="122" t="s">
        <v>3158</v>
      </c>
      <c r="AC2799" s="122" t="s">
        <v>3158</v>
      </c>
      <c r="AD2799" s="125">
        <v>43726.19253472222</v>
      </c>
      <c r="AE2799" s="122" t="s">
        <v>3158</v>
      </c>
    </row>
    <row r="2800" spans="1:31" ht="13">
      <c r="A2800" s="122">
        <v>5644</v>
      </c>
      <c r="B2800" s="124" t="s">
        <v>20113</v>
      </c>
      <c r="C2800" s="122" t="s">
        <v>20114</v>
      </c>
      <c r="D2800" s="122" t="s">
        <v>3146</v>
      </c>
      <c r="E2800" s="122">
        <v>2016</v>
      </c>
      <c r="F2800" s="122" t="s">
        <v>3147</v>
      </c>
      <c r="G2800" s="122" t="s">
        <v>3148</v>
      </c>
      <c r="H2800" s="122" t="s">
        <v>3217</v>
      </c>
      <c r="I2800" s="126">
        <v>44967</v>
      </c>
      <c r="K2800" s="122" t="s">
        <v>20115</v>
      </c>
      <c r="L2800" s="124" t="s">
        <v>20116</v>
      </c>
      <c r="M2800" s="122" t="s">
        <v>3154</v>
      </c>
      <c r="N2800" s="122">
        <v>75</v>
      </c>
      <c r="O2800" s="124" t="s">
        <v>20117</v>
      </c>
      <c r="P2800" s="124" t="s">
        <v>20118</v>
      </c>
      <c r="Q2800" s="124" t="s">
        <v>20119</v>
      </c>
      <c r="R2800" s="125">
        <v>43721.577627314815</v>
      </c>
      <c r="S2800" s="125">
        <v>43726.19253472222</v>
      </c>
      <c r="T2800" s="122" t="s">
        <v>3158</v>
      </c>
      <c r="U2800" s="122" t="s">
        <v>3158</v>
      </c>
      <c r="V2800" s="122" t="s">
        <v>3158</v>
      </c>
      <c r="W2800" s="122" t="s">
        <v>3158</v>
      </c>
      <c r="X2800" s="122" t="s">
        <v>3158</v>
      </c>
      <c r="Y2800" s="122" t="s">
        <v>3158</v>
      </c>
      <c r="Z2800" s="122">
        <v>0</v>
      </c>
      <c r="AA2800" s="122" t="s">
        <v>3158</v>
      </c>
      <c r="AB2800" s="122" t="s">
        <v>3158</v>
      </c>
      <c r="AC2800" s="122" t="s">
        <v>3158</v>
      </c>
      <c r="AD2800" s="125">
        <v>43726.19253472222</v>
      </c>
      <c r="AE2800" s="122" t="s">
        <v>3158</v>
      </c>
    </row>
    <row r="2801" spans="1:31" ht="13">
      <c r="A2801" s="122">
        <v>5645</v>
      </c>
      <c r="B2801" s="122" t="s">
        <v>20120</v>
      </c>
      <c r="C2801" s="122" t="s">
        <v>20121</v>
      </c>
      <c r="D2801" s="122" t="s">
        <v>3146</v>
      </c>
      <c r="E2801" s="122">
        <v>2017</v>
      </c>
      <c r="F2801" s="122" t="s">
        <v>14056</v>
      </c>
      <c r="G2801" s="122" t="s">
        <v>3148</v>
      </c>
      <c r="H2801" s="122" t="s">
        <v>3217</v>
      </c>
      <c r="I2801" s="126">
        <v>44936</v>
      </c>
      <c r="K2801" s="122" t="s">
        <v>20122</v>
      </c>
      <c r="L2801" s="124" t="s">
        <v>20123</v>
      </c>
      <c r="M2801" s="122" t="s">
        <v>3154</v>
      </c>
      <c r="N2801" s="122">
        <v>75</v>
      </c>
      <c r="O2801" s="124" t="s">
        <v>20124</v>
      </c>
      <c r="P2801" s="124" t="s">
        <v>20125</v>
      </c>
      <c r="R2801" s="125">
        <v>43721.577627314815</v>
      </c>
      <c r="S2801" s="125">
        <v>43726.19253472222</v>
      </c>
      <c r="T2801" s="122" t="s">
        <v>3158</v>
      </c>
      <c r="U2801" s="122" t="s">
        <v>3158</v>
      </c>
      <c r="V2801" s="122" t="s">
        <v>3158</v>
      </c>
      <c r="W2801" s="122" t="s">
        <v>3158</v>
      </c>
      <c r="X2801" s="122" t="s">
        <v>3158</v>
      </c>
      <c r="Y2801" s="122" t="s">
        <v>3158</v>
      </c>
      <c r="Z2801" s="122">
        <v>0</v>
      </c>
      <c r="AA2801" s="122" t="s">
        <v>3158</v>
      </c>
      <c r="AB2801" s="122" t="s">
        <v>3158</v>
      </c>
      <c r="AC2801" s="122" t="s">
        <v>3158</v>
      </c>
      <c r="AD2801" s="125">
        <v>43726.19253472222</v>
      </c>
      <c r="AE2801" s="122" t="s">
        <v>3158</v>
      </c>
    </row>
    <row r="2802" spans="1:31" ht="13">
      <c r="A2802" s="122">
        <v>5646</v>
      </c>
      <c r="B2802" s="124" t="s">
        <v>20126</v>
      </c>
      <c r="C2802" s="122" t="s">
        <v>20127</v>
      </c>
      <c r="D2802" s="122" t="s">
        <v>3146</v>
      </c>
      <c r="E2802" s="122">
        <v>2013</v>
      </c>
      <c r="F2802" s="122" t="s">
        <v>3147</v>
      </c>
      <c r="G2802" s="122" t="s">
        <v>19632</v>
      </c>
      <c r="H2802" s="122" t="s">
        <v>3217</v>
      </c>
      <c r="I2802" s="126">
        <v>44967</v>
      </c>
      <c r="K2802" s="122" t="s">
        <v>20128</v>
      </c>
      <c r="L2802" s="124" t="s">
        <v>20129</v>
      </c>
      <c r="M2802" s="122" t="s">
        <v>3154</v>
      </c>
      <c r="N2802" s="122">
        <v>75</v>
      </c>
      <c r="O2802" s="124" t="s">
        <v>20130</v>
      </c>
      <c r="P2802" s="124" t="s">
        <v>20131</v>
      </c>
      <c r="Q2802" s="124" t="s">
        <v>20132</v>
      </c>
      <c r="R2802" s="125">
        <v>43721.577627314815</v>
      </c>
      <c r="S2802" s="125">
        <v>43726.19253472222</v>
      </c>
      <c r="T2802" s="122" t="s">
        <v>3158</v>
      </c>
      <c r="U2802" s="122" t="s">
        <v>3158</v>
      </c>
      <c r="V2802" s="122" t="s">
        <v>3158</v>
      </c>
      <c r="W2802" s="122" t="s">
        <v>3158</v>
      </c>
      <c r="X2802" s="122" t="s">
        <v>3158</v>
      </c>
      <c r="Y2802" s="122" t="s">
        <v>3158</v>
      </c>
      <c r="Z2802" s="122">
        <v>0</v>
      </c>
      <c r="AA2802" s="122" t="s">
        <v>3158</v>
      </c>
      <c r="AB2802" s="122" t="s">
        <v>3158</v>
      </c>
      <c r="AC2802" s="122" t="s">
        <v>3158</v>
      </c>
      <c r="AD2802" s="125">
        <v>43726.19253472222</v>
      </c>
      <c r="AE2802" s="122" t="s">
        <v>3158</v>
      </c>
    </row>
    <row r="2803" spans="1:31" ht="13">
      <c r="A2803" s="122">
        <v>5647</v>
      </c>
      <c r="B2803" s="122" t="s">
        <v>20133</v>
      </c>
      <c r="C2803" s="122" t="s">
        <v>20134</v>
      </c>
      <c r="D2803" s="122" t="s">
        <v>3146</v>
      </c>
      <c r="E2803" s="122">
        <v>2010</v>
      </c>
      <c r="F2803" s="122" t="s">
        <v>3255</v>
      </c>
      <c r="G2803" s="122" t="s">
        <v>3148</v>
      </c>
      <c r="H2803" s="122" t="s">
        <v>3217</v>
      </c>
      <c r="I2803" s="126">
        <v>44967</v>
      </c>
      <c r="K2803" s="122" t="s">
        <v>20135</v>
      </c>
      <c r="L2803" s="124" t="s">
        <v>20136</v>
      </c>
      <c r="M2803" s="122" t="s">
        <v>3154</v>
      </c>
      <c r="N2803" s="122">
        <v>75</v>
      </c>
      <c r="O2803" s="124" t="s">
        <v>20137</v>
      </c>
      <c r="P2803" s="124" t="s">
        <v>20138</v>
      </c>
      <c r="Q2803" s="124" t="s">
        <v>20139</v>
      </c>
      <c r="R2803" s="125">
        <v>43721.577627314815</v>
      </c>
      <c r="S2803" s="125">
        <v>43726.19253472222</v>
      </c>
      <c r="T2803" s="122" t="s">
        <v>3158</v>
      </c>
      <c r="U2803" s="122" t="s">
        <v>3158</v>
      </c>
      <c r="V2803" s="122" t="s">
        <v>3158</v>
      </c>
      <c r="W2803" s="122" t="s">
        <v>3158</v>
      </c>
      <c r="X2803" s="122" t="s">
        <v>3158</v>
      </c>
      <c r="Y2803" s="122" t="s">
        <v>3158</v>
      </c>
      <c r="Z2803" s="122">
        <v>0</v>
      </c>
      <c r="AA2803" s="122" t="s">
        <v>3158</v>
      </c>
      <c r="AB2803" s="122" t="s">
        <v>3158</v>
      </c>
      <c r="AC2803" s="122" t="s">
        <v>3158</v>
      </c>
      <c r="AD2803" s="125">
        <v>43726.19253472222</v>
      </c>
      <c r="AE2803" s="122" t="s">
        <v>3158</v>
      </c>
    </row>
    <row r="2804" spans="1:31" ht="13">
      <c r="A2804" s="122">
        <v>5648</v>
      </c>
      <c r="B2804" s="122" t="s">
        <v>20140</v>
      </c>
      <c r="C2804" s="122" t="s">
        <v>20141</v>
      </c>
      <c r="D2804" s="122" t="s">
        <v>3146</v>
      </c>
      <c r="E2804" s="122">
        <v>2010</v>
      </c>
      <c r="F2804" s="122" t="s">
        <v>7129</v>
      </c>
      <c r="G2804" s="122" t="s">
        <v>3148</v>
      </c>
      <c r="H2804" s="122" t="s">
        <v>3217</v>
      </c>
      <c r="I2804" s="122" t="s">
        <v>3375</v>
      </c>
      <c r="K2804" s="122" t="s">
        <v>20142</v>
      </c>
      <c r="L2804" s="124" t="s">
        <v>20143</v>
      </c>
      <c r="M2804" s="122" t="s">
        <v>3154</v>
      </c>
      <c r="N2804" s="122">
        <v>75</v>
      </c>
      <c r="O2804" s="124" t="s">
        <v>20144</v>
      </c>
      <c r="Q2804" s="124" t="s">
        <v>20145</v>
      </c>
      <c r="R2804" s="125">
        <v>43721.577627314815</v>
      </c>
      <c r="S2804" s="125">
        <v>43726.19253472222</v>
      </c>
      <c r="T2804" s="122" t="s">
        <v>3158</v>
      </c>
      <c r="U2804" s="122" t="s">
        <v>3158</v>
      </c>
      <c r="V2804" s="122" t="s">
        <v>3158</v>
      </c>
      <c r="W2804" s="122" t="s">
        <v>3158</v>
      </c>
      <c r="X2804" s="122" t="s">
        <v>3158</v>
      </c>
      <c r="Y2804" s="122" t="s">
        <v>3158</v>
      </c>
      <c r="Z2804" s="122">
        <v>0</v>
      </c>
      <c r="AA2804" s="122" t="s">
        <v>3158</v>
      </c>
      <c r="AB2804" s="122" t="s">
        <v>3158</v>
      </c>
      <c r="AC2804" s="122" t="s">
        <v>3158</v>
      </c>
      <c r="AD2804" s="125">
        <v>43726.19253472222</v>
      </c>
      <c r="AE2804" s="122" t="s">
        <v>3158</v>
      </c>
    </row>
    <row r="2805" spans="1:31" ht="13">
      <c r="A2805" s="122">
        <v>5649</v>
      </c>
      <c r="B2805" s="122" t="s">
        <v>20146</v>
      </c>
      <c r="C2805" s="122" t="s">
        <v>20147</v>
      </c>
      <c r="D2805" s="122" t="s">
        <v>3146</v>
      </c>
      <c r="E2805" s="122">
        <v>2015</v>
      </c>
      <c r="F2805" s="122" t="s">
        <v>6564</v>
      </c>
      <c r="G2805" s="122" t="s">
        <v>6005</v>
      </c>
      <c r="H2805" s="122" t="s">
        <v>3217</v>
      </c>
      <c r="I2805" s="126">
        <v>44967</v>
      </c>
      <c r="K2805" s="122" t="s">
        <v>20148</v>
      </c>
      <c r="L2805" s="124" t="s">
        <v>20149</v>
      </c>
      <c r="M2805" s="122" t="s">
        <v>3154</v>
      </c>
      <c r="N2805" s="122">
        <v>75</v>
      </c>
      <c r="O2805" s="124" t="s">
        <v>20150</v>
      </c>
      <c r="P2805" s="124" t="s">
        <v>20151</v>
      </c>
      <c r="Q2805" s="124" t="s">
        <v>20152</v>
      </c>
      <c r="R2805" s="125">
        <v>43721.577627314815</v>
      </c>
      <c r="S2805" s="125">
        <v>43726.19253472222</v>
      </c>
      <c r="T2805" s="122" t="s">
        <v>3158</v>
      </c>
      <c r="U2805" s="122" t="s">
        <v>3158</v>
      </c>
      <c r="V2805" s="122" t="s">
        <v>3158</v>
      </c>
      <c r="W2805" s="122" t="s">
        <v>3158</v>
      </c>
      <c r="X2805" s="122" t="s">
        <v>3158</v>
      </c>
      <c r="Y2805" s="122" t="s">
        <v>3158</v>
      </c>
      <c r="Z2805" s="122">
        <v>0</v>
      </c>
      <c r="AA2805" s="122" t="s">
        <v>3158</v>
      </c>
      <c r="AB2805" s="122" t="s">
        <v>3158</v>
      </c>
      <c r="AC2805" s="122" t="s">
        <v>3158</v>
      </c>
      <c r="AD2805" s="125">
        <v>43726.19253472222</v>
      </c>
      <c r="AE2805" s="122" t="s">
        <v>3158</v>
      </c>
    </row>
    <row r="2806" spans="1:31" ht="13">
      <c r="A2806" s="122">
        <v>5650</v>
      </c>
      <c r="B2806" s="124" t="s">
        <v>20153</v>
      </c>
      <c r="C2806" s="122" t="s">
        <v>20154</v>
      </c>
      <c r="D2806" s="122" t="s">
        <v>3146</v>
      </c>
      <c r="E2806" s="122">
        <v>2016</v>
      </c>
      <c r="F2806" s="122" t="s">
        <v>3147</v>
      </c>
      <c r="G2806" s="122" t="s">
        <v>3148</v>
      </c>
      <c r="H2806" s="122" t="s">
        <v>3217</v>
      </c>
      <c r="I2806" s="126">
        <v>44967</v>
      </c>
      <c r="K2806" s="122" t="s">
        <v>20155</v>
      </c>
      <c r="L2806" s="124" t="s">
        <v>20156</v>
      </c>
      <c r="M2806" s="122" t="s">
        <v>3154</v>
      </c>
      <c r="N2806" s="122">
        <v>75</v>
      </c>
      <c r="O2806" s="124" t="s">
        <v>20157</v>
      </c>
      <c r="P2806" s="124" t="s">
        <v>20158</v>
      </c>
      <c r="Q2806" s="124" t="s">
        <v>20159</v>
      </c>
      <c r="R2806" s="125">
        <v>43721.577627314815</v>
      </c>
      <c r="S2806" s="125">
        <v>43726.19253472222</v>
      </c>
      <c r="T2806" s="122" t="s">
        <v>3158</v>
      </c>
      <c r="U2806" s="122" t="s">
        <v>3158</v>
      </c>
      <c r="V2806" s="122" t="s">
        <v>3158</v>
      </c>
      <c r="W2806" s="122" t="s">
        <v>3158</v>
      </c>
      <c r="X2806" s="122" t="s">
        <v>3158</v>
      </c>
      <c r="Y2806" s="122" t="s">
        <v>3158</v>
      </c>
      <c r="Z2806" s="122">
        <v>0</v>
      </c>
      <c r="AA2806" s="122" t="s">
        <v>3158</v>
      </c>
      <c r="AB2806" s="122" t="s">
        <v>3158</v>
      </c>
      <c r="AC2806" s="122" t="s">
        <v>3158</v>
      </c>
      <c r="AD2806" s="125">
        <v>43726.19253472222</v>
      </c>
      <c r="AE2806" s="122" t="s">
        <v>3158</v>
      </c>
    </row>
    <row r="2807" spans="1:31" ht="13">
      <c r="A2807" s="122">
        <v>5651</v>
      </c>
      <c r="B2807" s="122" t="s">
        <v>20160</v>
      </c>
      <c r="C2807" s="122" t="s">
        <v>20161</v>
      </c>
      <c r="D2807" s="122" t="s">
        <v>3146</v>
      </c>
      <c r="E2807" s="122">
        <v>2017</v>
      </c>
      <c r="F2807" s="122" t="s">
        <v>7129</v>
      </c>
      <c r="G2807" s="122" t="s">
        <v>3148</v>
      </c>
      <c r="H2807" s="122" t="s">
        <v>3217</v>
      </c>
      <c r="I2807" s="126">
        <v>44967</v>
      </c>
      <c r="K2807" s="122" t="s">
        <v>20162</v>
      </c>
      <c r="L2807" s="124" t="s">
        <v>20163</v>
      </c>
      <c r="M2807" s="122" t="s">
        <v>3154</v>
      </c>
      <c r="N2807" s="122">
        <v>75</v>
      </c>
      <c r="P2807" s="124" t="s">
        <v>20164</v>
      </c>
      <c r="Q2807" s="124" t="s">
        <v>20165</v>
      </c>
      <c r="R2807" s="125">
        <v>43721.577627314815</v>
      </c>
      <c r="S2807" s="125">
        <v>43726.19253472222</v>
      </c>
      <c r="T2807" s="122" t="s">
        <v>3158</v>
      </c>
      <c r="U2807" s="122" t="s">
        <v>3158</v>
      </c>
      <c r="V2807" s="122" t="s">
        <v>3158</v>
      </c>
      <c r="W2807" s="122" t="s">
        <v>3158</v>
      </c>
      <c r="X2807" s="122" t="s">
        <v>3158</v>
      </c>
      <c r="Y2807" s="122" t="s">
        <v>3158</v>
      </c>
      <c r="Z2807" s="122">
        <v>0</v>
      </c>
      <c r="AA2807" s="122" t="s">
        <v>3158</v>
      </c>
      <c r="AB2807" s="122" t="s">
        <v>3158</v>
      </c>
      <c r="AC2807" s="122" t="s">
        <v>3158</v>
      </c>
      <c r="AD2807" s="125">
        <v>43726.19253472222</v>
      </c>
      <c r="AE2807" s="122" t="s">
        <v>3158</v>
      </c>
    </row>
    <row r="2808" spans="1:31" ht="13">
      <c r="A2808" s="122">
        <v>5652</v>
      </c>
      <c r="B2808" s="122" t="s">
        <v>20166</v>
      </c>
      <c r="C2808" s="122" t="s">
        <v>20167</v>
      </c>
      <c r="D2808" s="122" t="s">
        <v>3146</v>
      </c>
      <c r="E2808" s="122">
        <v>2017</v>
      </c>
      <c r="F2808" s="122" t="s">
        <v>3992</v>
      </c>
      <c r="G2808" s="122" t="s">
        <v>6022</v>
      </c>
      <c r="H2808" s="122" t="s">
        <v>3217</v>
      </c>
      <c r="I2808" s="126">
        <v>44967</v>
      </c>
      <c r="K2808" s="122" t="s">
        <v>20168</v>
      </c>
      <c r="L2808" s="124" t="s">
        <v>20169</v>
      </c>
      <c r="M2808" s="122" t="s">
        <v>3154</v>
      </c>
      <c r="N2808" s="122">
        <v>75</v>
      </c>
      <c r="O2808" s="124" t="s">
        <v>20170</v>
      </c>
      <c r="P2808" s="124" t="s">
        <v>20171</v>
      </c>
      <c r="Q2808" s="124" t="s">
        <v>20172</v>
      </c>
      <c r="R2808" s="125">
        <v>43721.577627314815</v>
      </c>
      <c r="S2808" s="125">
        <v>43726.19253472222</v>
      </c>
      <c r="T2808" s="122" t="s">
        <v>3158</v>
      </c>
      <c r="U2808" s="122" t="s">
        <v>3158</v>
      </c>
      <c r="V2808" s="122" t="s">
        <v>3158</v>
      </c>
      <c r="W2808" s="122" t="s">
        <v>3158</v>
      </c>
      <c r="X2808" s="122" t="s">
        <v>3158</v>
      </c>
      <c r="Y2808" s="122" t="s">
        <v>3158</v>
      </c>
      <c r="Z2808" s="122">
        <v>0</v>
      </c>
      <c r="AA2808" s="122" t="s">
        <v>3158</v>
      </c>
      <c r="AB2808" s="122" t="s">
        <v>3158</v>
      </c>
      <c r="AC2808" s="122" t="s">
        <v>3158</v>
      </c>
      <c r="AD2808" s="125">
        <v>43726.19253472222</v>
      </c>
      <c r="AE2808" s="122" t="s">
        <v>3158</v>
      </c>
    </row>
    <row r="2809" spans="1:31" ht="13">
      <c r="A2809" s="122">
        <v>5653</v>
      </c>
      <c r="B2809" s="122" t="s">
        <v>20173</v>
      </c>
      <c r="C2809" s="122" t="s">
        <v>20174</v>
      </c>
      <c r="D2809" s="122" t="s">
        <v>3146</v>
      </c>
      <c r="E2809" s="122">
        <v>2011</v>
      </c>
      <c r="F2809" s="122" t="s">
        <v>6564</v>
      </c>
      <c r="G2809" s="122" t="s">
        <v>3148</v>
      </c>
      <c r="H2809" s="122" t="s">
        <v>3217</v>
      </c>
      <c r="I2809" s="126">
        <v>44936</v>
      </c>
      <c r="K2809" s="122" t="s">
        <v>20175</v>
      </c>
      <c r="L2809" s="124" t="s">
        <v>20176</v>
      </c>
      <c r="M2809" s="122" t="s">
        <v>3154</v>
      </c>
      <c r="N2809" s="122">
        <v>75</v>
      </c>
      <c r="O2809" s="124" t="s">
        <v>20177</v>
      </c>
      <c r="P2809" s="124" t="s">
        <v>20178</v>
      </c>
      <c r="Q2809" s="124" t="s">
        <v>20179</v>
      </c>
      <c r="R2809" s="125">
        <v>43721.577627314815</v>
      </c>
      <c r="S2809" s="125">
        <v>43726.19253472222</v>
      </c>
      <c r="T2809" s="122" t="s">
        <v>3158</v>
      </c>
      <c r="U2809" s="122" t="s">
        <v>3158</v>
      </c>
      <c r="V2809" s="122" t="s">
        <v>3158</v>
      </c>
      <c r="W2809" s="122" t="s">
        <v>3158</v>
      </c>
      <c r="X2809" s="122" t="s">
        <v>3158</v>
      </c>
      <c r="Y2809" s="122" t="s">
        <v>3158</v>
      </c>
      <c r="Z2809" s="122">
        <v>0</v>
      </c>
      <c r="AA2809" s="122" t="s">
        <v>3158</v>
      </c>
      <c r="AB2809" s="122" t="s">
        <v>3158</v>
      </c>
      <c r="AC2809" s="122" t="s">
        <v>3158</v>
      </c>
      <c r="AD2809" s="125">
        <v>43726.19253472222</v>
      </c>
      <c r="AE2809" s="122" t="s">
        <v>3158</v>
      </c>
    </row>
    <row r="2810" spans="1:31" ht="13">
      <c r="A2810" s="122">
        <v>5654</v>
      </c>
      <c r="B2810" s="122" t="s">
        <v>20180</v>
      </c>
      <c r="C2810" s="122" t="s">
        <v>20181</v>
      </c>
      <c r="D2810" s="122" t="s">
        <v>3146</v>
      </c>
      <c r="E2810" s="122">
        <v>2017</v>
      </c>
      <c r="F2810" s="122" t="s">
        <v>6564</v>
      </c>
      <c r="G2810" s="122" t="s">
        <v>7686</v>
      </c>
      <c r="H2810" s="122" t="s">
        <v>3217</v>
      </c>
      <c r="I2810" s="126">
        <v>44936</v>
      </c>
      <c r="K2810" s="122" t="s">
        <v>20182</v>
      </c>
      <c r="L2810" s="124" t="s">
        <v>20183</v>
      </c>
      <c r="M2810" s="122" t="s">
        <v>3154</v>
      </c>
      <c r="N2810" s="122">
        <v>75</v>
      </c>
      <c r="O2810" s="124" t="s">
        <v>20184</v>
      </c>
      <c r="P2810" s="124" t="s">
        <v>20185</v>
      </c>
      <c r="Q2810" s="124" t="s">
        <v>20186</v>
      </c>
      <c r="R2810" s="125">
        <v>43721.577627314815</v>
      </c>
      <c r="S2810" s="125">
        <v>43726.19253472222</v>
      </c>
      <c r="T2810" s="122" t="s">
        <v>3158</v>
      </c>
      <c r="U2810" s="122" t="s">
        <v>3158</v>
      </c>
      <c r="V2810" s="122" t="s">
        <v>3158</v>
      </c>
      <c r="W2810" s="122" t="s">
        <v>3158</v>
      </c>
      <c r="X2810" s="122" t="s">
        <v>3158</v>
      </c>
      <c r="Y2810" s="122" t="s">
        <v>3158</v>
      </c>
      <c r="Z2810" s="122">
        <v>0</v>
      </c>
      <c r="AA2810" s="122" t="s">
        <v>3158</v>
      </c>
      <c r="AB2810" s="122" t="s">
        <v>3158</v>
      </c>
      <c r="AC2810" s="122" t="s">
        <v>3158</v>
      </c>
      <c r="AD2810" s="125">
        <v>43726.19253472222</v>
      </c>
      <c r="AE2810" s="122" t="s">
        <v>3158</v>
      </c>
    </row>
    <row r="2811" spans="1:31" ht="13">
      <c r="A2811" s="122">
        <v>5655</v>
      </c>
      <c r="B2811" s="122" t="s">
        <v>20187</v>
      </c>
      <c r="C2811" s="122" t="s">
        <v>20188</v>
      </c>
      <c r="D2811" s="122" t="s">
        <v>3146</v>
      </c>
      <c r="E2811" s="122">
        <v>2018</v>
      </c>
      <c r="F2811" s="122" t="s">
        <v>6564</v>
      </c>
      <c r="G2811" s="122" t="s">
        <v>20189</v>
      </c>
      <c r="H2811" s="122" t="s">
        <v>3217</v>
      </c>
      <c r="I2811" s="126">
        <v>44967</v>
      </c>
      <c r="K2811" s="122" t="s">
        <v>20190</v>
      </c>
      <c r="L2811" s="124" t="s">
        <v>20191</v>
      </c>
      <c r="M2811" s="122" t="s">
        <v>3154</v>
      </c>
      <c r="N2811" s="122">
        <v>75</v>
      </c>
      <c r="O2811" s="124" t="s">
        <v>20192</v>
      </c>
      <c r="P2811" s="124" t="s">
        <v>20193</v>
      </c>
      <c r="Q2811" s="124" t="s">
        <v>20194</v>
      </c>
      <c r="R2811" s="125">
        <v>43721.577627314815</v>
      </c>
      <c r="S2811" s="125">
        <v>43726.19253472222</v>
      </c>
      <c r="T2811" s="122" t="s">
        <v>3158</v>
      </c>
      <c r="U2811" s="122" t="s">
        <v>3158</v>
      </c>
      <c r="V2811" s="122" t="s">
        <v>3158</v>
      </c>
      <c r="W2811" s="122" t="s">
        <v>3158</v>
      </c>
      <c r="X2811" s="122" t="s">
        <v>3158</v>
      </c>
      <c r="Y2811" s="122" t="s">
        <v>3158</v>
      </c>
      <c r="Z2811" s="122">
        <v>0</v>
      </c>
      <c r="AA2811" s="122" t="s">
        <v>3158</v>
      </c>
      <c r="AB2811" s="122" t="s">
        <v>3158</v>
      </c>
      <c r="AC2811" s="122" t="s">
        <v>3158</v>
      </c>
      <c r="AD2811" s="125">
        <v>43726.19253472222</v>
      </c>
      <c r="AE2811" s="122" t="s">
        <v>3158</v>
      </c>
    </row>
    <row r="2812" spans="1:31" ht="13">
      <c r="A2812" s="122">
        <v>5656</v>
      </c>
      <c r="B2812" s="122" t="s">
        <v>20195</v>
      </c>
      <c r="C2812" s="122" t="s">
        <v>20196</v>
      </c>
      <c r="D2812" s="122" t="s">
        <v>3146</v>
      </c>
      <c r="E2812" s="122">
        <v>2014</v>
      </c>
      <c r="F2812" s="122" t="s">
        <v>14056</v>
      </c>
      <c r="G2812" s="122" t="s">
        <v>5766</v>
      </c>
      <c r="H2812" s="122" t="s">
        <v>3217</v>
      </c>
      <c r="I2812" s="126">
        <v>44936</v>
      </c>
      <c r="K2812" s="122" t="s">
        <v>20197</v>
      </c>
      <c r="L2812" s="124" t="s">
        <v>20198</v>
      </c>
      <c r="M2812" s="122" t="s">
        <v>3154</v>
      </c>
      <c r="N2812" s="122">
        <v>75</v>
      </c>
      <c r="O2812" s="124" t="s">
        <v>20199</v>
      </c>
      <c r="P2812" s="124" t="s">
        <v>20200</v>
      </c>
      <c r="Q2812" s="124" t="s">
        <v>20201</v>
      </c>
      <c r="R2812" s="125">
        <v>43721.577627314815</v>
      </c>
      <c r="S2812" s="125">
        <v>43726.19253472222</v>
      </c>
      <c r="T2812" s="122" t="s">
        <v>3158</v>
      </c>
      <c r="U2812" s="122" t="s">
        <v>3158</v>
      </c>
      <c r="V2812" s="122" t="s">
        <v>3158</v>
      </c>
      <c r="W2812" s="122" t="s">
        <v>3158</v>
      </c>
      <c r="X2812" s="122" t="s">
        <v>3158</v>
      </c>
      <c r="Y2812" s="122" t="s">
        <v>3158</v>
      </c>
      <c r="Z2812" s="122">
        <v>0</v>
      </c>
      <c r="AA2812" s="122" t="s">
        <v>3158</v>
      </c>
      <c r="AB2812" s="122" t="s">
        <v>3158</v>
      </c>
      <c r="AC2812" s="122" t="s">
        <v>3158</v>
      </c>
      <c r="AD2812" s="125">
        <v>43726.19253472222</v>
      </c>
      <c r="AE2812" s="122" t="s">
        <v>3158</v>
      </c>
    </row>
    <row r="2813" spans="1:31" ht="13">
      <c r="A2813" s="122">
        <v>5657</v>
      </c>
      <c r="B2813" s="122" t="s">
        <v>20202</v>
      </c>
      <c r="C2813" s="122" t="s">
        <v>20203</v>
      </c>
      <c r="D2813" s="122" t="s">
        <v>3146</v>
      </c>
      <c r="E2813" s="122">
        <v>2016</v>
      </c>
      <c r="F2813" s="122" t="s">
        <v>3992</v>
      </c>
      <c r="G2813" s="122" t="s">
        <v>3148</v>
      </c>
      <c r="H2813" s="122" t="s">
        <v>3217</v>
      </c>
      <c r="I2813" s="126">
        <v>44936</v>
      </c>
      <c r="K2813" s="122" t="s">
        <v>20204</v>
      </c>
      <c r="L2813" s="124" t="s">
        <v>20205</v>
      </c>
      <c r="M2813" s="122" t="s">
        <v>3154</v>
      </c>
      <c r="N2813" s="122">
        <v>75</v>
      </c>
      <c r="P2813" s="124" t="s">
        <v>20206</v>
      </c>
      <c r="Q2813" s="124" t="s">
        <v>20207</v>
      </c>
      <c r="R2813" s="125">
        <v>43721.577627314815</v>
      </c>
      <c r="S2813" s="125">
        <v>43726.19253472222</v>
      </c>
      <c r="T2813" s="122" t="s">
        <v>3158</v>
      </c>
      <c r="U2813" s="122" t="s">
        <v>3158</v>
      </c>
      <c r="V2813" s="122" t="s">
        <v>3158</v>
      </c>
      <c r="W2813" s="122" t="s">
        <v>3158</v>
      </c>
      <c r="X2813" s="122" t="s">
        <v>3158</v>
      </c>
      <c r="Y2813" s="122" t="s">
        <v>3158</v>
      </c>
      <c r="Z2813" s="122">
        <v>0</v>
      </c>
      <c r="AA2813" s="122" t="s">
        <v>3158</v>
      </c>
      <c r="AB2813" s="122" t="s">
        <v>3158</v>
      </c>
      <c r="AC2813" s="122" t="s">
        <v>3158</v>
      </c>
      <c r="AD2813" s="125">
        <v>43726.19253472222</v>
      </c>
      <c r="AE2813" s="122" t="s">
        <v>3158</v>
      </c>
    </row>
    <row r="2814" spans="1:31" ht="13">
      <c r="A2814" s="122">
        <v>5658</v>
      </c>
      <c r="B2814" s="122" t="s">
        <v>20208</v>
      </c>
      <c r="C2814" s="122" t="s">
        <v>20209</v>
      </c>
      <c r="D2814" s="122" t="s">
        <v>3146</v>
      </c>
      <c r="E2814" s="122">
        <v>2017</v>
      </c>
      <c r="F2814" s="122" t="s">
        <v>3147</v>
      </c>
      <c r="G2814" s="122" t="s">
        <v>3148</v>
      </c>
      <c r="H2814" s="122" t="s">
        <v>3217</v>
      </c>
      <c r="I2814" s="126">
        <v>44936</v>
      </c>
      <c r="K2814" s="122" t="s">
        <v>20210</v>
      </c>
      <c r="L2814" s="124" t="s">
        <v>20211</v>
      </c>
      <c r="M2814" s="122" t="s">
        <v>3154</v>
      </c>
      <c r="N2814" s="122">
        <v>75</v>
      </c>
      <c r="P2814" s="124" t="s">
        <v>20212</v>
      </c>
      <c r="Q2814" s="124" t="s">
        <v>20213</v>
      </c>
      <c r="R2814" s="125">
        <v>43721.577627314815</v>
      </c>
      <c r="S2814" s="125">
        <v>43726.19253472222</v>
      </c>
      <c r="T2814" s="122" t="s">
        <v>3158</v>
      </c>
      <c r="U2814" s="122" t="s">
        <v>3158</v>
      </c>
      <c r="V2814" s="122" t="s">
        <v>3158</v>
      </c>
      <c r="W2814" s="122" t="s">
        <v>3158</v>
      </c>
      <c r="X2814" s="122" t="s">
        <v>3158</v>
      </c>
      <c r="Y2814" s="122" t="s">
        <v>3158</v>
      </c>
      <c r="Z2814" s="122">
        <v>0</v>
      </c>
      <c r="AA2814" s="122" t="s">
        <v>3158</v>
      </c>
      <c r="AB2814" s="122" t="s">
        <v>3158</v>
      </c>
      <c r="AC2814" s="122" t="s">
        <v>3158</v>
      </c>
      <c r="AD2814" s="125">
        <v>43726.19253472222</v>
      </c>
      <c r="AE2814" s="122" t="s">
        <v>3158</v>
      </c>
    </row>
    <row r="2815" spans="1:31" ht="13">
      <c r="A2815" s="122">
        <v>5659</v>
      </c>
      <c r="B2815" s="122" t="s">
        <v>20214</v>
      </c>
      <c r="C2815" s="122" t="s">
        <v>20215</v>
      </c>
      <c r="D2815" s="122" t="s">
        <v>3146</v>
      </c>
      <c r="E2815" s="122">
        <v>2017</v>
      </c>
      <c r="F2815" s="122" t="s">
        <v>7129</v>
      </c>
      <c r="G2815" s="122" t="s">
        <v>3148</v>
      </c>
      <c r="H2815" s="122" t="s">
        <v>3217</v>
      </c>
      <c r="K2815" s="122" t="s">
        <v>20216</v>
      </c>
      <c r="L2815" s="124" t="s">
        <v>20217</v>
      </c>
      <c r="M2815" s="122" t="s">
        <v>3154</v>
      </c>
      <c r="N2815" s="122">
        <v>75</v>
      </c>
      <c r="R2815" s="125">
        <v>43721.577627314815</v>
      </c>
      <c r="S2815" s="125">
        <v>43726.19253472222</v>
      </c>
      <c r="T2815" s="122" t="s">
        <v>3158</v>
      </c>
      <c r="U2815" s="122" t="s">
        <v>3158</v>
      </c>
      <c r="V2815" s="122" t="s">
        <v>3158</v>
      </c>
      <c r="W2815" s="122" t="s">
        <v>3158</v>
      </c>
      <c r="X2815" s="122" t="s">
        <v>3158</v>
      </c>
      <c r="Y2815" s="122" t="s">
        <v>3158</v>
      </c>
      <c r="Z2815" s="122">
        <v>0</v>
      </c>
      <c r="AA2815" s="122" t="s">
        <v>3158</v>
      </c>
      <c r="AB2815" s="122" t="s">
        <v>3158</v>
      </c>
      <c r="AC2815" s="122" t="s">
        <v>3158</v>
      </c>
      <c r="AD2815" s="125">
        <v>43726.19253472222</v>
      </c>
      <c r="AE2815" s="122" t="s">
        <v>3158</v>
      </c>
    </row>
    <row r="2816" spans="1:31" ht="13">
      <c r="A2816" s="122">
        <v>5660</v>
      </c>
      <c r="B2816" s="122" t="s">
        <v>20218</v>
      </c>
      <c r="C2816" s="122" t="s">
        <v>13623</v>
      </c>
      <c r="D2816" s="122" t="s">
        <v>3146</v>
      </c>
      <c r="E2816" s="122">
        <v>2015</v>
      </c>
      <c r="F2816" s="122" t="s">
        <v>14056</v>
      </c>
      <c r="G2816" s="122" t="s">
        <v>3148</v>
      </c>
      <c r="H2816" s="122" t="s">
        <v>3217</v>
      </c>
      <c r="I2816" s="126">
        <v>44936</v>
      </c>
      <c r="K2816" s="122" t="s">
        <v>20219</v>
      </c>
      <c r="L2816" s="124" t="s">
        <v>20220</v>
      </c>
      <c r="M2816" s="122" t="s">
        <v>3154</v>
      </c>
      <c r="N2816" s="122">
        <v>75</v>
      </c>
      <c r="O2816" s="124" t="s">
        <v>20221</v>
      </c>
      <c r="R2816" s="125">
        <v>43721.577627314815</v>
      </c>
      <c r="S2816" s="125">
        <v>43726.19253472222</v>
      </c>
      <c r="T2816" s="122" t="s">
        <v>3158</v>
      </c>
      <c r="U2816" s="122" t="s">
        <v>3158</v>
      </c>
      <c r="V2816" s="122" t="s">
        <v>3158</v>
      </c>
      <c r="W2816" s="122" t="s">
        <v>3158</v>
      </c>
      <c r="X2816" s="122" t="s">
        <v>3158</v>
      </c>
      <c r="Y2816" s="122" t="s">
        <v>3158</v>
      </c>
      <c r="Z2816" s="122">
        <v>0</v>
      </c>
      <c r="AA2816" s="122" t="s">
        <v>3158</v>
      </c>
      <c r="AB2816" s="122" t="s">
        <v>3158</v>
      </c>
      <c r="AC2816" s="122" t="s">
        <v>3158</v>
      </c>
      <c r="AD2816" s="125">
        <v>43726.19253472222</v>
      </c>
      <c r="AE2816" s="122" t="s">
        <v>3158</v>
      </c>
    </row>
    <row r="2817" spans="1:31" ht="13">
      <c r="A2817" s="122">
        <v>5661</v>
      </c>
      <c r="B2817" s="122" t="s">
        <v>20222</v>
      </c>
      <c r="C2817" s="122" t="s">
        <v>20223</v>
      </c>
      <c r="D2817" s="122" t="s">
        <v>3146</v>
      </c>
      <c r="E2817" s="122">
        <v>2018</v>
      </c>
      <c r="F2817" s="122" t="s">
        <v>14056</v>
      </c>
      <c r="G2817" s="122" t="s">
        <v>3148</v>
      </c>
      <c r="H2817" s="122" t="s">
        <v>3217</v>
      </c>
      <c r="I2817" s="126">
        <v>44936</v>
      </c>
      <c r="K2817" s="122" t="s">
        <v>20224</v>
      </c>
      <c r="L2817" s="124" t="s">
        <v>20225</v>
      </c>
      <c r="M2817" s="122" t="s">
        <v>3154</v>
      </c>
      <c r="N2817" s="122">
        <v>75</v>
      </c>
      <c r="P2817" s="124" t="s">
        <v>20226</v>
      </c>
      <c r="Q2817" s="124" t="s">
        <v>20227</v>
      </c>
      <c r="R2817" s="125">
        <v>43721.577627314815</v>
      </c>
      <c r="S2817" s="125">
        <v>43726.19253472222</v>
      </c>
      <c r="T2817" s="122" t="s">
        <v>3158</v>
      </c>
      <c r="U2817" s="122" t="s">
        <v>3158</v>
      </c>
      <c r="V2817" s="122" t="s">
        <v>3158</v>
      </c>
      <c r="W2817" s="122" t="s">
        <v>3158</v>
      </c>
      <c r="X2817" s="122" t="s">
        <v>3158</v>
      </c>
      <c r="Y2817" s="122" t="s">
        <v>3158</v>
      </c>
      <c r="Z2817" s="122">
        <v>0</v>
      </c>
      <c r="AA2817" s="122" t="s">
        <v>3158</v>
      </c>
      <c r="AB2817" s="122" t="s">
        <v>3158</v>
      </c>
      <c r="AC2817" s="122" t="s">
        <v>3158</v>
      </c>
      <c r="AD2817" s="125">
        <v>43726.19253472222</v>
      </c>
      <c r="AE2817" s="122" t="s">
        <v>3158</v>
      </c>
    </row>
    <row r="2818" spans="1:31" ht="13">
      <c r="A2818" s="122">
        <v>5662</v>
      </c>
      <c r="B2818" s="122" t="s">
        <v>20228</v>
      </c>
      <c r="C2818" s="122" t="s">
        <v>20229</v>
      </c>
      <c r="D2818" s="122" t="s">
        <v>3146</v>
      </c>
      <c r="E2818" s="122">
        <v>2017</v>
      </c>
      <c r="F2818" s="122" t="s">
        <v>14056</v>
      </c>
      <c r="G2818" s="122" t="s">
        <v>3148</v>
      </c>
      <c r="H2818" s="122" t="s">
        <v>3217</v>
      </c>
      <c r="I2818" s="126">
        <v>44967</v>
      </c>
      <c r="K2818" s="122" t="s">
        <v>20230</v>
      </c>
      <c r="L2818" s="124" t="s">
        <v>20231</v>
      </c>
      <c r="M2818" s="122" t="s">
        <v>3154</v>
      </c>
      <c r="N2818" s="122">
        <v>75</v>
      </c>
      <c r="O2818" s="124" t="s">
        <v>20232</v>
      </c>
      <c r="P2818" s="124" t="s">
        <v>20233</v>
      </c>
      <c r="Q2818" s="124" t="s">
        <v>20234</v>
      </c>
      <c r="R2818" s="125">
        <v>43721.577627314815</v>
      </c>
      <c r="S2818" s="125">
        <v>43726.19253472222</v>
      </c>
      <c r="T2818" s="122" t="s">
        <v>3158</v>
      </c>
      <c r="U2818" s="122" t="s">
        <v>3158</v>
      </c>
      <c r="V2818" s="122" t="s">
        <v>3158</v>
      </c>
      <c r="W2818" s="122" t="s">
        <v>3158</v>
      </c>
      <c r="X2818" s="122" t="s">
        <v>3158</v>
      </c>
      <c r="Y2818" s="122" t="s">
        <v>3158</v>
      </c>
      <c r="Z2818" s="122">
        <v>0</v>
      </c>
      <c r="AA2818" s="122" t="s">
        <v>3158</v>
      </c>
      <c r="AB2818" s="122" t="s">
        <v>3158</v>
      </c>
      <c r="AC2818" s="122" t="s">
        <v>3158</v>
      </c>
      <c r="AD2818" s="125">
        <v>43726.19253472222</v>
      </c>
      <c r="AE2818" s="122" t="s">
        <v>3158</v>
      </c>
    </row>
    <row r="2819" spans="1:31" ht="13">
      <c r="A2819" s="122">
        <v>5663</v>
      </c>
      <c r="B2819" s="122" t="s">
        <v>20235</v>
      </c>
      <c r="C2819" s="122" t="s">
        <v>20236</v>
      </c>
      <c r="D2819" s="122" t="s">
        <v>3146</v>
      </c>
      <c r="E2819" s="122">
        <v>2016</v>
      </c>
      <c r="F2819" s="122" t="s">
        <v>3255</v>
      </c>
      <c r="G2819" s="122" t="s">
        <v>20237</v>
      </c>
      <c r="H2819" s="122" t="s">
        <v>3217</v>
      </c>
      <c r="K2819" s="122" t="s">
        <v>20238</v>
      </c>
      <c r="L2819" s="124" t="s">
        <v>20239</v>
      </c>
      <c r="M2819" s="122" t="s">
        <v>3154</v>
      </c>
      <c r="N2819" s="122">
        <v>75</v>
      </c>
      <c r="P2819" s="124" t="s">
        <v>20240</v>
      </c>
      <c r="Q2819" s="124" t="s">
        <v>20241</v>
      </c>
      <c r="R2819" s="125">
        <v>43721.577627314815</v>
      </c>
      <c r="S2819" s="125">
        <v>43726.19253472222</v>
      </c>
      <c r="T2819" s="122" t="s">
        <v>3158</v>
      </c>
      <c r="U2819" s="122" t="s">
        <v>3158</v>
      </c>
      <c r="V2819" s="122" t="s">
        <v>3158</v>
      </c>
      <c r="W2819" s="122" t="s">
        <v>3158</v>
      </c>
      <c r="X2819" s="122" t="s">
        <v>3158</v>
      </c>
      <c r="Y2819" s="122" t="s">
        <v>3158</v>
      </c>
      <c r="Z2819" s="122">
        <v>0</v>
      </c>
      <c r="AA2819" s="122" t="s">
        <v>3158</v>
      </c>
      <c r="AB2819" s="122" t="s">
        <v>3158</v>
      </c>
      <c r="AC2819" s="122" t="s">
        <v>3158</v>
      </c>
      <c r="AD2819" s="125">
        <v>43726.19253472222</v>
      </c>
      <c r="AE2819" s="122" t="s">
        <v>3158</v>
      </c>
    </row>
    <row r="2820" spans="1:31" ht="13">
      <c r="A2820" s="122">
        <v>5664</v>
      </c>
      <c r="B2820" s="122" t="s">
        <v>20242</v>
      </c>
      <c r="C2820" s="122" t="s">
        <v>20243</v>
      </c>
      <c r="D2820" s="122" t="s">
        <v>3146</v>
      </c>
      <c r="E2820" s="122">
        <v>2013</v>
      </c>
      <c r="F2820" s="122" t="s">
        <v>14056</v>
      </c>
      <c r="G2820" s="122" t="s">
        <v>3148</v>
      </c>
      <c r="H2820" s="122" t="s">
        <v>3217</v>
      </c>
      <c r="I2820" s="122" t="s">
        <v>3326</v>
      </c>
      <c r="K2820" s="122" t="s">
        <v>20244</v>
      </c>
      <c r="L2820" s="124" t="s">
        <v>20245</v>
      </c>
      <c r="M2820" s="122" t="s">
        <v>3154</v>
      </c>
      <c r="N2820" s="122">
        <v>75</v>
      </c>
      <c r="P2820" s="124" t="s">
        <v>20246</v>
      </c>
      <c r="Q2820" s="124" t="s">
        <v>20247</v>
      </c>
      <c r="R2820" s="125">
        <v>43721.577627314815</v>
      </c>
      <c r="S2820" s="125">
        <v>43726.19253472222</v>
      </c>
      <c r="T2820" s="122" t="s">
        <v>3158</v>
      </c>
      <c r="U2820" s="122" t="s">
        <v>3158</v>
      </c>
      <c r="V2820" s="122" t="s">
        <v>3158</v>
      </c>
      <c r="W2820" s="122" t="s">
        <v>3158</v>
      </c>
      <c r="X2820" s="122" t="s">
        <v>3158</v>
      </c>
      <c r="Y2820" s="122" t="s">
        <v>3158</v>
      </c>
      <c r="Z2820" s="122">
        <v>0</v>
      </c>
      <c r="AA2820" s="122" t="s">
        <v>3158</v>
      </c>
      <c r="AB2820" s="122" t="s">
        <v>3158</v>
      </c>
      <c r="AC2820" s="122" t="s">
        <v>3158</v>
      </c>
      <c r="AD2820" s="125">
        <v>43726.19253472222</v>
      </c>
      <c r="AE2820" s="122" t="s">
        <v>3158</v>
      </c>
    </row>
    <row r="2821" spans="1:31" ht="13">
      <c r="A2821" s="122">
        <v>5665</v>
      </c>
      <c r="B2821" s="122" t="s">
        <v>20248</v>
      </c>
      <c r="C2821" s="122" t="s">
        <v>20249</v>
      </c>
      <c r="D2821" s="122" t="s">
        <v>3146</v>
      </c>
      <c r="E2821" s="122">
        <v>2013</v>
      </c>
      <c r="F2821" s="122" t="s">
        <v>14056</v>
      </c>
      <c r="G2821" s="122" t="s">
        <v>3148</v>
      </c>
      <c r="H2821" s="122" t="s">
        <v>3217</v>
      </c>
      <c r="I2821" s="122" t="s">
        <v>3326</v>
      </c>
      <c r="K2821" s="122" t="s">
        <v>20250</v>
      </c>
      <c r="L2821" s="124" t="s">
        <v>20251</v>
      </c>
      <c r="M2821" s="122" t="s">
        <v>3154</v>
      </c>
      <c r="N2821" s="122">
        <v>75</v>
      </c>
      <c r="O2821" s="124" t="s">
        <v>20252</v>
      </c>
      <c r="P2821" s="124" t="s">
        <v>20253</v>
      </c>
      <c r="Q2821" s="124" t="s">
        <v>20254</v>
      </c>
      <c r="R2821" s="125">
        <v>43721.577627314815</v>
      </c>
      <c r="S2821" s="125">
        <v>43726.19253472222</v>
      </c>
      <c r="T2821" s="122" t="s">
        <v>3158</v>
      </c>
      <c r="U2821" s="122" t="s">
        <v>3158</v>
      </c>
      <c r="V2821" s="122" t="s">
        <v>3158</v>
      </c>
      <c r="W2821" s="122" t="s">
        <v>3158</v>
      </c>
      <c r="X2821" s="122" t="s">
        <v>3158</v>
      </c>
      <c r="Y2821" s="122" t="s">
        <v>3158</v>
      </c>
      <c r="Z2821" s="122">
        <v>0</v>
      </c>
      <c r="AA2821" s="122" t="s">
        <v>3158</v>
      </c>
      <c r="AB2821" s="122" t="s">
        <v>3158</v>
      </c>
      <c r="AC2821" s="122" t="s">
        <v>3158</v>
      </c>
      <c r="AD2821" s="125">
        <v>43726.19253472222</v>
      </c>
      <c r="AE2821" s="122" t="s">
        <v>3158</v>
      </c>
    </row>
    <row r="2822" spans="1:31" ht="13">
      <c r="A2822" s="122">
        <v>5666</v>
      </c>
      <c r="B2822" s="122" t="s">
        <v>20255</v>
      </c>
      <c r="C2822" s="122" t="s">
        <v>20256</v>
      </c>
      <c r="D2822" s="122" t="s">
        <v>3146</v>
      </c>
      <c r="E2822" s="122">
        <v>2013</v>
      </c>
      <c r="F2822" s="122" t="s">
        <v>14056</v>
      </c>
      <c r="G2822" s="122" t="s">
        <v>3148</v>
      </c>
      <c r="H2822" s="122" t="s">
        <v>3217</v>
      </c>
      <c r="I2822" s="122" t="s">
        <v>3326</v>
      </c>
      <c r="K2822" s="122" t="s">
        <v>20257</v>
      </c>
      <c r="L2822" s="124" t="s">
        <v>20258</v>
      </c>
      <c r="M2822" s="122" t="s">
        <v>3154</v>
      </c>
      <c r="N2822" s="122">
        <v>75</v>
      </c>
      <c r="O2822" s="124" t="s">
        <v>20259</v>
      </c>
      <c r="P2822" s="124" t="s">
        <v>20260</v>
      </c>
      <c r="Q2822" s="124" t="s">
        <v>20261</v>
      </c>
      <c r="R2822" s="125">
        <v>43721.577627314815</v>
      </c>
      <c r="S2822" s="125">
        <v>43726.19253472222</v>
      </c>
      <c r="T2822" s="122" t="s">
        <v>3158</v>
      </c>
      <c r="U2822" s="122" t="s">
        <v>3158</v>
      </c>
      <c r="V2822" s="122" t="s">
        <v>3158</v>
      </c>
      <c r="W2822" s="122" t="s">
        <v>3158</v>
      </c>
      <c r="X2822" s="122" t="s">
        <v>3158</v>
      </c>
      <c r="Y2822" s="122" t="s">
        <v>3158</v>
      </c>
      <c r="Z2822" s="122">
        <v>0</v>
      </c>
      <c r="AA2822" s="122" t="s">
        <v>3158</v>
      </c>
      <c r="AB2822" s="122" t="s">
        <v>3158</v>
      </c>
      <c r="AC2822" s="122" t="s">
        <v>3158</v>
      </c>
      <c r="AD2822" s="125">
        <v>43726.19253472222</v>
      </c>
      <c r="AE2822" s="122" t="s">
        <v>3158</v>
      </c>
    </row>
    <row r="2823" spans="1:31" ht="13">
      <c r="A2823" s="122">
        <v>5667</v>
      </c>
      <c r="B2823" s="122" t="s">
        <v>20262</v>
      </c>
      <c r="C2823" s="122" t="s">
        <v>20263</v>
      </c>
      <c r="D2823" s="122" t="s">
        <v>3146</v>
      </c>
      <c r="E2823" s="122">
        <v>2017</v>
      </c>
      <c r="F2823" s="122" t="s">
        <v>3147</v>
      </c>
      <c r="G2823" s="122" t="s">
        <v>3148</v>
      </c>
      <c r="H2823" s="122" t="s">
        <v>3217</v>
      </c>
      <c r="I2823" s="126">
        <v>44936</v>
      </c>
      <c r="K2823" s="122" t="s">
        <v>20264</v>
      </c>
      <c r="L2823" s="124" t="s">
        <v>20265</v>
      </c>
      <c r="M2823" s="122" t="s">
        <v>3154</v>
      </c>
      <c r="N2823" s="122">
        <v>75</v>
      </c>
      <c r="O2823" s="124" t="s">
        <v>20266</v>
      </c>
      <c r="P2823" s="124" t="s">
        <v>20267</v>
      </c>
      <c r="Q2823" s="124" t="s">
        <v>20268</v>
      </c>
      <c r="R2823" s="125">
        <v>43721.577627314815</v>
      </c>
      <c r="S2823" s="125">
        <v>43726.19253472222</v>
      </c>
      <c r="T2823" s="122" t="s">
        <v>3158</v>
      </c>
      <c r="U2823" s="122" t="s">
        <v>3158</v>
      </c>
      <c r="V2823" s="122" t="s">
        <v>3158</v>
      </c>
      <c r="W2823" s="122" t="s">
        <v>3158</v>
      </c>
      <c r="X2823" s="122" t="s">
        <v>3158</v>
      </c>
      <c r="Y2823" s="122" t="s">
        <v>3158</v>
      </c>
      <c r="Z2823" s="122">
        <v>0</v>
      </c>
      <c r="AA2823" s="122" t="s">
        <v>3158</v>
      </c>
      <c r="AB2823" s="122" t="s">
        <v>3158</v>
      </c>
      <c r="AC2823" s="122" t="s">
        <v>3158</v>
      </c>
      <c r="AD2823" s="125">
        <v>43726.19253472222</v>
      </c>
      <c r="AE2823" s="122" t="s">
        <v>3158</v>
      </c>
    </row>
    <row r="2824" spans="1:31" ht="13">
      <c r="A2824" s="122">
        <v>5668</v>
      </c>
      <c r="B2824" s="122" t="s">
        <v>20269</v>
      </c>
      <c r="C2824" s="122" t="s">
        <v>20270</v>
      </c>
      <c r="D2824" s="122" t="s">
        <v>3146</v>
      </c>
      <c r="E2824" s="122">
        <v>2014</v>
      </c>
      <c r="F2824" s="122" t="s">
        <v>14056</v>
      </c>
      <c r="G2824" s="122" t="s">
        <v>3148</v>
      </c>
      <c r="H2824" s="122" t="s">
        <v>3217</v>
      </c>
      <c r="I2824" s="122" t="s">
        <v>3326</v>
      </c>
      <c r="K2824" s="122" t="s">
        <v>20271</v>
      </c>
      <c r="L2824" s="124" t="s">
        <v>20272</v>
      </c>
      <c r="M2824" s="122" t="s">
        <v>3154</v>
      </c>
      <c r="N2824" s="122">
        <v>75</v>
      </c>
      <c r="O2824" s="124" t="s">
        <v>20273</v>
      </c>
      <c r="P2824" s="124" t="s">
        <v>20274</v>
      </c>
      <c r="R2824" s="125">
        <v>43721.577627314815</v>
      </c>
      <c r="S2824" s="125">
        <v>43726.19253472222</v>
      </c>
      <c r="T2824" s="122" t="s">
        <v>3158</v>
      </c>
      <c r="U2824" s="122" t="s">
        <v>3158</v>
      </c>
      <c r="V2824" s="122" t="s">
        <v>3158</v>
      </c>
      <c r="W2824" s="122" t="s">
        <v>3158</v>
      </c>
      <c r="X2824" s="122" t="s">
        <v>3158</v>
      </c>
      <c r="Y2824" s="122" t="s">
        <v>3158</v>
      </c>
      <c r="Z2824" s="122">
        <v>0</v>
      </c>
      <c r="AA2824" s="122" t="s">
        <v>3158</v>
      </c>
      <c r="AB2824" s="122" t="s">
        <v>3158</v>
      </c>
      <c r="AC2824" s="122" t="s">
        <v>3158</v>
      </c>
      <c r="AD2824" s="125">
        <v>43726.19253472222</v>
      </c>
      <c r="AE2824" s="122" t="s">
        <v>3158</v>
      </c>
    </row>
    <row r="2825" spans="1:31" ht="13">
      <c r="A2825" s="122">
        <v>5669</v>
      </c>
      <c r="B2825" s="122" t="s">
        <v>20275</v>
      </c>
      <c r="C2825" s="122" t="s">
        <v>20276</v>
      </c>
      <c r="D2825" s="122" t="s">
        <v>3146</v>
      </c>
      <c r="E2825" s="122">
        <v>2010</v>
      </c>
      <c r="F2825" s="122" t="s">
        <v>14056</v>
      </c>
      <c r="G2825" s="122" t="s">
        <v>19270</v>
      </c>
      <c r="H2825" s="122" t="s">
        <v>3217</v>
      </c>
      <c r="I2825" s="126">
        <v>44967</v>
      </c>
      <c r="K2825" s="122" t="s">
        <v>20277</v>
      </c>
      <c r="L2825" s="124" t="s">
        <v>20278</v>
      </c>
      <c r="M2825" s="122" t="s">
        <v>3154</v>
      </c>
      <c r="N2825" s="122">
        <v>75</v>
      </c>
      <c r="O2825" s="124" t="s">
        <v>20279</v>
      </c>
      <c r="P2825" s="124" t="s">
        <v>20280</v>
      </c>
      <c r="Q2825" s="124" t="s">
        <v>20281</v>
      </c>
      <c r="R2825" s="125">
        <v>43721.577627314815</v>
      </c>
      <c r="S2825" s="125">
        <v>43726.19253472222</v>
      </c>
      <c r="T2825" s="122" t="s">
        <v>3158</v>
      </c>
      <c r="U2825" s="122" t="s">
        <v>3158</v>
      </c>
      <c r="V2825" s="122" t="s">
        <v>3158</v>
      </c>
      <c r="W2825" s="122" t="s">
        <v>3158</v>
      </c>
      <c r="X2825" s="122" t="s">
        <v>3158</v>
      </c>
      <c r="Y2825" s="122" t="s">
        <v>3158</v>
      </c>
      <c r="Z2825" s="122">
        <v>0</v>
      </c>
      <c r="AA2825" s="122" t="s">
        <v>3158</v>
      </c>
      <c r="AB2825" s="122" t="s">
        <v>3158</v>
      </c>
      <c r="AC2825" s="122" t="s">
        <v>3158</v>
      </c>
      <c r="AD2825" s="125">
        <v>43726.19253472222</v>
      </c>
      <c r="AE2825" s="122" t="s">
        <v>3158</v>
      </c>
    </row>
    <row r="2826" spans="1:31" ht="13">
      <c r="A2826" s="122">
        <v>5670</v>
      </c>
      <c r="B2826" s="122" t="s">
        <v>20282</v>
      </c>
      <c r="C2826" s="122" t="s">
        <v>20283</v>
      </c>
      <c r="D2826" s="122" t="s">
        <v>3146</v>
      </c>
      <c r="E2826" s="122">
        <v>2017</v>
      </c>
      <c r="F2826" s="122" t="s">
        <v>3992</v>
      </c>
      <c r="G2826" s="122" t="s">
        <v>3148</v>
      </c>
      <c r="H2826" s="122" t="s">
        <v>3217</v>
      </c>
      <c r="I2826" s="122" t="s">
        <v>3326</v>
      </c>
      <c r="K2826" s="122" t="s">
        <v>20284</v>
      </c>
      <c r="L2826" s="124" t="s">
        <v>20285</v>
      </c>
      <c r="M2826" s="122" t="s">
        <v>3154</v>
      </c>
      <c r="N2826" s="122">
        <v>75</v>
      </c>
      <c r="O2826" s="124" t="s">
        <v>20286</v>
      </c>
      <c r="P2826" s="124" t="s">
        <v>20287</v>
      </c>
      <c r="Q2826" s="124" t="s">
        <v>20288</v>
      </c>
      <c r="R2826" s="125">
        <v>43721.577627314815</v>
      </c>
      <c r="S2826" s="125">
        <v>43726.19253472222</v>
      </c>
      <c r="T2826" s="122" t="s">
        <v>3158</v>
      </c>
      <c r="U2826" s="122" t="s">
        <v>3158</v>
      </c>
      <c r="V2826" s="122" t="s">
        <v>3158</v>
      </c>
      <c r="W2826" s="122" t="s">
        <v>3158</v>
      </c>
      <c r="X2826" s="122" t="s">
        <v>3158</v>
      </c>
      <c r="Y2826" s="122" t="s">
        <v>3158</v>
      </c>
      <c r="Z2826" s="122">
        <v>0</v>
      </c>
      <c r="AA2826" s="122" t="s">
        <v>3158</v>
      </c>
      <c r="AB2826" s="122" t="s">
        <v>3158</v>
      </c>
      <c r="AC2826" s="122" t="s">
        <v>3158</v>
      </c>
      <c r="AD2826" s="125">
        <v>43726.19253472222</v>
      </c>
      <c r="AE2826" s="122" t="s">
        <v>3158</v>
      </c>
    </row>
    <row r="2827" spans="1:31" ht="13">
      <c r="A2827" s="122">
        <v>5671</v>
      </c>
      <c r="B2827" s="122" t="s">
        <v>20289</v>
      </c>
      <c r="C2827" s="122" t="s">
        <v>20290</v>
      </c>
      <c r="D2827" s="122" t="s">
        <v>3146</v>
      </c>
      <c r="E2827" s="122">
        <v>2013</v>
      </c>
      <c r="F2827" s="122" t="s">
        <v>14056</v>
      </c>
      <c r="G2827" s="122" t="s">
        <v>3148</v>
      </c>
      <c r="H2827" s="122" t="s">
        <v>3217</v>
      </c>
      <c r="I2827" s="126">
        <v>44967</v>
      </c>
      <c r="K2827" s="122" t="s">
        <v>20291</v>
      </c>
      <c r="L2827" s="124" t="s">
        <v>20292</v>
      </c>
      <c r="M2827" s="122" t="s">
        <v>3154</v>
      </c>
      <c r="N2827" s="122">
        <v>75</v>
      </c>
      <c r="O2827" s="124" t="s">
        <v>20293</v>
      </c>
      <c r="P2827" s="124" t="s">
        <v>20294</v>
      </c>
      <c r="R2827" s="125">
        <v>43721.577627314815</v>
      </c>
      <c r="S2827" s="125">
        <v>43726.19253472222</v>
      </c>
      <c r="T2827" s="122" t="s">
        <v>3158</v>
      </c>
      <c r="U2827" s="122" t="s">
        <v>3158</v>
      </c>
      <c r="V2827" s="122" t="s">
        <v>3158</v>
      </c>
      <c r="W2827" s="122" t="s">
        <v>3158</v>
      </c>
      <c r="X2827" s="122" t="s">
        <v>3158</v>
      </c>
      <c r="Y2827" s="122" t="s">
        <v>3158</v>
      </c>
      <c r="Z2827" s="122">
        <v>0</v>
      </c>
      <c r="AA2827" s="122" t="s">
        <v>3158</v>
      </c>
      <c r="AB2827" s="122" t="s">
        <v>3158</v>
      </c>
      <c r="AC2827" s="122" t="s">
        <v>3158</v>
      </c>
      <c r="AD2827" s="125">
        <v>43726.19253472222</v>
      </c>
      <c r="AE2827" s="122" t="s">
        <v>3158</v>
      </c>
    </row>
    <row r="2828" spans="1:31" ht="13">
      <c r="A2828" s="122">
        <v>5672</v>
      </c>
      <c r="B2828" s="122" t="s">
        <v>20295</v>
      </c>
      <c r="C2828" s="122" t="s">
        <v>20296</v>
      </c>
      <c r="D2828" s="122" t="s">
        <v>3146</v>
      </c>
      <c r="E2828" s="122">
        <v>2017</v>
      </c>
      <c r="F2828" s="122" t="s">
        <v>6564</v>
      </c>
      <c r="G2828" s="122" t="s">
        <v>3148</v>
      </c>
      <c r="H2828" s="122" t="s">
        <v>3217</v>
      </c>
      <c r="I2828" s="126">
        <v>44967</v>
      </c>
      <c r="K2828" s="122" t="s">
        <v>20297</v>
      </c>
      <c r="L2828" s="124" t="s">
        <v>20298</v>
      </c>
      <c r="M2828" s="122" t="s">
        <v>3154</v>
      </c>
      <c r="N2828" s="122">
        <v>75</v>
      </c>
      <c r="O2828" s="124" t="s">
        <v>20299</v>
      </c>
      <c r="P2828" s="124" t="s">
        <v>20300</v>
      </c>
      <c r="Q2828" s="124" t="s">
        <v>20301</v>
      </c>
      <c r="R2828" s="125">
        <v>43721.577627314815</v>
      </c>
      <c r="S2828" s="125">
        <v>43726.19253472222</v>
      </c>
      <c r="T2828" s="122" t="s">
        <v>3158</v>
      </c>
      <c r="U2828" s="122" t="s">
        <v>3158</v>
      </c>
      <c r="V2828" s="122" t="s">
        <v>3158</v>
      </c>
      <c r="W2828" s="122" t="s">
        <v>3158</v>
      </c>
      <c r="X2828" s="122" t="s">
        <v>3158</v>
      </c>
      <c r="Y2828" s="122" t="s">
        <v>3158</v>
      </c>
      <c r="Z2828" s="122">
        <v>0</v>
      </c>
      <c r="AA2828" s="122" t="s">
        <v>3158</v>
      </c>
      <c r="AB2828" s="122" t="s">
        <v>3158</v>
      </c>
      <c r="AC2828" s="122" t="s">
        <v>3158</v>
      </c>
      <c r="AD2828" s="125">
        <v>43726.19253472222</v>
      </c>
      <c r="AE2828" s="122" t="s">
        <v>3158</v>
      </c>
    </row>
    <row r="2829" spans="1:31" ht="13">
      <c r="A2829" s="122">
        <v>5673</v>
      </c>
      <c r="B2829" s="122" t="s">
        <v>20302</v>
      </c>
      <c r="C2829" s="122" t="s">
        <v>20303</v>
      </c>
      <c r="D2829" s="122" t="s">
        <v>3146</v>
      </c>
      <c r="E2829" s="122">
        <v>2016</v>
      </c>
      <c r="F2829" s="122" t="s">
        <v>7129</v>
      </c>
      <c r="G2829" s="122" t="s">
        <v>3148</v>
      </c>
      <c r="H2829" s="122" t="s">
        <v>3217</v>
      </c>
      <c r="I2829" s="126">
        <v>44967</v>
      </c>
      <c r="K2829" s="122" t="s">
        <v>20304</v>
      </c>
      <c r="L2829" s="124" t="s">
        <v>20305</v>
      </c>
      <c r="M2829" s="122" t="s">
        <v>3154</v>
      </c>
      <c r="N2829" s="122">
        <v>75</v>
      </c>
      <c r="O2829" s="124" t="s">
        <v>20306</v>
      </c>
      <c r="R2829" s="125">
        <v>43721.577627314815</v>
      </c>
      <c r="S2829" s="125">
        <v>43726.19253472222</v>
      </c>
      <c r="T2829" s="122" t="s">
        <v>3158</v>
      </c>
      <c r="U2829" s="122" t="s">
        <v>3158</v>
      </c>
      <c r="V2829" s="122" t="s">
        <v>3158</v>
      </c>
      <c r="W2829" s="122" t="s">
        <v>3158</v>
      </c>
      <c r="X2829" s="122" t="s">
        <v>3158</v>
      </c>
      <c r="Y2829" s="122" t="s">
        <v>3158</v>
      </c>
      <c r="Z2829" s="122">
        <v>0</v>
      </c>
      <c r="AA2829" s="122" t="s">
        <v>3158</v>
      </c>
      <c r="AB2829" s="122" t="s">
        <v>3158</v>
      </c>
      <c r="AC2829" s="122" t="s">
        <v>3158</v>
      </c>
      <c r="AD2829" s="125">
        <v>43726.19253472222</v>
      </c>
      <c r="AE2829" s="122" t="s">
        <v>3158</v>
      </c>
    </row>
    <row r="2830" spans="1:31" ht="13">
      <c r="A2830" s="122">
        <v>5674</v>
      </c>
      <c r="B2830" s="122" t="s">
        <v>20307</v>
      </c>
      <c r="C2830" s="122" t="s">
        <v>20308</v>
      </c>
      <c r="D2830" s="122" t="s">
        <v>3146</v>
      </c>
      <c r="E2830" s="122">
        <v>2019</v>
      </c>
      <c r="F2830" s="122" t="s">
        <v>16811</v>
      </c>
      <c r="G2830" s="122" t="s">
        <v>19891</v>
      </c>
      <c r="H2830" s="122" t="s">
        <v>3217</v>
      </c>
      <c r="I2830" s="126">
        <v>44936</v>
      </c>
      <c r="K2830" s="122" t="s">
        <v>20309</v>
      </c>
      <c r="L2830" s="124" t="s">
        <v>20310</v>
      </c>
      <c r="M2830" s="122" t="s">
        <v>3154</v>
      </c>
      <c r="N2830" s="122">
        <v>75</v>
      </c>
      <c r="Q2830" s="124" t="s">
        <v>20311</v>
      </c>
      <c r="R2830" s="125">
        <v>43721.577627314815</v>
      </c>
      <c r="S2830" s="125">
        <v>43726.19253472222</v>
      </c>
      <c r="T2830" s="122" t="s">
        <v>3158</v>
      </c>
      <c r="U2830" s="122" t="s">
        <v>3158</v>
      </c>
      <c r="V2830" s="122" t="s">
        <v>3158</v>
      </c>
      <c r="W2830" s="122" t="s">
        <v>3158</v>
      </c>
      <c r="X2830" s="122" t="s">
        <v>3158</v>
      </c>
      <c r="Y2830" s="122" t="s">
        <v>3158</v>
      </c>
      <c r="Z2830" s="122">
        <v>0</v>
      </c>
      <c r="AA2830" s="122" t="s">
        <v>3158</v>
      </c>
      <c r="AB2830" s="122" t="s">
        <v>3158</v>
      </c>
      <c r="AC2830" s="122" t="s">
        <v>3158</v>
      </c>
      <c r="AD2830" s="125">
        <v>43726.19253472222</v>
      </c>
      <c r="AE2830" s="122" t="s">
        <v>3158</v>
      </c>
    </row>
    <row r="2831" spans="1:31" ht="13">
      <c r="A2831" s="122">
        <v>5675</v>
      </c>
      <c r="B2831" s="122" t="s">
        <v>20312</v>
      </c>
      <c r="C2831" s="122" t="s">
        <v>20313</v>
      </c>
      <c r="D2831" s="122" t="s">
        <v>3146</v>
      </c>
      <c r="E2831" s="122">
        <v>2015</v>
      </c>
      <c r="F2831" s="122" t="s">
        <v>14056</v>
      </c>
      <c r="G2831" s="122" t="s">
        <v>20314</v>
      </c>
      <c r="H2831" s="122" t="s">
        <v>3217</v>
      </c>
      <c r="I2831" s="122" t="s">
        <v>3375</v>
      </c>
      <c r="K2831" s="122" t="s">
        <v>20315</v>
      </c>
      <c r="L2831" s="124" t="s">
        <v>20316</v>
      </c>
      <c r="M2831" s="122" t="s">
        <v>3154</v>
      </c>
      <c r="N2831" s="122">
        <v>75</v>
      </c>
      <c r="O2831" s="124" t="s">
        <v>20317</v>
      </c>
      <c r="P2831" s="124" t="s">
        <v>20318</v>
      </c>
      <c r="Q2831" s="124" t="s">
        <v>20319</v>
      </c>
      <c r="R2831" s="125">
        <v>43721.577627314815</v>
      </c>
      <c r="S2831" s="125">
        <v>43726.19253472222</v>
      </c>
      <c r="T2831" s="122" t="s">
        <v>3158</v>
      </c>
      <c r="U2831" s="122" t="s">
        <v>3158</v>
      </c>
      <c r="V2831" s="122" t="s">
        <v>3158</v>
      </c>
      <c r="W2831" s="122" t="s">
        <v>3158</v>
      </c>
      <c r="X2831" s="122" t="s">
        <v>3158</v>
      </c>
      <c r="Y2831" s="122" t="s">
        <v>3158</v>
      </c>
      <c r="Z2831" s="122">
        <v>0</v>
      </c>
      <c r="AA2831" s="122" t="s">
        <v>3158</v>
      </c>
      <c r="AB2831" s="122" t="s">
        <v>3158</v>
      </c>
      <c r="AC2831" s="122" t="s">
        <v>3158</v>
      </c>
      <c r="AD2831" s="125">
        <v>43726.19253472222</v>
      </c>
      <c r="AE2831" s="122" t="s">
        <v>3158</v>
      </c>
    </row>
    <row r="2832" spans="1:31" ht="13">
      <c r="A2832" s="122">
        <v>5676</v>
      </c>
      <c r="B2832" s="122" t="s">
        <v>20320</v>
      </c>
      <c r="C2832" s="122" t="s">
        <v>20321</v>
      </c>
      <c r="D2832" s="122" t="s">
        <v>3146</v>
      </c>
      <c r="E2832" s="122">
        <v>2012</v>
      </c>
      <c r="F2832" s="122" t="s">
        <v>7129</v>
      </c>
      <c r="G2832" s="122" t="s">
        <v>3148</v>
      </c>
      <c r="H2832" s="122" t="s">
        <v>3217</v>
      </c>
      <c r="I2832" s="126">
        <v>44967</v>
      </c>
      <c r="K2832" s="122" t="s">
        <v>20322</v>
      </c>
      <c r="L2832" s="124" t="s">
        <v>20323</v>
      </c>
      <c r="M2832" s="122" t="s">
        <v>3154</v>
      </c>
      <c r="N2832" s="122">
        <v>75</v>
      </c>
      <c r="O2832" s="124" t="s">
        <v>20324</v>
      </c>
      <c r="R2832" s="125">
        <v>43721.577627314815</v>
      </c>
      <c r="S2832" s="125">
        <v>43726.19253472222</v>
      </c>
      <c r="T2832" s="122" t="s">
        <v>3158</v>
      </c>
      <c r="U2832" s="122" t="s">
        <v>3158</v>
      </c>
      <c r="V2832" s="122" t="s">
        <v>3158</v>
      </c>
      <c r="W2832" s="122" t="s">
        <v>3158</v>
      </c>
      <c r="X2832" s="122" t="s">
        <v>3158</v>
      </c>
      <c r="Y2832" s="122" t="s">
        <v>3158</v>
      </c>
      <c r="Z2832" s="122">
        <v>0</v>
      </c>
      <c r="AA2832" s="122" t="s">
        <v>3158</v>
      </c>
      <c r="AB2832" s="122" t="s">
        <v>3158</v>
      </c>
      <c r="AC2832" s="122" t="s">
        <v>3158</v>
      </c>
      <c r="AD2832" s="125">
        <v>43726.19253472222</v>
      </c>
      <c r="AE2832" s="122" t="s">
        <v>3158</v>
      </c>
    </row>
    <row r="2833" spans="1:31" ht="13">
      <c r="A2833" s="122">
        <v>5677</v>
      </c>
      <c r="B2833" s="122" t="s">
        <v>20325</v>
      </c>
      <c r="C2833" s="122" t="s">
        <v>20326</v>
      </c>
      <c r="D2833" s="122" t="s">
        <v>3146</v>
      </c>
      <c r="E2833" s="122">
        <v>2015</v>
      </c>
      <c r="F2833" s="122" t="s">
        <v>14056</v>
      </c>
      <c r="G2833" s="122" t="s">
        <v>6005</v>
      </c>
      <c r="H2833" s="122" t="s">
        <v>3217</v>
      </c>
      <c r="I2833" s="126">
        <v>44967</v>
      </c>
      <c r="K2833" s="122" t="s">
        <v>20327</v>
      </c>
      <c r="L2833" s="124" t="s">
        <v>20328</v>
      </c>
      <c r="M2833" s="122" t="s">
        <v>3154</v>
      </c>
      <c r="N2833" s="122">
        <v>75</v>
      </c>
      <c r="O2833" s="124" t="s">
        <v>20329</v>
      </c>
      <c r="P2833" s="124" t="s">
        <v>20330</v>
      </c>
      <c r="Q2833" s="124" t="s">
        <v>20331</v>
      </c>
      <c r="R2833" s="125">
        <v>43721.577627314815</v>
      </c>
      <c r="S2833" s="125">
        <v>43726.19253472222</v>
      </c>
      <c r="T2833" s="122" t="s">
        <v>3158</v>
      </c>
      <c r="U2833" s="122" t="s">
        <v>3158</v>
      </c>
      <c r="V2833" s="122" t="s">
        <v>3158</v>
      </c>
      <c r="W2833" s="122" t="s">
        <v>3158</v>
      </c>
      <c r="X2833" s="122" t="s">
        <v>3158</v>
      </c>
      <c r="Y2833" s="122" t="s">
        <v>3158</v>
      </c>
      <c r="Z2833" s="122">
        <v>0</v>
      </c>
      <c r="AA2833" s="122" t="s">
        <v>3158</v>
      </c>
      <c r="AB2833" s="122" t="s">
        <v>3158</v>
      </c>
      <c r="AC2833" s="122" t="s">
        <v>3158</v>
      </c>
      <c r="AD2833" s="125">
        <v>43726.19253472222</v>
      </c>
      <c r="AE2833" s="122" t="s">
        <v>3158</v>
      </c>
    </row>
    <row r="2834" spans="1:31" ht="13">
      <c r="A2834" s="122">
        <v>5678</v>
      </c>
      <c r="B2834" s="122" t="s">
        <v>20332</v>
      </c>
      <c r="C2834" s="122" t="s">
        <v>20333</v>
      </c>
      <c r="D2834" s="122" t="s">
        <v>3146</v>
      </c>
      <c r="E2834" s="122">
        <v>2018</v>
      </c>
      <c r="F2834" s="122" t="s">
        <v>3147</v>
      </c>
      <c r="G2834" s="122" t="s">
        <v>3148</v>
      </c>
      <c r="H2834" s="122" t="s">
        <v>3217</v>
      </c>
      <c r="K2834" s="122" t="s">
        <v>20334</v>
      </c>
      <c r="L2834" s="124" t="s">
        <v>20335</v>
      </c>
      <c r="M2834" s="122" t="s">
        <v>3154</v>
      </c>
      <c r="N2834" s="122">
        <v>75</v>
      </c>
      <c r="P2834" s="124" t="s">
        <v>20336</v>
      </c>
      <c r="Q2834" s="124" t="s">
        <v>20337</v>
      </c>
      <c r="R2834" s="125">
        <v>43721.577627314815</v>
      </c>
      <c r="S2834" s="125">
        <v>43726.19253472222</v>
      </c>
      <c r="T2834" s="122" t="s">
        <v>3158</v>
      </c>
      <c r="U2834" s="122" t="s">
        <v>3158</v>
      </c>
      <c r="V2834" s="122" t="s">
        <v>3158</v>
      </c>
      <c r="W2834" s="122" t="s">
        <v>3158</v>
      </c>
      <c r="X2834" s="122" t="s">
        <v>3158</v>
      </c>
      <c r="Y2834" s="122" t="s">
        <v>3158</v>
      </c>
      <c r="Z2834" s="122">
        <v>0</v>
      </c>
      <c r="AA2834" s="122" t="s">
        <v>3158</v>
      </c>
      <c r="AB2834" s="122" t="s">
        <v>3158</v>
      </c>
      <c r="AC2834" s="122" t="s">
        <v>3158</v>
      </c>
      <c r="AD2834" s="125">
        <v>43726.19253472222</v>
      </c>
      <c r="AE2834" s="122" t="s">
        <v>3158</v>
      </c>
    </row>
    <row r="2835" spans="1:31" ht="13">
      <c r="A2835" s="122">
        <v>5679</v>
      </c>
      <c r="B2835" s="122" t="s">
        <v>20338</v>
      </c>
      <c r="C2835" s="122" t="s">
        <v>20339</v>
      </c>
      <c r="D2835" s="122" t="s">
        <v>3146</v>
      </c>
      <c r="E2835" s="122">
        <v>2016</v>
      </c>
      <c r="F2835" s="122" t="s">
        <v>6564</v>
      </c>
      <c r="G2835" s="122" t="s">
        <v>3148</v>
      </c>
      <c r="H2835" s="122" t="s">
        <v>3217</v>
      </c>
      <c r="K2835" s="122" t="s">
        <v>20340</v>
      </c>
      <c r="L2835" s="124" t="s">
        <v>20341</v>
      </c>
      <c r="M2835" s="122" t="s">
        <v>3154</v>
      </c>
      <c r="N2835" s="122">
        <v>75</v>
      </c>
      <c r="P2835" s="124" t="s">
        <v>20342</v>
      </c>
      <c r="Q2835" s="124" t="s">
        <v>20343</v>
      </c>
      <c r="R2835" s="125">
        <v>43721.577627314815</v>
      </c>
      <c r="S2835" s="125">
        <v>43726.19253472222</v>
      </c>
      <c r="T2835" s="122" t="s">
        <v>3158</v>
      </c>
      <c r="U2835" s="122" t="s">
        <v>3158</v>
      </c>
      <c r="V2835" s="122" t="s">
        <v>3158</v>
      </c>
      <c r="W2835" s="122" t="s">
        <v>3158</v>
      </c>
      <c r="X2835" s="122" t="s">
        <v>3158</v>
      </c>
      <c r="Y2835" s="122" t="s">
        <v>3158</v>
      </c>
      <c r="Z2835" s="122">
        <v>0</v>
      </c>
      <c r="AA2835" s="122" t="s">
        <v>3158</v>
      </c>
      <c r="AB2835" s="122" t="s">
        <v>3158</v>
      </c>
      <c r="AC2835" s="122" t="s">
        <v>3158</v>
      </c>
      <c r="AD2835" s="125">
        <v>43726.19253472222</v>
      </c>
      <c r="AE2835" s="122" t="s">
        <v>3158</v>
      </c>
    </row>
    <row r="2836" spans="1:31" ht="13">
      <c r="A2836" s="122">
        <v>5680</v>
      </c>
      <c r="B2836" s="122" t="s">
        <v>20344</v>
      </c>
      <c r="C2836" s="122" t="s">
        <v>20345</v>
      </c>
      <c r="D2836" s="122" t="s">
        <v>3146</v>
      </c>
      <c r="E2836" s="122">
        <v>2017</v>
      </c>
      <c r="F2836" s="122" t="s">
        <v>3992</v>
      </c>
      <c r="G2836" s="122" t="s">
        <v>3148</v>
      </c>
      <c r="H2836" s="122" t="s">
        <v>3217</v>
      </c>
      <c r="I2836" s="126">
        <v>44967</v>
      </c>
      <c r="K2836" s="122" t="s">
        <v>20346</v>
      </c>
      <c r="L2836" s="124" t="s">
        <v>20347</v>
      </c>
      <c r="M2836" s="122" t="s">
        <v>3154</v>
      </c>
      <c r="N2836" s="122">
        <v>75</v>
      </c>
      <c r="O2836" s="124" t="s">
        <v>20348</v>
      </c>
      <c r="Q2836" s="124" t="s">
        <v>20349</v>
      </c>
      <c r="R2836" s="125">
        <v>43721.577627314815</v>
      </c>
      <c r="S2836" s="125">
        <v>43726.19253472222</v>
      </c>
      <c r="T2836" s="122" t="s">
        <v>3158</v>
      </c>
      <c r="U2836" s="122" t="s">
        <v>3158</v>
      </c>
      <c r="V2836" s="122" t="s">
        <v>3158</v>
      </c>
      <c r="W2836" s="122" t="s">
        <v>3158</v>
      </c>
      <c r="X2836" s="122" t="s">
        <v>3158</v>
      </c>
      <c r="Y2836" s="122" t="s">
        <v>3158</v>
      </c>
      <c r="Z2836" s="122">
        <v>0</v>
      </c>
      <c r="AA2836" s="122" t="s">
        <v>3158</v>
      </c>
      <c r="AB2836" s="122" t="s">
        <v>3158</v>
      </c>
      <c r="AC2836" s="122" t="s">
        <v>3158</v>
      </c>
      <c r="AD2836" s="125">
        <v>43726.19253472222</v>
      </c>
      <c r="AE2836" s="122" t="s">
        <v>3158</v>
      </c>
    </row>
    <row r="2837" spans="1:31" ht="13">
      <c r="A2837" s="122">
        <v>5681</v>
      </c>
      <c r="B2837" s="122" t="s">
        <v>20350</v>
      </c>
      <c r="C2837" s="122" t="s">
        <v>20351</v>
      </c>
      <c r="D2837" s="122" t="s">
        <v>3146</v>
      </c>
      <c r="E2837" s="122">
        <v>2018</v>
      </c>
      <c r="F2837" s="122" t="s">
        <v>3147</v>
      </c>
      <c r="G2837" s="122" t="s">
        <v>19245</v>
      </c>
      <c r="H2837" s="122" t="s">
        <v>3217</v>
      </c>
      <c r="I2837" s="126">
        <v>44936</v>
      </c>
      <c r="K2837" s="122" t="s">
        <v>20352</v>
      </c>
      <c r="L2837" s="124" t="s">
        <v>20353</v>
      </c>
      <c r="M2837" s="122" t="s">
        <v>3154</v>
      </c>
      <c r="N2837" s="122">
        <v>75</v>
      </c>
      <c r="P2837" s="124" t="s">
        <v>20354</v>
      </c>
      <c r="Q2837" s="124" t="s">
        <v>20355</v>
      </c>
      <c r="R2837" s="125">
        <v>43721.577627314815</v>
      </c>
      <c r="S2837" s="125">
        <v>43726.19253472222</v>
      </c>
      <c r="T2837" s="122" t="s">
        <v>3158</v>
      </c>
      <c r="U2837" s="122" t="s">
        <v>3158</v>
      </c>
      <c r="V2837" s="122" t="s">
        <v>3158</v>
      </c>
      <c r="W2837" s="122" t="s">
        <v>3158</v>
      </c>
      <c r="X2837" s="122" t="s">
        <v>3158</v>
      </c>
      <c r="Y2837" s="122" t="s">
        <v>3158</v>
      </c>
      <c r="Z2837" s="122">
        <v>0</v>
      </c>
      <c r="AA2837" s="122" t="s">
        <v>3158</v>
      </c>
      <c r="AB2837" s="122" t="s">
        <v>3158</v>
      </c>
      <c r="AC2837" s="122" t="s">
        <v>3158</v>
      </c>
      <c r="AD2837" s="125">
        <v>43726.19253472222</v>
      </c>
      <c r="AE2837" s="122" t="s">
        <v>3158</v>
      </c>
    </row>
    <row r="2838" spans="1:31" ht="13">
      <c r="A2838" s="122">
        <v>5682</v>
      </c>
      <c r="B2838" s="124" t="s">
        <v>20356</v>
      </c>
      <c r="C2838" s="122" t="s">
        <v>20357</v>
      </c>
      <c r="D2838" s="122" t="s">
        <v>3146</v>
      </c>
      <c r="E2838" s="122">
        <v>2018</v>
      </c>
      <c r="F2838" s="122" t="s">
        <v>9322</v>
      </c>
      <c r="G2838" s="122" t="s">
        <v>3148</v>
      </c>
      <c r="H2838" s="122" t="s">
        <v>3217</v>
      </c>
      <c r="I2838" s="126">
        <v>44936</v>
      </c>
      <c r="K2838" s="122" t="s">
        <v>20358</v>
      </c>
      <c r="L2838" s="124" t="s">
        <v>20359</v>
      </c>
      <c r="M2838" s="122" t="s">
        <v>3154</v>
      </c>
      <c r="N2838" s="122">
        <v>75</v>
      </c>
      <c r="P2838" s="124" t="s">
        <v>20360</v>
      </c>
      <c r="R2838" s="125">
        <v>43721.577627314815</v>
      </c>
      <c r="S2838" s="125">
        <v>43726.19253472222</v>
      </c>
      <c r="T2838" s="122" t="s">
        <v>3158</v>
      </c>
      <c r="U2838" s="122" t="s">
        <v>3158</v>
      </c>
      <c r="V2838" s="122" t="s">
        <v>3158</v>
      </c>
      <c r="W2838" s="122" t="s">
        <v>3158</v>
      </c>
      <c r="X2838" s="122" t="s">
        <v>3158</v>
      </c>
      <c r="Y2838" s="122" t="s">
        <v>3158</v>
      </c>
      <c r="Z2838" s="122">
        <v>0</v>
      </c>
      <c r="AA2838" s="122" t="s">
        <v>3158</v>
      </c>
      <c r="AB2838" s="122" t="s">
        <v>3158</v>
      </c>
      <c r="AC2838" s="122" t="s">
        <v>3158</v>
      </c>
      <c r="AD2838" s="125">
        <v>43726.19253472222</v>
      </c>
      <c r="AE2838" s="122" t="s">
        <v>3158</v>
      </c>
    </row>
    <row r="2839" spans="1:31" ht="13">
      <c r="A2839" s="122">
        <v>5683</v>
      </c>
      <c r="B2839" s="122" t="s">
        <v>20361</v>
      </c>
      <c r="C2839" s="122" t="s">
        <v>20362</v>
      </c>
      <c r="D2839" s="122" t="s">
        <v>3146</v>
      </c>
      <c r="E2839" s="122">
        <v>2017</v>
      </c>
      <c r="F2839" s="122" t="s">
        <v>14056</v>
      </c>
      <c r="G2839" s="122" t="s">
        <v>6005</v>
      </c>
      <c r="H2839" s="122" t="s">
        <v>3217</v>
      </c>
      <c r="I2839" s="126">
        <v>44967</v>
      </c>
      <c r="K2839" s="122" t="s">
        <v>20361</v>
      </c>
      <c r="L2839" s="124" t="s">
        <v>20363</v>
      </c>
      <c r="M2839" s="122" t="s">
        <v>3154</v>
      </c>
      <c r="N2839" s="122">
        <v>75</v>
      </c>
      <c r="O2839" s="124" t="s">
        <v>20364</v>
      </c>
      <c r="P2839" s="124" t="s">
        <v>20365</v>
      </c>
      <c r="Q2839" s="124" t="s">
        <v>20366</v>
      </c>
      <c r="R2839" s="125">
        <v>43721.577627314815</v>
      </c>
      <c r="S2839" s="125">
        <v>43726.19253472222</v>
      </c>
      <c r="T2839" s="122" t="s">
        <v>3158</v>
      </c>
      <c r="U2839" s="122" t="s">
        <v>3158</v>
      </c>
      <c r="V2839" s="122" t="s">
        <v>3158</v>
      </c>
      <c r="W2839" s="122" t="s">
        <v>3158</v>
      </c>
      <c r="X2839" s="122" t="s">
        <v>3158</v>
      </c>
      <c r="Y2839" s="122" t="s">
        <v>3158</v>
      </c>
      <c r="Z2839" s="122">
        <v>0</v>
      </c>
      <c r="AA2839" s="122" t="s">
        <v>3158</v>
      </c>
      <c r="AB2839" s="122" t="s">
        <v>3158</v>
      </c>
      <c r="AC2839" s="122" t="s">
        <v>3158</v>
      </c>
      <c r="AD2839" s="125">
        <v>43726.19253472222</v>
      </c>
      <c r="AE2839" s="122" t="s">
        <v>3158</v>
      </c>
    </row>
    <row r="2840" spans="1:31" ht="13">
      <c r="A2840" s="122">
        <v>5684</v>
      </c>
      <c r="B2840" s="122" t="s">
        <v>20367</v>
      </c>
      <c r="C2840" s="122" t="s">
        <v>20368</v>
      </c>
      <c r="D2840" s="122" t="s">
        <v>3146</v>
      </c>
      <c r="E2840" s="122">
        <v>2017</v>
      </c>
      <c r="F2840" s="122" t="s">
        <v>3255</v>
      </c>
      <c r="G2840" s="122" t="s">
        <v>19245</v>
      </c>
      <c r="H2840" s="122" t="s">
        <v>3217</v>
      </c>
      <c r="I2840" s="126">
        <v>44936</v>
      </c>
      <c r="K2840" s="122" t="s">
        <v>20369</v>
      </c>
      <c r="L2840" s="124" t="s">
        <v>20370</v>
      </c>
      <c r="M2840" s="122" t="s">
        <v>3154</v>
      </c>
      <c r="N2840" s="122">
        <v>75</v>
      </c>
      <c r="P2840" s="124" t="s">
        <v>20371</v>
      </c>
      <c r="Q2840" s="124" t="s">
        <v>20372</v>
      </c>
      <c r="R2840" s="125">
        <v>43721.577627314815</v>
      </c>
      <c r="S2840" s="125">
        <v>43726.19253472222</v>
      </c>
      <c r="T2840" s="122" t="s">
        <v>3158</v>
      </c>
      <c r="U2840" s="122" t="s">
        <v>3158</v>
      </c>
      <c r="V2840" s="122" t="s">
        <v>3158</v>
      </c>
      <c r="W2840" s="122" t="s">
        <v>3158</v>
      </c>
      <c r="X2840" s="122" t="s">
        <v>3158</v>
      </c>
      <c r="Y2840" s="122" t="s">
        <v>3158</v>
      </c>
      <c r="Z2840" s="122">
        <v>0</v>
      </c>
      <c r="AA2840" s="122" t="s">
        <v>3158</v>
      </c>
      <c r="AB2840" s="122" t="s">
        <v>3158</v>
      </c>
      <c r="AC2840" s="122" t="s">
        <v>3158</v>
      </c>
      <c r="AD2840" s="125">
        <v>43726.19253472222</v>
      </c>
      <c r="AE2840" s="122" t="s">
        <v>3158</v>
      </c>
    </row>
    <row r="2841" spans="1:31" ht="13">
      <c r="A2841" s="122">
        <v>5685</v>
      </c>
      <c r="B2841" s="122" t="s">
        <v>20373</v>
      </c>
      <c r="C2841" s="122" t="s">
        <v>20374</v>
      </c>
      <c r="D2841" s="122" t="s">
        <v>3146</v>
      </c>
      <c r="E2841" s="122">
        <v>2016</v>
      </c>
      <c r="F2841" s="122" t="s">
        <v>6564</v>
      </c>
      <c r="G2841" s="122" t="s">
        <v>3148</v>
      </c>
      <c r="H2841" s="122" t="s">
        <v>3217</v>
      </c>
      <c r="K2841" s="122" t="s">
        <v>20375</v>
      </c>
      <c r="L2841" s="124" t="s">
        <v>20376</v>
      </c>
      <c r="M2841" s="122" t="s">
        <v>3154</v>
      </c>
      <c r="N2841" s="122">
        <v>75</v>
      </c>
      <c r="P2841" s="124" t="s">
        <v>20377</v>
      </c>
      <c r="Q2841" s="124" t="s">
        <v>20378</v>
      </c>
      <c r="R2841" s="125">
        <v>43721.577627314815</v>
      </c>
      <c r="S2841" s="125">
        <v>43726.19253472222</v>
      </c>
      <c r="T2841" s="122" t="s">
        <v>3158</v>
      </c>
      <c r="U2841" s="122" t="s">
        <v>3158</v>
      </c>
      <c r="V2841" s="122" t="s">
        <v>3158</v>
      </c>
      <c r="W2841" s="122" t="s">
        <v>3158</v>
      </c>
      <c r="X2841" s="122" t="s">
        <v>3158</v>
      </c>
      <c r="Y2841" s="122" t="s">
        <v>3158</v>
      </c>
      <c r="Z2841" s="122">
        <v>0</v>
      </c>
      <c r="AA2841" s="122" t="s">
        <v>3158</v>
      </c>
      <c r="AB2841" s="122" t="s">
        <v>3158</v>
      </c>
      <c r="AC2841" s="122" t="s">
        <v>3158</v>
      </c>
      <c r="AD2841" s="125">
        <v>43726.19253472222</v>
      </c>
      <c r="AE2841" s="122" t="s">
        <v>3158</v>
      </c>
    </row>
    <row r="2842" spans="1:31" ht="13">
      <c r="A2842" s="122">
        <v>5686</v>
      </c>
      <c r="B2842" s="122" t="s">
        <v>20379</v>
      </c>
      <c r="C2842" s="122" t="s">
        <v>20380</v>
      </c>
      <c r="D2842" s="122" t="s">
        <v>3146</v>
      </c>
      <c r="E2842" s="122">
        <v>2018</v>
      </c>
      <c r="F2842" s="122" t="s">
        <v>7129</v>
      </c>
      <c r="G2842" s="122" t="s">
        <v>3148</v>
      </c>
      <c r="H2842" s="122" t="s">
        <v>3217</v>
      </c>
      <c r="I2842" s="126">
        <v>44967</v>
      </c>
      <c r="K2842" s="122" t="s">
        <v>20381</v>
      </c>
      <c r="L2842" s="124" t="s">
        <v>20382</v>
      </c>
      <c r="M2842" s="122" t="s">
        <v>3154</v>
      </c>
      <c r="N2842" s="122">
        <v>75</v>
      </c>
      <c r="O2842" s="124" t="s">
        <v>20383</v>
      </c>
      <c r="P2842" s="124" t="s">
        <v>20384</v>
      </c>
      <c r="Q2842" s="124" t="s">
        <v>20385</v>
      </c>
      <c r="R2842" s="125">
        <v>43721.577627314815</v>
      </c>
      <c r="S2842" s="125">
        <v>43726.19253472222</v>
      </c>
      <c r="T2842" s="122" t="s">
        <v>3158</v>
      </c>
      <c r="U2842" s="122" t="s">
        <v>3158</v>
      </c>
      <c r="V2842" s="122" t="s">
        <v>3158</v>
      </c>
      <c r="W2842" s="122" t="s">
        <v>3158</v>
      </c>
      <c r="X2842" s="122" t="s">
        <v>3158</v>
      </c>
      <c r="Y2842" s="122" t="s">
        <v>3158</v>
      </c>
      <c r="Z2842" s="122">
        <v>0</v>
      </c>
      <c r="AA2842" s="122" t="s">
        <v>3158</v>
      </c>
      <c r="AB2842" s="122" t="s">
        <v>3158</v>
      </c>
      <c r="AC2842" s="122" t="s">
        <v>3158</v>
      </c>
      <c r="AD2842" s="125">
        <v>43726.19253472222</v>
      </c>
      <c r="AE2842" s="122" t="s">
        <v>3158</v>
      </c>
    </row>
    <row r="2843" spans="1:31" ht="13">
      <c r="A2843" s="122">
        <v>5687</v>
      </c>
      <c r="B2843" s="122" t="s">
        <v>20386</v>
      </c>
      <c r="C2843" s="122" t="s">
        <v>20387</v>
      </c>
      <c r="D2843" s="122" t="s">
        <v>3146</v>
      </c>
      <c r="E2843" s="122">
        <v>2010</v>
      </c>
      <c r="F2843" s="122" t="s">
        <v>14056</v>
      </c>
      <c r="G2843" s="122" t="s">
        <v>3148</v>
      </c>
      <c r="H2843" s="122" t="s">
        <v>3217</v>
      </c>
      <c r="I2843" s="122" t="s">
        <v>3326</v>
      </c>
      <c r="K2843" s="122" t="s">
        <v>20388</v>
      </c>
      <c r="L2843" s="124" t="s">
        <v>20389</v>
      </c>
      <c r="M2843" s="122" t="s">
        <v>3154</v>
      </c>
      <c r="N2843" s="122">
        <v>75</v>
      </c>
      <c r="O2843" s="124" t="s">
        <v>20390</v>
      </c>
      <c r="R2843" s="125">
        <v>43721.577627314815</v>
      </c>
      <c r="S2843" s="125">
        <v>43726.19253472222</v>
      </c>
      <c r="T2843" s="122" t="s">
        <v>3158</v>
      </c>
      <c r="U2843" s="122" t="s">
        <v>3158</v>
      </c>
      <c r="V2843" s="122" t="s">
        <v>3158</v>
      </c>
      <c r="W2843" s="122" t="s">
        <v>3158</v>
      </c>
      <c r="X2843" s="122" t="s">
        <v>3158</v>
      </c>
      <c r="Y2843" s="122" t="s">
        <v>3158</v>
      </c>
      <c r="Z2843" s="122">
        <v>0</v>
      </c>
      <c r="AA2843" s="122" t="s">
        <v>3158</v>
      </c>
      <c r="AB2843" s="122" t="s">
        <v>3158</v>
      </c>
      <c r="AC2843" s="122" t="s">
        <v>3158</v>
      </c>
      <c r="AD2843" s="125">
        <v>43726.19253472222</v>
      </c>
      <c r="AE2843" s="122" t="s">
        <v>3158</v>
      </c>
    </row>
    <row r="2844" spans="1:31" ht="13">
      <c r="A2844" s="122">
        <v>5688</v>
      </c>
      <c r="B2844" s="122" t="s">
        <v>20391</v>
      </c>
      <c r="C2844" s="122" t="s">
        <v>20392</v>
      </c>
      <c r="D2844" s="122" t="s">
        <v>3146</v>
      </c>
      <c r="E2844" s="122">
        <v>2018</v>
      </c>
      <c r="F2844" s="122" t="s">
        <v>3992</v>
      </c>
      <c r="G2844" s="122" t="s">
        <v>3148</v>
      </c>
      <c r="H2844" s="122" t="s">
        <v>3217</v>
      </c>
      <c r="I2844" s="126">
        <v>44967</v>
      </c>
      <c r="K2844" s="122" t="s">
        <v>20393</v>
      </c>
      <c r="L2844" s="124" t="s">
        <v>20394</v>
      </c>
      <c r="M2844" s="122" t="s">
        <v>3154</v>
      </c>
      <c r="N2844" s="122">
        <v>75</v>
      </c>
      <c r="O2844" s="124" t="s">
        <v>20395</v>
      </c>
      <c r="P2844" s="124" t="s">
        <v>20396</v>
      </c>
      <c r="Q2844" s="124" t="s">
        <v>20397</v>
      </c>
      <c r="R2844" s="125">
        <v>43721.577627314815</v>
      </c>
      <c r="S2844" s="125">
        <v>43726.19253472222</v>
      </c>
      <c r="T2844" s="122" t="s">
        <v>3158</v>
      </c>
      <c r="U2844" s="122" t="s">
        <v>3158</v>
      </c>
      <c r="V2844" s="122" t="s">
        <v>3158</v>
      </c>
      <c r="W2844" s="122" t="s">
        <v>3158</v>
      </c>
      <c r="X2844" s="122" t="s">
        <v>3158</v>
      </c>
      <c r="Y2844" s="122" t="s">
        <v>3158</v>
      </c>
      <c r="Z2844" s="122">
        <v>0</v>
      </c>
      <c r="AA2844" s="122" t="s">
        <v>3158</v>
      </c>
      <c r="AB2844" s="122" t="s">
        <v>3158</v>
      </c>
      <c r="AC2844" s="122" t="s">
        <v>3158</v>
      </c>
      <c r="AD2844" s="125">
        <v>43726.19253472222</v>
      </c>
      <c r="AE2844" s="122" t="s">
        <v>3158</v>
      </c>
    </row>
    <row r="2845" spans="1:31" ht="13">
      <c r="A2845" s="122">
        <v>5689</v>
      </c>
      <c r="B2845" s="122" t="s">
        <v>20398</v>
      </c>
      <c r="C2845" s="122" t="s">
        <v>20399</v>
      </c>
      <c r="D2845" s="122" t="s">
        <v>3146</v>
      </c>
      <c r="E2845" s="122">
        <v>2015</v>
      </c>
      <c r="F2845" s="122" t="s">
        <v>3342</v>
      </c>
      <c r="G2845" s="122" t="s">
        <v>3148</v>
      </c>
      <c r="H2845" s="122" t="s">
        <v>3217</v>
      </c>
      <c r="K2845" s="122" t="s">
        <v>20400</v>
      </c>
      <c r="L2845" s="124" t="s">
        <v>20401</v>
      </c>
      <c r="M2845" s="122" t="s">
        <v>3154</v>
      </c>
      <c r="N2845" s="122">
        <v>75</v>
      </c>
      <c r="P2845" s="124" t="s">
        <v>20402</v>
      </c>
      <c r="Q2845" s="124" t="s">
        <v>20403</v>
      </c>
      <c r="R2845" s="125">
        <v>43721.577627314815</v>
      </c>
      <c r="S2845" s="125">
        <v>43726.19253472222</v>
      </c>
      <c r="T2845" s="122" t="s">
        <v>3158</v>
      </c>
      <c r="U2845" s="122" t="s">
        <v>3158</v>
      </c>
      <c r="V2845" s="122" t="s">
        <v>3158</v>
      </c>
      <c r="W2845" s="122" t="s">
        <v>3158</v>
      </c>
      <c r="X2845" s="122" t="s">
        <v>3158</v>
      </c>
      <c r="Y2845" s="122" t="s">
        <v>3158</v>
      </c>
      <c r="Z2845" s="122">
        <v>0</v>
      </c>
      <c r="AA2845" s="122" t="s">
        <v>3158</v>
      </c>
      <c r="AB2845" s="122" t="s">
        <v>3158</v>
      </c>
      <c r="AC2845" s="122" t="s">
        <v>3158</v>
      </c>
      <c r="AD2845" s="125">
        <v>43726.19253472222</v>
      </c>
      <c r="AE2845" s="122" t="s">
        <v>3158</v>
      </c>
    </row>
    <row r="2846" spans="1:31" ht="13">
      <c r="A2846" s="122">
        <v>5690</v>
      </c>
      <c r="B2846" s="124" t="s">
        <v>20404</v>
      </c>
      <c r="C2846" s="122" t="s">
        <v>20405</v>
      </c>
      <c r="D2846" s="122" t="s">
        <v>3146</v>
      </c>
      <c r="E2846" s="122">
        <v>2019</v>
      </c>
      <c r="F2846" s="122" t="s">
        <v>3147</v>
      </c>
      <c r="G2846" s="122" t="s">
        <v>5766</v>
      </c>
      <c r="H2846" s="122" t="s">
        <v>3217</v>
      </c>
      <c r="I2846" s="126">
        <v>44936</v>
      </c>
      <c r="K2846" s="122" t="s">
        <v>20406</v>
      </c>
      <c r="L2846" s="124" t="s">
        <v>20407</v>
      </c>
      <c r="M2846" s="122" t="s">
        <v>3154</v>
      </c>
      <c r="N2846" s="122">
        <v>75</v>
      </c>
      <c r="R2846" s="125">
        <v>43721.577627314815</v>
      </c>
      <c r="S2846" s="125">
        <v>43726.19253472222</v>
      </c>
      <c r="T2846" s="122" t="s">
        <v>3158</v>
      </c>
      <c r="U2846" s="122" t="s">
        <v>3158</v>
      </c>
      <c r="V2846" s="122" t="s">
        <v>3158</v>
      </c>
      <c r="W2846" s="122" t="s">
        <v>3158</v>
      </c>
      <c r="X2846" s="122" t="s">
        <v>3158</v>
      </c>
      <c r="Y2846" s="122" t="s">
        <v>3158</v>
      </c>
      <c r="Z2846" s="122">
        <v>0</v>
      </c>
      <c r="AA2846" s="122" t="s">
        <v>3158</v>
      </c>
      <c r="AB2846" s="122" t="s">
        <v>3158</v>
      </c>
      <c r="AC2846" s="122" t="s">
        <v>3158</v>
      </c>
      <c r="AD2846" s="125">
        <v>43726.19253472222</v>
      </c>
      <c r="AE2846" s="122" t="s">
        <v>3158</v>
      </c>
    </row>
    <row r="2847" spans="1:31" ht="13">
      <c r="A2847" s="122">
        <v>5691</v>
      </c>
      <c r="B2847" s="122" t="s">
        <v>20408</v>
      </c>
      <c r="C2847" s="122" t="s">
        <v>20409</v>
      </c>
      <c r="D2847" s="122" t="s">
        <v>3146</v>
      </c>
      <c r="E2847" s="122">
        <v>2018</v>
      </c>
      <c r="F2847" s="122" t="s">
        <v>14056</v>
      </c>
      <c r="G2847" s="122" t="s">
        <v>6005</v>
      </c>
      <c r="H2847" s="122" t="s">
        <v>3217</v>
      </c>
      <c r="I2847" s="122" t="s">
        <v>3326</v>
      </c>
      <c r="K2847" s="122" t="s">
        <v>20410</v>
      </c>
      <c r="L2847" s="124" t="s">
        <v>20411</v>
      </c>
      <c r="M2847" s="122" t="s">
        <v>3154</v>
      </c>
      <c r="N2847" s="122">
        <v>75</v>
      </c>
      <c r="O2847" s="124" t="s">
        <v>20412</v>
      </c>
      <c r="P2847" s="124" t="s">
        <v>20413</v>
      </c>
      <c r="Q2847" s="124" t="s">
        <v>20414</v>
      </c>
      <c r="R2847" s="125">
        <v>43721.577627314815</v>
      </c>
      <c r="S2847" s="125">
        <v>43726.19253472222</v>
      </c>
      <c r="T2847" s="122" t="s">
        <v>3158</v>
      </c>
      <c r="U2847" s="122" t="s">
        <v>3158</v>
      </c>
      <c r="V2847" s="122" t="s">
        <v>3158</v>
      </c>
      <c r="W2847" s="122" t="s">
        <v>3158</v>
      </c>
      <c r="X2847" s="122" t="s">
        <v>3158</v>
      </c>
      <c r="Y2847" s="122" t="s">
        <v>3158</v>
      </c>
      <c r="Z2847" s="122">
        <v>0</v>
      </c>
      <c r="AA2847" s="122" t="s">
        <v>3158</v>
      </c>
      <c r="AB2847" s="122" t="s">
        <v>3158</v>
      </c>
      <c r="AC2847" s="122" t="s">
        <v>3158</v>
      </c>
      <c r="AD2847" s="125">
        <v>43726.19253472222</v>
      </c>
      <c r="AE2847" s="122" t="s">
        <v>3158</v>
      </c>
    </row>
    <row r="2848" spans="1:31" ht="13">
      <c r="A2848" s="122">
        <v>5692</v>
      </c>
      <c r="B2848" s="122" t="s">
        <v>20415</v>
      </c>
      <c r="C2848" s="122" t="s">
        <v>20416</v>
      </c>
      <c r="D2848" s="122" t="s">
        <v>3146</v>
      </c>
      <c r="E2848" s="122">
        <v>2016</v>
      </c>
      <c r="F2848" s="122" t="s">
        <v>14056</v>
      </c>
      <c r="G2848" s="122" t="s">
        <v>20237</v>
      </c>
      <c r="H2848" s="122" t="s">
        <v>3217</v>
      </c>
      <c r="I2848" s="126">
        <v>44967</v>
      </c>
      <c r="K2848" s="122" t="s">
        <v>20417</v>
      </c>
      <c r="L2848" s="124" t="s">
        <v>20418</v>
      </c>
      <c r="M2848" s="122" t="s">
        <v>3154</v>
      </c>
      <c r="N2848" s="122">
        <v>75</v>
      </c>
      <c r="O2848" s="124" t="s">
        <v>20419</v>
      </c>
      <c r="P2848" s="124" t="s">
        <v>20420</v>
      </c>
      <c r="Q2848" s="124" t="s">
        <v>20421</v>
      </c>
      <c r="R2848" s="125">
        <v>43721.577627314815</v>
      </c>
      <c r="S2848" s="125">
        <v>43726.19253472222</v>
      </c>
      <c r="T2848" s="122" t="s">
        <v>3158</v>
      </c>
      <c r="U2848" s="122" t="s">
        <v>3158</v>
      </c>
      <c r="V2848" s="122" t="s">
        <v>3158</v>
      </c>
      <c r="W2848" s="122" t="s">
        <v>3158</v>
      </c>
      <c r="X2848" s="122" t="s">
        <v>3158</v>
      </c>
      <c r="Y2848" s="122" t="s">
        <v>3158</v>
      </c>
      <c r="Z2848" s="122">
        <v>0</v>
      </c>
      <c r="AA2848" s="122" t="s">
        <v>3158</v>
      </c>
      <c r="AB2848" s="122" t="s">
        <v>3158</v>
      </c>
      <c r="AC2848" s="122" t="s">
        <v>3158</v>
      </c>
      <c r="AD2848" s="125">
        <v>43726.19253472222</v>
      </c>
      <c r="AE2848" s="122" t="s">
        <v>3158</v>
      </c>
    </row>
    <row r="2849" spans="1:31" ht="13">
      <c r="A2849" s="122">
        <v>5693</v>
      </c>
      <c r="B2849" s="122" t="s">
        <v>20422</v>
      </c>
      <c r="C2849" s="122" t="s">
        <v>20423</v>
      </c>
      <c r="D2849" s="122" t="s">
        <v>3146</v>
      </c>
      <c r="E2849" s="122">
        <v>2018</v>
      </c>
      <c r="F2849" s="122" t="s">
        <v>14056</v>
      </c>
      <c r="G2849" s="122" t="s">
        <v>3148</v>
      </c>
      <c r="H2849" s="122" t="s">
        <v>3217</v>
      </c>
      <c r="I2849" s="126">
        <v>44936</v>
      </c>
      <c r="K2849" s="122" t="s">
        <v>20422</v>
      </c>
      <c r="L2849" s="124" t="s">
        <v>20424</v>
      </c>
      <c r="M2849" s="122" t="s">
        <v>3154</v>
      </c>
      <c r="N2849" s="122">
        <v>75</v>
      </c>
      <c r="O2849" s="124" t="s">
        <v>20425</v>
      </c>
      <c r="P2849" s="124" t="s">
        <v>20426</v>
      </c>
      <c r="Q2849" s="124" t="s">
        <v>20427</v>
      </c>
      <c r="R2849" s="125">
        <v>43721.577627314815</v>
      </c>
      <c r="S2849" s="125">
        <v>43726.19253472222</v>
      </c>
      <c r="T2849" s="122" t="s">
        <v>3158</v>
      </c>
      <c r="U2849" s="122" t="s">
        <v>3158</v>
      </c>
      <c r="V2849" s="122" t="s">
        <v>3158</v>
      </c>
      <c r="W2849" s="122" t="s">
        <v>3158</v>
      </c>
      <c r="X2849" s="122" t="s">
        <v>3158</v>
      </c>
      <c r="Y2849" s="122" t="s">
        <v>3158</v>
      </c>
      <c r="Z2849" s="122">
        <v>0</v>
      </c>
      <c r="AA2849" s="122" t="s">
        <v>3158</v>
      </c>
      <c r="AB2849" s="122" t="s">
        <v>3158</v>
      </c>
      <c r="AC2849" s="122" t="s">
        <v>3158</v>
      </c>
      <c r="AD2849" s="125">
        <v>43726.19253472222</v>
      </c>
      <c r="AE2849" s="122" t="s">
        <v>3158</v>
      </c>
    </row>
    <row r="2850" spans="1:31" ht="13">
      <c r="A2850" s="122">
        <v>5694</v>
      </c>
      <c r="B2850" s="122" t="s">
        <v>20428</v>
      </c>
      <c r="C2850" s="122" t="s">
        <v>20429</v>
      </c>
      <c r="D2850" s="122" t="s">
        <v>3146</v>
      </c>
      <c r="E2850" s="122">
        <v>2016</v>
      </c>
      <c r="F2850" s="122" t="s">
        <v>14056</v>
      </c>
      <c r="G2850" s="122" t="s">
        <v>3148</v>
      </c>
      <c r="H2850" s="122" t="s">
        <v>3217</v>
      </c>
      <c r="I2850" s="122" t="s">
        <v>3326</v>
      </c>
      <c r="K2850" s="122" t="s">
        <v>20430</v>
      </c>
      <c r="L2850" s="124" t="s">
        <v>20431</v>
      </c>
      <c r="M2850" s="122" t="s">
        <v>3154</v>
      </c>
      <c r="N2850" s="122">
        <v>75</v>
      </c>
      <c r="O2850" s="124" t="s">
        <v>20432</v>
      </c>
      <c r="P2850" s="124" t="s">
        <v>20433</v>
      </c>
      <c r="Q2850" s="124" t="s">
        <v>20434</v>
      </c>
      <c r="R2850" s="125">
        <v>43721.577627314815</v>
      </c>
      <c r="S2850" s="125">
        <v>43726.192546296297</v>
      </c>
      <c r="T2850" s="122" t="s">
        <v>3158</v>
      </c>
      <c r="U2850" s="122" t="s">
        <v>3158</v>
      </c>
      <c r="V2850" s="122" t="s">
        <v>3158</v>
      </c>
      <c r="W2850" s="122" t="s">
        <v>3158</v>
      </c>
      <c r="X2850" s="122" t="s">
        <v>3158</v>
      </c>
      <c r="Y2850" s="122" t="s">
        <v>3158</v>
      </c>
      <c r="Z2850" s="122">
        <v>0</v>
      </c>
      <c r="AA2850" s="122" t="s">
        <v>3158</v>
      </c>
      <c r="AB2850" s="122" t="s">
        <v>3158</v>
      </c>
      <c r="AC2850" s="122" t="s">
        <v>3158</v>
      </c>
      <c r="AD2850" s="125">
        <v>43726.192546296297</v>
      </c>
      <c r="AE2850" s="122" t="s">
        <v>3158</v>
      </c>
    </row>
    <row r="2851" spans="1:31" ht="13">
      <c r="A2851" s="122">
        <v>5695</v>
      </c>
      <c r="B2851" s="122" t="s">
        <v>20435</v>
      </c>
      <c r="C2851" s="122" t="s">
        <v>20436</v>
      </c>
      <c r="D2851" s="122" t="s">
        <v>3146</v>
      </c>
      <c r="E2851" s="122">
        <v>2016</v>
      </c>
      <c r="F2851" s="122" t="s">
        <v>3255</v>
      </c>
      <c r="G2851" s="122" t="s">
        <v>3148</v>
      </c>
      <c r="H2851" s="122" t="s">
        <v>3217</v>
      </c>
      <c r="I2851" s="126">
        <v>44936</v>
      </c>
      <c r="K2851" s="122" t="s">
        <v>20437</v>
      </c>
      <c r="L2851" s="124" t="s">
        <v>20438</v>
      </c>
      <c r="M2851" s="122" t="s">
        <v>3154</v>
      </c>
      <c r="N2851" s="122">
        <v>75</v>
      </c>
      <c r="P2851" s="124" t="s">
        <v>20439</v>
      </c>
      <c r="R2851" s="125">
        <v>43721.577627314815</v>
      </c>
      <c r="S2851" s="125">
        <v>43726.192546296297</v>
      </c>
      <c r="T2851" s="122" t="s">
        <v>3158</v>
      </c>
      <c r="U2851" s="122" t="s">
        <v>3158</v>
      </c>
      <c r="V2851" s="122" t="s">
        <v>3158</v>
      </c>
      <c r="W2851" s="122" t="s">
        <v>3158</v>
      </c>
      <c r="X2851" s="122" t="s">
        <v>3158</v>
      </c>
      <c r="Y2851" s="122" t="s">
        <v>3158</v>
      </c>
      <c r="Z2851" s="122">
        <v>0</v>
      </c>
      <c r="AA2851" s="122" t="s">
        <v>3158</v>
      </c>
      <c r="AB2851" s="122" t="s">
        <v>3158</v>
      </c>
      <c r="AC2851" s="122" t="s">
        <v>3158</v>
      </c>
      <c r="AD2851" s="125">
        <v>43726.192546296297</v>
      </c>
      <c r="AE2851" s="122" t="s">
        <v>3158</v>
      </c>
    </row>
    <row r="2852" spans="1:31" ht="13">
      <c r="A2852" s="122">
        <v>5696</v>
      </c>
      <c r="B2852" s="122" t="s">
        <v>20440</v>
      </c>
      <c r="C2852" s="122" t="s">
        <v>20441</v>
      </c>
      <c r="D2852" s="122" t="s">
        <v>3146</v>
      </c>
      <c r="E2852" s="122">
        <v>2011</v>
      </c>
      <c r="F2852" s="122" t="s">
        <v>6564</v>
      </c>
      <c r="G2852" s="122" t="s">
        <v>3148</v>
      </c>
      <c r="H2852" s="122" t="s">
        <v>3217</v>
      </c>
      <c r="I2852" s="126">
        <v>44936</v>
      </c>
      <c r="K2852" s="122" t="s">
        <v>20442</v>
      </c>
      <c r="L2852" s="124" t="s">
        <v>20443</v>
      </c>
      <c r="M2852" s="122" t="s">
        <v>3154</v>
      </c>
      <c r="N2852" s="122">
        <v>75</v>
      </c>
      <c r="P2852" s="124" t="s">
        <v>20444</v>
      </c>
      <c r="Q2852" s="124" t="s">
        <v>20445</v>
      </c>
      <c r="R2852" s="125">
        <v>43721.577627314815</v>
      </c>
      <c r="S2852" s="125">
        <v>43726.192546296297</v>
      </c>
      <c r="T2852" s="122" t="s">
        <v>3158</v>
      </c>
      <c r="U2852" s="122" t="s">
        <v>3158</v>
      </c>
      <c r="V2852" s="122" t="s">
        <v>3158</v>
      </c>
      <c r="W2852" s="122" t="s">
        <v>3158</v>
      </c>
      <c r="X2852" s="122" t="s">
        <v>3158</v>
      </c>
      <c r="Y2852" s="122" t="s">
        <v>3158</v>
      </c>
      <c r="Z2852" s="122">
        <v>0</v>
      </c>
      <c r="AA2852" s="122" t="s">
        <v>3158</v>
      </c>
      <c r="AB2852" s="122" t="s">
        <v>3158</v>
      </c>
      <c r="AC2852" s="122" t="s">
        <v>3158</v>
      </c>
      <c r="AD2852" s="125">
        <v>43726.192546296297</v>
      </c>
      <c r="AE2852" s="122" t="s">
        <v>3158</v>
      </c>
    </row>
    <row r="2853" spans="1:31" ht="13">
      <c r="A2853" s="122">
        <v>5697</v>
      </c>
      <c r="B2853" s="122" t="s">
        <v>20446</v>
      </c>
      <c r="C2853" s="122" t="s">
        <v>20447</v>
      </c>
      <c r="D2853" s="122" t="s">
        <v>3146</v>
      </c>
      <c r="E2853" s="122">
        <v>2014</v>
      </c>
      <c r="F2853" s="122" t="s">
        <v>9322</v>
      </c>
      <c r="G2853" s="122" t="s">
        <v>5766</v>
      </c>
      <c r="H2853" s="122" t="s">
        <v>3217</v>
      </c>
      <c r="I2853" s="126">
        <v>44936</v>
      </c>
      <c r="K2853" s="122" t="s">
        <v>20448</v>
      </c>
      <c r="L2853" s="124" t="s">
        <v>20449</v>
      </c>
      <c r="M2853" s="122" t="s">
        <v>3154</v>
      </c>
      <c r="N2853" s="122">
        <v>75</v>
      </c>
      <c r="O2853" s="124" t="s">
        <v>20450</v>
      </c>
      <c r="P2853" s="124" t="s">
        <v>20451</v>
      </c>
      <c r="Q2853" s="124" t="s">
        <v>20452</v>
      </c>
      <c r="R2853" s="125">
        <v>43721.577627314815</v>
      </c>
      <c r="S2853" s="125">
        <v>43726.192546296297</v>
      </c>
      <c r="T2853" s="122" t="s">
        <v>3158</v>
      </c>
      <c r="U2853" s="122" t="s">
        <v>3158</v>
      </c>
      <c r="V2853" s="122" t="s">
        <v>3158</v>
      </c>
      <c r="W2853" s="122" t="s">
        <v>3158</v>
      </c>
      <c r="X2853" s="122" t="s">
        <v>3158</v>
      </c>
      <c r="Y2853" s="122" t="s">
        <v>3158</v>
      </c>
      <c r="Z2853" s="122">
        <v>0</v>
      </c>
      <c r="AA2853" s="122" t="s">
        <v>3158</v>
      </c>
      <c r="AB2853" s="122" t="s">
        <v>3158</v>
      </c>
      <c r="AC2853" s="122" t="s">
        <v>3158</v>
      </c>
      <c r="AD2853" s="125">
        <v>43726.192546296297</v>
      </c>
      <c r="AE2853" s="122" t="s">
        <v>3158</v>
      </c>
    </row>
    <row r="2854" spans="1:31" ht="13">
      <c r="A2854" s="122">
        <v>5698</v>
      </c>
      <c r="B2854" s="122" t="s">
        <v>20453</v>
      </c>
      <c r="C2854" s="122" t="s">
        <v>20454</v>
      </c>
      <c r="D2854" s="122" t="s">
        <v>3146</v>
      </c>
      <c r="E2854" s="122">
        <v>2015</v>
      </c>
      <c r="F2854" s="122" t="s">
        <v>7129</v>
      </c>
      <c r="G2854" s="122" t="s">
        <v>3148</v>
      </c>
      <c r="H2854" s="122" t="s">
        <v>3217</v>
      </c>
      <c r="I2854" s="126">
        <v>44967</v>
      </c>
      <c r="K2854" s="122" t="s">
        <v>20455</v>
      </c>
      <c r="L2854" s="124" t="s">
        <v>20456</v>
      </c>
      <c r="M2854" s="122" t="s">
        <v>3154</v>
      </c>
      <c r="N2854" s="122">
        <v>75</v>
      </c>
      <c r="O2854" s="124" t="s">
        <v>20457</v>
      </c>
      <c r="P2854" s="124" t="s">
        <v>20458</v>
      </c>
      <c r="Q2854" s="124" t="s">
        <v>20459</v>
      </c>
      <c r="R2854" s="125">
        <v>43721.577627314815</v>
      </c>
      <c r="S2854" s="125">
        <v>43726.192546296297</v>
      </c>
      <c r="T2854" s="122" t="s">
        <v>3158</v>
      </c>
      <c r="U2854" s="122" t="s">
        <v>3158</v>
      </c>
      <c r="V2854" s="122" t="s">
        <v>3158</v>
      </c>
      <c r="W2854" s="122" t="s">
        <v>3158</v>
      </c>
      <c r="X2854" s="122" t="s">
        <v>3158</v>
      </c>
      <c r="Y2854" s="122" t="s">
        <v>3158</v>
      </c>
      <c r="Z2854" s="122">
        <v>0</v>
      </c>
      <c r="AA2854" s="122" t="s">
        <v>3158</v>
      </c>
      <c r="AB2854" s="122" t="s">
        <v>3158</v>
      </c>
      <c r="AC2854" s="122" t="s">
        <v>3158</v>
      </c>
      <c r="AD2854" s="125">
        <v>43726.192546296297</v>
      </c>
      <c r="AE2854" s="122" t="s">
        <v>3158</v>
      </c>
    </row>
    <row r="2855" spans="1:31" ht="13">
      <c r="A2855" s="122">
        <v>5699</v>
      </c>
      <c r="B2855" s="122" t="s">
        <v>20460</v>
      </c>
      <c r="C2855" s="122" t="s">
        <v>20461</v>
      </c>
      <c r="D2855" s="122" t="s">
        <v>3146</v>
      </c>
      <c r="E2855" s="122">
        <v>2017</v>
      </c>
      <c r="F2855" s="122" t="s">
        <v>14056</v>
      </c>
      <c r="G2855" s="122" t="s">
        <v>3148</v>
      </c>
      <c r="H2855" s="122" t="s">
        <v>3217</v>
      </c>
      <c r="I2855" s="126">
        <v>44967</v>
      </c>
      <c r="K2855" s="122" t="s">
        <v>20462</v>
      </c>
      <c r="L2855" s="124" t="s">
        <v>20463</v>
      </c>
      <c r="M2855" s="122" t="s">
        <v>3154</v>
      </c>
      <c r="N2855" s="122">
        <v>75</v>
      </c>
      <c r="O2855" s="124" t="s">
        <v>20464</v>
      </c>
      <c r="P2855" s="124" t="s">
        <v>20465</v>
      </c>
      <c r="Q2855" s="124" t="s">
        <v>20466</v>
      </c>
      <c r="R2855" s="125">
        <v>43721.577627314815</v>
      </c>
      <c r="S2855" s="125">
        <v>43726.192546296297</v>
      </c>
      <c r="T2855" s="122" t="s">
        <v>3158</v>
      </c>
      <c r="U2855" s="122" t="s">
        <v>3158</v>
      </c>
      <c r="V2855" s="122" t="s">
        <v>3158</v>
      </c>
      <c r="W2855" s="122" t="s">
        <v>3158</v>
      </c>
      <c r="X2855" s="122" t="s">
        <v>3158</v>
      </c>
      <c r="Y2855" s="122" t="s">
        <v>3158</v>
      </c>
      <c r="Z2855" s="122">
        <v>0</v>
      </c>
      <c r="AA2855" s="122" t="s">
        <v>3158</v>
      </c>
      <c r="AB2855" s="122" t="s">
        <v>3158</v>
      </c>
      <c r="AC2855" s="122" t="s">
        <v>3158</v>
      </c>
      <c r="AD2855" s="125">
        <v>43726.192546296297</v>
      </c>
      <c r="AE2855" s="122" t="s">
        <v>3158</v>
      </c>
    </row>
    <row r="2856" spans="1:31" ht="13">
      <c r="A2856" s="122">
        <v>5700</v>
      </c>
      <c r="B2856" s="122" t="s">
        <v>20467</v>
      </c>
      <c r="C2856" s="122" t="s">
        <v>20468</v>
      </c>
      <c r="D2856" s="122" t="s">
        <v>3146</v>
      </c>
      <c r="E2856" s="122">
        <v>2011</v>
      </c>
      <c r="F2856" s="122" t="s">
        <v>6564</v>
      </c>
      <c r="G2856" s="122" t="s">
        <v>20469</v>
      </c>
      <c r="H2856" s="122" t="s">
        <v>3217</v>
      </c>
      <c r="I2856" s="122" t="s">
        <v>3209</v>
      </c>
      <c r="K2856" s="122" t="s">
        <v>20470</v>
      </c>
      <c r="L2856" s="124" t="s">
        <v>20471</v>
      </c>
      <c r="M2856" s="122" t="s">
        <v>3154</v>
      </c>
      <c r="N2856" s="122">
        <v>75</v>
      </c>
      <c r="P2856" s="124" t="s">
        <v>20472</v>
      </c>
      <c r="Q2856" s="124" t="s">
        <v>20473</v>
      </c>
      <c r="R2856" s="125">
        <v>43721.577627314815</v>
      </c>
      <c r="S2856" s="125">
        <v>43726.192546296297</v>
      </c>
      <c r="T2856" s="122" t="s">
        <v>3158</v>
      </c>
      <c r="U2856" s="122" t="s">
        <v>3158</v>
      </c>
      <c r="V2856" s="122" t="s">
        <v>3158</v>
      </c>
      <c r="W2856" s="122" t="s">
        <v>3158</v>
      </c>
      <c r="X2856" s="122" t="s">
        <v>3158</v>
      </c>
      <c r="Y2856" s="122" t="s">
        <v>3158</v>
      </c>
      <c r="Z2856" s="122">
        <v>0</v>
      </c>
      <c r="AA2856" s="122" t="s">
        <v>3158</v>
      </c>
      <c r="AB2856" s="122" t="s">
        <v>3158</v>
      </c>
      <c r="AC2856" s="122" t="s">
        <v>3158</v>
      </c>
      <c r="AD2856" s="125">
        <v>43726.192546296297</v>
      </c>
      <c r="AE2856" s="122" t="s">
        <v>3158</v>
      </c>
    </row>
    <row r="2857" spans="1:31" ht="13">
      <c r="A2857" s="122">
        <v>5701</v>
      </c>
      <c r="B2857" s="122" t="s">
        <v>20474</v>
      </c>
      <c r="C2857" s="122" t="s">
        <v>20475</v>
      </c>
      <c r="D2857" s="122" t="s">
        <v>3146</v>
      </c>
      <c r="E2857" s="122">
        <v>2014</v>
      </c>
      <c r="F2857" s="122" t="s">
        <v>3255</v>
      </c>
      <c r="G2857" s="122" t="s">
        <v>3148</v>
      </c>
      <c r="H2857" s="122" t="s">
        <v>3217</v>
      </c>
      <c r="I2857" s="122" t="s">
        <v>3326</v>
      </c>
      <c r="K2857" s="122" t="s">
        <v>20476</v>
      </c>
      <c r="L2857" s="124" t="s">
        <v>20477</v>
      </c>
      <c r="M2857" s="122" t="s">
        <v>3154</v>
      </c>
      <c r="N2857" s="122">
        <v>75</v>
      </c>
      <c r="O2857" s="124" t="s">
        <v>20478</v>
      </c>
      <c r="P2857" s="124" t="s">
        <v>20479</v>
      </c>
      <c r="Q2857" s="124" t="s">
        <v>20480</v>
      </c>
      <c r="R2857" s="125">
        <v>43721.577627314815</v>
      </c>
      <c r="S2857" s="125">
        <v>43726.192546296297</v>
      </c>
      <c r="T2857" s="122" t="s">
        <v>3158</v>
      </c>
      <c r="U2857" s="122" t="s">
        <v>3158</v>
      </c>
      <c r="V2857" s="122" t="s">
        <v>3158</v>
      </c>
      <c r="W2857" s="122" t="s">
        <v>3158</v>
      </c>
      <c r="X2857" s="122" t="s">
        <v>3158</v>
      </c>
      <c r="Y2857" s="122" t="s">
        <v>3158</v>
      </c>
      <c r="Z2857" s="122">
        <v>0</v>
      </c>
      <c r="AA2857" s="122" t="s">
        <v>3158</v>
      </c>
      <c r="AB2857" s="122" t="s">
        <v>3158</v>
      </c>
      <c r="AC2857" s="122" t="s">
        <v>3158</v>
      </c>
      <c r="AD2857" s="125">
        <v>43726.192546296297</v>
      </c>
      <c r="AE2857" s="122" t="s">
        <v>3158</v>
      </c>
    </row>
    <row r="2858" spans="1:31" ht="13">
      <c r="A2858" s="122">
        <v>5702</v>
      </c>
      <c r="B2858" s="122" t="s">
        <v>20481</v>
      </c>
      <c r="C2858" s="122" t="s">
        <v>20482</v>
      </c>
      <c r="D2858" s="122" t="s">
        <v>3146</v>
      </c>
      <c r="E2858" s="122">
        <v>2017</v>
      </c>
      <c r="F2858" s="122" t="s">
        <v>14056</v>
      </c>
      <c r="G2858" s="122" t="s">
        <v>18586</v>
      </c>
      <c r="H2858" s="122" t="s">
        <v>3217</v>
      </c>
      <c r="I2858" s="126">
        <v>44967</v>
      </c>
      <c r="K2858" s="122" t="s">
        <v>20483</v>
      </c>
      <c r="L2858" s="124" t="s">
        <v>20484</v>
      </c>
      <c r="M2858" s="122" t="s">
        <v>3154</v>
      </c>
      <c r="N2858" s="122">
        <v>75</v>
      </c>
      <c r="O2858" s="124" t="s">
        <v>20485</v>
      </c>
      <c r="P2858" s="124" t="s">
        <v>20486</v>
      </c>
      <c r="Q2858" s="124" t="s">
        <v>20487</v>
      </c>
      <c r="R2858" s="125">
        <v>43721.577627314815</v>
      </c>
      <c r="S2858" s="125">
        <v>43726.192546296297</v>
      </c>
      <c r="T2858" s="122" t="s">
        <v>3158</v>
      </c>
      <c r="U2858" s="122" t="s">
        <v>3158</v>
      </c>
      <c r="V2858" s="122" t="s">
        <v>3158</v>
      </c>
      <c r="W2858" s="122" t="s">
        <v>3158</v>
      </c>
      <c r="X2858" s="122" t="s">
        <v>3158</v>
      </c>
      <c r="Y2858" s="122" t="s">
        <v>3158</v>
      </c>
      <c r="Z2858" s="122">
        <v>0</v>
      </c>
      <c r="AA2858" s="122" t="s">
        <v>3158</v>
      </c>
      <c r="AB2858" s="122" t="s">
        <v>3158</v>
      </c>
      <c r="AC2858" s="122" t="s">
        <v>3158</v>
      </c>
      <c r="AD2858" s="125">
        <v>43726.192546296297</v>
      </c>
      <c r="AE2858" s="122" t="s">
        <v>3158</v>
      </c>
    </row>
    <row r="2859" spans="1:31" ht="13">
      <c r="A2859" s="122">
        <v>5703</v>
      </c>
      <c r="B2859" s="122" t="s">
        <v>20488</v>
      </c>
      <c r="C2859" s="122" t="s">
        <v>20489</v>
      </c>
      <c r="D2859" s="122" t="s">
        <v>3146</v>
      </c>
      <c r="E2859" s="122">
        <v>2017</v>
      </c>
      <c r="F2859" s="122" t="s">
        <v>3147</v>
      </c>
      <c r="G2859" s="122" t="s">
        <v>6005</v>
      </c>
      <c r="H2859" s="122" t="s">
        <v>3217</v>
      </c>
      <c r="I2859" s="122" t="s">
        <v>3326</v>
      </c>
      <c r="K2859" s="122" t="s">
        <v>20490</v>
      </c>
      <c r="L2859" s="124" t="s">
        <v>20491</v>
      </c>
      <c r="M2859" s="122" t="s">
        <v>3154</v>
      </c>
      <c r="N2859" s="122">
        <v>75</v>
      </c>
      <c r="O2859" s="124" t="s">
        <v>20492</v>
      </c>
      <c r="P2859" s="124" t="s">
        <v>20493</v>
      </c>
      <c r="Q2859" s="124" t="s">
        <v>20494</v>
      </c>
      <c r="R2859" s="125">
        <v>43721.577627314815</v>
      </c>
      <c r="S2859" s="125">
        <v>43726.192546296297</v>
      </c>
      <c r="T2859" s="122" t="s">
        <v>3158</v>
      </c>
      <c r="U2859" s="122" t="s">
        <v>3158</v>
      </c>
      <c r="V2859" s="122" t="s">
        <v>3158</v>
      </c>
      <c r="W2859" s="122" t="s">
        <v>3158</v>
      </c>
      <c r="X2859" s="122" t="s">
        <v>3158</v>
      </c>
      <c r="Y2859" s="122" t="s">
        <v>3158</v>
      </c>
      <c r="Z2859" s="122">
        <v>0</v>
      </c>
      <c r="AA2859" s="122" t="s">
        <v>3158</v>
      </c>
      <c r="AB2859" s="122" t="s">
        <v>3158</v>
      </c>
      <c r="AC2859" s="122" t="s">
        <v>3158</v>
      </c>
      <c r="AD2859" s="125">
        <v>43726.192546296297</v>
      </c>
      <c r="AE2859" s="122" t="s">
        <v>3158</v>
      </c>
    </row>
    <row r="2860" spans="1:31" ht="13">
      <c r="A2860" s="122">
        <v>5704</v>
      </c>
      <c r="B2860" s="122" t="s">
        <v>20495</v>
      </c>
      <c r="C2860" s="122" t="s">
        <v>20496</v>
      </c>
      <c r="D2860" s="122" t="s">
        <v>3146</v>
      </c>
      <c r="E2860" s="122">
        <v>2012</v>
      </c>
      <c r="F2860" s="122" t="s">
        <v>3255</v>
      </c>
      <c r="G2860" s="122" t="s">
        <v>6022</v>
      </c>
      <c r="H2860" s="122" t="s">
        <v>3217</v>
      </c>
      <c r="K2860" s="122" t="s">
        <v>20497</v>
      </c>
      <c r="L2860" s="124" t="s">
        <v>20498</v>
      </c>
      <c r="M2860" s="122" t="s">
        <v>3154</v>
      </c>
      <c r="N2860" s="122">
        <v>75</v>
      </c>
      <c r="P2860" s="124" t="s">
        <v>20499</v>
      </c>
      <c r="Q2860" s="124" t="s">
        <v>20500</v>
      </c>
      <c r="R2860" s="125">
        <v>43721.577627314815</v>
      </c>
      <c r="S2860" s="125">
        <v>43726.192546296297</v>
      </c>
      <c r="T2860" s="122" t="s">
        <v>3158</v>
      </c>
      <c r="U2860" s="122" t="s">
        <v>3158</v>
      </c>
      <c r="V2860" s="122" t="s">
        <v>3158</v>
      </c>
      <c r="W2860" s="122" t="s">
        <v>3158</v>
      </c>
      <c r="X2860" s="122" t="s">
        <v>3158</v>
      </c>
      <c r="Y2860" s="122" t="s">
        <v>3158</v>
      </c>
      <c r="Z2860" s="122">
        <v>0</v>
      </c>
      <c r="AA2860" s="122" t="s">
        <v>3158</v>
      </c>
      <c r="AB2860" s="122" t="s">
        <v>3158</v>
      </c>
      <c r="AC2860" s="122" t="s">
        <v>3158</v>
      </c>
      <c r="AD2860" s="125">
        <v>43726.192546296297</v>
      </c>
      <c r="AE2860" s="122" t="s">
        <v>3158</v>
      </c>
    </row>
    <row r="2861" spans="1:31" ht="13">
      <c r="A2861" s="122">
        <v>5705</v>
      </c>
      <c r="B2861" s="122" t="s">
        <v>20501</v>
      </c>
      <c r="C2861" s="122" t="s">
        <v>20502</v>
      </c>
      <c r="D2861" s="122" t="s">
        <v>3146</v>
      </c>
      <c r="E2861" s="122">
        <v>2016</v>
      </c>
      <c r="F2861" s="122" t="s">
        <v>3147</v>
      </c>
      <c r="G2861" s="122" t="s">
        <v>6005</v>
      </c>
      <c r="H2861" s="122" t="s">
        <v>3217</v>
      </c>
      <c r="I2861" s="126">
        <v>44967</v>
      </c>
      <c r="K2861" s="122" t="s">
        <v>20503</v>
      </c>
      <c r="L2861" s="124" t="s">
        <v>20504</v>
      </c>
      <c r="M2861" s="122" t="s">
        <v>3154</v>
      </c>
      <c r="N2861" s="122">
        <v>75</v>
      </c>
      <c r="O2861" s="124" t="s">
        <v>20505</v>
      </c>
      <c r="P2861" s="124" t="s">
        <v>20506</v>
      </c>
      <c r="Q2861" s="124" t="s">
        <v>20507</v>
      </c>
      <c r="R2861" s="125">
        <v>43721.577627314815</v>
      </c>
      <c r="S2861" s="125">
        <v>43726.192546296297</v>
      </c>
      <c r="T2861" s="122" t="s">
        <v>3158</v>
      </c>
      <c r="U2861" s="122" t="s">
        <v>3158</v>
      </c>
      <c r="V2861" s="122" t="s">
        <v>3158</v>
      </c>
      <c r="W2861" s="122" t="s">
        <v>3158</v>
      </c>
      <c r="X2861" s="122" t="s">
        <v>3158</v>
      </c>
      <c r="Y2861" s="122" t="s">
        <v>3158</v>
      </c>
      <c r="Z2861" s="122">
        <v>0</v>
      </c>
      <c r="AA2861" s="122" t="s">
        <v>3158</v>
      </c>
      <c r="AB2861" s="122" t="s">
        <v>3158</v>
      </c>
      <c r="AC2861" s="122" t="s">
        <v>3158</v>
      </c>
      <c r="AD2861" s="125">
        <v>43726.192546296297</v>
      </c>
      <c r="AE2861" s="122" t="s">
        <v>3158</v>
      </c>
    </row>
    <row r="2862" spans="1:31" ht="13">
      <c r="A2862" s="122">
        <v>5706</v>
      </c>
      <c r="B2862" s="122" t="s">
        <v>20508</v>
      </c>
      <c r="C2862" s="122" t="s">
        <v>20509</v>
      </c>
      <c r="D2862" s="122" t="s">
        <v>3146</v>
      </c>
      <c r="E2862" s="122">
        <v>2015</v>
      </c>
      <c r="F2862" s="122" t="s">
        <v>7129</v>
      </c>
      <c r="G2862" s="122" t="s">
        <v>3148</v>
      </c>
      <c r="H2862" s="122" t="s">
        <v>3217</v>
      </c>
      <c r="K2862" s="122" t="s">
        <v>20510</v>
      </c>
      <c r="L2862" s="124" t="s">
        <v>20511</v>
      </c>
      <c r="M2862" s="122" t="s">
        <v>3154</v>
      </c>
      <c r="N2862" s="122">
        <v>75</v>
      </c>
      <c r="P2862" s="124" t="s">
        <v>20512</v>
      </c>
      <c r="Q2862" s="124" t="s">
        <v>20513</v>
      </c>
      <c r="R2862" s="125">
        <v>43721.577627314815</v>
      </c>
      <c r="S2862" s="125">
        <v>43726.192546296297</v>
      </c>
      <c r="T2862" s="122" t="s">
        <v>3158</v>
      </c>
      <c r="U2862" s="122" t="s">
        <v>3158</v>
      </c>
      <c r="V2862" s="122" t="s">
        <v>3158</v>
      </c>
      <c r="W2862" s="122" t="s">
        <v>3158</v>
      </c>
      <c r="X2862" s="122" t="s">
        <v>3158</v>
      </c>
      <c r="Y2862" s="122" t="s">
        <v>3158</v>
      </c>
      <c r="Z2862" s="122">
        <v>0</v>
      </c>
      <c r="AA2862" s="122" t="s">
        <v>3158</v>
      </c>
      <c r="AB2862" s="122" t="s">
        <v>3158</v>
      </c>
      <c r="AC2862" s="122" t="s">
        <v>3158</v>
      </c>
      <c r="AD2862" s="125">
        <v>43726.192546296297</v>
      </c>
      <c r="AE2862" s="122" t="s">
        <v>3158</v>
      </c>
    </row>
    <row r="2863" spans="1:31" ht="13">
      <c r="A2863" s="122">
        <v>5707</v>
      </c>
      <c r="B2863" s="122" t="s">
        <v>20514</v>
      </c>
      <c r="C2863" s="122" t="s">
        <v>20515</v>
      </c>
      <c r="D2863" s="122" t="s">
        <v>3146</v>
      </c>
      <c r="E2863" s="122">
        <v>2016</v>
      </c>
      <c r="F2863" s="122" t="s">
        <v>3147</v>
      </c>
      <c r="G2863" s="122" t="s">
        <v>20516</v>
      </c>
      <c r="H2863" s="122" t="s">
        <v>3217</v>
      </c>
      <c r="K2863" s="122" t="s">
        <v>20517</v>
      </c>
      <c r="L2863" s="124" t="s">
        <v>20518</v>
      </c>
      <c r="M2863" s="122" t="s">
        <v>3154</v>
      </c>
      <c r="N2863" s="122">
        <v>75</v>
      </c>
      <c r="P2863" s="124" t="s">
        <v>20519</v>
      </c>
      <c r="R2863" s="125">
        <v>43721.577627314815</v>
      </c>
      <c r="S2863" s="125">
        <v>43726.192546296297</v>
      </c>
      <c r="T2863" s="122" t="s">
        <v>3158</v>
      </c>
      <c r="U2863" s="122" t="s">
        <v>3158</v>
      </c>
      <c r="V2863" s="122" t="s">
        <v>3158</v>
      </c>
      <c r="W2863" s="122" t="s">
        <v>3158</v>
      </c>
      <c r="X2863" s="122" t="s">
        <v>3158</v>
      </c>
      <c r="Y2863" s="122" t="s">
        <v>3158</v>
      </c>
      <c r="Z2863" s="122">
        <v>0</v>
      </c>
      <c r="AA2863" s="122" t="s">
        <v>3158</v>
      </c>
      <c r="AB2863" s="122" t="s">
        <v>3158</v>
      </c>
      <c r="AC2863" s="122" t="s">
        <v>3158</v>
      </c>
      <c r="AD2863" s="125">
        <v>43726.192546296297</v>
      </c>
      <c r="AE2863" s="122" t="s">
        <v>3158</v>
      </c>
    </row>
    <row r="2864" spans="1:31" ht="13">
      <c r="A2864" s="122">
        <v>5708</v>
      </c>
      <c r="B2864" s="122" t="s">
        <v>20520</v>
      </c>
      <c r="C2864" s="122" t="s">
        <v>20521</v>
      </c>
      <c r="D2864" s="122" t="s">
        <v>3146</v>
      </c>
      <c r="E2864" s="122">
        <v>2014</v>
      </c>
      <c r="F2864" s="122" t="s">
        <v>3225</v>
      </c>
      <c r="G2864" s="122" t="s">
        <v>3148</v>
      </c>
      <c r="H2864" s="122" t="s">
        <v>3217</v>
      </c>
      <c r="I2864" s="126">
        <v>44967</v>
      </c>
      <c r="K2864" s="122" t="s">
        <v>20522</v>
      </c>
      <c r="L2864" s="124" t="s">
        <v>20523</v>
      </c>
      <c r="M2864" s="122" t="s">
        <v>3154</v>
      </c>
      <c r="N2864" s="122">
        <v>75</v>
      </c>
      <c r="O2864" s="124" t="s">
        <v>20524</v>
      </c>
      <c r="P2864" s="124" t="s">
        <v>20525</v>
      </c>
      <c r="R2864" s="125">
        <v>43721.577627314815</v>
      </c>
      <c r="S2864" s="125">
        <v>43726.192546296297</v>
      </c>
      <c r="T2864" s="122" t="s">
        <v>3158</v>
      </c>
      <c r="U2864" s="122" t="s">
        <v>3158</v>
      </c>
      <c r="V2864" s="122" t="s">
        <v>3158</v>
      </c>
      <c r="W2864" s="122" t="s">
        <v>3158</v>
      </c>
      <c r="X2864" s="122" t="s">
        <v>3158</v>
      </c>
      <c r="Y2864" s="122" t="s">
        <v>3158</v>
      </c>
      <c r="Z2864" s="122">
        <v>0</v>
      </c>
      <c r="AA2864" s="122" t="s">
        <v>3158</v>
      </c>
      <c r="AB2864" s="122" t="s">
        <v>3158</v>
      </c>
      <c r="AC2864" s="122" t="s">
        <v>3158</v>
      </c>
      <c r="AD2864" s="125">
        <v>43726.192546296297</v>
      </c>
      <c r="AE2864" s="122" t="s">
        <v>3158</v>
      </c>
    </row>
    <row r="2865" spans="1:31" ht="13">
      <c r="A2865" s="122">
        <v>5709</v>
      </c>
      <c r="B2865" s="122" t="s">
        <v>20526</v>
      </c>
      <c r="C2865" s="122" t="s">
        <v>20527</v>
      </c>
      <c r="D2865" s="122" t="s">
        <v>3146</v>
      </c>
      <c r="E2865" s="122">
        <v>2019</v>
      </c>
      <c r="F2865" s="122" t="s">
        <v>14056</v>
      </c>
      <c r="G2865" s="122" t="s">
        <v>3148</v>
      </c>
      <c r="H2865" s="122" t="s">
        <v>3217</v>
      </c>
      <c r="I2865" s="126">
        <v>44936</v>
      </c>
      <c r="K2865" s="122" t="s">
        <v>20528</v>
      </c>
      <c r="L2865" s="124" t="s">
        <v>20529</v>
      </c>
      <c r="M2865" s="122" t="s">
        <v>3154</v>
      </c>
      <c r="N2865" s="122">
        <v>75</v>
      </c>
      <c r="R2865" s="125">
        <v>43721.577627314815</v>
      </c>
      <c r="S2865" s="125">
        <v>43726.192546296297</v>
      </c>
      <c r="T2865" s="122" t="s">
        <v>3158</v>
      </c>
      <c r="U2865" s="122" t="s">
        <v>3158</v>
      </c>
      <c r="V2865" s="122" t="s">
        <v>3158</v>
      </c>
      <c r="W2865" s="122" t="s">
        <v>3158</v>
      </c>
      <c r="X2865" s="122" t="s">
        <v>3158</v>
      </c>
      <c r="Y2865" s="122" t="s">
        <v>3158</v>
      </c>
      <c r="Z2865" s="122">
        <v>0</v>
      </c>
      <c r="AA2865" s="122" t="s">
        <v>3158</v>
      </c>
      <c r="AB2865" s="122" t="s">
        <v>3158</v>
      </c>
      <c r="AC2865" s="122" t="s">
        <v>3158</v>
      </c>
      <c r="AD2865" s="125">
        <v>43726.192546296297</v>
      </c>
      <c r="AE2865" s="122" t="s">
        <v>3158</v>
      </c>
    </row>
    <row r="2866" spans="1:31" ht="13">
      <c r="A2866" s="122">
        <v>5710</v>
      </c>
      <c r="B2866" s="122" t="s">
        <v>20530</v>
      </c>
      <c r="C2866" s="122" t="s">
        <v>20531</v>
      </c>
      <c r="D2866" s="122" t="s">
        <v>3146</v>
      </c>
      <c r="E2866" s="122">
        <v>2016</v>
      </c>
      <c r="F2866" s="122" t="s">
        <v>14056</v>
      </c>
      <c r="G2866" s="122" t="s">
        <v>3148</v>
      </c>
      <c r="H2866" s="122" t="s">
        <v>3217</v>
      </c>
      <c r="I2866" s="126">
        <v>44936</v>
      </c>
      <c r="K2866" s="122" t="s">
        <v>20532</v>
      </c>
      <c r="L2866" s="124" t="s">
        <v>20533</v>
      </c>
      <c r="M2866" s="122" t="s">
        <v>3154</v>
      </c>
      <c r="N2866" s="122">
        <v>75</v>
      </c>
      <c r="P2866" s="124" t="s">
        <v>20534</v>
      </c>
      <c r="Q2866" s="124" t="s">
        <v>20535</v>
      </c>
      <c r="R2866" s="125">
        <v>43721.577627314815</v>
      </c>
      <c r="S2866" s="125">
        <v>43726.192546296297</v>
      </c>
      <c r="T2866" s="122" t="s">
        <v>3158</v>
      </c>
      <c r="U2866" s="122" t="s">
        <v>3158</v>
      </c>
      <c r="V2866" s="122" t="s">
        <v>3158</v>
      </c>
      <c r="W2866" s="122" t="s">
        <v>3158</v>
      </c>
      <c r="X2866" s="122" t="s">
        <v>3158</v>
      </c>
      <c r="Y2866" s="122" t="s">
        <v>3158</v>
      </c>
      <c r="Z2866" s="122">
        <v>0</v>
      </c>
      <c r="AA2866" s="122" t="s">
        <v>3158</v>
      </c>
      <c r="AB2866" s="122" t="s">
        <v>3158</v>
      </c>
      <c r="AC2866" s="122" t="s">
        <v>3158</v>
      </c>
      <c r="AD2866" s="125">
        <v>43726.192546296297</v>
      </c>
      <c r="AE2866" s="122" t="s">
        <v>3158</v>
      </c>
    </row>
    <row r="2867" spans="1:31" ht="13">
      <c r="A2867" s="122">
        <v>5711</v>
      </c>
      <c r="B2867" s="122" t="s">
        <v>20536</v>
      </c>
      <c r="C2867" s="122" t="s">
        <v>20537</v>
      </c>
      <c r="D2867" s="122" t="s">
        <v>3146</v>
      </c>
      <c r="E2867" s="122">
        <v>2016</v>
      </c>
      <c r="F2867" s="122" t="s">
        <v>14056</v>
      </c>
      <c r="G2867" s="122" t="s">
        <v>3148</v>
      </c>
      <c r="H2867" s="122" t="s">
        <v>3217</v>
      </c>
      <c r="I2867" s="126">
        <v>44936</v>
      </c>
      <c r="K2867" s="122" t="s">
        <v>20538</v>
      </c>
      <c r="L2867" s="124" t="s">
        <v>20539</v>
      </c>
      <c r="M2867" s="122" t="s">
        <v>3154</v>
      </c>
      <c r="N2867" s="122">
        <v>75</v>
      </c>
      <c r="Q2867" s="124" t="s">
        <v>20540</v>
      </c>
      <c r="R2867" s="125">
        <v>43721.577627314815</v>
      </c>
      <c r="S2867" s="125">
        <v>43726.192546296297</v>
      </c>
      <c r="T2867" s="122" t="s">
        <v>3158</v>
      </c>
      <c r="U2867" s="122" t="s">
        <v>3158</v>
      </c>
      <c r="V2867" s="122" t="s">
        <v>3158</v>
      </c>
      <c r="W2867" s="122" t="s">
        <v>3158</v>
      </c>
      <c r="X2867" s="122" t="s">
        <v>3158</v>
      </c>
      <c r="Y2867" s="122" t="s">
        <v>3158</v>
      </c>
      <c r="Z2867" s="122">
        <v>0</v>
      </c>
      <c r="AA2867" s="122" t="s">
        <v>3158</v>
      </c>
      <c r="AB2867" s="122" t="s">
        <v>3158</v>
      </c>
      <c r="AC2867" s="122" t="s">
        <v>3158</v>
      </c>
      <c r="AD2867" s="125">
        <v>43726.192546296297</v>
      </c>
      <c r="AE2867" s="122" t="s">
        <v>3158</v>
      </c>
    </row>
    <row r="2868" spans="1:31" ht="13">
      <c r="A2868" s="122">
        <v>5712</v>
      </c>
      <c r="B2868" s="122" t="s">
        <v>20541</v>
      </c>
      <c r="C2868" s="122" t="s">
        <v>20542</v>
      </c>
      <c r="D2868" s="122" t="s">
        <v>3146</v>
      </c>
      <c r="E2868" s="122">
        <v>2018</v>
      </c>
      <c r="F2868" s="122" t="s">
        <v>3255</v>
      </c>
      <c r="G2868" s="122" t="s">
        <v>3148</v>
      </c>
      <c r="H2868" s="122" t="s">
        <v>3217</v>
      </c>
      <c r="I2868" s="126">
        <v>44936</v>
      </c>
      <c r="K2868" s="122" t="s">
        <v>20543</v>
      </c>
      <c r="L2868" s="124" t="s">
        <v>18770</v>
      </c>
      <c r="M2868" s="122" t="s">
        <v>3154</v>
      </c>
      <c r="N2868" s="122">
        <v>75</v>
      </c>
      <c r="O2868" s="124" t="s">
        <v>20544</v>
      </c>
      <c r="P2868" s="124" t="s">
        <v>20545</v>
      </c>
      <c r="Q2868" s="124" t="s">
        <v>20546</v>
      </c>
      <c r="R2868" s="125">
        <v>43721.577627314815</v>
      </c>
      <c r="S2868" s="125">
        <v>43726.192546296297</v>
      </c>
      <c r="T2868" s="122" t="s">
        <v>3158</v>
      </c>
      <c r="U2868" s="122" t="s">
        <v>3158</v>
      </c>
      <c r="V2868" s="122" t="s">
        <v>3158</v>
      </c>
      <c r="W2868" s="122" t="s">
        <v>3158</v>
      </c>
      <c r="X2868" s="122" t="s">
        <v>3158</v>
      </c>
      <c r="Y2868" s="122" t="s">
        <v>3158</v>
      </c>
      <c r="Z2868" s="122">
        <v>0</v>
      </c>
      <c r="AA2868" s="122" t="s">
        <v>3158</v>
      </c>
      <c r="AB2868" s="122" t="s">
        <v>3158</v>
      </c>
      <c r="AC2868" s="122" t="s">
        <v>3158</v>
      </c>
      <c r="AD2868" s="125">
        <v>43726.192546296297</v>
      </c>
      <c r="AE2868" s="122" t="s">
        <v>3158</v>
      </c>
    </row>
    <row r="2869" spans="1:31" ht="13">
      <c r="A2869" s="122">
        <v>5713</v>
      </c>
      <c r="B2869" s="122" t="s">
        <v>20547</v>
      </c>
      <c r="C2869" s="122" t="s">
        <v>20548</v>
      </c>
      <c r="D2869" s="122" t="s">
        <v>3146</v>
      </c>
      <c r="E2869" s="122">
        <v>0</v>
      </c>
      <c r="F2869" s="122" t="s">
        <v>3206</v>
      </c>
      <c r="G2869" s="122" t="s">
        <v>3148</v>
      </c>
      <c r="H2869" s="122" t="s">
        <v>3217</v>
      </c>
      <c r="K2869" s="122" t="s">
        <v>20549</v>
      </c>
      <c r="L2869" s="124" t="s">
        <v>20550</v>
      </c>
      <c r="M2869" s="122" t="s">
        <v>3154</v>
      </c>
      <c r="N2869" s="122">
        <v>75</v>
      </c>
      <c r="P2869" s="124" t="s">
        <v>20551</v>
      </c>
      <c r="Q2869" s="124" t="s">
        <v>20552</v>
      </c>
      <c r="R2869" s="125">
        <v>43721.577627314815</v>
      </c>
      <c r="S2869" s="125">
        <v>43726.192546296297</v>
      </c>
      <c r="T2869" s="122" t="s">
        <v>3158</v>
      </c>
      <c r="U2869" s="122" t="s">
        <v>3158</v>
      </c>
      <c r="V2869" s="122" t="s">
        <v>3158</v>
      </c>
      <c r="W2869" s="122" t="s">
        <v>3158</v>
      </c>
      <c r="X2869" s="122" t="s">
        <v>3158</v>
      </c>
      <c r="Y2869" s="122" t="s">
        <v>3158</v>
      </c>
      <c r="Z2869" s="122">
        <v>0</v>
      </c>
      <c r="AA2869" s="122" t="s">
        <v>3158</v>
      </c>
      <c r="AB2869" s="122" t="s">
        <v>3158</v>
      </c>
      <c r="AC2869" s="122" t="s">
        <v>3158</v>
      </c>
      <c r="AD2869" s="125">
        <v>43726.192546296297</v>
      </c>
      <c r="AE2869" s="122" t="s">
        <v>3158</v>
      </c>
    </row>
    <row r="2870" spans="1:31" ht="13">
      <c r="A2870" s="122">
        <v>5714</v>
      </c>
      <c r="B2870" s="122" t="s">
        <v>2695</v>
      </c>
      <c r="C2870" s="122" t="s">
        <v>20553</v>
      </c>
      <c r="D2870" s="122" t="s">
        <v>3146</v>
      </c>
      <c r="E2870" s="122">
        <v>2016</v>
      </c>
      <c r="F2870" s="122" t="s">
        <v>3342</v>
      </c>
      <c r="G2870" s="122" t="s">
        <v>3148</v>
      </c>
      <c r="H2870" s="122" t="s">
        <v>3217</v>
      </c>
      <c r="K2870" s="122" t="s">
        <v>20554</v>
      </c>
      <c r="L2870" s="124" t="s">
        <v>20555</v>
      </c>
      <c r="M2870" s="122" t="s">
        <v>3154</v>
      </c>
      <c r="N2870" s="122">
        <v>75</v>
      </c>
      <c r="Q2870" s="124" t="s">
        <v>20556</v>
      </c>
      <c r="R2870" s="125">
        <v>43721.577627314815</v>
      </c>
      <c r="S2870" s="125">
        <v>43726.192546296297</v>
      </c>
      <c r="T2870" s="122" t="s">
        <v>3158</v>
      </c>
      <c r="U2870" s="122" t="s">
        <v>3158</v>
      </c>
      <c r="V2870" s="122" t="s">
        <v>3158</v>
      </c>
      <c r="W2870" s="122" t="s">
        <v>3158</v>
      </c>
      <c r="X2870" s="122" t="s">
        <v>3158</v>
      </c>
      <c r="Y2870" s="122" t="s">
        <v>3158</v>
      </c>
      <c r="Z2870" s="122">
        <v>0</v>
      </c>
      <c r="AA2870" s="122" t="s">
        <v>3158</v>
      </c>
      <c r="AB2870" s="122" t="s">
        <v>3158</v>
      </c>
      <c r="AC2870" s="122" t="s">
        <v>3158</v>
      </c>
      <c r="AD2870" s="125">
        <v>43726.192546296297</v>
      </c>
      <c r="AE2870" s="122" t="s">
        <v>3158</v>
      </c>
    </row>
    <row r="2871" spans="1:31" ht="13">
      <c r="A2871" s="122">
        <v>5715</v>
      </c>
      <c r="B2871" s="122" t="s">
        <v>20557</v>
      </c>
      <c r="C2871" s="122" t="s">
        <v>20558</v>
      </c>
      <c r="D2871" s="122" t="s">
        <v>3146</v>
      </c>
      <c r="E2871" s="122">
        <v>2017</v>
      </c>
      <c r="F2871" s="122" t="s">
        <v>3225</v>
      </c>
      <c r="G2871" s="122" t="s">
        <v>3480</v>
      </c>
      <c r="H2871" s="122" t="s">
        <v>20559</v>
      </c>
      <c r="I2871" s="126">
        <v>44967</v>
      </c>
      <c r="K2871" s="122" t="s">
        <v>20560</v>
      </c>
      <c r="L2871" s="124" t="s">
        <v>20561</v>
      </c>
      <c r="M2871" s="122" t="s">
        <v>3154</v>
      </c>
      <c r="N2871" s="122">
        <v>75</v>
      </c>
      <c r="O2871" s="124" t="s">
        <v>20562</v>
      </c>
      <c r="P2871" s="124" t="s">
        <v>20563</v>
      </c>
      <c r="Q2871" s="124" t="s">
        <v>20564</v>
      </c>
      <c r="R2871" s="125">
        <v>43721.577627314815</v>
      </c>
      <c r="S2871" s="125">
        <v>43726.192546296297</v>
      </c>
      <c r="T2871" s="122" t="s">
        <v>3158</v>
      </c>
      <c r="U2871" s="122" t="s">
        <v>3158</v>
      </c>
      <c r="V2871" s="122" t="s">
        <v>3158</v>
      </c>
      <c r="W2871" s="122" t="s">
        <v>3158</v>
      </c>
      <c r="X2871" s="122" t="s">
        <v>3158</v>
      </c>
      <c r="Y2871" s="122" t="s">
        <v>3158</v>
      </c>
      <c r="Z2871" s="122">
        <v>0</v>
      </c>
      <c r="AA2871" s="122" t="s">
        <v>3158</v>
      </c>
      <c r="AB2871" s="122" t="s">
        <v>3158</v>
      </c>
      <c r="AC2871" s="122" t="s">
        <v>3158</v>
      </c>
      <c r="AD2871" s="125">
        <v>43726.192546296297</v>
      </c>
      <c r="AE2871" s="122" t="s">
        <v>3158</v>
      </c>
    </row>
    <row r="2872" spans="1:31" ht="13">
      <c r="A2872" s="122">
        <v>5716</v>
      </c>
      <c r="B2872" s="122" t="s">
        <v>20565</v>
      </c>
      <c r="C2872" s="122" t="s">
        <v>20566</v>
      </c>
      <c r="D2872" s="122" t="s">
        <v>3146</v>
      </c>
      <c r="E2872" s="122">
        <v>0</v>
      </c>
      <c r="F2872" s="122" t="s">
        <v>3255</v>
      </c>
      <c r="G2872" s="122" t="s">
        <v>3480</v>
      </c>
      <c r="H2872" s="122" t="s">
        <v>3697</v>
      </c>
      <c r="I2872" s="126">
        <v>44967</v>
      </c>
      <c r="K2872" s="122" t="s">
        <v>20567</v>
      </c>
      <c r="L2872" s="124" t="s">
        <v>20568</v>
      </c>
      <c r="M2872" s="122" t="s">
        <v>3154</v>
      </c>
      <c r="N2872" s="122">
        <v>75</v>
      </c>
      <c r="O2872" s="124" t="s">
        <v>20569</v>
      </c>
      <c r="Q2872" s="124" t="s">
        <v>20570</v>
      </c>
      <c r="R2872" s="125">
        <v>43721.577627314815</v>
      </c>
      <c r="S2872" s="125">
        <v>43726.192546296297</v>
      </c>
      <c r="T2872" s="122" t="s">
        <v>3158</v>
      </c>
      <c r="U2872" s="122" t="s">
        <v>3158</v>
      </c>
      <c r="V2872" s="122" t="s">
        <v>3158</v>
      </c>
      <c r="W2872" s="122" t="s">
        <v>3158</v>
      </c>
      <c r="X2872" s="122" t="s">
        <v>3158</v>
      </c>
      <c r="Y2872" s="122" t="s">
        <v>3158</v>
      </c>
      <c r="Z2872" s="122">
        <v>0</v>
      </c>
      <c r="AA2872" s="122" t="s">
        <v>3158</v>
      </c>
      <c r="AB2872" s="122" t="s">
        <v>3158</v>
      </c>
      <c r="AC2872" s="122" t="s">
        <v>3158</v>
      </c>
      <c r="AD2872" s="125">
        <v>43726.192546296297</v>
      </c>
      <c r="AE2872" s="122" t="s">
        <v>3158</v>
      </c>
    </row>
    <row r="2873" spans="1:31" ht="13">
      <c r="A2873" s="122">
        <v>5717</v>
      </c>
      <c r="B2873" s="122" t="s">
        <v>20571</v>
      </c>
      <c r="C2873" s="122" t="s">
        <v>20572</v>
      </c>
      <c r="D2873" s="122" t="s">
        <v>3146</v>
      </c>
      <c r="E2873" s="122">
        <v>2008</v>
      </c>
      <c r="F2873" s="122" t="s">
        <v>3342</v>
      </c>
      <c r="G2873" s="122" t="s">
        <v>3480</v>
      </c>
      <c r="H2873" s="122" t="s">
        <v>3697</v>
      </c>
      <c r="K2873" s="122" t="s">
        <v>20573</v>
      </c>
      <c r="M2873" s="122" t="s">
        <v>3154</v>
      </c>
      <c r="N2873" s="122">
        <v>75</v>
      </c>
      <c r="Q2873" s="124" t="s">
        <v>20574</v>
      </c>
      <c r="R2873" s="125">
        <v>43721.577627314815</v>
      </c>
      <c r="S2873" s="125">
        <v>43726.192546296297</v>
      </c>
      <c r="T2873" s="122" t="s">
        <v>3158</v>
      </c>
      <c r="U2873" s="122" t="s">
        <v>3158</v>
      </c>
      <c r="V2873" s="122" t="s">
        <v>3158</v>
      </c>
      <c r="W2873" s="122" t="s">
        <v>3158</v>
      </c>
      <c r="X2873" s="122" t="s">
        <v>3158</v>
      </c>
      <c r="Y2873" s="122" t="s">
        <v>3158</v>
      </c>
      <c r="Z2873" s="122">
        <v>0</v>
      </c>
      <c r="AA2873" s="122" t="s">
        <v>3158</v>
      </c>
      <c r="AB2873" s="122" t="s">
        <v>3158</v>
      </c>
      <c r="AC2873" s="122" t="s">
        <v>3158</v>
      </c>
      <c r="AD2873" s="125">
        <v>43726.192546296297</v>
      </c>
      <c r="AE2873" s="122" t="s">
        <v>3158</v>
      </c>
    </row>
    <row r="2874" spans="1:31" ht="13">
      <c r="A2874" s="122">
        <v>5719</v>
      </c>
      <c r="B2874" s="122" t="s">
        <v>20575</v>
      </c>
      <c r="C2874" s="122" t="s">
        <v>20576</v>
      </c>
      <c r="D2874" s="122" t="s">
        <v>4520</v>
      </c>
      <c r="E2874" s="122">
        <v>2017</v>
      </c>
      <c r="F2874" s="122" t="s">
        <v>3225</v>
      </c>
      <c r="G2874" s="122" t="s">
        <v>3172</v>
      </c>
      <c r="H2874" s="122" t="s">
        <v>3173</v>
      </c>
      <c r="I2874" s="122" t="s">
        <v>3326</v>
      </c>
      <c r="J2874" s="122" t="s">
        <v>20577</v>
      </c>
      <c r="K2874" s="122" t="s">
        <v>20578</v>
      </c>
      <c r="L2874" s="124" t="s">
        <v>20579</v>
      </c>
      <c r="M2874" s="122" t="s">
        <v>3154</v>
      </c>
      <c r="N2874" s="122">
        <v>75</v>
      </c>
      <c r="O2874" s="124" t="s">
        <v>20580</v>
      </c>
      <c r="P2874" s="124" t="s">
        <v>20581</v>
      </c>
      <c r="Q2874" s="124" t="s">
        <v>20582</v>
      </c>
      <c r="R2874" s="125">
        <v>43721.577627314815</v>
      </c>
      <c r="S2874" s="125">
        <v>43726.192546296297</v>
      </c>
      <c r="T2874" s="122" t="s">
        <v>3158</v>
      </c>
      <c r="U2874" s="122" t="s">
        <v>3158</v>
      </c>
      <c r="V2874" s="122" t="s">
        <v>3158</v>
      </c>
      <c r="W2874" s="122" t="s">
        <v>3158</v>
      </c>
      <c r="X2874" s="122" t="s">
        <v>3158</v>
      </c>
      <c r="Y2874" s="122" t="s">
        <v>3158</v>
      </c>
      <c r="Z2874" s="122">
        <v>0</v>
      </c>
      <c r="AA2874" s="122" t="s">
        <v>3158</v>
      </c>
      <c r="AB2874" s="122" t="s">
        <v>3158</v>
      </c>
      <c r="AC2874" s="122" t="s">
        <v>3158</v>
      </c>
      <c r="AD2874" s="125">
        <v>43726.192546296297</v>
      </c>
      <c r="AE2874" s="122" t="s">
        <v>3158</v>
      </c>
    </row>
    <row r="2875" spans="1:31" ht="13">
      <c r="A2875" s="122">
        <v>5720</v>
      </c>
      <c r="B2875" s="122" t="s">
        <v>20583</v>
      </c>
      <c r="C2875" s="122" t="s">
        <v>20584</v>
      </c>
      <c r="D2875" s="122" t="s">
        <v>3146</v>
      </c>
      <c r="E2875" s="122">
        <v>2018</v>
      </c>
      <c r="F2875" s="122" t="s">
        <v>3225</v>
      </c>
      <c r="G2875" s="122" t="s">
        <v>14007</v>
      </c>
      <c r="H2875" s="122" t="s">
        <v>3173</v>
      </c>
      <c r="I2875" s="122" t="s">
        <v>3385</v>
      </c>
      <c r="J2875" s="122" t="s">
        <v>20585</v>
      </c>
      <c r="K2875" s="122" t="s">
        <v>20586</v>
      </c>
      <c r="L2875" s="124" t="s">
        <v>20587</v>
      </c>
      <c r="M2875" s="122" t="s">
        <v>3154</v>
      </c>
      <c r="N2875" s="122">
        <v>75</v>
      </c>
      <c r="O2875" s="124" t="s">
        <v>20588</v>
      </c>
      <c r="P2875" s="122" t="s">
        <v>3158</v>
      </c>
      <c r="Q2875" s="124" t="s">
        <v>20589</v>
      </c>
      <c r="R2875" s="125">
        <v>43721.577627314815</v>
      </c>
      <c r="S2875" s="125">
        <v>43727.23232638889</v>
      </c>
      <c r="T2875" s="122">
        <v>68</v>
      </c>
      <c r="U2875" s="122" t="s">
        <v>3202</v>
      </c>
      <c r="V2875" s="122" t="s">
        <v>3204</v>
      </c>
      <c r="W2875" s="122" t="s">
        <v>3158</v>
      </c>
      <c r="X2875" s="122" t="s">
        <v>3204</v>
      </c>
      <c r="Y2875" s="122" t="s">
        <v>3158</v>
      </c>
      <c r="Z2875" s="122">
        <v>0</v>
      </c>
      <c r="AA2875" s="122" t="s">
        <v>3158</v>
      </c>
      <c r="AB2875" s="122" t="s">
        <v>3158</v>
      </c>
      <c r="AC2875" s="122" t="s">
        <v>3158</v>
      </c>
      <c r="AD2875" s="125">
        <v>43726.192546296297</v>
      </c>
      <c r="AE2875" s="122" t="s">
        <v>3158</v>
      </c>
    </row>
    <row r="2876" spans="1:31" ht="13">
      <c r="A2876" s="122">
        <v>5722</v>
      </c>
      <c r="B2876" s="122" t="s">
        <v>20590</v>
      </c>
      <c r="C2876" s="122" t="s">
        <v>20591</v>
      </c>
      <c r="D2876" s="122" t="s">
        <v>3146</v>
      </c>
      <c r="E2876" s="122">
        <v>2010</v>
      </c>
      <c r="G2876" s="122" t="s">
        <v>3172</v>
      </c>
      <c r="H2876" s="122" t="s">
        <v>3173</v>
      </c>
      <c r="K2876" s="122" t="s">
        <v>20592</v>
      </c>
      <c r="L2876" s="124" t="s">
        <v>20593</v>
      </c>
      <c r="M2876" s="122" t="s">
        <v>3154</v>
      </c>
      <c r="N2876" s="122">
        <v>75</v>
      </c>
      <c r="P2876" s="124" t="s">
        <v>20594</v>
      </c>
      <c r="Q2876" s="124" t="s">
        <v>20595</v>
      </c>
      <c r="R2876" s="125">
        <v>43721.577627314815</v>
      </c>
      <c r="S2876" s="125">
        <v>43726.192546296297</v>
      </c>
      <c r="T2876" s="122" t="s">
        <v>3158</v>
      </c>
      <c r="U2876" s="122" t="s">
        <v>3158</v>
      </c>
      <c r="V2876" s="122" t="s">
        <v>3158</v>
      </c>
      <c r="W2876" s="122" t="s">
        <v>3158</v>
      </c>
      <c r="X2876" s="122" t="s">
        <v>3158</v>
      </c>
      <c r="Y2876" s="122" t="s">
        <v>3158</v>
      </c>
      <c r="Z2876" s="122">
        <v>0</v>
      </c>
      <c r="AA2876" s="122" t="s">
        <v>3158</v>
      </c>
      <c r="AB2876" s="122" t="s">
        <v>3158</v>
      </c>
      <c r="AC2876" s="122" t="s">
        <v>3158</v>
      </c>
      <c r="AD2876" s="125">
        <v>43726.192546296297</v>
      </c>
      <c r="AE2876" s="122" t="s">
        <v>3158</v>
      </c>
    </row>
    <row r="2877" spans="1:31" ht="13">
      <c r="A2877" s="122">
        <v>5724</v>
      </c>
      <c r="B2877" s="122" t="s">
        <v>2642</v>
      </c>
      <c r="C2877" s="122" t="s">
        <v>20596</v>
      </c>
      <c r="D2877" s="122" t="s">
        <v>3146</v>
      </c>
      <c r="E2877" s="122">
        <v>2019</v>
      </c>
      <c r="H2877" s="122" t="s">
        <v>3173</v>
      </c>
      <c r="K2877" s="122" t="s">
        <v>20597</v>
      </c>
      <c r="L2877" s="124" t="s">
        <v>20598</v>
      </c>
      <c r="M2877" s="122" t="s">
        <v>3154</v>
      </c>
      <c r="N2877" s="122">
        <v>75</v>
      </c>
      <c r="R2877" s="125">
        <v>43721.577627314815</v>
      </c>
      <c r="S2877" s="125">
        <v>43726.192546296297</v>
      </c>
      <c r="T2877" s="122" t="s">
        <v>3158</v>
      </c>
      <c r="U2877" s="122" t="s">
        <v>3158</v>
      </c>
      <c r="V2877" s="122" t="s">
        <v>3158</v>
      </c>
      <c r="W2877" s="122" t="s">
        <v>3158</v>
      </c>
      <c r="X2877" s="122" t="s">
        <v>3158</v>
      </c>
      <c r="Y2877" s="122" t="s">
        <v>3158</v>
      </c>
      <c r="Z2877" s="122">
        <v>0</v>
      </c>
      <c r="AA2877" s="122" t="s">
        <v>3158</v>
      </c>
      <c r="AB2877" s="122" t="s">
        <v>3158</v>
      </c>
      <c r="AC2877" s="122" t="s">
        <v>3158</v>
      </c>
      <c r="AD2877" s="125">
        <v>43726.192546296297</v>
      </c>
      <c r="AE2877" s="122" t="s">
        <v>3158</v>
      </c>
    </row>
    <row r="2878" spans="1:31" ht="13">
      <c r="A2878" s="122">
        <v>5725</v>
      </c>
      <c r="B2878" s="122" t="s">
        <v>2646</v>
      </c>
      <c r="C2878" s="122" t="s">
        <v>20599</v>
      </c>
      <c r="D2878" s="122" t="s">
        <v>3146</v>
      </c>
      <c r="E2878" s="122">
        <v>0</v>
      </c>
      <c r="H2878" s="122" t="s">
        <v>3173</v>
      </c>
      <c r="K2878" s="122" t="s">
        <v>20600</v>
      </c>
      <c r="L2878" s="124" t="s">
        <v>20601</v>
      </c>
      <c r="M2878" s="122" t="s">
        <v>3154</v>
      </c>
      <c r="N2878" s="122">
        <v>75</v>
      </c>
      <c r="R2878" s="125">
        <v>43721.577627314815</v>
      </c>
      <c r="S2878" s="125">
        <v>43726.192546296297</v>
      </c>
      <c r="T2878" s="122" t="s">
        <v>3158</v>
      </c>
      <c r="U2878" s="122" t="s">
        <v>3158</v>
      </c>
      <c r="V2878" s="122" t="s">
        <v>3158</v>
      </c>
      <c r="W2878" s="122" t="s">
        <v>3158</v>
      </c>
      <c r="X2878" s="122" t="s">
        <v>3158</v>
      </c>
      <c r="Y2878" s="122" t="s">
        <v>3158</v>
      </c>
      <c r="Z2878" s="122">
        <v>0</v>
      </c>
      <c r="AA2878" s="122" t="s">
        <v>3158</v>
      </c>
      <c r="AB2878" s="122" t="s">
        <v>3158</v>
      </c>
      <c r="AC2878" s="122" t="s">
        <v>3158</v>
      </c>
      <c r="AD2878" s="125">
        <v>43726.192546296297</v>
      </c>
      <c r="AE2878" s="122" t="s">
        <v>3158</v>
      </c>
    </row>
    <row r="2879" spans="1:31" ht="13">
      <c r="A2879" s="122">
        <v>5726</v>
      </c>
      <c r="B2879" s="122" t="s">
        <v>20602</v>
      </c>
      <c r="C2879" s="122" t="s">
        <v>20603</v>
      </c>
      <c r="D2879" s="122" t="s">
        <v>3146</v>
      </c>
      <c r="E2879" s="122">
        <v>0</v>
      </c>
      <c r="H2879" s="122" t="s">
        <v>3173</v>
      </c>
      <c r="K2879" s="122" t="s">
        <v>20604</v>
      </c>
      <c r="L2879" s="124" t="s">
        <v>20605</v>
      </c>
      <c r="M2879" s="122" t="s">
        <v>3154</v>
      </c>
      <c r="N2879" s="122">
        <v>75</v>
      </c>
      <c r="R2879" s="125">
        <v>43721.577627314815</v>
      </c>
      <c r="S2879" s="125">
        <v>43726.192546296297</v>
      </c>
      <c r="T2879" s="122" t="s">
        <v>3158</v>
      </c>
      <c r="U2879" s="122" t="s">
        <v>3158</v>
      </c>
      <c r="V2879" s="122" t="s">
        <v>3158</v>
      </c>
      <c r="W2879" s="122" t="s">
        <v>3158</v>
      </c>
      <c r="X2879" s="122" t="s">
        <v>3158</v>
      </c>
      <c r="Y2879" s="122" t="s">
        <v>3158</v>
      </c>
      <c r="Z2879" s="122">
        <v>0</v>
      </c>
      <c r="AA2879" s="122" t="s">
        <v>3158</v>
      </c>
      <c r="AB2879" s="122" t="s">
        <v>3158</v>
      </c>
      <c r="AC2879" s="122" t="s">
        <v>3158</v>
      </c>
      <c r="AD2879" s="125">
        <v>43726.192546296297</v>
      </c>
      <c r="AE2879" s="122" t="s">
        <v>3158</v>
      </c>
    </row>
    <row r="2880" spans="1:31" ht="13">
      <c r="A2880" s="122">
        <v>5727</v>
      </c>
      <c r="B2880" s="122" t="s">
        <v>2658</v>
      </c>
      <c r="C2880" s="122" t="s">
        <v>20606</v>
      </c>
      <c r="D2880" s="122" t="s">
        <v>3171</v>
      </c>
      <c r="E2880" s="122">
        <v>2017</v>
      </c>
      <c r="F2880" s="122" t="s">
        <v>3225</v>
      </c>
      <c r="G2880" s="122" t="s">
        <v>4325</v>
      </c>
      <c r="H2880" s="122" t="s">
        <v>3173</v>
      </c>
      <c r="I2880" s="126">
        <v>44967</v>
      </c>
      <c r="K2880" s="122" t="s">
        <v>20607</v>
      </c>
      <c r="L2880" s="124" t="s">
        <v>20608</v>
      </c>
      <c r="M2880" s="122" t="s">
        <v>3154</v>
      </c>
      <c r="N2880" s="122">
        <v>75</v>
      </c>
      <c r="O2880" s="124" t="s">
        <v>20609</v>
      </c>
      <c r="P2880" s="124" t="s">
        <v>20610</v>
      </c>
      <c r="Q2880" s="124" t="s">
        <v>20611</v>
      </c>
      <c r="R2880" s="125">
        <v>43721.577627314815</v>
      </c>
      <c r="S2880" s="125">
        <v>43726.192546296297</v>
      </c>
      <c r="T2880" s="122" t="s">
        <v>3158</v>
      </c>
      <c r="U2880" s="122" t="s">
        <v>3158</v>
      </c>
      <c r="V2880" s="122" t="s">
        <v>3158</v>
      </c>
      <c r="W2880" s="122" t="s">
        <v>3158</v>
      </c>
      <c r="X2880" s="122" t="s">
        <v>3158</v>
      </c>
      <c r="Y2880" s="122" t="s">
        <v>3158</v>
      </c>
      <c r="Z2880" s="122">
        <v>0</v>
      </c>
      <c r="AA2880" s="122" t="s">
        <v>3158</v>
      </c>
      <c r="AB2880" s="122" t="s">
        <v>3158</v>
      </c>
      <c r="AC2880" s="122" t="s">
        <v>3158</v>
      </c>
      <c r="AD2880" s="125">
        <v>43726.192546296297</v>
      </c>
      <c r="AE2880" s="122" t="s">
        <v>3158</v>
      </c>
    </row>
    <row r="2881" spans="1:31" ht="13">
      <c r="A2881" s="122">
        <v>5728</v>
      </c>
      <c r="B2881" s="122" t="s">
        <v>2643</v>
      </c>
      <c r="C2881" s="122" t="s">
        <v>20612</v>
      </c>
      <c r="D2881" s="122" t="s">
        <v>3146</v>
      </c>
      <c r="E2881" s="122">
        <v>2017</v>
      </c>
      <c r="F2881" s="122" t="s">
        <v>3225</v>
      </c>
      <c r="G2881" s="122" t="s">
        <v>6074</v>
      </c>
      <c r="H2881" s="122" t="s">
        <v>3173</v>
      </c>
      <c r="I2881" s="122" t="s">
        <v>4340</v>
      </c>
      <c r="J2881" s="122" t="s">
        <v>20613</v>
      </c>
      <c r="K2881" s="122" t="s">
        <v>20614</v>
      </c>
      <c r="L2881" s="124" t="s">
        <v>20615</v>
      </c>
      <c r="M2881" s="122" t="s">
        <v>3154</v>
      </c>
      <c r="N2881" s="122">
        <v>75</v>
      </c>
      <c r="O2881" s="124" t="s">
        <v>20616</v>
      </c>
      <c r="P2881" s="124" t="s">
        <v>20617</v>
      </c>
      <c r="Q2881" s="124" t="s">
        <v>20618</v>
      </c>
      <c r="R2881" s="125">
        <v>43721.577627314815</v>
      </c>
      <c r="S2881" s="125">
        <v>44118.455138888887</v>
      </c>
      <c r="T2881" s="122">
        <v>72</v>
      </c>
      <c r="U2881" s="122" t="s">
        <v>3278</v>
      </c>
      <c r="V2881" s="122" t="s">
        <v>3173</v>
      </c>
      <c r="W2881" s="122" t="s">
        <v>3158</v>
      </c>
      <c r="X2881" s="122" t="s">
        <v>3204</v>
      </c>
      <c r="Y2881" s="122" t="s">
        <v>3158</v>
      </c>
      <c r="Z2881" s="122">
        <v>0</v>
      </c>
      <c r="AA2881" s="122" t="s">
        <v>3158</v>
      </c>
      <c r="AB2881" s="122" t="s">
        <v>3158</v>
      </c>
      <c r="AC2881" s="122" t="s">
        <v>3158</v>
      </c>
      <c r="AD2881" s="125">
        <v>43726.192546296297</v>
      </c>
      <c r="AE2881" s="122" t="s">
        <v>3158</v>
      </c>
    </row>
    <row r="2882" spans="1:31" ht="13">
      <c r="A2882" s="122">
        <v>5729</v>
      </c>
      <c r="B2882" s="122" t="s">
        <v>2647</v>
      </c>
      <c r="C2882" s="122" t="s">
        <v>20619</v>
      </c>
      <c r="D2882" s="122" t="s">
        <v>3146</v>
      </c>
      <c r="E2882" s="122">
        <v>0</v>
      </c>
      <c r="H2882" s="122" t="s">
        <v>3173</v>
      </c>
      <c r="K2882" s="122" t="s">
        <v>20620</v>
      </c>
      <c r="M2882" s="122" t="s">
        <v>3154</v>
      </c>
      <c r="N2882" s="122">
        <v>75</v>
      </c>
      <c r="R2882" s="125">
        <v>43721.577627314815</v>
      </c>
      <c r="S2882" s="125">
        <v>43726.192546296297</v>
      </c>
      <c r="T2882" s="122" t="s">
        <v>3158</v>
      </c>
      <c r="U2882" s="122" t="s">
        <v>3158</v>
      </c>
      <c r="V2882" s="122" t="s">
        <v>3158</v>
      </c>
      <c r="W2882" s="122" t="s">
        <v>3158</v>
      </c>
      <c r="X2882" s="122" t="s">
        <v>3158</v>
      </c>
      <c r="Y2882" s="122" t="s">
        <v>3158</v>
      </c>
      <c r="Z2882" s="122">
        <v>0</v>
      </c>
      <c r="AA2882" s="122" t="s">
        <v>3158</v>
      </c>
      <c r="AB2882" s="122" t="s">
        <v>3158</v>
      </c>
      <c r="AC2882" s="122" t="s">
        <v>3158</v>
      </c>
      <c r="AD2882" s="125">
        <v>43726.192546296297</v>
      </c>
      <c r="AE2882" s="122" t="s">
        <v>3158</v>
      </c>
    </row>
    <row r="2883" spans="1:31" ht="13">
      <c r="A2883" s="122">
        <v>5730</v>
      </c>
      <c r="B2883" s="122" t="s">
        <v>2645</v>
      </c>
      <c r="C2883" s="122" t="s">
        <v>20621</v>
      </c>
      <c r="D2883" s="122" t="s">
        <v>3146</v>
      </c>
      <c r="E2883" s="122">
        <v>0</v>
      </c>
      <c r="F2883" s="122" t="s">
        <v>3225</v>
      </c>
      <c r="H2883" s="122" t="s">
        <v>3173</v>
      </c>
      <c r="K2883" s="122" t="s">
        <v>20622</v>
      </c>
      <c r="M2883" s="122" t="s">
        <v>3154</v>
      </c>
      <c r="N2883" s="122">
        <v>75</v>
      </c>
      <c r="R2883" s="125">
        <v>43721.577627314815</v>
      </c>
      <c r="S2883" s="125">
        <v>43726.192546296297</v>
      </c>
      <c r="T2883" s="122" t="s">
        <v>3158</v>
      </c>
      <c r="U2883" s="122" t="s">
        <v>3158</v>
      </c>
      <c r="V2883" s="122" t="s">
        <v>3158</v>
      </c>
      <c r="W2883" s="122" t="s">
        <v>3158</v>
      </c>
      <c r="X2883" s="122" t="s">
        <v>3158</v>
      </c>
      <c r="Y2883" s="122" t="s">
        <v>3158</v>
      </c>
      <c r="Z2883" s="122">
        <v>0</v>
      </c>
      <c r="AA2883" s="122" t="s">
        <v>3158</v>
      </c>
      <c r="AB2883" s="122" t="s">
        <v>3158</v>
      </c>
      <c r="AC2883" s="122" t="s">
        <v>3158</v>
      </c>
      <c r="AD2883" s="125">
        <v>43726.192546296297</v>
      </c>
      <c r="AE2883" s="122" t="s">
        <v>3158</v>
      </c>
    </row>
    <row r="2884" spans="1:31" ht="13">
      <c r="A2884" s="122">
        <v>5731</v>
      </c>
      <c r="B2884" s="122" t="s">
        <v>2644</v>
      </c>
      <c r="C2884" s="122" t="s">
        <v>20623</v>
      </c>
      <c r="D2884" s="122" t="s">
        <v>3146</v>
      </c>
      <c r="E2884" s="122">
        <v>2018</v>
      </c>
      <c r="F2884" s="122" t="s">
        <v>3225</v>
      </c>
      <c r="G2884" s="122" t="s">
        <v>20624</v>
      </c>
      <c r="H2884" s="122" t="s">
        <v>3173</v>
      </c>
      <c r="K2884" s="122" t="s">
        <v>20625</v>
      </c>
      <c r="L2884" s="124" t="s">
        <v>20626</v>
      </c>
      <c r="M2884" s="122" t="s">
        <v>3154</v>
      </c>
      <c r="N2884" s="122">
        <v>75</v>
      </c>
      <c r="R2884" s="125">
        <v>43721.577627314815</v>
      </c>
      <c r="S2884" s="125">
        <v>43726.192546296297</v>
      </c>
      <c r="T2884" s="122" t="s">
        <v>3158</v>
      </c>
      <c r="U2884" s="122" t="s">
        <v>3158</v>
      </c>
      <c r="V2884" s="122" t="s">
        <v>3158</v>
      </c>
      <c r="W2884" s="122" t="s">
        <v>3158</v>
      </c>
      <c r="X2884" s="122" t="s">
        <v>3158</v>
      </c>
      <c r="Y2884" s="122" t="s">
        <v>3158</v>
      </c>
      <c r="Z2884" s="122">
        <v>0</v>
      </c>
      <c r="AA2884" s="122" t="s">
        <v>3158</v>
      </c>
      <c r="AB2884" s="122" t="s">
        <v>3158</v>
      </c>
      <c r="AC2884" s="122" t="s">
        <v>3158</v>
      </c>
      <c r="AD2884" s="125">
        <v>43726.192546296297</v>
      </c>
      <c r="AE2884" s="122" t="s">
        <v>3158</v>
      </c>
    </row>
    <row r="2885" spans="1:31" ht="13">
      <c r="A2885" s="122">
        <v>5732</v>
      </c>
      <c r="B2885" s="122" t="s">
        <v>20627</v>
      </c>
      <c r="C2885" s="122" t="s">
        <v>20628</v>
      </c>
      <c r="D2885" s="122" t="s">
        <v>3146</v>
      </c>
      <c r="E2885" s="122">
        <v>2017</v>
      </c>
      <c r="F2885" s="122" t="s">
        <v>3255</v>
      </c>
      <c r="G2885" s="122" t="s">
        <v>3172</v>
      </c>
      <c r="H2885" s="122" t="s">
        <v>3173</v>
      </c>
      <c r="I2885" s="126">
        <v>44967</v>
      </c>
      <c r="K2885" s="122" t="s">
        <v>20629</v>
      </c>
      <c r="L2885" s="124" t="s">
        <v>20630</v>
      </c>
      <c r="M2885" s="122" t="s">
        <v>3154</v>
      </c>
      <c r="N2885" s="122">
        <v>75</v>
      </c>
      <c r="O2885" s="124" t="s">
        <v>20631</v>
      </c>
      <c r="P2885" s="124" t="s">
        <v>20632</v>
      </c>
      <c r="Q2885" s="124" t="s">
        <v>20633</v>
      </c>
      <c r="R2885" s="125">
        <v>43721.577627314815</v>
      </c>
      <c r="S2885" s="125">
        <v>43726.192546296297</v>
      </c>
      <c r="T2885" s="122" t="s">
        <v>3158</v>
      </c>
      <c r="U2885" s="122" t="s">
        <v>3158</v>
      </c>
      <c r="V2885" s="122" t="s">
        <v>3158</v>
      </c>
      <c r="W2885" s="122" t="s">
        <v>3158</v>
      </c>
      <c r="X2885" s="122" t="s">
        <v>3158</v>
      </c>
      <c r="Y2885" s="122" t="s">
        <v>3158</v>
      </c>
      <c r="Z2885" s="122">
        <v>0</v>
      </c>
      <c r="AA2885" s="122" t="s">
        <v>3158</v>
      </c>
      <c r="AB2885" s="122" t="s">
        <v>3158</v>
      </c>
      <c r="AC2885" s="122" t="s">
        <v>3158</v>
      </c>
      <c r="AD2885" s="125">
        <v>43726.192546296297</v>
      </c>
      <c r="AE2885" s="122" t="s">
        <v>3158</v>
      </c>
    </row>
    <row r="2886" spans="1:31" ht="13">
      <c r="A2886" s="122">
        <v>5733</v>
      </c>
      <c r="B2886" s="122" t="s">
        <v>20634</v>
      </c>
      <c r="C2886" s="122" t="s">
        <v>20635</v>
      </c>
      <c r="D2886" s="122" t="s">
        <v>3146</v>
      </c>
      <c r="E2886" s="122">
        <v>2014</v>
      </c>
      <c r="F2886" s="122" t="s">
        <v>3225</v>
      </c>
      <c r="G2886" s="122" t="s">
        <v>8020</v>
      </c>
      <c r="H2886" s="122" t="s">
        <v>3173</v>
      </c>
      <c r="K2886" s="122" t="s">
        <v>20636</v>
      </c>
      <c r="L2886" s="124" t="s">
        <v>20637</v>
      </c>
      <c r="M2886" s="122" t="s">
        <v>3154</v>
      </c>
      <c r="N2886" s="122">
        <v>75</v>
      </c>
      <c r="P2886" s="124" t="s">
        <v>20638</v>
      </c>
      <c r="Q2886" s="124" t="s">
        <v>20639</v>
      </c>
      <c r="R2886" s="125">
        <v>43721.577627314815</v>
      </c>
      <c r="S2886" s="125">
        <v>43726.192546296297</v>
      </c>
      <c r="T2886" s="122" t="s">
        <v>3158</v>
      </c>
      <c r="U2886" s="122" t="s">
        <v>3158</v>
      </c>
      <c r="V2886" s="122" t="s">
        <v>3158</v>
      </c>
      <c r="W2886" s="122" t="s">
        <v>3158</v>
      </c>
      <c r="X2886" s="122" t="s">
        <v>3158</v>
      </c>
      <c r="Y2886" s="122" t="s">
        <v>3158</v>
      </c>
      <c r="Z2886" s="122">
        <v>0</v>
      </c>
      <c r="AA2886" s="122" t="s">
        <v>3158</v>
      </c>
      <c r="AB2886" s="122" t="s">
        <v>3158</v>
      </c>
      <c r="AC2886" s="122" t="s">
        <v>3158</v>
      </c>
      <c r="AD2886" s="125">
        <v>43726.192546296297</v>
      </c>
      <c r="AE2886" s="122" t="s">
        <v>3158</v>
      </c>
    </row>
    <row r="2887" spans="1:31" ht="13">
      <c r="A2887" s="122">
        <v>5734</v>
      </c>
      <c r="B2887" s="122" t="s">
        <v>20640</v>
      </c>
      <c r="C2887" s="122" t="s">
        <v>20641</v>
      </c>
      <c r="D2887" s="122" t="s">
        <v>3146</v>
      </c>
      <c r="E2887" s="122">
        <v>2015</v>
      </c>
      <c r="F2887" s="122" t="s">
        <v>3992</v>
      </c>
      <c r="G2887" s="122" t="s">
        <v>8020</v>
      </c>
      <c r="H2887" s="122" t="s">
        <v>3173</v>
      </c>
      <c r="K2887" s="122" t="s">
        <v>20642</v>
      </c>
      <c r="L2887" s="124" t="s">
        <v>20643</v>
      </c>
      <c r="M2887" s="122" t="s">
        <v>3154</v>
      </c>
      <c r="N2887" s="122">
        <v>75</v>
      </c>
      <c r="O2887" s="124" t="s">
        <v>20644</v>
      </c>
      <c r="R2887" s="125">
        <v>43721.577627314815</v>
      </c>
      <c r="S2887" s="125">
        <v>43726.192546296297</v>
      </c>
      <c r="T2887" s="122" t="s">
        <v>3158</v>
      </c>
      <c r="U2887" s="122" t="s">
        <v>3158</v>
      </c>
      <c r="V2887" s="122" t="s">
        <v>3158</v>
      </c>
      <c r="W2887" s="122" t="s">
        <v>3158</v>
      </c>
      <c r="X2887" s="122" t="s">
        <v>3158</v>
      </c>
      <c r="Y2887" s="122" t="s">
        <v>3158</v>
      </c>
      <c r="Z2887" s="122">
        <v>0</v>
      </c>
      <c r="AA2887" s="122" t="s">
        <v>3158</v>
      </c>
      <c r="AB2887" s="122" t="s">
        <v>3158</v>
      </c>
      <c r="AC2887" s="122" t="s">
        <v>3158</v>
      </c>
      <c r="AD2887" s="125">
        <v>43726.192546296297</v>
      </c>
      <c r="AE2887" s="122" t="s">
        <v>3158</v>
      </c>
    </row>
    <row r="2888" spans="1:31" ht="13">
      <c r="A2888" s="122">
        <v>5735</v>
      </c>
      <c r="B2888" s="122" t="s">
        <v>2700</v>
      </c>
      <c r="C2888" s="122" t="s">
        <v>20645</v>
      </c>
      <c r="D2888" s="122" t="s">
        <v>3146</v>
      </c>
      <c r="E2888" s="122">
        <v>2017</v>
      </c>
      <c r="F2888" s="122" t="s">
        <v>3255</v>
      </c>
      <c r="G2888" s="122" t="s">
        <v>3172</v>
      </c>
      <c r="H2888" s="122" t="s">
        <v>3173</v>
      </c>
      <c r="K2888" s="122" t="s">
        <v>20646</v>
      </c>
      <c r="L2888" s="124" t="s">
        <v>20647</v>
      </c>
      <c r="M2888" s="122" t="s">
        <v>3154</v>
      </c>
      <c r="N2888" s="122">
        <v>75</v>
      </c>
      <c r="O2888" s="124" t="s">
        <v>20648</v>
      </c>
      <c r="R2888" s="125">
        <v>43721.577627314815</v>
      </c>
      <c r="S2888" s="125">
        <v>43726.192546296297</v>
      </c>
      <c r="T2888" s="122" t="s">
        <v>3158</v>
      </c>
      <c r="U2888" s="122" t="s">
        <v>3158</v>
      </c>
      <c r="V2888" s="122" t="s">
        <v>3158</v>
      </c>
      <c r="W2888" s="122" t="s">
        <v>3158</v>
      </c>
      <c r="X2888" s="122" t="s">
        <v>3158</v>
      </c>
      <c r="Y2888" s="122" t="s">
        <v>3158</v>
      </c>
      <c r="Z2888" s="122">
        <v>0</v>
      </c>
      <c r="AA2888" s="122" t="s">
        <v>3158</v>
      </c>
      <c r="AB2888" s="122" t="s">
        <v>3158</v>
      </c>
      <c r="AC2888" s="122" t="s">
        <v>3158</v>
      </c>
      <c r="AD2888" s="125">
        <v>43726.192546296297</v>
      </c>
      <c r="AE2888" s="122" t="s">
        <v>3158</v>
      </c>
    </row>
    <row r="2889" spans="1:31" ht="13">
      <c r="A2889" s="122">
        <v>5736</v>
      </c>
      <c r="B2889" s="122" t="s">
        <v>20649</v>
      </c>
      <c r="C2889" s="122" t="s">
        <v>20650</v>
      </c>
      <c r="D2889" s="122" t="s">
        <v>3146</v>
      </c>
      <c r="E2889" s="122">
        <v>2016</v>
      </c>
      <c r="F2889" s="122" t="s">
        <v>3462</v>
      </c>
      <c r="G2889" s="122" t="s">
        <v>3172</v>
      </c>
      <c r="H2889" s="122" t="s">
        <v>3173</v>
      </c>
      <c r="K2889" s="122" t="s">
        <v>20651</v>
      </c>
      <c r="L2889" s="124" t="s">
        <v>20652</v>
      </c>
      <c r="M2889" s="122" t="s">
        <v>3154</v>
      </c>
      <c r="N2889" s="122">
        <v>75</v>
      </c>
      <c r="O2889" s="124" t="s">
        <v>20653</v>
      </c>
      <c r="P2889" s="124" t="s">
        <v>20654</v>
      </c>
      <c r="Q2889" s="124" t="s">
        <v>20655</v>
      </c>
      <c r="R2889" s="125">
        <v>43721.577627314815</v>
      </c>
      <c r="S2889" s="125">
        <v>43726.192546296297</v>
      </c>
      <c r="T2889" s="122" t="s">
        <v>3158</v>
      </c>
      <c r="U2889" s="122" t="s">
        <v>3158</v>
      </c>
      <c r="V2889" s="122" t="s">
        <v>3158</v>
      </c>
      <c r="W2889" s="122" t="s">
        <v>3158</v>
      </c>
      <c r="X2889" s="122" t="s">
        <v>3158</v>
      </c>
      <c r="Y2889" s="122" t="s">
        <v>3158</v>
      </c>
      <c r="Z2889" s="122">
        <v>0</v>
      </c>
      <c r="AA2889" s="122" t="s">
        <v>3158</v>
      </c>
      <c r="AB2889" s="122" t="s">
        <v>3158</v>
      </c>
      <c r="AC2889" s="122" t="s">
        <v>3158</v>
      </c>
      <c r="AD2889" s="125">
        <v>43726.192546296297</v>
      </c>
      <c r="AE2889" s="122" t="s">
        <v>3158</v>
      </c>
    </row>
    <row r="2890" spans="1:31" ht="13">
      <c r="A2890" s="122">
        <v>5737</v>
      </c>
      <c r="B2890" s="122" t="s">
        <v>20656</v>
      </c>
      <c r="C2890" s="122" t="s">
        <v>20657</v>
      </c>
      <c r="D2890" s="122" t="s">
        <v>3146</v>
      </c>
      <c r="E2890" s="122">
        <v>2012</v>
      </c>
      <c r="F2890" s="122" t="s">
        <v>3147</v>
      </c>
      <c r="G2890" s="122" t="s">
        <v>3172</v>
      </c>
      <c r="H2890" s="122" t="s">
        <v>3173</v>
      </c>
      <c r="K2890" s="122" t="s">
        <v>20658</v>
      </c>
      <c r="L2890" s="124" t="s">
        <v>20659</v>
      </c>
      <c r="M2890" s="122" t="s">
        <v>3154</v>
      </c>
      <c r="N2890" s="122">
        <v>75</v>
      </c>
      <c r="O2890" s="124" t="s">
        <v>20660</v>
      </c>
      <c r="P2890" s="124" t="s">
        <v>20661</v>
      </c>
      <c r="Q2890" s="124" t="s">
        <v>20662</v>
      </c>
      <c r="R2890" s="125">
        <v>43721.577627314815</v>
      </c>
      <c r="S2890" s="125">
        <v>43726.192546296297</v>
      </c>
      <c r="T2890" s="122" t="s">
        <v>3158</v>
      </c>
      <c r="U2890" s="122" t="s">
        <v>3158</v>
      </c>
      <c r="V2890" s="122" t="s">
        <v>3158</v>
      </c>
      <c r="W2890" s="122" t="s">
        <v>3158</v>
      </c>
      <c r="X2890" s="122" t="s">
        <v>3158</v>
      </c>
      <c r="Y2890" s="122" t="s">
        <v>3158</v>
      </c>
      <c r="Z2890" s="122">
        <v>0</v>
      </c>
      <c r="AA2890" s="122" t="s">
        <v>3158</v>
      </c>
      <c r="AB2890" s="122" t="s">
        <v>3158</v>
      </c>
      <c r="AC2890" s="122" t="s">
        <v>3158</v>
      </c>
      <c r="AD2890" s="125">
        <v>43726.192546296297</v>
      </c>
      <c r="AE2890" s="122" t="s">
        <v>3158</v>
      </c>
    </row>
    <row r="2891" spans="1:31" ht="13">
      <c r="A2891" s="122">
        <v>5738</v>
      </c>
      <c r="B2891" s="122" t="s">
        <v>20663</v>
      </c>
      <c r="C2891" s="122" t="s">
        <v>20664</v>
      </c>
      <c r="D2891" s="122" t="s">
        <v>3146</v>
      </c>
      <c r="E2891" s="122">
        <v>2013</v>
      </c>
      <c r="F2891" s="122" t="s">
        <v>3462</v>
      </c>
      <c r="G2891" s="122" t="s">
        <v>7622</v>
      </c>
      <c r="H2891" s="122" t="s">
        <v>3173</v>
      </c>
      <c r="K2891" s="122" t="s">
        <v>20665</v>
      </c>
      <c r="L2891" s="124" t="s">
        <v>20666</v>
      </c>
      <c r="M2891" s="122" t="s">
        <v>3154</v>
      </c>
      <c r="N2891" s="122">
        <v>75</v>
      </c>
      <c r="O2891" s="124" t="s">
        <v>20667</v>
      </c>
      <c r="P2891" s="124" t="s">
        <v>20668</v>
      </c>
      <c r="Q2891" s="124" t="s">
        <v>20669</v>
      </c>
      <c r="R2891" s="125">
        <v>43721.577627314815</v>
      </c>
      <c r="S2891" s="125">
        <v>43726.192546296297</v>
      </c>
      <c r="T2891" s="122" t="s">
        <v>3158</v>
      </c>
      <c r="U2891" s="122" t="s">
        <v>3158</v>
      </c>
      <c r="V2891" s="122" t="s">
        <v>3158</v>
      </c>
      <c r="W2891" s="122" t="s">
        <v>3158</v>
      </c>
      <c r="X2891" s="122" t="s">
        <v>3158</v>
      </c>
      <c r="Y2891" s="122" t="s">
        <v>3158</v>
      </c>
      <c r="Z2891" s="122">
        <v>0</v>
      </c>
      <c r="AA2891" s="122" t="s">
        <v>3158</v>
      </c>
      <c r="AB2891" s="122" t="s">
        <v>3158</v>
      </c>
      <c r="AC2891" s="122" t="s">
        <v>3158</v>
      </c>
      <c r="AD2891" s="125">
        <v>43726.192546296297</v>
      </c>
      <c r="AE2891" s="122" t="s">
        <v>3158</v>
      </c>
    </row>
    <row r="2892" spans="1:31" ht="13">
      <c r="A2892" s="122">
        <v>5739</v>
      </c>
      <c r="B2892" s="122" t="s">
        <v>20670</v>
      </c>
      <c r="C2892" s="122" t="s">
        <v>20671</v>
      </c>
      <c r="D2892" s="122" t="s">
        <v>3146</v>
      </c>
      <c r="E2892" s="122">
        <v>2012</v>
      </c>
      <c r="F2892" s="122" t="s">
        <v>3147</v>
      </c>
      <c r="G2892" s="122" t="s">
        <v>20624</v>
      </c>
      <c r="H2892" s="122" t="s">
        <v>3173</v>
      </c>
      <c r="K2892" s="122" t="s">
        <v>20672</v>
      </c>
      <c r="L2892" s="124" t="s">
        <v>20673</v>
      </c>
      <c r="M2892" s="122" t="s">
        <v>3154</v>
      </c>
      <c r="N2892" s="122">
        <v>75</v>
      </c>
      <c r="P2892" s="124" t="s">
        <v>20674</v>
      </c>
      <c r="Q2892" s="124" t="s">
        <v>20675</v>
      </c>
      <c r="R2892" s="125">
        <v>43721.577627314815</v>
      </c>
      <c r="S2892" s="125">
        <v>43726.192546296297</v>
      </c>
      <c r="T2892" s="122" t="s">
        <v>3158</v>
      </c>
      <c r="U2892" s="122" t="s">
        <v>3158</v>
      </c>
      <c r="V2892" s="122" t="s">
        <v>3158</v>
      </c>
      <c r="W2892" s="122" t="s">
        <v>3158</v>
      </c>
      <c r="X2892" s="122" t="s">
        <v>3158</v>
      </c>
      <c r="Y2892" s="122" t="s">
        <v>3158</v>
      </c>
      <c r="Z2892" s="122">
        <v>0</v>
      </c>
      <c r="AA2892" s="122" t="s">
        <v>3158</v>
      </c>
      <c r="AB2892" s="122" t="s">
        <v>3158</v>
      </c>
      <c r="AC2892" s="122" t="s">
        <v>3158</v>
      </c>
      <c r="AD2892" s="125">
        <v>43726.192546296297</v>
      </c>
      <c r="AE2892" s="122" t="s">
        <v>3158</v>
      </c>
    </row>
    <row r="2893" spans="1:31" ht="13">
      <c r="A2893" s="122">
        <v>5740</v>
      </c>
      <c r="B2893" s="122" t="s">
        <v>20676</v>
      </c>
      <c r="C2893" s="122" t="s">
        <v>20677</v>
      </c>
      <c r="D2893" s="122" t="s">
        <v>3146</v>
      </c>
      <c r="E2893" s="122">
        <v>2012</v>
      </c>
      <c r="F2893" s="122" t="s">
        <v>5033</v>
      </c>
      <c r="G2893" s="122" t="s">
        <v>9606</v>
      </c>
      <c r="H2893" s="122" t="s">
        <v>3173</v>
      </c>
      <c r="K2893" s="122" t="s">
        <v>20678</v>
      </c>
      <c r="L2893" s="124" t="s">
        <v>20679</v>
      </c>
      <c r="M2893" s="122" t="s">
        <v>3154</v>
      </c>
      <c r="N2893" s="122">
        <v>75</v>
      </c>
      <c r="O2893" s="124" t="s">
        <v>20680</v>
      </c>
      <c r="P2893" s="124" t="s">
        <v>20681</v>
      </c>
      <c r="Q2893" s="124" t="s">
        <v>20682</v>
      </c>
      <c r="R2893" s="125">
        <v>43721.577627314815</v>
      </c>
      <c r="S2893" s="125">
        <v>43726.192546296297</v>
      </c>
      <c r="T2893" s="122" t="s">
        <v>3158</v>
      </c>
      <c r="U2893" s="122" t="s">
        <v>3158</v>
      </c>
      <c r="V2893" s="122" t="s">
        <v>3158</v>
      </c>
      <c r="W2893" s="122" t="s">
        <v>3158</v>
      </c>
      <c r="X2893" s="122" t="s">
        <v>3158</v>
      </c>
      <c r="Y2893" s="122" t="s">
        <v>3158</v>
      </c>
      <c r="Z2893" s="122">
        <v>0</v>
      </c>
      <c r="AA2893" s="122" t="s">
        <v>3158</v>
      </c>
      <c r="AB2893" s="122" t="s">
        <v>3158</v>
      </c>
      <c r="AC2893" s="122" t="s">
        <v>3158</v>
      </c>
      <c r="AD2893" s="125">
        <v>43726.192546296297</v>
      </c>
      <c r="AE2893" s="122" t="s">
        <v>3158</v>
      </c>
    </row>
    <row r="2894" spans="1:31" ht="13">
      <c r="A2894" s="122">
        <v>5741</v>
      </c>
      <c r="B2894" s="122" t="s">
        <v>20683</v>
      </c>
      <c r="C2894" s="122" t="s">
        <v>20684</v>
      </c>
      <c r="D2894" s="122" t="s">
        <v>3146</v>
      </c>
      <c r="E2894" s="122">
        <v>2013</v>
      </c>
      <c r="F2894" s="122" t="s">
        <v>5033</v>
      </c>
      <c r="G2894" s="122" t="s">
        <v>4325</v>
      </c>
      <c r="H2894" s="122" t="s">
        <v>3173</v>
      </c>
      <c r="K2894" s="122" t="s">
        <v>20685</v>
      </c>
      <c r="L2894" s="124" t="s">
        <v>20686</v>
      </c>
      <c r="M2894" s="122" t="s">
        <v>3154</v>
      </c>
      <c r="N2894" s="122">
        <v>75</v>
      </c>
      <c r="O2894" s="124" t="s">
        <v>20687</v>
      </c>
      <c r="P2894" s="124" t="s">
        <v>20688</v>
      </c>
      <c r="Q2894" s="124" t="s">
        <v>20689</v>
      </c>
      <c r="R2894" s="125">
        <v>43721.577627314815</v>
      </c>
      <c r="S2894" s="125">
        <v>43726.192546296297</v>
      </c>
      <c r="T2894" s="122" t="s">
        <v>3158</v>
      </c>
      <c r="U2894" s="122" t="s">
        <v>3158</v>
      </c>
      <c r="V2894" s="122" t="s">
        <v>3158</v>
      </c>
      <c r="W2894" s="122" t="s">
        <v>3158</v>
      </c>
      <c r="X2894" s="122" t="s">
        <v>3158</v>
      </c>
      <c r="Y2894" s="122" t="s">
        <v>3158</v>
      </c>
      <c r="Z2894" s="122">
        <v>0</v>
      </c>
      <c r="AA2894" s="122" t="s">
        <v>3158</v>
      </c>
      <c r="AB2894" s="122" t="s">
        <v>3158</v>
      </c>
      <c r="AC2894" s="122" t="s">
        <v>3158</v>
      </c>
      <c r="AD2894" s="125">
        <v>43726.192546296297</v>
      </c>
      <c r="AE2894" s="122" t="s">
        <v>3158</v>
      </c>
    </row>
    <row r="2895" spans="1:31" ht="13">
      <c r="A2895" s="122">
        <v>5742</v>
      </c>
      <c r="B2895" s="122" t="s">
        <v>20690</v>
      </c>
      <c r="C2895" s="122" t="s">
        <v>20691</v>
      </c>
      <c r="D2895" s="122" t="s">
        <v>3146</v>
      </c>
      <c r="E2895" s="122">
        <v>2013</v>
      </c>
      <c r="F2895" s="122" t="s">
        <v>3721</v>
      </c>
      <c r="G2895" s="122" t="s">
        <v>3172</v>
      </c>
      <c r="H2895" s="122" t="s">
        <v>3173</v>
      </c>
      <c r="K2895" s="122" t="s">
        <v>20692</v>
      </c>
      <c r="L2895" s="124" t="s">
        <v>20693</v>
      </c>
      <c r="M2895" s="122" t="s">
        <v>3154</v>
      </c>
      <c r="N2895" s="122">
        <v>75</v>
      </c>
      <c r="O2895" s="124" t="s">
        <v>20694</v>
      </c>
      <c r="P2895" s="124" t="s">
        <v>20695</v>
      </c>
      <c r="Q2895" s="124" t="s">
        <v>20696</v>
      </c>
      <c r="R2895" s="125">
        <v>43721.577627314815</v>
      </c>
      <c r="S2895" s="125">
        <v>43726.192546296297</v>
      </c>
      <c r="T2895" s="122" t="s">
        <v>3158</v>
      </c>
      <c r="U2895" s="122" t="s">
        <v>3158</v>
      </c>
      <c r="V2895" s="122" t="s">
        <v>3158</v>
      </c>
      <c r="W2895" s="122" t="s">
        <v>3158</v>
      </c>
      <c r="X2895" s="122" t="s">
        <v>3158</v>
      </c>
      <c r="Y2895" s="122" t="s">
        <v>3158</v>
      </c>
      <c r="Z2895" s="122">
        <v>0</v>
      </c>
      <c r="AA2895" s="122" t="s">
        <v>3158</v>
      </c>
      <c r="AB2895" s="122" t="s">
        <v>3158</v>
      </c>
      <c r="AC2895" s="122" t="s">
        <v>3158</v>
      </c>
      <c r="AD2895" s="125">
        <v>43726.192546296297</v>
      </c>
      <c r="AE2895" s="122" t="s">
        <v>3158</v>
      </c>
    </row>
    <row r="2896" spans="1:31" ht="13">
      <c r="A2896" s="122">
        <v>5743</v>
      </c>
      <c r="B2896" s="122" t="s">
        <v>20697</v>
      </c>
      <c r="C2896" s="122" t="s">
        <v>20698</v>
      </c>
      <c r="D2896" s="122" t="s">
        <v>3146</v>
      </c>
      <c r="E2896" s="122">
        <v>2017</v>
      </c>
      <c r="F2896" s="122" t="s">
        <v>3206</v>
      </c>
      <c r="G2896" s="122" t="s">
        <v>3172</v>
      </c>
      <c r="H2896" s="122" t="s">
        <v>3173</v>
      </c>
      <c r="K2896" s="122" t="s">
        <v>20699</v>
      </c>
      <c r="L2896" s="124" t="s">
        <v>20700</v>
      </c>
      <c r="M2896" s="122" t="s">
        <v>3154</v>
      </c>
      <c r="N2896" s="122">
        <v>75</v>
      </c>
      <c r="O2896" s="124" t="s">
        <v>20701</v>
      </c>
      <c r="P2896" s="124" t="s">
        <v>20702</v>
      </c>
      <c r="Q2896" s="124" t="s">
        <v>20703</v>
      </c>
      <c r="R2896" s="125">
        <v>43721.577627314815</v>
      </c>
      <c r="S2896" s="125">
        <v>43726.192546296297</v>
      </c>
      <c r="T2896" s="122" t="s">
        <v>3158</v>
      </c>
      <c r="U2896" s="122" t="s">
        <v>3158</v>
      </c>
      <c r="V2896" s="122" t="s">
        <v>3158</v>
      </c>
      <c r="W2896" s="122" t="s">
        <v>3158</v>
      </c>
      <c r="X2896" s="122" t="s">
        <v>3158</v>
      </c>
      <c r="Y2896" s="122" t="s">
        <v>3158</v>
      </c>
      <c r="Z2896" s="122">
        <v>0</v>
      </c>
      <c r="AA2896" s="122" t="s">
        <v>3158</v>
      </c>
      <c r="AB2896" s="122" t="s">
        <v>3158</v>
      </c>
      <c r="AC2896" s="122" t="s">
        <v>3158</v>
      </c>
      <c r="AD2896" s="125">
        <v>43726.192546296297</v>
      </c>
      <c r="AE2896" s="122" t="s">
        <v>3158</v>
      </c>
    </row>
    <row r="2897" spans="1:31" ht="13">
      <c r="A2897" s="122">
        <v>5744</v>
      </c>
      <c r="B2897" s="122" t="s">
        <v>20704</v>
      </c>
      <c r="C2897" s="122" t="s">
        <v>20705</v>
      </c>
      <c r="D2897" s="122" t="s">
        <v>3146</v>
      </c>
      <c r="E2897" s="122">
        <v>2016</v>
      </c>
      <c r="F2897" s="122" t="s">
        <v>3302</v>
      </c>
      <c r="G2897" s="122" t="s">
        <v>4325</v>
      </c>
      <c r="H2897" s="122" t="s">
        <v>3173</v>
      </c>
      <c r="K2897" s="122" t="s">
        <v>20706</v>
      </c>
      <c r="L2897" s="124" t="s">
        <v>20707</v>
      </c>
      <c r="M2897" s="122" t="s">
        <v>3154</v>
      </c>
      <c r="N2897" s="122">
        <v>75</v>
      </c>
      <c r="P2897" s="124" t="s">
        <v>20708</v>
      </c>
      <c r="Q2897" s="124" t="s">
        <v>20709</v>
      </c>
      <c r="R2897" s="125">
        <v>43721.577627314815</v>
      </c>
      <c r="S2897" s="125">
        <v>43726.192546296297</v>
      </c>
      <c r="T2897" s="122" t="s">
        <v>3158</v>
      </c>
      <c r="U2897" s="122" t="s">
        <v>3158</v>
      </c>
      <c r="V2897" s="122" t="s">
        <v>3158</v>
      </c>
      <c r="W2897" s="122" t="s">
        <v>3158</v>
      </c>
      <c r="X2897" s="122" t="s">
        <v>3158</v>
      </c>
      <c r="Y2897" s="122" t="s">
        <v>3158</v>
      </c>
      <c r="Z2897" s="122">
        <v>0</v>
      </c>
      <c r="AA2897" s="122" t="s">
        <v>3158</v>
      </c>
      <c r="AB2897" s="122" t="s">
        <v>3158</v>
      </c>
      <c r="AC2897" s="122" t="s">
        <v>3158</v>
      </c>
      <c r="AD2897" s="125">
        <v>43726.192546296297</v>
      </c>
      <c r="AE2897" s="122" t="s">
        <v>3158</v>
      </c>
    </row>
    <row r="2898" spans="1:31" ht="13">
      <c r="A2898" s="122">
        <v>5745</v>
      </c>
      <c r="B2898" s="122" t="s">
        <v>20710</v>
      </c>
      <c r="C2898" s="122" t="s">
        <v>20711</v>
      </c>
      <c r="D2898" s="122" t="s">
        <v>3146</v>
      </c>
      <c r="E2898" s="122">
        <v>2017</v>
      </c>
      <c r="F2898" s="122" t="s">
        <v>3342</v>
      </c>
      <c r="G2898" s="122" t="s">
        <v>5502</v>
      </c>
      <c r="H2898" s="122" t="s">
        <v>3173</v>
      </c>
      <c r="K2898" s="122" t="s">
        <v>20712</v>
      </c>
      <c r="L2898" s="124" t="s">
        <v>20713</v>
      </c>
      <c r="M2898" s="122" t="s">
        <v>3154</v>
      </c>
      <c r="N2898" s="122">
        <v>75</v>
      </c>
      <c r="O2898" s="124" t="s">
        <v>20714</v>
      </c>
      <c r="P2898" s="124" t="s">
        <v>20715</v>
      </c>
      <c r="Q2898" s="124" t="s">
        <v>20716</v>
      </c>
      <c r="R2898" s="125">
        <v>43721.577627314815</v>
      </c>
      <c r="S2898" s="125">
        <v>43726.192546296297</v>
      </c>
      <c r="T2898" s="122" t="s">
        <v>3158</v>
      </c>
      <c r="U2898" s="122" t="s">
        <v>3158</v>
      </c>
      <c r="V2898" s="122" t="s">
        <v>3158</v>
      </c>
      <c r="W2898" s="122" t="s">
        <v>3158</v>
      </c>
      <c r="X2898" s="122" t="s">
        <v>3158</v>
      </c>
      <c r="Y2898" s="122" t="s">
        <v>3158</v>
      </c>
      <c r="Z2898" s="122">
        <v>0</v>
      </c>
      <c r="AA2898" s="122" t="s">
        <v>3158</v>
      </c>
      <c r="AB2898" s="122" t="s">
        <v>3158</v>
      </c>
      <c r="AC2898" s="122" t="s">
        <v>3158</v>
      </c>
      <c r="AD2898" s="125">
        <v>43726.192546296297</v>
      </c>
      <c r="AE2898" s="122" t="s">
        <v>3158</v>
      </c>
    </row>
    <row r="2899" spans="1:31" ht="13">
      <c r="A2899" s="122">
        <v>5746</v>
      </c>
      <c r="B2899" s="122" t="s">
        <v>20717</v>
      </c>
      <c r="C2899" s="122" t="s">
        <v>20718</v>
      </c>
      <c r="D2899" s="122" t="s">
        <v>3146</v>
      </c>
      <c r="E2899" s="122">
        <v>2013</v>
      </c>
      <c r="F2899" s="122" t="s">
        <v>3462</v>
      </c>
      <c r="G2899" s="122" t="s">
        <v>4325</v>
      </c>
      <c r="H2899" s="122" t="s">
        <v>3173</v>
      </c>
      <c r="K2899" s="122" t="s">
        <v>20719</v>
      </c>
      <c r="L2899" s="124" t="s">
        <v>20720</v>
      </c>
      <c r="M2899" s="122" t="s">
        <v>3154</v>
      </c>
      <c r="N2899" s="122">
        <v>75</v>
      </c>
      <c r="P2899" s="124" t="s">
        <v>20721</v>
      </c>
      <c r="Q2899" s="124" t="s">
        <v>20722</v>
      </c>
      <c r="R2899" s="125">
        <v>43721.577627314815</v>
      </c>
      <c r="S2899" s="125">
        <v>43726.192546296297</v>
      </c>
      <c r="T2899" s="122" t="s">
        <v>3158</v>
      </c>
      <c r="U2899" s="122" t="s">
        <v>3158</v>
      </c>
      <c r="V2899" s="122" t="s">
        <v>3158</v>
      </c>
      <c r="W2899" s="122" t="s">
        <v>3158</v>
      </c>
      <c r="X2899" s="122" t="s">
        <v>3158</v>
      </c>
      <c r="Y2899" s="122" t="s">
        <v>3158</v>
      </c>
      <c r="Z2899" s="122">
        <v>0</v>
      </c>
      <c r="AA2899" s="122" t="s">
        <v>3158</v>
      </c>
      <c r="AB2899" s="122" t="s">
        <v>3158</v>
      </c>
      <c r="AC2899" s="122" t="s">
        <v>3158</v>
      </c>
      <c r="AD2899" s="125">
        <v>43726.192546296297</v>
      </c>
      <c r="AE2899" s="122" t="s">
        <v>3158</v>
      </c>
    </row>
    <row r="2900" spans="1:31" ht="13">
      <c r="A2900" s="122">
        <v>5747</v>
      </c>
      <c r="B2900" s="122" t="s">
        <v>20723</v>
      </c>
      <c r="C2900" s="122" t="s">
        <v>20724</v>
      </c>
      <c r="D2900" s="122" t="s">
        <v>3146</v>
      </c>
      <c r="E2900" s="122">
        <v>2014</v>
      </c>
      <c r="F2900" s="122" t="s">
        <v>3992</v>
      </c>
      <c r="G2900" s="122" t="s">
        <v>4325</v>
      </c>
      <c r="H2900" s="122" t="s">
        <v>3173</v>
      </c>
      <c r="K2900" s="122" t="s">
        <v>20725</v>
      </c>
      <c r="L2900" s="124" t="s">
        <v>20726</v>
      </c>
      <c r="M2900" s="122" t="s">
        <v>3154</v>
      </c>
      <c r="N2900" s="122">
        <v>75</v>
      </c>
      <c r="O2900" s="124" t="s">
        <v>20727</v>
      </c>
      <c r="P2900" s="124" t="s">
        <v>20728</v>
      </c>
      <c r="Q2900" s="124" t="s">
        <v>20729</v>
      </c>
      <c r="R2900" s="125">
        <v>43721.577627314815</v>
      </c>
      <c r="S2900" s="125">
        <v>43726.192546296297</v>
      </c>
      <c r="T2900" s="122" t="s">
        <v>3158</v>
      </c>
      <c r="U2900" s="122" t="s">
        <v>3158</v>
      </c>
      <c r="V2900" s="122" t="s">
        <v>3158</v>
      </c>
      <c r="W2900" s="122" t="s">
        <v>3158</v>
      </c>
      <c r="X2900" s="122" t="s">
        <v>3158</v>
      </c>
      <c r="Y2900" s="122" t="s">
        <v>3158</v>
      </c>
      <c r="Z2900" s="122">
        <v>0</v>
      </c>
      <c r="AA2900" s="122" t="s">
        <v>3158</v>
      </c>
      <c r="AB2900" s="122" t="s">
        <v>3158</v>
      </c>
      <c r="AC2900" s="122" t="s">
        <v>3158</v>
      </c>
      <c r="AD2900" s="125">
        <v>43726.192546296297</v>
      </c>
      <c r="AE2900" s="122" t="s">
        <v>3158</v>
      </c>
    </row>
    <row r="2901" spans="1:31" ht="13">
      <c r="A2901" s="122">
        <v>5748</v>
      </c>
      <c r="B2901" s="122" t="s">
        <v>20730</v>
      </c>
      <c r="C2901" s="122" t="s">
        <v>20731</v>
      </c>
      <c r="D2901" s="122" t="s">
        <v>3146</v>
      </c>
      <c r="E2901" s="122">
        <v>2015</v>
      </c>
      <c r="F2901" s="122" t="s">
        <v>3287</v>
      </c>
      <c r="G2901" s="122" t="s">
        <v>5100</v>
      </c>
      <c r="H2901" s="122" t="s">
        <v>3173</v>
      </c>
      <c r="K2901" s="122" t="s">
        <v>20732</v>
      </c>
      <c r="L2901" s="124" t="s">
        <v>20733</v>
      </c>
      <c r="M2901" s="122" t="s">
        <v>3154</v>
      </c>
      <c r="N2901" s="122">
        <v>75</v>
      </c>
      <c r="O2901" s="124" t="s">
        <v>20734</v>
      </c>
      <c r="P2901" s="124" t="s">
        <v>20735</v>
      </c>
      <c r="Q2901" s="124" t="s">
        <v>20736</v>
      </c>
      <c r="R2901" s="125">
        <v>43721.577627314815</v>
      </c>
      <c r="S2901" s="125">
        <v>43726.192546296297</v>
      </c>
      <c r="T2901" s="122" t="s">
        <v>3158</v>
      </c>
      <c r="U2901" s="122" t="s">
        <v>3158</v>
      </c>
      <c r="V2901" s="122" t="s">
        <v>3158</v>
      </c>
      <c r="W2901" s="122" t="s">
        <v>3158</v>
      </c>
      <c r="X2901" s="122" t="s">
        <v>3158</v>
      </c>
      <c r="Y2901" s="122" t="s">
        <v>3158</v>
      </c>
      <c r="Z2901" s="122">
        <v>0</v>
      </c>
      <c r="AA2901" s="122" t="s">
        <v>3158</v>
      </c>
      <c r="AB2901" s="122" t="s">
        <v>3158</v>
      </c>
      <c r="AC2901" s="122" t="s">
        <v>3158</v>
      </c>
      <c r="AD2901" s="125">
        <v>43726.192546296297</v>
      </c>
      <c r="AE2901" s="122" t="s">
        <v>3158</v>
      </c>
    </row>
    <row r="2902" spans="1:31" ht="13">
      <c r="A2902" s="122">
        <v>5749</v>
      </c>
      <c r="B2902" s="122" t="s">
        <v>20737</v>
      </c>
      <c r="C2902" s="122" t="s">
        <v>20738</v>
      </c>
      <c r="D2902" s="122" t="s">
        <v>3146</v>
      </c>
      <c r="E2902" s="122">
        <v>2013</v>
      </c>
      <c r="F2902" s="122" t="s">
        <v>3721</v>
      </c>
      <c r="G2902" s="122" t="s">
        <v>5100</v>
      </c>
      <c r="H2902" s="122" t="s">
        <v>3173</v>
      </c>
      <c r="K2902" s="122" t="s">
        <v>20739</v>
      </c>
      <c r="L2902" s="124" t="s">
        <v>20740</v>
      </c>
      <c r="M2902" s="122" t="s">
        <v>3154</v>
      </c>
      <c r="N2902" s="122">
        <v>75</v>
      </c>
      <c r="O2902" s="124" t="s">
        <v>20741</v>
      </c>
      <c r="P2902" s="124" t="s">
        <v>20742</v>
      </c>
      <c r="Q2902" s="124" t="s">
        <v>20743</v>
      </c>
      <c r="R2902" s="125">
        <v>43721.577627314815</v>
      </c>
      <c r="S2902" s="125">
        <v>43726.192546296297</v>
      </c>
      <c r="T2902" s="122" t="s">
        <v>3158</v>
      </c>
      <c r="U2902" s="122" t="s">
        <v>3158</v>
      </c>
      <c r="V2902" s="122" t="s">
        <v>3158</v>
      </c>
      <c r="W2902" s="122" t="s">
        <v>3158</v>
      </c>
      <c r="X2902" s="122" t="s">
        <v>3158</v>
      </c>
      <c r="Y2902" s="122" t="s">
        <v>3158</v>
      </c>
      <c r="Z2902" s="122">
        <v>0</v>
      </c>
      <c r="AA2902" s="122" t="s">
        <v>3158</v>
      </c>
      <c r="AB2902" s="122" t="s">
        <v>3158</v>
      </c>
      <c r="AC2902" s="122" t="s">
        <v>3158</v>
      </c>
      <c r="AD2902" s="125">
        <v>43726.192546296297</v>
      </c>
      <c r="AE2902" s="122" t="s">
        <v>3158</v>
      </c>
    </row>
    <row r="2903" spans="1:31" ht="13">
      <c r="A2903" s="122">
        <v>5750</v>
      </c>
      <c r="B2903" s="122" t="s">
        <v>20744</v>
      </c>
      <c r="C2903" s="122" t="s">
        <v>20745</v>
      </c>
      <c r="D2903" s="122" t="s">
        <v>3146</v>
      </c>
      <c r="E2903" s="122">
        <v>2015</v>
      </c>
      <c r="F2903" s="122" t="s">
        <v>3462</v>
      </c>
      <c r="G2903" s="122" t="s">
        <v>8020</v>
      </c>
      <c r="H2903" s="122" t="s">
        <v>3173</v>
      </c>
      <c r="K2903" s="122" t="s">
        <v>20746</v>
      </c>
      <c r="L2903" s="124" t="s">
        <v>20747</v>
      </c>
      <c r="M2903" s="122" t="s">
        <v>3154</v>
      </c>
      <c r="N2903" s="122">
        <v>75</v>
      </c>
      <c r="O2903" s="124" t="s">
        <v>20748</v>
      </c>
      <c r="Q2903" s="124" t="s">
        <v>20749</v>
      </c>
      <c r="R2903" s="125">
        <v>43721.577627314815</v>
      </c>
      <c r="S2903" s="125">
        <v>43726.192546296297</v>
      </c>
      <c r="T2903" s="122" t="s">
        <v>3158</v>
      </c>
      <c r="U2903" s="122" t="s">
        <v>3158</v>
      </c>
      <c r="V2903" s="122" t="s">
        <v>3158</v>
      </c>
      <c r="W2903" s="122" t="s">
        <v>3158</v>
      </c>
      <c r="X2903" s="122" t="s">
        <v>3158</v>
      </c>
      <c r="Y2903" s="122" t="s">
        <v>3158</v>
      </c>
      <c r="Z2903" s="122">
        <v>0</v>
      </c>
      <c r="AA2903" s="122" t="s">
        <v>3158</v>
      </c>
      <c r="AB2903" s="122" t="s">
        <v>3158</v>
      </c>
      <c r="AC2903" s="122" t="s">
        <v>3158</v>
      </c>
      <c r="AD2903" s="125">
        <v>43726.192546296297</v>
      </c>
      <c r="AE2903" s="122" t="s">
        <v>3158</v>
      </c>
    </row>
    <row r="2904" spans="1:31" ht="13">
      <c r="A2904" s="122">
        <v>5751</v>
      </c>
      <c r="B2904" s="122" t="s">
        <v>20750</v>
      </c>
      <c r="C2904" s="122" t="s">
        <v>20751</v>
      </c>
      <c r="D2904" s="122" t="s">
        <v>3146</v>
      </c>
      <c r="E2904" s="122">
        <v>2017</v>
      </c>
      <c r="F2904" s="122" t="s">
        <v>3225</v>
      </c>
      <c r="G2904" s="122" t="s">
        <v>3172</v>
      </c>
      <c r="H2904" s="122" t="s">
        <v>3173</v>
      </c>
      <c r="K2904" s="122" t="s">
        <v>20752</v>
      </c>
      <c r="L2904" s="124" t="s">
        <v>20753</v>
      </c>
      <c r="M2904" s="122" t="s">
        <v>3154</v>
      </c>
      <c r="N2904" s="122">
        <v>75</v>
      </c>
      <c r="O2904" s="124" t="s">
        <v>20754</v>
      </c>
      <c r="P2904" s="124" t="s">
        <v>20755</v>
      </c>
      <c r="Q2904" s="124" t="s">
        <v>20756</v>
      </c>
      <c r="R2904" s="125">
        <v>43721.577627314815</v>
      </c>
      <c r="S2904" s="125">
        <v>43726.192546296297</v>
      </c>
      <c r="T2904" s="122" t="s">
        <v>3158</v>
      </c>
      <c r="U2904" s="122" t="s">
        <v>3158</v>
      </c>
      <c r="V2904" s="122" t="s">
        <v>3158</v>
      </c>
      <c r="W2904" s="122" t="s">
        <v>3158</v>
      </c>
      <c r="X2904" s="122" t="s">
        <v>3158</v>
      </c>
      <c r="Y2904" s="122" t="s">
        <v>3158</v>
      </c>
      <c r="Z2904" s="122">
        <v>0</v>
      </c>
      <c r="AA2904" s="122" t="s">
        <v>3158</v>
      </c>
      <c r="AB2904" s="122" t="s">
        <v>3158</v>
      </c>
      <c r="AC2904" s="122" t="s">
        <v>3158</v>
      </c>
      <c r="AD2904" s="125">
        <v>43726.192546296297</v>
      </c>
      <c r="AE2904" s="122" t="s">
        <v>3158</v>
      </c>
    </row>
    <row r="2905" spans="1:31" ht="13">
      <c r="A2905" s="122">
        <v>5752</v>
      </c>
      <c r="B2905" s="122" t="s">
        <v>20757</v>
      </c>
      <c r="C2905" s="122" t="s">
        <v>20758</v>
      </c>
      <c r="D2905" s="122" t="s">
        <v>3146</v>
      </c>
      <c r="E2905" s="122">
        <v>2010</v>
      </c>
      <c r="F2905" s="122" t="s">
        <v>3302</v>
      </c>
      <c r="G2905" s="122" t="s">
        <v>3172</v>
      </c>
      <c r="H2905" s="122" t="s">
        <v>3173</v>
      </c>
      <c r="K2905" s="122" t="s">
        <v>20759</v>
      </c>
      <c r="L2905" s="124" t="s">
        <v>20760</v>
      </c>
      <c r="M2905" s="122" t="s">
        <v>3154</v>
      </c>
      <c r="N2905" s="122">
        <v>75</v>
      </c>
      <c r="O2905" s="124" t="s">
        <v>20761</v>
      </c>
      <c r="P2905" s="124" t="s">
        <v>20762</v>
      </c>
      <c r="Q2905" s="124" t="s">
        <v>20763</v>
      </c>
      <c r="R2905" s="125">
        <v>43721.577627314815</v>
      </c>
      <c r="S2905" s="125">
        <v>43726.192546296297</v>
      </c>
      <c r="T2905" s="122" t="s">
        <v>3158</v>
      </c>
      <c r="U2905" s="122" t="s">
        <v>3158</v>
      </c>
      <c r="V2905" s="122" t="s">
        <v>3158</v>
      </c>
      <c r="W2905" s="122" t="s">
        <v>3158</v>
      </c>
      <c r="X2905" s="122" t="s">
        <v>3158</v>
      </c>
      <c r="Y2905" s="122" t="s">
        <v>3158</v>
      </c>
      <c r="Z2905" s="122">
        <v>0</v>
      </c>
      <c r="AA2905" s="122" t="s">
        <v>3158</v>
      </c>
      <c r="AB2905" s="122" t="s">
        <v>3158</v>
      </c>
      <c r="AC2905" s="122" t="s">
        <v>3158</v>
      </c>
      <c r="AD2905" s="125">
        <v>43726.192546296297</v>
      </c>
      <c r="AE2905" s="122" t="s">
        <v>3158</v>
      </c>
    </row>
    <row r="2906" spans="1:31" ht="13">
      <c r="A2906" s="122">
        <v>5753</v>
      </c>
      <c r="B2906" s="122" t="s">
        <v>20764</v>
      </c>
      <c r="C2906" s="122" t="s">
        <v>20765</v>
      </c>
      <c r="D2906" s="122" t="s">
        <v>3146</v>
      </c>
      <c r="E2906" s="122">
        <v>2015</v>
      </c>
      <c r="F2906" s="122" t="s">
        <v>3721</v>
      </c>
      <c r="G2906" s="122" t="s">
        <v>7622</v>
      </c>
      <c r="H2906" s="122" t="s">
        <v>3173</v>
      </c>
      <c r="K2906" s="122" t="s">
        <v>20766</v>
      </c>
      <c r="L2906" s="124" t="s">
        <v>20767</v>
      </c>
      <c r="M2906" s="122" t="s">
        <v>3154</v>
      </c>
      <c r="N2906" s="122">
        <v>75</v>
      </c>
      <c r="O2906" s="124" t="s">
        <v>20768</v>
      </c>
      <c r="Q2906" s="124" t="s">
        <v>20769</v>
      </c>
      <c r="R2906" s="125">
        <v>43721.577627314815</v>
      </c>
      <c r="S2906" s="125">
        <v>43726.192546296297</v>
      </c>
      <c r="T2906" s="122" t="s">
        <v>3158</v>
      </c>
      <c r="U2906" s="122" t="s">
        <v>3158</v>
      </c>
      <c r="V2906" s="122" t="s">
        <v>3158</v>
      </c>
      <c r="W2906" s="122" t="s">
        <v>3158</v>
      </c>
      <c r="X2906" s="122" t="s">
        <v>3158</v>
      </c>
      <c r="Y2906" s="122" t="s">
        <v>3158</v>
      </c>
      <c r="Z2906" s="122">
        <v>0</v>
      </c>
      <c r="AA2906" s="122" t="s">
        <v>3158</v>
      </c>
      <c r="AB2906" s="122" t="s">
        <v>3158</v>
      </c>
      <c r="AC2906" s="122" t="s">
        <v>3158</v>
      </c>
      <c r="AD2906" s="125">
        <v>43726.192546296297</v>
      </c>
      <c r="AE2906" s="122" t="s">
        <v>3158</v>
      </c>
    </row>
    <row r="2907" spans="1:31" ht="13">
      <c r="A2907" s="122">
        <v>5754</v>
      </c>
      <c r="B2907" s="122" t="s">
        <v>20770</v>
      </c>
      <c r="C2907" s="122" t="s">
        <v>20771</v>
      </c>
      <c r="D2907" s="122" t="s">
        <v>3146</v>
      </c>
      <c r="E2907" s="122">
        <v>2013</v>
      </c>
      <c r="F2907" s="122" t="s">
        <v>3225</v>
      </c>
      <c r="G2907" s="122" t="s">
        <v>4325</v>
      </c>
      <c r="H2907" s="122" t="s">
        <v>3173</v>
      </c>
      <c r="K2907" s="122" t="s">
        <v>20772</v>
      </c>
      <c r="L2907" s="124" t="s">
        <v>20773</v>
      </c>
      <c r="M2907" s="122" t="s">
        <v>3154</v>
      </c>
      <c r="N2907" s="122">
        <v>75</v>
      </c>
      <c r="O2907" s="124" t="s">
        <v>20774</v>
      </c>
      <c r="P2907" s="124" t="s">
        <v>20775</v>
      </c>
      <c r="Q2907" s="124" t="s">
        <v>20776</v>
      </c>
      <c r="R2907" s="125">
        <v>43721.577627314815</v>
      </c>
      <c r="S2907" s="125">
        <v>43726.192546296297</v>
      </c>
      <c r="T2907" s="122" t="s">
        <v>3158</v>
      </c>
      <c r="U2907" s="122" t="s">
        <v>3158</v>
      </c>
      <c r="V2907" s="122" t="s">
        <v>3158</v>
      </c>
      <c r="W2907" s="122" t="s">
        <v>3158</v>
      </c>
      <c r="X2907" s="122" t="s">
        <v>3158</v>
      </c>
      <c r="Y2907" s="122" t="s">
        <v>3158</v>
      </c>
      <c r="Z2907" s="122">
        <v>0</v>
      </c>
      <c r="AA2907" s="122" t="s">
        <v>3158</v>
      </c>
      <c r="AB2907" s="122" t="s">
        <v>3158</v>
      </c>
      <c r="AC2907" s="122" t="s">
        <v>3158</v>
      </c>
      <c r="AD2907" s="125">
        <v>43726.192546296297</v>
      </c>
      <c r="AE2907" s="122" t="s">
        <v>3158</v>
      </c>
    </row>
    <row r="2908" spans="1:31" ht="13">
      <c r="A2908" s="122">
        <v>5755</v>
      </c>
      <c r="B2908" s="122" t="s">
        <v>20777</v>
      </c>
      <c r="C2908" s="122" t="s">
        <v>20778</v>
      </c>
      <c r="D2908" s="122" t="s">
        <v>3146</v>
      </c>
      <c r="E2908" s="122">
        <v>2010</v>
      </c>
      <c r="F2908" s="122" t="s">
        <v>3462</v>
      </c>
      <c r="G2908" s="122" t="s">
        <v>3172</v>
      </c>
      <c r="H2908" s="122" t="s">
        <v>3173</v>
      </c>
      <c r="K2908" s="122" t="s">
        <v>20779</v>
      </c>
      <c r="L2908" s="124" t="s">
        <v>20780</v>
      </c>
      <c r="M2908" s="122" t="s">
        <v>3154</v>
      </c>
      <c r="N2908" s="122">
        <v>75</v>
      </c>
      <c r="O2908" s="124" t="s">
        <v>20781</v>
      </c>
      <c r="P2908" s="124" t="s">
        <v>20782</v>
      </c>
      <c r="R2908" s="125">
        <v>43721.577627314815</v>
      </c>
      <c r="S2908" s="125">
        <v>43726.192546296297</v>
      </c>
      <c r="T2908" s="122" t="s">
        <v>3158</v>
      </c>
      <c r="U2908" s="122" t="s">
        <v>3158</v>
      </c>
      <c r="V2908" s="122" t="s">
        <v>3158</v>
      </c>
      <c r="W2908" s="122" t="s">
        <v>3158</v>
      </c>
      <c r="X2908" s="122" t="s">
        <v>3158</v>
      </c>
      <c r="Y2908" s="122" t="s">
        <v>3158</v>
      </c>
      <c r="Z2908" s="122">
        <v>0</v>
      </c>
      <c r="AA2908" s="122" t="s">
        <v>3158</v>
      </c>
      <c r="AB2908" s="122" t="s">
        <v>3158</v>
      </c>
      <c r="AC2908" s="122" t="s">
        <v>3158</v>
      </c>
      <c r="AD2908" s="125">
        <v>43726.192546296297</v>
      </c>
      <c r="AE2908" s="122" t="s">
        <v>3158</v>
      </c>
    </row>
    <row r="2909" spans="1:31" ht="13">
      <c r="A2909" s="122">
        <v>5756</v>
      </c>
      <c r="B2909" s="122" t="s">
        <v>20783</v>
      </c>
      <c r="C2909" s="122" t="s">
        <v>20784</v>
      </c>
      <c r="D2909" s="122" t="s">
        <v>3146</v>
      </c>
      <c r="E2909" s="122">
        <v>2016</v>
      </c>
      <c r="F2909" s="122" t="s">
        <v>3302</v>
      </c>
      <c r="G2909" s="122" t="s">
        <v>4325</v>
      </c>
      <c r="H2909" s="122" t="s">
        <v>3173</v>
      </c>
      <c r="K2909" s="122" t="s">
        <v>20785</v>
      </c>
      <c r="L2909" s="124" t="s">
        <v>20786</v>
      </c>
      <c r="M2909" s="122" t="s">
        <v>3154</v>
      </c>
      <c r="N2909" s="122">
        <v>75</v>
      </c>
      <c r="R2909" s="125">
        <v>43721.577627314815</v>
      </c>
      <c r="S2909" s="125">
        <v>43726.192546296297</v>
      </c>
      <c r="T2909" s="122" t="s">
        <v>3158</v>
      </c>
      <c r="U2909" s="122" t="s">
        <v>3158</v>
      </c>
      <c r="V2909" s="122" t="s">
        <v>3158</v>
      </c>
      <c r="W2909" s="122" t="s">
        <v>3158</v>
      </c>
      <c r="X2909" s="122" t="s">
        <v>3158</v>
      </c>
      <c r="Y2909" s="122" t="s">
        <v>3158</v>
      </c>
      <c r="Z2909" s="122">
        <v>0</v>
      </c>
      <c r="AA2909" s="122" t="s">
        <v>3158</v>
      </c>
      <c r="AB2909" s="122" t="s">
        <v>3158</v>
      </c>
      <c r="AC2909" s="122" t="s">
        <v>3158</v>
      </c>
      <c r="AD2909" s="125">
        <v>43726.192546296297</v>
      </c>
      <c r="AE2909" s="122" t="s">
        <v>3158</v>
      </c>
    </row>
    <row r="2910" spans="1:31" ht="13">
      <c r="A2910" s="122">
        <v>5757</v>
      </c>
      <c r="B2910" s="122" t="s">
        <v>20787</v>
      </c>
      <c r="C2910" s="122" t="s">
        <v>20788</v>
      </c>
      <c r="D2910" s="122" t="s">
        <v>3146</v>
      </c>
      <c r="E2910" s="122">
        <v>2017</v>
      </c>
      <c r="F2910" s="122" t="s">
        <v>3225</v>
      </c>
      <c r="G2910" s="122" t="s">
        <v>3172</v>
      </c>
      <c r="H2910" s="122" t="s">
        <v>3173</v>
      </c>
      <c r="K2910" s="122" t="s">
        <v>20789</v>
      </c>
      <c r="L2910" s="124" t="s">
        <v>20790</v>
      </c>
      <c r="M2910" s="122" t="s">
        <v>3154</v>
      </c>
      <c r="N2910" s="122">
        <v>75</v>
      </c>
      <c r="P2910" s="124" t="s">
        <v>20791</v>
      </c>
      <c r="Q2910" s="124" t="s">
        <v>20792</v>
      </c>
      <c r="R2910" s="125">
        <v>43721.577627314815</v>
      </c>
      <c r="S2910" s="125">
        <v>43726.192546296297</v>
      </c>
      <c r="T2910" s="122" t="s">
        <v>3158</v>
      </c>
      <c r="U2910" s="122" t="s">
        <v>3158</v>
      </c>
      <c r="V2910" s="122" t="s">
        <v>3158</v>
      </c>
      <c r="W2910" s="122" t="s">
        <v>3158</v>
      </c>
      <c r="X2910" s="122" t="s">
        <v>3158</v>
      </c>
      <c r="Y2910" s="122" t="s">
        <v>3158</v>
      </c>
      <c r="Z2910" s="122">
        <v>0</v>
      </c>
      <c r="AA2910" s="122" t="s">
        <v>3158</v>
      </c>
      <c r="AB2910" s="122" t="s">
        <v>3158</v>
      </c>
      <c r="AC2910" s="122" t="s">
        <v>3158</v>
      </c>
      <c r="AD2910" s="125">
        <v>43726.192546296297</v>
      </c>
      <c r="AE2910" s="122" t="s">
        <v>3158</v>
      </c>
    </row>
    <row r="2911" spans="1:31" ht="13">
      <c r="A2911" s="122">
        <v>5758</v>
      </c>
      <c r="B2911" s="122" t="s">
        <v>20793</v>
      </c>
      <c r="C2911" s="122" t="s">
        <v>20794</v>
      </c>
      <c r="D2911" s="122" t="s">
        <v>3146</v>
      </c>
      <c r="E2911" s="122">
        <v>2014</v>
      </c>
      <c r="F2911" s="122" t="s">
        <v>3462</v>
      </c>
      <c r="G2911" s="122" t="s">
        <v>8036</v>
      </c>
      <c r="H2911" s="122" t="s">
        <v>3173</v>
      </c>
      <c r="K2911" s="122" t="s">
        <v>20795</v>
      </c>
      <c r="L2911" s="124" t="s">
        <v>20796</v>
      </c>
      <c r="M2911" s="122" t="s">
        <v>3154</v>
      </c>
      <c r="N2911" s="122">
        <v>75</v>
      </c>
      <c r="R2911" s="125">
        <v>43721.577627314815</v>
      </c>
      <c r="S2911" s="125">
        <v>43726.192546296297</v>
      </c>
      <c r="T2911" s="122" t="s">
        <v>3158</v>
      </c>
      <c r="U2911" s="122" t="s">
        <v>3158</v>
      </c>
      <c r="V2911" s="122" t="s">
        <v>3158</v>
      </c>
      <c r="W2911" s="122" t="s">
        <v>3158</v>
      </c>
      <c r="X2911" s="122" t="s">
        <v>3158</v>
      </c>
      <c r="Y2911" s="122" t="s">
        <v>3158</v>
      </c>
      <c r="Z2911" s="122">
        <v>0</v>
      </c>
      <c r="AA2911" s="122" t="s">
        <v>3158</v>
      </c>
      <c r="AB2911" s="122" t="s">
        <v>3158</v>
      </c>
      <c r="AC2911" s="122" t="s">
        <v>3158</v>
      </c>
      <c r="AD2911" s="125">
        <v>43726.192546296297</v>
      </c>
      <c r="AE2911" s="122" t="s">
        <v>3158</v>
      </c>
    </row>
    <row r="2912" spans="1:31" ht="13">
      <c r="A2912" s="122">
        <v>5759</v>
      </c>
      <c r="B2912" s="122" t="s">
        <v>20797</v>
      </c>
      <c r="C2912" s="122" t="s">
        <v>20798</v>
      </c>
      <c r="D2912" s="122" t="s">
        <v>3146</v>
      </c>
      <c r="E2912" s="122">
        <v>2012</v>
      </c>
      <c r="F2912" s="122" t="s">
        <v>3255</v>
      </c>
      <c r="G2912" s="122" t="s">
        <v>3172</v>
      </c>
      <c r="H2912" s="122" t="s">
        <v>3173</v>
      </c>
      <c r="K2912" s="122" t="s">
        <v>20799</v>
      </c>
      <c r="L2912" s="124" t="s">
        <v>20800</v>
      </c>
      <c r="M2912" s="122" t="s">
        <v>3154</v>
      </c>
      <c r="N2912" s="122">
        <v>75</v>
      </c>
      <c r="P2912" s="124" t="s">
        <v>20801</v>
      </c>
      <c r="Q2912" s="124" t="s">
        <v>20802</v>
      </c>
      <c r="R2912" s="125">
        <v>43721.577627314815</v>
      </c>
      <c r="S2912" s="125">
        <v>43726.192546296297</v>
      </c>
      <c r="T2912" s="122" t="s">
        <v>3158</v>
      </c>
      <c r="U2912" s="122" t="s">
        <v>3158</v>
      </c>
      <c r="V2912" s="122" t="s">
        <v>3158</v>
      </c>
      <c r="W2912" s="122" t="s">
        <v>3158</v>
      </c>
      <c r="X2912" s="122" t="s">
        <v>3158</v>
      </c>
      <c r="Y2912" s="122" t="s">
        <v>3158</v>
      </c>
      <c r="Z2912" s="122">
        <v>0</v>
      </c>
      <c r="AA2912" s="122" t="s">
        <v>3158</v>
      </c>
      <c r="AB2912" s="122" t="s">
        <v>3158</v>
      </c>
      <c r="AC2912" s="122" t="s">
        <v>3158</v>
      </c>
      <c r="AD2912" s="125">
        <v>43726.192546296297</v>
      </c>
      <c r="AE2912" s="122" t="s">
        <v>3158</v>
      </c>
    </row>
    <row r="2913" spans="1:31" ht="13">
      <c r="A2913" s="122">
        <v>5760</v>
      </c>
      <c r="B2913" s="122" t="s">
        <v>20803</v>
      </c>
      <c r="C2913" s="122" t="s">
        <v>20804</v>
      </c>
      <c r="D2913" s="122" t="s">
        <v>3146</v>
      </c>
      <c r="E2913" s="122">
        <v>2018</v>
      </c>
      <c r="F2913" s="122" t="s">
        <v>3255</v>
      </c>
      <c r="G2913" s="122" t="s">
        <v>3172</v>
      </c>
      <c r="H2913" s="122" t="s">
        <v>3173</v>
      </c>
      <c r="K2913" s="122" t="s">
        <v>20805</v>
      </c>
      <c r="L2913" s="124" t="s">
        <v>20806</v>
      </c>
      <c r="M2913" s="122" t="s">
        <v>3154</v>
      </c>
      <c r="N2913" s="122">
        <v>75</v>
      </c>
      <c r="Q2913" s="124" t="s">
        <v>20807</v>
      </c>
      <c r="R2913" s="125">
        <v>43721.577627314815</v>
      </c>
      <c r="S2913" s="125">
        <v>43726.192546296297</v>
      </c>
      <c r="T2913" s="122" t="s">
        <v>3158</v>
      </c>
      <c r="U2913" s="122" t="s">
        <v>3158</v>
      </c>
      <c r="V2913" s="122" t="s">
        <v>3158</v>
      </c>
      <c r="W2913" s="122" t="s">
        <v>3158</v>
      </c>
      <c r="X2913" s="122" t="s">
        <v>3158</v>
      </c>
      <c r="Y2913" s="122" t="s">
        <v>3158</v>
      </c>
      <c r="Z2913" s="122">
        <v>0</v>
      </c>
      <c r="AA2913" s="122" t="s">
        <v>3158</v>
      </c>
      <c r="AB2913" s="122" t="s">
        <v>3158</v>
      </c>
      <c r="AC2913" s="122" t="s">
        <v>3158</v>
      </c>
      <c r="AD2913" s="125">
        <v>43726.192546296297</v>
      </c>
      <c r="AE2913" s="122" t="s">
        <v>3158</v>
      </c>
    </row>
    <row r="2914" spans="1:31" ht="13">
      <c r="A2914" s="122">
        <v>5761</v>
      </c>
      <c r="B2914" s="124" t="s">
        <v>20808</v>
      </c>
      <c r="C2914" s="122" t="s">
        <v>20809</v>
      </c>
      <c r="D2914" s="122" t="s">
        <v>3146</v>
      </c>
      <c r="E2914" s="122">
        <v>2018</v>
      </c>
      <c r="F2914" s="122" t="s">
        <v>3147</v>
      </c>
      <c r="G2914" s="122" t="s">
        <v>20810</v>
      </c>
      <c r="H2914" s="122" t="s">
        <v>3173</v>
      </c>
      <c r="K2914" s="122" t="s">
        <v>20811</v>
      </c>
      <c r="L2914" s="124" t="s">
        <v>20812</v>
      </c>
      <c r="M2914" s="122" t="s">
        <v>3154</v>
      </c>
      <c r="N2914" s="122">
        <v>75</v>
      </c>
      <c r="O2914" s="124" t="s">
        <v>20813</v>
      </c>
      <c r="P2914" s="124" t="s">
        <v>20814</v>
      </c>
      <c r="Q2914" s="124" t="s">
        <v>20815</v>
      </c>
      <c r="R2914" s="125">
        <v>43721.577627314815</v>
      </c>
      <c r="S2914" s="125">
        <v>43726.192546296297</v>
      </c>
      <c r="T2914" s="122" t="s">
        <v>3158</v>
      </c>
      <c r="U2914" s="122" t="s">
        <v>3158</v>
      </c>
      <c r="V2914" s="122" t="s">
        <v>3158</v>
      </c>
      <c r="W2914" s="122" t="s">
        <v>3158</v>
      </c>
      <c r="X2914" s="122" t="s">
        <v>3158</v>
      </c>
      <c r="Y2914" s="122" t="s">
        <v>3158</v>
      </c>
      <c r="Z2914" s="122">
        <v>0</v>
      </c>
      <c r="AA2914" s="122" t="s">
        <v>3158</v>
      </c>
      <c r="AB2914" s="122" t="s">
        <v>3158</v>
      </c>
      <c r="AC2914" s="122" t="s">
        <v>3158</v>
      </c>
      <c r="AD2914" s="125">
        <v>43726.192546296297</v>
      </c>
      <c r="AE2914" s="122" t="s">
        <v>3158</v>
      </c>
    </row>
    <row r="2915" spans="1:31" ht="13">
      <c r="A2915" s="122">
        <v>5762</v>
      </c>
      <c r="B2915" s="122" t="s">
        <v>20816</v>
      </c>
      <c r="C2915" s="122" t="s">
        <v>20817</v>
      </c>
      <c r="D2915" s="122" t="s">
        <v>3146</v>
      </c>
      <c r="E2915" s="122">
        <v>2010</v>
      </c>
      <c r="F2915" s="122" t="s">
        <v>3462</v>
      </c>
      <c r="G2915" s="122" t="s">
        <v>3172</v>
      </c>
      <c r="H2915" s="122" t="s">
        <v>3173</v>
      </c>
      <c r="K2915" s="122" t="s">
        <v>20818</v>
      </c>
      <c r="L2915" s="124" t="s">
        <v>20819</v>
      </c>
      <c r="M2915" s="122" t="s">
        <v>3154</v>
      </c>
      <c r="N2915" s="122">
        <v>75</v>
      </c>
      <c r="O2915" s="124" t="s">
        <v>20820</v>
      </c>
      <c r="P2915" s="124" t="s">
        <v>20821</v>
      </c>
      <c r="Q2915" s="124" t="s">
        <v>20822</v>
      </c>
      <c r="R2915" s="125">
        <v>43721.577627314815</v>
      </c>
      <c r="S2915" s="125">
        <v>43726.192546296297</v>
      </c>
      <c r="T2915" s="122" t="s">
        <v>3158</v>
      </c>
      <c r="U2915" s="122" t="s">
        <v>3158</v>
      </c>
      <c r="V2915" s="122" t="s">
        <v>3158</v>
      </c>
      <c r="W2915" s="122" t="s">
        <v>3158</v>
      </c>
      <c r="X2915" s="122" t="s">
        <v>3158</v>
      </c>
      <c r="Y2915" s="122" t="s">
        <v>3158</v>
      </c>
      <c r="Z2915" s="122">
        <v>0</v>
      </c>
      <c r="AA2915" s="122" t="s">
        <v>3158</v>
      </c>
      <c r="AB2915" s="122" t="s">
        <v>3158</v>
      </c>
      <c r="AC2915" s="122" t="s">
        <v>3158</v>
      </c>
      <c r="AD2915" s="125">
        <v>43726.192546296297</v>
      </c>
      <c r="AE2915" s="122" t="s">
        <v>3158</v>
      </c>
    </row>
    <row r="2916" spans="1:31" ht="13">
      <c r="A2916" s="122">
        <v>5763</v>
      </c>
      <c r="B2916" s="122" t="s">
        <v>20823</v>
      </c>
      <c r="C2916" s="122" t="s">
        <v>20824</v>
      </c>
      <c r="D2916" s="122" t="s">
        <v>3146</v>
      </c>
      <c r="E2916" s="122">
        <v>2013</v>
      </c>
      <c r="F2916" s="122" t="s">
        <v>3462</v>
      </c>
      <c r="G2916" s="122" t="s">
        <v>5100</v>
      </c>
      <c r="H2916" s="122" t="s">
        <v>3173</v>
      </c>
      <c r="K2916" s="122" t="s">
        <v>20825</v>
      </c>
      <c r="L2916" s="124" t="s">
        <v>20826</v>
      </c>
      <c r="M2916" s="122" t="s">
        <v>3154</v>
      </c>
      <c r="N2916" s="122">
        <v>75</v>
      </c>
      <c r="P2916" s="124" t="s">
        <v>20827</v>
      </c>
      <c r="R2916" s="125">
        <v>43721.577627314815</v>
      </c>
      <c r="S2916" s="125">
        <v>43726.192546296297</v>
      </c>
      <c r="T2916" s="122" t="s">
        <v>3158</v>
      </c>
      <c r="U2916" s="122" t="s">
        <v>3158</v>
      </c>
      <c r="V2916" s="122" t="s">
        <v>3158</v>
      </c>
      <c r="W2916" s="122" t="s">
        <v>3158</v>
      </c>
      <c r="X2916" s="122" t="s">
        <v>3158</v>
      </c>
      <c r="Y2916" s="122" t="s">
        <v>3158</v>
      </c>
      <c r="Z2916" s="122">
        <v>0</v>
      </c>
      <c r="AA2916" s="122" t="s">
        <v>3158</v>
      </c>
      <c r="AB2916" s="122" t="s">
        <v>3158</v>
      </c>
      <c r="AC2916" s="122" t="s">
        <v>3158</v>
      </c>
      <c r="AD2916" s="125">
        <v>43726.192546296297</v>
      </c>
      <c r="AE2916" s="122" t="s">
        <v>3158</v>
      </c>
    </row>
    <row r="2917" spans="1:31" ht="13">
      <c r="A2917" s="122">
        <v>5764</v>
      </c>
      <c r="B2917" s="122" t="s">
        <v>20828</v>
      </c>
      <c r="C2917" s="122" t="s">
        <v>20829</v>
      </c>
      <c r="D2917" s="122" t="s">
        <v>3146</v>
      </c>
      <c r="E2917" s="122">
        <v>2016</v>
      </c>
      <c r="F2917" s="122" t="s">
        <v>3255</v>
      </c>
      <c r="G2917" s="122" t="s">
        <v>5502</v>
      </c>
      <c r="H2917" s="122" t="s">
        <v>3173</v>
      </c>
      <c r="K2917" s="122" t="s">
        <v>20830</v>
      </c>
      <c r="L2917" s="124" t="s">
        <v>20831</v>
      </c>
      <c r="M2917" s="122" t="s">
        <v>3154</v>
      </c>
      <c r="N2917" s="122">
        <v>75</v>
      </c>
      <c r="R2917" s="125">
        <v>43721.577627314815</v>
      </c>
      <c r="S2917" s="125">
        <v>43726.192546296297</v>
      </c>
      <c r="T2917" s="122" t="s">
        <v>3158</v>
      </c>
      <c r="U2917" s="122" t="s">
        <v>3158</v>
      </c>
      <c r="V2917" s="122" t="s">
        <v>3158</v>
      </c>
      <c r="W2917" s="122" t="s">
        <v>3158</v>
      </c>
      <c r="X2917" s="122" t="s">
        <v>3158</v>
      </c>
      <c r="Y2917" s="122" t="s">
        <v>3158</v>
      </c>
      <c r="Z2917" s="122">
        <v>0</v>
      </c>
      <c r="AA2917" s="122" t="s">
        <v>3158</v>
      </c>
      <c r="AB2917" s="122" t="s">
        <v>3158</v>
      </c>
      <c r="AC2917" s="122" t="s">
        <v>3158</v>
      </c>
      <c r="AD2917" s="125">
        <v>43726.192546296297</v>
      </c>
      <c r="AE2917" s="122" t="s">
        <v>3158</v>
      </c>
    </row>
    <row r="2918" spans="1:31" ht="13">
      <c r="A2918" s="122">
        <v>5765</v>
      </c>
      <c r="B2918" s="122" t="s">
        <v>20832</v>
      </c>
      <c r="C2918" s="122" t="s">
        <v>20833</v>
      </c>
      <c r="D2918" s="122" t="s">
        <v>3146</v>
      </c>
      <c r="E2918" s="122">
        <v>2013</v>
      </c>
      <c r="F2918" s="122" t="s">
        <v>3342</v>
      </c>
      <c r="G2918" s="122" t="s">
        <v>4325</v>
      </c>
      <c r="H2918" s="122" t="s">
        <v>3173</v>
      </c>
      <c r="K2918" s="122" t="s">
        <v>20834</v>
      </c>
      <c r="L2918" s="124" t="s">
        <v>20835</v>
      </c>
      <c r="M2918" s="122" t="s">
        <v>3154</v>
      </c>
      <c r="N2918" s="122">
        <v>75</v>
      </c>
      <c r="P2918" s="124" t="s">
        <v>20836</v>
      </c>
      <c r="Q2918" s="124" t="s">
        <v>20837</v>
      </c>
      <c r="R2918" s="125">
        <v>43721.577627314815</v>
      </c>
      <c r="S2918" s="125">
        <v>43726.192546296297</v>
      </c>
      <c r="T2918" s="122" t="s">
        <v>3158</v>
      </c>
      <c r="U2918" s="122" t="s">
        <v>3158</v>
      </c>
      <c r="V2918" s="122" t="s">
        <v>3158</v>
      </c>
      <c r="W2918" s="122" t="s">
        <v>3158</v>
      </c>
      <c r="X2918" s="122" t="s">
        <v>3158</v>
      </c>
      <c r="Y2918" s="122" t="s">
        <v>3158</v>
      </c>
      <c r="Z2918" s="122">
        <v>0</v>
      </c>
      <c r="AA2918" s="122" t="s">
        <v>3158</v>
      </c>
      <c r="AB2918" s="122" t="s">
        <v>3158</v>
      </c>
      <c r="AC2918" s="122" t="s">
        <v>3158</v>
      </c>
      <c r="AD2918" s="125">
        <v>43726.192546296297</v>
      </c>
      <c r="AE2918" s="122" t="s">
        <v>3158</v>
      </c>
    </row>
    <row r="2919" spans="1:31" ht="13">
      <c r="A2919" s="122">
        <v>5766</v>
      </c>
      <c r="B2919" s="122" t="s">
        <v>20838</v>
      </c>
      <c r="C2919" s="122" t="s">
        <v>20839</v>
      </c>
      <c r="D2919" s="122" t="s">
        <v>3146</v>
      </c>
      <c r="E2919" s="122">
        <v>2012</v>
      </c>
      <c r="F2919" s="122" t="s">
        <v>3302</v>
      </c>
      <c r="G2919" s="122" t="s">
        <v>5502</v>
      </c>
      <c r="H2919" s="122" t="s">
        <v>3173</v>
      </c>
      <c r="K2919" s="122" t="s">
        <v>20840</v>
      </c>
      <c r="L2919" s="124" t="s">
        <v>20841</v>
      </c>
      <c r="M2919" s="122" t="s">
        <v>3154</v>
      </c>
      <c r="N2919" s="122">
        <v>75</v>
      </c>
      <c r="R2919" s="125">
        <v>43721.577627314815</v>
      </c>
      <c r="S2919" s="125">
        <v>43726.192546296297</v>
      </c>
      <c r="T2919" s="122" t="s">
        <v>3158</v>
      </c>
      <c r="U2919" s="122" t="s">
        <v>3158</v>
      </c>
      <c r="V2919" s="122" t="s">
        <v>3158</v>
      </c>
      <c r="W2919" s="122" t="s">
        <v>3158</v>
      </c>
      <c r="X2919" s="122" t="s">
        <v>3158</v>
      </c>
      <c r="Y2919" s="122" t="s">
        <v>3158</v>
      </c>
      <c r="Z2919" s="122">
        <v>0</v>
      </c>
      <c r="AA2919" s="122" t="s">
        <v>3158</v>
      </c>
      <c r="AB2919" s="122" t="s">
        <v>3158</v>
      </c>
      <c r="AC2919" s="122" t="s">
        <v>3158</v>
      </c>
      <c r="AD2919" s="125">
        <v>43726.192546296297</v>
      </c>
      <c r="AE2919" s="122" t="s">
        <v>3158</v>
      </c>
    </row>
    <row r="2920" spans="1:31" ht="13">
      <c r="A2920" s="122">
        <v>5767</v>
      </c>
      <c r="B2920" s="122" t="s">
        <v>20842</v>
      </c>
      <c r="C2920" s="122" t="s">
        <v>20843</v>
      </c>
      <c r="D2920" s="122" t="s">
        <v>3146</v>
      </c>
      <c r="E2920" s="122">
        <v>2015</v>
      </c>
      <c r="F2920" s="122" t="s">
        <v>3302</v>
      </c>
      <c r="G2920" s="122" t="s">
        <v>4325</v>
      </c>
      <c r="H2920" s="122" t="s">
        <v>3173</v>
      </c>
      <c r="K2920" s="122" t="s">
        <v>20844</v>
      </c>
      <c r="L2920" s="124" t="s">
        <v>20845</v>
      </c>
      <c r="M2920" s="122" t="s">
        <v>3154</v>
      </c>
      <c r="N2920" s="122">
        <v>75</v>
      </c>
      <c r="O2920" s="124" t="s">
        <v>20846</v>
      </c>
      <c r="P2920" s="124" t="s">
        <v>20847</v>
      </c>
      <c r="Q2920" s="124" t="s">
        <v>20848</v>
      </c>
      <c r="R2920" s="125">
        <v>43721.577627314815</v>
      </c>
      <c r="S2920" s="125">
        <v>43726.192546296297</v>
      </c>
      <c r="T2920" s="122" t="s">
        <v>3158</v>
      </c>
      <c r="U2920" s="122" t="s">
        <v>3158</v>
      </c>
      <c r="V2920" s="122" t="s">
        <v>3158</v>
      </c>
      <c r="W2920" s="122" t="s">
        <v>3158</v>
      </c>
      <c r="X2920" s="122" t="s">
        <v>3158</v>
      </c>
      <c r="Y2920" s="122" t="s">
        <v>3158</v>
      </c>
      <c r="Z2920" s="122">
        <v>0</v>
      </c>
      <c r="AA2920" s="122" t="s">
        <v>3158</v>
      </c>
      <c r="AB2920" s="122" t="s">
        <v>3158</v>
      </c>
      <c r="AC2920" s="122" t="s">
        <v>3158</v>
      </c>
      <c r="AD2920" s="125">
        <v>43726.192546296297</v>
      </c>
      <c r="AE2920" s="122" t="s">
        <v>3158</v>
      </c>
    </row>
    <row r="2921" spans="1:31" ht="13">
      <c r="A2921" s="122">
        <v>5768</v>
      </c>
      <c r="B2921" s="122" t="s">
        <v>20849</v>
      </c>
      <c r="C2921" s="122" t="s">
        <v>20850</v>
      </c>
      <c r="D2921" s="122" t="s">
        <v>3146</v>
      </c>
      <c r="E2921" s="122">
        <v>2013</v>
      </c>
      <c r="F2921" s="122" t="s">
        <v>3992</v>
      </c>
      <c r="G2921" s="122" t="s">
        <v>4325</v>
      </c>
      <c r="H2921" s="122" t="s">
        <v>3173</v>
      </c>
      <c r="K2921" s="122" t="s">
        <v>20851</v>
      </c>
      <c r="L2921" s="124" t="s">
        <v>20852</v>
      </c>
      <c r="M2921" s="122" t="s">
        <v>3154</v>
      </c>
      <c r="N2921" s="122">
        <v>75</v>
      </c>
      <c r="O2921" s="124" t="s">
        <v>20853</v>
      </c>
      <c r="P2921" s="124" t="s">
        <v>20854</v>
      </c>
      <c r="Q2921" s="124" t="s">
        <v>20855</v>
      </c>
      <c r="R2921" s="125">
        <v>43721.577627314815</v>
      </c>
      <c r="S2921" s="125">
        <v>43726.192546296297</v>
      </c>
      <c r="T2921" s="122" t="s">
        <v>3158</v>
      </c>
      <c r="U2921" s="122" t="s">
        <v>3158</v>
      </c>
      <c r="V2921" s="122" t="s">
        <v>3158</v>
      </c>
      <c r="W2921" s="122" t="s">
        <v>3158</v>
      </c>
      <c r="X2921" s="122" t="s">
        <v>3158</v>
      </c>
      <c r="Y2921" s="122" t="s">
        <v>3158</v>
      </c>
      <c r="Z2921" s="122">
        <v>0</v>
      </c>
      <c r="AA2921" s="122" t="s">
        <v>3158</v>
      </c>
      <c r="AB2921" s="122" t="s">
        <v>3158</v>
      </c>
      <c r="AC2921" s="122" t="s">
        <v>3158</v>
      </c>
      <c r="AD2921" s="125">
        <v>43726.192546296297</v>
      </c>
      <c r="AE2921" s="122" t="s">
        <v>3158</v>
      </c>
    </row>
    <row r="2922" spans="1:31" ht="13">
      <c r="A2922" s="122">
        <v>5769</v>
      </c>
      <c r="B2922" s="122" t="s">
        <v>20856</v>
      </c>
      <c r="C2922" s="122" t="s">
        <v>20857</v>
      </c>
      <c r="D2922" s="122" t="s">
        <v>3146</v>
      </c>
      <c r="E2922" s="122">
        <v>2016</v>
      </c>
      <c r="F2922" s="122" t="s">
        <v>3147</v>
      </c>
      <c r="G2922" s="122" t="s">
        <v>3172</v>
      </c>
      <c r="H2922" s="122" t="s">
        <v>3173</v>
      </c>
      <c r="K2922" s="122" t="s">
        <v>20858</v>
      </c>
      <c r="L2922" s="124" t="s">
        <v>20859</v>
      </c>
      <c r="M2922" s="122" t="s">
        <v>3154</v>
      </c>
      <c r="N2922" s="122">
        <v>75</v>
      </c>
      <c r="O2922" s="124" t="s">
        <v>20860</v>
      </c>
      <c r="P2922" s="124" t="s">
        <v>20861</v>
      </c>
      <c r="Q2922" s="124" t="s">
        <v>20862</v>
      </c>
      <c r="R2922" s="125">
        <v>43721.577627314815</v>
      </c>
      <c r="S2922" s="125">
        <v>43726.192546296297</v>
      </c>
      <c r="T2922" s="122" t="s">
        <v>3158</v>
      </c>
      <c r="U2922" s="122" t="s">
        <v>3158</v>
      </c>
      <c r="V2922" s="122" t="s">
        <v>3158</v>
      </c>
      <c r="W2922" s="122" t="s">
        <v>3158</v>
      </c>
      <c r="X2922" s="122" t="s">
        <v>3158</v>
      </c>
      <c r="Y2922" s="122" t="s">
        <v>3158</v>
      </c>
      <c r="Z2922" s="122">
        <v>0</v>
      </c>
      <c r="AA2922" s="122" t="s">
        <v>3158</v>
      </c>
      <c r="AB2922" s="122" t="s">
        <v>3158</v>
      </c>
      <c r="AC2922" s="122" t="s">
        <v>3158</v>
      </c>
      <c r="AD2922" s="125">
        <v>43726.192546296297</v>
      </c>
      <c r="AE2922" s="122" t="s">
        <v>3158</v>
      </c>
    </row>
    <row r="2923" spans="1:31" ht="13">
      <c r="A2923" s="122">
        <v>5770</v>
      </c>
      <c r="B2923" s="122" t="s">
        <v>20863</v>
      </c>
      <c r="C2923" s="122" t="s">
        <v>20864</v>
      </c>
      <c r="D2923" s="122" t="s">
        <v>3146</v>
      </c>
      <c r="E2923" s="122">
        <v>2016</v>
      </c>
      <c r="F2923" s="122" t="s">
        <v>3302</v>
      </c>
      <c r="G2923" s="122" t="s">
        <v>3172</v>
      </c>
      <c r="H2923" s="122" t="s">
        <v>3173</v>
      </c>
      <c r="K2923" s="122" t="s">
        <v>20865</v>
      </c>
      <c r="L2923" s="124" t="s">
        <v>20866</v>
      </c>
      <c r="M2923" s="122" t="s">
        <v>3154</v>
      </c>
      <c r="N2923" s="122">
        <v>75</v>
      </c>
      <c r="O2923" s="124" t="s">
        <v>20867</v>
      </c>
      <c r="P2923" s="124" t="s">
        <v>20868</v>
      </c>
      <c r="Q2923" s="124" t="s">
        <v>20869</v>
      </c>
      <c r="R2923" s="125">
        <v>43721.577627314815</v>
      </c>
      <c r="S2923" s="125">
        <v>43726.192546296297</v>
      </c>
      <c r="T2923" s="122" t="s">
        <v>3158</v>
      </c>
      <c r="U2923" s="122" t="s">
        <v>3158</v>
      </c>
      <c r="V2923" s="122" t="s">
        <v>3158</v>
      </c>
      <c r="W2923" s="122" t="s">
        <v>3158</v>
      </c>
      <c r="X2923" s="122" t="s">
        <v>3158</v>
      </c>
      <c r="Y2923" s="122" t="s">
        <v>3158</v>
      </c>
      <c r="Z2923" s="122">
        <v>0</v>
      </c>
      <c r="AA2923" s="122" t="s">
        <v>3158</v>
      </c>
      <c r="AB2923" s="122" t="s">
        <v>3158</v>
      </c>
      <c r="AC2923" s="122" t="s">
        <v>3158</v>
      </c>
      <c r="AD2923" s="125">
        <v>43726.192546296297</v>
      </c>
      <c r="AE2923" s="122" t="s">
        <v>3158</v>
      </c>
    </row>
    <row r="2924" spans="1:31" ht="13">
      <c r="A2924" s="122">
        <v>5771</v>
      </c>
      <c r="B2924" s="122" t="s">
        <v>20870</v>
      </c>
      <c r="C2924" s="122" t="s">
        <v>20871</v>
      </c>
      <c r="D2924" s="122" t="s">
        <v>3146</v>
      </c>
      <c r="E2924" s="122">
        <v>2017</v>
      </c>
      <c r="F2924" s="122" t="s">
        <v>3206</v>
      </c>
      <c r="G2924" s="122" t="s">
        <v>5502</v>
      </c>
      <c r="H2924" s="122" t="s">
        <v>3173</v>
      </c>
      <c r="K2924" s="122" t="s">
        <v>20872</v>
      </c>
      <c r="L2924" s="124" t="s">
        <v>20873</v>
      </c>
      <c r="M2924" s="122" t="s">
        <v>3154</v>
      </c>
      <c r="N2924" s="122">
        <v>75</v>
      </c>
      <c r="O2924" s="124" t="s">
        <v>20874</v>
      </c>
      <c r="Q2924" s="124" t="s">
        <v>20875</v>
      </c>
      <c r="R2924" s="125">
        <v>43721.577627314815</v>
      </c>
      <c r="S2924" s="125">
        <v>43726.192546296297</v>
      </c>
      <c r="T2924" s="122" t="s">
        <v>3158</v>
      </c>
      <c r="U2924" s="122" t="s">
        <v>3158</v>
      </c>
      <c r="V2924" s="122" t="s">
        <v>3158</v>
      </c>
      <c r="W2924" s="122" t="s">
        <v>3158</v>
      </c>
      <c r="X2924" s="122" t="s">
        <v>3158</v>
      </c>
      <c r="Y2924" s="122" t="s">
        <v>3158</v>
      </c>
      <c r="Z2924" s="122">
        <v>0</v>
      </c>
      <c r="AA2924" s="122" t="s">
        <v>3158</v>
      </c>
      <c r="AB2924" s="122" t="s">
        <v>3158</v>
      </c>
      <c r="AC2924" s="122" t="s">
        <v>3158</v>
      </c>
      <c r="AD2924" s="125">
        <v>43726.192546296297</v>
      </c>
      <c r="AE2924" s="122" t="s">
        <v>3158</v>
      </c>
    </row>
    <row r="2925" spans="1:31" ht="13">
      <c r="A2925" s="122">
        <v>5772</v>
      </c>
      <c r="B2925" s="122" t="s">
        <v>20876</v>
      </c>
      <c r="C2925" s="122" t="s">
        <v>20877</v>
      </c>
      <c r="D2925" s="122" t="s">
        <v>3146</v>
      </c>
      <c r="E2925" s="122">
        <v>2012</v>
      </c>
      <c r="F2925" s="122" t="s">
        <v>3462</v>
      </c>
      <c r="G2925" s="122" t="s">
        <v>3172</v>
      </c>
      <c r="H2925" s="122" t="s">
        <v>3173</v>
      </c>
      <c r="K2925" s="122" t="s">
        <v>20878</v>
      </c>
      <c r="L2925" s="124" t="s">
        <v>20879</v>
      </c>
      <c r="M2925" s="122" t="s">
        <v>3154</v>
      </c>
      <c r="N2925" s="122">
        <v>75</v>
      </c>
      <c r="O2925" s="124" t="s">
        <v>20880</v>
      </c>
      <c r="P2925" s="124" t="s">
        <v>20881</v>
      </c>
      <c r="Q2925" s="124" t="s">
        <v>20882</v>
      </c>
      <c r="R2925" s="125">
        <v>43721.577627314815</v>
      </c>
      <c r="S2925" s="125">
        <v>43726.192546296297</v>
      </c>
      <c r="T2925" s="122" t="s">
        <v>3158</v>
      </c>
      <c r="U2925" s="122" t="s">
        <v>3158</v>
      </c>
      <c r="V2925" s="122" t="s">
        <v>3158</v>
      </c>
      <c r="W2925" s="122" t="s">
        <v>3158</v>
      </c>
      <c r="X2925" s="122" t="s">
        <v>3158</v>
      </c>
      <c r="Y2925" s="122" t="s">
        <v>3158</v>
      </c>
      <c r="Z2925" s="122">
        <v>0</v>
      </c>
      <c r="AA2925" s="122" t="s">
        <v>3158</v>
      </c>
      <c r="AB2925" s="122" t="s">
        <v>3158</v>
      </c>
      <c r="AC2925" s="122" t="s">
        <v>3158</v>
      </c>
      <c r="AD2925" s="125">
        <v>43726.192546296297</v>
      </c>
      <c r="AE2925" s="122" t="s">
        <v>3158</v>
      </c>
    </row>
    <row r="2926" spans="1:31" ht="13">
      <c r="A2926" s="122">
        <v>5773</v>
      </c>
      <c r="B2926" s="122" t="s">
        <v>20883</v>
      </c>
      <c r="C2926" s="122" t="s">
        <v>20884</v>
      </c>
      <c r="D2926" s="122" t="s">
        <v>3146</v>
      </c>
      <c r="E2926" s="122">
        <v>2013</v>
      </c>
      <c r="F2926" s="122" t="s">
        <v>3225</v>
      </c>
      <c r="G2926" s="122" t="s">
        <v>5502</v>
      </c>
      <c r="H2926" s="122" t="s">
        <v>3173</v>
      </c>
      <c r="K2926" s="122" t="s">
        <v>20885</v>
      </c>
      <c r="L2926" s="124" t="s">
        <v>20886</v>
      </c>
      <c r="M2926" s="122" t="s">
        <v>3154</v>
      </c>
      <c r="N2926" s="122">
        <v>75</v>
      </c>
      <c r="O2926" s="124" t="s">
        <v>20887</v>
      </c>
      <c r="Q2926" s="124" t="s">
        <v>20888</v>
      </c>
      <c r="R2926" s="125">
        <v>43721.577627314815</v>
      </c>
      <c r="S2926" s="125">
        <v>43726.192546296297</v>
      </c>
      <c r="T2926" s="122" t="s">
        <v>3158</v>
      </c>
      <c r="U2926" s="122" t="s">
        <v>3158</v>
      </c>
      <c r="V2926" s="122" t="s">
        <v>3158</v>
      </c>
      <c r="W2926" s="122" t="s">
        <v>3158</v>
      </c>
      <c r="X2926" s="122" t="s">
        <v>3158</v>
      </c>
      <c r="Y2926" s="122" t="s">
        <v>3158</v>
      </c>
      <c r="Z2926" s="122">
        <v>0</v>
      </c>
      <c r="AA2926" s="122" t="s">
        <v>3158</v>
      </c>
      <c r="AB2926" s="122" t="s">
        <v>3158</v>
      </c>
      <c r="AC2926" s="122" t="s">
        <v>3158</v>
      </c>
      <c r="AD2926" s="125">
        <v>43726.192546296297</v>
      </c>
      <c r="AE2926" s="122" t="s">
        <v>3158</v>
      </c>
    </row>
    <row r="2927" spans="1:31" ht="13">
      <c r="A2927" s="122">
        <v>5774</v>
      </c>
      <c r="B2927" s="122" t="s">
        <v>20889</v>
      </c>
      <c r="C2927" s="122" t="s">
        <v>20890</v>
      </c>
      <c r="D2927" s="122" t="s">
        <v>3146</v>
      </c>
      <c r="E2927" s="122">
        <v>2016</v>
      </c>
      <c r="F2927" s="122" t="s">
        <v>3462</v>
      </c>
      <c r="G2927" s="122" t="s">
        <v>15302</v>
      </c>
      <c r="H2927" s="122" t="s">
        <v>3173</v>
      </c>
      <c r="K2927" s="122" t="s">
        <v>20891</v>
      </c>
      <c r="L2927" s="124" t="s">
        <v>20892</v>
      </c>
      <c r="M2927" s="122" t="s">
        <v>3154</v>
      </c>
      <c r="N2927" s="122">
        <v>75</v>
      </c>
      <c r="O2927" s="124" t="s">
        <v>20893</v>
      </c>
      <c r="Q2927" s="124" t="s">
        <v>20894</v>
      </c>
      <c r="R2927" s="125">
        <v>43721.577627314815</v>
      </c>
      <c r="S2927" s="125">
        <v>43726.192546296297</v>
      </c>
      <c r="T2927" s="122" t="s">
        <v>3158</v>
      </c>
      <c r="U2927" s="122" t="s">
        <v>3158</v>
      </c>
      <c r="V2927" s="122" t="s">
        <v>3158</v>
      </c>
      <c r="W2927" s="122" t="s">
        <v>3158</v>
      </c>
      <c r="X2927" s="122" t="s">
        <v>3158</v>
      </c>
      <c r="Y2927" s="122" t="s">
        <v>3158</v>
      </c>
      <c r="Z2927" s="122">
        <v>0</v>
      </c>
      <c r="AA2927" s="122" t="s">
        <v>3158</v>
      </c>
      <c r="AB2927" s="122" t="s">
        <v>3158</v>
      </c>
      <c r="AC2927" s="122" t="s">
        <v>3158</v>
      </c>
      <c r="AD2927" s="125">
        <v>43726.192546296297</v>
      </c>
      <c r="AE2927" s="122" t="s">
        <v>3158</v>
      </c>
    </row>
    <row r="2928" spans="1:31" ht="13">
      <c r="A2928" s="122">
        <v>5775</v>
      </c>
      <c r="B2928" s="122" t="s">
        <v>20895</v>
      </c>
      <c r="C2928" s="122" t="s">
        <v>20896</v>
      </c>
      <c r="D2928" s="122" t="s">
        <v>3146</v>
      </c>
      <c r="E2928" s="122">
        <v>2015</v>
      </c>
      <c r="F2928" s="122" t="s">
        <v>3462</v>
      </c>
      <c r="G2928" s="122" t="s">
        <v>3172</v>
      </c>
      <c r="H2928" s="122" t="s">
        <v>3173</v>
      </c>
      <c r="K2928" s="122" t="s">
        <v>20897</v>
      </c>
      <c r="L2928" s="124" t="s">
        <v>20898</v>
      </c>
      <c r="M2928" s="122" t="s">
        <v>3154</v>
      </c>
      <c r="N2928" s="122">
        <v>75</v>
      </c>
      <c r="R2928" s="125">
        <v>43721.577627314815</v>
      </c>
      <c r="S2928" s="125">
        <v>43726.192546296297</v>
      </c>
      <c r="T2928" s="122" t="s">
        <v>3158</v>
      </c>
      <c r="U2928" s="122" t="s">
        <v>3158</v>
      </c>
      <c r="V2928" s="122" t="s">
        <v>3158</v>
      </c>
      <c r="W2928" s="122" t="s">
        <v>3158</v>
      </c>
      <c r="X2928" s="122" t="s">
        <v>3158</v>
      </c>
      <c r="Y2928" s="122" t="s">
        <v>3158</v>
      </c>
      <c r="Z2928" s="122">
        <v>0</v>
      </c>
      <c r="AA2928" s="122" t="s">
        <v>3158</v>
      </c>
      <c r="AB2928" s="122" t="s">
        <v>3158</v>
      </c>
      <c r="AC2928" s="122" t="s">
        <v>3158</v>
      </c>
      <c r="AD2928" s="125">
        <v>43726.192546296297</v>
      </c>
      <c r="AE2928" s="122" t="s">
        <v>3158</v>
      </c>
    </row>
    <row r="2929" spans="1:31" ht="13">
      <c r="A2929" s="122">
        <v>5776</v>
      </c>
      <c r="B2929" s="122" t="s">
        <v>20899</v>
      </c>
      <c r="C2929" s="122" t="s">
        <v>20900</v>
      </c>
      <c r="D2929" s="122" t="s">
        <v>3146</v>
      </c>
      <c r="E2929" s="122">
        <v>2014</v>
      </c>
      <c r="F2929" s="122" t="s">
        <v>3992</v>
      </c>
      <c r="G2929" s="122" t="s">
        <v>3172</v>
      </c>
      <c r="H2929" s="122" t="s">
        <v>3173</v>
      </c>
      <c r="K2929" s="122" t="s">
        <v>20901</v>
      </c>
      <c r="L2929" s="124" t="s">
        <v>20902</v>
      </c>
      <c r="M2929" s="122" t="s">
        <v>3154</v>
      </c>
      <c r="N2929" s="122">
        <v>75</v>
      </c>
      <c r="O2929" s="124" t="s">
        <v>20903</v>
      </c>
      <c r="Q2929" s="124" t="s">
        <v>20904</v>
      </c>
      <c r="R2929" s="125">
        <v>43721.577627314815</v>
      </c>
      <c r="S2929" s="125">
        <v>43726.192546296297</v>
      </c>
      <c r="T2929" s="122" t="s">
        <v>3158</v>
      </c>
      <c r="U2929" s="122" t="s">
        <v>3158</v>
      </c>
      <c r="V2929" s="122" t="s">
        <v>3158</v>
      </c>
      <c r="W2929" s="122" t="s">
        <v>3158</v>
      </c>
      <c r="X2929" s="122" t="s">
        <v>3158</v>
      </c>
      <c r="Y2929" s="122" t="s">
        <v>3158</v>
      </c>
      <c r="Z2929" s="122">
        <v>0</v>
      </c>
      <c r="AA2929" s="122" t="s">
        <v>3158</v>
      </c>
      <c r="AB2929" s="122" t="s">
        <v>3158</v>
      </c>
      <c r="AC2929" s="122" t="s">
        <v>3158</v>
      </c>
      <c r="AD2929" s="125">
        <v>43726.192546296297</v>
      </c>
      <c r="AE2929" s="122" t="s">
        <v>3158</v>
      </c>
    </row>
    <row r="2930" spans="1:31" ht="13">
      <c r="A2930" s="122">
        <v>5777</v>
      </c>
      <c r="B2930" s="122" t="s">
        <v>20905</v>
      </c>
      <c r="C2930" s="122" t="s">
        <v>20906</v>
      </c>
      <c r="D2930" s="122" t="s">
        <v>3146</v>
      </c>
      <c r="E2930" s="122">
        <v>2014</v>
      </c>
      <c r="F2930" s="122" t="s">
        <v>3462</v>
      </c>
      <c r="G2930" s="122" t="s">
        <v>3172</v>
      </c>
      <c r="H2930" s="122" t="s">
        <v>3173</v>
      </c>
      <c r="K2930" s="122" t="s">
        <v>20907</v>
      </c>
      <c r="L2930" s="124" t="s">
        <v>20908</v>
      </c>
      <c r="M2930" s="122" t="s">
        <v>3154</v>
      </c>
      <c r="N2930" s="122">
        <v>75</v>
      </c>
      <c r="O2930" s="124" t="s">
        <v>20909</v>
      </c>
      <c r="P2930" s="124" t="s">
        <v>20910</v>
      </c>
      <c r="Q2930" s="124" t="s">
        <v>20911</v>
      </c>
      <c r="R2930" s="125">
        <v>43721.577627314815</v>
      </c>
      <c r="S2930" s="125">
        <v>43726.192546296297</v>
      </c>
      <c r="T2930" s="122" t="s">
        <v>3158</v>
      </c>
      <c r="U2930" s="122" t="s">
        <v>3158</v>
      </c>
      <c r="V2930" s="122" t="s">
        <v>3158</v>
      </c>
      <c r="W2930" s="122" t="s">
        <v>3158</v>
      </c>
      <c r="X2930" s="122" t="s">
        <v>3158</v>
      </c>
      <c r="Y2930" s="122" t="s">
        <v>3158</v>
      </c>
      <c r="Z2930" s="122">
        <v>0</v>
      </c>
      <c r="AA2930" s="122" t="s">
        <v>3158</v>
      </c>
      <c r="AB2930" s="122" t="s">
        <v>3158</v>
      </c>
      <c r="AC2930" s="122" t="s">
        <v>3158</v>
      </c>
      <c r="AD2930" s="125">
        <v>43726.192546296297</v>
      </c>
      <c r="AE2930" s="122" t="s">
        <v>3158</v>
      </c>
    </row>
    <row r="2931" spans="1:31" ht="13">
      <c r="A2931" s="122">
        <v>5778</v>
      </c>
      <c r="B2931" s="122" t="s">
        <v>20912</v>
      </c>
      <c r="C2931" s="122" t="s">
        <v>20913</v>
      </c>
      <c r="D2931" s="122" t="s">
        <v>3146</v>
      </c>
      <c r="E2931" s="122">
        <v>2017</v>
      </c>
      <c r="F2931" s="122" t="s">
        <v>14056</v>
      </c>
      <c r="G2931" s="122" t="s">
        <v>5502</v>
      </c>
      <c r="H2931" s="122" t="s">
        <v>3173</v>
      </c>
      <c r="K2931" s="122" t="s">
        <v>20914</v>
      </c>
      <c r="L2931" s="124" t="s">
        <v>20915</v>
      </c>
      <c r="M2931" s="122" t="s">
        <v>3154</v>
      </c>
      <c r="N2931" s="122">
        <v>75</v>
      </c>
      <c r="O2931" s="124" t="s">
        <v>20916</v>
      </c>
      <c r="Q2931" s="124" t="s">
        <v>20917</v>
      </c>
      <c r="R2931" s="125">
        <v>43721.577627314815</v>
      </c>
      <c r="S2931" s="125">
        <v>43726.192546296297</v>
      </c>
      <c r="T2931" s="122" t="s">
        <v>3158</v>
      </c>
      <c r="U2931" s="122" t="s">
        <v>3158</v>
      </c>
      <c r="V2931" s="122" t="s">
        <v>3158</v>
      </c>
      <c r="W2931" s="122" t="s">
        <v>3158</v>
      </c>
      <c r="X2931" s="122" t="s">
        <v>3158</v>
      </c>
      <c r="Y2931" s="122" t="s">
        <v>3158</v>
      </c>
      <c r="Z2931" s="122">
        <v>0</v>
      </c>
      <c r="AA2931" s="122" t="s">
        <v>3158</v>
      </c>
      <c r="AB2931" s="122" t="s">
        <v>3158</v>
      </c>
      <c r="AC2931" s="122" t="s">
        <v>3158</v>
      </c>
      <c r="AD2931" s="125">
        <v>43726.192546296297</v>
      </c>
      <c r="AE2931" s="122" t="s">
        <v>3158</v>
      </c>
    </row>
    <row r="2932" spans="1:31" ht="13">
      <c r="A2932" s="122">
        <v>5779</v>
      </c>
      <c r="B2932" s="122" t="s">
        <v>20918</v>
      </c>
      <c r="C2932" s="122" t="s">
        <v>20919</v>
      </c>
      <c r="D2932" s="122" t="s">
        <v>3146</v>
      </c>
      <c r="E2932" s="122">
        <v>2011</v>
      </c>
      <c r="F2932" s="122" t="s">
        <v>3302</v>
      </c>
      <c r="G2932" s="122" t="s">
        <v>3172</v>
      </c>
      <c r="H2932" s="122" t="s">
        <v>3173</v>
      </c>
      <c r="K2932" s="122" t="s">
        <v>20920</v>
      </c>
      <c r="L2932" s="124" t="s">
        <v>20921</v>
      </c>
      <c r="M2932" s="122" t="s">
        <v>3154</v>
      </c>
      <c r="N2932" s="122">
        <v>75</v>
      </c>
      <c r="Q2932" s="124" t="s">
        <v>20922</v>
      </c>
      <c r="R2932" s="125">
        <v>43721.577627314815</v>
      </c>
      <c r="S2932" s="125">
        <v>43726.192546296297</v>
      </c>
      <c r="T2932" s="122" t="s">
        <v>3158</v>
      </c>
      <c r="U2932" s="122" t="s">
        <v>3158</v>
      </c>
      <c r="V2932" s="122" t="s">
        <v>3158</v>
      </c>
      <c r="W2932" s="122" t="s">
        <v>3158</v>
      </c>
      <c r="X2932" s="122" t="s">
        <v>3158</v>
      </c>
      <c r="Y2932" s="122" t="s">
        <v>3158</v>
      </c>
      <c r="Z2932" s="122">
        <v>0</v>
      </c>
      <c r="AA2932" s="122" t="s">
        <v>3158</v>
      </c>
      <c r="AB2932" s="122" t="s">
        <v>3158</v>
      </c>
      <c r="AC2932" s="122" t="s">
        <v>3158</v>
      </c>
      <c r="AD2932" s="125">
        <v>43726.192546296297</v>
      </c>
      <c r="AE2932" s="122" t="s">
        <v>3158</v>
      </c>
    </row>
    <row r="2933" spans="1:31" ht="13">
      <c r="A2933" s="122">
        <v>5780</v>
      </c>
      <c r="B2933" s="122" t="s">
        <v>20923</v>
      </c>
      <c r="C2933" s="122" t="s">
        <v>20924</v>
      </c>
      <c r="D2933" s="122" t="s">
        <v>3146</v>
      </c>
      <c r="E2933" s="122">
        <v>2015</v>
      </c>
      <c r="F2933" s="122" t="s">
        <v>3255</v>
      </c>
      <c r="G2933" s="122" t="s">
        <v>3172</v>
      </c>
      <c r="H2933" s="122" t="s">
        <v>3173</v>
      </c>
      <c r="K2933" s="122" t="s">
        <v>20925</v>
      </c>
      <c r="L2933" s="124" t="s">
        <v>20926</v>
      </c>
      <c r="M2933" s="122" t="s">
        <v>3154</v>
      </c>
      <c r="N2933" s="122">
        <v>75</v>
      </c>
      <c r="R2933" s="125">
        <v>43721.577627314815</v>
      </c>
      <c r="S2933" s="125">
        <v>43726.192546296297</v>
      </c>
      <c r="T2933" s="122" t="s">
        <v>3158</v>
      </c>
      <c r="U2933" s="122" t="s">
        <v>3158</v>
      </c>
      <c r="V2933" s="122" t="s">
        <v>3158</v>
      </c>
      <c r="W2933" s="122" t="s">
        <v>3158</v>
      </c>
      <c r="X2933" s="122" t="s">
        <v>3158</v>
      </c>
      <c r="Y2933" s="122" t="s">
        <v>3158</v>
      </c>
      <c r="Z2933" s="122">
        <v>0</v>
      </c>
      <c r="AA2933" s="122" t="s">
        <v>3158</v>
      </c>
      <c r="AB2933" s="122" t="s">
        <v>3158</v>
      </c>
      <c r="AC2933" s="122" t="s">
        <v>3158</v>
      </c>
      <c r="AD2933" s="125">
        <v>43726.192546296297</v>
      </c>
      <c r="AE2933" s="122" t="s">
        <v>3158</v>
      </c>
    </row>
    <row r="2934" spans="1:31" ht="13">
      <c r="A2934" s="122">
        <v>5781</v>
      </c>
      <c r="B2934" s="122" t="s">
        <v>2907</v>
      </c>
      <c r="C2934" s="122" t="s">
        <v>20927</v>
      </c>
      <c r="D2934" s="122" t="s">
        <v>3146</v>
      </c>
      <c r="E2934" s="122">
        <v>2017</v>
      </c>
      <c r="F2934" s="122" t="s">
        <v>3302</v>
      </c>
      <c r="G2934" s="122" t="s">
        <v>3172</v>
      </c>
      <c r="H2934" s="122" t="s">
        <v>3173</v>
      </c>
      <c r="K2934" s="122" t="s">
        <v>20928</v>
      </c>
      <c r="L2934" s="124" t="s">
        <v>20929</v>
      </c>
      <c r="M2934" s="122" t="s">
        <v>3154</v>
      </c>
      <c r="N2934" s="122">
        <v>75</v>
      </c>
      <c r="R2934" s="125">
        <v>43721.577627314815</v>
      </c>
      <c r="S2934" s="125">
        <v>43726.192546296297</v>
      </c>
      <c r="T2934" s="122" t="s">
        <v>3158</v>
      </c>
      <c r="U2934" s="122" t="s">
        <v>3158</v>
      </c>
      <c r="V2934" s="122" t="s">
        <v>3158</v>
      </c>
      <c r="W2934" s="122" t="s">
        <v>3158</v>
      </c>
      <c r="X2934" s="122" t="s">
        <v>3158</v>
      </c>
      <c r="Y2934" s="122" t="s">
        <v>3158</v>
      </c>
      <c r="Z2934" s="122">
        <v>0</v>
      </c>
      <c r="AA2934" s="122" t="s">
        <v>3158</v>
      </c>
      <c r="AB2934" s="122" t="s">
        <v>3158</v>
      </c>
      <c r="AC2934" s="122" t="s">
        <v>3158</v>
      </c>
      <c r="AD2934" s="125">
        <v>43726.192546296297</v>
      </c>
      <c r="AE2934" s="122" t="s">
        <v>3158</v>
      </c>
    </row>
    <row r="2935" spans="1:31" ht="13">
      <c r="A2935" s="122">
        <v>5782</v>
      </c>
      <c r="B2935" s="122" t="s">
        <v>20930</v>
      </c>
      <c r="C2935" s="122" t="s">
        <v>20931</v>
      </c>
      <c r="D2935" s="122" t="s">
        <v>3146</v>
      </c>
      <c r="E2935" s="122">
        <v>2010</v>
      </c>
      <c r="F2935" s="122" t="s">
        <v>3147</v>
      </c>
      <c r="G2935" s="122" t="s">
        <v>4325</v>
      </c>
      <c r="H2935" s="122" t="s">
        <v>3173</v>
      </c>
      <c r="K2935" s="122" t="s">
        <v>20932</v>
      </c>
      <c r="L2935" s="124" t="s">
        <v>20933</v>
      </c>
      <c r="M2935" s="122" t="s">
        <v>3154</v>
      </c>
      <c r="N2935" s="122">
        <v>75</v>
      </c>
      <c r="Q2935" s="124" t="s">
        <v>20934</v>
      </c>
      <c r="R2935" s="125">
        <v>43721.577627314815</v>
      </c>
      <c r="S2935" s="125">
        <v>43726.192546296297</v>
      </c>
      <c r="T2935" s="122" t="s">
        <v>3158</v>
      </c>
      <c r="U2935" s="122" t="s">
        <v>3158</v>
      </c>
      <c r="V2935" s="122" t="s">
        <v>3158</v>
      </c>
      <c r="W2935" s="122" t="s">
        <v>3158</v>
      </c>
      <c r="X2935" s="122" t="s">
        <v>3158</v>
      </c>
      <c r="Y2935" s="122" t="s">
        <v>3158</v>
      </c>
      <c r="Z2935" s="122">
        <v>0</v>
      </c>
      <c r="AA2935" s="122" t="s">
        <v>3158</v>
      </c>
      <c r="AB2935" s="122" t="s">
        <v>3158</v>
      </c>
      <c r="AC2935" s="122" t="s">
        <v>3158</v>
      </c>
      <c r="AD2935" s="125">
        <v>43726.192546296297</v>
      </c>
      <c r="AE2935" s="122" t="s">
        <v>3158</v>
      </c>
    </row>
    <row r="2936" spans="1:31" ht="13">
      <c r="A2936" s="122">
        <v>5783</v>
      </c>
      <c r="B2936" s="122" t="s">
        <v>20935</v>
      </c>
      <c r="C2936" s="122" t="s">
        <v>20936</v>
      </c>
      <c r="D2936" s="122" t="s">
        <v>3146</v>
      </c>
      <c r="E2936" s="122">
        <v>2015</v>
      </c>
      <c r="F2936" s="122" t="s">
        <v>3462</v>
      </c>
      <c r="G2936" s="122" t="s">
        <v>3172</v>
      </c>
      <c r="H2936" s="122" t="s">
        <v>3173</v>
      </c>
      <c r="K2936" s="122" t="s">
        <v>20937</v>
      </c>
      <c r="L2936" s="124" t="s">
        <v>20938</v>
      </c>
      <c r="M2936" s="122" t="s">
        <v>3154</v>
      </c>
      <c r="N2936" s="122">
        <v>75</v>
      </c>
      <c r="O2936" s="124" t="s">
        <v>20939</v>
      </c>
      <c r="P2936" s="124" t="s">
        <v>20940</v>
      </c>
      <c r="Q2936" s="124" t="s">
        <v>20941</v>
      </c>
      <c r="R2936" s="125">
        <v>43721.577627314815</v>
      </c>
      <c r="S2936" s="125">
        <v>43726.192546296297</v>
      </c>
      <c r="T2936" s="122" t="s">
        <v>3158</v>
      </c>
      <c r="U2936" s="122" t="s">
        <v>3158</v>
      </c>
      <c r="V2936" s="122" t="s">
        <v>3158</v>
      </c>
      <c r="W2936" s="122" t="s">
        <v>3158</v>
      </c>
      <c r="X2936" s="122" t="s">
        <v>3158</v>
      </c>
      <c r="Y2936" s="122" t="s">
        <v>3158</v>
      </c>
      <c r="Z2936" s="122">
        <v>0</v>
      </c>
      <c r="AA2936" s="122" t="s">
        <v>3158</v>
      </c>
      <c r="AB2936" s="122" t="s">
        <v>3158</v>
      </c>
      <c r="AC2936" s="122" t="s">
        <v>3158</v>
      </c>
      <c r="AD2936" s="125">
        <v>43726.192546296297</v>
      </c>
      <c r="AE2936" s="122" t="s">
        <v>3158</v>
      </c>
    </row>
    <row r="2937" spans="1:31" ht="13">
      <c r="A2937" s="122">
        <v>5784</v>
      </c>
      <c r="B2937" s="122" t="s">
        <v>20942</v>
      </c>
      <c r="C2937" s="122" t="s">
        <v>20943</v>
      </c>
      <c r="D2937" s="122" t="s">
        <v>3146</v>
      </c>
      <c r="E2937" s="122">
        <v>2017</v>
      </c>
      <c r="F2937" s="122" t="s">
        <v>3225</v>
      </c>
      <c r="G2937" s="122" t="s">
        <v>3172</v>
      </c>
      <c r="H2937" s="122" t="s">
        <v>3173</v>
      </c>
      <c r="K2937" s="122" t="s">
        <v>20944</v>
      </c>
      <c r="L2937" s="124" t="s">
        <v>20945</v>
      </c>
      <c r="M2937" s="122" t="s">
        <v>3154</v>
      </c>
      <c r="N2937" s="122">
        <v>75</v>
      </c>
      <c r="O2937" s="124" t="s">
        <v>20946</v>
      </c>
      <c r="R2937" s="125">
        <v>43721.577627314815</v>
      </c>
      <c r="S2937" s="125">
        <v>43726.192546296297</v>
      </c>
      <c r="T2937" s="122" t="s">
        <v>3158</v>
      </c>
      <c r="U2937" s="122" t="s">
        <v>3158</v>
      </c>
      <c r="V2937" s="122" t="s">
        <v>3158</v>
      </c>
      <c r="W2937" s="122" t="s">
        <v>3158</v>
      </c>
      <c r="X2937" s="122" t="s">
        <v>3158</v>
      </c>
      <c r="Y2937" s="122" t="s">
        <v>3158</v>
      </c>
      <c r="Z2937" s="122">
        <v>0</v>
      </c>
      <c r="AA2937" s="122" t="s">
        <v>3158</v>
      </c>
      <c r="AB2937" s="122" t="s">
        <v>3158</v>
      </c>
      <c r="AC2937" s="122" t="s">
        <v>3158</v>
      </c>
      <c r="AD2937" s="125">
        <v>43726.192546296297</v>
      </c>
      <c r="AE2937" s="122" t="s">
        <v>3158</v>
      </c>
    </row>
    <row r="2938" spans="1:31" ht="13">
      <c r="A2938" s="122">
        <v>5785</v>
      </c>
      <c r="B2938" s="122" t="s">
        <v>20947</v>
      </c>
      <c r="C2938" s="122" t="s">
        <v>20948</v>
      </c>
      <c r="D2938" s="122" t="s">
        <v>3146</v>
      </c>
      <c r="E2938" s="122">
        <v>2014</v>
      </c>
      <c r="F2938" s="122" t="s">
        <v>3721</v>
      </c>
      <c r="G2938" s="122" t="s">
        <v>5100</v>
      </c>
      <c r="H2938" s="122" t="s">
        <v>3173</v>
      </c>
      <c r="K2938" s="122" t="s">
        <v>20949</v>
      </c>
      <c r="L2938" s="124" t="s">
        <v>20950</v>
      </c>
      <c r="M2938" s="122" t="s">
        <v>3154</v>
      </c>
      <c r="N2938" s="122">
        <v>75</v>
      </c>
      <c r="P2938" s="124" t="s">
        <v>20951</v>
      </c>
      <c r="Q2938" s="124" t="s">
        <v>20952</v>
      </c>
      <c r="R2938" s="125">
        <v>43721.577627314815</v>
      </c>
      <c r="S2938" s="125">
        <v>43726.192546296297</v>
      </c>
      <c r="T2938" s="122" t="s">
        <v>3158</v>
      </c>
      <c r="U2938" s="122" t="s">
        <v>3158</v>
      </c>
      <c r="V2938" s="122" t="s">
        <v>3158</v>
      </c>
      <c r="W2938" s="122" t="s">
        <v>3158</v>
      </c>
      <c r="X2938" s="122" t="s">
        <v>3158</v>
      </c>
      <c r="Y2938" s="122" t="s">
        <v>3158</v>
      </c>
      <c r="Z2938" s="122">
        <v>0</v>
      </c>
      <c r="AA2938" s="122" t="s">
        <v>3158</v>
      </c>
      <c r="AB2938" s="122" t="s">
        <v>3158</v>
      </c>
      <c r="AC2938" s="122" t="s">
        <v>3158</v>
      </c>
      <c r="AD2938" s="125">
        <v>43726.192546296297</v>
      </c>
      <c r="AE2938" s="122" t="s">
        <v>3158</v>
      </c>
    </row>
    <row r="2939" spans="1:31" ht="13">
      <c r="A2939" s="122">
        <v>5786</v>
      </c>
      <c r="B2939" s="122" t="s">
        <v>20953</v>
      </c>
      <c r="C2939" s="122" t="s">
        <v>20954</v>
      </c>
      <c r="D2939" s="122" t="s">
        <v>3146</v>
      </c>
      <c r="E2939" s="122">
        <v>2014</v>
      </c>
      <c r="F2939" s="122" t="s">
        <v>3255</v>
      </c>
      <c r="G2939" s="122" t="s">
        <v>3172</v>
      </c>
      <c r="H2939" s="122" t="s">
        <v>3173</v>
      </c>
      <c r="K2939" s="122" t="s">
        <v>20955</v>
      </c>
      <c r="L2939" s="124" t="s">
        <v>20956</v>
      </c>
      <c r="M2939" s="122" t="s">
        <v>3154</v>
      </c>
      <c r="N2939" s="122">
        <v>75</v>
      </c>
      <c r="O2939" s="124" t="s">
        <v>20957</v>
      </c>
      <c r="P2939" s="124" t="s">
        <v>20958</v>
      </c>
      <c r="Q2939" s="124" t="s">
        <v>20959</v>
      </c>
      <c r="R2939" s="125">
        <v>43721.577627314815</v>
      </c>
      <c r="S2939" s="125">
        <v>43726.192546296297</v>
      </c>
      <c r="T2939" s="122" t="s">
        <v>3158</v>
      </c>
      <c r="U2939" s="122" t="s">
        <v>3158</v>
      </c>
      <c r="V2939" s="122" t="s">
        <v>3158</v>
      </c>
      <c r="W2939" s="122" t="s">
        <v>3158</v>
      </c>
      <c r="X2939" s="122" t="s">
        <v>3158</v>
      </c>
      <c r="Y2939" s="122" t="s">
        <v>3158</v>
      </c>
      <c r="Z2939" s="122">
        <v>0</v>
      </c>
      <c r="AA2939" s="122" t="s">
        <v>3158</v>
      </c>
      <c r="AB2939" s="122" t="s">
        <v>3158</v>
      </c>
      <c r="AC2939" s="122" t="s">
        <v>3158</v>
      </c>
      <c r="AD2939" s="125">
        <v>43726.192546296297</v>
      </c>
      <c r="AE2939" s="122" t="s">
        <v>3158</v>
      </c>
    </row>
    <row r="2940" spans="1:31" ht="13">
      <c r="A2940" s="122">
        <v>5787</v>
      </c>
      <c r="B2940" s="122" t="s">
        <v>20960</v>
      </c>
      <c r="C2940" s="122" t="s">
        <v>20961</v>
      </c>
      <c r="D2940" s="122" t="s">
        <v>3146</v>
      </c>
      <c r="E2940" s="122">
        <v>2016</v>
      </c>
      <c r="F2940" s="122" t="s">
        <v>14056</v>
      </c>
      <c r="G2940" s="122" t="s">
        <v>3172</v>
      </c>
      <c r="H2940" s="122" t="s">
        <v>3173</v>
      </c>
      <c r="K2940" s="122" t="s">
        <v>20962</v>
      </c>
      <c r="L2940" s="124" t="s">
        <v>20963</v>
      </c>
      <c r="M2940" s="122" t="s">
        <v>3154</v>
      </c>
      <c r="N2940" s="122">
        <v>75</v>
      </c>
      <c r="O2940" s="124" t="s">
        <v>20964</v>
      </c>
      <c r="P2940" s="124" t="s">
        <v>20965</v>
      </c>
      <c r="R2940" s="125">
        <v>43721.577627314815</v>
      </c>
      <c r="S2940" s="125">
        <v>43726.192546296297</v>
      </c>
      <c r="T2940" s="122" t="s">
        <v>3158</v>
      </c>
      <c r="U2940" s="122" t="s">
        <v>3158</v>
      </c>
      <c r="V2940" s="122" t="s">
        <v>3158</v>
      </c>
      <c r="W2940" s="122" t="s">
        <v>3158</v>
      </c>
      <c r="X2940" s="122" t="s">
        <v>3158</v>
      </c>
      <c r="Y2940" s="122" t="s">
        <v>3158</v>
      </c>
      <c r="Z2940" s="122">
        <v>0</v>
      </c>
      <c r="AA2940" s="122" t="s">
        <v>3158</v>
      </c>
      <c r="AB2940" s="122" t="s">
        <v>3158</v>
      </c>
      <c r="AC2940" s="122" t="s">
        <v>3158</v>
      </c>
      <c r="AD2940" s="125">
        <v>43726.192546296297</v>
      </c>
      <c r="AE2940" s="122" t="s">
        <v>3158</v>
      </c>
    </row>
    <row r="2941" spans="1:31" ht="13">
      <c r="A2941" s="122">
        <v>5788</v>
      </c>
      <c r="B2941" s="122" t="s">
        <v>20966</v>
      </c>
      <c r="C2941" s="122" t="s">
        <v>20967</v>
      </c>
      <c r="D2941" s="122" t="s">
        <v>3146</v>
      </c>
      <c r="E2941" s="122">
        <v>2017</v>
      </c>
      <c r="F2941" s="122" t="s">
        <v>3462</v>
      </c>
      <c r="G2941" s="122" t="s">
        <v>4325</v>
      </c>
      <c r="H2941" s="122" t="s">
        <v>3173</v>
      </c>
      <c r="K2941" s="122" t="s">
        <v>20968</v>
      </c>
      <c r="L2941" s="124" t="s">
        <v>20969</v>
      </c>
      <c r="M2941" s="122" t="s">
        <v>3154</v>
      </c>
      <c r="N2941" s="122">
        <v>75</v>
      </c>
      <c r="R2941" s="125">
        <v>43721.577627314815</v>
      </c>
      <c r="S2941" s="125">
        <v>43726.192546296297</v>
      </c>
      <c r="T2941" s="122" t="s">
        <v>3158</v>
      </c>
      <c r="U2941" s="122" t="s">
        <v>3158</v>
      </c>
      <c r="V2941" s="122" t="s">
        <v>3158</v>
      </c>
      <c r="W2941" s="122" t="s">
        <v>3158</v>
      </c>
      <c r="X2941" s="122" t="s">
        <v>3158</v>
      </c>
      <c r="Y2941" s="122" t="s">
        <v>3158</v>
      </c>
      <c r="Z2941" s="122">
        <v>0</v>
      </c>
      <c r="AA2941" s="122" t="s">
        <v>3158</v>
      </c>
      <c r="AB2941" s="122" t="s">
        <v>3158</v>
      </c>
      <c r="AC2941" s="122" t="s">
        <v>3158</v>
      </c>
      <c r="AD2941" s="125">
        <v>43726.192546296297</v>
      </c>
      <c r="AE2941" s="122" t="s">
        <v>3158</v>
      </c>
    </row>
    <row r="2942" spans="1:31" ht="13">
      <c r="A2942" s="122">
        <v>5789</v>
      </c>
      <c r="B2942" s="122" t="s">
        <v>20970</v>
      </c>
      <c r="C2942" s="122" t="s">
        <v>20971</v>
      </c>
      <c r="D2942" s="122" t="s">
        <v>3146</v>
      </c>
      <c r="E2942" s="122">
        <v>2013</v>
      </c>
      <c r="F2942" s="122" t="s">
        <v>3255</v>
      </c>
      <c r="G2942" s="122" t="s">
        <v>4325</v>
      </c>
      <c r="H2942" s="122" t="s">
        <v>3173</v>
      </c>
      <c r="K2942" s="122" t="s">
        <v>20972</v>
      </c>
      <c r="L2942" s="124" t="s">
        <v>20973</v>
      </c>
      <c r="M2942" s="122" t="s">
        <v>3154</v>
      </c>
      <c r="N2942" s="122">
        <v>75</v>
      </c>
      <c r="P2942" s="124" t="s">
        <v>20974</v>
      </c>
      <c r="R2942" s="125">
        <v>43721.577627314815</v>
      </c>
      <c r="S2942" s="125">
        <v>43726.192546296297</v>
      </c>
      <c r="T2942" s="122" t="s">
        <v>3158</v>
      </c>
      <c r="U2942" s="122" t="s">
        <v>3158</v>
      </c>
      <c r="V2942" s="122" t="s">
        <v>3158</v>
      </c>
      <c r="W2942" s="122" t="s">
        <v>3158</v>
      </c>
      <c r="X2942" s="122" t="s">
        <v>3158</v>
      </c>
      <c r="Y2942" s="122" t="s">
        <v>3158</v>
      </c>
      <c r="Z2942" s="122">
        <v>0</v>
      </c>
      <c r="AA2942" s="122" t="s">
        <v>3158</v>
      </c>
      <c r="AB2942" s="122" t="s">
        <v>3158</v>
      </c>
      <c r="AC2942" s="122" t="s">
        <v>3158</v>
      </c>
      <c r="AD2942" s="125">
        <v>43726.192546296297</v>
      </c>
      <c r="AE2942" s="122" t="s">
        <v>3158</v>
      </c>
    </row>
    <row r="2943" spans="1:31" ht="13">
      <c r="A2943" s="122">
        <v>5790</v>
      </c>
      <c r="B2943" s="122" t="s">
        <v>20975</v>
      </c>
      <c r="C2943" s="122" t="s">
        <v>20976</v>
      </c>
      <c r="D2943" s="122" t="s">
        <v>3146</v>
      </c>
      <c r="E2943" s="122">
        <v>2014</v>
      </c>
      <c r="F2943" s="122" t="s">
        <v>3206</v>
      </c>
      <c r="G2943" s="122" t="s">
        <v>3172</v>
      </c>
      <c r="H2943" s="122" t="s">
        <v>3173</v>
      </c>
      <c r="K2943" s="122" t="s">
        <v>20977</v>
      </c>
      <c r="L2943" s="124" t="s">
        <v>20978</v>
      </c>
      <c r="M2943" s="122" t="s">
        <v>3154</v>
      </c>
      <c r="N2943" s="122">
        <v>75</v>
      </c>
      <c r="Q2943" s="124" t="s">
        <v>20979</v>
      </c>
      <c r="R2943" s="125">
        <v>43721.577627314815</v>
      </c>
      <c r="S2943" s="125">
        <v>43726.192546296297</v>
      </c>
      <c r="T2943" s="122" t="s">
        <v>3158</v>
      </c>
      <c r="U2943" s="122" t="s">
        <v>3158</v>
      </c>
      <c r="V2943" s="122" t="s">
        <v>3158</v>
      </c>
      <c r="W2943" s="122" t="s">
        <v>3158</v>
      </c>
      <c r="X2943" s="122" t="s">
        <v>3158</v>
      </c>
      <c r="Y2943" s="122" t="s">
        <v>3158</v>
      </c>
      <c r="Z2943" s="122">
        <v>0</v>
      </c>
      <c r="AA2943" s="122" t="s">
        <v>3158</v>
      </c>
      <c r="AB2943" s="122" t="s">
        <v>3158</v>
      </c>
      <c r="AC2943" s="122" t="s">
        <v>3158</v>
      </c>
      <c r="AD2943" s="125">
        <v>43726.192546296297</v>
      </c>
      <c r="AE2943" s="122" t="s">
        <v>3158</v>
      </c>
    </row>
    <row r="2944" spans="1:31" ht="13">
      <c r="A2944" s="122">
        <v>5791</v>
      </c>
      <c r="B2944" s="122" t="s">
        <v>20980</v>
      </c>
      <c r="C2944" s="122" t="s">
        <v>20981</v>
      </c>
      <c r="D2944" s="122" t="s">
        <v>3146</v>
      </c>
      <c r="E2944" s="122">
        <v>2014</v>
      </c>
      <c r="F2944" s="122" t="s">
        <v>3462</v>
      </c>
      <c r="G2944" s="122" t="s">
        <v>4325</v>
      </c>
      <c r="H2944" s="122" t="s">
        <v>3173</v>
      </c>
      <c r="K2944" s="122" t="s">
        <v>20982</v>
      </c>
      <c r="L2944" s="124" t="s">
        <v>20983</v>
      </c>
      <c r="M2944" s="122" t="s">
        <v>3154</v>
      </c>
      <c r="N2944" s="122">
        <v>75</v>
      </c>
      <c r="R2944" s="125">
        <v>43721.577627314815</v>
      </c>
      <c r="S2944" s="125">
        <v>43726.192546296297</v>
      </c>
      <c r="T2944" s="122" t="s">
        <v>3158</v>
      </c>
      <c r="U2944" s="122" t="s">
        <v>3158</v>
      </c>
      <c r="V2944" s="122" t="s">
        <v>3158</v>
      </c>
      <c r="W2944" s="122" t="s">
        <v>3158</v>
      </c>
      <c r="X2944" s="122" t="s">
        <v>3158</v>
      </c>
      <c r="Y2944" s="122" t="s">
        <v>3158</v>
      </c>
      <c r="Z2944" s="122">
        <v>0</v>
      </c>
      <c r="AA2944" s="122" t="s">
        <v>3158</v>
      </c>
      <c r="AB2944" s="122" t="s">
        <v>3158</v>
      </c>
      <c r="AC2944" s="122" t="s">
        <v>3158</v>
      </c>
      <c r="AD2944" s="125">
        <v>43726.192546296297</v>
      </c>
      <c r="AE2944" s="122" t="s">
        <v>3158</v>
      </c>
    </row>
    <row r="2945" spans="1:31" ht="13">
      <c r="A2945" s="122">
        <v>5792</v>
      </c>
      <c r="B2945" s="122" t="s">
        <v>20984</v>
      </c>
      <c r="C2945" s="122" t="s">
        <v>20985</v>
      </c>
      <c r="D2945" s="122" t="s">
        <v>3146</v>
      </c>
      <c r="E2945" s="122">
        <v>2014</v>
      </c>
      <c r="F2945" s="122" t="s">
        <v>3302</v>
      </c>
      <c r="G2945" s="122" t="s">
        <v>3172</v>
      </c>
      <c r="H2945" s="122" t="s">
        <v>3173</v>
      </c>
      <c r="K2945" s="122" t="s">
        <v>20986</v>
      </c>
      <c r="L2945" s="124" t="s">
        <v>20987</v>
      </c>
      <c r="M2945" s="122" t="s">
        <v>3154</v>
      </c>
      <c r="N2945" s="122">
        <v>75</v>
      </c>
      <c r="P2945" s="124" t="s">
        <v>20988</v>
      </c>
      <c r="Q2945" s="124" t="s">
        <v>20989</v>
      </c>
      <c r="R2945" s="125">
        <v>43721.577627314815</v>
      </c>
      <c r="S2945" s="125">
        <v>43726.192546296297</v>
      </c>
      <c r="T2945" s="122" t="s">
        <v>3158</v>
      </c>
      <c r="U2945" s="122" t="s">
        <v>3158</v>
      </c>
      <c r="V2945" s="122" t="s">
        <v>3158</v>
      </c>
      <c r="W2945" s="122" t="s">
        <v>3158</v>
      </c>
      <c r="X2945" s="122" t="s">
        <v>3158</v>
      </c>
      <c r="Y2945" s="122" t="s">
        <v>3158</v>
      </c>
      <c r="Z2945" s="122">
        <v>0</v>
      </c>
      <c r="AA2945" s="122" t="s">
        <v>3158</v>
      </c>
      <c r="AB2945" s="122" t="s">
        <v>3158</v>
      </c>
      <c r="AC2945" s="122" t="s">
        <v>3158</v>
      </c>
      <c r="AD2945" s="125">
        <v>43726.192546296297</v>
      </c>
      <c r="AE2945" s="122" t="s">
        <v>3158</v>
      </c>
    </row>
    <row r="2946" spans="1:31" ht="13">
      <c r="A2946" s="122">
        <v>5793</v>
      </c>
      <c r="B2946" s="122" t="s">
        <v>20990</v>
      </c>
      <c r="C2946" s="122" t="s">
        <v>20991</v>
      </c>
      <c r="D2946" s="122" t="s">
        <v>3146</v>
      </c>
      <c r="E2946" s="122">
        <v>2010</v>
      </c>
      <c r="F2946" s="122" t="s">
        <v>3225</v>
      </c>
      <c r="G2946" s="122" t="s">
        <v>5502</v>
      </c>
      <c r="H2946" s="122" t="s">
        <v>3173</v>
      </c>
      <c r="K2946" s="122" t="s">
        <v>20992</v>
      </c>
      <c r="L2946" s="124" t="s">
        <v>20993</v>
      </c>
      <c r="M2946" s="122" t="s">
        <v>3154</v>
      </c>
      <c r="N2946" s="122">
        <v>75</v>
      </c>
      <c r="O2946" s="124" t="s">
        <v>20994</v>
      </c>
      <c r="P2946" s="124" t="s">
        <v>20995</v>
      </c>
      <c r="Q2946" s="124" t="s">
        <v>20996</v>
      </c>
      <c r="R2946" s="125">
        <v>43721.577627314815</v>
      </c>
      <c r="S2946" s="125">
        <v>43726.192546296297</v>
      </c>
      <c r="T2946" s="122" t="s">
        <v>3158</v>
      </c>
      <c r="U2946" s="122" t="s">
        <v>3158</v>
      </c>
      <c r="V2946" s="122" t="s">
        <v>3158</v>
      </c>
      <c r="W2946" s="122" t="s">
        <v>3158</v>
      </c>
      <c r="X2946" s="122" t="s">
        <v>3158</v>
      </c>
      <c r="Y2946" s="122" t="s">
        <v>3158</v>
      </c>
      <c r="Z2946" s="122">
        <v>0</v>
      </c>
      <c r="AA2946" s="122" t="s">
        <v>3158</v>
      </c>
      <c r="AB2946" s="122" t="s">
        <v>3158</v>
      </c>
      <c r="AC2946" s="122" t="s">
        <v>3158</v>
      </c>
      <c r="AD2946" s="125">
        <v>43726.192546296297</v>
      </c>
      <c r="AE2946" s="122" t="s">
        <v>3158</v>
      </c>
    </row>
    <row r="2947" spans="1:31" ht="13">
      <c r="A2947" s="122">
        <v>5794</v>
      </c>
      <c r="B2947" s="122" t="s">
        <v>20997</v>
      </c>
      <c r="C2947" s="122" t="s">
        <v>20998</v>
      </c>
      <c r="D2947" s="122" t="s">
        <v>3146</v>
      </c>
      <c r="E2947" s="122">
        <v>2015</v>
      </c>
      <c r="F2947" s="122" t="s">
        <v>3225</v>
      </c>
      <c r="G2947" s="122" t="s">
        <v>5502</v>
      </c>
      <c r="H2947" s="122" t="s">
        <v>3173</v>
      </c>
      <c r="K2947" s="122" t="s">
        <v>20999</v>
      </c>
      <c r="L2947" s="124" t="s">
        <v>21000</v>
      </c>
      <c r="M2947" s="122" t="s">
        <v>3154</v>
      </c>
      <c r="N2947" s="122">
        <v>75</v>
      </c>
      <c r="R2947" s="125">
        <v>43721.577627314815</v>
      </c>
      <c r="S2947" s="125">
        <v>43726.192546296297</v>
      </c>
      <c r="T2947" s="122" t="s">
        <v>3158</v>
      </c>
      <c r="U2947" s="122" t="s">
        <v>3158</v>
      </c>
      <c r="V2947" s="122" t="s">
        <v>3158</v>
      </c>
      <c r="W2947" s="122" t="s">
        <v>3158</v>
      </c>
      <c r="X2947" s="122" t="s">
        <v>3158</v>
      </c>
      <c r="Y2947" s="122" t="s">
        <v>3158</v>
      </c>
      <c r="Z2947" s="122">
        <v>0</v>
      </c>
      <c r="AA2947" s="122" t="s">
        <v>3158</v>
      </c>
      <c r="AB2947" s="122" t="s">
        <v>3158</v>
      </c>
      <c r="AC2947" s="122" t="s">
        <v>3158</v>
      </c>
      <c r="AD2947" s="125">
        <v>43726.192546296297</v>
      </c>
      <c r="AE2947" s="122" t="s">
        <v>3158</v>
      </c>
    </row>
    <row r="2948" spans="1:31" ht="13">
      <c r="A2948" s="122">
        <v>5795</v>
      </c>
      <c r="B2948" s="122" t="s">
        <v>21001</v>
      </c>
      <c r="C2948" s="122" t="s">
        <v>21002</v>
      </c>
      <c r="D2948" s="122" t="s">
        <v>3146</v>
      </c>
      <c r="E2948" s="122">
        <v>2015</v>
      </c>
      <c r="F2948" s="122" t="s">
        <v>14056</v>
      </c>
      <c r="G2948" s="122" t="s">
        <v>3172</v>
      </c>
      <c r="H2948" s="122" t="s">
        <v>3173</v>
      </c>
      <c r="K2948" s="122" t="s">
        <v>21003</v>
      </c>
      <c r="L2948" s="124" t="s">
        <v>21004</v>
      </c>
      <c r="M2948" s="122" t="s">
        <v>3154</v>
      </c>
      <c r="N2948" s="122">
        <v>75</v>
      </c>
      <c r="O2948" s="124" t="s">
        <v>21005</v>
      </c>
      <c r="P2948" s="124" t="s">
        <v>21006</v>
      </c>
      <c r="Q2948" s="124" t="s">
        <v>21007</v>
      </c>
      <c r="R2948" s="125">
        <v>43721.577627314815</v>
      </c>
      <c r="S2948" s="125">
        <v>43726.192546296297</v>
      </c>
      <c r="T2948" s="122" t="s">
        <v>3158</v>
      </c>
      <c r="U2948" s="122" t="s">
        <v>3158</v>
      </c>
      <c r="V2948" s="122" t="s">
        <v>3158</v>
      </c>
      <c r="W2948" s="122" t="s">
        <v>3158</v>
      </c>
      <c r="X2948" s="122" t="s">
        <v>3158</v>
      </c>
      <c r="Y2948" s="122" t="s">
        <v>3158</v>
      </c>
      <c r="Z2948" s="122">
        <v>0</v>
      </c>
      <c r="AA2948" s="122" t="s">
        <v>3158</v>
      </c>
      <c r="AB2948" s="122" t="s">
        <v>3158</v>
      </c>
      <c r="AC2948" s="122" t="s">
        <v>3158</v>
      </c>
      <c r="AD2948" s="125">
        <v>43726.192546296297</v>
      </c>
      <c r="AE2948" s="122" t="s">
        <v>3158</v>
      </c>
    </row>
    <row r="2949" spans="1:31" ht="13">
      <c r="A2949" s="122">
        <v>5796</v>
      </c>
      <c r="B2949" s="122" t="s">
        <v>21008</v>
      </c>
      <c r="C2949" s="122" t="s">
        <v>21009</v>
      </c>
      <c r="D2949" s="122" t="s">
        <v>3146</v>
      </c>
      <c r="E2949" s="122">
        <v>2014</v>
      </c>
      <c r="F2949" s="122" t="s">
        <v>3302</v>
      </c>
      <c r="G2949" s="122" t="s">
        <v>4325</v>
      </c>
      <c r="H2949" s="122" t="s">
        <v>3173</v>
      </c>
      <c r="K2949" s="122" t="s">
        <v>21010</v>
      </c>
      <c r="L2949" s="124" t="s">
        <v>21011</v>
      </c>
      <c r="M2949" s="122" t="s">
        <v>3154</v>
      </c>
      <c r="N2949" s="122">
        <v>75</v>
      </c>
      <c r="P2949" s="124" t="s">
        <v>21012</v>
      </c>
      <c r="Q2949" s="124" t="s">
        <v>21013</v>
      </c>
      <c r="R2949" s="125">
        <v>43721.577627314815</v>
      </c>
      <c r="S2949" s="125">
        <v>43726.192546296297</v>
      </c>
      <c r="T2949" s="122" t="s">
        <v>3158</v>
      </c>
      <c r="U2949" s="122" t="s">
        <v>3158</v>
      </c>
      <c r="V2949" s="122" t="s">
        <v>3158</v>
      </c>
      <c r="W2949" s="122" t="s">
        <v>3158</v>
      </c>
      <c r="X2949" s="122" t="s">
        <v>3158</v>
      </c>
      <c r="Y2949" s="122" t="s">
        <v>3158</v>
      </c>
      <c r="Z2949" s="122">
        <v>0</v>
      </c>
      <c r="AA2949" s="122" t="s">
        <v>3158</v>
      </c>
      <c r="AB2949" s="122" t="s">
        <v>3158</v>
      </c>
      <c r="AC2949" s="122" t="s">
        <v>3158</v>
      </c>
      <c r="AD2949" s="125">
        <v>43726.192546296297</v>
      </c>
      <c r="AE2949" s="122" t="s">
        <v>3158</v>
      </c>
    </row>
    <row r="2950" spans="1:31" ht="13">
      <c r="A2950" s="122">
        <v>5797</v>
      </c>
      <c r="B2950" s="122" t="s">
        <v>21014</v>
      </c>
      <c r="C2950" s="122" t="s">
        <v>21015</v>
      </c>
      <c r="D2950" s="122" t="s">
        <v>3146</v>
      </c>
      <c r="E2950" s="122">
        <v>2011</v>
      </c>
      <c r="F2950" s="122" t="s">
        <v>3462</v>
      </c>
      <c r="G2950" s="122" t="s">
        <v>5502</v>
      </c>
      <c r="H2950" s="122" t="s">
        <v>3173</v>
      </c>
      <c r="K2950" s="122" t="s">
        <v>21016</v>
      </c>
      <c r="L2950" s="124" t="s">
        <v>21017</v>
      </c>
      <c r="M2950" s="122" t="s">
        <v>3154</v>
      </c>
      <c r="N2950" s="122">
        <v>75</v>
      </c>
      <c r="O2950" s="124" t="s">
        <v>21018</v>
      </c>
      <c r="P2950" s="124" t="s">
        <v>21019</v>
      </c>
      <c r="Q2950" s="124" t="s">
        <v>21020</v>
      </c>
      <c r="R2950" s="125">
        <v>43721.577627314815</v>
      </c>
      <c r="S2950" s="125">
        <v>43726.192546296297</v>
      </c>
      <c r="T2950" s="122" t="s">
        <v>3158</v>
      </c>
      <c r="U2950" s="122" t="s">
        <v>3158</v>
      </c>
      <c r="V2950" s="122" t="s">
        <v>3158</v>
      </c>
      <c r="W2950" s="122" t="s">
        <v>3158</v>
      </c>
      <c r="X2950" s="122" t="s">
        <v>3158</v>
      </c>
      <c r="Y2950" s="122" t="s">
        <v>3158</v>
      </c>
      <c r="Z2950" s="122">
        <v>0</v>
      </c>
      <c r="AA2950" s="122" t="s">
        <v>3158</v>
      </c>
      <c r="AB2950" s="122" t="s">
        <v>3158</v>
      </c>
      <c r="AC2950" s="122" t="s">
        <v>3158</v>
      </c>
      <c r="AD2950" s="125">
        <v>43726.192546296297</v>
      </c>
      <c r="AE2950" s="122" t="s">
        <v>3158</v>
      </c>
    </row>
    <row r="2951" spans="1:31" ht="13">
      <c r="A2951" s="122">
        <v>5798</v>
      </c>
      <c r="B2951" s="122" t="s">
        <v>21021</v>
      </c>
      <c r="C2951" s="122" t="s">
        <v>21022</v>
      </c>
      <c r="D2951" s="122" t="s">
        <v>3146</v>
      </c>
      <c r="E2951" s="122">
        <v>2015</v>
      </c>
      <c r="F2951" s="122" t="s">
        <v>3462</v>
      </c>
      <c r="G2951" s="122" t="s">
        <v>4325</v>
      </c>
      <c r="H2951" s="122" t="s">
        <v>3173</v>
      </c>
      <c r="K2951" s="122" t="s">
        <v>21023</v>
      </c>
      <c r="L2951" s="124" t="s">
        <v>21024</v>
      </c>
      <c r="M2951" s="122" t="s">
        <v>3154</v>
      </c>
      <c r="N2951" s="122">
        <v>75</v>
      </c>
      <c r="O2951" s="124" t="s">
        <v>21025</v>
      </c>
      <c r="P2951" s="124" t="s">
        <v>21026</v>
      </c>
      <c r="Q2951" s="124" t="s">
        <v>21027</v>
      </c>
      <c r="R2951" s="125">
        <v>43721.577627314815</v>
      </c>
      <c r="S2951" s="125">
        <v>43726.192546296297</v>
      </c>
      <c r="T2951" s="122" t="s">
        <v>3158</v>
      </c>
      <c r="U2951" s="122" t="s">
        <v>3158</v>
      </c>
      <c r="V2951" s="122" t="s">
        <v>3158</v>
      </c>
      <c r="W2951" s="122" t="s">
        <v>3158</v>
      </c>
      <c r="X2951" s="122" t="s">
        <v>3158</v>
      </c>
      <c r="Y2951" s="122" t="s">
        <v>3158</v>
      </c>
      <c r="Z2951" s="122">
        <v>0</v>
      </c>
      <c r="AA2951" s="122" t="s">
        <v>3158</v>
      </c>
      <c r="AB2951" s="122" t="s">
        <v>3158</v>
      </c>
      <c r="AC2951" s="122" t="s">
        <v>3158</v>
      </c>
      <c r="AD2951" s="125">
        <v>43726.192546296297</v>
      </c>
      <c r="AE2951" s="122" t="s">
        <v>3158</v>
      </c>
    </row>
    <row r="2952" spans="1:31" ht="13">
      <c r="A2952" s="122">
        <v>5799</v>
      </c>
      <c r="B2952" s="122" t="s">
        <v>21028</v>
      </c>
      <c r="C2952" s="122" t="s">
        <v>21029</v>
      </c>
      <c r="D2952" s="122" t="s">
        <v>3146</v>
      </c>
      <c r="E2952" s="122">
        <v>2010</v>
      </c>
      <c r="F2952" s="122" t="s">
        <v>3302</v>
      </c>
      <c r="G2952" s="122" t="s">
        <v>4325</v>
      </c>
      <c r="H2952" s="122" t="s">
        <v>3173</v>
      </c>
      <c r="K2952" s="122" t="s">
        <v>21030</v>
      </c>
      <c r="L2952" s="124" t="s">
        <v>21031</v>
      </c>
      <c r="M2952" s="122" t="s">
        <v>3154</v>
      </c>
      <c r="N2952" s="122">
        <v>75</v>
      </c>
      <c r="R2952" s="125">
        <v>43721.577627314815</v>
      </c>
      <c r="S2952" s="125">
        <v>43726.192546296297</v>
      </c>
      <c r="T2952" s="122" t="s">
        <v>3158</v>
      </c>
      <c r="U2952" s="122" t="s">
        <v>3158</v>
      </c>
      <c r="V2952" s="122" t="s">
        <v>3158</v>
      </c>
      <c r="W2952" s="122" t="s">
        <v>3158</v>
      </c>
      <c r="X2952" s="122" t="s">
        <v>3158</v>
      </c>
      <c r="Y2952" s="122" t="s">
        <v>3158</v>
      </c>
      <c r="Z2952" s="122">
        <v>0</v>
      </c>
      <c r="AA2952" s="122" t="s">
        <v>3158</v>
      </c>
      <c r="AB2952" s="122" t="s">
        <v>3158</v>
      </c>
      <c r="AC2952" s="122" t="s">
        <v>3158</v>
      </c>
      <c r="AD2952" s="125">
        <v>43726.192546296297</v>
      </c>
      <c r="AE2952" s="122" t="s">
        <v>3158</v>
      </c>
    </row>
    <row r="2953" spans="1:31" ht="13">
      <c r="A2953" s="122">
        <v>5800</v>
      </c>
      <c r="B2953" s="122" t="s">
        <v>21032</v>
      </c>
      <c r="C2953" s="122" t="s">
        <v>21033</v>
      </c>
      <c r="D2953" s="122" t="s">
        <v>3146</v>
      </c>
      <c r="E2953" s="122">
        <v>2018</v>
      </c>
      <c r="F2953" s="122" t="s">
        <v>3255</v>
      </c>
      <c r="G2953" s="122" t="s">
        <v>8020</v>
      </c>
      <c r="H2953" s="122" t="s">
        <v>3173</v>
      </c>
      <c r="K2953" s="122" t="s">
        <v>21034</v>
      </c>
      <c r="L2953" s="124" t="s">
        <v>21035</v>
      </c>
      <c r="M2953" s="122" t="s">
        <v>3154</v>
      </c>
      <c r="N2953" s="122">
        <v>75</v>
      </c>
      <c r="O2953" s="124" t="s">
        <v>21036</v>
      </c>
      <c r="Q2953" s="124" t="s">
        <v>21037</v>
      </c>
      <c r="R2953" s="125">
        <v>43721.577627314815</v>
      </c>
      <c r="S2953" s="125">
        <v>43726.192546296297</v>
      </c>
      <c r="T2953" s="122" t="s">
        <v>3158</v>
      </c>
      <c r="U2953" s="122" t="s">
        <v>3158</v>
      </c>
      <c r="V2953" s="122" t="s">
        <v>3158</v>
      </c>
      <c r="W2953" s="122" t="s">
        <v>3158</v>
      </c>
      <c r="X2953" s="122" t="s">
        <v>3158</v>
      </c>
      <c r="Y2953" s="122" t="s">
        <v>3158</v>
      </c>
      <c r="Z2953" s="122">
        <v>0</v>
      </c>
      <c r="AA2953" s="122" t="s">
        <v>3158</v>
      </c>
      <c r="AB2953" s="122" t="s">
        <v>3158</v>
      </c>
      <c r="AC2953" s="122" t="s">
        <v>3158</v>
      </c>
      <c r="AD2953" s="125">
        <v>43726.192546296297</v>
      </c>
      <c r="AE2953" s="122" t="s">
        <v>3158</v>
      </c>
    </row>
    <row r="2954" spans="1:31" ht="13">
      <c r="A2954" s="122">
        <v>5801</v>
      </c>
      <c r="B2954" s="122" t="s">
        <v>21038</v>
      </c>
      <c r="C2954" s="122" t="s">
        <v>21039</v>
      </c>
      <c r="D2954" s="122" t="s">
        <v>3146</v>
      </c>
      <c r="E2954" s="122">
        <v>2010</v>
      </c>
      <c r="F2954" s="122" t="s">
        <v>3147</v>
      </c>
      <c r="G2954" s="122" t="s">
        <v>3172</v>
      </c>
      <c r="H2954" s="122" t="s">
        <v>3173</v>
      </c>
      <c r="K2954" s="122" t="s">
        <v>21040</v>
      </c>
      <c r="L2954" s="124" t="s">
        <v>21041</v>
      </c>
      <c r="M2954" s="122" t="s">
        <v>3154</v>
      </c>
      <c r="N2954" s="122">
        <v>75</v>
      </c>
      <c r="Q2954" s="124" t="s">
        <v>21042</v>
      </c>
      <c r="R2954" s="125">
        <v>43721.577627314815</v>
      </c>
      <c r="S2954" s="125">
        <v>43726.192546296297</v>
      </c>
      <c r="T2954" s="122" t="s">
        <v>3158</v>
      </c>
      <c r="U2954" s="122" t="s">
        <v>3158</v>
      </c>
      <c r="V2954" s="122" t="s">
        <v>3158</v>
      </c>
      <c r="W2954" s="122" t="s">
        <v>3158</v>
      </c>
      <c r="X2954" s="122" t="s">
        <v>3158</v>
      </c>
      <c r="Y2954" s="122" t="s">
        <v>3158</v>
      </c>
      <c r="Z2954" s="122">
        <v>0</v>
      </c>
      <c r="AA2954" s="122" t="s">
        <v>3158</v>
      </c>
      <c r="AB2954" s="122" t="s">
        <v>3158</v>
      </c>
      <c r="AC2954" s="122" t="s">
        <v>3158</v>
      </c>
      <c r="AD2954" s="125">
        <v>43726.192546296297</v>
      </c>
      <c r="AE2954" s="122" t="s">
        <v>3158</v>
      </c>
    </row>
    <row r="2955" spans="1:31" ht="13">
      <c r="A2955" s="122">
        <v>5802</v>
      </c>
      <c r="B2955" s="122" t="s">
        <v>21043</v>
      </c>
      <c r="C2955" s="122" t="s">
        <v>21044</v>
      </c>
      <c r="D2955" s="122" t="s">
        <v>3146</v>
      </c>
      <c r="E2955" s="122">
        <v>2015</v>
      </c>
      <c r="F2955" s="122" t="s">
        <v>3721</v>
      </c>
      <c r="G2955" s="122" t="s">
        <v>21045</v>
      </c>
      <c r="H2955" s="122" t="s">
        <v>3173</v>
      </c>
      <c r="K2955" s="122" t="s">
        <v>21046</v>
      </c>
      <c r="L2955" s="124" t="s">
        <v>21047</v>
      </c>
      <c r="M2955" s="122" t="s">
        <v>3154</v>
      </c>
      <c r="N2955" s="122">
        <v>75</v>
      </c>
      <c r="R2955" s="125">
        <v>43721.577627314815</v>
      </c>
      <c r="S2955" s="125">
        <v>43726.192546296297</v>
      </c>
      <c r="T2955" s="122" t="s">
        <v>3158</v>
      </c>
      <c r="U2955" s="122" t="s">
        <v>3158</v>
      </c>
      <c r="V2955" s="122" t="s">
        <v>3158</v>
      </c>
      <c r="W2955" s="122" t="s">
        <v>3158</v>
      </c>
      <c r="X2955" s="122" t="s">
        <v>3158</v>
      </c>
      <c r="Y2955" s="122" t="s">
        <v>3158</v>
      </c>
      <c r="Z2955" s="122">
        <v>0</v>
      </c>
      <c r="AA2955" s="122" t="s">
        <v>3158</v>
      </c>
      <c r="AB2955" s="122" t="s">
        <v>3158</v>
      </c>
      <c r="AC2955" s="122" t="s">
        <v>3158</v>
      </c>
      <c r="AD2955" s="125">
        <v>43726.192546296297</v>
      </c>
      <c r="AE2955" s="122" t="s">
        <v>3158</v>
      </c>
    </row>
    <row r="2956" spans="1:31" ht="13">
      <c r="A2956" s="122">
        <v>5803</v>
      </c>
      <c r="B2956" s="122" t="s">
        <v>2653</v>
      </c>
      <c r="C2956" s="122" t="s">
        <v>21048</v>
      </c>
      <c r="D2956" s="122" t="s">
        <v>3146</v>
      </c>
      <c r="E2956" s="122">
        <v>2019</v>
      </c>
      <c r="F2956" s="122" t="s">
        <v>3206</v>
      </c>
      <c r="G2956" s="122" t="s">
        <v>3172</v>
      </c>
      <c r="H2956" s="122" t="s">
        <v>3173</v>
      </c>
      <c r="K2956" s="122" t="s">
        <v>21049</v>
      </c>
      <c r="L2956" s="124" t="s">
        <v>21050</v>
      </c>
      <c r="M2956" s="122" t="s">
        <v>3154</v>
      </c>
      <c r="N2956" s="122">
        <v>75</v>
      </c>
      <c r="R2956" s="125">
        <v>43721.577627314815</v>
      </c>
      <c r="S2956" s="125">
        <v>43726.192546296297</v>
      </c>
      <c r="T2956" s="122" t="s">
        <v>3158</v>
      </c>
      <c r="U2956" s="122" t="s">
        <v>3158</v>
      </c>
      <c r="V2956" s="122" t="s">
        <v>3158</v>
      </c>
      <c r="W2956" s="122" t="s">
        <v>3158</v>
      </c>
      <c r="X2956" s="122" t="s">
        <v>3158</v>
      </c>
      <c r="Y2956" s="122" t="s">
        <v>3158</v>
      </c>
      <c r="Z2956" s="122">
        <v>0</v>
      </c>
      <c r="AA2956" s="122" t="s">
        <v>3158</v>
      </c>
      <c r="AB2956" s="122" t="s">
        <v>3158</v>
      </c>
      <c r="AC2956" s="122" t="s">
        <v>3158</v>
      </c>
      <c r="AD2956" s="125">
        <v>43726.192546296297</v>
      </c>
      <c r="AE2956" s="122" t="s">
        <v>3158</v>
      </c>
    </row>
    <row r="2957" spans="1:31" ht="13">
      <c r="A2957" s="122">
        <v>5804</v>
      </c>
      <c r="B2957" s="122" t="s">
        <v>21051</v>
      </c>
      <c r="C2957" s="122" t="s">
        <v>21052</v>
      </c>
      <c r="D2957" s="122" t="s">
        <v>3146</v>
      </c>
      <c r="E2957" s="122">
        <v>2011</v>
      </c>
      <c r="F2957" s="122" t="s">
        <v>3302</v>
      </c>
      <c r="G2957" s="122" t="s">
        <v>3172</v>
      </c>
      <c r="H2957" s="122" t="s">
        <v>3173</v>
      </c>
      <c r="K2957" s="122" t="s">
        <v>21053</v>
      </c>
      <c r="L2957" s="124" t="s">
        <v>21054</v>
      </c>
      <c r="M2957" s="122" t="s">
        <v>3154</v>
      </c>
      <c r="N2957" s="122">
        <v>75</v>
      </c>
      <c r="O2957" s="124" t="s">
        <v>21055</v>
      </c>
      <c r="P2957" s="124" t="s">
        <v>21056</v>
      </c>
      <c r="Q2957" s="124" t="s">
        <v>21057</v>
      </c>
      <c r="R2957" s="125">
        <v>43721.577627314815</v>
      </c>
      <c r="S2957" s="125">
        <v>43726.192546296297</v>
      </c>
      <c r="T2957" s="122" t="s">
        <v>3158</v>
      </c>
      <c r="U2957" s="122" t="s">
        <v>3158</v>
      </c>
      <c r="V2957" s="122" t="s">
        <v>3158</v>
      </c>
      <c r="W2957" s="122" t="s">
        <v>3158</v>
      </c>
      <c r="X2957" s="122" t="s">
        <v>3158</v>
      </c>
      <c r="Y2957" s="122" t="s">
        <v>3158</v>
      </c>
      <c r="Z2957" s="122">
        <v>0</v>
      </c>
      <c r="AA2957" s="122" t="s">
        <v>3158</v>
      </c>
      <c r="AB2957" s="122" t="s">
        <v>3158</v>
      </c>
      <c r="AC2957" s="122" t="s">
        <v>3158</v>
      </c>
      <c r="AD2957" s="125">
        <v>43726.192546296297</v>
      </c>
      <c r="AE2957" s="122" t="s">
        <v>3158</v>
      </c>
    </row>
    <row r="2958" spans="1:31" ht="13">
      <c r="A2958" s="122">
        <v>5805</v>
      </c>
      <c r="B2958" s="122" t="s">
        <v>21058</v>
      </c>
      <c r="C2958" s="122" t="s">
        <v>21059</v>
      </c>
      <c r="D2958" s="122" t="s">
        <v>3146</v>
      </c>
      <c r="E2958" s="122">
        <v>2014</v>
      </c>
      <c r="F2958" s="122" t="s">
        <v>3302</v>
      </c>
      <c r="G2958" s="122" t="s">
        <v>9056</v>
      </c>
      <c r="H2958" s="122" t="s">
        <v>3173</v>
      </c>
      <c r="K2958" s="122" t="s">
        <v>21060</v>
      </c>
      <c r="L2958" s="124" t="s">
        <v>21061</v>
      </c>
      <c r="M2958" s="122" t="s">
        <v>3154</v>
      </c>
      <c r="N2958" s="122">
        <v>75</v>
      </c>
      <c r="O2958" s="124" t="s">
        <v>21062</v>
      </c>
      <c r="P2958" s="124" t="s">
        <v>21063</v>
      </c>
      <c r="Q2958" s="124" t="s">
        <v>21064</v>
      </c>
      <c r="R2958" s="125">
        <v>43721.577627314815</v>
      </c>
      <c r="S2958" s="125">
        <v>43726.192546296297</v>
      </c>
      <c r="T2958" s="122" t="s">
        <v>3158</v>
      </c>
      <c r="U2958" s="122" t="s">
        <v>3158</v>
      </c>
      <c r="V2958" s="122" t="s">
        <v>3158</v>
      </c>
      <c r="W2958" s="122" t="s">
        <v>3158</v>
      </c>
      <c r="X2958" s="122" t="s">
        <v>3158</v>
      </c>
      <c r="Y2958" s="122" t="s">
        <v>3158</v>
      </c>
      <c r="Z2958" s="122">
        <v>0</v>
      </c>
      <c r="AA2958" s="122" t="s">
        <v>3158</v>
      </c>
      <c r="AB2958" s="122" t="s">
        <v>3158</v>
      </c>
      <c r="AC2958" s="122" t="s">
        <v>3158</v>
      </c>
      <c r="AD2958" s="125">
        <v>43726.192546296297</v>
      </c>
      <c r="AE2958" s="122" t="s">
        <v>3158</v>
      </c>
    </row>
    <row r="2959" spans="1:31" ht="13">
      <c r="A2959" s="122">
        <v>5806</v>
      </c>
      <c r="B2959" s="122" t="s">
        <v>21065</v>
      </c>
      <c r="C2959" s="122" t="s">
        <v>21066</v>
      </c>
      <c r="D2959" s="122" t="s">
        <v>3146</v>
      </c>
      <c r="E2959" s="122">
        <v>2017</v>
      </c>
      <c r="F2959" s="122" t="s">
        <v>3462</v>
      </c>
      <c r="G2959" s="122" t="s">
        <v>4325</v>
      </c>
      <c r="H2959" s="122" t="s">
        <v>3173</v>
      </c>
      <c r="K2959" s="122" t="s">
        <v>21067</v>
      </c>
      <c r="L2959" s="124" t="s">
        <v>21068</v>
      </c>
      <c r="M2959" s="122" t="s">
        <v>3154</v>
      </c>
      <c r="N2959" s="122">
        <v>75</v>
      </c>
      <c r="O2959" s="124" t="s">
        <v>21069</v>
      </c>
      <c r="P2959" s="124" t="s">
        <v>21070</v>
      </c>
      <c r="R2959" s="125">
        <v>43721.577627314815</v>
      </c>
      <c r="S2959" s="125">
        <v>43726.192546296297</v>
      </c>
      <c r="T2959" s="122" t="s">
        <v>3158</v>
      </c>
      <c r="U2959" s="122" t="s">
        <v>3158</v>
      </c>
      <c r="V2959" s="122" t="s">
        <v>3158</v>
      </c>
      <c r="W2959" s="122" t="s">
        <v>3158</v>
      </c>
      <c r="X2959" s="122" t="s">
        <v>3158</v>
      </c>
      <c r="Y2959" s="122" t="s">
        <v>3158</v>
      </c>
      <c r="Z2959" s="122">
        <v>0</v>
      </c>
      <c r="AA2959" s="122" t="s">
        <v>3158</v>
      </c>
      <c r="AB2959" s="122" t="s">
        <v>3158</v>
      </c>
      <c r="AC2959" s="122" t="s">
        <v>3158</v>
      </c>
      <c r="AD2959" s="125">
        <v>43726.192546296297</v>
      </c>
      <c r="AE2959" s="122" t="s">
        <v>3158</v>
      </c>
    </row>
    <row r="2960" spans="1:31" ht="13">
      <c r="A2960" s="122">
        <v>5807</v>
      </c>
      <c r="B2960" s="122" t="s">
        <v>21071</v>
      </c>
      <c r="C2960" s="122" t="s">
        <v>21072</v>
      </c>
      <c r="D2960" s="122" t="s">
        <v>3146</v>
      </c>
      <c r="E2960" s="122">
        <v>2012</v>
      </c>
      <c r="F2960" s="122" t="s">
        <v>3342</v>
      </c>
      <c r="G2960" s="122" t="s">
        <v>4325</v>
      </c>
      <c r="H2960" s="122" t="s">
        <v>3173</v>
      </c>
      <c r="K2960" s="122" t="s">
        <v>21073</v>
      </c>
      <c r="L2960" s="124" t="s">
        <v>21074</v>
      </c>
      <c r="M2960" s="122" t="s">
        <v>3154</v>
      </c>
      <c r="N2960" s="122">
        <v>75</v>
      </c>
      <c r="R2960" s="125">
        <v>43721.577627314815</v>
      </c>
      <c r="S2960" s="125">
        <v>43726.192546296297</v>
      </c>
      <c r="T2960" s="122" t="s">
        <v>3158</v>
      </c>
      <c r="U2960" s="122" t="s">
        <v>3158</v>
      </c>
      <c r="V2960" s="122" t="s">
        <v>3158</v>
      </c>
      <c r="W2960" s="122" t="s">
        <v>3158</v>
      </c>
      <c r="X2960" s="122" t="s">
        <v>3158</v>
      </c>
      <c r="Y2960" s="122" t="s">
        <v>3158</v>
      </c>
      <c r="Z2960" s="122">
        <v>0</v>
      </c>
      <c r="AA2960" s="122" t="s">
        <v>3158</v>
      </c>
      <c r="AB2960" s="122" t="s">
        <v>3158</v>
      </c>
      <c r="AC2960" s="122" t="s">
        <v>3158</v>
      </c>
      <c r="AD2960" s="125">
        <v>43726.192546296297</v>
      </c>
      <c r="AE2960" s="122" t="s">
        <v>3158</v>
      </c>
    </row>
    <row r="2961" spans="1:31" ht="13">
      <c r="A2961" s="122">
        <v>5808</v>
      </c>
      <c r="B2961" s="122" t="s">
        <v>21075</v>
      </c>
      <c r="C2961" s="122" t="s">
        <v>21076</v>
      </c>
      <c r="D2961" s="122" t="s">
        <v>3146</v>
      </c>
      <c r="E2961" s="122">
        <v>2019</v>
      </c>
      <c r="F2961" s="122" t="s">
        <v>3462</v>
      </c>
      <c r="G2961" s="122" t="s">
        <v>3172</v>
      </c>
      <c r="H2961" s="122" t="s">
        <v>3173</v>
      </c>
      <c r="K2961" s="122" t="s">
        <v>21077</v>
      </c>
      <c r="L2961" s="124" t="s">
        <v>21078</v>
      </c>
      <c r="M2961" s="122" t="s">
        <v>3154</v>
      </c>
      <c r="N2961" s="122">
        <v>75</v>
      </c>
      <c r="R2961" s="125">
        <v>43721.577627314815</v>
      </c>
      <c r="S2961" s="125">
        <v>43726.192546296297</v>
      </c>
      <c r="T2961" s="122" t="s">
        <v>3158</v>
      </c>
      <c r="U2961" s="122" t="s">
        <v>3158</v>
      </c>
      <c r="V2961" s="122" t="s">
        <v>3158</v>
      </c>
      <c r="W2961" s="122" t="s">
        <v>3158</v>
      </c>
      <c r="X2961" s="122" t="s">
        <v>3158</v>
      </c>
      <c r="Y2961" s="122" t="s">
        <v>3158</v>
      </c>
      <c r="Z2961" s="122">
        <v>0</v>
      </c>
      <c r="AA2961" s="122" t="s">
        <v>3158</v>
      </c>
      <c r="AB2961" s="122" t="s">
        <v>3158</v>
      </c>
      <c r="AC2961" s="122" t="s">
        <v>3158</v>
      </c>
      <c r="AD2961" s="125">
        <v>43726.192546296297</v>
      </c>
      <c r="AE2961" s="122" t="s">
        <v>3158</v>
      </c>
    </row>
    <row r="2962" spans="1:31" ht="13">
      <c r="A2962" s="122">
        <v>5809</v>
      </c>
      <c r="B2962" s="122" t="s">
        <v>21079</v>
      </c>
      <c r="C2962" s="122" t="s">
        <v>21080</v>
      </c>
      <c r="D2962" s="122" t="s">
        <v>3146</v>
      </c>
      <c r="E2962" s="122">
        <v>2010</v>
      </c>
      <c r="F2962" s="122" t="s">
        <v>3462</v>
      </c>
      <c r="G2962" s="122" t="s">
        <v>5502</v>
      </c>
      <c r="H2962" s="122" t="s">
        <v>3173</v>
      </c>
      <c r="K2962" s="122" t="s">
        <v>21081</v>
      </c>
      <c r="L2962" s="124" t="s">
        <v>21082</v>
      </c>
      <c r="M2962" s="122" t="s">
        <v>3154</v>
      </c>
      <c r="N2962" s="122">
        <v>75</v>
      </c>
      <c r="O2962" s="124" t="s">
        <v>21083</v>
      </c>
      <c r="P2962" s="124" t="s">
        <v>21084</v>
      </c>
      <c r="R2962" s="125">
        <v>43721.577627314815</v>
      </c>
      <c r="S2962" s="125">
        <v>43726.192546296297</v>
      </c>
      <c r="T2962" s="122" t="s">
        <v>3158</v>
      </c>
      <c r="U2962" s="122" t="s">
        <v>3158</v>
      </c>
      <c r="V2962" s="122" t="s">
        <v>3158</v>
      </c>
      <c r="W2962" s="122" t="s">
        <v>3158</v>
      </c>
      <c r="X2962" s="122" t="s">
        <v>3158</v>
      </c>
      <c r="Y2962" s="122" t="s">
        <v>3158</v>
      </c>
      <c r="Z2962" s="122">
        <v>0</v>
      </c>
      <c r="AA2962" s="122" t="s">
        <v>3158</v>
      </c>
      <c r="AB2962" s="122" t="s">
        <v>3158</v>
      </c>
      <c r="AC2962" s="122" t="s">
        <v>3158</v>
      </c>
      <c r="AD2962" s="125">
        <v>43726.192546296297</v>
      </c>
      <c r="AE2962" s="122" t="s">
        <v>3158</v>
      </c>
    </row>
    <row r="2963" spans="1:31" ht="13">
      <c r="A2963" s="122">
        <v>5810</v>
      </c>
      <c r="B2963" s="122" t="s">
        <v>21085</v>
      </c>
      <c r="C2963" s="122" t="s">
        <v>21086</v>
      </c>
      <c r="D2963" s="122" t="s">
        <v>3146</v>
      </c>
      <c r="E2963" s="122">
        <v>2010</v>
      </c>
      <c r="F2963" s="122" t="s">
        <v>3147</v>
      </c>
      <c r="G2963" s="122" t="s">
        <v>3172</v>
      </c>
      <c r="H2963" s="122" t="s">
        <v>3173</v>
      </c>
      <c r="K2963" s="122" t="s">
        <v>21087</v>
      </c>
      <c r="L2963" s="124" t="s">
        <v>21088</v>
      </c>
      <c r="M2963" s="122" t="s">
        <v>3154</v>
      </c>
      <c r="N2963" s="122">
        <v>75</v>
      </c>
      <c r="O2963" s="124" t="s">
        <v>21089</v>
      </c>
      <c r="Q2963" s="124" t="s">
        <v>21090</v>
      </c>
      <c r="R2963" s="125">
        <v>43721.577627314815</v>
      </c>
      <c r="S2963" s="125">
        <v>43726.192546296297</v>
      </c>
      <c r="T2963" s="122" t="s">
        <v>3158</v>
      </c>
      <c r="U2963" s="122" t="s">
        <v>3158</v>
      </c>
      <c r="V2963" s="122" t="s">
        <v>3158</v>
      </c>
      <c r="W2963" s="122" t="s">
        <v>3158</v>
      </c>
      <c r="X2963" s="122" t="s">
        <v>3158</v>
      </c>
      <c r="Y2963" s="122" t="s">
        <v>3158</v>
      </c>
      <c r="Z2963" s="122">
        <v>0</v>
      </c>
      <c r="AA2963" s="122" t="s">
        <v>3158</v>
      </c>
      <c r="AB2963" s="122" t="s">
        <v>3158</v>
      </c>
      <c r="AC2963" s="122" t="s">
        <v>3158</v>
      </c>
      <c r="AD2963" s="125">
        <v>43726.192546296297</v>
      </c>
      <c r="AE2963" s="122" t="s">
        <v>3158</v>
      </c>
    </row>
    <row r="2964" spans="1:31" ht="13">
      <c r="A2964" s="122">
        <v>5811</v>
      </c>
      <c r="B2964" s="122" t="s">
        <v>21091</v>
      </c>
      <c r="C2964" s="122" t="s">
        <v>21092</v>
      </c>
      <c r="D2964" s="122" t="s">
        <v>3146</v>
      </c>
      <c r="E2964" s="122">
        <v>2014</v>
      </c>
      <c r="F2964" s="122" t="s">
        <v>3147</v>
      </c>
      <c r="G2964" s="122" t="s">
        <v>4325</v>
      </c>
      <c r="H2964" s="122" t="s">
        <v>3173</v>
      </c>
      <c r="K2964" s="122" t="s">
        <v>21093</v>
      </c>
      <c r="L2964" s="124" t="s">
        <v>21094</v>
      </c>
      <c r="M2964" s="122" t="s">
        <v>3154</v>
      </c>
      <c r="N2964" s="122">
        <v>75</v>
      </c>
      <c r="Q2964" s="124" t="s">
        <v>21095</v>
      </c>
      <c r="R2964" s="125">
        <v>43721.577627314815</v>
      </c>
      <c r="S2964" s="125">
        <v>43726.192546296297</v>
      </c>
      <c r="T2964" s="122" t="s">
        <v>3158</v>
      </c>
      <c r="U2964" s="122" t="s">
        <v>3158</v>
      </c>
      <c r="V2964" s="122" t="s">
        <v>3158</v>
      </c>
      <c r="W2964" s="122" t="s">
        <v>3158</v>
      </c>
      <c r="X2964" s="122" t="s">
        <v>3158</v>
      </c>
      <c r="Y2964" s="122" t="s">
        <v>3158</v>
      </c>
      <c r="Z2964" s="122">
        <v>0</v>
      </c>
      <c r="AA2964" s="122" t="s">
        <v>3158</v>
      </c>
      <c r="AB2964" s="122" t="s">
        <v>3158</v>
      </c>
      <c r="AC2964" s="122" t="s">
        <v>3158</v>
      </c>
      <c r="AD2964" s="125">
        <v>43726.192546296297</v>
      </c>
      <c r="AE2964" s="122" t="s">
        <v>3158</v>
      </c>
    </row>
    <row r="2965" spans="1:31" ht="13">
      <c r="A2965" s="122">
        <v>5812</v>
      </c>
      <c r="B2965" s="122" t="s">
        <v>21096</v>
      </c>
      <c r="C2965" s="122" t="s">
        <v>21097</v>
      </c>
      <c r="D2965" s="122" t="s">
        <v>3146</v>
      </c>
      <c r="E2965" s="122">
        <v>2014</v>
      </c>
      <c r="F2965" s="122" t="s">
        <v>3462</v>
      </c>
      <c r="G2965" s="122" t="s">
        <v>3172</v>
      </c>
      <c r="H2965" s="122" t="s">
        <v>3173</v>
      </c>
      <c r="K2965" s="122" t="s">
        <v>21098</v>
      </c>
      <c r="L2965" s="124" t="s">
        <v>21099</v>
      </c>
      <c r="M2965" s="122" t="s">
        <v>3154</v>
      </c>
      <c r="N2965" s="122">
        <v>75</v>
      </c>
      <c r="O2965" s="124" t="s">
        <v>21100</v>
      </c>
      <c r="P2965" s="124" t="s">
        <v>21101</v>
      </c>
      <c r="Q2965" s="124" t="s">
        <v>21102</v>
      </c>
      <c r="R2965" s="125">
        <v>43721.577627314815</v>
      </c>
      <c r="S2965" s="125">
        <v>43726.192546296297</v>
      </c>
      <c r="T2965" s="122" t="s">
        <v>3158</v>
      </c>
      <c r="U2965" s="122" t="s">
        <v>3158</v>
      </c>
      <c r="V2965" s="122" t="s">
        <v>3158</v>
      </c>
      <c r="W2965" s="122" t="s">
        <v>3158</v>
      </c>
      <c r="X2965" s="122" t="s">
        <v>3158</v>
      </c>
      <c r="Y2965" s="122" t="s">
        <v>3158</v>
      </c>
      <c r="Z2965" s="122">
        <v>0</v>
      </c>
      <c r="AA2965" s="122" t="s">
        <v>3158</v>
      </c>
      <c r="AB2965" s="122" t="s">
        <v>3158</v>
      </c>
      <c r="AC2965" s="122" t="s">
        <v>3158</v>
      </c>
      <c r="AD2965" s="125">
        <v>43726.192546296297</v>
      </c>
      <c r="AE2965" s="122" t="s">
        <v>3158</v>
      </c>
    </row>
    <row r="2966" spans="1:31" ht="13">
      <c r="A2966" s="122">
        <v>5813</v>
      </c>
      <c r="B2966" s="122" t="s">
        <v>21103</v>
      </c>
      <c r="C2966" s="122" t="s">
        <v>21104</v>
      </c>
      <c r="D2966" s="122" t="s">
        <v>3146</v>
      </c>
      <c r="E2966" s="122">
        <v>2014</v>
      </c>
      <c r="F2966" s="122" t="s">
        <v>3206</v>
      </c>
      <c r="G2966" s="122" t="s">
        <v>20810</v>
      </c>
      <c r="H2966" s="122" t="s">
        <v>3173</v>
      </c>
      <c r="K2966" s="122" t="s">
        <v>21105</v>
      </c>
      <c r="L2966" s="124" t="s">
        <v>21106</v>
      </c>
      <c r="M2966" s="122" t="s">
        <v>3154</v>
      </c>
      <c r="N2966" s="122">
        <v>75</v>
      </c>
      <c r="P2966" s="124" t="s">
        <v>21107</v>
      </c>
      <c r="Q2966" s="124" t="s">
        <v>21108</v>
      </c>
      <c r="R2966" s="125">
        <v>43721.577627314815</v>
      </c>
      <c r="S2966" s="125">
        <v>43726.192546296297</v>
      </c>
      <c r="T2966" s="122" t="s">
        <v>3158</v>
      </c>
      <c r="U2966" s="122" t="s">
        <v>3158</v>
      </c>
      <c r="V2966" s="122" t="s">
        <v>3158</v>
      </c>
      <c r="W2966" s="122" t="s">
        <v>3158</v>
      </c>
      <c r="X2966" s="122" t="s">
        <v>3158</v>
      </c>
      <c r="Y2966" s="122" t="s">
        <v>3158</v>
      </c>
      <c r="Z2966" s="122">
        <v>0</v>
      </c>
      <c r="AA2966" s="122" t="s">
        <v>3158</v>
      </c>
      <c r="AB2966" s="122" t="s">
        <v>3158</v>
      </c>
      <c r="AC2966" s="122" t="s">
        <v>3158</v>
      </c>
      <c r="AD2966" s="125">
        <v>43726.192546296297</v>
      </c>
      <c r="AE2966" s="122" t="s">
        <v>3158</v>
      </c>
    </row>
    <row r="2967" spans="1:31" ht="13">
      <c r="A2967" s="122">
        <v>5814</v>
      </c>
      <c r="B2967" s="122" t="s">
        <v>21109</v>
      </c>
      <c r="C2967" s="122" t="s">
        <v>21110</v>
      </c>
      <c r="D2967" s="122" t="s">
        <v>3146</v>
      </c>
      <c r="E2967" s="122">
        <v>2017</v>
      </c>
      <c r="F2967" s="122" t="s">
        <v>3302</v>
      </c>
      <c r="G2967" s="122" t="s">
        <v>5502</v>
      </c>
      <c r="H2967" s="122" t="s">
        <v>3173</v>
      </c>
      <c r="K2967" s="122" t="s">
        <v>21111</v>
      </c>
      <c r="L2967" s="124" t="s">
        <v>21112</v>
      </c>
      <c r="M2967" s="122" t="s">
        <v>3154</v>
      </c>
      <c r="N2967" s="122">
        <v>75</v>
      </c>
      <c r="O2967" s="124" t="s">
        <v>21113</v>
      </c>
      <c r="P2967" s="124" t="s">
        <v>21114</v>
      </c>
      <c r="Q2967" s="124" t="s">
        <v>21115</v>
      </c>
      <c r="R2967" s="125">
        <v>43721.577627314815</v>
      </c>
      <c r="S2967" s="125">
        <v>43726.192546296297</v>
      </c>
      <c r="T2967" s="122" t="s">
        <v>3158</v>
      </c>
      <c r="U2967" s="122" t="s">
        <v>3158</v>
      </c>
      <c r="V2967" s="122" t="s">
        <v>3158</v>
      </c>
      <c r="W2967" s="122" t="s">
        <v>3158</v>
      </c>
      <c r="X2967" s="122" t="s">
        <v>3158</v>
      </c>
      <c r="Y2967" s="122" t="s">
        <v>3158</v>
      </c>
      <c r="Z2967" s="122">
        <v>0</v>
      </c>
      <c r="AA2967" s="122" t="s">
        <v>3158</v>
      </c>
      <c r="AB2967" s="122" t="s">
        <v>3158</v>
      </c>
      <c r="AC2967" s="122" t="s">
        <v>3158</v>
      </c>
      <c r="AD2967" s="125">
        <v>43726.192546296297</v>
      </c>
      <c r="AE2967" s="122" t="s">
        <v>3158</v>
      </c>
    </row>
    <row r="2968" spans="1:31" ht="13">
      <c r="A2968" s="122">
        <v>5815</v>
      </c>
      <c r="B2968" s="122" t="s">
        <v>21116</v>
      </c>
      <c r="C2968" s="122" t="s">
        <v>21117</v>
      </c>
      <c r="D2968" s="122" t="s">
        <v>3146</v>
      </c>
      <c r="E2968" s="122">
        <v>2018</v>
      </c>
      <c r="F2968" s="122" t="s">
        <v>3147</v>
      </c>
      <c r="G2968" s="122" t="s">
        <v>3172</v>
      </c>
      <c r="H2968" s="122" t="s">
        <v>3173</v>
      </c>
      <c r="K2968" s="122" t="s">
        <v>21118</v>
      </c>
      <c r="L2968" s="124" t="s">
        <v>21119</v>
      </c>
      <c r="M2968" s="122" t="s">
        <v>3154</v>
      </c>
      <c r="N2968" s="122">
        <v>75</v>
      </c>
      <c r="O2968" s="124" t="s">
        <v>21120</v>
      </c>
      <c r="P2968" s="124" t="s">
        <v>21121</v>
      </c>
      <c r="Q2968" s="124" t="s">
        <v>21122</v>
      </c>
      <c r="R2968" s="125">
        <v>43721.577627314815</v>
      </c>
      <c r="S2968" s="125">
        <v>43726.192546296297</v>
      </c>
      <c r="T2968" s="122" t="s">
        <v>3158</v>
      </c>
      <c r="U2968" s="122" t="s">
        <v>3158</v>
      </c>
      <c r="V2968" s="122" t="s">
        <v>3158</v>
      </c>
      <c r="W2968" s="122" t="s">
        <v>3158</v>
      </c>
      <c r="X2968" s="122" t="s">
        <v>3158</v>
      </c>
      <c r="Y2968" s="122" t="s">
        <v>3158</v>
      </c>
      <c r="Z2968" s="122">
        <v>0</v>
      </c>
      <c r="AA2968" s="122" t="s">
        <v>3158</v>
      </c>
      <c r="AB2968" s="122" t="s">
        <v>3158</v>
      </c>
      <c r="AC2968" s="122" t="s">
        <v>3158</v>
      </c>
      <c r="AD2968" s="125">
        <v>43726.192546296297</v>
      </c>
      <c r="AE2968" s="122" t="s">
        <v>3158</v>
      </c>
    </row>
    <row r="2969" spans="1:31" ht="13">
      <c r="A2969" s="122">
        <v>5816</v>
      </c>
      <c r="B2969" s="122" t="s">
        <v>21123</v>
      </c>
      <c r="C2969" s="122" t="s">
        <v>21124</v>
      </c>
      <c r="D2969" s="122" t="s">
        <v>3146</v>
      </c>
      <c r="E2969" s="122">
        <v>2015</v>
      </c>
      <c r="F2969" s="122" t="s">
        <v>3302</v>
      </c>
      <c r="G2969" s="122" t="s">
        <v>3172</v>
      </c>
      <c r="H2969" s="122" t="s">
        <v>3173</v>
      </c>
      <c r="K2969" s="122" t="s">
        <v>21125</v>
      </c>
      <c r="L2969" s="124" t="s">
        <v>21126</v>
      </c>
      <c r="M2969" s="122" t="s">
        <v>3154</v>
      </c>
      <c r="N2969" s="122">
        <v>75</v>
      </c>
      <c r="P2969" s="124" t="s">
        <v>21127</v>
      </c>
      <c r="Q2969" s="124" t="s">
        <v>21128</v>
      </c>
      <c r="R2969" s="125">
        <v>43721.577627314815</v>
      </c>
      <c r="S2969" s="125">
        <v>43726.192546296297</v>
      </c>
      <c r="T2969" s="122" t="s">
        <v>3158</v>
      </c>
      <c r="U2969" s="122" t="s">
        <v>3158</v>
      </c>
      <c r="V2969" s="122" t="s">
        <v>3158</v>
      </c>
      <c r="W2969" s="122" t="s">
        <v>3158</v>
      </c>
      <c r="X2969" s="122" t="s">
        <v>3158</v>
      </c>
      <c r="Y2969" s="122" t="s">
        <v>3158</v>
      </c>
      <c r="Z2969" s="122">
        <v>0</v>
      </c>
      <c r="AA2969" s="122" t="s">
        <v>3158</v>
      </c>
      <c r="AB2969" s="122" t="s">
        <v>3158</v>
      </c>
      <c r="AC2969" s="122" t="s">
        <v>3158</v>
      </c>
      <c r="AD2969" s="125">
        <v>43726.192546296297</v>
      </c>
      <c r="AE2969" s="122" t="s">
        <v>3158</v>
      </c>
    </row>
    <row r="2970" spans="1:31" ht="13">
      <c r="A2970" s="122">
        <v>5817</v>
      </c>
      <c r="B2970" s="122" t="s">
        <v>21129</v>
      </c>
      <c r="C2970" s="122" t="s">
        <v>21130</v>
      </c>
      <c r="D2970" s="122" t="s">
        <v>3146</v>
      </c>
      <c r="E2970" s="122">
        <v>2015</v>
      </c>
      <c r="F2970" s="122" t="s">
        <v>14056</v>
      </c>
      <c r="G2970" s="122" t="s">
        <v>3172</v>
      </c>
      <c r="H2970" s="122" t="s">
        <v>3173</v>
      </c>
      <c r="K2970" s="122" t="s">
        <v>21131</v>
      </c>
      <c r="L2970" s="124" t="s">
        <v>21132</v>
      </c>
      <c r="M2970" s="122" t="s">
        <v>3154</v>
      </c>
      <c r="N2970" s="122">
        <v>75</v>
      </c>
      <c r="P2970" s="124" t="s">
        <v>21133</v>
      </c>
      <c r="Q2970" s="124" t="s">
        <v>21134</v>
      </c>
      <c r="R2970" s="125">
        <v>43721.577627314815</v>
      </c>
      <c r="S2970" s="125">
        <v>43726.192546296297</v>
      </c>
      <c r="T2970" s="122" t="s">
        <v>3158</v>
      </c>
      <c r="U2970" s="122" t="s">
        <v>3158</v>
      </c>
      <c r="V2970" s="122" t="s">
        <v>3158</v>
      </c>
      <c r="W2970" s="122" t="s">
        <v>3158</v>
      </c>
      <c r="X2970" s="122" t="s">
        <v>3158</v>
      </c>
      <c r="Y2970" s="122" t="s">
        <v>3158</v>
      </c>
      <c r="Z2970" s="122">
        <v>0</v>
      </c>
      <c r="AA2970" s="122" t="s">
        <v>3158</v>
      </c>
      <c r="AB2970" s="122" t="s">
        <v>3158</v>
      </c>
      <c r="AC2970" s="122" t="s">
        <v>3158</v>
      </c>
      <c r="AD2970" s="125">
        <v>43726.192546296297</v>
      </c>
      <c r="AE2970" s="122" t="s">
        <v>3158</v>
      </c>
    </row>
    <row r="2971" spans="1:31" ht="13">
      <c r="A2971" s="122">
        <v>5818</v>
      </c>
      <c r="B2971" s="122" t="s">
        <v>21135</v>
      </c>
      <c r="C2971" s="122" t="s">
        <v>21136</v>
      </c>
      <c r="D2971" s="122" t="s">
        <v>3146</v>
      </c>
      <c r="E2971" s="122">
        <v>2014</v>
      </c>
      <c r="F2971" s="122" t="s">
        <v>3721</v>
      </c>
      <c r="G2971" s="122" t="s">
        <v>3172</v>
      </c>
      <c r="H2971" s="122" t="s">
        <v>3173</v>
      </c>
      <c r="K2971" s="122" t="s">
        <v>21137</v>
      </c>
      <c r="L2971" s="124" t="s">
        <v>21138</v>
      </c>
      <c r="M2971" s="122" t="s">
        <v>3154</v>
      </c>
      <c r="N2971" s="122">
        <v>75</v>
      </c>
      <c r="O2971" s="124" t="s">
        <v>21139</v>
      </c>
      <c r="P2971" s="124" t="s">
        <v>21140</v>
      </c>
      <c r="Q2971" s="124" t="s">
        <v>21141</v>
      </c>
      <c r="R2971" s="125">
        <v>43721.577627314815</v>
      </c>
      <c r="S2971" s="125">
        <v>43726.192546296297</v>
      </c>
      <c r="T2971" s="122" t="s">
        <v>3158</v>
      </c>
      <c r="U2971" s="122" t="s">
        <v>3158</v>
      </c>
      <c r="V2971" s="122" t="s">
        <v>3158</v>
      </c>
      <c r="W2971" s="122" t="s">
        <v>3158</v>
      </c>
      <c r="X2971" s="122" t="s">
        <v>3158</v>
      </c>
      <c r="Y2971" s="122" t="s">
        <v>3158</v>
      </c>
      <c r="Z2971" s="122">
        <v>0</v>
      </c>
      <c r="AA2971" s="122" t="s">
        <v>3158</v>
      </c>
      <c r="AB2971" s="122" t="s">
        <v>3158</v>
      </c>
      <c r="AC2971" s="122" t="s">
        <v>3158</v>
      </c>
      <c r="AD2971" s="125">
        <v>43726.192546296297</v>
      </c>
      <c r="AE2971" s="122" t="s">
        <v>3158</v>
      </c>
    </row>
    <row r="2972" spans="1:31" ht="13">
      <c r="A2972" s="122">
        <v>5819</v>
      </c>
      <c r="B2972" s="122" t="s">
        <v>21142</v>
      </c>
      <c r="C2972" s="122" t="s">
        <v>21143</v>
      </c>
      <c r="D2972" s="122" t="s">
        <v>3146</v>
      </c>
      <c r="E2972" s="122">
        <v>2014</v>
      </c>
      <c r="F2972" s="122" t="s">
        <v>14056</v>
      </c>
      <c r="G2972" s="122" t="s">
        <v>3172</v>
      </c>
      <c r="H2972" s="122" t="s">
        <v>3173</v>
      </c>
      <c r="K2972" s="122" t="s">
        <v>21144</v>
      </c>
      <c r="L2972" s="124" t="s">
        <v>21145</v>
      </c>
      <c r="M2972" s="122" t="s">
        <v>3154</v>
      </c>
      <c r="N2972" s="122">
        <v>75</v>
      </c>
      <c r="O2972" s="124" t="s">
        <v>21146</v>
      </c>
      <c r="R2972" s="125">
        <v>43721.577627314815</v>
      </c>
      <c r="S2972" s="125">
        <v>43726.192546296297</v>
      </c>
      <c r="T2972" s="122" t="s">
        <v>3158</v>
      </c>
      <c r="U2972" s="122" t="s">
        <v>3158</v>
      </c>
      <c r="V2972" s="122" t="s">
        <v>3158</v>
      </c>
      <c r="W2972" s="122" t="s">
        <v>3158</v>
      </c>
      <c r="X2972" s="122" t="s">
        <v>3158</v>
      </c>
      <c r="Y2972" s="122" t="s">
        <v>3158</v>
      </c>
      <c r="Z2972" s="122">
        <v>0</v>
      </c>
      <c r="AA2972" s="122" t="s">
        <v>3158</v>
      </c>
      <c r="AB2972" s="122" t="s">
        <v>3158</v>
      </c>
      <c r="AC2972" s="122" t="s">
        <v>3158</v>
      </c>
      <c r="AD2972" s="125">
        <v>43726.192546296297</v>
      </c>
      <c r="AE2972" s="122" t="s">
        <v>3158</v>
      </c>
    </row>
    <row r="2973" spans="1:31" ht="13">
      <c r="A2973" s="122">
        <v>5820</v>
      </c>
      <c r="B2973" s="122" t="s">
        <v>21147</v>
      </c>
      <c r="C2973" s="122" t="s">
        <v>21148</v>
      </c>
      <c r="D2973" s="122" t="s">
        <v>3146</v>
      </c>
      <c r="E2973" s="122">
        <v>2019</v>
      </c>
      <c r="F2973" s="122" t="s">
        <v>3255</v>
      </c>
      <c r="G2973" s="122" t="s">
        <v>3172</v>
      </c>
      <c r="H2973" s="122" t="s">
        <v>3173</v>
      </c>
      <c r="K2973" s="122" t="s">
        <v>21149</v>
      </c>
      <c r="L2973" s="124" t="s">
        <v>21150</v>
      </c>
      <c r="M2973" s="122" t="s">
        <v>3154</v>
      </c>
      <c r="N2973" s="122">
        <v>75</v>
      </c>
      <c r="O2973" s="124" t="s">
        <v>21151</v>
      </c>
      <c r="P2973" s="124" t="s">
        <v>21152</v>
      </c>
      <c r="Q2973" s="124" t="s">
        <v>21153</v>
      </c>
      <c r="R2973" s="125">
        <v>43721.577627314815</v>
      </c>
      <c r="S2973" s="125">
        <v>43726.192546296297</v>
      </c>
      <c r="T2973" s="122" t="s">
        <v>3158</v>
      </c>
      <c r="U2973" s="122" t="s">
        <v>3158</v>
      </c>
      <c r="V2973" s="122" t="s">
        <v>3158</v>
      </c>
      <c r="W2973" s="122" t="s">
        <v>3158</v>
      </c>
      <c r="X2973" s="122" t="s">
        <v>3158</v>
      </c>
      <c r="Y2973" s="122" t="s">
        <v>3158</v>
      </c>
      <c r="Z2973" s="122">
        <v>0</v>
      </c>
      <c r="AA2973" s="122" t="s">
        <v>3158</v>
      </c>
      <c r="AB2973" s="122" t="s">
        <v>3158</v>
      </c>
      <c r="AC2973" s="122" t="s">
        <v>3158</v>
      </c>
      <c r="AD2973" s="125">
        <v>43726.192546296297</v>
      </c>
      <c r="AE2973" s="122" t="s">
        <v>3158</v>
      </c>
    </row>
    <row r="2974" spans="1:31" ht="13">
      <c r="A2974" s="122">
        <v>5821</v>
      </c>
      <c r="B2974" s="122" t="s">
        <v>21154</v>
      </c>
      <c r="C2974" s="122" t="s">
        <v>21155</v>
      </c>
      <c r="D2974" s="122" t="s">
        <v>3146</v>
      </c>
      <c r="E2974" s="122">
        <v>2016</v>
      </c>
      <c r="F2974" s="122" t="s">
        <v>3302</v>
      </c>
      <c r="G2974" s="122" t="s">
        <v>3172</v>
      </c>
      <c r="H2974" s="122" t="s">
        <v>3173</v>
      </c>
      <c r="K2974" s="122" t="s">
        <v>21156</v>
      </c>
      <c r="L2974" s="124" t="s">
        <v>21157</v>
      </c>
      <c r="M2974" s="122" t="s">
        <v>3154</v>
      </c>
      <c r="N2974" s="122">
        <v>75</v>
      </c>
      <c r="O2974" s="124" t="s">
        <v>21158</v>
      </c>
      <c r="P2974" s="124" t="s">
        <v>21159</v>
      </c>
      <c r="Q2974" s="124" t="s">
        <v>21160</v>
      </c>
      <c r="R2974" s="125">
        <v>43721.577627314815</v>
      </c>
      <c r="S2974" s="125">
        <v>43726.192546296297</v>
      </c>
      <c r="T2974" s="122" t="s">
        <v>3158</v>
      </c>
      <c r="U2974" s="122" t="s">
        <v>3158</v>
      </c>
      <c r="V2974" s="122" t="s">
        <v>3158</v>
      </c>
      <c r="W2974" s="122" t="s">
        <v>3158</v>
      </c>
      <c r="X2974" s="122" t="s">
        <v>3158</v>
      </c>
      <c r="Y2974" s="122" t="s">
        <v>3158</v>
      </c>
      <c r="Z2974" s="122">
        <v>0</v>
      </c>
      <c r="AA2974" s="122" t="s">
        <v>3158</v>
      </c>
      <c r="AB2974" s="122" t="s">
        <v>3158</v>
      </c>
      <c r="AC2974" s="122" t="s">
        <v>3158</v>
      </c>
      <c r="AD2974" s="125">
        <v>43726.192546296297</v>
      </c>
      <c r="AE2974" s="122" t="s">
        <v>3158</v>
      </c>
    </row>
    <row r="2975" spans="1:31" ht="13">
      <c r="A2975" s="122">
        <v>5822</v>
      </c>
      <c r="B2975" s="122" t="s">
        <v>21161</v>
      </c>
      <c r="C2975" s="122" t="s">
        <v>21162</v>
      </c>
      <c r="D2975" s="122" t="s">
        <v>3146</v>
      </c>
      <c r="E2975" s="122">
        <v>2017</v>
      </c>
      <c r="F2975" s="122" t="s">
        <v>3160</v>
      </c>
      <c r="G2975" s="122" t="s">
        <v>3409</v>
      </c>
      <c r="H2975" s="122" t="s">
        <v>3173</v>
      </c>
      <c r="I2975" s="122" t="s">
        <v>3385</v>
      </c>
      <c r="J2975" s="122" t="s">
        <v>21163</v>
      </c>
      <c r="K2975" s="122" t="s">
        <v>21164</v>
      </c>
      <c r="L2975" s="124" t="s">
        <v>21165</v>
      </c>
      <c r="M2975" s="122" t="s">
        <v>3154</v>
      </c>
      <c r="N2975" s="122">
        <v>75</v>
      </c>
      <c r="O2975" s="124" t="s">
        <v>21166</v>
      </c>
      <c r="P2975" s="122" t="s">
        <v>3158</v>
      </c>
      <c r="Q2975" s="122" t="s">
        <v>3158</v>
      </c>
      <c r="R2975" s="125">
        <v>43721.577627314815</v>
      </c>
      <c r="S2975" s="125">
        <v>43802.55060185185</v>
      </c>
      <c r="T2975" s="122">
        <v>64</v>
      </c>
      <c r="U2975" s="122" t="s">
        <v>4431</v>
      </c>
      <c r="V2975" s="122" t="s">
        <v>3173</v>
      </c>
      <c r="W2975" s="122" t="s">
        <v>3158</v>
      </c>
      <c r="X2975" s="122" t="s">
        <v>3204</v>
      </c>
      <c r="Y2975" s="122" t="s">
        <v>3158</v>
      </c>
      <c r="Z2975" s="122">
        <v>0</v>
      </c>
      <c r="AA2975" s="122" t="s">
        <v>3158</v>
      </c>
      <c r="AB2975" s="122" t="s">
        <v>3158</v>
      </c>
      <c r="AC2975" s="122" t="s">
        <v>3158</v>
      </c>
      <c r="AD2975" s="125">
        <v>43726.192546296297</v>
      </c>
      <c r="AE2975" s="122" t="s">
        <v>3158</v>
      </c>
    </row>
    <row r="2976" spans="1:31" ht="13">
      <c r="A2976" s="122">
        <v>5823</v>
      </c>
      <c r="B2976" s="122" t="s">
        <v>21167</v>
      </c>
      <c r="C2976" s="122" t="s">
        <v>21168</v>
      </c>
      <c r="D2976" s="122" t="s">
        <v>3146</v>
      </c>
      <c r="E2976" s="122">
        <v>2010</v>
      </c>
      <c r="F2976" s="122" t="s">
        <v>3462</v>
      </c>
      <c r="G2976" s="122" t="s">
        <v>5100</v>
      </c>
      <c r="H2976" s="122" t="s">
        <v>3173</v>
      </c>
      <c r="K2976" s="122" t="s">
        <v>21169</v>
      </c>
      <c r="L2976" s="124" t="s">
        <v>21170</v>
      </c>
      <c r="M2976" s="122" t="s">
        <v>3154</v>
      </c>
      <c r="N2976" s="122">
        <v>75</v>
      </c>
      <c r="O2976" s="124" t="s">
        <v>21171</v>
      </c>
      <c r="R2976" s="125">
        <v>43721.577627314815</v>
      </c>
      <c r="S2976" s="125">
        <v>43726.192546296297</v>
      </c>
      <c r="T2976" s="122" t="s">
        <v>3158</v>
      </c>
      <c r="U2976" s="122" t="s">
        <v>3158</v>
      </c>
      <c r="V2976" s="122" t="s">
        <v>3158</v>
      </c>
      <c r="W2976" s="122" t="s">
        <v>3158</v>
      </c>
      <c r="X2976" s="122" t="s">
        <v>3158</v>
      </c>
      <c r="Y2976" s="122" t="s">
        <v>3158</v>
      </c>
      <c r="Z2976" s="122">
        <v>0</v>
      </c>
      <c r="AA2976" s="122" t="s">
        <v>3158</v>
      </c>
      <c r="AB2976" s="122" t="s">
        <v>3158</v>
      </c>
      <c r="AC2976" s="122" t="s">
        <v>3158</v>
      </c>
      <c r="AD2976" s="125">
        <v>43726.192546296297</v>
      </c>
      <c r="AE2976" s="122" t="s">
        <v>3158</v>
      </c>
    </row>
    <row r="2977" spans="1:31" ht="13">
      <c r="A2977" s="122">
        <v>5824</v>
      </c>
      <c r="B2977" s="122" t="s">
        <v>21172</v>
      </c>
      <c r="C2977" s="122" t="s">
        <v>21173</v>
      </c>
      <c r="D2977" s="122" t="s">
        <v>3146</v>
      </c>
      <c r="E2977" s="122">
        <v>2017</v>
      </c>
      <c r="F2977" s="122" t="s">
        <v>3721</v>
      </c>
      <c r="G2977" s="122" t="s">
        <v>3172</v>
      </c>
      <c r="H2977" s="122" t="s">
        <v>3173</v>
      </c>
      <c r="K2977" s="122" t="s">
        <v>21174</v>
      </c>
      <c r="L2977" s="124" t="s">
        <v>21175</v>
      </c>
      <c r="M2977" s="122" t="s">
        <v>3154</v>
      </c>
      <c r="N2977" s="122">
        <v>75</v>
      </c>
      <c r="O2977" s="124" t="s">
        <v>21176</v>
      </c>
      <c r="P2977" s="124" t="s">
        <v>21177</v>
      </c>
      <c r="Q2977" s="124" t="s">
        <v>21178</v>
      </c>
      <c r="R2977" s="125">
        <v>43721.577627314815</v>
      </c>
      <c r="S2977" s="125">
        <v>43726.192546296297</v>
      </c>
      <c r="T2977" s="122" t="s">
        <v>3158</v>
      </c>
      <c r="U2977" s="122" t="s">
        <v>3158</v>
      </c>
      <c r="V2977" s="122" t="s">
        <v>3158</v>
      </c>
      <c r="W2977" s="122" t="s">
        <v>3158</v>
      </c>
      <c r="X2977" s="122" t="s">
        <v>3158</v>
      </c>
      <c r="Y2977" s="122" t="s">
        <v>3158</v>
      </c>
      <c r="Z2977" s="122">
        <v>0</v>
      </c>
      <c r="AA2977" s="122" t="s">
        <v>3158</v>
      </c>
      <c r="AB2977" s="122" t="s">
        <v>3158</v>
      </c>
      <c r="AC2977" s="122" t="s">
        <v>3158</v>
      </c>
      <c r="AD2977" s="125">
        <v>43726.192546296297</v>
      </c>
      <c r="AE2977" s="122" t="s">
        <v>3158</v>
      </c>
    </row>
    <row r="2978" spans="1:31" ht="13">
      <c r="A2978" s="122">
        <v>5825</v>
      </c>
      <c r="B2978" s="122" t="s">
        <v>21179</v>
      </c>
      <c r="C2978" s="122" t="s">
        <v>21180</v>
      </c>
      <c r="D2978" s="122" t="s">
        <v>3146</v>
      </c>
      <c r="E2978" s="122">
        <v>2010</v>
      </c>
      <c r="F2978" s="122" t="s">
        <v>3302</v>
      </c>
      <c r="G2978" s="122" t="s">
        <v>4325</v>
      </c>
      <c r="H2978" s="122" t="s">
        <v>3173</v>
      </c>
      <c r="K2978" s="122" t="s">
        <v>21181</v>
      </c>
      <c r="L2978" s="124" t="s">
        <v>21182</v>
      </c>
      <c r="M2978" s="122" t="s">
        <v>3154</v>
      </c>
      <c r="N2978" s="122">
        <v>75</v>
      </c>
      <c r="P2978" s="124" t="s">
        <v>21183</v>
      </c>
      <c r="Q2978" s="124" t="s">
        <v>21184</v>
      </c>
      <c r="R2978" s="125">
        <v>43721.577627314815</v>
      </c>
      <c r="S2978" s="125">
        <v>43726.192546296297</v>
      </c>
      <c r="T2978" s="122" t="s">
        <v>3158</v>
      </c>
      <c r="U2978" s="122" t="s">
        <v>3158</v>
      </c>
      <c r="V2978" s="122" t="s">
        <v>3158</v>
      </c>
      <c r="W2978" s="122" t="s">
        <v>3158</v>
      </c>
      <c r="X2978" s="122" t="s">
        <v>3158</v>
      </c>
      <c r="Y2978" s="122" t="s">
        <v>3158</v>
      </c>
      <c r="Z2978" s="122">
        <v>0</v>
      </c>
      <c r="AA2978" s="122" t="s">
        <v>3158</v>
      </c>
      <c r="AB2978" s="122" t="s">
        <v>3158</v>
      </c>
      <c r="AC2978" s="122" t="s">
        <v>3158</v>
      </c>
      <c r="AD2978" s="125">
        <v>43726.192546296297</v>
      </c>
      <c r="AE2978" s="122" t="s">
        <v>3158</v>
      </c>
    </row>
    <row r="2979" spans="1:31" ht="13">
      <c r="A2979" s="122">
        <v>5826</v>
      </c>
      <c r="B2979" s="122" t="s">
        <v>21185</v>
      </c>
      <c r="C2979" s="122" t="s">
        <v>21186</v>
      </c>
      <c r="D2979" s="122" t="s">
        <v>3146</v>
      </c>
      <c r="E2979" s="122">
        <v>2016</v>
      </c>
      <c r="F2979" s="122" t="s">
        <v>14056</v>
      </c>
      <c r="G2979" s="122" t="s">
        <v>3172</v>
      </c>
      <c r="H2979" s="122" t="s">
        <v>3173</v>
      </c>
      <c r="K2979" s="122" t="s">
        <v>21187</v>
      </c>
      <c r="L2979" s="124" t="s">
        <v>21188</v>
      </c>
      <c r="M2979" s="122" t="s">
        <v>3154</v>
      </c>
      <c r="N2979" s="122">
        <v>75</v>
      </c>
      <c r="O2979" s="124" t="s">
        <v>21189</v>
      </c>
      <c r="P2979" s="124" t="s">
        <v>21190</v>
      </c>
      <c r="Q2979" s="124" t="s">
        <v>21191</v>
      </c>
      <c r="R2979" s="125">
        <v>43721.577627314815</v>
      </c>
      <c r="S2979" s="125">
        <v>43726.192546296297</v>
      </c>
      <c r="T2979" s="122" t="s">
        <v>3158</v>
      </c>
      <c r="U2979" s="122" t="s">
        <v>3158</v>
      </c>
      <c r="V2979" s="122" t="s">
        <v>3158</v>
      </c>
      <c r="W2979" s="122" t="s">
        <v>3158</v>
      </c>
      <c r="X2979" s="122" t="s">
        <v>3158</v>
      </c>
      <c r="Y2979" s="122" t="s">
        <v>3158</v>
      </c>
      <c r="Z2979" s="122">
        <v>0</v>
      </c>
      <c r="AA2979" s="122" t="s">
        <v>3158</v>
      </c>
      <c r="AB2979" s="122" t="s">
        <v>3158</v>
      </c>
      <c r="AC2979" s="122" t="s">
        <v>3158</v>
      </c>
      <c r="AD2979" s="125">
        <v>43726.192546296297</v>
      </c>
      <c r="AE2979" s="122" t="s">
        <v>3158</v>
      </c>
    </row>
    <row r="2980" spans="1:31" ht="13">
      <c r="A2980" s="122">
        <v>5827</v>
      </c>
      <c r="B2980" s="122" t="s">
        <v>21192</v>
      </c>
      <c r="C2980" s="122" t="s">
        <v>21193</v>
      </c>
      <c r="D2980" s="122" t="s">
        <v>3146</v>
      </c>
      <c r="E2980" s="122">
        <v>2013</v>
      </c>
      <c r="F2980" s="122" t="s">
        <v>3462</v>
      </c>
      <c r="G2980" s="122" t="s">
        <v>3172</v>
      </c>
      <c r="H2980" s="122" t="s">
        <v>3173</v>
      </c>
      <c r="K2980" s="122" t="s">
        <v>21194</v>
      </c>
      <c r="L2980" s="124" t="s">
        <v>21195</v>
      </c>
      <c r="M2980" s="122" t="s">
        <v>3154</v>
      </c>
      <c r="N2980" s="122">
        <v>75</v>
      </c>
      <c r="P2980" s="124" t="s">
        <v>21196</v>
      </c>
      <c r="Q2980" s="124" t="s">
        <v>21197</v>
      </c>
      <c r="R2980" s="125">
        <v>43721.577627314815</v>
      </c>
      <c r="S2980" s="125">
        <v>43726.192546296297</v>
      </c>
      <c r="T2980" s="122" t="s">
        <v>3158</v>
      </c>
      <c r="U2980" s="122" t="s">
        <v>3158</v>
      </c>
      <c r="V2980" s="122" t="s">
        <v>3158</v>
      </c>
      <c r="W2980" s="122" t="s">
        <v>3158</v>
      </c>
      <c r="X2980" s="122" t="s">
        <v>3158</v>
      </c>
      <c r="Y2980" s="122" t="s">
        <v>3158</v>
      </c>
      <c r="Z2980" s="122">
        <v>0</v>
      </c>
      <c r="AA2980" s="122" t="s">
        <v>3158</v>
      </c>
      <c r="AB2980" s="122" t="s">
        <v>3158</v>
      </c>
      <c r="AC2980" s="122" t="s">
        <v>3158</v>
      </c>
      <c r="AD2980" s="125">
        <v>43726.192546296297</v>
      </c>
      <c r="AE2980" s="122" t="s">
        <v>3158</v>
      </c>
    </row>
    <row r="2981" spans="1:31" ht="13">
      <c r="A2981" s="122">
        <v>5828</v>
      </c>
      <c r="B2981" s="122" t="s">
        <v>21198</v>
      </c>
      <c r="C2981" s="122" t="s">
        <v>21199</v>
      </c>
      <c r="D2981" s="122" t="s">
        <v>3146</v>
      </c>
      <c r="E2981" s="122">
        <v>2015</v>
      </c>
      <c r="F2981" s="122" t="s">
        <v>3462</v>
      </c>
      <c r="G2981" s="122" t="s">
        <v>4325</v>
      </c>
      <c r="H2981" s="122" t="s">
        <v>3173</v>
      </c>
      <c r="K2981" s="122" t="s">
        <v>21200</v>
      </c>
      <c r="L2981" s="124" t="s">
        <v>21201</v>
      </c>
      <c r="M2981" s="122" t="s">
        <v>3154</v>
      </c>
      <c r="N2981" s="122">
        <v>75</v>
      </c>
      <c r="R2981" s="125">
        <v>43721.577627314815</v>
      </c>
      <c r="S2981" s="125">
        <v>43726.192546296297</v>
      </c>
      <c r="T2981" s="122" t="s">
        <v>3158</v>
      </c>
      <c r="U2981" s="122" t="s">
        <v>3158</v>
      </c>
      <c r="V2981" s="122" t="s">
        <v>3158</v>
      </c>
      <c r="W2981" s="122" t="s">
        <v>3158</v>
      </c>
      <c r="X2981" s="122" t="s">
        <v>3158</v>
      </c>
      <c r="Y2981" s="122" t="s">
        <v>3158</v>
      </c>
      <c r="Z2981" s="122">
        <v>0</v>
      </c>
      <c r="AA2981" s="122" t="s">
        <v>3158</v>
      </c>
      <c r="AB2981" s="122" t="s">
        <v>3158</v>
      </c>
      <c r="AC2981" s="122" t="s">
        <v>3158</v>
      </c>
      <c r="AD2981" s="125">
        <v>43726.192546296297</v>
      </c>
      <c r="AE2981" s="122" t="s">
        <v>3158</v>
      </c>
    </row>
    <row r="2982" spans="1:31" ht="13">
      <c r="A2982" s="122">
        <v>5829</v>
      </c>
      <c r="B2982" s="122" t="s">
        <v>21202</v>
      </c>
      <c r="C2982" s="122" t="s">
        <v>21203</v>
      </c>
      <c r="D2982" s="122" t="s">
        <v>3146</v>
      </c>
      <c r="E2982" s="122">
        <v>2018</v>
      </c>
      <c r="F2982" s="122" t="s">
        <v>3462</v>
      </c>
      <c r="G2982" s="122" t="s">
        <v>20810</v>
      </c>
      <c r="H2982" s="122" t="s">
        <v>3173</v>
      </c>
      <c r="K2982" s="122" t="s">
        <v>21204</v>
      </c>
      <c r="L2982" s="124" t="s">
        <v>21205</v>
      </c>
      <c r="M2982" s="122" t="s">
        <v>3154</v>
      </c>
      <c r="N2982" s="122">
        <v>75</v>
      </c>
      <c r="O2982" s="124" t="s">
        <v>21206</v>
      </c>
      <c r="P2982" s="124" t="s">
        <v>21207</v>
      </c>
      <c r="Q2982" s="124" t="s">
        <v>21208</v>
      </c>
      <c r="R2982" s="125">
        <v>43721.577627314815</v>
      </c>
      <c r="S2982" s="125">
        <v>43726.192546296297</v>
      </c>
      <c r="T2982" s="122" t="s">
        <v>3158</v>
      </c>
      <c r="U2982" s="122" t="s">
        <v>3158</v>
      </c>
      <c r="V2982" s="122" t="s">
        <v>3158</v>
      </c>
      <c r="W2982" s="122" t="s">
        <v>3158</v>
      </c>
      <c r="X2982" s="122" t="s">
        <v>3158</v>
      </c>
      <c r="Y2982" s="122" t="s">
        <v>3158</v>
      </c>
      <c r="Z2982" s="122">
        <v>0</v>
      </c>
      <c r="AA2982" s="122" t="s">
        <v>3158</v>
      </c>
      <c r="AB2982" s="122" t="s">
        <v>3158</v>
      </c>
      <c r="AC2982" s="122" t="s">
        <v>3158</v>
      </c>
      <c r="AD2982" s="125">
        <v>43726.192546296297</v>
      </c>
      <c r="AE2982" s="122" t="s">
        <v>3158</v>
      </c>
    </row>
    <row r="2983" spans="1:31" ht="13">
      <c r="A2983" s="122">
        <v>5830</v>
      </c>
      <c r="B2983" s="122" t="s">
        <v>21209</v>
      </c>
      <c r="C2983" s="122" t="s">
        <v>21210</v>
      </c>
      <c r="D2983" s="122" t="s">
        <v>3146</v>
      </c>
      <c r="E2983" s="122">
        <v>2015</v>
      </c>
      <c r="F2983" s="122" t="s">
        <v>3462</v>
      </c>
      <c r="G2983" s="122" t="s">
        <v>4325</v>
      </c>
      <c r="H2983" s="122" t="s">
        <v>3173</v>
      </c>
      <c r="K2983" s="122" t="s">
        <v>21211</v>
      </c>
      <c r="L2983" s="124" t="s">
        <v>21212</v>
      </c>
      <c r="M2983" s="122" t="s">
        <v>3154</v>
      </c>
      <c r="N2983" s="122">
        <v>75</v>
      </c>
      <c r="R2983" s="125">
        <v>43721.577627314815</v>
      </c>
      <c r="S2983" s="125">
        <v>43726.192546296297</v>
      </c>
      <c r="T2983" s="122" t="s">
        <v>3158</v>
      </c>
      <c r="U2983" s="122" t="s">
        <v>3158</v>
      </c>
      <c r="V2983" s="122" t="s">
        <v>3158</v>
      </c>
      <c r="W2983" s="122" t="s">
        <v>3158</v>
      </c>
      <c r="X2983" s="122" t="s">
        <v>3158</v>
      </c>
      <c r="Y2983" s="122" t="s">
        <v>3158</v>
      </c>
      <c r="Z2983" s="122">
        <v>0</v>
      </c>
      <c r="AA2983" s="122" t="s">
        <v>3158</v>
      </c>
      <c r="AB2983" s="122" t="s">
        <v>3158</v>
      </c>
      <c r="AC2983" s="122" t="s">
        <v>3158</v>
      </c>
      <c r="AD2983" s="125">
        <v>43726.192546296297</v>
      </c>
      <c r="AE2983" s="122" t="s">
        <v>3158</v>
      </c>
    </row>
    <row r="2984" spans="1:31" ht="13">
      <c r="A2984" s="122">
        <v>5831</v>
      </c>
      <c r="B2984" s="122" t="s">
        <v>21213</v>
      </c>
      <c r="C2984" s="122" t="s">
        <v>21214</v>
      </c>
      <c r="D2984" s="122" t="s">
        <v>3146</v>
      </c>
      <c r="E2984" s="122">
        <v>2016</v>
      </c>
      <c r="F2984" s="122" t="s">
        <v>14056</v>
      </c>
      <c r="G2984" s="122" t="s">
        <v>4325</v>
      </c>
      <c r="H2984" s="122" t="s">
        <v>3173</v>
      </c>
      <c r="K2984" s="122" t="s">
        <v>21215</v>
      </c>
      <c r="L2984" s="124" t="s">
        <v>21216</v>
      </c>
      <c r="M2984" s="122" t="s">
        <v>3154</v>
      </c>
      <c r="N2984" s="122">
        <v>75</v>
      </c>
      <c r="O2984" s="124" t="s">
        <v>21217</v>
      </c>
      <c r="P2984" s="124" t="s">
        <v>21218</v>
      </c>
      <c r="Q2984" s="124" t="s">
        <v>21219</v>
      </c>
      <c r="R2984" s="125">
        <v>43721.577627314815</v>
      </c>
      <c r="S2984" s="125">
        <v>43726.192546296297</v>
      </c>
      <c r="T2984" s="122" t="s">
        <v>3158</v>
      </c>
      <c r="U2984" s="122" t="s">
        <v>3158</v>
      </c>
      <c r="V2984" s="122" t="s">
        <v>3158</v>
      </c>
      <c r="W2984" s="122" t="s">
        <v>3158</v>
      </c>
      <c r="X2984" s="122" t="s">
        <v>3158</v>
      </c>
      <c r="Y2984" s="122" t="s">
        <v>3158</v>
      </c>
      <c r="Z2984" s="122">
        <v>0</v>
      </c>
      <c r="AA2984" s="122" t="s">
        <v>3158</v>
      </c>
      <c r="AB2984" s="122" t="s">
        <v>3158</v>
      </c>
      <c r="AC2984" s="122" t="s">
        <v>3158</v>
      </c>
      <c r="AD2984" s="125">
        <v>43726.192546296297</v>
      </c>
      <c r="AE2984" s="122" t="s">
        <v>3158</v>
      </c>
    </row>
    <row r="2985" spans="1:31" ht="13">
      <c r="A2985" s="122">
        <v>5832</v>
      </c>
      <c r="B2985" s="122" t="s">
        <v>21220</v>
      </c>
      <c r="C2985" s="122" t="s">
        <v>21221</v>
      </c>
      <c r="D2985" s="122" t="s">
        <v>3146</v>
      </c>
      <c r="E2985" s="122">
        <v>2015</v>
      </c>
      <c r="F2985" s="122" t="s">
        <v>3147</v>
      </c>
      <c r="G2985" s="122" t="s">
        <v>5502</v>
      </c>
      <c r="H2985" s="122" t="s">
        <v>3173</v>
      </c>
      <c r="K2985" s="122" t="s">
        <v>21222</v>
      </c>
      <c r="L2985" s="124" t="s">
        <v>21223</v>
      </c>
      <c r="M2985" s="122" t="s">
        <v>3154</v>
      </c>
      <c r="N2985" s="122">
        <v>75</v>
      </c>
      <c r="P2985" s="124" t="s">
        <v>21224</v>
      </c>
      <c r="Q2985" s="124" t="s">
        <v>21225</v>
      </c>
      <c r="R2985" s="125">
        <v>43721.577627314815</v>
      </c>
      <c r="S2985" s="125">
        <v>43726.192546296297</v>
      </c>
      <c r="T2985" s="122" t="s">
        <v>3158</v>
      </c>
      <c r="U2985" s="122" t="s">
        <v>3158</v>
      </c>
      <c r="V2985" s="122" t="s">
        <v>3158</v>
      </c>
      <c r="W2985" s="122" t="s">
        <v>3158</v>
      </c>
      <c r="X2985" s="122" t="s">
        <v>3158</v>
      </c>
      <c r="Y2985" s="122" t="s">
        <v>3158</v>
      </c>
      <c r="Z2985" s="122">
        <v>0</v>
      </c>
      <c r="AA2985" s="122" t="s">
        <v>3158</v>
      </c>
      <c r="AB2985" s="122" t="s">
        <v>3158</v>
      </c>
      <c r="AC2985" s="122" t="s">
        <v>3158</v>
      </c>
      <c r="AD2985" s="125">
        <v>43726.192546296297</v>
      </c>
      <c r="AE2985" s="122" t="s">
        <v>3158</v>
      </c>
    </row>
    <row r="2986" spans="1:31" ht="13">
      <c r="A2986" s="122">
        <v>5833</v>
      </c>
      <c r="B2986" s="122" t="s">
        <v>21226</v>
      </c>
      <c r="C2986" s="122" t="s">
        <v>21227</v>
      </c>
      <c r="D2986" s="122" t="s">
        <v>3146</v>
      </c>
      <c r="E2986" s="122">
        <v>2015</v>
      </c>
      <c r="F2986" s="122" t="s">
        <v>3721</v>
      </c>
      <c r="G2986" s="122" t="s">
        <v>8036</v>
      </c>
      <c r="H2986" s="122" t="s">
        <v>3173</v>
      </c>
      <c r="K2986" s="122" t="s">
        <v>21228</v>
      </c>
      <c r="L2986" s="124" t="s">
        <v>21229</v>
      </c>
      <c r="M2986" s="122" t="s">
        <v>3154</v>
      </c>
      <c r="N2986" s="122">
        <v>75</v>
      </c>
      <c r="O2986" s="124" t="s">
        <v>21230</v>
      </c>
      <c r="P2986" s="124" t="s">
        <v>21231</v>
      </c>
      <c r="Q2986" s="124" t="s">
        <v>21232</v>
      </c>
      <c r="R2986" s="125">
        <v>43721.577627314815</v>
      </c>
      <c r="S2986" s="125">
        <v>43726.192557870374</v>
      </c>
      <c r="T2986" s="122" t="s">
        <v>3158</v>
      </c>
      <c r="U2986" s="122" t="s">
        <v>3158</v>
      </c>
      <c r="V2986" s="122" t="s">
        <v>3158</v>
      </c>
      <c r="W2986" s="122" t="s">
        <v>3158</v>
      </c>
      <c r="X2986" s="122" t="s">
        <v>3158</v>
      </c>
      <c r="Y2986" s="122" t="s">
        <v>3158</v>
      </c>
      <c r="Z2986" s="122">
        <v>0</v>
      </c>
      <c r="AA2986" s="122" t="s">
        <v>3158</v>
      </c>
      <c r="AB2986" s="122" t="s">
        <v>3158</v>
      </c>
      <c r="AC2986" s="122" t="s">
        <v>3158</v>
      </c>
      <c r="AD2986" s="125">
        <v>43726.192557870374</v>
      </c>
      <c r="AE2986" s="122" t="s">
        <v>3158</v>
      </c>
    </row>
    <row r="2987" spans="1:31" ht="13">
      <c r="A2987" s="122">
        <v>5834</v>
      </c>
      <c r="B2987" s="122" t="s">
        <v>21233</v>
      </c>
      <c r="C2987" s="122" t="s">
        <v>21234</v>
      </c>
      <c r="D2987" s="122" t="s">
        <v>3146</v>
      </c>
      <c r="E2987" s="122">
        <v>2015</v>
      </c>
      <c r="F2987" s="122" t="s">
        <v>14056</v>
      </c>
      <c r="G2987" s="122" t="s">
        <v>3172</v>
      </c>
      <c r="H2987" s="122" t="s">
        <v>3173</v>
      </c>
      <c r="K2987" s="122" t="s">
        <v>21235</v>
      </c>
      <c r="L2987" s="124" t="s">
        <v>21236</v>
      </c>
      <c r="M2987" s="122" t="s">
        <v>3154</v>
      </c>
      <c r="N2987" s="122">
        <v>75</v>
      </c>
      <c r="O2987" s="124" t="s">
        <v>21237</v>
      </c>
      <c r="P2987" s="124" t="s">
        <v>21238</v>
      </c>
      <c r="Q2987" s="124" t="s">
        <v>21239</v>
      </c>
      <c r="R2987" s="125">
        <v>43721.577627314815</v>
      </c>
      <c r="S2987" s="125">
        <v>43726.192557870374</v>
      </c>
      <c r="T2987" s="122" t="s">
        <v>3158</v>
      </c>
      <c r="U2987" s="122" t="s">
        <v>3158</v>
      </c>
      <c r="V2987" s="122" t="s">
        <v>3158</v>
      </c>
      <c r="W2987" s="122" t="s">
        <v>3158</v>
      </c>
      <c r="X2987" s="122" t="s">
        <v>3158</v>
      </c>
      <c r="Y2987" s="122" t="s">
        <v>3158</v>
      </c>
      <c r="Z2987" s="122">
        <v>0</v>
      </c>
      <c r="AA2987" s="122" t="s">
        <v>3158</v>
      </c>
      <c r="AB2987" s="122" t="s">
        <v>3158</v>
      </c>
      <c r="AC2987" s="122" t="s">
        <v>3158</v>
      </c>
      <c r="AD2987" s="125">
        <v>43726.192557870374</v>
      </c>
      <c r="AE2987" s="122" t="s">
        <v>3158</v>
      </c>
    </row>
    <row r="2988" spans="1:31" ht="13">
      <c r="A2988" s="122">
        <v>5835</v>
      </c>
      <c r="B2988" s="122" t="s">
        <v>21240</v>
      </c>
      <c r="C2988" s="122" t="s">
        <v>21241</v>
      </c>
      <c r="D2988" s="122" t="s">
        <v>3146</v>
      </c>
      <c r="E2988" s="122">
        <v>2017</v>
      </c>
      <c r="F2988" s="122" t="s">
        <v>14056</v>
      </c>
      <c r="G2988" s="122" t="s">
        <v>8020</v>
      </c>
      <c r="H2988" s="122" t="s">
        <v>3173</v>
      </c>
      <c r="K2988" s="122" t="s">
        <v>21242</v>
      </c>
      <c r="L2988" s="124" t="s">
        <v>21243</v>
      </c>
      <c r="M2988" s="122" t="s">
        <v>3154</v>
      </c>
      <c r="N2988" s="122">
        <v>75</v>
      </c>
      <c r="O2988" s="124" t="s">
        <v>21244</v>
      </c>
      <c r="R2988" s="125">
        <v>43721.577627314815</v>
      </c>
      <c r="S2988" s="125">
        <v>43726.192557870374</v>
      </c>
      <c r="T2988" s="122" t="s">
        <v>3158</v>
      </c>
      <c r="U2988" s="122" t="s">
        <v>3158</v>
      </c>
      <c r="V2988" s="122" t="s">
        <v>3158</v>
      </c>
      <c r="W2988" s="122" t="s">
        <v>3158</v>
      </c>
      <c r="X2988" s="122" t="s">
        <v>3158</v>
      </c>
      <c r="Y2988" s="122" t="s">
        <v>3158</v>
      </c>
      <c r="Z2988" s="122">
        <v>0</v>
      </c>
      <c r="AA2988" s="122" t="s">
        <v>3158</v>
      </c>
      <c r="AB2988" s="122" t="s">
        <v>3158</v>
      </c>
      <c r="AC2988" s="122" t="s">
        <v>3158</v>
      </c>
      <c r="AD2988" s="125">
        <v>43726.192557870374</v>
      </c>
      <c r="AE2988" s="122" t="s">
        <v>3158</v>
      </c>
    </row>
    <row r="2989" spans="1:31" ht="13">
      <c r="A2989" s="122">
        <v>5836</v>
      </c>
      <c r="B2989" s="122" t="s">
        <v>21245</v>
      </c>
      <c r="C2989" s="122" t="s">
        <v>21246</v>
      </c>
      <c r="D2989" s="122" t="s">
        <v>3146</v>
      </c>
      <c r="E2989" s="122">
        <v>2017</v>
      </c>
      <c r="F2989" s="122" t="s">
        <v>3992</v>
      </c>
      <c r="G2989" s="122" t="s">
        <v>4325</v>
      </c>
      <c r="H2989" s="122" t="s">
        <v>3173</v>
      </c>
      <c r="K2989" s="122" t="s">
        <v>21247</v>
      </c>
      <c r="L2989" s="124" t="s">
        <v>21248</v>
      </c>
      <c r="M2989" s="122" t="s">
        <v>3154</v>
      </c>
      <c r="N2989" s="122">
        <v>75</v>
      </c>
      <c r="O2989" s="124" t="s">
        <v>21249</v>
      </c>
      <c r="P2989" s="124" t="s">
        <v>21250</v>
      </c>
      <c r="R2989" s="125">
        <v>43721.577627314815</v>
      </c>
      <c r="S2989" s="125">
        <v>43726.192557870374</v>
      </c>
      <c r="T2989" s="122" t="s">
        <v>3158</v>
      </c>
      <c r="U2989" s="122" t="s">
        <v>3158</v>
      </c>
      <c r="V2989" s="122" t="s">
        <v>3158</v>
      </c>
      <c r="W2989" s="122" t="s">
        <v>3158</v>
      </c>
      <c r="X2989" s="122" t="s">
        <v>3158</v>
      </c>
      <c r="Y2989" s="122" t="s">
        <v>3158</v>
      </c>
      <c r="Z2989" s="122">
        <v>0</v>
      </c>
      <c r="AA2989" s="122" t="s">
        <v>3158</v>
      </c>
      <c r="AB2989" s="122" t="s">
        <v>3158</v>
      </c>
      <c r="AC2989" s="122" t="s">
        <v>3158</v>
      </c>
      <c r="AD2989" s="125">
        <v>43726.192557870374</v>
      </c>
      <c r="AE2989" s="122" t="s">
        <v>3158</v>
      </c>
    </row>
    <row r="2990" spans="1:31" ht="13">
      <c r="A2990" s="122">
        <v>5837</v>
      </c>
      <c r="B2990" s="122" t="s">
        <v>21251</v>
      </c>
      <c r="C2990" s="122" t="s">
        <v>21252</v>
      </c>
      <c r="D2990" s="122" t="s">
        <v>3146</v>
      </c>
      <c r="E2990" s="122">
        <v>2017</v>
      </c>
      <c r="F2990" s="122" t="s">
        <v>3302</v>
      </c>
      <c r="G2990" s="122" t="s">
        <v>4325</v>
      </c>
      <c r="H2990" s="122" t="s">
        <v>3173</v>
      </c>
      <c r="K2990" s="122" t="s">
        <v>21253</v>
      </c>
      <c r="L2990" s="124" t="s">
        <v>21254</v>
      </c>
      <c r="M2990" s="122" t="s">
        <v>3154</v>
      </c>
      <c r="N2990" s="122">
        <v>75</v>
      </c>
      <c r="O2990" s="124" t="s">
        <v>21255</v>
      </c>
      <c r="R2990" s="125">
        <v>43721.577627314815</v>
      </c>
      <c r="S2990" s="125">
        <v>43726.192557870374</v>
      </c>
      <c r="T2990" s="122" t="s">
        <v>3158</v>
      </c>
      <c r="U2990" s="122" t="s">
        <v>3158</v>
      </c>
      <c r="V2990" s="122" t="s">
        <v>3158</v>
      </c>
      <c r="W2990" s="122" t="s">
        <v>3158</v>
      </c>
      <c r="X2990" s="122" t="s">
        <v>3158</v>
      </c>
      <c r="Y2990" s="122" t="s">
        <v>3158</v>
      </c>
      <c r="Z2990" s="122">
        <v>0</v>
      </c>
      <c r="AA2990" s="122" t="s">
        <v>3158</v>
      </c>
      <c r="AB2990" s="122" t="s">
        <v>3158</v>
      </c>
      <c r="AC2990" s="122" t="s">
        <v>3158</v>
      </c>
      <c r="AD2990" s="125">
        <v>43726.192557870374</v>
      </c>
      <c r="AE2990" s="122" t="s">
        <v>3158</v>
      </c>
    </row>
    <row r="2991" spans="1:31" ht="13">
      <c r="A2991" s="122">
        <v>5838</v>
      </c>
      <c r="B2991" s="122" t="s">
        <v>21256</v>
      </c>
      <c r="C2991" s="122" t="s">
        <v>21257</v>
      </c>
      <c r="D2991" s="122" t="s">
        <v>3146</v>
      </c>
      <c r="E2991" s="122">
        <v>2010</v>
      </c>
      <c r="F2991" s="122" t="s">
        <v>3302</v>
      </c>
      <c r="G2991" s="122" t="s">
        <v>3172</v>
      </c>
      <c r="H2991" s="122" t="s">
        <v>3173</v>
      </c>
      <c r="K2991" s="122" t="s">
        <v>21258</v>
      </c>
      <c r="L2991" s="124" t="s">
        <v>21259</v>
      </c>
      <c r="M2991" s="122" t="s">
        <v>3154</v>
      </c>
      <c r="N2991" s="122">
        <v>75</v>
      </c>
      <c r="O2991" s="124" t="s">
        <v>21260</v>
      </c>
      <c r="Q2991" s="124" t="s">
        <v>21261</v>
      </c>
      <c r="R2991" s="125">
        <v>43721.577627314815</v>
      </c>
      <c r="S2991" s="125">
        <v>43726.192557870374</v>
      </c>
      <c r="T2991" s="122" t="s">
        <v>3158</v>
      </c>
      <c r="U2991" s="122" t="s">
        <v>3158</v>
      </c>
      <c r="V2991" s="122" t="s">
        <v>3158</v>
      </c>
      <c r="W2991" s="122" t="s">
        <v>3158</v>
      </c>
      <c r="X2991" s="122" t="s">
        <v>3158</v>
      </c>
      <c r="Y2991" s="122" t="s">
        <v>3158</v>
      </c>
      <c r="Z2991" s="122">
        <v>0</v>
      </c>
      <c r="AA2991" s="122" t="s">
        <v>3158</v>
      </c>
      <c r="AB2991" s="122" t="s">
        <v>3158</v>
      </c>
      <c r="AC2991" s="122" t="s">
        <v>3158</v>
      </c>
      <c r="AD2991" s="125">
        <v>43726.192557870374</v>
      </c>
      <c r="AE2991" s="122" t="s">
        <v>3158</v>
      </c>
    </row>
    <row r="2992" spans="1:31" ht="13">
      <c r="A2992" s="122">
        <v>5839</v>
      </c>
      <c r="B2992" s="122" t="s">
        <v>21262</v>
      </c>
      <c r="C2992" s="122" t="s">
        <v>21263</v>
      </c>
      <c r="D2992" s="122" t="s">
        <v>3146</v>
      </c>
      <c r="E2992" s="122">
        <v>2016</v>
      </c>
      <c r="F2992" s="122" t="s">
        <v>3255</v>
      </c>
      <c r="G2992" s="122" t="s">
        <v>5502</v>
      </c>
      <c r="H2992" s="122" t="s">
        <v>3173</v>
      </c>
      <c r="K2992" s="122" t="s">
        <v>21264</v>
      </c>
      <c r="L2992" s="124" t="s">
        <v>21265</v>
      </c>
      <c r="M2992" s="122" t="s">
        <v>3154</v>
      </c>
      <c r="N2992" s="122">
        <v>75</v>
      </c>
      <c r="O2992" s="124" t="s">
        <v>21266</v>
      </c>
      <c r="P2992" s="124" t="s">
        <v>21267</v>
      </c>
      <c r="Q2992" s="124" t="s">
        <v>21268</v>
      </c>
      <c r="R2992" s="125">
        <v>43721.577627314815</v>
      </c>
      <c r="S2992" s="125">
        <v>43726.192557870374</v>
      </c>
      <c r="T2992" s="122" t="s">
        <v>3158</v>
      </c>
      <c r="U2992" s="122" t="s">
        <v>3158</v>
      </c>
      <c r="V2992" s="122" t="s">
        <v>3158</v>
      </c>
      <c r="W2992" s="122" t="s">
        <v>3158</v>
      </c>
      <c r="X2992" s="122" t="s">
        <v>3158</v>
      </c>
      <c r="Y2992" s="122" t="s">
        <v>3158</v>
      </c>
      <c r="Z2992" s="122">
        <v>0</v>
      </c>
      <c r="AA2992" s="122" t="s">
        <v>3158</v>
      </c>
      <c r="AB2992" s="122" t="s">
        <v>3158</v>
      </c>
      <c r="AC2992" s="122" t="s">
        <v>3158</v>
      </c>
      <c r="AD2992" s="125">
        <v>43726.192557870374</v>
      </c>
      <c r="AE2992" s="122" t="s">
        <v>3158</v>
      </c>
    </row>
    <row r="2993" spans="1:31" ht="13">
      <c r="A2993" s="122">
        <v>5840</v>
      </c>
      <c r="B2993" s="122" t="s">
        <v>21269</v>
      </c>
      <c r="C2993" s="122" t="s">
        <v>21270</v>
      </c>
      <c r="D2993" s="122" t="s">
        <v>3146</v>
      </c>
      <c r="E2993" s="122">
        <v>2012</v>
      </c>
      <c r="F2993" s="122" t="s">
        <v>3462</v>
      </c>
      <c r="G2993" s="122" t="s">
        <v>9606</v>
      </c>
      <c r="H2993" s="122" t="s">
        <v>3173</v>
      </c>
      <c r="K2993" s="122" t="s">
        <v>21271</v>
      </c>
      <c r="L2993" s="124" t="s">
        <v>21272</v>
      </c>
      <c r="M2993" s="122" t="s">
        <v>3154</v>
      </c>
      <c r="N2993" s="122">
        <v>75</v>
      </c>
      <c r="O2993" s="124" t="s">
        <v>21273</v>
      </c>
      <c r="Q2993" s="124" t="s">
        <v>21274</v>
      </c>
      <c r="R2993" s="125">
        <v>43721.577627314815</v>
      </c>
      <c r="S2993" s="125">
        <v>43726.192557870374</v>
      </c>
      <c r="T2993" s="122" t="s">
        <v>3158</v>
      </c>
      <c r="U2993" s="122" t="s">
        <v>3158</v>
      </c>
      <c r="V2993" s="122" t="s">
        <v>3158</v>
      </c>
      <c r="W2993" s="122" t="s">
        <v>3158</v>
      </c>
      <c r="X2993" s="122" t="s">
        <v>3158</v>
      </c>
      <c r="Y2993" s="122" t="s">
        <v>3158</v>
      </c>
      <c r="Z2993" s="122">
        <v>0</v>
      </c>
      <c r="AA2993" s="122" t="s">
        <v>3158</v>
      </c>
      <c r="AB2993" s="122" t="s">
        <v>3158</v>
      </c>
      <c r="AC2993" s="122" t="s">
        <v>3158</v>
      </c>
      <c r="AD2993" s="125">
        <v>43726.192557870374</v>
      </c>
      <c r="AE2993" s="122" t="s">
        <v>3158</v>
      </c>
    </row>
    <row r="2994" spans="1:31" ht="13">
      <c r="A2994" s="122">
        <v>5841</v>
      </c>
      <c r="B2994" s="122" t="s">
        <v>21275</v>
      </c>
      <c r="C2994" s="122" t="s">
        <v>21276</v>
      </c>
      <c r="D2994" s="122" t="s">
        <v>3146</v>
      </c>
      <c r="E2994" s="122">
        <v>2010</v>
      </c>
      <c r="F2994" s="122" t="s">
        <v>14056</v>
      </c>
      <c r="G2994" s="122" t="s">
        <v>3172</v>
      </c>
      <c r="H2994" s="122" t="s">
        <v>3173</v>
      </c>
      <c r="K2994" s="122" t="s">
        <v>21277</v>
      </c>
      <c r="L2994" s="124" t="s">
        <v>21278</v>
      </c>
      <c r="M2994" s="122" t="s">
        <v>3154</v>
      </c>
      <c r="N2994" s="122">
        <v>75</v>
      </c>
      <c r="O2994" s="124" t="s">
        <v>21279</v>
      </c>
      <c r="P2994" s="124" t="s">
        <v>21280</v>
      </c>
      <c r="Q2994" s="124" t="s">
        <v>21281</v>
      </c>
      <c r="R2994" s="125">
        <v>43721.577627314815</v>
      </c>
      <c r="S2994" s="125">
        <v>43726.192557870374</v>
      </c>
      <c r="T2994" s="122" t="s">
        <v>3158</v>
      </c>
      <c r="U2994" s="122" t="s">
        <v>3158</v>
      </c>
      <c r="V2994" s="122" t="s">
        <v>3158</v>
      </c>
      <c r="W2994" s="122" t="s">
        <v>3158</v>
      </c>
      <c r="X2994" s="122" t="s">
        <v>3158</v>
      </c>
      <c r="Y2994" s="122" t="s">
        <v>3158</v>
      </c>
      <c r="Z2994" s="122">
        <v>0</v>
      </c>
      <c r="AA2994" s="122" t="s">
        <v>3158</v>
      </c>
      <c r="AB2994" s="122" t="s">
        <v>3158</v>
      </c>
      <c r="AC2994" s="122" t="s">
        <v>3158</v>
      </c>
      <c r="AD2994" s="125">
        <v>43726.192557870374</v>
      </c>
      <c r="AE2994" s="122" t="s">
        <v>3158</v>
      </c>
    </row>
    <row r="2995" spans="1:31" ht="13">
      <c r="A2995" s="122">
        <v>5842</v>
      </c>
      <c r="B2995" s="122" t="s">
        <v>21282</v>
      </c>
      <c r="C2995" s="122" t="s">
        <v>21283</v>
      </c>
      <c r="D2995" s="122" t="s">
        <v>3146</v>
      </c>
      <c r="E2995" s="122">
        <v>2018</v>
      </c>
      <c r="F2995" s="122" t="s">
        <v>3255</v>
      </c>
      <c r="G2995" s="122" t="s">
        <v>3172</v>
      </c>
      <c r="H2995" s="122" t="s">
        <v>3173</v>
      </c>
      <c r="I2995" s="122" t="s">
        <v>3326</v>
      </c>
      <c r="J2995" s="122" t="s">
        <v>21284</v>
      </c>
      <c r="K2995" s="122" t="s">
        <v>21285</v>
      </c>
      <c r="L2995" s="124" t="s">
        <v>21286</v>
      </c>
      <c r="M2995" s="122" t="s">
        <v>3154</v>
      </c>
      <c r="N2995" s="122">
        <v>75</v>
      </c>
      <c r="O2995" s="124" t="s">
        <v>21287</v>
      </c>
      <c r="P2995" s="124" t="s">
        <v>21288</v>
      </c>
      <c r="Q2995" s="124" t="s">
        <v>21281</v>
      </c>
      <c r="R2995" s="125">
        <v>43721.577627314815</v>
      </c>
      <c r="S2995" s="125">
        <v>44613.338796296295</v>
      </c>
      <c r="T2995" s="122">
        <v>72</v>
      </c>
      <c r="U2995" s="122" t="s">
        <v>3391</v>
      </c>
      <c r="V2995" s="122" t="s">
        <v>3415</v>
      </c>
      <c r="W2995" s="122" t="s">
        <v>3158</v>
      </c>
      <c r="X2995" s="122" t="s">
        <v>3204</v>
      </c>
      <c r="Y2995" s="122" t="s">
        <v>3158</v>
      </c>
      <c r="Z2995" s="122">
        <v>0</v>
      </c>
      <c r="AA2995" s="122" t="s">
        <v>3158</v>
      </c>
      <c r="AB2995" s="122" t="s">
        <v>3158</v>
      </c>
      <c r="AC2995" s="122" t="s">
        <v>3158</v>
      </c>
      <c r="AD2995" s="125">
        <v>43726.192557870374</v>
      </c>
      <c r="AE2995" s="122" t="s">
        <v>21289</v>
      </c>
    </row>
    <row r="2996" spans="1:31" ht="13">
      <c r="A2996" s="122">
        <v>5843</v>
      </c>
      <c r="B2996" s="122" t="s">
        <v>21290</v>
      </c>
      <c r="C2996" s="122" t="s">
        <v>21291</v>
      </c>
      <c r="D2996" s="122" t="s">
        <v>3146</v>
      </c>
      <c r="E2996" s="122">
        <v>2015</v>
      </c>
      <c r="F2996" s="122" t="s">
        <v>3302</v>
      </c>
      <c r="G2996" s="122" t="s">
        <v>5502</v>
      </c>
      <c r="H2996" s="122" t="s">
        <v>3173</v>
      </c>
      <c r="K2996" s="122" t="s">
        <v>21292</v>
      </c>
      <c r="L2996" s="124" t="s">
        <v>21293</v>
      </c>
      <c r="M2996" s="122" t="s">
        <v>3154</v>
      </c>
      <c r="N2996" s="122">
        <v>75</v>
      </c>
      <c r="O2996" s="124" t="s">
        <v>21294</v>
      </c>
      <c r="Q2996" s="124" t="s">
        <v>21295</v>
      </c>
      <c r="R2996" s="125">
        <v>43721.577627314815</v>
      </c>
      <c r="S2996" s="125">
        <v>43726.192557870374</v>
      </c>
      <c r="T2996" s="122" t="s">
        <v>3158</v>
      </c>
      <c r="U2996" s="122" t="s">
        <v>3158</v>
      </c>
      <c r="V2996" s="122" t="s">
        <v>3158</v>
      </c>
      <c r="W2996" s="122" t="s">
        <v>3158</v>
      </c>
      <c r="X2996" s="122" t="s">
        <v>3158</v>
      </c>
      <c r="Y2996" s="122" t="s">
        <v>3158</v>
      </c>
      <c r="Z2996" s="122">
        <v>0</v>
      </c>
      <c r="AA2996" s="122" t="s">
        <v>3158</v>
      </c>
      <c r="AB2996" s="122" t="s">
        <v>3158</v>
      </c>
      <c r="AC2996" s="122" t="s">
        <v>3158</v>
      </c>
      <c r="AD2996" s="125">
        <v>43726.192557870374</v>
      </c>
      <c r="AE2996" s="122" t="s">
        <v>3158</v>
      </c>
    </row>
    <row r="2997" spans="1:31" ht="13">
      <c r="A2997" s="122">
        <v>5844</v>
      </c>
      <c r="B2997" s="122" t="s">
        <v>21296</v>
      </c>
      <c r="C2997" s="122" t="s">
        <v>21297</v>
      </c>
      <c r="D2997" s="122" t="s">
        <v>3146</v>
      </c>
      <c r="E2997" s="122">
        <v>2014</v>
      </c>
      <c r="F2997" s="122" t="s">
        <v>3255</v>
      </c>
      <c r="G2997" s="122" t="s">
        <v>3172</v>
      </c>
      <c r="H2997" s="122" t="s">
        <v>3173</v>
      </c>
      <c r="K2997" s="122" t="s">
        <v>21298</v>
      </c>
      <c r="L2997" s="124" t="s">
        <v>21299</v>
      </c>
      <c r="M2997" s="122" t="s">
        <v>3154</v>
      </c>
      <c r="N2997" s="122">
        <v>75</v>
      </c>
      <c r="O2997" s="124" t="s">
        <v>21300</v>
      </c>
      <c r="P2997" s="124" t="s">
        <v>21301</v>
      </c>
      <c r="Q2997" s="124" t="s">
        <v>21302</v>
      </c>
      <c r="R2997" s="125">
        <v>43721.577627314815</v>
      </c>
      <c r="S2997" s="125">
        <v>43726.192557870374</v>
      </c>
      <c r="T2997" s="122" t="s">
        <v>3158</v>
      </c>
      <c r="U2997" s="122" t="s">
        <v>3158</v>
      </c>
      <c r="V2997" s="122" t="s">
        <v>3158</v>
      </c>
      <c r="W2997" s="122" t="s">
        <v>3158</v>
      </c>
      <c r="X2997" s="122" t="s">
        <v>3158</v>
      </c>
      <c r="Y2997" s="122" t="s">
        <v>3158</v>
      </c>
      <c r="Z2997" s="122">
        <v>0</v>
      </c>
      <c r="AA2997" s="122" t="s">
        <v>3158</v>
      </c>
      <c r="AB2997" s="122" t="s">
        <v>3158</v>
      </c>
      <c r="AC2997" s="122" t="s">
        <v>3158</v>
      </c>
      <c r="AD2997" s="125">
        <v>43726.192557870374</v>
      </c>
      <c r="AE2997" s="122" t="s">
        <v>3158</v>
      </c>
    </row>
    <row r="2998" spans="1:31" ht="13">
      <c r="A2998" s="122">
        <v>5845</v>
      </c>
      <c r="B2998" s="122" t="s">
        <v>21303</v>
      </c>
      <c r="C2998" s="122" t="s">
        <v>21304</v>
      </c>
      <c r="D2998" s="122" t="s">
        <v>3146</v>
      </c>
      <c r="E2998" s="122">
        <v>2012</v>
      </c>
      <c r="F2998" s="122" t="s">
        <v>3302</v>
      </c>
      <c r="G2998" s="122" t="s">
        <v>5100</v>
      </c>
      <c r="H2998" s="122" t="s">
        <v>3173</v>
      </c>
      <c r="K2998" s="122" t="s">
        <v>21305</v>
      </c>
      <c r="L2998" s="124" t="s">
        <v>21306</v>
      </c>
      <c r="M2998" s="122" t="s">
        <v>3154</v>
      </c>
      <c r="N2998" s="122">
        <v>75</v>
      </c>
      <c r="P2998" s="124" t="s">
        <v>21307</v>
      </c>
      <c r="R2998" s="125">
        <v>43721.577627314815</v>
      </c>
      <c r="S2998" s="125">
        <v>43726.192557870374</v>
      </c>
      <c r="T2998" s="122" t="s">
        <v>3158</v>
      </c>
      <c r="U2998" s="122" t="s">
        <v>3158</v>
      </c>
      <c r="V2998" s="122" t="s">
        <v>3158</v>
      </c>
      <c r="W2998" s="122" t="s">
        <v>3158</v>
      </c>
      <c r="X2998" s="122" t="s">
        <v>3158</v>
      </c>
      <c r="Y2998" s="122" t="s">
        <v>3158</v>
      </c>
      <c r="Z2998" s="122">
        <v>0</v>
      </c>
      <c r="AA2998" s="122" t="s">
        <v>3158</v>
      </c>
      <c r="AB2998" s="122" t="s">
        <v>3158</v>
      </c>
      <c r="AC2998" s="122" t="s">
        <v>3158</v>
      </c>
      <c r="AD2998" s="125">
        <v>43726.192557870374</v>
      </c>
      <c r="AE2998" s="122" t="s">
        <v>3158</v>
      </c>
    </row>
    <row r="2999" spans="1:31" ht="13">
      <c r="A2999" s="122">
        <v>5846</v>
      </c>
      <c r="B2999" s="122" t="s">
        <v>21308</v>
      </c>
      <c r="C2999" s="122" t="s">
        <v>21309</v>
      </c>
      <c r="D2999" s="122" t="s">
        <v>3146</v>
      </c>
      <c r="E2999" s="122">
        <v>2015</v>
      </c>
      <c r="F2999" s="122" t="s">
        <v>3302</v>
      </c>
      <c r="G2999" s="122" t="s">
        <v>5502</v>
      </c>
      <c r="H2999" s="122" t="s">
        <v>3173</v>
      </c>
      <c r="K2999" s="122" t="s">
        <v>21310</v>
      </c>
      <c r="L2999" s="124" t="s">
        <v>21311</v>
      </c>
      <c r="M2999" s="122" t="s">
        <v>3154</v>
      </c>
      <c r="N2999" s="122">
        <v>75</v>
      </c>
      <c r="O2999" s="124" t="s">
        <v>21312</v>
      </c>
      <c r="R2999" s="125">
        <v>43721.577627314815</v>
      </c>
      <c r="S2999" s="125">
        <v>43726.192557870374</v>
      </c>
      <c r="T2999" s="122" t="s">
        <v>3158</v>
      </c>
      <c r="U2999" s="122" t="s">
        <v>3158</v>
      </c>
      <c r="V2999" s="122" t="s">
        <v>3158</v>
      </c>
      <c r="W2999" s="122" t="s">
        <v>3158</v>
      </c>
      <c r="X2999" s="122" t="s">
        <v>3158</v>
      </c>
      <c r="Y2999" s="122" t="s">
        <v>3158</v>
      </c>
      <c r="Z2999" s="122">
        <v>0</v>
      </c>
      <c r="AA2999" s="122" t="s">
        <v>3158</v>
      </c>
      <c r="AB2999" s="122" t="s">
        <v>3158</v>
      </c>
      <c r="AC2999" s="122" t="s">
        <v>3158</v>
      </c>
      <c r="AD2999" s="125">
        <v>43726.192557870374</v>
      </c>
      <c r="AE2999" s="122" t="s">
        <v>3158</v>
      </c>
    </row>
    <row r="3000" spans="1:31" ht="13">
      <c r="A3000" s="122">
        <v>5847</v>
      </c>
      <c r="B3000" s="122" t="s">
        <v>21313</v>
      </c>
      <c r="C3000" s="122" t="s">
        <v>21314</v>
      </c>
      <c r="D3000" s="122" t="s">
        <v>3146</v>
      </c>
      <c r="E3000" s="122">
        <v>2010</v>
      </c>
      <c r="F3000" s="122" t="s">
        <v>5033</v>
      </c>
      <c r="G3000" s="122" t="s">
        <v>3172</v>
      </c>
      <c r="H3000" s="122" t="s">
        <v>3173</v>
      </c>
      <c r="K3000" s="122" t="s">
        <v>21315</v>
      </c>
      <c r="L3000" s="124" t="s">
        <v>21316</v>
      </c>
      <c r="M3000" s="122" t="s">
        <v>3154</v>
      </c>
      <c r="N3000" s="122">
        <v>75</v>
      </c>
      <c r="R3000" s="125">
        <v>43721.577627314815</v>
      </c>
      <c r="S3000" s="125">
        <v>43726.192557870374</v>
      </c>
      <c r="T3000" s="122" t="s">
        <v>3158</v>
      </c>
      <c r="U3000" s="122" t="s">
        <v>3158</v>
      </c>
      <c r="V3000" s="122" t="s">
        <v>3158</v>
      </c>
      <c r="W3000" s="122" t="s">
        <v>3158</v>
      </c>
      <c r="X3000" s="122" t="s">
        <v>3158</v>
      </c>
      <c r="Y3000" s="122" t="s">
        <v>3158</v>
      </c>
      <c r="Z3000" s="122">
        <v>0</v>
      </c>
      <c r="AA3000" s="122" t="s">
        <v>3158</v>
      </c>
      <c r="AB3000" s="122" t="s">
        <v>3158</v>
      </c>
      <c r="AC3000" s="122" t="s">
        <v>3158</v>
      </c>
      <c r="AD3000" s="125">
        <v>43726.192557870374</v>
      </c>
      <c r="AE3000" s="122" t="s">
        <v>3158</v>
      </c>
    </row>
    <row r="3001" spans="1:31" ht="13">
      <c r="A3001" s="122">
        <v>5848</v>
      </c>
      <c r="B3001" s="122" t="s">
        <v>21317</v>
      </c>
      <c r="C3001" s="122" t="s">
        <v>21318</v>
      </c>
      <c r="D3001" s="122" t="s">
        <v>3146</v>
      </c>
      <c r="E3001" s="122">
        <v>2018</v>
      </c>
      <c r="F3001" s="122" t="s">
        <v>3462</v>
      </c>
      <c r="G3001" s="122" t="s">
        <v>5100</v>
      </c>
      <c r="H3001" s="122" t="s">
        <v>3173</v>
      </c>
      <c r="K3001" s="122" t="s">
        <v>21319</v>
      </c>
      <c r="L3001" s="124" t="s">
        <v>21320</v>
      </c>
      <c r="M3001" s="122" t="s">
        <v>3154</v>
      </c>
      <c r="N3001" s="122">
        <v>75</v>
      </c>
      <c r="R3001" s="125">
        <v>43721.577627314815</v>
      </c>
      <c r="S3001" s="125">
        <v>43726.192557870374</v>
      </c>
      <c r="T3001" s="122" t="s">
        <v>3158</v>
      </c>
      <c r="U3001" s="122" t="s">
        <v>3158</v>
      </c>
      <c r="V3001" s="122" t="s">
        <v>3158</v>
      </c>
      <c r="W3001" s="122" t="s">
        <v>3158</v>
      </c>
      <c r="X3001" s="122" t="s">
        <v>3158</v>
      </c>
      <c r="Y3001" s="122" t="s">
        <v>3158</v>
      </c>
      <c r="Z3001" s="122">
        <v>0</v>
      </c>
      <c r="AA3001" s="122" t="s">
        <v>3158</v>
      </c>
      <c r="AB3001" s="122" t="s">
        <v>3158</v>
      </c>
      <c r="AC3001" s="122" t="s">
        <v>3158</v>
      </c>
      <c r="AD3001" s="125">
        <v>43726.192557870374</v>
      </c>
      <c r="AE3001" s="122" t="s">
        <v>3158</v>
      </c>
    </row>
    <row r="3002" spans="1:31" ht="13">
      <c r="A3002" s="122">
        <v>5849</v>
      </c>
      <c r="B3002" s="122" t="s">
        <v>21321</v>
      </c>
      <c r="C3002" s="122" t="s">
        <v>21322</v>
      </c>
      <c r="D3002" s="122" t="s">
        <v>3146</v>
      </c>
      <c r="E3002" s="122">
        <v>2015</v>
      </c>
      <c r="F3002" s="122" t="s">
        <v>3147</v>
      </c>
      <c r="G3002" s="122" t="s">
        <v>3172</v>
      </c>
      <c r="H3002" s="122" t="s">
        <v>3173</v>
      </c>
      <c r="K3002" s="122" t="s">
        <v>21323</v>
      </c>
      <c r="L3002" s="124" t="s">
        <v>21324</v>
      </c>
      <c r="M3002" s="122" t="s">
        <v>3154</v>
      </c>
      <c r="N3002" s="122">
        <v>75</v>
      </c>
      <c r="Q3002" s="124" t="s">
        <v>21325</v>
      </c>
      <c r="R3002" s="125">
        <v>43721.577627314815</v>
      </c>
      <c r="S3002" s="125">
        <v>43726.192557870374</v>
      </c>
      <c r="T3002" s="122" t="s">
        <v>3158</v>
      </c>
      <c r="U3002" s="122" t="s">
        <v>3158</v>
      </c>
      <c r="V3002" s="122" t="s">
        <v>3158</v>
      </c>
      <c r="W3002" s="122" t="s">
        <v>3158</v>
      </c>
      <c r="X3002" s="122" t="s">
        <v>3158</v>
      </c>
      <c r="Y3002" s="122" t="s">
        <v>3158</v>
      </c>
      <c r="Z3002" s="122">
        <v>0</v>
      </c>
      <c r="AA3002" s="122" t="s">
        <v>3158</v>
      </c>
      <c r="AB3002" s="122" t="s">
        <v>3158</v>
      </c>
      <c r="AC3002" s="122" t="s">
        <v>3158</v>
      </c>
      <c r="AD3002" s="125">
        <v>43726.192557870374</v>
      </c>
      <c r="AE3002" s="122" t="s">
        <v>3158</v>
      </c>
    </row>
    <row r="3003" spans="1:31" ht="13">
      <c r="A3003" s="122">
        <v>5850</v>
      </c>
      <c r="B3003" s="122" t="s">
        <v>21326</v>
      </c>
      <c r="C3003" s="122" t="s">
        <v>21327</v>
      </c>
      <c r="D3003" s="122" t="s">
        <v>3146</v>
      </c>
      <c r="E3003" s="122">
        <v>2014</v>
      </c>
      <c r="F3003" s="122" t="s">
        <v>3255</v>
      </c>
      <c r="G3003" s="122" t="s">
        <v>5502</v>
      </c>
      <c r="H3003" s="122" t="s">
        <v>3173</v>
      </c>
      <c r="K3003" s="122" t="s">
        <v>21328</v>
      </c>
      <c r="L3003" s="124" t="s">
        <v>21329</v>
      </c>
      <c r="M3003" s="122" t="s">
        <v>3154</v>
      </c>
      <c r="N3003" s="122">
        <v>75</v>
      </c>
      <c r="P3003" s="124" t="s">
        <v>21330</v>
      </c>
      <c r="Q3003" s="124" t="s">
        <v>21331</v>
      </c>
      <c r="R3003" s="125">
        <v>43721.577627314815</v>
      </c>
      <c r="S3003" s="125">
        <v>43726.192557870374</v>
      </c>
      <c r="T3003" s="122" t="s">
        <v>3158</v>
      </c>
      <c r="U3003" s="122" t="s">
        <v>3158</v>
      </c>
      <c r="V3003" s="122" t="s">
        <v>3158</v>
      </c>
      <c r="W3003" s="122" t="s">
        <v>3158</v>
      </c>
      <c r="X3003" s="122" t="s">
        <v>3158</v>
      </c>
      <c r="Y3003" s="122" t="s">
        <v>3158</v>
      </c>
      <c r="Z3003" s="122">
        <v>0</v>
      </c>
      <c r="AA3003" s="122" t="s">
        <v>3158</v>
      </c>
      <c r="AB3003" s="122" t="s">
        <v>3158</v>
      </c>
      <c r="AC3003" s="122" t="s">
        <v>3158</v>
      </c>
      <c r="AD3003" s="125">
        <v>43726.192557870374</v>
      </c>
      <c r="AE3003" s="122" t="s">
        <v>3158</v>
      </c>
    </row>
    <row r="3004" spans="1:31" ht="13">
      <c r="A3004" s="122">
        <v>5851</v>
      </c>
      <c r="B3004" s="122" t="s">
        <v>21332</v>
      </c>
      <c r="C3004" s="122" t="s">
        <v>21333</v>
      </c>
      <c r="D3004" s="122" t="s">
        <v>3146</v>
      </c>
      <c r="E3004" s="122">
        <v>2012</v>
      </c>
      <c r="F3004" s="122" t="s">
        <v>3206</v>
      </c>
      <c r="G3004" s="122" t="s">
        <v>3172</v>
      </c>
      <c r="H3004" s="122" t="s">
        <v>3173</v>
      </c>
      <c r="K3004" s="122" t="s">
        <v>21334</v>
      </c>
      <c r="L3004" s="124" t="s">
        <v>21335</v>
      </c>
      <c r="M3004" s="122" t="s">
        <v>3154</v>
      </c>
      <c r="N3004" s="122">
        <v>75</v>
      </c>
      <c r="P3004" s="124" t="s">
        <v>21336</v>
      </c>
      <c r="Q3004" s="124" t="s">
        <v>21337</v>
      </c>
      <c r="R3004" s="125">
        <v>43721.577627314815</v>
      </c>
      <c r="S3004" s="125">
        <v>43726.192557870374</v>
      </c>
      <c r="T3004" s="122" t="s">
        <v>3158</v>
      </c>
      <c r="U3004" s="122" t="s">
        <v>3158</v>
      </c>
      <c r="V3004" s="122" t="s">
        <v>3158</v>
      </c>
      <c r="W3004" s="122" t="s">
        <v>3158</v>
      </c>
      <c r="X3004" s="122" t="s">
        <v>3158</v>
      </c>
      <c r="Y3004" s="122" t="s">
        <v>3158</v>
      </c>
      <c r="Z3004" s="122">
        <v>0</v>
      </c>
      <c r="AA3004" s="122" t="s">
        <v>3158</v>
      </c>
      <c r="AB3004" s="122" t="s">
        <v>3158</v>
      </c>
      <c r="AC3004" s="122" t="s">
        <v>3158</v>
      </c>
      <c r="AD3004" s="125">
        <v>43726.192557870374</v>
      </c>
      <c r="AE3004" s="122" t="s">
        <v>3158</v>
      </c>
    </row>
    <row r="3005" spans="1:31" ht="13">
      <c r="A3005" s="122">
        <v>5852</v>
      </c>
      <c r="B3005" s="122" t="s">
        <v>21338</v>
      </c>
      <c r="C3005" s="122" t="s">
        <v>21339</v>
      </c>
      <c r="D3005" s="122" t="s">
        <v>3146</v>
      </c>
      <c r="E3005" s="122">
        <v>2016</v>
      </c>
      <c r="F3005" s="122" t="s">
        <v>3992</v>
      </c>
      <c r="G3005" s="122" t="s">
        <v>4325</v>
      </c>
      <c r="H3005" s="122" t="s">
        <v>3173</v>
      </c>
      <c r="K3005" s="122" t="s">
        <v>21340</v>
      </c>
      <c r="L3005" s="124" t="s">
        <v>21341</v>
      </c>
      <c r="M3005" s="122" t="s">
        <v>3154</v>
      </c>
      <c r="N3005" s="122">
        <v>75</v>
      </c>
      <c r="O3005" s="124" t="s">
        <v>21342</v>
      </c>
      <c r="P3005" s="124" t="s">
        <v>21343</v>
      </c>
      <c r="Q3005" s="124" t="s">
        <v>21344</v>
      </c>
      <c r="R3005" s="125">
        <v>43721.577627314815</v>
      </c>
      <c r="S3005" s="125">
        <v>43726.192557870374</v>
      </c>
      <c r="T3005" s="122" t="s">
        <v>3158</v>
      </c>
      <c r="U3005" s="122" t="s">
        <v>3158</v>
      </c>
      <c r="V3005" s="122" t="s">
        <v>3158</v>
      </c>
      <c r="W3005" s="122" t="s">
        <v>3158</v>
      </c>
      <c r="X3005" s="122" t="s">
        <v>3158</v>
      </c>
      <c r="Y3005" s="122" t="s">
        <v>3158</v>
      </c>
      <c r="Z3005" s="122">
        <v>0</v>
      </c>
      <c r="AA3005" s="122" t="s">
        <v>3158</v>
      </c>
      <c r="AB3005" s="122" t="s">
        <v>3158</v>
      </c>
      <c r="AC3005" s="122" t="s">
        <v>3158</v>
      </c>
      <c r="AD3005" s="125">
        <v>43726.192557870374</v>
      </c>
      <c r="AE3005" s="122" t="s">
        <v>3158</v>
      </c>
    </row>
    <row r="3006" spans="1:31" ht="13">
      <c r="A3006" s="122">
        <v>5853</v>
      </c>
      <c r="B3006" s="122" t="s">
        <v>21345</v>
      </c>
      <c r="C3006" s="122" t="s">
        <v>21346</v>
      </c>
      <c r="D3006" s="122" t="s">
        <v>3146</v>
      </c>
      <c r="E3006" s="122">
        <v>2015</v>
      </c>
      <c r="F3006" s="122" t="s">
        <v>3342</v>
      </c>
      <c r="G3006" s="122" t="s">
        <v>7622</v>
      </c>
      <c r="H3006" s="122" t="s">
        <v>3173</v>
      </c>
      <c r="K3006" s="122" t="s">
        <v>21347</v>
      </c>
      <c r="L3006" s="124" t="s">
        <v>21348</v>
      </c>
      <c r="M3006" s="122" t="s">
        <v>3154</v>
      </c>
      <c r="N3006" s="122">
        <v>75</v>
      </c>
      <c r="P3006" s="124" t="s">
        <v>21349</v>
      </c>
      <c r="R3006" s="125">
        <v>43721.577627314815</v>
      </c>
      <c r="S3006" s="125">
        <v>43726.192557870374</v>
      </c>
      <c r="T3006" s="122" t="s">
        <v>3158</v>
      </c>
      <c r="U3006" s="122" t="s">
        <v>3158</v>
      </c>
      <c r="V3006" s="122" t="s">
        <v>3158</v>
      </c>
      <c r="W3006" s="122" t="s">
        <v>3158</v>
      </c>
      <c r="X3006" s="122" t="s">
        <v>3158</v>
      </c>
      <c r="Y3006" s="122" t="s">
        <v>3158</v>
      </c>
      <c r="Z3006" s="122">
        <v>0</v>
      </c>
      <c r="AA3006" s="122" t="s">
        <v>3158</v>
      </c>
      <c r="AB3006" s="122" t="s">
        <v>3158</v>
      </c>
      <c r="AC3006" s="122" t="s">
        <v>3158</v>
      </c>
      <c r="AD3006" s="125">
        <v>43726.192557870374</v>
      </c>
      <c r="AE3006" s="122" t="s">
        <v>3158</v>
      </c>
    </row>
    <row r="3007" spans="1:31" ht="13">
      <c r="A3007" s="122">
        <v>5854</v>
      </c>
      <c r="B3007" s="122" t="s">
        <v>21350</v>
      </c>
      <c r="C3007" s="122" t="s">
        <v>21351</v>
      </c>
      <c r="D3007" s="122" t="s">
        <v>3146</v>
      </c>
      <c r="E3007" s="122">
        <v>2010</v>
      </c>
      <c r="F3007" s="122" t="s">
        <v>14056</v>
      </c>
      <c r="G3007" s="122" t="s">
        <v>3172</v>
      </c>
      <c r="H3007" s="122" t="s">
        <v>3173</v>
      </c>
      <c r="K3007" s="122" t="s">
        <v>21352</v>
      </c>
      <c r="L3007" s="124" t="s">
        <v>21353</v>
      </c>
      <c r="M3007" s="122" t="s">
        <v>3154</v>
      </c>
      <c r="N3007" s="122">
        <v>75</v>
      </c>
      <c r="O3007" s="124" t="s">
        <v>21354</v>
      </c>
      <c r="P3007" s="124" t="s">
        <v>21355</v>
      </c>
      <c r="Q3007" s="124" t="s">
        <v>21356</v>
      </c>
      <c r="R3007" s="125">
        <v>43721.577627314815</v>
      </c>
      <c r="S3007" s="125">
        <v>43726.192557870374</v>
      </c>
      <c r="T3007" s="122" t="s">
        <v>3158</v>
      </c>
      <c r="U3007" s="122" t="s">
        <v>3158</v>
      </c>
      <c r="V3007" s="122" t="s">
        <v>3158</v>
      </c>
      <c r="W3007" s="122" t="s">
        <v>3158</v>
      </c>
      <c r="X3007" s="122" t="s">
        <v>3158</v>
      </c>
      <c r="Y3007" s="122" t="s">
        <v>3158</v>
      </c>
      <c r="Z3007" s="122">
        <v>0</v>
      </c>
      <c r="AA3007" s="122" t="s">
        <v>3158</v>
      </c>
      <c r="AB3007" s="122" t="s">
        <v>3158</v>
      </c>
      <c r="AC3007" s="122" t="s">
        <v>3158</v>
      </c>
      <c r="AD3007" s="125">
        <v>43726.192557870374</v>
      </c>
      <c r="AE3007" s="122" t="s">
        <v>3158</v>
      </c>
    </row>
    <row r="3008" spans="1:31" ht="13">
      <c r="A3008" s="122">
        <v>5855</v>
      </c>
      <c r="B3008" s="122" t="s">
        <v>21357</v>
      </c>
      <c r="C3008" s="122" t="s">
        <v>21358</v>
      </c>
      <c r="D3008" s="122" t="s">
        <v>3146</v>
      </c>
      <c r="E3008" s="122">
        <v>2013</v>
      </c>
      <c r="F3008" s="122" t="s">
        <v>3255</v>
      </c>
      <c r="G3008" s="122" t="s">
        <v>7622</v>
      </c>
      <c r="H3008" s="122" t="s">
        <v>3173</v>
      </c>
      <c r="K3008" s="122" t="s">
        <v>21359</v>
      </c>
      <c r="L3008" s="124" t="s">
        <v>21360</v>
      </c>
      <c r="M3008" s="122" t="s">
        <v>3154</v>
      </c>
      <c r="N3008" s="122">
        <v>75</v>
      </c>
      <c r="R3008" s="125">
        <v>43721.577627314815</v>
      </c>
      <c r="S3008" s="125">
        <v>43726.192557870374</v>
      </c>
      <c r="T3008" s="122" t="s">
        <v>3158</v>
      </c>
      <c r="U3008" s="122" t="s">
        <v>3158</v>
      </c>
      <c r="V3008" s="122" t="s">
        <v>3158</v>
      </c>
      <c r="W3008" s="122" t="s">
        <v>3158</v>
      </c>
      <c r="X3008" s="122" t="s">
        <v>3158</v>
      </c>
      <c r="Y3008" s="122" t="s">
        <v>3158</v>
      </c>
      <c r="Z3008" s="122">
        <v>0</v>
      </c>
      <c r="AA3008" s="122" t="s">
        <v>3158</v>
      </c>
      <c r="AB3008" s="122" t="s">
        <v>3158</v>
      </c>
      <c r="AC3008" s="122" t="s">
        <v>3158</v>
      </c>
      <c r="AD3008" s="125">
        <v>43726.192557870374</v>
      </c>
      <c r="AE3008" s="122" t="s">
        <v>3158</v>
      </c>
    </row>
    <row r="3009" spans="1:31" ht="13">
      <c r="A3009" s="122">
        <v>5856</v>
      </c>
      <c r="B3009" s="122" t="s">
        <v>21361</v>
      </c>
      <c r="C3009" s="122" t="s">
        <v>21362</v>
      </c>
      <c r="D3009" s="122" t="s">
        <v>3146</v>
      </c>
      <c r="E3009" s="122">
        <v>2015</v>
      </c>
      <c r="F3009" s="122" t="s">
        <v>14056</v>
      </c>
      <c r="G3009" s="122" t="s">
        <v>8036</v>
      </c>
      <c r="H3009" s="122" t="s">
        <v>3173</v>
      </c>
      <c r="K3009" s="122" t="s">
        <v>21363</v>
      </c>
      <c r="L3009" s="124" t="s">
        <v>21364</v>
      </c>
      <c r="M3009" s="122" t="s">
        <v>3154</v>
      </c>
      <c r="N3009" s="122">
        <v>75</v>
      </c>
      <c r="R3009" s="125">
        <v>43721.577627314815</v>
      </c>
      <c r="S3009" s="125">
        <v>43726.192557870374</v>
      </c>
      <c r="T3009" s="122" t="s">
        <v>3158</v>
      </c>
      <c r="U3009" s="122" t="s">
        <v>3158</v>
      </c>
      <c r="V3009" s="122" t="s">
        <v>3158</v>
      </c>
      <c r="W3009" s="122" t="s">
        <v>3158</v>
      </c>
      <c r="X3009" s="122" t="s">
        <v>3158</v>
      </c>
      <c r="Y3009" s="122" t="s">
        <v>3158</v>
      </c>
      <c r="Z3009" s="122">
        <v>0</v>
      </c>
      <c r="AA3009" s="122" t="s">
        <v>3158</v>
      </c>
      <c r="AB3009" s="122" t="s">
        <v>3158</v>
      </c>
      <c r="AC3009" s="122" t="s">
        <v>3158</v>
      </c>
      <c r="AD3009" s="125">
        <v>43726.192557870374</v>
      </c>
      <c r="AE3009" s="122" t="s">
        <v>3158</v>
      </c>
    </row>
    <row r="3010" spans="1:31" ht="13">
      <c r="A3010" s="122">
        <v>5857</v>
      </c>
      <c r="B3010" s="122" t="s">
        <v>21365</v>
      </c>
      <c r="C3010" s="122" t="s">
        <v>21366</v>
      </c>
      <c r="D3010" s="122" t="s">
        <v>3146</v>
      </c>
      <c r="E3010" s="122">
        <v>2017</v>
      </c>
      <c r="F3010" s="122" t="s">
        <v>3147</v>
      </c>
      <c r="G3010" s="122" t="s">
        <v>8036</v>
      </c>
      <c r="H3010" s="122" t="s">
        <v>3173</v>
      </c>
      <c r="K3010" s="122" t="s">
        <v>21367</v>
      </c>
      <c r="L3010" s="124" t="s">
        <v>21368</v>
      </c>
      <c r="M3010" s="122" t="s">
        <v>3154</v>
      </c>
      <c r="N3010" s="122">
        <v>75</v>
      </c>
      <c r="Q3010" s="124" t="s">
        <v>21369</v>
      </c>
      <c r="R3010" s="125">
        <v>43721.577627314815</v>
      </c>
      <c r="S3010" s="125">
        <v>43726.192557870374</v>
      </c>
      <c r="T3010" s="122" t="s">
        <v>3158</v>
      </c>
      <c r="U3010" s="122" t="s">
        <v>3158</v>
      </c>
      <c r="V3010" s="122" t="s">
        <v>3158</v>
      </c>
      <c r="W3010" s="122" t="s">
        <v>3158</v>
      </c>
      <c r="X3010" s="122" t="s">
        <v>3158</v>
      </c>
      <c r="Y3010" s="122" t="s">
        <v>3158</v>
      </c>
      <c r="Z3010" s="122">
        <v>0</v>
      </c>
      <c r="AA3010" s="122" t="s">
        <v>3158</v>
      </c>
      <c r="AB3010" s="122" t="s">
        <v>3158</v>
      </c>
      <c r="AC3010" s="122" t="s">
        <v>3158</v>
      </c>
      <c r="AD3010" s="125">
        <v>43726.192557870374</v>
      </c>
      <c r="AE3010" s="122" t="s">
        <v>3158</v>
      </c>
    </row>
    <row r="3011" spans="1:31" ht="13">
      <c r="A3011" s="122">
        <v>5858</v>
      </c>
      <c r="B3011" s="122" t="s">
        <v>21370</v>
      </c>
      <c r="C3011" s="122" t="s">
        <v>21371</v>
      </c>
      <c r="D3011" s="122" t="s">
        <v>3146</v>
      </c>
      <c r="E3011" s="122">
        <v>2017</v>
      </c>
      <c r="F3011" s="122" t="s">
        <v>3302</v>
      </c>
      <c r="G3011" s="122" t="s">
        <v>3172</v>
      </c>
      <c r="H3011" s="122" t="s">
        <v>3173</v>
      </c>
      <c r="K3011" s="122" t="s">
        <v>21372</v>
      </c>
      <c r="L3011" s="124" t="s">
        <v>21373</v>
      </c>
      <c r="M3011" s="122" t="s">
        <v>3154</v>
      </c>
      <c r="N3011" s="122">
        <v>75</v>
      </c>
      <c r="P3011" s="124" t="s">
        <v>21374</v>
      </c>
      <c r="Q3011" s="124" t="s">
        <v>21375</v>
      </c>
      <c r="R3011" s="125">
        <v>43721.577627314815</v>
      </c>
      <c r="S3011" s="125">
        <v>43726.192557870374</v>
      </c>
      <c r="T3011" s="122" t="s">
        <v>3158</v>
      </c>
      <c r="U3011" s="122" t="s">
        <v>3158</v>
      </c>
      <c r="V3011" s="122" t="s">
        <v>3158</v>
      </c>
      <c r="W3011" s="122" t="s">
        <v>3158</v>
      </c>
      <c r="X3011" s="122" t="s">
        <v>3158</v>
      </c>
      <c r="Y3011" s="122" t="s">
        <v>3158</v>
      </c>
      <c r="Z3011" s="122">
        <v>0</v>
      </c>
      <c r="AA3011" s="122" t="s">
        <v>3158</v>
      </c>
      <c r="AB3011" s="122" t="s">
        <v>3158</v>
      </c>
      <c r="AC3011" s="122" t="s">
        <v>3158</v>
      </c>
      <c r="AD3011" s="125">
        <v>43726.192557870374</v>
      </c>
      <c r="AE3011" s="122" t="s">
        <v>3158</v>
      </c>
    </row>
    <row r="3012" spans="1:31" ht="13">
      <c r="A3012" s="122">
        <v>5859</v>
      </c>
      <c r="B3012" s="122" t="s">
        <v>21376</v>
      </c>
      <c r="C3012" s="122" t="s">
        <v>21377</v>
      </c>
      <c r="D3012" s="122" t="s">
        <v>3146</v>
      </c>
      <c r="E3012" s="122">
        <v>2017</v>
      </c>
      <c r="F3012" s="122" t="s">
        <v>3302</v>
      </c>
      <c r="G3012" s="122" t="s">
        <v>9056</v>
      </c>
      <c r="H3012" s="122" t="s">
        <v>3173</v>
      </c>
      <c r="K3012" s="122" t="s">
        <v>21378</v>
      </c>
      <c r="L3012" s="124" t="s">
        <v>21379</v>
      </c>
      <c r="M3012" s="122" t="s">
        <v>3154</v>
      </c>
      <c r="N3012" s="122">
        <v>75</v>
      </c>
      <c r="O3012" s="124" t="s">
        <v>21380</v>
      </c>
      <c r="P3012" s="124" t="s">
        <v>21381</v>
      </c>
      <c r="Q3012" s="124" t="s">
        <v>21382</v>
      </c>
      <c r="R3012" s="125">
        <v>43721.577627314815</v>
      </c>
      <c r="S3012" s="125">
        <v>43726.192557870374</v>
      </c>
      <c r="T3012" s="122" t="s">
        <v>3158</v>
      </c>
      <c r="U3012" s="122" t="s">
        <v>3158</v>
      </c>
      <c r="V3012" s="122" t="s">
        <v>3158</v>
      </c>
      <c r="W3012" s="122" t="s">
        <v>3158</v>
      </c>
      <c r="X3012" s="122" t="s">
        <v>3158</v>
      </c>
      <c r="Y3012" s="122" t="s">
        <v>3158</v>
      </c>
      <c r="Z3012" s="122">
        <v>0</v>
      </c>
      <c r="AA3012" s="122" t="s">
        <v>3158</v>
      </c>
      <c r="AB3012" s="122" t="s">
        <v>3158</v>
      </c>
      <c r="AC3012" s="122" t="s">
        <v>3158</v>
      </c>
      <c r="AD3012" s="125">
        <v>43726.192557870374</v>
      </c>
      <c r="AE3012" s="122" t="s">
        <v>3158</v>
      </c>
    </row>
    <row r="3013" spans="1:31" ht="13">
      <c r="A3013" s="122">
        <v>5860</v>
      </c>
      <c r="B3013" s="122" t="s">
        <v>21383</v>
      </c>
      <c r="C3013" s="122" t="s">
        <v>21384</v>
      </c>
      <c r="D3013" s="122" t="s">
        <v>3146</v>
      </c>
      <c r="E3013" s="122">
        <v>2014</v>
      </c>
      <c r="F3013" s="122" t="s">
        <v>3147</v>
      </c>
      <c r="G3013" s="122" t="s">
        <v>4325</v>
      </c>
      <c r="H3013" s="122" t="s">
        <v>3173</v>
      </c>
      <c r="K3013" s="122" t="s">
        <v>21385</v>
      </c>
      <c r="L3013" s="124" t="s">
        <v>21386</v>
      </c>
      <c r="M3013" s="122" t="s">
        <v>3154</v>
      </c>
      <c r="N3013" s="122">
        <v>75</v>
      </c>
      <c r="O3013" s="124" t="s">
        <v>21387</v>
      </c>
      <c r="P3013" s="124" t="s">
        <v>21388</v>
      </c>
      <c r="Q3013" s="124" t="s">
        <v>21389</v>
      </c>
      <c r="R3013" s="125">
        <v>43721.577627314815</v>
      </c>
      <c r="S3013" s="125">
        <v>43726.192557870374</v>
      </c>
      <c r="T3013" s="122" t="s">
        <v>3158</v>
      </c>
      <c r="U3013" s="122" t="s">
        <v>3158</v>
      </c>
      <c r="V3013" s="122" t="s">
        <v>3158</v>
      </c>
      <c r="W3013" s="122" t="s">
        <v>3158</v>
      </c>
      <c r="X3013" s="122" t="s">
        <v>3158</v>
      </c>
      <c r="Y3013" s="122" t="s">
        <v>3158</v>
      </c>
      <c r="Z3013" s="122">
        <v>0</v>
      </c>
      <c r="AA3013" s="122" t="s">
        <v>3158</v>
      </c>
      <c r="AB3013" s="122" t="s">
        <v>3158</v>
      </c>
      <c r="AC3013" s="122" t="s">
        <v>3158</v>
      </c>
      <c r="AD3013" s="125">
        <v>43726.192557870374</v>
      </c>
      <c r="AE3013" s="122" t="s">
        <v>3158</v>
      </c>
    </row>
    <row r="3014" spans="1:31" ht="13">
      <c r="A3014" s="122">
        <v>5861</v>
      </c>
      <c r="B3014" s="122" t="s">
        <v>21390</v>
      </c>
      <c r="C3014" s="122" t="s">
        <v>21391</v>
      </c>
      <c r="D3014" s="122" t="s">
        <v>3146</v>
      </c>
      <c r="E3014" s="122">
        <v>2011</v>
      </c>
      <c r="F3014" s="122" t="s">
        <v>3147</v>
      </c>
      <c r="G3014" s="122" t="s">
        <v>4325</v>
      </c>
      <c r="H3014" s="122" t="s">
        <v>3173</v>
      </c>
      <c r="K3014" s="122" t="s">
        <v>21392</v>
      </c>
      <c r="L3014" s="124" t="s">
        <v>21393</v>
      </c>
      <c r="M3014" s="122" t="s">
        <v>3154</v>
      </c>
      <c r="N3014" s="122">
        <v>75</v>
      </c>
      <c r="O3014" s="124" t="s">
        <v>21394</v>
      </c>
      <c r="P3014" s="124" t="s">
        <v>21395</v>
      </c>
      <c r="Q3014" s="124" t="s">
        <v>21396</v>
      </c>
      <c r="R3014" s="125">
        <v>43721.577627314815</v>
      </c>
      <c r="S3014" s="125">
        <v>43726.192557870374</v>
      </c>
      <c r="T3014" s="122" t="s">
        <v>3158</v>
      </c>
      <c r="U3014" s="122" t="s">
        <v>3158</v>
      </c>
      <c r="V3014" s="122" t="s">
        <v>3158</v>
      </c>
      <c r="W3014" s="122" t="s">
        <v>3158</v>
      </c>
      <c r="X3014" s="122" t="s">
        <v>3158</v>
      </c>
      <c r="Y3014" s="122" t="s">
        <v>3158</v>
      </c>
      <c r="Z3014" s="122">
        <v>0</v>
      </c>
      <c r="AA3014" s="122" t="s">
        <v>3158</v>
      </c>
      <c r="AB3014" s="122" t="s">
        <v>3158</v>
      </c>
      <c r="AC3014" s="122" t="s">
        <v>3158</v>
      </c>
      <c r="AD3014" s="125">
        <v>43726.192557870374</v>
      </c>
      <c r="AE3014" s="122" t="s">
        <v>3158</v>
      </c>
    </row>
    <row r="3015" spans="1:31" ht="13">
      <c r="A3015" s="122">
        <v>5862</v>
      </c>
      <c r="B3015" s="122" t="s">
        <v>21397</v>
      </c>
      <c r="C3015" s="122" t="s">
        <v>21398</v>
      </c>
      <c r="D3015" s="122" t="s">
        <v>3146</v>
      </c>
      <c r="E3015" s="122">
        <v>2012</v>
      </c>
      <c r="F3015" s="122" t="s">
        <v>5033</v>
      </c>
      <c r="G3015" s="122" t="s">
        <v>4325</v>
      </c>
      <c r="H3015" s="122" t="s">
        <v>3173</v>
      </c>
      <c r="K3015" s="122" t="s">
        <v>21399</v>
      </c>
      <c r="L3015" s="124" t="s">
        <v>21400</v>
      </c>
      <c r="M3015" s="122" t="s">
        <v>3154</v>
      </c>
      <c r="N3015" s="122">
        <v>75</v>
      </c>
      <c r="O3015" s="124" t="s">
        <v>21401</v>
      </c>
      <c r="P3015" s="124" t="s">
        <v>21402</v>
      </c>
      <c r="Q3015" s="124" t="s">
        <v>21403</v>
      </c>
      <c r="R3015" s="125">
        <v>43721.577627314815</v>
      </c>
      <c r="S3015" s="125">
        <v>43726.192557870374</v>
      </c>
      <c r="T3015" s="122" t="s">
        <v>3158</v>
      </c>
      <c r="U3015" s="122" t="s">
        <v>3158</v>
      </c>
      <c r="V3015" s="122" t="s">
        <v>3158</v>
      </c>
      <c r="W3015" s="122" t="s">
        <v>3158</v>
      </c>
      <c r="X3015" s="122" t="s">
        <v>3158</v>
      </c>
      <c r="Y3015" s="122" t="s">
        <v>3158</v>
      </c>
      <c r="Z3015" s="122">
        <v>0</v>
      </c>
      <c r="AA3015" s="122" t="s">
        <v>3158</v>
      </c>
      <c r="AB3015" s="122" t="s">
        <v>3158</v>
      </c>
      <c r="AC3015" s="122" t="s">
        <v>3158</v>
      </c>
      <c r="AD3015" s="125">
        <v>43726.192557870374</v>
      </c>
      <c r="AE3015" s="122" t="s">
        <v>3158</v>
      </c>
    </row>
    <row r="3016" spans="1:31" ht="13">
      <c r="A3016" s="122">
        <v>5863</v>
      </c>
      <c r="B3016" s="122" t="s">
        <v>21404</v>
      </c>
      <c r="C3016" s="122" t="s">
        <v>21405</v>
      </c>
      <c r="D3016" s="122" t="s">
        <v>3146</v>
      </c>
      <c r="E3016" s="122">
        <v>2016</v>
      </c>
      <c r="F3016" s="122" t="s">
        <v>3462</v>
      </c>
      <c r="G3016" s="122" t="s">
        <v>3172</v>
      </c>
      <c r="H3016" s="122" t="s">
        <v>3173</v>
      </c>
      <c r="K3016" s="122" t="s">
        <v>21406</v>
      </c>
      <c r="L3016" s="124" t="s">
        <v>21407</v>
      </c>
      <c r="M3016" s="122" t="s">
        <v>3154</v>
      </c>
      <c r="N3016" s="122">
        <v>75</v>
      </c>
      <c r="Q3016" s="124" t="s">
        <v>21408</v>
      </c>
      <c r="R3016" s="125">
        <v>43721.577627314815</v>
      </c>
      <c r="S3016" s="125">
        <v>43726.192557870374</v>
      </c>
      <c r="T3016" s="122" t="s">
        <v>3158</v>
      </c>
      <c r="U3016" s="122" t="s">
        <v>3158</v>
      </c>
      <c r="V3016" s="122" t="s">
        <v>3158</v>
      </c>
      <c r="W3016" s="122" t="s">
        <v>3158</v>
      </c>
      <c r="X3016" s="122" t="s">
        <v>3158</v>
      </c>
      <c r="Y3016" s="122" t="s">
        <v>3158</v>
      </c>
      <c r="Z3016" s="122">
        <v>0</v>
      </c>
      <c r="AA3016" s="122" t="s">
        <v>3158</v>
      </c>
      <c r="AB3016" s="122" t="s">
        <v>3158</v>
      </c>
      <c r="AC3016" s="122" t="s">
        <v>3158</v>
      </c>
      <c r="AD3016" s="125">
        <v>43726.192557870374</v>
      </c>
      <c r="AE3016" s="122" t="s">
        <v>3158</v>
      </c>
    </row>
    <row r="3017" spans="1:31" ht="13">
      <c r="A3017" s="122">
        <v>5864</v>
      </c>
      <c r="B3017" s="122" t="s">
        <v>21409</v>
      </c>
      <c r="C3017" s="122" t="s">
        <v>21410</v>
      </c>
      <c r="D3017" s="122" t="s">
        <v>3146</v>
      </c>
      <c r="E3017" s="122">
        <v>2011</v>
      </c>
      <c r="F3017" s="122" t="s">
        <v>3992</v>
      </c>
      <c r="G3017" s="122" t="s">
        <v>3172</v>
      </c>
      <c r="H3017" s="122" t="s">
        <v>3173</v>
      </c>
      <c r="K3017" s="122" t="s">
        <v>21411</v>
      </c>
      <c r="L3017" s="124" t="s">
        <v>21412</v>
      </c>
      <c r="M3017" s="122" t="s">
        <v>3154</v>
      </c>
      <c r="N3017" s="122">
        <v>75</v>
      </c>
      <c r="O3017" s="124" t="s">
        <v>21413</v>
      </c>
      <c r="P3017" s="124" t="s">
        <v>21414</v>
      </c>
      <c r="Q3017" s="124" t="s">
        <v>21415</v>
      </c>
      <c r="R3017" s="125">
        <v>43721.577627314815</v>
      </c>
      <c r="S3017" s="125">
        <v>43726.192557870374</v>
      </c>
      <c r="T3017" s="122" t="s">
        <v>3158</v>
      </c>
      <c r="U3017" s="122" t="s">
        <v>3158</v>
      </c>
      <c r="V3017" s="122" t="s">
        <v>3158</v>
      </c>
      <c r="W3017" s="122" t="s">
        <v>3158</v>
      </c>
      <c r="X3017" s="122" t="s">
        <v>3158</v>
      </c>
      <c r="Y3017" s="122" t="s">
        <v>3158</v>
      </c>
      <c r="Z3017" s="122">
        <v>0</v>
      </c>
      <c r="AA3017" s="122" t="s">
        <v>3158</v>
      </c>
      <c r="AB3017" s="122" t="s">
        <v>3158</v>
      </c>
      <c r="AC3017" s="122" t="s">
        <v>3158</v>
      </c>
      <c r="AD3017" s="125">
        <v>43726.192557870374</v>
      </c>
      <c r="AE3017" s="122" t="s">
        <v>3158</v>
      </c>
    </row>
    <row r="3018" spans="1:31" ht="13">
      <c r="A3018" s="122">
        <v>5865</v>
      </c>
      <c r="B3018" s="122" t="s">
        <v>21416</v>
      </c>
      <c r="C3018" s="122" t="s">
        <v>21417</v>
      </c>
      <c r="D3018" s="122" t="s">
        <v>3146</v>
      </c>
      <c r="E3018" s="122">
        <v>2014</v>
      </c>
      <c r="F3018" s="122" t="s">
        <v>3462</v>
      </c>
      <c r="G3018" s="122" t="s">
        <v>3172</v>
      </c>
      <c r="H3018" s="122" t="s">
        <v>3173</v>
      </c>
      <c r="K3018" s="122" t="s">
        <v>21418</v>
      </c>
      <c r="L3018" s="124" t="s">
        <v>21419</v>
      </c>
      <c r="M3018" s="122" t="s">
        <v>3154</v>
      </c>
      <c r="N3018" s="122">
        <v>75</v>
      </c>
      <c r="O3018" s="124" t="s">
        <v>21420</v>
      </c>
      <c r="P3018" s="124" t="s">
        <v>21421</v>
      </c>
      <c r="Q3018" s="124" t="s">
        <v>21422</v>
      </c>
      <c r="R3018" s="125">
        <v>43721.577627314815</v>
      </c>
      <c r="S3018" s="125">
        <v>43726.192557870374</v>
      </c>
      <c r="T3018" s="122" t="s">
        <v>3158</v>
      </c>
      <c r="U3018" s="122" t="s">
        <v>3158</v>
      </c>
      <c r="V3018" s="122" t="s">
        <v>3158</v>
      </c>
      <c r="W3018" s="122" t="s">
        <v>3158</v>
      </c>
      <c r="X3018" s="122" t="s">
        <v>3158</v>
      </c>
      <c r="Y3018" s="122" t="s">
        <v>3158</v>
      </c>
      <c r="Z3018" s="122">
        <v>0</v>
      </c>
      <c r="AA3018" s="122" t="s">
        <v>3158</v>
      </c>
      <c r="AB3018" s="122" t="s">
        <v>3158</v>
      </c>
      <c r="AC3018" s="122" t="s">
        <v>3158</v>
      </c>
      <c r="AD3018" s="125">
        <v>43726.192557870374</v>
      </c>
      <c r="AE3018" s="122" t="s">
        <v>3158</v>
      </c>
    </row>
    <row r="3019" spans="1:31" ht="13">
      <c r="A3019" s="122">
        <v>5866</v>
      </c>
      <c r="B3019" s="122" t="s">
        <v>21423</v>
      </c>
      <c r="C3019" s="122" t="s">
        <v>21424</v>
      </c>
      <c r="D3019" s="122" t="s">
        <v>3146</v>
      </c>
      <c r="E3019" s="122">
        <v>2018</v>
      </c>
      <c r="F3019" s="122" t="s">
        <v>3462</v>
      </c>
      <c r="G3019" s="122" t="s">
        <v>5502</v>
      </c>
      <c r="H3019" s="122" t="s">
        <v>3173</v>
      </c>
      <c r="K3019" s="122" t="s">
        <v>21425</v>
      </c>
      <c r="L3019" s="124" t="s">
        <v>21426</v>
      </c>
      <c r="M3019" s="122" t="s">
        <v>3154</v>
      </c>
      <c r="N3019" s="122">
        <v>75</v>
      </c>
      <c r="O3019" s="124" t="s">
        <v>21427</v>
      </c>
      <c r="P3019" s="124" t="s">
        <v>21428</v>
      </c>
      <c r="Q3019" s="124" t="s">
        <v>21429</v>
      </c>
      <c r="R3019" s="125">
        <v>43721.577627314815</v>
      </c>
      <c r="S3019" s="125">
        <v>43726.192557870374</v>
      </c>
      <c r="T3019" s="122" t="s">
        <v>3158</v>
      </c>
      <c r="U3019" s="122" t="s">
        <v>3158</v>
      </c>
      <c r="V3019" s="122" t="s">
        <v>3158</v>
      </c>
      <c r="W3019" s="122" t="s">
        <v>3158</v>
      </c>
      <c r="X3019" s="122" t="s">
        <v>3158</v>
      </c>
      <c r="Y3019" s="122" t="s">
        <v>3158</v>
      </c>
      <c r="Z3019" s="122">
        <v>0</v>
      </c>
      <c r="AA3019" s="122" t="s">
        <v>3158</v>
      </c>
      <c r="AB3019" s="122" t="s">
        <v>3158</v>
      </c>
      <c r="AC3019" s="122" t="s">
        <v>3158</v>
      </c>
      <c r="AD3019" s="125">
        <v>43726.192557870374</v>
      </c>
      <c r="AE3019" s="122" t="s">
        <v>3158</v>
      </c>
    </row>
    <row r="3020" spans="1:31" ht="13">
      <c r="A3020" s="122">
        <v>5867</v>
      </c>
      <c r="B3020" s="122" t="s">
        <v>21430</v>
      </c>
      <c r="C3020" s="122" t="s">
        <v>21431</v>
      </c>
      <c r="D3020" s="122" t="s">
        <v>3146</v>
      </c>
      <c r="E3020" s="122">
        <v>2014</v>
      </c>
      <c r="F3020" s="122" t="s">
        <v>3182</v>
      </c>
      <c r="G3020" s="122" t="s">
        <v>15302</v>
      </c>
      <c r="H3020" s="122" t="s">
        <v>3173</v>
      </c>
      <c r="K3020" s="122" t="s">
        <v>21432</v>
      </c>
      <c r="L3020" s="124" t="s">
        <v>21433</v>
      </c>
      <c r="M3020" s="122" t="s">
        <v>3154</v>
      </c>
      <c r="N3020" s="122">
        <v>75</v>
      </c>
      <c r="O3020" s="124" t="s">
        <v>21434</v>
      </c>
      <c r="P3020" s="124" t="s">
        <v>21435</v>
      </c>
      <c r="Q3020" s="124" t="s">
        <v>21436</v>
      </c>
      <c r="R3020" s="125">
        <v>43721.577627314815</v>
      </c>
      <c r="S3020" s="125">
        <v>43726.192557870374</v>
      </c>
      <c r="T3020" s="122" t="s">
        <v>3158</v>
      </c>
      <c r="U3020" s="122" t="s">
        <v>3158</v>
      </c>
      <c r="V3020" s="122" t="s">
        <v>3158</v>
      </c>
      <c r="W3020" s="122" t="s">
        <v>3158</v>
      </c>
      <c r="X3020" s="122" t="s">
        <v>3158</v>
      </c>
      <c r="Y3020" s="122" t="s">
        <v>3158</v>
      </c>
      <c r="Z3020" s="122">
        <v>0</v>
      </c>
      <c r="AA3020" s="122" t="s">
        <v>3158</v>
      </c>
      <c r="AB3020" s="122" t="s">
        <v>3158</v>
      </c>
      <c r="AC3020" s="122" t="s">
        <v>3158</v>
      </c>
      <c r="AD3020" s="125">
        <v>43726.192557870374</v>
      </c>
      <c r="AE3020" s="122" t="s">
        <v>3158</v>
      </c>
    </row>
    <row r="3021" spans="1:31" ht="13">
      <c r="A3021" s="122">
        <v>5868</v>
      </c>
      <c r="B3021" s="122" t="s">
        <v>21437</v>
      </c>
      <c r="C3021" s="122" t="s">
        <v>21438</v>
      </c>
      <c r="D3021" s="122" t="s">
        <v>3146</v>
      </c>
      <c r="E3021" s="122">
        <v>2010</v>
      </c>
      <c r="F3021" s="122" t="s">
        <v>3462</v>
      </c>
      <c r="G3021" s="122" t="s">
        <v>3172</v>
      </c>
      <c r="H3021" s="122" t="s">
        <v>3173</v>
      </c>
      <c r="K3021" s="122" t="s">
        <v>21439</v>
      </c>
      <c r="L3021" s="124" t="s">
        <v>21440</v>
      </c>
      <c r="M3021" s="122" t="s">
        <v>3154</v>
      </c>
      <c r="N3021" s="122">
        <v>75</v>
      </c>
      <c r="O3021" s="124" t="s">
        <v>21441</v>
      </c>
      <c r="P3021" s="124" t="s">
        <v>21442</v>
      </c>
      <c r="Q3021" s="124" t="s">
        <v>21443</v>
      </c>
      <c r="R3021" s="125">
        <v>43721.577627314815</v>
      </c>
      <c r="S3021" s="125">
        <v>43726.192557870374</v>
      </c>
      <c r="T3021" s="122" t="s">
        <v>3158</v>
      </c>
      <c r="U3021" s="122" t="s">
        <v>3158</v>
      </c>
      <c r="V3021" s="122" t="s">
        <v>3158</v>
      </c>
      <c r="W3021" s="122" t="s">
        <v>3158</v>
      </c>
      <c r="X3021" s="122" t="s">
        <v>3158</v>
      </c>
      <c r="Y3021" s="122" t="s">
        <v>3158</v>
      </c>
      <c r="Z3021" s="122">
        <v>0</v>
      </c>
      <c r="AA3021" s="122" t="s">
        <v>3158</v>
      </c>
      <c r="AB3021" s="122" t="s">
        <v>3158</v>
      </c>
      <c r="AC3021" s="122" t="s">
        <v>3158</v>
      </c>
      <c r="AD3021" s="125">
        <v>43726.192557870374</v>
      </c>
      <c r="AE3021" s="122" t="s">
        <v>3158</v>
      </c>
    </row>
    <row r="3022" spans="1:31" ht="13">
      <c r="A3022" s="122">
        <v>5869</v>
      </c>
      <c r="B3022" s="122" t="s">
        <v>21444</v>
      </c>
      <c r="C3022" s="122" t="s">
        <v>21445</v>
      </c>
      <c r="D3022" s="122" t="s">
        <v>3146</v>
      </c>
      <c r="E3022" s="122">
        <v>2010</v>
      </c>
      <c r="F3022" s="122" t="s">
        <v>5758</v>
      </c>
      <c r="G3022" s="122" t="s">
        <v>3172</v>
      </c>
      <c r="H3022" s="122" t="s">
        <v>3173</v>
      </c>
      <c r="K3022" s="122" t="s">
        <v>21446</v>
      </c>
      <c r="L3022" s="124" t="s">
        <v>21447</v>
      </c>
      <c r="M3022" s="122" t="s">
        <v>3154</v>
      </c>
      <c r="N3022" s="122">
        <v>75</v>
      </c>
      <c r="O3022" s="124" t="s">
        <v>21448</v>
      </c>
      <c r="P3022" s="124" t="s">
        <v>21449</v>
      </c>
      <c r="Q3022" s="124" t="s">
        <v>21450</v>
      </c>
      <c r="R3022" s="125">
        <v>43721.577627314815</v>
      </c>
      <c r="S3022" s="125">
        <v>43726.192557870374</v>
      </c>
      <c r="T3022" s="122" t="s">
        <v>3158</v>
      </c>
      <c r="U3022" s="122" t="s">
        <v>3158</v>
      </c>
      <c r="V3022" s="122" t="s">
        <v>3158</v>
      </c>
      <c r="W3022" s="122" t="s">
        <v>3158</v>
      </c>
      <c r="X3022" s="122" t="s">
        <v>3158</v>
      </c>
      <c r="Y3022" s="122" t="s">
        <v>3158</v>
      </c>
      <c r="Z3022" s="122">
        <v>0</v>
      </c>
      <c r="AA3022" s="122" t="s">
        <v>3158</v>
      </c>
      <c r="AB3022" s="122" t="s">
        <v>3158</v>
      </c>
      <c r="AC3022" s="122" t="s">
        <v>3158</v>
      </c>
      <c r="AD3022" s="125">
        <v>43726.192557870374</v>
      </c>
      <c r="AE3022" s="122" t="s">
        <v>3158</v>
      </c>
    </row>
    <row r="3023" spans="1:31" ht="13">
      <c r="A3023" s="122">
        <v>5870</v>
      </c>
      <c r="B3023" s="122" t="s">
        <v>21451</v>
      </c>
      <c r="C3023" s="122" t="s">
        <v>21452</v>
      </c>
      <c r="D3023" s="122" t="s">
        <v>3146</v>
      </c>
      <c r="E3023" s="122">
        <v>2010</v>
      </c>
      <c r="F3023" s="122" t="s">
        <v>14056</v>
      </c>
      <c r="G3023" s="122" t="s">
        <v>3172</v>
      </c>
      <c r="H3023" s="122" t="s">
        <v>3173</v>
      </c>
      <c r="K3023" s="122" t="s">
        <v>21453</v>
      </c>
      <c r="L3023" s="124" t="s">
        <v>21454</v>
      </c>
      <c r="M3023" s="122" t="s">
        <v>3154</v>
      </c>
      <c r="N3023" s="122">
        <v>75</v>
      </c>
      <c r="O3023" s="124" t="s">
        <v>21455</v>
      </c>
      <c r="P3023" s="124" t="s">
        <v>21456</v>
      </c>
      <c r="Q3023" s="124" t="s">
        <v>21457</v>
      </c>
      <c r="R3023" s="125">
        <v>43721.577627314815</v>
      </c>
      <c r="S3023" s="125">
        <v>43726.192557870374</v>
      </c>
      <c r="T3023" s="122" t="s">
        <v>3158</v>
      </c>
      <c r="U3023" s="122" t="s">
        <v>3158</v>
      </c>
      <c r="V3023" s="122" t="s">
        <v>3158</v>
      </c>
      <c r="W3023" s="122" t="s">
        <v>3158</v>
      </c>
      <c r="X3023" s="122" t="s">
        <v>3158</v>
      </c>
      <c r="Y3023" s="122" t="s">
        <v>3158</v>
      </c>
      <c r="Z3023" s="122">
        <v>0</v>
      </c>
      <c r="AA3023" s="122" t="s">
        <v>3158</v>
      </c>
      <c r="AB3023" s="122" t="s">
        <v>3158</v>
      </c>
      <c r="AC3023" s="122" t="s">
        <v>3158</v>
      </c>
      <c r="AD3023" s="125">
        <v>43726.192557870374</v>
      </c>
      <c r="AE3023" s="122" t="s">
        <v>3158</v>
      </c>
    </row>
    <row r="3024" spans="1:31" ht="13">
      <c r="A3024" s="122">
        <v>5871</v>
      </c>
      <c r="B3024" s="122" t="s">
        <v>21458</v>
      </c>
      <c r="C3024" s="122" t="s">
        <v>21459</v>
      </c>
      <c r="D3024" s="122" t="s">
        <v>3146</v>
      </c>
      <c r="E3024" s="122">
        <v>2016</v>
      </c>
      <c r="F3024" s="122" t="s">
        <v>14056</v>
      </c>
      <c r="G3024" s="122" t="s">
        <v>9056</v>
      </c>
      <c r="H3024" s="122" t="s">
        <v>3173</v>
      </c>
      <c r="K3024" s="122" t="s">
        <v>21460</v>
      </c>
      <c r="L3024" s="124" t="s">
        <v>21461</v>
      </c>
      <c r="M3024" s="122" t="s">
        <v>3154</v>
      </c>
      <c r="N3024" s="122">
        <v>75</v>
      </c>
      <c r="P3024" s="124" t="s">
        <v>21462</v>
      </c>
      <c r="R3024" s="125">
        <v>43721.577627314815</v>
      </c>
      <c r="S3024" s="125">
        <v>43726.192557870374</v>
      </c>
      <c r="T3024" s="122" t="s">
        <v>3158</v>
      </c>
      <c r="U3024" s="122" t="s">
        <v>3158</v>
      </c>
      <c r="V3024" s="122" t="s">
        <v>3158</v>
      </c>
      <c r="W3024" s="122" t="s">
        <v>3158</v>
      </c>
      <c r="X3024" s="122" t="s">
        <v>3158</v>
      </c>
      <c r="Y3024" s="122" t="s">
        <v>3158</v>
      </c>
      <c r="Z3024" s="122">
        <v>0</v>
      </c>
      <c r="AA3024" s="122" t="s">
        <v>3158</v>
      </c>
      <c r="AB3024" s="122" t="s">
        <v>3158</v>
      </c>
      <c r="AC3024" s="122" t="s">
        <v>3158</v>
      </c>
      <c r="AD3024" s="125">
        <v>43726.192557870374</v>
      </c>
      <c r="AE3024" s="122" t="s">
        <v>3158</v>
      </c>
    </row>
    <row r="3025" spans="1:31" ht="13">
      <c r="A3025" s="122">
        <v>5872</v>
      </c>
      <c r="B3025" s="122" t="s">
        <v>21463</v>
      </c>
      <c r="C3025" s="122" t="s">
        <v>21464</v>
      </c>
      <c r="D3025" s="122" t="s">
        <v>3146</v>
      </c>
      <c r="E3025" s="122">
        <v>2015</v>
      </c>
      <c r="F3025" s="122" t="s">
        <v>3462</v>
      </c>
      <c r="G3025" s="122" t="s">
        <v>4325</v>
      </c>
      <c r="H3025" s="122" t="s">
        <v>3173</v>
      </c>
      <c r="K3025" s="122" t="s">
        <v>21465</v>
      </c>
      <c r="L3025" s="124" t="s">
        <v>21466</v>
      </c>
      <c r="M3025" s="122" t="s">
        <v>3154</v>
      </c>
      <c r="N3025" s="122">
        <v>75</v>
      </c>
      <c r="P3025" s="124" t="s">
        <v>21467</v>
      </c>
      <c r="Q3025" s="124" t="s">
        <v>21468</v>
      </c>
      <c r="R3025" s="125">
        <v>43721.577627314815</v>
      </c>
      <c r="S3025" s="125">
        <v>43726.192557870374</v>
      </c>
      <c r="T3025" s="122" t="s">
        <v>3158</v>
      </c>
      <c r="U3025" s="122" t="s">
        <v>3158</v>
      </c>
      <c r="V3025" s="122" t="s">
        <v>3158</v>
      </c>
      <c r="W3025" s="122" t="s">
        <v>3158</v>
      </c>
      <c r="X3025" s="122" t="s">
        <v>3158</v>
      </c>
      <c r="Y3025" s="122" t="s">
        <v>3158</v>
      </c>
      <c r="Z3025" s="122">
        <v>0</v>
      </c>
      <c r="AA3025" s="122" t="s">
        <v>3158</v>
      </c>
      <c r="AB3025" s="122" t="s">
        <v>3158</v>
      </c>
      <c r="AC3025" s="122" t="s">
        <v>3158</v>
      </c>
      <c r="AD3025" s="125">
        <v>43726.192557870374</v>
      </c>
      <c r="AE3025" s="122" t="s">
        <v>3158</v>
      </c>
    </row>
    <row r="3026" spans="1:31" ht="13">
      <c r="A3026" s="122">
        <v>5873</v>
      </c>
      <c r="B3026" s="122" t="s">
        <v>21469</v>
      </c>
      <c r="C3026" s="122" t="s">
        <v>21470</v>
      </c>
      <c r="D3026" s="122" t="s">
        <v>3146</v>
      </c>
      <c r="E3026" s="122">
        <v>2015</v>
      </c>
      <c r="F3026" s="122" t="s">
        <v>14056</v>
      </c>
      <c r="G3026" s="122" t="s">
        <v>3172</v>
      </c>
      <c r="H3026" s="122" t="s">
        <v>3173</v>
      </c>
      <c r="K3026" s="122" t="s">
        <v>21471</v>
      </c>
      <c r="L3026" s="124" t="s">
        <v>21472</v>
      </c>
      <c r="M3026" s="122" t="s">
        <v>3154</v>
      </c>
      <c r="N3026" s="122">
        <v>75</v>
      </c>
      <c r="O3026" s="124" t="s">
        <v>21473</v>
      </c>
      <c r="P3026" s="124" t="s">
        <v>21474</v>
      </c>
      <c r="Q3026" s="124" t="s">
        <v>21475</v>
      </c>
      <c r="R3026" s="125">
        <v>43721.577627314815</v>
      </c>
      <c r="S3026" s="125">
        <v>43726.192557870374</v>
      </c>
      <c r="T3026" s="122" t="s">
        <v>3158</v>
      </c>
      <c r="U3026" s="122" t="s">
        <v>3158</v>
      </c>
      <c r="V3026" s="122" t="s">
        <v>3158</v>
      </c>
      <c r="W3026" s="122" t="s">
        <v>3158</v>
      </c>
      <c r="X3026" s="122" t="s">
        <v>3158</v>
      </c>
      <c r="Y3026" s="122" t="s">
        <v>3158</v>
      </c>
      <c r="Z3026" s="122">
        <v>0</v>
      </c>
      <c r="AA3026" s="122" t="s">
        <v>3158</v>
      </c>
      <c r="AB3026" s="122" t="s">
        <v>3158</v>
      </c>
      <c r="AC3026" s="122" t="s">
        <v>3158</v>
      </c>
      <c r="AD3026" s="125">
        <v>43726.192557870374</v>
      </c>
      <c r="AE3026" s="122" t="s">
        <v>3158</v>
      </c>
    </row>
    <row r="3027" spans="1:31" ht="13">
      <c r="A3027" s="122">
        <v>5874</v>
      </c>
      <c r="B3027" s="122" t="s">
        <v>21476</v>
      </c>
      <c r="C3027" s="122" t="s">
        <v>21477</v>
      </c>
      <c r="D3027" s="122" t="s">
        <v>3146</v>
      </c>
      <c r="E3027" s="122">
        <v>2017</v>
      </c>
      <c r="F3027" s="122" t="s">
        <v>3462</v>
      </c>
      <c r="G3027" s="122" t="s">
        <v>4325</v>
      </c>
      <c r="H3027" s="122" t="s">
        <v>3173</v>
      </c>
      <c r="K3027" s="122" t="s">
        <v>21478</v>
      </c>
      <c r="L3027" s="124" t="s">
        <v>21479</v>
      </c>
      <c r="M3027" s="122" t="s">
        <v>3154</v>
      </c>
      <c r="N3027" s="122">
        <v>75</v>
      </c>
      <c r="O3027" s="124" t="s">
        <v>21480</v>
      </c>
      <c r="P3027" s="124" t="s">
        <v>21481</v>
      </c>
      <c r="Q3027" s="124" t="s">
        <v>21482</v>
      </c>
      <c r="R3027" s="125">
        <v>43721.577627314815</v>
      </c>
      <c r="S3027" s="125">
        <v>43726.192557870374</v>
      </c>
      <c r="T3027" s="122" t="s">
        <v>3158</v>
      </c>
      <c r="U3027" s="122" t="s">
        <v>3158</v>
      </c>
      <c r="V3027" s="122" t="s">
        <v>3158</v>
      </c>
      <c r="W3027" s="122" t="s">
        <v>3158</v>
      </c>
      <c r="X3027" s="122" t="s">
        <v>3158</v>
      </c>
      <c r="Y3027" s="122" t="s">
        <v>3158</v>
      </c>
      <c r="Z3027" s="122">
        <v>0</v>
      </c>
      <c r="AA3027" s="122" t="s">
        <v>3158</v>
      </c>
      <c r="AB3027" s="122" t="s">
        <v>3158</v>
      </c>
      <c r="AC3027" s="122" t="s">
        <v>3158</v>
      </c>
      <c r="AD3027" s="125">
        <v>43726.192557870374</v>
      </c>
      <c r="AE3027" s="122" t="s">
        <v>3158</v>
      </c>
    </row>
    <row r="3028" spans="1:31" ht="13">
      <c r="A3028" s="122">
        <v>5875</v>
      </c>
      <c r="B3028" s="122" t="s">
        <v>21483</v>
      </c>
      <c r="C3028" s="122" t="s">
        <v>21484</v>
      </c>
      <c r="D3028" s="122" t="s">
        <v>3146</v>
      </c>
      <c r="E3028" s="122">
        <v>2013</v>
      </c>
      <c r="F3028" s="122" t="s">
        <v>3147</v>
      </c>
      <c r="G3028" s="122" t="s">
        <v>3172</v>
      </c>
      <c r="H3028" s="122" t="s">
        <v>3173</v>
      </c>
      <c r="K3028" s="122" t="s">
        <v>21485</v>
      </c>
      <c r="L3028" s="124" t="s">
        <v>21486</v>
      </c>
      <c r="M3028" s="122" t="s">
        <v>3154</v>
      </c>
      <c r="N3028" s="122">
        <v>75</v>
      </c>
      <c r="R3028" s="125">
        <v>43721.577627314815</v>
      </c>
      <c r="S3028" s="125">
        <v>43726.192557870374</v>
      </c>
      <c r="T3028" s="122" t="s">
        <v>3158</v>
      </c>
      <c r="U3028" s="122" t="s">
        <v>3158</v>
      </c>
      <c r="V3028" s="122" t="s">
        <v>3158</v>
      </c>
      <c r="W3028" s="122" t="s">
        <v>3158</v>
      </c>
      <c r="X3028" s="122" t="s">
        <v>3158</v>
      </c>
      <c r="Y3028" s="122" t="s">
        <v>3158</v>
      </c>
      <c r="Z3028" s="122">
        <v>0</v>
      </c>
      <c r="AA3028" s="122" t="s">
        <v>3158</v>
      </c>
      <c r="AB3028" s="122" t="s">
        <v>3158</v>
      </c>
      <c r="AC3028" s="122" t="s">
        <v>3158</v>
      </c>
      <c r="AD3028" s="125">
        <v>43726.192557870374</v>
      </c>
      <c r="AE3028" s="122" t="s">
        <v>3158</v>
      </c>
    </row>
    <row r="3029" spans="1:31" ht="13">
      <c r="A3029" s="122">
        <v>5876</v>
      </c>
      <c r="B3029" s="122" t="s">
        <v>21487</v>
      </c>
      <c r="C3029" s="122" t="s">
        <v>21488</v>
      </c>
      <c r="D3029" s="122" t="s">
        <v>3146</v>
      </c>
      <c r="E3029" s="122">
        <v>2013</v>
      </c>
      <c r="F3029" s="122" t="s">
        <v>3462</v>
      </c>
      <c r="G3029" s="122" t="s">
        <v>20810</v>
      </c>
      <c r="H3029" s="122" t="s">
        <v>3173</v>
      </c>
      <c r="K3029" s="122" t="s">
        <v>21489</v>
      </c>
      <c r="L3029" s="124" t="s">
        <v>21490</v>
      </c>
      <c r="M3029" s="122" t="s">
        <v>3154</v>
      </c>
      <c r="N3029" s="122">
        <v>75</v>
      </c>
      <c r="O3029" s="124" t="s">
        <v>21491</v>
      </c>
      <c r="P3029" s="124" t="s">
        <v>21492</v>
      </c>
      <c r="Q3029" s="124" t="s">
        <v>21493</v>
      </c>
      <c r="R3029" s="125">
        <v>43721.577627314815</v>
      </c>
      <c r="S3029" s="125">
        <v>43726.192557870374</v>
      </c>
      <c r="T3029" s="122" t="s">
        <v>3158</v>
      </c>
      <c r="U3029" s="122" t="s">
        <v>3158</v>
      </c>
      <c r="V3029" s="122" t="s">
        <v>3158</v>
      </c>
      <c r="W3029" s="122" t="s">
        <v>3158</v>
      </c>
      <c r="X3029" s="122" t="s">
        <v>3158</v>
      </c>
      <c r="Y3029" s="122" t="s">
        <v>3158</v>
      </c>
      <c r="Z3029" s="122">
        <v>0</v>
      </c>
      <c r="AA3029" s="122" t="s">
        <v>3158</v>
      </c>
      <c r="AB3029" s="122" t="s">
        <v>3158</v>
      </c>
      <c r="AC3029" s="122" t="s">
        <v>3158</v>
      </c>
      <c r="AD3029" s="125">
        <v>43726.192557870374</v>
      </c>
      <c r="AE3029" s="122" t="s">
        <v>3158</v>
      </c>
    </row>
    <row r="3030" spans="1:31" ht="13">
      <c r="A3030" s="122">
        <v>5877</v>
      </c>
      <c r="B3030" s="122" t="s">
        <v>21494</v>
      </c>
      <c r="C3030" s="122" t="s">
        <v>21495</v>
      </c>
      <c r="D3030" s="122" t="s">
        <v>3146</v>
      </c>
      <c r="E3030" s="122">
        <v>2014</v>
      </c>
      <c r="F3030" s="122" t="s">
        <v>3462</v>
      </c>
      <c r="G3030" s="122" t="s">
        <v>3172</v>
      </c>
      <c r="H3030" s="122" t="s">
        <v>3173</v>
      </c>
      <c r="K3030" s="122" t="s">
        <v>21496</v>
      </c>
      <c r="L3030" s="124" t="s">
        <v>21497</v>
      </c>
      <c r="M3030" s="122" t="s">
        <v>3154</v>
      </c>
      <c r="N3030" s="122">
        <v>75</v>
      </c>
      <c r="O3030" s="124" t="s">
        <v>21498</v>
      </c>
      <c r="P3030" s="124" t="s">
        <v>21499</v>
      </c>
      <c r="Q3030" s="124" t="s">
        <v>21500</v>
      </c>
      <c r="R3030" s="125">
        <v>43721.577627314815</v>
      </c>
      <c r="S3030" s="125">
        <v>43726.192557870374</v>
      </c>
      <c r="T3030" s="122" t="s">
        <v>3158</v>
      </c>
      <c r="U3030" s="122" t="s">
        <v>3158</v>
      </c>
      <c r="V3030" s="122" t="s">
        <v>3158</v>
      </c>
      <c r="W3030" s="122" t="s">
        <v>3158</v>
      </c>
      <c r="X3030" s="122" t="s">
        <v>3158</v>
      </c>
      <c r="Y3030" s="122" t="s">
        <v>3158</v>
      </c>
      <c r="Z3030" s="122">
        <v>0</v>
      </c>
      <c r="AA3030" s="122" t="s">
        <v>3158</v>
      </c>
      <c r="AB3030" s="122" t="s">
        <v>3158</v>
      </c>
      <c r="AC3030" s="122" t="s">
        <v>3158</v>
      </c>
      <c r="AD3030" s="125">
        <v>43726.192557870374</v>
      </c>
      <c r="AE3030" s="122" t="s">
        <v>3158</v>
      </c>
    </row>
    <row r="3031" spans="1:31" ht="13">
      <c r="A3031" s="122">
        <v>5878</v>
      </c>
      <c r="B3031" s="122" t="s">
        <v>21501</v>
      </c>
      <c r="C3031" s="122" t="s">
        <v>21502</v>
      </c>
      <c r="D3031" s="122" t="s">
        <v>3146</v>
      </c>
      <c r="E3031" s="122">
        <v>2010</v>
      </c>
      <c r="F3031" s="122" t="s">
        <v>3462</v>
      </c>
      <c r="G3031" s="122" t="s">
        <v>5100</v>
      </c>
      <c r="H3031" s="122" t="s">
        <v>3173</v>
      </c>
      <c r="K3031" s="122" t="s">
        <v>21503</v>
      </c>
      <c r="L3031" s="124" t="s">
        <v>21504</v>
      </c>
      <c r="M3031" s="122" t="s">
        <v>3154</v>
      </c>
      <c r="N3031" s="122">
        <v>75</v>
      </c>
      <c r="O3031" s="124" t="s">
        <v>21505</v>
      </c>
      <c r="Q3031" s="124" t="s">
        <v>21506</v>
      </c>
      <c r="R3031" s="125">
        <v>43721.577627314815</v>
      </c>
      <c r="S3031" s="125">
        <v>43726.192557870374</v>
      </c>
      <c r="T3031" s="122" t="s">
        <v>3158</v>
      </c>
      <c r="U3031" s="122" t="s">
        <v>3158</v>
      </c>
      <c r="V3031" s="122" t="s">
        <v>3158</v>
      </c>
      <c r="W3031" s="122" t="s">
        <v>3158</v>
      </c>
      <c r="X3031" s="122" t="s">
        <v>3158</v>
      </c>
      <c r="Y3031" s="122" t="s">
        <v>3158</v>
      </c>
      <c r="Z3031" s="122">
        <v>0</v>
      </c>
      <c r="AA3031" s="122" t="s">
        <v>3158</v>
      </c>
      <c r="AB3031" s="122" t="s">
        <v>3158</v>
      </c>
      <c r="AC3031" s="122" t="s">
        <v>3158</v>
      </c>
      <c r="AD3031" s="125">
        <v>43726.192557870374</v>
      </c>
      <c r="AE3031" s="122" t="s">
        <v>3158</v>
      </c>
    </row>
    <row r="3032" spans="1:31" ht="13">
      <c r="A3032" s="122">
        <v>5879</v>
      </c>
      <c r="B3032" s="122" t="s">
        <v>21507</v>
      </c>
      <c r="C3032" s="122" t="s">
        <v>21508</v>
      </c>
      <c r="D3032" s="122" t="s">
        <v>3146</v>
      </c>
      <c r="E3032" s="122">
        <v>2012</v>
      </c>
      <c r="F3032" s="122" t="s">
        <v>3462</v>
      </c>
      <c r="G3032" s="122" t="s">
        <v>3172</v>
      </c>
      <c r="H3032" s="122" t="s">
        <v>3173</v>
      </c>
      <c r="K3032" s="122" t="s">
        <v>21509</v>
      </c>
      <c r="L3032" s="124" t="s">
        <v>21510</v>
      </c>
      <c r="M3032" s="122" t="s">
        <v>3154</v>
      </c>
      <c r="N3032" s="122">
        <v>75</v>
      </c>
      <c r="O3032" s="124" t="s">
        <v>21511</v>
      </c>
      <c r="P3032" s="124" t="s">
        <v>21512</v>
      </c>
      <c r="Q3032" s="124" t="s">
        <v>21513</v>
      </c>
      <c r="R3032" s="125">
        <v>43721.577627314815</v>
      </c>
      <c r="S3032" s="125">
        <v>43726.192557870374</v>
      </c>
      <c r="T3032" s="122" t="s">
        <v>3158</v>
      </c>
      <c r="U3032" s="122" t="s">
        <v>3158</v>
      </c>
      <c r="V3032" s="122" t="s">
        <v>3158</v>
      </c>
      <c r="W3032" s="122" t="s">
        <v>3158</v>
      </c>
      <c r="X3032" s="122" t="s">
        <v>3158</v>
      </c>
      <c r="Y3032" s="122" t="s">
        <v>3158</v>
      </c>
      <c r="Z3032" s="122">
        <v>0</v>
      </c>
      <c r="AA3032" s="122" t="s">
        <v>3158</v>
      </c>
      <c r="AB3032" s="122" t="s">
        <v>3158</v>
      </c>
      <c r="AC3032" s="122" t="s">
        <v>3158</v>
      </c>
      <c r="AD3032" s="125">
        <v>43726.192557870374</v>
      </c>
      <c r="AE3032" s="122" t="s">
        <v>3158</v>
      </c>
    </row>
    <row r="3033" spans="1:31" ht="13">
      <c r="A3033" s="122">
        <v>5880</v>
      </c>
      <c r="B3033" s="122" t="s">
        <v>21514</v>
      </c>
      <c r="C3033" s="122" t="s">
        <v>21515</v>
      </c>
      <c r="D3033" s="122" t="s">
        <v>3146</v>
      </c>
      <c r="E3033" s="122">
        <v>2013</v>
      </c>
      <c r="F3033" s="122" t="s">
        <v>3462</v>
      </c>
      <c r="G3033" s="122" t="s">
        <v>4325</v>
      </c>
      <c r="H3033" s="122" t="s">
        <v>3173</v>
      </c>
      <c r="K3033" s="122" t="s">
        <v>21516</v>
      </c>
      <c r="L3033" s="124" t="s">
        <v>21517</v>
      </c>
      <c r="M3033" s="122" t="s">
        <v>3154</v>
      </c>
      <c r="N3033" s="122">
        <v>75</v>
      </c>
      <c r="O3033" s="124" t="s">
        <v>21518</v>
      </c>
      <c r="P3033" s="124" t="s">
        <v>21519</v>
      </c>
      <c r="Q3033" s="124" t="s">
        <v>21520</v>
      </c>
      <c r="R3033" s="125">
        <v>43721.577627314815</v>
      </c>
      <c r="S3033" s="125">
        <v>43726.192557870374</v>
      </c>
      <c r="T3033" s="122" t="s">
        <v>3158</v>
      </c>
      <c r="U3033" s="122" t="s">
        <v>3158</v>
      </c>
      <c r="V3033" s="122" t="s">
        <v>3158</v>
      </c>
      <c r="W3033" s="122" t="s">
        <v>3158</v>
      </c>
      <c r="X3033" s="122" t="s">
        <v>3158</v>
      </c>
      <c r="Y3033" s="122" t="s">
        <v>3158</v>
      </c>
      <c r="Z3033" s="122">
        <v>0</v>
      </c>
      <c r="AA3033" s="122" t="s">
        <v>3158</v>
      </c>
      <c r="AB3033" s="122" t="s">
        <v>3158</v>
      </c>
      <c r="AC3033" s="122" t="s">
        <v>3158</v>
      </c>
      <c r="AD3033" s="125">
        <v>43726.192557870374</v>
      </c>
      <c r="AE3033" s="122" t="s">
        <v>3158</v>
      </c>
    </row>
    <row r="3034" spans="1:31" ht="13">
      <c r="A3034" s="122">
        <v>5881</v>
      </c>
      <c r="B3034" s="122" t="s">
        <v>21521</v>
      </c>
      <c r="C3034" s="122" t="s">
        <v>21522</v>
      </c>
      <c r="D3034" s="122" t="s">
        <v>3146</v>
      </c>
      <c r="E3034" s="122">
        <v>2016</v>
      </c>
      <c r="F3034" s="122" t="s">
        <v>3182</v>
      </c>
      <c r="G3034" s="122" t="s">
        <v>3172</v>
      </c>
      <c r="H3034" s="122" t="s">
        <v>3173</v>
      </c>
      <c r="K3034" s="122" t="s">
        <v>21523</v>
      </c>
      <c r="L3034" s="124" t="s">
        <v>21524</v>
      </c>
      <c r="M3034" s="122" t="s">
        <v>3154</v>
      </c>
      <c r="N3034" s="122">
        <v>75</v>
      </c>
      <c r="Q3034" s="124" t="s">
        <v>21525</v>
      </c>
      <c r="R3034" s="125">
        <v>43721.577627314815</v>
      </c>
      <c r="S3034" s="125">
        <v>43726.192557870374</v>
      </c>
      <c r="T3034" s="122" t="s">
        <v>3158</v>
      </c>
      <c r="U3034" s="122" t="s">
        <v>3158</v>
      </c>
      <c r="V3034" s="122" t="s">
        <v>3158</v>
      </c>
      <c r="W3034" s="122" t="s">
        <v>3158</v>
      </c>
      <c r="X3034" s="122" t="s">
        <v>3158</v>
      </c>
      <c r="Y3034" s="122" t="s">
        <v>3158</v>
      </c>
      <c r="Z3034" s="122">
        <v>0</v>
      </c>
      <c r="AA3034" s="122" t="s">
        <v>3158</v>
      </c>
      <c r="AB3034" s="122" t="s">
        <v>3158</v>
      </c>
      <c r="AC3034" s="122" t="s">
        <v>3158</v>
      </c>
      <c r="AD3034" s="125">
        <v>43726.192557870374</v>
      </c>
      <c r="AE3034" s="122" t="s">
        <v>3158</v>
      </c>
    </row>
    <row r="3035" spans="1:31" ht="13">
      <c r="A3035" s="122">
        <v>5882</v>
      </c>
      <c r="B3035" s="122" t="s">
        <v>21526</v>
      </c>
      <c r="C3035" s="122" t="s">
        <v>21527</v>
      </c>
      <c r="D3035" s="122" t="s">
        <v>3146</v>
      </c>
      <c r="E3035" s="122">
        <v>2017</v>
      </c>
      <c r="F3035" s="122" t="s">
        <v>3302</v>
      </c>
      <c r="G3035" s="122" t="s">
        <v>3172</v>
      </c>
      <c r="H3035" s="122" t="s">
        <v>3173</v>
      </c>
      <c r="K3035" s="122" t="s">
        <v>21528</v>
      </c>
      <c r="L3035" s="124" t="s">
        <v>21529</v>
      </c>
      <c r="M3035" s="122" t="s">
        <v>3154</v>
      </c>
      <c r="N3035" s="122">
        <v>75</v>
      </c>
      <c r="O3035" s="124" t="s">
        <v>21530</v>
      </c>
      <c r="Q3035" s="124" t="s">
        <v>21531</v>
      </c>
      <c r="R3035" s="125">
        <v>43721.577627314815</v>
      </c>
      <c r="S3035" s="125">
        <v>43726.192557870374</v>
      </c>
      <c r="T3035" s="122" t="s">
        <v>3158</v>
      </c>
      <c r="U3035" s="122" t="s">
        <v>3158</v>
      </c>
      <c r="V3035" s="122" t="s">
        <v>3158</v>
      </c>
      <c r="W3035" s="122" t="s">
        <v>3158</v>
      </c>
      <c r="X3035" s="122" t="s">
        <v>3158</v>
      </c>
      <c r="Y3035" s="122" t="s">
        <v>3158</v>
      </c>
      <c r="Z3035" s="122">
        <v>0</v>
      </c>
      <c r="AA3035" s="122" t="s">
        <v>3158</v>
      </c>
      <c r="AB3035" s="122" t="s">
        <v>3158</v>
      </c>
      <c r="AC3035" s="122" t="s">
        <v>3158</v>
      </c>
      <c r="AD3035" s="125">
        <v>43726.192557870374</v>
      </c>
      <c r="AE3035" s="122" t="s">
        <v>3158</v>
      </c>
    </row>
    <row r="3036" spans="1:31" ht="13">
      <c r="A3036" s="122">
        <v>5883</v>
      </c>
      <c r="B3036" s="122" t="s">
        <v>21532</v>
      </c>
      <c r="C3036" s="122" t="s">
        <v>21533</v>
      </c>
      <c r="D3036" s="122" t="s">
        <v>3146</v>
      </c>
      <c r="E3036" s="122">
        <v>2010</v>
      </c>
      <c r="F3036" s="122" t="s">
        <v>3302</v>
      </c>
      <c r="G3036" s="122" t="s">
        <v>21534</v>
      </c>
      <c r="H3036" s="122" t="s">
        <v>3173</v>
      </c>
      <c r="K3036" s="122" t="s">
        <v>21535</v>
      </c>
      <c r="L3036" s="124" t="s">
        <v>21536</v>
      </c>
      <c r="M3036" s="122" t="s">
        <v>3154</v>
      </c>
      <c r="N3036" s="122">
        <v>75</v>
      </c>
      <c r="R3036" s="125">
        <v>43721.577627314815</v>
      </c>
      <c r="S3036" s="125">
        <v>43726.192557870374</v>
      </c>
      <c r="T3036" s="122" t="s">
        <v>3158</v>
      </c>
      <c r="U3036" s="122" t="s">
        <v>3158</v>
      </c>
      <c r="V3036" s="122" t="s">
        <v>3158</v>
      </c>
      <c r="W3036" s="122" t="s">
        <v>3158</v>
      </c>
      <c r="X3036" s="122" t="s">
        <v>3158</v>
      </c>
      <c r="Y3036" s="122" t="s">
        <v>3158</v>
      </c>
      <c r="Z3036" s="122">
        <v>0</v>
      </c>
      <c r="AA3036" s="122" t="s">
        <v>3158</v>
      </c>
      <c r="AB3036" s="122" t="s">
        <v>3158</v>
      </c>
      <c r="AC3036" s="122" t="s">
        <v>3158</v>
      </c>
      <c r="AD3036" s="125">
        <v>43726.192557870374</v>
      </c>
      <c r="AE3036" s="122" t="s">
        <v>3158</v>
      </c>
    </row>
    <row r="3037" spans="1:31" ht="13">
      <c r="A3037" s="122">
        <v>5884</v>
      </c>
      <c r="B3037" s="122" t="s">
        <v>21537</v>
      </c>
      <c r="C3037" s="122" t="s">
        <v>21538</v>
      </c>
      <c r="D3037" s="122" t="s">
        <v>3146</v>
      </c>
      <c r="E3037" s="122">
        <v>2013</v>
      </c>
      <c r="F3037" s="122" t="s">
        <v>3462</v>
      </c>
      <c r="G3037" s="122" t="s">
        <v>3172</v>
      </c>
      <c r="H3037" s="122" t="s">
        <v>3173</v>
      </c>
      <c r="K3037" s="122" t="s">
        <v>21539</v>
      </c>
      <c r="L3037" s="124" t="s">
        <v>21540</v>
      </c>
      <c r="M3037" s="122" t="s">
        <v>3154</v>
      </c>
      <c r="N3037" s="122">
        <v>75</v>
      </c>
      <c r="O3037" s="124" t="s">
        <v>21541</v>
      </c>
      <c r="P3037" s="124" t="s">
        <v>21542</v>
      </c>
      <c r="Q3037" s="124" t="s">
        <v>21543</v>
      </c>
      <c r="R3037" s="125">
        <v>43721.577627314815</v>
      </c>
      <c r="S3037" s="125">
        <v>43726.192557870374</v>
      </c>
      <c r="T3037" s="122" t="s">
        <v>3158</v>
      </c>
      <c r="U3037" s="122" t="s">
        <v>3158</v>
      </c>
      <c r="V3037" s="122" t="s">
        <v>3158</v>
      </c>
      <c r="W3037" s="122" t="s">
        <v>3158</v>
      </c>
      <c r="X3037" s="122" t="s">
        <v>3158</v>
      </c>
      <c r="Y3037" s="122" t="s">
        <v>3158</v>
      </c>
      <c r="Z3037" s="122">
        <v>0</v>
      </c>
      <c r="AA3037" s="122" t="s">
        <v>3158</v>
      </c>
      <c r="AB3037" s="122" t="s">
        <v>3158</v>
      </c>
      <c r="AC3037" s="122" t="s">
        <v>3158</v>
      </c>
      <c r="AD3037" s="125">
        <v>43726.192557870374</v>
      </c>
      <c r="AE3037" s="122" t="s">
        <v>3158</v>
      </c>
    </row>
    <row r="3038" spans="1:31" ht="13">
      <c r="A3038" s="122">
        <v>5885</v>
      </c>
      <c r="B3038" s="122" t="s">
        <v>21544</v>
      </c>
      <c r="C3038" s="122" t="s">
        <v>21545</v>
      </c>
      <c r="D3038" s="122" t="s">
        <v>3146</v>
      </c>
      <c r="E3038" s="122">
        <v>2011</v>
      </c>
      <c r="F3038" s="122" t="s">
        <v>3462</v>
      </c>
      <c r="G3038" s="122" t="s">
        <v>4325</v>
      </c>
      <c r="H3038" s="122" t="s">
        <v>3173</v>
      </c>
      <c r="K3038" s="122" t="s">
        <v>21546</v>
      </c>
      <c r="L3038" s="124" t="s">
        <v>21547</v>
      </c>
      <c r="M3038" s="122" t="s">
        <v>3154</v>
      </c>
      <c r="N3038" s="122">
        <v>75</v>
      </c>
      <c r="O3038" s="124" t="s">
        <v>21548</v>
      </c>
      <c r="P3038" s="124" t="s">
        <v>21549</v>
      </c>
      <c r="Q3038" s="124" t="s">
        <v>21550</v>
      </c>
      <c r="R3038" s="125">
        <v>43721.577627314815</v>
      </c>
      <c r="S3038" s="125">
        <v>43726.192557870374</v>
      </c>
      <c r="T3038" s="122" t="s">
        <v>3158</v>
      </c>
      <c r="U3038" s="122" t="s">
        <v>3158</v>
      </c>
      <c r="V3038" s="122" t="s">
        <v>3158</v>
      </c>
      <c r="W3038" s="122" t="s">
        <v>3158</v>
      </c>
      <c r="X3038" s="122" t="s">
        <v>3158</v>
      </c>
      <c r="Y3038" s="122" t="s">
        <v>3158</v>
      </c>
      <c r="Z3038" s="122">
        <v>0</v>
      </c>
      <c r="AA3038" s="122" t="s">
        <v>3158</v>
      </c>
      <c r="AB3038" s="122" t="s">
        <v>3158</v>
      </c>
      <c r="AC3038" s="122" t="s">
        <v>3158</v>
      </c>
      <c r="AD3038" s="125">
        <v>43726.192557870374</v>
      </c>
      <c r="AE3038" s="122" t="s">
        <v>3158</v>
      </c>
    </row>
    <row r="3039" spans="1:31" ht="13">
      <c r="A3039" s="122">
        <v>5886</v>
      </c>
      <c r="B3039" s="122" t="s">
        <v>21551</v>
      </c>
      <c r="C3039" s="122" t="s">
        <v>21552</v>
      </c>
      <c r="D3039" s="122" t="s">
        <v>3146</v>
      </c>
      <c r="E3039" s="122">
        <v>2016</v>
      </c>
      <c r="F3039" s="122" t="s">
        <v>3182</v>
      </c>
      <c r="G3039" s="122" t="s">
        <v>3172</v>
      </c>
      <c r="H3039" s="122" t="s">
        <v>3173</v>
      </c>
      <c r="K3039" s="122" t="s">
        <v>21553</v>
      </c>
      <c r="L3039" s="124" t="s">
        <v>21554</v>
      </c>
      <c r="M3039" s="122" t="s">
        <v>3154</v>
      </c>
      <c r="N3039" s="122">
        <v>75</v>
      </c>
      <c r="Q3039" s="124" t="s">
        <v>21555</v>
      </c>
      <c r="R3039" s="125">
        <v>43721.577627314815</v>
      </c>
      <c r="S3039" s="125">
        <v>43726.192557870374</v>
      </c>
      <c r="T3039" s="122" t="s">
        <v>3158</v>
      </c>
      <c r="U3039" s="122" t="s">
        <v>3158</v>
      </c>
      <c r="V3039" s="122" t="s">
        <v>3158</v>
      </c>
      <c r="W3039" s="122" t="s">
        <v>3158</v>
      </c>
      <c r="X3039" s="122" t="s">
        <v>3158</v>
      </c>
      <c r="Y3039" s="122" t="s">
        <v>3158</v>
      </c>
      <c r="Z3039" s="122">
        <v>0</v>
      </c>
      <c r="AA3039" s="122" t="s">
        <v>3158</v>
      </c>
      <c r="AB3039" s="122" t="s">
        <v>3158</v>
      </c>
      <c r="AC3039" s="122" t="s">
        <v>3158</v>
      </c>
      <c r="AD3039" s="125">
        <v>43726.192557870374</v>
      </c>
      <c r="AE3039" s="122" t="s">
        <v>3158</v>
      </c>
    </row>
    <row r="3040" spans="1:31" ht="13">
      <c r="A3040" s="122">
        <v>5887</v>
      </c>
      <c r="B3040" s="122" t="s">
        <v>21556</v>
      </c>
      <c r="C3040" s="122" t="s">
        <v>21557</v>
      </c>
      <c r="D3040" s="122" t="s">
        <v>3146</v>
      </c>
      <c r="E3040" s="122">
        <v>2012</v>
      </c>
      <c r="F3040" s="122" t="s">
        <v>14056</v>
      </c>
      <c r="G3040" s="122" t="s">
        <v>3172</v>
      </c>
      <c r="H3040" s="122" t="s">
        <v>3173</v>
      </c>
      <c r="K3040" s="122" t="s">
        <v>21558</v>
      </c>
      <c r="L3040" s="124" t="s">
        <v>21559</v>
      </c>
      <c r="M3040" s="122" t="s">
        <v>3154</v>
      </c>
      <c r="N3040" s="122">
        <v>75</v>
      </c>
      <c r="R3040" s="125">
        <v>43721.577627314815</v>
      </c>
      <c r="S3040" s="125">
        <v>43726.192557870374</v>
      </c>
      <c r="T3040" s="122" t="s">
        <v>3158</v>
      </c>
      <c r="U3040" s="122" t="s">
        <v>3158</v>
      </c>
      <c r="V3040" s="122" t="s">
        <v>3158</v>
      </c>
      <c r="W3040" s="122" t="s">
        <v>3158</v>
      </c>
      <c r="X3040" s="122" t="s">
        <v>3158</v>
      </c>
      <c r="Y3040" s="122" t="s">
        <v>3158</v>
      </c>
      <c r="Z3040" s="122">
        <v>0</v>
      </c>
      <c r="AA3040" s="122" t="s">
        <v>3158</v>
      </c>
      <c r="AB3040" s="122" t="s">
        <v>3158</v>
      </c>
      <c r="AC3040" s="122" t="s">
        <v>3158</v>
      </c>
      <c r="AD3040" s="125">
        <v>43726.192557870374</v>
      </c>
      <c r="AE3040" s="122" t="s">
        <v>3158</v>
      </c>
    </row>
    <row r="3041" spans="1:31" ht="13">
      <c r="A3041" s="122">
        <v>5888</v>
      </c>
      <c r="B3041" s="122" t="s">
        <v>21560</v>
      </c>
      <c r="C3041" s="122" t="s">
        <v>21561</v>
      </c>
      <c r="D3041" s="122" t="s">
        <v>3146</v>
      </c>
      <c r="E3041" s="122">
        <v>2013</v>
      </c>
      <c r="F3041" s="122" t="s">
        <v>3462</v>
      </c>
      <c r="G3041" s="122" t="s">
        <v>4325</v>
      </c>
      <c r="H3041" s="122" t="s">
        <v>3173</v>
      </c>
      <c r="K3041" s="122" t="s">
        <v>21562</v>
      </c>
      <c r="L3041" s="124" t="s">
        <v>21563</v>
      </c>
      <c r="M3041" s="122" t="s">
        <v>3154</v>
      </c>
      <c r="N3041" s="122">
        <v>75</v>
      </c>
      <c r="O3041" s="124" t="s">
        <v>21564</v>
      </c>
      <c r="P3041" s="124" t="s">
        <v>21565</v>
      </c>
      <c r="Q3041" s="124" t="s">
        <v>21566</v>
      </c>
      <c r="R3041" s="125">
        <v>43721.577627314815</v>
      </c>
      <c r="S3041" s="125">
        <v>43726.192557870374</v>
      </c>
      <c r="T3041" s="122" t="s">
        <v>3158</v>
      </c>
      <c r="U3041" s="122" t="s">
        <v>3158</v>
      </c>
      <c r="V3041" s="122" t="s">
        <v>3158</v>
      </c>
      <c r="W3041" s="122" t="s">
        <v>3158</v>
      </c>
      <c r="X3041" s="122" t="s">
        <v>3158</v>
      </c>
      <c r="Y3041" s="122" t="s">
        <v>3158</v>
      </c>
      <c r="Z3041" s="122">
        <v>0</v>
      </c>
      <c r="AA3041" s="122" t="s">
        <v>3158</v>
      </c>
      <c r="AB3041" s="122" t="s">
        <v>3158</v>
      </c>
      <c r="AC3041" s="122" t="s">
        <v>3158</v>
      </c>
      <c r="AD3041" s="125">
        <v>43726.192557870374</v>
      </c>
      <c r="AE3041" s="122" t="s">
        <v>3158</v>
      </c>
    </row>
    <row r="3042" spans="1:31" ht="13">
      <c r="A3042" s="122">
        <v>5889</v>
      </c>
      <c r="B3042" s="122" t="s">
        <v>21567</v>
      </c>
      <c r="C3042" s="122" t="s">
        <v>21568</v>
      </c>
      <c r="D3042" s="122" t="s">
        <v>3146</v>
      </c>
      <c r="E3042" s="122">
        <v>0</v>
      </c>
      <c r="F3042" s="122" t="s">
        <v>3206</v>
      </c>
      <c r="G3042" s="122" t="s">
        <v>7675</v>
      </c>
      <c r="H3042" s="122" t="s">
        <v>3173</v>
      </c>
      <c r="K3042" s="122" t="s">
        <v>21569</v>
      </c>
      <c r="L3042" s="124" t="s">
        <v>21570</v>
      </c>
      <c r="M3042" s="122" t="s">
        <v>3154</v>
      </c>
      <c r="N3042" s="122">
        <v>75</v>
      </c>
      <c r="P3042" s="124" t="s">
        <v>21571</v>
      </c>
      <c r="Q3042" s="124" t="s">
        <v>21572</v>
      </c>
      <c r="R3042" s="125">
        <v>43721.577627314815</v>
      </c>
      <c r="S3042" s="125">
        <v>43726.192557870374</v>
      </c>
      <c r="T3042" s="122" t="s">
        <v>3158</v>
      </c>
      <c r="U3042" s="122" t="s">
        <v>3158</v>
      </c>
      <c r="V3042" s="122" t="s">
        <v>3158</v>
      </c>
      <c r="W3042" s="122" t="s">
        <v>3158</v>
      </c>
      <c r="X3042" s="122" t="s">
        <v>3158</v>
      </c>
      <c r="Y3042" s="122" t="s">
        <v>3158</v>
      </c>
      <c r="Z3042" s="122">
        <v>0</v>
      </c>
      <c r="AA3042" s="122" t="s">
        <v>3158</v>
      </c>
      <c r="AB3042" s="122" t="s">
        <v>3158</v>
      </c>
      <c r="AC3042" s="122" t="s">
        <v>3158</v>
      </c>
      <c r="AD3042" s="125">
        <v>43726.192557870374</v>
      </c>
      <c r="AE3042" s="122" t="s">
        <v>3158</v>
      </c>
    </row>
    <row r="3043" spans="1:31" ht="13">
      <c r="A3043" s="122">
        <v>5890</v>
      </c>
      <c r="B3043" s="122" t="s">
        <v>21573</v>
      </c>
      <c r="C3043" s="122" t="s">
        <v>21574</v>
      </c>
      <c r="D3043" s="122" t="s">
        <v>3146</v>
      </c>
      <c r="E3043" s="122">
        <v>2017</v>
      </c>
      <c r="F3043" s="122" t="s">
        <v>3721</v>
      </c>
      <c r="G3043" s="122" t="s">
        <v>4325</v>
      </c>
      <c r="H3043" s="122" t="s">
        <v>3173</v>
      </c>
      <c r="I3043" s="126">
        <v>44967</v>
      </c>
      <c r="K3043" s="122" t="s">
        <v>21575</v>
      </c>
      <c r="L3043" s="124" t="s">
        <v>21576</v>
      </c>
      <c r="M3043" s="122" t="s">
        <v>3154</v>
      </c>
      <c r="N3043" s="122">
        <v>75</v>
      </c>
      <c r="O3043" s="124" t="s">
        <v>21577</v>
      </c>
      <c r="Q3043" s="124" t="s">
        <v>21578</v>
      </c>
      <c r="R3043" s="125">
        <v>43721.577627314815</v>
      </c>
      <c r="S3043" s="125">
        <v>43726.192557870374</v>
      </c>
      <c r="T3043" s="122" t="s">
        <v>3158</v>
      </c>
      <c r="U3043" s="122" t="s">
        <v>3158</v>
      </c>
      <c r="V3043" s="122" t="s">
        <v>3158</v>
      </c>
      <c r="W3043" s="122" t="s">
        <v>3158</v>
      </c>
      <c r="X3043" s="122" t="s">
        <v>3158</v>
      </c>
      <c r="Y3043" s="122" t="s">
        <v>3158</v>
      </c>
      <c r="Z3043" s="122">
        <v>0</v>
      </c>
      <c r="AA3043" s="122" t="s">
        <v>3158</v>
      </c>
      <c r="AB3043" s="122" t="s">
        <v>3158</v>
      </c>
      <c r="AC3043" s="122" t="s">
        <v>3158</v>
      </c>
      <c r="AD3043" s="125">
        <v>43726.192557870374</v>
      </c>
      <c r="AE3043" s="122" t="s">
        <v>3158</v>
      </c>
    </row>
    <row r="3044" spans="1:31" ht="13">
      <c r="A3044" s="122">
        <v>5891</v>
      </c>
      <c r="B3044" s="122" t="s">
        <v>2682</v>
      </c>
      <c r="C3044" s="122" t="s">
        <v>21579</v>
      </c>
      <c r="D3044" s="122" t="s">
        <v>3146</v>
      </c>
      <c r="E3044" s="122">
        <v>2014</v>
      </c>
      <c r="F3044" s="122" t="s">
        <v>3225</v>
      </c>
      <c r="G3044" s="122" t="s">
        <v>21580</v>
      </c>
      <c r="H3044" s="122" t="s">
        <v>3173</v>
      </c>
      <c r="I3044" s="122" t="s">
        <v>4340</v>
      </c>
      <c r="J3044" s="122" t="s">
        <v>21581</v>
      </c>
      <c r="K3044" s="122" t="s">
        <v>21582</v>
      </c>
      <c r="L3044" s="124" t="s">
        <v>21583</v>
      </c>
      <c r="M3044" s="122" t="s">
        <v>3154</v>
      </c>
      <c r="N3044" s="122">
        <v>75</v>
      </c>
      <c r="O3044" s="124" t="s">
        <v>21584</v>
      </c>
      <c r="P3044" s="122" t="s">
        <v>3158</v>
      </c>
      <c r="Q3044" s="122" t="s">
        <v>3158</v>
      </c>
      <c r="R3044" s="125">
        <v>43721.577627314815</v>
      </c>
      <c r="S3044" s="125">
        <v>43734.250254629631</v>
      </c>
      <c r="T3044" s="122">
        <v>64</v>
      </c>
      <c r="U3044" s="122" t="s">
        <v>4431</v>
      </c>
      <c r="V3044" s="122" t="s">
        <v>3204</v>
      </c>
      <c r="W3044" s="122" t="s">
        <v>3158</v>
      </c>
      <c r="X3044" s="122" t="s">
        <v>3204</v>
      </c>
      <c r="Y3044" s="122" t="s">
        <v>3158</v>
      </c>
      <c r="Z3044" s="122">
        <v>0</v>
      </c>
      <c r="AA3044" s="122" t="s">
        <v>3158</v>
      </c>
      <c r="AB3044" s="122" t="s">
        <v>3158</v>
      </c>
      <c r="AC3044" s="122" t="s">
        <v>3158</v>
      </c>
      <c r="AD3044" s="125">
        <v>43726.192557870374</v>
      </c>
      <c r="AE3044" s="122" t="s">
        <v>3158</v>
      </c>
    </row>
    <row r="3045" spans="1:31" ht="13">
      <c r="A3045" s="122">
        <v>5892</v>
      </c>
      <c r="B3045" s="122" t="s">
        <v>21585</v>
      </c>
      <c r="C3045" s="122" t="s">
        <v>21586</v>
      </c>
      <c r="D3045" s="122" t="s">
        <v>3146</v>
      </c>
      <c r="E3045" s="122">
        <v>2016</v>
      </c>
      <c r="F3045" s="122" t="s">
        <v>3862</v>
      </c>
      <c r="G3045" s="122" t="s">
        <v>21587</v>
      </c>
      <c r="H3045" s="122" t="s">
        <v>21588</v>
      </c>
      <c r="I3045" s="122" t="s">
        <v>4340</v>
      </c>
      <c r="J3045" s="122" t="s">
        <v>21589</v>
      </c>
      <c r="K3045" s="122" t="s">
        <v>21590</v>
      </c>
      <c r="L3045" s="124" t="s">
        <v>21591</v>
      </c>
      <c r="M3045" s="122" t="s">
        <v>3154</v>
      </c>
      <c r="N3045" s="122">
        <v>75</v>
      </c>
      <c r="O3045" s="122" t="s">
        <v>3158</v>
      </c>
      <c r="P3045" s="122" t="s">
        <v>3158</v>
      </c>
      <c r="Q3045" s="124" t="s">
        <v>21592</v>
      </c>
      <c r="R3045" s="125">
        <v>43721.577627314815</v>
      </c>
      <c r="S3045" s="125">
        <v>43865.646539351852</v>
      </c>
      <c r="T3045" s="122">
        <v>64</v>
      </c>
      <c r="U3045" s="122" t="s">
        <v>6126</v>
      </c>
      <c r="V3045" s="122" t="s">
        <v>3173</v>
      </c>
      <c r="W3045" s="122" t="s">
        <v>3158</v>
      </c>
      <c r="X3045" s="122" t="s">
        <v>3204</v>
      </c>
      <c r="Y3045" s="122" t="s">
        <v>3158</v>
      </c>
      <c r="Z3045" s="122">
        <v>0</v>
      </c>
      <c r="AA3045" s="122" t="s">
        <v>3158</v>
      </c>
      <c r="AB3045" s="122" t="s">
        <v>3158</v>
      </c>
      <c r="AC3045" s="122" t="s">
        <v>3158</v>
      </c>
      <c r="AD3045" s="125">
        <v>43726.192557870374</v>
      </c>
      <c r="AE3045" s="122" t="s">
        <v>3158</v>
      </c>
    </row>
    <row r="3046" spans="1:31" ht="13">
      <c r="A3046" s="122">
        <v>5894</v>
      </c>
      <c r="B3046" s="122" t="s">
        <v>21593</v>
      </c>
      <c r="C3046" s="122" t="s">
        <v>21594</v>
      </c>
      <c r="D3046" s="122" t="s">
        <v>3146</v>
      </c>
      <c r="E3046" s="122">
        <v>2017</v>
      </c>
      <c r="F3046" s="122" t="s">
        <v>3342</v>
      </c>
      <c r="G3046" s="122" t="s">
        <v>4387</v>
      </c>
      <c r="H3046" s="122" t="s">
        <v>3521</v>
      </c>
      <c r="I3046" s="122" t="s">
        <v>3326</v>
      </c>
      <c r="K3046" s="122" t="s">
        <v>21595</v>
      </c>
      <c r="L3046" s="124" t="s">
        <v>21596</v>
      </c>
      <c r="M3046" s="122" t="s">
        <v>3154</v>
      </c>
      <c r="N3046" s="122">
        <v>75</v>
      </c>
      <c r="O3046" s="124" t="s">
        <v>21597</v>
      </c>
      <c r="Q3046" s="124" t="s">
        <v>21598</v>
      </c>
      <c r="R3046" s="125">
        <v>43721.577627314815</v>
      </c>
      <c r="S3046" s="125">
        <v>43726.192557870374</v>
      </c>
      <c r="T3046" s="122" t="s">
        <v>3158</v>
      </c>
      <c r="U3046" s="122" t="s">
        <v>3158</v>
      </c>
      <c r="V3046" s="122" t="s">
        <v>3158</v>
      </c>
      <c r="W3046" s="122" t="s">
        <v>3158</v>
      </c>
      <c r="X3046" s="122" t="s">
        <v>3158</v>
      </c>
      <c r="Y3046" s="122" t="s">
        <v>3158</v>
      </c>
      <c r="Z3046" s="122">
        <v>0</v>
      </c>
      <c r="AA3046" s="122" t="s">
        <v>3158</v>
      </c>
      <c r="AB3046" s="122" t="s">
        <v>3158</v>
      </c>
      <c r="AC3046" s="122" t="s">
        <v>3158</v>
      </c>
      <c r="AD3046" s="125">
        <v>43726.192557870374</v>
      </c>
      <c r="AE3046" s="122" t="s">
        <v>3158</v>
      </c>
    </row>
    <row r="3047" spans="1:31" ht="13">
      <c r="A3047" s="122">
        <v>5895</v>
      </c>
      <c r="B3047" s="122" t="s">
        <v>21599</v>
      </c>
      <c r="C3047" s="122" t="s">
        <v>21600</v>
      </c>
      <c r="D3047" s="122" t="s">
        <v>3146</v>
      </c>
      <c r="E3047" s="122">
        <v>2012</v>
      </c>
      <c r="F3047" s="122" t="s">
        <v>3342</v>
      </c>
      <c r="G3047" s="122" t="s">
        <v>3976</v>
      </c>
      <c r="H3047" s="122" t="s">
        <v>4141</v>
      </c>
      <c r="I3047" s="122" t="s">
        <v>3375</v>
      </c>
      <c r="J3047" s="122" t="s">
        <v>21601</v>
      </c>
      <c r="K3047" s="122" t="s">
        <v>21602</v>
      </c>
      <c r="L3047" s="124" t="s">
        <v>21603</v>
      </c>
      <c r="M3047" s="122" t="s">
        <v>3154</v>
      </c>
      <c r="N3047" s="122">
        <v>75</v>
      </c>
      <c r="O3047" s="124" t="s">
        <v>21604</v>
      </c>
      <c r="P3047" s="124" t="s">
        <v>21605</v>
      </c>
      <c r="Q3047" s="124" t="s">
        <v>21606</v>
      </c>
      <c r="R3047" s="125">
        <v>43721.577627314815</v>
      </c>
      <c r="S3047" s="125">
        <v>43726.192557870374</v>
      </c>
      <c r="T3047" s="122" t="s">
        <v>3158</v>
      </c>
      <c r="U3047" s="122" t="s">
        <v>3158</v>
      </c>
      <c r="V3047" s="122" t="s">
        <v>3158</v>
      </c>
      <c r="W3047" s="122" t="s">
        <v>3158</v>
      </c>
      <c r="X3047" s="122" t="s">
        <v>3158</v>
      </c>
      <c r="Y3047" s="122" t="s">
        <v>3158</v>
      </c>
      <c r="Z3047" s="122">
        <v>0</v>
      </c>
      <c r="AA3047" s="122" t="s">
        <v>3158</v>
      </c>
      <c r="AB3047" s="122" t="s">
        <v>3158</v>
      </c>
      <c r="AC3047" s="122" t="s">
        <v>3158</v>
      </c>
      <c r="AD3047" s="125">
        <v>43726.192557870374</v>
      </c>
      <c r="AE3047" s="122" t="s">
        <v>3158</v>
      </c>
    </row>
    <row r="3048" spans="1:31" ht="13">
      <c r="A3048" s="122">
        <v>5896</v>
      </c>
      <c r="B3048" s="122" t="s">
        <v>21607</v>
      </c>
      <c r="C3048" s="122" t="s">
        <v>21608</v>
      </c>
      <c r="D3048" s="122" t="s">
        <v>3146</v>
      </c>
      <c r="E3048" s="122">
        <v>2016</v>
      </c>
      <c r="F3048" s="122" t="s">
        <v>3287</v>
      </c>
      <c r="G3048" s="122" t="s">
        <v>3976</v>
      </c>
      <c r="H3048" s="122" t="s">
        <v>21609</v>
      </c>
      <c r="I3048" s="126">
        <v>44967</v>
      </c>
      <c r="K3048" s="122" t="s">
        <v>21610</v>
      </c>
      <c r="L3048" s="124" t="s">
        <v>21611</v>
      </c>
      <c r="M3048" s="122" t="s">
        <v>3154</v>
      </c>
      <c r="N3048" s="122">
        <v>75</v>
      </c>
      <c r="Q3048" s="124" t="s">
        <v>21612</v>
      </c>
      <c r="R3048" s="125">
        <v>43721.577627314815</v>
      </c>
      <c r="S3048" s="125">
        <v>43726.192557870374</v>
      </c>
      <c r="T3048" s="122" t="s">
        <v>3158</v>
      </c>
      <c r="U3048" s="122" t="s">
        <v>3158</v>
      </c>
      <c r="V3048" s="122" t="s">
        <v>3158</v>
      </c>
      <c r="W3048" s="122" t="s">
        <v>3158</v>
      </c>
      <c r="X3048" s="122" t="s">
        <v>3158</v>
      </c>
      <c r="Y3048" s="122" t="s">
        <v>3158</v>
      </c>
      <c r="Z3048" s="122">
        <v>0</v>
      </c>
      <c r="AA3048" s="122" t="s">
        <v>3158</v>
      </c>
      <c r="AB3048" s="122" t="s">
        <v>3158</v>
      </c>
      <c r="AC3048" s="122" t="s">
        <v>3158</v>
      </c>
      <c r="AD3048" s="125">
        <v>43726.192557870374</v>
      </c>
      <c r="AE3048" s="122" t="s">
        <v>3158</v>
      </c>
    </row>
    <row r="3049" spans="1:31" ht="13">
      <c r="A3049" s="122">
        <v>5897</v>
      </c>
      <c r="B3049" s="122" t="s">
        <v>21613</v>
      </c>
      <c r="C3049" s="122" t="s">
        <v>21614</v>
      </c>
      <c r="D3049" s="122" t="s">
        <v>3146</v>
      </c>
      <c r="E3049" s="122">
        <v>2016</v>
      </c>
      <c r="F3049" s="122" t="s">
        <v>3255</v>
      </c>
      <c r="G3049" s="122" t="s">
        <v>21615</v>
      </c>
      <c r="H3049" s="122" t="s">
        <v>3384</v>
      </c>
      <c r="K3049" s="122" t="s">
        <v>21616</v>
      </c>
      <c r="L3049" s="124" t="s">
        <v>21617</v>
      </c>
      <c r="M3049" s="122" t="s">
        <v>3154</v>
      </c>
      <c r="N3049" s="122">
        <v>75</v>
      </c>
      <c r="Q3049" s="124" t="s">
        <v>21618</v>
      </c>
      <c r="R3049" s="125">
        <v>43721.577627314815</v>
      </c>
      <c r="S3049" s="125">
        <v>43726.192557870374</v>
      </c>
      <c r="T3049" s="122" t="s">
        <v>3158</v>
      </c>
      <c r="U3049" s="122" t="s">
        <v>3158</v>
      </c>
      <c r="V3049" s="122" t="s">
        <v>3158</v>
      </c>
      <c r="W3049" s="122" t="s">
        <v>3158</v>
      </c>
      <c r="X3049" s="122" t="s">
        <v>3158</v>
      </c>
      <c r="Y3049" s="122" t="s">
        <v>3158</v>
      </c>
      <c r="Z3049" s="122">
        <v>0</v>
      </c>
      <c r="AA3049" s="122" t="s">
        <v>3158</v>
      </c>
      <c r="AB3049" s="122" t="s">
        <v>3158</v>
      </c>
      <c r="AC3049" s="122" t="s">
        <v>3158</v>
      </c>
      <c r="AD3049" s="125">
        <v>43726.192557870374</v>
      </c>
      <c r="AE3049" s="122" t="s">
        <v>3158</v>
      </c>
    </row>
    <row r="3050" spans="1:31" ht="13">
      <c r="A3050" s="122">
        <v>5899</v>
      </c>
      <c r="B3050" s="124" t="s">
        <v>21619</v>
      </c>
      <c r="C3050" s="122" t="s">
        <v>21620</v>
      </c>
      <c r="D3050" s="122" t="s">
        <v>3146</v>
      </c>
      <c r="E3050" s="122">
        <v>0</v>
      </c>
      <c r="F3050" s="122" t="s">
        <v>3255</v>
      </c>
      <c r="G3050" s="122" t="s">
        <v>3425</v>
      </c>
      <c r="H3050" s="122" t="s">
        <v>3426</v>
      </c>
      <c r="K3050" s="122" t="s">
        <v>21621</v>
      </c>
      <c r="L3050" s="124" t="s">
        <v>21619</v>
      </c>
      <c r="M3050" s="122" t="s">
        <v>3154</v>
      </c>
      <c r="N3050" s="122">
        <v>75</v>
      </c>
      <c r="R3050" s="125">
        <v>43721.577627314815</v>
      </c>
      <c r="S3050" s="125">
        <v>43726.192557870374</v>
      </c>
      <c r="T3050" s="122" t="s">
        <v>3158</v>
      </c>
      <c r="U3050" s="122" t="s">
        <v>3158</v>
      </c>
      <c r="V3050" s="122" t="s">
        <v>3158</v>
      </c>
      <c r="W3050" s="122" t="s">
        <v>3158</v>
      </c>
      <c r="X3050" s="122" t="s">
        <v>3158</v>
      </c>
      <c r="Y3050" s="122" t="s">
        <v>3158</v>
      </c>
      <c r="Z3050" s="122">
        <v>0</v>
      </c>
      <c r="AA3050" s="122" t="s">
        <v>3158</v>
      </c>
      <c r="AB3050" s="122" t="s">
        <v>3158</v>
      </c>
      <c r="AC3050" s="122" t="s">
        <v>3158</v>
      </c>
      <c r="AD3050" s="125">
        <v>43726.192557870374</v>
      </c>
      <c r="AE3050" s="122" t="s">
        <v>3158</v>
      </c>
    </row>
    <row r="3051" spans="1:31" ht="13">
      <c r="A3051" s="122">
        <v>5901</v>
      </c>
      <c r="B3051" s="122" t="s">
        <v>21622</v>
      </c>
      <c r="C3051" s="122" t="s">
        <v>21623</v>
      </c>
      <c r="D3051" s="122" t="s">
        <v>3146</v>
      </c>
      <c r="E3051" s="122">
        <v>2016</v>
      </c>
      <c r="F3051" s="122" t="s">
        <v>7479</v>
      </c>
      <c r="G3051" s="122" t="s">
        <v>3245</v>
      </c>
      <c r="H3051" s="122" t="s">
        <v>3195</v>
      </c>
      <c r="I3051" s="126">
        <v>44936</v>
      </c>
      <c r="J3051" s="122" t="s">
        <v>21624</v>
      </c>
      <c r="K3051" s="122" t="s">
        <v>21625</v>
      </c>
      <c r="L3051" s="124" t="s">
        <v>21626</v>
      </c>
      <c r="M3051" s="122" t="s">
        <v>3154</v>
      </c>
      <c r="N3051" s="122">
        <v>75</v>
      </c>
      <c r="O3051" s="124" t="s">
        <v>21627</v>
      </c>
      <c r="P3051" s="124" t="s">
        <v>21628</v>
      </c>
      <c r="Q3051" s="124" t="s">
        <v>21629</v>
      </c>
      <c r="R3051" s="125">
        <v>43721.577627314815</v>
      </c>
      <c r="S3051" s="125">
        <v>43726.192557870374</v>
      </c>
      <c r="T3051" s="122" t="s">
        <v>3158</v>
      </c>
      <c r="U3051" s="122" t="s">
        <v>3158</v>
      </c>
      <c r="V3051" s="122" t="s">
        <v>3158</v>
      </c>
      <c r="W3051" s="122" t="s">
        <v>3158</v>
      </c>
      <c r="X3051" s="122" t="s">
        <v>3158</v>
      </c>
      <c r="Y3051" s="122" t="s">
        <v>3158</v>
      </c>
      <c r="Z3051" s="122">
        <v>0</v>
      </c>
      <c r="AA3051" s="122" t="s">
        <v>3158</v>
      </c>
      <c r="AB3051" s="122" t="s">
        <v>3158</v>
      </c>
      <c r="AC3051" s="122" t="s">
        <v>3158</v>
      </c>
      <c r="AD3051" s="125">
        <v>43726.192557870374</v>
      </c>
      <c r="AE3051" s="122" t="s">
        <v>3158</v>
      </c>
    </row>
    <row r="3052" spans="1:31" ht="13">
      <c r="A3052" s="122">
        <v>5902</v>
      </c>
      <c r="B3052" s="122" t="s">
        <v>21630</v>
      </c>
      <c r="C3052" s="122" t="s">
        <v>21631</v>
      </c>
      <c r="D3052" s="122" t="s">
        <v>3146</v>
      </c>
      <c r="E3052" s="122">
        <v>2016</v>
      </c>
      <c r="F3052" s="122" t="s">
        <v>21632</v>
      </c>
      <c r="G3052" s="122" t="s">
        <v>4128</v>
      </c>
      <c r="H3052" s="122" t="s">
        <v>4129</v>
      </c>
      <c r="I3052" s="122" t="s">
        <v>3326</v>
      </c>
      <c r="K3052" s="122" t="s">
        <v>21633</v>
      </c>
      <c r="L3052" s="124" t="s">
        <v>21634</v>
      </c>
      <c r="M3052" s="122" t="s">
        <v>3154</v>
      </c>
      <c r="N3052" s="122">
        <v>75</v>
      </c>
      <c r="Q3052" s="124" t="s">
        <v>21635</v>
      </c>
      <c r="R3052" s="125">
        <v>43721.577627314815</v>
      </c>
      <c r="S3052" s="125">
        <v>43726.192557870374</v>
      </c>
      <c r="T3052" s="122" t="s">
        <v>3158</v>
      </c>
      <c r="U3052" s="122" t="s">
        <v>3158</v>
      </c>
      <c r="V3052" s="122" t="s">
        <v>3158</v>
      </c>
      <c r="W3052" s="122" t="s">
        <v>3158</v>
      </c>
      <c r="X3052" s="122" t="s">
        <v>3158</v>
      </c>
      <c r="Y3052" s="122" t="s">
        <v>3158</v>
      </c>
      <c r="Z3052" s="122">
        <v>0</v>
      </c>
      <c r="AA3052" s="122" t="s">
        <v>3158</v>
      </c>
      <c r="AB3052" s="122" t="s">
        <v>3158</v>
      </c>
      <c r="AC3052" s="122" t="s">
        <v>3158</v>
      </c>
      <c r="AD3052" s="125">
        <v>43726.192557870374</v>
      </c>
      <c r="AE3052" s="122" t="s">
        <v>3158</v>
      </c>
    </row>
    <row r="3053" spans="1:31" ht="13">
      <c r="A3053" s="122">
        <v>5903</v>
      </c>
      <c r="B3053" s="122" t="s">
        <v>21636</v>
      </c>
      <c r="C3053" s="122" t="s">
        <v>21637</v>
      </c>
      <c r="D3053" s="122" t="s">
        <v>3146</v>
      </c>
      <c r="E3053" s="122">
        <v>2013</v>
      </c>
      <c r="F3053" s="122" t="s">
        <v>6634</v>
      </c>
      <c r="G3053" s="122" t="s">
        <v>7206</v>
      </c>
      <c r="K3053" s="122" t="s">
        <v>7756</v>
      </c>
      <c r="L3053" s="124" t="s">
        <v>7757</v>
      </c>
      <c r="M3053" s="122" t="s">
        <v>3154</v>
      </c>
      <c r="N3053" s="122">
        <v>75</v>
      </c>
      <c r="O3053" s="124" t="s">
        <v>7758</v>
      </c>
      <c r="P3053" s="124" t="s">
        <v>21638</v>
      </c>
      <c r="Q3053" s="124" t="s">
        <v>7759</v>
      </c>
      <c r="R3053" s="125">
        <v>43721.577627314815</v>
      </c>
      <c r="S3053" s="125">
        <v>43726.192557870374</v>
      </c>
      <c r="T3053" s="122" t="s">
        <v>3158</v>
      </c>
      <c r="U3053" s="122" t="s">
        <v>3158</v>
      </c>
      <c r="V3053" s="122" t="s">
        <v>3158</v>
      </c>
      <c r="W3053" s="122" t="s">
        <v>3158</v>
      </c>
      <c r="X3053" s="122" t="s">
        <v>3158</v>
      </c>
      <c r="Y3053" s="122" t="s">
        <v>3158</v>
      </c>
      <c r="Z3053" s="122">
        <v>0</v>
      </c>
      <c r="AA3053" s="122" t="s">
        <v>3158</v>
      </c>
      <c r="AB3053" s="122" t="s">
        <v>3158</v>
      </c>
      <c r="AC3053" s="122" t="s">
        <v>3158</v>
      </c>
      <c r="AD3053" s="125">
        <v>43726.192557870374</v>
      </c>
      <c r="AE3053" s="122" t="s">
        <v>3158</v>
      </c>
    </row>
    <row r="3054" spans="1:31" ht="13">
      <c r="A3054" s="122">
        <v>5905</v>
      </c>
      <c r="B3054" s="122" t="s">
        <v>21639</v>
      </c>
      <c r="C3054" s="122" t="s">
        <v>21640</v>
      </c>
      <c r="D3054" s="122" t="s">
        <v>3146</v>
      </c>
      <c r="E3054" s="122">
        <v>2018</v>
      </c>
      <c r="F3054" s="122" t="s">
        <v>3992</v>
      </c>
      <c r="G3054" s="122" t="s">
        <v>3172</v>
      </c>
      <c r="H3054" s="122" t="s">
        <v>3173</v>
      </c>
      <c r="K3054" s="122" t="s">
        <v>21641</v>
      </c>
      <c r="L3054" s="124" t="s">
        <v>21642</v>
      </c>
      <c r="M3054" s="122" t="s">
        <v>3154</v>
      </c>
      <c r="N3054" s="122">
        <v>75</v>
      </c>
      <c r="O3054" s="124" t="s">
        <v>21643</v>
      </c>
      <c r="P3054" s="124" t="s">
        <v>21644</v>
      </c>
      <c r="Q3054" s="124" t="s">
        <v>21645</v>
      </c>
      <c r="R3054" s="125">
        <v>43721.577627314815</v>
      </c>
      <c r="S3054" s="125">
        <v>43726.192557870374</v>
      </c>
      <c r="T3054" s="122" t="s">
        <v>3158</v>
      </c>
      <c r="U3054" s="122" t="s">
        <v>3158</v>
      </c>
      <c r="V3054" s="122" t="s">
        <v>3158</v>
      </c>
      <c r="W3054" s="122" t="s">
        <v>3158</v>
      </c>
      <c r="X3054" s="122" t="s">
        <v>3158</v>
      </c>
      <c r="Y3054" s="122" t="s">
        <v>3158</v>
      </c>
      <c r="Z3054" s="122">
        <v>0</v>
      </c>
      <c r="AA3054" s="122" t="s">
        <v>3158</v>
      </c>
      <c r="AB3054" s="122" t="s">
        <v>3158</v>
      </c>
      <c r="AC3054" s="122" t="s">
        <v>3158</v>
      </c>
      <c r="AD3054" s="125">
        <v>43726.192557870374</v>
      </c>
      <c r="AE3054" s="122" t="s">
        <v>3158</v>
      </c>
    </row>
    <row r="3055" spans="1:31" ht="13">
      <c r="A3055" s="122">
        <v>5906</v>
      </c>
      <c r="B3055" s="122" t="s">
        <v>21646</v>
      </c>
      <c r="C3055" s="122" t="s">
        <v>21647</v>
      </c>
      <c r="D3055" s="122" t="s">
        <v>3146</v>
      </c>
      <c r="E3055" s="122">
        <v>2017</v>
      </c>
      <c r="F3055" s="122" t="s">
        <v>3193</v>
      </c>
      <c r="G3055" s="122" t="s">
        <v>3587</v>
      </c>
      <c r="H3055" s="122" t="s">
        <v>3217</v>
      </c>
      <c r="I3055" s="122" t="s">
        <v>4340</v>
      </c>
      <c r="J3055" s="122" t="s">
        <v>21648</v>
      </c>
      <c r="K3055" s="122" t="s">
        <v>21649</v>
      </c>
      <c r="L3055" s="124" t="s">
        <v>21650</v>
      </c>
      <c r="M3055" s="122" t="s">
        <v>3154</v>
      </c>
      <c r="N3055" s="122">
        <v>75</v>
      </c>
      <c r="O3055" s="124" t="s">
        <v>21651</v>
      </c>
      <c r="P3055" s="124" t="s">
        <v>21652</v>
      </c>
      <c r="Q3055" s="122" t="s">
        <v>3158</v>
      </c>
      <c r="R3055" s="125">
        <v>43721.577627314815</v>
      </c>
      <c r="S3055" s="125">
        <v>43818.404664351852</v>
      </c>
      <c r="T3055" s="122">
        <v>68</v>
      </c>
      <c r="U3055" s="122" t="s">
        <v>5251</v>
      </c>
      <c r="V3055" s="122" t="s">
        <v>3217</v>
      </c>
      <c r="W3055" s="122" t="s">
        <v>3158</v>
      </c>
      <c r="X3055" s="122" t="s">
        <v>3204</v>
      </c>
      <c r="Y3055" s="122" t="s">
        <v>3158</v>
      </c>
      <c r="Z3055" s="122">
        <v>0</v>
      </c>
      <c r="AA3055" s="122" t="s">
        <v>3158</v>
      </c>
      <c r="AB3055" s="122" t="s">
        <v>3158</v>
      </c>
      <c r="AC3055" s="122" t="s">
        <v>3158</v>
      </c>
      <c r="AD3055" s="125">
        <v>43726.192557870374</v>
      </c>
      <c r="AE3055" s="122" t="s">
        <v>3158</v>
      </c>
    </row>
    <row r="3056" spans="1:31" ht="13">
      <c r="A3056" s="122">
        <v>5907</v>
      </c>
      <c r="B3056" s="122" t="s">
        <v>21653</v>
      </c>
      <c r="C3056" s="122" t="s">
        <v>21654</v>
      </c>
      <c r="D3056" s="122" t="s">
        <v>3146</v>
      </c>
      <c r="E3056" s="122">
        <v>2017</v>
      </c>
      <c r="F3056" s="122" t="s">
        <v>3342</v>
      </c>
      <c r="G3056" s="122" t="s">
        <v>9740</v>
      </c>
      <c r="K3056" s="122" t="s">
        <v>9532</v>
      </c>
      <c r="L3056" s="124" t="s">
        <v>9533</v>
      </c>
      <c r="M3056" s="122" t="s">
        <v>3154</v>
      </c>
      <c r="N3056" s="122">
        <v>75</v>
      </c>
      <c r="O3056" s="124" t="s">
        <v>9534</v>
      </c>
      <c r="Q3056" s="124" t="s">
        <v>21655</v>
      </c>
      <c r="R3056" s="125">
        <v>43721.577627314815</v>
      </c>
      <c r="S3056" s="125">
        <v>43726.192557870374</v>
      </c>
      <c r="T3056" s="122" t="s">
        <v>3158</v>
      </c>
      <c r="U3056" s="122" t="s">
        <v>3158</v>
      </c>
      <c r="V3056" s="122" t="s">
        <v>3158</v>
      </c>
      <c r="W3056" s="122" t="s">
        <v>3158</v>
      </c>
      <c r="X3056" s="122" t="s">
        <v>3158</v>
      </c>
      <c r="Y3056" s="122" t="s">
        <v>3158</v>
      </c>
      <c r="Z3056" s="122">
        <v>0</v>
      </c>
      <c r="AA3056" s="122" t="s">
        <v>3158</v>
      </c>
      <c r="AB3056" s="122" t="s">
        <v>3158</v>
      </c>
      <c r="AC3056" s="122" t="s">
        <v>3158</v>
      </c>
      <c r="AD3056" s="125">
        <v>43726.192557870374</v>
      </c>
      <c r="AE3056" s="122" t="s">
        <v>3158</v>
      </c>
    </row>
    <row r="3057" spans="1:31" ht="13">
      <c r="A3057" s="122">
        <v>5908</v>
      </c>
      <c r="B3057" s="122" t="s">
        <v>2836</v>
      </c>
      <c r="C3057" s="122" t="s">
        <v>21656</v>
      </c>
      <c r="D3057" s="122" t="s">
        <v>3146</v>
      </c>
      <c r="E3057" s="122">
        <v>2014</v>
      </c>
      <c r="F3057" s="122" t="s">
        <v>3225</v>
      </c>
      <c r="G3057" s="122" t="s">
        <v>3245</v>
      </c>
      <c r="H3057" s="122" t="s">
        <v>3195</v>
      </c>
      <c r="K3057" s="122" t="s">
        <v>21657</v>
      </c>
      <c r="L3057" s="124" t="s">
        <v>21658</v>
      </c>
      <c r="M3057" s="122" t="s">
        <v>3154</v>
      </c>
      <c r="N3057" s="122">
        <v>75</v>
      </c>
      <c r="O3057" s="122" t="s">
        <v>116</v>
      </c>
      <c r="P3057" s="122" t="s">
        <v>116</v>
      </c>
      <c r="Q3057" s="122" t="s">
        <v>116</v>
      </c>
      <c r="R3057" s="125">
        <v>43721.577627314815</v>
      </c>
      <c r="S3057" s="125">
        <v>43726.192557870374</v>
      </c>
      <c r="T3057" s="122" t="s">
        <v>3158</v>
      </c>
      <c r="U3057" s="122" t="s">
        <v>3158</v>
      </c>
      <c r="V3057" s="122" t="s">
        <v>3158</v>
      </c>
      <c r="W3057" s="122" t="s">
        <v>3158</v>
      </c>
      <c r="X3057" s="122" t="s">
        <v>3158</v>
      </c>
      <c r="Y3057" s="122" t="s">
        <v>3158</v>
      </c>
      <c r="Z3057" s="122">
        <v>0</v>
      </c>
      <c r="AA3057" s="122" t="s">
        <v>3158</v>
      </c>
      <c r="AB3057" s="122" t="s">
        <v>3158</v>
      </c>
      <c r="AC3057" s="122" t="s">
        <v>3158</v>
      </c>
      <c r="AD3057" s="125">
        <v>43726.192557870374</v>
      </c>
      <c r="AE3057" s="122" t="s">
        <v>3158</v>
      </c>
    </row>
    <row r="3058" spans="1:31" ht="13">
      <c r="A3058" s="122">
        <v>5909</v>
      </c>
      <c r="B3058" s="122" t="s">
        <v>21659</v>
      </c>
      <c r="C3058" s="122" t="s">
        <v>21660</v>
      </c>
      <c r="D3058" s="122" t="s">
        <v>3146</v>
      </c>
      <c r="E3058" s="122">
        <v>0</v>
      </c>
      <c r="K3058" s="122" t="s">
        <v>21661</v>
      </c>
      <c r="L3058" s="124" t="s">
        <v>21662</v>
      </c>
      <c r="M3058" s="122" t="s">
        <v>3154</v>
      </c>
      <c r="N3058" s="122">
        <v>75</v>
      </c>
      <c r="R3058" s="125">
        <v>43721.577627314815</v>
      </c>
      <c r="S3058" s="125">
        <v>43726.192557870374</v>
      </c>
      <c r="T3058" s="122" t="s">
        <v>3158</v>
      </c>
      <c r="U3058" s="122" t="s">
        <v>3158</v>
      </c>
      <c r="V3058" s="122" t="s">
        <v>3158</v>
      </c>
      <c r="W3058" s="122" t="s">
        <v>3158</v>
      </c>
      <c r="X3058" s="122" t="s">
        <v>3158</v>
      </c>
      <c r="Y3058" s="122" t="s">
        <v>3158</v>
      </c>
      <c r="Z3058" s="122">
        <v>0</v>
      </c>
      <c r="AA3058" s="122" t="s">
        <v>3158</v>
      </c>
      <c r="AB3058" s="122" t="s">
        <v>3158</v>
      </c>
      <c r="AC3058" s="122" t="s">
        <v>3158</v>
      </c>
      <c r="AD3058" s="125">
        <v>43726.192557870374</v>
      </c>
      <c r="AE3058" s="122" t="s">
        <v>3158</v>
      </c>
    </row>
    <row r="3059" spans="1:31" ht="13">
      <c r="A3059" s="122">
        <v>5910</v>
      </c>
      <c r="B3059" s="122" t="s">
        <v>21663</v>
      </c>
      <c r="C3059" s="122" t="s">
        <v>21664</v>
      </c>
      <c r="D3059" s="122" t="s">
        <v>3146</v>
      </c>
      <c r="E3059" s="122">
        <v>0</v>
      </c>
      <c r="G3059" s="122" t="s">
        <v>4325</v>
      </c>
      <c r="H3059" s="122" t="s">
        <v>3173</v>
      </c>
      <c r="K3059" s="122" t="s">
        <v>21665</v>
      </c>
      <c r="M3059" s="122" t="s">
        <v>3154</v>
      </c>
      <c r="N3059" s="122">
        <v>75</v>
      </c>
      <c r="R3059" s="125">
        <v>43721.577627314815</v>
      </c>
      <c r="S3059" s="125">
        <v>43726.192557870374</v>
      </c>
      <c r="T3059" s="122" t="s">
        <v>3158</v>
      </c>
      <c r="U3059" s="122" t="s">
        <v>3158</v>
      </c>
      <c r="V3059" s="122" t="s">
        <v>3158</v>
      </c>
      <c r="W3059" s="122" t="s">
        <v>3158</v>
      </c>
      <c r="X3059" s="122" t="s">
        <v>3158</v>
      </c>
      <c r="Y3059" s="122" t="s">
        <v>3158</v>
      </c>
      <c r="Z3059" s="122">
        <v>0</v>
      </c>
      <c r="AA3059" s="122" t="s">
        <v>3158</v>
      </c>
      <c r="AB3059" s="122" t="s">
        <v>3158</v>
      </c>
      <c r="AC3059" s="122" t="s">
        <v>3158</v>
      </c>
      <c r="AD3059" s="125">
        <v>43726.192557870374</v>
      </c>
      <c r="AE3059" s="122" t="s">
        <v>3158</v>
      </c>
    </row>
    <row r="3060" spans="1:31" ht="13">
      <c r="A3060" s="122">
        <v>5911</v>
      </c>
      <c r="B3060" s="122" t="s">
        <v>21666</v>
      </c>
      <c r="C3060" s="122" t="s">
        <v>21667</v>
      </c>
      <c r="D3060" s="122" t="s">
        <v>3146</v>
      </c>
      <c r="E3060" s="122">
        <v>0</v>
      </c>
      <c r="F3060" s="122" t="s">
        <v>3342</v>
      </c>
      <c r="G3060" s="122" t="s">
        <v>4325</v>
      </c>
      <c r="H3060" s="122" t="s">
        <v>3173</v>
      </c>
      <c r="I3060" s="126">
        <v>44967</v>
      </c>
      <c r="K3060" s="122" t="s">
        <v>21668</v>
      </c>
      <c r="L3060" s="124" t="s">
        <v>21669</v>
      </c>
      <c r="M3060" s="122" t="s">
        <v>3154</v>
      </c>
      <c r="N3060" s="122">
        <v>75</v>
      </c>
      <c r="O3060" s="124" t="s">
        <v>21670</v>
      </c>
      <c r="Q3060" s="124" t="s">
        <v>21671</v>
      </c>
      <c r="R3060" s="125">
        <v>43721.577627314815</v>
      </c>
      <c r="S3060" s="125">
        <v>43726.192557870374</v>
      </c>
      <c r="T3060" s="122" t="s">
        <v>3158</v>
      </c>
      <c r="U3060" s="122" t="s">
        <v>3158</v>
      </c>
      <c r="V3060" s="122" t="s">
        <v>3158</v>
      </c>
      <c r="W3060" s="122" t="s">
        <v>3158</v>
      </c>
      <c r="X3060" s="122" t="s">
        <v>3158</v>
      </c>
      <c r="Y3060" s="122" t="s">
        <v>3158</v>
      </c>
      <c r="Z3060" s="122">
        <v>0</v>
      </c>
      <c r="AA3060" s="122" t="s">
        <v>3158</v>
      </c>
      <c r="AB3060" s="122" t="s">
        <v>3158</v>
      </c>
      <c r="AC3060" s="122" t="s">
        <v>3158</v>
      </c>
      <c r="AD3060" s="125">
        <v>43726.192557870374</v>
      </c>
      <c r="AE3060" s="122" t="s">
        <v>3158</v>
      </c>
    </row>
    <row r="3061" spans="1:31" ht="13">
      <c r="A3061" s="122">
        <v>5912</v>
      </c>
      <c r="B3061" s="122" t="s">
        <v>21672</v>
      </c>
      <c r="C3061" s="122" t="s">
        <v>21673</v>
      </c>
      <c r="D3061" s="122" t="s">
        <v>3146</v>
      </c>
      <c r="E3061" s="122">
        <v>2011</v>
      </c>
      <c r="F3061" s="122" t="s">
        <v>3438</v>
      </c>
      <c r="G3061" s="122" t="s">
        <v>21674</v>
      </c>
      <c r="K3061" s="122" t="s">
        <v>21675</v>
      </c>
      <c r="L3061" s="124" t="s">
        <v>21676</v>
      </c>
      <c r="M3061" s="122" t="s">
        <v>3154</v>
      </c>
      <c r="N3061" s="122">
        <v>75</v>
      </c>
      <c r="O3061" s="124" t="s">
        <v>21677</v>
      </c>
      <c r="P3061" s="124" t="s">
        <v>21678</v>
      </c>
      <c r="Q3061" s="124" t="s">
        <v>21679</v>
      </c>
      <c r="R3061" s="125">
        <v>43721.577627314815</v>
      </c>
      <c r="S3061" s="125">
        <v>43726.192557870374</v>
      </c>
      <c r="T3061" s="122" t="s">
        <v>3158</v>
      </c>
      <c r="U3061" s="122" t="s">
        <v>3158</v>
      </c>
      <c r="V3061" s="122" t="s">
        <v>3158</v>
      </c>
      <c r="W3061" s="122" t="s">
        <v>3158</v>
      </c>
      <c r="X3061" s="122" t="s">
        <v>3158</v>
      </c>
      <c r="Y3061" s="122" t="s">
        <v>3158</v>
      </c>
      <c r="Z3061" s="122">
        <v>0</v>
      </c>
      <c r="AA3061" s="122" t="s">
        <v>3158</v>
      </c>
      <c r="AB3061" s="122" t="s">
        <v>3158</v>
      </c>
      <c r="AC3061" s="122" t="s">
        <v>3158</v>
      </c>
      <c r="AD3061" s="125">
        <v>43726.192557870374</v>
      </c>
      <c r="AE3061" s="122" t="s">
        <v>3158</v>
      </c>
    </row>
    <row r="3062" spans="1:31" ht="13">
      <c r="A3062" s="122">
        <v>5913</v>
      </c>
      <c r="B3062" s="122" t="s">
        <v>21680</v>
      </c>
      <c r="C3062" s="122" t="s">
        <v>21681</v>
      </c>
      <c r="D3062" s="122" t="s">
        <v>3146</v>
      </c>
      <c r="E3062" s="122">
        <v>0</v>
      </c>
      <c r="F3062" s="122" t="s">
        <v>3438</v>
      </c>
      <c r="G3062" s="122" t="s">
        <v>3245</v>
      </c>
      <c r="K3062" s="122" t="s">
        <v>21682</v>
      </c>
      <c r="L3062" s="122" t="s">
        <v>5417</v>
      </c>
      <c r="M3062" s="122" t="s">
        <v>3154</v>
      </c>
      <c r="N3062" s="122">
        <v>75</v>
      </c>
      <c r="R3062" s="125">
        <v>43721.577627314815</v>
      </c>
      <c r="S3062" s="125">
        <v>43726.192557870374</v>
      </c>
      <c r="T3062" s="122" t="s">
        <v>3158</v>
      </c>
      <c r="U3062" s="122" t="s">
        <v>3158</v>
      </c>
      <c r="V3062" s="122" t="s">
        <v>3158</v>
      </c>
      <c r="W3062" s="122" t="s">
        <v>3158</v>
      </c>
      <c r="X3062" s="122" t="s">
        <v>3158</v>
      </c>
      <c r="Y3062" s="122" t="s">
        <v>3158</v>
      </c>
      <c r="Z3062" s="122">
        <v>0</v>
      </c>
      <c r="AA3062" s="122" t="s">
        <v>3158</v>
      </c>
      <c r="AB3062" s="122" t="s">
        <v>3158</v>
      </c>
      <c r="AC3062" s="122" t="s">
        <v>3158</v>
      </c>
      <c r="AD3062" s="125">
        <v>43726.192557870374</v>
      </c>
      <c r="AE3062" s="122" t="s">
        <v>3158</v>
      </c>
    </row>
    <row r="3063" spans="1:31" ht="13">
      <c r="A3063" s="122">
        <v>5914</v>
      </c>
      <c r="B3063" s="122" t="s">
        <v>21683</v>
      </c>
      <c r="C3063" s="122" t="s">
        <v>21684</v>
      </c>
      <c r="D3063" s="122" t="s">
        <v>3146</v>
      </c>
      <c r="E3063" s="122">
        <v>2014</v>
      </c>
      <c r="F3063" s="122" t="s">
        <v>3255</v>
      </c>
      <c r="G3063" s="122" t="s">
        <v>3343</v>
      </c>
      <c r="H3063" s="122" t="s">
        <v>4069</v>
      </c>
      <c r="I3063" s="126">
        <v>44967</v>
      </c>
      <c r="K3063" s="122" t="s">
        <v>21685</v>
      </c>
      <c r="L3063" s="124" t="s">
        <v>21686</v>
      </c>
      <c r="M3063" s="122" t="s">
        <v>3154</v>
      </c>
      <c r="N3063" s="122">
        <v>75</v>
      </c>
      <c r="O3063" s="124" t="s">
        <v>21687</v>
      </c>
      <c r="P3063" s="124" t="s">
        <v>21688</v>
      </c>
      <c r="Q3063" s="124" t="s">
        <v>21689</v>
      </c>
      <c r="R3063" s="125">
        <v>43721.577627314815</v>
      </c>
      <c r="S3063" s="125">
        <v>43726.192557870374</v>
      </c>
      <c r="T3063" s="122" t="s">
        <v>3158</v>
      </c>
      <c r="U3063" s="122" t="s">
        <v>3158</v>
      </c>
      <c r="V3063" s="122" t="s">
        <v>3158</v>
      </c>
      <c r="W3063" s="122" t="s">
        <v>3158</v>
      </c>
      <c r="X3063" s="122" t="s">
        <v>3158</v>
      </c>
      <c r="Y3063" s="122" t="s">
        <v>3158</v>
      </c>
      <c r="Z3063" s="122">
        <v>0</v>
      </c>
      <c r="AA3063" s="122" t="s">
        <v>3158</v>
      </c>
      <c r="AB3063" s="122" t="s">
        <v>3158</v>
      </c>
      <c r="AC3063" s="122" t="s">
        <v>3158</v>
      </c>
      <c r="AD3063" s="125">
        <v>43726.192557870374</v>
      </c>
      <c r="AE3063" s="122" t="s">
        <v>3158</v>
      </c>
    </row>
    <row r="3064" spans="1:31" ht="13">
      <c r="A3064" s="122">
        <v>5915</v>
      </c>
      <c r="B3064" s="122" t="s">
        <v>559</v>
      </c>
      <c r="C3064" s="122" t="s">
        <v>11946</v>
      </c>
      <c r="D3064" s="122" t="s">
        <v>3146</v>
      </c>
      <c r="E3064" s="122">
        <v>0</v>
      </c>
      <c r="F3064" s="122" t="s">
        <v>3225</v>
      </c>
      <c r="G3064" s="122" t="s">
        <v>3172</v>
      </c>
      <c r="H3064" s="122" t="s">
        <v>3173</v>
      </c>
      <c r="K3064" s="122" t="s">
        <v>21690</v>
      </c>
      <c r="L3064" s="124" t="s">
        <v>11948</v>
      </c>
      <c r="M3064" s="122" t="s">
        <v>3154</v>
      </c>
      <c r="N3064" s="122">
        <v>75</v>
      </c>
      <c r="Q3064" s="124" t="s">
        <v>11949</v>
      </c>
      <c r="R3064" s="125">
        <v>43721.577627314815</v>
      </c>
      <c r="S3064" s="125">
        <v>43726.192557870374</v>
      </c>
      <c r="T3064" s="122" t="s">
        <v>3158</v>
      </c>
      <c r="U3064" s="122" t="s">
        <v>3158</v>
      </c>
      <c r="V3064" s="122" t="s">
        <v>3158</v>
      </c>
      <c r="W3064" s="122" t="s">
        <v>3158</v>
      </c>
      <c r="X3064" s="122" t="s">
        <v>3158</v>
      </c>
      <c r="Y3064" s="122" t="s">
        <v>3158</v>
      </c>
      <c r="Z3064" s="122">
        <v>0</v>
      </c>
      <c r="AA3064" s="122" t="s">
        <v>3158</v>
      </c>
      <c r="AB3064" s="122" t="s">
        <v>3158</v>
      </c>
      <c r="AC3064" s="122" t="s">
        <v>3158</v>
      </c>
      <c r="AD3064" s="125">
        <v>43726.192557870374</v>
      </c>
      <c r="AE3064" s="122" t="s">
        <v>3158</v>
      </c>
    </row>
    <row r="3065" spans="1:31" ht="13">
      <c r="A3065" s="122">
        <v>5916</v>
      </c>
      <c r="B3065" s="122" t="s">
        <v>21691</v>
      </c>
      <c r="C3065" s="122" t="s">
        <v>21692</v>
      </c>
      <c r="D3065" s="122" t="s">
        <v>3146</v>
      </c>
      <c r="E3065" s="122">
        <v>2016</v>
      </c>
      <c r="F3065" s="122" t="s">
        <v>3255</v>
      </c>
      <c r="G3065" s="122" t="s">
        <v>3172</v>
      </c>
      <c r="H3065" s="122" t="s">
        <v>3173</v>
      </c>
      <c r="I3065" s="126">
        <v>44967</v>
      </c>
      <c r="K3065" s="122" t="s">
        <v>21693</v>
      </c>
      <c r="L3065" s="124" t="s">
        <v>21694</v>
      </c>
      <c r="M3065" s="122" t="s">
        <v>3154</v>
      </c>
      <c r="N3065" s="122">
        <v>75</v>
      </c>
      <c r="O3065" s="124" t="s">
        <v>21695</v>
      </c>
      <c r="P3065" s="124" t="s">
        <v>21696</v>
      </c>
      <c r="Q3065" s="124" t="s">
        <v>21697</v>
      </c>
      <c r="R3065" s="125">
        <v>43721.577627314815</v>
      </c>
      <c r="S3065" s="125">
        <v>43726.192557870374</v>
      </c>
      <c r="T3065" s="122" t="s">
        <v>3158</v>
      </c>
      <c r="U3065" s="122" t="s">
        <v>3158</v>
      </c>
      <c r="V3065" s="122" t="s">
        <v>3158</v>
      </c>
      <c r="W3065" s="122" t="s">
        <v>3158</v>
      </c>
      <c r="X3065" s="122" t="s">
        <v>3158</v>
      </c>
      <c r="Y3065" s="122" t="s">
        <v>3158</v>
      </c>
      <c r="Z3065" s="122">
        <v>0</v>
      </c>
      <c r="AA3065" s="122" t="s">
        <v>3158</v>
      </c>
      <c r="AB3065" s="122" t="s">
        <v>3158</v>
      </c>
      <c r="AC3065" s="122" t="s">
        <v>3158</v>
      </c>
      <c r="AD3065" s="125">
        <v>43726.192557870374</v>
      </c>
      <c r="AE3065" s="122" t="s">
        <v>3158</v>
      </c>
    </row>
    <row r="3066" spans="1:31" ht="13">
      <c r="A3066" s="122">
        <v>5917</v>
      </c>
      <c r="B3066" s="122" t="s">
        <v>21698</v>
      </c>
      <c r="C3066" s="122" t="s">
        <v>21699</v>
      </c>
      <c r="D3066" s="122" t="s">
        <v>3146</v>
      </c>
      <c r="E3066" s="122">
        <v>0</v>
      </c>
      <c r="F3066" s="122" t="s">
        <v>3342</v>
      </c>
      <c r="K3066" s="122" t="s">
        <v>12466</v>
      </c>
      <c r="L3066" s="124" t="s">
        <v>12467</v>
      </c>
      <c r="M3066" s="122" t="s">
        <v>3154</v>
      </c>
      <c r="N3066" s="122">
        <v>75</v>
      </c>
      <c r="Q3066" s="124" t="s">
        <v>21700</v>
      </c>
      <c r="R3066" s="125">
        <v>43721.577627314815</v>
      </c>
      <c r="S3066" s="125">
        <v>43726.192557870374</v>
      </c>
      <c r="T3066" s="122" t="s">
        <v>3158</v>
      </c>
      <c r="U3066" s="122" t="s">
        <v>3158</v>
      </c>
      <c r="V3066" s="122" t="s">
        <v>3158</v>
      </c>
      <c r="W3066" s="122" t="s">
        <v>3158</v>
      </c>
      <c r="X3066" s="122" t="s">
        <v>3158</v>
      </c>
      <c r="Y3066" s="122" t="s">
        <v>3158</v>
      </c>
      <c r="Z3066" s="122">
        <v>0</v>
      </c>
      <c r="AA3066" s="122" t="s">
        <v>3158</v>
      </c>
      <c r="AB3066" s="122" t="s">
        <v>3158</v>
      </c>
      <c r="AC3066" s="122" t="s">
        <v>3158</v>
      </c>
      <c r="AD3066" s="125">
        <v>43726.192557870374</v>
      </c>
      <c r="AE3066" s="122" t="s">
        <v>3158</v>
      </c>
    </row>
    <row r="3067" spans="1:31" ht="13">
      <c r="A3067" s="122">
        <v>5918</v>
      </c>
      <c r="B3067" s="122" t="s">
        <v>21701</v>
      </c>
      <c r="C3067" s="122" t="s">
        <v>21702</v>
      </c>
      <c r="D3067" s="122" t="s">
        <v>3146</v>
      </c>
      <c r="E3067" s="122">
        <v>0</v>
      </c>
      <c r="F3067" s="122" t="s">
        <v>3255</v>
      </c>
      <c r="G3067" s="122" t="s">
        <v>3245</v>
      </c>
      <c r="H3067" s="122" t="s">
        <v>3195</v>
      </c>
      <c r="K3067" s="122" t="s">
        <v>21703</v>
      </c>
      <c r="L3067" s="124" t="s">
        <v>21704</v>
      </c>
      <c r="M3067" s="122" t="s">
        <v>3154</v>
      </c>
      <c r="N3067" s="122">
        <v>75</v>
      </c>
      <c r="O3067" s="122" t="s">
        <v>116</v>
      </c>
      <c r="P3067" s="122" t="s">
        <v>116</v>
      </c>
      <c r="Q3067" s="124" t="s">
        <v>21705</v>
      </c>
      <c r="R3067" s="125">
        <v>43721.577627314815</v>
      </c>
      <c r="S3067" s="125">
        <v>43726.192557870374</v>
      </c>
      <c r="T3067" s="122" t="s">
        <v>3158</v>
      </c>
      <c r="U3067" s="122" t="s">
        <v>3158</v>
      </c>
      <c r="V3067" s="122" t="s">
        <v>3158</v>
      </c>
      <c r="W3067" s="122" t="s">
        <v>3158</v>
      </c>
      <c r="X3067" s="122" t="s">
        <v>3158</v>
      </c>
      <c r="Y3067" s="122" t="s">
        <v>3158</v>
      </c>
      <c r="Z3067" s="122">
        <v>0</v>
      </c>
      <c r="AA3067" s="122" t="s">
        <v>3158</v>
      </c>
      <c r="AB3067" s="122" t="s">
        <v>3158</v>
      </c>
      <c r="AC3067" s="122" t="s">
        <v>3158</v>
      </c>
      <c r="AD3067" s="125">
        <v>43726.192557870374</v>
      </c>
      <c r="AE3067" s="122" t="s">
        <v>3158</v>
      </c>
    </row>
    <row r="3068" spans="1:31" ht="13">
      <c r="A3068" s="122">
        <v>5919</v>
      </c>
      <c r="B3068" s="122" t="s">
        <v>21706</v>
      </c>
      <c r="C3068" s="122" t="s">
        <v>21707</v>
      </c>
      <c r="D3068" s="122" t="s">
        <v>3146</v>
      </c>
      <c r="E3068" s="122">
        <v>2015</v>
      </c>
      <c r="F3068" s="122" t="s">
        <v>3225</v>
      </c>
      <c r="G3068" s="122" t="s">
        <v>4637</v>
      </c>
      <c r="H3068" s="122" t="s">
        <v>3977</v>
      </c>
      <c r="I3068" s="122" t="s">
        <v>3385</v>
      </c>
      <c r="J3068" s="122" t="s">
        <v>21708</v>
      </c>
      <c r="K3068" s="122" t="s">
        <v>21709</v>
      </c>
      <c r="L3068" s="124" t="s">
        <v>21710</v>
      </c>
      <c r="M3068" s="122" t="s">
        <v>3154</v>
      </c>
      <c r="N3068" s="122">
        <v>75</v>
      </c>
      <c r="O3068" s="124" t="s">
        <v>21711</v>
      </c>
      <c r="P3068" s="124" t="s">
        <v>21712</v>
      </c>
      <c r="Q3068" s="124" t="s">
        <v>21712</v>
      </c>
      <c r="R3068" s="125">
        <v>43721.577627314815</v>
      </c>
      <c r="S3068" s="125">
        <v>43908.341273148151</v>
      </c>
      <c r="T3068" s="122">
        <v>72</v>
      </c>
      <c r="U3068" s="122" t="s">
        <v>3278</v>
      </c>
      <c r="V3068" s="122" t="s">
        <v>3977</v>
      </c>
      <c r="W3068" s="122" t="s">
        <v>3158</v>
      </c>
      <c r="X3068" s="122" t="s">
        <v>6379</v>
      </c>
      <c r="Y3068" s="122" t="s">
        <v>3158</v>
      </c>
      <c r="Z3068" s="122">
        <v>0</v>
      </c>
      <c r="AA3068" s="122" t="s">
        <v>3158</v>
      </c>
      <c r="AB3068" s="122" t="s">
        <v>3158</v>
      </c>
      <c r="AC3068" s="122" t="s">
        <v>3158</v>
      </c>
      <c r="AD3068" s="125">
        <v>43726.192557870374</v>
      </c>
      <c r="AE3068" s="122" t="s">
        <v>3158</v>
      </c>
    </row>
    <row r="3069" spans="1:31" ht="13">
      <c r="A3069" s="122">
        <v>5920</v>
      </c>
      <c r="B3069" s="122" t="s">
        <v>21713</v>
      </c>
      <c r="C3069" s="122" t="s">
        <v>21714</v>
      </c>
      <c r="D3069" s="122" t="s">
        <v>3146</v>
      </c>
      <c r="E3069" s="122">
        <v>2009</v>
      </c>
      <c r="F3069" s="122" t="s">
        <v>3438</v>
      </c>
      <c r="G3069" s="122" t="s">
        <v>21715</v>
      </c>
      <c r="H3069" s="122" t="s">
        <v>3977</v>
      </c>
      <c r="I3069" s="122" t="s">
        <v>3385</v>
      </c>
      <c r="J3069" s="122" t="s">
        <v>21716</v>
      </c>
      <c r="K3069" s="122" t="s">
        <v>21717</v>
      </c>
      <c r="L3069" s="124" t="s">
        <v>21718</v>
      </c>
      <c r="M3069" s="122" t="s">
        <v>3154</v>
      </c>
      <c r="N3069" s="122">
        <v>75</v>
      </c>
      <c r="O3069" s="122" t="s">
        <v>3158</v>
      </c>
      <c r="P3069" s="122" t="s">
        <v>3158</v>
      </c>
      <c r="Q3069" s="124" t="s">
        <v>21719</v>
      </c>
      <c r="R3069" s="125">
        <v>43721.577627314815</v>
      </c>
      <c r="S3069" s="125">
        <v>43908.324259259258</v>
      </c>
      <c r="T3069" s="122">
        <v>64</v>
      </c>
      <c r="U3069" s="122" t="s">
        <v>6126</v>
      </c>
      <c r="V3069" s="122" t="s">
        <v>3977</v>
      </c>
      <c r="W3069" s="122" t="s">
        <v>3158</v>
      </c>
      <c r="X3069" s="122" t="s">
        <v>3204</v>
      </c>
      <c r="Y3069" s="122" t="s">
        <v>3158</v>
      </c>
      <c r="Z3069" s="122">
        <v>0</v>
      </c>
      <c r="AA3069" s="122" t="s">
        <v>3158</v>
      </c>
      <c r="AB3069" s="122" t="s">
        <v>3158</v>
      </c>
      <c r="AC3069" s="122" t="s">
        <v>3158</v>
      </c>
      <c r="AD3069" s="125">
        <v>43726.192557870374</v>
      </c>
      <c r="AE3069" s="122" t="s">
        <v>3158</v>
      </c>
    </row>
    <row r="3070" spans="1:31" ht="13">
      <c r="A3070" s="122">
        <v>5921</v>
      </c>
      <c r="B3070" s="122" t="s">
        <v>21720</v>
      </c>
      <c r="C3070" s="122" t="s">
        <v>21721</v>
      </c>
      <c r="D3070" s="122" t="s">
        <v>3146</v>
      </c>
      <c r="E3070" s="122">
        <v>2017</v>
      </c>
      <c r="F3070" s="122" t="s">
        <v>21722</v>
      </c>
      <c r="G3070" s="122" t="s">
        <v>21723</v>
      </c>
      <c r="K3070" s="122" t="s">
        <v>13584</v>
      </c>
      <c r="L3070" s="124" t="s">
        <v>13585</v>
      </c>
      <c r="M3070" s="122" t="s">
        <v>3154</v>
      </c>
      <c r="N3070" s="122">
        <v>75</v>
      </c>
      <c r="O3070" s="122" t="s">
        <v>5417</v>
      </c>
      <c r="P3070" s="122" t="s">
        <v>5417</v>
      </c>
      <c r="Q3070" s="124" t="s">
        <v>13587</v>
      </c>
      <c r="R3070" s="125">
        <v>43721.577627314815</v>
      </c>
      <c r="S3070" s="125">
        <v>43726.192557870374</v>
      </c>
      <c r="T3070" s="122" t="s">
        <v>3158</v>
      </c>
      <c r="U3070" s="122" t="s">
        <v>3158</v>
      </c>
      <c r="V3070" s="122" t="s">
        <v>3158</v>
      </c>
      <c r="W3070" s="122" t="s">
        <v>3158</v>
      </c>
      <c r="X3070" s="122" t="s">
        <v>3158</v>
      </c>
      <c r="Y3070" s="122" t="s">
        <v>3158</v>
      </c>
      <c r="Z3070" s="122">
        <v>0</v>
      </c>
      <c r="AA3070" s="122" t="s">
        <v>3158</v>
      </c>
      <c r="AB3070" s="122" t="s">
        <v>3158</v>
      </c>
      <c r="AC3070" s="122" t="s">
        <v>3158</v>
      </c>
      <c r="AD3070" s="125">
        <v>43726.192557870374</v>
      </c>
      <c r="AE3070" s="122" t="s">
        <v>3158</v>
      </c>
    </row>
    <row r="3071" spans="1:31" ht="13">
      <c r="A3071" s="122">
        <v>5924</v>
      </c>
      <c r="B3071" s="122" t="s">
        <v>2703</v>
      </c>
      <c r="C3071" s="122" t="s">
        <v>21724</v>
      </c>
      <c r="D3071" s="122" t="s">
        <v>3204</v>
      </c>
      <c r="E3071" s="122">
        <v>2018</v>
      </c>
      <c r="F3071" s="122" t="s">
        <v>3401</v>
      </c>
      <c r="G3071" s="122" t="s">
        <v>3332</v>
      </c>
      <c r="H3071" s="122" t="s">
        <v>4069</v>
      </c>
      <c r="I3071" s="122" t="s">
        <v>4340</v>
      </c>
      <c r="J3071" s="122" t="s">
        <v>21725</v>
      </c>
      <c r="K3071" s="122" t="s">
        <v>21726</v>
      </c>
      <c r="L3071" s="124" t="s">
        <v>21727</v>
      </c>
      <c r="M3071" s="122" t="s">
        <v>3154</v>
      </c>
      <c r="N3071" s="122">
        <v>545</v>
      </c>
      <c r="O3071" s="122" t="s">
        <v>3158</v>
      </c>
      <c r="P3071" s="124" t="s">
        <v>21728</v>
      </c>
      <c r="Q3071" s="124" t="s">
        <v>21729</v>
      </c>
      <c r="R3071" s="125">
        <v>43724.239363425928</v>
      </c>
      <c r="S3071" s="125">
        <v>43726.192557870374</v>
      </c>
      <c r="T3071" s="122">
        <v>68</v>
      </c>
      <c r="U3071" s="122" t="s">
        <v>21730</v>
      </c>
      <c r="V3071" s="122" t="s">
        <v>4069</v>
      </c>
      <c r="W3071" s="122" t="s">
        <v>3204</v>
      </c>
      <c r="X3071" s="122" t="s">
        <v>3204</v>
      </c>
      <c r="Y3071" s="122" t="s">
        <v>3158</v>
      </c>
      <c r="Z3071" s="122">
        <v>0</v>
      </c>
      <c r="AA3071" s="122" t="s">
        <v>3158</v>
      </c>
      <c r="AB3071" s="122" t="s">
        <v>3158</v>
      </c>
      <c r="AC3071" s="122" t="s">
        <v>3158</v>
      </c>
      <c r="AD3071" s="125">
        <v>43726.192557870374</v>
      </c>
      <c r="AE3071" s="122" t="s">
        <v>3158</v>
      </c>
    </row>
    <row r="3072" spans="1:31" ht="13">
      <c r="A3072" s="122">
        <v>5925</v>
      </c>
      <c r="B3072" s="122" t="s">
        <v>21731</v>
      </c>
      <c r="C3072" s="122" t="s">
        <v>21732</v>
      </c>
      <c r="D3072" s="122" t="s">
        <v>3204</v>
      </c>
      <c r="E3072" s="122">
        <v>2018</v>
      </c>
      <c r="F3072" s="122" t="s">
        <v>3225</v>
      </c>
      <c r="G3072" s="122" t="s">
        <v>21733</v>
      </c>
      <c r="H3072" s="122" t="s">
        <v>21734</v>
      </c>
      <c r="I3072" s="122" t="s">
        <v>3385</v>
      </c>
      <c r="J3072" s="122" t="s">
        <v>21735</v>
      </c>
      <c r="K3072" s="122" t="s">
        <v>21736</v>
      </c>
      <c r="L3072" s="124" t="s">
        <v>21737</v>
      </c>
      <c r="M3072" s="122" t="s">
        <v>3154</v>
      </c>
      <c r="N3072" s="122">
        <v>947</v>
      </c>
      <c r="O3072" s="124" t="s">
        <v>21738</v>
      </c>
      <c r="P3072" s="122" t="s">
        <v>3158</v>
      </c>
      <c r="Q3072" s="124" t="s">
        <v>21739</v>
      </c>
      <c r="R3072" s="125">
        <v>43727.953680555554</v>
      </c>
      <c r="S3072" s="125">
        <v>43729.701180555552</v>
      </c>
      <c r="T3072" s="122">
        <v>68</v>
      </c>
      <c r="U3072" s="122" t="s">
        <v>21740</v>
      </c>
      <c r="V3072" s="122" t="s">
        <v>4069</v>
      </c>
      <c r="W3072" s="122" t="s">
        <v>3204</v>
      </c>
      <c r="X3072" s="122" t="s">
        <v>3204</v>
      </c>
      <c r="Y3072" s="122" t="s">
        <v>3158</v>
      </c>
      <c r="Z3072" s="122">
        <v>0</v>
      </c>
      <c r="AA3072" s="122" t="s">
        <v>3158</v>
      </c>
      <c r="AB3072" s="122" t="s">
        <v>3158</v>
      </c>
      <c r="AC3072" s="122" t="s">
        <v>3158</v>
      </c>
      <c r="AD3072" s="122" t="s">
        <v>3158</v>
      </c>
      <c r="AE3072" s="122" t="s">
        <v>3158</v>
      </c>
    </row>
    <row r="3073" spans="1:31" ht="13">
      <c r="A3073" s="122">
        <v>5927</v>
      </c>
      <c r="B3073" s="122" t="s">
        <v>2712</v>
      </c>
      <c r="C3073" s="122" t="s">
        <v>21741</v>
      </c>
      <c r="D3073" s="122" t="s">
        <v>3204</v>
      </c>
      <c r="E3073" s="122">
        <v>2016</v>
      </c>
      <c r="F3073" s="122" t="s">
        <v>3160</v>
      </c>
      <c r="G3073" s="122" t="s">
        <v>21742</v>
      </c>
      <c r="H3073" s="122" t="s">
        <v>101</v>
      </c>
      <c r="I3073" s="122" t="s">
        <v>3385</v>
      </c>
      <c r="J3073" s="122" t="s">
        <v>21743</v>
      </c>
      <c r="K3073" s="122" t="s">
        <v>21744</v>
      </c>
      <c r="L3073" s="124" t="s">
        <v>21745</v>
      </c>
      <c r="M3073" s="122" t="s">
        <v>3154</v>
      </c>
      <c r="N3073" s="122">
        <v>545</v>
      </c>
      <c r="O3073" s="124" t="s">
        <v>21746</v>
      </c>
      <c r="P3073" s="122" t="s">
        <v>3158</v>
      </c>
      <c r="Q3073" s="124" t="s">
        <v>21747</v>
      </c>
      <c r="R3073" s="125">
        <v>43731.259571759256</v>
      </c>
      <c r="S3073" s="125">
        <v>43731.259571759256</v>
      </c>
      <c r="T3073" s="122">
        <v>68</v>
      </c>
      <c r="U3073" s="122" t="s">
        <v>21740</v>
      </c>
      <c r="V3073" s="122" t="s">
        <v>101</v>
      </c>
      <c r="W3073" s="122" t="s">
        <v>3204</v>
      </c>
      <c r="X3073" s="122" t="s">
        <v>3204</v>
      </c>
      <c r="Y3073" s="122" t="s">
        <v>3158</v>
      </c>
      <c r="Z3073" s="122">
        <v>0</v>
      </c>
      <c r="AA3073" s="122" t="s">
        <v>3158</v>
      </c>
      <c r="AB3073" s="122" t="s">
        <v>3158</v>
      </c>
      <c r="AC3073" s="122" t="s">
        <v>3158</v>
      </c>
      <c r="AD3073" s="122" t="s">
        <v>3158</v>
      </c>
      <c r="AE3073" s="122" t="s">
        <v>3158</v>
      </c>
    </row>
    <row r="3074" spans="1:31" ht="13">
      <c r="A3074" s="122">
        <v>5928</v>
      </c>
      <c r="B3074" s="122" t="s">
        <v>2714</v>
      </c>
      <c r="C3074" s="122" t="s">
        <v>21748</v>
      </c>
      <c r="D3074" s="122" t="s">
        <v>3204</v>
      </c>
      <c r="E3074" s="122">
        <v>2018</v>
      </c>
      <c r="F3074" s="122" t="s">
        <v>4665</v>
      </c>
      <c r="G3074" s="122" t="s">
        <v>3791</v>
      </c>
      <c r="H3074" s="122" t="s">
        <v>3173</v>
      </c>
      <c r="I3074" s="122" t="s">
        <v>4340</v>
      </c>
      <c r="J3074" s="122" t="s">
        <v>21749</v>
      </c>
      <c r="K3074" s="122" t="s">
        <v>21750</v>
      </c>
      <c r="L3074" s="124" t="s">
        <v>21751</v>
      </c>
      <c r="M3074" s="122" t="s">
        <v>3154</v>
      </c>
      <c r="N3074" s="122">
        <v>545</v>
      </c>
      <c r="O3074" s="122" t="s">
        <v>3158</v>
      </c>
      <c r="P3074" s="122" t="s">
        <v>3158</v>
      </c>
      <c r="Q3074" s="124" t="s">
        <v>21752</v>
      </c>
      <c r="R3074" s="125">
        <v>43731.470416666663</v>
      </c>
      <c r="S3074" s="125">
        <v>43731.470416666663</v>
      </c>
      <c r="T3074" s="122">
        <v>64</v>
      </c>
      <c r="U3074" s="122" t="s">
        <v>15420</v>
      </c>
      <c r="V3074" s="122" t="s">
        <v>3173</v>
      </c>
      <c r="W3074" s="122" t="s">
        <v>3204</v>
      </c>
      <c r="X3074" s="122" t="s">
        <v>3204</v>
      </c>
      <c r="Y3074" s="122" t="s">
        <v>3158</v>
      </c>
      <c r="Z3074" s="122">
        <v>0</v>
      </c>
      <c r="AA3074" s="122" t="s">
        <v>3158</v>
      </c>
      <c r="AB3074" s="122" t="s">
        <v>3158</v>
      </c>
      <c r="AC3074" s="122" t="s">
        <v>3158</v>
      </c>
      <c r="AD3074" s="122" t="s">
        <v>3158</v>
      </c>
      <c r="AE3074" s="122" t="s">
        <v>3158</v>
      </c>
    </row>
    <row r="3075" spans="1:31" ht="13">
      <c r="A3075" s="122">
        <v>5929</v>
      </c>
      <c r="B3075" s="122" t="s">
        <v>2720</v>
      </c>
      <c r="C3075" s="122" t="s">
        <v>21753</v>
      </c>
      <c r="D3075" s="122" t="s">
        <v>3204</v>
      </c>
      <c r="E3075" s="122">
        <v>2017</v>
      </c>
      <c r="F3075" s="122" t="s">
        <v>4665</v>
      </c>
      <c r="G3075" s="122" t="s">
        <v>21754</v>
      </c>
      <c r="H3075" s="122" t="s">
        <v>5280</v>
      </c>
      <c r="I3075" s="122" t="s">
        <v>4340</v>
      </c>
      <c r="J3075" s="122" t="s">
        <v>21755</v>
      </c>
      <c r="K3075" s="122" t="s">
        <v>21756</v>
      </c>
      <c r="L3075" s="124" t="s">
        <v>21757</v>
      </c>
      <c r="M3075" s="122" t="s">
        <v>3154</v>
      </c>
      <c r="N3075" s="122">
        <v>545</v>
      </c>
      <c r="O3075" s="122" t="s">
        <v>3158</v>
      </c>
      <c r="P3075" s="124" t="s">
        <v>21758</v>
      </c>
      <c r="Q3075" s="124" t="s">
        <v>21759</v>
      </c>
      <c r="R3075" s="125">
        <v>43732.357835648145</v>
      </c>
      <c r="S3075" s="125">
        <v>43732.357835648145</v>
      </c>
      <c r="T3075" s="122">
        <v>68</v>
      </c>
      <c r="U3075" s="122" t="s">
        <v>21730</v>
      </c>
      <c r="V3075" s="122" t="s">
        <v>5280</v>
      </c>
      <c r="W3075" s="122" t="s">
        <v>3204</v>
      </c>
      <c r="X3075" s="122" t="s">
        <v>3204</v>
      </c>
      <c r="Y3075" s="122" t="s">
        <v>3158</v>
      </c>
      <c r="Z3075" s="122">
        <v>0</v>
      </c>
      <c r="AA3075" s="122" t="s">
        <v>3158</v>
      </c>
      <c r="AB3075" s="122" t="s">
        <v>3158</v>
      </c>
      <c r="AC3075" s="122" t="s">
        <v>3158</v>
      </c>
      <c r="AD3075" s="122" t="s">
        <v>3158</v>
      </c>
      <c r="AE3075" s="122" t="s">
        <v>3158</v>
      </c>
    </row>
    <row r="3076" spans="1:31" ht="13">
      <c r="A3076" s="122">
        <v>5930</v>
      </c>
      <c r="B3076" s="122" t="s">
        <v>21760</v>
      </c>
      <c r="C3076" s="122" t="s">
        <v>21761</v>
      </c>
      <c r="D3076" s="122" t="s">
        <v>3204</v>
      </c>
      <c r="E3076" s="122">
        <v>2016</v>
      </c>
      <c r="F3076" s="122" t="s">
        <v>3462</v>
      </c>
      <c r="G3076" s="122" t="s">
        <v>21762</v>
      </c>
      <c r="H3076" s="122" t="s">
        <v>3173</v>
      </c>
      <c r="I3076" s="122" t="s">
        <v>4340</v>
      </c>
      <c r="J3076" s="122" t="s">
        <v>21763</v>
      </c>
      <c r="K3076" s="122" t="s">
        <v>21764</v>
      </c>
      <c r="L3076" s="124" t="s">
        <v>21765</v>
      </c>
      <c r="M3076" s="122" t="s">
        <v>3154</v>
      </c>
      <c r="N3076" s="122">
        <v>545</v>
      </c>
      <c r="O3076" s="124" t="s">
        <v>21766</v>
      </c>
      <c r="P3076" s="124" t="s">
        <v>21767</v>
      </c>
      <c r="Q3076" s="122" t="s">
        <v>3158</v>
      </c>
      <c r="R3076" s="125">
        <v>43732.413541666669</v>
      </c>
      <c r="S3076" s="125">
        <v>43732.413541666669</v>
      </c>
      <c r="T3076" s="122">
        <v>68</v>
      </c>
      <c r="U3076" s="122" t="s">
        <v>21768</v>
      </c>
      <c r="V3076" s="122" t="s">
        <v>3173</v>
      </c>
      <c r="W3076" s="122" t="s">
        <v>3204</v>
      </c>
      <c r="X3076" s="122" t="s">
        <v>3204</v>
      </c>
      <c r="Y3076" s="122" t="s">
        <v>3158</v>
      </c>
      <c r="Z3076" s="122">
        <v>0</v>
      </c>
      <c r="AA3076" s="122" t="s">
        <v>3158</v>
      </c>
      <c r="AB3076" s="122" t="s">
        <v>3158</v>
      </c>
      <c r="AC3076" s="122" t="s">
        <v>3158</v>
      </c>
      <c r="AD3076" s="122" t="s">
        <v>3158</v>
      </c>
      <c r="AE3076" s="122" t="s">
        <v>3158</v>
      </c>
    </row>
    <row r="3077" spans="1:31" ht="13">
      <c r="A3077" s="122">
        <v>5931</v>
      </c>
      <c r="B3077" s="122" t="s">
        <v>21769</v>
      </c>
      <c r="C3077" s="122" t="s">
        <v>21770</v>
      </c>
      <c r="D3077" s="122" t="s">
        <v>3204</v>
      </c>
      <c r="E3077" s="122">
        <v>2018</v>
      </c>
      <c r="F3077" s="122" t="s">
        <v>3401</v>
      </c>
      <c r="G3077" s="122" t="s">
        <v>21771</v>
      </c>
      <c r="H3077" s="122" t="s">
        <v>3195</v>
      </c>
      <c r="I3077" s="122" t="s">
        <v>4340</v>
      </c>
      <c r="J3077" s="122" t="s">
        <v>21772</v>
      </c>
      <c r="K3077" s="122" t="s">
        <v>21773</v>
      </c>
      <c r="L3077" s="124" t="s">
        <v>21774</v>
      </c>
      <c r="M3077" s="122" t="s">
        <v>3154</v>
      </c>
      <c r="N3077" s="122">
        <v>545</v>
      </c>
      <c r="O3077" s="124" t="s">
        <v>21775</v>
      </c>
      <c r="P3077" s="124" t="s">
        <v>21776</v>
      </c>
      <c r="Q3077" s="124" t="s">
        <v>21777</v>
      </c>
      <c r="R3077" s="125">
        <v>43732.417291666665</v>
      </c>
      <c r="S3077" s="125">
        <v>43732.417291666665</v>
      </c>
      <c r="T3077" s="122">
        <v>72</v>
      </c>
      <c r="U3077" s="122" t="s">
        <v>21778</v>
      </c>
      <c r="V3077" s="122" t="s">
        <v>3203</v>
      </c>
      <c r="W3077" s="122" t="s">
        <v>3204</v>
      </c>
      <c r="X3077" s="122" t="s">
        <v>21779</v>
      </c>
      <c r="Y3077" s="122" t="s">
        <v>3158</v>
      </c>
      <c r="Z3077" s="122">
        <v>0</v>
      </c>
      <c r="AA3077" s="122" t="s">
        <v>3158</v>
      </c>
      <c r="AB3077" s="122" t="s">
        <v>3158</v>
      </c>
      <c r="AC3077" s="122" t="s">
        <v>3158</v>
      </c>
      <c r="AD3077" s="122" t="s">
        <v>3158</v>
      </c>
      <c r="AE3077" s="122" t="s">
        <v>3158</v>
      </c>
    </row>
    <row r="3078" spans="1:31" ht="13">
      <c r="A3078" s="122">
        <v>5932</v>
      </c>
      <c r="B3078" s="122" t="s">
        <v>21780</v>
      </c>
      <c r="C3078" s="122" t="s">
        <v>21781</v>
      </c>
      <c r="D3078" s="122" t="s">
        <v>3204</v>
      </c>
      <c r="E3078" s="122">
        <v>2018</v>
      </c>
      <c r="F3078" s="122" t="s">
        <v>3401</v>
      </c>
      <c r="G3078" s="122" t="s">
        <v>3712</v>
      </c>
      <c r="H3078" s="122" t="s">
        <v>9194</v>
      </c>
      <c r="I3078" s="122" t="s">
        <v>3385</v>
      </c>
      <c r="J3078" s="122" t="s">
        <v>21782</v>
      </c>
      <c r="K3078" s="122" t="s">
        <v>21783</v>
      </c>
      <c r="L3078" s="124" t="s">
        <v>21784</v>
      </c>
      <c r="M3078" s="122" t="s">
        <v>3154</v>
      </c>
      <c r="N3078" s="122">
        <v>577</v>
      </c>
      <c r="O3078" s="122" t="s">
        <v>3158</v>
      </c>
      <c r="P3078" s="122" t="s">
        <v>3158</v>
      </c>
      <c r="Q3078" s="124" t="s">
        <v>7375</v>
      </c>
      <c r="R3078" s="125">
        <v>43734.562152777777</v>
      </c>
      <c r="S3078" s="125">
        <v>43734.562152777777</v>
      </c>
      <c r="T3078" s="122">
        <v>64</v>
      </c>
      <c r="U3078" s="122" t="s">
        <v>15420</v>
      </c>
      <c r="V3078" s="122" t="s">
        <v>3195</v>
      </c>
      <c r="W3078" s="122" t="s">
        <v>3204</v>
      </c>
      <c r="X3078" s="122" t="s">
        <v>21785</v>
      </c>
      <c r="Y3078" s="122" t="s">
        <v>3158</v>
      </c>
      <c r="Z3078" s="122">
        <v>0</v>
      </c>
      <c r="AA3078" s="122" t="s">
        <v>3158</v>
      </c>
      <c r="AB3078" s="122" t="s">
        <v>3158</v>
      </c>
      <c r="AC3078" s="122" t="s">
        <v>3158</v>
      </c>
      <c r="AD3078" s="122" t="s">
        <v>3158</v>
      </c>
      <c r="AE3078" s="122" t="s">
        <v>3158</v>
      </c>
    </row>
    <row r="3079" spans="1:31" ht="13">
      <c r="A3079" s="122">
        <v>5933</v>
      </c>
      <c r="B3079" s="122" t="s">
        <v>21786</v>
      </c>
      <c r="C3079" s="122" t="s">
        <v>21787</v>
      </c>
      <c r="D3079" s="122" t="s">
        <v>3204</v>
      </c>
      <c r="E3079" s="122">
        <v>2019</v>
      </c>
      <c r="F3079" s="122" t="s">
        <v>3160</v>
      </c>
      <c r="G3079" s="122" t="s">
        <v>21742</v>
      </c>
      <c r="H3079" s="122" t="s">
        <v>101</v>
      </c>
      <c r="I3079" s="122" t="s">
        <v>3385</v>
      </c>
      <c r="J3079" s="122" t="s">
        <v>21788</v>
      </c>
      <c r="K3079" s="122" t="s">
        <v>21789</v>
      </c>
      <c r="L3079" s="124" t="s">
        <v>21790</v>
      </c>
      <c r="M3079" s="122" t="s">
        <v>3154</v>
      </c>
      <c r="N3079" s="122">
        <v>545</v>
      </c>
      <c r="O3079" s="124" t="s">
        <v>21791</v>
      </c>
      <c r="P3079" s="124" t="s">
        <v>21792</v>
      </c>
      <c r="Q3079" s="124" t="s">
        <v>21793</v>
      </c>
      <c r="R3079" s="125">
        <v>43735.269259259258</v>
      </c>
      <c r="S3079" s="125">
        <v>43735.269259259258</v>
      </c>
      <c r="T3079" s="122">
        <v>72</v>
      </c>
      <c r="U3079" s="122" t="s">
        <v>21778</v>
      </c>
      <c r="V3079" s="122" t="s">
        <v>101</v>
      </c>
      <c r="W3079" s="122" t="s">
        <v>3204</v>
      </c>
      <c r="X3079" s="122" t="s">
        <v>3204</v>
      </c>
      <c r="Y3079" s="122" t="s">
        <v>3158</v>
      </c>
      <c r="Z3079" s="122">
        <v>0</v>
      </c>
      <c r="AA3079" s="122" t="s">
        <v>3158</v>
      </c>
      <c r="AB3079" s="122" t="s">
        <v>3158</v>
      </c>
      <c r="AC3079" s="122" t="s">
        <v>3158</v>
      </c>
      <c r="AD3079" s="122" t="s">
        <v>3158</v>
      </c>
      <c r="AE3079" s="122" t="s">
        <v>3158</v>
      </c>
    </row>
    <row r="3080" spans="1:31" ht="13">
      <c r="A3080" s="122">
        <v>5934</v>
      </c>
      <c r="B3080" s="122" t="s">
        <v>21794</v>
      </c>
      <c r="C3080" s="122" t="s">
        <v>21795</v>
      </c>
      <c r="D3080" s="122" t="s">
        <v>3204</v>
      </c>
      <c r="E3080" s="122">
        <v>2011</v>
      </c>
      <c r="F3080" s="122" t="s">
        <v>3438</v>
      </c>
      <c r="G3080" s="122" t="s">
        <v>21796</v>
      </c>
      <c r="H3080" s="122" t="s">
        <v>3384</v>
      </c>
      <c r="I3080" s="122" t="s">
        <v>3385</v>
      </c>
      <c r="J3080" s="122" t="s">
        <v>21797</v>
      </c>
      <c r="K3080" s="122" t="s">
        <v>21798</v>
      </c>
      <c r="L3080" s="124" t="s">
        <v>21799</v>
      </c>
      <c r="M3080" s="122" t="s">
        <v>3154</v>
      </c>
      <c r="N3080" s="122">
        <v>545</v>
      </c>
      <c r="O3080" s="124" t="s">
        <v>21800</v>
      </c>
      <c r="P3080" s="124" t="s">
        <v>21801</v>
      </c>
      <c r="Q3080" s="124" t="s">
        <v>21802</v>
      </c>
      <c r="R3080" s="125">
        <v>43735.534849537034</v>
      </c>
      <c r="S3080" s="125">
        <v>43735.534849537034</v>
      </c>
      <c r="T3080" s="122">
        <v>72</v>
      </c>
      <c r="U3080" s="122" t="s">
        <v>21778</v>
      </c>
      <c r="V3080" s="122" t="s">
        <v>3384</v>
      </c>
      <c r="W3080" s="122" t="s">
        <v>3204</v>
      </c>
      <c r="X3080" s="122" t="s">
        <v>3204</v>
      </c>
      <c r="Y3080" s="122" t="s">
        <v>3158</v>
      </c>
      <c r="Z3080" s="122">
        <v>0</v>
      </c>
      <c r="AA3080" s="122" t="s">
        <v>3158</v>
      </c>
      <c r="AB3080" s="122" t="s">
        <v>3158</v>
      </c>
      <c r="AC3080" s="122" t="s">
        <v>3158</v>
      </c>
      <c r="AD3080" s="122" t="s">
        <v>3158</v>
      </c>
      <c r="AE3080" s="122" t="s">
        <v>3158</v>
      </c>
    </row>
    <row r="3081" spans="1:31" ht="13">
      <c r="A3081" s="122">
        <v>5935</v>
      </c>
      <c r="B3081" s="122" t="s">
        <v>21803</v>
      </c>
      <c r="C3081" s="122" t="s">
        <v>21804</v>
      </c>
      <c r="D3081" s="122" t="s">
        <v>3204</v>
      </c>
      <c r="E3081" s="122">
        <v>2017</v>
      </c>
      <c r="F3081" s="122" t="s">
        <v>3302</v>
      </c>
      <c r="G3081" s="122" t="s">
        <v>21742</v>
      </c>
      <c r="H3081" s="122" t="s">
        <v>101</v>
      </c>
      <c r="I3081" s="122" t="s">
        <v>4340</v>
      </c>
      <c r="J3081" s="122" t="s">
        <v>21805</v>
      </c>
      <c r="K3081" s="122" t="s">
        <v>21806</v>
      </c>
      <c r="L3081" s="124" t="s">
        <v>21807</v>
      </c>
      <c r="M3081" s="122" t="s">
        <v>3154</v>
      </c>
      <c r="N3081" s="122">
        <v>545</v>
      </c>
      <c r="O3081" s="122" t="s">
        <v>3158</v>
      </c>
      <c r="P3081" s="122" t="s">
        <v>3158</v>
      </c>
      <c r="Q3081" s="122" t="s">
        <v>3158</v>
      </c>
      <c r="R3081" s="125">
        <v>43739.253645833334</v>
      </c>
      <c r="S3081" s="125">
        <v>43739.253645833334</v>
      </c>
      <c r="T3081" s="122">
        <v>60</v>
      </c>
      <c r="U3081" s="122" t="s">
        <v>21808</v>
      </c>
      <c r="V3081" s="122" t="s">
        <v>101</v>
      </c>
      <c r="W3081" s="122" t="s">
        <v>3204</v>
      </c>
      <c r="X3081" s="122" t="s">
        <v>3204</v>
      </c>
      <c r="Y3081" s="122" t="s">
        <v>3158</v>
      </c>
      <c r="Z3081" s="122">
        <v>0</v>
      </c>
      <c r="AA3081" s="122" t="s">
        <v>3158</v>
      </c>
      <c r="AB3081" s="122" t="s">
        <v>3158</v>
      </c>
      <c r="AC3081" s="122" t="s">
        <v>3158</v>
      </c>
      <c r="AD3081" s="122" t="s">
        <v>3158</v>
      </c>
      <c r="AE3081" s="122" t="s">
        <v>3158</v>
      </c>
    </row>
    <row r="3082" spans="1:31" ht="13">
      <c r="A3082" s="122">
        <v>5936</v>
      </c>
      <c r="B3082" s="122" t="s">
        <v>21809</v>
      </c>
      <c r="C3082" s="122" t="s">
        <v>21810</v>
      </c>
      <c r="D3082" s="122" t="s">
        <v>3204</v>
      </c>
      <c r="E3082" s="122">
        <v>2016</v>
      </c>
      <c r="F3082" s="122" t="s">
        <v>5033</v>
      </c>
      <c r="G3082" s="122" t="s">
        <v>3712</v>
      </c>
      <c r="H3082" s="122" t="s">
        <v>9422</v>
      </c>
      <c r="I3082" s="122" t="s">
        <v>4340</v>
      </c>
      <c r="J3082" s="122" t="s">
        <v>21811</v>
      </c>
      <c r="K3082" s="122" t="s">
        <v>21812</v>
      </c>
      <c r="L3082" s="124" t="s">
        <v>21813</v>
      </c>
      <c r="M3082" s="122" t="s">
        <v>3154</v>
      </c>
      <c r="N3082" s="122">
        <v>698</v>
      </c>
      <c r="O3082" s="124" t="s">
        <v>21814</v>
      </c>
      <c r="P3082" s="124" t="s">
        <v>21815</v>
      </c>
      <c r="Q3082" s="124" t="s">
        <v>21816</v>
      </c>
      <c r="R3082" s="125">
        <v>43740.562106481484</v>
      </c>
      <c r="S3082" s="125">
        <v>43740.562106481484</v>
      </c>
      <c r="T3082" s="122">
        <v>72</v>
      </c>
      <c r="U3082" s="122" t="s">
        <v>21778</v>
      </c>
      <c r="V3082" s="122" t="s">
        <v>3195</v>
      </c>
      <c r="W3082" s="122" t="s">
        <v>3204</v>
      </c>
      <c r="X3082" s="122" t="s">
        <v>21817</v>
      </c>
      <c r="Y3082" s="122" t="s">
        <v>3158</v>
      </c>
      <c r="Z3082" s="122">
        <v>0</v>
      </c>
      <c r="AA3082" s="122" t="s">
        <v>3158</v>
      </c>
      <c r="AB3082" s="122" t="s">
        <v>3158</v>
      </c>
      <c r="AC3082" s="122" t="s">
        <v>3158</v>
      </c>
      <c r="AD3082" s="122" t="s">
        <v>3158</v>
      </c>
      <c r="AE3082" s="122" t="s">
        <v>3158</v>
      </c>
    </row>
    <row r="3083" spans="1:31" ht="13">
      <c r="A3083" s="122">
        <v>5937</v>
      </c>
      <c r="B3083" s="122" t="s">
        <v>21818</v>
      </c>
      <c r="C3083" s="122" t="s">
        <v>21819</v>
      </c>
      <c r="D3083" s="122" t="s">
        <v>3204</v>
      </c>
      <c r="E3083" s="122">
        <v>2010</v>
      </c>
      <c r="F3083" s="122" t="s">
        <v>3462</v>
      </c>
      <c r="G3083" s="122" t="s">
        <v>5472</v>
      </c>
      <c r="H3083" s="122" t="s">
        <v>21820</v>
      </c>
      <c r="I3083" s="122" t="s">
        <v>3385</v>
      </c>
      <c r="J3083" s="122" t="s">
        <v>21821</v>
      </c>
      <c r="K3083" s="122" t="s">
        <v>21822</v>
      </c>
      <c r="L3083" s="124" t="s">
        <v>21823</v>
      </c>
      <c r="M3083" s="122" t="s">
        <v>3154</v>
      </c>
      <c r="N3083" s="122">
        <v>1059</v>
      </c>
      <c r="O3083" s="124" t="s">
        <v>21824</v>
      </c>
      <c r="P3083" s="124" t="s">
        <v>21825</v>
      </c>
      <c r="Q3083" s="124" t="s">
        <v>21826</v>
      </c>
      <c r="R3083" s="125">
        <v>43742.887916666667</v>
      </c>
      <c r="S3083" s="125">
        <v>43742.887916666667</v>
      </c>
      <c r="T3083" s="122">
        <v>72</v>
      </c>
      <c r="U3083" s="122" t="s">
        <v>21778</v>
      </c>
      <c r="V3083" s="122" t="s">
        <v>3977</v>
      </c>
      <c r="W3083" s="122" t="s">
        <v>3204</v>
      </c>
      <c r="X3083" s="122" t="s">
        <v>21827</v>
      </c>
      <c r="Y3083" s="122" t="s">
        <v>3158</v>
      </c>
      <c r="Z3083" s="122">
        <v>0</v>
      </c>
      <c r="AA3083" s="122" t="s">
        <v>3158</v>
      </c>
      <c r="AB3083" s="122" t="s">
        <v>3158</v>
      </c>
      <c r="AC3083" s="122" t="s">
        <v>3158</v>
      </c>
      <c r="AD3083" s="122" t="s">
        <v>3158</v>
      </c>
      <c r="AE3083" s="122" t="s">
        <v>3158</v>
      </c>
    </row>
    <row r="3084" spans="1:31" ht="13">
      <c r="A3084" s="122">
        <v>5938</v>
      </c>
      <c r="B3084" s="122" t="s">
        <v>21828</v>
      </c>
      <c r="C3084" s="122" t="s">
        <v>21829</v>
      </c>
      <c r="D3084" s="122" t="s">
        <v>3204</v>
      </c>
      <c r="E3084" s="122">
        <v>1995</v>
      </c>
      <c r="F3084" s="122" t="s">
        <v>3401</v>
      </c>
      <c r="G3084" s="122" t="s">
        <v>21830</v>
      </c>
      <c r="H3084" s="122" t="s">
        <v>101</v>
      </c>
      <c r="I3084" s="122" t="s">
        <v>3196</v>
      </c>
      <c r="J3084" s="122" t="s">
        <v>21831</v>
      </c>
      <c r="K3084" s="122" t="s">
        <v>21832</v>
      </c>
      <c r="L3084" s="124" t="s">
        <v>21833</v>
      </c>
      <c r="M3084" s="122" t="s">
        <v>3154</v>
      </c>
      <c r="N3084" s="122">
        <v>1074</v>
      </c>
      <c r="O3084" s="122" t="s">
        <v>3158</v>
      </c>
      <c r="P3084" s="122" t="s">
        <v>3158</v>
      </c>
      <c r="Q3084" s="124" t="s">
        <v>21834</v>
      </c>
      <c r="R3084" s="125">
        <v>43745.449664351851</v>
      </c>
      <c r="S3084" s="125">
        <v>43745.449664351851</v>
      </c>
      <c r="T3084" s="122">
        <v>64</v>
      </c>
      <c r="U3084" s="122" t="s">
        <v>15420</v>
      </c>
      <c r="V3084" s="122" t="s">
        <v>101</v>
      </c>
      <c r="W3084" s="122" t="s">
        <v>3204</v>
      </c>
      <c r="X3084" s="122" t="s">
        <v>21835</v>
      </c>
      <c r="Y3084" s="122" t="s">
        <v>3158</v>
      </c>
      <c r="Z3084" s="122">
        <v>0</v>
      </c>
      <c r="AA3084" s="122" t="s">
        <v>3158</v>
      </c>
      <c r="AB3084" s="122" t="s">
        <v>3158</v>
      </c>
      <c r="AC3084" s="122" t="s">
        <v>3158</v>
      </c>
      <c r="AD3084" s="122" t="s">
        <v>3158</v>
      </c>
      <c r="AE3084" s="122" t="s">
        <v>3158</v>
      </c>
    </row>
    <row r="3085" spans="1:31" ht="13">
      <c r="A3085" s="122">
        <v>5939</v>
      </c>
      <c r="B3085" s="122" t="s">
        <v>21836</v>
      </c>
      <c r="C3085" s="122" t="s">
        <v>21837</v>
      </c>
      <c r="D3085" s="122" t="s">
        <v>3204</v>
      </c>
      <c r="E3085" s="122">
        <v>2017</v>
      </c>
      <c r="F3085" s="122" t="s">
        <v>3438</v>
      </c>
      <c r="G3085" s="122" t="s">
        <v>3712</v>
      </c>
      <c r="H3085" s="122" t="s">
        <v>3195</v>
      </c>
      <c r="I3085" s="122" t="s">
        <v>4340</v>
      </c>
      <c r="J3085" s="122" t="s">
        <v>21838</v>
      </c>
      <c r="K3085" s="122" t="s">
        <v>21839</v>
      </c>
      <c r="L3085" s="124" t="s">
        <v>21840</v>
      </c>
      <c r="M3085" s="122" t="s">
        <v>3154</v>
      </c>
      <c r="N3085" s="122">
        <v>545</v>
      </c>
      <c r="O3085" s="124" t="s">
        <v>21841</v>
      </c>
      <c r="P3085" s="124" t="s">
        <v>21842</v>
      </c>
      <c r="Q3085" s="124" t="s">
        <v>21843</v>
      </c>
      <c r="R3085" s="125">
        <v>43748.308321759258</v>
      </c>
      <c r="S3085" s="125">
        <v>43748.308321759258</v>
      </c>
      <c r="T3085" s="122">
        <v>72</v>
      </c>
      <c r="U3085" s="122" t="s">
        <v>21778</v>
      </c>
      <c r="V3085" s="122" t="s">
        <v>3195</v>
      </c>
      <c r="W3085" s="122" t="s">
        <v>3204</v>
      </c>
      <c r="X3085" s="122" t="s">
        <v>3204</v>
      </c>
      <c r="Y3085" s="122" t="s">
        <v>3158</v>
      </c>
      <c r="Z3085" s="122">
        <v>0</v>
      </c>
      <c r="AA3085" s="122" t="s">
        <v>3158</v>
      </c>
      <c r="AB3085" s="122" t="s">
        <v>3158</v>
      </c>
      <c r="AC3085" s="122" t="s">
        <v>3158</v>
      </c>
      <c r="AD3085" s="122" t="s">
        <v>3158</v>
      </c>
      <c r="AE3085" s="122" t="s">
        <v>3158</v>
      </c>
    </row>
    <row r="3086" spans="1:31" ht="13">
      <c r="A3086" s="122">
        <v>5940</v>
      </c>
      <c r="B3086" s="122" t="s">
        <v>21844</v>
      </c>
      <c r="C3086" s="122" t="s">
        <v>21845</v>
      </c>
      <c r="D3086" s="122" t="s">
        <v>3204</v>
      </c>
      <c r="E3086" s="122">
        <v>2018</v>
      </c>
      <c r="F3086" s="122" t="s">
        <v>3401</v>
      </c>
      <c r="G3086" s="122" t="s">
        <v>21742</v>
      </c>
      <c r="H3086" s="122" t="s">
        <v>101</v>
      </c>
      <c r="I3086" s="122" t="s">
        <v>4340</v>
      </c>
      <c r="J3086" s="122" t="s">
        <v>21846</v>
      </c>
      <c r="K3086" s="122" t="s">
        <v>21847</v>
      </c>
      <c r="L3086" s="124" t="s">
        <v>21848</v>
      </c>
      <c r="M3086" s="122" t="s">
        <v>3154</v>
      </c>
      <c r="N3086" s="122">
        <v>545</v>
      </c>
      <c r="O3086" s="124" t="s">
        <v>21849</v>
      </c>
      <c r="P3086" s="122" t="s">
        <v>3158</v>
      </c>
      <c r="Q3086" s="124" t="s">
        <v>21850</v>
      </c>
      <c r="R3086" s="125">
        <v>43748.31145833333</v>
      </c>
      <c r="S3086" s="125">
        <v>43748.31145833333</v>
      </c>
      <c r="T3086" s="122">
        <v>68</v>
      </c>
      <c r="U3086" s="122" t="s">
        <v>21740</v>
      </c>
      <c r="V3086" s="122" t="s">
        <v>101</v>
      </c>
      <c r="W3086" s="122" t="s">
        <v>3204</v>
      </c>
      <c r="X3086" s="122" t="s">
        <v>3204</v>
      </c>
      <c r="Y3086" s="122" t="s">
        <v>3158</v>
      </c>
      <c r="Z3086" s="122">
        <v>0</v>
      </c>
      <c r="AA3086" s="122" t="s">
        <v>3158</v>
      </c>
      <c r="AB3086" s="122" t="s">
        <v>3158</v>
      </c>
      <c r="AC3086" s="122" t="s">
        <v>3158</v>
      </c>
      <c r="AD3086" s="122" t="s">
        <v>3158</v>
      </c>
      <c r="AE3086" s="122" t="s">
        <v>3158</v>
      </c>
    </row>
    <row r="3087" spans="1:31" ht="13">
      <c r="A3087" s="122">
        <v>5941</v>
      </c>
      <c r="B3087" s="122" t="s">
        <v>21851</v>
      </c>
      <c r="C3087" s="122" t="s">
        <v>21852</v>
      </c>
      <c r="D3087" s="122" t="s">
        <v>3204</v>
      </c>
      <c r="E3087" s="122">
        <v>2017</v>
      </c>
      <c r="F3087" s="122" t="s">
        <v>3862</v>
      </c>
      <c r="G3087" s="122" t="s">
        <v>21853</v>
      </c>
      <c r="H3087" s="122" t="s">
        <v>5354</v>
      </c>
      <c r="I3087" s="122" t="s">
        <v>4340</v>
      </c>
      <c r="J3087" s="122" t="s">
        <v>21854</v>
      </c>
      <c r="K3087" s="122" t="s">
        <v>21855</v>
      </c>
      <c r="L3087" s="124" t="s">
        <v>21856</v>
      </c>
      <c r="M3087" s="122" t="s">
        <v>3154</v>
      </c>
      <c r="N3087" s="122">
        <v>1098</v>
      </c>
      <c r="O3087" s="124" t="s">
        <v>21857</v>
      </c>
      <c r="P3087" s="124" t="s">
        <v>21858</v>
      </c>
      <c r="Q3087" s="124" t="s">
        <v>21859</v>
      </c>
      <c r="R3087" s="125">
        <v>43749.293206018519</v>
      </c>
      <c r="S3087" s="125">
        <v>43749.293206018519</v>
      </c>
      <c r="T3087" s="122">
        <v>72</v>
      </c>
      <c r="U3087" s="122" t="s">
        <v>21778</v>
      </c>
      <c r="V3087" s="122" t="s">
        <v>5354</v>
      </c>
      <c r="W3087" s="122" t="s">
        <v>3204</v>
      </c>
      <c r="X3087" s="122" t="s">
        <v>21860</v>
      </c>
      <c r="Y3087" s="122" t="s">
        <v>3158</v>
      </c>
      <c r="Z3087" s="122">
        <v>0</v>
      </c>
      <c r="AA3087" s="122" t="s">
        <v>3158</v>
      </c>
      <c r="AB3087" s="122" t="s">
        <v>3158</v>
      </c>
      <c r="AC3087" s="122" t="s">
        <v>3158</v>
      </c>
      <c r="AD3087" s="122" t="s">
        <v>3158</v>
      </c>
      <c r="AE3087" s="122" t="s">
        <v>3158</v>
      </c>
    </row>
    <row r="3088" spans="1:31" ht="13">
      <c r="A3088" s="122">
        <v>5942</v>
      </c>
      <c r="B3088" s="122" t="s">
        <v>21861</v>
      </c>
      <c r="C3088" s="122" t="s">
        <v>21862</v>
      </c>
      <c r="D3088" s="122" t="s">
        <v>3204</v>
      </c>
      <c r="E3088" s="122">
        <v>2019</v>
      </c>
      <c r="F3088" s="122" t="s">
        <v>3160</v>
      </c>
      <c r="G3088" s="122" t="s">
        <v>21742</v>
      </c>
      <c r="H3088" s="122" t="s">
        <v>101</v>
      </c>
      <c r="I3088" s="122" t="s">
        <v>4340</v>
      </c>
      <c r="J3088" s="122" t="s">
        <v>21863</v>
      </c>
      <c r="K3088" s="122" t="s">
        <v>21864</v>
      </c>
      <c r="L3088" s="124" t="s">
        <v>21865</v>
      </c>
      <c r="M3088" s="122" t="s">
        <v>3154</v>
      </c>
      <c r="N3088" s="122">
        <v>545</v>
      </c>
      <c r="O3088" s="124" t="s">
        <v>21866</v>
      </c>
      <c r="P3088" s="124" t="s">
        <v>21867</v>
      </c>
      <c r="Q3088" s="124" t="s">
        <v>21868</v>
      </c>
      <c r="R3088" s="125">
        <v>43752.407673611109</v>
      </c>
      <c r="S3088" s="125">
        <v>43752.407673611109</v>
      </c>
      <c r="T3088" s="122">
        <v>72</v>
      </c>
      <c r="U3088" s="122" t="s">
        <v>21778</v>
      </c>
      <c r="V3088" s="122" t="s">
        <v>101</v>
      </c>
      <c r="W3088" s="122" t="s">
        <v>3204</v>
      </c>
      <c r="X3088" s="122" t="s">
        <v>3204</v>
      </c>
      <c r="Y3088" s="122" t="s">
        <v>3158</v>
      </c>
      <c r="Z3088" s="122">
        <v>0</v>
      </c>
      <c r="AA3088" s="122" t="s">
        <v>3158</v>
      </c>
      <c r="AB3088" s="122" t="s">
        <v>3158</v>
      </c>
      <c r="AC3088" s="122" t="s">
        <v>3158</v>
      </c>
      <c r="AD3088" s="122" t="s">
        <v>3158</v>
      </c>
      <c r="AE3088" s="122" t="s">
        <v>3158</v>
      </c>
    </row>
    <row r="3089" spans="1:31" ht="13">
      <c r="A3089" s="122">
        <v>5943</v>
      </c>
      <c r="B3089" s="124" t="s">
        <v>17290</v>
      </c>
      <c r="C3089" s="122" t="s">
        <v>21869</v>
      </c>
      <c r="D3089" s="122" t="s">
        <v>3204</v>
      </c>
      <c r="E3089" s="122">
        <v>2017</v>
      </c>
      <c r="F3089" s="122" t="s">
        <v>3992</v>
      </c>
      <c r="G3089" s="122" t="s">
        <v>3712</v>
      </c>
      <c r="H3089" s="122" t="s">
        <v>3195</v>
      </c>
      <c r="I3089" s="122" t="s">
        <v>4340</v>
      </c>
      <c r="J3089" s="122" t="s">
        <v>21870</v>
      </c>
      <c r="K3089" s="122" t="s">
        <v>17292</v>
      </c>
      <c r="L3089" s="124" t="s">
        <v>17293</v>
      </c>
      <c r="M3089" s="122" t="s">
        <v>3154</v>
      </c>
      <c r="N3089" s="122">
        <v>1127</v>
      </c>
      <c r="O3089" s="124" t="s">
        <v>21871</v>
      </c>
      <c r="P3089" s="122" t="s">
        <v>3158</v>
      </c>
      <c r="Q3089" s="124" t="s">
        <v>21872</v>
      </c>
      <c r="R3089" s="125">
        <v>43752.676585648151</v>
      </c>
      <c r="S3089" s="125">
        <v>43752.676585648151</v>
      </c>
      <c r="T3089" s="122">
        <v>68</v>
      </c>
      <c r="U3089" s="122" t="s">
        <v>21740</v>
      </c>
      <c r="V3089" s="122" t="s">
        <v>3195</v>
      </c>
      <c r="W3089" s="122" t="s">
        <v>3204</v>
      </c>
      <c r="X3089" s="122" t="s">
        <v>21873</v>
      </c>
      <c r="Y3089" s="122" t="s">
        <v>3158</v>
      </c>
      <c r="Z3089" s="122">
        <v>0</v>
      </c>
      <c r="AA3089" s="122" t="s">
        <v>3158</v>
      </c>
      <c r="AB3089" s="122" t="s">
        <v>3158</v>
      </c>
      <c r="AC3089" s="122" t="s">
        <v>3158</v>
      </c>
      <c r="AD3089" s="122" t="s">
        <v>3158</v>
      </c>
      <c r="AE3089" s="122" t="s">
        <v>3158</v>
      </c>
    </row>
    <row r="3090" spans="1:31" ht="13">
      <c r="A3090" s="122">
        <v>5944</v>
      </c>
      <c r="B3090" s="122" t="s">
        <v>21874</v>
      </c>
      <c r="C3090" s="122" t="s">
        <v>21875</v>
      </c>
      <c r="D3090" s="122" t="s">
        <v>3204</v>
      </c>
      <c r="E3090" s="122">
        <v>2019</v>
      </c>
      <c r="F3090" s="122" t="s">
        <v>3438</v>
      </c>
      <c r="G3090" s="122" t="s">
        <v>3471</v>
      </c>
      <c r="H3090" s="122" t="s">
        <v>3217</v>
      </c>
      <c r="I3090" s="122" t="s">
        <v>4340</v>
      </c>
      <c r="J3090" s="122" t="s">
        <v>21876</v>
      </c>
      <c r="K3090" s="122" t="s">
        <v>21877</v>
      </c>
      <c r="L3090" s="124" t="s">
        <v>21878</v>
      </c>
      <c r="M3090" s="122" t="s">
        <v>3154</v>
      </c>
      <c r="N3090" s="122">
        <v>1170</v>
      </c>
      <c r="O3090" s="124" t="s">
        <v>21879</v>
      </c>
      <c r="P3090" s="124" t="s">
        <v>21880</v>
      </c>
      <c r="Q3090" s="124" t="s">
        <v>21881</v>
      </c>
      <c r="R3090" s="125">
        <v>43757.874930555554</v>
      </c>
      <c r="S3090" s="125">
        <v>43757.874930555554</v>
      </c>
      <c r="T3090" s="122">
        <v>72</v>
      </c>
      <c r="U3090" s="122" t="s">
        <v>21778</v>
      </c>
      <c r="V3090" s="122" t="s">
        <v>3217</v>
      </c>
      <c r="W3090" s="122" t="s">
        <v>3204</v>
      </c>
      <c r="X3090" s="122" t="s">
        <v>21882</v>
      </c>
      <c r="Y3090" s="122" t="s">
        <v>3158</v>
      </c>
      <c r="Z3090" s="122">
        <v>0</v>
      </c>
      <c r="AA3090" s="122" t="s">
        <v>3158</v>
      </c>
      <c r="AB3090" s="122" t="s">
        <v>3158</v>
      </c>
      <c r="AC3090" s="122" t="s">
        <v>3158</v>
      </c>
      <c r="AD3090" s="122" t="s">
        <v>3158</v>
      </c>
      <c r="AE3090" s="122" t="s">
        <v>3158</v>
      </c>
    </row>
    <row r="3091" spans="1:31" ht="13">
      <c r="A3091" s="122">
        <v>5945</v>
      </c>
      <c r="B3091" s="122" t="s">
        <v>21883</v>
      </c>
      <c r="C3091" s="122" t="s">
        <v>21884</v>
      </c>
      <c r="D3091" s="122" t="s">
        <v>3204</v>
      </c>
      <c r="E3091" s="122">
        <v>2017</v>
      </c>
      <c r="F3091" s="122" t="s">
        <v>3160</v>
      </c>
      <c r="G3091" s="122" t="s">
        <v>21885</v>
      </c>
      <c r="H3091" s="122" t="s">
        <v>3697</v>
      </c>
      <c r="I3091" s="122" t="s">
        <v>4340</v>
      </c>
      <c r="J3091" s="122" t="s">
        <v>21886</v>
      </c>
      <c r="K3091" s="122" t="s">
        <v>21887</v>
      </c>
      <c r="L3091" s="124" t="s">
        <v>21888</v>
      </c>
      <c r="M3091" s="122" t="s">
        <v>3154</v>
      </c>
      <c r="N3091" s="122">
        <v>545</v>
      </c>
      <c r="O3091" s="124" t="s">
        <v>21889</v>
      </c>
      <c r="P3091" s="124" t="s">
        <v>21890</v>
      </c>
      <c r="Q3091" s="124" t="s">
        <v>21891</v>
      </c>
      <c r="R3091" s="125">
        <v>43759.394814814812</v>
      </c>
      <c r="S3091" s="125">
        <v>43759.394814814812</v>
      </c>
      <c r="T3091" s="122">
        <v>72</v>
      </c>
      <c r="U3091" s="122" t="s">
        <v>21778</v>
      </c>
      <c r="V3091" s="122" t="s">
        <v>3697</v>
      </c>
      <c r="W3091" s="122" t="s">
        <v>3204</v>
      </c>
      <c r="X3091" s="122" t="s">
        <v>3204</v>
      </c>
      <c r="Y3091" s="122" t="s">
        <v>3158</v>
      </c>
      <c r="Z3091" s="122">
        <v>0</v>
      </c>
      <c r="AA3091" s="122" t="s">
        <v>3158</v>
      </c>
      <c r="AB3091" s="122" t="s">
        <v>3158</v>
      </c>
      <c r="AC3091" s="122" t="s">
        <v>3158</v>
      </c>
      <c r="AD3091" s="122" t="s">
        <v>3158</v>
      </c>
      <c r="AE3091" s="122" t="s">
        <v>3158</v>
      </c>
    </row>
    <row r="3092" spans="1:31" ht="13">
      <c r="A3092" s="122">
        <v>5946</v>
      </c>
      <c r="B3092" s="122" t="s">
        <v>21892</v>
      </c>
      <c r="C3092" s="122" t="s">
        <v>21893</v>
      </c>
      <c r="D3092" s="122" t="s">
        <v>3204</v>
      </c>
      <c r="E3092" s="122">
        <v>2016</v>
      </c>
      <c r="F3092" s="122" t="s">
        <v>3160</v>
      </c>
      <c r="G3092" s="122" t="s">
        <v>21742</v>
      </c>
      <c r="H3092" s="122" t="s">
        <v>101</v>
      </c>
      <c r="I3092" s="122" t="s">
        <v>3272</v>
      </c>
      <c r="J3092" s="122" t="s">
        <v>21894</v>
      </c>
      <c r="K3092" s="122" t="s">
        <v>21895</v>
      </c>
      <c r="L3092" s="124" t="s">
        <v>21896</v>
      </c>
      <c r="M3092" s="122" t="s">
        <v>3154</v>
      </c>
      <c r="N3092" s="122">
        <v>545</v>
      </c>
      <c r="O3092" s="124" t="s">
        <v>21897</v>
      </c>
      <c r="P3092" s="124" t="s">
        <v>21898</v>
      </c>
      <c r="Q3092" s="124" t="s">
        <v>21899</v>
      </c>
      <c r="R3092" s="125">
        <v>43759.413032407407</v>
      </c>
      <c r="S3092" s="125">
        <v>43759.413032407407</v>
      </c>
      <c r="T3092" s="122">
        <v>72</v>
      </c>
      <c r="U3092" s="122" t="s">
        <v>21778</v>
      </c>
      <c r="V3092" s="122" t="s">
        <v>101</v>
      </c>
      <c r="W3092" s="122" t="s">
        <v>3204</v>
      </c>
      <c r="X3092" s="122" t="s">
        <v>3204</v>
      </c>
      <c r="Y3092" s="122" t="s">
        <v>3158</v>
      </c>
      <c r="Z3092" s="122">
        <v>0</v>
      </c>
      <c r="AA3092" s="122" t="s">
        <v>3158</v>
      </c>
      <c r="AB3092" s="122" t="s">
        <v>3158</v>
      </c>
      <c r="AC3092" s="122" t="s">
        <v>3158</v>
      </c>
      <c r="AD3092" s="122" t="s">
        <v>3158</v>
      </c>
      <c r="AE3092" s="122" t="s">
        <v>3158</v>
      </c>
    </row>
    <row r="3093" spans="1:31" ht="13">
      <c r="A3093" s="122">
        <v>5947</v>
      </c>
      <c r="B3093" s="122" t="s">
        <v>21900</v>
      </c>
      <c r="C3093" s="122" t="s">
        <v>21901</v>
      </c>
      <c r="D3093" s="122" t="s">
        <v>3204</v>
      </c>
      <c r="E3093" s="122">
        <v>2018</v>
      </c>
      <c r="F3093" s="122" t="s">
        <v>4665</v>
      </c>
      <c r="G3093" s="122" t="s">
        <v>21742</v>
      </c>
      <c r="H3093" s="122" t="s">
        <v>101</v>
      </c>
      <c r="I3093" s="122" t="s">
        <v>4340</v>
      </c>
      <c r="J3093" s="122" t="s">
        <v>21902</v>
      </c>
      <c r="K3093" s="122" t="s">
        <v>21903</v>
      </c>
      <c r="L3093" s="124" t="s">
        <v>21904</v>
      </c>
      <c r="M3093" s="122" t="s">
        <v>3154</v>
      </c>
      <c r="N3093" s="122">
        <v>545</v>
      </c>
      <c r="O3093" s="124" t="s">
        <v>21905</v>
      </c>
      <c r="P3093" s="122" t="s">
        <v>3158</v>
      </c>
      <c r="Q3093" s="124" t="s">
        <v>21906</v>
      </c>
      <c r="R3093" s="125">
        <v>43759.415335648147</v>
      </c>
      <c r="S3093" s="125">
        <v>43759.415335648147</v>
      </c>
      <c r="T3093" s="122">
        <v>68</v>
      </c>
      <c r="U3093" s="122" t="s">
        <v>21740</v>
      </c>
      <c r="V3093" s="122" t="s">
        <v>101</v>
      </c>
      <c r="W3093" s="122" t="s">
        <v>3204</v>
      </c>
      <c r="X3093" s="122" t="s">
        <v>3204</v>
      </c>
      <c r="Y3093" s="122" t="s">
        <v>3158</v>
      </c>
      <c r="Z3093" s="122">
        <v>0</v>
      </c>
      <c r="AA3093" s="122" t="s">
        <v>3158</v>
      </c>
      <c r="AB3093" s="122" t="s">
        <v>3158</v>
      </c>
      <c r="AC3093" s="122" t="s">
        <v>3158</v>
      </c>
      <c r="AD3093" s="122" t="s">
        <v>3158</v>
      </c>
      <c r="AE3093" s="122" t="s">
        <v>3158</v>
      </c>
    </row>
    <row r="3094" spans="1:31" ht="13">
      <c r="A3094" s="122">
        <v>5948</v>
      </c>
      <c r="B3094" s="122" t="s">
        <v>20410</v>
      </c>
      <c r="C3094" s="122" t="s">
        <v>21907</v>
      </c>
      <c r="D3094" s="122" t="s">
        <v>3204</v>
      </c>
      <c r="E3094" s="122">
        <v>2019</v>
      </c>
      <c r="F3094" s="122" t="s">
        <v>3462</v>
      </c>
      <c r="G3094" s="122" t="s">
        <v>21908</v>
      </c>
      <c r="H3094" s="122" t="s">
        <v>3217</v>
      </c>
      <c r="I3094" s="122" t="s">
        <v>4340</v>
      </c>
      <c r="J3094" s="122" t="s">
        <v>21909</v>
      </c>
      <c r="K3094" s="122" t="s">
        <v>20410</v>
      </c>
      <c r="L3094" s="124" t="s">
        <v>21910</v>
      </c>
      <c r="M3094" s="122" t="s">
        <v>3154</v>
      </c>
      <c r="N3094" s="122">
        <v>1178</v>
      </c>
      <c r="O3094" s="122" t="s">
        <v>3158</v>
      </c>
      <c r="P3094" s="124" t="s">
        <v>21911</v>
      </c>
      <c r="Q3094" s="124" t="s">
        <v>21912</v>
      </c>
      <c r="R3094" s="125">
        <v>43759.485625000001</v>
      </c>
      <c r="S3094" s="125">
        <v>43759.485625000001</v>
      </c>
      <c r="T3094" s="122">
        <v>68</v>
      </c>
      <c r="U3094" s="122" t="s">
        <v>21730</v>
      </c>
      <c r="V3094" s="122" t="s">
        <v>3217</v>
      </c>
      <c r="W3094" s="122" t="s">
        <v>3204</v>
      </c>
      <c r="X3094" s="122" t="s">
        <v>11182</v>
      </c>
      <c r="Y3094" s="122" t="s">
        <v>3158</v>
      </c>
      <c r="Z3094" s="122">
        <v>0</v>
      </c>
      <c r="AA3094" s="122" t="s">
        <v>3158</v>
      </c>
      <c r="AB3094" s="122" t="s">
        <v>3158</v>
      </c>
      <c r="AC3094" s="122" t="s">
        <v>3158</v>
      </c>
      <c r="AD3094" s="122" t="s">
        <v>3158</v>
      </c>
      <c r="AE3094" s="122" t="s">
        <v>3158</v>
      </c>
    </row>
    <row r="3095" spans="1:31" ht="13">
      <c r="A3095" s="122">
        <v>5950</v>
      </c>
      <c r="B3095" s="122" t="s">
        <v>21913</v>
      </c>
      <c r="C3095" s="122" t="s">
        <v>21914</v>
      </c>
      <c r="D3095" s="122" t="s">
        <v>3204</v>
      </c>
      <c r="E3095" s="122">
        <v>2013</v>
      </c>
      <c r="F3095" s="122" t="s">
        <v>3225</v>
      </c>
      <c r="G3095" s="122" t="s">
        <v>3712</v>
      </c>
      <c r="H3095" s="122" t="s">
        <v>21915</v>
      </c>
      <c r="I3095" s="122" t="s">
        <v>3272</v>
      </c>
      <c r="J3095" s="122" t="s">
        <v>21916</v>
      </c>
      <c r="K3095" s="122" t="s">
        <v>21917</v>
      </c>
      <c r="L3095" s="124" t="s">
        <v>21918</v>
      </c>
      <c r="M3095" s="122" t="s">
        <v>3154</v>
      </c>
      <c r="N3095" s="122">
        <v>545</v>
      </c>
      <c r="O3095" s="124" t="s">
        <v>21919</v>
      </c>
      <c r="P3095" s="122" t="s">
        <v>3158</v>
      </c>
      <c r="Q3095" s="124" t="s">
        <v>21920</v>
      </c>
      <c r="R3095" s="125">
        <v>43767.413680555554</v>
      </c>
      <c r="S3095" s="125">
        <v>43767.413680555554</v>
      </c>
      <c r="T3095" s="122">
        <v>68</v>
      </c>
      <c r="U3095" s="122" t="s">
        <v>21740</v>
      </c>
      <c r="V3095" s="122" t="s">
        <v>3195</v>
      </c>
      <c r="W3095" s="122" t="s">
        <v>3204</v>
      </c>
      <c r="X3095" s="122" t="s">
        <v>3204</v>
      </c>
      <c r="Y3095" s="122" t="s">
        <v>3158</v>
      </c>
      <c r="Z3095" s="122">
        <v>0</v>
      </c>
      <c r="AA3095" s="122" t="s">
        <v>3158</v>
      </c>
      <c r="AB3095" s="122" t="s">
        <v>3158</v>
      </c>
      <c r="AC3095" s="122" t="s">
        <v>3158</v>
      </c>
      <c r="AD3095" s="122" t="s">
        <v>3158</v>
      </c>
      <c r="AE3095" s="122" t="s">
        <v>3158</v>
      </c>
    </row>
    <row r="3096" spans="1:31" ht="13">
      <c r="A3096" s="122">
        <v>5951</v>
      </c>
      <c r="B3096" s="122" t="s">
        <v>21921</v>
      </c>
      <c r="C3096" s="122" t="s">
        <v>21922</v>
      </c>
      <c r="D3096" s="122" t="s">
        <v>3204</v>
      </c>
      <c r="E3096" s="122">
        <v>2018</v>
      </c>
      <c r="F3096" s="122" t="s">
        <v>3160</v>
      </c>
      <c r="G3096" s="122" t="s">
        <v>3471</v>
      </c>
      <c r="H3096" s="122" t="s">
        <v>3217</v>
      </c>
      <c r="I3096" s="122" t="s">
        <v>4340</v>
      </c>
      <c r="J3096" s="122" t="s">
        <v>21923</v>
      </c>
      <c r="K3096" s="122" t="s">
        <v>21924</v>
      </c>
      <c r="L3096" s="124" t="s">
        <v>21925</v>
      </c>
      <c r="M3096" s="122" t="s">
        <v>3154</v>
      </c>
      <c r="N3096" s="122">
        <v>545</v>
      </c>
      <c r="O3096" s="124" t="s">
        <v>21926</v>
      </c>
      <c r="P3096" s="124" t="s">
        <v>21927</v>
      </c>
      <c r="Q3096" s="124" t="s">
        <v>21928</v>
      </c>
      <c r="R3096" s="125">
        <v>43770.562210648146</v>
      </c>
      <c r="S3096" s="125">
        <v>43770.562210648146</v>
      </c>
      <c r="T3096" s="122">
        <v>72</v>
      </c>
      <c r="U3096" s="122" t="s">
        <v>21778</v>
      </c>
      <c r="V3096" s="122" t="s">
        <v>3217</v>
      </c>
      <c r="W3096" s="122" t="s">
        <v>3204</v>
      </c>
      <c r="X3096" s="122" t="s">
        <v>3204</v>
      </c>
      <c r="Y3096" s="122" t="s">
        <v>3158</v>
      </c>
      <c r="Z3096" s="122">
        <v>0</v>
      </c>
      <c r="AA3096" s="122" t="s">
        <v>3158</v>
      </c>
      <c r="AB3096" s="122" t="s">
        <v>3158</v>
      </c>
      <c r="AC3096" s="122" t="s">
        <v>3158</v>
      </c>
      <c r="AD3096" s="122" t="s">
        <v>3158</v>
      </c>
      <c r="AE3096" s="122" t="s">
        <v>3158</v>
      </c>
    </row>
    <row r="3097" spans="1:31" ht="13">
      <c r="A3097" s="122">
        <v>5952</v>
      </c>
      <c r="B3097" s="122" t="s">
        <v>21929</v>
      </c>
      <c r="C3097" s="122" t="s">
        <v>21930</v>
      </c>
      <c r="D3097" s="122" t="s">
        <v>3204</v>
      </c>
      <c r="E3097" s="122">
        <v>2016</v>
      </c>
      <c r="F3097" s="122" t="s">
        <v>3862</v>
      </c>
      <c r="G3097" s="122" t="s">
        <v>5472</v>
      </c>
      <c r="H3097" s="122" t="s">
        <v>3977</v>
      </c>
      <c r="I3097" s="122" t="s">
        <v>4340</v>
      </c>
      <c r="J3097" s="122" t="s">
        <v>21931</v>
      </c>
      <c r="K3097" s="122" t="s">
        <v>21932</v>
      </c>
      <c r="L3097" s="124" t="s">
        <v>21933</v>
      </c>
      <c r="M3097" s="122" t="s">
        <v>3154</v>
      </c>
      <c r="N3097" s="122">
        <v>545</v>
      </c>
      <c r="O3097" s="124" t="s">
        <v>21934</v>
      </c>
      <c r="P3097" s="124" t="s">
        <v>21935</v>
      </c>
      <c r="Q3097" s="124" t="s">
        <v>21936</v>
      </c>
      <c r="R3097" s="125">
        <v>43773.53329861111</v>
      </c>
      <c r="S3097" s="125">
        <v>43773.53329861111</v>
      </c>
      <c r="T3097" s="122">
        <v>72</v>
      </c>
      <c r="U3097" s="122" t="s">
        <v>21778</v>
      </c>
      <c r="V3097" s="122" t="s">
        <v>3977</v>
      </c>
      <c r="W3097" s="122" t="s">
        <v>3204</v>
      </c>
      <c r="X3097" s="122" t="s">
        <v>3204</v>
      </c>
      <c r="Y3097" s="122" t="s">
        <v>3158</v>
      </c>
      <c r="Z3097" s="122">
        <v>0</v>
      </c>
      <c r="AA3097" s="122" t="s">
        <v>3158</v>
      </c>
      <c r="AB3097" s="122" t="s">
        <v>3158</v>
      </c>
      <c r="AC3097" s="122" t="s">
        <v>3158</v>
      </c>
      <c r="AD3097" s="122" t="s">
        <v>3158</v>
      </c>
      <c r="AE3097" s="122" t="s">
        <v>3158</v>
      </c>
    </row>
    <row r="3098" spans="1:31" ht="13">
      <c r="A3098" s="122">
        <v>5953</v>
      </c>
      <c r="B3098" s="122" t="s">
        <v>21937</v>
      </c>
      <c r="C3098" s="122" t="s">
        <v>21938</v>
      </c>
      <c r="D3098" s="122" t="s">
        <v>3204</v>
      </c>
      <c r="E3098" s="122">
        <v>2018</v>
      </c>
      <c r="F3098" s="122" t="s">
        <v>3462</v>
      </c>
      <c r="G3098" s="122" t="s">
        <v>5472</v>
      </c>
      <c r="H3098" s="122" t="s">
        <v>3977</v>
      </c>
      <c r="I3098" s="122" t="s">
        <v>4340</v>
      </c>
      <c r="J3098" s="122" t="s">
        <v>21939</v>
      </c>
      <c r="K3098" s="122" t="s">
        <v>21940</v>
      </c>
      <c r="L3098" s="124" t="s">
        <v>21941</v>
      </c>
      <c r="M3098" s="122" t="s">
        <v>3154</v>
      </c>
      <c r="N3098" s="122">
        <v>545</v>
      </c>
      <c r="O3098" s="122" t="s">
        <v>3158</v>
      </c>
      <c r="P3098" s="124" t="s">
        <v>21942</v>
      </c>
      <c r="Q3098" s="124" t="s">
        <v>21943</v>
      </c>
      <c r="R3098" s="125">
        <v>43773.542650462965</v>
      </c>
      <c r="S3098" s="125">
        <v>43773.542650462965</v>
      </c>
      <c r="T3098" s="122">
        <v>68</v>
      </c>
      <c r="U3098" s="122" t="s">
        <v>21730</v>
      </c>
      <c r="V3098" s="122" t="s">
        <v>3977</v>
      </c>
      <c r="W3098" s="122" t="s">
        <v>3204</v>
      </c>
      <c r="X3098" s="122" t="s">
        <v>11993</v>
      </c>
      <c r="Y3098" s="122" t="s">
        <v>3158</v>
      </c>
      <c r="Z3098" s="122">
        <v>0</v>
      </c>
      <c r="AA3098" s="122" t="s">
        <v>3158</v>
      </c>
      <c r="AB3098" s="122" t="s">
        <v>3158</v>
      </c>
      <c r="AC3098" s="122" t="s">
        <v>3158</v>
      </c>
      <c r="AD3098" s="122" t="s">
        <v>3158</v>
      </c>
      <c r="AE3098" s="122" t="s">
        <v>3158</v>
      </c>
    </row>
    <row r="3099" spans="1:31" ht="13">
      <c r="A3099" s="122">
        <v>5954</v>
      </c>
      <c r="B3099" s="122" t="s">
        <v>21944</v>
      </c>
      <c r="C3099" s="122" t="s">
        <v>21945</v>
      </c>
      <c r="D3099" s="122" t="s">
        <v>3204</v>
      </c>
      <c r="E3099" s="122">
        <v>2016</v>
      </c>
      <c r="F3099" s="122" t="s">
        <v>3462</v>
      </c>
      <c r="G3099" s="122" t="s">
        <v>5472</v>
      </c>
      <c r="H3099" s="122" t="s">
        <v>3977</v>
      </c>
      <c r="I3099" s="122" t="s">
        <v>4340</v>
      </c>
      <c r="J3099" s="122" t="s">
        <v>21946</v>
      </c>
      <c r="K3099" s="122" t="s">
        <v>21947</v>
      </c>
      <c r="L3099" s="124" t="s">
        <v>21948</v>
      </c>
      <c r="M3099" s="122" t="s">
        <v>3154</v>
      </c>
      <c r="N3099" s="122">
        <v>545</v>
      </c>
      <c r="O3099" s="122" t="s">
        <v>3158</v>
      </c>
      <c r="P3099" s="124" t="s">
        <v>21949</v>
      </c>
      <c r="Q3099" s="124" t="s">
        <v>21950</v>
      </c>
      <c r="R3099" s="125">
        <v>43773.557708333334</v>
      </c>
      <c r="S3099" s="125">
        <v>43773.557708333334</v>
      </c>
      <c r="T3099" s="122">
        <v>68</v>
      </c>
      <c r="U3099" s="122" t="s">
        <v>21730</v>
      </c>
      <c r="V3099" s="122" t="s">
        <v>3977</v>
      </c>
      <c r="W3099" s="122" t="s">
        <v>3204</v>
      </c>
      <c r="X3099" s="122" t="s">
        <v>3204</v>
      </c>
      <c r="Y3099" s="122" t="s">
        <v>3158</v>
      </c>
      <c r="Z3099" s="122">
        <v>0</v>
      </c>
      <c r="AA3099" s="122" t="s">
        <v>3158</v>
      </c>
      <c r="AB3099" s="122" t="s">
        <v>3158</v>
      </c>
      <c r="AC3099" s="122" t="s">
        <v>3158</v>
      </c>
      <c r="AD3099" s="122" t="s">
        <v>3158</v>
      </c>
      <c r="AE3099" s="122" t="s">
        <v>3158</v>
      </c>
    </row>
    <row r="3100" spans="1:31" ht="13">
      <c r="A3100" s="122">
        <v>5955</v>
      </c>
      <c r="B3100" s="122" t="s">
        <v>21951</v>
      </c>
      <c r="C3100" s="122" t="s">
        <v>21952</v>
      </c>
      <c r="D3100" s="122" t="s">
        <v>3204</v>
      </c>
      <c r="E3100" s="122">
        <v>2015</v>
      </c>
      <c r="F3100" s="122" t="s">
        <v>3462</v>
      </c>
      <c r="G3100" s="122" t="s">
        <v>21953</v>
      </c>
      <c r="H3100" s="122" t="s">
        <v>3521</v>
      </c>
      <c r="I3100" s="122" t="s">
        <v>3385</v>
      </c>
      <c r="J3100" s="122" t="s">
        <v>21954</v>
      </c>
      <c r="K3100" s="122" t="s">
        <v>21955</v>
      </c>
      <c r="L3100" s="124" t="s">
        <v>21956</v>
      </c>
      <c r="M3100" s="122" t="s">
        <v>3154</v>
      </c>
      <c r="N3100" s="122">
        <v>545</v>
      </c>
      <c r="O3100" s="124" t="s">
        <v>21957</v>
      </c>
      <c r="P3100" s="122" t="s">
        <v>3158</v>
      </c>
      <c r="Q3100" s="124" t="s">
        <v>21958</v>
      </c>
      <c r="R3100" s="125">
        <v>43773.570370370369</v>
      </c>
      <c r="S3100" s="125">
        <v>43773.570370370369</v>
      </c>
      <c r="T3100" s="122">
        <v>68</v>
      </c>
      <c r="U3100" s="122" t="s">
        <v>21740</v>
      </c>
      <c r="V3100" s="122" t="s">
        <v>3521</v>
      </c>
      <c r="W3100" s="122" t="s">
        <v>3204</v>
      </c>
      <c r="X3100" s="122" t="s">
        <v>3204</v>
      </c>
      <c r="Y3100" s="122" t="s">
        <v>3158</v>
      </c>
      <c r="Z3100" s="122">
        <v>0</v>
      </c>
      <c r="AA3100" s="122" t="s">
        <v>3158</v>
      </c>
      <c r="AB3100" s="122" t="s">
        <v>3158</v>
      </c>
      <c r="AC3100" s="122" t="s">
        <v>3158</v>
      </c>
      <c r="AD3100" s="122" t="s">
        <v>3158</v>
      </c>
      <c r="AE3100" s="122" t="s">
        <v>3158</v>
      </c>
    </row>
    <row r="3101" spans="1:31" ht="13">
      <c r="A3101" s="122">
        <v>5956</v>
      </c>
      <c r="B3101" s="122" t="s">
        <v>21959</v>
      </c>
      <c r="C3101" s="122" t="s">
        <v>21960</v>
      </c>
      <c r="D3101" s="122" t="s">
        <v>3204</v>
      </c>
      <c r="E3101" s="122">
        <v>2018</v>
      </c>
      <c r="F3101" s="122" t="s">
        <v>3992</v>
      </c>
      <c r="G3101" s="122" t="s">
        <v>21961</v>
      </c>
      <c r="H3101" s="122" t="s">
        <v>3173</v>
      </c>
      <c r="I3101" s="122" t="s">
        <v>4340</v>
      </c>
      <c r="J3101" s="122" t="s">
        <v>21962</v>
      </c>
      <c r="K3101" s="122" t="s">
        <v>21963</v>
      </c>
      <c r="L3101" s="124" t="s">
        <v>21964</v>
      </c>
      <c r="M3101" s="122" t="s">
        <v>3154</v>
      </c>
      <c r="N3101" s="122">
        <v>545</v>
      </c>
      <c r="O3101" s="122" t="s">
        <v>3158</v>
      </c>
      <c r="P3101" s="122" t="s">
        <v>3158</v>
      </c>
      <c r="Q3101" s="124" t="s">
        <v>21965</v>
      </c>
      <c r="R3101" s="125">
        <v>43774.272499999999</v>
      </c>
      <c r="S3101" s="125">
        <v>43774.272499999999</v>
      </c>
      <c r="T3101" s="122">
        <v>64</v>
      </c>
      <c r="U3101" s="122" t="s">
        <v>15420</v>
      </c>
      <c r="V3101" s="122" t="s">
        <v>3173</v>
      </c>
      <c r="W3101" s="122" t="s">
        <v>3204</v>
      </c>
      <c r="X3101" s="122" t="s">
        <v>3204</v>
      </c>
      <c r="Y3101" s="122" t="s">
        <v>3158</v>
      </c>
      <c r="Z3101" s="122">
        <v>0</v>
      </c>
      <c r="AA3101" s="122" t="s">
        <v>3158</v>
      </c>
      <c r="AB3101" s="122" t="s">
        <v>3158</v>
      </c>
      <c r="AC3101" s="122" t="s">
        <v>3158</v>
      </c>
      <c r="AD3101" s="122" t="s">
        <v>3158</v>
      </c>
      <c r="AE3101" s="122" t="s">
        <v>3158</v>
      </c>
    </row>
    <row r="3102" spans="1:31" ht="13">
      <c r="A3102" s="122">
        <v>5957</v>
      </c>
      <c r="B3102" s="122" t="s">
        <v>21966</v>
      </c>
      <c r="C3102" s="122" t="s">
        <v>21967</v>
      </c>
      <c r="D3102" s="122" t="s">
        <v>3204</v>
      </c>
      <c r="E3102" s="122">
        <v>2018</v>
      </c>
      <c r="F3102" s="122" t="s">
        <v>3193</v>
      </c>
      <c r="G3102" s="122" t="s">
        <v>5472</v>
      </c>
      <c r="H3102" s="122" t="s">
        <v>3977</v>
      </c>
      <c r="I3102" s="122" t="s">
        <v>4340</v>
      </c>
      <c r="J3102" s="122" t="s">
        <v>21968</v>
      </c>
      <c r="K3102" s="122" t="s">
        <v>21969</v>
      </c>
      <c r="L3102" s="124" t="s">
        <v>21970</v>
      </c>
      <c r="M3102" s="122" t="s">
        <v>3154</v>
      </c>
      <c r="N3102" s="122">
        <v>545</v>
      </c>
      <c r="O3102" s="124" t="s">
        <v>21971</v>
      </c>
      <c r="P3102" s="124" t="s">
        <v>21972</v>
      </c>
      <c r="Q3102" s="124" t="s">
        <v>21973</v>
      </c>
      <c r="R3102" s="125">
        <v>43774.417592592596</v>
      </c>
      <c r="S3102" s="125">
        <v>43774.417592592596</v>
      </c>
      <c r="T3102" s="122">
        <v>72</v>
      </c>
      <c r="U3102" s="122" t="s">
        <v>21778</v>
      </c>
      <c r="V3102" s="122" t="s">
        <v>3977</v>
      </c>
      <c r="W3102" s="122" t="s">
        <v>3204</v>
      </c>
      <c r="X3102" s="122" t="s">
        <v>12021</v>
      </c>
      <c r="Y3102" s="122" t="s">
        <v>3158</v>
      </c>
      <c r="Z3102" s="122">
        <v>0</v>
      </c>
      <c r="AA3102" s="122" t="s">
        <v>3158</v>
      </c>
      <c r="AB3102" s="122" t="s">
        <v>3158</v>
      </c>
      <c r="AC3102" s="122" t="s">
        <v>3158</v>
      </c>
      <c r="AD3102" s="122" t="s">
        <v>3158</v>
      </c>
      <c r="AE3102" s="122" t="s">
        <v>3158</v>
      </c>
    </row>
    <row r="3103" spans="1:31" ht="13">
      <c r="A3103" s="122">
        <v>5958</v>
      </c>
      <c r="B3103" s="122" t="s">
        <v>21974</v>
      </c>
      <c r="C3103" s="122" t="s">
        <v>21975</v>
      </c>
      <c r="D3103" s="122" t="s">
        <v>3204</v>
      </c>
      <c r="E3103" s="122">
        <v>2015</v>
      </c>
      <c r="F3103" s="122" t="s">
        <v>4665</v>
      </c>
      <c r="G3103" s="122" t="s">
        <v>3712</v>
      </c>
      <c r="H3103" s="122" t="s">
        <v>3195</v>
      </c>
      <c r="I3103" s="122" t="s">
        <v>3385</v>
      </c>
      <c r="J3103" s="122" t="s">
        <v>21976</v>
      </c>
      <c r="K3103" s="122" t="s">
        <v>21977</v>
      </c>
      <c r="L3103" s="124" t="s">
        <v>21978</v>
      </c>
      <c r="M3103" s="122" t="s">
        <v>3154</v>
      </c>
      <c r="N3103" s="122">
        <v>545</v>
      </c>
      <c r="O3103" s="124" t="s">
        <v>21979</v>
      </c>
      <c r="P3103" s="124" t="s">
        <v>21980</v>
      </c>
      <c r="Q3103" s="124" t="s">
        <v>21981</v>
      </c>
      <c r="R3103" s="125">
        <v>43774.488379629627</v>
      </c>
      <c r="S3103" s="125">
        <v>43774.488379629627</v>
      </c>
      <c r="T3103" s="122">
        <v>72</v>
      </c>
      <c r="U3103" s="122" t="s">
        <v>21778</v>
      </c>
      <c r="V3103" s="122" t="s">
        <v>3195</v>
      </c>
      <c r="W3103" s="122" t="s">
        <v>3204</v>
      </c>
      <c r="X3103" s="122" t="s">
        <v>3204</v>
      </c>
      <c r="Y3103" s="122" t="s">
        <v>3158</v>
      </c>
      <c r="Z3103" s="122">
        <v>0</v>
      </c>
      <c r="AA3103" s="122" t="s">
        <v>3158</v>
      </c>
      <c r="AB3103" s="122" t="s">
        <v>3158</v>
      </c>
      <c r="AC3103" s="122" t="s">
        <v>3158</v>
      </c>
      <c r="AD3103" s="122" t="s">
        <v>3158</v>
      </c>
      <c r="AE3103" s="122" t="s">
        <v>3158</v>
      </c>
    </row>
    <row r="3104" spans="1:31" ht="13">
      <c r="A3104" s="122">
        <v>5959</v>
      </c>
      <c r="B3104" s="122" t="s">
        <v>21982</v>
      </c>
      <c r="C3104" s="122" t="s">
        <v>21983</v>
      </c>
      <c r="D3104" s="122" t="s">
        <v>3204</v>
      </c>
      <c r="E3104" s="122">
        <v>2018</v>
      </c>
      <c r="F3104" s="122" t="s">
        <v>3401</v>
      </c>
      <c r="G3104" s="122" t="s">
        <v>5472</v>
      </c>
      <c r="H3104" s="122" t="s">
        <v>3977</v>
      </c>
      <c r="I3104" s="122" t="s">
        <v>4340</v>
      </c>
      <c r="J3104" s="122" t="s">
        <v>21984</v>
      </c>
      <c r="K3104" s="122" t="s">
        <v>21985</v>
      </c>
      <c r="L3104" s="124" t="s">
        <v>21986</v>
      </c>
      <c r="M3104" s="122" t="s">
        <v>3154</v>
      </c>
      <c r="N3104" s="122">
        <v>545</v>
      </c>
      <c r="O3104" s="122" t="s">
        <v>3158</v>
      </c>
      <c r="P3104" s="122" t="s">
        <v>3158</v>
      </c>
      <c r="Q3104" s="124" t="s">
        <v>21987</v>
      </c>
      <c r="R3104" s="125">
        <v>43774.496620370373</v>
      </c>
      <c r="S3104" s="125">
        <v>43774.496620370373</v>
      </c>
      <c r="T3104" s="122">
        <v>64</v>
      </c>
      <c r="U3104" s="122" t="s">
        <v>15420</v>
      </c>
      <c r="V3104" s="122" t="s">
        <v>3977</v>
      </c>
      <c r="W3104" s="122" t="s">
        <v>3204</v>
      </c>
      <c r="X3104" s="122" t="s">
        <v>3204</v>
      </c>
      <c r="Y3104" s="122" t="s">
        <v>3158</v>
      </c>
      <c r="Z3104" s="122">
        <v>0</v>
      </c>
      <c r="AA3104" s="122" t="s">
        <v>3158</v>
      </c>
      <c r="AB3104" s="122" t="s">
        <v>3158</v>
      </c>
      <c r="AC3104" s="122" t="s">
        <v>3158</v>
      </c>
      <c r="AD3104" s="122" t="s">
        <v>3158</v>
      </c>
      <c r="AE3104" s="122" t="s">
        <v>3158</v>
      </c>
    </row>
    <row r="3105" spans="1:31" ht="13">
      <c r="A3105" s="122">
        <v>5960</v>
      </c>
      <c r="B3105" s="122" t="s">
        <v>21988</v>
      </c>
      <c r="C3105" s="122" t="s">
        <v>21989</v>
      </c>
      <c r="D3105" s="122" t="s">
        <v>3204</v>
      </c>
      <c r="E3105" s="122">
        <v>2018</v>
      </c>
      <c r="F3105" s="122" t="s">
        <v>4665</v>
      </c>
      <c r="G3105" s="122" t="s">
        <v>5472</v>
      </c>
      <c r="H3105" s="122" t="s">
        <v>3977</v>
      </c>
      <c r="I3105" s="122" t="s">
        <v>4340</v>
      </c>
      <c r="J3105" s="122" t="s">
        <v>21990</v>
      </c>
      <c r="K3105" s="122" t="s">
        <v>21991</v>
      </c>
      <c r="L3105" s="124" t="s">
        <v>21992</v>
      </c>
      <c r="M3105" s="122" t="s">
        <v>3154</v>
      </c>
      <c r="N3105" s="122">
        <v>545</v>
      </c>
      <c r="O3105" s="122" t="s">
        <v>3158</v>
      </c>
      <c r="P3105" s="122" t="s">
        <v>3158</v>
      </c>
      <c r="Q3105" s="124" t="s">
        <v>21993</v>
      </c>
      <c r="R3105" s="125">
        <v>43774.512870370374</v>
      </c>
      <c r="S3105" s="125">
        <v>43774.512870370374</v>
      </c>
      <c r="T3105" s="122">
        <v>64</v>
      </c>
      <c r="U3105" s="122" t="s">
        <v>15420</v>
      </c>
      <c r="V3105" s="122" t="s">
        <v>3977</v>
      </c>
      <c r="W3105" s="122" t="s">
        <v>3204</v>
      </c>
      <c r="X3105" s="122" t="s">
        <v>3204</v>
      </c>
      <c r="Y3105" s="122" t="s">
        <v>3158</v>
      </c>
      <c r="Z3105" s="122">
        <v>0</v>
      </c>
      <c r="AA3105" s="122" t="s">
        <v>3158</v>
      </c>
      <c r="AB3105" s="122" t="s">
        <v>3158</v>
      </c>
      <c r="AC3105" s="122" t="s">
        <v>3158</v>
      </c>
      <c r="AD3105" s="122" t="s">
        <v>3158</v>
      </c>
      <c r="AE3105" s="122" t="s">
        <v>3158</v>
      </c>
    </row>
    <row r="3106" spans="1:31" ht="13">
      <c r="A3106" s="122">
        <v>5961</v>
      </c>
      <c r="B3106" s="122" t="s">
        <v>21994</v>
      </c>
      <c r="C3106" s="122" t="s">
        <v>21995</v>
      </c>
      <c r="D3106" s="122" t="s">
        <v>3204</v>
      </c>
      <c r="E3106" s="122">
        <v>2017</v>
      </c>
      <c r="F3106" s="122" t="s">
        <v>3225</v>
      </c>
      <c r="G3106" s="122" t="s">
        <v>21961</v>
      </c>
      <c r="H3106" s="122" t="s">
        <v>3173</v>
      </c>
      <c r="I3106" s="122" t="s">
        <v>4340</v>
      </c>
      <c r="J3106" s="122" t="s">
        <v>21996</v>
      </c>
      <c r="K3106" s="122" t="s">
        <v>21997</v>
      </c>
      <c r="L3106" s="124" t="s">
        <v>21998</v>
      </c>
      <c r="M3106" s="122" t="s">
        <v>3154</v>
      </c>
      <c r="N3106" s="122">
        <v>545</v>
      </c>
      <c r="O3106" s="124" t="s">
        <v>21999</v>
      </c>
      <c r="P3106" s="124" t="s">
        <v>22000</v>
      </c>
      <c r="Q3106" s="124" t="s">
        <v>22001</v>
      </c>
      <c r="R3106" s="125">
        <v>43775.265347222223</v>
      </c>
      <c r="S3106" s="125">
        <v>43775.265347222223</v>
      </c>
      <c r="T3106" s="122">
        <v>72</v>
      </c>
      <c r="U3106" s="122" t="s">
        <v>21778</v>
      </c>
      <c r="V3106" s="122" t="s">
        <v>3173</v>
      </c>
      <c r="W3106" s="122" t="s">
        <v>3204</v>
      </c>
      <c r="X3106" s="122" t="s">
        <v>3204</v>
      </c>
      <c r="Y3106" s="122" t="s">
        <v>3158</v>
      </c>
      <c r="Z3106" s="122">
        <v>0</v>
      </c>
      <c r="AA3106" s="122" t="s">
        <v>3158</v>
      </c>
      <c r="AB3106" s="122" t="s">
        <v>3158</v>
      </c>
      <c r="AC3106" s="122" t="s">
        <v>3158</v>
      </c>
      <c r="AD3106" s="122" t="s">
        <v>3158</v>
      </c>
      <c r="AE3106" s="122" t="s">
        <v>3158</v>
      </c>
    </row>
    <row r="3107" spans="1:31" ht="13">
      <c r="A3107" s="122">
        <v>5962</v>
      </c>
      <c r="B3107" s="122" t="s">
        <v>22002</v>
      </c>
      <c r="C3107" s="122" t="s">
        <v>22003</v>
      </c>
      <c r="D3107" s="122" t="s">
        <v>3204</v>
      </c>
      <c r="E3107" s="122">
        <v>2018</v>
      </c>
      <c r="F3107" s="122" t="s">
        <v>4665</v>
      </c>
      <c r="G3107" s="122" t="s">
        <v>5472</v>
      </c>
      <c r="H3107" s="122" t="s">
        <v>3977</v>
      </c>
      <c r="I3107" s="122" t="s">
        <v>4340</v>
      </c>
      <c r="J3107" s="122" t="s">
        <v>22004</v>
      </c>
      <c r="K3107" s="122" t="s">
        <v>22005</v>
      </c>
      <c r="L3107" s="124" t="s">
        <v>22006</v>
      </c>
      <c r="M3107" s="122" t="s">
        <v>3154</v>
      </c>
      <c r="N3107" s="122">
        <v>545</v>
      </c>
      <c r="O3107" s="122" t="s">
        <v>3158</v>
      </c>
      <c r="P3107" s="124" t="s">
        <v>22007</v>
      </c>
      <c r="Q3107" s="124" t="s">
        <v>22008</v>
      </c>
      <c r="R3107" s="125">
        <v>43775.346655092595</v>
      </c>
      <c r="S3107" s="125">
        <v>43775.346655092595</v>
      </c>
      <c r="T3107" s="122">
        <v>68</v>
      </c>
      <c r="U3107" s="122" t="s">
        <v>21730</v>
      </c>
      <c r="V3107" s="122" t="s">
        <v>3977</v>
      </c>
      <c r="W3107" s="122" t="s">
        <v>3204</v>
      </c>
      <c r="X3107" s="122" t="s">
        <v>3204</v>
      </c>
      <c r="Y3107" s="122" t="s">
        <v>3158</v>
      </c>
      <c r="Z3107" s="122">
        <v>0</v>
      </c>
      <c r="AA3107" s="122" t="s">
        <v>3158</v>
      </c>
      <c r="AB3107" s="122" t="s">
        <v>3158</v>
      </c>
      <c r="AC3107" s="122" t="s">
        <v>3158</v>
      </c>
      <c r="AD3107" s="122" t="s">
        <v>3158</v>
      </c>
      <c r="AE3107" s="122" t="s">
        <v>3158</v>
      </c>
    </row>
    <row r="3108" spans="1:31" ht="13">
      <c r="A3108" s="122">
        <v>5963</v>
      </c>
      <c r="B3108" s="122" t="s">
        <v>22009</v>
      </c>
      <c r="C3108" s="122" t="s">
        <v>22010</v>
      </c>
      <c r="D3108" s="122" t="s">
        <v>3204</v>
      </c>
      <c r="E3108" s="122">
        <v>2014</v>
      </c>
      <c r="F3108" s="122" t="s">
        <v>3160</v>
      </c>
      <c r="G3108" s="122" t="s">
        <v>8862</v>
      </c>
      <c r="H3108" s="122" t="s">
        <v>3426</v>
      </c>
      <c r="I3108" s="122" t="s">
        <v>4340</v>
      </c>
      <c r="J3108" s="122" t="s">
        <v>22011</v>
      </c>
      <c r="K3108" s="122" t="s">
        <v>22012</v>
      </c>
      <c r="L3108" s="124" t="s">
        <v>22013</v>
      </c>
      <c r="M3108" s="122" t="s">
        <v>3154</v>
      </c>
      <c r="N3108" s="122">
        <v>545</v>
      </c>
      <c r="O3108" s="124" t="s">
        <v>22014</v>
      </c>
      <c r="P3108" s="124" t="s">
        <v>22015</v>
      </c>
      <c r="Q3108" s="124" t="s">
        <v>22016</v>
      </c>
      <c r="R3108" s="125">
        <v>43780.431759259256</v>
      </c>
      <c r="S3108" s="125">
        <v>43780.43277777778</v>
      </c>
      <c r="T3108" s="122">
        <v>72</v>
      </c>
      <c r="U3108" s="122" t="s">
        <v>21778</v>
      </c>
      <c r="V3108" s="122" t="s">
        <v>3426</v>
      </c>
      <c r="W3108" s="122" t="s">
        <v>3204</v>
      </c>
      <c r="X3108" s="122" t="s">
        <v>3204</v>
      </c>
      <c r="Y3108" s="122" t="s">
        <v>3158</v>
      </c>
      <c r="Z3108" s="122">
        <v>0</v>
      </c>
      <c r="AA3108" s="122" t="s">
        <v>3158</v>
      </c>
      <c r="AB3108" s="122" t="s">
        <v>3158</v>
      </c>
      <c r="AC3108" s="122" t="s">
        <v>3158</v>
      </c>
      <c r="AD3108" s="122" t="s">
        <v>3158</v>
      </c>
      <c r="AE3108" s="122" t="s">
        <v>3158</v>
      </c>
    </row>
    <row r="3109" spans="1:31" ht="13">
      <c r="A3109" s="122">
        <v>5964</v>
      </c>
      <c r="B3109" s="122" t="s">
        <v>22017</v>
      </c>
      <c r="C3109" s="122" t="s">
        <v>22018</v>
      </c>
      <c r="D3109" s="122" t="s">
        <v>3204</v>
      </c>
      <c r="E3109" s="122">
        <v>2019</v>
      </c>
      <c r="F3109" s="122" t="s">
        <v>4665</v>
      </c>
      <c r="G3109" s="122" t="s">
        <v>3471</v>
      </c>
      <c r="H3109" s="122" t="s">
        <v>11561</v>
      </c>
      <c r="I3109" s="122" t="s">
        <v>3385</v>
      </c>
      <c r="J3109" s="122" t="s">
        <v>22019</v>
      </c>
      <c r="K3109" s="122" t="s">
        <v>22020</v>
      </c>
      <c r="L3109" s="124" t="s">
        <v>22021</v>
      </c>
      <c r="M3109" s="122" t="s">
        <v>3154</v>
      </c>
      <c r="N3109" s="122">
        <v>1244</v>
      </c>
      <c r="O3109" s="124" t="s">
        <v>22022</v>
      </c>
      <c r="P3109" s="124" t="s">
        <v>22023</v>
      </c>
      <c r="Q3109" s="124" t="s">
        <v>22024</v>
      </c>
      <c r="R3109" s="125">
        <v>43783.197233796294</v>
      </c>
      <c r="S3109" s="125">
        <v>43783.197233796294</v>
      </c>
      <c r="T3109" s="122">
        <v>72</v>
      </c>
      <c r="U3109" s="122" t="s">
        <v>21778</v>
      </c>
      <c r="V3109" s="122" t="s">
        <v>3217</v>
      </c>
      <c r="W3109" s="122" t="s">
        <v>3204</v>
      </c>
      <c r="X3109" s="122" t="s">
        <v>22025</v>
      </c>
      <c r="Y3109" s="122" t="s">
        <v>3158</v>
      </c>
      <c r="Z3109" s="122">
        <v>0</v>
      </c>
      <c r="AA3109" s="122" t="s">
        <v>3158</v>
      </c>
      <c r="AB3109" s="122" t="s">
        <v>3158</v>
      </c>
      <c r="AC3109" s="122" t="s">
        <v>3158</v>
      </c>
      <c r="AD3109" s="122" t="s">
        <v>3158</v>
      </c>
      <c r="AE3109" s="122" t="s">
        <v>3158</v>
      </c>
    </row>
    <row r="3110" spans="1:31" ht="13">
      <c r="A3110" s="122">
        <v>5965</v>
      </c>
      <c r="B3110" s="122" t="s">
        <v>22026</v>
      </c>
      <c r="C3110" s="122" t="s">
        <v>22027</v>
      </c>
      <c r="D3110" s="122" t="s">
        <v>3204</v>
      </c>
      <c r="E3110" s="122">
        <v>2018</v>
      </c>
      <c r="F3110" s="122" t="s">
        <v>3225</v>
      </c>
      <c r="G3110" s="122" t="s">
        <v>3471</v>
      </c>
      <c r="H3110" s="122" t="s">
        <v>12050</v>
      </c>
      <c r="I3110" s="122" t="s">
        <v>3385</v>
      </c>
      <c r="J3110" s="122" t="s">
        <v>22028</v>
      </c>
      <c r="K3110" s="122" t="s">
        <v>22029</v>
      </c>
      <c r="L3110" s="124" t="s">
        <v>22030</v>
      </c>
      <c r="M3110" s="122" t="s">
        <v>3154</v>
      </c>
      <c r="N3110" s="122">
        <v>545</v>
      </c>
      <c r="O3110" s="124" t="s">
        <v>22031</v>
      </c>
      <c r="P3110" s="124" t="s">
        <v>22032</v>
      </c>
      <c r="Q3110" s="124" t="s">
        <v>22033</v>
      </c>
      <c r="R3110" s="125">
        <v>43783.251701388886</v>
      </c>
      <c r="S3110" s="125">
        <v>43783.251701388886</v>
      </c>
      <c r="T3110" s="122">
        <v>72</v>
      </c>
      <c r="U3110" s="122" t="s">
        <v>21778</v>
      </c>
      <c r="V3110" s="122" t="s">
        <v>3217</v>
      </c>
      <c r="W3110" s="122" t="s">
        <v>3204</v>
      </c>
      <c r="X3110" s="122" t="s">
        <v>22034</v>
      </c>
      <c r="Y3110" s="122" t="s">
        <v>3158</v>
      </c>
      <c r="Z3110" s="122">
        <v>0</v>
      </c>
      <c r="AA3110" s="122" t="s">
        <v>3158</v>
      </c>
      <c r="AB3110" s="122" t="s">
        <v>3158</v>
      </c>
      <c r="AC3110" s="122" t="s">
        <v>3158</v>
      </c>
      <c r="AD3110" s="122" t="s">
        <v>3158</v>
      </c>
      <c r="AE3110" s="122" t="s">
        <v>3158</v>
      </c>
    </row>
    <row r="3111" spans="1:31" ht="13">
      <c r="A3111" s="122">
        <v>5966</v>
      </c>
      <c r="B3111" s="122" t="s">
        <v>22035</v>
      </c>
      <c r="C3111" s="122" t="s">
        <v>22036</v>
      </c>
      <c r="D3111" s="122" t="s">
        <v>3204</v>
      </c>
      <c r="E3111" s="122">
        <v>2013</v>
      </c>
      <c r="F3111" s="122" t="s">
        <v>3862</v>
      </c>
      <c r="G3111" s="122" t="s">
        <v>21961</v>
      </c>
      <c r="H3111" s="122" t="s">
        <v>3173</v>
      </c>
      <c r="I3111" s="122" t="s">
        <v>4340</v>
      </c>
      <c r="J3111" s="122" t="s">
        <v>22037</v>
      </c>
      <c r="K3111" s="122" t="s">
        <v>22038</v>
      </c>
      <c r="L3111" s="124" t="s">
        <v>22039</v>
      </c>
      <c r="M3111" s="122" t="s">
        <v>3154</v>
      </c>
      <c r="N3111" s="122">
        <v>545</v>
      </c>
      <c r="O3111" s="122" t="s">
        <v>3158</v>
      </c>
      <c r="P3111" s="122" t="s">
        <v>3158</v>
      </c>
      <c r="Q3111" s="124" t="s">
        <v>22040</v>
      </c>
      <c r="R3111" s="125">
        <v>43783.267372685186</v>
      </c>
      <c r="S3111" s="125">
        <v>43783.267372685186</v>
      </c>
      <c r="T3111" s="122">
        <v>64</v>
      </c>
      <c r="U3111" s="122" t="s">
        <v>15420</v>
      </c>
      <c r="V3111" s="122" t="s">
        <v>3173</v>
      </c>
      <c r="W3111" s="122" t="s">
        <v>3204</v>
      </c>
      <c r="X3111" s="122" t="s">
        <v>22041</v>
      </c>
      <c r="Y3111" s="122" t="s">
        <v>3158</v>
      </c>
      <c r="Z3111" s="122">
        <v>0</v>
      </c>
      <c r="AA3111" s="122" t="s">
        <v>3158</v>
      </c>
      <c r="AB3111" s="122" t="s">
        <v>3158</v>
      </c>
      <c r="AC3111" s="122" t="s">
        <v>3158</v>
      </c>
      <c r="AD3111" s="122" t="s">
        <v>3158</v>
      </c>
      <c r="AE3111" s="122" t="s">
        <v>3158</v>
      </c>
    </row>
    <row r="3112" spans="1:31" ht="13">
      <c r="A3112" s="122">
        <v>5967</v>
      </c>
      <c r="B3112" s="122" t="s">
        <v>22042</v>
      </c>
      <c r="C3112" s="122" t="s">
        <v>22043</v>
      </c>
      <c r="D3112" s="122" t="s">
        <v>3204</v>
      </c>
      <c r="E3112" s="122">
        <v>2017</v>
      </c>
      <c r="F3112" s="122" t="s">
        <v>3862</v>
      </c>
      <c r="G3112" s="122" t="s">
        <v>22044</v>
      </c>
      <c r="H3112" s="122" t="s">
        <v>3217</v>
      </c>
      <c r="I3112" s="122" t="s">
        <v>4340</v>
      </c>
      <c r="J3112" s="122" t="s">
        <v>22045</v>
      </c>
      <c r="K3112" s="122" t="s">
        <v>22046</v>
      </c>
      <c r="L3112" s="124" t="s">
        <v>22047</v>
      </c>
      <c r="M3112" s="122" t="s">
        <v>3154</v>
      </c>
      <c r="N3112" s="122">
        <v>545</v>
      </c>
      <c r="O3112" s="124" t="s">
        <v>22048</v>
      </c>
      <c r="P3112" s="124" t="s">
        <v>22049</v>
      </c>
      <c r="Q3112" s="124" t="s">
        <v>22050</v>
      </c>
      <c r="R3112" s="125">
        <v>43787.335648148146</v>
      </c>
      <c r="S3112" s="125">
        <v>43787.335648148146</v>
      </c>
      <c r="T3112" s="122">
        <v>72</v>
      </c>
      <c r="U3112" s="122" t="s">
        <v>21778</v>
      </c>
      <c r="V3112" s="122" t="s">
        <v>3217</v>
      </c>
      <c r="W3112" s="122" t="s">
        <v>3204</v>
      </c>
      <c r="X3112" s="122" t="s">
        <v>3204</v>
      </c>
      <c r="Y3112" s="122" t="s">
        <v>3158</v>
      </c>
      <c r="Z3112" s="122">
        <v>0</v>
      </c>
      <c r="AA3112" s="122" t="s">
        <v>3158</v>
      </c>
      <c r="AB3112" s="122" t="s">
        <v>3158</v>
      </c>
      <c r="AC3112" s="122" t="s">
        <v>3158</v>
      </c>
      <c r="AD3112" s="122" t="s">
        <v>3158</v>
      </c>
      <c r="AE3112" s="122" t="s">
        <v>3158</v>
      </c>
    </row>
    <row r="3113" spans="1:31" ht="13">
      <c r="A3113" s="122">
        <v>5968</v>
      </c>
      <c r="B3113" s="122" t="s">
        <v>22051</v>
      </c>
      <c r="C3113" s="122" t="s">
        <v>22052</v>
      </c>
      <c r="D3113" s="122" t="s">
        <v>3204</v>
      </c>
      <c r="E3113" s="122">
        <v>2014</v>
      </c>
      <c r="F3113" s="122" t="s">
        <v>3160</v>
      </c>
      <c r="G3113" s="122" t="s">
        <v>21885</v>
      </c>
      <c r="H3113" s="122" t="s">
        <v>3697</v>
      </c>
      <c r="I3113" s="122" t="s">
        <v>3385</v>
      </c>
      <c r="J3113" s="122" t="s">
        <v>22053</v>
      </c>
      <c r="K3113" s="122" t="s">
        <v>22054</v>
      </c>
      <c r="L3113" s="124" t="s">
        <v>22055</v>
      </c>
      <c r="M3113" s="122" t="s">
        <v>3154</v>
      </c>
      <c r="N3113" s="122">
        <v>545</v>
      </c>
      <c r="O3113" s="124" t="s">
        <v>22056</v>
      </c>
      <c r="P3113" s="124" t="s">
        <v>22057</v>
      </c>
      <c r="Q3113" s="124" t="s">
        <v>22058</v>
      </c>
      <c r="R3113" s="125">
        <v>43787.384652777779</v>
      </c>
      <c r="S3113" s="125">
        <v>43787.384652777779</v>
      </c>
      <c r="T3113" s="122">
        <v>72</v>
      </c>
      <c r="U3113" s="122" t="s">
        <v>21778</v>
      </c>
      <c r="V3113" s="122" t="s">
        <v>3697</v>
      </c>
      <c r="W3113" s="122" t="s">
        <v>3204</v>
      </c>
      <c r="X3113" s="122" t="s">
        <v>3204</v>
      </c>
      <c r="Y3113" s="122" t="s">
        <v>3158</v>
      </c>
      <c r="Z3113" s="122">
        <v>0</v>
      </c>
      <c r="AA3113" s="122" t="s">
        <v>3158</v>
      </c>
      <c r="AB3113" s="122" t="s">
        <v>3158</v>
      </c>
      <c r="AC3113" s="122" t="s">
        <v>3158</v>
      </c>
      <c r="AD3113" s="122" t="s">
        <v>3158</v>
      </c>
      <c r="AE3113" s="122" t="s">
        <v>3158</v>
      </c>
    </row>
    <row r="3114" spans="1:31" ht="13">
      <c r="A3114" s="122">
        <v>5969</v>
      </c>
      <c r="B3114" s="122" t="s">
        <v>22059</v>
      </c>
      <c r="C3114" s="122" t="s">
        <v>22060</v>
      </c>
      <c r="D3114" s="122" t="s">
        <v>3204</v>
      </c>
      <c r="E3114" s="122">
        <v>2018</v>
      </c>
      <c r="F3114" s="122" t="s">
        <v>3862</v>
      </c>
      <c r="G3114" s="122" t="s">
        <v>22061</v>
      </c>
      <c r="H3114" s="122" t="s">
        <v>4628</v>
      </c>
      <c r="I3114" s="122" t="s">
        <v>4340</v>
      </c>
      <c r="J3114" s="122" t="s">
        <v>22062</v>
      </c>
      <c r="K3114" s="122" t="s">
        <v>22063</v>
      </c>
      <c r="L3114" s="124" t="s">
        <v>22064</v>
      </c>
      <c r="M3114" s="122" t="s">
        <v>3154</v>
      </c>
      <c r="N3114" s="122">
        <v>545</v>
      </c>
      <c r="O3114" s="124" t="s">
        <v>22065</v>
      </c>
      <c r="P3114" s="124" t="s">
        <v>22066</v>
      </c>
      <c r="Q3114" s="124" t="s">
        <v>22067</v>
      </c>
      <c r="R3114" s="125">
        <v>43788.362500000003</v>
      </c>
      <c r="S3114" s="125">
        <v>43788.362500000003</v>
      </c>
      <c r="T3114" s="122">
        <v>72</v>
      </c>
      <c r="U3114" s="122" t="s">
        <v>21778</v>
      </c>
      <c r="V3114" s="122" t="s">
        <v>4628</v>
      </c>
      <c r="W3114" s="122" t="s">
        <v>3204</v>
      </c>
      <c r="X3114" s="122" t="s">
        <v>3204</v>
      </c>
      <c r="Y3114" s="122" t="s">
        <v>3158</v>
      </c>
      <c r="Z3114" s="122">
        <v>0</v>
      </c>
      <c r="AA3114" s="122" t="s">
        <v>3158</v>
      </c>
      <c r="AB3114" s="122" t="s">
        <v>3158</v>
      </c>
      <c r="AC3114" s="122" t="s">
        <v>3158</v>
      </c>
      <c r="AD3114" s="122" t="s">
        <v>3158</v>
      </c>
      <c r="AE3114" s="122" t="s">
        <v>3158</v>
      </c>
    </row>
    <row r="3115" spans="1:31" ht="13">
      <c r="A3115" s="122">
        <v>5970</v>
      </c>
      <c r="B3115" s="122" t="s">
        <v>22068</v>
      </c>
      <c r="C3115" s="122" t="s">
        <v>22069</v>
      </c>
      <c r="D3115" s="122" t="s">
        <v>3204</v>
      </c>
      <c r="E3115" s="122">
        <v>2018</v>
      </c>
      <c r="F3115" s="122" t="s">
        <v>3401</v>
      </c>
      <c r="G3115" s="122" t="s">
        <v>22070</v>
      </c>
      <c r="H3115" s="122" t="s">
        <v>7070</v>
      </c>
      <c r="I3115" s="122" t="s">
        <v>4340</v>
      </c>
      <c r="J3115" s="122" t="s">
        <v>22071</v>
      </c>
      <c r="K3115" s="122" t="s">
        <v>22072</v>
      </c>
      <c r="L3115" s="124" t="s">
        <v>22073</v>
      </c>
      <c r="M3115" s="122" t="s">
        <v>3154</v>
      </c>
      <c r="N3115" s="122">
        <v>545</v>
      </c>
      <c r="O3115" s="122" t="s">
        <v>3158</v>
      </c>
      <c r="P3115" s="122" t="s">
        <v>3158</v>
      </c>
      <c r="Q3115" s="122" t="s">
        <v>3158</v>
      </c>
      <c r="R3115" s="125">
        <v>43788.365046296298</v>
      </c>
      <c r="S3115" s="125">
        <v>43788.365046296298</v>
      </c>
      <c r="T3115" s="122">
        <v>60</v>
      </c>
      <c r="U3115" s="122" t="s">
        <v>21808</v>
      </c>
      <c r="V3115" s="122" t="s">
        <v>7070</v>
      </c>
      <c r="W3115" s="122" t="s">
        <v>3204</v>
      </c>
      <c r="X3115" s="122" t="s">
        <v>3204</v>
      </c>
      <c r="Y3115" s="122" t="s">
        <v>3158</v>
      </c>
      <c r="Z3115" s="122">
        <v>0</v>
      </c>
      <c r="AA3115" s="122" t="s">
        <v>3158</v>
      </c>
      <c r="AB3115" s="122" t="s">
        <v>3158</v>
      </c>
      <c r="AC3115" s="122" t="s">
        <v>3158</v>
      </c>
      <c r="AD3115" s="122" t="s">
        <v>3158</v>
      </c>
      <c r="AE3115" s="122" t="s">
        <v>3158</v>
      </c>
    </row>
    <row r="3116" spans="1:31" ht="13">
      <c r="A3116" s="122">
        <v>5971</v>
      </c>
      <c r="B3116" s="122" t="s">
        <v>22074</v>
      </c>
      <c r="C3116" s="122" t="s">
        <v>22075</v>
      </c>
      <c r="D3116" s="122" t="s">
        <v>3204</v>
      </c>
      <c r="E3116" s="122">
        <v>2013</v>
      </c>
      <c r="F3116" s="122" t="s">
        <v>4665</v>
      </c>
      <c r="G3116" s="122" t="s">
        <v>22076</v>
      </c>
      <c r="H3116" s="122" t="s">
        <v>22077</v>
      </c>
      <c r="I3116" s="122" t="s">
        <v>4340</v>
      </c>
      <c r="J3116" s="122" t="s">
        <v>22078</v>
      </c>
      <c r="K3116" s="122" t="s">
        <v>22079</v>
      </c>
      <c r="L3116" s="124" t="s">
        <v>22080</v>
      </c>
      <c r="M3116" s="122" t="s">
        <v>3154</v>
      </c>
      <c r="N3116" s="122">
        <v>545</v>
      </c>
      <c r="O3116" s="122" t="s">
        <v>3158</v>
      </c>
      <c r="P3116" s="124" t="s">
        <v>22081</v>
      </c>
      <c r="Q3116" s="124" t="s">
        <v>22082</v>
      </c>
      <c r="R3116" s="125">
        <v>43788.367094907408</v>
      </c>
      <c r="S3116" s="125">
        <v>43788.367094907408</v>
      </c>
      <c r="T3116" s="122">
        <v>68</v>
      </c>
      <c r="U3116" s="122" t="s">
        <v>21730</v>
      </c>
      <c r="V3116" s="122" t="s">
        <v>22077</v>
      </c>
      <c r="W3116" s="122" t="s">
        <v>3204</v>
      </c>
      <c r="X3116" s="122" t="s">
        <v>3204</v>
      </c>
      <c r="Y3116" s="122" t="s">
        <v>3158</v>
      </c>
      <c r="Z3116" s="122">
        <v>0</v>
      </c>
      <c r="AA3116" s="122" t="s">
        <v>3158</v>
      </c>
      <c r="AB3116" s="122" t="s">
        <v>3158</v>
      </c>
      <c r="AC3116" s="122" t="s">
        <v>3158</v>
      </c>
      <c r="AD3116" s="122" t="s">
        <v>3158</v>
      </c>
      <c r="AE3116" s="122" t="s">
        <v>3158</v>
      </c>
    </row>
    <row r="3117" spans="1:31" ht="13">
      <c r="A3117" s="122">
        <v>5972</v>
      </c>
      <c r="B3117" s="122" t="s">
        <v>22083</v>
      </c>
      <c r="C3117" s="122" t="s">
        <v>22084</v>
      </c>
      <c r="D3117" s="122" t="s">
        <v>3204</v>
      </c>
      <c r="E3117" s="122">
        <v>2016</v>
      </c>
      <c r="F3117" s="122" t="s">
        <v>4300</v>
      </c>
      <c r="G3117" s="122" t="s">
        <v>21961</v>
      </c>
      <c r="H3117" s="122" t="s">
        <v>3173</v>
      </c>
      <c r="I3117" s="122" t="s">
        <v>4340</v>
      </c>
      <c r="J3117" s="122" t="s">
        <v>22085</v>
      </c>
      <c r="K3117" s="122" t="s">
        <v>22086</v>
      </c>
      <c r="L3117" s="124" t="s">
        <v>22087</v>
      </c>
      <c r="M3117" s="122" t="s">
        <v>3154</v>
      </c>
      <c r="N3117" s="122">
        <v>545</v>
      </c>
      <c r="O3117" s="124" t="s">
        <v>22088</v>
      </c>
      <c r="P3117" s="124" t="s">
        <v>22089</v>
      </c>
      <c r="Q3117" s="124" t="s">
        <v>22090</v>
      </c>
      <c r="R3117" s="125">
        <v>43791.271655092591</v>
      </c>
      <c r="S3117" s="125">
        <v>43791.271655092591</v>
      </c>
      <c r="T3117" s="122">
        <v>72</v>
      </c>
      <c r="U3117" s="122" t="s">
        <v>21778</v>
      </c>
      <c r="V3117" s="122" t="s">
        <v>3173</v>
      </c>
      <c r="W3117" s="122" t="s">
        <v>3204</v>
      </c>
      <c r="X3117" s="122" t="s">
        <v>3204</v>
      </c>
      <c r="Y3117" s="122" t="s">
        <v>3158</v>
      </c>
      <c r="Z3117" s="122">
        <v>0</v>
      </c>
      <c r="AA3117" s="122" t="s">
        <v>3158</v>
      </c>
      <c r="AB3117" s="122" t="s">
        <v>3158</v>
      </c>
      <c r="AC3117" s="122" t="s">
        <v>3158</v>
      </c>
      <c r="AD3117" s="122" t="s">
        <v>3158</v>
      </c>
      <c r="AE3117" s="122" t="s">
        <v>3158</v>
      </c>
    </row>
    <row r="3118" spans="1:31" ht="13">
      <c r="A3118" s="122">
        <v>5973</v>
      </c>
      <c r="B3118" s="122" t="s">
        <v>22091</v>
      </c>
      <c r="C3118" s="122" t="s">
        <v>22092</v>
      </c>
      <c r="D3118" s="122" t="s">
        <v>3204</v>
      </c>
      <c r="E3118" s="122">
        <v>2016</v>
      </c>
      <c r="F3118" s="122" t="s">
        <v>3862</v>
      </c>
      <c r="G3118" s="122" t="s">
        <v>3471</v>
      </c>
      <c r="H3118" s="122" t="s">
        <v>3217</v>
      </c>
      <c r="I3118" s="122" t="s">
        <v>3385</v>
      </c>
      <c r="J3118" s="122" t="s">
        <v>22093</v>
      </c>
      <c r="K3118" s="122" t="s">
        <v>22094</v>
      </c>
      <c r="L3118" s="124" t="s">
        <v>22095</v>
      </c>
      <c r="M3118" s="122" t="s">
        <v>3154</v>
      </c>
      <c r="N3118" s="122">
        <v>545</v>
      </c>
      <c r="O3118" s="122" t="s">
        <v>3158</v>
      </c>
      <c r="P3118" s="124" t="s">
        <v>22096</v>
      </c>
      <c r="Q3118" s="122" t="s">
        <v>3158</v>
      </c>
      <c r="R3118" s="125">
        <v>43791.298900462964</v>
      </c>
      <c r="S3118" s="125">
        <v>43791.298900462964</v>
      </c>
      <c r="T3118" s="122">
        <v>64</v>
      </c>
      <c r="U3118" s="122" t="s">
        <v>22097</v>
      </c>
      <c r="V3118" s="122" t="s">
        <v>3217</v>
      </c>
      <c r="W3118" s="122" t="s">
        <v>3204</v>
      </c>
      <c r="X3118" s="122" t="s">
        <v>3204</v>
      </c>
      <c r="Y3118" s="122" t="s">
        <v>3158</v>
      </c>
      <c r="Z3118" s="122">
        <v>0</v>
      </c>
      <c r="AA3118" s="122" t="s">
        <v>3158</v>
      </c>
      <c r="AB3118" s="122" t="s">
        <v>3158</v>
      </c>
      <c r="AC3118" s="122" t="s">
        <v>3158</v>
      </c>
      <c r="AD3118" s="122" t="s">
        <v>3158</v>
      </c>
      <c r="AE3118" s="122" t="s">
        <v>3158</v>
      </c>
    </row>
    <row r="3119" spans="1:31" ht="13">
      <c r="A3119" s="122">
        <v>5974</v>
      </c>
      <c r="B3119" s="122" t="s">
        <v>22098</v>
      </c>
      <c r="C3119" s="122" t="s">
        <v>22099</v>
      </c>
      <c r="D3119" s="122" t="s">
        <v>3204</v>
      </c>
      <c r="E3119" s="122">
        <v>2013</v>
      </c>
      <c r="F3119" s="122" t="s">
        <v>4665</v>
      </c>
      <c r="G3119" s="122" t="s">
        <v>21885</v>
      </c>
      <c r="H3119" s="122" t="s">
        <v>3697</v>
      </c>
      <c r="I3119" s="122" t="s">
        <v>3385</v>
      </c>
      <c r="J3119" s="122" t="s">
        <v>22100</v>
      </c>
      <c r="K3119" s="122" t="s">
        <v>22101</v>
      </c>
      <c r="L3119" s="124" t="s">
        <v>22102</v>
      </c>
      <c r="M3119" s="122" t="s">
        <v>3154</v>
      </c>
      <c r="N3119" s="122">
        <v>545</v>
      </c>
      <c r="O3119" s="124" t="s">
        <v>22103</v>
      </c>
      <c r="P3119" s="124" t="s">
        <v>22104</v>
      </c>
      <c r="Q3119" s="124" t="s">
        <v>22105</v>
      </c>
      <c r="R3119" s="125">
        <v>43791.319664351853</v>
      </c>
      <c r="S3119" s="125">
        <v>43791.319664351853</v>
      </c>
      <c r="T3119" s="122">
        <v>72</v>
      </c>
      <c r="U3119" s="122" t="s">
        <v>21778</v>
      </c>
      <c r="V3119" s="122" t="s">
        <v>3697</v>
      </c>
      <c r="W3119" s="122" t="s">
        <v>3204</v>
      </c>
      <c r="X3119" s="122" t="s">
        <v>3204</v>
      </c>
      <c r="Y3119" s="122" t="s">
        <v>3158</v>
      </c>
      <c r="Z3119" s="122">
        <v>0</v>
      </c>
      <c r="AA3119" s="122" t="s">
        <v>3158</v>
      </c>
      <c r="AB3119" s="122" t="s">
        <v>3158</v>
      </c>
      <c r="AC3119" s="122" t="s">
        <v>3158</v>
      </c>
      <c r="AD3119" s="122" t="s">
        <v>3158</v>
      </c>
      <c r="AE3119" s="122" t="s">
        <v>3158</v>
      </c>
    </row>
    <row r="3120" spans="1:31" ht="13">
      <c r="A3120" s="122">
        <v>5975</v>
      </c>
      <c r="B3120" s="122" t="s">
        <v>22106</v>
      </c>
      <c r="C3120" s="122" t="s">
        <v>22107</v>
      </c>
      <c r="D3120" s="122" t="s">
        <v>3204</v>
      </c>
      <c r="E3120" s="122">
        <v>2018</v>
      </c>
      <c r="F3120" s="122" t="s">
        <v>3438</v>
      </c>
      <c r="G3120" s="122" t="s">
        <v>22108</v>
      </c>
      <c r="H3120" s="122" t="s">
        <v>22109</v>
      </c>
      <c r="I3120" s="122" t="s">
        <v>4340</v>
      </c>
      <c r="J3120" s="122" t="s">
        <v>22110</v>
      </c>
      <c r="K3120" s="122" t="s">
        <v>22111</v>
      </c>
      <c r="L3120" s="124" t="s">
        <v>22112</v>
      </c>
      <c r="M3120" s="122" t="s">
        <v>3154</v>
      </c>
      <c r="N3120" s="122">
        <v>1255</v>
      </c>
      <c r="O3120" s="124" t="s">
        <v>22113</v>
      </c>
      <c r="P3120" s="122" t="s">
        <v>3158</v>
      </c>
      <c r="Q3120" s="124" t="s">
        <v>22114</v>
      </c>
      <c r="R3120" s="125">
        <v>43792.895428240743</v>
      </c>
      <c r="S3120" s="125">
        <v>43792.895428240743</v>
      </c>
      <c r="T3120" s="122">
        <v>68</v>
      </c>
      <c r="U3120" s="122" t="s">
        <v>21740</v>
      </c>
      <c r="V3120" s="122" t="s">
        <v>3173</v>
      </c>
      <c r="W3120" s="122" t="s">
        <v>3204</v>
      </c>
      <c r="X3120" s="122" t="s">
        <v>22115</v>
      </c>
      <c r="Y3120" s="122" t="s">
        <v>3158</v>
      </c>
      <c r="Z3120" s="122">
        <v>0</v>
      </c>
      <c r="AA3120" s="122" t="s">
        <v>3158</v>
      </c>
      <c r="AB3120" s="122" t="s">
        <v>3158</v>
      </c>
      <c r="AC3120" s="122" t="s">
        <v>3158</v>
      </c>
      <c r="AD3120" s="122" t="s">
        <v>3158</v>
      </c>
      <c r="AE3120" s="122" t="s">
        <v>3158</v>
      </c>
    </row>
    <row r="3121" spans="1:31" ht="13">
      <c r="A3121" s="122">
        <v>5976</v>
      </c>
      <c r="B3121" s="122" t="s">
        <v>22116</v>
      </c>
      <c r="C3121" s="122" t="s">
        <v>22117</v>
      </c>
      <c r="D3121" s="122" t="s">
        <v>3204</v>
      </c>
      <c r="E3121" s="122">
        <v>2018</v>
      </c>
      <c r="F3121" s="122" t="s">
        <v>3462</v>
      </c>
      <c r="G3121" s="122" t="s">
        <v>3712</v>
      </c>
      <c r="H3121" s="122" t="s">
        <v>3195</v>
      </c>
      <c r="I3121" s="122" t="s">
        <v>4340</v>
      </c>
      <c r="J3121" s="122" t="s">
        <v>22118</v>
      </c>
      <c r="K3121" s="122" t="s">
        <v>22119</v>
      </c>
      <c r="L3121" s="124" t="s">
        <v>22120</v>
      </c>
      <c r="M3121" s="122" t="s">
        <v>3154</v>
      </c>
      <c r="N3121" s="122">
        <v>545</v>
      </c>
      <c r="O3121" s="122" t="s">
        <v>3158</v>
      </c>
      <c r="P3121" s="122" t="s">
        <v>3158</v>
      </c>
      <c r="Q3121" s="124" t="s">
        <v>22121</v>
      </c>
      <c r="R3121" s="125">
        <v>43794.293425925927</v>
      </c>
      <c r="S3121" s="125">
        <v>43794.293425925927</v>
      </c>
      <c r="T3121" s="122">
        <v>64</v>
      </c>
      <c r="U3121" s="122" t="s">
        <v>15420</v>
      </c>
      <c r="V3121" s="122" t="s">
        <v>3195</v>
      </c>
      <c r="W3121" s="122" t="s">
        <v>3204</v>
      </c>
      <c r="X3121" s="122" t="s">
        <v>15421</v>
      </c>
      <c r="Y3121" s="122" t="s">
        <v>3158</v>
      </c>
      <c r="Z3121" s="122">
        <v>0</v>
      </c>
      <c r="AA3121" s="122" t="s">
        <v>3158</v>
      </c>
      <c r="AB3121" s="122" t="s">
        <v>3158</v>
      </c>
      <c r="AC3121" s="122" t="s">
        <v>3158</v>
      </c>
      <c r="AD3121" s="122" t="s">
        <v>3158</v>
      </c>
      <c r="AE3121" s="122" t="s">
        <v>3158</v>
      </c>
    </row>
    <row r="3122" spans="1:31" ht="13">
      <c r="A3122" s="122">
        <v>5977</v>
      </c>
      <c r="B3122" s="122" t="s">
        <v>22122</v>
      </c>
      <c r="C3122" s="122" t="s">
        <v>22123</v>
      </c>
      <c r="D3122" s="122" t="s">
        <v>3204</v>
      </c>
      <c r="E3122" s="122">
        <v>2019</v>
      </c>
      <c r="F3122" s="122" t="s">
        <v>3255</v>
      </c>
      <c r="G3122" s="122" t="s">
        <v>3471</v>
      </c>
      <c r="H3122" s="122" t="s">
        <v>3217</v>
      </c>
      <c r="I3122" s="122" t="s">
        <v>3385</v>
      </c>
      <c r="J3122" s="122" t="s">
        <v>22124</v>
      </c>
      <c r="K3122" s="122" t="s">
        <v>22125</v>
      </c>
      <c r="L3122" s="124" t="s">
        <v>22126</v>
      </c>
      <c r="M3122" s="122" t="s">
        <v>3154</v>
      </c>
      <c r="N3122" s="122">
        <v>545</v>
      </c>
      <c r="O3122" s="124" t="s">
        <v>22127</v>
      </c>
      <c r="P3122" s="124" t="s">
        <v>22128</v>
      </c>
      <c r="Q3122" s="124" t="s">
        <v>22129</v>
      </c>
      <c r="R3122" s="125">
        <v>43796.243831018517</v>
      </c>
      <c r="S3122" s="125">
        <v>43796.243831018517</v>
      </c>
      <c r="T3122" s="122">
        <v>72</v>
      </c>
      <c r="U3122" s="122" t="s">
        <v>21778</v>
      </c>
      <c r="V3122" s="122" t="s">
        <v>3217</v>
      </c>
      <c r="W3122" s="122" t="s">
        <v>3204</v>
      </c>
      <c r="X3122" s="122" t="s">
        <v>3204</v>
      </c>
      <c r="Y3122" s="122" t="s">
        <v>3158</v>
      </c>
      <c r="Z3122" s="122">
        <v>0</v>
      </c>
      <c r="AA3122" s="122" t="s">
        <v>3158</v>
      </c>
      <c r="AB3122" s="122" t="s">
        <v>3158</v>
      </c>
      <c r="AC3122" s="122" t="s">
        <v>3158</v>
      </c>
      <c r="AD3122" s="122" t="s">
        <v>3158</v>
      </c>
      <c r="AE3122" s="122" t="s">
        <v>3158</v>
      </c>
    </row>
    <row r="3123" spans="1:31" ht="13">
      <c r="A3123" s="122">
        <v>5978</v>
      </c>
      <c r="B3123" s="122" t="s">
        <v>22130</v>
      </c>
      <c r="C3123" s="122" t="s">
        <v>22131</v>
      </c>
      <c r="D3123" s="122" t="s">
        <v>3204</v>
      </c>
      <c r="E3123" s="122">
        <v>2016</v>
      </c>
      <c r="F3123" s="122" t="s">
        <v>3193</v>
      </c>
      <c r="G3123" s="122" t="s">
        <v>5472</v>
      </c>
      <c r="H3123" s="122" t="s">
        <v>3977</v>
      </c>
      <c r="I3123" s="122" t="s">
        <v>3385</v>
      </c>
      <c r="J3123" s="122" t="s">
        <v>22132</v>
      </c>
      <c r="K3123" s="122" t="s">
        <v>22133</v>
      </c>
      <c r="L3123" s="124" t="s">
        <v>21970</v>
      </c>
      <c r="M3123" s="122" t="s">
        <v>3154</v>
      </c>
      <c r="N3123" s="122">
        <v>545</v>
      </c>
      <c r="O3123" s="124" t="s">
        <v>21971</v>
      </c>
      <c r="P3123" s="124" t="s">
        <v>21972</v>
      </c>
      <c r="Q3123" s="124" t="s">
        <v>21973</v>
      </c>
      <c r="R3123" s="125">
        <v>43797.403333333335</v>
      </c>
      <c r="S3123" s="125">
        <v>43797.403333333335</v>
      </c>
      <c r="T3123" s="122">
        <v>72</v>
      </c>
      <c r="U3123" s="122" t="s">
        <v>21778</v>
      </c>
      <c r="V3123" s="122" t="s">
        <v>3977</v>
      </c>
      <c r="W3123" s="122" t="s">
        <v>3204</v>
      </c>
      <c r="X3123" s="122" t="s">
        <v>3204</v>
      </c>
      <c r="Y3123" s="122" t="s">
        <v>3158</v>
      </c>
      <c r="Z3123" s="122">
        <v>0</v>
      </c>
      <c r="AA3123" s="122" t="s">
        <v>3158</v>
      </c>
      <c r="AB3123" s="122" t="s">
        <v>3158</v>
      </c>
      <c r="AC3123" s="122" t="s">
        <v>3158</v>
      </c>
      <c r="AD3123" s="122" t="s">
        <v>3158</v>
      </c>
      <c r="AE3123" s="122" t="s">
        <v>3158</v>
      </c>
    </row>
    <row r="3124" spans="1:31" ht="13">
      <c r="A3124" s="122">
        <v>5979</v>
      </c>
      <c r="B3124" s="122" t="s">
        <v>22134</v>
      </c>
      <c r="C3124" s="122" t="s">
        <v>22135</v>
      </c>
      <c r="D3124" s="122" t="s">
        <v>3204</v>
      </c>
      <c r="E3124" s="122">
        <v>2018</v>
      </c>
      <c r="F3124" s="122" t="s">
        <v>3302</v>
      </c>
      <c r="G3124" s="122" t="s">
        <v>21742</v>
      </c>
      <c r="H3124" s="122" t="s">
        <v>101</v>
      </c>
      <c r="I3124" s="122" t="s">
        <v>3385</v>
      </c>
      <c r="J3124" s="122" t="s">
        <v>22136</v>
      </c>
      <c r="K3124" s="122" t="s">
        <v>22137</v>
      </c>
      <c r="L3124" s="124" t="s">
        <v>22138</v>
      </c>
      <c r="M3124" s="122" t="s">
        <v>3154</v>
      </c>
      <c r="N3124" s="122">
        <v>545</v>
      </c>
      <c r="O3124" s="124" t="s">
        <v>22139</v>
      </c>
      <c r="P3124" s="122" t="s">
        <v>3158</v>
      </c>
      <c r="Q3124" s="124" t="s">
        <v>22140</v>
      </c>
      <c r="R3124" s="125">
        <v>43797.408773148149</v>
      </c>
      <c r="S3124" s="125">
        <v>43797.408773148149</v>
      </c>
      <c r="T3124" s="122">
        <v>68</v>
      </c>
      <c r="U3124" s="122" t="s">
        <v>21740</v>
      </c>
      <c r="V3124" s="122" t="s">
        <v>101</v>
      </c>
      <c r="W3124" s="122" t="s">
        <v>3204</v>
      </c>
      <c r="X3124" s="122" t="s">
        <v>22141</v>
      </c>
      <c r="Y3124" s="122" t="s">
        <v>3158</v>
      </c>
      <c r="Z3124" s="122">
        <v>0</v>
      </c>
      <c r="AA3124" s="122" t="s">
        <v>3158</v>
      </c>
      <c r="AB3124" s="122" t="s">
        <v>3158</v>
      </c>
      <c r="AC3124" s="122" t="s">
        <v>3158</v>
      </c>
      <c r="AD3124" s="122" t="s">
        <v>3158</v>
      </c>
      <c r="AE3124" s="122" t="s">
        <v>3158</v>
      </c>
    </row>
    <row r="3125" spans="1:31" ht="13">
      <c r="A3125" s="122">
        <v>5980</v>
      </c>
      <c r="B3125" s="122" t="s">
        <v>22142</v>
      </c>
      <c r="C3125" s="122" t="s">
        <v>22143</v>
      </c>
      <c r="D3125" s="122" t="s">
        <v>3204</v>
      </c>
      <c r="E3125" s="122">
        <v>2017</v>
      </c>
      <c r="F3125" s="122" t="s">
        <v>3862</v>
      </c>
      <c r="G3125" s="122" t="s">
        <v>21742</v>
      </c>
      <c r="H3125" s="122" t="s">
        <v>101</v>
      </c>
      <c r="I3125" s="122" t="s">
        <v>3385</v>
      </c>
      <c r="J3125" s="122" t="s">
        <v>22144</v>
      </c>
      <c r="K3125" s="122" t="s">
        <v>22145</v>
      </c>
      <c r="L3125" s="124" t="s">
        <v>22146</v>
      </c>
      <c r="M3125" s="122" t="s">
        <v>3154</v>
      </c>
      <c r="N3125" s="122">
        <v>545</v>
      </c>
      <c r="O3125" s="122" t="s">
        <v>3158</v>
      </c>
      <c r="P3125" s="122" t="s">
        <v>3158</v>
      </c>
      <c r="Q3125" s="124" t="s">
        <v>22147</v>
      </c>
      <c r="R3125" s="125">
        <v>43797.424849537034</v>
      </c>
      <c r="S3125" s="125">
        <v>43797.424849537034</v>
      </c>
      <c r="T3125" s="122">
        <v>64</v>
      </c>
      <c r="U3125" s="122" t="s">
        <v>15420</v>
      </c>
      <c r="V3125" s="122" t="s">
        <v>3203</v>
      </c>
      <c r="W3125" s="122" t="s">
        <v>3204</v>
      </c>
      <c r="X3125" s="122" t="s">
        <v>22148</v>
      </c>
      <c r="Y3125" s="122" t="s">
        <v>3158</v>
      </c>
      <c r="Z3125" s="122">
        <v>0</v>
      </c>
      <c r="AA3125" s="122" t="s">
        <v>3158</v>
      </c>
      <c r="AB3125" s="122" t="s">
        <v>3158</v>
      </c>
      <c r="AC3125" s="122" t="s">
        <v>3158</v>
      </c>
      <c r="AD3125" s="122" t="s">
        <v>3158</v>
      </c>
      <c r="AE3125" s="122" t="s">
        <v>3158</v>
      </c>
    </row>
    <row r="3126" spans="1:31" ht="13">
      <c r="A3126" s="122">
        <v>5981</v>
      </c>
      <c r="B3126" s="122" t="s">
        <v>22149</v>
      </c>
      <c r="C3126" s="122" t="s">
        <v>22150</v>
      </c>
      <c r="D3126" s="122" t="s">
        <v>3204</v>
      </c>
      <c r="E3126" s="122">
        <v>2017</v>
      </c>
      <c r="F3126" s="122" t="s">
        <v>3401</v>
      </c>
      <c r="G3126" s="122" t="s">
        <v>3712</v>
      </c>
      <c r="H3126" s="122" t="s">
        <v>3195</v>
      </c>
      <c r="I3126" s="122" t="s">
        <v>3385</v>
      </c>
      <c r="J3126" s="122" t="s">
        <v>22151</v>
      </c>
      <c r="K3126" s="122" t="s">
        <v>22152</v>
      </c>
      <c r="L3126" s="124" t="s">
        <v>22153</v>
      </c>
      <c r="M3126" s="122" t="s">
        <v>3154</v>
      </c>
      <c r="N3126" s="122">
        <v>1259</v>
      </c>
      <c r="O3126" s="124" t="s">
        <v>22154</v>
      </c>
      <c r="P3126" s="124" t="s">
        <v>22155</v>
      </c>
      <c r="Q3126" s="124" t="s">
        <v>22156</v>
      </c>
      <c r="R3126" s="125">
        <v>43798.371469907404</v>
      </c>
      <c r="S3126" s="125">
        <v>43798.371469907404</v>
      </c>
      <c r="T3126" s="122">
        <v>72</v>
      </c>
      <c r="U3126" s="122" t="s">
        <v>21778</v>
      </c>
      <c r="V3126" s="122" t="s">
        <v>3195</v>
      </c>
      <c r="W3126" s="122" t="s">
        <v>3204</v>
      </c>
      <c r="X3126" s="122" t="s">
        <v>4213</v>
      </c>
      <c r="Y3126" s="122" t="s">
        <v>3158</v>
      </c>
      <c r="Z3126" s="122">
        <v>0</v>
      </c>
      <c r="AA3126" s="122" t="s">
        <v>3158</v>
      </c>
      <c r="AB3126" s="122" t="s">
        <v>3158</v>
      </c>
      <c r="AC3126" s="122" t="s">
        <v>3158</v>
      </c>
      <c r="AD3126" s="122" t="s">
        <v>3158</v>
      </c>
      <c r="AE3126" s="122" t="s">
        <v>3158</v>
      </c>
    </row>
    <row r="3127" spans="1:31" ht="13">
      <c r="A3127" s="122">
        <v>5982</v>
      </c>
      <c r="B3127" s="122" t="s">
        <v>22157</v>
      </c>
      <c r="C3127" s="122" t="s">
        <v>22158</v>
      </c>
      <c r="D3127" s="122" t="s">
        <v>3204</v>
      </c>
      <c r="E3127" s="122">
        <v>2018</v>
      </c>
      <c r="F3127" s="122" t="s">
        <v>3462</v>
      </c>
      <c r="G3127" s="122" t="s">
        <v>21742</v>
      </c>
      <c r="H3127" s="122" t="s">
        <v>101</v>
      </c>
      <c r="I3127" s="122" t="s">
        <v>4340</v>
      </c>
      <c r="J3127" s="122" t="s">
        <v>22159</v>
      </c>
      <c r="K3127" s="122" t="s">
        <v>22160</v>
      </c>
      <c r="L3127" s="124" t="s">
        <v>22161</v>
      </c>
      <c r="M3127" s="122" t="s">
        <v>3154</v>
      </c>
      <c r="N3127" s="122">
        <v>545</v>
      </c>
      <c r="O3127" s="124" t="s">
        <v>22162</v>
      </c>
      <c r="P3127" s="122" t="s">
        <v>3158</v>
      </c>
      <c r="Q3127" s="124" t="s">
        <v>22163</v>
      </c>
      <c r="R3127" s="125">
        <v>43802.43109953704</v>
      </c>
      <c r="S3127" s="125">
        <v>43802.43109953704</v>
      </c>
      <c r="T3127" s="122">
        <v>68</v>
      </c>
      <c r="U3127" s="122" t="s">
        <v>21740</v>
      </c>
      <c r="V3127" s="122" t="s">
        <v>101</v>
      </c>
      <c r="W3127" s="122" t="s">
        <v>3204</v>
      </c>
      <c r="X3127" s="122" t="s">
        <v>3204</v>
      </c>
      <c r="Y3127" s="122" t="s">
        <v>3158</v>
      </c>
      <c r="Z3127" s="122">
        <v>0</v>
      </c>
      <c r="AA3127" s="122" t="s">
        <v>3158</v>
      </c>
      <c r="AB3127" s="122" t="s">
        <v>3158</v>
      </c>
      <c r="AC3127" s="122" t="s">
        <v>3158</v>
      </c>
      <c r="AD3127" s="122" t="s">
        <v>3158</v>
      </c>
      <c r="AE3127" s="122" t="s">
        <v>3158</v>
      </c>
    </row>
    <row r="3128" spans="1:31" ht="13">
      <c r="A3128" s="122">
        <v>5983</v>
      </c>
      <c r="B3128" s="122" t="s">
        <v>22164</v>
      </c>
      <c r="C3128" s="122" t="s">
        <v>22165</v>
      </c>
      <c r="D3128" s="122" t="s">
        <v>3204</v>
      </c>
      <c r="E3128" s="122">
        <v>2016</v>
      </c>
      <c r="F3128" s="122" t="s">
        <v>3160</v>
      </c>
      <c r="G3128" s="122" t="s">
        <v>21742</v>
      </c>
      <c r="H3128" s="122" t="s">
        <v>101</v>
      </c>
      <c r="I3128" s="122" t="s">
        <v>3385</v>
      </c>
      <c r="J3128" s="122" t="s">
        <v>22166</v>
      </c>
      <c r="K3128" s="122" t="s">
        <v>22167</v>
      </c>
      <c r="L3128" s="124" t="s">
        <v>22168</v>
      </c>
      <c r="M3128" s="122" t="s">
        <v>3154</v>
      </c>
      <c r="N3128" s="122">
        <v>545</v>
      </c>
      <c r="O3128" s="122" t="s">
        <v>3158</v>
      </c>
      <c r="P3128" s="122" t="s">
        <v>3158</v>
      </c>
      <c r="Q3128" s="124" t="s">
        <v>22169</v>
      </c>
      <c r="R3128" s="125">
        <v>43802.557928240742</v>
      </c>
      <c r="S3128" s="125">
        <v>43802.557928240742</v>
      </c>
      <c r="T3128" s="122">
        <v>64</v>
      </c>
      <c r="U3128" s="122" t="s">
        <v>15420</v>
      </c>
      <c r="V3128" s="122" t="s">
        <v>101</v>
      </c>
      <c r="W3128" s="122" t="s">
        <v>3204</v>
      </c>
      <c r="X3128" s="122" t="s">
        <v>3204</v>
      </c>
      <c r="Y3128" s="122" t="s">
        <v>3158</v>
      </c>
      <c r="Z3128" s="122">
        <v>0</v>
      </c>
      <c r="AA3128" s="122" t="s">
        <v>3158</v>
      </c>
      <c r="AB3128" s="122" t="s">
        <v>3158</v>
      </c>
      <c r="AC3128" s="122" t="s">
        <v>3158</v>
      </c>
      <c r="AD3128" s="122" t="s">
        <v>3158</v>
      </c>
      <c r="AE3128" s="122" t="s">
        <v>3158</v>
      </c>
    </row>
    <row r="3129" spans="1:31" ht="13">
      <c r="A3129" s="122">
        <v>5984</v>
      </c>
      <c r="B3129" s="122" t="s">
        <v>22170</v>
      </c>
      <c r="C3129" s="122" t="s">
        <v>22171</v>
      </c>
      <c r="D3129" s="122" t="s">
        <v>3204</v>
      </c>
      <c r="E3129" s="122">
        <v>2017</v>
      </c>
      <c r="F3129" s="122" t="s">
        <v>3438</v>
      </c>
      <c r="G3129" s="122" t="s">
        <v>3712</v>
      </c>
      <c r="H3129" s="122" t="s">
        <v>3195</v>
      </c>
      <c r="I3129" s="122" t="s">
        <v>4340</v>
      </c>
      <c r="J3129" s="122" t="s">
        <v>22172</v>
      </c>
      <c r="K3129" s="122" t="s">
        <v>22173</v>
      </c>
      <c r="L3129" s="124" t="s">
        <v>22174</v>
      </c>
      <c r="M3129" s="122" t="s">
        <v>3154</v>
      </c>
      <c r="N3129" s="122">
        <v>545</v>
      </c>
      <c r="O3129" s="122" t="s">
        <v>3158</v>
      </c>
      <c r="P3129" s="122" t="s">
        <v>3158</v>
      </c>
      <c r="Q3129" s="122" t="s">
        <v>3158</v>
      </c>
      <c r="R3129" s="125">
        <v>43804.465949074074</v>
      </c>
      <c r="S3129" s="125">
        <v>43804.465949074074</v>
      </c>
      <c r="T3129" s="122">
        <v>60</v>
      </c>
      <c r="U3129" s="122" t="s">
        <v>21808</v>
      </c>
      <c r="V3129" s="122" t="s">
        <v>3195</v>
      </c>
      <c r="W3129" s="122" t="s">
        <v>3204</v>
      </c>
      <c r="X3129" s="122" t="s">
        <v>3643</v>
      </c>
      <c r="Y3129" s="122" t="s">
        <v>3158</v>
      </c>
      <c r="Z3129" s="122">
        <v>0</v>
      </c>
      <c r="AA3129" s="122" t="s">
        <v>3158</v>
      </c>
      <c r="AB3129" s="122" t="s">
        <v>3158</v>
      </c>
      <c r="AC3129" s="122" t="s">
        <v>3158</v>
      </c>
      <c r="AD3129" s="122" t="s">
        <v>3158</v>
      </c>
      <c r="AE3129" s="122" t="s">
        <v>3158</v>
      </c>
    </row>
    <row r="3130" spans="1:31" ht="13">
      <c r="A3130" s="122">
        <v>5985</v>
      </c>
      <c r="B3130" s="122" t="s">
        <v>22175</v>
      </c>
      <c r="C3130" s="122" t="s">
        <v>22176</v>
      </c>
      <c r="D3130" s="122" t="s">
        <v>3204</v>
      </c>
      <c r="E3130" s="122">
        <v>2014</v>
      </c>
      <c r="F3130" s="122" t="s">
        <v>3225</v>
      </c>
      <c r="G3130" s="122" t="s">
        <v>3471</v>
      </c>
      <c r="H3130" s="122" t="s">
        <v>3217</v>
      </c>
      <c r="I3130" s="122" t="s">
        <v>3196</v>
      </c>
      <c r="J3130" s="122" t="s">
        <v>22177</v>
      </c>
      <c r="K3130" s="122" t="s">
        <v>22178</v>
      </c>
      <c r="L3130" s="124" t="s">
        <v>22179</v>
      </c>
      <c r="M3130" s="122" t="s">
        <v>3154</v>
      </c>
      <c r="N3130" s="122">
        <v>545</v>
      </c>
      <c r="O3130" s="124" t="s">
        <v>22180</v>
      </c>
      <c r="P3130" s="124" t="s">
        <v>22181</v>
      </c>
      <c r="Q3130" s="124" t="s">
        <v>22182</v>
      </c>
      <c r="R3130" s="125">
        <v>43805.40420138889</v>
      </c>
      <c r="S3130" s="125">
        <v>43805.40420138889</v>
      </c>
      <c r="T3130" s="122">
        <v>72</v>
      </c>
      <c r="U3130" s="122" t="s">
        <v>21778</v>
      </c>
      <c r="V3130" s="122" t="s">
        <v>3217</v>
      </c>
      <c r="W3130" s="122" t="s">
        <v>3204</v>
      </c>
      <c r="X3130" s="122" t="s">
        <v>6379</v>
      </c>
      <c r="Y3130" s="122" t="s">
        <v>3158</v>
      </c>
      <c r="Z3130" s="122">
        <v>0</v>
      </c>
      <c r="AA3130" s="122" t="s">
        <v>3158</v>
      </c>
      <c r="AB3130" s="122" t="s">
        <v>3158</v>
      </c>
      <c r="AC3130" s="122" t="s">
        <v>3158</v>
      </c>
      <c r="AD3130" s="122" t="s">
        <v>3158</v>
      </c>
      <c r="AE3130" s="122" t="s">
        <v>3158</v>
      </c>
    </row>
    <row r="3131" spans="1:31" ht="13">
      <c r="A3131" s="122">
        <v>5986</v>
      </c>
      <c r="B3131" s="122" t="s">
        <v>22183</v>
      </c>
      <c r="C3131" s="122" t="s">
        <v>22184</v>
      </c>
      <c r="D3131" s="122" t="s">
        <v>3204</v>
      </c>
      <c r="E3131" s="122">
        <v>2018</v>
      </c>
      <c r="F3131" s="122" t="s">
        <v>3225</v>
      </c>
      <c r="G3131" s="122" t="s">
        <v>3791</v>
      </c>
      <c r="H3131" s="122" t="s">
        <v>3173</v>
      </c>
      <c r="I3131" s="122" t="s">
        <v>4340</v>
      </c>
      <c r="J3131" s="122" t="s">
        <v>22185</v>
      </c>
      <c r="K3131" s="122" t="s">
        <v>22186</v>
      </c>
      <c r="L3131" s="124" t="s">
        <v>22187</v>
      </c>
      <c r="M3131" s="122" t="s">
        <v>3154</v>
      </c>
      <c r="N3131" s="122">
        <v>545</v>
      </c>
      <c r="O3131" s="122" t="s">
        <v>3158</v>
      </c>
      <c r="P3131" s="122" t="s">
        <v>3158</v>
      </c>
      <c r="Q3131" s="122" t="s">
        <v>3158</v>
      </c>
      <c r="R3131" s="125">
        <v>43805.408472222225</v>
      </c>
      <c r="S3131" s="125">
        <v>43805.408472222225</v>
      </c>
      <c r="T3131" s="122">
        <v>60</v>
      </c>
      <c r="U3131" s="122" t="s">
        <v>21808</v>
      </c>
      <c r="V3131" s="122" t="s">
        <v>3173</v>
      </c>
      <c r="W3131" s="122" t="s">
        <v>3204</v>
      </c>
      <c r="X3131" s="122" t="s">
        <v>9350</v>
      </c>
      <c r="Y3131" s="122" t="s">
        <v>3158</v>
      </c>
      <c r="Z3131" s="122">
        <v>0</v>
      </c>
      <c r="AA3131" s="122" t="s">
        <v>3158</v>
      </c>
      <c r="AB3131" s="122" t="s">
        <v>3158</v>
      </c>
      <c r="AC3131" s="122" t="s">
        <v>3158</v>
      </c>
      <c r="AD3131" s="122" t="s">
        <v>3158</v>
      </c>
      <c r="AE3131" s="122" t="s">
        <v>3158</v>
      </c>
    </row>
    <row r="3132" spans="1:31" ht="13">
      <c r="A3132" s="122">
        <v>5987</v>
      </c>
      <c r="B3132" s="122" t="s">
        <v>22188</v>
      </c>
      <c r="C3132" s="122" t="s">
        <v>22189</v>
      </c>
      <c r="D3132" s="122" t="s">
        <v>3204</v>
      </c>
      <c r="E3132" s="122">
        <v>2015</v>
      </c>
      <c r="F3132" s="122" t="s">
        <v>4665</v>
      </c>
      <c r="G3132" s="122" t="s">
        <v>5472</v>
      </c>
      <c r="H3132" s="122" t="s">
        <v>8839</v>
      </c>
      <c r="I3132" s="122" t="s">
        <v>3196</v>
      </c>
      <c r="J3132" s="122" t="s">
        <v>22190</v>
      </c>
      <c r="K3132" s="122" t="s">
        <v>22191</v>
      </c>
      <c r="L3132" s="124" t="s">
        <v>22192</v>
      </c>
      <c r="M3132" s="122" t="s">
        <v>3154</v>
      </c>
      <c r="N3132" s="122">
        <v>1264</v>
      </c>
      <c r="O3132" s="124" t="s">
        <v>22193</v>
      </c>
      <c r="P3132" s="124" t="s">
        <v>22194</v>
      </c>
      <c r="Q3132" s="124" t="s">
        <v>22195</v>
      </c>
      <c r="R3132" s="125">
        <v>43805.614479166667</v>
      </c>
      <c r="S3132" s="125">
        <v>43805.614479166667</v>
      </c>
      <c r="T3132" s="122">
        <v>72</v>
      </c>
      <c r="U3132" s="122" t="s">
        <v>21778</v>
      </c>
      <c r="V3132" s="122" t="s">
        <v>3977</v>
      </c>
      <c r="W3132" s="122" t="s">
        <v>3204</v>
      </c>
      <c r="X3132" s="122" t="s">
        <v>22196</v>
      </c>
      <c r="Y3132" s="122" t="s">
        <v>3158</v>
      </c>
      <c r="Z3132" s="122">
        <v>0</v>
      </c>
      <c r="AA3132" s="122" t="s">
        <v>3158</v>
      </c>
      <c r="AB3132" s="122" t="s">
        <v>3158</v>
      </c>
      <c r="AC3132" s="122" t="s">
        <v>3158</v>
      </c>
      <c r="AD3132" s="122" t="s">
        <v>3158</v>
      </c>
      <c r="AE3132" s="122" t="s">
        <v>3158</v>
      </c>
    </row>
    <row r="3133" spans="1:31" ht="13">
      <c r="A3133" s="122">
        <v>5988</v>
      </c>
      <c r="B3133" s="122" t="s">
        <v>22188</v>
      </c>
      <c r="C3133" s="122" t="s">
        <v>22189</v>
      </c>
      <c r="D3133" s="122" t="s">
        <v>3204</v>
      </c>
      <c r="E3133" s="122">
        <v>2015</v>
      </c>
      <c r="F3133" s="122" t="s">
        <v>4665</v>
      </c>
      <c r="G3133" s="122" t="s">
        <v>5472</v>
      </c>
      <c r="H3133" s="122" t="s">
        <v>8839</v>
      </c>
      <c r="I3133" s="122" t="s">
        <v>3196</v>
      </c>
      <c r="J3133" s="122" t="s">
        <v>22197</v>
      </c>
      <c r="K3133" s="122" t="s">
        <v>22191</v>
      </c>
      <c r="L3133" s="124" t="s">
        <v>22192</v>
      </c>
      <c r="M3133" s="122" t="s">
        <v>3154</v>
      </c>
      <c r="N3133" s="122">
        <v>1264</v>
      </c>
      <c r="O3133" s="124" t="s">
        <v>22193</v>
      </c>
      <c r="P3133" s="124" t="s">
        <v>22194</v>
      </c>
      <c r="Q3133" s="124" t="s">
        <v>22195</v>
      </c>
      <c r="R3133" s="125">
        <v>43805.614502314813</v>
      </c>
      <c r="S3133" s="125">
        <v>43805.614502314813</v>
      </c>
      <c r="T3133" s="122">
        <v>72</v>
      </c>
      <c r="U3133" s="122" t="s">
        <v>21778</v>
      </c>
      <c r="V3133" s="122" t="s">
        <v>3977</v>
      </c>
      <c r="W3133" s="122" t="s">
        <v>3204</v>
      </c>
      <c r="X3133" s="122" t="s">
        <v>22196</v>
      </c>
      <c r="Y3133" s="122" t="s">
        <v>3158</v>
      </c>
      <c r="Z3133" s="122">
        <v>0</v>
      </c>
      <c r="AA3133" s="122" t="s">
        <v>3158</v>
      </c>
      <c r="AB3133" s="122" t="s">
        <v>3158</v>
      </c>
      <c r="AC3133" s="122" t="s">
        <v>3158</v>
      </c>
      <c r="AD3133" s="122" t="s">
        <v>3158</v>
      </c>
      <c r="AE3133" s="122" t="s">
        <v>3158</v>
      </c>
    </row>
    <row r="3134" spans="1:31" ht="13">
      <c r="A3134" s="122">
        <v>5989</v>
      </c>
      <c r="B3134" s="122" t="s">
        <v>22198</v>
      </c>
      <c r="C3134" s="122" t="s">
        <v>22199</v>
      </c>
      <c r="D3134" s="122" t="s">
        <v>3204</v>
      </c>
      <c r="E3134" s="122">
        <v>2015</v>
      </c>
      <c r="F3134" s="122" t="s">
        <v>3287</v>
      </c>
      <c r="G3134" s="122" t="s">
        <v>5472</v>
      </c>
      <c r="H3134" s="122" t="s">
        <v>8839</v>
      </c>
      <c r="I3134" s="122" t="s">
        <v>3272</v>
      </c>
      <c r="J3134" s="122" t="s">
        <v>22200</v>
      </c>
      <c r="K3134" s="122" t="s">
        <v>22201</v>
      </c>
      <c r="L3134" s="124" t="s">
        <v>22202</v>
      </c>
      <c r="M3134" s="122" t="s">
        <v>3154</v>
      </c>
      <c r="N3134" s="122">
        <v>1265</v>
      </c>
      <c r="O3134" s="124" t="s">
        <v>22203</v>
      </c>
      <c r="P3134" s="124" t="s">
        <v>22204</v>
      </c>
      <c r="Q3134" s="124" t="s">
        <v>22205</v>
      </c>
      <c r="R3134" s="125">
        <v>43806.590821759259</v>
      </c>
      <c r="S3134" s="125">
        <v>43806.590821759259</v>
      </c>
      <c r="T3134" s="122">
        <v>72</v>
      </c>
      <c r="U3134" s="122" t="s">
        <v>21778</v>
      </c>
      <c r="V3134" s="122" t="s">
        <v>3977</v>
      </c>
      <c r="W3134" s="122" t="s">
        <v>3204</v>
      </c>
      <c r="X3134" s="122" t="s">
        <v>22206</v>
      </c>
      <c r="Y3134" s="122" t="s">
        <v>3158</v>
      </c>
      <c r="Z3134" s="122">
        <v>0</v>
      </c>
      <c r="AA3134" s="122" t="s">
        <v>3158</v>
      </c>
      <c r="AB3134" s="122" t="s">
        <v>3158</v>
      </c>
      <c r="AC3134" s="122" t="s">
        <v>3158</v>
      </c>
      <c r="AD3134" s="122" t="s">
        <v>3158</v>
      </c>
      <c r="AE3134" s="122" t="s">
        <v>3158</v>
      </c>
    </row>
    <row r="3135" spans="1:31" ht="13">
      <c r="A3135" s="122">
        <v>5990</v>
      </c>
      <c r="B3135" s="122" t="s">
        <v>22207</v>
      </c>
      <c r="C3135" s="122" t="s">
        <v>22208</v>
      </c>
      <c r="D3135" s="122" t="s">
        <v>3204</v>
      </c>
      <c r="E3135" s="122">
        <v>2017</v>
      </c>
      <c r="F3135" s="122" t="s">
        <v>3193</v>
      </c>
      <c r="G3135" s="122" t="s">
        <v>21742</v>
      </c>
      <c r="H3135" s="122" t="s">
        <v>101</v>
      </c>
      <c r="I3135" s="122" t="s">
        <v>4340</v>
      </c>
      <c r="J3135" s="122" t="s">
        <v>22209</v>
      </c>
      <c r="K3135" s="122" t="s">
        <v>22210</v>
      </c>
      <c r="L3135" s="124" t="s">
        <v>22211</v>
      </c>
      <c r="M3135" s="122" t="s">
        <v>3154</v>
      </c>
      <c r="N3135" s="122">
        <v>545</v>
      </c>
      <c r="O3135" s="124" t="s">
        <v>22212</v>
      </c>
      <c r="P3135" s="124" t="s">
        <v>22213</v>
      </c>
      <c r="Q3135" s="124" t="s">
        <v>22214</v>
      </c>
      <c r="R3135" s="125">
        <v>43808.556979166664</v>
      </c>
      <c r="S3135" s="125">
        <v>43808.556979166664</v>
      </c>
      <c r="T3135" s="122">
        <v>72</v>
      </c>
      <c r="U3135" s="122" t="s">
        <v>21778</v>
      </c>
      <c r="V3135" s="122" t="s">
        <v>101</v>
      </c>
      <c r="W3135" s="122" t="s">
        <v>3204</v>
      </c>
      <c r="X3135" s="122" t="s">
        <v>3204</v>
      </c>
      <c r="Y3135" s="122" t="s">
        <v>3158</v>
      </c>
      <c r="Z3135" s="122">
        <v>0</v>
      </c>
      <c r="AA3135" s="122" t="s">
        <v>3158</v>
      </c>
      <c r="AB3135" s="122" t="s">
        <v>3158</v>
      </c>
      <c r="AC3135" s="122" t="s">
        <v>3158</v>
      </c>
      <c r="AD3135" s="122" t="s">
        <v>3158</v>
      </c>
      <c r="AE3135" s="122" t="s">
        <v>3158</v>
      </c>
    </row>
    <row r="3136" spans="1:31" ht="13">
      <c r="A3136" s="122">
        <v>5991</v>
      </c>
      <c r="B3136" s="122" t="s">
        <v>22215</v>
      </c>
      <c r="C3136" s="122" t="s">
        <v>22216</v>
      </c>
      <c r="D3136" s="122" t="s">
        <v>3204</v>
      </c>
      <c r="E3136" s="122">
        <v>2006</v>
      </c>
      <c r="F3136" s="122" t="s">
        <v>3160</v>
      </c>
      <c r="G3136" s="122" t="s">
        <v>5472</v>
      </c>
      <c r="H3136" s="122" t="s">
        <v>3977</v>
      </c>
      <c r="I3136" s="122" t="s">
        <v>4340</v>
      </c>
      <c r="J3136" s="122" t="s">
        <v>22217</v>
      </c>
      <c r="K3136" s="122" t="s">
        <v>22218</v>
      </c>
      <c r="L3136" s="124" t="s">
        <v>22219</v>
      </c>
      <c r="M3136" s="122" t="s">
        <v>3154</v>
      </c>
      <c r="N3136" s="122">
        <v>1268</v>
      </c>
      <c r="O3136" s="124" t="s">
        <v>22220</v>
      </c>
      <c r="P3136" s="124" t="s">
        <v>22221</v>
      </c>
      <c r="Q3136" s="124" t="s">
        <v>22222</v>
      </c>
      <c r="R3136" s="125">
        <v>43808.905277777776</v>
      </c>
      <c r="S3136" s="125">
        <v>43808.905277777776</v>
      </c>
      <c r="T3136" s="122">
        <v>72</v>
      </c>
      <c r="U3136" s="122" t="s">
        <v>21778</v>
      </c>
      <c r="V3136" s="122" t="s">
        <v>3977</v>
      </c>
      <c r="W3136" s="122" t="s">
        <v>3204</v>
      </c>
      <c r="X3136" s="122" t="s">
        <v>22223</v>
      </c>
      <c r="Y3136" s="122" t="s">
        <v>3158</v>
      </c>
      <c r="Z3136" s="122">
        <v>0</v>
      </c>
      <c r="AA3136" s="122" t="s">
        <v>3158</v>
      </c>
      <c r="AB3136" s="122" t="s">
        <v>3158</v>
      </c>
      <c r="AC3136" s="122" t="s">
        <v>3158</v>
      </c>
      <c r="AD3136" s="122" t="s">
        <v>3158</v>
      </c>
      <c r="AE3136" s="122" t="s">
        <v>3158</v>
      </c>
    </row>
    <row r="3137" spans="1:31" ht="13">
      <c r="A3137" s="122">
        <v>5992</v>
      </c>
      <c r="B3137" s="122" t="s">
        <v>22224</v>
      </c>
      <c r="C3137" s="122" t="s">
        <v>22225</v>
      </c>
      <c r="D3137" s="122" t="s">
        <v>3204</v>
      </c>
      <c r="E3137" s="122">
        <v>2019</v>
      </c>
      <c r="F3137" s="122" t="s">
        <v>3225</v>
      </c>
      <c r="G3137" s="122" t="s">
        <v>22226</v>
      </c>
      <c r="H3137" s="122" t="s">
        <v>3173</v>
      </c>
      <c r="I3137" s="122" t="s">
        <v>4340</v>
      </c>
      <c r="J3137" s="122" t="s">
        <v>22227</v>
      </c>
      <c r="K3137" s="122" t="s">
        <v>22228</v>
      </c>
      <c r="L3137" s="124" t="s">
        <v>22229</v>
      </c>
      <c r="M3137" s="122" t="s">
        <v>3154</v>
      </c>
      <c r="N3137" s="122">
        <v>1218</v>
      </c>
      <c r="O3137" s="124" t="s">
        <v>22230</v>
      </c>
      <c r="P3137" s="124" t="s">
        <v>22231</v>
      </c>
      <c r="Q3137" s="124" t="s">
        <v>22232</v>
      </c>
      <c r="R3137" s="125">
        <v>43809.503310185188</v>
      </c>
      <c r="S3137" s="125">
        <v>43809.503310185188</v>
      </c>
      <c r="T3137" s="122">
        <v>72</v>
      </c>
      <c r="U3137" s="122" t="s">
        <v>21778</v>
      </c>
      <c r="V3137" s="122" t="s">
        <v>3195</v>
      </c>
      <c r="W3137" s="122" t="s">
        <v>3204</v>
      </c>
      <c r="X3137" s="122" t="s">
        <v>22233</v>
      </c>
      <c r="Y3137" s="122" t="s">
        <v>3158</v>
      </c>
      <c r="Z3137" s="122">
        <v>0</v>
      </c>
      <c r="AA3137" s="122" t="s">
        <v>3158</v>
      </c>
      <c r="AB3137" s="122" t="s">
        <v>3158</v>
      </c>
      <c r="AC3137" s="122" t="s">
        <v>3158</v>
      </c>
      <c r="AD3137" s="122" t="s">
        <v>3158</v>
      </c>
      <c r="AE3137" s="122" t="s">
        <v>3158</v>
      </c>
    </row>
    <row r="3138" spans="1:31" ht="13">
      <c r="A3138" s="122">
        <v>5993</v>
      </c>
      <c r="B3138" s="122" t="s">
        <v>22234</v>
      </c>
      <c r="C3138" s="122" t="s">
        <v>22235</v>
      </c>
      <c r="D3138" s="122" t="s">
        <v>3204</v>
      </c>
      <c r="E3138" s="122">
        <v>2015</v>
      </c>
      <c r="F3138" s="122" t="s">
        <v>3160</v>
      </c>
      <c r="G3138" s="122" t="s">
        <v>21742</v>
      </c>
      <c r="H3138" s="122" t="s">
        <v>101</v>
      </c>
      <c r="I3138" s="122" t="s">
        <v>3385</v>
      </c>
      <c r="J3138" s="122" t="s">
        <v>22236</v>
      </c>
      <c r="K3138" s="122" t="s">
        <v>22237</v>
      </c>
      <c r="L3138" s="124" t="s">
        <v>22238</v>
      </c>
      <c r="M3138" s="122" t="s">
        <v>3154</v>
      </c>
      <c r="N3138" s="122">
        <v>545</v>
      </c>
      <c r="O3138" s="124" t="s">
        <v>22239</v>
      </c>
      <c r="P3138" s="124" t="s">
        <v>22240</v>
      </c>
      <c r="Q3138" s="124" t="s">
        <v>22241</v>
      </c>
      <c r="R3138" s="125">
        <v>43810.473599537036</v>
      </c>
      <c r="S3138" s="125">
        <v>43810.473599537036</v>
      </c>
      <c r="T3138" s="122">
        <v>72</v>
      </c>
      <c r="U3138" s="122" t="s">
        <v>21778</v>
      </c>
      <c r="V3138" s="122" t="s">
        <v>101</v>
      </c>
      <c r="W3138" s="122" t="s">
        <v>3204</v>
      </c>
      <c r="X3138" s="122" t="s">
        <v>3204</v>
      </c>
      <c r="Y3138" s="122" t="s">
        <v>3158</v>
      </c>
      <c r="Z3138" s="122">
        <v>0</v>
      </c>
      <c r="AA3138" s="122" t="s">
        <v>3158</v>
      </c>
      <c r="AB3138" s="122" t="s">
        <v>3158</v>
      </c>
      <c r="AC3138" s="122" t="s">
        <v>3158</v>
      </c>
      <c r="AD3138" s="122" t="s">
        <v>3158</v>
      </c>
      <c r="AE3138" s="122" t="s">
        <v>3158</v>
      </c>
    </row>
    <row r="3139" spans="1:31" ht="13">
      <c r="A3139" s="122">
        <v>5994</v>
      </c>
      <c r="B3139" s="122" t="s">
        <v>2887</v>
      </c>
      <c r="C3139" s="122" t="s">
        <v>22242</v>
      </c>
      <c r="D3139" s="122" t="s">
        <v>3204</v>
      </c>
      <c r="E3139" s="122">
        <v>2014</v>
      </c>
      <c r="F3139" s="122" t="s">
        <v>4665</v>
      </c>
      <c r="G3139" s="122" t="s">
        <v>3471</v>
      </c>
      <c r="H3139" s="122" t="s">
        <v>22243</v>
      </c>
      <c r="I3139" s="122" t="s">
        <v>22244</v>
      </c>
      <c r="J3139" s="122" t="s">
        <v>22245</v>
      </c>
      <c r="K3139" s="122" t="s">
        <v>22246</v>
      </c>
      <c r="L3139" s="124" t="s">
        <v>22247</v>
      </c>
      <c r="M3139" s="122" t="s">
        <v>3154</v>
      </c>
      <c r="N3139" s="122">
        <v>545</v>
      </c>
      <c r="O3139" s="124" t="s">
        <v>22248</v>
      </c>
      <c r="P3139" s="124" t="s">
        <v>22249</v>
      </c>
      <c r="Q3139" s="124" t="s">
        <v>22250</v>
      </c>
      <c r="R3139" s="125">
        <v>43810.475949074076</v>
      </c>
      <c r="S3139" s="125">
        <v>43810.475949074076</v>
      </c>
      <c r="T3139" s="122">
        <v>72</v>
      </c>
      <c r="U3139" s="122" t="s">
        <v>21778</v>
      </c>
      <c r="V3139" s="122" t="s">
        <v>3217</v>
      </c>
      <c r="W3139" s="122" t="s">
        <v>3204</v>
      </c>
      <c r="X3139" s="122" t="s">
        <v>16067</v>
      </c>
      <c r="Y3139" s="122" t="s">
        <v>3158</v>
      </c>
      <c r="Z3139" s="122">
        <v>0</v>
      </c>
      <c r="AA3139" s="122" t="s">
        <v>3158</v>
      </c>
      <c r="AB3139" s="122" t="s">
        <v>3158</v>
      </c>
      <c r="AC3139" s="122" t="s">
        <v>3158</v>
      </c>
      <c r="AD3139" s="122" t="s">
        <v>3158</v>
      </c>
      <c r="AE3139" s="122" t="s">
        <v>3158</v>
      </c>
    </row>
    <row r="3140" spans="1:31" ht="13">
      <c r="A3140" s="122">
        <v>5995</v>
      </c>
      <c r="B3140" s="122" t="s">
        <v>22251</v>
      </c>
      <c r="C3140" s="122" t="s">
        <v>22252</v>
      </c>
      <c r="D3140" s="122" t="s">
        <v>3204</v>
      </c>
      <c r="E3140" s="122">
        <v>2019</v>
      </c>
      <c r="F3140" s="122" t="s">
        <v>3225</v>
      </c>
      <c r="G3140" s="122" t="s">
        <v>22044</v>
      </c>
      <c r="H3140" s="122" t="s">
        <v>3217</v>
      </c>
      <c r="I3140" s="122" t="s">
        <v>4340</v>
      </c>
      <c r="J3140" s="122" t="s">
        <v>22253</v>
      </c>
      <c r="K3140" s="122" t="s">
        <v>22254</v>
      </c>
      <c r="L3140" s="124" t="s">
        <v>22255</v>
      </c>
      <c r="M3140" s="122" t="s">
        <v>3154</v>
      </c>
      <c r="N3140" s="122">
        <v>1273</v>
      </c>
      <c r="O3140" s="124" t="s">
        <v>22256</v>
      </c>
      <c r="P3140" s="124" t="s">
        <v>22257</v>
      </c>
      <c r="Q3140" s="124" t="s">
        <v>22258</v>
      </c>
      <c r="R3140" s="125">
        <v>43810.986967592595</v>
      </c>
      <c r="S3140" s="125">
        <v>43810.986967592595</v>
      </c>
      <c r="T3140" s="122">
        <v>72</v>
      </c>
      <c r="U3140" s="122" t="s">
        <v>21778</v>
      </c>
      <c r="V3140" s="122" t="s">
        <v>3217</v>
      </c>
      <c r="W3140" s="122" t="s">
        <v>3204</v>
      </c>
      <c r="X3140" s="122" t="s">
        <v>9350</v>
      </c>
      <c r="Y3140" s="122" t="s">
        <v>3158</v>
      </c>
      <c r="Z3140" s="122">
        <v>0</v>
      </c>
      <c r="AA3140" s="122" t="s">
        <v>3158</v>
      </c>
      <c r="AB3140" s="122" t="s">
        <v>3158</v>
      </c>
      <c r="AC3140" s="122" t="s">
        <v>3158</v>
      </c>
      <c r="AD3140" s="122" t="s">
        <v>3158</v>
      </c>
      <c r="AE3140" s="122" t="s">
        <v>3158</v>
      </c>
    </row>
    <row r="3141" spans="1:31" ht="13">
      <c r="A3141" s="122">
        <v>5996</v>
      </c>
      <c r="B3141" s="122" t="s">
        <v>22259</v>
      </c>
      <c r="C3141" s="122" t="s">
        <v>22260</v>
      </c>
      <c r="D3141" s="122" t="s">
        <v>3204</v>
      </c>
      <c r="E3141" s="122">
        <v>2019</v>
      </c>
      <c r="F3141" s="122" t="s">
        <v>3225</v>
      </c>
      <c r="G3141" s="122" t="s">
        <v>3332</v>
      </c>
      <c r="H3141" s="122" t="s">
        <v>12050</v>
      </c>
      <c r="I3141" s="122" t="s">
        <v>4340</v>
      </c>
      <c r="J3141" s="122" t="s">
        <v>22261</v>
      </c>
      <c r="K3141" s="122" t="s">
        <v>22262</v>
      </c>
      <c r="L3141" s="124" t="s">
        <v>22263</v>
      </c>
      <c r="M3141" s="122" t="s">
        <v>3154</v>
      </c>
      <c r="N3141" s="122">
        <v>545</v>
      </c>
      <c r="O3141" s="124" t="s">
        <v>22264</v>
      </c>
      <c r="P3141" s="124" t="s">
        <v>22265</v>
      </c>
      <c r="Q3141" s="124" t="s">
        <v>22266</v>
      </c>
      <c r="R3141" s="125">
        <v>43811.357106481482</v>
      </c>
      <c r="S3141" s="125">
        <v>43811.357106481482</v>
      </c>
      <c r="T3141" s="122">
        <v>72</v>
      </c>
      <c r="U3141" s="122" t="s">
        <v>21778</v>
      </c>
      <c r="V3141" s="122" t="s">
        <v>4069</v>
      </c>
      <c r="W3141" s="122" t="s">
        <v>3204</v>
      </c>
      <c r="X3141" s="122" t="s">
        <v>3204</v>
      </c>
      <c r="Y3141" s="122" t="s">
        <v>3158</v>
      </c>
      <c r="Z3141" s="122">
        <v>0</v>
      </c>
      <c r="AA3141" s="122" t="s">
        <v>3158</v>
      </c>
      <c r="AB3141" s="122" t="s">
        <v>3158</v>
      </c>
      <c r="AC3141" s="122" t="s">
        <v>3158</v>
      </c>
      <c r="AD3141" s="122" t="s">
        <v>3158</v>
      </c>
      <c r="AE3141" s="122" t="s">
        <v>3158</v>
      </c>
    </row>
    <row r="3142" spans="1:31" ht="13">
      <c r="A3142" s="122">
        <v>5997</v>
      </c>
      <c r="B3142" s="122" t="s">
        <v>22267</v>
      </c>
      <c r="C3142" s="122" t="s">
        <v>22268</v>
      </c>
      <c r="D3142" s="122" t="s">
        <v>3204</v>
      </c>
      <c r="E3142" s="122">
        <v>2017</v>
      </c>
      <c r="F3142" s="122" t="s">
        <v>3438</v>
      </c>
      <c r="G3142" s="122" t="s">
        <v>5472</v>
      </c>
      <c r="H3142" s="122" t="s">
        <v>3977</v>
      </c>
      <c r="I3142" s="122" t="s">
        <v>3385</v>
      </c>
      <c r="J3142" s="122" t="s">
        <v>22269</v>
      </c>
      <c r="K3142" s="122" t="s">
        <v>22270</v>
      </c>
      <c r="L3142" s="124" t="s">
        <v>22271</v>
      </c>
      <c r="M3142" s="122" t="s">
        <v>3154</v>
      </c>
      <c r="N3142" s="122">
        <v>545</v>
      </c>
      <c r="O3142" s="122" t="s">
        <v>3158</v>
      </c>
      <c r="P3142" s="124" t="s">
        <v>22272</v>
      </c>
      <c r="Q3142" s="124" t="s">
        <v>22273</v>
      </c>
      <c r="R3142" s="125">
        <v>43816.456412037034</v>
      </c>
      <c r="S3142" s="125">
        <v>43816.456412037034</v>
      </c>
      <c r="T3142" s="122">
        <v>68</v>
      </c>
      <c r="U3142" s="122" t="s">
        <v>21730</v>
      </c>
      <c r="V3142" s="122" t="s">
        <v>3977</v>
      </c>
      <c r="W3142" s="122" t="s">
        <v>3204</v>
      </c>
      <c r="X3142" s="122" t="s">
        <v>3204</v>
      </c>
      <c r="Y3142" s="122" t="s">
        <v>3158</v>
      </c>
      <c r="Z3142" s="122">
        <v>0</v>
      </c>
      <c r="AA3142" s="122" t="s">
        <v>3158</v>
      </c>
      <c r="AB3142" s="122" t="s">
        <v>3158</v>
      </c>
      <c r="AC3142" s="122" t="s">
        <v>3158</v>
      </c>
      <c r="AD3142" s="122" t="s">
        <v>3158</v>
      </c>
      <c r="AE3142" s="122" t="s">
        <v>3158</v>
      </c>
    </row>
    <row r="3143" spans="1:31" ht="13">
      <c r="A3143" s="122">
        <v>5998</v>
      </c>
      <c r="B3143" s="122" t="s">
        <v>22274</v>
      </c>
      <c r="C3143" s="122" t="s">
        <v>22275</v>
      </c>
      <c r="D3143" s="122" t="s">
        <v>3204</v>
      </c>
      <c r="E3143" s="122">
        <v>2014</v>
      </c>
      <c r="F3143" s="122" t="s">
        <v>3193</v>
      </c>
      <c r="G3143" s="122" t="s">
        <v>22061</v>
      </c>
      <c r="H3143" s="122" t="s">
        <v>4628</v>
      </c>
      <c r="I3143" s="122" t="s">
        <v>3385</v>
      </c>
      <c r="J3143" s="122" t="s">
        <v>22276</v>
      </c>
      <c r="K3143" s="122" t="s">
        <v>22277</v>
      </c>
      <c r="L3143" s="124" t="s">
        <v>22278</v>
      </c>
      <c r="M3143" s="122" t="s">
        <v>3154</v>
      </c>
      <c r="N3143" s="122">
        <v>545</v>
      </c>
      <c r="O3143" s="124" t="s">
        <v>22279</v>
      </c>
      <c r="P3143" s="124" t="s">
        <v>22280</v>
      </c>
      <c r="Q3143" s="124" t="s">
        <v>22281</v>
      </c>
      <c r="R3143" s="125">
        <v>43816.47928240741</v>
      </c>
      <c r="S3143" s="125">
        <v>43816.47928240741</v>
      </c>
      <c r="T3143" s="122">
        <v>72</v>
      </c>
      <c r="U3143" s="122" t="s">
        <v>21778</v>
      </c>
      <c r="V3143" s="122" t="s">
        <v>4628</v>
      </c>
      <c r="W3143" s="122" t="s">
        <v>3204</v>
      </c>
      <c r="X3143" s="122" t="s">
        <v>3204</v>
      </c>
      <c r="Y3143" s="122" t="s">
        <v>3158</v>
      </c>
      <c r="Z3143" s="122">
        <v>0</v>
      </c>
      <c r="AA3143" s="122" t="s">
        <v>3158</v>
      </c>
      <c r="AB3143" s="122" t="s">
        <v>3158</v>
      </c>
      <c r="AC3143" s="122" t="s">
        <v>3158</v>
      </c>
      <c r="AD3143" s="122" t="s">
        <v>3158</v>
      </c>
      <c r="AE3143" s="122" t="s">
        <v>3158</v>
      </c>
    </row>
    <row r="3144" spans="1:31" ht="13">
      <c r="A3144" s="122">
        <v>5999</v>
      </c>
      <c r="B3144" s="122" t="s">
        <v>22282</v>
      </c>
      <c r="C3144" s="122" t="s">
        <v>22283</v>
      </c>
      <c r="D3144" s="122" t="s">
        <v>3204</v>
      </c>
      <c r="E3144" s="122">
        <v>2018</v>
      </c>
      <c r="F3144" s="122" t="s">
        <v>3225</v>
      </c>
      <c r="G3144" s="122" t="s">
        <v>22044</v>
      </c>
      <c r="H3144" s="122" t="s">
        <v>3217</v>
      </c>
      <c r="I3144" s="122" t="s">
        <v>3385</v>
      </c>
      <c r="J3144" s="122" t="s">
        <v>22284</v>
      </c>
      <c r="K3144" s="122" t="s">
        <v>22285</v>
      </c>
      <c r="L3144" s="124" t="s">
        <v>22286</v>
      </c>
      <c r="M3144" s="122" t="s">
        <v>3154</v>
      </c>
      <c r="N3144" s="122">
        <v>1288</v>
      </c>
      <c r="O3144" s="124" t="s">
        <v>22287</v>
      </c>
      <c r="P3144" s="124" t="s">
        <v>22288</v>
      </c>
      <c r="Q3144" s="124" t="s">
        <v>22289</v>
      </c>
      <c r="R3144" s="125">
        <v>43829.015694444446</v>
      </c>
      <c r="S3144" s="125">
        <v>43829.015694444446</v>
      </c>
      <c r="T3144" s="122">
        <v>72</v>
      </c>
      <c r="U3144" s="122" t="s">
        <v>21778</v>
      </c>
      <c r="V3144" s="122" t="s">
        <v>3217</v>
      </c>
      <c r="W3144" s="122" t="s">
        <v>3204</v>
      </c>
      <c r="X3144" s="122" t="s">
        <v>22290</v>
      </c>
      <c r="Y3144" s="122" t="s">
        <v>3158</v>
      </c>
      <c r="Z3144" s="122">
        <v>0</v>
      </c>
      <c r="AA3144" s="122" t="s">
        <v>3158</v>
      </c>
      <c r="AB3144" s="122" t="s">
        <v>3158</v>
      </c>
      <c r="AC3144" s="122" t="s">
        <v>3158</v>
      </c>
      <c r="AD3144" s="122" t="s">
        <v>3158</v>
      </c>
      <c r="AE3144" s="122" t="s">
        <v>3158</v>
      </c>
    </row>
    <row r="3145" spans="1:31" ht="13">
      <c r="A3145" s="122">
        <v>6000</v>
      </c>
      <c r="B3145" s="122" t="s">
        <v>22291</v>
      </c>
      <c r="C3145" s="122" t="s">
        <v>22292</v>
      </c>
      <c r="D3145" s="122" t="s">
        <v>3204</v>
      </c>
      <c r="E3145" s="122">
        <v>2019</v>
      </c>
      <c r="F3145" s="122" t="s">
        <v>3225</v>
      </c>
      <c r="G3145" s="122" t="s">
        <v>21742</v>
      </c>
      <c r="H3145" s="122" t="s">
        <v>101</v>
      </c>
      <c r="I3145" s="122" t="s">
        <v>4340</v>
      </c>
      <c r="J3145" s="122" t="s">
        <v>22293</v>
      </c>
      <c r="K3145" s="122" t="s">
        <v>22294</v>
      </c>
      <c r="L3145" s="124" t="s">
        <v>22295</v>
      </c>
      <c r="M3145" s="122" t="s">
        <v>3154</v>
      </c>
      <c r="N3145" s="122">
        <v>545</v>
      </c>
      <c r="O3145" s="122" t="s">
        <v>3158</v>
      </c>
      <c r="P3145" s="122" t="s">
        <v>3158</v>
      </c>
      <c r="Q3145" s="122" t="s">
        <v>3158</v>
      </c>
      <c r="R3145" s="125">
        <v>43836.4452662037</v>
      </c>
      <c r="S3145" s="125">
        <v>43836.4452662037</v>
      </c>
      <c r="T3145" s="122">
        <v>60</v>
      </c>
      <c r="U3145" s="122" t="s">
        <v>21808</v>
      </c>
      <c r="V3145" s="122" t="s">
        <v>101</v>
      </c>
      <c r="W3145" s="122" t="s">
        <v>3204</v>
      </c>
      <c r="X3145" s="122" t="s">
        <v>6379</v>
      </c>
      <c r="Y3145" s="122" t="s">
        <v>3158</v>
      </c>
      <c r="Z3145" s="122">
        <v>0</v>
      </c>
      <c r="AA3145" s="122" t="s">
        <v>3158</v>
      </c>
      <c r="AB3145" s="122" t="s">
        <v>3158</v>
      </c>
      <c r="AC3145" s="122" t="s">
        <v>3158</v>
      </c>
      <c r="AD3145" s="122" t="s">
        <v>3158</v>
      </c>
      <c r="AE3145" s="122" t="s">
        <v>3158</v>
      </c>
    </row>
    <row r="3146" spans="1:31" ht="13">
      <c r="A3146" s="122">
        <v>6001</v>
      </c>
      <c r="B3146" s="122" t="s">
        <v>22296</v>
      </c>
      <c r="C3146" s="122" t="s">
        <v>22297</v>
      </c>
      <c r="D3146" s="122" t="s">
        <v>3204</v>
      </c>
      <c r="E3146" s="122">
        <v>2018</v>
      </c>
      <c r="F3146" s="122" t="s">
        <v>3462</v>
      </c>
      <c r="G3146" s="122" t="s">
        <v>22298</v>
      </c>
      <c r="H3146" s="122" t="s">
        <v>3217</v>
      </c>
      <c r="I3146" s="122" t="s">
        <v>4340</v>
      </c>
      <c r="J3146" s="122" t="s">
        <v>22299</v>
      </c>
      <c r="K3146" s="122" t="s">
        <v>22300</v>
      </c>
      <c r="L3146" s="124" t="s">
        <v>22301</v>
      </c>
      <c r="M3146" s="122" t="s">
        <v>3154</v>
      </c>
      <c r="N3146" s="122">
        <v>545</v>
      </c>
      <c r="O3146" s="122" t="s">
        <v>3158</v>
      </c>
      <c r="P3146" s="124" t="s">
        <v>22302</v>
      </c>
      <c r="Q3146" s="124" t="s">
        <v>22303</v>
      </c>
      <c r="R3146" s="125">
        <v>43838.318680555552</v>
      </c>
      <c r="S3146" s="125">
        <v>43838.318680555552</v>
      </c>
      <c r="T3146" s="122">
        <v>68</v>
      </c>
      <c r="U3146" s="122" t="s">
        <v>21730</v>
      </c>
      <c r="V3146" s="122" t="s">
        <v>3217</v>
      </c>
      <c r="W3146" s="122" t="s">
        <v>3204</v>
      </c>
      <c r="X3146" s="122" t="s">
        <v>9350</v>
      </c>
      <c r="Y3146" s="122" t="s">
        <v>3158</v>
      </c>
      <c r="Z3146" s="122">
        <v>0</v>
      </c>
      <c r="AA3146" s="122" t="s">
        <v>3158</v>
      </c>
      <c r="AB3146" s="122" t="s">
        <v>3158</v>
      </c>
      <c r="AC3146" s="122" t="s">
        <v>3158</v>
      </c>
      <c r="AD3146" s="122" t="s">
        <v>3158</v>
      </c>
      <c r="AE3146" s="122" t="s">
        <v>3158</v>
      </c>
    </row>
    <row r="3147" spans="1:31" ht="13">
      <c r="A3147" s="122">
        <v>6002</v>
      </c>
      <c r="B3147" s="122" t="s">
        <v>22304</v>
      </c>
      <c r="C3147" s="122" t="s">
        <v>22305</v>
      </c>
      <c r="D3147" s="122" t="s">
        <v>3204</v>
      </c>
      <c r="E3147" s="122">
        <v>2019</v>
      </c>
      <c r="F3147" s="122" t="s">
        <v>3462</v>
      </c>
      <c r="G3147" s="122" t="s">
        <v>22306</v>
      </c>
      <c r="H3147" s="122" t="s">
        <v>3747</v>
      </c>
      <c r="I3147" s="122" t="s">
        <v>4340</v>
      </c>
      <c r="J3147" s="122" t="s">
        <v>22307</v>
      </c>
      <c r="K3147" s="122" t="s">
        <v>22308</v>
      </c>
      <c r="L3147" s="124" t="s">
        <v>22309</v>
      </c>
      <c r="M3147" s="122" t="s">
        <v>3154</v>
      </c>
      <c r="N3147" s="122">
        <v>545</v>
      </c>
      <c r="O3147" s="124" t="s">
        <v>22310</v>
      </c>
      <c r="P3147" s="122" t="s">
        <v>3158</v>
      </c>
      <c r="Q3147" s="124" t="s">
        <v>22311</v>
      </c>
      <c r="R3147" s="125">
        <v>43843.503391203703</v>
      </c>
      <c r="S3147" s="125">
        <v>43843.503391203703</v>
      </c>
      <c r="T3147" s="122">
        <v>68</v>
      </c>
      <c r="U3147" s="122" t="s">
        <v>21740</v>
      </c>
      <c r="V3147" s="122" t="s">
        <v>3747</v>
      </c>
      <c r="W3147" s="122" t="s">
        <v>3204</v>
      </c>
      <c r="X3147" s="122" t="s">
        <v>22312</v>
      </c>
      <c r="Y3147" s="122" t="s">
        <v>3158</v>
      </c>
      <c r="Z3147" s="122">
        <v>0</v>
      </c>
      <c r="AA3147" s="122" t="s">
        <v>3158</v>
      </c>
      <c r="AB3147" s="122" t="s">
        <v>3158</v>
      </c>
      <c r="AC3147" s="122" t="s">
        <v>3158</v>
      </c>
      <c r="AD3147" s="122" t="s">
        <v>3158</v>
      </c>
      <c r="AE3147" s="122" t="s">
        <v>3158</v>
      </c>
    </row>
    <row r="3148" spans="1:31" ht="13">
      <c r="A3148" s="122">
        <v>6003</v>
      </c>
      <c r="B3148" s="122" t="s">
        <v>22313</v>
      </c>
      <c r="C3148" s="122" t="s">
        <v>22314</v>
      </c>
      <c r="D3148" s="122" t="s">
        <v>3204</v>
      </c>
      <c r="E3148" s="122">
        <v>2015</v>
      </c>
      <c r="F3148" s="122" t="s">
        <v>3287</v>
      </c>
      <c r="G3148" s="122" t="s">
        <v>22315</v>
      </c>
      <c r="H3148" s="122" t="s">
        <v>3977</v>
      </c>
      <c r="I3148" s="122" t="s">
        <v>4340</v>
      </c>
      <c r="J3148" s="122" t="s">
        <v>22316</v>
      </c>
      <c r="K3148" s="122" t="s">
        <v>22317</v>
      </c>
      <c r="L3148" s="124" t="s">
        <v>22318</v>
      </c>
      <c r="M3148" s="122" t="s">
        <v>3154</v>
      </c>
      <c r="N3148" s="122">
        <v>1307</v>
      </c>
      <c r="O3148" s="122" t="s">
        <v>3158</v>
      </c>
      <c r="P3148" s="122" t="s">
        <v>3158</v>
      </c>
      <c r="Q3148" s="124" t="s">
        <v>22318</v>
      </c>
      <c r="R3148" s="125">
        <v>43846.526458333334</v>
      </c>
      <c r="S3148" s="125">
        <v>43846.526458333334</v>
      </c>
      <c r="T3148" s="122">
        <v>64</v>
      </c>
      <c r="U3148" s="122" t="s">
        <v>15420</v>
      </c>
      <c r="V3148" s="122" t="s">
        <v>3977</v>
      </c>
      <c r="W3148" s="122" t="s">
        <v>3204</v>
      </c>
      <c r="X3148" s="122" t="s">
        <v>3204</v>
      </c>
      <c r="Y3148" s="122" t="s">
        <v>3158</v>
      </c>
      <c r="Z3148" s="122">
        <v>0</v>
      </c>
      <c r="AA3148" s="122" t="s">
        <v>3158</v>
      </c>
      <c r="AB3148" s="122" t="s">
        <v>3158</v>
      </c>
      <c r="AC3148" s="122" t="s">
        <v>3158</v>
      </c>
      <c r="AD3148" s="122" t="s">
        <v>3158</v>
      </c>
      <c r="AE3148" s="122" t="s">
        <v>3158</v>
      </c>
    </row>
    <row r="3149" spans="1:31" ht="13">
      <c r="A3149" s="122">
        <v>6004</v>
      </c>
      <c r="B3149" s="122" t="s">
        <v>22319</v>
      </c>
      <c r="C3149" s="122" t="s">
        <v>22320</v>
      </c>
      <c r="D3149" s="122" t="s">
        <v>3204</v>
      </c>
      <c r="E3149" s="122">
        <v>2018</v>
      </c>
      <c r="F3149" s="122" t="s">
        <v>3401</v>
      </c>
      <c r="G3149" s="122" t="s">
        <v>3712</v>
      </c>
      <c r="H3149" s="122" t="s">
        <v>8839</v>
      </c>
      <c r="I3149" s="122" t="s">
        <v>3272</v>
      </c>
      <c r="J3149" s="122" t="s">
        <v>22321</v>
      </c>
      <c r="K3149" s="122" t="s">
        <v>22322</v>
      </c>
      <c r="L3149" s="124" t="s">
        <v>22323</v>
      </c>
      <c r="M3149" s="122" t="s">
        <v>3154</v>
      </c>
      <c r="N3149" s="122">
        <v>545</v>
      </c>
      <c r="O3149" s="124" t="s">
        <v>22324</v>
      </c>
      <c r="P3149" s="124" t="s">
        <v>22325</v>
      </c>
      <c r="Q3149" s="124" t="s">
        <v>22326</v>
      </c>
      <c r="R3149" s="125">
        <v>43848.446493055555</v>
      </c>
      <c r="S3149" s="125">
        <v>43848.446493055555</v>
      </c>
      <c r="T3149" s="122">
        <v>72</v>
      </c>
      <c r="U3149" s="122" t="s">
        <v>21778</v>
      </c>
      <c r="V3149" s="122" t="s">
        <v>3195</v>
      </c>
      <c r="W3149" s="122" t="s">
        <v>3204</v>
      </c>
      <c r="X3149" s="122" t="s">
        <v>3204</v>
      </c>
      <c r="Y3149" s="122" t="s">
        <v>3158</v>
      </c>
      <c r="Z3149" s="122">
        <v>0</v>
      </c>
      <c r="AA3149" s="122" t="s">
        <v>3158</v>
      </c>
      <c r="AB3149" s="122" t="s">
        <v>3158</v>
      </c>
      <c r="AC3149" s="122" t="s">
        <v>3158</v>
      </c>
      <c r="AD3149" s="122" t="s">
        <v>3158</v>
      </c>
      <c r="AE3149" s="122" t="s">
        <v>3158</v>
      </c>
    </row>
    <row r="3150" spans="1:31" ht="13">
      <c r="A3150" s="122">
        <v>6005</v>
      </c>
      <c r="B3150" s="122" t="s">
        <v>22327</v>
      </c>
      <c r="C3150" s="122" t="s">
        <v>22328</v>
      </c>
      <c r="D3150" s="122" t="s">
        <v>3204</v>
      </c>
      <c r="E3150" s="122">
        <v>2017</v>
      </c>
      <c r="F3150" s="122" t="s">
        <v>3462</v>
      </c>
      <c r="G3150" s="122" t="s">
        <v>3471</v>
      </c>
      <c r="H3150" s="122" t="s">
        <v>3217</v>
      </c>
      <c r="I3150" s="122" t="s">
        <v>3385</v>
      </c>
      <c r="J3150" s="122" t="s">
        <v>22329</v>
      </c>
      <c r="K3150" s="122" t="s">
        <v>22330</v>
      </c>
      <c r="L3150" s="124" t="s">
        <v>22331</v>
      </c>
      <c r="M3150" s="122" t="s">
        <v>3154</v>
      </c>
      <c r="N3150" s="122">
        <v>545</v>
      </c>
      <c r="O3150" s="124" t="s">
        <v>22332</v>
      </c>
      <c r="P3150" s="124" t="s">
        <v>22333</v>
      </c>
      <c r="Q3150" s="124" t="s">
        <v>22334</v>
      </c>
      <c r="R3150" s="125">
        <v>43850.310729166667</v>
      </c>
      <c r="S3150" s="125">
        <v>43850.310729166667</v>
      </c>
      <c r="T3150" s="122">
        <v>72</v>
      </c>
      <c r="U3150" s="122" t="s">
        <v>21778</v>
      </c>
      <c r="V3150" s="122" t="s">
        <v>3217</v>
      </c>
      <c r="W3150" s="122" t="s">
        <v>3204</v>
      </c>
      <c r="X3150" s="122" t="s">
        <v>3204</v>
      </c>
      <c r="Y3150" s="122" t="s">
        <v>3158</v>
      </c>
      <c r="Z3150" s="122">
        <v>0</v>
      </c>
      <c r="AA3150" s="122" t="s">
        <v>3158</v>
      </c>
      <c r="AB3150" s="122" t="s">
        <v>3158</v>
      </c>
      <c r="AC3150" s="122" t="s">
        <v>3158</v>
      </c>
      <c r="AD3150" s="122" t="s">
        <v>3158</v>
      </c>
      <c r="AE3150" s="122" t="s">
        <v>3158</v>
      </c>
    </row>
    <row r="3151" spans="1:31" ht="13">
      <c r="A3151" s="122">
        <v>6006</v>
      </c>
      <c r="B3151" s="122" t="s">
        <v>22335</v>
      </c>
      <c r="C3151" s="122" t="s">
        <v>22336</v>
      </c>
      <c r="D3151" s="122" t="s">
        <v>3204</v>
      </c>
      <c r="E3151" s="122">
        <v>1995</v>
      </c>
      <c r="F3151" s="122" t="s">
        <v>3862</v>
      </c>
      <c r="G3151" s="122" t="s">
        <v>22337</v>
      </c>
      <c r="H3151" s="122" t="s">
        <v>101</v>
      </c>
      <c r="I3151" s="122" t="s">
        <v>3272</v>
      </c>
      <c r="J3151" s="122" t="s">
        <v>22338</v>
      </c>
      <c r="K3151" s="122" t="s">
        <v>22339</v>
      </c>
      <c r="L3151" s="124" t="s">
        <v>22340</v>
      </c>
      <c r="M3151" s="122" t="s">
        <v>3154</v>
      </c>
      <c r="N3151" s="122">
        <v>1314</v>
      </c>
      <c r="O3151" s="122" t="s">
        <v>3158</v>
      </c>
      <c r="P3151" s="122" t="s">
        <v>3158</v>
      </c>
      <c r="Q3151" s="124" t="s">
        <v>22341</v>
      </c>
      <c r="R3151" s="125">
        <v>43850.481064814812</v>
      </c>
      <c r="S3151" s="125">
        <v>43850.481064814812</v>
      </c>
      <c r="T3151" s="122">
        <v>64</v>
      </c>
      <c r="U3151" s="122" t="s">
        <v>15420</v>
      </c>
      <c r="V3151" s="122" t="s">
        <v>101</v>
      </c>
      <c r="W3151" s="122" t="s">
        <v>3204</v>
      </c>
      <c r="X3151" s="122" t="s">
        <v>3204</v>
      </c>
      <c r="Y3151" s="122" t="s">
        <v>3158</v>
      </c>
      <c r="Z3151" s="122">
        <v>0</v>
      </c>
      <c r="AA3151" s="122" t="s">
        <v>3158</v>
      </c>
      <c r="AB3151" s="122" t="s">
        <v>3158</v>
      </c>
      <c r="AC3151" s="122" t="s">
        <v>3158</v>
      </c>
      <c r="AD3151" s="122" t="s">
        <v>3158</v>
      </c>
      <c r="AE3151" s="122" t="s">
        <v>3158</v>
      </c>
    </row>
    <row r="3152" spans="1:31" ht="13">
      <c r="A3152" s="122">
        <v>6007</v>
      </c>
      <c r="B3152" s="122" t="s">
        <v>22342</v>
      </c>
      <c r="C3152" s="122" t="s">
        <v>22343</v>
      </c>
      <c r="D3152" s="122" t="s">
        <v>3204</v>
      </c>
      <c r="E3152" s="122">
        <v>1995</v>
      </c>
      <c r="F3152" s="122" t="s">
        <v>3862</v>
      </c>
      <c r="G3152" s="122" t="s">
        <v>22344</v>
      </c>
      <c r="H3152" s="122" t="s">
        <v>101</v>
      </c>
      <c r="I3152" s="122" t="s">
        <v>3272</v>
      </c>
      <c r="J3152" s="122" t="s">
        <v>22345</v>
      </c>
      <c r="K3152" s="122" t="s">
        <v>22346</v>
      </c>
      <c r="L3152" s="124" t="s">
        <v>22347</v>
      </c>
      <c r="M3152" s="122" t="s">
        <v>3154</v>
      </c>
      <c r="N3152" s="122">
        <v>1314</v>
      </c>
      <c r="O3152" s="122" t="s">
        <v>3158</v>
      </c>
      <c r="P3152" s="122" t="s">
        <v>3158</v>
      </c>
      <c r="Q3152" s="124" t="s">
        <v>22348</v>
      </c>
      <c r="R3152" s="125">
        <v>43850.484907407408</v>
      </c>
      <c r="S3152" s="125">
        <v>43850.484907407408</v>
      </c>
      <c r="T3152" s="122">
        <v>64</v>
      </c>
      <c r="U3152" s="122" t="s">
        <v>15420</v>
      </c>
      <c r="V3152" s="122" t="s">
        <v>101</v>
      </c>
      <c r="W3152" s="122" t="s">
        <v>3204</v>
      </c>
      <c r="X3152" s="122" t="s">
        <v>3204</v>
      </c>
      <c r="Y3152" s="122" t="s">
        <v>3158</v>
      </c>
      <c r="Z3152" s="122">
        <v>0</v>
      </c>
      <c r="AA3152" s="122" t="s">
        <v>3158</v>
      </c>
      <c r="AB3152" s="122" t="s">
        <v>3158</v>
      </c>
      <c r="AC3152" s="122" t="s">
        <v>3158</v>
      </c>
      <c r="AD3152" s="122" t="s">
        <v>3158</v>
      </c>
      <c r="AE3152" s="122" t="s">
        <v>3158</v>
      </c>
    </row>
    <row r="3153" spans="1:31" ht="13">
      <c r="A3153" s="122">
        <v>6008</v>
      </c>
      <c r="B3153" s="122" t="s">
        <v>22349</v>
      </c>
      <c r="C3153" s="122" t="s">
        <v>22350</v>
      </c>
      <c r="D3153" s="122" t="s">
        <v>3204</v>
      </c>
      <c r="E3153" s="122">
        <v>2019</v>
      </c>
      <c r="F3153" s="122" t="s">
        <v>3193</v>
      </c>
      <c r="G3153" s="122" t="s">
        <v>22344</v>
      </c>
      <c r="H3153" s="122" t="s">
        <v>101</v>
      </c>
      <c r="I3153" s="122" t="s">
        <v>3385</v>
      </c>
      <c r="J3153" s="122" t="s">
        <v>22351</v>
      </c>
      <c r="K3153" s="122" t="s">
        <v>22352</v>
      </c>
      <c r="L3153" s="124" t="s">
        <v>22353</v>
      </c>
      <c r="M3153" s="122" t="s">
        <v>3154</v>
      </c>
      <c r="N3153" s="122">
        <v>1314</v>
      </c>
      <c r="O3153" s="122" t="s">
        <v>3158</v>
      </c>
      <c r="P3153" s="122" t="s">
        <v>3158</v>
      </c>
      <c r="Q3153" s="124" t="s">
        <v>22354</v>
      </c>
      <c r="R3153" s="125">
        <v>43850.488749999997</v>
      </c>
      <c r="S3153" s="125">
        <v>43850.488749999997</v>
      </c>
      <c r="T3153" s="122">
        <v>64</v>
      </c>
      <c r="U3153" s="122" t="s">
        <v>15420</v>
      </c>
      <c r="V3153" s="122" t="s">
        <v>101</v>
      </c>
      <c r="W3153" s="122" t="s">
        <v>3204</v>
      </c>
      <c r="X3153" s="122" t="s">
        <v>3204</v>
      </c>
      <c r="Y3153" s="122" t="s">
        <v>3158</v>
      </c>
      <c r="Z3153" s="122">
        <v>0</v>
      </c>
      <c r="AA3153" s="122" t="s">
        <v>3158</v>
      </c>
      <c r="AB3153" s="122" t="s">
        <v>3158</v>
      </c>
      <c r="AC3153" s="122" t="s">
        <v>3158</v>
      </c>
      <c r="AD3153" s="122" t="s">
        <v>3158</v>
      </c>
      <c r="AE3153" s="122" t="s">
        <v>3158</v>
      </c>
    </row>
    <row r="3154" spans="1:31" ht="13">
      <c r="A3154" s="122">
        <v>6009</v>
      </c>
      <c r="B3154" s="122" t="s">
        <v>22355</v>
      </c>
      <c r="C3154" s="122" t="s">
        <v>22356</v>
      </c>
      <c r="D3154" s="122" t="s">
        <v>3204</v>
      </c>
      <c r="E3154" s="122">
        <v>2013</v>
      </c>
      <c r="F3154" s="122" t="s">
        <v>3862</v>
      </c>
      <c r="G3154" s="122" t="s">
        <v>22344</v>
      </c>
      <c r="H3154" s="122" t="s">
        <v>101</v>
      </c>
      <c r="I3154" s="122" t="s">
        <v>3272</v>
      </c>
      <c r="J3154" s="122" t="s">
        <v>22357</v>
      </c>
      <c r="K3154" s="122" t="s">
        <v>22358</v>
      </c>
      <c r="L3154" s="124" t="s">
        <v>22359</v>
      </c>
      <c r="M3154" s="122" t="s">
        <v>3154</v>
      </c>
      <c r="N3154" s="122">
        <v>1314</v>
      </c>
      <c r="O3154" s="122" t="s">
        <v>3158</v>
      </c>
      <c r="P3154" s="124" t="s">
        <v>22360</v>
      </c>
      <c r="Q3154" s="124" t="s">
        <v>22361</v>
      </c>
      <c r="R3154" s="125">
        <v>43850.496967592589</v>
      </c>
      <c r="S3154" s="125">
        <v>43850.496967592589</v>
      </c>
      <c r="T3154" s="122">
        <v>68</v>
      </c>
      <c r="U3154" s="122" t="s">
        <v>21730</v>
      </c>
      <c r="V3154" s="122" t="s">
        <v>101</v>
      </c>
      <c r="W3154" s="122" t="s">
        <v>3204</v>
      </c>
      <c r="X3154" s="122" t="s">
        <v>3204</v>
      </c>
      <c r="Y3154" s="122" t="s">
        <v>3158</v>
      </c>
      <c r="Z3154" s="122">
        <v>0</v>
      </c>
      <c r="AA3154" s="122" t="s">
        <v>3158</v>
      </c>
      <c r="AB3154" s="122" t="s">
        <v>3158</v>
      </c>
      <c r="AC3154" s="122" t="s">
        <v>3158</v>
      </c>
      <c r="AD3154" s="122" t="s">
        <v>3158</v>
      </c>
      <c r="AE3154" s="122" t="s">
        <v>3158</v>
      </c>
    </row>
    <row r="3155" spans="1:31" ht="13">
      <c r="A3155" s="122">
        <v>6010</v>
      </c>
      <c r="B3155" s="122" t="s">
        <v>22362</v>
      </c>
      <c r="C3155" s="122" t="s">
        <v>22363</v>
      </c>
      <c r="D3155" s="122" t="s">
        <v>3204</v>
      </c>
      <c r="E3155" s="122">
        <v>2018</v>
      </c>
      <c r="F3155" s="122" t="s">
        <v>3462</v>
      </c>
      <c r="G3155" s="122" t="s">
        <v>21742</v>
      </c>
      <c r="H3155" s="122" t="s">
        <v>101</v>
      </c>
      <c r="I3155" s="122" t="s">
        <v>4340</v>
      </c>
      <c r="J3155" s="122" t="s">
        <v>22364</v>
      </c>
      <c r="K3155" s="122" t="s">
        <v>22365</v>
      </c>
      <c r="L3155" s="124" t="s">
        <v>22366</v>
      </c>
      <c r="M3155" s="122" t="s">
        <v>3154</v>
      </c>
      <c r="N3155" s="122">
        <v>545</v>
      </c>
      <c r="O3155" s="124" t="s">
        <v>22367</v>
      </c>
      <c r="P3155" s="122" t="s">
        <v>3158</v>
      </c>
      <c r="Q3155" s="124" t="s">
        <v>22368</v>
      </c>
      <c r="R3155" s="125">
        <v>43859.269780092596</v>
      </c>
      <c r="S3155" s="125">
        <v>43859.269780092596</v>
      </c>
      <c r="T3155" s="122">
        <v>68</v>
      </c>
      <c r="U3155" s="122" t="s">
        <v>21740</v>
      </c>
      <c r="V3155" s="122" t="s">
        <v>101</v>
      </c>
      <c r="W3155" s="122" t="s">
        <v>3204</v>
      </c>
      <c r="X3155" s="122" t="s">
        <v>3204</v>
      </c>
      <c r="Y3155" s="122" t="s">
        <v>3158</v>
      </c>
      <c r="Z3155" s="122">
        <v>0</v>
      </c>
      <c r="AA3155" s="122" t="s">
        <v>3158</v>
      </c>
      <c r="AB3155" s="122" t="s">
        <v>3158</v>
      </c>
      <c r="AC3155" s="122" t="s">
        <v>3158</v>
      </c>
      <c r="AD3155" s="122" t="s">
        <v>3158</v>
      </c>
      <c r="AE3155" s="122" t="s">
        <v>3158</v>
      </c>
    </row>
    <row r="3156" spans="1:31" ht="13">
      <c r="A3156" s="122">
        <v>6011</v>
      </c>
      <c r="B3156" s="122" t="s">
        <v>22369</v>
      </c>
      <c r="C3156" s="122" t="s">
        <v>22370</v>
      </c>
      <c r="D3156" s="122" t="s">
        <v>3204</v>
      </c>
      <c r="E3156" s="122">
        <v>2019</v>
      </c>
      <c r="F3156" s="122" t="s">
        <v>3462</v>
      </c>
      <c r="G3156" s="122" t="s">
        <v>21953</v>
      </c>
      <c r="H3156" s="122" t="s">
        <v>3521</v>
      </c>
      <c r="I3156" s="122" t="s">
        <v>4340</v>
      </c>
      <c r="J3156" s="122" t="s">
        <v>22371</v>
      </c>
      <c r="K3156" s="122" t="s">
        <v>22372</v>
      </c>
      <c r="L3156" s="124" t="s">
        <v>22373</v>
      </c>
      <c r="M3156" s="122" t="s">
        <v>3154</v>
      </c>
      <c r="N3156" s="122">
        <v>545</v>
      </c>
      <c r="O3156" s="122" t="s">
        <v>3158</v>
      </c>
      <c r="P3156" s="122" t="s">
        <v>3158</v>
      </c>
      <c r="Q3156" s="122" t="s">
        <v>3158</v>
      </c>
      <c r="R3156" s="125">
        <v>43859.290879629632</v>
      </c>
      <c r="S3156" s="125">
        <v>43859.290879629632</v>
      </c>
      <c r="T3156" s="122">
        <v>60</v>
      </c>
      <c r="U3156" s="122" t="s">
        <v>21808</v>
      </c>
      <c r="V3156" s="122" t="s">
        <v>3521</v>
      </c>
      <c r="W3156" s="122" t="s">
        <v>3204</v>
      </c>
      <c r="X3156" s="122" t="s">
        <v>3204</v>
      </c>
      <c r="Y3156" s="122" t="s">
        <v>3158</v>
      </c>
      <c r="Z3156" s="122">
        <v>0</v>
      </c>
      <c r="AA3156" s="122" t="s">
        <v>3158</v>
      </c>
      <c r="AB3156" s="122" t="s">
        <v>3158</v>
      </c>
      <c r="AC3156" s="122" t="s">
        <v>3158</v>
      </c>
      <c r="AD3156" s="122" t="s">
        <v>3158</v>
      </c>
      <c r="AE3156" s="122" t="s">
        <v>3158</v>
      </c>
    </row>
    <row r="3157" spans="1:31" ht="13">
      <c r="A3157" s="122">
        <v>6012</v>
      </c>
      <c r="B3157" s="122" t="s">
        <v>22374</v>
      </c>
      <c r="C3157" s="122" t="s">
        <v>22328</v>
      </c>
      <c r="D3157" s="122" t="s">
        <v>3204</v>
      </c>
      <c r="E3157" s="122">
        <v>2017</v>
      </c>
      <c r="F3157" s="122" t="s">
        <v>3462</v>
      </c>
      <c r="G3157" s="122" t="s">
        <v>3471</v>
      </c>
      <c r="H3157" s="122" t="s">
        <v>3217</v>
      </c>
      <c r="I3157" s="122" t="s">
        <v>3385</v>
      </c>
      <c r="J3157" s="122" t="s">
        <v>22375</v>
      </c>
      <c r="K3157" s="122" t="s">
        <v>22376</v>
      </c>
      <c r="L3157" s="124" t="s">
        <v>22331</v>
      </c>
      <c r="M3157" s="122" t="s">
        <v>3154</v>
      </c>
      <c r="N3157" s="122">
        <v>545</v>
      </c>
      <c r="O3157" s="124" t="s">
        <v>22332</v>
      </c>
      <c r="P3157" s="124" t="s">
        <v>22333</v>
      </c>
      <c r="Q3157" s="124" t="s">
        <v>22334</v>
      </c>
      <c r="R3157" s="125">
        <v>43859.293495370373</v>
      </c>
      <c r="S3157" s="125">
        <v>43859.293495370373</v>
      </c>
      <c r="T3157" s="122">
        <v>72</v>
      </c>
      <c r="U3157" s="122" t="s">
        <v>21778</v>
      </c>
      <c r="V3157" s="122" t="s">
        <v>3217</v>
      </c>
      <c r="W3157" s="122" t="s">
        <v>3204</v>
      </c>
      <c r="X3157" s="122" t="s">
        <v>3204</v>
      </c>
      <c r="Y3157" s="122" t="s">
        <v>3158</v>
      </c>
      <c r="Z3157" s="122">
        <v>0</v>
      </c>
      <c r="AA3157" s="122" t="s">
        <v>3158</v>
      </c>
      <c r="AB3157" s="122" t="s">
        <v>3158</v>
      </c>
      <c r="AC3157" s="122" t="s">
        <v>3158</v>
      </c>
      <c r="AD3157" s="122" t="s">
        <v>3158</v>
      </c>
      <c r="AE3157" s="122" t="s">
        <v>3158</v>
      </c>
    </row>
    <row r="3158" spans="1:31" ht="13">
      <c r="A3158" s="122">
        <v>6013</v>
      </c>
      <c r="B3158" s="122" t="s">
        <v>22377</v>
      </c>
      <c r="C3158" s="122" t="s">
        <v>22378</v>
      </c>
      <c r="D3158" s="122" t="s">
        <v>3204</v>
      </c>
      <c r="E3158" s="122">
        <v>2012</v>
      </c>
      <c r="F3158" s="122" t="s">
        <v>3438</v>
      </c>
      <c r="G3158" s="122" t="s">
        <v>3471</v>
      </c>
      <c r="H3158" s="122" t="s">
        <v>3217</v>
      </c>
      <c r="I3158" s="122" t="s">
        <v>3385</v>
      </c>
      <c r="J3158" s="122" t="s">
        <v>22379</v>
      </c>
      <c r="K3158" s="122" t="s">
        <v>22380</v>
      </c>
      <c r="L3158" s="124" t="s">
        <v>22381</v>
      </c>
      <c r="M3158" s="122" t="s">
        <v>3154</v>
      </c>
      <c r="N3158" s="122">
        <v>545</v>
      </c>
      <c r="O3158" s="124" t="s">
        <v>22382</v>
      </c>
      <c r="P3158" s="124" t="s">
        <v>22383</v>
      </c>
      <c r="Q3158" s="124" t="s">
        <v>22384</v>
      </c>
      <c r="R3158" s="125">
        <v>43859.312476851854</v>
      </c>
      <c r="S3158" s="125">
        <v>43859.312476851854</v>
      </c>
      <c r="T3158" s="122">
        <v>72</v>
      </c>
      <c r="U3158" s="122" t="s">
        <v>21778</v>
      </c>
      <c r="V3158" s="122" t="s">
        <v>3217</v>
      </c>
      <c r="W3158" s="122" t="s">
        <v>3204</v>
      </c>
      <c r="X3158" s="122" t="s">
        <v>22312</v>
      </c>
      <c r="Y3158" s="122" t="s">
        <v>3158</v>
      </c>
      <c r="Z3158" s="122">
        <v>0</v>
      </c>
      <c r="AA3158" s="122" t="s">
        <v>3158</v>
      </c>
      <c r="AB3158" s="122" t="s">
        <v>3158</v>
      </c>
      <c r="AC3158" s="122" t="s">
        <v>3158</v>
      </c>
      <c r="AD3158" s="122" t="s">
        <v>3158</v>
      </c>
      <c r="AE3158" s="122" t="s">
        <v>3158</v>
      </c>
    </row>
    <row r="3159" spans="1:31" ht="13">
      <c r="A3159" s="122">
        <v>6014</v>
      </c>
      <c r="B3159" s="122" t="s">
        <v>22385</v>
      </c>
      <c r="C3159" s="122" t="s">
        <v>22386</v>
      </c>
      <c r="D3159" s="122" t="s">
        <v>3204</v>
      </c>
      <c r="E3159" s="122">
        <v>2020</v>
      </c>
      <c r="F3159" s="122" t="s">
        <v>3401</v>
      </c>
      <c r="G3159" s="122" t="s">
        <v>6045</v>
      </c>
      <c r="H3159" s="122" t="s">
        <v>3886</v>
      </c>
      <c r="I3159" s="122" t="s">
        <v>4340</v>
      </c>
      <c r="J3159" s="122" t="s">
        <v>22387</v>
      </c>
      <c r="K3159" s="122" t="s">
        <v>22388</v>
      </c>
      <c r="L3159" s="124" t="s">
        <v>22389</v>
      </c>
      <c r="M3159" s="122" t="s">
        <v>3154</v>
      </c>
      <c r="N3159" s="122">
        <v>545</v>
      </c>
      <c r="O3159" s="122" t="s">
        <v>3158</v>
      </c>
      <c r="P3159" s="122" t="s">
        <v>3158</v>
      </c>
      <c r="Q3159" s="122" t="s">
        <v>3158</v>
      </c>
      <c r="R3159" s="125">
        <v>43864.713379629633</v>
      </c>
      <c r="S3159" s="125">
        <v>43864.713379629633</v>
      </c>
      <c r="T3159" s="122">
        <v>60</v>
      </c>
      <c r="U3159" s="122" t="s">
        <v>21808</v>
      </c>
      <c r="V3159" s="122" t="s">
        <v>3886</v>
      </c>
      <c r="W3159" s="122" t="s">
        <v>3204</v>
      </c>
      <c r="X3159" s="122" t="s">
        <v>8101</v>
      </c>
      <c r="Y3159" s="122" t="s">
        <v>3158</v>
      </c>
      <c r="Z3159" s="122">
        <v>0</v>
      </c>
      <c r="AA3159" s="122" t="s">
        <v>3158</v>
      </c>
      <c r="AB3159" s="122" t="s">
        <v>3158</v>
      </c>
      <c r="AC3159" s="122" t="s">
        <v>3158</v>
      </c>
      <c r="AD3159" s="122" t="s">
        <v>3158</v>
      </c>
      <c r="AE3159" s="122" t="s">
        <v>3158</v>
      </c>
    </row>
    <row r="3160" spans="1:31" ht="13">
      <c r="A3160" s="122">
        <v>6015</v>
      </c>
      <c r="B3160" s="122" t="s">
        <v>22390</v>
      </c>
      <c r="C3160" s="122" t="s">
        <v>22391</v>
      </c>
      <c r="D3160" s="122" t="s">
        <v>3204</v>
      </c>
      <c r="E3160" s="122">
        <v>2016</v>
      </c>
      <c r="F3160" s="122" t="s">
        <v>3862</v>
      </c>
      <c r="G3160" s="122" t="s">
        <v>3791</v>
      </c>
      <c r="H3160" s="122" t="s">
        <v>3173</v>
      </c>
      <c r="I3160" s="122" t="s">
        <v>3385</v>
      </c>
      <c r="J3160" s="122" t="s">
        <v>22392</v>
      </c>
      <c r="K3160" s="122" t="s">
        <v>22393</v>
      </c>
      <c r="L3160" s="124" t="s">
        <v>22394</v>
      </c>
      <c r="M3160" s="122" t="s">
        <v>3154</v>
      </c>
      <c r="N3160" s="122">
        <v>545</v>
      </c>
      <c r="O3160" s="124" t="s">
        <v>22395</v>
      </c>
      <c r="P3160" s="124" t="s">
        <v>22396</v>
      </c>
      <c r="Q3160" s="124" t="s">
        <v>22397</v>
      </c>
      <c r="R3160" s="125">
        <v>43865.650127314817</v>
      </c>
      <c r="S3160" s="125">
        <v>43865.650127314817</v>
      </c>
      <c r="T3160" s="122">
        <v>72</v>
      </c>
      <c r="U3160" s="122" t="s">
        <v>21778</v>
      </c>
      <c r="V3160" s="122" t="s">
        <v>3173</v>
      </c>
      <c r="W3160" s="122" t="s">
        <v>3204</v>
      </c>
      <c r="X3160" s="122" t="s">
        <v>21860</v>
      </c>
      <c r="Y3160" s="122" t="s">
        <v>3158</v>
      </c>
      <c r="Z3160" s="122">
        <v>0</v>
      </c>
      <c r="AA3160" s="122" t="s">
        <v>3158</v>
      </c>
      <c r="AB3160" s="122" t="s">
        <v>3158</v>
      </c>
      <c r="AC3160" s="122" t="s">
        <v>3158</v>
      </c>
      <c r="AD3160" s="122" t="s">
        <v>3158</v>
      </c>
      <c r="AE3160" s="122" t="s">
        <v>3158</v>
      </c>
    </row>
    <row r="3161" spans="1:31" ht="13">
      <c r="A3161" s="122">
        <v>6016</v>
      </c>
      <c r="B3161" s="122" t="s">
        <v>22398</v>
      </c>
      <c r="C3161" s="122" t="s">
        <v>22399</v>
      </c>
      <c r="D3161" s="122" t="s">
        <v>3204</v>
      </c>
      <c r="E3161" s="122">
        <v>2019</v>
      </c>
      <c r="F3161" s="122" t="s">
        <v>3862</v>
      </c>
      <c r="G3161" s="122" t="s">
        <v>21961</v>
      </c>
      <c r="H3161" s="122" t="s">
        <v>3173</v>
      </c>
      <c r="I3161" s="122" t="s">
        <v>3385</v>
      </c>
      <c r="J3161" s="122" t="s">
        <v>22400</v>
      </c>
      <c r="K3161" s="122" t="s">
        <v>22401</v>
      </c>
      <c r="L3161" s="124" t="s">
        <v>22402</v>
      </c>
      <c r="M3161" s="122" t="s">
        <v>3154</v>
      </c>
      <c r="N3161" s="122">
        <v>545</v>
      </c>
      <c r="O3161" s="124" t="s">
        <v>22403</v>
      </c>
      <c r="P3161" s="124" t="s">
        <v>22404</v>
      </c>
      <c r="Q3161" s="124" t="s">
        <v>22405</v>
      </c>
      <c r="R3161" s="125">
        <v>43865.653402777774</v>
      </c>
      <c r="S3161" s="125">
        <v>43865.653402777774</v>
      </c>
      <c r="T3161" s="122">
        <v>72</v>
      </c>
      <c r="U3161" s="122" t="s">
        <v>21778</v>
      </c>
      <c r="V3161" s="122" t="s">
        <v>3173</v>
      </c>
      <c r="W3161" s="122" t="s">
        <v>3204</v>
      </c>
      <c r="X3161" s="122" t="s">
        <v>21860</v>
      </c>
      <c r="Y3161" s="122" t="s">
        <v>3158</v>
      </c>
      <c r="Z3161" s="122">
        <v>0</v>
      </c>
      <c r="AA3161" s="122" t="s">
        <v>3158</v>
      </c>
      <c r="AB3161" s="122" t="s">
        <v>3158</v>
      </c>
      <c r="AC3161" s="122" t="s">
        <v>3158</v>
      </c>
      <c r="AD3161" s="122" t="s">
        <v>3158</v>
      </c>
      <c r="AE3161" s="122" t="s">
        <v>3158</v>
      </c>
    </row>
    <row r="3162" spans="1:31" ht="13">
      <c r="A3162" s="122">
        <v>6017</v>
      </c>
      <c r="B3162" s="122" t="s">
        <v>22406</v>
      </c>
      <c r="C3162" s="122" t="s">
        <v>22407</v>
      </c>
      <c r="D3162" s="122" t="s">
        <v>3204</v>
      </c>
      <c r="E3162" s="122">
        <v>2008</v>
      </c>
      <c r="F3162" s="122" t="s">
        <v>3225</v>
      </c>
      <c r="G3162" s="122" t="s">
        <v>22344</v>
      </c>
      <c r="H3162" s="122" t="s">
        <v>101</v>
      </c>
      <c r="I3162" s="122" t="s">
        <v>22244</v>
      </c>
      <c r="J3162" s="122" t="s">
        <v>22408</v>
      </c>
      <c r="K3162" s="122" t="s">
        <v>22409</v>
      </c>
      <c r="L3162" s="124" t="s">
        <v>22410</v>
      </c>
      <c r="M3162" s="122" t="s">
        <v>3154</v>
      </c>
      <c r="N3162" s="122">
        <v>1314</v>
      </c>
      <c r="O3162" s="122" t="s">
        <v>3158</v>
      </c>
      <c r="P3162" s="122" t="s">
        <v>3158</v>
      </c>
      <c r="Q3162" s="124" t="s">
        <v>22411</v>
      </c>
      <c r="R3162" s="125">
        <v>43867.480787037035</v>
      </c>
      <c r="S3162" s="125">
        <v>43867.480787037035</v>
      </c>
      <c r="T3162" s="122">
        <v>64</v>
      </c>
      <c r="U3162" s="122" t="s">
        <v>15420</v>
      </c>
      <c r="V3162" s="122" t="s">
        <v>101</v>
      </c>
      <c r="W3162" s="122" t="s">
        <v>3204</v>
      </c>
      <c r="X3162" s="122" t="s">
        <v>3204</v>
      </c>
      <c r="Y3162" s="122" t="s">
        <v>3158</v>
      </c>
      <c r="Z3162" s="122">
        <v>0</v>
      </c>
      <c r="AA3162" s="122" t="s">
        <v>3158</v>
      </c>
      <c r="AB3162" s="122" t="s">
        <v>3158</v>
      </c>
      <c r="AC3162" s="122" t="s">
        <v>3158</v>
      </c>
      <c r="AD3162" s="122" t="s">
        <v>3158</v>
      </c>
      <c r="AE3162" s="122" t="s">
        <v>3158</v>
      </c>
    </row>
    <row r="3163" spans="1:31" ht="13">
      <c r="A3163" s="122">
        <v>6018</v>
      </c>
      <c r="B3163" s="122" t="s">
        <v>22412</v>
      </c>
      <c r="C3163" s="122" t="s">
        <v>22413</v>
      </c>
      <c r="D3163" s="122" t="s">
        <v>3204</v>
      </c>
      <c r="E3163" s="122">
        <v>2017</v>
      </c>
      <c r="F3163" s="122" t="s">
        <v>3401</v>
      </c>
      <c r="G3163" s="122" t="s">
        <v>3712</v>
      </c>
      <c r="H3163" s="122" t="s">
        <v>3195</v>
      </c>
      <c r="I3163" s="122" t="s">
        <v>3272</v>
      </c>
      <c r="J3163" s="122" t="s">
        <v>22414</v>
      </c>
      <c r="K3163" s="122" t="s">
        <v>22152</v>
      </c>
      <c r="L3163" s="124" t="s">
        <v>22153</v>
      </c>
      <c r="M3163" s="122" t="s">
        <v>3154</v>
      </c>
      <c r="N3163" s="122">
        <v>1332</v>
      </c>
      <c r="O3163" s="124" t="s">
        <v>22415</v>
      </c>
      <c r="P3163" s="124" t="s">
        <v>22155</v>
      </c>
      <c r="Q3163" s="124" t="s">
        <v>22156</v>
      </c>
      <c r="R3163" s="125">
        <v>43868.487812500003</v>
      </c>
      <c r="S3163" s="125">
        <v>43868.487812500003</v>
      </c>
      <c r="T3163" s="122">
        <v>72</v>
      </c>
      <c r="U3163" s="122" t="s">
        <v>21778</v>
      </c>
      <c r="V3163" s="122" t="s">
        <v>3195</v>
      </c>
      <c r="W3163" s="122" t="s">
        <v>3204</v>
      </c>
      <c r="X3163" s="122" t="s">
        <v>3204</v>
      </c>
      <c r="Y3163" s="122" t="s">
        <v>3158</v>
      </c>
      <c r="Z3163" s="122">
        <v>0</v>
      </c>
      <c r="AA3163" s="122" t="s">
        <v>3158</v>
      </c>
      <c r="AB3163" s="122" t="s">
        <v>3158</v>
      </c>
      <c r="AC3163" s="122" t="s">
        <v>3158</v>
      </c>
      <c r="AD3163" s="122" t="s">
        <v>3158</v>
      </c>
      <c r="AE3163" s="122" t="s">
        <v>3158</v>
      </c>
    </row>
    <row r="3164" spans="1:31" ht="13">
      <c r="A3164" s="122">
        <v>6019</v>
      </c>
      <c r="B3164" s="122" t="s">
        <v>22416</v>
      </c>
      <c r="C3164" s="122" t="s">
        <v>22417</v>
      </c>
      <c r="D3164" s="122" t="s">
        <v>3204</v>
      </c>
      <c r="E3164" s="122">
        <v>2018</v>
      </c>
      <c r="F3164" s="122" t="s">
        <v>3225</v>
      </c>
      <c r="G3164" s="122" t="s">
        <v>22418</v>
      </c>
      <c r="H3164" s="122" t="s">
        <v>22419</v>
      </c>
      <c r="I3164" s="122" t="s">
        <v>4340</v>
      </c>
      <c r="J3164" s="122" t="s">
        <v>22420</v>
      </c>
      <c r="K3164" s="122" t="s">
        <v>22421</v>
      </c>
      <c r="L3164" s="124" t="s">
        <v>22422</v>
      </c>
      <c r="M3164" s="122" t="s">
        <v>3154</v>
      </c>
      <c r="N3164" s="122">
        <v>1337</v>
      </c>
      <c r="O3164" s="124" t="s">
        <v>22423</v>
      </c>
      <c r="P3164" s="122" t="s">
        <v>3158</v>
      </c>
      <c r="Q3164" s="122" t="s">
        <v>3158</v>
      </c>
      <c r="R3164" s="125">
        <v>43873.531365740739</v>
      </c>
      <c r="S3164" s="125">
        <v>43873.531365740739</v>
      </c>
      <c r="T3164" s="122">
        <v>64</v>
      </c>
      <c r="U3164" s="122" t="s">
        <v>22424</v>
      </c>
      <c r="V3164" s="122" t="s">
        <v>5727</v>
      </c>
      <c r="W3164" s="122" t="s">
        <v>3204</v>
      </c>
      <c r="X3164" s="122" t="s">
        <v>22425</v>
      </c>
      <c r="Y3164" s="122" t="s">
        <v>3158</v>
      </c>
      <c r="Z3164" s="122">
        <v>0</v>
      </c>
      <c r="AA3164" s="122" t="s">
        <v>3158</v>
      </c>
      <c r="AB3164" s="122" t="s">
        <v>3158</v>
      </c>
      <c r="AC3164" s="122" t="s">
        <v>3158</v>
      </c>
      <c r="AD3164" s="122" t="s">
        <v>3158</v>
      </c>
      <c r="AE3164" s="122" t="s">
        <v>3158</v>
      </c>
    </row>
    <row r="3165" spans="1:31" ht="13">
      <c r="A3165" s="122">
        <v>6020</v>
      </c>
      <c r="B3165" s="122" t="s">
        <v>22426</v>
      </c>
      <c r="C3165" s="122" t="s">
        <v>22427</v>
      </c>
      <c r="D3165" s="122" t="s">
        <v>3204</v>
      </c>
      <c r="E3165" s="122">
        <v>2019</v>
      </c>
      <c r="F3165" s="122" t="s">
        <v>3401</v>
      </c>
      <c r="G3165" s="122" t="s">
        <v>5472</v>
      </c>
      <c r="H3165" s="122" t="s">
        <v>3977</v>
      </c>
      <c r="I3165" s="122" t="s">
        <v>4340</v>
      </c>
      <c r="J3165" s="122" t="s">
        <v>22428</v>
      </c>
      <c r="K3165" s="122" t="s">
        <v>22429</v>
      </c>
      <c r="L3165" s="124" t="s">
        <v>22430</v>
      </c>
      <c r="M3165" s="122" t="s">
        <v>3154</v>
      </c>
      <c r="N3165" s="122">
        <v>419</v>
      </c>
      <c r="O3165" s="122" t="s">
        <v>3158</v>
      </c>
      <c r="P3165" s="122" t="s">
        <v>22431</v>
      </c>
      <c r="Q3165" s="122" t="s">
        <v>3158</v>
      </c>
      <c r="R3165" s="125">
        <v>43873.897974537038</v>
      </c>
      <c r="S3165" s="125">
        <v>43873.897974537038</v>
      </c>
      <c r="T3165" s="122">
        <v>64</v>
      </c>
      <c r="U3165" s="122" t="s">
        <v>22097</v>
      </c>
      <c r="V3165" s="122" t="s">
        <v>3977</v>
      </c>
      <c r="W3165" s="122" t="s">
        <v>3204</v>
      </c>
      <c r="X3165" s="122" t="s">
        <v>16067</v>
      </c>
      <c r="Y3165" s="122" t="s">
        <v>3158</v>
      </c>
      <c r="Z3165" s="122">
        <v>0</v>
      </c>
      <c r="AA3165" s="122" t="s">
        <v>3158</v>
      </c>
      <c r="AB3165" s="122" t="s">
        <v>3158</v>
      </c>
      <c r="AC3165" s="122" t="s">
        <v>3158</v>
      </c>
      <c r="AD3165" s="122" t="s">
        <v>3158</v>
      </c>
      <c r="AE3165" s="122" t="s">
        <v>3158</v>
      </c>
    </row>
    <row r="3166" spans="1:31" ht="13">
      <c r="A3166" s="122">
        <v>6021</v>
      </c>
      <c r="B3166" s="122" t="s">
        <v>22432</v>
      </c>
      <c r="C3166" s="122" t="s">
        <v>22433</v>
      </c>
      <c r="D3166" s="122" t="s">
        <v>3204</v>
      </c>
      <c r="E3166" s="122">
        <v>2019</v>
      </c>
      <c r="F3166" s="122" t="s">
        <v>3401</v>
      </c>
      <c r="G3166" s="122" t="s">
        <v>21953</v>
      </c>
      <c r="H3166" s="122" t="s">
        <v>3521</v>
      </c>
      <c r="I3166" s="122" t="s">
        <v>4340</v>
      </c>
      <c r="J3166" s="122" t="s">
        <v>22434</v>
      </c>
      <c r="K3166" s="122" t="s">
        <v>22435</v>
      </c>
      <c r="L3166" s="124" t="s">
        <v>22436</v>
      </c>
      <c r="M3166" s="122" t="s">
        <v>3154</v>
      </c>
      <c r="N3166" s="122">
        <v>545</v>
      </c>
      <c r="O3166" s="122" t="s">
        <v>3158</v>
      </c>
      <c r="P3166" s="122" t="s">
        <v>3158</v>
      </c>
      <c r="Q3166" s="124" t="s">
        <v>22437</v>
      </c>
      <c r="R3166" s="125">
        <v>43875.321250000001</v>
      </c>
      <c r="S3166" s="125">
        <v>43875.321250000001</v>
      </c>
      <c r="T3166" s="122">
        <v>64</v>
      </c>
      <c r="U3166" s="122" t="s">
        <v>15420</v>
      </c>
      <c r="V3166" s="122" t="s">
        <v>3521</v>
      </c>
      <c r="W3166" s="122" t="s">
        <v>3204</v>
      </c>
      <c r="X3166" s="122" t="s">
        <v>3204</v>
      </c>
      <c r="Y3166" s="122" t="s">
        <v>3158</v>
      </c>
      <c r="Z3166" s="122">
        <v>0</v>
      </c>
      <c r="AA3166" s="122" t="s">
        <v>3158</v>
      </c>
      <c r="AB3166" s="122" t="s">
        <v>3158</v>
      </c>
      <c r="AC3166" s="122" t="s">
        <v>3158</v>
      </c>
      <c r="AD3166" s="122" t="s">
        <v>3158</v>
      </c>
      <c r="AE3166" s="122" t="s">
        <v>3158</v>
      </c>
    </row>
    <row r="3167" spans="1:31" ht="13">
      <c r="A3167" s="122">
        <v>6022</v>
      </c>
      <c r="B3167" s="122" t="s">
        <v>22438</v>
      </c>
      <c r="C3167" s="122" t="s">
        <v>22439</v>
      </c>
      <c r="D3167" s="122" t="s">
        <v>3204</v>
      </c>
      <c r="E3167" s="122">
        <v>1995</v>
      </c>
      <c r="F3167" s="122" t="s">
        <v>3287</v>
      </c>
      <c r="G3167" s="122" t="s">
        <v>22440</v>
      </c>
      <c r="H3167" s="122" t="s">
        <v>3886</v>
      </c>
      <c r="I3167" s="122" t="s">
        <v>3385</v>
      </c>
      <c r="J3167" s="122" t="s">
        <v>22441</v>
      </c>
      <c r="K3167" s="122" t="s">
        <v>22442</v>
      </c>
      <c r="L3167" s="124" t="s">
        <v>22443</v>
      </c>
      <c r="M3167" s="122" t="s">
        <v>3154</v>
      </c>
      <c r="N3167" s="122">
        <v>1344</v>
      </c>
      <c r="O3167" s="124" t="s">
        <v>22444</v>
      </c>
      <c r="P3167" s="124" t="s">
        <v>22445</v>
      </c>
      <c r="Q3167" s="124" t="s">
        <v>22446</v>
      </c>
      <c r="R3167" s="125">
        <v>43879.362488425926</v>
      </c>
      <c r="S3167" s="125">
        <v>43879.362488425926</v>
      </c>
      <c r="T3167" s="122">
        <v>72</v>
      </c>
      <c r="U3167" s="122" t="s">
        <v>21778</v>
      </c>
      <c r="V3167" s="122" t="s">
        <v>22447</v>
      </c>
      <c r="W3167" s="122" t="s">
        <v>3204</v>
      </c>
      <c r="X3167" s="122" t="s">
        <v>3204</v>
      </c>
      <c r="Y3167" s="122" t="s">
        <v>3158</v>
      </c>
      <c r="Z3167" s="122">
        <v>0</v>
      </c>
      <c r="AA3167" s="122" t="s">
        <v>3158</v>
      </c>
      <c r="AB3167" s="122" t="s">
        <v>3158</v>
      </c>
      <c r="AC3167" s="122" t="s">
        <v>3158</v>
      </c>
      <c r="AD3167" s="122" t="s">
        <v>3158</v>
      </c>
      <c r="AE3167" s="122" t="s">
        <v>3158</v>
      </c>
    </row>
    <row r="3168" spans="1:31" ht="13">
      <c r="A3168" s="122">
        <v>6023</v>
      </c>
      <c r="B3168" s="122" t="s">
        <v>22448</v>
      </c>
      <c r="C3168" s="122" t="s">
        <v>22449</v>
      </c>
      <c r="D3168" s="122" t="s">
        <v>3204</v>
      </c>
      <c r="E3168" s="122">
        <v>2016</v>
      </c>
      <c r="F3168" s="122" t="s">
        <v>3438</v>
      </c>
      <c r="G3168" s="122" t="s">
        <v>3712</v>
      </c>
      <c r="H3168" s="122" t="s">
        <v>3195</v>
      </c>
      <c r="I3168" s="122" t="s">
        <v>4340</v>
      </c>
      <c r="J3168" s="122" t="s">
        <v>22450</v>
      </c>
      <c r="K3168" s="122" t="s">
        <v>22451</v>
      </c>
      <c r="L3168" s="124" t="s">
        <v>22452</v>
      </c>
      <c r="M3168" s="122" t="s">
        <v>3154</v>
      </c>
      <c r="N3168" s="122">
        <v>545</v>
      </c>
      <c r="O3168" s="122" t="s">
        <v>3158</v>
      </c>
      <c r="P3168" s="124" t="s">
        <v>22453</v>
      </c>
      <c r="Q3168" s="124" t="s">
        <v>22454</v>
      </c>
      <c r="R3168" s="125">
        <v>43879.462083333332</v>
      </c>
      <c r="S3168" s="125">
        <v>43879.462083333332</v>
      </c>
      <c r="T3168" s="122">
        <v>68</v>
      </c>
      <c r="U3168" s="122" t="s">
        <v>21730</v>
      </c>
      <c r="V3168" s="122" t="s">
        <v>3195</v>
      </c>
      <c r="W3168" s="122" t="s">
        <v>3204</v>
      </c>
      <c r="X3168" s="122" t="s">
        <v>3643</v>
      </c>
      <c r="Y3168" s="122" t="s">
        <v>3158</v>
      </c>
      <c r="Z3168" s="122">
        <v>0</v>
      </c>
      <c r="AA3168" s="122" t="s">
        <v>3158</v>
      </c>
      <c r="AB3168" s="122" t="s">
        <v>3158</v>
      </c>
      <c r="AC3168" s="122" t="s">
        <v>3158</v>
      </c>
      <c r="AD3168" s="122" t="s">
        <v>3158</v>
      </c>
      <c r="AE3168" s="122" t="s">
        <v>3158</v>
      </c>
    </row>
    <row r="3169" spans="1:31" ht="13">
      <c r="A3169" s="122">
        <v>6024</v>
      </c>
      <c r="B3169" s="122" t="s">
        <v>22455</v>
      </c>
      <c r="C3169" s="122" t="s">
        <v>22456</v>
      </c>
      <c r="D3169" s="122" t="s">
        <v>3204</v>
      </c>
      <c r="E3169" s="122">
        <v>2020</v>
      </c>
      <c r="F3169" s="122" t="s">
        <v>4300</v>
      </c>
      <c r="G3169" s="122" t="s">
        <v>22457</v>
      </c>
      <c r="H3169" s="122" t="s">
        <v>3217</v>
      </c>
      <c r="I3169" s="122" t="s">
        <v>4340</v>
      </c>
      <c r="J3169" s="122" t="s">
        <v>22458</v>
      </c>
      <c r="K3169" s="122" t="s">
        <v>22459</v>
      </c>
      <c r="L3169" s="124" t="s">
        <v>22460</v>
      </c>
      <c r="M3169" s="122" t="s">
        <v>3154</v>
      </c>
      <c r="N3169" s="122">
        <v>1348</v>
      </c>
      <c r="O3169" s="124" t="s">
        <v>22461</v>
      </c>
      <c r="P3169" s="124" t="s">
        <v>22462</v>
      </c>
      <c r="Q3169" s="124" t="s">
        <v>22463</v>
      </c>
      <c r="R3169" s="125">
        <v>43882.338958333334</v>
      </c>
      <c r="S3169" s="125">
        <v>43882.338958333334</v>
      </c>
      <c r="T3169" s="122">
        <v>72</v>
      </c>
      <c r="U3169" s="122" t="s">
        <v>21778</v>
      </c>
      <c r="V3169" s="122" t="s">
        <v>3217</v>
      </c>
      <c r="W3169" s="122" t="s">
        <v>3204</v>
      </c>
      <c r="X3169" s="122" t="s">
        <v>16067</v>
      </c>
      <c r="Y3169" s="122" t="s">
        <v>3158</v>
      </c>
      <c r="Z3169" s="122">
        <v>0</v>
      </c>
      <c r="AA3169" s="122" t="s">
        <v>3158</v>
      </c>
      <c r="AB3169" s="122" t="s">
        <v>3158</v>
      </c>
      <c r="AC3169" s="122" t="s">
        <v>3158</v>
      </c>
      <c r="AD3169" s="122" t="s">
        <v>3158</v>
      </c>
      <c r="AE3169" s="122" t="s">
        <v>3158</v>
      </c>
    </row>
    <row r="3170" spans="1:31" ht="13">
      <c r="A3170" s="122">
        <v>6025</v>
      </c>
      <c r="B3170" s="122" t="s">
        <v>22464</v>
      </c>
      <c r="C3170" s="122" t="s">
        <v>22465</v>
      </c>
      <c r="D3170" s="122" t="s">
        <v>3204</v>
      </c>
      <c r="E3170" s="122">
        <v>2014</v>
      </c>
      <c r="F3170" s="122" t="s">
        <v>3862</v>
      </c>
      <c r="G3170" s="122" t="s">
        <v>22466</v>
      </c>
      <c r="H3170" s="122" t="s">
        <v>22467</v>
      </c>
      <c r="I3170" s="122" t="s">
        <v>3385</v>
      </c>
      <c r="J3170" s="122" t="s">
        <v>22468</v>
      </c>
      <c r="K3170" s="122" t="s">
        <v>22469</v>
      </c>
      <c r="L3170" s="124" t="s">
        <v>22470</v>
      </c>
      <c r="M3170" s="122" t="s">
        <v>3154</v>
      </c>
      <c r="N3170" s="122">
        <v>1350</v>
      </c>
      <c r="O3170" s="124" t="s">
        <v>22471</v>
      </c>
      <c r="P3170" s="124" t="s">
        <v>22472</v>
      </c>
      <c r="Q3170" s="124" t="s">
        <v>22473</v>
      </c>
      <c r="R3170" s="125">
        <v>43883.305798611109</v>
      </c>
      <c r="S3170" s="125">
        <v>43883.305798611109</v>
      </c>
      <c r="T3170" s="122">
        <v>72</v>
      </c>
      <c r="U3170" s="122" t="s">
        <v>21778</v>
      </c>
      <c r="V3170" s="122" t="s">
        <v>3203</v>
      </c>
      <c r="W3170" s="122" t="s">
        <v>3204</v>
      </c>
      <c r="X3170" s="122" t="s">
        <v>3204</v>
      </c>
      <c r="Y3170" s="122" t="s">
        <v>3158</v>
      </c>
      <c r="Z3170" s="122">
        <v>0</v>
      </c>
      <c r="AA3170" s="122" t="s">
        <v>3158</v>
      </c>
      <c r="AB3170" s="122" t="s">
        <v>3158</v>
      </c>
      <c r="AC3170" s="122" t="s">
        <v>3158</v>
      </c>
      <c r="AD3170" s="122" t="s">
        <v>3158</v>
      </c>
      <c r="AE3170" s="122" t="s">
        <v>3158</v>
      </c>
    </row>
    <row r="3171" spans="1:31" ht="13">
      <c r="A3171" s="122">
        <v>6026</v>
      </c>
      <c r="B3171" s="122" t="s">
        <v>22474</v>
      </c>
      <c r="C3171" s="122" t="s">
        <v>22475</v>
      </c>
      <c r="D3171" s="122" t="s">
        <v>3204</v>
      </c>
      <c r="E3171" s="122">
        <v>2013</v>
      </c>
      <c r="F3171" s="122" t="s">
        <v>3462</v>
      </c>
      <c r="G3171" s="122" t="s">
        <v>22306</v>
      </c>
      <c r="H3171" s="122" t="s">
        <v>3747</v>
      </c>
      <c r="I3171" s="122" t="s">
        <v>3385</v>
      </c>
      <c r="J3171" s="122" t="s">
        <v>22476</v>
      </c>
      <c r="K3171" s="122" t="s">
        <v>22477</v>
      </c>
      <c r="L3171" s="124" t="s">
        <v>22478</v>
      </c>
      <c r="M3171" s="122" t="s">
        <v>3154</v>
      </c>
      <c r="N3171" s="122">
        <v>545</v>
      </c>
      <c r="O3171" s="124" t="s">
        <v>22479</v>
      </c>
      <c r="P3171" s="122" t="s">
        <v>3158</v>
      </c>
      <c r="Q3171" s="124" t="s">
        <v>22480</v>
      </c>
      <c r="R3171" s="125">
        <v>43883.319884259261</v>
      </c>
      <c r="S3171" s="125">
        <v>43883.319884259261</v>
      </c>
      <c r="T3171" s="122">
        <v>68</v>
      </c>
      <c r="U3171" s="122" t="s">
        <v>21740</v>
      </c>
      <c r="V3171" s="122" t="s">
        <v>4465</v>
      </c>
      <c r="W3171" s="122" t="s">
        <v>3204</v>
      </c>
      <c r="X3171" s="122" t="s">
        <v>22481</v>
      </c>
      <c r="Y3171" s="122" t="s">
        <v>3158</v>
      </c>
      <c r="Z3171" s="122">
        <v>0</v>
      </c>
      <c r="AA3171" s="122" t="s">
        <v>3158</v>
      </c>
      <c r="AB3171" s="122" t="s">
        <v>3158</v>
      </c>
      <c r="AC3171" s="122" t="s">
        <v>3158</v>
      </c>
      <c r="AD3171" s="122" t="s">
        <v>3158</v>
      </c>
      <c r="AE3171" s="122" t="s">
        <v>3158</v>
      </c>
    </row>
    <row r="3172" spans="1:31" ht="13">
      <c r="A3172" s="122">
        <v>6027</v>
      </c>
      <c r="B3172" s="122" t="s">
        <v>22482</v>
      </c>
      <c r="C3172" s="122" t="s">
        <v>22483</v>
      </c>
      <c r="D3172" s="122" t="s">
        <v>3204</v>
      </c>
      <c r="E3172" s="122">
        <v>2014</v>
      </c>
      <c r="F3172" s="122" t="s">
        <v>3255</v>
      </c>
      <c r="G3172" s="122" t="s">
        <v>3712</v>
      </c>
      <c r="H3172" s="122" t="s">
        <v>3195</v>
      </c>
      <c r="I3172" s="122" t="s">
        <v>4340</v>
      </c>
      <c r="J3172" s="122" t="s">
        <v>22484</v>
      </c>
      <c r="K3172" s="122" t="s">
        <v>22485</v>
      </c>
      <c r="L3172" s="124" t="s">
        <v>22486</v>
      </c>
      <c r="M3172" s="122" t="s">
        <v>3154</v>
      </c>
      <c r="N3172" s="122">
        <v>545</v>
      </c>
      <c r="O3172" s="124" t="s">
        <v>22487</v>
      </c>
      <c r="P3172" s="124" t="s">
        <v>22488</v>
      </c>
      <c r="Q3172" s="122" t="s">
        <v>3158</v>
      </c>
      <c r="R3172" s="125">
        <v>43887.475891203707</v>
      </c>
      <c r="S3172" s="125">
        <v>43887.475891203707</v>
      </c>
      <c r="T3172" s="122">
        <v>68</v>
      </c>
      <c r="U3172" s="122" t="s">
        <v>21768</v>
      </c>
      <c r="V3172" s="122" t="s">
        <v>3195</v>
      </c>
      <c r="W3172" s="122" t="s">
        <v>3204</v>
      </c>
      <c r="X3172" s="122" t="s">
        <v>9737</v>
      </c>
      <c r="Y3172" s="122" t="s">
        <v>3158</v>
      </c>
      <c r="Z3172" s="122">
        <v>0</v>
      </c>
      <c r="AA3172" s="122" t="s">
        <v>3158</v>
      </c>
      <c r="AB3172" s="122" t="s">
        <v>3158</v>
      </c>
      <c r="AC3172" s="122" t="s">
        <v>3158</v>
      </c>
      <c r="AD3172" s="122" t="s">
        <v>3158</v>
      </c>
      <c r="AE3172" s="122" t="s">
        <v>3158</v>
      </c>
    </row>
    <row r="3173" spans="1:31" ht="13">
      <c r="A3173" s="122">
        <v>6028</v>
      </c>
      <c r="B3173" s="122" t="s">
        <v>22489</v>
      </c>
      <c r="C3173" s="122" t="s">
        <v>22490</v>
      </c>
      <c r="D3173" s="122" t="s">
        <v>3204</v>
      </c>
      <c r="E3173" s="122">
        <v>2013</v>
      </c>
      <c r="F3173" s="122" t="s">
        <v>3255</v>
      </c>
      <c r="G3173" s="122" t="s">
        <v>3791</v>
      </c>
      <c r="H3173" s="122" t="s">
        <v>3173</v>
      </c>
      <c r="I3173" s="122" t="s">
        <v>3385</v>
      </c>
      <c r="J3173" s="122" t="s">
        <v>22491</v>
      </c>
      <c r="K3173" s="122" t="s">
        <v>22492</v>
      </c>
      <c r="L3173" s="124" t="s">
        <v>22493</v>
      </c>
      <c r="M3173" s="122" t="s">
        <v>3154</v>
      </c>
      <c r="N3173" s="122">
        <v>545</v>
      </c>
      <c r="O3173" s="122" t="s">
        <v>3158</v>
      </c>
      <c r="P3173" s="124" t="s">
        <v>22494</v>
      </c>
      <c r="Q3173" s="124" t="s">
        <v>22495</v>
      </c>
      <c r="R3173" s="125">
        <v>43887.50141203704</v>
      </c>
      <c r="S3173" s="125">
        <v>43887.50141203704</v>
      </c>
      <c r="T3173" s="122">
        <v>68</v>
      </c>
      <c r="U3173" s="122" t="s">
        <v>21730</v>
      </c>
      <c r="V3173" s="122" t="s">
        <v>3173</v>
      </c>
      <c r="W3173" s="122" t="s">
        <v>3204</v>
      </c>
      <c r="X3173" s="122" t="s">
        <v>9737</v>
      </c>
      <c r="Y3173" s="122" t="s">
        <v>3158</v>
      </c>
      <c r="Z3173" s="122">
        <v>0</v>
      </c>
      <c r="AA3173" s="122" t="s">
        <v>3158</v>
      </c>
      <c r="AB3173" s="122" t="s">
        <v>3158</v>
      </c>
      <c r="AC3173" s="122" t="s">
        <v>3158</v>
      </c>
      <c r="AD3173" s="122" t="s">
        <v>3158</v>
      </c>
      <c r="AE3173" s="122" t="s">
        <v>3158</v>
      </c>
    </row>
    <row r="3174" spans="1:31" ht="13">
      <c r="A3174" s="122">
        <v>6029</v>
      </c>
      <c r="B3174" s="122" t="s">
        <v>22496</v>
      </c>
      <c r="C3174" s="122" t="s">
        <v>22497</v>
      </c>
      <c r="D3174" s="122" t="s">
        <v>3204</v>
      </c>
      <c r="E3174" s="122">
        <v>2018</v>
      </c>
      <c r="F3174" s="122" t="s">
        <v>3255</v>
      </c>
      <c r="G3174" s="122" t="s">
        <v>22498</v>
      </c>
      <c r="H3174" s="122" t="s">
        <v>3217</v>
      </c>
      <c r="I3174" s="122" t="s">
        <v>4340</v>
      </c>
      <c r="J3174" s="122" t="s">
        <v>22499</v>
      </c>
      <c r="K3174" s="122" t="s">
        <v>22500</v>
      </c>
      <c r="L3174" s="124" t="s">
        <v>22501</v>
      </c>
      <c r="M3174" s="122" t="s">
        <v>3154</v>
      </c>
      <c r="N3174" s="122">
        <v>545</v>
      </c>
      <c r="O3174" s="124" t="s">
        <v>22502</v>
      </c>
      <c r="P3174" s="124" t="s">
        <v>22503</v>
      </c>
      <c r="Q3174" s="122" t="s">
        <v>3158</v>
      </c>
      <c r="R3174" s="125">
        <v>43887.511041666665</v>
      </c>
      <c r="S3174" s="125">
        <v>43887.511041666665</v>
      </c>
      <c r="T3174" s="122">
        <v>68</v>
      </c>
      <c r="U3174" s="122" t="s">
        <v>21768</v>
      </c>
      <c r="V3174" s="122" t="s">
        <v>22504</v>
      </c>
      <c r="W3174" s="122" t="s">
        <v>3204</v>
      </c>
      <c r="X3174" s="122" t="s">
        <v>9737</v>
      </c>
      <c r="Y3174" s="122" t="s">
        <v>3158</v>
      </c>
      <c r="Z3174" s="122">
        <v>0</v>
      </c>
      <c r="AA3174" s="122" t="s">
        <v>3158</v>
      </c>
      <c r="AB3174" s="122" t="s">
        <v>3158</v>
      </c>
      <c r="AC3174" s="122" t="s">
        <v>3158</v>
      </c>
      <c r="AD3174" s="122" t="s">
        <v>3158</v>
      </c>
      <c r="AE3174" s="122" t="s">
        <v>3158</v>
      </c>
    </row>
    <row r="3175" spans="1:31" ht="13">
      <c r="A3175" s="122">
        <v>6030</v>
      </c>
      <c r="B3175" s="122" t="s">
        <v>22505</v>
      </c>
      <c r="C3175" s="122" t="s">
        <v>22506</v>
      </c>
      <c r="D3175" s="122" t="s">
        <v>3204</v>
      </c>
      <c r="E3175" s="122">
        <v>2015</v>
      </c>
      <c r="F3175" s="122" t="s">
        <v>3462</v>
      </c>
      <c r="G3175" s="122" t="s">
        <v>21885</v>
      </c>
      <c r="H3175" s="122" t="s">
        <v>3697</v>
      </c>
      <c r="I3175" s="122" t="s">
        <v>4340</v>
      </c>
      <c r="J3175" s="122" t="s">
        <v>22507</v>
      </c>
      <c r="K3175" s="122" t="s">
        <v>22508</v>
      </c>
      <c r="L3175" s="124" t="s">
        <v>22509</v>
      </c>
      <c r="M3175" s="122" t="s">
        <v>3154</v>
      </c>
      <c r="N3175" s="122">
        <v>545</v>
      </c>
      <c r="O3175" s="122" t="s">
        <v>3158</v>
      </c>
      <c r="P3175" s="122" t="s">
        <v>3158</v>
      </c>
      <c r="Q3175" s="124" t="s">
        <v>22510</v>
      </c>
      <c r="R3175" s="125">
        <v>43887.516168981485</v>
      </c>
      <c r="S3175" s="125">
        <v>43887.516168981485</v>
      </c>
      <c r="T3175" s="122">
        <v>64</v>
      </c>
      <c r="U3175" s="122" t="s">
        <v>15420</v>
      </c>
      <c r="V3175" s="122" t="s">
        <v>3697</v>
      </c>
      <c r="W3175" s="122" t="s">
        <v>3204</v>
      </c>
      <c r="X3175" s="122" t="s">
        <v>3204</v>
      </c>
      <c r="Y3175" s="122" t="s">
        <v>3158</v>
      </c>
      <c r="Z3175" s="122">
        <v>0</v>
      </c>
      <c r="AA3175" s="122" t="s">
        <v>3158</v>
      </c>
      <c r="AB3175" s="122" t="s">
        <v>3158</v>
      </c>
      <c r="AC3175" s="122" t="s">
        <v>3158</v>
      </c>
      <c r="AD3175" s="122" t="s">
        <v>3158</v>
      </c>
      <c r="AE3175" s="122" t="s">
        <v>3158</v>
      </c>
    </row>
    <row r="3176" spans="1:31" ht="13">
      <c r="A3176" s="122">
        <v>6031</v>
      </c>
      <c r="B3176" s="122" t="s">
        <v>22511</v>
      </c>
      <c r="C3176" s="122" t="s">
        <v>22512</v>
      </c>
      <c r="D3176" s="122" t="s">
        <v>3204</v>
      </c>
      <c r="E3176" s="122">
        <v>2015</v>
      </c>
      <c r="F3176" s="122" t="s">
        <v>3462</v>
      </c>
      <c r="G3176" s="122" t="s">
        <v>3791</v>
      </c>
      <c r="H3176" s="122" t="s">
        <v>3173</v>
      </c>
      <c r="I3176" s="122" t="s">
        <v>4340</v>
      </c>
      <c r="J3176" s="122" t="s">
        <v>22513</v>
      </c>
      <c r="K3176" s="122" t="s">
        <v>22514</v>
      </c>
      <c r="L3176" s="124" t="s">
        <v>22515</v>
      </c>
      <c r="M3176" s="122" t="s">
        <v>3154</v>
      </c>
      <c r="N3176" s="122">
        <v>545</v>
      </c>
      <c r="O3176" s="124" t="s">
        <v>22516</v>
      </c>
      <c r="P3176" s="122" t="s">
        <v>3158</v>
      </c>
      <c r="Q3176" s="122" t="s">
        <v>3158</v>
      </c>
      <c r="R3176" s="125">
        <v>43896.407384259262</v>
      </c>
      <c r="S3176" s="125">
        <v>43896.407384259262</v>
      </c>
      <c r="T3176" s="122">
        <v>64</v>
      </c>
      <c r="U3176" s="122" t="s">
        <v>22424</v>
      </c>
      <c r="V3176" s="122" t="s">
        <v>3173</v>
      </c>
      <c r="W3176" s="122" t="s">
        <v>3204</v>
      </c>
      <c r="X3176" s="122" t="s">
        <v>22517</v>
      </c>
      <c r="Y3176" s="122" t="s">
        <v>3158</v>
      </c>
      <c r="Z3176" s="122">
        <v>0</v>
      </c>
      <c r="AA3176" s="122" t="s">
        <v>3158</v>
      </c>
      <c r="AB3176" s="122" t="s">
        <v>3158</v>
      </c>
      <c r="AC3176" s="122" t="s">
        <v>3158</v>
      </c>
      <c r="AD3176" s="122" t="s">
        <v>3158</v>
      </c>
      <c r="AE3176" s="122" t="s">
        <v>3158</v>
      </c>
    </row>
    <row r="3177" spans="1:31" ht="13">
      <c r="A3177" s="122">
        <v>6032</v>
      </c>
      <c r="B3177" s="122" t="s">
        <v>22518</v>
      </c>
      <c r="C3177" s="122" t="s">
        <v>22519</v>
      </c>
      <c r="D3177" s="122" t="s">
        <v>3204</v>
      </c>
      <c r="E3177" s="122">
        <v>2019</v>
      </c>
      <c r="F3177" s="122" t="s">
        <v>3225</v>
      </c>
      <c r="G3177" s="122" t="s">
        <v>21742</v>
      </c>
      <c r="H3177" s="122" t="s">
        <v>101</v>
      </c>
      <c r="I3177" s="122" t="s">
        <v>3385</v>
      </c>
      <c r="J3177" s="122" t="s">
        <v>22520</v>
      </c>
      <c r="K3177" s="122" t="s">
        <v>22521</v>
      </c>
      <c r="L3177" s="124" t="s">
        <v>22522</v>
      </c>
      <c r="M3177" s="122" t="s">
        <v>3154</v>
      </c>
      <c r="N3177" s="122">
        <v>545</v>
      </c>
      <c r="O3177" s="124" t="s">
        <v>22523</v>
      </c>
      <c r="P3177" s="122" t="s">
        <v>3158</v>
      </c>
      <c r="Q3177" s="122" t="s">
        <v>3158</v>
      </c>
      <c r="R3177" s="125">
        <v>43899.508680555555</v>
      </c>
      <c r="S3177" s="125">
        <v>43899.508680555555</v>
      </c>
      <c r="T3177" s="122">
        <v>64</v>
      </c>
      <c r="U3177" s="122" t="s">
        <v>22424</v>
      </c>
      <c r="V3177" s="122" t="s">
        <v>101</v>
      </c>
      <c r="W3177" s="122" t="s">
        <v>3204</v>
      </c>
      <c r="X3177" s="122" t="s">
        <v>6379</v>
      </c>
      <c r="Y3177" s="122" t="s">
        <v>3158</v>
      </c>
      <c r="Z3177" s="122">
        <v>0</v>
      </c>
      <c r="AA3177" s="122" t="s">
        <v>3158</v>
      </c>
      <c r="AB3177" s="122" t="s">
        <v>3158</v>
      </c>
      <c r="AC3177" s="122" t="s">
        <v>3158</v>
      </c>
      <c r="AD3177" s="122" t="s">
        <v>3158</v>
      </c>
      <c r="AE3177" s="122" t="s">
        <v>3158</v>
      </c>
    </row>
    <row r="3178" spans="1:31" ht="13">
      <c r="A3178" s="122">
        <v>6033</v>
      </c>
      <c r="B3178" s="122" t="s">
        <v>22524</v>
      </c>
      <c r="C3178" s="122" t="s">
        <v>22525</v>
      </c>
      <c r="D3178" s="122" t="s">
        <v>3204</v>
      </c>
      <c r="E3178" s="122">
        <v>2018</v>
      </c>
      <c r="F3178" s="122" t="s">
        <v>3225</v>
      </c>
      <c r="G3178" s="122" t="s">
        <v>5472</v>
      </c>
      <c r="H3178" s="122" t="s">
        <v>3977</v>
      </c>
      <c r="I3178" s="122" t="s">
        <v>4340</v>
      </c>
      <c r="J3178" s="122" t="s">
        <v>22526</v>
      </c>
      <c r="K3178" s="122" t="s">
        <v>22527</v>
      </c>
      <c r="L3178" s="122" t="s">
        <v>22528</v>
      </c>
      <c r="M3178" s="122" t="s">
        <v>3154</v>
      </c>
      <c r="N3178" s="122">
        <v>1363</v>
      </c>
      <c r="O3178" s="124" t="s">
        <v>22529</v>
      </c>
      <c r="P3178" s="124" t="s">
        <v>22530</v>
      </c>
      <c r="Q3178" s="124" t="s">
        <v>22531</v>
      </c>
      <c r="R3178" s="125">
        <v>43901.64640046296</v>
      </c>
      <c r="S3178" s="125">
        <v>43901.64640046296</v>
      </c>
      <c r="T3178" s="122">
        <v>72</v>
      </c>
      <c r="U3178" s="122" t="s">
        <v>21778</v>
      </c>
      <c r="V3178" s="122" t="s">
        <v>3977</v>
      </c>
      <c r="W3178" s="122" t="s">
        <v>3204</v>
      </c>
      <c r="X3178" s="122" t="s">
        <v>6379</v>
      </c>
      <c r="Y3178" s="122" t="s">
        <v>3158</v>
      </c>
      <c r="Z3178" s="122">
        <v>0</v>
      </c>
      <c r="AA3178" s="122" t="s">
        <v>3158</v>
      </c>
      <c r="AB3178" s="122" t="s">
        <v>3158</v>
      </c>
      <c r="AC3178" s="122" t="s">
        <v>3158</v>
      </c>
      <c r="AD3178" s="122" t="s">
        <v>3158</v>
      </c>
      <c r="AE3178" s="122" t="s">
        <v>3158</v>
      </c>
    </row>
    <row r="3179" spans="1:31" ht="13">
      <c r="A3179" s="122">
        <v>6034</v>
      </c>
      <c r="B3179" s="122" t="s">
        <v>22532</v>
      </c>
      <c r="C3179" s="122" t="s">
        <v>22533</v>
      </c>
      <c r="D3179" s="122" t="s">
        <v>3204</v>
      </c>
      <c r="E3179" s="122">
        <v>2018</v>
      </c>
      <c r="F3179" s="122" t="s">
        <v>3862</v>
      </c>
      <c r="G3179" s="122" t="s">
        <v>22534</v>
      </c>
      <c r="H3179" s="122" t="s">
        <v>3184</v>
      </c>
      <c r="I3179" s="122" t="s">
        <v>3385</v>
      </c>
      <c r="J3179" s="122" t="s">
        <v>22535</v>
      </c>
      <c r="K3179" s="122" t="s">
        <v>22536</v>
      </c>
      <c r="L3179" s="124" t="s">
        <v>22537</v>
      </c>
      <c r="M3179" s="122" t="s">
        <v>3154</v>
      </c>
      <c r="N3179" s="122">
        <v>545</v>
      </c>
      <c r="O3179" s="122" t="s">
        <v>3158</v>
      </c>
      <c r="P3179" s="122" t="s">
        <v>3158</v>
      </c>
      <c r="Q3179" s="122" t="s">
        <v>3158</v>
      </c>
      <c r="R3179" s="125">
        <v>43906.527870370373</v>
      </c>
      <c r="S3179" s="125">
        <v>43906.527870370373</v>
      </c>
      <c r="T3179" s="122">
        <v>60</v>
      </c>
      <c r="U3179" s="122" t="s">
        <v>21808</v>
      </c>
      <c r="V3179" s="122" t="s">
        <v>3184</v>
      </c>
      <c r="W3179" s="122" t="s">
        <v>3204</v>
      </c>
      <c r="X3179" s="122" t="s">
        <v>3204</v>
      </c>
      <c r="Y3179" s="122" t="s">
        <v>3158</v>
      </c>
      <c r="Z3179" s="122">
        <v>0</v>
      </c>
      <c r="AA3179" s="122" t="s">
        <v>3158</v>
      </c>
      <c r="AB3179" s="122" t="s">
        <v>3158</v>
      </c>
      <c r="AC3179" s="122" t="s">
        <v>3158</v>
      </c>
      <c r="AD3179" s="122" t="s">
        <v>3158</v>
      </c>
      <c r="AE3179" s="122" t="s">
        <v>3158</v>
      </c>
    </row>
    <row r="3180" spans="1:31" ht="13">
      <c r="A3180" s="122">
        <v>6035</v>
      </c>
      <c r="B3180" s="122" t="s">
        <v>22538</v>
      </c>
      <c r="C3180" s="122" t="s">
        <v>22539</v>
      </c>
      <c r="D3180" s="122" t="s">
        <v>3204</v>
      </c>
      <c r="E3180" s="122">
        <v>2017</v>
      </c>
      <c r="F3180" s="122" t="s">
        <v>3401</v>
      </c>
      <c r="G3180" s="122" t="s">
        <v>3471</v>
      </c>
      <c r="H3180" s="122" t="s">
        <v>3217</v>
      </c>
      <c r="I3180" s="122" t="s">
        <v>3385</v>
      </c>
      <c r="J3180" s="122" t="s">
        <v>22540</v>
      </c>
      <c r="K3180" s="122" t="s">
        <v>22541</v>
      </c>
      <c r="L3180" s="124" t="s">
        <v>22542</v>
      </c>
      <c r="M3180" s="122" t="s">
        <v>3154</v>
      </c>
      <c r="N3180" s="122">
        <v>545</v>
      </c>
      <c r="O3180" s="122" t="s">
        <v>3158</v>
      </c>
      <c r="P3180" s="122" t="s">
        <v>3158</v>
      </c>
      <c r="Q3180" s="122" t="s">
        <v>3158</v>
      </c>
      <c r="R3180" s="125">
        <v>43906.530104166668</v>
      </c>
      <c r="S3180" s="125">
        <v>43906.530104166668</v>
      </c>
      <c r="T3180" s="122">
        <v>60</v>
      </c>
      <c r="U3180" s="122" t="s">
        <v>21808</v>
      </c>
      <c r="V3180" s="122" t="s">
        <v>3217</v>
      </c>
      <c r="W3180" s="122" t="s">
        <v>3204</v>
      </c>
      <c r="X3180" s="122" t="s">
        <v>22543</v>
      </c>
      <c r="Y3180" s="122" t="s">
        <v>3158</v>
      </c>
      <c r="Z3180" s="122">
        <v>0</v>
      </c>
      <c r="AA3180" s="122" t="s">
        <v>3158</v>
      </c>
      <c r="AB3180" s="122" t="s">
        <v>3158</v>
      </c>
      <c r="AC3180" s="122" t="s">
        <v>3158</v>
      </c>
      <c r="AD3180" s="122" t="s">
        <v>3158</v>
      </c>
      <c r="AE3180" s="122" t="s">
        <v>3158</v>
      </c>
    </row>
    <row r="3181" spans="1:31" ht="13">
      <c r="A3181" s="122">
        <v>6036</v>
      </c>
      <c r="B3181" s="122" t="s">
        <v>22544</v>
      </c>
      <c r="C3181" s="122" t="s">
        <v>22545</v>
      </c>
      <c r="D3181" s="122" t="s">
        <v>3204</v>
      </c>
      <c r="E3181" s="122">
        <v>2018</v>
      </c>
      <c r="F3181" s="122" t="s">
        <v>3287</v>
      </c>
      <c r="G3181" s="122" t="s">
        <v>5472</v>
      </c>
      <c r="H3181" s="122" t="s">
        <v>3977</v>
      </c>
      <c r="I3181" s="122" t="s">
        <v>4340</v>
      </c>
      <c r="J3181" s="122" t="s">
        <v>22546</v>
      </c>
      <c r="K3181" s="122" t="s">
        <v>22547</v>
      </c>
      <c r="L3181" s="124" t="s">
        <v>22548</v>
      </c>
      <c r="M3181" s="122" t="s">
        <v>3154</v>
      </c>
      <c r="N3181" s="122">
        <v>545</v>
      </c>
      <c r="O3181" s="122" t="s">
        <v>3158</v>
      </c>
      <c r="P3181" s="124" t="s">
        <v>22549</v>
      </c>
      <c r="Q3181" s="124" t="s">
        <v>22550</v>
      </c>
      <c r="R3181" s="125">
        <v>43907.535196759258</v>
      </c>
      <c r="S3181" s="125">
        <v>43907.535196759258</v>
      </c>
      <c r="T3181" s="122">
        <v>68</v>
      </c>
      <c r="U3181" s="122" t="s">
        <v>21730</v>
      </c>
      <c r="V3181" s="122" t="s">
        <v>3977</v>
      </c>
      <c r="W3181" s="122" t="s">
        <v>3204</v>
      </c>
      <c r="X3181" s="122" t="s">
        <v>3204</v>
      </c>
      <c r="Y3181" s="122" t="s">
        <v>3158</v>
      </c>
      <c r="Z3181" s="122">
        <v>0</v>
      </c>
      <c r="AA3181" s="122" t="s">
        <v>3158</v>
      </c>
      <c r="AB3181" s="122" t="s">
        <v>3158</v>
      </c>
      <c r="AC3181" s="122" t="s">
        <v>3158</v>
      </c>
      <c r="AD3181" s="122" t="s">
        <v>3158</v>
      </c>
      <c r="AE3181" s="122" t="s">
        <v>3158</v>
      </c>
    </row>
    <row r="3182" spans="1:31" ht="13">
      <c r="A3182" s="122">
        <v>6037</v>
      </c>
      <c r="B3182" s="122" t="s">
        <v>22551</v>
      </c>
      <c r="C3182" s="122" t="s">
        <v>22552</v>
      </c>
      <c r="D3182" s="122" t="s">
        <v>3204</v>
      </c>
      <c r="E3182" s="122">
        <v>2017</v>
      </c>
      <c r="F3182" s="122" t="s">
        <v>3438</v>
      </c>
      <c r="G3182" s="122" t="s">
        <v>5472</v>
      </c>
      <c r="H3182" s="122" t="s">
        <v>3977</v>
      </c>
      <c r="I3182" s="122" t="s">
        <v>3385</v>
      </c>
      <c r="J3182" s="122" t="s">
        <v>22553</v>
      </c>
      <c r="K3182" s="122" t="s">
        <v>22554</v>
      </c>
      <c r="L3182" s="124" t="s">
        <v>22555</v>
      </c>
      <c r="M3182" s="122" t="s">
        <v>3154</v>
      </c>
      <c r="N3182" s="122">
        <v>545</v>
      </c>
      <c r="O3182" s="124" t="s">
        <v>22556</v>
      </c>
      <c r="P3182" s="122" t="s">
        <v>3158</v>
      </c>
      <c r="Q3182" s="122" t="s">
        <v>3158</v>
      </c>
      <c r="R3182" s="125">
        <v>43907.545127314814</v>
      </c>
      <c r="S3182" s="125">
        <v>43907.545127314814</v>
      </c>
      <c r="T3182" s="122">
        <v>64</v>
      </c>
      <c r="U3182" s="122" t="s">
        <v>22424</v>
      </c>
      <c r="V3182" s="122" t="s">
        <v>3977</v>
      </c>
      <c r="W3182" s="122" t="s">
        <v>3204</v>
      </c>
      <c r="X3182" s="122" t="s">
        <v>3643</v>
      </c>
      <c r="Y3182" s="122" t="s">
        <v>3158</v>
      </c>
      <c r="Z3182" s="122">
        <v>0</v>
      </c>
      <c r="AA3182" s="122" t="s">
        <v>3158</v>
      </c>
      <c r="AB3182" s="122" t="s">
        <v>3158</v>
      </c>
      <c r="AC3182" s="122" t="s">
        <v>3158</v>
      </c>
      <c r="AD3182" s="122" t="s">
        <v>3158</v>
      </c>
      <c r="AE3182" s="122" t="s">
        <v>3158</v>
      </c>
    </row>
    <row r="3183" spans="1:31" ht="13">
      <c r="A3183" s="122">
        <v>6038</v>
      </c>
      <c r="B3183" s="122" t="s">
        <v>22557</v>
      </c>
      <c r="C3183" s="122" t="s">
        <v>22558</v>
      </c>
      <c r="D3183" s="122" t="s">
        <v>3204</v>
      </c>
      <c r="E3183" s="122">
        <v>2012</v>
      </c>
      <c r="F3183" s="122" t="s">
        <v>3438</v>
      </c>
      <c r="G3183" s="122" t="s">
        <v>5472</v>
      </c>
      <c r="H3183" s="122" t="s">
        <v>3977</v>
      </c>
      <c r="I3183" s="122" t="s">
        <v>3385</v>
      </c>
      <c r="J3183" s="122" t="s">
        <v>22559</v>
      </c>
      <c r="K3183" s="122" t="s">
        <v>22560</v>
      </c>
      <c r="L3183" s="124" t="s">
        <v>22561</v>
      </c>
      <c r="M3183" s="122" t="s">
        <v>3154</v>
      </c>
      <c r="N3183" s="122">
        <v>545</v>
      </c>
      <c r="O3183" s="122" t="s">
        <v>3158</v>
      </c>
      <c r="P3183" s="122" t="s">
        <v>3158</v>
      </c>
      <c r="Q3183" s="124" t="s">
        <v>22562</v>
      </c>
      <c r="R3183" s="125">
        <v>43907.556122685186</v>
      </c>
      <c r="S3183" s="125">
        <v>43907.556122685186</v>
      </c>
      <c r="T3183" s="122">
        <v>64</v>
      </c>
      <c r="U3183" s="122" t="s">
        <v>15420</v>
      </c>
      <c r="V3183" s="122" t="s">
        <v>3977</v>
      </c>
      <c r="W3183" s="122" t="s">
        <v>3204</v>
      </c>
      <c r="X3183" s="122" t="s">
        <v>3643</v>
      </c>
      <c r="Y3183" s="122" t="s">
        <v>3158</v>
      </c>
      <c r="Z3183" s="122">
        <v>0</v>
      </c>
      <c r="AA3183" s="122" t="s">
        <v>3158</v>
      </c>
      <c r="AB3183" s="122" t="s">
        <v>3158</v>
      </c>
      <c r="AC3183" s="122" t="s">
        <v>3158</v>
      </c>
      <c r="AD3183" s="122" t="s">
        <v>3158</v>
      </c>
      <c r="AE3183" s="122" t="s">
        <v>3158</v>
      </c>
    </row>
    <row r="3184" spans="1:31" ht="13">
      <c r="A3184" s="122">
        <v>6039</v>
      </c>
      <c r="B3184" s="122" t="s">
        <v>22563</v>
      </c>
      <c r="C3184" s="122" t="s">
        <v>22564</v>
      </c>
      <c r="D3184" s="122" t="s">
        <v>3204</v>
      </c>
      <c r="E3184" s="122">
        <v>2017</v>
      </c>
      <c r="F3184" s="122" t="s">
        <v>3438</v>
      </c>
      <c r="G3184" s="122" t="s">
        <v>5472</v>
      </c>
      <c r="H3184" s="122" t="s">
        <v>3977</v>
      </c>
      <c r="I3184" s="122" t="s">
        <v>4340</v>
      </c>
      <c r="J3184" s="122" t="s">
        <v>22565</v>
      </c>
      <c r="K3184" s="122" t="s">
        <v>22566</v>
      </c>
      <c r="L3184" s="124" t="s">
        <v>22567</v>
      </c>
      <c r="M3184" s="122" t="s">
        <v>3154</v>
      </c>
      <c r="N3184" s="122">
        <v>545</v>
      </c>
      <c r="O3184" s="124" t="s">
        <v>22568</v>
      </c>
      <c r="P3184" s="124" t="s">
        <v>22569</v>
      </c>
      <c r="Q3184" s="124" t="s">
        <v>22570</v>
      </c>
      <c r="R3184" s="125">
        <v>43907.562696759262</v>
      </c>
      <c r="S3184" s="125">
        <v>43907.562696759262</v>
      </c>
      <c r="T3184" s="122">
        <v>72</v>
      </c>
      <c r="U3184" s="122" t="s">
        <v>21778</v>
      </c>
      <c r="V3184" s="122" t="s">
        <v>3977</v>
      </c>
      <c r="W3184" s="122" t="s">
        <v>3204</v>
      </c>
      <c r="X3184" s="122" t="s">
        <v>3643</v>
      </c>
      <c r="Y3184" s="122" t="s">
        <v>3158</v>
      </c>
      <c r="Z3184" s="122">
        <v>0</v>
      </c>
      <c r="AA3184" s="122" t="s">
        <v>3158</v>
      </c>
      <c r="AB3184" s="122" t="s">
        <v>3158</v>
      </c>
      <c r="AC3184" s="122" t="s">
        <v>3158</v>
      </c>
      <c r="AD3184" s="122" t="s">
        <v>3158</v>
      </c>
      <c r="AE3184" s="122" t="s">
        <v>3158</v>
      </c>
    </row>
    <row r="3185" spans="1:31" ht="13">
      <c r="A3185" s="122">
        <v>6040</v>
      </c>
      <c r="B3185" s="122" t="s">
        <v>22571</v>
      </c>
      <c r="C3185" s="122" t="s">
        <v>22572</v>
      </c>
      <c r="D3185" s="122" t="s">
        <v>3204</v>
      </c>
      <c r="E3185" s="122">
        <v>2015</v>
      </c>
      <c r="F3185" s="122" t="s">
        <v>3438</v>
      </c>
      <c r="G3185" s="122" t="s">
        <v>5472</v>
      </c>
      <c r="H3185" s="122" t="s">
        <v>9194</v>
      </c>
      <c r="I3185" s="122" t="s">
        <v>3385</v>
      </c>
      <c r="J3185" s="122" t="s">
        <v>22573</v>
      </c>
      <c r="K3185" s="122" t="s">
        <v>22574</v>
      </c>
      <c r="L3185" s="124" t="s">
        <v>22575</v>
      </c>
      <c r="M3185" s="122" t="s">
        <v>3154</v>
      </c>
      <c r="N3185" s="122">
        <v>545</v>
      </c>
      <c r="O3185" s="124" t="s">
        <v>22576</v>
      </c>
      <c r="P3185" s="124" t="s">
        <v>22577</v>
      </c>
      <c r="Q3185" s="124" t="s">
        <v>22578</v>
      </c>
      <c r="R3185" s="125">
        <v>43907.582858796297</v>
      </c>
      <c r="S3185" s="125">
        <v>43907.582858796297</v>
      </c>
      <c r="T3185" s="122">
        <v>72</v>
      </c>
      <c r="U3185" s="122" t="s">
        <v>21778</v>
      </c>
      <c r="V3185" s="122" t="s">
        <v>3977</v>
      </c>
      <c r="W3185" s="122" t="s">
        <v>3204</v>
      </c>
      <c r="X3185" s="122" t="s">
        <v>3204</v>
      </c>
      <c r="Y3185" s="122" t="s">
        <v>3158</v>
      </c>
      <c r="Z3185" s="122">
        <v>0</v>
      </c>
      <c r="AA3185" s="122" t="s">
        <v>3158</v>
      </c>
      <c r="AB3185" s="122" t="s">
        <v>3158</v>
      </c>
      <c r="AC3185" s="122" t="s">
        <v>3158</v>
      </c>
      <c r="AD3185" s="122" t="s">
        <v>3158</v>
      </c>
      <c r="AE3185" s="122" t="s">
        <v>3158</v>
      </c>
    </row>
    <row r="3186" spans="1:31" ht="13">
      <c r="A3186" s="122">
        <v>6041</v>
      </c>
      <c r="B3186" s="122" t="s">
        <v>22579</v>
      </c>
      <c r="C3186" s="122" t="s">
        <v>22580</v>
      </c>
      <c r="D3186" s="122" t="s">
        <v>3204</v>
      </c>
      <c r="E3186" s="122">
        <v>2000</v>
      </c>
      <c r="F3186" s="122" t="s">
        <v>3225</v>
      </c>
      <c r="G3186" s="122" t="s">
        <v>3712</v>
      </c>
      <c r="H3186" s="122" t="s">
        <v>9422</v>
      </c>
      <c r="I3186" s="122" t="s">
        <v>3196</v>
      </c>
      <c r="J3186" s="122" t="s">
        <v>22581</v>
      </c>
      <c r="K3186" s="122" t="s">
        <v>22582</v>
      </c>
      <c r="L3186" s="124" t="s">
        <v>22583</v>
      </c>
      <c r="M3186" s="122" t="s">
        <v>3154</v>
      </c>
      <c r="N3186" s="122">
        <v>545</v>
      </c>
      <c r="O3186" s="124" t="s">
        <v>22584</v>
      </c>
      <c r="P3186" s="124" t="s">
        <v>22585</v>
      </c>
      <c r="Q3186" s="124" t="s">
        <v>22586</v>
      </c>
      <c r="R3186" s="125">
        <v>43907.592013888891</v>
      </c>
      <c r="S3186" s="125">
        <v>43907.592013888891</v>
      </c>
      <c r="T3186" s="122">
        <v>72</v>
      </c>
      <c r="U3186" s="122" t="s">
        <v>21778</v>
      </c>
      <c r="V3186" s="122" t="s">
        <v>3195</v>
      </c>
      <c r="W3186" s="122" t="s">
        <v>3204</v>
      </c>
      <c r="X3186" s="122" t="s">
        <v>3204</v>
      </c>
      <c r="Y3186" s="122" t="s">
        <v>3158</v>
      </c>
      <c r="Z3186" s="122">
        <v>0</v>
      </c>
      <c r="AA3186" s="122" t="s">
        <v>3158</v>
      </c>
      <c r="AB3186" s="122" t="s">
        <v>3158</v>
      </c>
      <c r="AC3186" s="122" t="s">
        <v>3158</v>
      </c>
      <c r="AD3186" s="122" t="s">
        <v>3158</v>
      </c>
      <c r="AE3186" s="122" t="s">
        <v>3158</v>
      </c>
    </row>
    <row r="3187" spans="1:31" ht="13">
      <c r="A3187" s="122">
        <v>6042</v>
      </c>
      <c r="B3187" s="122" t="s">
        <v>22587</v>
      </c>
      <c r="C3187" s="122" t="s">
        <v>22588</v>
      </c>
      <c r="D3187" s="122" t="s">
        <v>3204</v>
      </c>
      <c r="E3187" s="122">
        <v>2018</v>
      </c>
      <c r="F3187" s="122" t="s">
        <v>3225</v>
      </c>
      <c r="G3187" s="122" t="s">
        <v>5472</v>
      </c>
      <c r="H3187" s="122" t="s">
        <v>3977</v>
      </c>
      <c r="I3187" s="122" t="s">
        <v>4340</v>
      </c>
      <c r="J3187" s="122" t="s">
        <v>22589</v>
      </c>
      <c r="K3187" s="122" t="s">
        <v>22590</v>
      </c>
      <c r="L3187" s="124" t="s">
        <v>22591</v>
      </c>
      <c r="M3187" s="122" t="s">
        <v>3154</v>
      </c>
      <c r="N3187" s="122">
        <v>545</v>
      </c>
      <c r="O3187" s="122" t="s">
        <v>3158</v>
      </c>
      <c r="P3187" s="124" t="s">
        <v>22592</v>
      </c>
      <c r="Q3187" s="124" t="s">
        <v>22593</v>
      </c>
      <c r="R3187" s="125">
        <v>43907.609583333331</v>
      </c>
      <c r="S3187" s="125">
        <v>43907.609583333331</v>
      </c>
      <c r="T3187" s="122">
        <v>68</v>
      </c>
      <c r="U3187" s="122" t="s">
        <v>21730</v>
      </c>
      <c r="V3187" s="122" t="s">
        <v>3977</v>
      </c>
      <c r="W3187" s="122" t="s">
        <v>3204</v>
      </c>
      <c r="X3187" s="122" t="s">
        <v>6379</v>
      </c>
      <c r="Y3187" s="122" t="s">
        <v>3158</v>
      </c>
      <c r="Z3187" s="122">
        <v>0</v>
      </c>
      <c r="AA3187" s="122" t="s">
        <v>3158</v>
      </c>
      <c r="AB3187" s="122" t="s">
        <v>3158</v>
      </c>
      <c r="AC3187" s="122" t="s">
        <v>3158</v>
      </c>
      <c r="AD3187" s="122" t="s">
        <v>3158</v>
      </c>
      <c r="AE3187" s="122" t="s">
        <v>3158</v>
      </c>
    </row>
    <row r="3188" spans="1:31" ht="13">
      <c r="A3188" s="122">
        <v>6043</v>
      </c>
      <c r="B3188" s="122" t="s">
        <v>22594</v>
      </c>
      <c r="C3188" s="122" t="s">
        <v>22595</v>
      </c>
      <c r="D3188" s="122" t="s">
        <v>3204</v>
      </c>
      <c r="E3188" s="122">
        <v>2018</v>
      </c>
      <c r="F3188" s="122" t="s">
        <v>3462</v>
      </c>
      <c r="G3188" s="122" t="s">
        <v>5472</v>
      </c>
      <c r="H3188" s="122" t="s">
        <v>3977</v>
      </c>
      <c r="I3188" s="122" t="s">
        <v>3385</v>
      </c>
      <c r="J3188" s="122" t="s">
        <v>22596</v>
      </c>
      <c r="K3188" s="122" t="s">
        <v>22597</v>
      </c>
      <c r="L3188" s="124" t="s">
        <v>22598</v>
      </c>
      <c r="M3188" s="122" t="s">
        <v>3154</v>
      </c>
      <c r="N3188" s="122">
        <v>545</v>
      </c>
      <c r="O3188" s="124" t="s">
        <v>22599</v>
      </c>
      <c r="P3188" s="124" t="s">
        <v>22600</v>
      </c>
      <c r="Q3188" s="122" t="s">
        <v>3158</v>
      </c>
      <c r="R3188" s="125">
        <v>43907.616388888891</v>
      </c>
      <c r="S3188" s="125">
        <v>43907.616388888891</v>
      </c>
      <c r="T3188" s="122">
        <v>68</v>
      </c>
      <c r="U3188" s="122" t="s">
        <v>21768</v>
      </c>
      <c r="V3188" s="122" t="s">
        <v>3977</v>
      </c>
      <c r="W3188" s="122" t="s">
        <v>3204</v>
      </c>
      <c r="X3188" s="122" t="s">
        <v>22601</v>
      </c>
      <c r="Y3188" s="122" t="s">
        <v>3158</v>
      </c>
      <c r="Z3188" s="122">
        <v>0</v>
      </c>
      <c r="AA3188" s="122" t="s">
        <v>3158</v>
      </c>
      <c r="AB3188" s="122" t="s">
        <v>3158</v>
      </c>
      <c r="AC3188" s="122" t="s">
        <v>3158</v>
      </c>
      <c r="AD3188" s="122" t="s">
        <v>3158</v>
      </c>
      <c r="AE3188" s="122" t="s">
        <v>3158</v>
      </c>
    </row>
    <row r="3189" spans="1:31" ht="13">
      <c r="A3189" s="122">
        <v>6044</v>
      </c>
      <c r="B3189" s="122" t="s">
        <v>22602</v>
      </c>
      <c r="C3189" s="122" t="s">
        <v>22603</v>
      </c>
      <c r="D3189" s="122" t="s">
        <v>3204</v>
      </c>
      <c r="E3189" s="122">
        <v>2005</v>
      </c>
      <c r="F3189" s="122" t="s">
        <v>3462</v>
      </c>
      <c r="G3189" s="122" t="s">
        <v>5472</v>
      </c>
      <c r="H3189" s="122" t="s">
        <v>3977</v>
      </c>
      <c r="I3189" s="122" t="s">
        <v>4340</v>
      </c>
      <c r="J3189" s="122" t="s">
        <v>22604</v>
      </c>
      <c r="K3189" s="122" t="s">
        <v>22605</v>
      </c>
      <c r="L3189" s="124" t="s">
        <v>22606</v>
      </c>
      <c r="M3189" s="122" t="s">
        <v>3154</v>
      </c>
      <c r="N3189" s="122">
        <v>545</v>
      </c>
      <c r="O3189" s="124" t="s">
        <v>22607</v>
      </c>
      <c r="P3189" s="124" t="s">
        <v>22608</v>
      </c>
      <c r="Q3189" s="124" t="s">
        <v>22609</v>
      </c>
      <c r="R3189" s="125">
        <v>43907.623807870368</v>
      </c>
      <c r="S3189" s="125">
        <v>43907.623807870368</v>
      </c>
      <c r="T3189" s="122">
        <v>72</v>
      </c>
      <c r="U3189" s="122" t="s">
        <v>21778</v>
      </c>
      <c r="V3189" s="122" t="s">
        <v>3977</v>
      </c>
      <c r="W3189" s="122" t="s">
        <v>3204</v>
      </c>
      <c r="X3189" s="122" t="s">
        <v>11182</v>
      </c>
      <c r="Y3189" s="122" t="s">
        <v>3158</v>
      </c>
      <c r="Z3189" s="122">
        <v>0</v>
      </c>
      <c r="AA3189" s="122" t="s">
        <v>3158</v>
      </c>
      <c r="AB3189" s="122" t="s">
        <v>3158</v>
      </c>
      <c r="AC3189" s="122" t="s">
        <v>3158</v>
      </c>
      <c r="AD3189" s="122" t="s">
        <v>3158</v>
      </c>
      <c r="AE3189" s="122" t="s">
        <v>3158</v>
      </c>
    </row>
    <row r="3190" spans="1:31" ht="13">
      <c r="A3190" s="122">
        <v>6045</v>
      </c>
      <c r="B3190" s="122" t="s">
        <v>22610</v>
      </c>
      <c r="C3190" s="122" t="s">
        <v>22611</v>
      </c>
      <c r="D3190" s="122" t="s">
        <v>3204</v>
      </c>
      <c r="E3190" s="122">
        <v>2006</v>
      </c>
      <c r="F3190" s="122" t="s">
        <v>3462</v>
      </c>
      <c r="G3190" s="122" t="s">
        <v>5472</v>
      </c>
      <c r="H3190" s="122" t="s">
        <v>3977</v>
      </c>
      <c r="I3190" s="122" t="s">
        <v>3385</v>
      </c>
      <c r="J3190" s="122" t="s">
        <v>22612</v>
      </c>
      <c r="K3190" s="122" t="s">
        <v>22613</v>
      </c>
      <c r="L3190" s="124" t="s">
        <v>22614</v>
      </c>
      <c r="M3190" s="122" t="s">
        <v>3154</v>
      </c>
      <c r="N3190" s="122">
        <v>545</v>
      </c>
      <c r="O3190" s="124" t="s">
        <v>22615</v>
      </c>
      <c r="P3190" s="124" t="s">
        <v>22616</v>
      </c>
      <c r="Q3190" s="124" t="s">
        <v>22617</v>
      </c>
      <c r="R3190" s="125">
        <v>43907.859282407408</v>
      </c>
      <c r="S3190" s="125">
        <v>43907.859282407408</v>
      </c>
      <c r="T3190" s="122">
        <v>72</v>
      </c>
      <c r="U3190" s="122" t="s">
        <v>21778</v>
      </c>
      <c r="V3190" s="122" t="s">
        <v>3977</v>
      </c>
      <c r="W3190" s="122" t="s">
        <v>3204</v>
      </c>
      <c r="X3190" s="122" t="s">
        <v>3204</v>
      </c>
      <c r="Y3190" s="122" t="s">
        <v>3158</v>
      </c>
      <c r="Z3190" s="122">
        <v>0</v>
      </c>
      <c r="AA3190" s="122" t="s">
        <v>3158</v>
      </c>
      <c r="AB3190" s="122" t="s">
        <v>3158</v>
      </c>
      <c r="AC3190" s="122" t="s">
        <v>3158</v>
      </c>
      <c r="AD3190" s="122" t="s">
        <v>3158</v>
      </c>
      <c r="AE3190" s="122" t="s">
        <v>3158</v>
      </c>
    </row>
    <row r="3191" spans="1:31" ht="13">
      <c r="A3191" s="122">
        <v>6046</v>
      </c>
      <c r="B3191" s="122" t="s">
        <v>22618</v>
      </c>
      <c r="C3191" s="122" t="s">
        <v>22619</v>
      </c>
      <c r="D3191" s="122" t="s">
        <v>3204</v>
      </c>
      <c r="E3191" s="122">
        <v>2014</v>
      </c>
      <c r="F3191" s="122" t="s">
        <v>3462</v>
      </c>
      <c r="G3191" s="122" t="s">
        <v>5472</v>
      </c>
      <c r="H3191" s="122" t="s">
        <v>3977</v>
      </c>
      <c r="I3191" s="122" t="s">
        <v>3385</v>
      </c>
      <c r="J3191" s="122" t="s">
        <v>22620</v>
      </c>
      <c r="K3191" s="122" t="s">
        <v>22621</v>
      </c>
      <c r="L3191" s="124" t="s">
        <v>22622</v>
      </c>
      <c r="M3191" s="122" t="s">
        <v>3154</v>
      </c>
      <c r="N3191" s="122">
        <v>545</v>
      </c>
      <c r="O3191" s="122" t="s">
        <v>3158</v>
      </c>
      <c r="P3191" s="122" t="s">
        <v>3158</v>
      </c>
      <c r="Q3191" s="122" t="s">
        <v>3158</v>
      </c>
      <c r="R3191" s="125">
        <v>43907.866527777776</v>
      </c>
      <c r="S3191" s="125">
        <v>43907.866527777776</v>
      </c>
      <c r="T3191" s="122">
        <v>60</v>
      </c>
      <c r="U3191" s="122" t="s">
        <v>21808</v>
      </c>
      <c r="V3191" s="122" t="s">
        <v>3977</v>
      </c>
      <c r="W3191" s="122" t="s">
        <v>3204</v>
      </c>
      <c r="X3191" s="122" t="s">
        <v>3204</v>
      </c>
      <c r="Y3191" s="122" t="s">
        <v>3158</v>
      </c>
      <c r="Z3191" s="122">
        <v>0</v>
      </c>
      <c r="AA3191" s="122" t="s">
        <v>3158</v>
      </c>
      <c r="AB3191" s="122" t="s">
        <v>3158</v>
      </c>
      <c r="AC3191" s="122" t="s">
        <v>3158</v>
      </c>
      <c r="AD3191" s="122" t="s">
        <v>3158</v>
      </c>
      <c r="AE3191" s="122" t="s">
        <v>3158</v>
      </c>
    </row>
    <row r="3192" spans="1:31" ht="13">
      <c r="A3192" s="122">
        <v>6047</v>
      </c>
      <c r="B3192" s="122" t="s">
        <v>22623</v>
      </c>
      <c r="C3192" s="122" t="s">
        <v>22624</v>
      </c>
      <c r="D3192" s="122" t="s">
        <v>3204</v>
      </c>
      <c r="E3192" s="122">
        <v>2015</v>
      </c>
      <c r="F3192" s="122" t="s">
        <v>3862</v>
      </c>
      <c r="G3192" s="122" t="s">
        <v>5472</v>
      </c>
      <c r="H3192" s="122" t="s">
        <v>3977</v>
      </c>
      <c r="I3192" s="122" t="s">
        <v>3385</v>
      </c>
      <c r="J3192" s="122" t="s">
        <v>22625</v>
      </c>
      <c r="K3192" s="122" t="s">
        <v>22626</v>
      </c>
      <c r="L3192" s="124" t="s">
        <v>22627</v>
      </c>
      <c r="M3192" s="122" t="s">
        <v>3154</v>
      </c>
      <c r="N3192" s="122">
        <v>545</v>
      </c>
      <c r="O3192" s="122" t="s">
        <v>3158</v>
      </c>
      <c r="P3192" s="122" t="s">
        <v>3158</v>
      </c>
      <c r="Q3192" s="124" t="s">
        <v>22628</v>
      </c>
      <c r="R3192" s="125">
        <v>43907.873402777775</v>
      </c>
      <c r="S3192" s="125">
        <v>43907.873402777775</v>
      </c>
      <c r="T3192" s="122">
        <v>64</v>
      </c>
      <c r="U3192" s="122" t="s">
        <v>15420</v>
      </c>
      <c r="V3192" s="122" t="s">
        <v>3977</v>
      </c>
      <c r="W3192" s="122" t="s">
        <v>3204</v>
      </c>
      <c r="X3192" s="122" t="s">
        <v>3204</v>
      </c>
      <c r="Y3192" s="122" t="s">
        <v>3158</v>
      </c>
      <c r="Z3192" s="122">
        <v>0</v>
      </c>
      <c r="AA3192" s="122" t="s">
        <v>3158</v>
      </c>
      <c r="AB3192" s="122" t="s">
        <v>3158</v>
      </c>
      <c r="AC3192" s="122" t="s">
        <v>3158</v>
      </c>
      <c r="AD3192" s="122" t="s">
        <v>3158</v>
      </c>
      <c r="AE3192" s="122" t="s">
        <v>3158</v>
      </c>
    </row>
    <row r="3193" spans="1:31" ht="13">
      <c r="A3193" s="122">
        <v>6048</v>
      </c>
      <c r="B3193" s="122" t="s">
        <v>22629</v>
      </c>
      <c r="C3193" s="122" t="s">
        <v>22630</v>
      </c>
      <c r="D3193" s="122" t="s">
        <v>3204</v>
      </c>
      <c r="E3193" s="122">
        <v>2018</v>
      </c>
      <c r="F3193" s="122" t="s">
        <v>3401</v>
      </c>
      <c r="G3193" s="122" t="s">
        <v>5472</v>
      </c>
      <c r="H3193" s="122" t="s">
        <v>3977</v>
      </c>
      <c r="I3193" s="122" t="s">
        <v>4340</v>
      </c>
      <c r="J3193" s="122" t="s">
        <v>22631</v>
      </c>
      <c r="K3193" s="122" t="s">
        <v>22632</v>
      </c>
      <c r="L3193" s="124" t="s">
        <v>22633</v>
      </c>
      <c r="M3193" s="122" t="s">
        <v>3154</v>
      </c>
      <c r="N3193" s="122">
        <v>545</v>
      </c>
      <c r="O3193" s="122" t="s">
        <v>3158</v>
      </c>
      <c r="P3193" s="124" t="s">
        <v>22634</v>
      </c>
      <c r="Q3193" s="124" t="s">
        <v>22635</v>
      </c>
      <c r="R3193" s="125">
        <v>43907.889421296299</v>
      </c>
      <c r="S3193" s="125">
        <v>43907.889421296299</v>
      </c>
      <c r="T3193" s="122">
        <v>68</v>
      </c>
      <c r="U3193" s="122" t="s">
        <v>21730</v>
      </c>
      <c r="V3193" s="122" t="s">
        <v>3977</v>
      </c>
      <c r="W3193" s="122" t="s">
        <v>3204</v>
      </c>
      <c r="X3193" s="122" t="s">
        <v>3204</v>
      </c>
      <c r="Y3193" s="122" t="s">
        <v>3158</v>
      </c>
      <c r="Z3193" s="122">
        <v>0</v>
      </c>
      <c r="AA3193" s="122" t="s">
        <v>3158</v>
      </c>
      <c r="AB3193" s="122" t="s">
        <v>3158</v>
      </c>
      <c r="AC3193" s="122" t="s">
        <v>3158</v>
      </c>
      <c r="AD3193" s="122" t="s">
        <v>3158</v>
      </c>
      <c r="AE3193" s="122" t="s">
        <v>3158</v>
      </c>
    </row>
    <row r="3194" spans="1:31" ht="13">
      <c r="A3194" s="122">
        <v>6049</v>
      </c>
      <c r="B3194" s="122" t="s">
        <v>13593</v>
      </c>
      <c r="C3194" s="122" t="s">
        <v>13594</v>
      </c>
      <c r="D3194" s="122" t="s">
        <v>3204</v>
      </c>
      <c r="E3194" s="122">
        <v>2018</v>
      </c>
      <c r="F3194" s="122" t="s">
        <v>3193</v>
      </c>
      <c r="G3194" s="122" t="s">
        <v>5472</v>
      </c>
      <c r="H3194" s="122" t="s">
        <v>3977</v>
      </c>
      <c r="I3194" s="122" t="s">
        <v>4340</v>
      </c>
      <c r="J3194" s="122" t="s">
        <v>22636</v>
      </c>
      <c r="K3194" s="122" t="s">
        <v>13596</v>
      </c>
      <c r="L3194" s="124" t="s">
        <v>13597</v>
      </c>
      <c r="M3194" s="122" t="s">
        <v>3154</v>
      </c>
      <c r="N3194" s="122">
        <v>545</v>
      </c>
      <c r="O3194" s="124" t="s">
        <v>13598</v>
      </c>
      <c r="P3194" s="124" t="s">
        <v>13599</v>
      </c>
      <c r="Q3194" s="124" t="s">
        <v>13600</v>
      </c>
      <c r="R3194" s="125">
        <v>43907.915810185186</v>
      </c>
      <c r="S3194" s="125">
        <v>43907.915810185186</v>
      </c>
      <c r="T3194" s="122">
        <v>72</v>
      </c>
      <c r="U3194" s="122" t="s">
        <v>21778</v>
      </c>
      <c r="V3194" s="122" t="s">
        <v>3977</v>
      </c>
      <c r="W3194" s="122" t="s">
        <v>3204</v>
      </c>
      <c r="X3194" s="122" t="s">
        <v>3204</v>
      </c>
      <c r="Y3194" s="122" t="s">
        <v>3158</v>
      </c>
      <c r="Z3194" s="122">
        <v>0</v>
      </c>
      <c r="AA3194" s="122" t="s">
        <v>3158</v>
      </c>
      <c r="AB3194" s="122" t="s">
        <v>3158</v>
      </c>
      <c r="AC3194" s="122" t="s">
        <v>3158</v>
      </c>
      <c r="AD3194" s="122" t="s">
        <v>3158</v>
      </c>
      <c r="AE3194" s="122" t="s">
        <v>3158</v>
      </c>
    </row>
    <row r="3195" spans="1:31" ht="13">
      <c r="A3195" s="122">
        <v>6050</v>
      </c>
      <c r="B3195" s="122" t="s">
        <v>22637</v>
      </c>
      <c r="C3195" s="122" t="s">
        <v>22638</v>
      </c>
      <c r="D3195" s="122" t="s">
        <v>3204</v>
      </c>
      <c r="E3195" s="122">
        <v>2018</v>
      </c>
      <c r="F3195" s="122" t="s">
        <v>3255</v>
      </c>
      <c r="G3195" s="122" t="s">
        <v>5472</v>
      </c>
      <c r="H3195" s="122" t="s">
        <v>3977</v>
      </c>
      <c r="I3195" s="122" t="s">
        <v>4340</v>
      </c>
      <c r="J3195" s="122" t="s">
        <v>22639</v>
      </c>
      <c r="K3195" s="122" t="s">
        <v>22640</v>
      </c>
      <c r="L3195" s="124" t="s">
        <v>22641</v>
      </c>
      <c r="M3195" s="122" t="s">
        <v>3154</v>
      </c>
      <c r="N3195" s="122">
        <v>545</v>
      </c>
      <c r="O3195" s="124" t="s">
        <v>22642</v>
      </c>
      <c r="P3195" s="122" t="s">
        <v>3158</v>
      </c>
      <c r="Q3195" s="124" t="s">
        <v>22643</v>
      </c>
      <c r="R3195" s="125">
        <v>43907.923368055555</v>
      </c>
      <c r="S3195" s="125">
        <v>43907.923368055555</v>
      </c>
      <c r="T3195" s="122">
        <v>68</v>
      </c>
      <c r="U3195" s="122" t="s">
        <v>21740</v>
      </c>
      <c r="V3195" s="122" t="s">
        <v>3977</v>
      </c>
      <c r="W3195" s="122" t="s">
        <v>3204</v>
      </c>
      <c r="X3195" s="122" t="s">
        <v>3204</v>
      </c>
      <c r="Y3195" s="122" t="s">
        <v>3158</v>
      </c>
      <c r="Z3195" s="122">
        <v>0</v>
      </c>
      <c r="AA3195" s="122" t="s">
        <v>3158</v>
      </c>
      <c r="AB3195" s="122" t="s">
        <v>3158</v>
      </c>
      <c r="AC3195" s="122" t="s">
        <v>3158</v>
      </c>
      <c r="AD3195" s="122" t="s">
        <v>3158</v>
      </c>
      <c r="AE3195" s="122" t="s">
        <v>3158</v>
      </c>
    </row>
    <row r="3196" spans="1:31" ht="13">
      <c r="A3196" s="122">
        <v>6051</v>
      </c>
      <c r="B3196" s="122" t="s">
        <v>22644</v>
      </c>
      <c r="C3196" s="122" t="s">
        <v>22645</v>
      </c>
      <c r="D3196" s="122" t="s">
        <v>3204</v>
      </c>
      <c r="E3196" s="122">
        <v>2018</v>
      </c>
      <c r="F3196" s="122" t="s">
        <v>3462</v>
      </c>
      <c r="G3196" s="122" t="s">
        <v>4637</v>
      </c>
      <c r="H3196" s="122" t="s">
        <v>3977</v>
      </c>
      <c r="I3196" s="122" t="s">
        <v>4340</v>
      </c>
      <c r="J3196" s="122" t="s">
        <v>22646</v>
      </c>
      <c r="K3196" s="122" t="s">
        <v>22647</v>
      </c>
      <c r="L3196" s="124" t="s">
        <v>22648</v>
      </c>
      <c r="M3196" s="122" t="s">
        <v>3154</v>
      </c>
      <c r="N3196" s="122">
        <v>545</v>
      </c>
      <c r="O3196" s="124" t="s">
        <v>22649</v>
      </c>
      <c r="P3196" s="122" t="s">
        <v>3158</v>
      </c>
      <c r="Q3196" s="124" t="s">
        <v>22650</v>
      </c>
      <c r="R3196" s="125">
        <v>43907.931979166664</v>
      </c>
      <c r="S3196" s="125">
        <v>44392.446956018517</v>
      </c>
      <c r="T3196" s="122">
        <v>68</v>
      </c>
      <c r="U3196" s="122" t="s">
        <v>21740</v>
      </c>
      <c r="V3196" s="122" t="s">
        <v>3977</v>
      </c>
      <c r="W3196" s="122" t="s">
        <v>3204</v>
      </c>
      <c r="X3196" s="122" t="s">
        <v>22651</v>
      </c>
      <c r="Y3196" s="122" t="s">
        <v>3158</v>
      </c>
      <c r="Z3196" s="122">
        <v>0</v>
      </c>
      <c r="AA3196" s="122" t="s">
        <v>3158</v>
      </c>
      <c r="AB3196" s="122" t="s">
        <v>3158</v>
      </c>
      <c r="AC3196" s="122" t="s">
        <v>3158</v>
      </c>
      <c r="AD3196" s="122" t="s">
        <v>3158</v>
      </c>
      <c r="AE3196" s="122" t="s">
        <v>3158</v>
      </c>
    </row>
    <row r="3197" spans="1:31" ht="13">
      <c r="A3197" s="122">
        <v>6052</v>
      </c>
      <c r="B3197" s="122" t="s">
        <v>22652</v>
      </c>
      <c r="C3197" s="122" t="s">
        <v>22653</v>
      </c>
      <c r="D3197" s="122" t="s">
        <v>3204</v>
      </c>
      <c r="E3197" s="122">
        <v>2009</v>
      </c>
      <c r="F3197" s="122" t="s">
        <v>3438</v>
      </c>
      <c r="G3197" s="122" t="s">
        <v>5472</v>
      </c>
      <c r="H3197" s="122" t="s">
        <v>3977</v>
      </c>
      <c r="I3197" s="122" t="s">
        <v>3385</v>
      </c>
      <c r="J3197" s="122" t="s">
        <v>22654</v>
      </c>
      <c r="K3197" s="122" t="s">
        <v>22655</v>
      </c>
      <c r="L3197" s="124" t="s">
        <v>22656</v>
      </c>
      <c r="M3197" s="122" t="s">
        <v>3154</v>
      </c>
      <c r="N3197" s="122">
        <v>545</v>
      </c>
      <c r="O3197" s="122" t="s">
        <v>3158</v>
      </c>
      <c r="P3197" s="122" t="s">
        <v>3158</v>
      </c>
      <c r="Q3197" s="122" t="s">
        <v>3158</v>
      </c>
      <c r="R3197" s="125">
        <v>43908.387025462966</v>
      </c>
      <c r="S3197" s="125">
        <v>43908.387025462966</v>
      </c>
      <c r="T3197" s="122">
        <v>60</v>
      </c>
      <c r="U3197" s="122" t="s">
        <v>21808</v>
      </c>
      <c r="V3197" s="122" t="s">
        <v>3977</v>
      </c>
      <c r="W3197" s="122" t="s">
        <v>3204</v>
      </c>
      <c r="X3197" s="122" t="s">
        <v>3204</v>
      </c>
      <c r="Y3197" s="122" t="s">
        <v>3158</v>
      </c>
      <c r="Z3197" s="122">
        <v>0</v>
      </c>
      <c r="AA3197" s="122" t="s">
        <v>3158</v>
      </c>
      <c r="AB3197" s="122" t="s">
        <v>3158</v>
      </c>
      <c r="AC3197" s="122" t="s">
        <v>3158</v>
      </c>
      <c r="AD3197" s="122" t="s">
        <v>3158</v>
      </c>
      <c r="AE3197" s="122" t="s">
        <v>3158</v>
      </c>
    </row>
    <row r="3198" spans="1:31" ht="13">
      <c r="A3198" s="122">
        <v>6053</v>
      </c>
      <c r="B3198" s="122" t="s">
        <v>22657</v>
      </c>
      <c r="C3198" s="122" t="s">
        <v>22658</v>
      </c>
      <c r="D3198" s="122" t="s">
        <v>3204</v>
      </c>
      <c r="E3198" s="122">
        <v>2017</v>
      </c>
      <c r="F3198" s="122" t="s">
        <v>3462</v>
      </c>
      <c r="G3198" s="122" t="s">
        <v>22659</v>
      </c>
      <c r="H3198" s="122" t="s">
        <v>3217</v>
      </c>
      <c r="I3198" s="122" t="s">
        <v>4340</v>
      </c>
      <c r="J3198" s="122" t="s">
        <v>22660</v>
      </c>
      <c r="K3198" s="122" t="s">
        <v>22661</v>
      </c>
      <c r="L3198" s="124" t="s">
        <v>22662</v>
      </c>
      <c r="M3198" s="122" t="s">
        <v>3154</v>
      </c>
      <c r="N3198" s="122">
        <v>545</v>
      </c>
      <c r="O3198" s="124" t="s">
        <v>22663</v>
      </c>
      <c r="P3198" s="124" t="s">
        <v>22664</v>
      </c>
      <c r="Q3198" s="122" t="s">
        <v>3158</v>
      </c>
      <c r="R3198" s="125">
        <v>43909.492997685185</v>
      </c>
      <c r="S3198" s="125">
        <v>43909.492997685185</v>
      </c>
      <c r="T3198" s="122">
        <v>68</v>
      </c>
      <c r="U3198" s="122" t="s">
        <v>21768</v>
      </c>
      <c r="V3198" s="122" t="s">
        <v>3203</v>
      </c>
      <c r="W3198" s="122" t="s">
        <v>3204</v>
      </c>
      <c r="X3198" s="122" t="s">
        <v>22665</v>
      </c>
      <c r="Y3198" s="122" t="s">
        <v>3158</v>
      </c>
      <c r="Z3198" s="122">
        <v>0</v>
      </c>
      <c r="AA3198" s="122" t="s">
        <v>3158</v>
      </c>
      <c r="AB3198" s="122" t="s">
        <v>3158</v>
      </c>
      <c r="AC3198" s="122" t="s">
        <v>3158</v>
      </c>
      <c r="AD3198" s="122" t="s">
        <v>3158</v>
      </c>
      <c r="AE3198" s="122" t="s">
        <v>3158</v>
      </c>
    </row>
    <row r="3199" spans="1:31" ht="13">
      <c r="A3199" s="122">
        <v>6054</v>
      </c>
      <c r="B3199" s="122" t="s">
        <v>22666</v>
      </c>
      <c r="C3199" s="122" t="s">
        <v>22667</v>
      </c>
      <c r="D3199" s="122" t="s">
        <v>3204</v>
      </c>
      <c r="E3199" s="122">
        <v>2017</v>
      </c>
      <c r="F3199" s="122" t="s">
        <v>3401</v>
      </c>
      <c r="G3199" s="122" t="s">
        <v>3471</v>
      </c>
      <c r="H3199" s="122" t="s">
        <v>3217</v>
      </c>
      <c r="I3199" s="122" t="s">
        <v>3385</v>
      </c>
      <c r="J3199" s="122" t="s">
        <v>22668</v>
      </c>
      <c r="K3199" s="122" t="s">
        <v>22669</v>
      </c>
      <c r="L3199" s="124" t="s">
        <v>22670</v>
      </c>
      <c r="M3199" s="122" t="s">
        <v>3154</v>
      </c>
      <c r="N3199" s="122">
        <v>545</v>
      </c>
      <c r="O3199" s="124" t="s">
        <v>22671</v>
      </c>
      <c r="P3199" s="124" t="s">
        <v>22672</v>
      </c>
      <c r="Q3199" s="124" t="s">
        <v>22673</v>
      </c>
      <c r="R3199" s="125">
        <v>43909.497060185182</v>
      </c>
      <c r="S3199" s="125">
        <v>43909.497060185182</v>
      </c>
      <c r="T3199" s="122">
        <v>72</v>
      </c>
      <c r="U3199" s="122" t="s">
        <v>21778</v>
      </c>
      <c r="V3199" s="122" t="s">
        <v>3217</v>
      </c>
      <c r="W3199" s="122" t="s">
        <v>3204</v>
      </c>
      <c r="X3199" s="122" t="s">
        <v>3204</v>
      </c>
      <c r="Y3199" s="122" t="s">
        <v>3158</v>
      </c>
      <c r="Z3199" s="122">
        <v>0</v>
      </c>
      <c r="AA3199" s="122" t="s">
        <v>3158</v>
      </c>
      <c r="AB3199" s="122" t="s">
        <v>3158</v>
      </c>
      <c r="AC3199" s="122" t="s">
        <v>3158</v>
      </c>
      <c r="AD3199" s="122" t="s">
        <v>3158</v>
      </c>
      <c r="AE3199" s="122" t="s">
        <v>3158</v>
      </c>
    </row>
    <row r="3200" spans="1:31" ht="13">
      <c r="A3200" s="122">
        <v>6055</v>
      </c>
      <c r="B3200" s="122" t="s">
        <v>22674</v>
      </c>
      <c r="C3200" s="122" t="s">
        <v>22675</v>
      </c>
      <c r="D3200" s="122" t="s">
        <v>3204</v>
      </c>
      <c r="E3200" s="122">
        <v>2019</v>
      </c>
      <c r="F3200" s="122" t="s">
        <v>3225</v>
      </c>
      <c r="G3200" s="122" t="s">
        <v>3471</v>
      </c>
      <c r="H3200" s="122" t="s">
        <v>3217</v>
      </c>
      <c r="I3200" s="122" t="s">
        <v>4340</v>
      </c>
      <c r="J3200" s="122" t="s">
        <v>22676</v>
      </c>
      <c r="K3200" s="122" t="s">
        <v>22677</v>
      </c>
      <c r="L3200" s="124" t="s">
        <v>22678</v>
      </c>
      <c r="M3200" s="122" t="s">
        <v>3154</v>
      </c>
      <c r="N3200" s="122">
        <v>545</v>
      </c>
      <c r="O3200" s="124" t="s">
        <v>22679</v>
      </c>
      <c r="P3200" s="124" t="s">
        <v>22680</v>
      </c>
      <c r="Q3200" s="124" t="s">
        <v>22681</v>
      </c>
      <c r="R3200" s="125">
        <v>43909.500277777777</v>
      </c>
      <c r="S3200" s="125">
        <v>43909.500277777777</v>
      </c>
      <c r="T3200" s="122">
        <v>72</v>
      </c>
      <c r="U3200" s="122" t="s">
        <v>21778</v>
      </c>
      <c r="V3200" s="122" t="s">
        <v>3217</v>
      </c>
      <c r="W3200" s="122" t="s">
        <v>3204</v>
      </c>
      <c r="X3200" s="122" t="s">
        <v>6379</v>
      </c>
      <c r="Y3200" s="122" t="s">
        <v>3158</v>
      </c>
      <c r="Z3200" s="122">
        <v>0</v>
      </c>
      <c r="AA3200" s="122" t="s">
        <v>3158</v>
      </c>
      <c r="AB3200" s="122" t="s">
        <v>3158</v>
      </c>
      <c r="AC3200" s="122" t="s">
        <v>3158</v>
      </c>
      <c r="AD3200" s="122" t="s">
        <v>3158</v>
      </c>
      <c r="AE3200" s="122" t="s">
        <v>3158</v>
      </c>
    </row>
    <row r="3201" spans="1:31" ht="13">
      <c r="A3201" s="122">
        <v>6056</v>
      </c>
      <c r="B3201" s="122" t="s">
        <v>22682</v>
      </c>
      <c r="C3201" s="122" t="s">
        <v>22683</v>
      </c>
      <c r="D3201" s="122" t="s">
        <v>3146</v>
      </c>
      <c r="E3201" s="122">
        <v>2019</v>
      </c>
      <c r="F3201" s="122" t="s">
        <v>3225</v>
      </c>
      <c r="G3201" s="122" t="s">
        <v>3194</v>
      </c>
      <c r="H3201" s="122" t="s">
        <v>3217</v>
      </c>
      <c r="I3201" s="122" t="s">
        <v>4340</v>
      </c>
      <c r="J3201" s="122" t="s">
        <v>22684</v>
      </c>
      <c r="K3201" s="122" t="s">
        <v>22685</v>
      </c>
      <c r="L3201" s="124" t="s">
        <v>22686</v>
      </c>
      <c r="M3201" s="122" t="s">
        <v>3154</v>
      </c>
      <c r="N3201" s="122">
        <v>545</v>
      </c>
      <c r="O3201" s="124" t="s">
        <v>22687</v>
      </c>
      <c r="P3201" s="122" t="s">
        <v>3158</v>
      </c>
      <c r="Q3201" s="122" t="s">
        <v>3158</v>
      </c>
      <c r="R3201" s="125">
        <v>43909.504594907405</v>
      </c>
      <c r="S3201" s="125">
        <v>44580.378310185188</v>
      </c>
      <c r="T3201" s="122">
        <v>68</v>
      </c>
      <c r="U3201" s="122" t="s">
        <v>22688</v>
      </c>
      <c r="V3201" s="122" t="s">
        <v>3203</v>
      </c>
      <c r="W3201" s="122" t="s">
        <v>3204</v>
      </c>
      <c r="X3201" s="122" t="s">
        <v>3204</v>
      </c>
      <c r="Y3201" s="122" t="s">
        <v>3158</v>
      </c>
      <c r="Z3201" s="122">
        <v>0</v>
      </c>
      <c r="AA3201" s="122" t="s">
        <v>3158</v>
      </c>
      <c r="AB3201" s="122" t="s">
        <v>3158</v>
      </c>
      <c r="AC3201" s="122" t="s">
        <v>3158</v>
      </c>
      <c r="AD3201" s="122" t="s">
        <v>3158</v>
      </c>
      <c r="AE3201" s="122" t="s">
        <v>22689</v>
      </c>
    </row>
    <row r="3202" spans="1:31" ht="13">
      <c r="A3202" s="122">
        <v>6057</v>
      </c>
      <c r="B3202" s="122" t="s">
        <v>22690</v>
      </c>
      <c r="C3202" s="122" t="s">
        <v>22691</v>
      </c>
      <c r="D3202" s="122" t="s">
        <v>3204</v>
      </c>
      <c r="E3202" s="122">
        <v>2018</v>
      </c>
      <c r="F3202" s="122" t="s">
        <v>3401</v>
      </c>
      <c r="G3202" s="122" t="s">
        <v>22659</v>
      </c>
      <c r="H3202" s="122" t="s">
        <v>3195</v>
      </c>
      <c r="I3202" s="122" t="s">
        <v>4340</v>
      </c>
      <c r="J3202" s="122" t="s">
        <v>22692</v>
      </c>
      <c r="K3202" s="122" t="s">
        <v>22693</v>
      </c>
      <c r="L3202" s="124" t="s">
        <v>22694</v>
      </c>
      <c r="M3202" s="122" t="s">
        <v>3154</v>
      </c>
      <c r="N3202" s="122">
        <v>545</v>
      </c>
      <c r="O3202" s="124" t="s">
        <v>22695</v>
      </c>
      <c r="P3202" s="124" t="s">
        <v>22696</v>
      </c>
      <c r="Q3202" s="124" t="s">
        <v>22697</v>
      </c>
      <c r="R3202" s="125">
        <v>43909.5077662037</v>
      </c>
      <c r="S3202" s="125">
        <v>43909.5077662037</v>
      </c>
      <c r="T3202" s="122">
        <v>72</v>
      </c>
      <c r="U3202" s="122" t="s">
        <v>21778</v>
      </c>
      <c r="V3202" s="122" t="s">
        <v>3203</v>
      </c>
      <c r="W3202" s="122" t="s">
        <v>3204</v>
      </c>
      <c r="X3202" s="122" t="s">
        <v>3204</v>
      </c>
      <c r="Y3202" s="122" t="s">
        <v>3158</v>
      </c>
      <c r="Z3202" s="122">
        <v>0</v>
      </c>
      <c r="AA3202" s="122" t="s">
        <v>3158</v>
      </c>
      <c r="AB3202" s="122" t="s">
        <v>3158</v>
      </c>
      <c r="AC3202" s="122" t="s">
        <v>3158</v>
      </c>
      <c r="AD3202" s="122" t="s">
        <v>3158</v>
      </c>
      <c r="AE3202" s="122" t="s">
        <v>3158</v>
      </c>
    </row>
    <row r="3203" spans="1:31" ht="13">
      <c r="A3203" s="122">
        <v>6058</v>
      </c>
      <c r="B3203" s="122" t="s">
        <v>22698</v>
      </c>
      <c r="C3203" s="122" t="s">
        <v>22699</v>
      </c>
      <c r="D3203" s="122" t="s">
        <v>3204</v>
      </c>
      <c r="E3203" s="122">
        <v>2017</v>
      </c>
      <c r="F3203" s="122" t="s">
        <v>3225</v>
      </c>
      <c r="G3203" s="122" t="s">
        <v>3712</v>
      </c>
      <c r="H3203" s="122" t="s">
        <v>3195</v>
      </c>
      <c r="I3203" s="122" t="s">
        <v>4340</v>
      </c>
      <c r="J3203" s="122" t="s">
        <v>22700</v>
      </c>
      <c r="K3203" s="122" t="s">
        <v>22701</v>
      </c>
      <c r="L3203" s="124" t="s">
        <v>22702</v>
      </c>
      <c r="M3203" s="122" t="s">
        <v>3154</v>
      </c>
      <c r="N3203" s="122">
        <v>545</v>
      </c>
      <c r="O3203" s="124" t="s">
        <v>22703</v>
      </c>
      <c r="P3203" s="124" t="s">
        <v>22704</v>
      </c>
      <c r="Q3203" s="124" t="s">
        <v>22705</v>
      </c>
      <c r="R3203" s="125">
        <v>43909.511203703703</v>
      </c>
      <c r="S3203" s="125">
        <v>43909.511203703703</v>
      </c>
      <c r="T3203" s="122">
        <v>72</v>
      </c>
      <c r="U3203" s="122" t="s">
        <v>21778</v>
      </c>
      <c r="V3203" s="122" t="s">
        <v>3195</v>
      </c>
      <c r="W3203" s="122" t="s">
        <v>3204</v>
      </c>
      <c r="X3203" s="122" t="s">
        <v>3204</v>
      </c>
      <c r="Y3203" s="122" t="s">
        <v>3158</v>
      </c>
      <c r="Z3203" s="122">
        <v>0</v>
      </c>
      <c r="AA3203" s="122" t="s">
        <v>3158</v>
      </c>
      <c r="AB3203" s="122" t="s">
        <v>3158</v>
      </c>
      <c r="AC3203" s="122" t="s">
        <v>3158</v>
      </c>
      <c r="AD3203" s="122" t="s">
        <v>3158</v>
      </c>
      <c r="AE3203" s="122" t="s">
        <v>3158</v>
      </c>
    </row>
    <row r="3204" spans="1:31" ht="13">
      <c r="A3204" s="122">
        <v>6059</v>
      </c>
      <c r="B3204" s="122" t="s">
        <v>22706</v>
      </c>
      <c r="C3204" s="122" t="s">
        <v>22707</v>
      </c>
      <c r="D3204" s="122" t="s">
        <v>3204</v>
      </c>
      <c r="E3204" s="122">
        <v>2017</v>
      </c>
      <c r="F3204" s="122" t="s">
        <v>3401</v>
      </c>
      <c r="G3204" s="122" t="s">
        <v>22708</v>
      </c>
      <c r="H3204" s="122" t="s">
        <v>22709</v>
      </c>
      <c r="I3204" s="122" t="s">
        <v>3385</v>
      </c>
      <c r="J3204" s="122" t="s">
        <v>22710</v>
      </c>
      <c r="K3204" s="122" t="s">
        <v>22711</v>
      </c>
      <c r="L3204" s="124" t="s">
        <v>22712</v>
      </c>
      <c r="M3204" s="122" t="s">
        <v>3154</v>
      </c>
      <c r="N3204" s="122">
        <v>545</v>
      </c>
      <c r="O3204" s="124" t="s">
        <v>22713</v>
      </c>
      <c r="P3204" s="122" t="s">
        <v>3158</v>
      </c>
      <c r="Q3204" s="124" t="s">
        <v>22714</v>
      </c>
      <c r="R3204" s="125">
        <v>43909.517384259256</v>
      </c>
      <c r="S3204" s="125">
        <v>43909.517384259256</v>
      </c>
      <c r="T3204" s="122">
        <v>68</v>
      </c>
      <c r="U3204" s="122" t="s">
        <v>21740</v>
      </c>
      <c r="V3204" s="122" t="s">
        <v>22715</v>
      </c>
      <c r="W3204" s="122" t="s">
        <v>3204</v>
      </c>
      <c r="X3204" s="122" t="s">
        <v>3204</v>
      </c>
      <c r="Y3204" s="122" t="s">
        <v>3158</v>
      </c>
      <c r="Z3204" s="122">
        <v>0</v>
      </c>
      <c r="AA3204" s="122" t="s">
        <v>3158</v>
      </c>
      <c r="AB3204" s="122" t="s">
        <v>3158</v>
      </c>
      <c r="AC3204" s="122" t="s">
        <v>3158</v>
      </c>
      <c r="AD3204" s="122" t="s">
        <v>3158</v>
      </c>
      <c r="AE3204" s="122" t="s">
        <v>3158</v>
      </c>
    </row>
    <row r="3205" spans="1:31" ht="13">
      <c r="A3205" s="122">
        <v>6060</v>
      </c>
      <c r="B3205" s="122" t="s">
        <v>22716</v>
      </c>
      <c r="C3205" s="122" t="s">
        <v>22717</v>
      </c>
      <c r="D3205" s="122" t="s">
        <v>3204</v>
      </c>
      <c r="E3205" s="122">
        <v>2019</v>
      </c>
      <c r="F3205" s="122" t="s">
        <v>3862</v>
      </c>
      <c r="G3205" s="122" t="s">
        <v>22061</v>
      </c>
      <c r="H3205" s="122" t="s">
        <v>22718</v>
      </c>
      <c r="I3205" s="122" t="s">
        <v>4340</v>
      </c>
      <c r="J3205" s="122" t="s">
        <v>22719</v>
      </c>
      <c r="K3205" s="122" t="s">
        <v>22720</v>
      </c>
      <c r="L3205" s="124" t="s">
        <v>22721</v>
      </c>
      <c r="M3205" s="122" t="s">
        <v>3154</v>
      </c>
      <c r="N3205" s="122">
        <v>545</v>
      </c>
      <c r="O3205" s="122" t="s">
        <v>3158</v>
      </c>
      <c r="P3205" s="122" t="s">
        <v>3158</v>
      </c>
      <c r="Q3205" s="122" t="s">
        <v>3158</v>
      </c>
      <c r="R3205" s="125">
        <v>43909.520752314813</v>
      </c>
      <c r="S3205" s="125">
        <v>43909.520752314813</v>
      </c>
      <c r="T3205" s="122">
        <v>60</v>
      </c>
      <c r="U3205" s="122" t="s">
        <v>21808</v>
      </c>
      <c r="V3205" s="122" t="s">
        <v>4628</v>
      </c>
      <c r="W3205" s="122" t="s">
        <v>3204</v>
      </c>
      <c r="X3205" s="122" t="s">
        <v>3204</v>
      </c>
      <c r="Y3205" s="122" t="s">
        <v>3158</v>
      </c>
      <c r="Z3205" s="122">
        <v>0</v>
      </c>
      <c r="AA3205" s="122" t="s">
        <v>3158</v>
      </c>
      <c r="AB3205" s="122" t="s">
        <v>3158</v>
      </c>
      <c r="AC3205" s="122" t="s">
        <v>3158</v>
      </c>
      <c r="AD3205" s="122" t="s">
        <v>3158</v>
      </c>
      <c r="AE3205" s="122" t="s">
        <v>3158</v>
      </c>
    </row>
    <row r="3206" spans="1:31" ht="13">
      <c r="A3206" s="122">
        <v>6061</v>
      </c>
      <c r="B3206" s="122" t="s">
        <v>22722</v>
      </c>
      <c r="C3206" s="122" t="s">
        <v>22723</v>
      </c>
      <c r="D3206" s="122" t="s">
        <v>3204</v>
      </c>
      <c r="E3206" s="122">
        <v>2018</v>
      </c>
      <c r="F3206" s="122" t="s">
        <v>3992</v>
      </c>
      <c r="G3206" s="122" t="s">
        <v>21953</v>
      </c>
      <c r="H3206" s="122" t="s">
        <v>3521</v>
      </c>
      <c r="I3206" s="122" t="s">
        <v>4340</v>
      </c>
      <c r="J3206" s="122" t="s">
        <v>22724</v>
      </c>
      <c r="K3206" s="122" t="s">
        <v>22725</v>
      </c>
      <c r="L3206" s="124" t="s">
        <v>22726</v>
      </c>
      <c r="M3206" s="122" t="s">
        <v>3154</v>
      </c>
      <c r="N3206" s="122">
        <v>1371</v>
      </c>
      <c r="O3206" s="124" t="s">
        <v>22727</v>
      </c>
      <c r="P3206" s="122" t="s">
        <v>3158</v>
      </c>
      <c r="Q3206" s="124" t="s">
        <v>22728</v>
      </c>
      <c r="R3206" s="125">
        <v>43911.437465277777</v>
      </c>
      <c r="S3206" s="125">
        <v>43911.437465277777</v>
      </c>
      <c r="T3206" s="122">
        <v>68</v>
      </c>
      <c r="U3206" s="122" t="s">
        <v>21740</v>
      </c>
      <c r="V3206" s="122" t="s">
        <v>3521</v>
      </c>
      <c r="W3206" s="122" t="s">
        <v>3204</v>
      </c>
      <c r="X3206" s="122" t="s">
        <v>21873</v>
      </c>
      <c r="Y3206" s="122" t="s">
        <v>3158</v>
      </c>
      <c r="Z3206" s="122">
        <v>0</v>
      </c>
      <c r="AA3206" s="122" t="s">
        <v>3158</v>
      </c>
      <c r="AB3206" s="122" t="s">
        <v>3158</v>
      </c>
      <c r="AC3206" s="122" t="s">
        <v>3158</v>
      </c>
      <c r="AD3206" s="122" t="s">
        <v>3158</v>
      </c>
      <c r="AE3206" s="122" t="s">
        <v>3158</v>
      </c>
    </row>
    <row r="3207" spans="1:31" ht="13">
      <c r="A3207" s="122">
        <v>6062</v>
      </c>
      <c r="B3207" s="122" t="s">
        <v>22729</v>
      </c>
      <c r="C3207" s="122" t="s">
        <v>22730</v>
      </c>
      <c r="D3207" s="122" t="s">
        <v>3204</v>
      </c>
      <c r="E3207" s="122">
        <v>2019</v>
      </c>
      <c r="F3207" s="122" t="s">
        <v>4665</v>
      </c>
      <c r="G3207" s="122" t="s">
        <v>4637</v>
      </c>
      <c r="H3207" s="122" t="s">
        <v>3977</v>
      </c>
      <c r="I3207" s="122" t="s">
        <v>4340</v>
      </c>
      <c r="J3207" s="122" t="s">
        <v>22731</v>
      </c>
      <c r="K3207" s="122" t="s">
        <v>22732</v>
      </c>
      <c r="L3207" s="124" t="s">
        <v>22733</v>
      </c>
      <c r="M3207" s="122" t="s">
        <v>3154</v>
      </c>
      <c r="N3207" s="122">
        <v>1372</v>
      </c>
      <c r="O3207" s="124" t="s">
        <v>22734</v>
      </c>
      <c r="P3207" s="124" t="s">
        <v>22735</v>
      </c>
      <c r="Q3207" s="124" t="s">
        <v>22736</v>
      </c>
      <c r="R3207" s="125">
        <v>43912.534166666665</v>
      </c>
      <c r="S3207" s="125">
        <v>44897.462430555555</v>
      </c>
      <c r="T3207" s="122">
        <v>72</v>
      </c>
      <c r="U3207" s="122" t="s">
        <v>21778</v>
      </c>
      <c r="V3207" s="122" t="s">
        <v>3977</v>
      </c>
      <c r="W3207" s="122" t="s">
        <v>3204</v>
      </c>
      <c r="X3207" s="122" t="s">
        <v>3204</v>
      </c>
      <c r="Y3207" s="122" t="s">
        <v>3158</v>
      </c>
      <c r="Z3207" s="122">
        <v>0</v>
      </c>
      <c r="AA3207" s="122" t="s">
        <v>3158</v>
      </c>
      <c r="AB3207" s="122" t="s">
        <v>3158</v>
      </c>
      <c r="AC3207" s="122" t="s">
        <v>3158</v>
      </c>
      <c r="AD3207" s="122" t="s">
        <v>3158</v>
      </c>
      <c r="AE3207" s="122" t="s">
        <v>3158</v>
      </c>
    </row>
    <row r="3208" spans="1:31" ht="13">
      <c r="A3208" s="122">
        <v>6063</v>
      </c>
      <c r="B3208" s="122" t="s">
        <v>22737</v>
      </c>
      <c r="C3208" s="122" t="s">
        <v>22738</v>
      </c>
      <c r="D3208" s="122" t="s">
        <v>3204</v>
      </c>
      <c r="E3208" s="122">
        <v>2009</v>
      </c>
      <c r="F3208" s="122" t="s">
        <v>3462</v>
      </c>
      <c r="G3208" s="122" t="s">
        <v>3863</v>
      </c>
      <c r="H3208" s="122" t="s">
        <v>3173</v>
      </c>
      <c r="I3208" s="122" t="s">
        <v>4340</v>
      </c>
      <c r="J3208" s="122" t="s">
        <v>22739</v>
      </c>
      <c r="K3208" s="122" t="s">
        <v>22740</v>
      </c>
      <c r="L3208" s="124" t="s">
        <v>22741</v>
      </c>
      <c r="M3208" s="122" t="s">
        <v>3154</v>
      </c>
      <c r="N3208" s="122">
        <v>545</v>
      </c>
      <c r="O3208" s="124" t="s">
        <v>22742</v>
      </c>
      <c r="P3208" s="122" t="s">
        <v>3158</v>
      </c>
      <c r="Q3208" s="124" t="s">
        <v>22743</v>
      </c>
      <c r="R3208" s="125">
        <v>43913.299976851849</v>
      </c>
      <c r="S3208" s="125">
        <v>43913.299976851849</v>
      </c>
      <c r="T3208" s="122">
        <v>68</v>
      </c>
      <c r="U3208" s="122" t="s">
        <v>21740</v>
      </c>
      <c r="V3208" s="122" t="s">
        <v>3173</v>
      </c>
      <c r="W3208" s="122" t="s">
        <v>3204</v>
      </c>
      <c r="X3208" s="122" t="s">
        <v>3204</v>
      </c>
      <c r="Y3208" s="122" t="s">
        <v>3158</v>
      </c>
      <c r="Z3208" s="122">
        <v>0</v>
      </c>
      <c r="AA3208" s="122" t="s">
        <v>3158</v>
      </c>
      <c r="AB3208" s="122" t="s">
        <v>3158</v>
      </c>
      <c r="AC3208" s="122" t="s">
        <v>3158</v>
      </c>
      <c r="AD3208" s="122" t="s">
        <v>3158</v>
      </c>
      <c r="AE3208" s="122" t="s">
        <v>3158</v>
      </c>
    </row>
    <row r="3209" spans="1:31" ht="13">
      <c r="A3209" s="122">
        <v>6064</v>
      </c>
      <c r="B3209" s="122" t="s">
        <v>22744</v>
      </c>
      <c r="C3209" s="122" t="s">
        <v>22745</v>
      </c>
      <c r="D3209" s="122" t="s">
        <v>3204</v>
      </c>
      <c r="E3209" s="122">
        <v>2017</v>
      </c>
      <c r="F3209" s="122" t="s">
        <v>3862</v>
      </c>
      <c r="G3209" s="122" t="s">
        <v>5472</v>
      </c>
      <c r="H3209" s="122" t="s">
        <v>3977</v>
      </c>
      <c r="I3209" s="122" t="s">
        <v>4340</v>
      </c>
      <c r="J3209" s="122" t="s">
        <v>22746</v>
      </c>
      <c r="K3209" s="122" t="s">
        <v>22747</v>
      </c>
      <c r="L3209" s="124" t="s">
        <v>22748</v>
      </c>
      <c r="M3209" s="122" t="s">
        <v>3154</v>
      </c>
      <c r="N3209" s="122">
        <v>545</v>
      </c>
      <c r="O3209" s="122" t="s">
        <v>3158</v>
      </c>
      <c r="P3209" s="124" t="s">
        <v>22749</v>
      </c>
      <c r="Q3209" s="122" t="s">
        <v>3158</v>
      </c>
      <c r="R3209" s="125">
        <v>43913.303402777776</v>
      </c>
      <c r="S3209" s="125">
        <v>43913.303402777776</v>
      </c>
      <c r="T3209" s="122">
        <v>64</v>
      </c>
      <c r="U3209" s="122" t="s">
        <v>22097</v>
      </c>
      <c r="V3209" s="122" t="s">
        <v>3977</v>
      </c>
      <c r="W3209" s="122" t="s">
        <v>3204</v>
      </c>
      <c r="X3209" s="122" t="s">
        <v>3204</v>
      </c>
      <c r="Y3209" s="122" t="s">
        <v>3158</v>
      </c>
      <c r="Z3209" s="122">
        <v>0</v>
      </c>
      <c r="AA3209" s="122" t="s">
        <v>3158</v>
      </c>
      <c r="AB3209" s="122" t="s">
        <v>3158</v>
      </c>
      <c r="AC3209" s="122" t="s">
        <v>3158</v>
      </c>
      <c r="AD3209" s="122" t="s">
        <v>3158</v>
      </c>
      <c r="AE3209" s="122" t="s">
        <v>3158</v>
      </c>
    </row>
    <row r="3210" spans="1:31" ht="13">
      <c r="A3210" s="122">
        <v>6065</v>
      </c>
      <c r="B3210" s="122" t="s">
        <v>22750</v>
      </c>
      <c r="C3210" s="122" t="s">
        <v>22751</v>
      </c>
      <c r="D3210" s="122" t="s">
        <v>3204</v>
      </c>
      <c r="E3210" s="122">
        <v>2018</v>
      </c>
      <c r="F3210" s="122" t="s">
        <v>3862</v>
      </c>
      <c r="G3210" s="122" t="s">
        <v>5472</v>
      </c>
      <c r="H3210" s="122" t="s">
        <v>3977</v>
      </c>
      <c r="I3210" s="122" t="s">
        <v>4340</v>
      </c>
      <c r="J3210" s="122" t="s">
        <v>22752</v>
      </c>
      <c r="K3210" s="122" t="s">
        <v>22753</v>
      </c>
      <c r="L3210" s="124" t="s">
        <v>22754</v>
      </c>
      <c r="M3210" s="122" t="s">
        <v>3154</v>
      </c>
      <c r="N3210" s="122">
        <v>545</v>
      </c>
      <c r="O3210" s="122" t="s">
        <v>3158</v>
      </c>
      <c r="P3210" s="124" t="s">
        <v>22755</v>
      </c>
      <c r="Q3210" s="124" t="s">
        <v>22756</v>
      </c>
      <c r="R3210" s="125">
        <v>43913.307881944442</v>
      </c>
      <c r="S3210" s="125">
        <v>43913.307881944442</v>
      </c>
      <c r="T3210" s="122">
        <v>68</v>
      </c>
      <c r="U3210" s="122" t="s">
        <v>21730</v>
      </c>
      <c r="V3210" s="122" t="s">
        <v>3977</v>
      </c>
      <c r="W3210" s="122" t="s">
        <v>3204</v>
      </c>
      <c r="X3210" s="122" t="s">
        <v>3204</v>
      </c>
      <c r="Y3210" s="122" t="s">
        <v>3158</v>
      </c>
      <c r="Z3210" s="122">
        <v>0</v>
      </c>
      <c r="AA3210" s="122" t="s">
        <v>3158</v>
      </c>
      <c r="AB3210" s="122" t="s">
        <v>3158</v>
      </c>
      <c r="AC3210" s="122" t="s">
        <v>3158</v>
      </c>
      <c r="AD3210" s="122" t="s">
        <v>3158</v>
      </c>
      <c r="AE3210" s="122" t="s">
        <v>3158</v>
      </c>
    </row>
    <row r="3211" spans="1:31" ht="13">
      <c r="A3211" s="122">
        <v>6066</v>
      </c>
      <c r="B3211" s="122" t="s">
        <v>22757</v>
      </c>
      <c r="C3211" s="122" t="s">
        <v>22758</v>
      </c>
      <c r="D3211" s="122" t="s">
        <v>3204</v>
      </c>
      <c r="E3211" s="122">
        <v>2016</v>
      </c>
      <c r="F3211" s="122" t="s">
        <v>3193</v>
      </c>
      <c r="G3211" s="122" t="s">
        <v>3712</v>
      </c>
      <c r="H3211" s="122" t="s">
        <v>3195</v>
      </c>
      <c r="I3211" s="122" t="s">
        <v>3385</v>
      </c>
      <c r="J3211" s="122" t="s">
        <v>22759</v>
      </c>
      <c r="K3211" s="122" t="s">
        <v>22760</v>
      </c>
      <c r="L3211" s="124" t="s">
        <v>22761</v>
      </c>
      <c r="M3211" s="122" t="s">
        <v>3154</v>
      </c>
      <c r="N3211" s="122">
        <v>545</v>
      </c>
      <c r="O3211" s="124" t="s">
        <v>22762</v>
      </c>
      <c r="P3211" s="122" t="s">
        <v>3158</v>
      </c>
      <c r="Q3211" s="122" t="s">
        <v>3158</v>
      </c>
      <c r="R3211" s="125">
        <v>43915.355694444443</v>
      </c>
      <c r="S3211" s="125">
        <v>43915.355694444443</v>
      </c>
      <c r="T3211" s="122">
        <v>64</v>
      </c>
      <c r="U3211" s="122" t="s">
        <v>22424</v>
      </c>
      <c r="V3211" s="122" t="s">
        <v>3195</v>
      </c>
      <c r="W3211" s="122" t="s">
        <v>3204</v>
      </c>
      <c r="X3211" s="122" t="s">
        <v>3204</v>
      </c>
      <c r="Y3211" s="122" t="s">
        <v>3158</v>
      </c>
      <c r="Z3211" s="122">
        <v>0</v>
      </c>
      <c r="AA3211" s="122" t="s">
        <v>3158</v>
      </c>
      <c r="AB3211" s="122" t="s">
        <v>3158</v>
      </c>
      <c r="AC3211" s="122" t="s">
        <v>3158</v>
      </c>
      <c r="AD3211" s="122" t="s">
        <v>3158</v>
      </c>
      <c r="AE3211" s="122" t="s">
        <v>3158</v>
      </c>
    </row>
    <row r="3212" spans="1:31" ht="13">
      <c r="A3212" s="122">
        <v>6067</v>
      </c>
      <c r="B3212" s="122" t="s">
        <v>22763</v>
      </c>
      <c r="C3212" s="122" t="s">
        <v>22764</v>
      </c>
      <c r="D3212" s="122" t="s">
        <v>3204</v>
      </c>
      <c r="E3212" s="122">
        <v>2019</v>
      </c>
      <c r="F3212" s="122" t="s">
        <v>3302</v>
      </c>
      <c r="G3212" s="122" t="s">
        <v>22765</v>
      </c>
      <c r="H3212" s="122" t="s">
        <v>12050</v>
      </c>
      <c r="I3212" s="122" t="s">
        <v>4340</v>
      </c>
      <c r="J3212" s="122" t="s">
        <v>22766</v>
      </c>
      <c r="K3212" s="122" t="s">
        <v>22767</v>
      </c>
      <c r="L3212" s="124" t="s">
        <v>22768</v>
      </c>
      <c r="M3212" s="122" t="s">
        <v>3154</v>
      </c>
      <c r="N3212" s="122">
        <v>1334</v>
      </c>
      <c r="O3212" s="122" t="s">
        <v>3158</v>
      </c>
      <c r="P3212" s="124" t="s">
        <v>22769</v>
      </c>
      <c r="Q3212" s="124" t="s">
        <v>22770</v>
      </c>
      <c r="R3212" s="125">
        <v>43915.768796296295</v>
      </c>
      <c r="S3212" s="125">
        <v>43915.768796296295</v>
      </c>
      <c r="T3212" s="122">
        <v>68</v>
      </c>
      <c r="U3212" s="122" t="s">
        <v>21730</v>
      </c>
      <c r="V3212" s="122" t="s">
        <v>3217</v>
      </c>
      <c r="W3212" s="122" t="s">
        <v>3204</v>
      </c>
      <c r="X3212" s="122" t="s">
        <v>22771</v>
      </c>
      <c r="Y3212" s="122" t="s">
        <v>3158</v>
      </c>
      <c r="Z3212" s="122">
        <v>0</v>
      </c>
      <c r="AA3212" s="122" t="s">
        <v>3158</v>
      </c>
      <c r="AB3212" s="122" t="s">
        <v>3158</v>
      </c>
      <c r="AC3212" s="122" t="s">
        <v>3158</v>
      </c>
      <c r="AD3212" s="122" t="s">
        <v>3158</v>
      </c>
      <c r="AE3212" s="122" t="s">
        <v>3158</v>
      </c>
    </row>
    <row r="3213" spans="1:31" ht="13">
      <c r="A3213" s="122">
        <v>6068</v>
      </c>
      <c r="B3213" s="122" t="s">
        <v>22763</v>
      </c>
      <c r="C3213" s="122" t="s">
        <v>22764</v>
      </c>
      <c r="D3213" s="122" t="s">
        <v>3204</v>
      </c>
      <c r="E3213" s="122">
        <v>2019</v>
      </c>
      <c r="F3213" s="122" t="s">
        <v>3302</v>
      </c>
      <c r="G3213" s="122" t="s">
        <v>22765</v>
      </c>
      <c r="H3213" s="122" t="s">
        <v>12050</v>
      </c>
      <c r="I3213" s="122" t="s">
        <v>4340</v>
      </c>
      <c r="J3213" s="122" t="s">
        <v>22772</v>
      </c>
      <c r="K3213" s="122" t="s">
        <v>22767</v>
      </c>
      <c r="L3213" s="124" t="s">
        <v>22768</v>
      </c>
      <c r="M3213" s="122" t="s">
        <v>3154</v>
      </c>
      <c r="N3213" s="122">
        <v>1334</v>
      </c>
      <c r="O3213" s="122" t="s">
        <v>3158</v>
      </c>
      <c r="P3213" s="124" t="s">
        <v>22769</v>
      </c>
      <c r="Q3213" s="124" t="s">
        <v>22770</v>
      </c>
      <c r="R3213" s="125">
        <v>43915.768888888888</v>
      </c>
      <c r="S3213" s="125">
        <v>43915.768888888888</v>
      </c>
      <c r="T3213" s="122">
        <v>68</v>
      </c>
      <c r="U3213" s="122" t="s">
        <v>21730</v>
      </c>
      <c r="V3213" s="122" t="s">
        <v>3217</v>
      </c>
      <c r="W3213" s="122" t="s">
        <v>3204</v>
      </c>
      <c r="X3213" s="122" t="s">
        <v>22771</v>
      </c>
      <c r="Y3213" s="122" t="s">
        <v>3158</v>
      </c>
      <c r="Z3213" s="122">
        <v>0</v>
      </c>
      <c r="AA3213" s="122" t="s">
        <v>3158</v>
      </c>
      <c r="AB3213" s="122" t="s">
        <v>3158</v>
      </c>
      <c r="AC3213" s="122" t="s">
        <v>3158</v>
      </c>
      <c r="AD3213" s="122" t="s">
        <v>3158</v>
      </c>
      <c r="AE3213" s="122" t="s">
        <v>3158</v>
      </c>
    </row>
    <row r="3214" spans="1:31" ht="13">
      <c r="A3214" s="122">
        <v>6069</v>
      </c>
      <c r="B3214" s="122" t="s">
        <v>22773</v>
      </c>
      <c r="C3214" s="122" t="s">
        <v>22774</v>
      </c>
      <c r="D3214" s="122" t="s">
        <v>3204</v>
      </c>
      <c r="E3214" s="122">
        <v>2018</v>
      </c>
      <c r="F3214" s="122" t="s">
        <v>3462</v>
      </c>
      <c r="G3214" s="122" t="s">
        <v>3471</v>
      </c>
      <c r="H3214" s="122" t="s">
        <v>3217</v>
      </c>
      <c r="I3214" s="122" t="s">
        <v>4340</v>
      </c>
      <c r="J3214" s="122" t="s">
        <v>22775</v>
      </c>
      <c r="K3214" s="122" t="s">
        <v>22776</v>
      </c>
      <c r="L3214" s="124" t="s">
        <v>22777</v>
      </c>
      <c r="M3214" s="122" t="s">
        <v>3154</v>
      </c>
      <c r="N3214" s="122">
        <v>545</v>
      </c>
      <c r="O3214" s="124" t="s">
        <v>22778</v>
      </c>
      <c r="P3214" s="124" t="s">
        <v>22779</v>
      </c>
      <c r="Q3214" s="122" t="s">
        <v>3158</v>
      </c>
      <c r="R3214" s="125">
        <v>43921.342928240738</v>
      </c>
      <c r="S3214" s="125">
        <v>43921.342928240738</v>
      </c>
      <c r="T3214" s="122">
        <v>68</v>
      </c>
      <c r="U3214" s="122" t="s">
        <v>21768</v>
      </c>
      <c r="V3214" s="122" t="s">
        <v>3217</v>
      </c>
      <c r="W3214" s="122" t="s">
        <v>3204</v>
      </c>
      <c r="X3214" s="122" t="s">
        <v>3204</v>
      </c>
      <c r="Y3214" s="122" t="s">
        <v>3158</v>
      </c>
      <c r="Z3214" s="122">
        <v>0</v>
      </c>
      <c r="AA3214" s="122" t="s">
        <v>3158</v>
      </c>
      <c r="AB3214" s="122" t="s">
        <v>3158</v>
      </c>
      <c r="AC3214" s="122" t="s">
        <v>3158</v>
      </c>
      <c r="AD3214" s="122" t="s">
        <v>3158</v>
      </c>
      <c r="AE3214" s="122" t="s">
        <v>3158</v>
      </c>
    </row>
    <row r="3215" spans="1:31" ht="13">
      <c r="A3215" s="122">
        <v>6070</v>
      </c>
      <c r="B3215" s="122" t="s">
        <v>22780</v>
      </c>
      <c r="C3215" s="122" t="s">
        <v>22781</v>
      </c>
      <c r="D3215" s="122" t="s">
        <v>3204</v>
      </c>
      <c r="E3215" s="122">
        <v>2018</v>
      </c>
      <c r="F3215" s="122" t="s">
        <v>3462</v>
      </c>
      <c r="G3215" s="122" t="s">
        <v>3471</v>
      </c>
      <c r="H3215" s="122" t="s">
        <v>3217</v>
      </c>
      <c r="I3215" s="122" t="s">
        <v>3385</v>
      </c>
      <c r="J3215" s="122" t="s">
        <v>22782</v>
      </c>
      <c r="K3215" s="122" t="s">
        <v>22783</v>
      </c>
      <c r="L3215" s="124" t="s">
        <v>22784</v>
      </c>
      <c r="M3215" s="122" t="s">
        <v>3154</v>
      </c>
      <c r="N3215" s="122">
        <v>545</v>
      </c>
      <c r="O3215" s="122" t="s">
        <v>3158</v>
      </c>
      <c r="P3215" s="124" t="s">
        <v>22785</v>
      </c>
      <c r="Q3215" s="122" t="s">
        <v>3158</v>
      </c>
      <c r="R3215" s="125">
        <v>43921.345590277779</v>
      </c>
      <c r="S3215" s="125">
        <v>43921.345590277779</v>
      </c>
      <c r="T3215" s="122">
        <v>64</v>
      </c>
      <c r="U3215" s="122" t="s">
        <v>22097</v>
      </c>
      <c r="V3215" s="122" t="s">
        <v>3217</v>
      </c>
      <c r="W3215" s="122" t="s">
        <v>3204</v>
      </c>
      <c r="X3215" s="122" t="s">
        <v>3204</v>
      </c>
      <c r="Y3215" s="122" t="s">
        <v>3158</v>
      </c>
      <c r="Z3215" s="122">
        <v>0</v>
      </c>
      <c r="AA3215" s="122" t="s">
        <v>3158</v>
      </c>
      <c r="AB3215" s="122" t="s">
        <v>3158</v>
      </c>
      <c r="AC3215" s="122" t="s">
        <v>3158</v>
      </c>
      <c r="AD3215" s="122" t="s">
        <v>3158</v>
      </c>
      <c r="AE3215" s="122" t="s">
        <v>3158</v>
      </c>
    </row>
    <row r="3216" spans="1:31" ht="13">
      <c r="A3216" s="122">
        <v>6071</v>
      </c>
      <c r="B3216" s="122" t="s">
        <v>22786</v>
      </c>
      <c r="C3216" s="122" t="s">
        <v>22787</v>
      </c>
      <c r="D3216" s="122" t="s">
        <v>3204</v>
      </c>
      <c r="E3216" s="122">
        <v>2019</v>
      </c>
      <c r="F3216" s="122" t="s">
        <v>3462</v>
      </c>
      <c r="G3216" s="122" t="s">
        <v>3471</v>
      </c>
      <c r="H3216" s="122" t="s">
        <v>3217</v>
      </c>
      <c r="I3216" s="122" t="s">
        <v>4340</v>
      </c>
      <c r="J3216" s="122" t="s">
        <v>22788</v>
      </c>
      <c r="K3216" s="122" t="s">
        <v>22789</v>
      </c>
      <c r="L3216" s="124" t="s">
        <v>22790</v>
      </c>
      <c r="M3216" s="122" t="s">
        <v>3154</v>
      </c>
      <c r="N3216" s="122">
        <v>545</v>
      </c>
      <c r="O3216" s="122" t="s">
        <v>3158</v>
      </c>
      <c r="P3216" s="122" t="s">
        <v>3158</v>
      </c>
      <c r="Q3216" s="122" t="s">
        <v>3158</v>
      </c>
      <c r="R3216" s="125">
        <v>43921.349039351851</v>
      </c>
      <c r="S3216" s="125">
        <v>43921.349039351851</v>
      </c>
      <c r="T3216" s="122">
        <v>60</v>
      </c>
      <c r="U3216" s="122" t="s">
        <v>21808</v>
      </c>
      <c r="V3216" s="122" t="s">
        <v>3217</v>
      </c>
      <c r="W3216" s="122" t="s">
        <v>3204</v>
      </c>
      <c r="X3216" s="122" t="s">
        <v>3204</v>
      </c>
      <c r="Y3216" s="122" t="s">
        <v>3158</v>
      </c>
      <c r="Z3216" s="122">
        <v>0</v>
      </c>
      <c r="AA3216" s="122" t="s">
        <v>3158</v>
      </c>
      <c r="AB3216" s="122" t="s">
        <v>3158</v>
      </c>
      <c r="AC3216" s="122" t="s">
        <v>3158</v>
      </c>
      <c r="AD3216" s="122" t="s">
        <v>3158</v>
      </c>
      <c r="AE3216" s="122" t="s">
        <v>3158</v>
      </c>
    </row>
    <row r="3217" spans="1:31" ht="13">
      <c r="A3217" s="122">
        <v>6072</v>
      </c>
      <c r="B3217" s="122" t="s">
        <v>22791</v>
      </c>
      <c r="C3217" s="122" t="s">
        <v>22792</v>
      </c>
      <c r="D3217" s="122" t="s">
        <v>3204</v>
      </c>
      <c r="E3217" s="122">
        <v>2015</v>
      </c>
      <c r="F3217" s="122" t="s">
        <v>3462</v>
      </c>
      <c r="G3217" s="122" t="s">
        <v>3471</v>
      </c>
      <c r="H3217" s="122" t="s">
        <v>3217</v>
      </c>
      <c r="I3217" s="122" t="s">
        <v>3385</v>
      </c>
      <c r="J3217" s="122" t="s">
        <v>22793</v>
      </c>
      <c r="K3217" s="122" t="s">
        <v>22794</v>
      </c>
      <c r="L3217" s="124" t="s">
        <v>22795</v>
      </c>
      <c r="M3217" s="122" t="s">
        <v>3154</v>
      </c>
      <c r="N3217" s="122">
        <v>545</v>
      </c>
      <c r="O3217" s="124" t="s">
        <v>22796</v>
      </c>
      <c r="P3217" s="124" t="s">
        <v>22797</v>
      </c>
      <c r="Q3217" s="124" t="s">
        <v>22798</v>
      </c>
      <c r="R3217" s="125">
        <v>43921.351469907408</v>
      </c>
      <c r="S3217" s="125">
        <v>43921.351469907408</v>
      </c>
      <c r="T3217" s="122">
        <v>72</v>
      </c>
      <c r="U3217" s="122" t="s">
        <v>21778</v>
      </c>
      <c r="V3217" s="122" t="s">
        <v>3217</v>
      </c>
      <c r="W3217" s="122" t="s">
        <v>3204</v>
      </c>
      <c r="X3217" s="122" t="s">
        <v>3204</v>
      </c>
      <c r="Y3217" s="122" t="s">
        <v>3158</v>
      </c>
      <c r="Z3217" s="122">
        <v>0</v>
      </c>
      <c r="AA3217" s="122" t="s">
        <v>3158</v>
      </c>
      <c r="AB3217" s="122" t="s">
        <v>3158</v>
      </c>
      <c r="AC3217" s="122" t="s">
        <v>3158</v>
      </c>
      <c r="AD3217" s="122" t="s">
        <v>3158</v>
      </c>
      <c r="AE3217" s="122" t="s">
        <v>3158</v>
      </c>
    </row>
    <row r="3218" spans="1:31" ht="13">
      <c r="A3218" s="122">
        <v>6073</v>
      </c>
      <c r="B3218" s="122" t="s">
        <v>22799</v>
      </c>
      <c r="C3218" s="122" t="s">
        <v>22800</v>
      </c>
      <c r="D3218" s="122" t="s">
        <v>3204</v>
      </c>
      <c r="E3218" s="122">
        <v>2015</v>
      </c>
      <c r="F3218" s="122" t="s">
        <v>3862</v>
      </c>
      <c r="G3218" s="122" t="s">
        <v>3471</v>
      </c>
      <c r="H3218" s="122" t="s">
        <v>3217</v>
      </c>
      <c r="I3218" s="122" t="s">
        <v>3385</v>
      </c>
      <c r="J3218" s="122" t="s">
        <v>22801</v>
      </c>
      <c r="K3218" s="122" t="s">
        <v>22802</v>
      </c>
      <c r="L3218" s="124" t="s">
        <v>22803</v>
      </c>
      <c r="M3218" s="122" t="s">
        <v>3154</v>
      </c>
      <c r="N3218" s="122">
        <v>545</v>
      </c>
      <c r="O3218" s="122" t="s">
        <v>3158</v>
      </c>
      <c r="P3218" s="124" t="s">
        <v>22804</v>
      </c>
      <c r="Q3218" s="124" t="s">
        <v>22804</v>
      </c>
      <c r="R3218" s="125">
        <v>43921.353726851848</v>
      </c>
      <c r="S3218" s="125">
        <v>43921.353726851848</v>
      </c>
      <c r="T3218" s="122">
        <v>68</v>
      </c>
      <c r="U3218" s="122" t="s">
        <v>21730</v>
      </c>
      <c r="V3218" s="122" t="s">
        <v>3217</v>
      </c>
      <c r="W3218" s="122" t="s">
        <v>3204</v>
      </c>
      <c r="X3218" s="122" t="s">
        <v>3204</v>
      </c>
      <c r="Y3218" s="122" t="s">
        <v>3158</v>
      </c>
      <c r="Z3218" s="122">
        <v>0</v>
      </c>
      <c r="AA3218" s="122" t="s">
        <v>3158</v>
      </c>
      <c r="AB3218" s="122" t="s">
        <v>3158</v>
      </c>
      <c r="AC3218" s="122" t="s">
        <v>3158</v>
      </c>
      <c r="AD3218" s="122" t="s">
        <v>3158</v>
      </c>
      <c r="AE3218" s="122" t="s">
        <v>3158</v>
      </c>
    </row>
    <row r="3219" spans="1:31" ht="13">
      <c r="A3219" s="122">
        <v>6074</v>
      </c>
      <c r="B3219" s="122" t="s">
        <v>22805</v>
      </c>
      <c r="C3219" s="122" t="s">
        <v>22806</v>
      </c>
      <c r="D3219" s="122" t="s">
        <v>3204</v>
      </c>
      <c r="E3219" s="122">
        <v>2017</v>
      </c>
      <c r="F3219" s="122" t="s">
        <v>3302</v>
      </c>
      <c r="G3219" s="122" t="s">
        <v>3471</v>
      </c>
      <c r="H3219" s="122" t="s">
        <v>3217</v>
      </c>
      <c r="I3219" s="122" t="s">
        <v>3385</v>
      </c>
      <c r="J3219" s="122" t="s">
        <v>22807</v>
      </c>
      <c r="K3219" s="122" t="s">
        <v>22808</v>
      </c>
      <c r="L3219" s="124" t="s">
        <v>22809</v>
      </c>
      <c r="M3219" s="122" t="s">
        <v>3154</v>
      </c>
      <c r="N3219" s="122">
        <v>545</v>
      </c>
      <c r="O3219" s="122" t="s">
        <v>3158</v>
      </c>
      <c r="P3219" s="124" t="s">
        <v>22810</v>
      </c>
      <c r="Q3219" s="124" t="s">
        <v>22811</v>
      </c>
      <c r="R3219" s="125">
        <v>43921.355763888889</v>
      </c>
      <c r="S3219" s="125">
        <v>43921.355763888889</v>
      </c>
      <c r="T3219" s="122">
        <v>68</v>
      </c>
      <c r="U3219" s="122" t="s">
        <v>21730</v>
      </c>
      <c r="V3219" s="122" t="s">
        <v>3217</v>
      </c>
      <c r="W3219" s="122" t="s">
        <v>3204</v>
      </c>
      <c r="X3219" s="122" t="s">
        <v>3204</v>
      </c>
      <c r="Y3219" s="122" t="s">
        <v>3158</v>
      </c>
      <c r="Z3219" s="122">
        <v>0</v>
      </c>
      <c r="AA3219" s="122" t="s">
        <v>3158</v>
      </c>
      <c r="AB3219" s="122" t="s">
        <v>3158</v>
      </c>
      <c r="AC3219" s="122" t="s">
        <v>3158</v>
      </c>
      <c r="AD3219" s="122" t="s">
        <v>3158</v>
      </c>
      <c r="AE3219" s="122" t="s">
        <v>3158</v>
      </c>
    </row>
    <row r="3220" spans="1:31" ht="13">
      <c r="A3220" s="122">
        <v>6075</v>
      </c>
      <c r="B3220" s="122" t="s">
        <v>7400</v>
      </c>
      <c r="C3220" s="122" t="s">
        <v>22812</v>
      </c>
      <c r="D3220" s="122" t="s">
        <v>3204</v>
      </c>
      <c r="E3220" s="122">
        <v>2010</v>
      </c>
      <c r="F3220" s="122" t="s">
        <v>3225</v>
      </c>
      <c r="G3220" s="122" t="s">
        <v>21961</v>
      </c>
      <c r="H3220" s="122" t="s">
        <v>3173</v>
      </c>
      <c r="I3220" s="122" t="s">
        <v>3385</v>
      </c>
      <c r="J3220" s="122" t="s">
        <v>22813</v>
      </c>
      <c r="K3220" s="122" t="s">
        <v>22814</v>
      </c>
      <c r="L3220" s="124" t="s">
        <v>22815</v>
      </c>
      <c r="M3220" s="122" t="s">
        <v>3154</v>
      </c>
      <c r="N3220" s="122">
        <v>545</v>
      </c>
      <c r="O3220" s="124" t="s">
        <v>22816</v>
      </c>
      <c r="P3220" s="124" t="s">
        <v>22817</v>
      </c>
      <c r="Q3220" s="124" t="s">
        <v>22818</v>
      </c>
      <c r="R3220" s="125">
        <v>43921.407731481479</v>
      </c>
      <c r="S3220" s="125">
        <v>43921.407731481479</v>
      </c>
      <c r="T3220" s="122">
        <v>72</v>
      </c>
      <c r="U3220" s="122" t="s">
        <v>21778</v>
      </c>
      <c r="V3220" s="122" t="s">
        <v>3173</v>
      </c>
      <c r="W3220" s="122" t="s">
        <v>3204</v>
      </c>
      <c r="X3220" s="122" t="s">
        <v>3204</v>
      </c>
      <c r="Y3220" s="122" t="s">
        <v>3158</v>
      </c>
      <c r="Z3220" s="122">
        <v>0</v>
      </c>
      <c r="AA3220" s="122" t="s">
        <v>3158</v>
      </c>
      <c r="AB3220" s="122" t="s">
        <v>3158</v>
      </c>
      <c r="AC3220" s="122" t="s">
        <v>3158</v>
      </c>
      <c r="AD3220" s="122" t="s">
        <v>3158</v>
      </c>
      <c r="AE3220" s="122" t="s">
        <v>3158</v>
      </c>
    </row>
    <row r="3221" spans="1:31" ht="13">
      <c r="A3221" s="122">
        <v>6076</v>
      </c>
      <c r="B3221" s="122" t="s">
        <v>22819</v>
      </c>
      <c r="C3221" s="122" t="s">
        <v>22820</v>
      </c>
      <c r="D3221" s="122" t="s">
        <v>3204</v>
      </c>
      <c r="E3221" s="122">
        <v>2019</v>
      </c>
      <c r="F3221" s="122" t="s">
        <v>3255</v>
      </c>
      <c r="G3221" s="122" t="s">
        <v>3471</v>
      </c>
      <c r="H3221" s="122" t="s">
        <v>3217</v>
      </c>
      <c r="I3221" s="122" t="s">
        <v>4340</v>
      </c>
      <c r="J3221" s="122" t="s">
        <v>22821</v>
      </c>
      <c r="K3221" s="122" t="s">
        <v>22822</v>
      </c>
      <c r="L3221" s="124" t="s">
        <v>22823</v>
      </c>
      <c r="M3221" s="122" t="s">
        <v>3154</v>
      </c>
      <c r="N3221" s="122">
        <v>545</v>
      </c>
      <c r="O3221" s="124" t="s">
        <v>22824</v>
      </c>
      <c r="P3221" s="124" t="s">
        <v>22825</v>
      </c>
      <c r="Q3221" s="124" t="s">
        <v>22826</v>
      </c>
      <c r="R3221" s="125">
        <v>43923.590636574074</v>
      </c>
      <c r="S3221" s="125">
        <v>43923.590636574074</v>
      </c>
      <c r="T3221" s="122">
        <v>72</v>
      </c>
      <c r="U3221" s="122" t="s">
        <v>21778</v>
      </c>
      <c r="V3221" s="122" t="s">
        <v>3217</v>
      </c>
      <c r="W3221" s="122" t="s">
        <v>3204</v>
      </c>
      <c r="X3221" s="122" t="s">
        <v>3204</v>
      </c>
      <c r="Y3221" s="122" t="s">
        <v>3158</v>
      </c>
      <c r="Z3221" s="122">
        <v>0</v>
      </c>
      <c r="AA3221" s="122" t="s">
        <v>3158</v>
      </c>
      <c r="AB3221" s="122" t="s">
        <v>3158</v>
      </c>
      <c r="AC3221" s="122" t="s">
        <v>3158</v>
      </c>
      <c r="AD3221" s="122" t="s">
        <v>3158</v>
      </c>
      <c r="AE3221" s="122" t="s">
        <v>3158</v>
      </c>
    </row>
    <row r="3222" spans="1:31" ht="13">
      <c r="A3222" s="122">
        <v>6077</v>
      </c>
      <c r="B3222" s="122" t="s">
        <v>22827</v>
      </c>
      <c r="C3222" s="122" t="s">
        <v>22828</v>
      </c>
      <c r="D3222" s="122" t="s">
        <v>3204</v>
      </c>
      <c r="E3222" s="122">
        <v>2014</v>
      </c>
      <c r="F3222" s="122" t="s">
        <v>3302</v>
      </c>
      <c r="G3222" s="122" t="s">
        <v>3791</v>
      </c>
      <c r="H3222" s="122" t="s">
        <v>3173</v>
      </c>
      <c r="I3222" s="122" t="s">
        <v>3385</v>
      </c>
      <c r="J3222" s="122" t="s">
        <v>22829</v>
      </c>
      <c r="K3222" s="122" t="s">
        <v>22830</v>
      </c>
      <c r="L3222" s="124" t="s">
        <v>22831</v>
      </c>
      <c r="M3222" s="122" t="s">
        <v>3154</v>
      </c>
      <c r="N3222" s="122">
        <v>545</v>
      </c>
      <c r="O3222" s="124" t="s">
        <v>22832</v>
      </c>
      <c r="P3222" s="124" t="s">
        <v>22833</v>
      </c>
      <c r="Q3222" s="124" t="s">
        <v>22834</v>
      </c>
      <c r="R3222" s="125">
        <v>43923.593171296299</v>
      </c>
      <c r="S3222" s="125">
        <v>43923.593171296299</v>
      </c>
      <c r="T3222" s="122">
        <v>72</v>
      </c>
      <c r="U3222" s="122" t="s">
        <v>21778</v>
      </c>
      <c r="V3222" s="122" t="s">
        <v>3173</v>
      </c>
      <c r="W3222" s="122" t="s">
        <v>3204</v>
      </c>
      <c r="X3222" s="122" t="s">
        <v>22141</v>
      </c>
      <c r="Y3222" s="122" t="s">
        <v>3158</v>
      </c>
      <c r="Z3222" s="122">
        <v>0</v>
      </c>
      <c r="AA3222" s="122" t="s">
        <v>3158</v>
      </c>
      <c r="AB3222" s="122" t="s">
        <v>3158</v>
      </c>
      <c r="AC3222" s="122" t="s">
        <v>3158</v>
      </c>
      <c r="AD3222" s="122" t="s">
        <v>3158</v>
      </c>
      <c r="AE3222" s="122" t="s">
        <v>3158</v>
      </c>
    </row>
    <row r="3223" spans="1:31" ht="13">
      <c r="A3223" s="122">
        <v>6078</v>
      </c>
      <c r="B3223" s="122" t="s">
        <v>22835</v>
      </c>
      <c r="C3223" s="122" t="s">
        <v>22836</v>
      </c>
      <c r="D3223" s="122" t="s">
        <v>3204</v>
      </c>
      <c r="E3223" s="122">
        <v>2010</v>
      </c>
      <c r="F3223" s="122" t="s">
        <v>3255</v>
      </c>
      <c r="G3223" s="122" t="s">
        <v>21961</v>
      </c>
      <c r="H3223" s="122" t="s">
        <v>3173</v>
      </c>
      <c r="I3223" s="122" t="s">
        <v>3385</v>
      </c>
      <c r="J3223" s="122" t="s">
        <v>22837</v>
      </c>
      <c r="K3223" s="122" t="s">
        <v>22838</v>
      </c>
      <c r="L3223" s="124" t="s">
        <v>22839</v>
      </c>
      <c r="M3223" s="122" t="s">
        <v>3154</v>
      </c>
      <c r="N3223" s="122">
        <v>545</v>
      </c>
      <c r="O3223" s="124" t="s">
        <v>22840</v>
      </c>
      <c r="P3223" s="124" t="s">
        <v>22841</v>
      </c>
      <c r="Q3223" s="122" t="s">
        <v>3158</v>
      </c>
      <c r="R3223" s="125">
        <v>43923.621759259258</v>
      </c>
      <c r="S3223" s="125">
        <v>43923.621759259258</v>
      </c>
      <c r="T3223" s="122">
        <v>68</v>
      </c>
      <c r="U3223" s="122" t="s">
        <v>21768</v>
      </c>
      <c r="V3223" s="122" t="s">
        <v>3173</v>
      </c>
      <c r="W3223" s="122" t="s">
        <v>3204</v>
      </c>
      <c r="X3223" s="122" t="s">
        <v>3204</v>
      </c>
      <c r="Y3223" s="122" t="s">
        <v>3158</v>
      </c>
      <c r="Z3223" s="122">
        <v>0</v>
      </c>
      <c r="AA3223" s="122" t="s">
        <v>3158</v>
      </c>
      <c r="AB3223" s="122" t="s">
        <v>3158</v>
      </c>
      <c r="AC3223" s="122" t="s">
        <v>3158</v>
      </c>
      <c r="AD3223" s="122" t="s">
        <v>3158</v>
      </c>
      <c r="AE3223" s="122" t="s">
        <v>3158</v>
      </c>
    </row>
    <row r="3224" spans="1:31" ht="13">
      <c r="A3224" s="122">
        <v>6079</v>
      </c>
      <c r="B3224" s="122" t="s">
        <v>22842</v>
      </c>
      <c r="C3224" s="122" t="s">
        <v>22843</v>
      </c>
      <c r="D3224" s="122" t="s">
        <v>3204</v>
      </c>
      <c r="E3224" s="122">
        <v>2019</v>
      </c>
      <c r="F3224" s="122" t="s">
        <v>3160</v>
      </c>
      <c r="G3224" s="122" t="s">
        <v>3471</v>
      </c>
      <c r="H3224" s="122" t="s">
        <v>3217</v>
      </c>
      <c r="I3224" s="122" t="s">
        <v>4340</v>
      </c>
      <c r="J3224" s="122" t="s">
        <v>22844</v>
      </c>
      <c r="K3224" s="122" t="s">
        <v>22845</v>
      </c>
      <c r="L3224" s="124" t="s">
        <v>22846</v>
      </c>
      <c r="M3224" s="122" t="s">
        <v>3154</v>
      </c>
      <c r="N3224" s="122">
        <v>1384</v>
      </c>
      <c r="O3224" s="122" t="s">
        <v>3158</v>
      </c>
      <c r="P3224" s="124" t="s">
        <v>22847</v>
      </c>
      <c r="Q3224" s="124" t="s">
        <v>22848</v>
      </c>
      <c r="R3224" s="125">
        <v>43926.406006944446</v>
      </c>
      <c r="S3224" s="125">
        <v>43926.406006944446</v>
      </c>
      <c r="T3224" s="122">
        <v>68</v>
      </c>
      <c r="U3224" s="122" t="s">
        <v>21730</v>
      </c>
      <c r="V3224" s="122" t="s">
        <v>3217</v>
      </c>
      <c r="W3224" s="122" t="s">
        <v>3204</v>
      </c>
      <c r="X3224" s="122" t="s">
        <v>22481</v>
      </c>
      <c r="Y3224" s="122" t="s">
        <v>3158</v>
      </c>
      <c r="Z3224" s="122">
        <v>0</v>
      </c>
      <c r="AA3224" s="122" t="s">
        <v>3158</v>
      </c>
      <c r="AB3224" s="122" t="s">
        <v>3158</v>
      </c>
      <c r="AC3224" s="122" t="s">
        <v>3158</v>
      </c>
      <c r="AD3224" s="122" t="s">
        <v>3158</v>
      </c>
      <c r="AE3224" s="122" t="s">
        <v>3158</v>
      </c>
    </row>
    <row r="3225" spans="1:31" ht="13">
      <c r="A3225" s="122">
        <v>6080</v>
      </c>
      <c r="B3225" s="122" t="s">
        <v>22849</v>
      </c>
      <c r="C3225" s="122" t="s">
        <v>22850</v>
      </c>
      <c r="D3225" s="122" t="s">
        <v>3204</v>
      </c>
      <c r="E3225" s="122">
        <v>2019</v>
      </c>
      <c r="F3225" s="122" t="s">
        <v>3401</v>
      </c>
      <c r="G3225" s="122" t="s">
        <v>21796</v>
      </c>
      <c r="H3225" s="122" t="s">
        <v>3384</v>
      </c>
      <c r="I3225" s="122" t="s">
        <v>4340</v>
      </c>
      <c r="J3225" s="122" t="s">
        <v>22851</v>
      </c>
      <c r="K3225" s="122" t="s">
        <v>22852</v>
      </c>
      <c r="L3225" s="124" t="s">
        <v>22853</v>
      </c>
      <c r="M3225" s="122" t="s">
        <v>3154</v>
      </c>
      <c r="N3225" s="122">
        <v>1383</v>
      </c>
      <c r="O3225" s="124" t="s">
        <v>22854</v>
      </c>
      <c r="P3225" s="122" t="s">
        <v>3158</v>
      </c>
      <c r="Q3225" s="124" t="s">
        <v>22855</v>
      </c>
      <c r="R3225" s="125">
        <v>43927.641608796293</v>
      </c>
      <c r="S3225" s="125">
        <v>43927.641608796293</v>
      </c>
      <c r="T3225" s="122">
        <v>68</v>
      </c>
      <c r="U3225" s="122" t="s">
        <v>21740</v>
      </c>
      <c r="V3225" s="122" t="s">
        <v>3384</v>
      </c>
      <c r="W3225" s="122" t="s">
        <v>3204</v>
      </c>
      <c r="X3225" s="122" t="s">
        <v>16067</v>
      </c>
      <c r="Y3225" s="122" t="s">
        <v>3158</v>
      </c>
      <c r="Z3225" s="122">
        <v>0</v>
      </c>
      <c r="AA3225" s="122" t="s">
        <v>3158</v>
      </c>
      <c r="AB3225" s="122" t="s">
        <v>3158</v>
      </c>
      <c r="AC3225" s="122" t="s">
        <v>3158</v>
      </c>
      <c r="AD3225" s="122" t="s">
        <v>3158</v>
      </c>
      <c r="AE3225" s="122" t="s">
        <v>3158</v>
      </c>
    </row>
    <row r="3226" spans="1:31" ht="13">
      <c r="A3226" s="122">
        <v>6081</v>
      </c>
      <c r="B3226" s="122" t="s">
        <v>22856</v>
      </c>
      <c r="C3226" s="122" t="s">
        <v>22857</v>
      </c>
      <c r="D3226" s="122" t="s">
        <v>3204</v>
      </c>
      <c r="E3226" s="122">
        <v>2018</v>
      </c>
      <c r="F3226" s="122" t="s">
        <v>3401</v>
      </c>
      <c r="G3226" s="122" t="s">
        <v>22858</v>
      </c>
      <c r="H3226" s="122" t="s">
        <v>4207</v>
      </c>
      <c r="I3226" s="122" t="s">
        <v>4340</v>
      </c>
      <c r="J3226" s="122" t="s">
        <v>22859</v>
      </c>
      <c r="K3226" s="122" t="s">
        <v>22860</v>
      </c>
      <c r="L3226" s="124" t="s">
        <v>22861</v>
      </c>
      <c r="M3226" s="122" t="s">
        <v>3154</v>
      </c>
      <c r="N3226" s="122">
        <v>545</v>
      </c>
      <c r="O3226" s="122" t="s">
        <v>3158</v>
      </c>
      <c r="P3226" s="122" t="s">
        <v>3158</v>
      </c>
      <c r="Q3226" s="122" t="s">
        <v>3158</v>
      </c>
      <c r="R3226" s="125">
        <v>43928.521423611113</v>
      </c>
      <c r="S3226" s="125">
        <v>43928.521423611113</v>
      </c>
      <c r="T3226" s="122">
        <v>60</v>
      </c>
      <c r="U3226" s="122" t="s">
        <v>21808</v>
      </c>
      <c r="V3226" s="122" t="s">
        <v>4207</v>
      </c>
      <c r="W3226" s="122" t="s">
        <v>3204</v>
      </c>
      <c r="X3226" s="122" t="s">
        <v>3204</v>
      </c>
      <c r="Y3226" s="122" t="s">
        <v>3158</v>
      </c>
      <c r="Z3226" s="122">
        <v>0</v>
      </c>
      <c r="AA3226" s="122" t="s">
        <v>3158</v>
      </c>
      <c r="AB3226" s="122" t="s">
        <v>3158</v>
      </c>
      <c r="AC3226" s="122" t="s">
        <v>3158</v>
      </c>
      <c r="AD3226" s="122" t="s">
        <v>3158</v>
      </c>
      <c r="AE3226" s="122" t="s">
        <v>3158</v>
      </c>
    </row>
    <row r="3227" spans="1:31" ht="13">
      <c r="A3227" s="122">
        <v>6082</v>
      </c>
      <c r="B3227" s="122" t="s">
        <v>22862</v>
      </c>
      <c r="C3227" s="122" t="s">
        <v>22863</v>
      </c>
      <c r="D3227" s="122" t="s">
        <v>3204</v>
      </c>
      <c r="E3227" s="122">
        <v>2020</v>
      </c>
      <c r="F3227" s="122" t="s">
        <v>5033</v>
      </c>
      <c r="G3227" s="122" t="s">
        <v>22864</v>
      </c>
      <c r="H3227" s="122" t="s">
        <v>3521</v>
      </c>
      <c r="I3227" s="122" t="s">
        <v>4340</v>
      </c>
      <c r="J3227" s="122" t="s">
        <v>22865</v>
      </c>
      <c r="K3227" s="122" t="s">
        <v>22866</v>
      </c>
      <c r="L3227" s="124" t="s">
        <v>22867</v>
      </c>
      <c r="M3227" s="122" t="s">
        <v>3154</v>
      </c>
      <c r="N3227" s="122">
        <v>1385</v>
      </c>
      <c r="O3227" s="124" t="s">
        <v>22868</v>
      </c>
      <c r="P3227" s="122" t="s">
        <v>3158</v>
      </c>
      <c r="Q3227" s="122" t="s">
        <v>3158</v>
      </c>
      <c r="R3227" s="125">
        <v>43928.601643518516</v>
      </c>
      <c r="S3227" s="125">
        <v>43928.601643518516</v>
      </c>
      <c r="T3227" s="122">
        <v>64</v>
      </c>
      <c r="U3227" s="122" t="s">
        <v>22424</v>
      </c>
      <c r="V3227" s="122" t="s">
        <v>3521</v>
      </c>
      <c r="W3227" s="122" t="s">
        <v>3204</v>
      </c>
      <c r="X3227" s="122" t="s">
        <v>22869</v>
      </c>
      <c r="Y3227" s="122" t="s">
        <v>3158</v>
      </c>
      <c r="Z3227" s="122">
        <v>0</v>
      </c>
      <c r="AA3227" s="122" t="s">
        <v>3158</v>
      </c>
      <c r="AB3227" s="122" t="s">
        <v>3158</v>
      </c>
      <c r="AC3227" s="122" t="s">
        <v>3158</v>
      </c>
      <c r="AD3227" s="122" t="s">
        <v>3158</v>
      </c>
      <c r="AE3227" s="122" t="s">
        <v>3158</v>
      </c>
    </row>
    <row r="3228" spans="1:31" ht="13">
      <c r="A3228" s="122">
        <v>6083</v>
      </c>
      <c r="B3228" s="122" t="s">
        <v>22870</v>
      </c>
      <c r="C3228" s="122" t="s">
        <v>22871</v>
      </c>
      <c r="D3228" s="122" t="s">
        <v>3204</v>
      </c>
      <c r="E3228" s="122">
        <v>2019</v>
      </c>
      <c r="F3228" s="122" t="s">
        <v>4665</v>
      </c>
      <c r="G3228" s="122" t="s">
        <v>21742</v>
      </c>
      <c r="H3228" s="122" t="s">
        <v>101</v>
      </c>
      <c r="I3228" s="122" t="s">
        <v>4340</v>
      </c>
      <c r="J3228" s="122" t="s">
        <v>22872</v>
      </c>
      <c r="K3228" s="122" t="s">
        <v>22873</v>
      </c>
      <c r="L3228" s="124" t="s">
        <v>22874</v>
      </c>
      <c r="M3228" s="122" t="s">
        <v>3154</v>
      </c>
      <c r="N3228" s="122">
        <v>1386</v>
      </c>
      <c r="O3228" s="124" t="s">
        <v>22875</v>
      </c>
      <c r="P3228" s="124" t="s">
        <v>22876</v>
      </c>
      <c r="Q3228" s="124" t="s">
        <v>22877</v>
      </c>
      <c r="R3228" s="125">
        <v>43928.803067129629</v>
      </c>
      <c r="S3228" s="125">
        <v>43928.803067129629</v>
      </c>
      <c r="T3228" s="122">
        <v>72</v>
      </c>
      <c r="U3228" s="122" t="s">
        <v>21778</v>
      </c>
      <c r="V3228" s="122" t="s">
        <v>101</v>
      </c>
      <c r="W3228" s="122" t="s">
        <v>3204</v>
      </c>
      <c r="X3228" s="122" t="s">
        <v>16067</v>
      </c>
      <c r="Y3228" s="122" t="s">
        <v>3158</v>
      </c>
      <c r="Z3228" s="122">
        <v>0</v>
      </c>
      <c r="AA3228" s="122" t="s">
        <v>3158</v>
      </c>
      <c r="AB3228" s="122" t="s">
        <v>3158</v>
      </c>
      <c r="AC3228" s="122" t="s">
        <v>3158</v>
      </c>
      <c r="AD3228" s="122" t="s">
        <v>3158</v>
      </c>
      <c r="AE3228" s="122" t="s">
        <v>3158</v>
      </c>
    </row>
    <row r="3229" spans="1:31" ht="13">
      <c r="A3229" s="122">
        <v>6084</v>
      </c>
      <c r="B3229" s="122" t="s">
        <v>22878</v>
      </c>
      <c r="C3229" s="122" t="s">
        <v>22879</v>
      </c>
      <c r="D3229" s="122" t="s">
        <v>3204</v>
      </c>
      <c r="E3229" s="122">
        <v>2018</v>
      </c>
      <c r="F3229" s="122" t="s">
        <v>3401</v>
      </c>
      <c r="G3229" s="122" t="s">
        <v>3712</v>
      </c>
      <c r="H3229" s="122" t="s">
        <v>3195</v>
      </c>
      <c r="I3229" s="122" t="s">
        <v>4340</v>
      </c>
      <c r="J3229" s="122" t="s">
        <v>22880</v>
      </c>
      <c r="K3229" s="122" t="s">
        <v>22881</v>
      </c>
      <c r="L3229" s="124" t="s">
        <v>22882</v>
      </c>
      <c r="M3229" s="122" t="s">
        <v>3154</v>
      </c>
      <c r="N3229" s="122">
        <v>545</v>
      </c>
      <c r="O3229" s="124" t="s">
        <v>22883</v>
      </c>
      <c r="P3229" s="124" t="s">
        <v>22884</v>
      </c>
      <c r="Q3229" s="124" t="s">
        <v>22885</v>
      </c>
      <c r="R3229" s="125">
        <v>43929.513460648152</v>
      </c>
      <c r="S3229" s="125">
        <v>43929.513460648152</v>
      </c>
      <c r="T3229" s="122">
        <v>72</v>
      </c>
      <c r="U3229" s="122" t="s">
        <v>21778</v>
      </c>
      <c r="V3229" s="122" t="s">
        <v>3195</v>
      </c>
      <c r="W3229" s="122" t="s">
        <v>3204</v>
      </c>
      <c r="X3229" s="122" t="s">
        <v>3204</v>
      </c>
      <c r="Y3229" s="122" t="s">
        <v>3158</v>
      </c>
      <c r="Z3229" s="122">
        <v>0</v>
      </c>
      <c r="AA3229" s="122" t="s">
        <v>3158</v>
      </c>
      <c r="AB3229" s="122" t="s">
        <v>3158</v>
      </c>
      <c r="AC3229" s="122" t="s">
        <v>3158</v>
      </c>
      <c r="AD3229" s="122" t="s">
        <v>3158</v>
      </c>
      <c r="AE3229" s="122" t="s">
        <v>3158</v>
      </c>
    </row>
    <row r="3230" spans="1:31" ht="13">
      <c r="A3230" s="122">
        <v>6085</v>
      </c>
      <c r="B3230" s="122" t="s">
        <v>22886</v>
      </c>
      <c r="C3230" s="122" t="s">
        <v>22887</v>
      </c>
      <c r="D3230" s="122" t="s">
        <v>3204</v>
      </c>
      <c r="E3230" s="122">
        <v>2019</v>
      </c>
      <c r="F3230" s="122" t="s">
        <v>3255</v>
      </c>
      <c r="G3230" s="122" t="s">
        <v>5472</v>
      </c>
      <c r="H3230" s="122" t="s">
        <v>3977</v>
      </c>
      <c r="I3230" s="122" t="s">
        <v>4340</v>
      </c>
      <c r="J3230" s="122" t="s">
        <v>22888</v>
      </c>
      <c r="K3230" s="122" t="s">
        <v>22889</v>
      </c>
      <c r="L3230" s="124" t="s">
        <v>22890</v>
      </c>
      <c r="M3230" s="122" t="s">
        <v>3154</v>
      </c>
      <c r="N3230" s="122">
        <v>545</v>
      </c>
      <c r="O3230" s="122" t="s">
        <v>3158</v>
      </c>
      <c r="P3230" s="124" t="s">
        <v>22891</v>
      </c>
      <c r="Q3230" s="124" t="s">
        <v>22892</v>
      </c>
      <c r="R3230" s="125">
        <v>43930.411446759259</v>
      </c>
      <c r="S3230" s="125">
        <v>43930.411446759259</v>
      </c>
      <c r="T3230" s="122">
        <v>68</v>
      </c>
      <c r="U3230" s="122" t="s">
        <v>21730</v>
      </c>
      <c r="V3230" s="122" t="s">
        <v>3977</v>
      </c>
      <c r="W3230" s="122" t="s">
        <v>3204</v>
      </c>
      <c r="X3230" s="122" t="s">
        <v>3204</v>
      </c>
      <c r="Y3230" s="122" t="s">
        <v>3158</v>
      </c>
      <c r="Z3230" s="122">
        <v>0</v>
      </c>
      <c r="AA3230" s="122" t="s">
        <v>3158</v>
      </c>
      <c r="AB3230" s="122" t="s">
        <v>3158</v>
      </c>
      <c r="AC3230" s="122" t="s">
        <v>3158</v>
      </c>
      <c r="AD3230" s="122" t="s">
        <v>3158</v>
      </c>
      <c r="AE3230" s="122" t="s">
        <v>3158</v>
      </c>
    </row>
    <row r="3231" spans="1:31" ht="13">
      <c r="A3231" s="122">
        <v>6086</v>
      </c>
      <c r="B3231" s="122" t="s">
        <v>22893</v>
      </c>
      <c r="C3231" s="122" t="s">
        <v>22894</v>
      </c>
      <c r="D3231" s="122" t="s">
        <v>3204</v>
      </c>
      <c r="E3231" s="122">
        <v>2015</v>
      </c>
      <c r="F3231" s="122" t="s">
        <v>3255</v>
      </c>
      <c r="G3231" s="122" t="s">
        <v>3791</v>
      </c>
      <c r="H3231" s="122" t="s">
        <v>3173</v>
      </c>
      <c r="I3231" s="122" t="s">
        <v>3385</v>
      </c>
      <c r="J3231" s="122" t="s">
        <v>22895</v>
      </c>
      <c r="K3231" s="122" t="s">
        <v>22896</v>
      </c>
      <c r="L3231" s="124" t="s">
        <v>22897</v>
      </c>
      <c r="M3231" s="122" t="s">
        <v>3154</v>
      </c>
      <c r="N3231" s="122">
        <v>545</v>
      </c>
      <c r="O3231" s="122" t="s">
        <v>3158</v>
      </c>
      <c r="P3231" s="124" t="s">
        <v>22898</v>
      </c>
      <c r="Q3231" s="124" t="s">
        <v>22899</v>
      </c>
      <c r="R3231" s="125">
        <v>43930.478692129633</v>
      </c>
      <c r="S3231" s="125">
        <v>43930.478692129633</v>
      </c>
      <c r="T3231" s="122">
        <v>68</v>
      </c>
      <c r="U3231" s="122" t="s">
        <v>21730</v>
      </c>
      <c r="V3231" s="122" t="s">
        <v>3173</v>
      </c>
      <c r="W3231" s="122" t="s">
        <v>3204</v>
      </c>
      <c r="X3231" s="122" t="s">
        <v>3204</v>
      </c>
      <c r="Y3231" s="122" t="s">
        <v>3158</v>
      </c>
      <c r="Z3231" s="122">
        <v>0</v>
      </c>
      <c r="AA3231" s="122" t="s">
        <v>3158</v>
      </c>
      <c r="AB3231" s="122" t="s">
        <v>3158</v>
      </c>
      <c r="AC3231" s="122" t="s">
        <v>3158</v>
      </c>
      <c r="AD3231" s="122" t="s">
        <v>3158</v>
      </c>
      <c r="AE3231" s="122" t="s">
        <v>3158</v>
      </c>
    </row>
    <row r="3232" spans="1:31" ht="13">
      <c r="A3232" s="122">
        <v>6087</v>
      </c>
      <c r="B3232" s="124" t="s">
        <v>22900</v>
      </c>
      <c r="C3232" s="122" t="s">
        <v>22901</v>
      </c>
      <c r="D3232" s="122" t="s">
        <v>3204</v>
      </c>
      <c r="E3232" s="122">
        <v>2019</v>
      </c>
      <c r="F3232" s="122" t="s">
        <v>3287</v>
      </c>
      <c r="G3232" s="122" t="s">
        <v>3471</v>
      </c>
      <c r="H3232" s="122" t="s">
        <v>3217</v>
      </c>
      <c r="I3232" s="122" t="s">
        <v>4340</v>
      </c>
      <c r="J3232" s="122" t="s">
        <v>22902</v>
      </c>
      <c r="K3232" s="122" t="s">
        <v>22903</v>
      </c>
      <c r="L3232" s="124" t="s">
        <v>22904</v>
      </c>
      <c r="M3232" s="122" t="s">
        <v>3154</v>
      </c>
      <c r="N3232" s="122">
        <v>1389</v>
      </c>
      <c r="O3232" s="122" t="s">
        <v>3158</v>
      </c>
      <c r="P3232" s="124" t="s">
        <v>22905</v>
      </c>
      <c r="Q3232" s="122" t="s">
        <v>3158</v>
      </c>
      <c r="R3232" s="125">
        <v>43932.904722222222</v>
      </c>
      <c r="S3232" s="125">
        <v>43932.904722222222</v>
      </c>
      <c r="T3232" s="122">
        <v>64</v>
      </c>
      <c r="U3232" s="122" t="s">
        <v>22097</v>
      </c>
      <c r="V3232" s="122" t="s">
        <v>3217</v>
      </c>
      <c r="W3232" s="122" t="s">
        <v>3204</v>
      </c>
      <c r="X3232" s="122" t="s">
        <v>3204</v>
      </c>
      <c r="Y3232" s="122" t="s">
        <v>3158</v>
      </c>
      <c r="Z3232" s="122">
        <v>0</v>
      </c>
      <c r="AA3232" s="122" t="s">
        <v>3158</v>
      </c>
      <c r="AB3232" s="122" t="s">
        <v>3158</v>
      </c>
      <c r="AC3232" s="122" t="s">
        <v>3158</v>
      </c>
      <c r="AD3232" s="122" t="s">
        <v>3158</v>
      </c>
      <c r="AE3232" s="122" t="s">
        <v>3158</v>
      </c>
    </row>
    <row r="3233" spans="1:31" ht="13">
      <c r="A3233" s="122">
        <v>6088</v>
      </c>
      <c r="B3233" s="122" t="s">
        <v>22906</v>
      </c>
      <c r="C3233" s="122" t="s">
        <v>22907</v>
      </c>
      <c r="D3233" s="122" t="s">
        <v>3204</v>
      </c>
      <c r="E3233" s="122">
        <v>2019</v>
      </c>
      <c r="F3233" s="122" t="s">
        <v>3193</v>
      </c>
      <c r="G3233" s="122" t="s">
        <v>3712</v>
      </c>
      <c r="H3233" s="122" t="s">
        <v>22908</v>
      </c>
      <c r="I3233" s="122" t="s">
        <v>3385</v>
      </c>
      <c r="J3233" s="122" t="s">
        <v>22909</v>
      </c>
      <c r="K3233" s="122" t="s">
        <v>22910</v>
      </c>
      <c r="L3233" s="124" t="s">
        <v>22911</v>
      </c>
      <c r="M3233" s="122" t="s">
        <v>3154</v>
      </c>
      <c r="N3233" s="122">
        <v>1377</v>
      </c>
      <c r="O3233" s="124" t="s">
        <v>22912</v>
      </c>
      <c r="P3233" s="124" t="s">
        <v>22913</v>
      </c>
      <c r="Q3233" s="124" t="s">
        <v>22914</v>
      </c>
      <c r="R3233" s="125">
        <v>43933.583032407405</v>
      </c>
      <c r="S3233" s="125">
        <v>43933.583032407405</v>
      </c>
      <c r="T3233" s="122">
        <v>72</v>
      </c>
      <c r="U3233" s="122" t="s">
        <v>21778</v>
      </c>
      <c r="V3233" s="122" t="s">
        <v>3195</v>
      </c>
      <c r="W3233" s="122" t="s">
        <v>3204</v>
      </c>
      <c r="X3233" s="122" t="s">
        <v>22915</v>
      </c>
      <c r="Y3233" s="122" t="s">
        <v>3158</v>
      </c>
      <c r="Z3233" s="122">
        <v>0</v>
      </c>
      <c r="AA3233" s="122" t="s">
        <v>3158</v>
      </c>
      <c r="AB3233" s="122" t="s">
        <v>3158</v>
      </c>
      <c r="AC3233" s="122" t="s">
        <v>3158</v>
      </c>
      <c r="AD3233" s="122" t="s">
        <v>3158</v>
      </c>
      <c r="AE3233" s="122" t="s">
        <v>3158</v>
      </c>
    </row>
    <row r="3234" spans="1:31" ht="13">
      <c r="A3234" s="122">
        <v>6089</v>
      </c>
      <c r="B3234" s="122" t="s">
        <v>22916</v>
      </c>
      <c r="C3234" s="122" t="s">
        <v>22917</v>
      </c>
      <c r="D3234" s="122" t="s">
        <v>3204</v>
      </c>
      <c r="E3234" s="122">
        <v>2017</v>
      </c>
      <c r="F3234" s="122" t="s">
        <v>3462</v>
      </c>
      <c r="G3234" s="122" t="s">
        <v>22918</v>
      </c>
      <c r="H3234" s="122" t="s">
        <v>22919</v>
      </c>
      <c r="I3234" s="122" t="s">
        <v>4340</v>
      </c>
      <c r="J3234" s="122" t="s">
        <v>22920</v>
      </c>
      <c r="K3234" s="122" t="s">
        <v>22921</v>
      </c>
      <c r="L3234" s="124" t="s">
        <v>22922</v>
      </c>
      <c r="M3234" s="122" t="s">
        <v>3154</v>
      </c>
      <c r="N3234" s="122">
        <v>545</v>
      </c>
      <c r="O3234" s="124" t="s">
        <v>22923</v>
      </c>
      <c r="P3234" s="122" t="s">
        <v>3158</v>
      </c>
      <c r="Q3234" s="124" t="s">
        <v>22924</v>
      </c>
      <c r="R3234" s="125">
        <v>43934.813622685186</v>
      </c>
      <c r="S3234" s="125">
        <v>43934.813622685186</v>
      </c>
      <c r="T3234" s="122">
        <v>68</v>
      </c>
      <c r="U3234" s="122" t="s">
        <v>21740</v>
      </c>
      <c r="V3234" s="122" t="s">
        <v>22925</v>
      </c>
      <c r="W3234" s="122" t="s">
        <v>3204</v>
      </c>
      <c r="X3234" s="122" t="s">
        <v>3204</v>
      </c>
      <c r="Y3234" s="122" t="s">
        <v>3158</v>
      </c>
      <c r="Z3234" s="122">
        <v>0</v>
      </c>
      <c r="AA3234" s="122" t="s">
        <v>3158</v>
      </c>
      <c r="AB3234" s="122" t="s">
        <v>3158</v>
      </c>
      <c r="AC3234" s="122" t="s">
        <v>3158</v>
      </c>
      <c r="AD3234" s="122" t="s">
        <v>3158</v>
      </c>
      <c r="AE3234" s="122" t="s">
        <v>3158</v>
      </c>
    </row>
    <row r="3235" spans="1:31" ht="13">
      <c r="A3235" s="122">
        <v>6090</v>
      </c>
      <c r="B3235" s="122" t="s">
        <v>22926</v>
      </c>
      <c r="C3235" s="122" t="s">
        <v>22927</v>
      </c>
      <c r="D3235" s="122" t="s">
        <v>3204</v>
      </c>
      <c r="E3235" s="122">
        <v>2019</v>
      </c>
      <c r="F3235" s="122" t="s">
        <v>4665</v>
      </c>
      <c r="G3235" s="122" t="s">
        <v>22928</v>
      </c>
      <c r="H3235" s="122" t="s">
        <v>3195</v>
      </c>
      <c r="I3235" s="122" t="s">
        <v>4340</v>
      </c>
      <c r="J3235" s="122" t="s">
        <v>22929</v>
      </c>
      <c r="K3235" s="122" t="s">
        <v>22930</v>
      </c>
      <c r="L3235" s="124" t="s">
        <v>22931</v>
      </c>
      <c r="M3235" s="122" t="s">
        <v>3154</v>
      </c>
      <c r="N3235" s="122">
        <v>545</v>
      </c>
      <c r="O3235" s="122" t="s">
        <v>3158</v>
      </c>
      <c r="P3235" s="124" t="s">
        <v>22932</v>
      </c>
      <c r="Q3235" s="124" t="s">
        <v>22933</v>
      </c>
      <c r="R3235" s="125">
        <v>43936.461053240739</v>
      </c>
      <c r="S3235" s="125">
        <v>43936.461053240739</v>
      </c>
      <c r="T3235" s="122">
        <v>68</v>
      </c>
      <c r="U3235" s="122" t="s">
        <v>21730</v>
      </c>
      <c r="V3235" s="122" t="s">
        <v>3195</v>
      </c>
      <c r="W3235" s="122" t="s">
        <v>3204</v>
      </c>
      <c r="X3235" s="122" t="s">
        <v>3204</v>
      </c>
      <c r="Y3235" s="122" t="s">
        <v>3158</v>
      </c>
      <c r="Z3235" s="122">
        <v>0</v>
      </c>
      <c r="AA3235" s="122" t="s">
        <v>3158</v>
      </c>
      <c r="AB3235" s="122" t="s">
        <v>3158</v>
      </c>
      <c r="AC3235" s="122" t="s">
        <v>3158</v>
      </c>
      <c r="AD3235" s="122" t="s">
        <v>3158</v>
      </c>
      <c r="AE3235" s="122" t="s">
        <v>3158</v>
      </c>
    </row>
    <row r="3236" spans="1:31" ht="13">
      <c r="A3236" s="122">
        <v>6091</v>
      </c>
      <c r="B3236" s="122" t="s">
        <v>22934</v>
      </c>
      <c r="C3236" s="122" t="s">
        <v>22935</v>
      </c>
      <c r="D3236" s="122" t="s">
        <v>3204</v>
      </c>
      <c r="E3236" s="122">
        <v>2019</v>
      </c>
      <c r="F3236" s="122" t="s">
        <v>3862</v>
      </c>
      <c r="G3236" s="122" t="s">
        <v>3791</v>
      </c>
      <c r="H3236" s="122" t="s">
        <v>3173</v>
      </c>
      <c r="I3236" s="122" t="s">
        <v>4340</v>
      </c>
      <c r="J3236" s="122" t="s">
        <v>22936</v>
      </c>
      <c r="K3236" s="122" t="s">
        <v>22937</v>
      </c>
      <c r="L3236" s="124" t="s">
        <v>22938</v>
      </c>
      <c r="M3236" s="122" t="s">
        <v>3154</v>
      </c>
      <c r="N3236" s="122">
        <v>545</v>
      </c>
      <c r="O3236" s="124" t="s">
        <v>22939</v>
      </c>
      <c r="P3236" s="124" t="s">
        <v>22940</v>
      </c>
      <c r="Q3236" s="124" t="s">
        <v>22941</v>
      </c>
      <c r="R3236" s="125">
        <v>43936.494803240741</v>
      </c>
      <c r="S3236" s="125">
        <v>43936.494803240741</v>
      </c>
      <c r="T3236" s="122">
        <v>72</v>
      </c>
      <c r="U3236" s="122" t="s">
        <v>21778</v>
      </c>
      <c r="V3236" s="122" t="s">
        <v>3173</v>
      </c>
      <c r="W3236" s="122" t="s">
        <v>3204</v>
      </c>
      <c r="X3236" s="122" t="s">
        <v>21860</v>
      </c>
      <c r="Y3236" s="122" t="s">
        <v>3158</v>
      </c>
      <c r="Z3236" s="122">
        <v>0</v>
      </c>
      <c r="AA3236" s="122" t="s">
        <v>3158</v>
      </c>
      <c r="AB3236" s="122" t="s">
        <v>3158</v>
      </c>
      <c r="AC3236" s="122" t="s">
        <v>3158</v>
      </c>
      <c r="AD3236" s="122" t="s">
        <v>3158</v>
      </c>
      <c r="AE3236" s="122" t="s">
        <v>3158</v>
      </c>
    </row>
    <row r="3237" spans="1:31" ht="13">
      <c r="A3237" s="122">
        <v>6092</v>
      </c>
      <c r="B3237" s="122" t="s">
        <v>22942</v>
      </c>
      <c r="C3237" s="122" t="s">
        <v>22943</v>
      </c>
      <c r="D3237" s="122" t="s">
        <v>3204</v>
      </c>
      <c r="E3237" s="122">
        <v>2016</v>
      </c>
      <c r="F3237" s="122" t="s">
        <v>3225</v>
      </c>
      <c r="G3237" s="122" t="s">
        <v>5472</v>
      </c>
      <c r="H3237" s="122" t="s">
        <v>3977</v>
      </c>
      <c r="I3237" s="122" t="s">
        <v>4340</v>
      </c>
      <c r="J3237" s="122" t="s">
        <v>22944</v>
      </c>
      <c r="K3237" s="122" t="s">
        <v>22945</v>
      </c>
      <c r="L3237" s="124" t="s">
        <v>22946</v>
      </c>
      <c r="M3237" s="122" t="s">
        <v>3154</v>
      </c>
      <c r="N3237" s="122">
        <v>545</v>
      </c>
      <c r="O3237" s="122" t="s">
        <v>3158</v>
      </c>
      <c r="P3237" s="124" t="s">
        <v>22947</v>
      </c>
      <c r="Q3237" s="124" t="s">
        <v>22948</v>
      </c>
      <c r="R3237" s="125">
        <v>43938.493923611109</v>
      </c>
      <c r="S3237" s="125">
        <v>43938.493923611109</v>
      </c>
      <c r="T3237" s="122">
        <v>68</v>
      </c>
      <c r="U3237" s="122" t="s">
        <v>21730</v>
      </c>
      <c r="V3237" s="122" t="s">
        <v>3977</v>
      </c>
      <c r="W3237" s="122" t="s">
        <v>3204</v>
      </c>
      <c r="X3237" s="122" t="s">
        <v>6379</v>
      </c>
      <c r="Y3237" s="122" t="s">
        <v>3158</v>
      </c>
      <c r="Z3237" s="122">
        <v>0</v>
      </c>
      <c r="AA3237" s="122" t="s">
        <v>3158</v>
      </c>
      <c r="AB3237" s="122" t="s">
        <v>3158</v>
      </c>
      <c r="AC3237" s="122" t="s">
        <v>3158</v>
      </c>
      <c r="AD3237" s="122" t="s">
        <v>3158</v>
      </c>
      <c r="AE3237" s="122" t="s">
        <v>3158</v>
      </c>
    </row>
    <row r="3238" spans="1:31" ht="13">
      <c r="A3238" s="122">
        <v>6093</v>
      </c>
      <c r="B3238" s="122" t="s">
        <v>22949</v>
      </c>
      <c r="C3238" s="122" t="s">
        <v>22950</v>
      </c>
      <c r="D3238" s="122" t="s">
        <v>3204</v>
      </c>
      <c r="E3238" s="122">
        <v>2019</v>
      </c>
      <c r="F3238" s="122" t="s">
        <v>3862</v>
      </c>
      <c r="G3238" s="122" t="s">
        <v>22951</v>
      </c>
      <c r="H3238" s="122" t="s">
        <v>3977</v>
      </c>
      <c r="I3238" s="122" t="s">
        <v>4340</v>
      </c>
      <c r="J3238" s="122" t="s">
        <v>22952</v>
      </c>
      <c r="K3238" s="122" t="s">
        <v>22953</v>
      </c>
      <c r="L3238" s="124" t="s">
        <v>22954</v>
      </c>
      <c r="M3238" s="122" t="s">
        <v>3154</v>
      </c>
      <c r="N3238" s="122">
        <v>1400</v>
      </c>
      <c r="O3238" s="122" t="s">
        <v>3158</v>
      </c>
      <c r="P3238" s="124" t="s">
        <v>22955</v>
      </c>
      <c r="Q3238" s="124" t="s">
        <v>22956</v>
      </c>
      <c r="R3238" s="125">
        <v>43942.489756944444</v>
      </c>
      <c r="S3238" s="125">
        <v>43942.489756944444</v>
      </c>
      <c r="T3238" s="122">
        <v>68</v>
      </c>
      <c r="U3238" s="122" t="s">
        <v>21730</v>
      </c>
      <c r="V3238" s="122" t="s">
        <v>3977</v>
      </c>
      <c r="W3238" s="122" t="s">
        <v>3204</v>
      </c>
      <c r="X3238" s="122" t="s">
        <v>21860</v>
      </c>
      <c r="Y3238" s="122" t="s">
        <v>3158</v>
      </c>
      <c r="Z3238" s="122">
        <v>0</v>
      </c>
      <c r="AA3238" s="122" t="s">
        <v>3158</v>
      </c>
      <c r="AB3238" s="122" t="s">
        <v>3158</v>
      </c>
      <c r="AC3238" s="122" t="s">
        <v>3158</v>
      </c>
      <c r="AD3238" s="122" t="s">
        <v>3158</v>
      </c>
      <c r="AE3238" s="122" t="s">
        <v>3158</v>
      </c>
    </row>
    <row r="3239" spans="1:31" ht="13">
      <c r="A3239" s="122">
        <v>6094</v>
      </c>
      <c r="B3239" s="122" t="s">
        <v>22957</v>
      </c>
      <c r="C3239" s="122" t="s">
        <v>22958</v>
      </c>
      <c r="D3239" s="122" t="s">
        <v>3204</v>
      </c>
      <c r="E3239" s="122">
        <v>2016</v>
      </c>
      <c r="F3239" s="122" t="s">
        <v>3302</v>
      </c>
      <c r="G3239" s="122" t="s">
        <v>3471</v>
      </c>
      <c r="H3239" s="122" t="s">
        <v>3217</v>
      </c>
      <c r="I3239" s="122" t="s">
        <v>4340</v>
      </c>
      <c r="J3239" s="122" t="s">
        <v>22959</v>
      </c>
      <c r="K3239" s="122" t="s">
        <v>22960</v>
      </c>
      <c r="L3239" s="124" t="s">
        <v>22961</v>
      </c>
      <c r="M3239" s="122" t="s">
        <v>3154</v>
      </c>
      <c r="N3239" s="122">
        <v>545</v>
      </c>
      <c r="O3239" s="124" t="s">
        <v>22962</v>
      </c>
      <c r="P3239" s="124" t="s">
        <v>22963</v>
      </c>
      <c r="Q3239" s="124" t="s">
        <v>22964</v>
      </c>
      <c r="R3239" s="125">
        <v>43943.763657407406</v>
      </c>
      <c r="S3239" s="125">
        <v>43943.763657407406</v>
      </c>
      <c r="T3239" s="122">
        <v>72</v>
      </c>
      <c r="U3239" s="122" t="s">
        <v>21778</v>
      </c>
      <c r="V3239" s="122" t="s">
        <v>3217</v>
      </c>
      <c r="W3239" s="122" t="s">
        <v>3204</v>
      </c>
      <c r="X3239" s="122" t="s">
        <v>21827</v>
      </c>
      <c r="Y3239" s="122" t="s">
        <v>3158</v>
      </c>
      <c r="Z3239" s="122">
        <v>0</v>
      </c>
      <c r="AA3239" s="122" t="s">
        <v>3158</v>
      </c>
      <c r="AB3239" s="122" t="s">
        <v>3158</v>
      </c>
      <c r="AC3239" s="122" t="s">
        <v>3158</v>
      </c>
      <c r="AD3239" s="122" t="s">
        <v>3158</v>
      </c>
      <c r="AE3239" s="122" t="s">
        <v>3158</v>
      </c>
    </row>
    <row r="3240" spans="1:31" ht="13">
      <c r="A3240" s="122">
        <v>6095</v>
      </c>
      <c r="B3240" s="122" t="s">
        <v>22965</v>
      </c>
      <c r="C3240" s="122" t="s">
        <v>22966</v>
      </c>
      <c r="D3240" s="122" t="s">
        <v>3204</v>
      </c>
      <c r="E3240" s="122">
        <v>2020</v>
      </c>
      <c r="F3240" s="122" t="s">
        <v>3225</v>
      </c>
      <c r="G3240" s="122" t="s">
        <v>3471</v>
      </c>
      <c r="H3240" s="122" t="s">
        <v>3217</v>
      </c>
      <c r="I3240" s="122" t="s">
        <v>4340</v>
      </c>
      <c r="J3240" s="122" t="s">
        <v>22967</v>
      </c>
      <c r="K3240" s="122" t="s">
        <v>22968</v>
      </c>
      <c r="L3240" s="124" t="s">
        <v>22969</v>
      </c>
      <c r="M3240" s="122" t="s">
        <v>3154</v>
      </c>
      <c r="N3240" s="122">
        <v>545</v>
      </c>
      <c r="O3240" s="122" t="s">
        <v>3158</v>
      </c>
      <c r="P3240" s="124" t="s">
        <v>22970</v>
      </c>
      <c r="Q3240" s="122" t="s">
        <v>3158</v>
      </c>
      <c r="R3240" s="125">
        <v>43945.576215277775</v>
      </c>
      <c r="S3240" s="125">
        <v>43945.576215277775</v>
      </c>
      <c r="T3240" s="122">
        <v>64</v>
      </c>
      <c r="U3240" s="122" t="s">
        <v>22097</v>
      </c>
      <c r="V3240" s="122" t="s">
        <v>3217</v>
      </c>
      <c r="W3240" s="122" t="s">
        <v>3204</v>
      </c>
      <c r="X3240" s="122" t="s">
        <v>6379</v>
      </c>
      <c r="Y3240" s="122" t="s">
        <v>3158</v>
      </c>
      <c r="Z3240" s="122">
        <v>0</v>
      </c>
      <c r="AA3240" s="122" t="s">
        <v>3158</v>
      </c>
      <c r="AB3240" s="122" t="s">
        <v>3158</v>
      </c>
      <c r="AC3240" s="122" t="s">
        <v>3158</v>
      </c>
      <c r="AD3240" s="122" t="s">
        <v>3158</v>
      </c>
      <c r="AE3240" s="122" t="s">
        <v>3158</v>
      </c>
    </row>
    <row r="3241" spans="1:31" ht="13">
      <c r="A3241" s="122">
        <v>6096</v>
      </c>
      <c r="B3241" s="122" t="s">
        <v>22971</v>
      </c>
      <c r="C3241" s="122" t="s">
        <v>22972</v>
      </c>
      <c r="D3241" s="122" t="s">
        <v>3204</v>
      </c>
      <c r="E3241" s="122">
        <v>2019</v>
      </c>
      <c r="F3241" s="122" t="s">
        <v>3225</v>
      </c>
      <c r="G3241" s="122" t="s">
        <v>3471</v>
      </c>
      <c r="H3241" s="122" t="s">
        <v>3217</v>
      </c>
      <c r="I3241" s="122" t="s">
        <v>4340</v>
      </c>
      <c r="J3241" s="122" t="s">
        <v>22973</v>
      </c>
      <c r="K3241" s="122" t="s">
        <v>22974</v>
      </c>
      <c r="L3241" s="124" t="s">
        <v>22975</v>
      </c>
      <c r="M3241" s="122" t="s">
        <v>3154</v>
      </c>
      <c r="N3241" s="122">
        <v>545</v>
      </c>
      <c r="O3241" s="124" t="s">
        <v>22976</v>
      </c>
      <c r="P3241" s="124" t="s">
        <v>22977</v>
      </c>
      <c r="Q3241" s="124" t="s">
        <v>22978</v>
      </c>
      <c r="R3241" s="125">
        <v>43948.575069444443</v>
      </c>
      <c r="S3241" s="125">
        <v>43948.575069444443</v>
      </c>
      <c r="T3241" s="122">
        <v>72</v>
      </c>
      <c r="U3241" s="122" t="s">
        <v>21778</v>
      </c>
      <c r="V3241" s="122" t="s">
        <v>3217</v>
      </c>
      <c r="W3241" s="122" t="s">
        <v>3204</v>
      </c>
      <c r="X3241" s="122" t="s">
        <v>6379</v>
      </c>
      <c r="Y3241" s="122" t="s">
        <v>3158</v>
      </c>
      <c r="Z3241" s="122">
        <v>0</v>
      </c>
      <c r="AA3241" s="122" t="s">
        <v>3158</v>
      </c>
      <c r="AB3241" s="122" t="s">
        <v>3158</v>
      </c>
      <c r="AC3241" s="122" t="s">
        <v>3158</v>
      </c>
      <c r="AD3241" s="122" t="s">
        <v>3158</v>
      </c>
      <c r="AE3241" s="122" t="s">
        <v>3158</v>
      </c>
    </row>
    <row r="3242" spans="1:31" ht="13">
      <c r="A3242" s="122">
        <v>6097</v>
      </c>
      <c r="B3242" s="122" t="s">
        <v>22979</v>
      </c>
      <c r="C3242" s="122" t="s">
        <v>22980</v>
      </c>
      <c r="D3242" s="122" t="s">
        <v>3204</v>
      </c>
      <c r="E3242" s="122">
        <v>2019</v>
      </c>
      <c r="F3242" s="122" t="s">
        <v>3462</v>
      </c>
      <c r="G3242" s="122" t="s">
        <v>21742</v>
      </c>
      <c r="H3242" s="122" t="s">
        <v>101</v>
      </c>
      <c r="I3242" s="122" t="s">
        <v>4340</v>
      </c>
      <c r="J3242" s="122" t="s">
        <v>22981</v>
      </c>
      <c r="K3242" s="122" t="s">
        <v>22982</v>
      </c>
      <c r="L3242" s="124" t="s">
        <v>22983</v>
      </c>
      <c r="M3242" s="122" t="s">
        <v>3154</v>
      </c>
      <c r="N3242" s="122">
        <v>545</v>
      </c>
      <c r="O3242" s="124" t="s">
        <v>22984</v>
      </c>
      <c r="P3242" s="124" t="s">
        <v>22985</v>
      </c>
      <c r="Q3242" s="124" t="s">
        <v>22986</v>
      </c>
      <c r="R3242" s="125">
        <v>43951.560659722221</v>
      </c>
      <c r="S3242" s="125">
        <v>43951.560659722221</v>
      </c>
      <c r="T3242" s="122">
        <v>72</v>
      </c>
      <c r="U3242" s="122" t="s">
        <v>21778</v>
      </c>
      <c r="V3242" s="122" t="s">
        <v>101</v>
      </c>
      <c r="W3242" s="122" t="s">
        <v>3204</v>
      </c>
      <c r="X3242" s="122" t="s">
        <v>9350</v>
      </c>
      <c r="Y3242" s="122" t="s">
        <v>3158</v>
      </c>
      <c r="Z3242" s="122">
        <v>0</v>
      </c>
      <c r="AA3242" s="122" t="s">
        <v>3158</v>
      </c>
      <c r="AB3242" s="122" t="s">
        <v>3158</v>
      </c>
      <c r="AC3242" s="122" t="s">
        <v>3158</v>
      </c>
      <c r="AD3242" s="122" t="s">
        <v>3158</v>
      </c>
      <c r="AE3242" s="122" t="s">
        <v>3158</v>
      </c>
    </row>
    <row r="3243" spans="1:31" ht="13">
      <c r="A3243" s="122">
        <v>6098</v>
      </c>
      <c r="B3243" s="122" t="s">
        <v>22987</v>
      </c>
      <c r="C3243" s="122" t="s">
        <v>22988</v>
      </c>
      <c r="D3243" s="122" t="s">
        <v>3204</v>
      </c>
      <c r="E3243" s="122">
        <v>2015</v>
      </c>
      <c r="F3243" s="122" t="s">
        <v>4300</v>
      </c>
      <c r="G3243" s="122" t="s">
        <v>3332</v>
      </c>
      <c r="H3243" s="122" t="s">
        <v>4069</v>
      </c>
      <c r="I3243" s="122" t="s">
        <v>4340</v>
      </c>
      <c r="J3243" s="122" t="s">
        <v>22989</v>
      </c>
      <c r="K3243" s="122" t="s">
        <v>22990</v>
      </c>
      <c r="L3243" s="124" t="s">
        <v>22991</v>
      </c>
      <c r="M3243" s="122" t="s">
        <v>3154</v>
      </c>
      <c r="N3243" s="122">
        <v>545</v>
      </c>
      <c r="O3243" s="124" t="s">
        <v>22992</v>
      </c>
      <c r="P3243" s="122" t="s">
        <v>3158</v>
      </c>
      <c r="Q3243" s="124" t="s">
        <v>22993</v>
      </c>
      <c r="R3243" s="125">
        <v>43951.573946759258</v>
      </c>
      <c r="S3243" s="125">
        <v>43951.573946759258</v>
      </c>
      <c r="T3243" s="122">
        <v>68</v>
      </c>
      <c r="U3243" s="122" t="s">
        <v>21740</v>
      </c>
      <c r="V3243" s="122" t="s">
        <v>4069</v>
      </c>
      <c r="W3243" s="122" t="s">
        <v>3204</v>
      </c>
      <c r="X3243" s="122" t="s">
        <v>22312</v>
      </c>
      <c r="Y3243" s="122" t="s">
        <v>3158</v>
      </c>
      <c r="Z3243" s="122">
        <v>0</v>
      </c>
      <c r="AA3243" s="122" t="s">
        <v>3158</v>
      </c>
      <c r="AB3243" s="122" t="s">
        <v>3158</v>
      </c>
      <c r="AC3243" s="122" t="s">
        <v>3158</v>
      </c>
      <c r="AD3243" s="122" t="s">
        <v>3158</v>
      </c>
      <c r="AE3243" s="122" t="s">
        <v>3158</v>
      </c>
    </row>
    <row r="3244" spans="1:31" ht="13">
      <c r="A3244" s="122">
        <v>6099</v>
      </c>
      <c r="B3244" s="122" t="s">
        <v>22994</v>
      </c>
      <c r="C3244" s="122" t="s">
        <v>22995</v>
      </c>
      <c r="D3244" s="122" t="s">
        <v>3204</v>
      </c>
      <c r="E3244" s="122">
        <v>2014</v>
      </c>
      <c r="F3244" s="122" t="s">
        <v>3160</v>
      </c>
      <c r="G3244" s="122" t="s">
        <v>5472</v>
      </c>
      <c r="H3244" s="122" t="s">
        <v>3977</v>
      </c>
      <c r="I3244" s="122" t="s">
        <v>4340</v>
      </c>
      <c r="J3244" s="122" t="s">
        <v>22996</v>
      </c>
      <c r="K3244" s="122" t="s">
        <v>22997</v>
      </c>
      <c r="L3244" s="124" t="s">
        <v>22998</v>
      </c>
      <c r="M3244" s="122" t="s">
        <v>3154</v>
      </c>
      <c r="N3244" s="122">
        <v>1413</v>
      </c>
      <c r="O3244" s="122" t="s">
        <v>3158</v>
      </c>
      <c r="P3244" s="124" t="s">
        <v>22999</v>
      </c>
      <c r="Q3244" s="124" t="s">
        <v>23000</v>
      </c>
      <c r="R3244" s="125">
        <v>43953.407766203702</v>
      </c>
      <c r="S3244" s="125">
        <v>43953.407766203702</v>
      </c>
      <c r="T3244" s="122">
        <v>68</v>
      </c>
      <c r="U3244" s="122" t="s">
        <v>21730</v>
      </c>
      <c r="V3244" s="122" t="s">
        <v>3977</v>
      </c>
      <c r="W3244" s="122" t="s">
        <v>3204</v>
      </c>
      <c r="X3244" s="122" t="s">
        <v>3204</v>
      </c>
      <c r="Y3244" s="122" t="s">
        <v>3158</v>
      </c>
      <c r="Z3244" s="122">
        <v>0</v>
      </c>
      <c r="AA3244" s="122" t="s">
        <v>3158</v>
      </c>
      <c r="AB3244" s="122" t="s">
        <v>3158</v>
      </c>
      <c r="AC3244" s="122" t="s">
        <v>3158</v>
      </c>
      <c r="AD3244" s="122" t="s">
        <v>3158</v>
      </c>
      <c r="AE3244" s="122" t="s">
        <v>3158</v>
      </c>
    </row>
    <row r="3245" spans="1:31" ht="13">
      <c r="A3245" s="122">
        <v>6100</v>
      </c>
      <c r="B3245" s="122" t="s">
        <v>23001</v>
      </c>
      <c r="C3245" s="122" t="s">
        <v>23002</v>
      </c>
      <c r="D3245" s="122" t="s">
        <v>3204</v>
      </c>
      <c r="E3245" s="122">
        <v>2019</v>
      </c>
      <c r="F3245" s="122" t="s">
        <v>3255</v>
      </c>
      <c r="G3245" s="122" t="s">
        <v>22298</v>
      </c>
      <c r="H3245" s="122" t="s">
        <v>12050</v>
      </c>
      <c r="I3245" s="122" t="s">
        <v>4340</v>
      </c>
      <c r="J3245" s="122" t="s">
        <v>23003</v>
      </c>
      <c r="K3245" s="122" t="s">
        <v>23004</v>
      </c>
      <c r="L3245" s="124" t="s">
        <v>23005</v>
      </c>
      <c r="M3245" s="122" t="s">
        <v>3154</v>
      </c>
      <c r="N3245" s="122">
        <v>1416</v>
      </c>
      <c r="O3245" s="124" t="s">
        <v>23006</v>
      </c>
      <c r="P3245" s="124" t="s">
        <v>23007</v>
      </c>
      <c r="Q3245" s="124" t="s">
        <v>23008</v>
      </c>
      <c r="R3245" s="125">
        <v>43957.827025462961</v>
      </c>
      <c r="S3245" s="125">
        <v>43957.827025462961</v>
      </c>
      <c r="T3245" s="122">
        <v>72</v>
      </c>
      <c r="U3245" s="122" t="s">
        <v>21778</v>
      </c>
      <c r="V3245" s="122" t="s">
        <v>3217</v>
      </c>
      <c r="W3245" s="122" t="s">
        <v>3204</v>
      </c>
      <c r="X3245" s="122" t="s">
        <v>23009</v>
      </c>
      <c r="Y3245" s="122" t="s">
        <v>3158</v>
      </c>
      <c r="Z3245" s="122">
        <v>0</v>
      </c>
      <c r="AA3245" s="122" t="s">
        <v>3158</v>
      </c>
      <c r="AB3245" s="122" t="s">
        <v>3158</v>
      </c>
      <c r="AC3245" s="122" t="s">
        <v>3158</v>
      </c>
      <c r="AD3245" s="122" t="s">
        <v>3158</v>
      </c>
      <c r="AE3245" s="122" t="s">
        <v>3158</v>
      </c>
    </row>
    <row r="3246" spans="1:31" ht="13">
      <c r="A3246" s="122">
        <v>6101</v>
      </c>
      <c r="B3246" s="122" t="s">
        <v>23010</v>
      </c>
      <c r="C3246" s="122" t="s">
        <v>23011</v>
      </c>
      <c r="D3246" s="122" t="s">
        <v>3204</v>
      </c>
      <c r="E3246" s="122">
        <v>2013</v>
      </c>
      <c r="F3246" s="122" t="s">
        <v>3438</v>
      </c>
      <c r="G3246" s="122" t="s">
        <v>12888</v>
      </c>
      <c r="H3246" s="122" t="s">
        <v>3184</v>
      </c>
      <c r="I3246" s="122" t="s">
        <v>3385</v>
      </c>
      <c r="J3246" s="122" t="s">
        <v>23012</v>
      </c>
      <c r="K3246" s="122" t="s">
        <v>23013</v>
      </c>
      <c r="L3246" s="124" t="s">
        <v>23014</v>
      </c>
      <c r="M3246" s="122" t="s">
        <v>3154</v>
      </c>
      <c r="N3246" s="122">
        <v>545</v>
      </c>
      <c r="O3246" s="124" t="s">
        <v>23015</v>
      </c>
      <c r="P3246" s="124" t="s">
        <v>23016</v>
      </c>
      <c r="Q3246" s="124" t="s">
        <v>23017</v>
      </c>
      <c r="R3246" s="125">
        <v>43958.556898148148</v>
      </c>
      <c r="S3246" s="125">
        <v>43958.556898148148</v>
      </c>
      <c r="T3246" s="122">
        <v>72</v>
      </c>
      <c r="U3246" s="122" t="s">
        <v>21778</v>
      </c>
      <c r="V3246" s="122" t="s">
        <v>3184</v>
      </c>
      <c r="W3246" s="122" t="s">
        <v>3204</v>
      </c>
      <c r="X3246" s="122" t="s">
        <v>3204</v>
      </c>
      <c r="Y3246" s="122" t="s">
        <v>3158</v>
      </c>
      <c r="Z3246" s="122">
        <v>0</v>
      </c>
      <c r="AA3246" s="122" t="s">
        <v>3158</v>
      </c>
      <c r="AB3246" s="122" t="s">
        <v>3158</v>
      </c>
      <c r="AC3246" s="122" t="s">
        <v>3158</v>
      </c>
      <c r="AD3246" s="122" t="s">
        <v>3158</v>
      </c>
      <c r="AE3246" s="122" t="s">
        <v>3158</v>
      </c>
    </row>
    <row r="3247" spans="1:31" ht="13">
      <c r="A3247" s="122">
        <v>6102</v>
      </c>
      <c r="B3247" s="122" t="s">
        <v>23018</v>
      </c>
      <c r="C3247" s="122" t="s">
        <v>23019</v>
      </c>
      <c r="D3247" s="122" t="s">
        <v>3204</v>
      </c>
      <c r="E3247" s="122">
        <v>2017</v>
      </c>
      <c r="F3247" s="122" t="s">
        <v>3193</v>
      </c>
      <c r="G3247" s="122" t="s">
        <v>23020</v>
      </c>
      <c r="H3247" s="122" t="s">
        <v>23021</v>
      </c>
      <c r="I3247" s="122" t="s">
        <v>3385</v>
      </c>
      <c r="J3247" s="122" t="s">
        <v>23022</v>
      </c>
      <c r="K3247" s="122" t="s">
        <v>23023</v>
      </c>
      <c r="L3247" s="124" t="s">
        <v>23024</v>
      </c>
      <c r="M3247" s="122" t="s">
        <v>3154</v>
      </c>
      <c r="N3247" s="122">
        <v>545</v>
      </c>
      <c r="O3247" s="124" t="s">
        <v>23024</v>
      </c>
      <c r="P3247" s="124" t="s">
        <v>23025</v>
      </c>
      <c r="Q3247" s="124" t="s">
        <v>23026</v>
      </c>
      <c r="R3247" s="125">
        <v>43958.560416666667</v>
      </c>
      <c r="S3247" s="125">
        <v>43958.560416666667</v>
      </c>
      <c r="T3247" s="122">
        <v>72</v>
      </c>
      <c r="U3247" s="122" t="s">
        <v>21778</v>
      </c>
      <c r="V3247" s="122" t="s">
        <v>23027</v>
      </c>
      <c r="W3247" s="122" t="s">
        <v>3204</v>
      </c>
      <c r="X3247" s="122" t="s">
        <v>3204</v>
      </c>
      <c r="Y3247" s="122" t="s">
        <v>3158</v>
      </c>
      <c r="Z3247" s="122">
        <v>0</v>
      </c>
      <c r="AA3247" s="122" t="s">
        <v>3158</v>
      </c>
      <c r="AB3247" s="122" t="s">
        <v>3158</v>
      </c>
      <c r="AC3247" s="122" t="s">
        <v>3158</v>
      </c>
      <c r="AD3247" s="122" t="s">
        <v>3158</v>
      </c>
      <c r="AE3247" s="122" t="s">
        <v>3158</v>
      </c>
    </row>
    <row r="3248" spans="1:31" ht="13">
      <c r="A3248" s="122">
        <v>6103</v>
      </c>
      <c r="B3248" s="122" t="s">
        <v>23028</v>
      </c>
      <c r="C3248" s="122" t="s">
        <v>23029</v>
      </c>
      <c r="D3248" s="122" t="s">
        <v>3204</v>
      </c>
      <c r="E3248" s="122">
        <v>2016</v>
      </c>
      <c r="F3248" s="122" t="s">
        <v>3255</v>
      </c>
      <c r="G3248" s="122" t="s">
        <v>23030</v>
      </c>
      <c r="H3248" s="122" t="s">
        <v>3173</v>
      </c>
      <c r="I3248" s="122" t="s">
        <v>3385</v>
      </c>
      <c r="J3248" s="122" t="s">
        <v>23031</v>
      </c>
      <c r="K3248" s="122" t="s">
        <v>23032</v>
      </c>
      <c r="L3248" s="124" t="s">
        <v>23033</v>
      </c>
      <c r="M3248" s="122" t="s">
        <v>3154</v>
      </c>
      <c r="N3248" s="122">
        <v>1417</v>
      </c>
      <c r="O3248" s="124" t="s">
        <v>23034</v>
      </c>
      <c r="P3248" s="122" t="s">
        <v>3158</v>
      </c>
      <c r="Q3248" s="122" t="s">
        <v>3158</v>
      </c>
      <c r="R3248" s="125">
        <v>43959.543414351851</v>
      </c>
      <c r="S3248" s="125">
        <v>43959.543414351851</v>
      </c>
      <c r="T3248" s="122">
        <v>64</v>
      </c>
      <c r="U3248" s="122" t="s">
        <v>22424</v>
      </c>
      <c r="V3248" s="122" t="s">
        <v>3217</v>
      </c>
      <c r="W3248" s="122" t="s">
        <v>3204</v>
      </c>
      <c r="X3248" s="122" t="s">
        <v>22481</v>
      </c>
      <c r="Y3248" s="122" t="s">
        <v>3158</v>
      </c>
      <c r="Z3248" s="122">
        <v>0</v>
      </c>
      <c r="AA3248" s="122" t="s">
        <v>3158</v>
      </c>
      <c r="AB3248" s="122" t="s">
        <v>3158</v>
      </c>
      <c r="AC3248" s="122" t="s">
        <v>3158</v>
      </c>
      <c r="AD3248" s="122" t="s">
        <v>3158</v>
      </c>
      <c r="AE3248" s="122" t="s">
        <v>3158</v>
      </c>
    </row>
    <row r="3249" spans="1:31" ht="13">
      <c r="A3249" s="122">
        <v>6104</v>
      </c>
      <c r="B3249" s="122" t="s">
        <v>23035</v>
      </c>
      <c r="C3249" s="122" t="s">
        <v>23036</v>
      </c>
      <c r="D3249" s="122" t="s">
        <v>3204</v>
      </c>
      <c r="E3249" s="122">
        <v>2018</v>
      </c>
      <c r="F3249" s="122" t="s">
        <v>4665</v>
      </c>
      <c r="G3249" s="122" t="s">
        <v>21742</v>
      </c>
      <c r="H3249" s="122" t="s">
        <v>101</v>
      </c>
      <c r="I3249" s="122" t="s">
        <v>4340</v>
      </c>
      <c r="J3249" s="122" t="s">
        <v>23037</v>
      </c>
      <c r="K3249" s="122" t="s">
        <v>23038</v>
      </c>
      <c r="L3249" s="124" t="s">
        <v>23039</v>
      </c>
      <c r="M3249" s="122" t="s">
        <v>3154</v>
      </c>
      <c r="N3249" s="122">
        <v>545</v>
      </c>
      <c r="O3249" s="122" t="s">
        <v>3158</v>
      </c>
      <c r="P3249" s="122" t="s">
        <v>3158</v>
      </c>
      <c r="Q3249" s="124" t="s">
        <v>23040</v>
      </c>
      <c r="R3249" s="125">
        <v>43962.448483796295</v>
      </c>
      <c r="S3249" s="125">
        <v>43962.448483796295</v>
      </c>
      <c r="T3249" s="122">
        <v>64</v>
      </c>
      <c r="U3249" s="122" t="s">
        <v>15420</v>
      </c>
      <c r="V3249" s="122" t="s">
        <v>101</v>
      </c>
      <c r="W3249" s="122" t="s">
        <v>3204</v>
      </c>
      <c r="X3249" s="122" t="s">
        <v>3204</v>
      </c>
      <c r="Y3249" s="122" t="s">
        <v>3158</v>
      </c>
      <c r="Z3249" s="122">
        <v>0</v>
      </c>
      <c r="AA3249" s="122" t="s">
        <v>3158</v>
      </c>
      <c r="AB3249" s="122" t="s">
        <v>3158</v>
      </c>
      <c r="AC3249" s="122" t="s">
        <v>3158</v>
      </c>
      <c r="AD3249" s="122" t="s">
        <v>3158</v>
      </c>
      <c r="AE3249" s="122" t="s">
        <v>3158</v>
      </c>
    </row>
    <row r="3250" spans="1:31" ht="13">
      <c r="A3250" s="122">
        <v>6105</v>
      </c>
      <c r="B3250" s="122" t="s">
        <v>23041</v>
      </c>
      <c r="C3250" s="122" t="s">
        <v>23042</v>
      </c>
      <c r="D3250" s="122" t="s">
        <v>3204</v>
      </c>
      <c r="E3250" s="122">
        <v>2018</v>
      </c>
      <c r="F3250" s="122" t="s">
        <v>4665</v>
      </c>
      <c r="G3250" s="122" t="s">
        <v>22306</v>
      </c>
      <c r="H3250" s="122" t="s">
        <v>3747</v>
      </c>
      <c r="I3250" s="122" t="s">
        <v>4340</v>
      </c>
      <c r="J3250" s="122" t="s">
        <v>23043</v>
      </c>
      <c r="K3250" s="122" t="s">
        <v>23044</v>
      </c>
      <c r="L3250" s="124" t="s">
        <v>23045</v>
      </c>
      <c r="M3250" s="122" t="s">
        <v>3154</v>
      </c>
      <c r="N3250" s="122">
        <v>545</v>
      </c>
      <c r="O3250" s="124" t="s">
        <v>23046</v>
      </c>
      <c r="P3250" s="124" t="s">
        <v>23047</v>
      </c>
      <c r="Q3250" s="124" t="s">
        <v>23048</v>
      </c>
      <c r="R3250" s="125">
        <v>43963.513668981483</v>
      </c>
      <c r="S3250" s="125">
        <v>43963.513668981483</v>
      </c>
      <c r="T3250" s="122">
        <v>72</v>
      </c>
      <c r="U3250" s="122" t="s">
        <v>21778</v>
      </c>
      <c r="V3250" s="122" t="s">
        <v>3747</v>
      </c>
      <c r="W3250" s="122" t="s">
        <v>3204</v>
      </c>
      <c r="X3250" s="122" t="s">
        <v>3204</v>
      </c>
      <c r="Y3250" s="122" t="s">
        <v>3158</v>
      </c>
      <c r="Z3250" s="122">
        <v>0</v>
      </c>
      <c r="AA3250" s="122" t="s">
        <v>3158</v>
      </c>
      <c r="AB3250" s="122" t="s">
        <v>3158</v>
      </c>
      <c r="AC3250" s="122" t="s">
        <v>3158</v>
      </c>
      <c r="AD3250" s="122" t="s">
        <v>3158</v>
      </c>
      <c r="AE3250" s="122" t="s">
        <v>3158</v>
      </c>
    </row>
    <row r="3251" spans="1:31" ht="13">
      <c r="A3251" s="122">
        <v>6106</v>
      </c>
      <c r="B3251" s="122" t="s">
        <v>23049</v>
      </c>
      <c r="C3251" s="122" t="s">
        <v>23050</v>
      </c>
      <c r="D3251" s="122" t="s">
        <v>3204</v>
      </c>
      <c r="E3251" s="122">
        <v>2018</v>
      </c>
      <c r="F3251" s="122" t="s">
        <v>3462</v>
      </c>
      <c r="G3251" s="122" t="s">
        <v>22306</v>
      </c>
      <c r="H3251" s="122" t="s">
        <v>3747</v>
      </c>
      <c r="I3251" s="122" t="s">
        <v>4340</v>
      </c>
      <c r="J3251" s="122" t="s">
        <v>23051</v>
      </c>
      <c r="K3251" s="122" t="s">
        <v>23052</v>
      </c>
      <c r="L3251" s="124" t="s">
        <v>23053</v>
      </c>
      <c r="M3251" s="122" t="s">
        <v>3154</v>
      </c>
      <c r="N3251" s="122">
        <v>545</v>
      </c>
      <c r="O3251" s="124" t="s">
        <v>23054</v>
      </c>
      <c r="P3251" s="122" t="s">
        <v>3158</v>
      </c>
      <c r="Q3251" s="124" t="s">
        <v>23055</v>
      </c>
      <c r="R3251" s="125">
        <v>43963.523321759261</v>
      </c>
      <c r="S3251" s="125">
        <v>43963.523321759261</v>
      </c>
      <c r="T3251" s="122">
        <v>68</v>
      </c>
      <c r="U3251" s="122" t="s">
        <v>21740</v>
      </c>
      <c r="V3251" s="122" t="s">
        <v>3747</v>
      </c>
      <c r="W3251" s="122" t="s">
        <v>3204</v>
      </c>
      <c r="X3251" s="122" t="s">
        <v>3204</v>
      </c>
      <c r="Y3251" s="122" t="s">
        <v>3158</v>
      </c>
      <c r="Z3251" s="122">
        <v>0</v>
      </c>
      <c r="AA3251" s="122" t="s">
        <v>3158</v>
      </c>
      <c r="AB3251" s="122" t="s">
        <v>3158</v>
      </c>
      <c r="AC3251" s="122" t="s">
        <v>3158</v>
      </c>
      <c r="AD3251" s="122" t="s">
        <v>3158</v>
      </c>
      <c r="AE3251" s="122" t="s">
        <v>3158</v>
      </c>
    </row>
    <row r="3252" spans="1:31" ht="13">
      <c r="A3252" s="122">
        <v>6107</v>
      </c>
      <c r="B3252" s="122" t="s">
        <v>21290</v>
      </c>
      <c r="C3252" s="122" t="s">
        <v>23056</v>
      </c>
      <c r="D3252" s="122" t="s">
        <v>3204</v>
      </c>
      <c r="E3252" s="122">
        <v>2012</v>
      </c>
      <c r="F3252" s="122" t="s">
        <v>3160</v>
      </c>
      <c r="G3252" s="122" t="s">
        <v>3863</v>
      </c>
      <c r="H3252" s="122" t="s">
        <v>3173</v>
      </c>
      <c r="I3252" s="122" t="s">
        <v>4340</v>
      </c>
      <c r="J3252" s="122" t="s">
        <v>23057</v>
      </c>
      <c r="K3252" s="122" t="s">
        <v>21292</v>
      </c>
      <c r="L3252" s="124" t="s">
        <v>23058</v>
      </c>
      <c r="M3252" s="122" t="s">
        <v>3154</v>
      </c>
      <c r="N3252" s="122">
        <v>1424</v>
      </c>
      <c r="O3252" s="124" t="s">
        <v>21294</v>
      </c>
      <c r="P3252" s="122" t="s">
        <v>3158</v>
      </c>
      <c r="Q3252" s="124" t="s">
        <v>21295</v>
      </c>
      <c r="R3252" s="125">
        <v>43965.739641203705</v>
      </c>
      <c r="S3252" s="125">
        <v>43965.739641203705</v>
      </c>
      <c r="T3252" s="122">
        <v>68</v>
      </c>
      <c r="U3252" s="122" t="s">
        <v>21740</v>
      </c>
      <c r="V3252" s="122" t="s">
        <v>3173</v>
      </c>
      <c r="W3252" s="122" t="s">
        <v>3204</v>
      </c>
      <c r="X3252" s="122" t="s">
        <v>23059</v>
      </c>
      <c r="Y3252" s="122" t="s">
        <v>3158</v>
      </c>
      <c r="Z3252" s="122">
        <v>0</v>
      </c>
      <c r="AA3252" s="122" t="s">
        <v>3158</v>
      </c>
      <c r="AB3252" s="122" t="s">
        <v>3158</v>
      </c>
      <c r="AC3252" s="122" t="s">
        <v>3158</v>
      </c>
      <c r="AD3252" s="122" t="s">
        <v>3158</v>
      </c>
      <c r="AE3252" s="122" t="s">
        <v>3158</v>
      </c>
    </row>
    <row r="3253" spans="1:31" ht="13">
      <c r="A3253" s="122">
        <v>6108</v>
      </c>
      <c r="B3253" s="122" t="s">
        <v>23060</v>
      </c>
      <c r="C3253" s="122" t="s">
        <v>23061</v>
      </c>
      <c r="D3253" s="122" t="s">
        <v>3204</v>
      </c>
      <c r="E3253" s="122">
        <v>2019</v>
      </c>
      <c r="F3253" s="122" t="s">
        <v>3225</v>
      </c>
      <c r="G3253" s="122" t="s">
        <v>21742</v>
      </c>
      <c r="H3253" s="122" t="s">
        <v>101</v>
      </c>
      <c r="I3253" s="122" t="s">
        <v>4340</v>
      </c>
      <c r="J3253" s="122" t="s">
        <v>23062</v>
      </c>
      <c r="K3253" s="122" t="s">
        <v>23063</v>
      </c>
      <c r="L3253" s="124" t="s">
        <v>23064</v>
      </c>
      <c r="M3253" s="122" t="s">
        <v>3154</v>
      </c>
      <c r="N3253" s="122">
        <v>545</v>
      </c>
      <c r="O3253" s="124" t="s">
        <v>23065</v>
      </c>
      <c r="P3253" s="122" t="s">
        <v>3158</v>
      </c>
      <c r="Q3253" s="124" t="s">
        <v>23066</v>
      </c>
      <c r="R3253" s="125">
        <v>43966.572245370371</v>
      </c>
      <c r="S3253" s="125">
        <v>43966.572245370371</v>
      </c>
      <c r="T3253" s="122">
        <v>68</v>
      </c>
      <c r="U3253" s="122" t="s">
        <v>21740</v>
      </c>
      <c r="V3253" s="122" t="s">
        <v>101</v>
      </c>
      <c r="W3253" s="122" t="s">
        <v>3204</v>
      </c>
      <c r="X3253" s="122" t="s">
        <v>3204</v>
      </c>
      <c r="Y3253" s="122" t="s">
        <v>3158</v>
      </c>
      <c r="Z3253" s="122">
        <v>0</v>
      </c>
      <c r="AA3253" s="122" t="s">
        <v>3158</v>
      </c>
      <c r="AB3253" s="122" t="s">
        <v>3158</v>
      </c>
      <c r="AC3253" s="122" t="s">
        <v>3158</v>
      </c>
      <c r="AD3253" s="122" t="s">
        <v>3158</v>
      </c>
      <c r="AE3253" s="122" t="s">
        <v>3158</v>
      </c>
    </row>
    <row r="3254" spans="1:31" ht="13">
      <c r="A3254" s="122">
        <v>6109</v>
      </c>
      <c r="B3254" s="122" t="s">
        <v>23067</v>
      </c>
      <c r="C3254" s="122" t="s">
        <v>23068</v>
      </c>
      <c r="D3254" s="122" t="s">
        <v>3204</v>
      </c>
      <c r="E3254" s="122">
        <v>2017</v>
      </c>
      <c r="F3254" s="122" t="s">
        <v>3862</v>
      </c>
      <c r="G3254" s="122" t="s">
        <v>3712</v>
      </c>
      <c r="H3254" s="122" t="s">
        <v>3195</v>
      </c>
      <c r="I3254" s="122" t="s">
        <v>4340</v>
      </c>
      <c r="J3254" s="122" t="s">
        <v>23069</v>
      </c>
      <c r="K3254" s="122" t="s">
        <v>23070</v>
      </c>
      <c r="L3254" s="124" t="s">
        <v>23071</v>
      </c>
      <c r="M3254" s="122" t="s">
        <v>3154</v>
      </c>
      <c r="N3254" s="122">
        <v>545</v>
      </c>
      <c r="O3254" s="124" t="s">
        <v>23072</v>
      </c>
      <c r="P3254" s="122" t="s">
        <v>3158</v>
      </c>
      <c r="Q3254" s="122" t="s">
        <v>3158</v>
      </c>
      <c r="R3254" s="125">
        <v>43966.581122685187</v>
      </c>
      <c r="S3254" s="125">
        <v>43966.581122685187</v>
      </c>
      <c r="T3254" s="122">
        <v>64</v>
      </c>
      <c r="U3254" s="122" t="s">
        <v>22424</v>
      </c>
      <c r="V3254" s="122" t="s">
        <v>3195</v>
      </c>
      <c r="W3254" s="122" t="s">
        <v>3204</v>
      </c>
      <c r="X3254" s="122" t="s">
        <v>3204</v>
      </c>
      <c r="Y3254" s="122" t="s">
        <v>3158</v>
      </c>
      <c r="Z3254" s="122">
        <v>0</v>
      </c>
      <c r="AA3254" s="122" t="s">
        <v>3158</v>
      </c>
      <c r="AB3254" s="122" t="s">
        <v>3158</v>
      </c>
      <c r="AC3254" s="122" t="s">
        <v>3158</v>
      </c>
      <c r="AD3254" s="122" t="s">
        <v>3158</v>
      </c>
      <c r="AE3254" s="122" t="s">
        <v>3158</v>
      </c>
    </row>
    <row r="3255" spans="1:31" ht="13">
      <c r="A3255" s="122">
        <v>6110</v>
      </c>
      <c r="B3255" s="122" t="s">
        <v>23073</v>
      </c>
      <c r="C3255" s="122" t="s">
        <v>23074</v>
      </c>
      <c r="D3255" s="122" t="s">
        <v>3204</v>
      </c>
      <c r="E3255" s="122">
        <v>2017</v>
      </c>
      <c r="F3255" s="122" t="s">
        <v>3225</v>
      </c>
      <c r="G3255" s="122" t="s">
        <v>21961</v>
      </c>
      <c r="H3255" s="122" t="s">
        <v>3173</v>
      </c>
      <c r="I3255" s="122" t="s">
        <v>4340</v>
      </c>
      <c r="J3255" s="122" t="s">
        <v>23075</v>
      </c>
      <c r="K3255" s="122" t="s">
        <v>23076</v>
      </c>
      <c r="L3255" s="124" t="s">
        <v>23077</v>
      </c>
      <c r="M3255" s="122" t="s">
        <v>3154</v>
      </c>
      <c r="N3255" s="122">
        <v>545</v>
      </c>
      <c r="O3255" s="124" t="s">
        <v>23078</v>
      </c>
      <c r="P3255" s="124" t="s">
        <v>23079</v>
      </c>
      <c r="Q3255" s="122" t="s">
        <v>3158</v>
      </c>
      <c r="R3255" s="125">
        <v>43966.58697916667</v>
      </c>
      <c r="S3255" s="125">
        <v>43966.58697916667</v>
      </c>
      <c r="T3255" s="122">
        <v>68</v>
      </c>
      <c r="U3255" s="122" t="s">
        <v>21768</v>
      </c>
      <c r="V3255" s="122" t="s">
        <v>3173</v>
      </c>
      <c r="W3255" s="122" t="s">
        <v>3204</v>
      </c>
      <c r="X3255" s="122" t="s">
        <v>3204</v>
      </c>
      <c r="Y3255" s="122" t="s">
        <v>3158</v>
      </c>
      <c r="Z3255" s="122">
        <v>0</v>
      </c>
      <c r="AA3255" s="122" t="s">
        <v>3158</v>
      </c>
      <c r="AB3255" s="122" t="s">
        <v>3158</v>
      </c>
      <c r="AC3255" s="122" t="s">
        <v>3158</v>
      </c>
      <c r="AD3255" s="122" t="s">
        <v>3158</v>
      </c>
      <c r="AE3255" s="122" t="s">
        <v>3158</v>
      </c>
    </row>
    <row r="3256" spans="1:31" ht="13">
      <c r="A3256" s="122">
        <v>6111</v>
      </c>
      <c r="B3256" s="122" t="s">
        <v>23080</v>
      </c>
      <c r="C3256" s="122" t="s">
        <v>23081</v>
      </c>
      <c r="D3256" s="122" t="s">
        <v>3204</v>
      </c>
      <c r="E3256" s="122">
        <v>2019</v>
      </c>
      <c r="F3256" s="122" t="s">
        <v>3225</v>
      </c>
      <c r="G3256" s="122" t="s">
        <v>3471</v>
      </c>
      <c r="H3256" s="122" t="s">
        <v>3217</v>
      </c>
      <c r="I3256" s="122" t="s">
        <v>4340</v>
      </c>
      <c r="J3256" s="122" t="s">
        <v>23082</v>
      </c>
      <c r="K3256" s="122" t="s">
        <v>23083</v>
      </c>
      <c r="L3256" s="124" t="s">
        <v>23084</v>
      </c>
      <c r="M3256" s="122" t="s">
        <v>3154</v>
      </c>
      <c r="N3256" s="122">
        <v>545</v>
      </c>
      <c r="O3256" s="122" t="s">
        <v>3158</v>
      </c>
      <c r="P3256" s="122" t="s">
        <v>3158</v>
      </c>
      <c r="Q3256" s="122" t="s">
        <v>3158</v>
      </c>
      <c r="R3256" s="125">
        <v>43966.590497685182</v>
      </c>
      <c r="S3256" s="125">
        <v>43966.590497685182</v>
      </c>
      <c r="T3256" s="122">
        <v>60</v>
      </c>
      <c r="U3256" s="122" t="s">
        <v>21808</v>
      </c>
      <c r="V3256" s="122" t="s">
        <v>3217</v>
      </c>
      <c r="W3256" s="122" t="s">
        <v>3204</v>
      </c>
      <c r="X3256" s="122" t="s">
        <v>3204</v>
      </c>
      <c r="Y3256" s="122" t="s">
        <v>3158</v>
      </c>
      <c r="Z3256" s="122">
        <v>0</v>
      </c>
      <c r="AA3256" s="122" t="s">
        <v>3158</v>
      </c>
      <c r="AB3256" s="122" t="s">
        <v>3158</v>
      </c>
      <c r="AC3256" s="122" t="s">
        <v>3158</v>
      </c>
      <c r="AD3256" s="122" t="s">
        <v>3158</v>
      </c>
      <c r="AE3256" s="122" t="s">
        <v>3158</v>
      </c>
    </row>
    <row r="3257" spans="1:31" ht="13">
      <c r="A3257" s="122">
        <v>6112</v>
      </c>
      <c r="B3257" s="122" t="s">
        <v>23085</v>
      </c>
      <c r="C3257" s="122" t="s">
        <v>23086</v>
      </c>
      <c r="D3257" s="122" t="s">
        <v>3204</v>
      </c>
      <c r="E3257" s="122">
        <v>2018</v>
      </c>
      <c r="F3257" s="122" t="s">
        <v>3462</v>
      </c>
      <c r="G3257" s="122" t="s">
        <v>3471</v>
      </c>
      <c r="H3257" s="122" t="s">
        <v>3217</v>
      </c>
      <c r="I3257" s="122" t="s">
        <v>4340</v>
      </c>
      <c r="J3257" s="122" t="s">
        <v>23087</v>
      </c>
      <c r="K3257" s="122" t="s">
        <v>23088</v>
      </c>
      <c r="L3257" s="124" t="s">
        <v>23089</v>
      </c>
      <c r="M3257" s="122" t="s">
        <v>3154</v>
      </c>
      <c r="N3257" s="122">
        <v>545</v>
      </c>
      <c r="O3257" s="122" t="s">
        <v>3158</v>
      </c>
      <c r="P3257" s="122" t="s">
        <v>3158</v>
      </c>
      <c r="Q3257" s="122" t="s">
        <v>3158</v>
      </c>
      <c r="R3257" s="125">
        <v>43966.597094907411</v>
      </c>
      <c r="S3257" s="125">
        <v>43966.597094907411</v>
      </c>
      <c r="T3257" s="122">
        <v>60</v>
      </c>
      <c r="U3257" s="122" t="s">
        <v>21808</v>
      </c>
      <c r="V3257" s="122" t="s">
        <v>3217</v>
      </c>
      <c r="W3257" s="122" t="s">
        <v>3204</v>
      </c>
      <c r="X3257" s="122" t="s">
        <v>3204</v>
      </c>
      <c r="Y3257" s="122" t="s">
        <v>3158</v>
      </c>
      <c r="Z3257" s="122">
        <v>0</v>
      </c>
      <c r="AA3257" s="122" t="s">
        <v>3158</v>
      </c>
      <c r="AB3257" s="122" t="s">
        <v>3158</v>
      </c>
      <c r="AC3257" s="122" t="s">
        <v>3158</v>
      </c>
      <c r="AD3257" s="122" t="s">
        <v>3158</v>
      </c>
      <c r="AE3257" s="122" t="s">
        <v>3158</v>
      </c>
    </row>
    <row r="3258" spans="1:31" ht="13">
      <c r="A3258" s="122">
        <v>6113</v>
      </c>
      <c r="B3258" s="122" t="s">
        <v>23090</v>
      </c>
      <c r="C3258" s="122" t="s">
        <v>23091</v>
      </c>
      <c r="D3258" s="122" t="s">
        <v>3204</v>
      </c>
      <c r="E3258" s="122">
        <v>2017</v>
      </c>
      <c r="F3258" s="122" t="s">
        <v>3862</v>
      </c>
      <c r="G3258" s="122" t="s">
        <v>22344</v>
      </c>
      <c r="H3258" s="122" t="s">
        <v>101</v>
      </c>
      <c r="I3258" s="122" t="s">
        <v>3385</v>
      </c>
      <c r="J3258" s="122" t="s">
        <v>23092</v>
      </c>
      <c r="K3258" s="122" t="s">
        <v>23093</v>
      </c>
      <c r="L3258" s="124" t="s">
        <v>23094</v>
      </c>
      <c r="M3258" s="122" t="s">
        <v>3154</v>
      </c>
      <c r="N3258" s="122">
        <v>1314</v>
      </c>
      <c r="O3258" s="124" t="s">
        <v>23095</v>
      </c>
      <c r="P3258" s="122" t="s">
        <v>3158</v>
      </c>
      <c r="Q3258" s="124" t="s">
        <v>23096</v>
      </c>
      <c r="R3258" s="125">
        <v>43969.098923611113</v>
      </c>
      <c r="S3258" s="125">
        <v>43969.098923611113</v>
      </c>
      <c r="T3258" s="122">
        <v>68</v>
      </c>
      <c r="U3258" s="122" t="s">
        <v>21740</v>
      </c>
      <c r="V3258" s="122" t="s">
        <v>101</v>
      </c>
      <c r="W3258" s="122" t="s">
        <v>3204</v>
      </c>
      <c r="X3258" s="122" t="s">
        <v>3204</v>
      </c>
      <c r="Y3258" s="122" t="s">
        <v>3158</v>
      </c>
      <c r="Z3258" s="122">
        <v>0</v>
      </c>
      <c r="AA3258" s="122" t="s">
        <v>3158</v>
      </c>
      <c r="AB3258" s="122" t="s">
        <v>3158</v>
      </c>
      <c r="AC3258" s="122" t="s">
        <v>3158</v>
      </c>
      <c r="AD3258" s="122" t="s">
        <v>3158</v>
      </c>
      <c r="AE3258" s="122" t="s">
        <v>3158</v>
      </c>
    </row>
    <row r="3259" spans="1:31" ht="13">
      <c r="A3259" s="122">
        <v>6114</v>
      </c>
      <c r="B3259" s="122" t="s">
        <v>23097</v>
      </c>
      <c r="C3259" s="122" t="s">
        <v>23098</v>
      </c>
      <c r="D3259" s="122" t="s">
        <v>3204</v>
      </c>
      <c r="E3259" s="122">
        <v>2018</v>
      </c>
      <c r="F3259" s="122" t="s">
        <v>3862</v>
      </c>
      <c r="G3259" s="122" t="s">
        <v>23099</v>
      </c>
      <c r="H3259" s="122" t="s">
        <v>3173</v>
      </c>
      <c r="I3259" s="122" t="s">
        <v>4340</v>
      </c>
      <c r="J3259" s="122" t="s">
        <v>23100</v>
      </c>
      <c r="K3259" s="122" t="s">
        <v>23101</v>
      </c>
      <c r="L3259" s="124" t="s">
        <v>23102</v>
      </c>
      <c r="M3259" s="122" t="s">
        <v>3154</v>
      </c>
      <c r="N3259" s="122">
        <v>1427</v>
      </c>
      <c r="O3259" s="124" t="s">
        <v>23103</v>
      </c>
      <c r="P3259" s="124" t="s">
        <v>23104</v>
      </c>
      <c r="Q3259" s="124" t="s">
        <v>23105</v>
      </c>
      <c r="R3259" s="125">
        <v>43969.277280092596</v>
      </c>
      <c r="S3259" s="125">
        <v>43969.277280092596</v>
      </c>
      <c r="T3259" s="122">
        <v>72</v>
      </c>
      <c r="U3259" s="122" t="s">
        <v>21778</v>
      </c>
      <c r="V3259" s="122" t="s">
        <v>3203</v>
      </c>
      <c r="W3259" s="122" t="s">
        <v>3204</v>
      </c>
      <c r="X3259" s="122" t="s">
        <v>21860</v>
      </c>
      <c r="Y3259" s="122" t="s">
        <v>3158</v>
      </c>
      <c r="Z3259" s="122">
        <v>0</v>
      </c>
      <c r="AA3259" s="122" t="s">
        <v>3158</v>
      </c>
      <c r="AB3259" s="122" t="s">
        <v>3158</v>
      </c>
      <c r="AC3259" s="122" t="s">
        <v>3158</v>
      </c>
      <c r="AD3259" s="122" t="s">
        <v>3158</v>
      </c>
      <c r="AE3259" s="122" t="s">
        <v>3158</v>
      </c>
    </row>
    <row r="3260" spans="1:31" ht="13">
      <c r="A3260" s="122">
        <v>6115</v>
      </c>
      <c r="B3260" s="122" t="s">
        <v>23106</v>
      </c>
      <c r="C3260" s="122" t="s">
        <v>23107</v>
      </c>
      <c r="D3260" s="122" t="s">
        <v>3204</v>
      </c>
      <c r="E3260" s="122">
        <v>2017</v>
      </c>
      <c r="F3260" s="122" t="s">
        <v>3225</v>
      </c>
      <c r="G3260" s="122" t="s">
        <v>3791</v>
      </c>
      <c r="H3260" s="122" t="s">
        <v>3173</v>
      </c>
      <c r="I3260" s="122" t="s">
        <v>3385</v>
      </c>
      <c r="J3260" s="122" t="s">
        <v>23108</v>
      </c>
      <c r="K3260" s="122" t="s">
        <v>23109</v>
      </c>
      <c r="L3260" s="124" t="s">
        <v>23110</v>
      </c>
      <c r="M3260" s="122" t="s">
        <v>3154</v>
      </c>
      <c r="N3260" s="122">
        <v>545</v>
      </c>
      <c r="O3260" s="124" t="s">
        <v>23111</v>
      </c>
      <c r="P3260" s="124" t="s">
        <v>23112</v>
      </c>
      <c r="Q3260" s="124" t="s">
        <v>23113</v>
      </c>
      <c r="R3260" s="125">
        <v>43970.446435185186</v>
      </c>
      <c r="S3260" s="125">
        <v>43970.446435185186</v>
      </c>
      <c r="T3260" s="122">
        <v>72</v>
      </c>
      <c r="U3260" s="122" t="s">
        <v>21778</v>
      </c>
      <c r="V3260" s="122" t="s">
        <v>3173</v>
      </c>
      <c r="W3260" s="122" t="s">
        <v>3204</v>
      </c>
      <c r="X3260" s="122" t="s">
        <v>7776</v>
      </c>
      <c r="Y3260" s="122" t="s">
        <v>3158</v>
      </c>
      <c r="Z3260" s="122">
        <v>0</v>
      </c>
      <c r="AA3260" s="122" t="s">
        <v>3158</v>
      </c>
      <c r="AB3260" s="122" t="s">
        <v>3158</v>
      </c>
      <c r="AC3260" s="122" t="s">
        <v>3158</v>
      </c>
      <c r="AD3260" s="122" t="s">
        <v>3158</v>
      </c>
      <c r="AE3260" s="122" t="s">
        <v>3158</v>
      </c>
    </row>
    <row r="3261" spans="1:31" ht="13">
      <c r="A3261" s="122">
        <v>6116</v>
      </c>
      <c r="B3261" s="122" t="s">
        <v>23114</v>
      </c>
      <c r="C3261" s="122" t="s">
        <v>23115</v>
      </c>
      <c r="D3261" s="122" t="s">
        <v>3204</v>
      </c>
      <c r="E3261" s="122">
        <v>2017</v>
      </c>
      <c r="F3261" s="122" t="s">
        <v>3862</v>
      </c>
      <c r="G3261" s="122" t="s">
        <v>23116</v>
      </c>
      <c r="H3261" s="122" t="s">
        <v>3173</v>
      </c>
      <c r="I3261" s="122" t="s">
        <v>3385</v>
      </c>
      <c r="J3261" s="122" t="s">
        <v>23117</v>
      </c>
      <c r="K3261" s="122" t="s">
        <v>23118</v>
      </c>
      <c r="L3261" s="124" t="s">
        <v>23119</v>
      </c>
      <c r="M3261" s="122" t="s">
        <v>3154</v>
      </c>
      <c r="N3261" s="122">
        <v>1429</v>
      </c>
      <c r="O3261" s="122" t="s">
        <v>3158</v>
      </c>
      <c r="P3261" s="124" t="s">
        <v>23120</v>
      </c>
      <c r="Q3261" s="124" t="s">
        <v>23121</v>
      </c>
      <c r="R3261" s="125">
        <v>43971.501493055555</v>
      </c>
      <c r="S3261" s="125">
        <v>43971.501493055555</v>
      </c>
      <c r="T3261" s="122">
        <v>68</v>
      </c>
      <c r="U3261" s="122" t="s">
        <v>21730</v>
      </c>
      <c r="V3261" s="122" t="s">
        <v>3203</v>
      </c>
      <c r="W3261" s="122" t="s">
        <v>3204</v>
      </c>
      <c r="X3261" s="122" t="s">
        <v>21860</v>
      </c>
      <c r="Y3261" s="122" t="s">
        <v>3158</v>
      </c>
      <c r="Z3261" s="122">
        <v>0</v>
      </c>
      <c r="AA3261" s="122" t="s">
        <v>3158</v>
      </c>
      <c r="AB3261" s="122" t="s">
        <v>3158</v>
      </c>
      <c r="AC3261" s="122" t="s">
        <v>3158</v>
      </c>
      <c r="AD3261" s="122" t="s">
        <v>3158</v>
      </c>
      <c r="AE3261" s="122" t="s">
        <v>3158</v>
      </c>
    </row>
    <row r="3262" spans="1:31" ht="13">
      <c r="A3262" s="122">
        <v>6117</v>
      </c>
      <c r="B3262" s="122" t="s">
        <v>23122</v>
      </c>
      <c r="C3262" s="122" t="s">
        <v>23123</v>
      </c>
      <c r="D3262" s="122" t="s">
        <v>3204</v>
      </c>
      <c r="E3262" s="122">
        <v>2019</v>
      </c>
      <c r="F3262" s="122" t="s">
        <v>4665</v>
      </c>
      <c r="G3262" s="122" t="s">
        <v>3471</v>
      </c>
      <c r="H3262" s="122" t="s">
        <v>3217</v>
      </c>
      <c r="I3262" s="122" t="s">
        <v>4340</v>
      </c>
      <c r="J3262" s="122" t="s">
        <v>23124</v>
      </c>
      <c r="K3262" s="122" t="s">
        <v>23125</v>
      </c>
      <c r="L3262" s="124" t="s">
        <v>23126</v>
      </c>
      <c r="M3262" s="122" t="s">
        <v>3154</v>
      </c>
      <c r="N3262" s="122">
        <v>1432</v>
      </c>
      <c r="O3262" s="122" t="s">
        <v>3158</v>
      </c>
      <c r="P3262" s="124" t="s">
        <v>23127</v>
      </c>
      <c r="Q3262" s="124" t="s">
        <v>23128</v>
      </c>
      <c r="R3262" s="125">
        <v>43974.70244212963</v>
      </c>
      <c r="S3262" s="125">
        <v>43974.70244212963</v>
      </c>
      <c r="T3262" s="122">
        <v>68</v>
      </c>
      <c r="U3262" s="122" t="s">
        <v>21730</v>
      </c>
      <c r="V3262" s="122" t="s">
        <v>3217</v>
      </c>
      <c r="W3262" s="122" t="s">
        <v>3204</v>
      </c>
      <c r="X3262" s="122" t="s">
        <v>6379</v>
      </c>
      <c r="Y3262" s="122" t="s">
        <v>3158</v>
      </c>
      <c r="Z3262" s="122">
        <v>0</v>
      </c>
      <c r="AA3262" s="122" t="s">
        <v>3158</v>
      </c>
      <c r="AB3262" s="122" t="s">
        <v>3158</v>
      </c>
      <c r="AC3262" s="122" t="s">
        <v>3158</v>
      </c>
      <c r="AD3262" s="122" t="s">
        <v>3158</v>
      </c>
      <c r="AE3262" s="122" t="s">
        <v>3158</v>
      </c>
    </row>
    <row r="3263" spans="1:31" ht="13">
      <c r="A3263" s="122">
        <v>6118</v>
      </c>
      <c r="B3263" s="122" t="s">
        <v>23129</v>
      </c>
      <c r="C3263" s="122" t="s">
        <v>23130</v>
      </c>
      <c r="D3263" s="122" t="s">
        <v>3204</v>
      </c>
      <c r="E3263" s="122">
        <v>2015</v>
      </c>
      <c r="F3263" s="122" t="s">
        <v>4665</v>
      </c>
      <c r="G3263" s="122" t="s">
        <v>22858</v>
      </c>
      <c r="H3263" s="122" t="s">
        <v>4207</v>
      </c>
      <c r="I3263" s="122" t="s">
        <v>3385</v>
      </c>
      <c r="J3263" s="122" t="s">
        <v>23131</v>
      </c>
      <c r="K3263" s="122" t="s">
        <v>23132</v>
      </c>
      <c r="L3263" s="124" t="s">
        <v>23133</v>
      </c>
      <c r="M3263" s="122" t="s">
        <v>3154</v>
      </c>
      <c r="N3263" s="122">
        <v>545</v>
      </c>
      <c r="O3263" s="124" t="s">
        <v>23134</v>
      </c>
      <c r="P3263" s="124" t="s">
        <v>23135</v>
      </c>
      <c r="Q3263" s="124" t="s">
        <v>23136</v>
      </c>
      <c r="R3263" s="125">
        <v>43976.64271990741</v>
      </c>
      <c r="S3263" s="125">
        <v>43976.64271990741</v>
      </c>
      <c r="T3263" s="122">
        <v>72</v>
      </c>
      <c r="U3263" s="122" t="s">
        <v>21778</v>
      </c>
      <c r="V3263" s="122" t="s">
        <v>4207</v>
      </c>
      <c r="W3263" s="122" t="s">
        <v>3204</v>
      </c>
      <c r="X3263" s="122" t="s">
        <v>3204</v>
      </c>
      <c r="Y3263" s="122" t="s">
        <v>3158</v>
      </c>
      <c r="Z3263" s="122">
        <v>0</v>
      </c>
      <c r="AA3263" s="122" t="s">
        <v>3158</v>
      </c>
      <c r="AB3263" s="122" t="s">
        <v>3158</v>
      </c>
      <c r="AC3263" s="122" t="s">
        <v>3158</v>
      </c>
      <c r="AD3263" s="122" t="s">
        <v>3158</v>
      </c>
      <c r="AE3263" s="122" t="s">
        <v>3158</v>
      </c>
    </row>
    <row r="3264" spans="1:31" ht="13">
      <c r="A3264" s="122">
        <v>6119</v>
      </c>
      <c r="B3264" s="122" t="s">
        <v>23137</v>
      </c>
      <c r="C3264" s="122" t="s">
        <v>23138</v>
      </c>
      <c r="D3264" s="122" t="s">
        <v>3204</v>
      </c>
      <c r="E3264" s="122">
        <v>2016</v>
      </c>
      <c r="F3264" s="122" t="s">
        <v>3255</v>
      </c>
      <c r="G3264" s="122" t="s">
        <v>3529</v>
      </c>
      <c r="H3264" s="122" t="s">
        <v>101</v>
      </c>
      <c r="I3264" s="122" t="s">
        <v>4340</v>
      </c>
      <c r="J3264" s="122" t="s">
        <v>23139</v>
      </c>
      <c r="K3264" s="122" t="s">
        <v>23140</v>
      </c>
      <c r="L3264" s="124" t="s">
        <v>23141</v>
      </c>
      <c r="M3264" s="122" t="s">
        <v>3154</v>
      </c>
      <c r="N3264" s="122">
        <v>545</v>
      </c>
      <c r="O3264" s="124" t="s">
        <v>23142</v>
      </c>
      <c r="P3264" s="122" t="s">
        <v>3158</v>
      </c>
      <c r="Q3264" s="124" t="s">
        <v>23143</v>
      </c>
      <c r="R3264" s="125">
        <v>43976.67528935185</v>
      </c>
      <c r="S3264" s="125">
        <v>43990.402974537035</v>
      </c>
      <c r="T3264" s="122">
        <v>68</v>
      </c>
      <c r="U3264" s="122" t="s">
        <v>21740</v>
      </c>
      <c r="V3264" s="122" t="s">
        <v>101</v>
      </c>
      <c r="W3264" s="122" t="s">
        <v>3204</v>
      </c>
      <c r="X3264" s="122" t="s">
        <v>3204</v>
      </c>
      <c r="Y3264" s="122" t="s">
        <v>3158</v>
      </c>
      <c r="Z3264" s="122">
        <v>0</v>
      </c>
      <c r="AA3264" s="122" t="s">
        <v>3158</v>
      </c>
      <c r="AB3264" s="122" t="s">
        <v>3158</v>
      </c>
      <c r="AC3264" s="122" t="s">
        <v>3158</v>
      </c>
      <c r="AD3264" s="122" t="s">
        <v>3158</v>
      </c>
      <c r="AE3264" s="122" t="s">
        <v>3158</v>
      </c>
    </row>
    <row r="3265" spans="1:31" ht="13">
      <c r="A3265" s="122">
        <v>6120</v>
      </c>
      <c r="B3265" s="122" t="s">
        <v>23144</v>
      </c>
      <c r="C3265" s="122" t="s">
        <v>23145</v>
      </c>
      <c r="D3265" s="122" t="s">
        <v>3204</v>
      </c>
      <c r="E3265" s="122">
        <v>2017</v>
      </c>
      <c r="F3265" s="122" t="s">
        <v>4665</v>
      </c>
      <c r="G3265" s="122" t="s">
        <v>21953</v>
      </c>
      <c r="H3265" s="122" t="s">
        <v>3521</v>
      </c>
      <c r="I3265" s="122" t="s">
        <v>3385</v>
      </c>
      <c r="J3265" s="122" t="s">
        <v>23146</v>
      </c>
      <c r="K3265" s="122" t="s">
        <v>23147</v>
      </c>
      <c r="L3265" s="124" t="s">
        <v>23148</v>
      </c>
      <c r="M3265" s="122" t="s">
        <v>3154</v>
      </c>
      <c r="N3265" s="122">
        <v>545</v>
      </c>
      <c r="O3265" s="122" t="s">
        <v>3158</v>
      </c>
      <c r="P3265" s="122" t="s">
        <v>3158</v>
      </c>
      <c r="Q3265" s="124" t="s">
        <v>23149</v>
      </c>
      <c r="R3265" s="125">
        <v>43976.67900462963</v>
      </c>
      <c r="S3265" s="125">
        <v>43976.67900462963</v>
      </c>
      <c r="T3265" s="122">
        <v>64</v>
      </c>
      <c r="U3265" s="122" t="s">
        <v>15420</v>
      </c>
      <c r="V3265" s="122" t="s">
        <v>3521</v>
      </c>
      <c r="W3265" s="122" t="s">
        <v>3204</v>
      </c>
      <c r="X3265" s="122" t="s">
        <v>3204</v>
      </c>
      <c r="Y3265" s="122" t="s">
        <v>3158</v>
      </c>
      <c r="Z3265" s="122">
        <v>0</v>
      </c>
      <c r="AA3265" s="122" t="s">
        <v>3158</v>
      </c>
      <c r="AB3265" s="122" t="s">
        <v>3158</v>
      </c>
      <c r="AC3265" s="122" t="s">
        <v>3158</v>
      </c>
      <c r="AD3265" s="122" t="s">
        <v>3158</v>
      </c>
      <c r="AE3265" s="122" t="s">
        <v>3158</v>
      </c>
    </row>
    <row r="3266" spans="1:31" ht="13">
      <c r="A3266" s="122">
        <v>6121</v>
      </c>
      <c r="B3266" s="122" t="s">
        <v>23150</v>
      </c>
      <c r="C3266" s="122" t="s">
        <v>23151</v>
      </c>
      <c r="D3266" s="122" t="s">
        <v>3204</v>
      </c>
      <c r="E3266" s="122">
        <v>2017</v>
      </c>
      <c r="F3266" s="122" t="s">
        <v>3255</v>
      </c>
      <c r="G3266" s="122" t="s">
        <v>21953</v>
      </c>
      <c r="H3266" s="122" t="s">
        <v>3521</v>
      </c>
      <c r="I3266" s="122" t="s">
        <v>3385</v>
      </c>
      <c r="J3266" s="122" t="s">
        <v>23152</v>
      </c>
      <c r="K3266" s="122" t="s">
        <v>23153</v>
      </c>
      <c r="L3266" s="124" t="s">
        <v>23154</v>
      </c>
      <c r="M3266" s="122" t="s">
        <v>3154</v>
      </c>
      <c r="N3266" s="122">
        <v>545</v>
      </c>
      <c r="O3266" s="122" t="s">
        <v>3158</v>
      </c>
      <c r="P3266" s="122" t="s">
        <v>3158</v>
      </c>
      <c r="Q3266" s="124" t="s">
        <v>23155</v>
      </c>
      <c r="R3266" s="125">
        <v>43976.682812500003</v>
      </c>
      <c r="S3266" s="125">
        <v>43976.682812500003</v>
      </c>
      <c r="T3266" s="122">
        <v>64</v>
      </c>
      <c r="U3266" s="122" t="s">
        <v>15420</v>
      </c>
      <c r="V3266" s="122" t="s">
        <v>3521</v>
      </c>
      <c r="W3266" s="122" t="s">
        <v>3204</v>
      </c>
      <c r="X3266" s="122" t="s">
        <v>3204</v>
      </c>
      <c r="Y3266" s="122" t="s">
        <v>3158</v>
      </c>
      <c r="Z3266" s="122">
        <v>0</v>
      </c>
      <c r="AA3266" s="122" t="s">
        <v>3158</v>
      </c>
      <c r="AB3266" s="122" t="s">
        <v>3158</v>
      </c>
      <c r="AC3266" s="122" t="s">
        <v>3158</v>
      </c>
      <c r="AD3266" s="122" t="s">
        <v>3158</v>
      </c>
      <c r="AE3266" s="122" t="s">
        <v>3158</v>
      </c>
    </row>
    <row r="3267" spans="1:31" ht="13">
      <c r="A3267" s="122">
        <v>6122</v>
      </c>
      <c r="B3267" s="122" t="s">
        <v>23156</v>
      </c>
      <c r="C3267" s="122" t="s">
        <v>23157</v>
      </c>
      <c r="D3267" s="122" t="s">
        <v>3204</v>
      </c>
      <c r="E3267" s="122">
        <v>2018</v>
      </c>
      <c r="F3267" s="122" t="s">
        <v>3462</v>
      </c>
      <c r="G3267" s="122" t="s">
        <v>21953</v>
      </c>
      <c r="H3267" s="122" t="s">
        <v>3521</v>
      </c>
      <c r="I3267" s="122" t="s">
        <v>4340</v>
      </c>
      <c r="J3267" s="122" t="s">
        <v>23158</v>
      </c>
      <c r="K3267" s="122" t="s">
        <v>23159</v>
      </c>
      <c r="L3267" s="124" t="s">
        <v>23160</v>
      </c>
      <c r="M3267" s="122" t="s">
        <v>3154</v>
      </c>
      <c r="N3267" s="122">
        <v>545</v>
      </c>
      <c r="O3267" s="124" t="s">
        <v>23161</v>
      </c>
      <c r="P3267" s="122" t="s">
        <v>3158</v>
      </c>
      <c r="Q3267" s="122" t="s">
        <v>3158</v>
      </c>
      <c r="R3267" s="125">
        <v>43976.689571759256</v>
      </c>
      <c r="S3267" s="125">
        <v>43976.689571759256</v>
      </c>
      <c r="T3267" s="122">
        <v>64</v>
      </c>
      <c r="U3267" s="122" t="s">
        <v>22424</v>
      </c>
      <c r="V3267" s="122" t="s">
        <v>3521</v>
      </c>
      <c r="W3267" s="122" t="s">
        <v>3204</v>
      </c>
      <c r="X3267" s="122" t="s">
        <v>3204</v>
      </c>
      <c r="Y3267" s="122" t="s">
        <v>3158</v>
      </c>
      <c r="Z3267" s="122">
        <v>0</v>
      </c>
      <c r="AA3267" s="122" t="s">
        <v>3158</v>
      </c>
      <c r="AB3267" s="122" t="s">
        <v>3158</v>
      </c>
      <c r="AC3267" s="122" t="s">
        <v>3158</v>
      </c>
      <c r="AD3267" s="122" t="s">
        <v>3158</v>
      </c>
      <c r="AE3267" s="122" t="s">
        <v>3158</v>
      </c>
    </row>
    <row r="3268" spans="1:31" ht="13">
      <c r="A3268" s="122">
        <v>6123</v>
      </c>
      <c r="B3268" s="122" t="s">
        <v>23162</v>
      </c>
      <c r="C3268" s="122" t="s">
        <v>23163</v>
      </c>
      <c r="D3268" s="122" t="s">
        <v>3204</v>
      </c>
      <c r="E3268" s="122">
        <v>2019</v>
      </c>
      <c r="F3268" s="122" t="s">
        <v>3462</v>
      </c>
      <c r="G3268" s="122" t="s">
        <v>21953</v>
      </c>
      <c r="H3268" s="122" t="s">
        <v>3521</v>
      </c>
      <c r="I3268" s="122" t="s">
        <v>4340</v>
      </c>
      <c r="J3268" s="122" t="s">
        <v>23164</v>
      </c>
      <c r="K3268" s="122" t="s">
        <v>23165</v>
      </c>
      <c r="L3268" s="124" t="s">
        <v>23166</v>
      </c>
      <c r="M3268" s="122" t="s">
        <v>3154</v>
      </c>
      <c r="N3268" s="122">
        <v>545</v>
      </c>
      <c r="O3268" s="124" t="s">
        <v>23167</v>
      </c>
      <c r="P3268" s="122" t="s">
        <v>3158</v>
      </c>
      <c r="Q3268" s="124" t="s">
        <v>23168</v>
      </c>
      <c r="R3268" s="125">
        <v>43976.698460648149</v>
      </c>
      <c r="S3268" s="125">
        <v>43976.698460648149</v>
      </c>
      <c r="T3268" s="122">
        <v>68</v>
      </c>
      <c r="U3268" s="122" t="s">
        <v>21740</v>
      </c>
      <c r="V3268" s="122" t="s">
        <v>3521</v>
      </c>
      <c r="W3268" s="122" t="s">
        <v>3204</v>
      </c>
      <c r="X3268" s="122" t="s">
        <v>3204</v>
      </c>
      <c r="Y3268" s="122" t="s">
        <v>3158</v>
      </c>
      <c r="Z3268" s="122">
        <v>0</v>
      </c>
      <c r="AA3268" s="122" t="s">
        <v>3158</v>
      </c>
      <c r="AB3268" s="122" t="s">
        <v>3158</v>
      </c>
      <c r="AC3268" s="122" t="s">
        <v>3158</v>
      </c>
      <c r="AD3268" s="122" t="s">
        <v>3158</v>
      </c>
      <c r="AE3268" s="122" t="s">
        <v>3158</v>
      </c>
    </row>
    <row r="3269" spans="1:31" ht="13">
      <c r="A3269" s="122">
        <v>6124</v>
      </c>
      <c r="B3269" s="122" t="s">
        <v>23169</v>
      </c>
      <c r="C3269" s="122" t="s">
        <v>23170</v>
      </c>
      <c r="D3269" s="122" t="s">
        <v>3204</v>
      </c>
      <c r="E3269" s="122">
        <v>2017</v>
      </c>
      <c r="F3269" s="122" t="s">
        <v>3862</v>
      </c>
      <c r="G3269" s="122" t="s">
        <v>21953</v>
      </c>
      <c r="H3269" s="122" t="s">
        <v>3521</v>
      </c>
      <c r="I3269" s="122" t="s">
        <v>4340</v>
      </c>
      <c r="J3269" s="122" t="s">
        <v>23171</v>
      </c>
      <c r="K3269" s="122" t="s">
        <v>23172</v>
      </c>
      <c r="L3269" s="124" t="s">
        <v>23173</v>
      </c>
      <c r="M3269" s="122" t="s">
        <v>3154</v>
      </c>
      <c r="N3269" s="122">
        <v>545</v>
      </c>
      <c r="O3269" s="122" t="s">
        <v>3158</v>
      </c>
      <c r="P3269" s="122" t="s">
        <v>3158</v>
      </c>
      <c r="Q3269" s="122" t="s">
        <v>3158</v>
      </c>
      <c r="R3269" s="125">
        <v>43976.706562500003</v>
      </c>
      <c r="S3269" s="125">
        <v>43976.706562500003</v>
      </c>
      <c r="T3269" s="122">
        <v>60</v>
      </c>
      <c r="U3269" s="122" t="s">
        <v>21808</v>
      </c>
      <c r="V3269" s="122" t="s">
        <v>3521</v>
      </c>
      <c r="W3269" s="122" t="s">
        <v>3204</v>
      </c>
      <c r="X3269" s="122" t="s">
        <v>3204</v>
      </c>
      <c r="Y3269" s="122" t="s">
        <v>3158</v>
      </c>
      <c r="Z3269" s="122">
        <v>0</v>
      </c>
      <c r="AA3269" s="122" t="s">
        <v>3158</v>
      </c>
      <c r="AB3269" s="122" t="s">
        <v>3158</v>
      </c>
      <c r="AC3269" s="122" t="s">
        <v>3158</v>
      </c>
      <c r="AD3269" s="122" t="s">
        <v>3158</v>
      </c>
      <c r="AE3269" s="122" t="s">
        <v>3158</v>
      </c>
    </row>
    <row r="3270" spans="1:31" ht="13">
      <c r="A3270" s="122">
        <v>6125</v>
      </c>
      <c r="B3270" s="122" t="s">
        <v>23174</v>
      </c>
      <c r="C3270" s="122" t="s">
        <v>23175</v>
      </c>
      <c r="D3270" s="122" t="s">
        <v>3204</v>
      </c>
      <c r="E3270" s="122">
        <v>2018</v>
      </c>
      <c r="F3270" s="122" t="s">
        <v>3225</v>
      </c>
      <c r="G3270" s="122" t="s">
        <v>21953</v>
      </c>
      <c r="H3270" s="122" t="s">
        <v>3521</v>
      </c>
      <c r="I3270" s="122" t="s">
        <v>4340</v>
      </c>
      <c r="J3270" s="122" t="s">
        <v>23176</v>
      </c>
      <c r="K3270" s="122" t="s">
        <v>23177</v>
      </c>
      <c r="L3270" s="124" t="s">
        <v>23178</v>
      </c>
      <c r="M3270" s="122" t="s">
        <v>3154</v>
      </c>
      <c r="N3270" s="122">
        <v>545</v>
      </c>
      <c r="O3270" s="124" t="s">
        <v>23179</v>
      </c>
      <c r="P3270" s="124" t="s">
        <v>23180</v>
      </c>
      <c r="Q3270" s="124" t="s">
        <v>23181</v>
      </c>
      <c r="R3270" s="125">
        <v>43976.7109375</v>
      </c>
      <c r="S3270" s="125">
        <v>43976.7109375</v>
      </c>
      <c r="T3270" s="122">
        <v>72</v>
      </c>
      <c r="U3270" s="122" t="s">
        <v>21778</v>
      </c>
      <c r="V3270" s="122" t="s">
        <v>3521</v>
      </c>
      <c r="W3270" s="122" t="s">
        <v>3204</v>
      </c>
      <c r="X3270" s="122" t="s">
        <v>3204</v>
      </c>
      <c r="Y3270" s="122" t="s">
        <v>3158</v>
      </c>
      <c r="Z3270" s="122">
        <v>0</v>
      </c>
      <c r="AA3270" s="122" t="s">
        <v>3158</v>
      </c>
      <c r="AB3270" s="122" t="s">
        <v>3158</v>
      </c>
      <c r="AC3270" s="122" t="s">
        <v>3158</v>
      </c>
      <c r="AD3270" s="122" t="s">
        <v>3158</v>
      </c>
      <c r="AE3270" s="122" t="s">
        <v>3158</v>
      </c>
    </row>
    <row r="3271" spans="1:31" ht="13">
      <c r="A3271" s="122">
        <v>6126</v>
      </c>
      <c r="B3271" s="124" t="s">
        <v>23182</v>
      </c>
      <c r="C3271" s="122" t="s">
        <v>23183</v>
      </c>
      <c r="D3271" s="122" t="s">
        <v>3204</v>
      </c>
      <c r="E3271" s="122">
        <v>2018</v>
      </c>
      <c r="F3271" s="122" t="s">
        <v>3255</v>
      </c>
      <c r="G3271" s="122" t="s">
        <v>21953</v>
      </c>
      <c r="H3271" s="122" t="s">
        <v>3521</v>
      </c>
      <c r="I3271" s="122" t="s">
        <v>3385</v>
      </c>
      <c r="J3271" s="122" t="s">
        <v>23184</v>
      </c>
      <c r="K3271" s="122" t="s">
        <v>23185</v>
      </c>
      <c r="L3271" s="124" t="s">
        <v>23186</v>
      </c>
      <c r="M3271" s="122" t="s">
        <v>3154</v>
      </c>
      <c r="N3271" s="122">
        <v>545</v>
      </c>
      <c r="O3271" s="124" t="s">
        <v>23187</v>
      </c>
      <c r="P3271" s="122" t="s">
        <v>3158</v>
      </c>
      <c r="Q3271" s="124" t="s">
        <v>23188</v>
      </c>
      <c r="R3271" s="125">
        <v>43976.714942129627</v>
      </c>
      <c r="S3271" s="125">
        <v>43976.714942129627</v>
      </c>
      <c r="T3271" s="122">
        <v>68</v>
      </c>
      <c r="U3271" s="122" t="s">
        <v>21740</v>
      </c>
      <c r="V3271" s="122" t="s">
        <v>3521</v>
      </c>
      <c r="W3271" s="122" t="s">
        <v>3204</v>
      </c>
      <c r="X3271" s="122" t="s">
        <v>3204</v>
      </c>
      <c r="Y3271" s="122" t="s">
        <v>3158</v>
      </c>
      <c r="Z3271" s="122">
        <v>0</v>
      </c>
      <c r="AA3271" s="122" t="s">
        <v>3158</v>
      </c>
      <c r="AB3271" s="122" t="s">
        <v>3158</v>
      </c>
      <c r="AC3271" s="122" t="s">
        <v>3158</v>
      </c>
      <c r="AD3271" s="122" t="s">
        <v>3158</v>
      </c>
      <c r="AE3271" s="122" t="s">
        <v>3158</v>
      </c>
    </row>
    <row r="3272" spans="1:31" ht="13">
      <c r="A3272" s="122">
        <v>6127</v>
      </c>
      <c r="B3272" s="122" t="s">
        <v>23189</v>
      </c>
      <c r="C3272" s="122" t="s">
        <v>23190</v>
      </c>
      <c r="D3272" s="122" t="s">
        <v>3204</v>
      </c>
      <c r="E3272" s="122">
        <v>2018</v>
      </c>
      <c r="F3272" s="122" t="s">
        <v>3287</v>
      </c>
      <c r="G3272" s="122" t="s">
        <v>21953</v>
      </c>
      <c r="H3272" s="122" t="s">
        <v>3521</v>
      </c>
      <c r="I3272" s="122" t="s">
        <v>4340</v>
      </c>
      <c r="J3272" s="122" t="s">
        <v>23191</v>
      </c>
      <c r="K3272" s="122" t="s">
        <v>23192</v>
      </c>
      <c r="L3272" s="124" t="s">
        <v>23193</v>
      </c>
      <c r="M3272" s="122" t="s">
        <v>3154</v>
      </c>
      <c r="N3272" s="122">
        <v>545</v>
      </c>
      <c r="O3272" s="124" t="s">
        <v>23194</v>
      </c>
      <c r="P3272" s="122" t="s">
        <v>3158</v>
      </c>
      <c r="Q3272" s="124" t="s">
        <v>23195</v>
      </c>
      <c r="R3272" s="125">
        <v>43976.718969907408</v>
      </c>
      <c r="S3272" s="125">
        <v>43976.718969907408</v>
      </c>
      <c r="T3272" s="122">
        <v>68</v>
      </c>
      <c r="U3272" s="122" t="s">
        <v>21740</v>
      </c>
      <c r="V3272" s="122" t="s">
        <v>3521</v>
      </c>
      <c r="W3272" s="122" t="s">
        <v>3204</v>
      </c>
      <c r="X3272" s="122" t="s">
        <v>3204</v>
      </c>
      <c r="Y3272" s="122" t="s">
        <v>3158</v>
      </c>
      <c r="Z3272" s="122">
        <v>0</v>
      </c>
      <c r="AA3272" s="122" t="s">
        <v>3158</v>
      </c>
      <c r="AB3272" s="122" t="s">
        <v>3158</v>
      </c>
      <c r="AC3272" s="122" t="s">
        <v>3158</v>
      </c>
      <c r="AD3272" s="122" t="s">
        <v>3158</v>
      </c>
      <c r="AE3272" s="122" t="s">
        <v>3158</v>
      </c>
    </row>
    <row r="3273" spans="1:31" ht="13">
      <c r="A3273" s="122">
        <v>6128</v>
      </c>
      <c r="B3273" s="122" t="s">
        <v>23196</v>
      </c>
      <c r="C3273" s="122" t="s">
        <v>23197</v>
      </c>
      <c r="D3273" s="122" t="s">
        <v>3204</v>
      </c>
      <c r="E3273" s="122">
        <v>2018</v>
      </c>
      <c r="F3273" s="122" t="s">
        <v>3302</v>
      </c>
      <c r="G3273" s="122" t="s">
        <v>3791</v>
      </c>
      <c r="H3273" s="122" t="s">
        <v>23198</v>
      </c>
      <c r="I3273" s="122" t="s">
        <v>4340</v>
      </c>
      <c r="J3273" s="122" t="s">
        <v>23199</v>
      </c>
      <c r="K3273" s="122" t="s">
        <v>23200</v>
      </c>
      <c r="L3273" s="124" t="s">
        <v>23201</v>
      </c>
      <c r="M3273" s="122" t="s">
        <v>3154</v>
      </c>
      <c r="N3273" s="122">
        <v>545</v>
      </c>
      <c r="O3273" s="124" t="s">
        <v>23202</v>
      </c>
      <c r="P3273" s="124" t="s">
        <v>23203</v>
      </c>
      <c r="Q3273" s="124" t="s">
        <v>23204</v>
      </c>
      <c r="R3273" s="125">
        <v>43979.512881944444</v>
      </c>
      <c r="S3273" s="125">
        <v>43979.512881944444</v>
      </c>
      <c r="T3273" s="122">
        <v>72</v>
      </c>
      <c r="U3273" s="122" t="s">
        <v>21778</v>
      </c>
      <c r="V3273" s="122" t="s">
        <v>3203</v>
      </c>
      <c r="W3273" s="122" t="s">
        <v>3204</v>
      </c>
      <c r="X3273" s="122" t="s">
        <v>3204</v>
      </c>
      <c r="Y3273" s="122" t="s">
        <v>3158</v>
      </c>
      <c r="Z3273" s="122">
        <v>0</v>
      </c>
      <c r="AA3273" s="122" t="s">
        <v>3158</v>
      </c>
      <c r="AB3273" s="122" t="s">
        <v>3158</v>
      </c>
      <c r="AC3273" s="122" t="s">
        <v>3158</v>
      </c>
      <c r="AD3273" s="122" t="s">
        <v>3158</v>
      </c>
      <c r="AE3273" s="122" t="s">
        <v>3158</v>
      </c>
    </row>
    <row r="3274" spans="1:31" ht="13">
      <c r="A3274" s="122">
        <v>6129</v>
      </c>
      <c r="B3274" s="122" t="s">
        <v>23205</v>
      </c>
      <c r="C3274" s="122" t="s">
        <v>23206</v>
      </c>
      <c r="D3274" s="122" t="s">
        <v>3204</v>
      </c>
      <c r="E3274" s="122">
        <v>2018</v>
      </c>
      <c r="F3274" s="122" t="s">
        <v>3462</v>
      </c>
      <c r="G3274" s="122" t="s">
        <v>3471</v>
      </c>
      <c r="H3274" s="122" t="s">
        <v>23207</v>
      </c>
      <c r="I3274" s="122" t="s">
        <v>4340</v>
      </c>
      <c r="J3274" s="122" t="s">
        <v>23208</v>
      </c>
      <c r="K3274" s="122" t="s">
        <v>23209</v>
      </c>
      <c r="L3274" s="124" t="s">
        <v>23210</v>
      </c>
      <c r="M3274" s="122" t="s">
        <v>3154</v>
      </c>
      <c r="N3274" s="122">
        <v>1442</v>
      </c>
      <c r="O3274" s="122" t="s">
        <v>3158</v>
      </c>
      <c r="P3274" s="122" t="s">
        <v>23211</v>
      </c>
      <c r="Q3274" s="124" t="s">
        <v>23212</v>
      </c>
      <c r="R3274" s="125">
        <v>43980.970694444448</v>
      </c>
      <c r="S3274" s="125">
        <v>43980.970694444448</v>
      </c>
      <c r="T3274" s="122">
        <v>68</v>
      </c>
      <c r="U3274" s="122" t="s">
        <v>21730</v>
      </c>
      <c r="V3274" s="122" t="s">
        <v>3217</v>
      </c>
      <c r="W3274" s="122" t="s">
        <v>3204</v>
      </c>
      <c r="X3274" s="122" t="s">
        <v>23213</v>
      </c>
      <c r="Y3274" s="122" t="s">
        <v>3158</v>
      </c>
      <c r="Z3274" s="122">
        <v>0</v>
      </c>
      <c r="AA3274" s="122" t="s">
        <v>3158</v>
      </c>
      <c r="AB3274" s="122" t="s">
        <v>3158</v>
      </c>
      <c r="AC3274" s="122" t="s">
        <v>3158</v>
      </c>
      <c r="AD3274" s="122" t="s">
        <v>3158</v>
      </c>
      <c r="AE3274" s="122" t="s">
        <v>3158</v>
      </c>
    </row>
    <row r="3275" spans="1:31" ht="13">
      <c r="A3275" s="122">
        <v>6130</v>
      </c>
      <c r="B3275" s="122" t="s">
        <v>23214</v>
      </c>
      <c r="C3275" s="122" t="s">
        <v>23215</v>
      </c>
      <c r="D3275" s="122" t="s">
        <v>3204</v>
      </c>
      <c r="E3275" s="122">
        <v>2018</v>
      </c>
      <c r="F3275" s="122" t="s">
        <v>3401</v>
      </c>
      <c r="G3275" s="122" t="s">
        <v>23216</v>
      </c>
      <c r="H3275" s="122" t="s">
        <v>3977</v>
      </c>
      <c r="I3275" s="122" t="s">
        <v>4340</v>
      </c>
      <c r="J3275" s="122" t="s">
        <v>23217</v>
      </c>
      <c r="K3275" s="122" t="s">
        <v>23218</v>
      </c>
      <c r="L3275" s="124" t="s">
        <v>23219</v>
      </c>
      <c r="M3275" s="122" t="s">
        <v>3154</v>
      </c>
      <c r="N3275" s="122">
        <v>545</v>
      </c>
      <c r="O3275" s="124" t="s">
        <v>23220</v>
      </c>
      <c r="P3275" s="124" t="s">
        <v>23221</v>
      </c>
      <c r="Q3275" s="124" t="s">
        <v>23222</v>
      </c>
      <c r="R3275" s="125">
        <v>43981.514837962961</v>
      </c>
      <c r="S3275" s="125">
        <v>43981.514837962961</v>
      </c>
      <c r="T3275" s="122">
        <v>72</v>
      </c>
      <c r="U3275" s="122" t="s">
        <v>21778</v>
      </c>
      <c r="V3275" s="122" t="s">
        <v>3977</v>
      </c>
      <c r="W3275" s="122" t="s">
        <v>3204</v>
      </c>
      <c r="X3275" s="122" t="s">
        <v>3204</v>
      </c>
      <c r="Y3275" s="122" t="s">
        <v>3158</v>
      </c>
      <c r="Z3275" s="122">
        <v>0</v>
      </c>
      <c r="AA3275" s="122" t="s">
        <v>3158</v>
      </c>
      <c r="AB3275" s="122" t="s">
        <v>3158</v>
      </c>
      <c r="AC3275" s="122" t="s">
        <v>3158</v>
      </c>
      <c r="AD3275" s="122" t="s">
        <v>3158</v>
      </c>
      <c r="AE3275" s="122" t="s">
        <v>3158</v>
      </c>
    </row>
    <row r="3276" spans="1:31" ht="13">
      <c r="A3276" s="122">
        <v>6131</v>
      </c>
      <c r="B3276" s="122" t="s">
        <v>23223</v>
      </c>
      <c r="C3276" s="122" t="s">
        <v>23224</v>
      </c>
      <c r="D3276" s="122" t="s">
        <v>3204</v>
      </c>
      <c r="E3276" s="122">
        <v>2019</v>
      </c>
      <c r="F3276" s="122" t="s">
        <v>3225</v>
      </c>
      <c r="G3276" s="122" t="s">
        <v>3471</v>
      </c>
      <c r="H3276" s="122" t="s">
        <v>3217</v>
      </c>
      <c r="I3276" s="122" t="s">
        <v>4340</v>
      </c>
      <c r="J3276" s="122" t="s">
        <v>23225</v>
      </c>
      <c r="K3276" s="122" t="s">
        <v>23226</v>
      </c>
      <c r="L3276" s="124" t="s">
        <v>23227</v>
      </c>
      <c r="M3276" s="122" t="s">
        <v>3154</v>
      </c>
      <c r="N3276" s="122">
        <v>545</v>
      </c>
      <c r="O3276" s="124" t="s">
        <v>23228</v>
      </c>
      <c r="P3276" s="122" t="s">
        <v>3158</v>
      </c>
      <c r="Q3276" s="122" t="s">
        <v>3158</v>
      </c>
      <c r="R3276" s="125">
        <v>43981.542986111112</v>
      </c>
      <c r="S3276" s="125">
        <v>43981.542986111112</v>
      </c>
      <c r="T3276" s="122">
        <v>64</v>
      </c>
      <c r="U3276" s="122" t="s">
        <v>22424</v>
      </c>
      <c r="V3276" s="122" t="s">
        <v>3217</v>
      </c>
      <c r="W3276" s="122" t="s">
        <v>3204</v>
      </c>
      <c r="X3276" s="122" t="s">
        <v>3204</v>
      </c>
      <c r="Y3276" s="122" t="s">
        <v>3158</v>
      </c>
      <c r="Z3276" s="122">
        <v>0</v>
      </c>
      <c r="AA3276" s="122" t="s">
        <v>3158</v>
      </c>
      <c r="AB3276" s="122" t="s">
        <v>3158</v>
      </c>
      <c r="AC3276" s="122" t="s">
        <v>3158</v>
      </c>
      <c r="AD3276" s="122" t="s">
        <v>3158</v>
      </c>
      <c r="AE3276" s="122" t="s">
        <v>3158</v>
      </c>
    </row>
    <row r="3277" spans="1:31" ht="13">
      <c r="A3277" s="122">
        <v>6132</v>
      </c>
      <c r="B3277" s="122" t="s">
        <v>23229</v>
      </c>
      <c r="C3277" s="122" t="s">
        <v>23230</v>
      </c>
      <c r="D3277" s="122" t="s">
        <v>3204</v>
      </c>
      <c r="E3277" s="122">
        <v>2019</v>
      </c>
      <c r="F3277" s="122" t="s">
        <v>4665</v>
      </c>
      <c r="G3277" s="122" t="s">
        <v>3712</v>
      </c>
      <c r="H3277" s="122" t="s">
        <v>3195</v>
      </c>
      <c r="I3277" s="122" t="s">
        <v>4340</v>
      </c>
      <c r="J3277" s="122" t="s">
        <v>23231</v>
      </c>
      <c r="K3277" s="122" t="s">
        <v>23232</v>
      </c>
      <c r="L3277" s="124" t="s">
        <v>23233</v>
      </c>
      <c r="M3277" s="122" t="s">
        <v>3154</v>
      </c>
      <c r="N3277" s="122">
        <v>545</v>
      </c>
      <c r="O3277" s="122" t="s">
        <v>3158</v>
      </c>
      <c r="P3277" s="122" t="s">
        <v>3158</v>
      </c>
      <c r="Q3277" s="124" t="s">
        <v>23234</v>
      </c>
      <c r="R3277" s="125">
        <v>43981.54614583333</v>
      </c>
      <c r="S3277" s="125">
        <v>43981.54614583333</v>
      </c>
      <c r="T3277" s="122">
        <v>64</v>
      </c>
      <c r="U3277" s="122" t="s">
        <v>15420</v>
      </c>
      <c r="V3277" s="122" t="s">
        <v>3195</v>
      </c>
      <c r="W3277" s="122" t="s">
        <v>3204</v>
      </c>
      <c r="X3277" s="122" t="s">
        <v>3204</v>
      </c>
      <c r="Y3277" s="122" t="s">
        <v>3158</v>
      </c>
      <c r="Z3277" s="122">
        <v>0</v>
      </c>
      <c r="AA3277" s="122" t="s">
        <v>3158</v>
      </c>
      <c r="AB3277" s="122" t="s">
        <v>3158</v>
      </c>
      <c r="AC3277" s="122" t="s">
        <v>3158</v>
      </c>
      <c r="AD3277" s="122" t="s">
        <v>3158</v>
      </c>
      <c r="AE3277" s="122" t="s">
        <v>3158</v>
      </c>
    </row>
    <row r="3278" spans="1:31" ht="13">
      <c r="A3278" s="122">
        <v>6133</v>
      </c>
      <c r="B3278" s="122" t="s">
        <v>23235</v>
      </c>
      <c r="C3278" s="122" t="s">
        <v>23236</v>
      </c>
      <c r="D3278" s="122" t="s">
        <v>3204</v>
      </c>
      <c r="E3278" s="122">
        <v>2019</v>
      </c>
      <c r="F3278" s="122" t="s">
        <v>3462</v>
      </c>
      <c r="G3278" s="122" t="s">
        <v>3712</v>
      </c>
      <c r="H3278" s="122" t="s">
        <v>3195</v>
      </c>
      <c r="I3278" s="122" t="s">
        <v>4340</v>
      </c>
      <c r="J3278" s="122" t="s">
        <v>23237</v>
      </c>
      <c r="K3278" s="122" t="s">
        <v>23238</v>
      </c>
      <c r="L3278" s="124" t="s">
        <v>23239</v>
      </c>
      <c r="M3278" s="122" t="s">
        <v>3154</v>
      </c>
      <c r="N3278" s="122">
        <v>545</v>
      </c>
      <c r="O3278" s="122" t="s">
        <v>3158</v>
      </c>
      <c r="P3278" s="122" t="s">
        <v>3158</v>
      </c>
      <c r="Q3278" s="122" t="s">
        <v>3158</v>
      </c>
      <c r="R3278" s="125">
        <v>43981.54996527778</v>
      </c>
      <c r="S3278" s="125">
        <v>43981.54996527778</v>
      </c>
      <c r="T3278" s="122">
        <v>60</v>
      </c>
      <c r="U3278" s="122" t="s">
        <v>21808</v>
      </c>
      <c r="V3278" s="122" t="s">
        <v>3195</v>
      </c>
      <c r="W3278" s="122" t="s">
        <v>3204</v>
      </c>
      <c r="X3278" s="122" t="s">
        <v>3204</v>
      </c>
      <c r="Y3278" s="122" t="s">
        <v>3158</v>
      </c>
      <c r="Z3278" s="122">
        <v>0</v>
      </c>
      <c r="AA3278" s="122" t="s">
        <v>3158</v>
      </c>
      <c r="AB3278" s="122" t="s">
        <v>3158</v>
      </c>
      <c r="AC3278" s="122" t="s">
        <v>3158</v>
      </c>
      <c r="AD3278" s="122" t="s">
        <v>3158</v>
      </c>
      <c r="AE3278" s="122" t="s">
        <v>3158</v>
      </c>
    </row>
    <row r="3279" spans="1:31" ht="13">
      <c r="A3279" s="122">
        <v>6134</v>
      </c>
      <c r="B3279" s="122" t="s">
        <v>23240</v>
      </c>
      <c r="C3279" s="122" t="s">
        <v>23241</v>
      </c>
      <c r="D3279" s="122" t="s">
        <v>3204</v>
      </c>
      <c r="E3279" s="122">
        <v>2019</v>
      </c>
      <c r="F3279" s="122" t="s">
        <v>3225</v>
      </c>
      <c r="G3279" s="122" t="s">
        <v>3712</v>
      </c>
      <c r="H3279" s="122" t="s">
        <v>3195</v>
      </c>
      <c r="I3279" s="122" t="s">
        <v>4340</v>
      </c>
      <c r="J3279" s="122" t="s">
        <v>23242</v>
      </c>
      <c r="K3279" s="122" t="s">
        <v>23243</v>
      </c>
      <c r="L3279" s="124" t="s">
        <v>23244</v>
      </c>
      <c r="M3279" s="122" t="s">
        <v>3154</v>
      </c>
      <c r="N3279" s="122">
        <v>545</v>
      </c>
      <c r="O3279" s="124" t="s">
        <v>23245</v>
      </c>
      <c r="P3279" s="124" t="s">
        <v>23246</v>
      </c>
      <c r="Q3279" s="124" t="s">
        <v>23247</v>
      </c>
      <c r="R3279" s="125">
        <v>43981.553368055553</v>
      </c>
      <c r="S3279" s="125">
        <v>43981.553368055553</v>
      </c>
      <c r="T3279" s="122">
        <v>72</v>
      </c>
      <c r="U3279" s="122" t="s">
        <v>21778</v>
      </c>
      <c r="V3279" s="122" t="s">
        <v>3195</v>
      </c>
      <c r="W3279" s="122" t="s">
        <v>3204</v>
      </c>
      <c r="X3279" s="122" t="s">
        <v>3204</v>
      </c>
      <c r="Y3279" s="122" t="s">
        <v>3158</v>
      </c>
      <c r="Z3279" s="122">
        <v>0</v>
      </c>
      <c r="AA3279" s="122" t="s">
        <v>3158</v>
      </c>
      <c r="AB3279" s="122" t="s">
        <v>3158</v>
      </c>
      <c r="AC3279" s="122" t="s">
        <v>3158</v>
      </c>
      <c r="AD3279" s="122" t="s">
        <v>3158</v>
      </c>
      <c r="AE3279" s="122" t="s">
        <v>3158</v>
      </c>
    </row>
    <row r="3280" spans="1:31" ht="13">
      <c r="A3280" s="122">
        <v>6135</v>
      </c>
      <c r="B3280" s="122" t="s">
        <v>23248</v>
      </c>
      <c r="C3280" s="122" t="s">
        <v>23249</v>
      </c>
      <c r="D3280" s="122" t="s">
        <v>3204</v>
      </c>
      <c r="E3280" s="122">
        <v>2019</v>
      </c>
      <c r="F3280" s="122" t="s">
        <v>3992</v>
      </c>
      <c r="G3280" s="122" t="s">
        <v>23250</v>
      </c>
      <c r="H3280" s="122" t="s">
        <v>101</v>
      </c>
      <c r="I3280" s="122" t="s">
        <v>3385</v>
      </c>
      <c r="J3280" s="122" t="s">
        <v>23251</v>
      </c>
      <c r="K3280" s="122" t="s">
        <v>23252</v>
      </c>
      <c r="L3280" s="124" t="s">
        <v>23253</v>
      </c>
      <c r="M3280" s="122" t="s">
        <v>3154</v>
      </c>
      <c r="N3280" s="122">
        <v>1314</v>
      </c>
      <c r="O3280" s="122" t="s">
        <v>3158</v>
      </c>
      <c r="P3280" s="122" t="s">
        <v>3158</v>
      </c>
      <c r="Q3280" s="124" t="s">
        <v>23254</v>
      </c>
      <c r="R3280" s="125">
        <v>43982.484351851854</v>
      </c>
      <c r="S3280" s="125">
        <v>43982.484351851854</v>
      </c>
      <c r="T3280" s="122">
        <v>64</v>
      </c>
      <c r="U3280" s="122" t="s">
        <v>15420</v>
      </c>
      <c r="V3280" s="122" t="s">
        <v>4673</v>
      </c>
      <c r="W3280" s="122" t="s">
        <v>3204</v>
      </c>
      <c r="X3280" s="122" t="s">
        <v>3204</v>
      </c>
      <c r="Y3280" s="122" t="s">
        <v>3158</v>
      </c>
      <c r="Z3280" s="122">
        <v>0</v>
      </c>
      <c r="AA3280" s="122" t="s">
        <v>3158</v>
      </c>
      <c r="AB3280" s="122" t="s">
        <v>3158</v>
      </c>
      <c r="AC3280" s="122" t="s">
        <v>3158</v>
      </c>
      <c r="AD3280" s="122" t="s">
        <v>3158</v>
      </c>
      <c r="AE3280" s="122" t="s">
        <v>3158</v>
      </c>
    </row>
    <row r="3281" spans="1:31" ht="13">
      <c r="A3281" s="122">
        <v>6136</v>
      </c>
      <c r="B3281" s="122" t="s">
        <v>23255</v>
      </c>
      <c r="C3281" s="122" t="s">
        <v>23256</v>
      </c>
      <c r="D3281" s="122" t="s">
        <v>3204</v>
      </c>
      <c r="E3281" s="122">
        <v>2015</v>
      </c>
      <c r="F3281" s="122" t="s">
        <v>3225</v>
      </c>
      <c r="G3281" s="122" t="s">
        <v>23257</v>
      </c>
      <c r="H3281" s="122" t="s">
        <v>4628</v>
      </c>
      <c r="I3281" s="122" t="s">
        <v>3385</v>
      </c>
      <c r="J3281" s="122" t="s">
        <v>23258</v>
      </c>
      <c r="K3281" s="122" t="s">
        <v>23259</v>
      </c>
      <c r="L3281" s="124" t="s">
        <v>23260</v>
      </c>
      <c r="M3281" s="122" t="s">
        <v>3154</v>
      </c>
      <c r="N3281" s="122">
        <v>1445</v>
      </c>
      <c r="O3281" s="124" t="s">
        <v>23261</v>
      </c>
      <c r="P3281" s="122" t="s">
        <v>3158</v>
      </c>
      <c r="Q3281" s="124" t="s">
        <v>23262</v>
      </c>
      <c r="R3281" s="125">
        <v>43982.579583333332</v>
      </c>
      <c r="S3281" s="125">
        <v>44229.725891203707</v>
      </c>
      <c r="T3281" s="122">
        <v>68</v>
      </c>
      <c r="U3281" s="122" t="s">
        <v>21740</v>
      </c>
      <c r="V3281" s="122" t="s">
        <v>4628</v>
      </c>
      <c r="W3281" s="122" t="s">
        <v>3204</v>
      </c>
      <c r="X3281" s="122" t="s">
        <v>3204</v>
      </c>
      <c r="Y3281" s="122" t="s">
        <v>3158</v>
      </c>
      <c r="Z3281" s="122">
        <v>0</v>
      </c>
      <c r="AA3281" s="122" t="s">
        <v>3158</v>
      </c>
      <c r="AB3281" s="122" t="s">
        <v>3158</v>
      </c>
      <c r="AC3281" s="122" t="s">
        <v>3158</v>
      </c>
      <c r="AD3281" s="122" t="s">
        <v>3158</v>
      </c>
      <c r="AE3281" s="122" t="s">
        <v>3158</v>
      </c>
    </row>
    <row r="3282" spans="1:31" ht="13">
      <c r="A3282" s="122">
        <v>6137</v>
      </c>
      <c r="B3282" s="122" t="s">
        <v>23263</v>
      </c>
      <c r="C3282" s="122" t="s">
        <v>23264</v>
      </c>
      <c r="D3282" s="122" t="s">
        <v>3204</v>
      </c>
      <c r="E3282" s="122">
        <v>2018</v>
      </c>
      <c r="F3282" s="122" t="s">
        <v>3160</v>
      </c>
      <c r="G3282" s="122" t="s">
        <v>23265</v>
      </c>
      <c r="H3282" s="122" t="s">
        <v>7189</v>
      </c>
      <c r="I3282" s="122" t="s">
        <v>4340</v>
      </c>
      <c r="J3282" s="122" t="s">
        <v>23266</v>
      </c>
      <c r="K3282" s="122" t="s">
        <v>23267</v>
      </c>
      <c r="L3282" s="124" t="s">
        <v>23268</v>
      </c>
      <c r="M3282" s="122" t="s">
        <v>3154</v>
      </c>
      <c r="N3282" s="122">
        <v>545</v>
      </c>
      <c r="O3282" s="124" t="s">
        <v>23269</v>
      </c>
      <c r="P3282" s="124" t="s">
        <v>23270</v>
      </c>
      <c r="Q3282" s="124" t="s">
        <v>23271</v>
      </c>
      <c r="R3282" s="125">
        <v>43983.388402777775</v>
      </c>
      <c r="S3282" s="125">
        <v>43983.388402777775</v>
      </c>
      <c r="T3282" s="122">
        <v>72</v>
      </c>
      <c r="U3282" s="122" t="s">
        <v>21778</v>
      </c>
      <c r="V3282" s="122" t="s">
        <v>7189</v>
      </c>
      <c r="W3282" s="122" t="s">
        <v>3204</v>
      </c>
      <c r="X3282" s="122" t="s">
        <v>3204</v>
      </c>
      <c r="Y3282" s="122" t="s">
        <v>3158</v>
      </c>
      <c r="Z3282" s="122">
        <v>0</v>
      </c>
      <c r="AA3282" s="122" t="s">
        <v>3158</v>
      </c>
      <c r="AB3282" s="122" t="s">
        <v>3158</v>
      </c>
      <c r="AC3282" s="122" t="s">
        <v>3158</v>
      </c>
      <c r="AD3282" s="122" t="s">
        <v>3158</v>
      </c>
      <c r="AE3282" s="122" t="s">
        <v>3158</v>
      </c>
    </row>
    <row r="3283" spans="1:31" ht="13">
      <c r="A3283" s="122">
        <v>6138</v>
      </c>
      <c r="B3283" s="122" t="s">
        <v>23272</v>
      </c>
      <c r="C3283" s="122" t="s">
        <v>23273</v>
      </c>
      <c r="D3283" s="122" t="s">
        <v>3204</v>
      </c>
      <c r="E3283" s="122">
        <v>2015</v>
      </c>
      <c r="F3283" s="122" t="s">
        <v>4665</v>
      </c>
      <c r="G3283" s="122" t="s">
        <v>3471</v>
      </c>
      <c r="H3283" s="122" t="s">
        <v>3217</v>
      </c>
      <c r="I3283" s="122" t="s">
        <v>4340</v>
      </c>
      <c r="J3283" s="122" t="s">
        <v>23274</v>
      </c>
      <c r="K3283" s="122" t="s">
        <v>23275</v>
      </c>
      <c r="L3283" s="124" t="s">
        <v>23276</v>
      </c>
      <c r="M3283" s="122" t="s">
        <v>3154</v>
      </c>
      <c r="N3283" s="122">
        <v>545</v>
      </c>
      <c r="O3283" s="122" t="s">
        <v>3158</v>
      </c>
      <c r="P3283" s="122" t="s">
        <v>3158</v>
      </c>
      <c r="Q3283" s="124" t="s">
        <v>23277</v>
      </c>
      <c r="R3283" s="125">
        <v>43983.411273148151</v>
      </c>
      <c r="S3283" s="125">
        <v>43983.411273148151</v>
      </c>
      <c r="T3283" s="122">
        <v>64</v>
      </c>
      <c r="U3283" s="122" t="s">
        <v>15420</v>
      </c>
      <c r="V3283" s="122" t="s">
        <v>3217</v>
      </c>
      <c r="W3283" s="122" t="s">
        <v>3204</v>
      </c>
      <c r="X3283" s="122" t="s">
        <v>3204</v>
      </c>
      <c r="Y3283" s="122" t="s">
        <v>3158</v>
      </c>
      <c r="Z3283" s="122">
        <v>0</v>
      </c>
      <c r="AA3283" s="122" t="s">
        <v>3158</v>
      </c>
      <c r="AB3283" s="122" t="s">
        <v>3158</v>
      </c>
      <c r="AC3283" s="122" t="s">
        <v>3158</v>
      </c>
      <c r="AD3283" s="122" t="s">
        <v>3158</v>
      </c>
      <c r="AE3283" s="122" t="s">
        <v>3158</v>
      </c>
    </row>
    <row r="3284" spans="1:31" ht="13">
      <c r="A3284" s="122">
        <v>6139</v>
      </c>
      <c r="B3284" s="122" t="s">
        <v>23278</v>
      </c>
      <c r="C3284" s="122" t="s">
        <v>23279</v>
      </c>
      <c r="D3284" s="122" t="s">
        <v>3204</v>
      </c>
      <c r="E3284" s="122">
        <v>2020</v>
      </c>
      <c r="F3284" s="122" t="s">
        <v>4665</v>
      </c>
      <c r="G3284" s="122" t="s">
        <v>3471</v>
      </c>
      <c r="H3284" s="122" t="s">
        <v>3217</v>
      </c>
      <c r="I3284" s="122" t="s">
        <v>4340</v>
      </c>
      <c r="J3284" s="122" t="s">
        <v>23280</v>
      </c>
      <c r="K3284" s="122" t="s">
        <v>23281</v>
      </c>
      <c r="L3284" s="124" t="s">
        <v>23282</v>
      </c>
      <c r="M3284" s="122" t="s">
        <v>3154</v>
      </c>
      <c r="N3284" s="122">
        <v>545</v>
      </c>
      <c r="O3284" s="122" t="s">
        <v>3158</v>
      </c>
      <c r="P3284" s="122" t="s">
        <v>3158</v>
      </c>
      <c r="Q3284" s="124" t="s">
        <v>23283</v>
      </c>
      <c r="R3284" s="125">
        <v>43983.416979166665</v>
      </c>
      <c r="S3284" s="125">
        <v>43983.416979166665</v>
      </c>
      <c r="T3284" s="122">
        <v>64</v>
      </c>
      <c r="U3284" s="122" t="s">
        <v>15420</v>
      </c>
      <c r="V3284" s="122" t="s">
        <v>3217</v>
      </c>
      <c r="W3284" s="122" t="s">
        <v>3204</v>
      </c>
      <c r="X3284" s="122" t="s">
        <v>3204</v>
      </c>
      <c r="Y3284" s="122" t="s">
        <v>3158</v>
      </c>
      <c r="Z3284" s="122">
        <v>0</v>
      </c>
      <c r="AA3284" s="122" t="s">
        <v>3158</v>
      </c>
      <c r="AB3284" s="122" t="s">
        <v>3158</v>
      </c>
      <c r="AC3284" s="122" t="s">
        <v>3158</v>
      </c>
      <c r="AD3284" s="122" t="s">
        <v>3158</v>
      </c>
      <c r="AE3284" s="122" t="s">
        <v>3158</v>
      </c>
    </row>
    <row r="3285" spans="1:31" ht="13">
      <c r="A3285" s="122">
        <v>6140</v>
      </c>
      <c r="B3285" s="122" t="s">
        <v>23284</v>
      </c>
      <c r="C3285" s="122" t="s">
        <v>23285</v>
      </c>
      <c r="D3285" s="122" t="s">
        <v>3204</v>
      </c>
      <c r="E3285" s="122">
        <v>2018</v>
      </c>
      <c r="F3285" s="122" t="s">
        <v>3225</v>
      </c>
      <c r="G3285" s="122" t="s">
        <v>3471</v>
      </c>
      <c r="H3285" s="122" t="s">
        <v>3217</v>
      </c>
      <c r="I3285" s="122" t="s">
        <v>4340</v>
      </c>
      <c r="J3285" s="122" t="s">
        <v>23286</v>
      </c>
      <c r="K3285" s="122" t="s">
        <v>23287</v>
      </c>
      <c r="L3285" s="124" t="s">
        <v>23288</v>
      </c>
      <c r="M3285" s="122" t="s">
        <v>3154</v>
      </c>
      <c r="N3285" s="122">
        <v>545</v>
      </c>
      <c r="O3285" s="124" t="s">
        <v>23289</v>
      </c>
      <c r="P3285" s="124" t="s">
        <v>23290</v>
      </c>
      <c r="Q3285" s="124" t="s">
        <v>23291</v>
      </c>
      <c r="R3285" s="125">
        <v>43984.500671296293</v>
      </c>
      <c r="S3285" s="125">
        <v>43984.500671296293</v>
      </c>
      <c r="T3285" s="122">
        <v>72</v>
      </c>
      <c r="U3285" s="122" t="s">
        <v>21778</v>
      </c>
      <c r="V3285" s="122" t="s">
        <v>3217</v>
      </c>
      <c r="W3285" s="122" t="s">
        <v>3204</v>
      </c>
      <c r="X3285" s="122" t="s">
        <v>3204</v>
      </c>
      <c r="Y3285" s="122" t="s">
        <v>3158</v>
      </c>
      <c r="Z3285" s="122">
        <v>0</v>
      </c>
      <c r="AA3285" s="122" t="s">
        <v>3158</v>
      </c>
      <c r="AB3285" s="122" t="s">
        <v>3158</v>
      </c>
      <c r="AC3285" s="122" t="s">
        <v>3158</v>
      </c>
      <c r="AD3285" s="122" t="s">
        <v>3158</v>
      </c>
      <c r="AE3285" s="122" t="s">
        <v>3158</v>
      </c>
    </row>
    <row r="3286" spans="1:31" ht="13">
      <c r="A3286" s="122">
        <v>6141</v>
      </c>
      <c r="B3286" s="122" t="s">
        <v>23292</v>
      </c>
      <c r="C3286" s="122" t="s">
        <v>23293</v>
      </c>
      <c r="D3286" s="122" t="s">
        <v>3204</v>
      </c>
      <c r="E3286" s="122">
        <v>2019</v>
      </c>
      <c r="F3286" s="122" t="s">
        <v>3862</v>
      </c>
      <c r="G3286" s="122" t="s">
        <v>23294</v>
      </c>
      <c r="H3286" s="122" t="s">
        <v>3173</v>
      </c>
      <c r="I3286" s="122" t="s">
        <v>4340</v>
      </c>
      <c r="J3286" s="122" t="s">
        <v>23295</v>
      </c>
      <c r="K3286" s="122" t="s">
        <v>23296</v>
      </c>
      <c r="L3286" s="124" t="s">
        <v>23297</v>
      </c>
      <c r="M3286" s="122" t="s">
        <v>3154</v>
      </c>
      <c r="N3286" s="122">
        <v>545</v>
      </c>
      <c r="O3286" s="124" t="s">
        <v>23298</v>
      </c>
      <c r="P3286" s="122" t="s">
        <v>3158</v>
      </c>
      <c r="Q3286" s="122" t="s">
        <v>3158</v>
      </c>
      <c r="R3286" s="125">
        <v>43984.502349537041</v>
      </c>
      <c r="S3286" s="125">
        <v>43984.502349537041</v>
      </c>
      <c r="T3286" s="122">
        <v>64</v>
      </c>
      <c r="U3286" s="122" t="s">
        <v>22424</v>
      </c>
      <c r="V3286" s="122" t="s">
        <v>3173</v>
      </c>
      <c r="W3286" s="122" t="s">
        <v>3204</v>
      </c>
      <c r="X3286" s="122" t="s">
        <v>3204</v>
      </c>
      <c r="Y3286" s="122" t="s">
        <v>3158</v>
      </c>
      <c r="Z3286" s="122">
        <v>0</v>
      </c>
      <c r="AA3286" s="122" t="s">
        <v>3158</v>
      </c>
      <c r="AB3286" s="122" t="s">
        <v>3158</v>
      </c>
      <c r="AC3286" s="122" t="s">
        <v>3158</v>
      </c>
      <c r="AD3286" s="122" t="s">
        <v>3158</v>
      </c>
      <c r="AE3286" s="122" t="s">
        <v>3158</v>
      </c>
    </row>
    <row r="3287" spans="1:31" ht="13">
      <c r="A3287" s="122">
        <v>6142</v>
      </c>
      <c r="B3287" s="122" t="s">
        <v>23299</v>
      </c>
      <c r="C3287" s="122" t="s">
        <v>23300</v>
      </c>
      <c r="D3287" s="122" t="s">
        <v>3204</v>
      </c>
      <c r="E3287" s="122">
        <v>2016</v>
      </c>
      <c r="F3287" s="122" t="s">
        <v>3401</v>
      </c>
      <c r="G3287" s="122" t="s">
        <v>22858</v>
      </c>
      <c r="H3287" s="122" t="s">
        <v>4207</v>
      </c>
      <c r="I3287" s="122" t="s">
        <v>4340</v>
      </c>
      <c r="J3287" s="122" t="s">
        <v>23301</v>
      </c>
      <c r="K3287" s="122" t="s">
        <v>23302</v>
      </c>
      <c r="L3287" s="124" t="s">
        <v>23303</v>
      </c>
      <c r="M3287" s="122" t="s">
        <v>3154</v>
      </c>
      <c r="N3287" s="122">
        <v>545</v>
      </c>
      <c r="O3287" s="124" t="s">
        <v>23304</v>
      </c>
      <c r="P3287" s="124" t="s">
        <v>23305</v>
      </c>
      <c r="Q3287" s="122" t="s">
        <v>3158</v>
      </c>
      <c r="R3287" s="125">
        <v>43985.350590277776</v>
      </c>
      <c r="S3287" s="125">
        <v>43985.350590277776</v>
      </c>
      <c r="T3287" s="122">
        <v>68</v>
      </c>
      <c r="U3287" s="122" t="s">
        <v>21768</v>
      </c>
      <c r="V3287" s="122" t="s">
        <v>4207</v>
      </c>
      <c r="W3287" s="122" t="s">
        <v>3204</v>
      </c>
      <c r="X3287" s="122" t="s">
        <v>23306</v>
      </c>
      <c r="Y3287" s="122" t="s">
        <v>3158</v>
      </c>
      <c r="Z3287" s="122">
        <v>0</v>
      </c>
      <c r="AA3287" s="122" t="s">
        <v>3158</v>
      </c>
      <c r="AB3287" s="122" t="s">
        <v>3158</v>
      </c>
      <c r="AC3287" s="122" t="s">
        <v>3158</v>
      </c>
      <c r="AD3287" s="122" t="s">
        <v>3158</v>
      </c>
      <c r="AE3287" s="122" t="s">
        <v>3158</v>
      </c>
    </row>
    <row r="3288" spans="1:31" ht="13">
      <c r="A3288" s="122">
        <v>6143</v>
      </c>
      <c r="B3288" s="122" t="s">
        <v>23307</v>
      </c>
      <c r="C3288" s="122" t="s">
        <v>23308</v>
      </c>
      <c r="D3288" s="122" t="s">
        <v>3204</v>
      </c>
      <c r="E3288" s="122">
        <v>2020</v>
      </c>
      <c r="F3288" s="122" t="s">
        <v>3462</v>
      </c>
      <c r="G3288" s="122" t="s">
        <v>3471</v>
      </c>
      <c r="H3288" s="122" t="s">
        <v>3217</v>
      </c>
      <c r="I3288" s="122" t="s">
        <v>4340</v>
      </c>
      <c r="J3288" s="122" t="s">
        <v>23309</v>
      </c>
      <c r="K3288" s="122" t="s">
        <v>23310</v>
      </c>
      <c r="L3288" s="124" t="s">
        <v>23311</v>
      </c>
      <c r="M3288" s="122" t="s">
        <v>3154</v>
      </c>
      <c r="N3288" s="122">
        <v>1449</v>
      </c>
      <c r="O3288" s="124" t="s">
        <v>23312</v>
      </c>
      <c r="P3288" s="124" t="s">
        <v>23313</v>
      </c>
      <c r="Q3288" s="124" t="s">
        <v>23314</v>
      </c>
      <c r="R3288" s="125">
        <v>43985.391365740739</v>
      </c>
      <c r="S3288" s="125">
        <v>43985.391365740739</v>
      </c>
      <c r="T3288" s="122">
        <v>72</v>
      </c>
      <c r="U3288" s="122" t="s">
        <v>21778</v>
      </c>
      <c r="V3288" s="122" t="s">
        <v>3203</v>
      </c>
      <c r="W3288" s="122" t="s">
        <v>3204</v>
      </c>
      <c r="X3288" s="122" t="s">
        <v>9737</v>
      </c>
      <c r="Y3288" s="122" t="s">
        <v>3158</v>
      </c>
      <c r="Z3288" s="122">
        <v>0</v>
      </c>
      <c r="AA3288" s="122" t="s">
        <v>3158</v>
      </c>
      <c r="AB3288" s="122" t="s">
        <v>3158</v>
      </c>
      <c r="AC3288" s="122" t="s">
        <v>3158</v>
      </c>
      <c r="AD3288" s="122" t="s">
        <v>3158</v>
      </c>
      <c r="AE3288" s="122" t="s">
        <v>3158</v>
      </c>
    </row>
    <row r="3289" spans="1:31" ht="13">
      <c r="A3289" s="122">
        <v>6144</v>
      </c>
      <c r="B3289" s="122" t="s">
        <v>23315</v>
      </c>
      <c r="C3289" s="122" t="s">
        <v>23316</v>
      </c>
      <c r="D3289" s="122" t="s">
        <v>3204</v>
      </c>
      <c r="E3289" s="122">
        <v>2018</v>
      </c>
      <c r="F3289" s="122" t="s">
        <v>3862</v>
      </c>
      <c r="G3289" s="122" t="s">
        <v>3471</v>
      </c>
      <c r="H3289" s="122" t="s">
        <v>3217</v>
      </c>
      <c r="I3289" s="122" t="s">
        <v>4340</v>
      </c>
      <c r="J3289" s="122" t="s">
        <v>23317</v>
      </c>
      <c r="K3289" s="122" t="s">
        <v>23318</v>
      </c>
      <c r="L3289" s="124" t="s">
        <v>23319</v>
      </c>
      <c r="M3289" s="122" t="s">
        <v>3154</v>
      </c>
      <c r="N3289" s="122">
        <v>545</v>
      </c>
      <c r="O3289" s="124" t="s">
        <v>23320</v>
      </c>
      <c r="P3289" s="124" t="s">
        <v>23321</v>
      </c>
      <c r="Q3289" s="124" t="s">
        <v>23322</v>
      </c>
      <c r="R3289" s="125">
        <v>43985.424004629633</v>
      </c>
      <c r="S3289" s="125">
        <v>43985.424004629633</v>
      </c>
      <c r="T3289" s="122">
        <v>72</v>
      </c>
      <c r="U3289" s="122" t="s">
        <v>21778</v>
      </c>
      <c r="V3289" s="122" t="s">
        <v>3217</v>
      </c>
      <c r="W3289" s="122" t="s">
        <v>3204</v>
      </c>
      <c r="X3289" s="122" t="s">
        <v>3204</v>
      </c>
      <c r="Y3289" s="122" t="s">
        <v>3158</v>
      </c>
      <c r="Z3289" s="122">
        <v>0</v>
      </c>
      <c r="AA3289" s="122" t="s">
        <v>3158</v>
      </c>
      <c r="AB3289" s="122" t="s">
        <v>3158</v>
      </c>
      <c r="AC3289" s="122" t="s">
        <v>3158</v>
      </c>
      <c r="AD3289" s="122" t="s">
        <v>3158</v>
      </c>
      <c r="AE3289" s="122" t="s">
        <v>3158</v>
      </c>
    </row>
    <row r="3290" spans="1:31" ht="13">
      <c r="A3290" s="122">
        <v>6145</v>
      </c>
      <c r="B3290" s="122" t="s">
        <v>23323</v>
      </c>
      <c r="C3290" s="122" t="s">
        <v>23324</v>
      </c>
      <c r="D3290" s="122" t="s">
        <v>3204</v>
      </c>
      <c r="E3290" s="122">
        <v>2015</v>
      </c>
      <c r="F3290" s="122" t="s">
        <v>3462</v>
      </c>
      <c r="G3290" s="122" t="s">
        <v>21742</v>
      </c>
      <c r="H3290" s="122" t="s">
        <v>101</v>
      </c>
      <c r="I3290" s="122" t="s">
        <v>4340</v>
      </c>
      <c r="J3290" s="122" t="s">
        <v>23325</v>
      </c>
      <c r="K3290" s="122" t="s">
        <v>23326</v>
      </c>
      <c r="L3290" s="124" t="s">
        <v>23327</v>
      </c>
      <c r="M3290" s="122" t="s">
        <v>3154</v>
      </c>
      <c r="N3290" s="122">
        <v>545</v>
      </c>
      <c r="O3290" s="124" t="s">
        <v>23328</v>
      </c>
      <c r="P3290" s="122" t="s">
        <v>3158</v>
      </c>
      <c r="Q3290" s="124" t="s">
        <v>23329</v>
      </c>
      <c r="R3290" s="125">
        <v>43985.43072916667</v>
      </c>
      <c r="S3290" s="125">
        <v>43985.43074074074</v>
      </c>
      <c r="T3290" s="122">
        <v>68</v>
      </c>
      <c r="U3290" s="122" t="s">
        <v>21740</v>
      </c>
      <c r="V3290" s="122" t="s">
        <v>101</v>
      </c>
      <c r="W3290" s="122" t="s">
        <v>3204</v>
      </c>
      <c r="X3290" s="122" t="s">
        <v>3204</v>
      </c>
      <c r="Y3290" s="122" t="s">
        <v>3158</v>
      </c>
      <c r="Z3290" s="122">
        <v>0</v>
      </c>
      <c r="AA3290" s="122" t="s">
        <v>3158</v>
      </c>
      <c r="AB3290" s="122" t="s">
        <v>3158</v>
      </c>
      <c r="AC3290" s="122" t="s">
        <v>3158</v>
      </c>
      <c r="AD3290" s="122" t="s">
        <v>3158</v>
      </c>
      <c r="AE3290" s="122" t="s">
        <v>3158</v>
      </c>
    </row>
    <row r="3291" spans="1:31" ht="13">
      <c r="A3291" s="122">
        <v>6146</v>
      </c>
      <c r="B3291" s="122" t="s">
        <v>23330</v>
      </c>
      <c r="C3291" s="122" t="s">
        <v>23331</v>
      </c>
      <c r="D3291" s="122" t="s">
        <v>3204</v>
      </c>
      <c r="E3291" s="122">
        <v>2017</v>
      </c>
      <c r="F3291" s="122" t="s">
        <v>4665</v>
      </c>
      <c r="G3291" s="122" t="s">
        <v>22951</v>
      </c>
      <c r="H3291" s="122" t="s">
        <v>3977</v>
      </c>
      <c r="I3291" s="122" t="s">
        <v>4340</v>
      </c>
      <c r="J3291" s="122" t="s">
        <v>23332</v>
      </c>
      <c r="K3291" s="122" t="s">
        <v>23333</v>
      </c>
      <c r="L3291" s="124" t="s">
        <v>23334</v>
      </c>
      <c r="M3291" s="122" t="s">
        <v>3154</v>
      </c>
      <c r="N3291" s="122">
        <v>1454</v>
      </c>
      <c r="O3291" s="122" t="s">
        <v>3158</v>
      </c>
      <c r="P3291" s="122" t="s">
        <v>3158</v>
      </c>
      <c r="Q3291" s="124" t="s">
        <v>23335</v>
      </c>
      <c r="R3291" s="125">
        <v>43986.452141203707</v>
      </c>
      <c r="S3291" s="125">
        <v>43986.452141203707</v>
      </c>
      <c r="T3291" s="122">
        <v>64</v>
      </c>
      <c r="U3291" s="122" t="s">
        <v>15420</v>
      </c>
      <c r="V3291" s="122" t="s">
        <v>3977</v>
      </c>
      <c r="W3291" s="122" t="s">
        <v>3204</v>
      </c>
      <c r="X3291" s="122" t="s">
        <v>23336</v>
      </c>
      <c r="Y3291" s="122" t="s">
        <v>3158</v>
      </c>
      <c r="Z3291" s="122">
        <v>0</v>
      </c>
      <c r="AA3291" s="122" t="s">
        <v>3158</v>
      </c>
      <c r="AB3291" s="122" t="s">
        <v>3158</v>
      </c>
      <c r="AC3291" s="122" t="s">
        <v>3158</v>
      </c>
      <c r="AD3291" s="122" t="s">
        <v>3158</v>
      </c>
      <c r="AE3291" s="122" t="s">
        <v>3158</v>
      </c>
    </row>
    <row r="3292" spans="1:31" ht="13">
      <c r="A3292" s="122">
        <v>6147</v>
      </c>
      <c r="B3292" s="122" t="s">
        <v>23337</v>
      </c>
      <c r="C3292" s="122" t="s">
        <v>23338</v>
      </c>
      <c r="D3292" s="122" t="s">
        <v>3204</v>
      </c>
      <c r="E3292" s="122">
        <v>2013</v>
      </c>
      <c r="F3292" s="122" t="s">
        <v>3438</v>
      </c>
      <c r="G3292" s="122" t="s">
        <v>23339</v>
      </c>
      <c r="H3292" s="122" t="s">
        <v>4069</v>
      </c>
      <c r="I3292" s="122" t="s">
        <v>3385</v>
      </c>
      <c r="J3292" s="122" t="s">
        <v>23340</v>
      </c>
      <c r="K3292" s="122" t="s">
        <v>23341</v>
      </c>
      <c r="L3292" s="124" t="s">
        <v>23342</v>
      </c>
      <c r="M3292" s="122" t="s">
        <v>3154</v>
      </c>
      <c r="N3292" s="122">
        <v>545</v>
      </c>
      <c r="O3292" s="124" t="s">
        <v>23343</v>
      </c>
      <c r="P3292" s="124" t="s">
        <v>23344</v>
      </c>
      <c r="Q3292" s="122" t="s">
        <v>3158</v>
      </c>
      <c r="R3292" s="125">
        <v>43987.402766203704</v>
      </c>
      <c r="S3292" s="125">
        <v>43987.402766203704</v>
      </c>
      <c r="T3292" s="122">
        <v>68</v>
      </c>
      <c r="U3292" s="122" t="s">
        <v>21768</v>
      </c>
      <c r="V3292" s="122" t="s">
        <v>3203</v>
      </c>
      <c r="W3292" s="122" t="s">
        <v>3204</v>
      </c>
      <c r="X3292" s="122" t="s">
        <v>3204</v>
      </c>
      <c r="Y3292" s="122" t="s">
        <v>3158</v>
      </c>
      <c r="Z3292" s="122">
        <v>0</v>
      </c>
      <c r="AA3292" s="122" t="s">
        <v>3158</v>
      </c>
      <c r="AB3292" s="122" t="s">
        <v>3158</v>
      </c>
      <c r="AC3292" s="122" t="s">
        <v>3158</v>
      </c>
      <c r="AD3292" s="122" t="s">
        <v>3158</v>
      </c>
      <c r="AE3292" s="122" t="s">
        <v>3158</v>
      </c>
    </row>
    <row r="3293" spans="1:31" ht="13">
      <c r="A3293" s="122">
        <v>6148</v>
      </c>
      <c r="B3293" s="122" t="s">
        <v>23345</v>
      </c>
      <c r="C3293" s="122" t="s">
        <v>23346</v>
      </c>
      <c r="D3293" s="122" t="s">
        <v>3204</v>
      </c>
      <c r="E3293" s="122">
        <v>2018</v>
      </c>
      <c r="F3293" s="122" t="s">
        <v>3225</v>
      </c>
      <c r="G3293" s="122" t="s">
        <v>3791</v>
      </c>
      <c r="H3293" s="122" t="s">
        <v>3173</v>
      </c>
      <c r="I3293" s="122" t="s">
        <v>4340</v>
      </c>
      <c r="J3293" s="122" t="s">
        <v>23347</v>
      </c>
      <c r="K3293" s="122" t="s">
        <v>23348</v>
      </c>
      <c r="L3293" s="124" t="s">
        <v>23349</v>
      </c>
      <c r="M3293" s="122" t="s">
        <v>3154</v>
      </c>
      <c r="N3293" s="122">
        <v>545</v>
      </c>
      <c r="O3293" s="124" t="s">
        <v>23350</v>
      </c>
      <c r="P3293" s="122" t="s">
        <v>3158</v>
      </c>
      <c r="Q3293" s="124" t="s">
        <v>23351</v>
      </c>
      <c r="R3293" s="125">
        <v>43987.558657407404</v>
      </c>
      <c r="S3293" s="125">
        <v>43987.558657407404</v>
      </c>
      <c r="T3293" s="122">
        <v>68</v>
      </c>
      <c r="U3293" s="122" t="s">
        <v>21740</v>
      </c>
      <c r="V3293" s="122" t="s">
        <v>3173</v>
      </c>
      <c r="W3293" s="122" t="s">
        <v>3204</v>
      </c>
      <c r="X3293" s="122" t="s">
        <v>3204</v>
      </c>
      <c r="Y3293" s="122" t="s">
        <v>3158</v>
      </c>
      <c r="Z3293" s="122">
        <v>0</v>
      </c>
      <c r="AA3293" s="122" t="s">
        <v>3158</v>
      </c>
      <c r="AB3293" s="122" t="s">
        <v>3158</v>
      </c>
      <c r="AC3293" s="122" t="s">
        <v>3158</v>
      </c>
      <c r="AD3293" s="122" t="s">
        <v>3158</v>
      </c>
      <c r="AE3293" s="122" t="s">
        <v>3158</v>
      </c>
    </row>
    <row r="3294" spans="1:31" ht="13">
      <c r="A3294" s="122">
        <v>6149</v>
      </c>
      <c r="B3294" s="122" t="s">
        <v>23352</v>
      </c>
      <c r="C3294" s="122" t="s">
        <v>23353</v>
      </c>
      <c r="D3294" s="122" t="s">
        <v>3204</v>
      </c>
      <c r="E3294" s="122">
        <v>2013</v>
      </c>
      <c r="F3294" s="122" t="s">
        <v>3462</v>
      </c>
      <c r="G3294" s="122" t="s">
        <v>21742</v>
      </c>
      <c r="H3294" s="122" t="s">
        <v>101</v>
      </c>
      <c r="I3294" s="122" t="s">
        <v>4340</v>
      </c>
      <c r="J3294" s="122" t="s">
        <v>23354</v>
      </c>
      <c r="K3294" s="122" t="s">
        <v>23355</v>
      </c>
      <c r="L3294" s="124" t="s">
        <v>23356</v>
      </c>
      <c r="M3294" s="122" t="s">
        <v>3154</v>
      </c>
      <c r="N3294" s="122">
        <v>545</v>
      </c>
      <c r="O3294" s="124" t="s">
        <v>23357</v>
      </c>
      <c r="P3294" s="122" t="s">
        <v>3158</v>
      </c>
      <c r="Q3294" s="124" t="s">
        <v>23358</v>
      </c>
      <c r="R3294" s="125">
        <v>43987.562106481484</v>
      </c>
      <c r="S3294" s="125">
        <v>43987.562106481484</v>
      </c>
      <c r="T3294" s="122">
        <v>68</v>
      </c>
      <c r="U3294" s="122" t="s">
        <v>21740</v>
      </c>
      <c r="V3294" s="122" t="s">
        <v>3203</v>
      </c>
      <c r="W3294" s="122" t="s">
        <v>3204</v>
      </c>
      <c r="X3294" s="122" t="s">
        <v>21779</v>
      </c>
      <c r="Y3294" s="122" t="s">
        <v>3158</v>
      </c>
      <c r="Z3294" s="122">
        <v>0</v>
      </c>
      <c r="AA3294" s="122" t="s">
        <v>3158</v>
      </c>
      <c r="AB3294" s="122" t="s">
        <v>3158</v>
      </c>
      <c r="AC3294" s="122" t="s">
        <v>3158</v>
      </c>
      <c r="AD3294" s="122" t="s">
        <v>3158</v>
      </c>
      <c r="AE3294" s="122" t="s">
        <v>3158</v>
      </c>
    </row>
    <row r="3295" spans="1:31" ht="13">
      <c r="A3295" s="122">
        <v>6150</v>
      </c>
      <c r="B3295" s="122" t="s">
        <v>23359</v>
      </c>
      <c r="C3295" s="122" t="s">
        <v>23360</v>
      </c>
      <c r="D3295" s="122" t="s">
        <v>3204</v>
      </c>
      <c r="E3295" s="122">
        <v>2019</v>
      </c>
      <c r="F3295" s="122" t="s">
        <v>4665</v>
      </c>
      <c r="G3295" s="122" t="s">
        <v>3471</v>
      </c>
      <c r="H3295" s="122" t="s">
        <v>3217</v>
      </c>
      <c r="I3295" s="122" t="s">
        <v>3385</v>
      </c>
      <c r="J3295" s="122" t="s">
        <v>23361</v>
      </c>
      <c r="K3295" s="122" t="s">
        <v>23362</v>
      </c>
      <c r="L3295" s="124" t="s">
        <v>23363</v>
      </c>
      <c r="M3295" s="122" t="s">
        <v>3154</v>
      </c>
      <c r="N3295" s="122">
        <v>1460</v>
      </c>
      <c r="O3295" s="122" t="s">
        <v>3158</v>
      </c>
      <c r="P3295" s="124" t="s">
        <v>23364</v>
      </c>
      <c r="Q3295" s="124" t="s">
        <v>23365</v>
      </c>
      <c r="R3295" s="125">
        <v>43989.385196759256</v>
      </c>
      <c r="S3295" s="125">
        <v>43989.385196759256</v>
      </c>
      <c r="T3295" s="122">
        <v>68</v>
      </c>
      <c r="U3295" s="122" t="s">
        <v>21730</v>
      </c>
      <c r="V3295" s="122" t="s">
        <v>3217</v>
      </c>
      <c r="W3295" s="122" t="s">
        <v>3204</v>
      </c>
      <c r="X3295" s="122" t="s">
        <v>23366</v>
      </c>
      <c r="Y3295" s="122" t="s">
        <v>3158</v>
      </c>
      <c r="Z3295" s="122">
        <v>0</v>
      </c>
      <c r="AA3295" s="122" t="s">
        <v>3158</v>
      </c>
      <c r="AB3295" s="122" t="s">
        <v>3158</v>
      </c>
      <c r="AC3295" s="122" t="s">
        <v>3158</v>
      </c>
      <c r="AD3295" s="122" t="s">
        <v>3158</v>
      </c>
      <c r="AE3295" s="122" t="s">
        <v>3158</v>
      </c>
    </row>
    <row r="3296" spans="1:31" ht="13">
      <c r="A3296" s="122">
        <v>6151</v>
      </c>
      <c r="B3296" s="122" t="s">
        <v>23367</v>
      </c>
      <c r="C3296" s="122" t="s">
        <v>23368</v>
      </c>
      <c r="D3296" s="122" t="s">
        <v>3204</v>
      </c>
      <c r="E3296" s="122">
        <v>2016</v>
      </c>
      <c r="F3296" s="122" t="s">
        <v>3255</v>
      </c>
      <c r="G3296" s="122" t="s">
        <v>21742</v>
      </c>
      <c r="H3296" s="122" t="s">
        <v>101</v>
      </c>
      <c r="I3296" s="122" t="s">
        <v>3385</v>
      </c>
      <c r="J3296" s="122" t="s">
        <v>23369</v>
      </c>
      <c r="K3296" s="122" t="s">
        <v>23370</v>
      </c>
      <c r="L3296" s="124" t="s">
        <v>23371</v>
      </c>
      <c r="M3296" s="122" t="s">
        <v>3154</v>
      </c>
      <c r="N3296" s="122">
        <v>545</v>
      </c>
      <c r="O3296" s="122" t="s">
        <v>3158</v>
      </c>
      <c r="P3296" s="124" t="s">
        <v>23372</v>
      </c>
      <c r="Q3296" s="124" t="s">
        <v>23373</v>
      </c>
      <c r="R3296" s="125">
        <v>43990.46702546296</v>
      </c>
      <c r="S3296" s="125">
        <v>43990.46702546296</v>
      </c>
      <c r="T3296" s="122">
        <v>68</v>
      </c>
      <c r="U3296" s="122" t="s">
        <v>21730</v>
      </c>
      <c r="V3296" s="122" t="s">
        <v>101</v>
      </c>
      <c r="W3296" s="122" t="s">
        <v>3204</v>
      </c>
      <c r="X3296" s="122" t="s">
        <v>3204</v>
      </c>
      <c r="Y3296" s="122" t="s">
        <v>3158</v>
      </c>
      <c r="Z3296" s="122">
        <v>0</v>
      </c>
      <c r="AA3296" s="122" t="s">
        <v>3158</v>
      </c>
      <c r="AB3296" s="122" t="s">
        <v>3158</v>
      </c>
      <c r="AC3296" s="122" t="s">
        <v>3158</v>
      </c>
      <c r="AD3296" s="122" t="s">
        <v>3158</v>
      </c>
      <c r="AE3296" s="122" t="s">
        <v>3158</v>
      </c>
    </row>
    <row r="3297" spans="1:31" ht="13">
      <c r="A3297" s="122">
        <v>6152</v>
      </c>
      <c r="B3297" s="122" t="s">
        <v>23374</v>
      </c>
      <c r="C3297" s="122" t="s">
        <v>23375</v>
      </c>
      <c r="D3297" s="122" t="s">
        <v>3204</v>
      </c>
      <c r="E3297" s="122">
        <v>2018</v>
      </c>
      <c r="F3297" s="122" t="s">
        <v>3862</v>
      </c>
      <c r="G3297" s="122" t="s">
        <v>21742</v>
      </c>
      <c r="H3297" s="122" t="s">
        <v>101</v>
      </c>
      <c r="I3297" s="122" t="s">
        <v>4340</v>
      </c>
      <c r="J3297" s="122" t="s">
        <v>23376</v>
      </c>
      <c r="K3297" s="122" t="s">
        <v>23374</v>
      </c>
      <c r="L3297" s="124" t="s">
        <v>23377</v>
      </c>
      <c r="M3297" s="122" t="s">
        <v>3154</v>
      </c>
      <c r="N3297" s="122">
        <v>545</v>
      </c>
      <c r="O3297" s="124" t="s">
        <v>23378</v>
      </c>
      <c r="P3297" s="124" t="s">
        <v>23379</v>
      </c>
      <c r="Q3297" s="124" t="s">
        <v>23380</v>
      </c>
      <c r="R3297" s="125">
        <v>43990.490034722221</v>
      </c>
      <c r="S3297" s="125">
        <v>43990.490034722221</v>
      </c>
      <c r="T3297" s="122">
        <v>72</v>
      </c>
      <c r="U3297" s="122" t="s">
        <v>21778</v>
      </c>
      <c r="V3297" s="122" t="s">
        <v>101</v>
      </c>
      <c r="W3297" s="122" t="s">
        <v>3204</v>
      </c>
      <c r="X3297" s="122" t="s">
        <v>3204</v>
      </c>
      <c r="Y3297" s="122" t="s">
        <v>3158</v>
      </c>
      <c r="Z3297" s="122">
        <v>0</v>
      </c>
      <c r="AA3297" s="122" t="s">
        <v>3158</v>
      </c>
      <c r="AB3297" s="122" t="s">
        <v>3158</v>
      </c>
      <c r="AC3297" s="122" t="s">
        <v>3158</v>
      </c>
      <c r="AD3297" s="122" t="s">
        <v>3158</v>
      </c>
      <c r="AE3297" s="122" t="s">
        <v>3158</v>
      </c>
    </row>
    <row r="3298" spans="1:31" ht="13">
      <c r="A3298" s="122">
        <v>6153</v>
      </c>
      <c r="B3298" s="122" t="s">
        <v>23381</v>
      </c>
      <c r="C3298" s="122" t="s">
        <v>23382</v>
      </c>
      <c r="D3298" s="122" t="s">
        <v>3204</v>
      </c>
      <c r="E3298" s="122">
        <v>2016</v>
      </c>
      <c r="F3298" s="122" t="s">
        <v>3225</v>
      </c>
      <c r="G3298" s="122" t="s">
        <v>23383</v>
      </c>
      <c r="H3298" s="122" t="s">
        <v>4069</v>
      </c>
      <c r="I3298" s="122" t="s">
        <v>4340</v>
      </c>
      <c r="J3298" s="122" t="s">
        <v>23384</v>
      </c>
      <c r="K3298" s="122" t="s">
        <v>23385</v>
      </c>
      <c r="L3298" s="124" t="s">
        <v>23386</v>
      </c>
      <c r="M3298" s="122" t="s">
        <v>3154</v>
      </c>
      <c r="N3298" s="122">
        <v>1464</v>
      </c>
      <c r="O3298" s="122" t="s">
        <v>3158</v>
      </c>
      <c r="P3298" s="122" t="s">
        <v>3158</v>
      </c>
      <c r="Q3298" s="122" t="s">
        <v>3158</v>
      </c>
      <c r="R3298" s="125">
        <v>43991.294131944444</v>
      </c>
      <c r="S3298" s="125">
        <v>43991.294131944444</v>
      </c>
      <c r="T3298" s="122">
        <v>60</v>
      </c>
      <c r="U3298" s="122" t="s">
        <v>21808</v>
      </c>
      <c r="V3298" s="122" t="s">
        <v>4069</v>
      </c>
      <c r="W3298" s="122" t="s">
        <v>3204</v>
      </c>
      <c r="X3298" s="122" t="s">
        <v>3204</v>
      </c>
      <c r="Y3298" s="122" t="s">
        <v>3158</v>
      </c>
      <c r="Z3298" s="122">
        <v>0</v>
      </c>
      <c r="AA3298" s="122" t="s">
        <v>3158</v>
      </c>
      <c r="AB3298" s="122" t="s">
        <v>3158</v>
      </c>
      <c r="AC3298" s="122" t="s">
        <v>3158</v>
      </c>
      <c r="AD3298" s="122" t="s">
        <v>3158</v>
      </c>
      <c r="AE3298" s="122" t="s">
        <v>3158</v>
      </c>
    </row>
    <row r="3299" spans="1:31" ht="13">
      <c r="A3299" s="122">
        <v>6154</v>
      </c>
      <c r="B3299" s="122" t="s">
        <v>23387</v>
      </c>
      <c r="C3299" s="122" t="s">
        <v>23388</v>
      </c>
      <c r="D3299" s="122" t="s">
        <v>3204</v>
      </c>
      <c r="E3299" s="122">
        <v>2017</v>
      </c>
      <c r="F3299" s="122" t="s">
        <v>3225</v>
      </c>
      <c r="G3299" s="122" t="s">
        <v>21961</v>
      </c>
      <c r="H3299" s="122" t="s">
        <v>3173</v>
      </c>
      <c r="I3299" s="122" t="s">
        <v>4340</v>
      </c>
      <c r="J3299" s="122" t="s">
        <v>23389</v>
      </c>
      <c r="K3299" s="122" t="s">
        <v>23390</v>
      </c>
      <c r="L3299" s="124" t="s">
        <v>23391</v>
      </c>
      <c r="M3299" s="122" t="s">
        <v>3154</v>
      </c>
      <c r="N3299" s="122">
        <v>545</v>
      </c>
      <c r="O3299" s="124" t="s">
        <v>23392</v>
      </c>
      <c r="P3299" s="124" t="s">
        <v>23393</v>
      </c>
      <c r="Q3299" s="124" t="s">
        <v>23394</v>
      </c>
      <c r="R3299" s="125">
        <v>43991.369513888887</v>
      </c>
      <c r="S3299" s="125">
        <v>43991.369513888887</v>
      </c>
      <c r="T3299" s="122">
        <v>72</v>
      </c>
      <c r="U3299" s="122" t="s">
        <v>21778</v>
      </c>
      <c r="V3299" s="122" t="s">
        <v>3173</v>
      </c>
      <c r="W3299" s="122" t="s">
        <v>3204</v>
      </c>
      <c r="X3299" s="122" t="s">
        <v>3204</v>
      </c>
      <c r="Y3299" s="122" t="s">
        <v>3158</v>
      </c>
      <c r="Z3299" s="122">
        <v>0</v>
      </c>
      <c r="AA3299" s="122" t="s">
        <v>3158</v>
      </c>
      <c r="AB3299" s="122" t="s">
        <v>3158</v>
      </c>
      <c r="AC3299" s="122" t="s">
        <v>3158</v>
      </c>
      <c r="AD3299" s="122" t="s">
        <v>3158</v>
      </c>
      <c r="AE3299" s="122" t="s">
        <v>3158</v>
      </c>
    </row>
    <row r="3300" spans="1:31" ht="13">
      <c r="A3300" s="122">
        <v>6155</v>
      </c>
      <c r="B3300" s="122" t="s">
        <v>23395</v>
      </c>
      <c r="C3300" s="122" t="s">
        <v>23396</v>
      </c>
      <c r="D3300" s="122" t="s">
        <v>3204</v>
      </c>
      <c r="E3300" s="122">
        <v>2020</v>
      </c>
      <c r="F3300" s="122" t="s">
        <v>3462</v>
      </c>
      <c r="G3300" s="122" t="s">
        <v>3471</v>
      </c>
      <c r="H3300" s="122" t="s">
        <v>23397</v>
      </c>
      <c r="I3300" s="122" t="s">
        <v>4340</v>
      </c>
      <c r="J3300" s="122" t="s">
        <v>23398</v>
      </c>
      <c r="K3300" s="122" t="s">
        <v>23399</v>
      </c>
      <c r="L3300" s="124" t="s">
        <v>23400</v>
      </c>
      <c r="M3300" s="122" t="s">
        <v>3154</v>
      </c>
      <c r="N3300" s="122">
        <v>1466</v>
      </c>
      <c r="O3300" s="122" t="s">
        <v>3158</v>
      </c>
      <c r="P3300" s="122" t="s">
        <v>3158</v>
      </c>
      <c r="Q3300" s="124" t="s">
        <v>23401</v>
      </c>
      <c r="R3300" s="125">
        <v>43991.486724537041</v>
      </c>
      <c r="S3300" s="125">
        <v>43991.486724537041</v>
      </c>
      <c r="T3300" s="122">
        <v>64</v>
      </c>
      <c r="U3300" s="122" t="s">
        <v>15420</v>
      </c>
      <c r="V3300" s="122" t="s">
        <v>3217</v>
      </c>
      <c r="W3300" s="122" t="s">
        <v>3204</v>
      </c>
      <c r="X3300" s="122" t="s">
        <v>21827</v>
      </c>
      <c r="Y3300" s="122" t="s">
        <v>3158</v>
      </c>
      <c r="Z3300" s="122">
        <v>0</v>
      </c>
      <c r="AA3300" s="122" t="s">
        <v>3158</v>
      </c>
      <c r="AB3300" s="122" t="s">
        <v>3158</v>
      </c>
      <c r="AC3300" s="122" t="s">
        <v>3158</v>
      </c>
      <c r="AD3300" s="122" t="s">
        <v>3158</v>
      </c>
      <c r="AE3300" s="122" t="s">
        <v>3158</v>
      </c>
    </row>
    <row r="3301" spans="1:31" ht="13">
      <c r="A3301" s="122">
        <v>6156</v>
      </c>
      <c r="B3301" s="122" t="s">
        <v>23402</v>
      </c>
      <c r="C3301" s="122" t="s">
        <v>23403</v>
      </c>
      <c r="D3301" s="122" t="s">
        <v>3204</v>
      </c>
      <c r="E3301" s="122">
        <v>2019</v>
      </c>
      <c r="F3301" s="122" t="s">
        <v>3438</v>
      </c>
      <c r="G3301" s="122" t="s">
        <v>3471</v>
      </c>
      <c r="H3301" s="122" t="s">
        <v>3217</v>
      </c>
      <c r="I3301" s="122" t="s">
        <v>4340</v>
      </c>
      <c r="J3301" s="122" t="s">
        <v>23404</v>
      </c>
      <c r="K3301" s="122" t="s">
        <v>23405</v>
      </c>
      <c r="L3301" s="124" t="s">
        <v>23406</v>
      </c>
      <c r="M3301" s="122" t="s">
        <v>3154</v>
      </c>
      <c r="N3301" s="122">
        <v>545</v>
      </c>
      <c r="O3301" s="122" t="s">
        <v>3158</v>
      </c>
      <c r="P3301" s="124" t="s">
        <v>23407</v>
      </c>
      <c r="Q3301" s="124" t="s">
        <v>23408</v>
      </c>
      <c r="R3301" s="125">
        <v>43992.527754629627</v>
      </c>
      <c r="S3301" s="125">
        <v>43992.527754629627</v>
      </c>
      <c r="T3301" s="122">
        <v>68</v>
      </c>
      <c r="U3301" s="122" t="s">
        <v>21730</v>
      </c>
      <c r="V3301" s="122" t="s">
        <v>3217</v>
      </c>
      <c r="W3301" s="122" t="s">
        <v>3204</v>
      </c>
      <c r="X3301" s="122" t="s">
        <v>3204</v>
      </c>
      <c r="Y3301" s="122" t="s">
        <v>3158</v>
      </c>
      <c r="Z3301" s="122">
        <v>0</v>
      </c>
      <c r="AA3301" s="122" t="s">
        <v>3158</v>
      </c>
      <c r="AB3301" s="122" t="s">
        <v>3158</v>
      </c>
      <c r="AC3301" s="122" t="s">
        <v>3158</v>
      </c>
      <c r="AD3301" s="122" t="s">
        <v>3158</v>
      </c>
      <c r="AE3301" s="122" t="s">
        <v>3158</v>
      </c>
    </row>
    <row r="3302" spans="1:31" ht="13">
      <c r="A3302" s="122">
        <v>6157</v>
      </c>
      <c r="B3302" s="122" t="s">
        <v>23409</v>
      </c>
      <c r="C3302" s="122" t="s">
        <v>23410</v>
      </c>
      <c r="D3302" s="122" t="s">
        <v>3204</v>
      </c>
      <c r="E3302" s="122">
        <v>2015</v>
      </c>
      <c r="F3302" s="122" t="s">
        <v>3225</v>
      </c>
      <c r="G3302" s="122" t="s">
        <v>21961</v>
      </c>
      <c r="H3302" s="122" t="s">
        <v>3173</v>
      </c>
      <c r="I3302" s="122" t="s">
        <v>4340</v>
      </c>
      <c r="J3302" s="122" t="s">
        <v>23411</v>
      </c>
      <c r="K3302" s="122" t="s">
        <v>23412</v>
      </c>
      <c r="L3302" s="124" t="s">
        <v>23413</v>
      </c>
      <c r="M3302" s="122" t="s">
        <v>3154</v>
      </c>
      <c r="N3302" s="122">
        <v>545</v>
      </c>
      <c r="O3302" s="124" t="s">
        <v>23414</v>
      </c>
      <c r="P3302" s="124" t="s">
        <v>23415</v>
      </c>
      <c r="Q3302" s="122" t="s">
        <v>3158</v>
      </c>
      <c r="R3302" s="125">
        <v>43993.422164351854</v>
      </c>
      <c r="S3302" s="125">
        <v>43993.422164351854</v>
      </c>
      <c r="T3302" s="122">
        <v>68</v>
      </c>
      <c r="U3302" s="122" t="s">
        <v>21768</v>
      </c>
      <c r="V3302" s="122" t="s">
        <v>3173</v>
      </c>
      <c r="W3302" s="122" t="s">
        <v>3204</v>
      </c>
      <c r="X3302" s="122" t="s">
        <v>3204</v>
      </c>
      <c r="Y3302" s="122" t="s">
        <v>3158</v>
      </c>
      <c r="Z3302" s="122">
        <v>0</v>
      </c>
      <c r="AA3302" s="122" t="s">
        <v>3158</v>
      </c>
      <c r="AB3302" s="122" t="s">
        <v>3158</v>
      </c>
      <c r="AC3302" s="122" t="s">
        <v>3158</v>
      </c>
      <c r="AD3302" s="122" t="s">
        <v>3158</v>
      </c>
      <c r="AE3302" s="122" t="s">
        <v>3158</v>
      </c>
    </row>
    <row r="3303" spans="1:31" ht="13">
      <c r="A3303" s="122">
        <v>6158</v>
      </c>
      <c r="B3303" s="122" t="s">
        <v>23416</v>
      </c>
      <c r="C3303" s="122" t="s">
        <v>23417</v>
      </c>
      <c r="D3303" s="122" t="s">
        <v>3204</v>
      </c>
      <c r="E3303" s="122">
        <v>2019</v>
      </c>
      <c r="F3303" s="122" t="s">
        <v>4665</v>
      </c>
      <c r="G3303" s="122" t="s">
        <v>23418</v>
      </c>
      <c r="H3303" s="122" t="s">
        <v>101</v>
      </c>
      <c r="I3303" s="122" t="s">
        <v>4340</v>
      </c>
      <c r="J3303" s="122" t="s">
        <v>23419</v>
      </c>
      <c r="K3303" s="122" t="s">
        <v>23420</v>
      </c>
      <c r="L3303" s="124" t="s">
        <v>23421</v>
      </c>
      <c r="M3303" s="122" t="s">
        <v>3154</v>
      </c>
      <c r="N3303" s="122">
        <v>1468</v>
      </c>
      <c r="O3303" s="124" t="s">
        <v>23422</v>
      </c>
      <c r="P3303" s="124" t="s">
        <v>23423</v>
      </c>
      <c r="Q3303" s="124" t="s">
        <v>23424</v>
      </c>
      <c r="R3303" s="125">
        <v>43993.59516203704</v>
      </c>
      <c r="S3303" s="125">
        <v>43993.59516203704</v>
      </c>
      <c r="T3303" s="122">
        <v>72</v>
      </c>
      <c r="U3303" s="122" t="s">
        <v>21778</v>
      </c>
      <c r="V3303" s="122" t="s">
        <v>101</v>
      </c>
      <c r="W3303" s="122" t="s">
        <v>3204</v>
      </c>
      <c r="X3303" s="122" t="s">
        <v>3204</v>
      </c>
      <c r="Y3303" s="122" t="s">
        <v>3158</v>
      </c>
      <c r="Z3303" s="122">
        <v>0</v>
      </c>
      <c r="AA3303" s="122" t="s">
        <v>3158</v>
      </c>
      <c r="AB3303" s="122" t="s">
        <v>3158</v>
      </c>
      <c r="AC3303" s="122" t="s">
        <v>3158</v>
      </c>
      <c r="AD3303" s="122" t="s">
        <v>3158</v>
      </c>
      <c r="AE3303" s="122" t="s">
        <v>3158</v>
      </c>
    </row>
    <row r="3304" spans="1:31" ht="13">
      <c r="A3304" s="122">
        <v>6159</v>
      </c>
      <c r="B3304" s="122" t="s">
        <v>23425</v>
      </c>
      <c r="C3304" s="122" t="s">
        <v>23426</v>
      </c>
      <c r="D3304" s="122" t="s">
        <v>3204</v>
      </c>
      <c r="E3304" s="122">
        <v>2018</v>
      </c>
      <c r="F3304" s="122" t="s">
        <v>4665</v>
      </c>
      <c r="G3304" s="122" t="s">
        <v>5472</v>
      </c>
      <c r="H3304" s="122" t="s">
        <v>3977</v>
      </c>
      <c r="I3304" s="122" t="s">
        <v>4340</v>
      </c>
      <c r="J3304" s="122" t="s">
        <v>23427</v>
      </c>
      <c r="K3304" s="122" t="s">
        <v>23428</v>
      </c>
      <c r="L3304" s="124" t="s">
        <v>23429</v>
      </c>
      <c r="M3304" s="122" t="s">
        <v>3154</v>
      </c>
      <c r="N3304" s="122">
        <v>545</v>
      </c>
      <c r="O3304" s="122" t="s">
        <v>3158</v>
      </c>
      <c r="P3304" s="124" t="s">
        <v>23430</v>
      </c>
      <c r="Q3304" s="124" t="s">
        <v>23431</v>
      </c>
      <c r="R3304" s="125">
        <v>43994.369664351849</v>
      </c>
      <c r="S3304" s="125">
        <v>43994.369664351849</v>
      </c>
      <c r="T3304" s="122">
        <v>68</v>
      </c>
      <c r="U3304" s="122" t="s">
        <v>21730</v>
      </c>
      <c r="V3304" s="122" t="s">
        <v>3977</v>
      </c>
      <c r="W3304" s="122" t="s">
        <v>3204</v>
      </c>
      <c r="X3304" s="122" t="s">
        <v>3204</v>
      </c>
      <c r="Y3304" s="122" t="s">
        <v>3158</v>
      </c>
      <c r="Z3304" s="122">
        <v>0</v>
      </c>
      <c r="AA3304" s="122" t="s">
        <v>3158</v>
      </c>
      <c r="AB3304" s="122" t="s">
        <v>3158</v>
      </c>
      <c r="AC3304" s="122" t="s">
        <v>3158</v>
      </c>
      <c r="AD3304" s="122" t="s">
        <v>3158</v>
      </c>
      <c r="AE3304" s="122" t="s">
        <v>3158</v>
      </c>
    </row>
    <row r="3305" spans="1:31" ht="13">
      <c r="A3305" s="122">
        <v>6160</v>
      </c>
      <c r="B3305" s="122" t="s">
        <v>23432</v>
      </c>
      <c r="C3305" s="122" t="s">
        <v>23433</v>
      </c>
      <c r="D3305" s="122" t="s">
        <v>3204</v>
      </c>
      <c r="E3305" s="122">
        <v>2018</v>
      </c>
      <c r="F3305" s="122" t="s">
        <v>3862</v>
      </c>
      <c r="G3305" s="122" t="s">
        <v>5472</v>
      </c>
      <c r="H3305" s="122" t="s">
        <v>3977</v>
      </c>
      <c r="I3305" s="122" t="s">
        <v>4340</v>
      </c>
      <c r="J3305" s="122" t="s">
        <v>23434</v>
      </c>
      <c r="K3305" s="122" t="s">
        <v>23435</v>
      </c>
      <c r="L3305" s="124" t="s">
        <v>23436</v>
      </c>
      <c r="M3305" s="122" t="s">
        <v>3154</v>
      </c>
      <c r="N3305" s="122">
        <v>545</v>
      </c>
      <c r="O3305" s="122" t="s">
        <v>3158</v>
      </c>
      <c r="P3305" s="124" t="s">
        <v>23437</v>
      </c>
      <c r="Q3305" s="122" t="s">
        <v>3158</v>
      </c>
      <c r="R3305" s="125">
        <v>43994.383113425924</v>
      </c>
      <c r="S3305" s="125">
        <v>43994.383113425924</v>
      </c>
      <c r="T3305" s="122">
        <v>64</v>
      </c>
      <c r="U3305" s="122" t="s">
        <v>22097</v>
      </c>
      <c r="V3305" s="122" t="s">
        <v>3977</v>
      </c>
      <c r="W3305" s="122" t="s">
        <v>3204</v>
      </c>
      <c r="X3305" s="122" t="s">
        <v>3204</v>
      </c>
      <c r="Y3305" s="122" t="s">
        <v>3158</v>
      </c>
      <c r="Z3305" s="122">
        <v>0</v>
      </c>
      <c r="AA3305" s="122" t="s">
        <v>3158</v>
      </c>
      <c r="AB3305" s="122" t="s">
        <v>3158</v>
      </c>
      <c r="AC3305" s="122" t="s">
        <v>3158</v>
      </c>
      <c r="AD3305" s="122" t="s">
        <v>3158</v>
      </c>
      <c r="AE3305" s="122" t="s">
        <v>3158</v>
      </c>
    </row>
    <row r="3306" spans="1:31" ht="13">
      <c r="A3306" s="122">
        <v>6161</v>
      </c>
      <c r="B3306" s="122" t="s">
        <v>23438</v>
      </c>
      <c r="C3306" s="122" t="s">
        <v>23439</v>
      </c>
      <c r="D3306" s="122" t="s">
        <v>3204</v>
      </c>
      <c r="E3306" s="122">
        <v>2020</v>
      </c>
      <c r="F3306" s="122" t="s">
        <v>3160</v>
      </c>
      <c r="G3306" s="122" t="s">
        <v>5472</v>
      </c>
      <c r="H3306" s="122" t="s">
        <v>3977</v>
      </c>
      <c r="I3306" s="122" t="s">
        <v>4340</v>
      </c>
      <c r="J3306" s="122" t="s">
        <v>23440</v>
      </c>
      <c r="K3306" s="122" t="s">
        <v>23441</v>
      </c>
      <c r="L3306" s="124" t="s">
        <v>23442</v>
      </c>
      <c r="M3306" s="122" t="s">
        <v>3154</v>
      </c>
      <c r="N3306" s="122">
        <v>545</v>
      </c>
      <c r="O3306" s="122" t="s">
        <v>3158</v>
      </c>
      <c r="P3306" s="122" t="s">
        <v>3158</v>
      </c>
      <c r="Q3306" s="122" t="s">
        <v>3158</v>
      </c>
      <c r="R3306" s="125">
        <v>43994.395277777781</v>
      </c>
      <c r="S3306" s="125">
        <v>43994.395277777781</v>
      </c>
      <c r="T3306" s="122">
        <v>60</v>
      </c>
      <c r="U3306" s="122" t="s">
        <v>21808</v>
      </c>
      <c r="V3306" s="122" t="s">
        <v>3977</v>
      </c>
      <c r="W3306" s="122" t="s">
        <v>3204</v>
      </c>
      <c r="X3306" s="122" t="s">
        <v>3204</v>
      </c>
      <c r="Y3306" s="122" t="s">
        <v>3158</v>
      </c>
      <c r="Z3306" s="122">
        <v>0</v>
      </c>
      <c r="AA3306" s="122" t="s">
        <v>3158</v>
      </c>
      <c r="AB3306" s="122" t="s">
        <v>3158</v>
      </c>
      <c r="AC3306" s="122" t="s">
        <v>3158</v>
      </c>
      <c r="AD3306" s="122" t="s">
        <v>3158</v>
      </c>
      <c r="AE3306" s="122" t="s">
        <v>3158</v>
      </c>
    </row>
    <row r="3307" spans="1:31" ht="13">
      <c r="A3307" s="122">
        <v>6162</v>
      </c>
      <c r="B3307" s="122" t="s">
        <v>23443</v>
      </c>
      <c r="C3307" s="122" t="s">
        <v>23444</v>
      </c>
      <c r="D3307" s="122" t="s">
        <v>3204</v>
      </c>
      <c r="E3307" s="122">
        <v>2019</v>
      </c>
      <c r="F3307" s="122" t="s">
        <v>4665</v>
      </c>
      <c r="G3307" s="122" t="s">
        <v>5472</v>
      </c>
      <c r="H3307" s="122" t="s">
        <v>3977</v>
      </c>
      <c r="I3307" s="122" t="s">
        <v>4340</v>
      </c>
      <c r="J3307" s="122" t="s">
        <v>23445</v>
      </c>
      <c r="K3307" s="122" t="s">
        <v>23446</v>
      </c>
      <c r="L3307" s="124" t="s">
        <v>23447</v>
      </c>
      <c r="M3307" s="122" t="s">
        <v>3154</v>
      </c>
      <c r="N3307" s="122">
        <v>545</v>
      </c>
      <c r="O3307" s="122" t="s">
        <v>3158</v>
      </c>
      <c r="P3307" s="124" t="s">
        <v>23448</v>
      </c>
      <c r="Q3307" s="122" t="s">
        <v>3158</v>
      </c>
      <c r="R3307" s="125">
        <v>43994.409131944441</v>
      </c>
      <c r="S3307" s="125">
        <v>43994.409131944441</v>
      </c>
      <c r="T3307" s="122">
        <v>64</v>
      </c>
      <c r="U3307" s="122" t="s">
        <v>22097</v>
      </c>
      <c r="V3307" s="122" t="s">
        <v>3977</v>
      </c>
      <c r="W3307" s="122" t="s">
        <v>3204</v>
      </c>
      <c r="X3307" s="122" t="s">
        <v>3204</v>
      </c>
      <c r="Y3307" s="122" t="s">
        <v>3158</v>
      </c>
      <c r="Z3307" s="122">
        <v>0</v>
      </c>
      <c r="AA3307" s="122" t="s">
        <v>3158</v>
      </c>
      <c r="AB3307" s="122" t="s">
        <v>3158</v>
      </c>
      <c r="AC3307" s="122" t="s">
        <v>3158</v>
      </c>
      <c r="AD3307" s="122" t="s">
        <v>3158</v>
      </c>
      <c r="AE3307" s="122" t="s">
        <v>3158</v>
      </c>
    </row>
    <row r="3308" spans="1:31" ht="13">
      <c r="A3308" s="122">
        <v>6163</v>
      </c>
      <c r="B3308" s="122" t="s">
        <v>23449</v>
      </c>
      <c r="C3308" s="122" t="s">
        <v>23450</v>
      </c>
      <c r="D3308" s="122" t="s">
        <v>3204</v>
      </c>
      <c r="E3308" s="122">
        <v>2015</v>
      </c>
      <c r="F3308" s="122" t="s">
        <v>3255</v>
      </c>
      <c r="G3308" s="122" t="s">
        <v>5472</v>
      </c>
      <c r="H3308" s="122" t="s">
        <v>3977</v>
      </c>
      <c r="I3308" s="122" t="s">
        <v>4340</v>
      </c>
      <c r="J3308" s="122" t="s">
        <v>23451</v>
      </c>
      <c r="K3308" s="122" t="s">
        <v>23452</v>
      </c>
      <c r="L3308" s="124" t="s">
        <v>23453</v>
      </c>
      <c r="M3308" s="122" t="s">
        <v>3154</v>
      </c>
      <c r="N3308" s="122">
        <v>545</v>
      </c>
      <c r="O3308" s="122" t="s">
        <v>3158</v>
      </c>
      <c r="P3308" s="124" t="s">
        <v>23454</v>
      </c>
      <c r="Q3308" s="124" t="s">
        <v>23455</v>
      </c>
      <c r="R3308" s="125">
        <v>43994.425358796296</v>
      </c>
      <c r="S3308" s="125">
        <v>43994.425358796296</v>
      </c>
      <c r="T3308" s="122">
        <v>68</v>
      </c>
      <c r="U3308" s="122" t="s">
        <v>21730</v>
      </c>
      <c r="V3308" s="122" t="s">
        <v>3977</v>
      </c>
      <c r="W3308" s="122" t="s">
        <v>3204</v>
      </c>
      <c r="X3308" s="122" t="s">
        <v>3204</v>
      </c>
      <c r="Y3308" s="122" t="s">
        <v>3158</v>
      </c>
      <c r="Z3308" s="122">
        <v>0</v>
      </c>
      <c r="AA3308" s="122" t="s">
        <v>3158</v>
      </c>
      <c r="AB3308" s="122" t="s">
        <v>3158</v>
      </c>
      <c r="AC3308" s="122" t="s">
        <v>3158</v>
      </c>
      <c r="AD3308" s="122" t="s">
        <v>3158</v>
      </c>
      <c r="AE3308" s="122" t="s">
        <v>3158</v>
      </c>
    </row>
    <row r="3309" spans="1:31" ht="13">
      <c r="A3309" s="122">
        <v>6164</v>
      </c>
      <c r="B3309" s="122" t="s">
        <v>23456</v>
      </c>
      <c r="C3309" s="122" t="s">
        <v>23457</v>
      </c>
      <c r="D3309" s="122" t="s">
        <v>3204</v>
      </c>
      <c r="E3309" s="122">
        <v>2016</v>
      </c>
      <c r="F3309" s="122" t="s">
        <v>4665</v>
      </c>
      <c r="G3309" s="122" t="s">
        <v>23458</v>
      </c>
      <c r="H3309" s="122" t="s">
        <v>5354</v>
      </c>
      <c r="I3309" s="122" t="s">
        <v>4340</v>
      </c>
      <c r="J3309" s="122" t="s">
        <v>23459</v>
      </c>
      <c r="K3309" s="122" t="s">
        <v>23460</v>
      </c>
      <c r="L3309" s="124" t="s">
        <v>23461</v>
      </c>
      <c r="M3309" s="122" t="s">
        <v>3154</v>
      </c>
      <c r="N3309" s="122">
        <v>1469</v>
      </c>
      <c r="O3309" s="122" t="s">
        <v>3158</v>
      </c>
      <c r="P3309" s="122" t="s">
        <v>3158</v>
      </c>
      <c r="Q3309" s="122" t="s">
        <v>3158</v>
      </c>
      <c r="R3309" s="125">
        <v>43996.417881944442</v>
      </c>
      <c r="S3309" s="125">
        <v>43996.417881944442</v>
      </c>
      <c r="T3309" s="122">
        <v>60</v>
      </c>
      <c r="U3309" s="122" t="s">
        <v>21808</v>
      </c>
      <c r="V3309" s="122" t="s">
        <v>23462</v>
      </c>
      <c r="W3309" s="122" t="s">
        <v>3204</v>
      </c>
      <c r="X3309" s="122" t="s">
        <v>16067</v>
      </c>
      <c r="Y3309" s="122" t="s">
        <v>3158</v>
      </c>
      <c r="Z3309" s="122">
        <v>0</v>
      </c>
      <c r="AA3309" s="122" t="s">
        <v>3158</v>
      </c>
      <c r="AB3309" s="122" t="s">
        <v>3158</v>
      </c>
      <c r="AC3309" s="122" t="s">
        <v>3158</v>
      </c>
      <c r="AD3309" s="122" t="s">
        <v>3158</v>
      </c>
      <c r="AE3309" s="122" t="s">
        <v>3158</v>
      </c>
    </row>
    <row r="3310" spans="1:31" ht="13">
      <c r="A3310" s="122">
        <v>6165</v>
      </c>
      <c r="B3310" s="122" t="s">
        <v>23463</v>
      </c>
      <c r="C3310" s="122" t="s">
        <v>23464</v>
      </c>
      <c r="D3310" s="122" t="s">
        <v>3204</v>
      </c>
      <c r="E3310" s="122">
        <v>2019</v>
      </c>
      <c r="F3310" s="122" t="s">
        <v>4665</v>
      </c>
      <c r="G3310" s="122" t="s">
        <v>21742</v>
      </c>
      <c r="H3310" s="122" t="s">
        <v>101</v>
      </c>
      <c r="I3310" s="122" t="s">
        <v>4340</v>
      </c>
      <c r="J3310" s="122" t="s">
        <v>23465</v>
      </c>
      <c r="K3310" s="122" t="s">
        <v>23466</v>
      </c>
      <c r="L3310" s="124" t="s">
        <v>23467</v>
      </c>
      <c r="M3310" s="122" t="s">
        <v>3154</v>
      </c>
      <c r="N3310" s="122">
        <v>545</v>
      </c>
      <c r="O3310" s="124" t="s">
        <v>23468</v>
      </c>
      <c r="P3310" s="124" t="s">
        <v>23469</v>
      </c>
      <c r="Q3310" s="124" t="s">
        <v>23470</v>
      </c>
      <c r="R3310" s="125">
        <v>43998.471203703702</v>
      </c>
      <c r="S3310" s="125">
        <v>43998.471203703702</v>
      </c>
      <c r="T3310" s="122">
        <v>72</v>
      </c>
      <c r="U3310" s="122" t="s">
        <v>21778</v>
      </c>
      <c r="V3310" s="122" t="s">
        <v>101</v>
      </c>
      <c r="W3310" s="122" t="s">
        <v>3204</v>
      </c>
      <c r="X3310" s="122" t="s">
        <v>3204</v>
      </c>
      <c r="Y3310" s="122" t="s">
        <v>3158</v>
      </c>
      <c r="Z3310" s="122">
        <v>0</v>
      </c>
      <c r="AA3310" s="122" t="s">
        <v>3158</v>
      </c>
      <c r="AB3310" s="122" t="s">
        <v>3158</v>
      </c>
      <c r="AC3310" s="122" t="s">
        <v>3158</v>
      </c>
      <c r="AD3310" s="122" t="s">
        <v>3158</v>
      </c>
      <c r="AE3310" s="122" t="s">
        <v>3158</v>
      </c>
    </row>
    <row r="3311" spans="1:31" ht="13">
      <c r="A3311" s="122">
        <v>6166</v>
      </c>
      <c r="B3311" s="122" t="s">
        <v>23471</v>
      </c>
      <c r="C3311" s="122" t="s">
        <v>23472</v>
      </c>
      <c r="D3311" s="122" t="s">
        <v>3204</v>
      </c>
      <c r="E3311" s="122">
        <v>2018</v>
      </c>
      <c r="F3311" s="122" t="s">
        <v>3255</v>
      </c>
      <c r="G3311" s="122" t="s">
        <v>21742</v>
      </c>
      <c r="H3311" s="122" t="s">
        <v>101</v>
      </c>
      <c r="I3311" s="122" t="s">
        <v>4340</v>
      </c>
      <c r="J3311" s="122" t="s">
        <v>23473</v>
      </c>
      <c r="K3311" s="122" t="s">
        <v>23474</v>
      </c>
      <c r="L3311" s="124" t="s">
        <v>23475</v>
      </c>
      <c r="M3311" s="122" t="s">
        <v>3154</v>
      </c>
      <c r="N3311" s="122">
        <v>545</v>
      </c>
      <c r="O3311" s="124" t="s">
        <v>23476</v>
      </c>
      <c r="P3311" s="122" t="s">
        <v>3158</v>
      </c>
      <c r="Q3311" s="124" t="s">
        <v>23477</v>
      </c>
      <c r="R3311" s="125">
        <v>43998.475081018521</v>
      </c>
      <c r="S3311" s="125">
        <v>43998.475081018521</v>
      </c>
      <c r="T3311" s="122">
        <v>68</v>
      </c>
      <c r="U3311" s="122" t="s">
        <v>21740</v>
      </c>
      <c r="V3311" s="122" t="s">
        <v>101</v>
      </c>
      <c r="W3311" s="122" t="s">
        <v>3204</v>
      </c>
      <c r="X3311" s="122" t="s">
        <v>3204</v>
      </c>
      <c r="Y3311" s="122" t="s">
        <v>3158</v>
      </c>
      <c r="Z3311" s="122">
        <v>0</v>
      </c>
      <c r="AA3311" s="122" t="s">
        <v>3158</v>
      </c>
      <c r="AB3311" s="122" t="s">
        <v>3158</v>
      </c>
      <c r="AC3311" s="122" t="s">
        <v>3158</v>
      </c>
      <c r="AD3311" s="122" t="s">
        <v>3158</v>
      </c>
      <c r="AE3311" s="122" t="s">
        <v>3158</v>
      </c>
    </row>
    <row r="3312" spans="1:31" ht="13">
      <c r="A3312" s="122">
        <v>6167</v>
      </c>
      <c r="B3312" s="122" t="s">
        <v>23478</v>
      </c>
      <c r="C3312" s="122" t="s">
        <v>23479</v>
      </c>
      <c r="D3312" s="122" t="s">
        <v>3204</v>
      </c>
      <c r="E3312" s="122">
        <v>2017</v>
      </c>
      <c r="F3312" s="122" t="s">
        <v>3862</v>
      </c>
      <c r="G3312" s="122" t="s">
        <v>3712</v>
      </c>
      <c r="H3312" s="122" t="s">
        <v>3195</v>
      </c>
      <c r="I3312" s="122" t="s">
        <v>4340</v>
      </c>
      <c r="J3312" s="122" t="s">
        <v>23480</v>
      </c>
      <c r="K3312" s="122" t="s">
        <v>23481</v>
      </c>
      <c r="L3312" s="124" t="s">
        <v>23482</v>
      </c>
      <c r="M3312" s="122" t="s">
        <v>3154</v>
      </c>
      <c r="N3312" s="122">
        <v>545</v>
      </c>
      <c r="O3312" s="122" t="s">
        <v>3158</v>
      </c>
      <c r="P3312" s="124" t="s">
        <v>23483</v>
      </c>
      <c r="Q3312" s="124" t="s">
        <v>23484</v>
      </c>
      <c r="R3312" s="125">
        <v>43998.480266203704</v>
      </c>
      <c r="S3312" s="125">
        <v>43998.480266203704</v>
      </c>
      <c r="T3312" s="122">
        <v>68</v>
      </c>
      <c r="U3312" s="122" t="s">
        <v>21730</v>
      </c>
      <c r="V3312" s="122" t="s">
        <v>3195</v>
      </c>
      <c r="W3312" s="122" t="s">
        <v>3204</v>
      </c>
      <c r="X3312" s="122" t="s">
        <v>3204</v>
      </c>
      <c r="Y3312" s="122" t="s">
        <v>3158</v>
      </c>
      <c r="Z3312" s="122">
        <v>0</v>
      </c>
      <c r="AA3312" s="122" t="s">
        <v>3158</v>
      </c>
      <c r="AB3312" s="122" t="s">
        <v>3158</v>
      </c>
      <c r="AC3312" s="122" t="s">
        <v>3158</v>
      </c>
      <c r="AD3312" s="122" t="s">
        <v>3158</v>
      </c>
      <c r="AE3312" s="122" t="s">
        <v>3158</v>
      </c>
    </row>
    <row r="3313" spans="1:31" ht="13">
      <c r="A3313" s="122">
        <v>6168</v>
      </c>
      <c r="B3313" s="122" t="s">
        <v>23485</v>
      </c>
      <c r="C3313" s="122" t="s">
        <v>23486</v>
      </c>
      <c r="D3313" s="122" t="s">
        <v>3204</v>
      </c>
      <c r="E3313" s="122">
        <v>2017</v>
      </c>
      <c r="F3313" s="122" t="s">
        <v>3438</v>
      </c>
      <c r="G3313" s="122" t="s">
        <v>23487</v>
      </c>
      <c r="H3313" s="122" t="s">
        <v>3195</v>
      </c>
      <c r="I3313" s="122" t="s">
        <v>4340</v>
      </c>
      <c r="J3313" s="122" t="s">
        <v>23488</v>
      </c>
      <c r="K3313" s="122" t="s">
        <v>23489</v>
      </c>
      <c r="L3313" s="124" t="s">
        <v>23490</v>
      </c>
      <c r="M3313" s="122" t="s">
        <v>3154</v>
      </c>
      <c r="N3313" s="122">
        <v>545</v>
      </c>
      <c r="O3313" s="122" t="s">
        <v>3158</v>
      </c>
      <c r="P3313" s="122" t="s">
        <v>3158</v>
      </c>
      <c r="Q3313" s="124" t="s">
        <v>23491</v>
      </c>
      <c r="R3313" s="125">
        <v>43998.48196759259</v>
      </c>
      <c r="S3313" s="125">
        <v>43998.48196759259</v>
      </c>
      <c r="T3313" s="122">
        <v>64</v>
      </c>
      <c r="U3313" s="122" t="s">
        <v>15420</v>
      </c>
      <c r="V3313" s="122" t="s">
        <v>3195</v>
      </c>
      <c r="W3313" s="122" t="s">
        <v>3204</v>
      </c>
      <c r="X3313" s="122" t="s">
        <v>3204</v>
      </c>
      <c r="Y3313" s="122" t="s">
        <v>3158</v>
      </c>
      <c r="Z3313" s="122">
        <v>0</v>
      </c>
      <c r="AA3313" s="122" t="s">
        <v>3158</v>
      </c>
      <c r="AB3313" s="122" t="s">
        <v>3158</v>
      </c>
      <c r="AC3313" s="122" t="s">
        <v>3158</v>
      </c>
      <c r="AD3313" s="122" t="s">
        <v>3158</v>
      </c>
      <c r="AE3313" s="122" t="s">
        <v>3158</v>
      </c>
    </row>
    <row r="3314" spans="1:31" ht="13">
      <c r="A3314" s="122">
        <v>6169</v>
      </c>
      <c r="B3314" s="122" t="s">
        <v>23492</v>
      </c>
      <c r="C3314" s="122" t="s">
        <v>23493</v>
      </c>
      <c r="D3314" s="122" t="s">
        <v>3204</v>
      </c>
      <c r="E3314" s="122">
        <v>2017</v>
      </c>
      <c r="F3314" s="122" t="s">
        <v>3225</v>
      </c>
      <c r="G3314" s="122" t="s">
        <v>21961</v>
      </c>
      <c r="H3314" s="122" t="s">
        <v>3173</v>
      </c>
      <c r="I3314" s="122" t="s">
        <v>3385</v>
      </c>
      <c r="J3314" s="122" t="s">
        <v>23494</v>
      </c>
      <c r="K3314" s="122" t="s">
        <v>23495</v>
      </c>
      <c r="L3314" s="124" t="s">
        <v>23496</v>
      </c>
      <c r="M3314" s="122" t="s">
        <v>3154</v>
      </c>
      <c r="N3314" s="122">
        <v>545</v>
      </c>
      <c r="O3314" s="124" t="s">
        <v>23497</v>
      </c>
      <c r="P3314" s="122" t="s">
        <v>3158</v>
      </c>
      <c r="Q3314" s="122" t="s">
        <v>3158</v>
      </c>
      <c r="R3314" s="125">
        <v>43998.642581018517</v>
      </c>
      <c r="S3314" s="125">
        <v>43998.642581018517</v>
      </c>
      <c r="T3314" s="122">
        <v>64</v>
      </c>
      <c r="U3314" s="122" t="s">
        <v>22424</v>
      </c>
      <c r="V3314" s="122" t="s">
        <v>23498</v>
      </c>
      <c r="W3314" s="122" t="s">
        <v>3204</v>
      </c>
      <c r="X3314" s="122" t="s">
        <v>3204</v>
      </c>
      <c r="Y3314" s="122" t="s">
        <v>3158</v>
      </c>
      <c r="Z3314" s="122">
        <v>0</v>
      </c>
      <c r="AA3314" s="122" t="s">
        <v>3158</v>
      </c>
      <c r="AB3314" s="122" t="s">
        <v>3158</v>
      </c>
      <c r="AC3314" s="122" t="s">
        <v>3158</v>
      </c>
      <c r="AD3314" s="122" t="s">
        <v>3158</v>
      </c>
      <c r="AE3314" s="122" t="s">
        <v>3158</v>
      </c>
    </row>
    <row r="3315" spans="1:31" ht="13">
      <c r="A3315" s="122">
        <v>6170</v>
      </c>
      <c r="B3315" s="122" t="s">
        <v>23499</v>
      </c>
      <c r="C3315" s="122" t="s">
        <v>23500</v>
      </c>
      <c r="D3315" s="122" t="s">
        <v>3204</v>
      </c>
      <c r="E3315" s="122">
        <v>2009</v>
      </c>
      <c r="F3315" s="122" t="s">
        <v>3462</v>
      </c>
      <c r="G3315" s="122" t="s">
        <v>23501</v>
      </c>
      <c r="H3315" s="122" t="s">
        <v>23502</v>
      </c>
      <c r="I3315" s="122" t="s">
        <v>3385</v>
      </c>
      <c r="J3315" s="122" t="s">
        <v>23503</v>
      </c>
      <c r="K3315" s="122" t="s">
        <v>23504</v>
      </c>
      <c r="L3315" s="124" t="s">
        <v>23505</v>
      </c>
      <c r="M3315" s="122" t="s">
        <v>3154</v>
      </c>
      <c r="N3315" s="122">
        <v>1470</v>
      </c>
      <c r="O3315" s="124" t="s">
        <v>23506</v>
      </c>
      <c r="P3315" s="122" t="s">
        <v>3158</v>
      </c>
      <c r="Q3315" s="124" t="s">
        <v>23507</v>
      </c>
      <c r="R3315" s="125">
        <v>43999.445127314815</v>
      </c>
      <c r="S3315" s="125">
        <v>43999.445127314815</v>
      </c>
      <c r="T3315" s="122">
        <v>68</v>
      </c>
      <c r="U3315" s="122" t="s">
        <v>21740</v>
      </c>
      <c r="V3315" s="122" t="s">
        <v>3195</v>
      </c>
      <c r="W3315" s="122" t="s">
        <v>3204</v>
      </c>
      <c r="X3315" s="122" t="s">
        <v>6379</v>
      </c>
      <c r="Y3315" s="122" t="s">
        <v>3158</v>
      </c>
      <c r="Z3315" s="122">
        <v>0</v>
      </c>
      <c r="AA3315" s="122" t="s">
        <v>3158</v>
      </c>
      <c r="AB3315" s="122" t="s">
        <v>3158</v>
      </c>
      <c r="AC3315" s="122" t="s">
        <v>3158</v>
      </c>
      <c r="AD3315" s="122" t="s">
        <v>3158</v>
      </c>
      <c r="AE3315" s="122" t="s">
        <v>3158</v>
      </c>
    </row>
    <row r="3316" spans="1:31" ht="13">
      <c r="A3316" s="122">
        <v>6171</v>
      </c>
      <c r="B3316" s="122" t="s">
        <v>23508</v>
      </c>
      <c r="C3316" s="122" t="s">
        <v>23509</v>
      </c>
      <c r="D3316" s="122" t="s">
        <v>3204</v>
      </c>
      <c r="E3316" s="122">
        <v>2016</v>
      </c>
      <c r="F3316" s="122" t="s">
        <v>3462</v>
      </c>
      <c r="G3316" s="122" t="s">
        <v>22457</v>
      </c>
      <c r="H3316" s="122" t="s">
        <v>3217</v>
      </c>
      <c r="I3316" s="122" t="s">
        <v>4340</v>
      </c>
      <c r="J3316" s="122" t="s">
        <v>23510</v>
      </c>
      <c r="K3316" s="122" t="s">
        <v>23511</v>
      </c>
      <c r="L3316" s="124" t="s">
        <v>23512</v>
      </c>
      <c r="M3316" s="122" t="s">
        <v>3154</v>
      </c>
      <c r="N3316" s="122">
        <v>1478</v>
      </c>
      <c r="O3316" s="124" t="s">
        <v>23513</v>
      </c>
      <c r="P3316" s="124" t="s">
        <v>23514</v>
      </c>
      <c r="Q3316" s="124" t="s">
        <v>23515</v>
      </c>
      <c r="R3316" s="125">
        <v>43999.466689814813</v>
      </c>
      <c r="S3316" s="125">
        <v>43999.466689814813</v>
      </c>
      <c r="T3316" s="122">
        <v>72</v>
      </c>
      <c r="U3316" s="122" t="s">
        <v>21778</v>
      </c>
      <c r="V3316" s="122" t="s">
        <v>3217</v>
      </c>
      <c r="W3316" s="122" t="s">
        <v>3204</v>
      </c>
      <c r="X3316" s="122" t="s">
        <v>12021</v>
      </c>
      <c r="Y3316" s="122" t="s">
        <v>3158</v>
      </c>
      <c r="Z3316" s="122">
        <v>0</v>
      </c>
      <c r="AA3316" s="122" t="s">
        <v>3158</v>
      </c>
      <c r="AB3316" s="122" t="s">
        <v>3158</v>
      </c>
      <c r="AC3316" s="122" t="s">
        <v>3158</v>
      </c>
      <c r="AD3316" s="122" t="s">
        <v>3158</v>
      </c>
      <c r="AE3316" s="122" t="s">
        <v>3158</v>
      </c>
    </row>
    <row r="3317" spans="1:31" ht="13">
      <c r="A3317" s="122">
        <v>6172</v>
      </c>
      <c r="B3317" s="122" t="s">
        <v>23001</v>
      </c>
      <c r="C3317" s="122" t="s">
        <v>23516</v>
      </c>
      <c r="D3317" s="122" t="s">
        <v>3204</v>
      </c>
      <c r="E3317" s="122">
        <v>2019</v>
      </c>
      <c r="F3317" s="122" t="s">
        <v>3255</v>
      </c>
      <c r="G3317" s="122" t="s">
        <v>22298</v>
      </c>
      <c r="H3317" s="122" t="s">
        <v>3217</v>
      </c>
      <c r="I3317" s="122" t="s">
        <v>4340</v>
      </c>
      <c r="J3317" s="122" t="s">
        <v>23517</v>
      </c>
      <c r="K3317" s="122" t="s">
        <v>23004</v>
      </c>
      <c r="L3317" s="124" t="s">
        <v>23005</v>
      </c>
      <c r="M3317" s="122" t="s">
        <v>3154</v>
      </c>
      <c r="N3317" s="122">
        <v>1486</v>
      </c>
      <c r="O3317" s="124" t="s">
        <v>23006</v>
      </c>
      <c r="P3317" s="124" t="s">
        <v>23007</v>
      </c>
      <c r="Q3317" s="124" t="s">
        <v>23008</v>
      </c>
      <c r="R3317" s="125">
        <v>44003.831226851849</v>
      </c>
      <c r="S3317" s="125">
        <v>44003.831226851849</v>
      </c>
      <c r="T3317" s="122">
        <v>72</v>
      </c>
      <c r="U3317" s="122" t="s">
        <v>21778</v>
      </c>
      <c r="V3317" s="122" t="s">
        <v>3217</v>
      </c>
      <c r="W3317" s="122" t="s">
        <v>3204</v>
      </c>
      <c r="X3317" s="122" t="s">
        <v>23518</v>
      </c>
      <c r="Y3317" s="122" t="s">
        <v>3158</v>
      </c>
      <c r="Z3317" s="122">
        <v>0</v>
      </c>
      <c r="AA3317" s="122" t="s">
        <v>3158</v>
      </c>
      <c r="AB3317" s="122" t="s">
        <v>3158</v>
      </c>
      <c r="AC3317" s="122" t="s">
        <v>3158</v>
      </c>
      <c r="AD3317" s="122" t="s">
        <v>3158</v>
      </c>
      <c r="AE3317" s="122" t="s">
        <v>3158</v>
      </c>
    </row>
    <row r="3318" spans="1:31" ht="13">
      <c r="A3318" s="122">
        <v>6173</v>
      </c>
      <c r="B3318" s="122" t="s">
        <v>23519</v>
      </c>
      <c r="C3318" s="122" t="s">
        <v>23520</v>
      </c>
      <c r="D3318" s="122" t="s">
        <v>3204</v>
      </c>
      <c r="E3318" s="122">
        <v>2015</v>
      </c>
      <c r="F3318" s="122" t="s">
        <v>3255</v>
      </c>
      <c r="G3318" s="122" t="s">
        <v>21742</v>
      </c>
      <c r="H3318" s="122" t="s">
        <v>101</v>
      </c>
      <c r="I3318" s="122" t="s">
        <v>4340</v>
      </c>
      <c r="J3318" s="122" t="s">
        <v>23521</v>
      </c>
      <c r="K3318" s="122" t="s">
        <v>23522</v>
      </c>
      <c r="L3318" s="124" t="s">
        <v>23523</v>
      </c>
      <c r="M3318" s="122" t="s">
        <v>3154</v>
      </c>
      <c r="N3318" s="122">
        <v>545</v>
      </c>
      <c r="O3318" s="124" t="s">
        <v>23524</v>
      </c>
      <c r="P3318" s="122" t="s">
        <v>3158</v>
      </c>
      <c r="Q3318" s="124" t="s">
        <v>23525</v>
      </c>
      <c r="R3318" s="125">
        <v>44004.358726851853</v>
      </c>
      <c r="S3318" s="125">
        <v>44004.358726851853</v>
      </c>
      <c r="T3318" s="122">
        <v>68</v>
      </c>
      <c r="U3318" s="122" t="s">
        <v>21740</v>
      </c>
      <c r="V3318" s="122" t="s">
        <v>101</v>
      </c>
      <c r="W3318" s="122" t="s">
        <v>3204</v>
      </c>
      <c r="X3318" s="122" t="s">
        <v>3204</v>
      </c>
      <c r="Y3318" s="122" t="s">
        <v>3158</v>
      </c>
      <c r="Z3318" s="122">
        <v>0</v>
      </c>
      <c r="AA3318" s="122" t="s">
        <v>3158</v>
      </c>
      <c r="AB3318" s="122" t="s">
        <v>3158</v>
      </c>
      <c r="AC3318" s="122" t="s">
        <v>3158</v>
      </c>
      <c r="AD3318" s="122" t="s">
        <v>3158</v>
      </c>
      <c r="AE3318" s="122" t="s">
        <v>3158</v>
      </c>
    </row>
    <row r="3319" spans="1:31" ht="13">
      <c r="A3319" s="122">
        <v>6174</v>
      </c>
      <c r="B3319" s="122" t="s">
        <v>23526</v>
      </c>
      <c r="C3319" s="122" t="s">
        <v>23527</v>
      </c>
      <c r="D3319" s="122" t="s">
        <v>3204</v>
      </c>
      <c r="E3319" s="122">
        <v>2019</v>
      </c>
      <c r="F3319" s="122" t="s">
        <v>3992</v>
      </c>
      <c r="G3319" s="122" t="s">
        <v>22344</v>
      </c>
      <c r="H3319" s="122" t="s">
        <v>101</v>
      </c>
      <c r="I3319" s="122" t="s">
        <v>3385</v>
      </c>
      <c r="J3319" s="122" t="s">
        <v>23528</v>
      </c>
      <c r="K3319" s="122" t="s">
        <v>23529</v>
      </c>
      <c r="L3319" s="124" t="s">
        <v>23530</v>
      </c>
      <c r="M3319" s="122" t="s">
        <v>3154</v>
      </c>
      <c r="N3319" s="122">
        <v>1314</v>
      </c>
      <c r="O3319" s="122" t="s">
        <v>3158</v>
      </c>
      <c r="P3319" s="122" t="s">
        <v>3158</v>
      </c>
      <c r="Q3319" s="122" t="s">
        <v>3158</v>
      </c>
      <c r="R3319" s="125">
        <v>44004.684872685182</v>
      </c>
      <c r="S3319" s="125">
        <v>44004.684872685182</v>
      </c>
      <c r="T3319" s="122">
        <v>60</v>
      </c>
      <c r="U3319" s="122" t="s">
        <v>21808</v>
      </c>
      <c r="V3319" s="122" t="s">
        <v>101</v>
      </c>
      <c r="W3319" s="122" t="s">
        <v>3204</v>
      </c>
      <c r="X3319" s="122" t="s">
        <v>3204</v>
      </c>
      <c r="Y3319" s="122" t="s">
        <v>3158</v>
      </c>
      <c r="Z3319" s="122">
        <v>0</v>
      </c>
      <c r="AA3319" s="122" t="s">
        <v>3158</v>
      </c>
      <c r="AB3319" s="122" t="s">
        <v>3158</v>
      </c>
      <c r="AC3319" s="122" t="s">
        <v>3158</v>
      </c>
      <c r="AD3319" s="122" t="s">
        <v>3158</v>
      </c>
      <c r="AE3319" s="122" t="s">
        <v>3158</v>
      </c>
    </row>
    <row r="3320" spans="1:31" ht="13">
      <c r="A3320" s="122">
        <v>6175</v>
      </c>
      <c r="B3320" s="122" t="s">
        <v>23531</v>
      </c>
      <c r="C3320" s="122" t="s">
        <v>23532</v>
      </c>
      <c r="D3320" s="122" t="s">
        <v>3204</v>
      </c>
      <c r="E3320" s="122">
        <v>2019</v>
      </c>
      <c r="F3320" s="122" t="s">
        <v>3225</v>
      </c>
      <c r="G3320" s="122" t="s">
        <v>23533</v>
      </c>
      <c r="H3320" s="122" t="s">
        <v>3173</v>
      </c>
      <c r="I3320" s="122" t="s">
        <v>4340</v>
      </c>
      <c r="J3320" s="122" t="s">
        <v>23534</v>
      </c>
      <c r="K3320" s="122" t="s">
        <v>23535</v>
      </c>
      <c r="L3320" s="124" t="s">
        <v>23536</v>
      </c>
      <c r="M3320" s="122" t="s">
        <v>3154</v>
      </c>
      <c r="N3320" s="122">
        <v>545</v>
      </c>
      <c r="O3320" s="124" t="s">
        <v>23537</v>
      </c>
      <c r="P3320" s="122" t="s">
        <v>3158</v>
      </c>
      <c r="Q3320" s="122" t="s">
        <v>3158</v>
      </c>
      <c r="R3320" s="125">
        <v>44006.457488425927</v>
      </c>
      <c r="S3320" s="125">
        <v>44006.457488425927</v>
      </c>
      <c r="T3320" s="122">
        <v>64</v>
      </c>
      <c r="U3320" s="122" t="s">
        <v>22424</v>
      </c>
      <c r="V3320" s="122" t="s">
        <v>3173</v>
      </c>
      <c r="W3320" s="122" t="s">
        <v>3204</v>
      </c>
      <c r="X3320" s="122" t="s">
        <v>3204</v>
      </c>
      <c r="Y3320" s="122" t="s">
        <v>3158</v>
      </c>
      <c r="Z3320" s="122">
        <v>0</v>
      </c>
      <c r="AA3320" s="122" t="s">
        <v>3158</v>
      </c>
      <c r="AB3320" s="122" t="s">
        <v>3158</v>
      </c>
      <c r="AC3320" s="122" t="s">
        <v>3158</v>
      </c>
      <c r="AD3320" s="122" t="s">
        <v>3158</v>
      </c>
      <c r="AE3320" s="122" t="s">
        <v>3158</v>
      </c>
    </row>
    <row r="3321" spans="1:31" ht="13">
      <c r="A3321" s="122">
        <v>6176</v>
      </c>
      <c r="B3321" s="122" t="s">
        <v>23538</v>
      </c>
      <c r="C3321" s="122" t="s">
        <v>23539</v>
      </c>
      <c r="D3321" s="122" t="s">
        <v>3204</v>
      </c>
      <c r="E3321" s="122">
        <v>2019</v>
      </c>
      <c r="F3321" s="122" t="s">
        <v>3225</v>
      </c>
      <c r="G3321" s="122" t="s">
        <v>3471</v>
      </c>
      <c r="H3321" s="122" t="s">
        <v>3217</v>
      </c>
      <c r="I3321" s="122" t="s">
        <v>4340</v>
      </c>
      <c r="J3321" s="122" t="s">
        <v>23540</v>
      </c>
      <c r="K3321" s="122" t="s">
        <v>23541</v>
      </c>
      <c r="L3321" s="124" t="s">
        <v>23542</v>
      </c>
      <c r="M3321" s="122" t="s">
        <v>3154</v>
      </c>
      <c r="N3321" s="122">
        <v>545</v>
      </c>
      <c r="O3321" s="124" t="s">
        <v>23543</v>
      </c>
      <c r="P3321" s="124" t="s">
        <v>23544</v>
      </c>
      <c r="Q3321" s="124" t="s">
        <v>23545</v>
      </c>
      <c r="R3321" s="125">
        <v>44006.459641203706</v>
      </c>
      <c r="S3321" s="125">
        <v>44006.459641203706</v>
      </c>
      <c r="T3321" s="122">
        <v>72</v>
      </c>
      <c r="U3321" s="122" t="s">
        <v>21778</v>
      </c>
      <c r="V3321" s="122" t="s">
        <v>3217</v>
      </c>
      <c r="W3321" s="122" t="s">
        <v>3204</v>
      </c>
      <c r="X3321" s="122" t="s">
        <v>3204</v>
      </c>
      <c r="Y3321" s="122" t="s">
        <v>3158</v>
      </c>
      <c r="Z3321" s="122">
        <v>0</v>
      </c>
      <c r="AA3321" s="122" t="s">
        <v>3158</v>
      </c>
      <c r="AB3321" s="122" t="s">
        <v>3158</v>
      </c>
      <c r="AC3321" s="122" t="s">
        <v>3158</v>
      </c>
      <c r="AD3321" s="122" t="s">
        <v>3158</v>
      </c>
      <c r="AE3321" s="122" t="s">
        <v>3158</v>
      </c>
    </row>
    <row r="3322" spans="1:31" ht="13">
      <c r="A3322" s="122">
        <v>6177</v>
      </c>
      <c r="B3322" s="122" t="s">
        <v>23546</v>
      </c>
      <c r="C3322" s="122" t="s">
        <v>23547</v>
      </c>
      <c r="D3322" s="122" t="s">
        <v>3204</v>
      </c>
      <c r="E3322" s="122">
        <v>2017</v>
      </c>
      <c r="F3322" s="122" t="s">
        <v>4665</v>
      </c>
      <c r="G3322" s="122" t="s">
        <v>21796</v>
      </c>
      <c r="H3322" s="122" t="s">
        <v>3384</v>
      </c>
      <c r="I3322" s="122" t="s">
        <v>4340</v>
      </c>
      <c r="J3322" s="122" t="s">
        <v>23548</v>
      </c>
      <c r="K3322" s="122" t="s">
        <v>23549</v>
      </c>
      <c r="L3322" s="124" t="s">
        <v>23550</v>
      </c>
      <c r="M3322" s="122" t="s">
        <v>3154</v>
      </c>
      <c r="N3322" s="122">
        <v>545</v>
      </c>
      <c r="O3322" s="122" t="s">
        <v>3158</v>
      </c>
      <c r="P3322" s="124" t="s">
        <v>23551</v>
      </c>
      <c r="Q3322" s="124" t="s">
        <v>23552</v>
      </c>
      <c r="R3322" s="125">
        <v>44006.468333333331</v>
      </c>
      <c r="S3322" s="125">
        <v>44006.468333333331</v>
      </c>
      <c r="T3322" s="122">
        <v>68</v>
      </c>
      <c r="U3322" s="122" t="s">
        <v>21730</v>
      </c>
      <c r="V3322" s="122" t="s">
        <v>3384</v>
      </c>
      <c r="W3322" s="122" t="s">
        <v>3204</v>
      </c>
      <c r="X3322" s="122" t="s">
        <v>3204</v>
      </c>
      <c r="Y3322" s="122" t="s">
        <v>3158</v>
      </c>
      <c r="Z3322" s="122">
        <v>0</v>
      </c>
      <c r="AA3322" s="122" t="s">
        <v>3158</v>
      </c>
      <c r="AB3322" s="122" t="s">
        <v>3158</v>
      </c>
      <c r="AC3322" s="122" t="s">
        <v>3158</v>
      </c>
      <c r="AD3322" s="122" t="s">
        <v>3158</v>
      </c>
      <c r="AE3322" s="122" t="s">
        <v>3158</v>
      </c>
    </row>
    <row r="3323" spans="1:31" ht="13">
      <c r="A3323" s="122">
        <v>6178</v>
      </c>
      <c r="B3323" s="122" t="s">
        <v>23553</v>
      </c>
      <c r="C3323" s="122" t="s">
        <v>23554</v>
      </c>
      <c r="D3323" s="122" t="s">
        <v>3204</v>
      </c>
      <c r="E3323" s="122">
        <v>2020</v>
      </c>
      <c r="F3323" s="122" t="s">
        <v>3225</v>
      </c>
      <c r="G3323" s="122" t="s">
        <v>12888</v>
      </c>
      <c r="H3323" s="122" t="s">
        <v>3184</v>
      </c>
      <c r="I3323" s="122" t="s">
        <v>4340</v>
      </c>
      <c r="J3323" s="122" t="s">
        <v>23555</v>
      </c>
      <c r="K3323" s="122" t="s">
        <v>23556</v>
      </c>
      <c r="L3323" s="124" t="s">
        <v>23557</v>
      </c>
      <c r="M3323" s="122" t="s">
        <v>3154</v>
      </c>
      <c r="N3323" s="122">
        <v>545</v>
      </c>
      <c r="O3323" s="124" t="s">
        <v>23558</v>
      </c>
      <c r="P3323" s="124" t="s">
        <v>23559</v>
      </c>
      <c r="Q3323" s="124" t="s">
        <v>23560</v>
      </c>
      <c r="R3323" s="125">
        <v>44011.563206018516</v>
      </c>
      <c r="S3323" s="125">
        <v>44011.563206018516</v>
      </c>
      <c r="T3323" s="122">
        <v>72</v>
      </c>
      <c r="U3323" s="122" t="s">
        <v>21778</v>
      </c>
      <c r="V3323" s="122" t="s">
        <v>3184</v>
      </c>
      <c r="W3323" s="122" t="s">
        <v>3204</v>
      </c>
      <c r="X3323" s="122" t="s">
        <v>3204</v>
      </c>
      <c r="Y3323" s="122" t="s">
        <v>3158</v>
      </c>
      <c r="Z3323" s="122">
        <v>0</v>
      </c>
      <c r="AA3323" s="122" t="s">
        <v>3158</v>
      </c>
      <c r="AB3323" s="122" t="s">
        <v>3158</v>
      </c>
      <c r="AC3323" s="122" t="s">
        <v>3158</v>
      </c>
      <c r="AD3323" s="122" t="s">
        <v>3158</v>
      </c>
      <c r="AE3323" s="122" t="s">
        <v>3158</v>
      </c>
    </row>
    <row r="3324" spans="1:31" ht="13">
      <c r="A3324" s="122">
        <v>6179</v>
      </c>
      <c r="B3324" s="122" t="s">
        <v>23561</v>
      </c>
      <c r="C3324" s="122" t="s">
        <v>23562</v>
      </c>
      <c r="D3324" s="122" t="s">
        <v>3204</v>
      </c>
      <c r="E3324" s="122">
        <v>2019</v>
      </c>
      <c r="F3324" s="122" t="s">
        <v>3225</v>
      </c>
      <c r="G3324" s="122" t="s">
        <v>21961</v>
      </c>
      <c r="H3324" s="122" t="s">
        <v>3173</v>
      </c>
      <c r="I3324" s="122" t="s">
        <v>4340</v>
      </c>
      <c r="J3324" s="122" t="s">
        <v>23563</v>
      </c>
      <c r="K3324" s="122" t="s">
        <v>23564</v>
      </c>
      <c r="L3324" s="124" t="s">
        <v>23565</v>
      </c>
      <c r="M3324" s="122" t="s">
        <v>3154</v>
      </c>
      <c r="N3324" s="122">
        <v>545</v>
      </c>
      <c r="O3324" s="124" t="s">
        <v>23566</v>
      </c>
      <c r="P3324" s="124" t="s">
        <v>23567</v>
      </c>
      <c r="Q3324" s="124" t="s">
        <v>23568</v>
      </c>
      <c r="R3324" s="125">
        <v>44011.588194444441</v>
      </c>
      <c r="S3324" s="125">
        <v>44011.588194444441</v>
      </c>
      <c r="T3324" s="122">
        <v>72</v>
      </c>
      <c r="U3324" s="122" t="s">
        <v>21778</v>
      </c>
      <c r="V3324" s="122" t="s">
        <v>3173</v>
      </c>
      <c r="W3324" s="122" t="s">
        <v>3204</v>
      </c>
      <c r="X3324" s="122" t="s">
        <v>3204</v>
      </c>
      <c r="Y3324" s="122" t="s">
        <v>3158</v>
      </c>
      <c r="Z3324" s="122">
        <v>0</v>
      </c>
      <c r="AA3324" s="122" t="s">
        <v>3158</v>
      </c>
      <c r="AB3324" s="122" t="s">
        <v>3158</v>
      </c>
      <c r="AC3324" s="122" t="s">
        <v>3158</v>
      </c>
      <c r="AD3324" s="122" t="s">
        <v>3158</v>
      </c>
      <c r="AE3324" s="122" t="s">
        <v>3158</v>
      </c>
    </row>
    <row r="3325" spans="1:31" ht="13">
      <c r="A3325" s="122">
        <v>6180</v>
      </c>
      <c r="B3325" s="122" t="s">
        <v>23569</v>
      </c>
      <c r="C3325" s="122" t="s">
        <v>23570</v>
      </c>
      <c r="D3325" s="122" t="s">
        <v>3204</v>
      </c>
      <c r="E3325" s="122">
        <v>2018</v>
      </c>
      <c r="F3325" s="122" t="s">
        <v>3225</v>
      </c>
      <c r="G3325" s="122" t="s">
        <v>3471</v>
      </c>
      <c r="H3325" s="122" t="s">
        <v>3217</v>
      </c>
      <c r="I3325" s="122" t="s">
        <v>3385</v>
      </c>
      <c r="J3325" s="122" t="s">
        <v>23571</v>
      </c>
      <c r="K3325" s="122" t="s">
        <v>23572</v>
      </c>
      <c r="L3325" s="124" t="s">
        <v>23573</v>
      </c>
      <c r="M3325" s="122" t="s">
        <v>3154</v>
      </c>
      <c r="N3325" s="122">
        <v>1494</v>
      </c>
      <c r="O3325" s="124" t="s">
        <v>23574</v>
      </c>
      <c r="P3325" s="122" t="s">
        <v>3158</v>
      </c>
      <c r="Q3325" s="124" t="s">
        <v>23575</v>
      </c>
      <c r="R3325" s="125">
        <v>44013.415625000001</v>
      </c>
      <c r="S3325" s="125">
        <v>44013.415625000001</v>
      </c>
      <c r="T3325" s="122">
        <v>68</v>
      </c>
      <c r="U3325" s="122" t="s">
        <v>21740</v>
      </c>
      <c r="V3325" s="122" t="s">
        <v>3217</v>
      </c>
      <c r="W3325" s="122" t="s">
        <v>3204</v>
      </c>
      <c r="X3325" s="122" t="s">
        <v>6620</v>
      </c>
      <c r="Y3325" s="122" t="s">
        <v>3158</v>
      </c>
      <c r="Z3325" s="122">
        <v>0</v>
      </c>
      <c r="AA3325" s="122" t="s">
        <v>3158</v>
      </c>
      <c r="AB3325" s="122" t="s">
        <v>3158</v>
      </c>
      <c r="AC3325" s="122" t="s">
        <v>3158</v>
      </c>
      <c r="AD3325" s="122" t="s">
        <v>3158</v>
      </c>
      <c r="AE3325" s="122" t="s">
        <v>3158</v>
      </c>
    </row>
    <row r="3326" spans="1:31" ht="13">
      <c r="A3326" s="122">
        <v>6181</v>
      </c>
      <c r="B3326" s="122" t="s">
        <v>23576</v>
      </c>
      <c r="C3326" s="122" t="s">
        <v>23577</v>
      </c>
      <c r="D3326" s="122" t="s">
        <v>3204</v>
      </c>
      <c r="E3326" s="122">
        <v>2012</v>
      </c>
      <c r="F3326" s="122" t="s">
        <v>3862</v>
      </c>
      <c r="G3326" s="122" t="s">
        <v>22440</v>
      </c>
      <c r="H3326" s="122" t="s">
        <v>23578</v>
      </c>
      <c r="I3326" s="122" t="s">
        <v>3385</v>
      </c>
      <c r="J3326" s="122" t="s">
        <v>23579</v>
      </c>
      <c r="K3326" s="122" t="s">
        <v>23580</v>
      </c>
      <c r="L3326" s="124" t="s">
        <v>23581</v>
      </c>
      <c r="M3326" s="122" t="s">
        <v>3154</v>
      </c>
      <c r="N3326" s="122">
        <v>1497</v>
      </c>
      <c r="O3326" s="122" t="s">
        <v>3158</v>
      </c>
      <c r="P3326" s="124" t="s">
        <v>23582</v>
      </c>
      <c r="Q3326" s="124" t="s">
        <v>23583</v>
      </c>
      <c r="R3326" s="125">
        <v>44015.43136574074</v>
      </c>
      <c r="S3326" s="125">
        <v>44015.43136574074</v>
      </c>
      <c r="T3326" s="122">
        <v>68</v>
      </c>
      <c r="U3326" s="122" t="s">
        <v>21730</v>
      </c>
      <c r="V3326" s="122" t="s">
        <v>22447</v>
      </c>
      <c r="W3326" s="122" t="s">
        <v>3204</v>
      </c>
      <c r="X3326" s="122" t="s">
        <v>16067</v>
      </c>
      <c r="Y3326" s="122" t="s">
        <v>3158</v>
      </c>
      <c r="Z3326" s="122">
        <v>0</v>
      </c>
      <c r="AA3326" s="122" t="s">
        <v>3158</v>
      </c>
      <c r="AB3326" s="122" t="s">
        <v>3158</v>
      </c>
      <c r="AC3326" s="122" t="s">
        <v>3158</v>
      </c>
      <c r="AD3326" s="122" t="s">
        <v>3158</v>
      </c>
      <c r="AE3326" s="122" t="s">
        <v>3158</v>
      </c>
    </row>
    <row r="3327" spans="1:31" ht="13">
      <c r="A3327" s="122">
        <v>6182</v>
      </c>
      <c r="B3327" s="122" t="s">
        <v>23584</v>
      </c>
      <c r="C3327" s="122" t="s">
        <v>23585</v>
      </c>
      <c r="D3327" s="122" t="s">
        <v>3204</v>
      </c>
      <c r="E3327" s="122">
        <v>2018</v>
      </c>
      <c r="F3327" s="122" t="s">
        <v>5033</v>
      </c>
      <c r="G3327" s="122" t="s">
        <v>3471</v>
      </c>
      <c r="H3327" s="122" t="s">
        <v>3217</v>
      </c>
      <c r="I3327" s="122" t="s">
        <v>4340</v>
      </c>
      <c r="J3327" s="122" t="s">
        <v>23586</v>
      </c>
      <c r="K3327" s="122" t="s">
        <v>23587</v>
      </c>
      <c r="L3327" s="124" t="s">
        <v>23588</v>
      </c>
      <c r="M3327" s="122" t="s">
        <v>3154</v>
      </c>
      <c r="N3327" s="122">
        <v>1500</v>
      </c>
      <c r="O3327" s="124" t="s">
        <v>23589</v>
      </c>
      <c r="P3327" s="124" t="s">
        <v>23590</v>
      </c>
      <c r="Q3327" s="124" t="s">
        <v>23591</v>
      </c>
      <c r="R3327" s="125">
        <v>44018.645682870374</v>
      </c>
      <c r="S3327" s="125">
        <v>44018.645682870374</v>
      </c>
      <c r="T3327" s="122">
        <v>72</v>
      </c>
      <c r="U3327" s="122" t="s">
        <v>21778</v>
      </c>
      <c r="V3327" s="122" t="s">
        <v>3217</v>
      </c>
      <c r="W3327" s="122" t="s">
        <v>3204</v>
      </c>
      <c r="X3327" s="122" t="s">
        <v>23059</v>
      </c>
      <c r="Y3327" s="122" t="s">
        <v>3158</v>
      </c>
      <c r="Z3327" s="122">
        <v>0</v>
      </c>
      <c r="AA3327" s="122" t="s">
        <v>3158</v>
      </c>
      <c r="AB3327" s="122" t="s">
        <v>3158</v>
      </c>
      <c r="AC3327" s="122" t="s">
        <v>3158</v>
      </c>
      <c r="AD3327" s="122" t="s">
        <v>3158</v>
      </c>
      <c r="AE3327" s="122" t="s">
        <v>3158</v>
      </c>
    </row>
    <row r="3328" spans="1:31" ht="13">
      <c r="A3328" s="122">
        <v>6183</v>
      </c>
      <c r="B3328" s="122" t="s">
        <v>23592</v>
      </c>
      <c r="C3328" s="122" t="s">
        <v>23593</v>
      </c>
      <c r="D3328" s="122" t="s">
        <v>3204</v>
      </c>
      <c r="E3328" s="122">
        <v>2019</v>
      </c>
      <c r="F3328" s="122" t="s">
        <v>3255</v>
      </c>
      <c r="G3328" s="122" t="s">
        <v>23594</v>
      </c>
      <c r="H3328" s="122" t="s">
        <v>3217</v>
      </c>
      <c r="I3328" s="122" t="s">
        <v>4340</v>
      </c>
      <c r="J3328" s="122" t="s">
        <v>23595</v>
      </c>
      <c r="K3328" s="122" t="s">
        <v>23596</v>
      </c>
      <c r="L3328" s="124" t="s">
        <v>23597</v>
      </c>
      <c r="M3328" s="122" t="s">
        <v>3154</v>
      </c>
      <c r="N3328" s="122">
        <v>1504</v>
      </c>
      <c r="O3328" s="122" t="s">
        <v>3158</v>
      </c>
      <c r="P3328" s="124" t="s">
        <v>23598</v>
      </c>
      <c r="Q3328" s="122" t="s">
        <v>3158</v>
      </c>
      <c r="R3328" s="125">
        <v>44019.782083333332</v>
      </c>
      <c r="S3328" s="125">
        <v>44019.782083333332</v>
      </c>
      <c r="T3328" s="122">
        <v>64</v>
      </c>
      <c r="U3328" s="122" t="s">
        <v>22097</v>
      </c>
      <c r="V3328" s="122" t="s">
        <v>3217</v>
      </c>
      <c r="W3328" s="122" t="s">
        <v>3204</v>
      </c>
      <c r="X3328" s="122" t="s">
        <v>23599</v>
      </c>
      <c r="Y3328" s="122" t="s">
        <v>3158</v>
      </c>
      <c r="Z3328" s="122">
        <v>0</v>
      </c>
      <c r="AA3328" s="122" t="s">
        <v>3158</v>
      </c>
      <c r="AB3328" s="122" t="s">
        <v>3158</v>
      </c>
      <c r="AC3328" s="122" t="s">
        <v>3158</v>
      </c>
      <c r="AD3328" s="122" t="s">
        <v>3158</v>
      </c>
      <c r="AE3328" s="122" t="s">
        <v>3158</v>
      </c>
    </row>
    <row r="3329" spans="1:31" ht="13">
      <c r="A3329" s="122">
        <v>6184</v>
      </c>
      <c r="B3329" s="122" t="s">
        <v>23600</v>
      </c>
      <c r="C3329" s="122" t="s">
        <v>23601</v>
      </c>
      <c r="D3329" s="122" t="s">
        <v>3204</v>
      </c>
      <c r="E3329" s="122">
        <v>2016</v>
      </c>
      <c r="F3329" s="122" t="s">
        <v>3225</v>
      </c>
      <c r="G3329" s="122" t="s">
        <v>21796</v>
      </c>
      <c r="H3329" s="122" t="s">
        <v>3384</v>
      </c>
      <c r="I3329" s="122" t="s">
        <v>3385</v>
      </c>
      <c r="J3329" s="122" t="s">
        <v>23602</v>
      </c>
      <c r="K3329" s="122" t="s">
        <v>23603</v>
      </c>
      <c r="L3329" s="124" t="s">
        <v>23604</v>
      </c>
      <c r="M3329" s="122" t="s">
        <v>3154</v>
      </c>
      <c r="N3329" s="122">
        <v>545</v>
      </c>
      <c r="O3329" s="124" t="s">
        <v>23605</v>
      </c>
      <c r="P3329" s="124" t="s">
        <v>23606</v>
      </c>
      <c r="Q3329" s="124" t="s">
        <v>23607</v>
      </c>
      <c r="R3329" s="125">
        <v>44021.440497685187</v>
      </c>
      <c r="S3329" s="125">
        <v>44021.440497685187</v>
      </c>
      <c r="T3329" s="122">
        <v>72</v>
      </c>
      <c r="U3329" s="122" t="s">
        <v>21778</v>
      </c>
      <c r="V3329" s="122" t="s">
        <v>3384</v>
      </c>
      <c r="W3329" s="122" t="s">
        <v>3204</v>
      </c>
      <c r="X3329" s="122" t="s">
        <v>3204</v>
      </c>
      <c r="Y3329" s="122" t="s">
        <v>3158</v>
      </c>
      <c r="Z3329" s="122">
        <v>0</v>
      </c>
      <c r="AA3329" s="122" t="s">
        <v>3158</v>
      </c>
      <c r="AB3329" s="122" t="s">
        <v>3158</v>
      </c>
      <c r="AC3329" s="122" t="s">
        <v>3158</v>
      </c>
      <c r="AD3329" s="122" t="s">
        <v>3158</v>
      </c>
      <c r="AE3329" s="122" t="s">
        <v>3158</v>
      </c>
    </row>
    <row r="3330" spans="1:31" ht="13">
      <c r="A3330" s="122">
        <v>6185</v>
      </c>
      <c r="B3330" s="122" t="s">
        <v>23608</v>
      </c>
      <c r="C3330" s="122" t="s">
        <v>23609</v>
      </c>
      <c r="D3330" s="122" t="s">
        <v>3204</v>
      </c>
      <c r="E3330" s="122">
        <v>2016</v>
      </c>
      <c r="F3330" s="122" t="s">
        <v>3302</v>
      </c>
      <c r="G3330" s="122" t="s">
        <v>21953</v>
      </c>
      <c r="H3330" s="122" t="s">
        <v>3521</v>
      </c>
      <c r="I3330" s="122" t="s">
        <v>3385</v>
      </c>
      <c r="J3330" s="122" t="s">
        <v>23610</v>
      </c>
      <c r="K3330" s="122" t="s">
        <v>23611</v>
      </c>
      <c r="L3330" s="124" t="s">
        <v>23612</v>
      </c>
      <c r="M3330" s="122" t="s">
        <v>3154</v>
      </c>
      <c r="N3330" s="122">
        <v>545</v>
      </c>
      <c r="O3330" s="124" t="s">
        <v>23613</v>
      </c>
      <c r="P3330" s="124" t="s">
        <v>23614</v>
      </c>
      <c r="Q3330" s="124" t="s">
        <v>23615</v>
      </c>
      <c r="R3330" s="125">
        <v>44021.442418981482</v>
      </c>
      <c r="S3330" s="125">
        <v>44021.442418981482</v>
      </c>
      <c r="T3330" s="122">
        <v>72</v>
      </c>
      <c r="U3330" s="122" t="s">
        <v>21778</v>
      </c>
      <c r="V3330" s="122" t="s">
        <v>3521</v>
      </c>
      <c r="W3330" s="122" t="s">
        <v>3204</v>
      </c>
      <c r="X3330" s="122" t="s">
        <v>3204</v>
      </c>
      <c r="Y3330" s="122" t="s">
        <v>3158</v>
      </c>
      <c r="Z3330" s="122">
        <v>0</v>
      </c>
      <c r="AA3330" s="122" t="s">
        <v>3158</v>
      </c>
      <c r="AB3330" s="122" t="s">
        <v>3158</v>
      </c>
      <c r="AC3330" s="122" t="s">
        <v>3158</v>
      </c>
      <c r="AD3330" s="122" t="s">
        <v>3158</v>
      </c>
      <c r="AE3330" s="122" t="s">
        <v>3158</v>
      </c>
    </row>
    <row r="3331" spans="1:31" ht="13">
      <c r="A3331" s="122">
        <v>6186</v>
      </c>
      <c r="B3331" s="122" t="s">
        <v>23616</v>
      </c>
      <c r="C3331" s="122" t="s">
        <v>23617</v>
      </c>
      <c r="D3331" s="122" t="s">
        <v>3204</v>
      </c>
      <c r="E3331" s="122">
        <v>2016</v>
      </c>
      <c r="F3331" s="122" t="s">
        <v>3225</v>
      </c>
      <c r="G3331" s="122" t="s">
        <v>22306</v>
      </c>
      <c r="H3331" s="122" t="s">
        <v>3747</v>
      </c>
      <c r="I3331" s="122" t="s">
        <v>3385</v>
      </c>
      <c r="J3331" s="122" t="s">
        <v>23618</v>
      </c>
      <c r="K3331" s="122" t="s">
        <v>23619</v>
      </c>
      <c r="L3331" s="124" t="s">
        <v>23620</v>
      </c>
      <c r="M3331" s="122" t="s">
        <v>3154</v>
      </c>
      <c r="N3331" s="122">
        <v>545</v>
      </c>
      <c r="O3331" s="122" t="s">
        <v>3158</v>
      </c>
      <c r="P3331" s="122" t="s">
        <v>3158</v>
      </c>
      <c r="Q3331" s="122" t="s">
        <v>3158</v>
      </c>
      <c r="R3331" s="125">
        <v>44021.444328703707</v>
      </c>
      <c r="S3331" s="125">
        <v>44021.444328703707</v>
      </c>
      <c r="T3331" s="122">
        <v>60</v>
      </c>
      <c r="U3331" s="122" t="s">
        <v>21808</v>
      </c>
      <c r="V3331" s="122" t="s">
        <v>3747</v>
      </c>
      <c r="W3331" s="122" t="s">
        <v>3204</v>
      </c>
      <c r="X3331" s="122" t="s">
        <v>3204</v>
      </c>
      <c r="Y3331" s="122" t="s">
        <v>3158</v>
      </c>
      <c r="Z3331" s="122">
        <v>0</v>
      </c>
      <c r="AA3331" s="122" t="s">
        <v>3158</v>
      </c>
      <c r="AB3331" s="122" t="s">
        <v>3158</v>
      </c>
      <c r="AC3331" s="122" t="s">
        <v>3158</v>
      </c>
      <c r="AD3331" s="122" t="s">
        <v>3158</v>
      </c>
      <c r="AE3331" s="122" t="s">
        <v>3158</v>
      </c>
    </row>
    <row r="3332" spans="1:31" ht="13">
      <c r="A3332" s="122">
        <v>6187</v>
      </c>
      <c r="B3332" s="122" t="s">
        <v>23621</v>
      </c>
      <c r="C3332" s="122" t="s">
        <v>23622</v>
      </c>
      <c r="D3332" s="122" t="s">
        <v>3204</v>
      </c>
      <c r="E3332" s="122">
        <v>2019</v>
      </c>
      <c r="F3332" s="122" t="s">
        <v>3160</v>
      </c>
      <c r="G3332" s="122" t="s">
        <v>3471</v>
      </c>
      <c r="H3332" s="122" t="s">
        <v>3217</v>
      </c>
      <c r="I3332" s="122" t="s">
        <v>4340</v>
      </c>
      <c r="J3332" s="122" t="s">
        <v>23623</v>
      </c>
      <c r="K3332" s="122" t="s">
        <v>23624</v>
      </c>
      <c r="L3332" s="124" t="s">
        <v>23625</v>
      </c>
      <c r="M3332" s="122" t="s">
        <v>3154</v>
      </c>
      <c r="N3332" s="122">
        <v>545</v>
      </c>
      <c r="O3332" s="124" t="s">
        <v>23626</v>
      </c>
      <c r="P3332" s="124" t="s">
        <v>23627</v>
      </c>
      <c r="Q3332" s="122" t="s">
        <v>3158</v>
      </c>
      <c r="R3332" s="125">
        <v>44025.499745370369</v>
      </c>
      <c r="S3332" s="125">
        <v>44025.499745370369</v>
      </c>
      <c r="T3332" s="122">
        <v>68</v>
      </c>
      <c r="U3332" s="122" t="s">
        <v>21768</v>
      </c>
      <c r="V3332" s="122" t="s">
        <v>3217</v>
      </c>
      <c r="W3332" s="122" t="s">
        <v>3204</v>
      </c>
      <c r="X3332" s="122" t="s">
        <v>3204</v>
      </c>
      <c r="Y3332" s="122" t="s">
        <v>3158</v>
      </c>
      <c r="Z3332" s="122">
        <v>0</v>
      </c>
      <c r="AA3332" s="122" t="s">
        <v>3158</v>
      </c>
      <c r="AB3332" s="122" t="s">
        <v>3158</v>
      </c>
      <c r="AC3332" s="122" t="s">
        <v>3158</v>
      </c>
      <c r="AD3332" s="122" t="s">
        <v>3158</v>
      </c>
      <c r="AE3332" s="122" t="s">
        <v>3158</v>
      </c>
    </row>
    <row r="3333" spans="1:31" ht="13">
      <c r="A3333" s="122">
        <v>6188</v>
      </c>
      <c r="B3333" s="122" t="s">
        <v>23628</v>
      </c>
      <c r="C3333" s="122" t="s">
        <v>23629</v>
      </c>
      <c r="D3333" s="122" t="s">
        <v>3204</v>
      </c>
      <c r="E3333" s="122">
        <v>2019</v>
      </c>
      <c r="F3333" s="122" t="s">
        <v>4665</v>
      </c>
      <c r="G3333" s="122" t="s">
        <v>21742</v>
      </c>
      <c r="H3333" s="122" t="s">
        <v>101</v>
      </c>
      <c r="I3333" s="122" t="s">
        <v>4340</v>
      </c>
      <c r="J3333" s="122" t="s">
        <v>23630</v>
      </c>
      <c r="K3333" s="122" t="s">
        <v>23631</v>
      </c>
      <c r="L3333" s="124" t="s">
        <v>23632</v>
      </c>
      <c r="M3333" s="122" t="s">
        <v>3154</v>
      </c>
      <c r="N3333" s="122">
        <v>545</v>
      </c>
      <c r="O3333" s="122" t="s">
        <v>3158</v>
      </c>
      <c r="P3333" s="122" t="s">
        <v>3158</v>
      </c>
      <c r="Q3333" s="122" t="s">
        <v>3158</v>
      </c>
      <c r="R3333" s="125">
        <v>44026.318692129629</v>
      </c>
      <c r="S3333" s="125">
        <v>44026.318692129629</v>
      </c>
      <c r="T3333" s="122">
        <v>60</v>
      </c>
      <c r="U3333" s="122" t="s">
        <v>21808</v>
      </c>
      <c r="V3333" s="122" t="s">
        <v>101</v>
      </c>
      <c r="W3333" s="122" t="s">
        <v>3204</v>
      </c>
      <c r="X3333" s="122" t="s">
        <v>3204</v>
      </c>
      <c r="Y3333" s="122" t="s">
        <v>3158</v>
      </c>
      <c r="Z3333" s="122">
        <v>0</v>
      </c>
      <c r="AA3333" s="122" t="s">
        <v>3158</v>
      </c>
      <c r="AB3333" s="122" t="s">
        <v>3158</v>
      </c>
      <c r="AC3333" s="122" t="s">
        <v>3158</v>
      </c>
      <c r="AD3333" s="122" t="s">
        <v>3158</v>
      </c>
      <c r="AE3333" s="122" t="s">
        <v>3158</v>
      </c>
    </row>
    <row r="3334" spans="1:31" ht="13">
      <c r="A3334" s="122">
        <v>6189</v>
      </c>
      <c r="B3334" s="122" t="s">
        <v>23633</v>
      </c>
      <c r="C3334" s="122" t="s">
        <v>23634</v>
      </c>
      <c r="D3334" s="122" t="s">
        <v>3204</v>
      </c>
      <c r="E3334" s="122">
        <v>2019</v>
      </c>
      <c r="F3334" s="122" t="s">
        <v>4665</v>
      </c>
      <c r="G3334" s="122" t="s">
        <v>23635</v>
      </c>
      <c r="H3334" s="122" t="s">
        <v>3217</v>
      </c>
      <c r="I3334" s="122" t="s">
        <v>4340</v>
      </c>
      <c r="J3334" s="122" t="s">
        <v>23636</v>
      </c>
      <c r="K3334" s="122" t="s">
        <v>23637</v>
      </c>
      <c r="L3334" s="124" t="s">
        <v>23638</v>
      </c>
      <c r="M3334" s="122" t="s">
        <v>3154</v>
      </c>
      <c r="N3334" s="122">
        <v>1511</v>
      </c>
      <c r="O3334" s="122" t="s">
        <v>3158</v>
      </c>
      <c r="P3334" s="124" t="s">
        <v>23639</v>
      </c>
      <c r="Q3334" s="124" t="s">
        <v>23640</v>
      </c>
      <c r="R3334" s="125">
        <v>44027.508402777778</v>
      </c>
      <c r="S3334" s="125">
        <v>44027.508402777778</v>
      </c>
      <c r="T3334" s="122">
        <v>68</v>
      </c>
      <c r="U3334" s="122" t="s">
        <v>21730</v>
      </c>
      <c r="V3334" s="122" t="s">
        <v>3217</v>
      </c>
      <c r="W3334" s="122" t="s">
        <v>3204</v>
      </c>
      <c r="X3334" s="122" t="s">
        <v>23641</v>
      </c>
      <c r="Y3334" s="122" t="s">
        <v>3158</v>
      </c>
      <c r="Z3334" s="122">
        <v>0</v>
      </c>
      <c r="AA3334" s="122" t="s">
        <v>3158</v>
      </c>
      <c r="AB3334" s="122" t="s">
        <v>3158</v>
      </c>
      <c r="AC3334" s="122" t="s">
        <v>3158</v>
      </c>
      <c r="AD3334" s="122" t="s">
        <v>3158</v>
      </c>
      <c r="AE3334" s="122" t="s">
        <v>3158</v>
      </c>
    </row>
    <row r="3335" spans="1:31" ht="13">
      <c r="A3335" s="122">
        <v>6190</v>
      </c>
      <c r="B3335" s="122" t="s">
        <v>23642</v>
      </c>
      <c r="C3335" s="122" t="s">
        <v>23643</v>
      </c>
      <c r="D3335" s="122" t="s">
        <v>3204</v>
      </c>
      <c r="E3335" s="122">
        <v>2006</v>
      </c>
      <c r="F3335" s="122" t="s">
        <v>3438</v>
      </c>
      <c r="G3335" s="122" t="s">
        <v>3712</v>
      </c>
      <c r="H3335" s="122" t="s">
        <v>3195</v>
      </c>
      <c r="I3335" s="122" t="s">
        <v>3196</v>
      </c>
      <c r="J3335" s="122" t="s">
        <v>23644</v>
      </c>
      <c r="K3335" s="122" t="s">
        <v>23645</v>
      </c>
      <c r="L3335" s="124" t="s">
        <v>23646</v>
      </c>
      <c r="M3335" s="122" t="s">
        <v>3154</v>
      </c>
      <c r="N3335" s="122">
        <v>545</v>
      </c>
      <c r="O3335" s="124" t="s">
        <v>23647</v>
      </c>
      <c r="P3335" s="124" t="s">
        <v>23648</v>
      </c>
      <c r="Q3335" s="124" t="s">
        <v>23649</v>
      </c>
      <c r="R3335" s="125">
        <v>44028.355196759258</v>
      </c>
      <c r="S3335" s="125">
        <v>44028.355196759258</v>
      </c>
      <c r="T3335" s="122">
        <v>72</v>
      </c>
      <c r="U3335" s="122" t="s">
        <v>21778</v>
      </c>
      <c r="V3335" s="122" t="s">
        <v>3195</v>
      </c>
      <c r="W3335" s="122" t="s">
        <v>3204</v>
      </c>
      <c r="X3335" s="122" t="s">
        <v>3204</v>
      </c>
      <c r="Y3335" s="122" t="s">
        <v>3158</v>
      </c>
      <c r="Z3335" s="122">
        <v>0</v>
      </c>
      <c r="AA3335" s="122" t="s">
        <v>3158</v>
      </c>
      <c r="AB3335" s="122" t="s">
        <v>3158</v>
      </c>
      <c r="AC3335" s="122" t="s">
        <v>3158</v>
      </c>
      <c r="AD3335" s="122" t="s">
        <v>3158</v>
      </c>
      <c r="AE3335" s="122" t="s">
        <v>3158</v>
      </c>
    </row>
    <row r="3336" spans="1:31" ht="13">
      <c r="A3336" s="122">
        <v>6191</v>
      </c>
      <c r="B3336" s="122" t="s">
        <v>23650</v>
      </c>
      <c r="C3336" s="122" t="s">
        <v>23651</v>
      </c>
      <c r="D3336" s="122" t="s">
        <v>3204</v>
      </c>
      <c r="E3336" s="122">
        <v>2020</v>
      </c>
      <c r="F3336" s="122" t="s">
        <v>3255</v>
      </c>
      <c r="G3336" s="122" t="s">
        <v>22306</v>
      </c>
      <c r="H3336" s="122" t="s">
        <v>3747</v>
      </c>
      <c r="I3336" s="122" t="s">
        <v>4340</v>
      </c>
      <c r="J3336" s="122" t="s">
        <v>23652</v>
      </c>
      <c r="K3336" s="122" t="s">
        <v>23653</v>
      </c>
      <c r="L3336" s="124" t="s">
        <v>23654</v>
      </c>
      <c r="M3336" s="122" t="s">
        <v>3154</v>
      </c>
      <c r="N3336" s="122">
        <v>545</v>
      </c>
      <c r="O3336" s="122" t="s">
        <v>3158</v>
      </c>
      <c r="P3336" s="122" t="s">
        <v>3158</v>
      </c>
      <c r="Q3336" s="122" t="s">
        <v>3158</v>
      </c>
      <c r="R3336" s="125">
        <v>44028.371979166666</v>
      </c>
      <c r="S3336" s="125">
        <v>44028.371979166666</v>
      </c>
      <c r="T3336" s="122">
        <v>60</v>
      </c>
      <c r="U3336" s="122" t="s">
        <v>21808</v>
      </c>
      <c r="V3336" s="122" t="s">
        <v>3747</v>
      </c>
      <c r="W3336" s="122" t="s">
        <v>3204</v>
      </c>
      <c r="X3336" s="122" t="s">
        <v>3204</v>
      </c>
      <c r="Y3336" s="122" t="s">
        <v>3158</v>
      </c>
      <c r="Z3336" s="122">
        <v>0</v>
      </c>
      <c r="AA3336" s="122" t="s">
        <v>3158</v>
      </c>
      <c r="AB3336" s="122" t="s">
        <v>3158</v>
      </c>
      <c r="AC3336" s="122" t="s">
        <v>3158</v>
      </c>
      <c r="AD3336" s="122" t="s">
        <v>3158</v>
      </c>
      <c r="AE3336" s="122" t="s">
        <v>3158</v>
      </c>
    </row>
    <row r="3337" spans="1:31" ht="13">
      <c r="A3337" s="122">
        <v>6192</v>
      </c>
      <c r="B3337" s="122" t="s">
        <v>23655</v>
      </c>
      <c r="C3337" s="122" t="s">
        <v>23656</v>
      </c>
      <c r="D3337" s="122" t="s">
        <v>3204</v>
      </c>
      <c r="E3337" s="122">
        <v>2020</v>
      </c>
      <c r="F3337" s="122" t="s">
        <v>3401</v>
      </c>
      <c r="G3337" s="122" t="s">
        <v>22044</v>
      </c>
      <c r="H3337" s="122" t="s">
        <v>3217</v>
      </c>
      <c r="I3337" s="122" t="s">
        <v>3385</v>
      </c>
      <c r="J3337" s="122" t="s">
        <v>23657</v>
      </c>
      <c r="K3337" s="122" t="s">
        <v>23658</v>
      </c>
      <c r="L3337" s="124" t="s">
        <v>23659</v>
      </c>
      <c r="M3337" s="122" t="s">
        <v>3154</v>
      </c>
      <c r="N3337" s="122">
        <v>1520</v>
      </c>
      <c r="O3337" s="122" t="s">
        <v>3158</v>
      </c>
      <c r="P3337" s="124" t="s">
        <v>23660</v>
      </c>
      <c r="Q3337" s="124" t="s">
        <v>23661</v>
      </c>
      <c r="R3337" s="125">
        <v>44031.149583333332</v>
      </c>
      <c r="S3337" s="125">
        <v>44031.149583333332</v>
      </c>
      <c r="T3337" s="122">
        <v>68</v>
      </c>
      <c r="U3337" s="122" t="s">
        <v>21730</v>
      </c>
      <c r="V3337" s="122" t="s">
        <v>3217</v>
      </c>
      <c r="W3337" s="122" t="s">
        <v>3204</v>
      </c>
      <c r="X3337" s="122" t="s">
        <v>16067</v>
      </c>
      <c r="Y3337" s="122" t="s">
        <v>3158</v>
      </c>
      <c r="Z3337" s="122">
        <v>0</v>
      </c>
      <c r="AA3337" s="122" t="s">
        <v>3158</v>
      </c>
      <c r="AB3337" s="122" t="s">
        <v>3158</v>
      </c>
      <c r="AC3337" s="122" t="s">
        <v>3158</v>
      </c>
      <c r="AD3337" s="122" t="s">
        <v>3158</v>
      </c>
      <c r="AE3337" s="122" t="s">
        <v>3158</v>
      </c>
    </row>
    <row r="3338" spans="1:31" ht="13">
      <c r="A3338" s="122">
        <v>6193</v>
      </c>
      <c r="B3338" s="122" t="s">
        <v>23662</v>
      </c>
      <c r="C3338" s="122" t="s">
        <v>23663</v>
      </c>
      <c r="D3338" s="122" t="s">
        <v>3204</v>
      </c>
      <c r="E3338" s="122">
        <v>2020</v>
      </c>
      <c r="F3338" s="122" t="s">
        <v>3255</v>
      </c>
      <c r="G3338" s="122" t="s">
        <v>3471</v>
      </c>
      <c r="H3338" s="122" t="s">
        <v>3217</v>
      </c>
      <c r="I3338" s="122" t="s">
        <v>4340</v>
      </c>
      <c r="J3338" s="122" t="s">
        <v>23664</v>
      </c>
      <c r="K3338" s="122" t="s">
        <v>23665</v>
      </c>
      <c r="L3338" s="124" t="s">
        <v>23666</v>
      </c>
      <c r="M3338" s="122" t="s">
        <v>3154</v>
      </c>
      <c r="N3338" s="122">
        <v>1523</v>
      </c>
      <c r="O3338" s="124" t="s">
        <v>23667</v>
      </c>
      <c r="P3338" s="124" t="s">
        <v>23668</v>
      </c>
      <c r="Q3338" s="122" t="s">
        <v>3158</v>
      </c>
      <c r="R3338" s="125">
        <v>44032.339606481481</v>
      </c>
      <c r="S3338" s="125">
        <v>44032.339606481481</v>
      </c>
      <c r="T3338" s="122">
        <v>68</v>
      </c>
      <c r="U3338" s="122" t="s">
        <v>21768</v>
      </c>
      <c r="V3338" s="122" t="s">
        <v>3217</v>
      </c>
      <c r="W3338" s="122" t="s">
        <v>3204</v>
      </c>
      <c r="X3338" s="122" t="s">
        <v>23669</v>
      </c>
      <c r="Y3338" s="122" t="s">
        <v>3158</v>
      </c>
      <c r="Z3338" s="122">
        <v>0</v>
      </c>
      <c r="AA3338" s="122" t="s">
        <v>3158</v>
      </c>
      <c r="AB3338" s="122" t="s">
        <v>3158</v>
      </c>
      <c r="AC3338" s="122" t="s">
        <v>3158</v>
      </c>
      <c r="AD3338" s="122" t="s">
        <v>3158</v>
      </c>
      <c r="AE3338" s="122" t="s">
        <v>3158</v>
      </c>
    </row>
    <row r="3339" spans="1:31" ht="13">
      <c r="A3339" s="122">
        <v>6194</v>
      </c>
      <c r="B3339" s="122" t="s">
        <v>23670</v>
      </c>
      <c r="C3339" s="122" t="s">
        <v>23671</v>
      </c>
      <c r="D3339" s="122" t="s">
        <v>3204</v>
      </c>
      <c r="E3339" s="122">
        <v>2020</v>
      </c>
      <c r="F3339" s="122" t="s">
        <v>3193</v>
      </c>
      <c r="G3339" s="122" t="s">
        <v>23672</v>
      </c>
      <c r="H3339" s="122" t="s">
        <v>4360</v>
      </c>
      <c r="I3339" s="122" t="s">
        <v>4340</v>
      </c>
      <c r="J3339" s="122" t="s">
        <v>23673</v>
      </c>
      <c r="K3339" s="122" t="s">
        <v>23674</v>
      </c>
      <c r="L3339" s="124" t="s">
        <v>23675</v>
      </c>
      <c r="M3339" s="122" t="s">
        <v>3154</v>
      </c>
      <c r="N3339" s="122">
        <v>545</v>
      </c>
      <c r="O3339" s="124" t="s">
        <v>23676</v>
      </c>
      <c r="P3339" s="122" t="s">
        <v>3158</v>
      </c>
      <c r="Q3339" s="122" t="s">
        <v>3158</v>
      </c>
      <c r="R3339" s="125">
        <v>44033.342893518522</v>
      </c>
      <c r="S3339" s="125">
        <v>44033.342893518522</v>
      </c>
      <c r="T3339" s="122">
        <v>64</v>
      </c>
      <c r="U3339" s="122" t="s">
        <v>22424</v>
      </c>
      <c r="V3339" s="122" t="s">
        <v>4360</v>
      </c>
      <c r="W3339" s="122" t="s">
        <v>3204</v>
      </c>
      <c r="X3339" s="122" t="s">
        <v>3204</v>
      </c>
      <c r="Y3339" s="122" t="s">
        <v>3158</v>
      </c>
      <c r="Z3339" s="122">
        <v>0</v>
      </c>
      <c r="AA3339" s="122" t="s">
        <v>3158</v>
      </c>
      <c r="AB3339" s="122" t="s">
        <v>3158</v>
      </c>
      <c r="AC3339" s="122" t="s">
        <v>3158</v>
      </c>
      <c r="AD3339" s="122" t="s">
        <v>3158</v>
      </c>
      <c r="AE3339" s="122" t="s">
        <v>3158</v>
      </c>
    </row>
    <row r="3340" spans="1:31" ht="13">
      <c r="A3340" s="122">
        <v>6195</v>
      </c>
      <c r="B3340" s="122" t="s">
        <v>643</v>
      </c>
      <c r="C3340" s="122" t="s">
        <v>23677</v>
      </c>
      <c r="D3340" s="122" t="s">
        <v>3204</v>
      </c>
      <c r="E3340" s="122">
        <v>2020</v>
      </c>
      <c r="F3340" s="122" t="s">
        <v>3462</v>
      </c>
      <c r="G3340" s="122" t="s">
        <v>3712</v>
      </c>
      <c r="H3340" s="122" t="s">
        <v>3195</v>
      </c>
      <c r="I3340" s="122" t="s">
        <v>4340</v>
      </c>
      <c r="J3340" s="122" t="s">
        <v>23678</v>
      </c>
      <c r="K3340" s="122" t="s">
        <v>4715</v>
      </c>
      <c r="L3340" s="122" t="s">
        <v>23679</v>
      </c>
      <c r="M3340" s="122" t="s">
        <v>3154</v>
      </c>
      <c r="N3340" s="122">
        <v>1526</v>
      </c>
      <c r="O3340" s="124" t="s">
        <v>23680</v>
      </c>
      <c r="P3340" s="124" t="s">
        <v>23681</v>
      </c>
      <c r="Q3340" s="124" t="s">
        <v>23682</v>
      </c>
      <c r="R3340" s="125">
        <v>44033.595555555556</v>
      </c>
      <c r="S3340" s="125">
        <v>44033.595555555556</v>
      </c>
      <c r="T3340" s="122">
        <v>72</v>
      </c>
      <c r="U3340" s="122" t="s">
        <v>21778</v>
      </c>
      <c r="V3340" s="122" t="s">
        <v>3195</v>
      </c>
      <c r="W3340" s="122" t="s">
        <v>3204</v>
      </c>
      <c r="X3340" s="122" t="s">
        <v>11182</v>
      </c>
      <c r="Y3340" s="122" t="s">
        <v>3158</v>
      </c>
      <c r="Z3340" s="122">
        <v>0</v>
      </c>
      <c r="AA3340" s="122" t="s">
        <v>3158</v>
      </c>
      <c r="AB3340" s="122" t="s">
        <v>3158</v>
      </c>
      <c r="AC3340" s="122" t="s">
        <v>3158</v>
      </c>
      <c r="AD3340" s="122" t="s">
        <v>3158</v>
      </c>
      <c r="AE3340" s="122" t="s">
        <v>3158</v>
      </c>
    </row>
    <row r="3341" spans="1:31" ht="13">
      <c r="A3341" s="122">
        <v>6196</v>
      </c>
      <c r="B3341" s="122" t="s">
        <v>23683</v>
      </c>
      <c r="C3341" s="122" t="s">
        <v>23677</v>
      </c>
      <c r="D3341" s="122" t="s">
        <v>3204</v>
      </c>
      <c r="E3341" s="122">
        <v>2020</v>
      </c>
      <c r="F3341" s="122" t="s">
        <v>3462</v>
      </c>
      <c r="G3341" s="122" t="s">
        <v>3712</v>
      </c>
      <c r="H3341" s="122" t="s">
        <v>3195</v>
      </c>
      <c r="I3341" s="122" t="s">
        <v>4340</v>
      </c>
      <c r="J3341" s="122" t="s">
        <v>23684</v>
      </c>
      <c r="K3341" s="122" t="s">
        <v>23685</v>
      </c>
      <c r="L3341" s="122" t="s">
        <v>23679</v>
      </c>
      <c r="M3341" s="122" t="s">
        <v>3154</v>
      </c>
      <c r="N3341" s="122">
        <v>1526</v>
      </c>
      <c r="O3341" s="124" t="s">
        <v>23680</v>
      </c>
      <c r="P3341" s="124" t="s">
        <v>23681</v>
      </c>
      <c r="Q3341" s="124" t="s">
        <v>23682</v>
      </c>
      <c r="R3341" s="125">
        <v>44033.596145833333</v>
      </c>
      <c r="S3341" s="125">
        <v>44033.596145833333</v>
      </c>
      <c r="T3341" s="122">
        <v>72</v>
      </c>
      <c r="U3341" s="122" t="s">
        <v>21778</v>
      </c>
      <c r="V3341" s="122" t="s">
        <v>3195</v>
      </c>
      <c r="W3341" s="122" t="s">
        <v>3204</v>
      </c>
      <c r="X3341" s="122" t="s">
        <v>11182</v>
      </c>
      <c r="Y3341" s="122" t="s">
        <v>3158</v>
      </c>
      <c r="Z3341" s="122">
        <v>0</v>
      </c>
      <c r="AA3341" s="122" t="s">
        <v>3158</v>
      </c>
      <c r="AB3341" s="122" t="s">
        <v>3158</v>
      </c>
      <c r="AC3341" s="122" t="s">
        <v>3158</v>
      </c>
      <c r="AD3341" s="122" t="s">
        <v>3158</v>
      </c>
      <c r="AE3341" s="122" t="s">
        <v>3158</v>
      </c>
    </row>
    <row r="3342" spans="1:31" ht="13">
      <c r="A3342" s="122">
        <v>6197</v>
      </c>
      <c r="B3342" s="122" t="s">
        <v>23686</v>
      </c>
      <c r="C3342" s="122" t="s">
        <v>23687</v>
      </c>
      <c r="D3342" s="122" t="s">
        <v>3204</v>
      </c>
      <c r="E3342" s="122">
        <v>2016</v>
      </c>
      <c r="F3342" s="122" t="s">
        <v>4665</v>
      </c>
      <c r="G3342" s="122" t="s">
        <v>8663</v>
      </c>
      <c r="H3342" s="122" t="s">
        <v>3184</v>
      </c>
      <c r="I3342" s="122" t="s">
        <v>4340</v>
      </c>
      <c r="J3342" s="122" t="s">
        <v>23688</v>
      </c>
      <c r="K3342" s="122" t="s">
        <v>23689</v>
      </c>
      <c r="L3342" s="124" t="s">
        <v>23690</v>
      </c>
      <c r="M3342" s="122" t="s">
        <v>3154</v>
      </c>
      <c r="N3342" s="122">
        <v>545</v>
      </c>
      <c r="O3342" s="124" t="s">
        <v>23691</v>
      </c>
      <c r="P3342" s="124" t="s">
        <v>23692</v>
      </c>
      <c r="Q3342" s="122" t="s">
        <v>3158</v>
      </c>
      <c r="R3342" s="125">
        <v>44034.429016203707</v>
      </c>
      <c r="S3342" s="125">
        <v>44034.429016203707</v>
      </c>
      <c r="T3342" s="122">
        <v>68</v>
      </c>
      <c r="U3342" s="122" t="s">
        <v>21768</v>
      </c>
      <c r="V3342" s="122" t="s">
        <v>4903</v>
      </c>
      <c r="W3342" s="122" t="s">
        <v>3204</v>
      </c>
      <c r="X3342" s="122" t="s">
        <v>3204</v>
      </c>
      <c r="Y3342" s="122" t="s">
        <v>3158</v>
      </c>
      <c r="Z3342" s="122">
        <v>0</v>
      </c>
      <c r="AA3342" s="122" t="s">
        <v>3158</v>
      </c>
      <c r="AB3342" s="122" t="s">
        <v>3158</v>
      </c>
      <c r="AC3342" s="122" t="s">
        <v>3158</v>
      </c>
      <c r="AD3342" s="122" t="s">
        <v>3158</v>
      </c>
      <c r="AE3342" s="122" t="s">
        <v>3158</v>
      </c>
    </row>
    <row r="3343" spans="1:31" ht="13">
      <c r="A3343" s="122">
        <v>6198</v>
      </c>
      <c r="B3343" s="122" t="s">
        <v>23693</v>
      </c>
      <c r="C3343" s="122" t="s">
        <v>23694</v>
      </c>
      <c r="D3343" s="122" t="s">
        <v>3204</v>
      </c>
      <c r="E3343" s="122">
        <v>2020</v>
      </c>
      <c r="F3343" s="122" t="s">
        <v>4665</v>
      </c>
      <c r="G3343" s="122" t="s">
        <v>21742</v>
      </c>
      <c r="H3343" s="122" t="s">
        <v>101</v>
      </c>
      <c r="I3343" s="122" t="s">
        <v>4340</v>
      </c>
      <c r="J3343" s="122" t="s">
        <v>23695</v>
      </c>
      <c r="K3343" s="122" t="s">
        <v>23696</v>
      </c>
      <c r="L3343" s="124" t="s">
        <v>23697</v>
      </c>
      <c r="M3343" s="122" t="s">
        <v>3154</v>
      </c>
      <c r="N3343" s="122">
        <v>1532</v>
      </c>
      <c r="O3343" s="124" t="s">
        <v>23698</v>
      </c>
      <c r="P3343" s="124" t="s">
        <v>23699</v>
      </c>
      <c r="Q3343" s="124" t="s">
        <v>23700</v>
      </c>
      <c r="R3343" s="125">
        <v>44036.711631944447</v>
      </c>
      <c r="S3343" s="125">
        <v>44036.711631944447</v>
      </c>
      <c r="T3343" s="122">
        <v>72</v>
      </c>
      <c r="U3343" s="122" t="s">
        <v>21778</v>
      </c>
      <c r="V3343" s="122" t="s">
        <v>101</v>
      </c>
      <c r="W3343" s="122" t="s">
        <v>3204</v>
      </c>
      <c r="X3343" s="122" t="s">
        <v>22312</v>
      </c>
      <c r="Y3343" s="122" t="s">
        <v>3158</v>
      </c>
      <c r="Z3343" s="122">
        <v>0</v>
      </c>
      <c r="AA3343" s="122" t="s">
        <v>3158</v>
      </c>
      <c r="AB3343" s="122" t="s">
        <v>3158</v>
      </c>
      <c r="AC3343" s="122" t="s">
        <v>3158</v>
      </c>
      <c r="AD3343" s="122" t="s">
        <v>3158</v>
      </c>
      <c r="AE3343" s="122" t="s">
        <v>3158</v>
      </c>
    </row>
    <row r="3344" spans="1:31" ht="13">
      <c r="A3344" s="122">
        <v>6199</v>
      </c>
      <c r="B3344" s="122" t="s">
        <v>23701</v>
      </c>
      <c r="C3344" s="122" t="s">
        <v>23702</v>
      </c>
      <c r="D3344" s="122" t="s">
        <v>3204</v>
      </c>
      <c r="E3344" s="122">
        <v>2019</v>
      </c>
      <c r="F3344" s="122" t="s">
        <v>3401</v>
      </c>
      <c r="G3344" s="122" t="s">
        <v>5472</v>
      </c>
      <c r="H3344" s="122" t="s">
        <v>3977</v>
      </c>
      <c r="I3344" s="122" t="s">
        <v>4340</v>
      </c>
      <c r="J3344" s="122" t="s">
        <v>23703</v>
      </c>
      <c r="K3344" s="122" t="s">
        <v>23704</v>
      </c>
      <c r="L3344" s="124" t="s">
        <v>23705</v>
      </c>
      <c r="M3344" s="122" t="s">
        <v>3154</v>
      </c>
      <c r="N3344" s="122">
        <v>545</v>
      </c>
      <c r="O3344" s="122" t="s">
        <v>3158</v>
      </c>
      <c r="P3344" s="124" t="s">
        <v>23706</v>
      </c>
      <c r="Q3344" s="124" t="s">
        <v>23707</v>
      </c>
      <c r="R3344" s="125">
        <v>44039.458518518521</v>
      </c>
      <c r="S3344" s="125">
        <v>44039.458518518521</v>
      </c>
      <c r="T3344" s="122">
        <v>68</v>
      </c>
      <c r="U3344" s="122" t="s">
        <v>21730</v>
      </c>
      <c r="V3344" s="122" t="s">
        <v>3977</v>
      </c>
      <c r="W3344" s="122" t="s">
        <v>3204</v>
      </c>
      <c r="X3344" s="122" t="s">
        <v>3204</v>
      </c>
      <c r="Y3344" s="122" t="s">
        <v>3158</v>
      </c>
      <c r="Z3344" s="122">
        <v>0</v>
      </c>
      <c r="AA3344" s="122" t="s">
        <v>3158</v>
      </c>
      <c r="AB3344" s="122" t="s">
        <v>3158</v>
      </c>
      <c r="AC3344" s="122" t="s">
        <v>3158</v>
      </c>
      <c r="AD3344" s="122" t="s">
        <v>3158</v>
      </c>
      <c r="AE3344" s="122" t="s">
        <v>3158</v>
      </c>
    </row>
    <row r="3345" spans="1:31" ht="13">
      <c r="A3345" s="122">
        <v>6200</v>
      </c>
      <c r="B3345" s="122" t="s">
        <v>23708</v>
      </c>
      <c r="C3345" s="122" t="s">
        <v>23709</v>
      </c>
      <c r="D3345" s="122" t="s">
        <v>3204</v>
      </c>
      <c r="E3345" s="122">
        <v>2017</v>
      </c>
      <c r="F3345" s="122" t="s">
        <v>3438</v>
      </c>
      <c r="G3345" s="122" t="s">
        <v>5472</v>
      </c>
      <c r="H3345" s="122" t="s">
        <v>3977</v>
      </c>
      <c r="I3345" s="122" t="s">
        <v>4340</v>
      </c>
      <c r="J3345" s="122" t="s">
        <v>23710</v>
      </c>
      <c r="K3345" s="122" t="s">
        <v>23711</v>
      </c>
      <c r="L3345" s="124" t="s">
        <v>23712</v>
      </c>
      <c r="M3345" s="122" t="s">
        <v>3154</v>
      </c>
      <c r="N3345" s="122">
        <v>1537</v>
      </c>
      <c r="O3345" s="124" t="s">
        <v>23713</v>
      </c>
      <c r="P3345" s="124" t="s">
        <v>23714</v>
      </c>
      <c r="Q3345" s="124" t="s">
        <v>23715</v>
      </c>
      <c r="R3345" s="125">
        <v>44040.799687500003</v>
      </c>
      <c r="S3345" s="125">
        <v>44040.799687500003</v>
      </c>
      <c r="T3345" s="122">
        <v>72</v>
      </c>
      <c r="U3345" s="122" t="s">
        <v>21778</v>
      </c>
      <c r="V3345" s="122" t="s">
        <v>3977</v>
      </c>
      <c r="W3345" s="122" t="s">
        <v>3204</v>
      </c>
      <c r="X3345" s="122" t="s">
        <v>16067</v>
      </c>
      <c r="Y3345" s="122" t="s">
        <v>3158</v>
      </c>
      <c r="Z3345" s="122">
        <v>0</v>
      </c>
      <c r="AA3345" s="122" t="s">
        <v>3158</v>
      </c>
      <c r="AB3345" s="122" t="s">
        <v>3158</v>
      </c>
      <c r="AC3345" s="122" t="s">
        <v>3158</v>
      </c>
      <c r="AD3345" s="122" t="s">
        <v>3158</v>
      </c>
      <c r="AE3345" s="122" t="s">
        <v>3158</v>
      </c>
    </row>
    <row r="3346" spans="1:31" ht="13">
      <c r="A3346" s="122">
        <v>6201</v>
      </c>
      <c r="B3346" s="122" t="s">
        <v>23716</v>
      </c>
      <c r="C3346" s="122" t="s">
        <v>23717</v>
      </c>
      <c r="D3346" s="122" t="s">
        <v>3204</v>
      </c>
      <c r="E3346" s="122">
        <v>2020</v>
      </c>
      <c r="F3346" s="122" t="s">
        <v>3462</v>
      </c>
      <c r="G3346" s="122" t="s">
        <v>23718</v>
      </c>
      <c r="H3346" s="122" t="s">
        <v>3217</v>
      </c>
      <c r="I3346" s="122" t="s">
        <v>4340</v>
      </c>
      <c r="J3346" s="122" t="s">
        <v>23719</v>
      </c>
      <c r="K3346" s="122" t="s">
        <v>23720</v>
      </c>
      <c r="L3346" s="124" t="s">
        <v>23721</v>
      </c>
      <c r="M3346" s="122" t="s">
        <v>3154</v>
      </c>
      <c r="N3346" s="122">
        <v>1544</v>
      </c>
      <c r="O3346" s="122" t="s">
        <v>3158</v>
      </c>
      <c r="P3346" s="124" t="s">
        <v>23722</v>
      </c>
      <c r="Q3346" s="124" t="s">
        <v>23723</v>
      </c>
      <c r="R3346" s="125">
        <v>44047.692708333336</v>
      </c>
      <c r="S3346" s="125">
        <v>44047.692708333336</v>
      </c>
      <c r="T3346" s="122">
        <v>68</v>
      </c>
      <c r="U3346" s="122" t="s">
        <v>21730</v>
      </c>
      <c r="V3346" s="122" t="s">
        <v>3217</v>
      </c>
      <c r="W3346" s="122" t="s">
        <v>3204</v>
      </c>
      <c r="X3346" s="122" t="s">
        <v>21827</v>
      </c>
      <c r="Y3346" s="122" t="s">
        <v>3158</v>
      </c>
      <c r="Z3346" s="122">
        <v>0</v>
      </c>
      <c r="AA3346" s="122" t="s">
        <v>3158</v>
      </c>
      <c r="AB3346" s="122" t="s">
        <v>3158</v>
      </c>
      <c r="AC3346" s="122" t="s">
        <v>3158</v>
      </c>
      <c r="AD3346" s="122" t="s">
        <v>3158</v>
      </c>
      <c r="AE3346" s="122" t="s">
        <v>3158</v>
      </c>
    </row>
    <row r="3347" spans="1:31" ht="13">
      <c r="A3347" s="122">
        <v>6202</v>
      </c>
      <c r="B3347" s="122" t="s">
        <v>23724</v>
      </c>
      <c r="C3347" s="122" t="s">
        <v>23725</v>
      </c>
      <c r="D3347" s="122" t="s">
        <v>3204</v>
      </c>
      <c r="E3347" s="122">
        <v>2019</v>
      </c>
      <c r="F3347" s="122" t="s">
        <v>3401</v>
      </c>
      <c r="G3347" s="122" t="s">
        <v>3712</v>
      </c>
      <c r="H3347" s="122" t="s">
        <v>3195</v>
      </c>
      <c r="I3347" s="122" t="s">
        <v>4340</v>
      </c>
      <c r="J3347" s="122" t="s">
        <v>23726</v>
      </c>
      <c r="K3347" s="122" t="s">
        <v>23727</v>
      </c>
      <c r="L3347" s="124" t="s">
        <v>23728</v>
      </c>
      <c r="M3347" s="122" t="s">
        <v>3154</v>
      </c>
      <c r="N3347" s="122">
        <v>1549</v>
      </c>
      <c r="O3347" s="124" t="s">
        <v>23729</v>
      </c>
      <c r="P3347" s="124" t="s">
        <v>23730</v>
      </c>
      <c r="Q3347" s="124" t="s">
        <v>23731</v>
      </c>
      <c r="R3347" s="125">
        <v>44049.644571759258</v>
      </c>
      <c r="S3347" s="125">
        <v>44049.644571759258</v>
      </c>
      <c r="T3347" s="122">
        <v>72</v>
      </c>
      <c r="U3347" s="122" t="s">
        <v>21778</v>
      </c>
      <c r="V3347" s="122" t="s">
        <v>3195</v>
      </c>
      <c r="W3347" s="122" t="s">
        <v>3204</v>
      </c>
      <c r="X3347" s="122" t="s">
        <v>4213</v>
      </c>
      <c r="Y3347" s="122" t="s">
        <v>3158</v>
      </c>
      <c r="Z3347" s="122">
        <v>0</v>
      </c>
      <c r="AA3347" s="122" t="s">
        <v>3158</v>
      </c>
      <c r="AB3347" s="122" t="s">
        <v>3158</v>
      </c>
      <c r="AC3347" s="122" t="s">
        <v>3158</v>
      </c>
      <c r="AD3347" s="122" t="s">
        <v>3158</v>
      </c>
      <c r="AE3347" s="122" t="s">
        <v>3158</v>
      </c>
    </row>
    <row r="3348" spans="1:31" ht="13">
      <c r="A3348" s="122">
        <v>6203</v>
      </c>
      <c r="B3348" s="122" t="s">
        <v>23732</v>
      </c>
      <c r="C3348" s="122" t="s">
        <v>23733</v>
      </c>
      <c r="D3348" s="122" t="s">
        <v>3204</v>
      </c>
      <c r="E3348" s="122">
        <v>2019</v>
      </c>
      <c r="F3348" s="122" t="s">
        <v>3401</v>
      </c>
      <c r="G3348" s="122" t="s">
        <v>3148</v>
      </c>
      <c r="H3348" s="122" t="s">
        <v>3217</v>
      </c>
      <c r="I3348" s="122" t="s">
        <v>3326</v>
      </c>
      <c r="J3348" s="122" t="s">
        <v>23734</v>
      </c>
      <c r="K3348" s="122" t="s">
        <v>23735</v>
      </c>
      <c r="L3348" s="124" t="s">
        <v>23736</v>
      </c>
      <c r="M3348" s="122" t="s">
        <v>3154</v>
      </c>
      <c r="N3348" s="122">
        <v>545</v>
      </c>
      <c r="O3348" s="124" t="s">
        <v>23737</v>
      </c>
      <c r="P3348" s="124" t="s">
        <v>23738</v>
      </c>
      <c r="Q3348" s="124" t="s">
        <v>23739</v>
      </c>
      <c r="R3348" s="125">
        <v>44051.487696759257</v>
      </c>
      <c r="S3348" s="125">
        <v>44522.570937500001</v>
      </c>
      <c r="T3348" s="122">
        <v>68</v>
      </c>
      <c r="U3348" s="122" t="s">
        <v>21740</v>
      </c>
      <c r="V3348" s="122" t="s">
        <v>3217</v>
      </c>
      <c r="W3348" s="122" t="s">
        <v>3204</v>
      </c>
      <c r="X3348" s="122" t="s">
        <v>3204</v>
      </c>
      <c r="Y3348" s="122" t="s">
        <v>3158</v>
      </c>
      <c r="Z3348" s="122">
        <v>0</v>
      </c>
      <c r="AA3348" s="122" t="s">
        <v>3158</v>
      </c>
      <c r="AB3348" s="122" t="s">
        <v>3158</v>
      </c>
      <c r="AC3348" s="122" t="s">
        <v>3158</v>
      </c>
      <c r="AD3348" s="122" t="s">
        <v>3158</v>
      </c>
      <c r="AE3348" s="122" t="s">
        <v>23740</v>
      </c>
    </row>
    <row r="3349" spans="1:31" ht="13">
      <c r="A3349" s="122">
        <v>6204</v>
      </c>
      <c r="B3349" s="122" t="s">
        <v>23741</v>
      </c>
      <c r="C3349" s="122" t="s">
        <v>23742</v>
      </c>
      <c r="D3349" s="122" t="s">
        <v>3204</v>
      </c>
      <c r="E3349" s="122">
        <v>2016</v>
      </c>
      <c r="F3349" s="122" t="s">
        <v>3160</v>
      </c>
      <c r="G3349" s="122" t="s">
        <v>8663</v>
      </c>
      <c r="H3349" s="122" t="s">
        <v>4069</v>
      </c>
      <c r="I3349" s="122" t="s">
        <v>4340</v>
      </c>
      <c r="J3349" s="122" t="s">
        <v>23743</v>
      </c>
      <c r="K3349" s="122" t="s">
        <v>23744</v>
      </c>
      <c r="L3349" s="124" t="s">
        <v>23745</v>
      </c>
      <c r="M3349" s="122" t="s">
        <v>3154</v>
      </c>
      <c r="N3349" s="122">
        <v>545</v>
      </c>
      <c r="O3349" s="124" t="s">
        <v>23746</v>
      </c>
      <c r="P3349" s="124" t="s">
        <v>23747</v>
      </c>
      <c r="Q3349" s="124" t="s">
        <v>23748</v>
      </c>
      <c r="R3349" s="125">
        <v>44051.49013888889</v>
      </c>
      <c r="S3349" s="125">
        <v>44051.49013888889</v>
      </c>
      <c r="T3349" s="122">
        <v>72</v>
      </c>
      <c r="U3349" s="122" t="s">
        <v>21778</v>
      </c>
      <c r="V3349" s="122" t="s">
        <v>4903</v>
      </c>
      <c r="W3349" s="122" t="s">
        <v>3204</v>
      </c>
      <c r="X3349" s="122" t="s">
        <v>3204</v>
      </c>
      <c r="Y3349" s="122" t="s">
        <v>3158</v>
      </c>
      <c r="Z3349" s="122">
        <v>0</v>
      </c>
      <c r="AA3349" s="122" t="s">
        <v>3158</v>
      </c>
      <c r="AB3349" s="122" t="s">
        <v>3158</v>
      </c>
      <c r="AC3349" s="122" t="s">
        <v>3158</v>
      </c>
      <c r="AD3349" s="122" t="s">
        <v>3158</v>
      </c>
      <c r="AE3349" s="122" t="s">
        <v>3158</v>
      </c>
    </row>
    <row r="3350" spans="1:31" ht="13">
      <c r="A3350" s="122">
        <v>6205</v>
      </c>
      <c r="B3350" s="122" t="s">
        <v>23749</v>
      </c>
      <c r="C3350" s="122" t="s">
        <v>23750</v>
      </c>
      <c r="D3350" s="122" t="s">
        <v>3204</v>
      </c>
      <c r="E3350" s="122">
        <v>2017</v>
      </c>
      <c r="F3350" s="122" t="s">
        <v>4665</v>
      </c>
      <c r="G3350" s="122" t="s">
        <v>21742</v>
      </c>
      <c r="H3350" s="122" t="s">
        <v>101</v>
      </c>
      <c r="I3350" s="122" t="s">
        <v>3385</v>
      </c>
      <c r="J3350" s="122" t="s">
        <v>23751</v>
      </c>
      <c r="K3350" s="122" t="s">
        <v>23752</v>
      </c>
      <c r="L3350" s="124" t="s">
        <v>23753</v>
      </c>
      <c r="M3350" s="122" t="s">
        <v>3154</v>
      </c>
      <c r="N3350" s="122">
        <v>545</v>
      </c>
      <c r="O3350" s="124" t="s">
        <v>23754</v>
      </c>
      <c r="P3350" s="122" t="s">
        <v>3158</v>
      </c>
      <c r="Q3350" s="124" t="s">
        <v>23755</v>
      </c>
      <c r="R3350" s="125">
        <v>44051.493958333333</v>
      </c>
      <c r="S3350" s="125">
        <v>44051.493958333333</v>
      </c>
      <c r="T3350" s="122">
        <v>68</v>
      </c>
      <c r="U3350" s="122" t="s">
        <v>21740</v>
      </c>
      <c r="V3350" s="122" t="s">
        <v>101</v>
      </c>
      <c r="W3350" s="122" t="s">
        <v>3204</v>
      </c>
      <c r="X3350" s="122" t="s">
        <v>3204</v>
      </c>
      <c r="Y3350" s="122" t="s">
        <v>3158</v>
      </c>
      <c r="Z3350" s="122">
        <v>0</v>
      </c>
      <c r="AA3350" s="122" t="s">
        <v>3158</v>
      </c>
      <c r="AB3350" s="122" t="s">
        <v>3158</v>
      </c>
      <c r="AC3350" s="122" t="s">
        <v>3158</v>
      </c>
      <c r="AD3350" s="122" t="s">
        <v>3158</v>
      </c>
      <c r="AE3350" s="122" t="s">
        <v>3158</v>
      </c>
    </row>
    <row r="3351" spans="1:31" ht="13">
      <c r="A3351" s="122">
        <v>6206</v>
      </c>
      <c r="B3351" s="122" t="s">
        <v>23756</v>
      </c>
      <c r="C3351" s="122" t="s">
        <v>23757</v>
      </c>
      <c r="D3351" s="122" t="s">
        <v>3204</v>
      </c>
      <c r="E3351" s="122">
        <v>2018</v>
      </c>
      <c r="F3351" s="122" t="s">
        <v>4665</v>
      </c>
      <c r="G3351" s="122" t="s">
        <v>21742</v>
      </c>
      <c r="H3351" s="122" t="s">
        <v>101</v>
      </c>
      <c r="I3351" s="122" t="s">
        <v>4340</v>
      </c>
      <c r="J3351" s="122" t="s">
        <v>23758</v>
      </c>
      <c r="K3351" s="122" t="s">
        <v>23759</v>
      </c>
      <c r="L3351" s="124" t="s">
        <v>23760</v>
      </c>
      <c r="M3351" s="122" t="s">
        <v>3154</v>
      </c>
      <c r="N3351" s="122">
        <v>545</v>
      </c>
      <c r="O3351" s="122" t="s">
        <v>3158</v>
      </c>
      <c r="P3351" s="122" t="s">
        <v>3158</v>
      </c>
      <c r="Q3351" s="124" t="s">
        <v>23761</v>
      </c>
      <c r="R3351" s="125">
        <v>44051.561145833337</v>
      </c>
      <c r="S3351" s="125">
        <v>44051.561145833337</v>
      </c>
      <c r="T3351" s="122">
        <v>64</v>
      </c>
      <c r="U3351" s="122" t="s">
        <v>15420</v>
      </c>
      <c r="V3351" s="122" t="s">
        <v>101</v>
      </c>
      <c r="W3351" s="122" t="s">
        <v>3204</v>
      </c>
      <c r="X3351" s="122" t="s">
        <v>3204</v>
      </c>
      <c r="Y3351" s="122" t="s">
        <v>3158</v>
      </c>
      <c r="Z3351" s="122">
        <v>0</v>
      </c>
      <c r="AA3351" s="122" t="s">
        <v>3158</v>
      </c>
      <c r="AB3351" s="122" t="s">
        <v>3158</v>
      </c>
      <c r="AC3351" s="122" t="s">
        <v>3158</v>
      </c>
      <c r="AD3351" s="122" t="s">
        <v>3158</v>
      </c>
      <c r="AE3351" s="122" t="s">
        <v>3158</v>
      </c>
    </row>
    <row r="3352" spans="1:31" ht="13">
      <c r="A3352" s="122">
        <v>6207</v>
      </c>
      <c r="B3352" s="122" t="s">
        <v>23762</v>
      </c>
      <c r="C3352" s="122" t="s">
        <v>23763</v>
      </c>
      <c r="D3352" s="122" t="s">
        <v>3204</v>
      </c>
      <c r="E3352" s="122">
        <v>2019</v>
      </c>
      <c r="F3352" s="122" t="s">
        <v>3160</v>
      </c>
      <c r="G3352" s="122" t="s">
        <v>3791</v>
      </c>
      <c r="H3352" s="122" t="s">
        <v>23764</v>
      </c>
      <c r="I3352" s="122" t="s">
        <v>3385</v>
      </c>
      <c r="J3352" s="122" t="s">
        <v>23765</v>
      </c>
      <c r="K3352" s="122" t="s">
        <v>23766</v>
      </c>
      <c r="L3352" s="124" t="s">
        <v>23767</v>
      </c>
      <c r="M3352" s="122" t="s">
        <v>3154</v>
      </c>
      <c r="N3352" s="122">
        <v>545</v>
      </c>
      <c r="O3352" s="124" t="s">
        <v>23768</v>
      </c>
      <c r="P3352" s="122" t="s">
        <v>3158</v>
      </c>
      <c r="Q3352" s="124" t="s">
        <v>23769</v>
      </c>
      <c r="R3352" s="125">
        <v>44051.563333333332</v>
      </c>
      <c r="S3352" s="125">
        <v>44051.563333333332</v>
      </c>
      <c r="T3352" s="122">
        <v>68</v>
      </c>
      <c r="U3352" s="122" t="s">
        <v>21740</v>
      </c>
      <c r="V3352" s="122" t="s">
        <v>3173</v>
      </c>
      <c r="W3352" s="122" t="s">
        <v>3204</v>
      </c>
      <c r="X3352" s="122" t="s">
        <v>3204</v>
      </c>
      <c r="Y3352" s="122" t="s">
        <v>3158</v>
      </c>
      <c r="Z3352" s="122">
        <v>0</v>
      </c>
      <c r="AA3352" s="122" t="s">
        <v>3158</v>
      </c>
      <c r="AB3352" s="122" t="s">
        <v>3158</v>
      </c>
      <c r="AC3352" s="122" t="s">
        <v>3158</v>
      </c>
      <c r="AD3352" s="122" t="s">
        <v>3158</v>
      </c>
      <c r="AE3352" s="122" t="s">
        <v>3158</v>
      </c>
    </row>
    <row r="3353" spans="1:31" ht="13">
      <c r="A3353" s="122">
        <v>6208</v>
      </c>
      <c r="B3353" s="122" t="s">
        <v>23770</v>
      </c>
      <c r="C3353" s="122" t="s">
        <v>23771</v>
      </c>
      <c r="D3353" s="122" t="s">
        <v>3204</v>
      </c>
      <c r="E3353" s="122">
        <v>2020</v>
      </c>
      <c r="F3353" s="122" t="s">
        <v>3302</v>
      </c>
      <c r="G3353" s="122" t="s">
        <v>22044</v>
      </c>
      <c r="H3353" s="122" t="s">
        <v>23772</v>
      </c>
      <c r="I3353" s="122" t="s">
        <v>4340</v>
      </c>
      <c r="J3353" s="122" t="s">
        <v>23773</v>
      </c>
      <c r="K3353" s="122" t="s">
        <v>23774</v>
      </c>
      <c r="L3353" s="124" t="s">
        <v>23775</v>
      </c>
      <c r="M3353" s="122" t="s">
        <v>3154</v>
      </c>
      <c r="N3353" s="122">
        <v>1552</v>
      </c>
      <c r="O3353" s="122" t="s">
        <v>3158</v>
      </c>
      <c r="P3353" s="122" t="s">
        <v>3158</v>
      </c>
      <c r="Q3353" s="122" t="s">
        <v>3158</v>
      </c>
      <c r="R3353" s="125">
        <v>44051.771921296298</v>
      </c>
      <c r="S3353" s="125">
        <v>44051.771921296298</v>
      </c>
      <c r="T3353" s="122">
        <v>60</v>
      </c>
      <c r="U3353" s="122" t="s">
        <v>21808</v>
      </c>
      <c r="V3353" s="122" t="s">
        <v>3217</v>
      </c>
      <c r="W3353" s="122" t="s">
        <v>3204</v>
      </c>
      <c r="X3353" s="122" t="s">
        <v>23776</v>
      </c>
      <c r="Y3353" s="122" t="s">
        <v>3158</v>
      </c>
      <c r="Z3353" s="122">
        <v>0</v>
      </c>
      <c r="AA3353" s="122" t="s">
        <v>3158</v>
      </c>
      <c r="AB3353" s="122" t="s">
        <v>3158</v>
      </c>
      <c r="AC3353" s="122" t="s">
        <v>3158</v>
      </c>
      <c r="AD3353" s="122" t="s">
        <v>3158</v>
      </c>
      <c r="AE3353" s="122" t="s">
        <v>3158</v>
      </c>
    </row>
    <row r="3354" spans="1:31" ht="13">
      <c r="A3354" s="122">
        <v>6209</v>
      </c>
      <c r="B3354" s="122" t="s">
        <v>23777</v>
      </c>
      <c r="C3354" s="122" t="s">
        <v>23778</v>
      </c>
      <c r="D3354" s="122" t="s">
        <v>3204</v>
      </c>
      <c r="E3354" s="122">
        <v>2012</v>
      </c>
      <c r="F3354" s="122" t="s">
        <v>3438</v>
      </c>
      <c r="G3354" s="122" t="s">
        <v>22315</v>
      </c>
      <c r="H3354" s="122" t="s">
        <v>3977</v>
      </c>
      <c r="I3354" s="122" t="s">
        <v>3385</v>
      </c>
      <c r="J3354" s="122" t="s">
        <v>23779</v>
      </c>
      <c r="K3354" s="122" t="s">
        <v>23780</v>
      </c>
      <c r="L3354" s="124" t="s">
        <v>23781</v>
      </c>
      <c r="M3354" s="122" t="s">
        <v>3154</v>
      </c>
      <c r="N3354" s="122">
        <v>545</v>
      </c>
      <c r="O3354" s="124" t="s">
        <v>23782</v>
      </c>
      <c r="P3354" s="124" t="s">
        <v>23783</v>
      </c>
      <c r="Q3354" s="124" t="s">
        <v>23784</v>
      </c>
      <c r="R3354" s="125">
        <v>44062.505636574075</v>
      </c>
      <c r="S3354" s="125">
        <v>44062.505636574075</v>
      </c>
      <c r="T3354" s="122">
        <v>72</v>
      </c>
      <c r="U3354" s="122" t="s">
        <v>21778</v>
      </c>
      <c r="V3354" s="122" t="s">
        <v>3977</v>
      </c>
      <c r="W3354" s="122" t="s">
        <v>3204</v>
      </c>
      <c r="X3354" s="122" t="s">
        <v>3204</v>
      </c>
      <c r="Y3354" s="122" t="s">
        <v>3158</v>
      </c>
      <c r="Z3354" s="122">
        <v>0</v>
      </c>
      <c r="AA3354" s="122" t="s">
        <v>3158</v>
      </c>
      <c r="AB3354" s="122" t="s">
        <v>3158</v>
      </c>
      <c r="AC3354" s="122" t="s">
        <v>3158</v>
      </c>
      <c r="AD3354" s="122" t="s">
        <v>3158</v>
      </c>
      <c r="AE3354" s="122" t="s">
        <v>3158</v>
      </c>
    </row>
    <row r="3355" spans="1:31" ht="13">
      <c r="A3355" s="122">
        <v>6210</v>
      </c>
      <c r="B3355" s="122" t="s">
        <v>23785</v>
      </c>
      <c r="C3355" s="122" t="s">
        <v>23786</v>
      </c>
      <c r="D3355" s="122" t="s">
        <v>3204</v>
      </c>
      <c r="E3355" s="122">
        <v>2018</v>
      </c>
      <c r="F3355" s="122" t="s">
        <v>3160</v>
      </c>
      <c r="G3355" s="122" t="s">
        <v>21742</v>
      </c>
      <c r="H3355" s="122" t="s">
        <v>101</v>
      </c>
      <c r="I3355" s="122" t="s">
        <v>4340</v>
      </c>
      <c r="J3355" s="122" t="s">
        <v>23787</v>
      </c>
      <c r="K3355" s="122" t="s">
        <v>23788</v>
      </c>
      <c r="L3355" s="124" t="s">
        <v>23789</v>
      </c>
      <c r="M3355" s="122" t="s">
        <v>3154</v>
      </c>
      <c r="N3355" s="122">
        <v>545</v>
      </c>
      <c r="O3355" s="122" t="s">
        <v>3158</v>
      </c>
      <c r="P3355" s="122" t="s">
        <v>3158</v>
      </c>
      <c r="Q3355" s="124" t="s">
        <v>23790</v>
      </c>
      <c r="R3355" s="125">
        <v>44063.41914351852</v>
      </c>
      <c r="S3355" s="125">
        <v>44063.41914351852</v>
      </c>
      <c r="T3355" s="122">
        <v>64</v>
      </c>
      <c r="U3355" s="122" t="s">
        <v>15420</v>
      </c>
      <c r="V3355" s="122" t="s">
        <v>101</v>
      </c>
      <c r="W3355" s="122" t="s">
        <v>3204</v>
      </c>
      <c r="X3355" s="122" t="s">
        <v>3204</v>
      </c>
      <c r="Y3355" s="122" t="s">
        <v>3158</v>
      </c>
      <c r="Z3355" s="122">
        <v>0</v>
      </c>
      <c r="AA3355" s="122" t="s">
        <v>3158</v>
      </c>
      <c r="AB3355" s="122" t="s">
        <v>3158</v>
      </c>
      <c r="AC3355" s="122" t="s">
        <v>3158</v>
      </c>
      <c r="AD3355" s="122" t="s">
        <v>3158</v>
      </c>
      <c r="AE3355" s="122" t="s">
        <v>3158</v>
      </c>
    </row>
    <row r="3356" spans="1:31" ht="13">
      <c r="A3356" s="122">
        <v>6211</v>
      </c>
      <c r="B3356" s="122" t="s">
        <v>23791</v>
      </c>
      <c r="C3356" s="122" t="s">
        <v>23792</v>
      </c>
      <c r="D3356" s="122" t="s">
        <v>3204</v>
      </c>
      <c r="E3356" s="122">
        <v>2014</v>
      </c>
      <c r="F3356" s="122" t="s">
        <v>3438</v>
      </c>
      <c r="G3356" s="122" t="s">
        <v>3471</v>
      </c>
      <c r="H3356" s="122" t="s">
        <v>3217</v>
      </c>
      <c r="I3356" s="122" t="s">
        <v>4340</v>
      </c>
      <c r="J3356" s="122" t="s">
        <v>23793</v>
      </c>
      <c r="K3356" s="122" t="s">
        <v>23794</v>
      </c>
      <c r="L3356" s="124" t="s">
        <v>23795</v>
      </c>
      <c r="M3356" s="122" t="s">
        <v>3154</v>
      </c>
      <c r="N3356" s="122">
        <v>545</v>
      </c>
      <c r="O3356" s="124" t="s">
        <v>23796</v>
      </c>
      <c r="P3356" s="124" t="s">
        <v>23797</v>
      </c>
      <c r="Q3356" s="124" t="s">
        <v>23798</v>
      </c>
      <c r="R3356" s="125">
        <v>44063.426342592589</v>
      </c>
      <c r="S3356" s="125">
        <v>44063.426342592589</v>
      </c>
      <c r="T3356" s="122">
        <v>72</v>
      </c>
      <c r="U3356" s="122" t="s">
        <v>21778</v>
      </c>
      <c r="V3356" s="122" t="s">
        <v>4903</v>
      </c>
      <c r="W3356" s="122" t="s">
        <v>3204</v>
      </c>
      <c r="X3356" s="122" t="s">
        <v>3204</v>
      </c>
      <c r="Y3356" s="122" t="s">
        <v>3158</v>
      </c>
      <c r="Z3356" s="122">
        <v>0</v>
      </c>
      <c r="AA3356" s="122" t="s">
        <v>3158</v>
      </c>
      <c r="AB3356" s="122" t="s">
        <v>3158</v>
      </c>
      <c r="AC3356" s="122" t="s">
        <v>3158</v>
      </c>
      <c r="AD3356" s="122" t="s">
        <v>3158</v>
      </c>
      <c r="AE3356" s="122" t="s">
        <v>3158</v>
      </c>
    </row>
    <row r="3357" spans="1:31" ht="13">
      <c r="A3357" s="122">
        <v>6212</v>
      </c>
      <c r="B3357" s="122" t="s">
        <v>23799</v>
      </c>
      <c r="C3357" s="122" t="s">
        <v>23800</v>
      </c>
      <c r="D3357" s="122" t="s">
        <v>3204</v>
      </c>
      <c r="E3357" s="122">
        <v>2017</v>
      </c>
      <c r="F3357" s="122" t="s">
        <v>3862</v>
      </c>
      <c r="G3357" s="122" t="s">
        <v>3471</v>
      </c>
      <c r="H3357" s="122" t="s">
        <v>3217</v>
      </c>
      <c r="I3357" s="122" t="s">
        <v>4340</v>
      </c>
      <c r="J3357" s="122" t="s">
        <v>23801</v>
      </c>
      <c r="K3357" s="122" t="s">
        <v>23802</v>
      </c>
      <c r="L3357" s="124" t="s">
        <v>23803</v>
      </c>
      <c r="M3357" s="122" t="s">
        <v>3154</v>
      </c>
      <c r="N3357" s="122">
        <v>545</v>
      </c>
      <c r="O3357" s="124" t="s">
        <v>23804</v>
      </c>
      <c r="P3357" s="124" t="s">
        <v>23805</v>
      </c>
      <c r="Q3357" s="124" t="s">
        <v>23806</v>
      </c>
      <c r="R3357" s="125">
        <v>44063.435844907406</v>
      </c>
      <c r="S3357" s="125">
        <v>44063.435844907406</v>
      </c>
      <c r="T3357" s="122">
        <v>72</v>
      </c>
      <c r="U3357" s="122" t="s">
        <v>21778</v>
      </c>
      <c r="V3357" s="122" t="s">
        <v>3217</v>
      </c>
      <c r="W3357" s="122" t="s">
        <v>3204</v>
      </c>
      <c r="X3357" s="122" t="s">
        <v>3204</v>
      </c>
      <c r="Y3357" s="122" t="s">
        <v>3158</v>
      </c>
      <c r="Z3357" s="122">
        <v>0</v>
      </c>
      <c r="AA3357" s="122" t="s">
        <v>3158</v>
      </c>
      <c r="AB3357" s="122" t="s">
        <v>3158</v>
      </c>
      <c r="AC3357" s="122" t="s">
        <v>3158</v>
      </c>
      <c r="AD3357" s="122" t="s">
        <v>3158</v>
      </c>
      <c r="AE3357" s="122" t="s">
        <v>3158</v>
      </c>
    </row>
    <row r="3358" spans="1:31" ht="13">
      <c r="A3358" s="122">
        <v>6213</v>
      </c>
      <c r="B3358" s="122" t="s">
        <v>23807</v>
      </c>
      <c r="C3358" s="122" t="s">
        <v>23808</v>
      </c>
      <c r="D3358" s="122" t="s">
        <v>3204</v>
      </c>
      <c r="E3358" s="122">
        <v>2019</v>
      </c>
      <c r="F3358" s="122" t="s">
        <v>3193</v>
      </c>
      <c r="G3358" s="122" t="s">
        <v>3471</v>
      </c>
      <c r="H3358" s="122" t="s">
        <v>3217</v>
      </c>
      <c r="I3358" s="122" t="s">
        <v>4340</v>
      </c>
      <c r="J3358" s="122" t="s">
        <v>23809</v>
      </c>
      <c r="K3358" s="122" t="s">
        <v>23810</v>
      </c>
      <c r="L3358" s="124" t="s">
        <v>23811</v>
      </c>
      <c r="M3358" s="122" t="s">
        <v>3154</v>
      </c>
      <c r="N3358" s="122">
        <v>545</v>
      </c>
      <c r="O3358" s="124" t="s">
        <v>23812</v>
      </c>
      <c r="P3358" s="124" t="s">
        <v>23813</v>
      </c>
      <c r="Q3358" s="124" t="s">
        <v>23814</v>
      </c>
      <c r="R3358" s="125">
        <v>44063.442395833335</v>
      </c>
      <c r="S3358" s="125">
        <v>44063.442395833335</v>
      </c>
      <c r="T3358" s="122">
        <v>72</v>
      </c>
      <c r="U3358" s="122" t="s">
        <v>21778</v>
      </c>
      <c r="V3358" s="122" t="s">
        <v>3217</v>
      </c>
      <c r="W3358" s="122" t="s">
        <v>3204</v>
      </c>
      <c r="X3358" s="122" t="s">
        <v>3204</v>
      </c>
      <c r="Y3358" s="122" t="s">
        <v>3158</v>
      </c>
      <c r="Z3358" s="122">
        <v>0</v>
      </c>
      <c r="AA3358" s="122" t="s">
        <v>3158</v>
      </c>
      <c r="AB3358" s="122" t="s">
        <v>3158</v>
      </c>
      <c r="AC3358" s="122" t="s">
        <v>3158</v>
      </c>
      <c r="AD3358" s="122" t="s">
        <v>3158</v>
      </c>
      <c r="AE3358" s="122" t="s">
        <v>3158</v>
      </c>
    </row>
    <row r="3359" spans="1:31" ht="13">
      <c r="A3359" s="122">
        <v>6214</v>
      </c>
      <c r="B3359" s="122" t="s">
        <v>23815</v>
      </c>
      <c r="C3359" s="122" t="s">
        <v>23816</v>
      </c>
      <c r="D3359" s="122" t="s">
        <v>3204</v>
      </c>
      <c r="E3359" s="122">
        <v>2006</v>
      </c>
      <c r="F3359" s="122" t="s">
        <v>3225</v>
      </c>
      <c r="G3359" s="122" t="s">
        <v>5472</v>
      </c>
      <c r="H3359" s="122" t="s">
        <v>8839</v>
      </c>
      <c r="I3359" s="122" t="s">
        <v>3385</v>
      </c>
      <c r="J3359" s="122" t="s">
        <v>23817</v>
      </c>
      <c r="K3359" s="122" t="s">
        <v>23818</v>
      </c>
      <c r="L3359" s="124" t="s">
        <v>23819</v>
      </c>
      <c r="M3359" s="122" t="s">
        <v>3154</v>
      </c>
      <c r="N3359" s="122">
        <v>545</v>
      </c>
      <c r="O3359" s="124" t="s">
        <v>23820</v>
      </c>
      <c r="P3359" s="124" t="s">
        <v>23821</v>
      </c>
      <c r="Q3359" s="124" t="s">
        <v>23822</v>
      </c>
      <c r="R3359" s="125">
        <v>44067.295486111114</v>
      </c>
      <c r="S3359" s="125">
        <v>44067.295486111114</v>
      </c>
      <c r="T3359" s="122">
        <v>72</v>
      </c>
      <c r="U3359" s="122" t="s">
        <v>21778</v>
      </c>
      <c r="V3359" s="122" t="s">
        <v>3977</v>
      </c>
      <c r="W3359" s="122" t="s">
        <v>3204</v>
      </c>
      <c r="X3359" s="122" t="s">
        <v>3204</v>
      </c>
      <c r="Y3359" s="122" t="s">
        <v>3158</v>
      </c>
      <c r="Z3359" s="122">
        <v>0</v>
      </c>
      <c r="AA3359" s="122" t="s">
        <v>3158</v>
      </c>
      <c r="AB3359" s="122" t="s">
        <v>3158</v>
      </c>
      <c r="AC3359" s="122" t="s">
        <v>3158</v>
      </c>
      <c r="AD3359" s="122" t="s">
        <v>3158</v>
      </c>
      <c r="AE3359" s="122" t="s">
        <v>3158</v>
      </c>
    </row>
    <row r="3360" spans="1:31" ht="13">
      <c r="A3360" s="122">
        <v>6215</v>
      </c>
      <c r="B3360" s="122" t="s">
        <v>23823</v>
      </c>
      <c r="C3360" s="122" t="s">
        <v>23824</v>
      </c>
      <c r="D3360" s="122" t="s">
        <v>3204</v>
      </c>
      <c r="E3360" s="122">
        <v>2018</v>
      </c>
      <c r="F3360" s="122" t="s">
        <v>3862</v>
      </c>
      <c r="G3360" s="122" t="s">
        <v>23825</v>
      </c>
      <c r="H3360" s="122" t="s">
        <v>3217</v>
      </c>
      <c r="I3360" s="122" t="s">
        <v>4340</v>
      </c>
      <c r="J3360" s="122" t="s">
        <v>23826</v>
      </c>
      <c r="K3360" s="122" t="s">
        <v>23827</v>
      </c>
      <c r="L3360" s="124" t="s">
        <v>23828</v>
      </c>
      <c r="M3360" s="122" t="s">
        <v>3154</v>
      </c>
      <c r="N3360" s="122">
        <v>1576</v>
      </c>
      <c r="O3360" s="122" t="s">
        <v>3158</v>
      </c>
      <c r="P3360" s="124" t="s">
        <v>23829</v>
      </c>
      <c r="Q3360" s="124" t="s">
        <v>23830</v>
      </c>
      <c r="R3360" s="125">
        <v>44067.575266203705</v>
      </c>
      <c r="S3360" s="125">
        <v>44067.575266203705</v>
      </c>
      <c r="T3360" s="122">
        <v>68</v>
      </c>
      <c r="U3360" s="122" t="s">
        <v>21730</v>
      </c>
      <c r="V3360" s="122" t="s">
        <v>3217</v>
      </c>
      <c r="W3360" s="122" t="s">
        <v>3204</v>
      </c>
      <c r="X3360" s="122" t="s">
        <v>21860</v>
      </c>
      <c r="Y3360" s="122" t="s">
        <v>3158</v>
      </c>
      <c r="Z3360" s="122">
        <v>0</v>
      </c>
      <c r="AA3360" s="122" t="s">
        <v>3158</v>
      </c>
      <c r="AB3360" s="122" t="s">
        <v>3158</v>
      </c>
      <c r="AC3360" s="122" t="s">
        <v>3158</v>
      </c>
      <c r="AD3360" s="122" t="s">
        <v>3158</v>
      </c>
      <c r="AE3360" s="122" t="s">
        <v>3158</v>
      </c>
    </row>
    <row r="3361" spans="1:31" ht="13">
      <c r="A3361" s="122">
        <v>6216</v>
      </c>
      <c r="B3361" s="122" t="s">
        <v>23831</v>
      </c>
      <c r="C3361" s="122" t="s">
        <v>23832</v>
      </c>
      <c r="D3361" s="122" t="s">
        <v>3204</v>
      </c>
      <c r="E3361" s="122">
        <v>2012</v>
      </c>
      <c r="F3361" s="122" t="s">
        <v>3462</v>
      </c>
      <c r="G3361" s="122" t="s">
        <v>3863</v>
      </c>
      <c r="H3361" s="122" t="s">
        <v>3173</v>
      </c>
      <c r="I3361" s="122" t="s">
        <v>3385</v>
      </c>
      <c r="J3361" s="122" t="s">
        <v>23833</v>
      </c>
      <c r="K3361" s="122" t="s">
        <v>23834</v>
      </c>
      <c r="L3361" s="124" t="s">
        <v>23835</v>
      </c>
      <c r="M3361" s="122" t="s">
        <v>3154</v>
      </c>
      <c r="N3361" s="122">
        <v>545</v>
      </c>
      <c r="O3361" s="124" t="s">
        <v>23836</v>
      </c>
      <c r="P3361" s="124" t="s">
        <v>23837</v>
      </c>
      <c r="Q3361" s="124" t="s">
        <v>23838</v>
      </c>
      <c r="R3361" s="125">
        <v>44068.60560185185</v>
      </c>
      <c r="S3361" s="125">
        <v>44068.60560185185</v>
      </c>
      <c r="T3361" s="122">
        <v>72</v>
      </c>
      <c r="U3361" s="122" t="s">
        <v>21778</v>
      </c>
      <c r="V3361" s="122" t="s">
        <v>3173</v>
      </c>
      <c r="W3361" s="122" t="s">
        <v>3204</v>
      </c>
      <c r="X3361" s="122" t="s">
        <v>3204</v>
      </c>
      <c r="Y3361" s="122" t="s">
        <v>3158</v>
      </c>
      <c r="Z3361" s="122">
        <v>0</v>
      </c>
      <c r="AA3361" s="122" t="s">
        <v>3158</v>
      </c>
      <c r="AB3361" s="122" t="s">
        <v>3158</v>
      </c>
      <c r="AC3361" s="122" t="s">
        <v>3158</v>
      </c>
      <c r="AD3361" s="122" t="s">
        <v>3158</v>
      </c>
      <c r="AE3361" s="122" t="s">
        <v>3158</v>
      </c>
    </row>
    <row r="3362" spans="1:31" ht="13">
      <c r="A3362" s="122">
        <v>6217</v>
      </c>
      <c r="B3362" s="122" t="s">
        <v>23839</v>
      </c>
      <c r="C3362" s="122" t="s">
        <v>23840</v>
      </c>
      <c r="D3362" s="122" t="s">
        <v>3204</v>
      </c>
      <c r="E3362" s="122">
        <v>2017</v>
      </c>
      <c r="F3362" s="122" t="s">
        <v>3193</v>
      </c>
      <c r="G3362" s="122" t="s">
        <v>23672</v>
      </c>
      <c r="H3362" s="122" t="s">
        <v>4360</v>
      </c>
      <c r="I3362" s="122" t="s">
        <v>3385</v>
      </c>
      <c r="J3362" s="122" t="s">
        <v>23841</v>
      </c>
      <c r="K3362" s="122" t="s">
        <v>23842</v>
      </c>
      <c r="L3362" s="124" t="s">
        <v>23843</v>
      </c>
      <c r="M3362" s="122" t="s">
        <v>3154</v>
      </c>
      <c r="N3362" s="122">
        <v>545</v>
      </c>
      <c r="O3362" s="122" t="s">
        <v>3158</v>
      </c>
      <c r="P3362" s="122" t="s">
        <v>3158</v>
      </c>
      <c r="Q3362" s="124" t="s">
        <v>23844</v>
      </c>
      <c r="R3362" s="125">
        <v>44068.607581018521</v>
      </c>
      <c r="S3362" s="125">
        <v>44068.607581018521</v>
      </c>
      <c r="T3362" s="122">
        <v>64</v>
      </c>
      <c r="U3362" s="122" t="s">
        <v>15420</v>
      </c>
      <c r="V3362" s="122" t="s">
        <v>4360</v>
      </c>
      <c r="W3362" s="122" t="s">
        <v>3204</v>
      </c>
      <c r="X3362" s="122" t="s">
        <v>3204</v>
      </c>
      <c r="Y3362" s="122" t="s">
        <v>3158</v>
      </c>
      <c r="Z3362" s="122">
        <v>0</v>
      </c>
      <c r="AA3362" s="122" t="s">
        <v>3158</v>
      </c>
      <c r="AB3362" s="122" t="s">
        <v>3158</v>
      </c>
      <c r="AC3362" s="122" t="s">
        <v>3158</v>
      </c>
      <c r="AD3362" s="122" t="s">
        <v>3158</v>
      </c>
      <c r="AE3362" s="122" t="s">
        <v>3158</v>
      </c>
    </row>
    <row r="3363" spans="1:31" ht="13">
      <c r="A3363" s="122">
        <v>6218</v>
      </c>
      <c r="B3363" s="122" t="s">
        <v>23845</v>
      </c>
      <c r="C3363" s="122" t="s">
        <v>23846</v>
      </c>
      <c r="D3363" s="122" t="s">
        <v>3204</v>
      </c>
      <c r="E3363" s="122">
        <v>2009</v>
      </c>
      <c r="F3363" s="122" t="s">
        <v>3462</v>
      </c>
      <c r="G3363" s="122" t="s">
        <v>3791</v>
      </c>
      <c r="H3363" s="122" t="s">
        <v>3173</v>
      </c>
      <c r="I3363" s="122" t="s">
        <v>3385</v>
      </c>
      <c r="J3363" s="122" t="s">
        <v>23847</v>
      </c>
      <c r="K3363" s="122" t="s">
        <v>23848</v>
      </c>
      <c r="L3363" s="124" t="s">
        <v>23849</v>
      </c>
      <c r="M3363" s="122" t="s">
        <v>3154</v>
      </c>
      <c r="N3363" s="122">
        <v>545</v>
      </c>
      <c r="O3363" s="124" t="s">
        <v>23850</v>
      </c>
      <c r="P3363" s="124" t="s">
        <v>23851</v>
      </c>
      <c r="Q3363" s="124" t="s">
        <v>23852</v>
      </c>
      <c r="R3363" s="125">
        <v>44074.489363425928</v>
      </c>
      <c r="S3363" s="125">
        <v>44074.489363425928</v>
      </c>
      <c r="T3363" s="122">
        <v>72</v>
      </c>
      <c r="U3363" s="122" t="s">
        <v>21778</v>
      </c>
      <c r="V3363" s="122" t="s">
        <v>3173</v>
      </c>
      <c r="W3363" s="122" t="s">
        <v>3204</v>
      </c>
      <c r="X3363" s="122" t="s">
        <v>3204</v>
      </c>
      <c r="Y3363" s="122" t="s">
        <v>3158</v>
      </c>
      <c r="Z3363" s="122">
        <v>0</v>
      </c>
      <c r="AA3363" s="122" t="s">
        <v>3158</v>
      </c>
      <c r="AB3363" s="122" t="s">
        <v>3158</v>
      </c>
      <c r="AC3363" s="122" t="s">
        <v>3158</v>
      </c>
      <c r="AD3363" s="122" t="s">
        <v>3158</v>
      </c>
      <c r="AE3363" s="122" t="s">
        <v>3158</v>
      </c>
    </row>
    <row r="3364" spans="1:31" ht="13">
      <c r="A3364" s="122">
        <v>6219</v>
      </c>
      <c r="B3364" s="122" t="s">
        <v>23853</v>
      </c>
      <c r="C3364" s="122" t="s">
        <v>23854</v>
      </c>
      <c r="D3364" s="122" t="s">
        <v>3204</v>
      </c>
      <c r="E3364" s="122">
        <v>2020</v>
      </c>
      <c r="F3364" s="122" t="s">
        <v>3462</v>
      </c>
      <c r="G3364" s="122" t="s">
        <v>12888</v>
      </c>
      <c r="H3364" s="122" t="s">
        <v>3184</v>
      </c>
      <c r="I3364" s="122" t="s">
        <v>4340</v>
      </c>
      <c r="J3364" s="122" t="s">
        <v>23855</v>
      </c>
      <c r="K3364" s="122" t="s">
        <v>23856</v>
      </c>
      <c r="L3364" s="124" t="s">
        <v>23857</v>
      </c>
      <c r="M3364" s="122" t="s">
        <v>3154</v>
      </c>
      <c r="N3364" s="122">
        <v>545</v>
      </c>
      <c r="O3364" s="122" t="s">
        <v>3158</v>
      </c>
      <c r="P3364" s="122" t="s">
        <v>3158</v>
      </c>
      <c r="Q3364" s="122" t="s">
        <v>3158</v>
      </c>
      <c r="R3364" s="125">
        <v>44074.501261574071</v>
      </c>
      <c r="S3364" s="125">
        <v>44074.501261574071</v>
      </c>
      <c r="T3364" s="122">
        <v>60</v>
      </c>
      <c r="U3364" s="122" t="s">
        <v>21808</v>
      </c>
      <c r="V3364" s="122" t="s">
        <v>3184</v>
      </c>
      <c r="W3364" s="122" t="s">
        <v>3204</v>
      </c>
      <c r="X3364" s="122" t="s">
        <v>3204</v>
      </c>
      <c r="Y3364" s="122" t="s">
        <v>3158</v>
      </c>
      <c r="Z3364" s="122">
        <v>0</v>
      </c>
      <c r="AA3364" s="122" t="s">
        <v>3158</v>
      </c>
      <c r="AB3364" s="122" t="s">
        <v>3158</v>
      </c>
      <c r="AC3364" s="122" t="s">
        <v>3158</v>
      </c>
      <c r="AD3364" s="122" t="s">
        <v>3158</v>
      </c>
      <c r="AE3364" s="122" t="s">
        <v>3158</v>
      </c>
    </row>
    <row r="3365" spans="1:31" ht="13">
      <c r="A3365" s="122">
        <v>6220</v>
      </c>
      <c r="B3365" s="122" t="s">
        <v>23858</v>
      </c>
      <c r="C3365" s="122" t="s">
        <v>23859</v>
      </c>
      <c r="D3365" s="122" t="s">
        <v>3204</v>
      </c>
      <c r="E3365" s="122">
        <v>2019</v>
      </c>
      <c r="F3365" s="122" t="s">
        <v>3462</v>
      </c>
      <c r="G3365" s="122" t="s">
        <v>3332</v>
      </c>
      <c r="H3365" s="122" t="s">
        <v>4069</v>
      </c>
      <c r="I3365" s="122" t="s">
        <v>4340</v>
      </c>
      <c r="J3365" s="122" t="s">
        <v>23860</v>
      </c>
      <c r="K3365" s="122" t="s">
        <v>23861</v>
      </c>
      <c r="L3365" s="124" t="s">
        <v>23862</v>
      </c>
      <c r="M3365" s="122" t="s">
        <v>3154</v>
      </c>
      <c r="N3365" s="122">
        <v>545</v>
      </c>
      <c r="O3365" s="124" t="s">
        <v>23863</v>
      </c>
      <c r="P3365" s="124" t="s">
        <v>23864</v>
      </c>
      <c r="Q3365" s="124" t="s">
        <v>23865</v>
      </c>
      <c r="R3365" s="125">
        <v>44074.511446759258</v>
      </c>
      <c r="S3365" s="125">
        <v>44074.511446759258</v>
      </c>
      <c r="T3365" s="122">
        <v>72</v>
      </c>
      <c r="U3365" s="122" t="s">
        <v>21778</v>
      </c>
      <c r="V3365" s="122" t="s">
        <v>4069</v>
      </c>
      <c r="W3365" s="122" t="s">
        <v>3204</v>
      </c>
      <c r="X3365" s="122" t="s">
        <v>3204</v>
      </c>
      <c r="Y3365" s="122" t="s">
        <v>3158</v>
      </c>
      <c r="Z3365" s="122">
        <v>0</v>
      </c>
      <c r="AA3365" s="122" t="s">
        <v>3158</v>
      </c>
      <c r="AB3365" s="122" t="s">
        <v>3158</v>
      </c>
      <c r="AC3365" s="122" t="s">
        <v>3158</v>
      </c>
      <c r="AD3365" s="122" t="s">
        <v>3158</v>
      </c>
      <c r="AE3365" s="122" t="s">
        <v>3158</v>
      </c>
    </row>
    <row r="3366" spans="1:31" ht="13">
      <c r="A3366" s="122">
        <v>6221</v>
      </c>
      <c r="B3366" s="122" t="s">
        <v>23866</v>
      </c>
      <c r="C3366" s="122" t="s">
        <v>23867</v>
      </c>
      <c r="D3366" s="122" t="s">
        <v>3204</v>
      </c>
      <c r="E3366" s="122">
        <v>2020</v>
      </c>
      <c r="F3366" s="122" t="s">
        <v>3225</v>
      </c>
      <c r="G3366" s="122" t="s">
        <v>21742</v>
      </c>
      <c r="H3366" s="122" t="s">
        <v>101</v>
      </c>
      <c r="I3366" s="122" t="s">
        <v>4340</v>
      </c>
      <c r="J3366" s="122" t="s">
        <v>23868</v>
      </c>
      <c r="K3366" s="122" t="s">
        <v>23869</v>
      </c>
      <c r="L3366" s="124" t="s">
        <v>23870</v>
      </c>
      <c r="M3366" s="122" t="s">
        <v>3154</v>
      </c>
      <c r="N3366" s="122">
        <v>545</v>
      </c>
      <c r="O3366" s="124" t="s">
        <v>23871</v>
      </c>
      <c r="P3366" s="124" t="s">
        <v>23872</v>
      </c>
      <c r="Q3366" s="124" t="s">
        <v>23873</v>
      </c>
      <c r="R3366" s="125">
        <v>44074.540497685186</v>
      </c>
      <c r="S3366" s="125">
        <v>44074.540497685186</v>
      </c>
      <c r="T3366" s="122">
        <v>72</v>
      </c>
      <c r="U3366" s="122" t="s">
        <v>21778</v>
      </c>
      <c r="V3366" s="122" t="s">
        <v>101</v>
      </c>
      <c r="W3366" s="122" t="s">
        <v>3204</v>
      </c>
      <c r="X3366" s="122" t="s">
        <v>3204</v>
      </c>
      <c r="Y3366" s="122" t="s">
        <v>3158</v>
      </c>
      <c r="Z3366" s="122">
        <v>0</v>
      </c>
      <c r="AA3366" s="122" t="s">
        <v>3158</v>
      </c>
      <c r="AB3366" s="122" t="s">
        <v>3158</v>
      </c>
      <c r="AC3366" s="122" t="s">
        <v>3158</v>
      </c>
      <c r="AD3366" s="122" t="s">
        <v>3158</v>
      </c>
      <c r="AE3366" s="122" t="s">
        <v>3158</v>
      </c>
    </row>
    <row r="3367" spans="1:31" ht="13">
      <c r="A3367" s="122">
        <v>6222</v>
      </c>
      <c r="B3367" s="122" t="s">
        <v>23874</v>
      </c>
      <c r="C3367" s="122" t="s">
        <v>23875</v>
      </c>
      <c r="D3367" s="122" t="s">
        <v>3204</v>
      </c>
      <c r="E3367" s="122">
        <v>2019</v>
      </c>
      <c r="F3367" s="122" t="s">
        <v>3225</v>
      </c>
      <c r="G3367" s="122" t="s">
        <v>22659</v>
      </c>
      <c r="H3367" s="122" t="s">
        <v>3217</v>
      </c>
      <c r="I3367" s="122" t="s">
        <v>4340</v>
      </c>
      <c r="J3367" s="122" t="s">
        <v>23876</v>
      </c>
      <c r="K3367" s="122" t="s">
        <v>23877</v>
      </c>
      <c r="L3367" s="124" t="s">
        <v>23878</v>
      </c>
      <c r="M3367" s="122" t="s">
        <v>3154</v>
      </c>
      <c r="N3367" s="122">
        <v>545</v>
      </c>
      <c r="O3367" s="124" t="s">
        <v>23879</v>
      </c>
      <c r="P3367" s="124" t="s">
        <v>23880</v>
      </c>
      <c r="Q3367" s="124" t="s">
        <v>23881</v>
      </c>
      <c r="R3367" s="125">
        <v>44074.57267361111</v>
      </c>
      <c r="S3367" s="125">
        <v>44074.57267361111</v>
      </c>
      <c r="T3367" s="122">
        <v>72</v>
      </c>
      <c r="U3367" s="122" t="s">
        <v>21778</v>
      </c>
      <c r="V3367" s="122" t="s">
        <v>3203</v>
      </c>
      <c r="W3367" s="122" t="s">
        <v>3204</v>
      </c>
      <c r="X3367" s="122" t="s">
        <v>3204</v>
      </c>
      <c r="Y3367" s="122" t="s">
        <v>3158</v>
      </c>
      <c r="Z3367" s="122">
        <v>0</v>
      </c>
      <c r="AA3367" s="122" t="s">
        <v>3158</v>
      </c>
      <c r="AB3367" s="122" t="s">
        <v>3158</v>
      </c>
      <c r="AC3367" s="122" t="s">
        <v>3158</v>
      </c>
      <c r="AD3367" s="122" t="s">
        <v>3158</v>
      </c>
      <c r="AE3367" s="122" t="s">
        <v>3158</v>
      </c>
    </row>
    <row r="3368" spans="1:31" ht="13">
      <c r="A3368" s="122">
        <v>6223</v>
      </c>
      <c r="B3368" s="122" t="s">
        <v>23882</v>
      </c>
      <c r="C3368" s="122" t="s">
        <v>23883</v>
      </c>
      <c r="D3368" s="122" t="s">
        <v>3204</v>
      </c>
      <c r="E3368" s="122">
        <v>2019</v>
      </c>
      <c r="F3368" s="122" t="s">
        <v>3193</v>
      </c>
      <c r="G3368" s="122" t="s">
        <v>22044</v>
      </c>
      <c r="H3368" s="122" t="s">
        <v>3217</v>
      </c>
      <c r="I3368" s="122" t="s">
        <v>4340</v>
      </c>
      <c r="J3368" s="122" t="s">
        <v>23884</v>
      </c>
      <c r="K3368" s="122" t="s">
        <v>23885</v>
      </c>
      <c r="L3368" s="124" t="s">
        <v>23886</v>
      </c>
      <c r="M3368" s="122" t="s">
        <v>3154</v>
      </c>
      <c r="N3368" s="122">
        <v>545</v>
      </c>
      <c r="O3368" s="122" t="s">
        <v>3158</v>
      </c>
      <c r="P3368" s="124" t="s">
        <v>23887</v>
      </c>
      <c r="Q3368" s="122" t="s">
        <v>3158</v>
      </c>
      <c r="R3368" s="125">
        <v>44075.370081018518</v>
      </c>
      <c r="S3368" s="125">
        <v>44075.370081018518</v>
      </c>
      <c r="T3368" s="122">
        <v>64</v>
      </c>
      <c r="U3368" s="122" t="s">
        <v>22097</v>
      </c>
      <c r="V3368" s="122" t="s">
        <v>3217</v>
      </c>
      <c r="W3368" s="122" t="s">
        <v>3204</v>
      </c>
      <c r="X3368" s="122" t="s">
        <v>3204</v>
      </c>
      <c r="Y3368" s="122" t="s">
        <v>3158</v>
      </c>
      <c r="Z3368" s="122">
        <v>0</v>
      </c>
      <c r="AA3368" s="122" t="s">
        <v>3158</v>
      </c>
      <c r="AB3368" s="122" t="s">
        <v>3158</v>
      </c>
      <c r="AC3368" s="122" t="s">
        <v>3158</v>
      </c>
      <c r="AD3368" s="122" t="s">
        <v>3158</v>
      </c>
      <c r="AE3368" s="122" t="s">
        <v>3158</v>
      </c>
    </row>
    <row r="3369" spans="1:31" ht="13">
      <c r="A3369" s="122">
        <v>6224</v>
      </c>
      <c r="B3369" s="122" t="s">
        <v>23888</v>
      </c>
      <c r="C3369" s="122" t="s">
        <v>23889</v>
      </c>
      <c r="D3369" s="122" t="s">
        <v>3204</v>
      </c>
      <c r="E3369" s="122">
        <v>2018</v>
      </c>
      <c r="F3369" s="122" t="s">
        <v>3193</v>
      </c>
      <c r="G3369" s="122" t="s">
        <v>3471</v>
      </c>
      <c r="H3369" s="122" t="s">
        <v>3217</v>
      </c>
      <c r="I3369" s="122" t="s">
        <v>4340</v>
      </c>
      <c r="J3369" s="122" t="s">
        <v>23890</v>
      </c>
      <c r="K3369" s="122" t="s">
        <v>23891</v>
      </c>
      <c r="L3369" s="124" t="s">
        <v>23892</v>
      </c>
      <c r="M3369" s="122" t="s">
        <v>3154</v>
      </c>
      <c r="N3369" s="122">
        <v>545</v>
      </c>
      <c r="O3369" s="122" t="s">
        <v>3158</v>
      </c>
      <c r="P3369" s="122" t="s">
        <v>3158</v>
      </c>
      <c r="Q3369" s="122" t="s">
        <v>3158</v>
      </c>
      <c r="R3369" s="125">
        <v>44075.377418981479</v>
      </c>
      <c r="S3369" s="125">
        <v>44075.377418981479</v>
      </c>
      <c r="T3369" s="122">
        <v>60</v>
      </c>
      <c r="U3369" s="122" t="s">
        <v>21808</v>
      </c>
      <c r="V3369" s="122" t="s">
        <v>3217</v>
      </c>
      <c r="W3369" s="122" t="s">
        <v>3204</v>
      </c>
      <c r="X3369" s="122" t="s">
        <v>3204</v>
      </c>
      <c r="Y3369" s="122" t="s">
        <v>3158</v>
      </c>
      <c r="Z3369" s="122">
        <v>0</v>
      </c>
      <c r="AA3369" s="122" t="s">
        <v>3158</v>
      </c>
      <c r="AB3369" s="122" t="s">
        <v>3158</v>
      </c>
      <c r="AC3369" s="122" t="s">
        <v>3158</v>
      </c>
      <c r="AD3369" s="122" t="s">
        <v>3158</v>
      </c>
      <c r="AE3369" s="122" t="s">
        <v>3158</v>
      </c>
    </row>
    <row r="3370" spans="1:31" ht="13">
      <c r="A3370" s="122">
        <v>6225</v>
      </c>
      <c r="B3370" s="122" t="s">
        <v>23893</v>
      </c>
      <c r="C3370" s="122" t="s">
        <v>23894</v>
      </c>
      <c r="D3370" s="122" t="s">
        <v>3204</v>
      </c>
      <c r="E3370" s="122">
        <v>2019</v>
      </c>
      <c r="F3370" s="122" t="s">
        <v>3193</v>
      </c>
      <c r="G3370" s="122" t="s">
        <v>3471</v>
      </c>
      <c r="H3370" s="122" t="s">
        <v>3217</v>
      </c>
      <c r="I3370" s="122" t="s">
        <v>4340</v>
      </c>
      <c r="J3370" s="122" t="s">
        <v>23895</v>
      </c>
      <c r="K3370" s="122" t="s">
        <v>23896</v>
      </c>
      <c r="L3370" s="124" t="s">
        <v>23897</v>
      </c>
      <c r="M3370" s="122" t="s">
        <v>3154</v>
      </c>
      <c r="N3370" s="122">
        <v>545</v>
      </c>
      <c r="O3370" s="122" t="s">
        <v>3158</v>
      </c>
      <c r="P3370" s="124" t="s">
        <v>23898</v>
      </c>
      <c r="Q3370" s="124" t="s">
        <v>23899</v>
      </c>
      <c r="R3370" s="125">
        <v>44075.382696759261</v>
      </c>
      <c r="S3370" s="125">
        <v>44075.382696759261</v>
      </c>
      <c r="T3370" s="122">
        <v>68</v>
      </c>
      <c r="U3370" s="122" t="s">
        <v>21730</v>
      </c>
      <c r="V3370" s="122" t="s">
        <v>3217</v>
      </c>
      <c r="W3370" s="122" t="s">
        <v>3204</v>
      </c>
      <c r="X3370" s="122" t="s">
        <v>3204</v>
      </c>
      <c r="Y3370" s="122" t="s">
        <v>3158</v>
      </c>
      <c r="Z3370" s="122">
        <v>0</v>
      </c>
      <c r="AA3370" s="122" t="s">
        <v>3158</v>
      </c>
      <c r="AB3370" s="122" t="s">
        <v>3158</v>
      </c>
      <c r="AC3370" s="122" t="s">
        <v>3158</v>
      </c>
      <c r="AD3370" s="122" t="s">
        <v>3158</v>
      </c>
      <c r="AE3370" s="122" t="s">
        <v>3158</v>
      </c>
    </row>
    <row r="3371" spans="1:31" ht="13">
      <c r="A3371" s="122">
        <v>6226</v>
      </c>
      <c r="B3371" s="122" t="s">
        <v>23900</v>
      </c>
      <c r="C3371" s="122" t="s">
        <v>23901</v>
      </c>
      <c r="D3371" s="122" t="s">
        <v>3204</v>
      </c>
      <c r="E3371" s="122">
        <v>2015</v>
      </c>
      <c r="F3371" s="122" t="s">
        <v>3193</v>
      </c>
      <c r="G3371" s="122" t="s">
        <v>3471</v>
      </c>
      <c r="H3371" s="122" t="s">
        <v>3217</v>
      </c>
      <c r="I3371" s="122" t="s">
        <v>4340</v>
      </c>
      <c r="J3371" s="122" t="s">
        <v>23902</v>
      </c>
      <c r="K3371" s="122" t="s">
        <v>23903</v>
      </c>
      <c r="L3371" s="124" t="s">
        <v>23904</v>
      </c>
      <c r="M3371" s="122" t="s">
        <v>3154</v>
      </c>
      <c r="N3371" s="122">
        <v>545</v>
      </c>
      <c r="O3371" s="122" t="s">
        <v>3158</v>
      </c>
      <c r="P3371" s="124" t="s">
        <v>23905</v>
      </c>
      <c r="Q3371" s="122" t="s">
        <v>3158</v>
      </c>
      <c r="R3371" s="125">
        <v>44075.389837962961</v>
      </c>
      <c r="S3371" s="125">
        <v>44075.389837962961</v>
      </c>
      <c r="T3371" s="122">
        <v>64</v>
      </c>
      <c r="U3371" s="122" t="s">
        <v>22097</v>
      </c>
      <c r="V3371" s="122" t="s">
        <v>3217</v>
      </c>
      <c r="W3371" s="122" t="s">
        <v>3204</v>
      </c>
      <c r="X3371" s="122" t="s">
        <v>3204</v>
      </c>
      <c r="Y3371" s="122" t="s">
        <v>3158</v>
      </c>
      <c r="Z3371" s="122">
        <v>0</v>
      </c>
      <c r="AA3371" s="122" t="s">
        <v>3158</v>
      </c>
      <c r="AB3371" s="122" t="s">
        <v>3158</v>
      </c>
      <c r="AC3371" s="122" t="s">
        <v>3158</v>
      </c>
      <c r="AD3371" s="122" t="s">
        <v>3158</v>
      </c>
      <c r="AE3371" s="122" t="s">
        <v>3158</v>
      </c>
    </row>
    <row r="3372" spans="1:31" ht="13">
      <c r="A3372" s="122">
        <v>6227</v>
      </c>
      <c r="B3372" s="122" t="s">
        <v>23906</v>
      </c>
      <c r="C3372" s="122" t="s">
        <v>23907</v>
      </c>
      <c r="D3372" s="122" t="s">
        <v>3204</v>
      </c>
      <c r="E3372" s="122">
        <v>2016</v>
      </c>
      <c r="F3372" s="122" t="s">
        <v>3193</v>
      </c>
      <c r="G3372" s="122" t="s">
        <v>3471</v>
      </c>
      <c r="H3372" s="122" t="s">
        <v>3217</v>
      </c>
      <c r="I3372" s="122" t="s">
        <v>4340</v>
      </c>
      <c r="J3372" s="122" t="s">
        <v>23908</v>
      </c>
      <c r="K3372" s="122" t="s">
        <v>23909</v>
      </c>
      <c r="L3372" s="124" t="s">
        <v>23910</v>
      </c>
      <c r="M3372" s="122" t="s">
        <v>3154</v>
      </c>
      <c r="N3372" s="122">
        <v>545</v>
      </c>
      <c r="O3372" s="122" t="s">
        <v>3158</v>
      </c>
      <c r="P3372" s="122" t="s">
        <v>3158</v>
      </c>
      <c r="Q3372" s="124" t="s">
        <v>23911</v>
      </c>
      <c r="R3372" s="125">
        <v>44075.39199074074</v>
      </c>
      <c r="S3372" s="125">
        <v>44075.39199074074</v>
      </c>
      <c r="T3372" s="122">
        <v>64</v>
      </c>
      <c r="U3372" s="122" t="s">
        <v>15420</v>
      </c>
      <c r="V3372" s="122" t="s">
        <v>3217</v>
      </c>
      <c r="W3372" s="122" t="s">
        <v>3204</v>
      </c>
      <c r="X3372" s="122" t="s">
        <v>3204</v>
      </c>
      <c r="Y3372" s="122" t="s">
        <v>3158</v>
      </c>
      <c r="Z3372" s="122">
        <v>0</v>
      </c>
      <c r="AA3372" s="122" t="s">
        <v>3158</v>
      </c>
      <c r="AB3372" s="122" t="s">
        <v>3158</v>
      </c>
      <c r="AC3372" s="122" t="s">
        <v>3158</v>
      </c>
      <c r="AD3372" s="122" t="s">
        <v>3158</v>
      </c>
      <c r="AE3372" s="122" t="s">
        <v>3158</v>
      </c>
    </row>
    <row r="3373" spans="1:31" ht="13">
      <c r="A3373" s="122">
        <v>6228</v>
      </c>
      <c r="B3373" s="122" t="s">
        <v>23912</v>
      </c>
      <c r="C3373" s="122" t="s">
        <v>23913</v>
      </c>
      <c r="D3373" s="122" t="s">
        <v>3204</v>
      </c>
      <c r="E3373" s="122">
        <v>2012</v>
      </c>
      <c r="F3373" s="122" t="s">
        <v>3438</v>
      </c>
      <c r="G3373" s="122" t="s">
        <v>21742</v>
      </c>
      <c r="H3373" s="122" t="s">
        <v>101</v>
      </c>
      <c r="I3373" s="122" t="s">
        <v>3385</v>
      </c>
      <c r="J3373" s="122" t="s">
        <v>23914</v>
      </c>
      <c r="K3373" s="122" t="s">
        <v>23915</v>
      </c>
      <c r="L3373" s="124" t="s">
        <v>23916</v>
      </c>
      <c r="M3373" s="122" t="s">
        <v>3154</v>
      </c>
      <c r="N3373" s="122">
        <v>545</v>
      </c>
      <c r="O3373" s="122" t="s">
        <v>3158</v>
      </c>
      <c r="P3373" s="124" t="s">
        <v>23917</v>
      </c>
      <c r="Q3373" s="122" t="s">
        <v>3158</v>
      </c>
      <c r="R3373" s="125">
        <v>44077.320393518516</v>
      </c>
      <c r="S3373" s="125">
        <v>44077.320393518516</v>
      </c>
      <c r="T3373" s="122">
        <v>64</v>
      </c>
      <c r="U3373" s="122" t="s">
        <v>22097</v>
      </c>
      <c r="V3373" s="122" t="s">
        <v>101</v>
      </c>
      <c r="W3373" s="122" t="s">
        <v>3204</v>
      </c>
      <c r="X3373" s="122" t="s">
        <v>3204</v>
      </c>
      <c r="Y3373" s="122" t="s">
        <v>3158</v>
      </c>
      <c r="Z3373" s="122">
        <v>0</v>
      </c>
      <c r="AA3373" s="122" t="s">
        <v>3158</v>
      </c>
      <c r="AB3373" s="122" t="s">
        <v>3158</v>
      </c>
      <c r="AC3373" s="122" t="s">
        <v>3158</v>
      </c>
      <c r="AD3373" s="122" t="s">
        <v>3158</v>
      </c>
      <c r="AE3373" s="122" t="s">
        <v>3158</v>
      </c>
    </row>
    <row r="3374" spans="1:31" ht="13">
      <c r="A3374" s="122">
        <v>6229</v>
      </c>
      <c r="B3374" s="122" t="s">
        <v>23918</v>
      </c>
      <c r="C3374" s="122" t="s">
        <v>23919</v>
      </c>
      <c r="D3374" s="122" t="s">
        <v>3204</v>
      </c>
      <c r="E3374" s="122">
        <v>2016</v>
      </c>
      <c r="F3374" s="122" t="s">
        <v>3225</v>
      </c>
      <c r="G3374" s="122" t="s">
        <v>23920</v>
      </c>
      <c r="H3374" s="122" t="s">
        <v>23921</v>
      </c>
      <c r="I3374" s="122" t="s">
        <v>3385</v>
      </c>
      <c r="J3374" s="122" t="s">
        <v>23922</v>
      </c>
      <c r="K3374" s="122" t="s">
        <v>23923</v>
      </c>
      <c r="L3374" s="124" t="s">
        <v>23924</v>
      </c>
      <c r="M3374" s="122" t="s">
        <v>3154</v>
      </c>
      <c r="N3374" s="122">
        <v>545</v>
      </c>
      <c r="O3374" s="124" t="s">
        <v>23925</v>
      </c>
      <c r="P3374" s="124" t="s">
        <v>23926</v>
      </c>
      <c r="Q3374" s="124" t="s">
        <v>23927</v>
      </c>
      <c r="R3374" s="125">
        <v>44077.322627314818</v>
      </c>
      <c r="S3374" s="125">
        <v>44077.322627314818</v>
      </c>
      <c r="T3374" s="122">
        <v>72</v>
      </c>
      <c r="U3374" s="122" t="s">
        <v>21778</v>
      </c>
      <c r="V3374" s="122" t="s">
        <v>3203</v>
      </c>
      <c r="W3374" s="122" t="s">
        <v>3204</v>
      </c>
      <c r="X3374" s="122" t="s">
        <v>3204</v>
      </c>
      <c r="Y3374" s="122" t="s">
        <v>3158</v>
      </c>
      <c r="Z3374" s="122">
        <v>0</v>
      </c>
      <c r="AA3374" s="122" t="s">
        <v>3158</v>
      </c>
      <c r="AB3374" s="122" t="s">
        <v>3158</v>
      </c>
      <c r="AC3374" s="122" t="s">
        <v>3158</v>
      </c>
      <c r="AD3374" s="122" t="s">
        <v>3158</v>
      </c>
      <c r="AE3374" s="122" t="s">
        <v>3158</v>
      </c>
    </row>
    <row r="3375" spans="1:31" ht="13">
      <c r="A3375" s="122">
        <v>6230</v>
      </c>
      <c r="B3375" s="122" t="s">
        <v>23928</v>
      </c>
      <c r="C3375" s="122" t="s">
        <v>23929</v>
      </c>
      <c r="D3375" s="122" t="s">
        <v>3204</v>
      </c>
      <c r="E3375" s="122">
        <v>2018</v>
      </c>
      <c r="F3375" s="122" t="s">
        <v>3862</v>
      </c>
      <c r="G3375" s="122" t="s">
        <v>3712</v>
      </c>
      <c r="H3375" s="122" t="s">
        <v>3195</v>
      </c>
      <c r="I3375" s="122" t="s">
        <v>4340</v>
      </c>
      <c r="J3375" s="122" t="s">
        <v>23930</v>
      </c>
      <c r="K3375" s="122" t="s">
        <v>23931</v>
      </c>
      <c r="L3375" s="124" t="s">
        <v>23932</v>
      </c>
      <c r="M3375" s="122" t="s">
        <v>3154</v>
      </c>
      <c r="N3375" s="122">
        <v>545</v>
      </c>
      <c r="O3375" s="124" t="s">
        <v>23933</v>
      </c>
      <c r="P3375" s="124" t="s">
        <v>23934</v>
      </c>
      <c r="Q3375" s="124" t="s">
        <v>23935</v>
      </c>
      <c r="R3375" s="125">
        <v>44077.344328703701</v>
      </c>
      <c r="S3375" s="125">
        <v>44077.344328703701</v>
      </c>
      <c r="T3375" s="122">
        <v>72</v>
      </c>
      <c r="U3375" s="122" t="s">
        <v>21778</v>
      </c>
      <c r="V3375" s="122" t="s">
        <v>3195</v>
      </c>
      <c r="W3375" s="122" t="s">
        <v>3204</v>
      </c>
      <c r="X3375" s="122" t="s">
        <v>3204</v>
      </c>
      <c r="Y3375" s="122" t="s">
        <v>3158</v>
      </c>
      <c r="Z3375" s="122">
        <v>0</v>
      </c>
      <c r="AA3375" s="122" t="s">
        <v>3158</v>
      </c>
      <c r="AB3375" s="122" t="s">
        <v>3158</v>
      </c>
      <c r="AC3375" s="122" t="s">
        <v>3158</v>
      </c>
      <c r="AD3375" s="122" t="s">
        <v>3158</v>
      </c>
      <c r="AE3375" s="122" t="s">
        <v>3158</v>
      </c>
    </row>
    <row r="3376" spans="1:31" ht="13">
      <c r="A3376" s="122">
        <v>6231</v>
      </c>
      <c r="B3376" s="122" t="s">
        <v>23936</v>
      </c>
      <c r="C3376" s="122" t="s">
        <v>23937</v>
      </c>
      <c r="D3376" s="122" t="s">
        <v>3204</v>
      </c>
      <c r="E3376" s="122">
        <v>2018</v>
      </c>
      <c r="F3376" s="122" t="s">
        <v>3862</v>
      </c>
      <c r="G3376" s="122" t="s">
        <v>3791</v>
      </c>
      <c r="H3376" s="122" t="s">
        <v>3173</v>
      </c>
      <c r="I3376" s="122" t="s">
        <v>3385</v>
      </c>
      <c r="J3376" s="122" t="s">
        <v>23938</v>
      </c>
      <c r="K3376" s="122" t="s">
        <v>23939</v>
      </c>
      <c r="L3376" s="124" t="s">
        <v>23940</v>
      </c>
      <c r="M3376" s="122" t="s">
        <v>3154</v>
      </c>
      <c r="N3376" s="122">
        <v>545</v>
      </c>
      <c r="O3376" s="124" t="s">
        <v>23941</v>
      </c>
      <c r="P3376" s="124" t="s">
        <v>23942</v>
      </c>
      <c r="Q3376" s="124" t="s">
        <v>23943</v>
      </c>
      <c r="R3376" s="125">
        <v>44077.346863425926</v>
      </c>
      <c r="S3376" s="125">
        <v>44077.346863425926</v>
      </c>
      <c r="T3376" s="122">
        <v>72</v>
      </c>
      <c r="U3376" s="122" t="s">
        <v>21778</v>
      </c>
      <c r="V3376" s="122" t="s">
        <v>3173</v>
      </c>
      <c r="W3376" s="122" t="s">
        <v>3204</v>
      </c>
      <c r="X3376" s="122" t="s">
        <v>3204</v>
      </c>
      <c r="Y3376" s="122" t="s">
        <v>3158</v>
      </c>
      <c r="Z3376" s="122">
        <v>0</v>
      </c>
      <c r="AA3376" s="122" t="s">
        <v>3158</v>
      </c>
      <c r="AB3376" s="122" t="s">
        <v>3158</v>
      </c>
      <c r="AC3376" s="122" t="s">
        <v>3158</v>
      </c>
      <c r="AD3376" s="122" t="s">
        <v>3158</v>
      </c>
      <c r="AE3376" s="122" t="s">
        <v>3158</v>
      </c>
    </row>
    <row r="3377" spans="1:31" ht="13">
      <c r="A3377" s="122">
        <v>6232</v>
      </c>
      <c r="B3377" s="122" t="s">
        <v>23944</v>
      </c>
      <c r="C3377" s="122" t="s">
        <v>23945</v>
      </c>
      <c r="D3377" s="122" t="s">
        <v>3204</v>
      </c>
      <c r="E3377" s="122">
        <v>2018</v>
      </c>
      <c r="F3377" s="122" t="s">
        <v>3302</v>
      </c>
      <c r="G3377" s="122" t="s">
        <v>21742</v>
      </c>
      <c r="H3377" s="122" t="s">
        <v>101</v>
      </c>
      <c r="I3377" s="122" t="s">
        <v>4340</v>
      </c>
      <c r="J3377" s="122" t="s">
        <v>23946</v>
      </c>
      <c r="K3377" s="122" t="s">
        <v>23947</v>
      </c>
      <c r="L3377" s="124" t="s">
        <v>23948</v>
      </c>
      <c r="M3377" s="122" t="s">
        <v>3154</v>
      </c>
      <c r="N3377" s="122">
        <v>545</v>
      </c>
      <c r="O3377" s="122" t="s">
        <v>3158</v>
      </c>
      <c r="P3377" s="122" t="s">
        <v>3158</v>
      </c>
      <c r="Q3377" s="122" t="s">
        <v>3158</v>
      </c>
      <c r="R3377" s="125">
        <v>44077.35056712963</v>
      </c>
      <c r="S3377" s="125">
        <v>44077.35056712963</v>
      </c>
      <c r="T3377" s="122">
        <v>60</v>
      </c>
      <c r="U3377" s="122" t="s">
        <v>21808</v>
      </c>
      <c r="V3377" s="122" t="s">
        <v>101</v>
      </c>
      <c r="W3377" s="122" t="s">
        <v>3204</v>
      </c>
      <c r="X3377" s="122" t="s">
        <v>3204</v>
      </c>
      <c r="Y3377" s="122" t="s">
        <v>3158</v>
      </c>
      <c r="Z3377" s="122">
        <v>0</v>
      </c>
      <c r="AA3377" s="122" t="s">
        <v>3158</v>
      </c>
      <c r="AB3377" s="122" t="s">
        <v>3158</v>
      </c>
      <c r="AC3377" s="122" t="s">
        <v>3158</v>
      </c>
      <c r="AD3377" s="122" t="s">
        <v>3158</v>
      </c>
      <c r="AE3377" s="122" t="s">
        <v>3158</v>
      </c>
    </row>
    <row r="3378" spans="1:31" ht="13">
      <c r="A3378" s="122">
        <v>6233</v>
      </c>
      <c r="B3378" s="122" t="s">
        <v>23949</v>
      </c>
      <c r="C3378" s="122" t="s">
        <v>23950</v>
      </c>
      <c r="D3378" s="122" t="s">
        <v>3204</v>
      </c>
      <c r="E3378" s="122">
        <v>2018</v>
      </c>
      <c r="F3378" s="122" t="s">
        <v>3862</v>
      </c>
      <c r="G3378" s="122" t="s">
        <v>23951</v>
      </c>
      <c r="H3378" s="122" t="s">
        <v>3217</v>
      </c>
      <c r="I3378" s="122" t="s">
        <v>4340</v>
      </c>
      <c r="J3378" s="122" t="s">
        <v>23952</v>
      </c>
      <c r="K3378" s="122" t="s">
        <v>23827</v>
      </c>
      <c r="L3378" s="124" t="s">
        <v>23953</v>
      </c>
      <c r="M3378" s="122" t="s">
        <v>3154</v>
      </c>
      <c r="N3378" s="122">
        <v>1576</v>
      </c>
      <c r="O3378" s="122" t="s">
        <v>3158</v>
      </c>
      <c r="P3378" s="124" t="s">
        <v>23829</v>
      </c>
      <c r="Q3378" s="124" t="s">
        <v>23830</v>
      </c>
      <c r="R3378" s="125">
        <v>44081.479375000003</v>
      </c>
      <c r="S3378" s="125">
        <v>44081.479375000003</v>
      </c>
      <c r="T3378" s="122">
        <v>68</v>
      </c>
      <c r="U3378" s="122" t="s">
        <v>21730</v>
      </c>
      <c r="V3378" s="122" t="s">
        <v>3217</v>
      </c>
      <c r="W3378" s="122" t="s">
        <v>3204</v>
      </c>
      <c r="X3378" s="122" t="s">
        <v>21860</v>
      </c>
      <c r="Y3378" s="122" t="s">
        <v>3158</v>
      </c>
      <c r="Z3378" s="122">
        <v>0</v>
      </c>
      <c r="AA3378" s="122" t="s">
        <v>3158</v>
      </c>
      <c r="AB3378" s="122" t="s">
        <v>3158</v>
      </c>
      <c r="AC3378" s="122" t="s">
        <v>3158</v>
      </c>
      <c r="AD3378" s="122" t="s">
        <v>3158</v>
      </c>
      <c r="AE3378" s="122" t="s">
        <v>3158</v>
      </c>
    </row>
    <row r="3379" spans="1:31" ht="13">
      <c r="A3379" s="122">
        <v>6234</v>
      </c>
      <c r="B3379" s="122" t="s">
        <v>23954</v>
      </c>
      <c r="C3379" s="122" t="s">
        <v>23955</v>
      </c>
      <c r="D3379" s="122" t="s">
        <v>3204</v>
      </c>
      <c r="E3379" s="122">
        <v>2018</v>
      </c>
      <c r="F3379" s="122" t="s">
        <v>3462</v>
      </c>
      <c r="G3379" s="122" t="s">
        <v>5472</v>
      </c>
      <c r="H3379" s="122" t="s">
        <v>3977</v>
      </c>
      <c r="I3379" s="122" t="s">
        <v>4340</v>
      </c>
      <c r="J3379" s="122" t="s">
        <v>23956</v>
      </c>
      <c r="K3379" s="122" t="s">
        <v>23957</v>
      </c>
      <c r="L3379" s="124" t="s">
        <v>23958</v>
      </c>
      <c r="M3379" s="122" t="s">
        <v>3154</v>
      </c>
      <c r="N3379" s="122">
        <v>545</v>
      </c>
      <c r="O3379" s="124" t="s">
        <v>23959</v>
      </c>
      <c r="P3379" s="122" t="s">
        <v>3158</v>
      </c>
      <c r="Q3379" s="124" t="s">
        <v>23960</v>
      </c>
      <c r="R3379" s="125">
        <v>44084.331967592596</v>
      </c>
      <c r="S3379" s="125">
        <v>44084.331967592596</v>
      </c>
      <c r="T3379" s="122">
        <v>68</v>
      </c>
      <c r="U3379" s="122" t="s">
        <v>21740</v>
      </c>
      <c r="V3379" s="122" t="s">
        <v>3977</v>
      </c>
      <c r="W3379" s="122" t="s">
        <v>3204</v>
      </c>
      <c r="X3379" s="122" t="s">
        <v>3204</v>
      </c>
      <c r="Y3379" s="122" t="s">
        <v>3158</v>
      </c>
      <c r="Z3379" s="122">
        <v>0</v>
      </c>
      <c r="AA3379" s="122" t="s">
        <v>3158</v>
      </c>
      <c r="AB3379" s="122" t="s">
        <v>3158</v>
      </c>
      <c r="AC3379" s="122" t="s">
        <v>3158</v>
      </c>
      <c r="AD3379" s="122" t="s">
        <v>3158</v>
      </c>
      <c r="AE3379" s="122" t="s">
        <v>3158</v>
      </c>
    </row>
    <row r="3380" spans="1:31" ht="13">
      <c r="A3380" s="122">
        <v>6235</v>
      </c>
      <c r="B3380" s="122" t="s">
        <v>23961</v>
      </c>
      <c r="C3380" s="122" t="s">
        <v>23962</v>
      </c>
      <c r="D3380" s="122" t="s">
        <v>3204</v>
      </c>
      <c r="E3380" s="122">
        <v>2018</v>
      </c>
      <c r="F3380" s="122" t="s">
        <v>3862</v>
      </c>
      <c r="G3380" s="122" t="s">
        <v>5472</v>
      </c>
      <c r="H3380" s="122" t="s">
        <v>3977</v>
      </c>
      <c r="I3380" s="122" t="s">
        <v>4340</v>
      </c>
      <c r="J3380" s="122" t="s">
        <v>23963</v>
      </c>
      <c r="K3380" s="122" t="s">
        <v>23964</v>
      </c>
      <c r="L3380" s="124" t="s">
        <v>23965</v>
      </c>
      <c r="M3380" s="122" t="s">
        <v>3154</v>
      </c>
      <c r="N3380" s="122">
        <v>545</v>
      </c>
      <c r="O3380" s="122" t="s">
        <v>3158</v>
      </c>
      <c r="P3380" s="122" t="s">
        <v>3158</v>
      </c>
      <c r="Q3380" s="122" t="s">
        <v>3158</v>
      </c>
      <c r="R3380" s="125">
        <v>44084.334722222222</v>
      </c>
      <c r="S3380" s="125">
        <v>44084.334722222222</v>
      </c>
      <c r="T3380" s="122">
        <v>60</v>
      </c>
      <c r="U3380" s="122" t="s">
        <v>21808</v>
      </c>
      <c r="V3380" s="122" t="s">
        <v>3977</v>
      </c>
      <c r="W3380" s="122" t="s">
        <v>3204</v>
      </c>
      <c r="X3380" s="122" t="s">
        <v>3204</v>
      </c>
      <c r="Y3380" s="122" t="s">
        <v>3158</v>
      </c>
      <c r="Z3380" s="122">
        <v>0</v>
      </c>
      <c r="AA3380" s="122" t="s">
        <v>3158</v>
      </c>
      <c r="AB3380" s="122" t="s">
        <v>3158</v>
      </c>
      <c r="AC3380" s="122" t="s">
        <v>3158</v>
      </c>
      <c r="AD3380" s="122" t="s">
        <v>3158</v>
      </c>
      <c r="AE3380" s="122" t="s">
        <v>3158</v>
      </c>
    </row>
    <row r="3381" spans="1:31" ht="13">
      <c r="A3381" s="122">
        <v>6236</v>
      </c>
      <c r="B3381" s="122" t="s">
        <v>23966</v>
      </c>
      <c r="C3381" s="122" t="s">
        <v>23967</v>
      </c>
      <c r="D3381" s="122" t="s">
        <v>3204</v>
      </c>
      <c r="E3381" s="122">
        <v>2016</v>
      </c>
      <c r="F3381" s="122" t="s">
        <v>3225</v>
      </c>
      <c r="G3381" s="122" t="s">
        <v>21796</v>
      </c>
      <c r="H3381" s="122" t="s">
        <v>3384</v>
      </c>
      <c r="I3381" s="122" t="s">
        <v>3385</v>
      </c>
      <c r="J3381" s="122" t="s">
        <v>23968</v>
      </c>
      <c r="K3381" s="122" t="s">
        <v>23969</v>
      </c>
      <c r="L3381" s="124" t="s">
        <v>23970</v>
      </c>
      <c r="M3381" s="122" t="s">
        <v>3154</v>
      </c>
      <c r="N3381" s="122">
        <v>545</v>
      </c>
      <c r="O3381" s="124" t="s">
        <v>23971</v>
      </c>
      <c r="P3381" s="122" t="s">
        <v>3158</v>
      </c>
      <c r="Q3381" s="124" t="s">
        <v>23972</v>
      </c>
      <c r="R3381" s="125">
        <v>44084.336863425924</v>
      </c>
      <c r="S3381" s="125">
        <v>44084.336863425924</v>
      </c>
      <c r="T3381" s="122">
        <v>68</v>
      </c>
      <c r="U3381" s="122" t="s">
        <v>21740</v>
      </c>
      <c r="V3381" s="122" t="s">
        <v>3384</v>
      </c>
      <c r="W3381" s="122" t="s">
        <v>3204</v>
      </c>
      <c r="X3381" s="122" t="s">
        <v>3204</v>
      </c>
      <c r="Y3381" s="122" t="s">
        <v>3158</v>
      </c>
      <c r="Z3381" s="122">
        <v>0</v>
      </c>
      <c r="AA3381" s="122" t="s">
        <v>3158</v>
      </c>
      <c r="AB3381" s="122" t="s">
        <v>3158</v>
      </c>
      <c r="AC3381" s="122" t="s">
        <v>3158</v>
      </c>
      <c r="AD3381" s="122" t="s">
        <v>3158</v>
      </c>
      <c r="AE3381" s="122" t="s">
        <v>3158</v>
      </c>
    </row>
    <row r="3382" spans="1:31" ht="13">
      <c r="A3382" s="122">
        <v>6237</v>
      </c>
      <c r="B3382" s="122" t="s">
        <v>23973</v>
      </c>
      <c r="C3382" s="122" t="s">
        <v>23974</v>
      </c>
      <c r="D3382" s="122" t="s">
        <v>3204</v>
      </c>
      <c r="E3382" s="122">
        <v>2018</v>
      </c>
      <c r="F3382" s="122" t="s">
        <v>4665</v>
      </c>
      <c r="G3382" s="122" t="s">
        <v>3791</v>
      </c>
      <c r="H3382" s="122" t="s">
        <v>3173</v>
      </c>
      <c r="I3382" s="122" t="s">
        <v>4340</v>
      </c>
      <c r="J3382" s="122" t="s">
        <v>23975</v>
      </c>
      <c r="K3382" s="122" t="s">
        <v>23976</v>
      </c>
      <c r="L3382" s="124" t="s">
        <v>23977</v>
      </c>
      <c r="M3382" s="122" t="s">
        <v>3154</v>
      </c>
      <c r="N3382" s="122">
        <v>545</v>
      </c>
      <c r="O3382" s="122" t="s">
        <v>3158</v>
      </c>
      <c r="P3382" s="124" t="s">
        <v>23978</v>
      </c>
      <c r="Q3382" s="124" t="s">
        <v>23979</v>
      </c>
      <c r="R3382" s="125">
        <v>44084.338750000003</v>
      </c>
      <c r="S3382" s="125">
        <v>44084.338750000003</v>
      </c>
      <c r="T3382" s="122">
        <v>68</v>
      </c>
      <c r="U3382" s="122" t="s">
        <v>21730</v>
      </c>
      <c r="V3382" s="122" t="s">
        <v>3173</v>
      </c>
      <c r="W3382" s="122" t="s">
        <v>3204</v>
      </c>
      <c r="X3382" s="122" t="s">
        <v>3204</v>
      </c>
      <c r="Y3382" s="122" t="s">
        <v>3158</v>
      </c>
      <c r="Z3382" s="122">
        <v>0</v>
      </c>
      <c r="AA3382" s="122" t="s">
        <v>3158</v>
      </c>
      <c r="AB3382" s="122" t="s">
        <v>3158</v>
      </c>
      <c r="AC3382" s="122" t="s">
        <v>3158</v>
      </c>
      <c r="AD3382" s="122" t="s">
        <v>3158</v>
      </c>
      <c r="AE3382" s="122" t="s">
        <v>3158</v>
      </c>
    </row>
    <row r="3383" spans="1:31" ht="13">
      <c r="A3383" s="122">
        <v>6238</v>
      </c>
      <c r="B3383" s="122" t="s">
        <v>23980</v>
      </c>
      <c r="C3383" s="122" t="s">
        <v>23981</v>
      </c>
      <c r="D3383" s="122" t="s">
        <v>3204</v>
      </c>
      <c r="E3383" s="122">
        <v>2019</v>
      </c>
      <c r="F3383" s="122" t="s">
        <v>4665</v>
      </c>
      <c r="G3383" s="122" t="s">
        <v>3791</v>
      </c>
      <c r="H3383" s="122" t="s">
        <v>3173</v>
      </c>
      <c r="I3383" s="122" t="s">
        <v>4340</v>
      </c>
      <c r="J3383" s="122" t="s">
        <v>23982</v>
      </c>
      <c r="K3383" s="122" t="s">
        <v>23983</v>
      </c>
      <c r="L3383" s="124" t="s">
        <v>23984</v>
      </c>
      <c r="M3383" s="122" t="s">
        <v>3154</v>
      </c>
      <c r="N3383" s="122">
        <v>545</v>
      </c>
      <c r="O3383" s="122" t="s">
        <v>3158</v>
      </c>
      <c r="P3383" s="122" t="s">
        <v>3158</v>
      </c>
      <c r="Q3383" s="124" t="s">
        <v>23985</v>
      </c>
      <c r="R3383" s="125">
        <v>44084.340474537035</v>
      </c>
      <c r="S3383" s="125">
        <v>44084.340474537035</v>
      </c>
      <c r="T3383" s="122">
        <v>64</v>
      </c>
      <c r="U3383" s="122" t="s">
        <v>15420</v>
      </c>
      <c r="V3383" s="122" t="s">
        <v>3173</v>
      </c>
      <c r="W3383" s="122" t="s">
        <v>3204</v>
      </c>
      <c r="X3383" s="122" t="s">
        <v>3204</v>
      </c>
      <c r="Y3383" s="122" t="s">
        <v>3158</v>
      </c>
      <c r="Z3383" s="122">
        <v>0</v>
      </c>
      <c r="AA3383" s="122" t="s">
        <v>3158</v>
      </c>
      <c r="AB3383" s="122" t="s">
        <v>3158</v>
      </c>
      <c r="AC3383" s="122" t="s">
        <v>3158</v>
      </c>
      <c r="AD3383" s="122" t="s">
        <v>3158</v>
      </c>
      <c r="AE3383" s="122" t="s">
        <v>3158</v>
      </c>
    </row>
    <row r="3384" spans="1:31" ht="13">
      <c r="A3384" s="122">
        <v>6239</v>
      </c>
      <c r="B3384" s="122" t="s">
        <v>23986</v>
      </c>
      <c r="C3384" s="122" t="s">
        <v>23987</v>
      </c>
      <c r="D3384" s="122" t="s">
        <v>3204</v>
      </c>
      <c r="E3384" s="122">
        <v>2006</v>
      </c>
      <c r="F3384" s="122" t="s">
        <v>3160</v>
      </c>
      <c r="G3384" s="122" t="s">
        <v>23988</v>
      </c>
      <c r="H3384" s="122" t="s">
        <v>3173</v>
      </c>
      <c r="I3384" s="122" t="s">
        <v>4340</v>
      </c>
      <c r="J3384" s="122" t="s">
        <v>23989</v>
      </c>
      <c r="K3384" s="122" t="s">
        <v>23990</v>
      </c>
      <c r="L3384" s="124" t="s">
        <v>23991</v>
      </c>
      <c r="M3384" s="122" t="s">
        <v>3154</v>
      </c>
      <c r="N3384" s="122">
        <v>1596</v>
      </c>
      <c r="O3384" s="122" t="s">
        <v>3158</v>
      </c>
      <c r="P3384" s="122" t="s">
        <v>3158</v>
      </c>
      <c r="Q3384" s="122" t="s">
        <v>3158</v>
      </c>
      <c r="R3384" s="125">
        <v>44084.50681712963</v>
      </c>
      <c r="S3384" s="125">
        <v>44084.50681712963</v>
      </c>
      <c r="T3384" s="122">
        <v>60</v>
      </c>
      <c r="U3384" s="122" t="s">
        <v>21808</v>
      </c>
      <c r="V3384" s="122" t="s">
        <v>3203</v>
      </c>
      <c r="W3384" s="122" t="s">
        <v>3204</v>
      </c>
      <c r="X3384" s="122" t="s">
        <v>3204</v>
      </c>
      <c r="Y3384" s="122" t="s">
        <v>3158</v>
      </c>
      <c r="Z3384" s="122">
        <v>0</v>
      </c>
      <c r="AA3384" s="122" t="s">
        <v>3158</v>
      </c>
      <c r="AB3384" s="122" t="s">
        <v>3158</v>
      </c>
      <c r="AC3384" s="122" t="s">
        <v>3158</v>
      </c>
      <c r="AD3384" s="122" t="s">
        <v>3158</v>
      </c>
      <c r="AE3384" s="122" t="s">
        <v>3158</v>
      </c>
    </row>
    <row r="3385" spans="1:31" ht="13">
      <c r="A3385" s="122">
        <v>6240</v>
      </c>
      <c r="B3385" s="122" t="s">
        <v>23992</v>
      </c>
      <c r="C3385" s="122" t="s">
        <v>23993</v>
      </c>
      <c r="D3385" s="122" t="s">
        <v>3204</v>
      </c>
      <c r="E3385" s="122">
        <v>2015</v>
      </c>
      <c r="F3385" s="122" t="s">
        <v>3225</v>
      </c>
      <c r="G3385" s="122" t="s">
        <v>23994</v>
      </c>
      <c r="H3385" s="122" t="s">
        <v>23995</v>
      </c>
      <c r="I3385" s="122" t="s">
        <v>3385</v>
      </c>
      <c r="J3385" s="122" t="s">
        <v>23996</v>
      </c>
      <c r="K3385" s="122" t="s">
        <v>23997</v>
      </c>
      <c r="L3385" s="124" t="s">
        <v>23998</v>
      </c>
      <c r="M3385" s="122" t="s">
        <v>3154</v>
      </c>
      <c r="N3385" s="122">
        <v>1597</v>
      </c>
      <c r="O3385" s="122" t="s">
        <v>3158</v>
      </c>
      <c r="P3385" s="122" t="s">
        <v>3158</v>
      </c>
      <c r="Q3385" s="122" t="s">
        <v>3158</v>
      </c>
      <c r="R3385" s="125">
        <v>44084.517708333333</v>
      </c>
      <c r="S3385" s="125">
        <v>44084.517708333333</v>
      </c>
      <c r="T3385" s="122">
        <v>60</v>
      </c>
      <c r="U3385" s="122" t="s">
        <v>21808</v>
      </c>
      <c r="V3385" s="122" t="s">
        <v>3217</v>
      </c>
      <c r="W3385" s="122" t="s">
        <v>3204</v>
      </c>
      <c r="X3385" s="122" t="s">
        <v>3204</v>
      </c>
      <c r="Y3385" s="122" t="s">
        <v>3158</v>
      </c>
      <c r="Z3385" s="122">
        <v>0</v>
      </c>
      <c r="AA3385" s="122" t="s">
        <v>3158</v>
      </c>
      <c r="AB3385" s="122" t="s">
        <v>3158</v>
      </c>
      <c r="AC3385" s="122" t="s">
        <v>3158</v>
      </c>
      <c r="AD3385" s="122" t="s">
        <v>3158</v>
      </c>
      <c r="AE3385" s="122" t="s">
        <v>3158</v>
      </c>
    </row>
    <row r="3386" spans="1:31" ht="13">
      <c r="A3386" s="122">
        <v>6241</v>
      </c>
      <c r="B3386" s="122" t="s">
        <v>23999</v>
      </c>
      <c r="C3386" s="122" t="s">
        <v>24000</v>
      </c>
      <c r="D3386" s="122" t="s">
        <v>3204</v>
      </c>
      <c r="E3386" s="122">
        <v>2015</v>
      </c>
      <c r="F3386" s="122" t="s">
        <v>5033</v>
      </c>
      <c r="G3386" s="122" t="s">
        <v>24001</v>
      </c>
      <c r="H3386" s="122" t="s">
        <v>11889</v>
      </c>
      <c r="I3386" s="122" t="s">
        <v>3385</v>
      </c>
      <c r="J3386" s="122" t="s">
        <v>24002</v>
      </c>
      <c r="K3386" s="122" t="s">
        <v>24003</v>
      </c>
      <c r="L3386" s="124" t="s">
        <v>24004</v>
      </c>
      <c r="M3386" s="122" t="s">
        <v>3154</v>
      </c>
      <c r="N3386" s="122">
        <v>1599</v>
      </c>
      <c r="O3386" s="124" t="s">
        <v>24005</v>
      </c>
      <c r="P3386" s="124" t="s">
        <v>24006</v>
      </c>
      <c r="Q3386" s="124" t="s">
        <v>24007</v>
      </c>
      <c r="R3386" s="125">
        <v>44086.808171296296</v>
      </c>
      <c r="S3386" s="125">
        <v>44086.808171296296</v>
      </c>
      <c r="T3386" s="122">
        <v>72</v>
      </c>
      <c r="U3386" s="122" t="s">
        <v>21778</v>
      </c>
      <c r="V3386" s="122" t="s">
        <v>11889</v>
      </c>
      <c r="W3386" s="122" t="s">
        <v>3204</v>
      </c>
      <c r="X3386" s="122" t="s">
        <v>3204</v>
      </c>
      <c r="Y3386" s="122" t="s">
        <v>3158</v>
      </c>
      <c r="Z3386" s="122">
        <v>0</v>
      </c>
      <c r="AA3386" s="122" t="s">
        <v>3158</v>
      </c>
      <c r="AB3386" s="122" t="s">
        <v>3158</v>
      </c>
      <c r="AC3386" s="122" t="s">
        <v>3158</v>
      </c>
      <c r="AD3386" s="122" t="s">
        <v>3158</v>
      </c>
      <c r="AE3386" s="122" t="s">
        <v>3158</v>
      </c>
    </row>
    <row r="3387" spans="1:31" ht="13">
      <c r="A3387" s="122">
        <v>6242</v>
      </c>
      <c r="B3387" s="122" t="s">
        <v>24008</v>
      </c>
      <c r="C3387" s="122" t="s">
        <v>24009</v>
      </c>
      <c r="D3387" s="122" t="s">
        <v>3204</v>
      </c>
      <c r="E3387" s="122">
        <v>2017</v>
      </c>
      <c r="F3387" s="122" t="s">
        <v>3193</v>
      </c>
      <c r="G3387" s="122" t="s">
        <v>21853</v>
      </c>
      <c r="H3387" s="122" t="s">
        <v>24010</v>
      </c>
      <c r="I3387" s="122" t="s">
        <v>4340</v>
      </c>
      <c r="J3387" s="122" t="s">
        <v>24011</v>
      </c>
      <c r="K3387" s="122" t="s">
        <v>24012</v>
      </c>
      <c r="L3387" s="124" t="s">
        <v>24013</v>
      </c>
      <c r="M3387" s="122" t="s">
        <v>3154</v>
      </c>
      <c r="N3387" s="122">
        <v>545</v>
      </c>
      <c r="O3387" s="124" t="s">
        <v>24014</v>
      </c>
      <c r="P3387" s="122" t="s">
        <v>3158</v>
      </c>
      <c r="Q3387" s="124" t="s">
        <v>24015</v>
      </c>
      <c r="R3387" s="125">
        <v>44088.366111111114</v>
      </c>
      <c r="S3387" s="125">
        <v>44088.366111111114</v>
      </c>
      <c r="T3387" s="122">
        <v>68</v>
      </c>
      <c r="U3387" s="122" t="s">
        <v>21740</v>
      </c>
      <c r="V3387" s="122" t="s">
        <v>5354</v>
      </c>
      <c r="W3387" s="122" t="s">
        <v>3204</v>
      </c>
      <c r="X3387" s="122" t="s">
        <v>3204</v>
      </c>
      <c r="Y3387" s="122" t="s">
        <v>3158</v>
      </c>
      <c r="Z3387" s="122">
        <v>0</v>
      </c>
      <c r="AA3387" s="122" t="s">
        <v>3158</v>
      </c>
      <c r="AB3387" s="122" t="s">
        <v>3158</v>
      </c>
      <c r="AC3387" s="122" t="s">
        <v>3158</v>
      </c>
      <c r="AD3387" s="122" t="s">
        <v>3158</v>
      </c>
      <c r="AE3387" s="122" t="s">
        <v>3158</v>
      </c>
    </row>
    <row r="3388" spans="1:31" ht="13">
      <c r="A3388" s="122">
        <v>6243</v>
      </c>
      <c r="B3388" s="122" t="s">
        <v>24016</v>
      </c>
      <c r="C3388" s="122" t="s">
        <v>24017</v>
      </c>
      <c r="D3388" s="122" t="s">
        <v>3204</v>
      </c>
      <c r="E3388" s="122">
        <v>2019</v>
      </c>
      <c r="F3388" s="122" t="s">
        <v>3438</v>
      </c>
      <c r="G3388" s="122" t="s">
        <v>22061</v>
      </c>
      <c r="H3388" s="122" t="s">
        <v>4628</v>
      </c>
      <c r="I3388" s="122" t="s">
        <v>3385</v>
      </c>
      <c r="J3388" s="122" t="s">
        <v>24018</v>
      </c>
      <c r="K3388" s="122" t="s">
        <v>24019</v>
      </c>
      <c r="L3388" s="124" t="s">
        <v>24020</v>
      </c>
      <c r="M3388" s="122" t="s">
        <v>3154</v>
      </c>
      <c r="N3388" s="122">
        <v>545</v>
      </c>
      <c r="O3388" s="122" t="s">
        <v>3158</v>
      </c>
      <c r="P3388" s="122" t="s">
        <v>3158</v>
      </c>
      <c r="Q3388" s="124" t="s">
        <v>24021</v>
      </c>
      <c r="R3388" s="125">
        <v>44088.368587962963</v>
      </c>
      <c r="S3388" s="125">
        <v>44088.368587962963</v>
      </c>
      <c r="T3388" s="122">
        <v>64</v>
      </c>
      <c r="U3388" s="122" t="s">
        <v>15420</v>
      </c>
      <c r="V3388" s="122" t="s">
        <v>4628</v>
      </c>
      <c r="W3388" s="122" t="s">
        <v>3204</v>
      </c>
      <c r="X3388" s="122" t="s">
        <v>3204</v>
      </c>
      <c r="Y3388" s="122" t="s">
        <v>3158</v>
      </c>
      <c r="Z3388" s="122">
        <v>0</v>
      </c>
      <c r="AA3388" s="122" t="s">
        <v>3158</v>
      </c>
      <c r="AB3388" s="122" t="s">
        <v>3158</v>
      </c>
      <c r="AC3388" s="122" t="s">
        <v>3158</v>
      </c>
      <c r="AD3388" s="122" t="s">
        <v>3158</v>
      </c>
      <c r="AE3388" s="122" t="s">
        <v>3158</v>
      </c>
    </row>
    <row r="3389" spans="1:31" ht="13">
      <c r="A3389" s="122">
        <v>6244</v>
      </c>
      <c r="B3389" s="124" t="s">
        <v>24022</v>
      </c>
      <c r="C3389" s="122" t="s">
        <v>24023</v>
      </c>
      <c r="D3389" s="122" t="s">
        <v>3204</v>
      </c>
      <c r="E3389" s="122">
        <v>2020</v>
      </c>
      <c r="F3389" s="122" t="s">
        <v>3992</v>
      </c>
      <c r="G3389" s="122" t="s">
        <v>21742</v>
      </c>
      <c r="H3389" s="122" t="s">
        <v>101</v>
      </c>
      <c r="I3389" s="122" t="s">
        <v>4340</v>
      </c>
      <c r="J3389" s="122" t="s">
        <v>24024</v>
      </c>
      <c r="K3389" s="122" t="s">
        <v>24025</v>
      </c>
      <c r="L3389" s="124" t="s">
        <v>24026</v>
      </c>
      <c r="M3389" s="122" t="s">
        <v>3154</v>
      </c>
      <c r="N3389" s="122">
        <v>545</v>
      </c>
      <c r="O3389" s="124" t="s">
        <v>24027</v>
      </c>
      <c r="P3389" s="122" t="s">
        <v>3158</v>
      </c>
      <c r="Q3389" s="124" t="s">
        <v>24028</v>
      </c>
      <c r="R3389" s="125">
        <v>44088.370972222219</v>
      </c>
      <c r="S3389" s="125">
        <v>44088.370972222219</v>
      </c>
      <c r="T3389" s="122">
        <v>68</v>
      </c>
      <c r="U3389" s="122" t="s">
        <v>21740</v>
      </c>
      <c r="V3389" s="122" t="s">
        <v>101</v>
      </c>
      <c r="W3389" s="122" t="s">
        <v>3204</v>
      </c>
      <c r="X3389" s="122" t="s">
        <v>3204</v>
      </c>
      <c r="Y3389" s="122" t="s">
        <v>3158</v>
      </c>
      <c r="Z3389" s="122">
        <v>0</v>
      </c>
      <c r="AA3389" s="122" t="s">
        <v>3158</v>
      </c>
      <c r="AB3389" s="122" t="s">
        <v>3158</v>
      </c>
      <c r="AC3389" s="122" t="s">
        <v>3158</v>
      </c>
      <c r="AD3389" s="122" t="s">
        <v>3158</v>
      </c>
      <c r="AE3389" s="122" t="s">
        <v>3158</v>
      </c>
    </row>
    <row r="3390" spans="1:31" ht="13">
      <c r="A3390" s="122">
        <v>6245</v>
      </c>
      <c r="B3390" s="122" t="s">
        <v>24029</v>
      </c>
      <c r="C3390" s="122" t="s">
        <v>24030</v>
      </c>
      <c r="D3390" s="122" t="s">
        <v>3204</v>
      </c>
      <c r="E3390" s="122">
        <v>2019</v>
      </c>
      <c r="F3390" s="122" t="s">
        <v>3401</v>
      </c>
      <c r="G3390" s="122" t="s">
        <v>21742</v>
      </c>
      <c r="H3390" s="122" t="s">
        <v>101</v>
      </c>
      <c r="I3390" s="122" t="s">
        <v>4340</v>
      </c>
      <c r="J3390" s="122" t="s">
        <v>24031</v>
      </c>
      <c r="K3390" s="122" t="s">
        <v>24032</v>
      </c>
      <c r="L3390" s="124" t="s">
        <v>24033</v>
      </c>
      <c r="M3390" s="122" t="s">
        <v>3154</v>
      </c>
      <c r="N3390" s="122">
        <v>545</v>
      </c>
      <c r="O3390" s="124" t="s">
        <v>24034</v>
      </c>
      <c r="P3390" s="122" t="s">
        <v>3158</v>
      </c>
      <c r="Q3390" s="124" t="s">
        <v>24035</v>
      </c>
      <c r="R3390" s="125">
        <v>44089.380648148152</v>
      </c>
      <c r="S3390" s="125">
        <v>44089.380648148152</v>
      </c>
      <c r="T3390" s="122">
        <v>68</v>
      </c>
      <c r="U3390" s="122" t="s">
        <v>21740</v>
      </c>
      <c r="V3390" s="122" t="s">
        <v>101</v>
      </c>
      <c r="W3390" s="122" t="s">
        <v>3204</v>
      </c>
      <c r="X3390" s="122" t="s">
        <v>3204</v>
      </c>
      <c r="Y3390" s="122" t="s">
        <v>3158</v>
      </c>
      <c r="Z3390" s="122">
        <v>0</v>
      </c>
      <c r="AA3390" s="122" t="s">
        <v>3158</v>
      </c>
      <c r="AB3390" s="122" t="s">
        <v>3158</v>
      </c>
      <c r="AC3390" s="122" t="s">
        <v>3158</v>
      </c>
      <c r="AD3390" s="122" t="s">
        <v>3158</v>
      </c>
      <c r="AE3390" s="122" t="s">
        <v>3158</v>
      </c>
    </row>
    <row r="3391" spans="1:31" ht="13">
      <c r="A3391" s="122">
        <v>6246</v>
      </c>
      <c r="B3391" s="122" t="s">
        <v>24036</v>
      </c>
      <c r="C3391" s="122" t="s">
        <v>24037</v>
      </c>
      <c r="D3391" s="122" t="s">
        <v>3204</v>
      </c>
      <c r="E3391" s="122">
        <v>2015</v>
      </c>
      <c r="F3391" s="122" t="s">
        <v>3302</v>
      </c>
      <c r="G3391" s="122" t="s">
        <v>21742</v>
      </c>
      <c r="H3391" s="122" t="s">
        <v>101</v>
      </c>
      <c r="I3391" s="122" t="s">
        <v>4340</v>
      </c>
      <c r="J3391" s="122" t="s">
        <v>24038</v>
      </c>
      <c r="K3391" s="122" t="s">
        <v>24039</v>
      </c>
      <c r="L3391" s="124" t="s">
        <v>24040</v>
      </c>
      <c r="M3391" s="122" t="s">
        <v>3154</v>
      </c>
      <c r="N3391" s="122">
        <v>545</v>
      </c>
      <c r="O3391" s="124" t="s">
        <v>24041</v>
      </c>
      <c r="P3391" s="124" t="s">
        <v>24042</v>
      </c>
      <c r="Q3391" s="124" t="s">
        <v>24042</v>
      </c>
      <c r="R3391" s="125">
        <v>44089.382962962962</v>
      </c>
      <c r="S3391" s="125">
        <v>44089.382962962962</v>
      </c>
      <c r="T3391" s="122">
        <v>72</v>
      </c>
      <c r="U3391" s="122" t="s">
        <v>21778</v>
      </c>
      <c r="V3391" s="122" t="s">
        <v>101</v>
      </c>
      <c r="W3391" s="122" t="s">
        <v>3204</v>
      </c>
      <c r="X3391" s="122" t="s">
        <v>3204</v>
      </c>
      <c r="Y3391" s="122" t="s">
        <v>3158</v>
      </c>
      <c r="Z3391" s="122">
        <v>0</v>
      </c>
      <c r="AA3391" s="122" t="s">
        <v>3158</v>
      </c>
      <c r="AB3391" s="122" t="s">
        <v>3158</v>
      </c>
      <c r="AC3391" s="122" t="s">
        <v>3158</v>
      </c>
      <c r="AD3391" s="122" t="s">
        <v>3158</v>
      </c>
      <c r="AE3391" s="122" t="s">
        <v>3158</v>
      </c>
    </row>
    <row r="3392" spans="1:31" ht="13">
      <c r="A3392" s="122">
        <v>6247</v>
      </c>
      <c r="B3392" s="122" t="s">
        <v>24043</v>
      </c>
      <c r="C3392" s="122" t="s">
        <v>24044</v>
      </c>
      <c r="D3392" s="122" t="s">
        <v>3204</v>
      </c>
      <c r="E3392" s="122">
        <v>2020</v>
      </c>
      <c r="F3392" s="122" t="s">
        <v>3193</v>
      </c>
      <c r="G3392" s="122" t="s">
        <v>22044</v>
      </c>
      <c r="H3392" s="122" t="s">
        <v>3217</v>
      </c>
      <c r="I3392" s="122" t="s">
        <v>3385</v>
      </c>
      <c r="J3392" s="122" t="s">
        <v>24045</v>
      </c>
      <c r="K3392" s="122" t="s">
        <v>24046</v>
      </c>
      <c r="L3392" s="124" t="s">
        <v>24047</v>
      </c>
      <c r="M3392" s="122" t="s">
        <v>3154</v>
      </c>
      <c r="N3392" s="122">
        <v>1601</v>
      </c>
      <c r="O3392" s="122" t="s">
        <v>3158</v>
      </c>
      <c r="P3392" s="122" t="s">
        <v>3158</v>
      </c>
      <c r="Q3392" s="122" t="s">
        <v>3158</v>
      </c>
      <c r="R3392" s="125">
        <v>44089.665798611109</v>
      </c>
      <c r="S3392" s="125">
        <v>44089.665798611109</v>
      </c>
      <c r="T3392" s="122">
        <v>60</v>
      </c>
      <c r="U3392" s="122" t="s">
        <v>21808</v>
      </c>
      <c r="V3392" s="122" t="s">
        <v>3217</v>
      </c>
      <c r="W3392" s="122" t="s">
        <v>3204</v>
      </c>
      <c r="X3392" s="122" t="s">
        <v>24048</v>
      </c>
      <c r="Y3392" s="122" t="s">
        <v>3158</v>
      </c>
      <c r="Z3392" s="122">
        <v>0</v>
      </c>
      <c r="AA3392" s="122" t="s">
        <v>3158</v>
      </c>
      <c r="AB3392" s="122" t="s">
        <v>3158</v>
      </c>
      <c r="AC3392" s="122" t="s">
        <v>3158</v>
      </c>
      <c r="AD3392" s="122" t="s">
        <v>3158</v>
      </c>
      <c r="AE3392" s="122" t="s">
        <v>3158</v>
      </c>
    </row>
    <row r="3393" spans="1:31" ht="13">
      <c r="A3393" s="122">
        <v>6248</v>
      </c>
      <c r="B3393" s="122" t="s">
        <v>24049</v>
      </c>
      <c r="C3393" s="122" t="s">
        <v>24050</v>
      </c>
      <c r="D3393" s="122" t="s">
        <v>3204</v>
      </c>
      <c r="E3393" s="122">
        <v>2018</v>
      </c>
      <c r="F3393" s="122" t="s">
        <v>3255</v>
      </c>
      <c r="G3393" s="122" t="s">
        <v>24051</v>
      </c>
      <c r="H3393" s="122" t="s">
        <v>11889</v>
      </c>
      <c r="I3393" s="122" t="s">
        <v>4340</v>
      </c>
      <c r="J3393" s="122" t="s">
        <v>24052</v>
      </c>
      <c r="K3393" s="122" t="s">
        <v>24053</v>
      </c>
      <c r="L3393" s="124" t="s">
        <v>24054</v>
      </c>
      <c r="M3393" s="122" t="s">
        <v>3154</v>
      </c>
      <c r="N3393" s="122">
        <v>1602</v>
      </c>
      <c r="O3393" s="124" t="s">
        <v>24055</v>
      </c>
      <c r="P3393" s="124" t="s">
        <v>24056</v>
      </c>
      <c r="Q3393" s="124" t="s">
        <v>24057</v>
      </c>
      <c r="R3393" s="125">
        <v>44090.515983796293</v>
      </c>
      <c r="S3393" s="125">
        <v>44090.515983796293</v>
      </c>
      <c r="T3393" s="122">
        <v>72</v>
      </c>
      <c r="U3393" s="122" t="s">
        <v>21778</v>
      </c>
      <c r="V3393" s="122" t="s">
        <v>11889</v>
      </c>
      <c r="W3393" s="122" t="s">
        <v>3204</v>
      </c>
      <c r="X3393" s="122" t="s">
        <v>9737</v>
      </c>
      <c r="Y3393" s="122" t="s">
        <v>3158</v>
      </c>
      <c r="Z3393" s="122">
        <v>0</v>
      </c>
      <c r="AA3393" s="122" t="s">
        <v>3158</v>
      </c>
      <c r="AB3393" s="122" t="s">
        <v>3158</v>
      </c>
      <c r="AC3393" s="122" t="s">
        <v>3158</v>
      </c>
      <c r="AD3393" s="122" t="s">
        <v>3158</v>
      </c>
      <c r="AE3393" s="122" t="s">
        <v>3158</v>
      </c>
    </row>
    <row r="3394" spans="1:31" ht="13">
      <c r="A3394" s="122">
        <v>6249</v>
      </c>
      <c r="B3394" s="122" t="s">
        <v>24058</v>
      </c>
      <c r="C3394" s="122" t="s">
        <v>24059</v>
      </c>
      <c r="D3394" s="122" t="s">
        <v>3204</v>
      </c>
      <c r="E3394" s="122">
        <v>2017</v>
      </c>
      <c r="F3394" s="122" t="s">
        <v>3193</v>
      </c>
      <c r="G3394" s="122" t="s">
        <v>24060</v>
      </c>
      <c r="H3394" s="122" t="s">
        <v>3977</v>
      </c>
      <c r="I3394" s="122" t="s">
        <v>4340</v>
      </c>
      <c r="J3394" s="122" t="s">
        <v>24061</v>
      </c>
      <c r="K3394" s="122" t="s">
        <v>24062</v>
      </c>
      <c r="L3394" s="124" t="s">
        <v>24063</v>
      </c>
      <c r="M3394" s="122" t="s">
        <v>3154</v>
      </c>
      <c r="N3394" s="122">
        <v>545</v>
      </c>
      <c r="O3394" s="122" t="s">
        <v>3158</v>
      </c>
      <c r="P3394" s="124" t="s">
        <v>24064</v>
      </c>
      <c r="Q3394" s="124" t="s">
        <v>24065</v>
      </c>
      <c r="R3394" s="125">
        <v>44092.396226851852</v>
      </c>
      <c r="S3394" s="125">
        <v>44092.396226851852</v>
      </c>
      <c r="T3394" s="122">
        <v>68</v>
      </c>
      <c r="U3394" s="122" t="s">
        <v>21730</v>
      </c>
      <c r="V3394" s="122" t="s">
        <v>3977</v>
      </c>
      <c r="W3394" s="122" t="s">
        <v>3204</v>
      </c>
      <c r="X3394" s="122" t="s">
        <v>3204</v>
      </c>
      <c r="Y3394" s="122" t="s">
        <v>3158</v>
      </c>
      <c r="Z3394" s="122">
        <v>0</v>
      </c>
      <c r="AA3394" s="122" t="s">
        <v>3158</v>
      </c>
      <c r="AB3394" s="122" t="s">
        <v>3158</v>
      </c>
      <c r="AC3394" s="122" t="s">
        <v>3158</v>
      </c>
      <c r="AD3394" s="122" t="s">
        <v>3158</v>
      </c>
      <c r="AE3394" s="122" t="s">
        <v>3158</v>
      </c>
    </row>
    <row r="3395" spans="1:31" ht="13">
      <c r="A3395" s="122">
        <v>6250</v>
      </c>
      <c r="B3395" s="122" t="s">
        <v>24066</v>
      </c>
      <c r="C3395" s="122" t="s">
        <v>24067</v>
      </c>
      <c r="D3395" s="122" t="s">
        <v>3204</v>
      </c>
      <c r="E3395" s="122">
        <v>2017</v>
      </c>
      <c r="F3395" s="122" t="s">
        <v>4665</v>
      </c>
      <c r="G3395" s="122" t="s">
        <v>5472</v>
      </c>
      <c r="H3395" s="122" t="s">
        <v>3977</v>
      </c>
      <c r="I3395" s="122" t="s">
        <v>4340</v>
      </c>
      <c r="J3395" s="122" t="s">
        <v>24068</v>
      </c>
      <c r="K3395" s="122" t="s">
        <v>24069</v>
      </c>
      <c r="L3395" s="124" t="s">
        <v>24070</v>
      </c>
      <c r="M3395" s="122" t="s">
        <v>3154</v>
      </c>
      <c r="N3395" s="122">
        <v>545</v>
      </c>
      <c r="O3395" s="122" t="s">
        <v>3158</v>
      </c>
      <c r="P3395" s="122" t="s">
        <v>3158</v>
      </c>
      <c r="Q3395" s="124" t="s">
        <v>24071</v>
      </c>
      <c r="R3395" s="125">
        <v>44092.400104166663</v>
      </c>
      <c r="S3395" s="125">
        <v>44092.400104166663</v>
      </c>
      <c r="T3395" s="122">
        <v>64</v>
      </c>
      <c r="U3395" s="122" t="s">
        <v>15420</v>
      </c>
      <c r="V3395" s="122" t="s">
        <v>3977</v>
      </c>
      <c r="W3395" s="122" t="s">
        <v>3204</v>
      </c>
      <c r="X3395" s="122" t="s">
        <v>3204</v>
      </c>
      <c r="Y3395" s="122" t="s">
        <v>3158</v>
      </c>
      <c r="Z3395" s="122">
        <v>0</v>
      </c>
      <c r="AA3395" s="122" t="s">
        <v>3158</v>
      </c>
      <c r="AB3395" s="122" t="s">
        <v>3158</v>
      </c>
      <c r="AC3395" s="122" t="s">
        <v>3158</v>
      </c>
      <c r="AD3395" s="122" t="s">
        <v>3158</v>
      </c>
      <c r="AE3395" s="122" t="s">
        <v>3158</v>
      </c>
    </row>
    <row r="3396" spans="1:31" ht="13">
      <c r="A3396" s="122">
        <v>6251</v>
      </c>
      <c r="B3396" s="122" t="s">
        <v>24072</v>
      </c>
      <c r="C3396" s="122" t="s">
        <v>24073</v>
      </c>
      <c r="D3396" s="122" t="s">
        <v>3204</v>
      </c>
      <c r="E3396" s="122">
        <v>2019</v>
      </c>
      <c r="F3396" s="122" t="s">
        <v>3255</v>
      </c>
      <c r="G3396" s="122" t="s">
        <v>8663</v>
      </c>
      <c r="H3396" s="122" t="s">
        <v>3173</v>
      </c>
      <c r="I3396" s="122" t="s">
        <v>3385</v>
      </c>
      <c r="J3396" s="122" t="s">
        <v>24074</v>
      </c>
      <c r="K3396" s="122" t="s">
        <v>24075</v>
      </c>
      <c r="L3396" s="124" t="s">
        <v>24076</v>
      </c>
      <c r="M3396" s="122" t="s">
        <v>3154</v>
      </c>
      <c r="N3396" s="122">
        <v>545</v>
      </c>
      <c r="O3396" s="124" t="s">
        <v>24077</v>
      </c>
      <c r="P3396" s="122" t="s">
        <v>3158</v>
      </c>
      <c r="Q3396" s="124" t="s">
        <v>24078</v>
      </c>
      <c r="R3396" s="125">
        <v>44092.401817129627</v>
      </c>
      <c r="S3396" s="125">
        <v>44092.401817129627</v>
      </c>
      <c r="T3396" s="122">
        <v>68</v>
      </c>
      <c r="U3396" s="122" t="s">
        <v>21740</v>
      </c>
      <c r="V3396" s="122" t="s">
        <v>4903</v>
      </c>
      <c r="W3396" s="122" t="s">
        <v>3204</v>
      </c>
      <c r="X3396" s="122" t="s">
        <v>3204</v>
      </c>
      <c r="Y3396" s="122" t="s">
        <v>3158</v>
      </c>
      <c r="Z3396" s="122">
        <v>0</v>
      </c>
      <c r="AA3396" s="122" t="s">
        <v>3158</v>
      </c>
      <c r="AB3396" s="122" t="s">
        <v>3158</v>
      </c>
      <c r="AC3396" s="122" t="s">
        <v>3158</v>
      </c>
      <c r="AD3396" s="122" t="s">
        <v>3158</v>
      </c>
      <c r="AE3396" s="122" t="s">
        <v>3158</v>
      </c>
    </row>
    <row r="3397" spans="1:31" ht="13">
      <c r="A3397" s="122">
        <v>6252</v>
      </c>
      <c r="B3397" s="122" t="s">
        <v>24079</v>
      </c>
      <c r="C3397" s="122" t="s">
        <v>24080</v>
      </c>
      <c r="D3397" s="122" t="s">
        <v>3204</v>
      </c>
      <c r="E3397" s="122">
        <v>2017</v>
      </c>
      <c r="F3397" s="122" t="s">
        <v>3225</v>
      </c>
      <c r="G3397" s="122" t="s">
        <v>21742</v>
      </c>
      <c r="H3397" s="122" t="s">
        <v>101</v>
      </c>
      <c r="I3397" s="122" t="s">
        <v>4340</v>
      </c>
      <c r="J3397" s="122" t="s">
        <v>24081</v>
      </c>
      <c r="K3397" s="122" t="s">
        <v>24082</v>
      </c>
      <c r="L3397" s="124" t="s">
        <v>24083</v>
      </c>
      <c r="M3397" s="122" t="s">
        <v>3154</v>
      </c>
      <c r="N3397" s="122">
        <v>545</v>
      </c>
      <c r="O3397" s="124" t="s">
        <v>24084</v>
      </c>
      <c r="P3397" s="122" t="s">
        <v>3158</v>
      </c>
      <c r="Q3397" s="124" t="s">
        <v>24085</v>
      </c>
      <c r="R3397" s="125">
        <v>44096.589212962965</v>
      </c>
      <c r="S3397" s="125">
        <v>44096.589212962965</v>
      </c>
      <c r="T3397" s="122">
        <v>68</v>
      </c>
      <c r="U3397" s="122" t="s">
        <v>21740</v>
      </c>
      <c r="V3397" s="122" t="s">
        <v>101</v>
      </c>
      <c r="W3397" s="122" t="s">
        <v>3204</v>
      </c>
      <c r="X3397" s="122" t="s">
        <v>3204</v>
      </c>
      <c r="Y3397" s="122" t="s">
        <v>3158</v>
      </c>
      <c r="Z3397" s="122">
        <v>0</v>
      </c>
      <c r="AA3397" s="122" t="s">
        <v>3158</v>
      </c>
      <c r="AB3397" s="122" t="s">
        <v>3158</v>
      </c>
      <c r="AC3397" s="122" t="s">
        <v>3158</v>
      </c>
      <c r="AD3397" s="122" t="s">
        <v>3158</v>
      </c>
      <c r="AE3397" s="122" t="s">
        <v>3158</v>
      </c>
    </row>
    <row r="3398" spans="1:31" ht="13">
      <c r="A3398" s="122">
        <v>6253</v>
      </c>
      <c r="B3398" s="122" t="s">
        <v>24086</v>
      </c>
      <c r="C3398" s="122" t="s">
        <v>24087</v>
      </c>
      <c r="D3398" s="122" t="s">
        <v>3204</v>
      </c>
      <c r="E3398" s="122">
        <v>2019</v>
      </c>
      <c r="F3398" s="122" t="s">
        <v>3862</v>
      </c>
      <c r="G3398" s="122" t="s">
        <v>3791</v>
      </c>
      <c r="H3398" s="122" t="s">
        <v>3173</v>
      </c>
      <c r="I3398" s="122" t="s">
        <v>4340</v>
      </c>
      <c r="J3398" s="122" t="s">
        <v>24088</v>
      </c>
      <c r="K3398" s="122" t="s">
        <v>24089</v>
      </c>
      <c r="L3398" s="124" t="s">
        <v>24090</v>
      </c>
      <c r="M3398" s="122" t="s">
        <v>3154</v>
      </c>
      <c r="N3398" s="122">
        <v>545</v>
      </c>
      <c r="O3398" s="124" t="s">
        <v>24091</v>
      </c>
      <c r="P3398" s="124" t="s">
        <v>24092</v>
      </c>
      <c r="Q3398" s="124" t="s">
        <v>24093</v>
      </c>
      <c r="R3398" s="125">
        <v>44096.591631944444</v>
      </c>
      <c r="S3398" s="125">
        <v>44096.591631944444</v>
      </c>
      <c r="T3398" s="122">
        <v>72</v>
      </c>
      <c r="U3398" s="122" t="s">
        <v>21778</v>
      </c>
      <c r="V3398" s="122" t="s">
        <v>3173</v>
      </c>
      <c r="W3398" s="122" t="s">
        <v>3204</v>
      </c>
      <c r="X3398" s="122" t="s">
        <v>3204</v>
      </c>
      <c r="Y3398" s="122" t="s">
        <v>3158</v>
      </c>
      <c r="Z3398" s="122">
        <v>0</v>
      </c>
      <c r="AA3398" s="122" t="s">
        <v>3158</v>
      </c>
      <c r="AB3398" s="122" t="s">
        <v>3158</v>
      </c>
      <c r="AC3398" s="122" t="s">
        <v>3158</v>
      </c>
      <c r="AD3398" s="122" t="s">
        <v>3158</v>
      </c>
      <c r="AE3398" s="122" t="s">
        <v>3158</v>
      </c>
    </row>
    <row r="3399" spans="1:31" ht="13">
      <c r="A3399" s="122">
        <v>6254</v>
      </c>
      <c r="B3399" s="122" t="s">
        <v>24094</v>
      </c>
      <c r="C3399" s="122" t="s">
        <v>24095</v>
      </c>
      <c r="D3399" s="122" t="s">
        <v>3204</v>
      </c>
      <c r="E3399" s="122">
        <v>2019</v>
      </c>
      <c r="F3399" s="122" t="s">
        <v>3438</v>
      </c>
      <c r="G3399" s="122" t="s">
        <v>21885</v>
      </c>
      <c r="H3399" s="122" t="s">
        <v>3697</v>
      </c>
      <c r="I3399" s="122" t="s">
        <v>4340</v>
      </c>
      <c r="J3399" s="122" t="s">
        <v>24096</v>
      </c>
      <c r="K3399" s="122" t="s">
        <v>24097</v>
      </c>
      <c r="L3399" s="124" t="s">
        <v>24098</v>
      </c>
      <c r="M3399" s="122" t="s">
        <v>3154</v>
      </c>
      <c r="N3399" s="122">
        <v>545</v>
      </c>
      <c r="O3399" s="124" t="s">
        <v>24099</v>
      </c>
      <c r="P3399" s="122" t="s">
        <v>3158</v>
      </c>
      <c r="Q3399" s="122" t="s">
        <v>3158</v>
      </c>
      <c r="R3399" s="125">
        <v>44096.593391203707</v>
      </c>
      <c r="S3399" s="125">
        <v>44096.593391203707</v>
      </c>
      <c r="T3399" s="122">
        <v>64</v>
      </c>
      <c r="U3399" s="122" t="s">
        <v>22424</v>
      </c>
      <c r="V3399" s="122" t="s">
        <v>3697</v>
      </c>
      <c r="W3399" s="122" t="s">
        <v>3204</v>
      </c>
      <c r="X3399" s="122" t="s">
        <v>3204</v>
      </c>
      <c r="Y3399" s="122" t="s">
        <v>3158</v>
      </c>
      <c r="Z3399" s="122">
        <v>0</v>
      </c>
      <c r="AA3399" s="122" t="s">
        <v>3158</v>
      </c>
      <c r="AB3399" s="122" t="s">
        <v>3158</v>
      </c>
      <c r="AC3399" s="122" t="s">
        <v>3158</v>
      </c>
      <c r="AD3399" s="122" t="s">
        <v>3158</v>
      </c>
      <c r="AE3399" s="122" t="s">
        <v>3158</v>
      </c>
    </row>
    <row r="3400" spans="1:31" ht="13">
      <c r="A3400" s="122">
        <v>6255</v>
      </c>
      <c r="B3400" s="122" t="s">
        <v>24100</v>
      </c>
      <c r="C3400" s="122" t="s">
        <v>24101</v>
      </c>
      <c r="D3400" s="122" t="s">
        <v>3204</v>
      </c>
      <c r="E3400" s="122">
        <v>2018</v>
      </c>
      <c r="F3400" s="122" t="s">
        <v>3160</v>
      </c>
      <c r="G3400" s="122" t="s">
        <v>5472</v>
      </c>
      <c r="H3400" s="122" t="s">
        <v>3977</v>
      </c>
      <c r="I3400" s="122" t="s">
        <v>4340</v>
      </c>
      <c r="J3400" s="122" t="s">
        <v>24102</v>
      </c>
      <c r="K3400" s="122" t="s">
        <v>24103</v>
      </c>
      <c r="L3400" s="124" t="s">
        <v>24104</v>
      </c>
      <c r="M3400" s="122" t="s">
        <v>3154</v>
      </c>
      <c r="N3400" s="122">
        <v>545</v>
      </c>
      <c r="O3400" s="124" t="s">
        <v>24105</v>
      </c>
      <c r="P3400" s="124" t="s">
        <v>24106</v>
      </c>
      <c r="Q3400" s="124" t="s">
        <v>24107</v>
      </c>
      <c r="R3400" s="125">
        <v>44097.527754629627</v>
      </c>
      <c r="S3400" s="125">
        <v>44097.527754629627</v>
      </c>
      <c r="T3400" s="122">
        <v>72</v>
      </c>
      <c r="U3400" s="122" t="s">
        <v>21778</v>
      </c>
      <c r="V3400" s="122" t="s">
        <v>3977</v>
      </c>
      <c r="W3400" s="122" t="s">
        <v>3204</v>
      </c>
      <c r="X3400" s="122" t="s">
        <v>3204</v>
      </c>
      <c r="Y3400" s="122" t="s">
        <v>3158</v>
      </c>
      <c r="Z3400" s="122">
        <v>0</v>
      </c>
      <c r="AA3400" s="122" t="s">
        <v>3158</v>
      </c>
      <c r="AB3400" s="122" t="s">
        <v>3158</v>
      </c>
      <c r="AC3400" s="122" t="s">
        <v>3158</v>
      </c>
      <c r="AD3400" s="122" t="s">
        <v>3158</v>
      </c>
      <c r="AE3400" s="122" t="s">
        <v>3158</v>
      </c>
    </row>
    <row r="3401" spans="1:31" ht="13">
      <c r="A3401" s="122">
        <v>6256</v>
      </c>
      <c r="B3401" s="122" t="s">
        <v>24108</v>
      </c>
      <c r="C3401" s="122" t="s">
        <v>24109</v>
      </c>
      <c r="D3401" s="122" t="s">
        <v>3204</v>
      </c>
      <c r="E3401" s="122">
        <v>2018</v>
      </c>
      <c r="F3401" s="122" t="s">
        <v>3438</v>
      </c>
      <c r="G3401" s="122" t="s">
        <v>5472</v>
      </c>
      <c r="H3401" s="122" t="s">
        <v>3977</v>
      </c>
      <c r="I3401" s="122" t="s">
        <v>3385</v>
      </c>
      <c r="J3401" s="122" t="s">
        <v>24110</v>
      </c>
      <c r="K3401" s="122" t="s">
        <v>24111</v>
      </c>
      <c r="L3401" s="124" t="s">
        <v>24112</v>
      </c>
      <c r="M3401" s="122" t="s">
        <v>3154</v>
      </c>
      <c r="N3401" s="122">
        <v>545</v>
      </c>
      <c r="O3401" s="124" t="s">
        <v>24113</v>
      </c>
      <c r="P3401" s="124" t="s">
        <v>24114</v>
      </c>
      <c r="Q3401" s="124" t="s">
        <v>24115</v>
      </c>
      <c r="R3401" s="125">
        <v>44097.537511574075</v>
      </c>
      <c r="S3401" s="125">
        <v>44097.537511574075</v>
      </c>
      <c r="T3401" s="122">
        <v>72</v>
      </c>
      <c r="U3401" s="122" t="s">
        <v>21778</v>
      </c>
      <c r="V3401" s="122" t="s">
        <v>3977</v>
      </c>
      <c r="W3401" s="122" t="s">
        <v>3204</v>
      </c>
      <c r="X3401" s="122" t="s">
        <v>3204</v>
      </c>
      <c r="Y3401" s="122" t="s">
        <v>3158</v>
      </c>
      <c r="Z3401" s="122">
        <v>0</v>
      </c>
      <c r="AA3401" s="122" t="s">
        <v>3158</v>
      </c>
      <c r="AB3401" s="122" t="s">
        <v>3158</v>
      </c>
      <c r="AC3401" s="122" t="s">
        <v>3158</v>
      </c>
      <c r="AD3401" s="122" t="s">
        <v>3158</v>
      </c>
      <c r="AE3401" s="122" t="s">
        <v>3158</v>
      </c>
    </row>
    <row r="3402" spans="1:31" ht="13">
      <c r="A3402" s="122">
        <v>6257</v>
      </c>
      <c r="B3402" s="122" t="s">
        <v>24116</v>
      </c>
      <c r="C3402" s="122" t="s">
        <v>24117</v>
      </c>
      <c r="D3402" s="122" t="s">
        <v>3204</v>
      </c>
      <c r="E3402" s="122">
        <v>2019</v>
      </c>
      <c r="F3402" s="122" t="s">
        <v>4665</v>
      </c>
      <c r="G3402" s="122" t="s">
        <v>5152</v>
      </c>
      <c r="H3402" s="122" t="s">
        <v>4069</v>
      </c>
      <c r="I3402" s="122" t="s">
        <v>4340</v>
      </c>
      <c r="J3402" s="122" t="s">
        <v>24118</v>
      </c>
      <c r="K3402" s="122" t="s">
        <v>24119</v>
      </c>
      <c r="L3402" s="124" t="s">
        <v>24120</v>
      </c>
      <c r="M3402" s="122" t="s">
        <v>3154</v>
      </c>
      <c r="N3402" s="122">
        <v>545</v>
      </c>
      <c r="O3402" s="122" t="s">
        <v>3158</v>
      </c>
      <c r="P3402" s="122" t="s">
        <v>3158</v>
      </c>
      <c r="Q3402" s="124" t="s">
        <v>24121</v>
      </c>
      <c r="R3402" s="125">
        <v>44104.456435185188</v>
      </c>
      <c r="S3402" s="125">
        <v>44120.361631944441</v>
      </c>
      <c r="T3402" s="122">
        <v>64</v>
      </c>
      <c r="U3402" s="122" t="s">
        <v>15420</v>
      </c>
      <c r="V3402" s="122" t="s">
        <v>4069</v>
      </c>
      <c r="W3402" s="122" t="s">
        <v>3204</v>
      </c>
      <c r="X3402" s="122" t="s">
        <v>3204</v>
      </c>
      <c r="Y3402" s="122" t="s">
        <v>3158</v>
      </c>
      <c r="Z3402" s="122">
        <v>0</v>
      </c>
      <c r="AA3402" s="122" t="s">
        <v>3158</v>
      </c>
      <c r="AB3402" s="122" t="s">
        <v>3158</v>
      </c>
      <c r="AC3402" s="122" t="s">
        <v>3158</v>
      </c>
      <c r="AD3402" s="122" t="s">
        <v>3158</v>
      </c>
      <c r="AE3402" s="122" t="s">
        <v>3158</v>
      </c>
    </row>
    <row r="3403" spans="1:31" ht="13">
      <c r="A3403" s="122">
        <v>6258</v>
      </c>
      <c r="B3403" s="122" t="s">
        <v>24122</v>
      </c>
      <c r="C3403" s="122" t="s">
        <v>24123</v>
      </c>
      <c r="D3403" s="122" t="s">
        <v>3204</v>
      </c>
      <c r="E3403" s="122">
        <v>2019</v>
      </c>
      <c r="F3403" s="122" t="s">
        <v>4665</v>
      </c>
      <c r="G3403" s="122" t="s">
        <v>3332</v>
      </c>
      <c r="H3403" s="122" t="s">
        <v>4069</v>
      </c>
      <c r="I3403" s="122" t="s">
        <v>4340</v>
      </c>
      <c r="J3403" s="122" t="s">
        <v>24124</v>
      </c>
      <c r="K3403" s="122" t="s">
        <v>24125</v>
      </c>
      <c r="L3403" s="124" t="s">
        <v>24126</v>
      </c>
      <c r="M3403" s="122" t="s">
        <v>3154</v>
      </c>
      <c r="N3403" s="122">
        <v>545</v>
      </c>
      <c r="O3403" s="122" t="s">
        <v>3158</v>
      </c>
      <c r="P3403" s="124" t="s">
        <v>24127</v>
      </c>
      <c r="Q3403" s="124" t="s">
        <v>24128</v>
      </c>
      <c r="R3403" s="125">
        <v>44104.458807870367</v>
      </c>
      <c r="S3403" s="125">
        <v>44104.458807870367</v>
      </c>
      <c r="T3403" s="122">
        <v>68</v>
      </c>
      <c r="U3403" s="122" t="s">
        <v>21730</v>
      </c>
      <c r="V3403" s="122" t="s">
        <v>4069</v>
      </c>
      <c r="W3403" s="122" t="s">
        <v>3204</v>
      </c>
      <c r="X3403" s="122" t="s">
        <v>3204</v>
      </c>
      <c r="Y3403" s="122" t="s">
        <v>3158</v>
      </c>
      <c r="Z3403" s="122">
        <v>0</v>
      </c>
      <c r="AA3403" s="122" t="s">
        <v>3158</v>
      </c>
      <c r="AB3403" s="122" t="s">
        <v>3158</v>
      </c>
      <c r="AC3403" s="122" t="s">
        <v>3158</v>
      </c>
      <c r="AD3403" s="122" t="s">
        <v>3158</v>
      </c>
      <c r="AE3403" s="122" t="s">
        <v>3158</v>
      </c>
    </row>
    <row r="3404" spans="1:31" ht="13">
      <c r="A3404" s="122">
        <v>6259</v>
      </c>
      <c r="B3404" s="122" t="s">
        <v>24129</v>
      </c>
      <c r="C3404" s="122" t="s">
        <v>24130</v>
      </c>
      <c r="D3404" s="122" t="s">
        <v>3204</v>
      </c>
      <c r="E3404" s="122">
        <v>2019</v>
      </c>
      <c r="F3404" s="122" t="s">
        <v>3225</v>
      </c>
      <c r="G3404" s="122" t="s">
        <v>3471</v>
      </c>
      <c r="H3404" s="122" t="s">
        <v>3217</v>
      </c>
      <c r="I3404" s="122" t="s">
        <v>4340</v>
      </c>
      <c r="J3404" s="122" t="s">
        <v>24131</v>
      </c>
      <c r="K3404" s="122" t="s">
        <v>24132</v>
      </c>
      <c r="L3404" s="124" t="s">
        <v>24133</v>
      </c>
      <c r="M3404" s="122" t="s">
        <v>3154</v>
      </c>
      <c r="N3404" s="122">
        <v>545</v>
      </c>
      <c r="O3404" s="122" t="s">
        <v>3158</v>
      </c>
      <c r="P3404" s="122" t="s">
        <v>3158</v>
      </c>
      <c r="Q3404" s="122" t="s">
        <v>3158</v>
      </c>
      <c r="R3404" s="125">
        <v>44104.460312499999</v>
      </c>
      <c r="S3404" s="125">
        <v>44104.460312499999</v>
      </c>
      <c r="T3404" s="122">
        <v>60</v>
      </c>
      <c r="U3404" s="122" t="s">
        <v>21808</v>
      </c>
      <c r="V3404" s="122" t="s">
        <v>3217</v>
      </c>
      <c r="W3404" s="122" t="s">
        <v>3204</v>
      </c>
      <c r="X3404" s="122" t="s">
        <v>3204</v>
      </c>
      <c r="Y3404" s="122" t="s">
        <v>3158</v>
      </c>
      <c r="Z3404" s="122">
        <v>0</v>
      </c>
      <c r="AA3404" s="122" t="s">
        <v>3158</v>
      </c>
      <c r="AB3404" s="122" t="s">
        <v>3158</v>
      </c>
      <c r="AC3404" s="122" t="s">
        <v>3158</v>
      </c>
      <c r="AD3404" s="122" t="s">
        <v>3158</v>
      </c>
      <c r="AE3404" s="122" t="s">
        <v>3158</v>
      </c>
    </row>
    <row r="3405" spans="1:31" ht="13">
      <c r="A3405" s="122">
        <v>6260</v>
      </c>
      <c r="B3405" s="122" t="s">
        <v>24134</v>
      </c>
      <c r="C3405" s="122" t="s">
        <v>24135</v>
      </c>
      <c r="D3405" s="122" t="s">
        <v>3204</v>
      </c>
      <c r="E3405" s="122">
        <v>2019</v>
      </c>
      <c r="F3405" s="122" t="s">
        <v>3462</v>
      </c>
      <c r="G3405" s="122" t="s">
        <v>3332</v>
      </c>
      <c r="H3405" s="122" t="s">
        <v>4069</v>
      </c>
      <c r="I3405" s="122" t="s">
        <v>4340</v>
      </c>
      <c r="J3405" s="122" t="s">
        <v>24136</v>
      </c>
      <c r="K3405" s="122" t="s">
        <v>24137</v>
      </c>
      <c r="L3405" s="124" t="s">
        <v>24138</v>
      </c>
      <c r="M3405" s="122" t="s">
        <v>3154</v>
      </c>
      <c r="N3405" s="122">
        <v>545</v>
      </c>
      <c r="O3405" s="122" t="s">
        <v>3158</v>
      </c>
      <c r="P3405" s="124" t="s">
        <v>24139</v>
      </c>
      <c r="Q3405" s="122" t="s">
        <v>3158</v>
      </c>
      <c r="R3405" s="125">
        <v>44104.463310185187</v>
      </c>
      <c r="S3405" s="125">
        <v>44104.463310185187</v>
      </c>
      <c r="T3405" s="122">
        <v>64</v>
      </c>
      <c r="U3405" s="122" t="s">
        <v>22097</v>
      </c>
      <c r="V3405" s="122" t="s">
        <v>4069</v>
      </c>
      <c r="W3405" s="122" t="s">
        <v>3204</v>
      </c>
      <c r="X3405" s="122" t="s">
        <v>3204</v>
      </c>
      <c r="Y3405" s="122" t="s">
        <v>3158</v>
      </c>
      <c r="Z3405" s="122">
        <v>0</v>
      </c>
      <c r="AA3405" s="122" t="s">
        <v>3158</v>
      </c>
      <c r="AB3405" s="122" t="s">
        <v>3158</v>
      </c>
      <c r="AC3405" s="122" t="s">
        <v>3158</v>
      </c>
      <c r="AD3405" s="122" t="s">
        <v>3158</v>
      </c>
      <c r="AE3405" s="122" t="s">
        <v>3158</v>
      </c>
    </row>
    <row r="3406" spans="1:31" ht="13">
      <c r="A3406" s="122">
        <v>6261</v>
      </c>
      <c r="B3406" s="122" t="s">
        <v>24140</v>
      </c>
      <c r="C3406" s="122" t="s">
        <v>24141</v>
      </c>
      <c r="D3406" s="122" t="s">
        <v>3204</v>
      </c>
      <c r="E3406" s="122">
        <v>2019</v>
      </c>
      <c r="F3406" s="122" t="s">
        <v>3462</v>
      </c>
      <c r="G3406" s="122" t="s">
        <v>3712</v>
      </c>
      <c r="H3406" s="122" t="s">
        <v>3195</v>
      </c>
      <c r="I3406" s="122" t="s">
        <v>4340</v>
      </c>
      <c r="J3406" s="122" t="s">
        <v>24142</v>
      </c>
      <c r="K3406" s="122" t="s">
        <v>24143</v>
      </c>
      <c r="L3406" s="124" t="s">
        <v>24144</v>
      </c>
      <c r="M3406" s="122" t="s">
        <v>3154</v>
      </c>
      <c r="N3406" s="122">
        <v>545</v>
      </c>
      <c r="O3406" s="124" t="s">
        <v>24145</v>
      </c>
      <c r="P3406" s="124" t="s">
        <v>24146</v>
      </c>
      <c r="Q3406" s="124" t="s">
        <v>24147</v>
      </c>
      <c r="R3406" s="125">
        <v>44104.465740740743</v>
      </c>
      <c r="S3406" s="125">
        <v>44104.465740740743</v>
      </c>
      <c r="T3406" s="122">
        <v>72</v>
      </c>
      <c r="U3406" s="122" t="s">
        <v>21778</v>
      </c>
      <c r="V3406" s="122" t="s">
        <v>3195</v>
      </c>
      <c r="W3406" s="122" t="s">
        <v>3204</v>
      </c>
      <c r="X3406" s="122" t="s">
        <v>3204</v>
      </c>
      <c r="Y3406" s="122" t="s">
        <v>3158</v>
      </c>
      <c r="Z3406" s="122">
        <v>0</v>
      </c>
      <c r="AA3406" s="122" t="s">
        <v>3158</v>
      </c>
      <c r="AB3406" s="122" t="s">
        <v>3158</v>
      </c>
      <c r="AC3406" s="122" t="s">
        <v>3158</v>
      </c>
      <c r="AD3406" s="122" t="s">
        <v>3158</v>
      </c>
      <c r="AE3406" s="122" t="s">
        <v>3158</v>
      </c>
    </row>
    <row r="3407" spans="1:31" ht="13">
      <c r="A3407" s="122">
        <v>6262</v>
      </c>
      <c r="B3407" s="122" t="s">
        <v>24148</v>
      </c>
      <c r="C3407" s="122" t="s">
        <v>24149</v>
      </c>
      <c r="D3407" s="122" t="s">
        <v>3204</v>
      </c>
      <c r="E3407" s="122">
        <v>2019</v>
      </c>
      <c r="F3407" s="122" t="s">
        <v>3401</v>
      </c>
      <c r="G3407" s="122" t="s">
        <v>3332</v>
      </c>
      <c r="H3407" s="122" t="s">
        <v>4069</v>
      </c>
      <c r="I3407" s="122" t="s">
        <v>4340</v>
      </c>
      <c r="J3407" s="122" t="s">
        <v>24150</v>
      </c>
      <c r="K3407" s="122" t="s">
        <v>24151</v>
      </c>
      <c r="L3407" s="124" t="s">
        <v>24152</v>
      </c>
      <c r="M3407" s="122" t="s">
        <v>3154</v>
      </c>
      <c r="N3407" s="122">
        <v>545</v>
      </c>
      <c r="O3407" s="122" t="s">
        <v>3158</v>
      </c>
      <c r="P3407" s="124" t="s">
        <v>24153</v>
      </c>
      <c r="Q3407" s="124" t="s">
        <v>24154</v>
      </c>
      <c r="R3407" s="125">
        <v>44104.467777777776</v>
      </c>
      <c r="S3407" s="125">
        <v>44104.467777777776</v>
      </c>
      <c r="T3407" s="122">
        <v>68</v>
      </c>
      <c r="U3407" s="122" t="s">
        <v>21730</v>
      </c>
      <c r="V3407" s="122" t="s">
        <v>4069</v>
      </c>
      <c r="W3407" s="122" t="s">
        <v>3204</v>
      </c>
      <c r="X3407" s="122" t="s">
        <v>3204</v>
      </c>
      <c r="Y3407" s="122" t="s">
        <v>3158</v>
      </c>
      <c r="Z3407" s="122">
        <v>0</v>
      </c>
      <c r="AA3407" s="122" t="s">
        <v>3158</v>
      </c>
      <c r="AB3407" s="122" t="s">
        <v>3158</v>
      </c>
      <c r="AC3407" s="122" t="s">
        <v>3158</v>
      </c>
      <c r="AD3407" s="122" t="s">
        <v>3158</v>
      </c>
      <c r="AE3407" s="122" t="s">
        <v>3158</v>
      </c>
    </row>
    <row r="3408" spans="1:31" ht="13">
      <c r="A3408" s="122">
        <v>6263</v>
      </c>
      <c r="B3408" s="122" t="s">
        <v>24155</v>
      </c>
      <c r="C3408" s="122" t="s">
        <v>24156</v>
      </c>
      <c r="D3408" s="122" t="s">
        <v>3204</v>
      </c>
      <c r="E3408" s="122">
        <v>2019</v>
      </c>
      <c r="F3408" s="122" t="s">
        <v>4665</v>
      </c>
      <c r="G3408" s="122" t="s">
        <v>3332</v>
      </c>
      <c r="H3408" s="122" t="s">
        <v>4069</v>
      </c>
      <c r="I3408" s="122" t="s">
        <v>4340</v>
      </c>
      <c r="J3408" s="122" t="s">
        <v>24157</v>
      </c>
      <c r="K3408" s="122" t="s">
        <v>24158</v>
      </c>
      <c r="L3408" s="124" t="s">
        <v>24159</v>
      </c>
      <c r="M3408" s="122" t="s">
        <v>3154</v>
      </c>
      <c r="N3408" s="122">
        <v>545</v>
      </c>
      <c r="O3408" s="122" t="s">
        <v>3158</v>
      </c>
      <c r="P3408" s="122" t="s">
        <v>3158</v>
      </c>
      <c r="Q3408" s="124" t="s">
        <v>24160</v>
      </c>
      <c r="R3408" s="125">
        <v>44104.469456018516</v>
      </c>
      <c r="S3408" s="125">
        <v>44104.469456018516</v>
      </c>
      <c r="T3408" s="122">
        <v>64</v>
      </c>
      <c r="U3408" s="122" t="s">
        <v>15420</v>
      </c>
      <c r="V3408" s="122" t="s">
        <v>4069</v>
      </c>
      <c r="W3408" s="122" t="s">
        <v>3204</v>
      </c>
      <c r="X3408" s="122" t="s">
        <v>3204</v>
      </c>
      <c r="Y3408" s="122" t="s">
        <v>3158</v>
      </c>
      <c r="Z3408" s="122">
        <v>0</v>
      </c>
      <c r="AA3408" s="122" t="s">
        <v>3158</v>
      </c>
      <c r="AB3408" s="122" t="s">
        <v>3158</v>
      </c>
      <c r="AC3408" s="122" t="s">
        <v>3158</v>
      </c>
      <c r="AD3408" s="122" t="s">
        <v>3158</v>
      </c>
      <c r="AE3408" s="122" t="s">
        <v>3158</v>
      </c>
    </row>
    <row r="3409" spans="1:31" ht="13">
      <c r="A3409" s="122">
        <v>6264</v>
      </c>
      <c r="B3409" s="122" t="s">
        <v>24161</v>
      </c>
      <c r="C3409" s="122" t="s">
        <v>24162</v>
      </c>
      <c r="D3409" s="122" t="s">
        <v>3204</v>
      </c>
      <c r="E3409" s="122">
        <v>2016</v>
      </c>
      <c r="F3409" s="122" t="s">
        <v>3225</v>
      </c>
      <c r="G3409" s="122" t="s">
        <v>5472</v>
      </c>
      <c r="H3409" s="122" t="s">
        <v>3977</v>
      </c>
      <c r="I3409" s="122" t="s">
        <v>4340</v>
      </c>
      <c r="J3409" s="122" t="s">
        <v>24163</v>
      </c>
      <c r="K3409" s="122" t="s">
        <v>24164</v>
      </c>
      <c r="L3409" s="124" t="s">
        <v>24165</v>
      </c>
      <c r="M3409" s="122" t="s">
        <v>3154</v>
      </c>
      <c r="N3409" s="122">
        <v>545</v>
      </c>
      <c r="O3409" s="122" t="s">
        <v>3158</v>
      </c>
      <c r="P3409" s="124" t="s">
        <v>24166</v>
      </c>
      <c r="Q3409" s="124" t="s">
        <v>24167</v>
      </c>
      <c r="R3409" s="125">
        <v>44104.474537037036</v>
      </c>
      <c r="S3409" s="125">
        <v>44104.474537037036</v>
      </c>
      <c r="T3409" s="122">
        <v>68</v>
      </c>
      <c r="U3409" s="122" t="s">
        <v>21730</v>
      </c>
      <c r="V3409" s="122" t="s">
        <v>3977</v>
      </c>
      <c r="W3409" s="122" t="s">
        <v>3204</v>
      </c>
      <c r="X3409" s="122" t="s">
        <v>3204</v>
      </c>
      <c r="Y3409" s="122" t="s">
        <v>3158</v>
      </c>
      <c r="Z3409" s="122">
        <v>0</v>
      </c>
      <c r="AA3409" s="122" t="s">
        <v>3158</v>
      </c>
      <c r="AB3409" s="122" t="s">
        <v>3158</v>
      </c>
      <c r="AC3409" s="122" t="s">
        <v>3158</v>
      </c>
      <c r="AD3409" s="122" t="s">
        <v>3158</v>
      </c>
      <c r="AE3409" s="122" t="s">
        <v>3158</v>
      </c>
    </row>
    <row r="3410" spans="1:31" ht="13">
      <c r="A3410" s="122">
        <v>6265</v>
      </c>
      <c r="B3410" s="122" t="s">
        <v>24168</v>
      </c>
      <c r="C3410" s="122" t="s">
        <v>24169</v>
      </c>
      <c r="D3410" s="122" t="s">
        <v>3204</v>
      </c>
      <c r="E3410" s="122">
        <v>2017</v>
      </c>
      <c r="F3410" s="122" t="s">
        <v>3438</v>
      </c>
      <c r="G3410" s="122" t="s">
        <v>3471</v>
      </c>
      <c r="H3410" s="122" t="s">
        <v>3217</v>
      </c>
      <c r="I3410" s="122" t="s">
        <v>4340</v>
      </c>
      <c r="J3410" s="122" t="s">
        <v>24170</v>
      </c>
      <c r="K3410" s="122" t="s">
        <v>24171</v>
      </c>
      <c r="L3410" s="124" t="s">
        <v>24172</v>
      </c>
      <c r="M3410" s="122" t="s">
        <v>3154</v>
      </c>
      <c r="N3410" s="122">
        <v>545</v>
      </c>
      <c r="O3410" s="122" t="s">
        <v>3158</v>
      </c>
      <c r="P3410" s="124" t="s">
        <v>24173</v>
      </c>
      <c r="Q3410" s="124" t="s">
        <v>24174</v>
      </c>
      <c r="R3410" s="125">
        <v>44104.477685185186</v>
      </c>
      <c r="S3410" s="125">
        <v>44104.477685185186</v>
      </c>
      <c r="T3410" s="122">
        <v>68</v>
      </c>
      <c r="U3410" s="122" t="s">
        <v>21730</v>
      </c>
      <c r="V3410" s="122" t="s">
        <v>3217</v>
      </c>
      <c r="W3410" s="122" t="s">
        <v>3204</v>
      </c>
      <c r="X3410" s="122" t="s">
        <v>3204</v>
      </c>
      <c r="Y3410" s="122" t="s">
        <v>3158</v>
      </c>
      <c r="Z3410" s="122">
        <v>0</v>
      </c>
      <c r="AA3410" s="122" t="s">
        <v>3158</v>
      </c>
      <c r="AB3410" s="122" t="s">
        <v>3158</v>
      </c>
      <c r="AC3410" s="122" t="s">
        <v>3158</v>
      </c>
      <c r="AD3410" s="122" t="s">
        <v>3158</v>
      </c>
      <c r="AE3410" s="122" t="s">
        <v>3158</v>
      </c>
    </row>
    <row r="3411" spans="1:31" ht="13">
      <c r="A3411" s="122">
        <v>6266</v>
      </c>
      <c r="B3411" s="122" t="s">
        <v>24175</v>
      </c>
      <c r="C3411" s="122" t="s">
        <v>24176</v>
      </c>
      <c r="D3411" s="122" t="s">
        <v>3204</v>
      </c>
      <c r="E3411" s="122">
        <v>2020</v>
      </c>
      <c r="F3411" s="122" t="s">
        <v>3302</v>
      </c>
      <c r="G3411" s="122" t="s">
        <v>24177</v>
      </c>
      <c r="H3411" s="122" t="s">
        <v>3217</v>
      </c>
      <c r="I3411" s="122" t="s">
        <v>3385</v>
      </c>
      <c r="J3411" s="122" t="s">
        <v>24178</v>
      </c>
      <c r="K3411" s="122" t="s">
        <v>24179</v>
      </c>
      <c r="L3411" s="124" t="s">
        <v>24180</v>
      </c>
      <c r="M3411" s="122" t="s">
        <v>3154</v>
      </c>
      <c r="N3411" s="122">
        <v>545</v>
      </c>
      <c r="O3411" s="124" t="s">
        <v>24181</v>
      </c>
      <c r="P3411" s="124" t="s">
        <v>24182</v>
      </c>
      <c r="Q3411" s="124" t="s">
        <v>24183</v>
      </c>
      <c r="R3411" s="125">
        <v>44104.480300925927</v>
      </c>
      <c r="S3411" s="125">
        <v>44104.480300925927</v>
      </c>
      <c r="T3411" s="122">
        <v>72</v>
      </c>
      <c r="U3411" s="122" t="s">
        <v>21778</v>
      </c>
      <c r="V3411" s="122" t="s">
        <v>3203</v>
      </c>
      <c r="W3411" s="122" t="s">
        <v>3204</v>
      </c>
      <c r="X3411" s="122" t="s">
        <v>3204</v>
      </c>
      <c r="Y3411" s="122" t="s">
        <v>3158</v>
      </c>
      <c r="Z3411" s="122">
        <v>0</v>
      </c>
      <c r="AA3411" s="122" t="s">
        <v>3158</v>
      </c>
      <c r="AB3411" s="122" t="s">
        <v>3158</v>
      </c>
      <c r="AC3411" s="122" t="s">
        <v>3158</v>
      </c>
      <c r="AD3411" s="122" t="s">
        <v>3158</v>
      </c>
      <c r="AE3411" s="122" t="s">
        <v>3158</v>
      </c>
    </row>
    <row r="3412" spans="1:31" ht="13">
      <c r="A3412" s="122">
        <v>6267</v>
      </c>
      <c r="B3412" s="122" t="s">
        <v>24184</v>
      </c>
      <c r="C3412" s="122" t="s">
        <v>24185</v>
      </c>
      <c r="D3412" s="122" t="s">
        <v>3204</v>
      </c>
      <c r="E3412" s="122">
        <v>2019</v>
      </c>
      <c r="F3412" s="122" t="s">
        <v>3462</v>
      </c>
      <c r="G3412" s="122" t="s">
        <v>8663</v>
      </c>
      <c r="H3412" s="122" t="s">
        <v>3217</v>
      </c>
      <c r="I3412" s="122" t="s">
        <v>4340</v>
      </c>
      <c r="J3412" s="122" t="s">
        <v>24186</v>
      </c>
      <c r="K3412" s="122" t="s">
        <v>24187</v>
      </c>
      <c r="L3412" s="124" t="s">
        <v>24188</v>
      </c>
      <c r="M3412" s="122" t="s">
        <v>3154</v>
      </c>
      <c r="N3412" s="122">
        <v>545</v>
      </c>
      <c r="O3412" s="124" t="s">
        <v>24189</v>
      </c>
      <c r="P3412" s="124" t="s">
        <v>24190</v>
      </c>
      <c r="Q3412" s="122" t="s">
        <v>3158</v>
      </c>
      <c r="R3412" s="125">
        <v>44104.482152777775</v>
      </c>
      <c r="S3412" s="125">
        <v>44104.482152777775</v>
      </c>
      <c r="T3412" s="122">
        <v>68</v>
      </c>
      <c r="U3412" s="122" t="s">
        <v>21768</v>
      </c>
      <c r="V3412" s="122" t="s">
        <v>4903</v>
      </c>
      <c r="W3412" s="122" t="s">
        <v>3204</v>
      </c>
      <c r="X3412" s="122" t="s">
        <v>3204</v>
      </c>
      <c r="Y3412" s="122" t="s">
        <v>3158</v>
      </c>
      <c r="Z3412" s="122">
        <v>0</v>
      </c>
      <c r="AA3412" s="122" t="s">
        <v>3158</v>
      </c>
      <c r="AB3412" s="122" t="s">
        <v>3158</v>
      </c>
      <c r="AC3412" s="122" t="s">
        <v>3158</v>
      </c>
      <c r="AD3412" s="122" t="s">
        <v>3158</v>
      </c>
      <c r="AE3412" s="122" t="s">
        <v>3158</v>
      </c>
    </row>
    <row r="3413" spans="1:31" ht="13">
      <c r="A3413" s="122">
        <v>6268</v>
      </c>
      <c r="B3413" s="122" t="s">
        <v>24191</v>
      </c>
      <c r="C3413" s="122" t="s">
        <v>24192</v>
      </c>
      <c r="D3413" s="122" t="s">
        <v>3204</v>
      </c>
      <c r="E3413" s="122">
        <v>2018</v>
      </c>
      <c r="F3413" s="122" t="s">
        <v>3438</v>
      </c>
      <c r="G3413" s="122" t="s">
        <v>22858</v>
      </c>
      <c r="H3413" s="122" t="s">
        <v>4207</v>
      </c>
      <c r="I3413" s="122" t="s">
        <v>4340</v>
      </c>
      <c r="J3413" s="122" t="s">
        <v>24193</v>
      </c>
      <c r="K3413" s="122" t="s">
        <v>24194</v>
      </c>
      <c r="L3413" s="124" t="s">
        <v>24195</v>
      </c>
      <c r="M3413" s="122" t="s">
        <v>3154</v>
      </c>
      <c r="N3413" s="122">
        <v>545</v>
      </c>
      <c r="O3413" s="122" t="s">
        <v>3158</v>
      </c>
      <c r="P3413" s="122" t="s">
        <v>3158</v>
      </c>
      <c r="Q3413" s="124" t="s">
        <v>24195</v>
      </c>
      <c r="R3413" s="125">
        <v>44104.79074074074</v>
      </c>
      <c r="S3413" s="125">
        <v>44104.79074074074</v>
      </c>
      <c r="T3413" s="122">
        <v>64</v>
      </c>
      <c r="U3413" s="122" t="s">
        <v>15420</v>
      </c>
      <c r="V3413" s="122" t="s">
        <v>4207</v>
      </c>
      <c r="W3413" s="122" t="s">
        <v>3204</v>
      </c>
      <c r="X3413" s="122" t="s">
        <v>3204</v>
      </c>
      <c r="Y3413" s="122" t="s">
        <v>3158</v>
      </c>
      <c r="Z3413" s="122">
        <v>0</v>
      </c>
      <c r="AA3413" s="122" t="s">
        <v>3158</v>
      </c>
      <c r="AB3413" s="122" t="s">
        <v>3158</v>
      </c>
      <c r="AC3413" s="122" t="s">
        <v>3158</v>
      </c>
      <c r="AD3413" s="122" t="s">
        <v>3158</v>
      </c>
      <c r="AE3413" s="122" t="s">
        <v>3158</v>
      </c>
    </row>
    <row r="3414" spans="1:31" ht="13">
      <c r="A3414" s="122">
        <v>6269</v>
      </c>
      <c r="B3414" s="122" t="s">
        <v>24196</v>
      </c>
      <c r="C3414" s="122" t="s">
        <v>24197</v>
      </c>
      <c r="D3414" s="122" t="s">
        <v>3204</v>
      </c>
      <c r="E3414" s="122">
        <v>2020</v>
      </c>
      <c r="F3414" s="122" t="s">
        <v>3287</v>
      </c>
      <c r="G3414" s="122" t="s">
        <v>5472</v>
      </c>
      <c r="H3414" s="122" t="s">
        <v>3977</v>
      </c>
      <c r="I3414" s="122" t="s">
        <v>4340</v>
      </c>
      <c r="J3414" s="122" t="s">
        <v>24198</v>
      </c>
      <c r="K3414" s="122" t="s">
        <v>24199</v>
      </c>
      <c r="L3414" s="124" t="s">
        <v>24200</v>
      </c>
      <c r="M3414" s="122" t="s">
        <v>3154</v>
      </c>
      <c r="N3414" s="122">
        <v>545</v>
      </c>
      <c r="O3414" s="122" t="s">
        <v>3158</v>
      </c>
      <c r="P3414" s="122" t="s">
        <v>3158</v>
      </c>
      <c r="Q3414" s="124" t="s">
        <v>24201</v>
      </c>
      <c r="R3414" s="125">
        <v>44104.80364583333</v>
      </c>
      <c r="S3414" s="125">
        <v>44104.80364583333</v>
      </c>
      <c r="T3414" s="122">
        <v>64</v>
      </c>
      <c r="U3414" s="122" t="s">
        <v>15420</v>
      </c>
      <c r="V3414" s="122" t="s">
        <v>3977</v>
      </c>
      <c r="W3414" s="122" t="s">
        <v>3204</v>
      </c>
      <c r="X3414" s="122" t="s">
        <v>3204</v>
      </c>
      <c r="Y3414" s="122" t="s">
        <v>3158</v>
      </c>
      <c r="Z3414" s="122">
        <v>0</v>
      </c>
      <c r="AA3414" s="122" t="s">
        <v>3158</v>
      </c>
      <c r="AB3414" s="122" t="s">
        <v>3158</v>
      </c>
      <c r="AC3414" s="122" t="s">
        <v>3158</v>
      </c>
      <c r="AD3414" s="122" t="s">
        <v>3158</v>
      </c>
      <c r="AE3414" s="122" t="s">
        <v>3158</v>
      </c>
    </row>
    <row r="3415" spans="1:31" ht="13">
      <c r="A3415" s="122">
        <v>6270</v>
      </c>
      <c r="B3415" s="122" t="s">
        <v>24202</v>
      </c>
      <c r="C3415" s="122" t="s">
        <v>24203</v>
      </c>
      <c r="D3415" s="122" t="s">
        <v>3204</v>
      </c>
      <c r="E3415" s="122">
        <v>2016</v>
      </c>
      <c r="F3415" s="122" t="s">
        <v>3160</v>
      </c>
      <c r="G3415" s="122" t="s">
        <v>5472</v>
      </c>
      <c r="H3415" s="122" t="s">
        <v>3977</v>
      </c>
      <c r="I3415" s="122" t="s">
        <v>4340</v>
      </c>
      <c r="J3415" s="122" t="s">
        <v>24204</v>
      </c>
      <c r="K3415" s="122" t="s">
        <v>24205</v>
      </c>
      <c r="L3415" s="124" t="s">
        <v>24206</v>
      </c>
      <c r="M3415" s="122" t="s">
        <v>3154</v>
      </c>
      <c r="N3415" s="122">
        <v>545</v>
      </c>
      <c r="O3415" s="124" t="s">
        <v>24207</v>
      </c>
      <c r="P3415" s="124" t="s">
        <v>24208</v>
      </c>
      <c r="Q3415" s="124" t="s">
        <v>24209</v>
      </c>
      <c r="R3415" s="125">
        <v>44104.807152777779</v>
      </c>
      <c r="S3415" s="125">
        <v>44104.807152777779</v>
      </c>
      <c r="T3415" s="122">
        <v>72</v>
      </c>
      <c r="U3415" s="122" t="s">
        <v>21778</v>
      </c>
      <c r="V3415" s="122" t="s">
        <v>3977</v>
      </c>
      <c r="W3415" s="122" t="s">
        <v>3204</v>
      </c>
      <c r="X3415" s="122" t="s">
        <v>3204</v>
      </c>
      <c r="Y3415" s="122" t="s">
        <v>3158</v>
      </c>
      <c r="Z3415" s="122">
        <v>0</v>
      </c>
      <c r="AA3415" s="122" t="s">
        <v>3158</v>
      </c>
      <c r="AB3415" s="122" t="s">
        <v>3158</v>
      </c>
      <c r="AC3415" s="122" t="s">
        <v>3158</v>
      </c>
      <c r="AD3415" s="122" t="s">
        <v>3158</v>
      </c>
      <c r="AE3415" s="122" t="s">
        <v>3158</v>
      </c>
    </row>
    <row r="3416" spans="1:31" ht="13">
      <c r="A3416" s="122">
        <v>6271</v>
      </c>
      <c r="B3416" s="122" t="s">
        <v>24210</v>
      </c>
      <c r="C3416" s="122" t="s">
        <v>24211</v>
      </c>
      <c r="D3416" s="122" t="s">
        <v>3204</v>
      </c>
      <c r="E3416" s="122">
        <v>2018</v>
      </c>
      <c r="F3416" s="122" t="s">
        <v>3225</v>
      </c>
      <c r="G3416" s="122" t="s">
        <v>12888</v>
      </c>
      <c r="H3416" s="122" t="s">
        <v>3184</v>
      </c>
      <c r="I3416" s="122" t="s">
        <v>4340</v>
      </c>
      <c r="J3416" s="122" t="s">
        <v>24212</v>
      </c>
      <c r="K3416" s="122" t="s">
        <v>24213</v>
      </c>
      <c r="L3416" s="124" t="s">
        <v>24214</v>
      </c>
      <c r="M3416" s="122" t="s">
        <v>3154</v>
      </c>
      <c r="N3416" s="122">
        <v>545</v>
      </c>
      <c r="O3416" s="124" t="s">
        <v>24215</v>
      </c>
      <c r="P3416" s="124" t="s">
        <v>24216</v>
      </c>
      <c r="Q3416" s="124" t="s">
        <v>24217</v>
      </c>
      <c r="R3416" s="125">
        <v>44106.364884259259</v>
      </c>
      <c r="S3416" s="125">
        <v>44106.364884259259</v>
      </c>
      <c r="T3416" s="122">
        <v>72</v>
      </c>
      <c r="U3416" s="122" t="s">
        <v>21778</v>
      </c>
      <c r="V3416" s="122" t="s">
        <v>3184</v>
      </c>
      <c r="W3416" s="122" t="s">
        <v>3204</v>
      </c>
      <c r="X3416" s="122" t="s">
        <v>3643</v>
      </c>
      <c r="Y3416" s="122" t="s">
        <v>3158</v>
      </c>
      <c r="Z3416" s="122">
        <v>0</v>
      </c>
      <c r="AA3416" s="122" t="s">
        <v>3158</v>
      </c>
      <c r="AB3416" s="122" t="s">
        <v>3158</v>
      </c>
      <c r="AC3416" s="122" t="s">
        <v>3158</v>
      </c>
      <c r="AD3416" s="122" t="s">
        <v>3158</v>
      </c>
      <c r="AE3416" s="122" t="s">
        <v>3158</v>
      </c>
    </row>
    <row r="3417" spans="1:31" ht="13">
      <c r="A3417" s="122">
        <v>6272</v>
      </c>
      <c r="B3417" s="122" t="s">
        <v>24218</v>
      </c>
      <c r="C3417" s="122" t="s">
        <v>24219</v>
      </c>
      <c r="D3417" s="122" t="s">
        <v>3204</v>
      </c>
      <c r="E3417" s="122">
        <v>2017</v>
      </c>
      <c r="F3417" s="122" t="s">
        <v>3438</v>
      </c>
      <c r="G3417" s="122" t="s">
        <v>3712</v>
      </c>
      <c r="H3417" s="122" t="s">
        <v>3195</v>
      </c>
      <c r="I3417" s="122" t="s">
        <v>4340</v>
      </c>
      <c r="J3417" s="122" t="s">
        <v>24220</v>
      </c>
      <c r="K3417" s="122" t="s">
        <v>24221</v>
      </c>
      <c r="L3417" s="124" t="s">
        <v>24222</v>
      </c>
      <c r="M3417" s="122" t="s">
        <v>3154</v>
      </c>
      <c r="N3417" s="122">
        <v>545</v>
      </c>
      <c r="O3417" s="124" t="s">
        <v>24223</v>
      </c>
      <c r="P3417" s="122" t="s">
        <v>3158</v>
      </c>
      <c r="Q3417" s="124" t="s">
        <v>24224</v>
      </c>
      <c r="R3417" s="125">
        <v>44106.372372685182</v>
      </c>
      <c r="S3417" s="125">
        <v>44106.372372685182</v>
      </c>
      <c r="T3417" s="122">
        <v>68</v>
      </c>
      <c r="U3417" s="122" t="s">
        <v>21740</v>
      </c>
      <c r="V3417" s="122" t="s">
        <v>3195</v>
      </c>
      <c r="W3417" s="122" t="s">
        <v>3204</v>
      </c>
      <c r="X3417" s="122" t="s">
        <v>3204</v>
      </c>
      <c r="Y3417" s="122" t="s">
        <v>3158</v>
      </c>
      <c r="Z3417" s="122">
        <v>0</v>
      </c>
      <c r="AA3417" s="122" t="s">
        <v>3158</v>
      </c>
      <c r="AB3417" s="122" t="s">
        <v>3158</v>
      </c>
      <c r="AC3417" s="122" t="s">
        <v>3158</v>
      </c>
      <c r="AD3417" s="122" t="s">
        <v>3158</v>
      </c>
      <c r="AE3417" s="122" t="s">
        <v>3158</v>
      </c>
    </row>
    <row r="3418" spans="1:31" ht="13">
      <c r="A3418" s="122">
        <v>6273</v>
      </c>
      <c r="B3418" s="122" t="s">
        <v>24225</v>
      </c>
      <c r="C3418" s="122" t="s">
        <v>24226</v>
      </c>
      <c r="D3418" s="122" t="s">
        <v>3204</v>
      </c>
      <c r="E3418" s="122">
        <v>2018</v>
      </c>
      <c r="F3418" s="122" t="s">
        <v>3438</v>
      </c>
      <c r="G3418" s="122" t="s">
        <v>3332</v>
      </c>
      <c r="H3418" s="122" t="s">
        <v>4069</v>
      </c>
      <c r="I3418" s="122" t="s">
        <v>4340</v>
      </c>
      <c r="J3418" s="122" t="s">
        <v>24227</v>
      </c>
      <c r="K3418" s="122" t="s">
        <v>24228</v>
      </c>
      <c r="L3418" s="124" t="s">
        <v>24229</v>
      </c>
      <c r="M3418" s="122" t="s">
        <v>3154</v>
      </c>
      <c r="N3418" s="122">
        <v>545</v>
      </c>
      <c r="O3418" s="122" t="s">
        <v>3158</v>
      </c>
      <c r="P3418" s="122" t="s">
        <v>3158</v>
      </c>
      <c r="Q3418" s="122" t="s">
        <v>3158</v>
      </c>
      <c r="R3418" s="125">
        <v>44106.379189814812</v>
      </c>
      <c r="S3418" s="125">
        <v>44106.379189814812</v>
      </c>
      <c r="T3418" s="122">
        <v>60</v>
      </c>
      <c r="U3418" s="122" t="s">
        <v>21808</v>
      </c>
      <c r="V3418" s="122" t="s">
        <v>4069</v>
      </c>
      <c r="W3418" s="122" t="s">
        <v>3204</v>
      </c>
      <c r="X3418" s="122" t="s">
        <v>3204</v>
      </c>
      <c r="Y3418" s="122" t="s">
        <v>3158</v>
      </c>
      <c r="Z3418" s="122">
        <v>0</v>
      </c>
      <c r="AA3418" s="122" t="s">
        <v>3158</v>
      </c>
      <c r="AB3418" s="122" t="s">
        <v>3158</v>
      </c>
      <c r="AC3418" s="122" t="s">
        <v>3158</v>
      </c>
      <c r="AD3418" s="122" t="s">
        <v>3158</v>
      </c>
      <c r="AE3418" s="122" t="s">
        <v>3158</v>
      </c>
    </row>
    <row r="3419" spans="1:31" ht="13">
      <c r="A3419" s="122">
        <v>6274</v>
      </c>
      <c r="B3419" s="122" t="s">
        <v>24230</v>
      </c>
      <c r="C3419" s="122" t="s">
        <v>24231</v>
      </c>
      <c r="D3419" s="122" t="s">
        <v>3204</v>
      </c>
      <c r="E3419" s="122">
        <v>2018</v>
      </c>
      <c r="F3419" s="122" t="s">
        <v>3438</v>
      </c>
      <c r="G3419" s="122" t="s">
        <v>5472</v>
      </c>
      <c r="H3419" s="122" t="s">
        <v>3977</v>
      </c>
      <c r="I3419" s="122" t="s">
        <v>4340</v>
      </c>
      <c r="J3419" s="122" t="s">
        <v>24232</v>
      </c>
      <c r="K3419" s="122" t="s">
        <v>24233</v>
      </c>
      <c r="L3419" s="124" t="s">
        <v>24234</v>
      </c>
      <c r="M3419" s="122" t="s">
        <v>3154</v>
      </c>
      <c r="N3419" s="122">
        <v>545</v>
      </c>
      <c r="O3419" s="124" t="s">
        <v>24235</v>
      </c>
      <c r="P3419" s="122" t="s">
        <v>3158</v>
      </c>
      <c r="Q3419" s="124" t="s">
        <v>24236</v>
      </c>
      <c r="R3419" s="125">
        <v>44106.385648148149</v>
      </c>
      <c r="S3419" s="125">
        <v>44106.385648148149</v>
      </c>
      <c r="T3419" s="122">
        <v>68</v>
      </c>
      <c r="U3419" s="122" t="s">
        <v>21740</v>
      </c>
      <c r="V3419" s="122" t="s">
        <v>3977</v>
      </c>
      <c r="W3419" s="122" t="s">
        <v>3204</v>
      </c>
      <c r="X3419" s="122" t="s">
        <v>3204</v>
      </c>
      <c r="Y3419" s="122" t="s">
        <v>3158</v>
      </c>
      <c r="Z3419" s="122">
        <v>0</v>
      </c>
      <c r="AA3419" s="122" t="s">
        <v>3158</v>
      </c>
      <c r="AB3419" s="122" t="s">
        <v>3158</v>
      </c>
      <c r="AC3419" s="122" t="s">
        <v>3158</v>
      </c>
      <c r="AD3419" s="122" t="s">
        <v>3158</v>
      </c>
      <c r="AE3419" s="122" t="s">
        <v>3158</v>
      </c>
    </row>
    <row r="3420" spans="1:31" ht="13">
      <c r="A3420" s="122">
        <v>6275</v>
      </c>
      <c r="B3420" s="122" t="s">
        <v>24237</v>
      </c>
      <c r="C3420" s="122" t="s">
        <v>24238</v>
      </c>
      <c r="D3420" s="122" t="s">
        <v>3204</v>
      </c>
      <c r="E3420" s="122">
        <v>2016</v>
      </c>
      <c r="F3420" s="122" t="s">
        <v>3193</v>
      </c>
      <c r="G3420" s="122" t="s">
        <v>24239</v>
      </c>
      <c r="H3420" s="122" t="s">
        <v>5700</v>
      </c>
      <c r="I3420" s="122" t="s">
        <v>3385</v>
      </c>
      <c r="J3420" s="122" t="s">
        <v>24240</v>
      </c>
      <c r="K3420" s="122" t="s">
        <v>24241</v>
      </c>
      <c r="L3420" s="124" t="s">
        <v>24242</v>
      </c>
      <c r="M3420" s="122" t="s">
        <v>3154</v>
      </c>
      <c r="N3420" s="122">
        <v>545</v>
      </c>
      <c r="O3420" s="124" t="s">
        <v>24243</v>
      </c>
      <c r="P3420" s="124" t="s">
        <v>24244</v>
      </c>
      <c r="Q3420" s="124" t="s">
        <v>24245</v>
      </c>
      <c r="R3420" s="125">
        <v>44106.415046296293</v>
      </c>
      <c r="S3420" s="125">
        <v>44106.415046296293</v>
      </c>
      <c r="T3420" s="122">
        <v>72</v>
      </c>
      <c r="U3420" s="122" t="s">
        <v>21778</v>
      </c>
      <c r="V3420" s="122" t="s">
        <v>5700</v>
      </c>
      <c r="W3420" s="122" t="s">
        <v>3204</v>
      </c>
      <c r="X3420" s="122" t="s">
        <v>3204</v>
      </c>
      <c r="Y3420" s="122" t="s">
        <v>3158</v>
      </c>
      <c r="Z3420" s="122">
        <v>0</v>
      </c>
      <c r="AA3420" s="122" t="s">
        <v>3158</v>
      </c>
      <c r="AB3420" s="122" t="s">
        <v>3158</v>
      </c>
      <c r="AC3420" s="122" t="s">
        <v>3158</v>
      </c>
      <c r="AD3420" s="122" t="s">
        <v>3158</v>
      </c>
      <c r="AE3420" s="122" t="s">
        <v>3158</v>
      </c>
    </row>
    <row r="3421" spans="1:31" ht="13">
      <c r="A3421" s="122">
        <v>6276</v>
      </c>
      <c r="B3421" s="122" t="s">
        <v>24246</v>
      </c>
      <c r="C3421" s="122" t="s">
        <v>24247</v>
      </c>
      <c r="D3421" s="122" t="s">
        <v>3204</v>
      </c>
      <c r="E3421" s="122">
        <v>2018</v>
      </c>
      <c r="F3421" s="122" t="s">
        <v>3225</v>
      </c>
      <c r="G3421" s="122" t="s">
        <v>3471</v>
      </c>
      <c r="H3421" s="122" t="s">
        <v>3217</v>
      </c>
      <c r="I3421" s="122" t="s">
        <v>4340</v>
      </c>
      <c r="J3421" s="122" t="s">
        <v>24248</v>
      </c>
      <c r="K3421" s="122" t="s">
        <v>24249</v>
      </c>
      <c r="L3421" s="124" t="s">
        <v>24250</v>
      </c>
      <c r="M3421" s="122" t="s">
        <v>3154</v>
      </c>
      <c r="N3421" s="122">
        <v>545</v>
      </c>
      <c r="O3421" s="122" t="s">
        <v>3158</v>
      </c>
      <c r="P3421" s="122" t="s">
        <v>3158</v>
      </c>
      <c r="Q3421" s="122" t="s">
        <v>3158</v>
      </c>
      <c r="R3421" s="125">
        <v>44106.416956018518</v>
      </c>
      <c r="S3421" s="125">
        <v>44106.416956018518</v>
      </c>
      <c r="T3421" s="122">
        <v>60</v>
      </c>
      <c r="U3421" s="122" t="s">
        <v>21808</v>
      </c>
      <c r="V3421" s="122" t="s">
        <v>3217</v>
      </c>
      <c r="W3421" s="122" t="s">
        <v>3204</v>
      </c>
      <c r="X3421" s="122" t="s">
        <v>3204</v>
      </c>
      <c r="Y3421" s="122" t="s">
        <v>3158</v>
      </c>
      <c r="Z3421" s="122">
        <v>0</v>
      </c>
      <c r="AA3421" s="122" t="s">
        <v>3158</v>
      </c>
      <c r="AB3421" s="122" t="s">
        <v>3158</v>
      </c>
      <c r="AC3421" s="122" t="s">
        <v>3158</v>
      </c>
      <c r="AD3421" s="122" t="s">
        <v>3158</v>
      </c>
      <c r="AE3421" s="122" t="s">
        <v>3158</v>
      </c>
    </row>
    <row r="3422" spans="1:31" ht="13">
      <c r="A3422" s="122">
        <v>6277</v>
      </c>
      <c r="B3422" s="122" t="s">
        <v>24251</v>
      </c>
      <c r="C3422" s="122" t="s">
        <v>24252</v>
      </c>
      <c r="D3422" s="122" t="s">
        <v>3204</v>
      </c>
      <c r="E3422" s="122">
        <v>2012</v>
      </c>
      <c r="F3422" s="122" t="s">
        <v>3193</v>
      </c>
      <c r="G3422" s="122" t="s">
        <v>24253</v>
      </c>
      <c r="H3422" s="122" t="s">
        <v>24254</v>
      </c>
      <c r="I3422" s="122" t="s">
        <v>3196</v>
      </c>
      <c r="J3422" s="122" t="s">
        <v>24255</v>
      </c>
      <c r="K3422" s="122" t="s">
        <v>24256</v>
      </c>
      <c r="L3422" s="124" t="s">
        <v>24257</v>
      </c>
      <c r="M3422" s="122" t="s">
        <v>3154</v>
      </c>
      <c r="N3422" s="122">
        <v>545</v>
      </c>
      <c r="O3422" s="124" t="s">
        <v>24258</v>
      </c>
      <c r="P3422" s="124" t="s">
        <v>24259</v>
      </c>
      <c r="Q3422" s="124" t="s">
        <v>24260</v>
      </c>
      <c r="R3422" s="125">
        <v>44106.549247685187</v>
      </c>
      <c r="S3422" s="125">
        <v>44106.549247685187</v>
      </c>
      <c r="T3422" s="122">
        <v>72</v>
      </c>
      <c r="U3422" s="122" t="s">
        <v>21778</v>
      </c>
      <c r="V3422" s="122" t="s">
        <v>22925</v>
      </c>
      <c r="W3422" s="122" t="s">
        <v>3204</v>
      </c>
      <c r="X3422" s="122" t="s">
        <v>3204</v>
      </c>
      <c r="Y3422" s="122" t="s">
        <v>3158</v>
      </c>
      <c r="Z3422" s="122">
        <v>0</v>
      </c>
      <c r="AA3422" s="122" t="s">
        <v>3158</v>
      </c>
      <c r="AB3422" s="122" t="s">
        <v>3158</v>
      </c>
      <c r="AC3422" s="122" t="s">
        <v>3158</v>
      </c>
      <c r="AD3422" s="122" t="s">
        <v>3158</v>
      </c>
      <c r="AE3422" s="122" t="s">
        <v>3158</v>
      </c>
    </row>
    <row r="3423" spans="1:31" ht="13">
      <c r="A3423" s="122">
        <v>6278</v>
      </c>
      <c r="B3423" s="122" t="s">
        <v>24261</v>
      </c>
      <c r="C3423" s="122" t="s">
        <v>24262</v>
      </c>
      <c r="D3423" s="122" t="s">
        <v>3204</v>
      </c>
      <c r="E3423" s="122">
        <v>2018</v>
      </c>
      <c r="F3423" s="122" t="s">
        <v>3462</v>
      </c>
      <c r="G3423" s="122" t="s">
        <v>24263</v>
      </c>
      <c r="H3423" s="122" t="s">
        <v>3217</v>
      </c>
      <c r="I3423" s="122" t="s">
        <v>3385</v>
      </c>
      <c r="J3423" s="122" t="s">
        <v>24264</v>
      </c>
      <c r="K3423" s="122" t="s">
        <v>24265</v>
      </c>
      <c r="L3423" s="124" t="s">
        <v>24266</v>
      </c>
      <c r="M3423" s="122" t="s">
        <v>3154</v>
      </c>
      <c r="N3423" s="122">
        <v>545</v>
      </c>
      <c r="O3423" s="124" t="s">
        <v>24267</v>
      </c>
      <c r="P3423" s="124" t="s">
        <v>24268</v>
      </c>
      <c r="Q3423" s="122" t="s">
        <v>3158</v>
      </c>
      <c r="R3423" s="125">
        <v>44106.55201388889</v>
      </c>
      <c r="S3423" s="125">
        <v>44106.55201388889</v>
      </c>
      <c r="T3423" s="122">
        <v>68</v>
      </c>
      <c r="U3423" s="122" t="s">
        <v>21768</v>
      </c>
      <c r="V3423" s="122" t="s">
        <v>22925</v>
      </c>
      <c r="W3423" s="122" t="s">
        <v>3204</v>
      </c>
      <c r="X3423" s="122" t="s">
        <v>12021</v>
      </c>
      <c r="Y3423" s="122" t="s">
        <v>3158</v>
      </c>
      <c r="Z3423" s="122">
        <v>0</v>
      </c>
      <c r="AA3423" s="122" t="s">
        <v>3158</v>
      </c>
      <c r="AB3423" s="122" t="s">
        <v>3158</v>
      </c>
      <c r="AC3423" s="122" t="s">
        <v>3158</v>
      </c>
      <c r="AD3423" s="122" t="s">
        <v>3158</v>
      </c>
      <c r="AE3423" s="122" t="s">
        <v>3158</v>
      </c>
    </row>
    <row r="3424" spans="1:31" ht="13">
      <c r="A3424" s="122">
        <v>6279</v>
      </c>
      <c r="B3424" s="122" t="s">
        <v>24269</v>
      </c>
      <c r="C3424" s="122" t="s">
        <v>24270</v>
      </c>
      <c r="D3424" s="122" t="s">
        <v>3204</v>
      </c>
      <c r="E3424" s="122">
        <v>2014</v>
      </c>
      <c r="F3424" s="122" t="s">
        <v>3438</v>
      </c>
      <c r="G3424" s="122" t="s">
        <v>24271</v>
      </c>
      <c r="H3424" s="122" t="s">
        <v>3384</v>
      </c>
      <c r="I3424" s="122" t="s">
        <v>3385</v>
      </c>
      <c r="J3424" s="122" t="s">
        <v>24272</v>
      </c>
      <c r="K3424" s="122" t="s">
        <v>24273</v>
      </c>
      <c r="L3424" s="124" t="s">
        <v>24274</v>
      </c>
      <c r="M3424" s="122" t="s">
        <v>3154</v>
      </c>
      <c r="N3424" s="122">
        <v>545</v>
      </c>
      <c r="O3424" s="124" t="s">
        <v>24275</v>
      </c>
      <c r="P3424" s="122" t="s">
        <v>3158</v>
      </c>
      <c r="Q3424" s="124" t="s">
        <v>24276</v>
      </c>
      <c r="R3424" s="125">
        <v>44109.661759259259</v>
      </c>
      <c r="S3424" s="125">
        <v>44109.661759259259</v>
      </c>
      <c r="T3424" s="122">
        <v>68</v>
      </c>
      <c r="U3424" s="122" t="s">
        <v>21740</v>
      </c>
      <c r="V3424" s="122" t="s">
        <v>3384</v>
      </c>
      <c r="W3424" s="122" t="s">
        <v>3204</v>
      </c>
      <c r="X3424" s="122" t="s">
        <v>3204</v>
      </c>
      <c r="Y3424" s="122" t="s">
        <v>3158</v>
      </c>
      <c r="Z3424" s="122">
        <v>0</v>
      </c>
      <c r="AA3424" s="122" t="s">
        <v>3158</v>
      </c>
      <c r="AB3424" s="122" t="s">
        <v>3158</v>
      </c>
      <c r="AC3424" s="122" t="s">
        <v>3158</v>
      </c>
      <c r="AD3424" s="122" t="s">
        <v>3158</v>
      </c>
      <c r="AE3424" s="122" t="s">
        <v>3158</v>
      </c>
    </row>
    <row r="3425" spans="1:31" ht="13">
      <c r="A3425" s="122">
        <v>6280</v>
      </c>
      <c r="B3425" s="124" t="s">
        <v>24277</v>
      </c>
      <c r="C3425" s="122" t="s">
        <v>24278</v>
      </c>
      <c r="D3425" s="122" t="s">
        <v>3204</v>
      </c>
      <c r="E3425" s="122">
        <v>2020</v>
      </c>
      <c r="F3425" s="122" t="s">
        <v>3302</v>
      </c>
      <c r="G3425" s="122" t="s">
        <v>3471</v>
      </c>
      <c r="H3425" s="122" t="s">
        <v>3217</v>
      </c>
      <c r="I3425" s="122" t="s">
        <v>4340</v>
      </c>
      <c r="J3425" s="122" t="s">
        <v>24279</v>
      </c>
      <c r="K3425" s="122" t="s">
        <v>24280</v>
      </c>
      <c r="L3425" s="124" t="s">
        <v>24281</v>
      </c>
      <c r="M3425" s="122" t="s">
        <v>3154</v>
      </c>
      <c r="N3425" s="122">
        <v>1621</v>
      </c>
      <c r="O3425" s="124" t="s">
        <v>24282</v>
      </c>
      <c r="P3425" s="124" t="s">
        <v>24283</v>
      </c>
      <c r="Q3425" s="124" t="s">
        <v>24284</v>
      </c>
      <c r="R3425" s="125">
        <v>44111.567557870374</v>
      </c>
      <c r="S3425" s="125">
        <v>44111.567557870374</v>
      </c>
      <c r="T3425" s="122">
        <v>72</v>
      </c>
      <c r="U3425" s="122" t="s">
        <v>21778</v>
      </c>
      <c r="V3425" s="122" t="s">
        <v>3217</v>
      </c>
      <c r="W3425" s="122" t="s">
        <v>3204</v>
      </c>
      <c r="X3425" s="122" t="s">
        <v>23059</v>
      </c>
      <c r="Y3425" s="122" t="s">
        <v>3158</v>
      </c>
      <c r="Z3425" s="122">
        <v>0</v>
      </c>
      <c r="AA3425" s="122" t="s">
        <v>3158</v>
      </c>
      <c r="AB3425" s="122" t="s">
        <v>3158</v>
      </c>
      <c r="AC3425" s="122" t="s">
        <v>3158</v>
      </c>
      <c r="AD3425" s="122" t="s">
        <v>3158</v>
      </c>
      <c r="AE3425" s="122" t="s">
        <v>3158</v>
      </c>
    </row>
    <row r="3426" spans="1:31" ht="13">
      <c r="A3426" s="122">
        <v>6281</v>
      </c>
      <c r="B3426" s="122" t="s">
        <v>24285</v>
      </c>
      <c r="C3426" s="122" t="s">
        <v>24286</v>
      </c>
      <c r="D3426" s="122" t="s">
        <v>3204</v>
      </c>
      <c r="E3426" s="122">
        <v>2010</v>
      </c>
      <c r="F3426" s="122" t="s">
        <v>4300</v>
      </c>
      <c r="G3426" s="122" t="s">
        <v>5472</v>
      </c>
      <c r="H3426" s="122" t="s">
        <v>3977</v>
      </c>
      <c r="I3426" s="122" t="s">
        <v>4340</v>
      </c>
      <c r="J3426" s="122" t="s">
        <v>24287</v>
      </c>
      <c r="K3426" s="122" t="s">
        <v>24288</v>
      </c>
      <c r="L3426" s="124" t="s">
        <v>24289</v>
      </c>
      <c r="M3426" s="122" t="s">
        <v>3154</v>
      </c>
      <c r="N3426" s="122">
        <v>1628</v>
      </c>
      <c r="O3426" s="124" t="s">
        <v>24290</v>
      </c>
      <c r="P3426" s="124" t="s">
        <v>24291</v>
      </c>
      <c r="Q3426" s="124" t="s">
        <v>24292</v>
      </c>
      <c r="R3426" s="125">
        <v>44117.426435185182</v>
      </c>
      <c r="S3426" s="125">
        <v>44117.426435185182</v>
      </c>
      <c r="T3426" s="122">
        <v>72</v>
      </c>
      <c r="U3426" s="122" t="s">
        <v>21778</v>
      </c>
      <c r="V3426" s="122" t="s">
        <v>3977</v>
      </c>
      <c r="W3426" s="122" t="s">
        <v>3204</v>
      </c>
      <c r="X3426" s="122" t="s">
        <v>24293</v>
      </c>
      <c r="Y3426" s="122" t="s">
        <v>3158</v>
      </c>
      <c r="Z3426" s="122">
        <v>0</v>
      </c>
      <c r="AA3426" s="122" t="s">
        <v>3158</v>
      </c>
      <c r="AB3426" s="122" t="s">
        <v>3158</v>
      </c>
      <c r="AC3426" s="122" t="s">
        <v>3158</v>
      </c>
      <c r="AD3426" s="122" t="s">
        <v>3158</v>
      </c>
      <c r="AE3426" s="122" t="s">
        <v>3158</v>
      </c>
    </row>
    <row r="3427" spans="1:31" ht="13">
      <c r="A3427" s="122">
        <v>6282</v>
      </c>
      <c r="B3427" s="122" t="s">
        <v>24294</v>
      </c>
      <c r="C3427" s="122" t="s">
        <v>24295</v>
      </c>
      <c r="D3427" s="122" t="s">
        <v>3204</v>
      </c>
      <c r="E3427" s="122">
        <v>2010</v>
      </c>
      <c r="F3427" s="122" t="s">
        <v>3862</v>
      </c>
      <c r="G3427" s="122" t="s">
        <v>4637</v>
      </c>
      <c r="H3427" s="122" t="s">
        <v>3977</v>
      </c>
      <c r="I3427" s="122" t="s">
        <v>4340</v>
      </c>
      <c r="J3427" s="122" t="s">
        <v>24296</v>
      </c>
      <c r="K3427" s="122" t="s">
        <v>24297</v>
      </c>
      <c r="L3427" s="124" t="s">
        <v>24289</v>
      </c>
      <c r="M3427" s="122" t="s">
        <v>3154</v>
      </c>
      <c r="N3427" s="122">
        <v>1627</v>
      </c>
      <c r="O3427" s="124" t="s">
        <v>24290</v>
      </c>
      <c r="P3427" s="122" t="s">
        <v>3158</v>
      </c>
      <c r="Q3427" s="124" t="s">
        <v>24292</v>
      </c>
      <c r="R3427" s="125">
        <v>44117.465914351851</v>
      </c>
      <c r="S3427" s="125">
        <v>44118.404560185183</v>
      </c>
      <c r="T3427" s="122">
        <v>68</v>
      </c>
      <c r="U3427" s="122" t="s">
        <v>21740</v>
      </c>
      <c r="V3427" s="122" t="s">
        <v>3977</v>
      </c>
      <c r="W3427" s="122" t="s">
        <v>3204</v>
      </c>
      <c r="X3427" s="122" t="s">
        <v>3204</v>
      </c>
      <c r="Y3427" s="122" t="s">
        <v>3158</v>
      </c>
      <c r="Z3427" s="122">
        <v>0</v>
      </c>
      <c r="AA3427" s="122" t="s">
        <v>3158</v>
      </c>
      <c r="AB3427" s="122" t="s">
        <v>3158</v>
      </c>
      <c r="AC3427" s="122" t="s">
        <v>3158</v>
      </c>
      <c r="AD3427" s="122" t="s">
        <v>3158</v>
      </c>
      <c r="AE3427" s="122" t="s">
        <v>3158</v>
      </c>
    </row>
    <row r="3428" spans="1:31" ht="13">
      <c r="A3428" s="122">
        <v>6283</v>
      </c>
      <c r="B3428" s="122" t="s">
        <v>24298</v>
      </c>
      <c r="C3428" s="122" t="s">
        <v>24299</v>
      </c>
      <c r="D3428" s="122" t="s">
        <v>3204</v>
      </c>
      <c r="E3428" s="122">
        <v>2010</v>
      </c>
      <c r="F3428" s="122" t="s">
        <v>4300</v>
      </c>
      <c r="G3428" s="122" t="s">
        <v>5472</v>
      </c>
      <c r="H3428" s="122" t="s">
        <v>3977</v>
      </c>
      <c r="I3428" s="122" t="s">
        <v>4340</v>
      </c>
      <c r="J3428" s="122" t="s">
        <v>24300</v>
      </c>
      <c r="K3428" s="122" t="s">
        <v>24301</v>
      </c>
      <c r="L3428" s="124" t="s">
        <v>24289</v>
      </c>
      <c r="M3428" s="122" t="s">
        <v>3154</v>
      </c>
      <c r="N3428" s="122">
        <v>1624</v>
      </c>
      <c r="O3428" s="124" t="s">
        <v>24290</v>
      </c>
      <c r="P3428" s="124" t="s">
        <v>24291</v>
      </c>
      <c r="Q3428" s="124" t="s">
        <v>24292</v>
      </c>
      <c r="R3428" s="125">
        <v>44117.476655092592</v>
      </c>
      <c r="S3428" s="125">
        <v>44117.476655092592</v>
      </c>
      <c r="T3428" s="122">
        <v>72</v>
      </c>
      <c r="U3428" s="122" t="s">
        <v>21778</v>
      </c>
      <c r="V3428" s="122" t="s">
        <v>3977</v>
      </c>
      <c r="W3428" s="122" t="s">
        <v>3204</v>
      </c>
      <c r="X3428" s="122" t="s">
        <v>24293</v>
      </c>
      <c r="Y3428" s="122" t="s">
        <v>3158</v>
      </c>
      <c r="Z3428" s="122">
        <v>0</v>
      </c>
      <c r="AA3428" s="122" t="s">
        <v>3158</v>
      </c>
      <c r="AB3428" s="122" t="s">
        <v>3158</v>
      </c>
      <c r="AC3428" s="122" t="s">
        <v>3158</v>
      </c>
      <c r="AD3428" s="122" t="s">
        <v>3158</v>
      </c>
      <c r="AE3428" s="122" t="s">
        <v>3158</v>
      </c>
    </row>
    <row r="3429" spans="1:31" ht="13">
      <c r="A3429" s="122">
        <v>6284</v>
      </c>
      <c r="B3429" s="122" t="s">
        <v>24302</v>
      </c>
      <c r="C3429" s="122" t="s">
        <v>24303</v>
      </c>
      <c r="D3429" s="122" t="s">
        <v>3204</v>
      </c>
      <c r="E3429" s="122">
        <v>2010</v>
      </c>
      <c r="F3429" s="122" t="s">
        <v>4300</v>
      </c>
      <c r="G3429" s="122" t="s">
        <v>5472</v>
      </c>
      <c r="H3429" s="122" t="s">
        <v>3977</v>
      </c>
      <c r="I3429" s="122" t="s">
        <v>4340</v>
      </c>
      <c r="J3429" s="122" t="s">
        <v>24304</v>
      </c>
      <c r="K3429" s="122" t="s">
        <v>24305</v>
      </c>
      <c r="L3429" s="124" t="s">
        <v>24289</v>
      </c>
      <c r="M3429" s="122" t="s">
        <v>3154</v>
      </c>
      <c r="N3429" s="122">
        <v>1625</v>
      </c>
      <c r="O3429" s="124" t="s">
        <v>24290</v>
      </c>
      <c r="P3429" s="124" t="s">
        <v>24291</v>
      </c>
      <c r="Q3429" s="124" t="s">
        <v>24292</v>
      </c>
      <c r="R3429" s="125">
        <v>44117.511400462965</v>
      </c>
      <c r="S3429" s="125">
        <v>44117.511400462965</v>
      </c>
      <c r="T3429" s="122">
        <v>72</v>
      </c>
      <c r="U3429" s="122" t="s">
        <v>21778</v>
      </c>
      <c r="V3429" s="122" t="s">
        <v>3977</v>
      </c>
      <c r="W3429" s="122" t="s">
        <v>3204</v>
      </c>
      <c r="X3429" s="122" t="s">
        <v>24293</v>
      </c>
      <c r="Y3429" s="122" t="s">
        <v>3158</v>
      </c>
      <c r="Z3429" s="122">
        <v>0</v>
      </c>
      <c r="AA3429" s="122" t="s">
        <v>3158</v>
      </c>
      <c r="AB3429" s="122" t="s">
        <v>3158</v>
      </c>
      <c r="AC3429" s="122" t="s">
        <v>3158</v>
      </c>
      <c r="AD3429" s="122" t="s">
        <v>3158</v>
      </c>
      <c r="AE3429" s="122" t="s">
        <v>3158</v>
      </c>
    </row>
    <row r="3430" spans="1:31" ht="13">
      <c r="A3430" s="122">
        <v>6285</v>
      </c>
      <c r="B3430" s="122" t="s">
        <v>24306</v>
      </c>
      <c r="C3430" s="122" t="s">
        <v>24307</v>
      </c>
      <c r="D3430" s="122" t="s">
        <v>3204</v>
      </c>
      <c r="E3430" s="122">
        <v>2010</v>
      </c>
      <c r="F3430" s="122" t="s">
        <v>3438</v>
      </c>
      <c r="G3430" s="122" t="s">
        <v>5472</v>
      </c>
      <c r="H3430" s="122" t="s">
        <v>3977</v>
      </c>
      <c r="I3430" s="122" t="s">
        <v>4340</v>
      </c>
      <c r="J3430" s="122" t="s">
        <v>24308</v>
      </c>
      <c r="K3430" s="122" t="s">
        <v>24309</v>
      </c>
      <c r="L3430" s="124" t="s">
        <v>24289</v>
      </c>
      <c r="M3430" s="122" t="s">
        <v>3154</v>
      </c>
      <c r="N3430" s="122">
        <v>1631</v>
      </c>
      <c r="O3430" s="124" t="s">
        <v>24290</v>
      </c>
      <c r="P3430" s="124" t="s">
        <v>24291</v>
      </c>
      <c r="Q3430" s="124" t="s">
        <v>24292</v>
      </c>
      <c r="R3430" s="125">
        <v>44117.536192129628</v>
      </c>
      <c r="S3430" s="125">
        <v>44117.536192129628</v>
      </c>
      <c r="T3430" s="122">
        <v>72</v>
      </c>
      <c r="U3430" s="122" t="s">
        <v>21778</v>
      </c>
      <c r="V3430" s="122" t="s">
        <v>3977</v>
      </c>
      <c r="W3430" s="122" t="s">
        <v>3204</v>
      </c>
      <c r="X3430" s="122" t="s">
        <v>24293</v>
      </c>
      <c r="Y3430" s="122" t="s">
        <v>3158</v>
      </c>
      <c r="Z3430" s="122">
        <v>0</v>
      </c>
      <c r="AA3430" s="122" t="s">
        <v>3158</v>
      </c>
      <c r="AB3430" s="122" t="s">
        <v>3158</v>
      </c>
      <c r="AC3430" s="122" t="s">
        <v>3158</v>
      </c>
      <c r="AD3430" s="122" t="s">
        <v>3158</v>
      </c>
      <c r="AE3430" s="122" t="s">
        <v>3158</v>
      </c>
    </row>
    <row r="3431" spans="1:31" ht="13">
      <c r="A3431" s="122">
        <v>6286</v>
      </c>
      <c r="B3431" s="122" t="s">
        <v>24310</v>
      </c>
      <c r="C3431" s="122" t="s">
        <v>24311</v>
      </c>
      <c r="D3431" s="122" t="s">
        <v>3204</v>
      </c>
      <c r="E3431" s="122">
        <v>2012</v>
      </c>
      <c r="F3431" s="122" t="s">
        <v>3160</v>
      </c>
      <c r="G3431" s="122" t="s">
        <v>5472</v>
      </c>
      <c r="H3431" s="122" t="s">
        <v>3977</v>
      </c>
      <c r="I3431" s="122" t="s">
        <v>3385</v>
      </c>
      <c r="J3431" s="122" t="s">
        <v>24312</v>
      </c>
      <c r="K3431" s="122" t="s">
        <v>24313</v>
      </c>
      <c r="L3431" s="124" t="s">
        <v>24314</v>
      </c>
      <c r="M3431" s="122" t="s">
        <v>3154</v>
      </c>
      <c r="N3431" s="122">
        <v>1632</v>
      </c>
      <c r="O3431" s="124" t="s">
        <v>24315</v>
      </c>
      <c r="P3431" s="124" t="s">
        <v>24316</v>
      </c>
      <c r="Q3431" s="124" t="s">
        <v>24317</v>
      </c>
      <c r="R3431" s="125">
        <v>44117.542650462965</v>
      </c>
      <c r="S3431" s="125">
        <v>44117.542650462965</v>
      </c>
      <c r="T3431" s="122">
        <v>72</v>
      </c>
      <c r="U3431" s="122" t="s">
        <v>21778</v>
      </c>
      <c r="V3431" s="122" t="s">
        <v>3977</v>
      </c>
      <c r="W3431" s="122" t="s">
        <v>3204</v>
      </c>
      <c r="X3431" s="122" t="s">
        <v>22206</v>
      </c>
      <c r="Y3431" s="122" t="s">
        <v>3158</v>
      </c>
      <c r="Z3431" s="122">
        <v>0</v>
      </c>
      <c r="AA3431" s="122" t="s">
        <v>3158</v>
      </c>
      <c r="AB3431" s="122" t="s">
        <v>3158</v>
      </c>
      <c r="AC3431" s="122" t="s">
        <v>3158</v>
      </c>
      <c r="AD3431" s="122" t="s">
        <v>3158</v>
      </c>
      <c r="AE3431" s="122" t="s">
        <v>3158</v>
      </c>
    </row>
    <row r="3432" spans="1:31" ht="13">
      <c r="A3432" s="122">
        <v>6287</v>
      </c>
      <c r="B3432" s="122" t="s">
        <v>24318</v>
      </c>
      <c r="C3432" s="122" t="s">
        <v>24319</v>
      </c>
      <c r="D3432" s="122" t="s">
        <v>3204</v>
      </c>
      <c r="E3432" s="122">
        <v>2020</v>
      </c>
      <c r="F3432" s="122" t="s">
        <v>4665</v>
      </c>
      <c r="G3432" s="122" t="s">
        <v>21796</v>
      </c>
      <c r="H3432" s="122" t="s">
        <v>3384</v>
      </c>
      <c r="I3432" s="122" t="s">
        <v>4340</v>
      </c>
      <c r="J3432" s="122" t="s">
        <v>24320</v>
      </c>
      <c r="K3432" s="122" t="s">
        <v>24321</v>
      </c>
      <c r="L3432" s="124" t="s">
        <v>24322</v>
      </c>
      <c r="M3432" s="122" t="s">
        <v>3154</v>
      </c>
      <c r="N3432" s="122">
        <v>545</v>
      </c>
      <c r="O3432" s="122" t="s">
        <v>3158</v>
      </c>
      <c r="P3432" s="124" t="s">
        <v>24323</v>
      </c>
      <c r="Q3432" s="124" t="s">
        <v>24324</v>
      </c>
      <c r="R3432" s="125">
        <v>44118.471377314818</v>
      </c>
      <c r="S3432" s="125">
        <v>44118.471377314818</v>
      </c>
      <c r="T3432" s="122">
        <v>68</v>
      </c>
      <c r="U3432" s="122" t="s">
        <v>21730</v>
      </c>
      <c r="V3432" s="122" t="s">
        <v>3384</v>
      </c>
      <c r="W3432" s="122" t="s">
        <v>3204</v>
      </c>
      <c r="X3432" s="122" t="s">
        <v>3204</v>
      </c>
      <c r="Y3432" s="122" t="s">
        <v>3158</v>
      </c>
      <c r="Z3432" s="122">
        <v>0</v>
      </c>
      <c r="AA3432" s="122" t="s">
        <v>3158</v>
      </c>
      <c r="AB3432" s="122" t="s">
        <v>3158</v>
      </c>
      <c r="AC3432" s="122" t="s">
        <v>3158</v>
      </c>
      <c r="AD3432" s="122" t="s">
        <v>3158</v>
      </c>
      <c r="AE3432" s="122" t="s">
        <v>3158</v>
      </c>
    </row>
    <row r="3433" spans="1:31" ht="13">
      <c r="A3433" s="122">
        <v>6288</v>
      </c>
      <c r="B3433" s="122" t="s">
        <v>24325</v>
      </c>
      <c r="C3433" s="122" t="s">
        <v>24326</v>
      </c>
      <c r="D3433" s="122" t="s">
        <v>3204</v>
      </c>
      <c r="E3433" s="122">
        <v>2019</v>
      </c>
      <c r="F3433" s="122" t="s">
        <v>3225</v>
      </c>
      <c r="G3433" s="122" t="s">
        <v>3471</v>
      </c>
      <c r="H3433" s="122" t="s">
        <v>3217</v>
      </c>
      <c r="I3433" s="122" t="s">
        <v>4340</v>
      </c>
      <c r="J3433" s="122" t="s">
        <v>24327</v>
      </c>
      <c r="K3433" s="122" t="s">
        <v>24328</v>
      </c>
      <c r="L3433" s="124" t="s">
        <v>24329</v>
      </c>
      <c r="M3433" s="122" t="s">
        <v>3154</v>
      </c>
      <c r="N3433" s="122">
        <v>545</v>
      </c>
      <c r="O3433" s="124" t="s">
        <v>24330</v>
      </c>
      <c r="P3433" s="124" t="s">
        <v>24331</v>
      </c>
      <c r="Q3433" s="122" t="s">
        <v>3158</v>
      </c>
      <c r="R3433" s="125">
        <v>44118.528495370374</v>
      </c>
      <c r="S3433" s="125">
        <v>44118.528495370374</v>
      </c>
      <c r="T3433" s="122">
        <v>68</v>
      </c>
      <c r="U3433" s="122" t="s">
        <v>21768</v>
      </c>
      <c r="V3433" s="122" t="s">
        <v>3217</v>
      </c>
      <c r="W3433" s="122" t="s">
        <v>3204</v>
      </c>
      <c r="X3433" s="122" t="s">
        <v>3204</v>
      </c>
      <c r="Y3433" s="122" t="s">
        <v>3158</v>
      </c>
      <c r="Z3433" s="122">
        <v>0</v>
      </c>
      <c r="AA3433" s="122" t="s">
        <v>3158</v>
      </c>
      <c r="AB3433" s="122" t="s">
        <v>3158</v>
      </c>
      <c r="AC3433" s="122" t="s">
        <v>3158</v>
      </c>
      <c r="AD3433" s="122" t="s">
        <v>3158</v>
      </c>
      <c r="AE3433" s="122" t="s">
        <v>3158</v>
      </c>
    </row>
    <row r="3434" spans="1:31" ht="13">
      <c r="A3434" s="122">
        <v>6289</v>
      </c>
      <c r="B3434" s="122" t="s">
        <v>8981</v>
      </c>
      <c r="C3434" s="122" t="s">
        <v>8982</v>
      </c>
      <c r="D3434" s="122" t="s">
        <v>3204</v>
      </c>
      <c r="E3434" s="122">
        <v>2017</v>
      </c>
      <c r="F3434" s="122" t="s">
        <v>3255</v>
      </c>
      <c r="G3434" s="122" t="s">
        <v>21953</v>
      </c>
      <c r="H3434" s="122" t="s">
        <v>24332</v>
      </c>
      <c r="I3434" s="122" t="s">
        <v>3385</v>
      </c>
      <c r="J3434" s="122" t="s">
        <v>24333</v>
      </c>
      <c r="K3434" s="122" t="s">
        <v>8984</v>
      </c>
      <c r="L3434" s="124" t="s">
        <v>8985</v>
      </c>
      <c r="M3434" s="122" t="s">
        <v>3154</v>
      </c>
      <c r="N3434" s="122">
        <v>545</v>
      </c>
      <c r="O3434" s="124" t="s">
        <v>8986</v>
      </c>
      <c r="P3434" s="124" t="s">
        <v>8987</v>
      </c>
      <c r="Q3434" s="124" t="s">
        <v>8988</v>
      </c>
      <c r="R3434" s="125">
        <v>44118.558819444443</v>
      </c>
      <c r="S3434" s="125">
        <v>44118.558819444443</v>
      </c>
      <c r="T3434" s="122">
        <v>72</v>
      </c>
      <c r="U3434" s="122" t="s">
        <v>21778</v>
      </c>
      <c r="V3434" s="122" t="s">
        <v>3521</v>
      </c>
      <c r="W3434" s="122" t="s">
        <v>3204</v>
      </c>
      <c r="X3434" s="122" t="s">
        <v>3204</v>
      </c>
      <c r="Y3434" s="122" t="s">
        <v>3158</v>
      </c>
      <c r="Z3434" s="122">
        <v>0</v>
      </c>
      <c r="AA3434" s="122" t="s">
        <v>3158</v>
      </c>
      <c r="AB3434" s="122" t="s">
        <v>3158</v>
      </c>
      <c r="AC3434" s="122" t="s">
        <v>3158</v>
      </c>
      <c r="AD3434" s="122" t="s">
        <v>3158</v>
      </c>
      <c r="AE3434" s="122" t="s">
        <v>3158</v>
      </c>
    </row>
    <row r="3435" spans="1:31" ht="13">
      <c r="A3435" s="122">
        <v>6290</v>
      </c>
      <c r="B3435" s="122" t="s">
        <v>24334</v>
      </c>
      <c r="C3435" s="122" t="s">
        <v>24335</v>
      </c>
      <c r="D3435" s="122" t="s">
        <v>3204</v>
      </c>
      <c r="E3435" s="122">
        <v>2016</v>
      </c>
      <c r="F3435" s="122" t="s">
        <v>3462</v>
      </c>
      <c r="G3435" s="122" t="s">
        <v>21742</v>
      </c>
      <c r="H3435" s="122" t="s">
        <v>101</v>
      </c>
      <c r="I3435" s="122" t="s">
        <v>4340</v>
      </c>
      <c r="J3435" s="122" t="s">
        <v>24336</v>
      </c>
      <c r="K3435" s="122" t="s">
        <v>24337</v>
      </c>
      <c r="L3435" s="124" t="s">
        <v>24338</v>
      </c>
      <c r="M3435" s="122" t="s">
        <v>3154</v>
      </c>
      <c r="N3435" s="122">
        <v>545</v>
      </c>
      <c r="O3435" s="122" t="s">
        <v>3158</v>
      </c>
      <c r="P3435" s="122" t="s">
        <v>3158</v>
      </c>
      <c r="Q3435" s="124" t="s">
        <v>24339</v>
      </c>
      <c r="R3435" s="125">
        <v>44118.562905092593</v>
      </c>
      <c r="S3435" s="125">
        <v>44118.562905092593</v>
      </c>
      <c r="T3435" s="122">
        <v>64</v>
      </c>
      <c r="U3435" s="122" t="s">
        <v>15420</v>
      </c>
      <c r="V3435" s="122" t="s">
        <v>101</v>
      </c>
      <c r="W3435" s="122" t="s">
        <v>3204</v>
      </c>
      <c r="X3435" s="122" t="s">
        <v>3204</v>
      </c>
      <c r="Y3435" s="122" t="s">
        <v>3158</v>
      </c>
      <c r="Z3435" s="122">
        <v>0</v>
      </c>
      <c r="AA3435" s="122" t="s">
        <v>3158</v>
      </c>
      <c r="AB3435" s="122" t="s">
        <v>3158</v>
      </c>
      <c r="AC3435" s="122" t="s">
        <v>3158</v>
      </c>
      <c r="AD3435" s="122" t="s">
        <v>3158</v>
      </c>
      <c r="AE3435" s="122" t="s">
        <v>3158</v>
      </c>
    </row>
    <row r="3436" spans="1:31" ht="13">
      <c r="A3436" s="122">
        <v>6291</v>
      </c>
      <c r="B3436" s="122" t="s">
        <v>24340</v>
      </c>
      <c r="C3436" s="122" t="s">
        <v>24341</v>
      </c>
      <c r="D3436" s="122" t="s">
        <v>3204</v>
      </c>
      <c r="E3436" s="122">
        <v>2020</v>
      </c>
      <c r="F3436" s="122" t="s">
        <v>3401</v>
      </c>
      <c r="G3436" s="122" t="s">
        <v>21742</v>
      </c>
      <c r="H3436" s="122" t="s">
        <v>101</v>
      </c>
      <c r="I3436" s="122" t="s">
        <v>4340</v>
      </c>
      <c r="J3436" s="122" t="s">
        <v>24342</v>
      </c>
      <c r="K3436" s="122" t="s">
        <v>24343</v>
      </c>
      <c r="L3436" s="124" t="s">
        <v>24344</v>
      </c>
      <c r="M3436" s="122" t="s">
        <v>3154</v>
      </c>
      <c r="N3436" s="122">
        <v>545</v>
      </c>
      <c r="O3436" s="124" t="s">
        <v>24345</v>
      </c>
      <c r="P3436" s="122" t="s">
        <v>3158</v>
      </c>
      <c r="Q3436" s="124" t="s">
        <v>24346</v>
      </c>
      <c r="R3436" s="125">
        <v>44118.565671296295</v>
      </c>
      <c r="S3436" s="125">
        <v>44118.565671296295</v>
      </c>
      <c r="T3436" s="122">
        <v>68</v>
      </c>
      <c r="U3436" s="122" t="s">
        <v>21740</v>
      </c>
      <c r="V3436" s="122" t="s">
        <v>101</v>
      </c>
      <c r="W3436" s="122" t="s">
        <v>3204</v>
      </c>
      <c r="X3436" s="122" t="s">
        <v>3204</v>
      </c>
      <c r="Y3436" s="122" t="s">
        <v>3158</v>
      </c>
      <c r="Z3436" s="122">
        <v>0</v>
      </c>
      <c r="AA3436" s="122" t="s">
        <v>3158</v>
      </c>
      <c r="AB3436" s="122" t="s">
        <v>3158</v>
      </c>
      <c r="AC3436" s="122" t="s">
        <v>3158</v>
      </c>
      <c r="AD3436" s="122" t="s">
        <v>3158</v>
      </c>
      <c r="AE3436" s="122" t="s">
        <v>3158</v>
      </c>
    </row>
    <row r="3437" spans="1:31" ht="13">
      <c r="A3437" s="122">
        <v>6292</v>
      </c>
      <c r="B3437" s="122" t="s">
        <v>24347</v>
      </c>
      <c r="C3437" s="122" t="s">
        <v>24348</v>
      </c>
      <c r="D3437" s="122" t="s">
        <v>3204</v>
      </c>
      <c r="E3437" s="122">
        <v>2020</v>
      </c>
      <c r="F3437" s="122" t="s">
        <v>3225</v>
      </c>
      <c r="G3437" s="122" t="s">
        <v>21742</v>
      </c>
      <c r="H3437" s="122" t="s">
        <v>101</v>
      </c>
      <c r="I3437" s="122" t="s">
        <v>4340</v>
      </c>
      <c r="J3437" s="122" t="s">
        <v>24349</v>
      </c>
      <c r="K3437" s="122" t="s">
        <v>24350</v>
      </c>
      <c r="L3437" s="124" t="s">
        <v>24351</v>
      </c>
      <c r="M3437" s="122" t="s">
        <v>3154</v>
      </c>
      <c r="N3437" s="122">
        <v>545</v>
      </c>
      <c r="O3437" s="122" t="s">
        <v>3158</v>
      </c>
      <c r="P3437" s="122" t="s">
        <v>3158</v>
      </c>
      <c r="Q3437" s="124" t="s">
        <v>24352</v>
      </c>
      <c r="R3437" s="125">
        <v>44118.569166666668</v>
      </c>
      <c r="S3437" s="125">
        <v>44118.569166666668</v>
      </c>
      <c r="T3437" s="122">
        <v>64</v>
      </c>
      <c r="U3437" s="122" t="s">
        <v>15420</v>
      </c>
      <c r="V3437" s="122" t="s">
        <v>101</v>
      </c>
      <c r="W3437" s="122" t="s">
        <v>3204</v>
      </c>
      <c r="X3437" s="122" t="s">
        <v>3204</v>
      </c>
      <c r="Y3437" s="122" t="s">
        <v>3158</v>
      </c>
      <c r="Z3437" s="122">
        <v>0</v>
      </c>
      <c r="AA3437" s="122" t="s">
        <v>3158</v>
      </c>
      <c r="AB3437" s="122" t="s">
        <v>3158</v>
      </c>
      <c r="AC3437" s="122" t="s">
        <v>3158</v>
      </c>
      <c r="AD3437" s="122" t="s">
        <v>3158</v>
      </c>
      <c r="AE3437" s="122" t="s">
        <v>3158</v>
      </c>
    </row>
    <row r="3438" spans="1:31" ht="13">
      <c r="A3438" s="122">
        <v>6293</v>
      </c>
      <c r="B3438" s="122" t="s">
        <v>24353</v>
      </c>
      <c r="C3438" s="122" t="s">
        <v>24354</v>
      </c>
      <c r="D3438" s="122" t="s">
        <v>3146</v>
      </c>
      <c r="E3438" s="122">
        <v>2019</v>
      </c>
      <c r="F3438" s="122" t="s">
        <v>3401</v>
      </c>
      <c r="G3438" s="122" t="s">
        <v>21961</v>
      </c>
      <c r="H3438" s="122" t="s">
        <v>24355</v>
      </c>
      <c r="I3438" s="122" t="s">
        <v>3385</v>
      </c>
      <c r="J3438" s="122" t="s">
        <v>24356</v>
      </c>
      <c r="K3438" s="122" t="s">
        <v>24357</v>
      </c>
      <c r="L3438" s="124" t="s">
        <v>24358</v>
      </c>
      <c r="M3438" s="122" t="s">
        <v>3154</v>
      </c>
      <c r="N3438" s="122">
        <v>545</v>
      </c>
      <c r="O3438" s="124" t="s">
        <v>24359</v>
      </c>
      <c r="P3438" s="124" t="s">
        <v>24360</v>
      </c>
      <c r="Q3438" s="124" t="s">
        <v>24361</v>
      </c>
      <c r="R3438" s="125">
        <v>44119.383113425924</v>
      </c>
      <c r="S3438" s="125">
        <v>44119.383113425924</v>
      </c>
      <c r="T3438" s="122">
        <v>72</v>
      </c>
      <c r="U3438" s="122" t="s">
        <v>21778</v>
      </c>
      <c r="V3438" s="122" t="s">
        <v>3173</v>
      </c>
      <c r="W3438" s="122" t="s">
        <v>3204</v>
      </c>
      <c r="X3438" s="122" t="s">
        <v>3204</v>
      </c>
      <c r="Y3438" s="122" t="s">
        <v>3158</v>
      </c>
      <c r="Z3438" s="122">
        <v>0</v>
      </c>
      <c r="AA3438" s="122" t="s">
        <v>3158</v>
      </c>
      <c r="AB3438" s="122" t="s">
        <v>3158</v>
      </c>
      <c r="AC3438" s="122" t="s">
        <v>3158</v>
      </c>
      <c r="AD3438" s="122" t="s">
        <v>3158</v>
      </c>
      <c r="AE3438" s="122" t="s">
        <v>3158</v>
      </c>
    </row>
    <row r="3439" spans="1:31" ht="13">
      <c r="A3439" s="122">
        <v>6294</v>
      </c>
      <c r="B3439" s="122" t="s">
        <v>24362</v>
      </c>
      <c r="C3439" s="122" t="s">
        <v>24363</v>
      </c>
      <c r="D3439" s="122" t="s">
        <v>3204</v>
      </c>
      <c r="E3439" s="122">
        <v>2020</v>
      </c>
      <c r="F3439" s="122" t="s">
        <v>3462</v>
      </c>
      <c r="G3439" s="122" t="s">
        <v>3471</v>
      </c>
      <c r="H3439" s="122" t="s">
        <v>3217</v>
      </c>
      <c r="I3439" s="122" t="s">
        <v>4340</v>
      </c>
      <c r="J3439" s="122" t="s">
        <v>24364</v>
      </c>
      <c r="K3439" s="122" t="s">
        <v>24365</v>
      </c>
      <c r="L3439" s="124" t="s">
        <v>24366</v>
      </c>
      <c r="M3439" s="122" t="s">
        <v>3154</v>
      </c>
      <c r="N3439" s="122">
        <v>1494</v>
      </c>
      <c r="O3439" s="122" t="s">
        <v>3158</v>
      </c>
      <c r="P3439" s="122" t="s">
        <v>3158</v>
      </c>
      <c r="Q3439" s="122" t="s">
        <v>3158</v>
      </c>
      <c r="R3439" s="125">
        <v>44120.306655092594</v>
      </c>
      <c r="S3439" s="125">
        <v>44120.306655092594</v>
      </c>
      <c r="T3439" s="122">
        <v>60</v>
      </c>
      <c r="U3439" s="122" t="s">
        <v>21808</v>
      </c>
      <c r="V3439" s="122" t="s">
        <v>4903</v>
      </c>
      <c r="W3439" s="122" t="s">
        <v>3204</v>
      </c>
      <c r="X3439" s="122" t="s">
        <v>12021</v>
      </c>
      <c r="Y3439" s="122" t="s">
        <v>3158</v>
      </c>
      <c r="Z3439" s="122">
        <v>0</v>
      </c>
      <c r="AA3439" s="122" t="s">
        <v>3158</v>
      </c>
      <c r="AB3439" s="122" t="s">
        <v>3158</v>
      </c>
      <c r="AC3439" s="122" t="s">
        <v>3158</v>
      </c>
      <c r="AD3439" s="122" t="s">
        <v>3158</v>
      </c>
      <c r="AE3439" s="122" t="s">
        <v>3158</v>
      </c>
    </row>
    <row r="3440" spans="1:31" ht="13">
      <c r="A3440" s="122">
        <v>6295</v>
      </c>
      <c r="B3440" s="122" t="s">
        <v>24367</v>
      </c>
      <c r="C3440" s="122" t="s">
        <v>24368</v>
      </c>
      <c r="D3440" s="122" t="s">
        <v>3204</v>
      </c>
      <c r="E3440" s="122">
        <v>2017</v>
      </c>
      <c r="F3440" s="122" t="s">
        <v>3287</v>
      </c>
      <c r="G3440" s="122" t="s">
        <v>5472</v>
      </c>
      <c r="H3440" s="122" t="s">
        <v>3977</v>
      </c>
      <c r="I3440" s="122" t="s">
        <v>4340</v>
      </c>
      <c r="J3440" s="122" t="s">
        <v>24369</v>
      </c>
      <c r="K3440" s="122" t="s">
        <v>24370</v>
      </c>
      <c r="L3440" s="124" t="s">
        <v>24371</v>
      </c>
      <c r="M3440" s="122" t="s">
        <v>3154</v>
      </c>
      <c r="N3440" s="122">
        <v>1645</v>
      </c>
      <c r="O3440" s="124" t="s">
        <v>24372</v>
      </c>
      <c r="P3440" s="124" t="s">
        <v>24373</v>
      </c>
      <c r="Q3440" s="124" t="s">
        <v>24374</v>
      </c>
      <c r="R3440" s="125">
        <v>44120.475300925929</v>
      </c>
      <c r="S3440" s="125">
        <v>44120.475300925929</v>
      </c>
      <c r="T3440" s="122">
        <v>72</v>
      </c>
      <c r="U3440" s="122" t="s">
        <v>21778</v>
      </c>
      <c r="V3440" s="122" t="s">
        <v>3977</v>
      </c>
      <c r="W3440" s="122" t="s">
        <v>3204</v>
      </c>
      <c r="X3440" s="122" t="s">
        <v>3204</v>
      </c>
      <c r="Y3440" s="122" t="s">
        <v>3158</v>
      </c>
      <c r="Z3440" s="122">
        <v>0</v>
      </c>
      <c r="AA3440" s="122" t="s">
        <v>3158</v>
      </c>
      <c r="AB3440" s="122" t="s">
        <v>3158</v>
      </c>
      <c r="AC3440" s="122" t="s">
        <v>3158</v>
      </c>
      <c r="AD3440" s="122" t="s">
        <v>3158</v>
      </c>
      <c r="AE3440" s="122" t="s">
        <v>3158</v>
      </c>
    </row>
    <row r="3441" spans="1:31" ht="13">
      <c r="A3441" s="122">
        <v>6296</v>
      </c>
      <c r="B3441" s="122" t="s">
        <v>24375</v>
      </c>
      <c r="C3441" s="122" t="s">
        <v>24376</v>
      </c>
      <c r="D3441" s="122" t="s">
        <v>3204</v>
      </c>
      <c r="E3441" s="122">
        <v>2018</v>
      </c>
      <c r="F3441" s="122" t="s">
        <v>3462</v>
      </c>
      <c r="G3441" s="122" t="s">
        <v>24377</v>
      </c>
      <c r="H3441" s="122" t="s">
        <v>101</v>
      </c>
      <c r="I3441" s="122" t="s">
        <v>3385</v>
      </c>
      <c r="J3441" s="122" t="s">
        <v>24378</v>
      </c>
      <c r="K3441" s="122" t="s">
        <v>24379</v>
      </c>
      <c r="L3441" s="124" t="s">
        <v>24380</v>
      </c>
      <c r="M3441" s="122" t="s">
        <v>3154</v>
      </c>
      <c r="N3441" s="122">
        <v>1651</v>
      </c>
      <c r="O3441" s="124" t="s">
        <v>24381</v>
      </c>
      <c r="P3441" s="124" t="s">
        <v>24382</v>
      </c>
      <c r="Q3441" s="124" t="s">
        <v>24383</v>
      </c>
      <c r="R3441" s="125">
        <v>44123.888287037036</v>
      </c>
      <c r="S3441" s="125">
        <v>44123.888287037036</v>
      </c>
      <c r="T3441" s="122">
        <v>72</v>
      </c>
      <c r="U3441" s="122" t="s">
        <v>21778</v>
      </c>
      <c r="V3441" s="122" t="s">
        <v>101</v>
      </c>
      <c r="W3441" s="122" t="s">
        <v>3204</v>
      </c>
      <c r="X3441" s="122" t="s">
        <v>24384</v>
      </c>
      <c r="Y3441" s="122" t="s">
        <v>3158</v>
      </c>
      <c r="Z3441" s="122">
        <v>0</v>
      </c>
      <c r="AA3441" s="122" t="s">
        <v>3158</v>
      </c>
      <c r="AB3441" s="122" t="s">
        <v>3158</v>
      </c>
      <c r="AC3441" s="122" t="s">
        <v>3158</v>
      </c>
      <c r="AD3441" s="122" t="s">
        <v>3158</v>
      </c>
      <c r="AE3441" s="122" t="s">
        <v>3158</v>
      </c>
    </row>
    <row r="3442" spans="1:31" ht="13">
      <c r="A3442" s="122">
        <v>6297</v>
      </c>
      <c r="B3442" s="122" t="s">
        <v>24385</v>
      </c>
      <c r="C3442" s="122" t="s">
        <v>24386</v>
      </c>
      <c r="D3442" s="122" t="s">
        <v>3204</v>
      </c>
      <c r="E3442" s="122">
        <v>2007</v>
      </c>
      <c r="F3442" s="122" t="s">
        <v>3862</v>
      </c>
      <c r="G3442" s="122" t="s">
        <v>24387</v>
      </c>
      <c r="H3442" s="122" t="s">
        <v>3173</v>
      </c>
      <c r="I3442" s="122" t="s">
        <v>4340</v>
      </c>
      <c r="J3442" s="122" t="s">
        <v>24388</v>
      </c>
      <c r="K3442" s="122" t="s">
        <v>24389</v>
      </c>
      <c r="L3442" s="124" t="s">
        <v>24390</v>
      </c>
      <c r="M3442" s="122" t="s">
        <v>3154</v>
      </c>
      <c r="N3442" s="122">
        <v>1655</v>
      </c>
      <c r="O3442" s="124" t="s">
        <v>24391</v>
      </c>
      <c r="P3442" s="124" t="s">
        <v>24392</v>
      </c>
      <c r="Q3442" s="124" t="s">
        <v>24393</v>
      </c>
      <c r="R3442" s="125">
        <v>44126.487962962965</v>
      </c>
      <c r="S3442" s="125">
        <v>44126.487962962965</v>
      </c>
      <c r="T3442" s="122">
        <v>72</v>
      </c>
      <c r="U3442" s="122" t="s">
        <v>21778</v>
      </c>
      <c r="V3442" s="122" t="s">
        <v>22447</v>
      </c>
      <c r="W3442" s="122" t="s">
        <v>3204</v>
      </c>
      <c r="X3442" s="122" t="s">
        <v>21860</v>
      </c>
      <c r="Y3442" s="122" t="s">
        <v>3158</v>
      </c>
      <c r="Z3442" s="122">
        <v>0</v>
      </c>
      <c r="AA3442" s="122" t="s">
        <v>3158</v>
      </c>
      <c r="AB3442" s="122" t="s">
        <v>3158</v>
      </c>
      <c r="AC3442" s="122" t="s">
        <v>3158</v>
      </c>
      <c r="AD3442" s="122" t="s">
        <v>3158</v>
      </c>
      <c r="AE3442" s="122" t="s">
        <v>3158</v>
      </c>
    </row>
    <row r="3443" spans="1:31" ht="13">
      <c r="A3443" s="122">
        <v>6298</v>
      </c>
      <c r="B3443" s="122" t="s">
        <v>24394</v>
      </c>
      <c r="C3443" s="122" t="s">
        <v>24395</v>
      </c>
      <c r="D3443" s="122" t="s">
        <v>3204</v>
      </c>
      <c r="E3443" s="122">
        <v>2019</v>
      </c>
      <c r="F3443" s="122" t="s">
        <v>3255</v>
      </c>
      <c r="G3443" s="122" t="s">
        <v>4263</v>
      </c>
      <c r="H3443" s="122" t="s">
        <v>23764</v>
      </c>
      <c r="I3443" s="122" t="s">
        <v>4340</v>
      </c>
      <c r="J3443" s="122" t="s">
        <v>24396</v>
      </c>
      <c r="K3443" s="122" t="s">
        <v>24397</v>
      </c>
      <c r="L3443" s="124" t="s">
        <v>24398</v>
      </c>
      <c r="M3443" s="122" t="s">
        <v>3154</v>
      </c>
      <c r="N3443" s="122">
        <v>545</v>
      </c>
      <c r="O3443" s="124" t="s">
        <v>24399</v>
      </c>
      <c r="P3443" s="124" t="s">
        <v>24400</v>
      </c>
      <c r="Q3443" s="124" t="s">
        <v>24401</v>
      </c>
      <c r="R3443" s="125">
        <v>44129.853715277779</v>
      </c>
      <c r="S3443" s="125">
        <v>44129.853715277779</v>
      </c>
      <c r="T3443" s="122">
        <v>72</v>
      </c>
      <c r="U3443" s="122" t="s">
        <v>21778</v>
      </c>
      <c r="V3443" s="122" t="s">
        <v>3203</v>
      </c>
      <c r="W3443" s="122" t="s">
        <v>3204</v>
      </c>
      <c r="X3443" s="122" t="s">
        <v>3204</v>
      </c>
      <c r="Y3443" s="122" t="s">
        <v>3158</v>
      </c>
      <c r="Z3443" s="122">
        <v>0</v>
      </c>
      <c r="AA3443" s="122" t="s">
        <v>3158</v>
      </c>
      <c r="AB3443" s="122" t="s">
        <v>3158</v>
      </c>
      <c r="AC3443" s="122" t="s">
        <v>3158</v>
      </c>
      <c r="AD3443" s="122" t="s">
        <v>3158</v>
      </c>
      <c r="AE3443" s="122" t="s">
        <v>3158</v>
      </c>
    </row>
    <row r="3444" spans="1:31" ht="13">
      <c r="A3444" s="122">
        <v>6299</v>
      </c>
      <c r="B3444" s="122" t="s">
        <v>24402</v>
      </c>
      <c r="C3444" s="122" t="s">
        <v>24403</v>
      </c>
      <c r="D3444" s="122" t="s">
        <v>3204</v>
      </c>
      <c r="E3444" s="122">
        <v>2020</v>
      </c>
      <c r="F3444" s="122" t="s">
        <v>3862</v>
      </c>
      <c r="G3444" s="122" t="s">
        <v>21742</v>
      </c>
      <c r="H3444" s="122" t="s">
        <v>101</v>
      </c>
      <c r="I3444" s="122" t="s">
        <v>3385</v>
      </c>
      <c r="J3444" s="122" t="s">
        <v>24404</v>
      </c>
      <c r="K3444" s="122" t="s">
        <v>24405</v>
      </c>
      <c r="L3444" s="124" t="s">
        <v>24406</v>
      </c>
      <c r="M3444" s="122" t="s">
        <v>3154</v>
      </c>
      <c r="N3444" s="122">
        <v>1667</v>
      </c>
      <c r="O3444" s="122" t="s">
        <v>3158</v>
      </c>
      <c r="P3444" s="124" t="s">
        <v>24407</v>
      </c>
      <c r="Q3444" s="124" t="s">
        <v>24408</v>
      </c>
      <c r="R3444" s="125">
        <v>44131.537303240744</v>
      </c>
      <c r="S3444" s="125">
        <v>44131.537303240744</v>
      </c>
      <c r="T3444" s="122">
        <v>68</v>
      </c>
      <c r="U3444" s="122" t="s">
        <v>21730</v>
      </c>
      <c r="V3444" s="122" t="s">
        <v>101</v>
      </c>
      <c r="W3444" s="122" t="s">
        <v>3204</v>
      </c>
      <c r="X3444" s="122" t="s">
        <v>21860</v>
      </c>
      <c r="Y3444" s="122" t="s">
        <v>3158</v>
      </c>
      <c r="Z3444" s="122">
        <v>0</v>
      </c>
      <c r="AA3444" s="122" t="s">
        <v>3158</v>
      </c>
      <c r="AB3444" s="122" t="s">
        <v>3158</v>
      </c>
      <c r="AC3444" s="122" t="s">
        <v>3158</v>
      </c>
      <c r="AD3444" s="122" t="s">
        <v>3158</v>
      </c>
      <c r="AE3444" s="122" t="s">
        <v>3158</v>
      </c>
    </row>
    <row r="3445" spans="1:31" ht="13">
      <c r="A3445" s="122">
        <v>6300</v>
      </c>
      <c r="B3445" s="122" t="s">
        <v>24409</v>
      </c>
      <c r="C3445" s="122" t="s">
        <v>24410</v>
      </c>
      <c r="D3445" s="122" t="s">
        <v>3204</v>
      </c>
      <c r="E3445" s="122">
        <v>2017</v>
      </c>
      <c r="F3445" s="122" t="s">
        <v>3401</v>
      </c>
      <c r="G3445" s="122" t="s">
        <v>3471</v>
      </c>
      <c r="H3445" s="122" t="s">
        <v>3217</v>
      </c>
      <c r="I3445" s="122" t="s">
        <v>3385</v>
      </c>
      <c r="J3445" s="122" t="s">
        <v>24411</v>
      </c>
      <c r="K3445" s="122" t="s">
        <v>24412</v>
      </c>
      <c r="L3445" s="124" t="s">
        <v>24413</v>
      </c>
      <c r="M3445" s="122" t="s">
        <v>3154</v>
      </c>
      <c r="N3445" s="122">
        <v>545</v>
      </c>
      <c r="O3445" s="122" t="s">
        <v>3158</v>
      </c>
      <c r="P3445" s="124" t="s">
        <v>24414</v>
      </c>
      <c r="Q3445" s="124" t="s">
        <v>24415</v>
      </c>
      <c r="R3445" s="125">
        <v>44134.485995370371</v>
      </c>
      <c r="S3445" s="125">
        <v>44134.485995370371</v>
      </c>
      <c r="T3445" s="122">
        <v>68</v>
      </c>
      <c r="U3445" s="122" t="s">
        <v>21730</v>
      </c>
      <c r="V3445" s="122" t="s">
        <v>3217</v>
      </c>
      <c r="W3445" s="122" t="s">
        <v>3204</v>
      </c>
      <c r="X3445" s="122" t="s">
        <v>3204</v>
      </c>
      <c r="Y3445" s="122" t="s">
        <v>3158</v>
      </c>
      <c r="Z3445" s="122">
        <v>0</v>
      </c>
      <c r="AA3445" s="122" t="s">
        <v>3158</v>
      </c>
      <c r="AB3445" s="122" t="s">
        <v>3158</v>
      </c>
      <c r="AC3445" s="122" t="s">
        <v>3158</v>
      </c>
      <c r="AD3445" s="122" t="s">
        <v>3158</v>
      </c>
      <c r="AE3445" s="122" t="s">
        <v>3158</v>
      </c>
    </row>
    <row r="3446" spans="1:31" ht="13">
      <c r="A3446" s="122">
        <v>6301</v>
      </c>
      <c r="B3446" s="122" t="s">
        <v>24416</v>
      </c>
      <c r="C3446" s="122" t="s">
        <v>24417</v>
      </c>
      <c r="D3446" s="122" t="s">
        <v>3204</v>
      </c>
      <c r="E3446" s="122">
        <v>2018</v>
      </c>
      <c r="F3446" s="122" t="s">
        <v>3193</v>
      </c>
      <c r="G3446" s="122" t="s">
        <v>21742</v>
      </c>
      <c r="H3446" s="122" t="s">
        <v>101</v>
      </c>
      <c r="I3446" s="122" t="s">
        <v>4340</v>
      </c>
      <c r="J3446" s="122" t="s">
        <v>24418</v>
      </c>
      <c r="K3446" s="122" t="s">
        <v>24419</v>
      </c>
      <c r="L3446" s="124" t="s">
        <v>24420</v>
      </c>
      <c r="M3446" s="122" t="s">
        <v>3154</v>
      </c>
      <c r="N3446" s="122">
        <v>545</v>
      </c>
      <c r="O3446" s="122" t="s">
        <v>3158</v>
      </c>
      <c r="P3446" s="122" t="s">
        <v>3158</v>
      </c>
      <c r="Q3446" s="124" t="s">
        <v>24421</v>
      </c>
      <c r="R3446" s="125">
        <v>44134.490127314813</v>
      </c>
      <c r="S3446" s="125">
        <v>44134.490127314813</v>
      </c>
      <c r="T3446" s="122">
        <v>64</v>
      </c>
      <c r="U3446" s="122" t="s">
        <v>15420</v>
      </c>
      <c r="V3446" s="122" t="s">
        <v>101</v>
      </c>
      <c r="W3446" s="122" t="s">
        <v>3204</v>
      </c>
      <c r="X3446" s="122" t="s">
        <v>3204</v>
      </c>
      <c r="Y3446" s="122" t="s">
        <v>3158</v>
      </c>
      <c r="Z3446" s="122">
        <v>0</v>
      </c>
      <c r="AA3446" s="122" t="s">
        <v>3158</v>
      </c>
      <c r="AB3446" s="122" t="s">
        <v>3158</v>
      </c>
      <c r="AC3446" s="122" t="s">
        <v>3158</v>
      </c>
      <c r="AD3446" s="122" t="s">
        <v>3158</v>
      </c>
      <c r="AE3446" s="122" t="s">
        <v>3158</v>
      </c>
    </row>
    <row r="3447" spans="1:31" ht="13">
      <c r="A3447" s="122">
        <v>6302</v>
      </c>
      <c r="B3447" s="122" t="s">
        <v>24422</v>
      </c>
      <c r="C3447" s="122" t="s">
        <v>24423</v>
      </c>
      <c r="D3447" s="122" t="s">
        <v>3204</v>
      </c>
      <c r="E3447" s="122">
        <v>2017</v>
      </c>
      <c r="F3447" s="122" t="s">
        <v>3401</v>
      </c>
      <c r="G3447" s="122" t="s">
        <v>21742</v>
      </c>
      <c r="H3447" s="122" t="s">
        <v>101</v>
      </c>
      <c r="I3447" s="122" t="s">
        <v>3385</v>
      </c>
      <c r="J3447" s="122" t="s">
        <v>24424</v>
      </c>
      <c r="K3447" s="122" t="s">
        <v>24425</v>
      </c>
      <c r="L3447" s="124" t="s">
        <v>24426</v>
      </c>
      <c r="M3447" s="122" t="s">
        <v>3154</v>
      </c>
      <c r="N3447" s="122">
        <v>545</v>
      </c>
      <c r="O3447" s="124" t="s">
        <v>24427</v>
      </c>
      <c r="P3447" s="122" t="s">
        <v>3158</v>
      </c>
      <c r="Q3447" s="124" t="s">
        <v>24428</v>
      </c>
      <c r="R3447" s="125">
        <v>44134.493356481478</v>
      </c>
      <c r="S3447" s="125">
        <v>44134.493356481478</v>
      </c>
      <c r="T3447" s="122">
        <v>68</v>
      </c>
      <c r="U3447" s="122" t="s">
        <v>21740</v>
      </c>
      <c r="V3447" s="122" t="s">
        <v>101</v>
      </c>
      <c r="W3447" s="122" t="s">
        <v>3204</v>
      </c>
      <c r="X3447" s="122" t="s">
        <v>3204</v>
      </c>
      <c r="Y3447" s="122" t="s">
        <v>3158</v>
      </c>
      <c r="Z3447" s="122">
        <v>0</v>
      </c>
      <c r="AA3447" s="122" t="s">
        <v>3158</v>
      </c>
      <c r="AB3447" s="122" t="s">
        <v>3158</v>
      </c>
      <c r="AC3447" s="122" t="s">
        <v>3158</v>
      </c>
      <c r="AD3447" s="122" t="s">
        <v>3158</v>
      </c>
      <c r="AE3447" s="122" t="s">
        <v>3158</v>
      </c>
    </row>
    <row r="3448" spans="1:31" ht="13">
      <c r="A3448" s="122">
        <v>6303</v>
      </c>
      <c r="B3448" s="122" t="s">
        <v>24429</v>
      </c>
      <c r="C3448" s="122" t="s">
        <v>24430</v>
      </c>
      <c r="D3448" s="122" t="s">
        <v>3204</v>
      </c>
      <c r="E3448" s="122">
        <v>2017</v>
      </c>
      <c r="F3448" s="122" t="s">
        <v>3255</v>
      </c>
      <c r="G3448" s="122" t="s">
        <v>22070</v>
      </c>
      <c r="H3448" s="122" t="s">
        <v>24431</v>
      </c>
      <c r="I3448" s="122" t="s">
        <v>3385</v>
      </c>
      <c r="J3448" s="122" t="s">
        <v>24432</v>
      </c>
      <c r="K3448" s="122" t="s">
        <v>24433</v>
      </c>
      <c r="L3448" s="124" t="s">
        <v>24434</v>
      </c>
      <c r="M3448" s="122" t="s">
        <v>3154</v>
      </c>
      <c r="N3448" s="122">
        <v>545</v>
      </c>
      <c r="O3448" s="124" t="s">
        <v>24435</v>
      </c>
      <c r="P3448" s="122" t="s">
        <v>3158</v>
      </c>
      <c r="Q3448" s="124" t="s">
        <v>24436</v>
      </c>
      <c r="R3448" s="125">
        <v>44134.49622685185</v>
      </c>
      <c r="S3448" s="125">
        <v>44134.49622685185</v>
      </c>
      <c r="T3448" s="122">
        <v>68</v>
      </c>
      <c r="U3448" s="122" t="s">
        <v>21740</v>
      </c>
      <c r="V3448" s="122" t="s">
        <v>7070</v>
      </c>
      <c r="W3448" s="122" t="s">
        <v>3204</v>
      </c>
      <c r="X3448" s="122" t="s">
        <v>3204</v>
      </c>
      <c r="Y3448" s="122" t="s">
        <v>3158</v>
      </c>
      <c r="Z3448" s="122">
        <v>0</v>
      </c>
      <c r="AA3448" s="122" t="s">
        <v>3158</v>
      </c>
      <c r="AB3448" s="122" t="s">
        <v>3158</v>
      </c>
      <c r="AC3448" s="122" t="s">
        <v>3158</v>
      </c>
      <c r="AD3448" s="122" t="s">
        <v>3158</v>
      </c>
      <c r="AE3448" s="122" t="s">
        <v>3158</v>
      </c>
    </row>
    <row r="3449" spans="1:31" ht="13">
      <c r="A3449" s="122">
        <v>6304</v>
      </c>
      <c r="B3449" s="122" t="s">
        <v>24437</v>
      </c>
      <c r="C3449" s="122" t="s">
        <v>24438</v>
      </c>
      <c r="D3449" s="122" t="s">
        <v>3204</v>
      </c>
      <c r="E3449" s="122">
        <v>2010</v>
      </c>
      <c r="F3449" s="122" t="s">
        <v>3193</v>
      </c>
      <c r="G3449" s="122" t="s">
        <v>22659</v>
      </c>
      <c r="H3449" s="122" t="s">
        <v>3195</v>
      </c>
      <c r="I3449" s="122" t="s">
        <v>3272</v>
      </c>
      <c r="J3449" s="122" t="s">
        <v>24439</v>
      </c>
      <c r="K3449" s="122" t="s">
        <v>24440</v>
      </c>
      <c r="L3449" s="124" t="s">
        <v>24441</v>
      </c>
      <c r="M3449" s="122" t="s">
        <v>3154</v>
      </c>
      <c r="N3449" s="122">
        <v>545</v>
      </c>
      <c r="O3449" s="124" t="s">
        <v>24442</v>
      </c>
      <c r="P3449" s="124" t="s">
        <v>24443</v>
      </c>
      <c r="Q3449" s="124" t="s">
        <v>24444</v>
      </c>
      <c r="R3449" s="125">
        <v>44134.500393518516</v>
      </c>
      <c r="S3449" s="125">
        <v>44134.500393518516</v>
      </c>
      <c r="T3449" s="122">
        <v>72</v>
      </c>
      <c r="U3449" s="122" t="s">
        <v>21778</v>
      </c>
      <c r="V3449" s="122" t="s">
        <v>3203</v>
      </c>
      <c r="W3449" s="122" t="s">
        <v>3204</v>
      </c>
      <c r="X3449" s="122" t="s">
        <v>3204</v>
      </c>
      <c r="Y3449" s="122" t="s">
        <v>3158</v>
      </c>
      <c r="Z3449" s="122">
        <v>0</v>
      </c>
      <c r="AA3449" s="122" t="s">
        <v>3158</v>
      </c>
      <c r="AB3449" s="122" t="s">
        <v>3158</v>
      </c>
      <c r="AC3449" s="122" t="s">
        <v>3158</v>
      </c>
      <c r="AD3449" s="122" t="s">
        <v>3158</v>
      </c>
      <c r="AE3449" s="122" t="s">
        <v>3158</v>
      </c>
    </row>
    <row r="3450" spans="1:31" ht="13">
      <c r="A3450" s="122">
        <v>6305</v>
      </c>
      <c r="B3450" s="122" t="s">
        <v>24445</v>
      </c>
      <c r="C3450" s="122" t="s">
        <v>24446</v>
      </c>
      <c r="D3450" s="122" t="s">
        <v>3204</v>
      </c>
      <c r="E3450" s="122">
        <v>2017</v>
      </c>
      <c r="F3450" s="122" t="s">
        <v>3862</v>
      </c>
      <c r="G3450" s="122" t="s">
        <v>3791</v>
      </c>
      <c r="H3450" s="122" t="s">
        <v>3173</v>
      </c>
      <c r="I3450" s="122" t="s">
        <v>3385</v>
      </c>
      <c r="J3450" s="122" t="s">
        <v>24447</v>
      </c>
      <c r="K3450" s="122" t="s">
        <v>24448</v>
      </c>
      <c r="L3450" s="124" t="s">
        <v>24449</v>
      </c>
      <c r="M3450" s="122" t="s">
        <v>3154</v>
      </c>
      <c r="N3450" s="122">
        <v>545</v>
      </c>
      <c r="O3450" s="124" t="s">
        <v>24450</v>
      </c>
      <c r="P3450" s="122" t="s">
        <v>3158</v>
      </c>
      <c r="Q3450" s="124" t="s">
        <v>24451</v>
      </c>
      <c r="R3450" s="125">
        <v>44134.503784722219</v>
      </c>
      <c r="S3450" s="125">
        <v>44134.503784722219</v>
      </c>
      <c r="T3450" s="122">
        <v>68</v>
      </c>
      <c r="U3450" s="122" t="s">
        <v>21740</v>
      </c>
      <c r="V3450" s="122" t="s">
        <v>3173</v>
      </c>
      <c r="W3450" s="122" t="s">
        <v>3204</v>
      </c>
      <c r="X3450" s="122" t="s">
        <v>3204</v>
      </c>
      <c r="Y3450" s="122" t="s">
        <v>3158</v>
      </c>
      <c r="Z3450" s="122">
        <v>0</v>
      </c>
      <c r="AA3450" s="122" t="s">
        <v>3158</v>
      </c>
      <c r="AB3450" s="122" t="s">
        <v>3158</v>
      </c>
      <c r="AC3450" s="122" t="s">
        <v>3158</v>
      </c>
      <c r="AD3450" s="122" t="s">
        <v>3158</v>
      </c>
      <c r="AE3450" s="122" t="s">
        <v>3158</v>
      </c>
    </row>
    <row r="3451" spans="1:31" ht="13">
      <c r="A3451" s="122">
        <v>6306</v>
      </c>
      <c r="B3451" s="122" t="s">
        <v>24452</v>
      </c>
      <c r="C3451" s="122" t="s">
        <v>24453</v>
      </c>
      <c r="D3451" s="122" t="s">
        <v>3204</v>
      </c>
      <c r="E3451" s="122">
        <v>2015</v>
      </c>
      <c r="F3451" s="122" t="s">
        <v>3462</v>
      </c>
      <c r="G3451" s="122" t="s">
        <v>24454</v>
      </c>
      <c r="H3451" s="122" t="s">
        <v>24455</v>
      </c>
      <c r="I3451" s="122" t="s">
        <v>3196</v>
      </c>
      <c r="J3451" s="122" t="s">
        <v>24456</v>
      </c>
      <c r="K3451" s="122" t="s">
        <v>24457</v>
      </c>
      <c r="L3451" s="124" t="s">
        <v>24458</v>
      </c>
      <c r="M3451" s="122" t="s">
        <v>3154</v>
      </c>
      <c r="N3451" s="122">
        <v>1264</v>
      </c>
      <c r="O3451" s="124" t="s">
        <v>24459</v>
      </c>
      <c r="P3451" s="124" t="s">
        <v>24460</v>
      </c>
      <c r="Q3451" s="124" t="s">
        <v>24461</v>
      </c>
      <c r="R3451" s="125">
        <v>44144.633217592593</v>
      </c>
      <c r="S3451" s="125">
        <v>44144.633217592593</v>
      </c>
      <c r="T3451" s="122">
        <v>72</v>
      </c>
      <c r="U3451" s="122" t="s">
        <v>21778</v>
      </c>
      <c r="V3451" s="122" t="s">
        <v>3977</v>
      </c>
      <c r="W3451" s="122" t="s">
        <v>3204</v>
      </c>
      <c r="X3451" s="122" t="s">
        <v>24462</v>
      </c>
      <c r="Y3451" s="122" t="s">
        <v>3158</v>
      </c>
      <c r="Z3451" s="122">
        <v>0</v>
      </c>
      <c r="AA3451" s="122" t="s">
        <v>3158</v>
      </c>
      <c r="AB3451" s="122" t="s">
        <v>3158</v>
      </c>
      <c r="AC3451" s="122" t="s">
        <v>3158</v>
      </c>
      <c r="AD3451" s="122" t="s">
        <v>3158</v>
      </c>
      <c r="AE3451" s="122" t="s">
        <v>3158</v>
      </c>
    </row>
    <row r="3452" spans="1:31" ht="13">
      <c r="A3452" s="122">
        <v>6307</v>
      </c>
      <c r="B3452" s="122" t="s">
        <v>24463</v>
      </c>
      <c r="C3452" s="122" t="s">
        <v>24464</v>
      </c>
      <c r="D3452" s="122" t="s">
        <v>3204</v>
      </c>
      <c r="E3452" s="122">
        <v>2020</v>
      </c>
      <c r="F3452" s="122" t="s">
        <v>3225</v>
      </c>
      <c r="G3452" s="122" t="s">
        <v>3712</v>
      </c>
      <c r="H3452" s="122" t="s">
        <v>24465</v>
      </c>
      <c r="I3452" s="122" t="s">
        <v>3385</v>
      </c>
      <c r="J3452" s="122" t="s">
        <v>24466</v>
      </c>
      <c r="K3452" s="122" t="s">
        <v>24467</v>
      </c>
      <c r="L3452" s="124" t="s">
        <v>24468</v>
      </c>
      <c r="M3452" s="122" t="s">
        <v>3154</v>
      </c>
      <c r="N3452" s="122">
        <v>545</v>
      </c>
      <c r="O3452" s="124" t="s">
        <v>24469</v>
      </c>
      <c r="P3452" s="124" t="s">
        <v>24470</v>
      </c>
      <c r="Q3452" s="124" t="s">
        <v>24471</v>
      </c>
      <c r="R3452" s="125">
        <v>44145.491527777776</v>
      </c>
      <c r="S3452" s="125">
        <v>44145.491527777776</v>
      </c>
      <c r="T3452" s="122">
        <v>72</v>
      </c>
      <c r="U3452" s="122" t="s">
        <v>21778</v>
      </c>
      <c r="V3452" s="122" t="s">
        <v>3195</v>
      </c>
      <c r="W3452" s="122" t="s">
        <v>3204</v>
      </c>
      <c r="X3452" s="122" t="s">
        <v>3204</v>
      </c>
      <c r="Y3452" s="122" t="s">
        <v>3158</v>
      </c>
      <c r="Z3452" s="122">
        <v>0</v>
      </c>
      <c r="AA3452" s="122" t="s">
        <v>3158</v>
      </c>
      <c r="AB3452" s="122" t="s">
        <v>3158</v>
      </c>
      <c r="AC3452" s="122" t="s">
        <v>3158</v>
      </c>
      <c r="AD3452" s="122" t="s">
        <v>3158</v>
      </c>
      <c r="AE3452" s="122" t="s">
        <v>3158</v>
      </c>
    </row>
    <row r="3453" spans="1:31" ht="13">
      <c r="A3453" s="122">
        <v>6308</v>
      </c>
      <c r="B3453" s="122" t="s">
        <v>24472</v>
      </c>
      <c r="C3453" s="122" t="s">
        <v>24473</v>
      </c>
      <c r="D3453" s="122" t="s">
        <v>3204</v>
      </c>
      <c r="E3453" s="122">
        <v>2020</v>
      </c>
      <c r="F3453" s="122" t="s">
        <v>3225</v>
      </c>
      <c r="G3453" s="122" t="s">
        <v>3471</v>
      </c>
      <c r="H3453" s="122" t="s">
        <v>3217</v>
      </c>
      <c r="I3453" s="122" t="s">
        <v>4340</v>
      </c>
      <c r="J3453" s="122" t="s">
        <v>24474</v>
      </c>
      <c r="K3453" s="122" t="s">
        <v>24475</v>
      </c>
      <c r="L3453" s="124" t="s">
        <v>24476</v>
      </c>
      <c r="M3453" s="122" t="s">
        <v>3154</v>
      </c>
      <c r="N3453" s="122">
        <v>545</v>
      </c>
      <c r="O3453" s="122" t="s">
        <v>3158</v>
      </c>
      <c r="P3453" s="124" t="s">
        <v>24477</v>
      </c>
      <c r="Q3453" s="122" t="s">
        <v>3158</v>
      </c>
      <c r="R3453" s="125">
        <v>44145.496180555558</v>
      </c>
      <c r="S3453" s="125">
        <v>44145.496180555558</v>
      </c>
      <c r="T3453" s="122">
        <v>64</v>
      </c>
      <c r="U3453" s="122" t="s">
        <v>22097</v>
      </c>
      <c r="V3453" s="122" t="s">
        <v>3217</v>
      </c>
      <c r="W3453" s="122" t="s">
        <v>3204</v>
      </c>
      <c r="X3453" s="122" t="s">
        <v>3204</v>
      </c>
      <c r="Y3453" s="122" t="s">
        <v>3158</v>
      </c>
      <c r="Z3453" s="122">
        <v>0</v>
      </c>
      <c r="AA3453" s="122" t="s">
        <v>3158</v>
      </c>
      <c r="AB3453" s="122" t="s">
        <v>3158</v>
      </c>
      <c r="AC3453" s="122" t="s">
        <v>3158</v>
      </c>
      <c r="AD3453" s="122" t="s">
        <v>3158</v>
      </c>
      <c r="AE3453" s="122" t="s">
        <v>3158</v>
      </c>
    </row>
    <row r="3454" spans="1:31" ht="13">
      <c r="A3454" s="122">
        <v>6309</v>
      </c>
      <c r="B3454" s="122" t="s">
        <v>24478</v>
      </c>
      <c r="C3454" s="122" t="s">
        <v>24479</v>
      </c>
      <c r="D3454" s="122" t="s">
        <v>3204</v>
      </c>
      <c r="E3454" s="122">
        <v>2018</v>
      </c>
      <c r="F3454" s="122" t="s">
        <v>3401</v>
      </c>
      <c r="G3454" s="122" t="s">
        <v>24480</v>
      </c>
      <c r="H3454" s="122" t="s">
        <v>101</v>
      </c>
      <c r="I3454" s="122" t="s">
        <v>3385</v>
      </c>
      <c r="J3454" s="122" t="s">
        <v>24481</v>
      </c>
      <c r="K3454" s="122" t="s">
        <v>24482</v>
      </c>
      <c r="L3454" s="124" t="s">
        <v>24483</v>
      </c>
      <c r="M3454" s="122" t="s">
        <v>3154</v>
      </c>
      <c r="N3454" s="122">
        <v>545</v>
      </c>
      <c r="O3454" s="124" t="s">
        <v>24484</v>
      </c>
      <c r="P3454" s="122" t="s">
        <v>3158</v>
      </c>
      <c r="Q3454" s="124" t="s">
        <v>24485</v>
      </c>
      <c r="R3454" s="125">
        <v>44145.504189814812</v>
      </c>
      <c r="S3454" s="125">
        <v>44145.504189814812</v>
      </c>
      <c r="T3454" s="122">
        <v>68</v>
      </c>
      <c r="U3454" s="122" t="s">
        <v>21740</v>
      </c>
      <c r="V3454" s="122" t="s">
        <v>101</v>
      </c>
      <c r="W3454" s="122" t="s">
        <v>3204</v>
      </c>
      <c r="X3454" s="122" t="s">
        <v>3204</v>
      </c>
      <c r="Y3454" s="122" t="s">
        <v>3158</v>
      </c>
      <c r="Z3454" s="122">
        <v>0</v>
      </c>
      <c r="AA3454" s="122" t="s">
        <v>3158</v>
      </c>
      <c r="AB3454" s="122" t="s">
        <v>3158</v>
      </c>
      <c r="AC3454" s="122" t="s">
        <v>3158</v>
      </c>
      <c r="AD3454" s="122" t="s">
        <v>3158</v>
      </c>
      <c r="AE3454" s="122" t="s">
        <v>3158</v>
      </c>
    </row>
    <row r="3455" spans="1:31" ht="13">
      <c r="A3455" s="122">
        <v>6310</v>
      </c>
      <c r="B3455" s="122" t="s">
        <v>24486</v>
      </c>
      <c r="C3455" s="122" t="s">
        <v>24487</v>
      </c>
      <c r="D3455" s="122" t="s">
        <v>3204</v>
      </c>
      <c r="E3455" s="122">
        <v>2016</v>
      </c>
      <c r="F3455" s="122" t="s">
        <v>3462</v>
      </c>
      <c r="G3455" s="122" t="s">
        <v>24488</v>
      </c>
      <c r="H3455" s="122" t="s">
        <v>3747</v>
      </c>
      <c r="I3455" s="122" t="s">
        <v>4340</v>
      </c>
      <c r="J3455" s="122" t="s">
        <v>24489</v>
      </c>
      <c r="K3455" s="122" t="s">
        <v>24490</v>
      </c>
      <c r="L3455" s="124" t="s">
        <v>24491</v>
      </c>
      <c r="M3455" s="122" t="s">
        <v>3154</v>
      </c>
      <c r="N3455" s="122">
        <v>545</v>
      </c>
      <c r="O3455" s="124" t="s">
        <v>24492</v>
      </c>
      <c r="P3455" s="124" t="s">
        <v>24493</v>
      </c>
      <c r="Q3455" s="124" t="s">
        <v>24494</v>
      </c>
      <c r="R3455" s="125">
        <v>44145.510671296295</v>
      </c>
      <c r="S3455" s="125">
        <v>44145.510671296295</v>
      </c>
      <c r="T3455" s="122">
        <v>72</v>
      </c>
      <c r="U3455" s="122" t="s">
        <v>21778</v>
      </c>
      <c r="V3455" s="122" t="s">
        <v>3747</v>
      </c>
      <c r="W3455" s="122" t="s">
        <v>3204</v>
      </c>
      <c r="X3455" s="122" t="s">
        <v>3204</v>
      </c>
      <c r="Y3455" s="122" t="s">
        <v>3158</v>
      </c>
      <c r="Z3455" s="122">
        <v>0</v>
      </c>
      <c r="AA3455" s="122" t="s">
        <v>3158</v>
      </c>
      <c r="AB3455" s="122" t="s">
        <v>3158</v>
      </c>
      <c r="AC3455" s="122" t="s">
        <v>3158</v>
      </c>
      <c r="AD3455" s="122" t="s">
        <v>3158</v>
      </c>
      <c r="AE3455" s="122" t="s">
        <v>3158</v>
      </c>
    </row>
    <row r="3456" spans="1:31" ht="13">
      <c r="A3456" s="122">
        <v>6311</v>
      </c>
      <c r="B3456" s="122" t="s">
        <v>24495</v>
      </c>
      <c r="C3456" s="122" t="s">
        <v>24496</v>
      </c>
      <c r="D3456" s="122" t="s">
        <v>3204</v>
      </c>
      <c r="E3456" s="122">
        <v>2016</v>
      </c>
      <c r="F3456" s="122" t="s">
        <v>3438</v>
      </c>
      <c r="G3456" s="122" t="s">
        <v>3712</v>
      </c>
      <c r="H3456" s="122" t="s">
        <v>3195</v>
      </c>
      <c r="I3456" s="122" t="s">
        <v>3385</v>
      </c>
      <c r="J3456" s="122" t="s">
        <v>24497</v>
      </c>
      <c r="K3456" s="122" t="s">
        <v>24498</v>
      </c>
      <c r="L3456" s="124" t="s">
        <v>24499</v>
      </c>
      <c r="M3456" s="122" t="s">
        <v>3154</v>
      </c>
      <c r="N3456" s="122">
        <v>545</v>
      </c>
      <c r="O3456" s="124" t="s">
        <v>24500</v>
      </c>
      <c r="P3456" s="124" t="s">
        <v>24501</v>
      </c>
      <c r="Q3456" s="124" t="s">
        <v>24502</v>
      </c>
      <c r="R3456" s="125">
        <v>44145.513622685183</v>
      </c>
      <c r="S3456" s="125">
        <v>44145.513622685183</v>
      </c>
      <c r="T3456" s="122">
        <v>72</v>
      </c>
      <c r="U3456" s="122" t="s">
        <v>21778</v>
      </c>
      <c r="V3456" s="122" t="s">
        <v>3195</v>
      </c>
      <c r="W3456" s="122" t="s">
        <v>3204</v>
      </c>
      <c r="X3456" s="122" t="s">
        <v>3204</v>
      </c>
      <c r="Y3456" s="122" t="s">
        <v>3158</v>
      </c>
      <c r="Z3456" s="122">
        <v>0</v>
      </c>
      <c r="AA3456" s="122" t="s">
        <v>3158</v>
      </c>
      <c r="AB3456" s="122" t="s">
        <v>3158</v>
      </c>
      <c r="AC3456" s="122" t="s">
        <v>3158</v>
      </c>
      <c r="AD3456" s="122" t="s">
        <v>3158</v>
      </c>
      <c r="AE3456" s="122" t="s">
        <v>3158</v>
      </c>
    </row>
    <row r="3457" spans="1:31" ht="13">
      <c r="A3457" s="122">
        <v>6312</v>
      </c>
      <c r="B3457" s="122" t="s">
        <v>24503</v>
      </c>
      <c r="C3457" s="122" t="s">
        <v>24504</v>
      </c>
      <c r="D3457" s="122" t="s">
        <v>3204</v>
      </c>
      <c r="E3457" s="122">
        <v>2017</v>
      </c>
      <c r="F3457" s="122" t="s">
        <v>3302</v>
      </c>
      <c r="G3457" s="122" t="s">
        <v>3712</v>
      </c>
      <c r="H3457" s="122" t="s">
        <v>23764</v>
      </c>
      <c r="I3457" s="122" t="s">
        <v>3385</v>
      </c>
      <c r="J3457" s="122" t="s">
        <v>24505</v>
      </c>
      <c r="K3457" s="122" t="s">
        <v>24506</v>
      </c>
      <c r="L3457" s="124" t="s">
        <v>24507</v>
      </c>
      <c r="M3457" s="122" t="s">
        <v>3154</v>
      </c>
      <c r="N3457" s="122">
        <v>545</v>
      </c>
      <c r="O3457" s="124" t="s">
        <v>24508</v>
      </c>
      <c r="P3457" s="122" t="s">
        <v>3158</v>
      </c>
      <c r="Q3457" s="122" t="s">
        <v>3158</v>
      </c>
      <c r="R3457" s="125">
        <v>44145.517245370371</v>
      </c>
      <c r="S3457" s="125">
        <v>44145.517245370371</v>
      </c>
      <c r="T3457" s="122">
        <v>64</v>
      </c>
      <c r="U3457" s="122" t="s">
        <v>22424</v>
      </c>
      <c r="V3457" s="122" t="s">
        <v>3195</v>
      </c>
      <c r="W3457" s="122" t="s">
        <v>3204</v>
      </c>
      <c r="X3457" s="122" t="s">
        <v>3204</v>
      </c>
      <c r="Y3457" s="122" t="s">
        <v>3158</v>
      </c>
      <c r="Z3457" s="122">
        <v>0</v>
      </c>
      <c r="AA3457" s="122" t="s">
        <v>3158</v>
      </c>
      <c r="AB3457" s="122" t="s">
        <v>3158</v>
      </c>
      <c r="AC3457" s="122" t="s">
        <v>3158</v>
      </c>
      <c r="AD3457" s="122" t="s">
        <v>3158</v>
      </c>
      <c r="AE3457" s="122" t="s">
        <v>3158</v>
      </c>
    </row>
    <row r="3458" spans="1:31" ht="13">
      <c r="A3458" s="122">
        <v>6313</v>
      </c>
      <c r="B3458" s="122" t="s">
        <v>24509</v>
      </c>
      <c r="C3458" s="122" t="s">
        <v>24510</v>
      </c>
      <c r="D3458" s="122" t="s">
        <v>3204</v>
      </c>
      <c r="E3458" s="122">
        <v>2019</v>
      </c>
      <c r="F3458" s="122" t="s">
        <v>3302</v>
      </c>
      <c r="G3458" s="122" t="s">
        <v>24511</v>
      </c>
      <c r="H3458" s="122" t="s">
        <v>3217</v>
      </c>
      <c r="I3458" s="122" t="s">
        <v>4340</v>
      </c>
      <c r="J3458" s="122" t="s">
        <v>24512</v>
      </c>
      <c r="K3458" s="122" t="s">
        <v>24513</v>
      </c>
      <c r="L3458" s="124" t="s">
        <v>24514</v>
      </c>
      <c r="M3458" s="122" t="s">
        <v>3154</v>
      </c>
      <c r="N3458" s="122">
        <v>1682</v>
      </c>
      <c r="O3458" s="124" t="s">
        <v>24515</v>
      </c>
      <c r="P3458" s="122" t="s">
        <v>3158</v>
      </c>
      <c r="Q3458" s="124" t="s">
        <v>24516</v>
      </c>
      <c r="R3458" s="125">
        <v>44152.050671296296</v>
      </c>
      <c r="S3458" s="125">
        <v>44152.050671296296</v>
      </c>
      <c r="T3458" s="122">
        <v>68</v>
      </c>
      <c r="U3458" s="122" t="s">
        <v>21740</v>
      </c>
      <c r="V3458" s="122" t="s">
        <v>3217</v>
      </c>
      <c r="W3458" s="122" t="s">
        <v>3204</v>
      </c>
      <c r="X3458" s="122" t="s">
        <v>24517</v>
      </c>
      <c r="Y3458" s="122" t="s">
        <v>3158</v>
      </c>
      <c r="Z3458" s="122">
        <v>0</v>
      </c>
      <c r="AA3458" s="122" t="s">
        <v>3158</v>
      </c>
      <c r="AB3458" s="122" t="s">
        <v>3158</v>
      </c>
      <c r="AC3458" s="122" t="s">
        <v>3158</v>
      </c>
      <c r="AD3458" s="122" t="s">
        <v>3158</v>
      </c>
      <c r="AE3458" s="122" t="s">
        <v>3158</v>
      </c>
    </row>
    <row r="3459" spans="1:31" ht="13">
      <c r="A3459" s="122">
        <v>6314</v>
      </c>
      <c r="B3459" s="122" t="s">
        <v>24518</v>
      </c>
      <c r="C3459" s="122" t="s">
        <v>24519</v>
      </c>
      <c r="D3459" s="122" t="s">
        <v>3204</v>
      </c>
      <c r="E3459" s="122">
        <v>2019</v>
      </c>
      <c r="F3459" s="122" t="s">
        <v>3255</v>
      </c>
      <c r="G3459" s="122" t="s">
        <v>5472</v>
      </c>
      <c r="H3459" s="122" t="s">
        <v>3977</v>
      </c>
      <c r="I3459" s="122" t="s">
        <v>3385</v>
      </c>
      <c r="J3459" s="122" t="s">
        <v>24520</v>
      </c>
      <c r="K3459" s="122" t="s">
        <v>24521</v>
      </c>
      <c r="L3459" s="124" t="s">
        <v>24522</v>
      </c>
      <c r="M3459" s="122" t="s">
        <v>3154</v>
      </c>
      <c r="N3459" s="122">
        <v>1685</v>
      </c>
      <c r="O3459" s="124" t="s">
        <v>24523</v>
      </c>
      <c r="P3459" s="124" t="s">
        <v>24524</v>
      </c>
      <c r="Q3459" s="124" t="s">
        <v>24525</v>
      </c>
      <c r="R3459" s="125">
        <v>44154.755289351851</v>
      </c>
      <c r="S3459" s="125">
        <v>44154.755289351851</v>
      </c>
      <c r="T3459" s="122">
        <v>72</v>
      </c>
      <c r="U3459" s="122" t="s">
        <v>21778</v>
      </c>
      <c r="V3459" s="122" t="s">
        <v>3977</v>
      </c>
      <c r="W3459" s="122" t="s">
        <v>3204</v>
      </c>
      <c r="X3459" s="122" t="s">
        <v>24526</v>
      </c>
      <c r="Y3459" s="122" t="s">
        <v>3158</v>
      </c>
      <c r="Z3459" s="122">
        <v>0</v>
      </c>
      <c r="AA3459" s="122" t="s">
        <v>3158</v>
      </c>
      <c r="AB3459" s="122" t="s">
        <v>3158</v>
      </c>
      <c r="AC3459" s="122" t="s">
        <v>3158</v>
      </c>
      <c r="AD3459" s="122" t="s">
        <v>3158</v>
      </c>
      <c r="AE3459" s="122" t="s">
        <v>3158</v>
      </c>
    </row>
    <row r="3460" spans="1:31" ht="13">
      <c r="A3460" s="122">
        <v>6315</v>
      </c>
      <c r="B3460" s="122" t="s">
        <v>24527</v>
      </c>
      <c r="C3460" s="122" t="s">
        <v>24528</v>
      </c>
      <c r="D3460" s="122" t="s">
        <v>3204</v>
      </c>
      <c r="E3460" s="122">
        <v>2020</v>
      </c>
      <c r="F3460" s="122" t="s">
        <v>4665</v>
      </c>
      <c r="G3460" s="122" t="s">
        <v>24529</v>
      </c>
      <c r="H3460" s="122" t="s">
        <v>3977</v>
      </c>
      <c r="I3460" s="122" t="s">
        <v>4340</v>
      </c>
      <c r="J3460" s="122" t="s">
        <v>24530</v>
      </c>
      <c r="K3460" s="122" t="s">
        <v>24531</v>
      </c>
      <c r="L3460" s="124" t="s">
        <v>24532</v>
      </c>
      <c r="M3460" s="122" t="s">
        <v>3154</v>
      </c>
      <c r="N3460" s="122">
        <v>1692</v>
      </c>
      <c r="O3460" s="122" t="s">
        <v>3158</v>
      </c>
      <c r="P3460" s="124" t="s">
        <v>24533</v>
      </c>
      <c r="Q3460" s="124" t="s">
        <v>24534</v>
      </c>
      <c r="R3460" s="125">
        <v>44161.224814814814</v>
      </c>
      <c r="S3460" s="125">
        <v>44161.224814814814</v>
      </c>
      <c r="T3460" s="122">
        <v>68</v>
      </c>
      <c r="U3460" s="122" t="s">
        <v>21730</v>
      </c>
      <c r="V3460" s="122" t="s">
        <v>3977</v>
      </c>
      <c r="W3460" s="122" t="s">
        <v>3204</v>
      </c>
      <c r="X3460" s="122" t="s">
        <v>24535</v>
      </c>
      <c r="Y3460" s="122" t="s">
        <v>3158</v>
      </c>
      <c r="Z3460" s="122">
        <v>0</v>
      </c>
      <c r="AA3460" s="122" t="s">
        <v>3158</v>
      </c>
      <c r="AB3460" s="122" t="s">
        <v>3158</v>
      </c>
      <c r="AC3460" s="122" t="s">
        <v>3158</v>
      </c>
      <c r="AD3460" s="122" t="s">
        <v>3158</v>
      </c>
      <c r="AE3460" s="122" t="s">
        <v>3158</v>
      </c>
    </row>
    <row r="3461" spans="1:31" ht="13">
      <c r="A3461" s="122">
        <v>6316</v>
      </c>
      <c r="B3461" s="122" t="s">
        <v>24536</v>
      </c>
      <c r="C3461" s="122" t="s">
        <v>24537</v>
      </c>
      <c r="D3461" s="122" t="s">
        <v>3204</v>
      </c>
      <c r="E3461" s="122">
        <v>2020</v>
      </c>
      <c r="F3461" s="122" t="s">
        <v>4665</v>
      </c>
      <c r="G3461" s="122" t="s">
        <v>3471</v>
      </c>
      <c r="H3461" s="122" t="s">
        <v>3217</v>
      </c>
      <c r="I3461" s="122" t="s">
        <v>4340</v>
      </c>
      <c r="J3461" s="122" t="s">
        <v>24538</v>
      </c>
      <c r="K3461" s="122" t="s">
        <v>18743</v>
      </c>
      <c r="L3461" s="124" t="s">
        <v>24539</v>
      </c>
      <c r="M3461" s="122" t="s">
        <v>3154</v>
      </c>
      <c r="N3461" s="122">
        <v>545</v>
      </c>
      <c r="O3461" s="124" t="s">
        <v>24540</v>
      </c>
      <c r="P3461" s="124" t="s">
        <v>24541</v>
      </c>
      <c r="Q3461" s="124" t="s">
        <v>24542</v>
      </c>
      <c r="R3461" s="125">
        <v>44161.683287037034</v>
      </c>
      <c r="S3461" s="125">
        <v>44161.683287037034</v>
      </c>
      <c r="T3461" s="122">
        <v>72</v>
      </c>
      <c r="U3461" s="122" t="s">
        <v>21778</v>
      </c>
      <c r="V3461" s="122" t="s">
        <v>3217</v>
      </c>
      <c r="W3461" s="122" t="s">
        <v>3204</v>
      </c>
      <c r="X3461" s="122" t="s">
        <v>3204</v>
      </c>
      <c r="Y3461" s="122" t="s">
        <v>3158</v>
      </c>
      <c r="Z3461" s="122">
        <v>0</v>
      </c>
      <c r="AA3461" s="122" t="s">
        <v>3158</v>
      </c>
      <c r="AB3461" s="122" t="s">
        <v>3158</v>
      </c>
      <c r="AC3461" s="122" t="s">
        <v>3158</v>
      </c>
      <c r="AD3461" s="122" t="s">
        <v>3158</v>
      </c>
      <c r="AE3461" s="122" t="s">
        <v>3158</v>
      </c>
    </row>
    <row r="3462" spans="1:31" ht="13">
      <c r="A3462" s="122">
        <v>6317</v>
      </c>
      <c r="B3462" s="122" t="s">
        <v>24543</v>
      </c>
      <c r="C3462" s="122" t="s">
        <v>24544</v>
      </c>
      <c r="D3462" s="122" t="s">
        <v>3204</v>
      </c>
      <c r="E3462" s="122">
        <v>2020</v>
      </c>
      <c r="F3462" s="122" t="s">
        <v>4665</v>
      </c>
      <c r="G3462" s="122" t="s">
        <v>3471</v>
      </c>
      <c r="H3462" s="122" t="s">
        <v>3217</v>
      </c>
      <c r="I3462" s="122" t="s">
        <v>4340</v>
      </c>
      <c r="J3462" s="122" t="s">
        <v>24545</v>
      </c>
      <c r="K3462" s="122" t="s">
        <v>24546</v>
      </c>
      <c r="L3462" s="124" t="s">
        <v>24547</v>
      </c>
      <c r="M3462" s="122" t="s">
        <v>3154</v>
      </c>
      <c r="N3462" s="122">
        <v>545</v>
      </c>
      <c r="O3462" s="122" t="s">
        <v>3158</v>
      </c>
      <c r="P3462" s="122" t="s">
        <v>3158</v>
      </c>
      <c r="Q3462" s="122" t="s">
        <v>3158</v>
      </c>
      <c r="R3462" s="125">
        <v>44161.687997685185</v>
      </c>
      <c r="S3462" s="125">
        <v>44161.687997685185</v>
      </c>
      <c r="T3462" s="122">
        <v>60</v>
      </c>
      <c r="U3462" s="122" t="s">
        <v>21808</v>
      </c>
      <c r="V3462" s="122" t="s">
        <v>3217</v>
      </c>
      <c r="W3462" s="122" t="s">
        <v>3204</v>
      </c>
      <c r="X3462" s="122" t="s">
        <v>3204</v>
      </c>
      <c r="Y3462" s="122" t="s">
        <v>3158</v>
      </c>
      <c r="Z3462" s="122">
        <v>0</v>
      </c>
      <c r="AA3462" s="122" t="s">
        <v>3158</v>
      </c>
      <c r="AB3462" s="122" t="s">
        <v>3158</v>
      </c>
      <c r="AC3462" s="122" t="s">
        <v>3158</v>
      </c>
      <c r="AD3462" s="122" t="s">
        <v>3158</v>
      </c>
      <c r="AE3462" s="122" t="s">
        <v>3158</v>
      </c>
    </row>
    <row r="3463" spans="1:31" ht="13">
      <c r="A3463" s="122">
        <v>6318</v>
      </c>
      <c r="B3463" s="122" t="s">
        <v>24548</v>
      </c>
      <c r="C3463" s="122" t="s">
        <v>24549</v>
      </c>
      <c r="D3463" s="122" t="s">
        <v>3204</v>
      </c>
      <c r="E3463" s="122">
        <v>2019</v>
      </c>
      <c r="F3463" s="122" t="s">
        <v>3462</v>
      </c>
      <c r="G3463" s="122" t="s">
        <v>21742</v>
      </c>
      <c r="H3463" s="122" t="s">
        <v>101</v>
      </c>
      <c r="I3463" s="122" t="s">
        <v>4340</v>
      </c>
      <c r="J3463" s="122" t="s">
        <v>24550</v>
      </c>
      <c r="K3463" s="122" t="s">
        <v>24551</v>
      </c>
      <c r="L3463" s="124" t="s">
        <v>24552</v>
      </c>
      <c r="M3463" s="122" t="s">
        <v>3154</v>
      </c>
      <c r="N3463" s="122">
        <v>545</v>
      </c>
      <c r="O3463" s="124" t="s">
        <v>24553</v>
      </c>
      <c r="P3463" s="124" t="s">
        <v>24554</v>
      </c>
      <c r="Q3463" s="124" t="s">
        <v>24555</v>
      </c>
      <c r="R3463" s="125">
        <v>44166.565868055557</v>
      </c>
      <c r="S3463" s="125">
        <v>44166.565868055557</v>
      </c>
      <c r="T3463" s="122">
        <v>72</v>
      </c>
      <c r="U3463" s="122" t="s">
        <v>21778</v>
      </c>
      <c r="V3463" s="122" t="s">
        <v>101</v>
      </c>
      <c r="W3463" s="122" t="s">
        <v>3204</v>
      </c>
      <c r="X3463" s="122" t="s">
        <v>3204</v>
      </c>
      <c r="Y3463" s="122" t="s">
        <v>3158</v>
      </c>
      <c r="Z3463" s="122">
        <v>0</v>
      </c>
      <c r="AA3463" s="122" t="s">
        <v>3158</v>
      </c>
      <c r="AB3463" s="122" t="s">
        <v>3158</v>
      </c>
      <c r="AC3463" s="122" t="s">
        <v>3158</v>
      </c>
      <c r="AD3463" s="122" t="s">
        <v>3158</v>
      </c>
      <c r="AE3463" s="122" t="s">
        <v>3158</v>
      </c>
    </row>
    <row r="3464" spans="1:31" ht="13">
      <c r="A3464" s="122">
        <v>6319</v>
      </c>
      <c r="B3464" s="122" t="s">
        <v>24556</v>
      </c>
      <c r="C3464" s="122" t="s">
        <v>24557</v>
      </c>
      <c r="D3464" s="122" t="s">
        <v>3204</v>
      </c>
      <c r="E3464" s="122">
        <v>2020</v>
      </c>
      <c r="F3464" s="122" t="s">
        <v>3160</v>
      </c>
      <c r="G3464" s="122" t="s">
        <v>3471</v>
      </c>
      <c r="H3464" s="122" t="s">
        <v>3217</v>
      </c>
      <c r="I3464" s="122" t="s">
        <v>4340</v>
      </c>
      <c r="J3464" s="122" t="s">
        <v>24558</v>
      </c>
      <c r="K3464" s="122" t="s">
        <v>24559</v>
      </c>
      <c r="L3464" s="124" t="s">
        <v>24560</v>
      </c>
      <c r="M3464" s="122" t="s">
        <v>3154</v>
      </c>
      <c r="N3464" s="122">
        <v>545</v>
      </c>
      <c r="O3464" s="124" t="s">
        <v>24561</v>
      </c>
      <c r="P3464" s="124" t="s">
        <v>24562</v>
      </c>
      <c r="Q3464" s="122" t="s">
        <v>3158</v>
      </c>
      <c r="R3464" s="125">
        <v>44166.568437499998</v>
      </c>
      <c r="S3464" s="125">
        <v>44166.568437499998</v>
      </c>
      <c r="T3464" s="122">
        <v>68</v>
      </c>
      <c r="U3464" s="122" t="s">
        <v>21768</v>
      </c>
      <c r="V3464" s="122" t="s">
        <v>3217</v>
      </c>
      <c r="W3464" s="122" t="s">
        <v>3204</v>
      </c>
      <c r="X3464" s="122" t="s">
        <v>3204</v>
      </c>
      <c r="Y3464" s="122" t="s">
        <v>3158</v>
      </c>
      <c r="Z3464" s="122">
        <v>0</v>
      </c>
      <c r="AA3464" s="122" t="s">
        <v>3158</v>
      </c>
      <c r="AB3464" s="122" t="s">
        <v>3158</v>
      </c>
      <c r="AC3464" s="122" t="s">
        <v>3158</v>
      </c>
      <c r="AD3464" s="122" t="s">
        <v>3158</v>
      </c>
      <c r="AE3464" s="122" t="s">
        <v>3158</v>
      </c>
    </row>
    <row r="3465" spans="1:31" ht="13">
      <c r="A3465" s="122">
        <v>6320</v>
      </c>
      <c r="B3465" s="122" t="s">
        <v>24563</v>
      </c>
      <c r="C3465" s="122" t="s">
        <v>24564</v>
      </c>
      <c r="D3465" s="122" t="s">
        <v>3204</v>
      </c>
      <c r="E3465" s="122">
        <v>2017</v>
      </c>
      <c r="F3465" s="122" t="s">
        <v>3862</v>
      </c>
      <c r="G3465" s="122" t="s">
        <v>21742</v>
      </c>
      <c r="H3465" s="122" t="s">
        <v>101</v>
      </c>
      <c r="I3465" s="122" t="s">
        <v>3385</v>
      </c>
      <c r="J3465" s="122" t="s">
        <v>24565</v>
      </c>
      <c r="K3465" s="122" t="s">
        <v>24563</v>
      </c>
      <c r="L3465" s="124" t="s">
        <v>24566</v>
      </c>
      <c r="M3465" s="122" t="s">
        <v>3154</v>
      </c>
      <c r="N3465" s="122">
        <v>545</v>
      </c>
      <c r="O3465" s="124" t="s">
        <v>24567</v>
      </c>
      <c r="P3465" s="124" t="s">
        <v>24568</v>
      </c>
      <c r="Q3465" s="124" t="s">
        <v>4767</v>
      </c>
      <c r="R3465" s="125">
        <v>44166.569976851853</v>
      </c>
      <c r="S3465" s="125">
        <v>44166.569976851853</v>
      </c>
      <c r="T3465" s="122">
        <v>72</v>
      </c>
      <c r="U3465" s="122" t="s">
        <v>21778</v>
      </c>
      <c r="V3465" s="122" t="s">
        <v>101</v>
      </c>
      <c r="W3465" s="122" t="s">
        <v>3204</v>
      </c>
      <c r="X3465" s="122" t="s">
        <v>3204</v>
      </c>
      <c r="Y3465" s="122" t="s">
        <v>3158</v>
      </c>
      <c r="Z3465" s="122">
        <v>0</v>
      </c>
      <c r="AA3465" s="122" t="s">
        <v>3158</v>
      </c>
      <c r="AB3465" s="122" t="s">
        <v>3158</v>
      </c>
      <c r="AC3465" s="122" t="s">
        <v>3158</v>
      </c>
      <c r="AD3465" s="122" t="s">
        <v>3158</v>
      </c>
      <c r="AE3465" s="122" t="s">
        <v>3158</v>
      </c>
    </row>
    <row r="3466" spans="1:31" ht="13">
      <c r="A3466" s="122">
        <v>6321</v>
      </c>
      <c r="B3466" s="122" t="s">
        <v>24569</v>
      </c>
      <c r="C3466" s="122" t="s">
        <v>24570</v>
      </c>
      <c r="D3466" s="122" t="s">
        <v>3204</v>
      </c>
      <c r="E3466" s="122">
        <v>2020</v>
      </c>
      <c r="F3466" s="122" t="s">
        <v>3862</v>
      </c>
      <c r="G3466" s="122" t="s">
        <v>5972</v>
      </c>
      <c r="H3466" s="122" t="s">
        <v>4628</v>
      </c>
      <c r="I3466" s="122" t="s">
        <v>3385</v>
      </c>
      <c r="J3466" s="122" t="s">
        <v>24571</v>
      </c>
      <c r="K3466" s="122" t="s">
        <v>24572</v>
      </c>
      <c r="L3466" s="124" t="s">
        <v>24573</v>
      </c>
      <c r="M3466" s="122" t="s">
        <v>3154</v>
      </c>
      <c r="N3466" s="122">
        <v>545</v>
      </c>
      <c r="O3466" s="124" t="s">
        <v>24574</v>
      </c>
      <c r="P3466" s="122" t="s">
        <v>3158</v>
      </c>
      <c r="Q3466" s="124" t="s">
        <v>24575</v>
      </c>
      <c r="R3466" s="125">
        <v>44166.573969907404</v>
      </c>
      <c r="S3466" s="125">
        <v>44166.573969907404</v>
      </c>
      <c r="T3466" s="122">
        <v>68</v>
      </c>
      <c r="U3466" s="122" t="s">
        <v>21740</v>
      </c>
      <c r="V3466" s="122" t="s">
        <v>4628</v>
      </c>
      <c r="W3466" s="122" t="s">
        <v>3204</v>
      </c>
      <c r="X3466" s="122" t="s">
        <v>3204</v>
      </c>
      <c r="Y3466" s="122" t="s">
        <v>3158</v>
      </c>
      <c r="Z3466" s="122">
        <v>0</v>
      </c>
      <c r="AA3466" s="122" t="s">
        <v>3158</v>
      </c>
      <c r="AB3466" s="122" t="s">
        <v>3158</v>
      </c>
      <c r="AC3466" s="122" t="s">
        <v>3158</v>
      </c>
      <c r="AD3466" s="122" t="s">
        <v>3158</v>
      </c>
      <c r="AE3466" s="122" t="s">
        <v>3158</v>
      </c>
    </row>
    <row r="3467" spans="1:31" ht="13">
      <c r="A3467" s="122">
        <v>6322</v>
      </c>
      <c r="B3467" s="122" t="s">
        <v>24576</v>
      </c>
      <c r="C3467" s="122" t="s">
        <v>24577</v>
      </c>
      <c r="D3467" s="122" t="s">
        <v>3204</v>
      </c>
      <c r="E3467" s="122">
        <v>2015</v>
      </c>
      <c r="F3467" s="122" t="s">
        <v>3438</v>
      </c>
      <c r="G3467" s="122" t="s">
        <v>3471</v>
      </c>
      <c r="H3467" s="122" t="s">
        <v>3217</v>
      </c>
      <c r="I3467" s="122" t="s">
        <v>4340</v>
      </c>
      <c r="J3467" s="122" t="s">
        <v>24578</v>
      </c>
      <c r="K3467" s="122" t="s">
        <v>24579</v>
      </c>
      <c r="L3467" s="124" t="s">
        <v>24580</v>
      </c>
      <c r="M3467" s="122" t="s">
        <v>3154</v>
      </c>
      <c r="N3467" s="122">
        <v>545</v>
      </c>
      <c r="O3467" s="122" t="s">
        <v>3158</v>
      </c>
      <c r="P3467" s="124" t="s">
        <v>24581</v>
      </c>
      <c r="Q3467" s="124" t="s">
        <v>24582</v>
      </c>
      <c r="R3467" s="125">
        <v>44166.584907407407</v>
      </c>
      <c r="S3467" s="125">
        <v>44166.584907407407</v>
      </c>
      <c r="T3467" s="122">
        <v>68</v>
      </c>
      <c r="U3467" s="122" t="s">
        <v>21730</v>
      </c>
      <c r="V3467" s="122" t="s">
        <v>3217</v>
      </c>
      <c r="W3467" s="122" t="s">
        <v>3204</v>
      </c>
      <c r="X3467" s="122" t="s">
        <v>3204</v>
      </c>
      <c r="Y3467" s="122" t="s">
        <v>3158</v>
      </c>
      <c r="Z3467" s="122">
        <v>0</v>
      </c>
      <c r="AA3467" s="122" t="s">
        <v>3158</v>
      </c>
      <c r="AB3467" s="122" t="s">
        <v>3158</v>
      </c>
      <c r="AC3467" s="122" t="s">
        <v>3158</v>
      </c>
      <c r="AD3467" s="122" t="s">
        <v>3158</v>
      </c>
      <c r="AE3467" s="122" t="s">
        <v>3158</v>
      </c>
    </row>
    <row r="3468" spans="1:31" ht="13">
      <c r="A3468" s="122">
        <v>6323</v>
      </c>
      <c r="B3468" s="122" t="s">
        <v>24583</v>
      </c>
      <c r="C3468" s="122" t="s">
        <v>24584</v>
      </c>
      <c r="D3468" s="122" t="s">
        <v>3204</v>
      </c>
      <c r="E3468" s="122">
        <v>2020</v>
      </c>
      <c r="F3468" s="122" t="s">
        <v>3462</v>
      </c>
      <c r="G3468" s="122" t="s">
        <v>3712</v>
      </c>
      <c r="H3468" s="122" t="s">
        <v>24585</v>
      </c>
      <c r="I3468" s="122" t="s">
        <v>3385</v>
      </c>
      <c r="J3468" s="122" t="s">
        <v>24586</v>
      </c>
      <c r="K3468" s="122" t="s">
        <v>24587</v>
      </c>
      <c r="L3468" s="124" t="s">
        <v>24588</v>
      </c>
      <c r="M3468" s="122" t="s">
        <v>3154</v>
      </c>
      <c r="N3468" s="122">
        <v>545</v>
      </c>
      <c r="O3468" s="124" t="s">
        <v>24589</v>
      </c>
      <c r="P3468" s="122" t="s">
        <v>3158</v>
      </c>
      <c r="Q3468" s="122" t="s">
        <v>3158</v>
      </c>
      <c r="R3468" s="125">
        <v>44166.58699074074</v>
      </c>
      <c r="S3468" s="125">
        <v>44166.58699074074</v>
      </c>
      <c r="T3468" s="122">
        <v>64</v>
      </c>
      <c r="U3468" s="122" t="s">
        <v>22424</v>
      </c>
      <c r="V3468" s="122" t="s">
        <v>3195</v>
      </c>
      <c r="W3468" s="122" t="s">
        <v>3204</v>
      </c>
      <c r="X3468" s="122" t="s">
        <v>3204</v>
      </c>
      <c r="Y3468" s="122" t="s">
        <v>3158</v>
      </c>
      <c r="Z3468" s="122">
        <v>0</v>
      </c>
      <c r="AA3468" s="122" t="s">
        <v>3158</v>
      </c>
      <c r="AB3468" s="122" t="s">
        <v>3158</v>
      </c>
      <c r="AC3468" s="122" t="s">
        <v>3158</v>
      </c>
      <c r="AD3468" s="122" t="s">
        <v>3158</v>
      </c>
      <c r="AE3468" s="122" t="s">
        <v>3158</v>
      </c>
    </row>
    <row r="3469" spans="1:31" ht="13">
      <c r="A3469" s="122">
        <v>6324</v>
      </c>
      <c r="B3469" s="122" t="s">
        <v>24590</v>
      </c>
      <c r="C3469" s="122" t="s">
        <v>24591</v>
      </c>
      <c r="D3469" s="122" t="s">
        <v>3204</v>
      </c>
      <c r="E3469" s="122">
        <v>2019</v>
      </c>
      <c r="F3469" s="122" t="s">
        <v>4665</v>
      </c>
      <c r="G3469" s="122" t="s">
        <v>3791</v>
      </c>
      <c r="H3469" s="122" t="s">
        <v>3173</v>
      </c>
      <c r="I3469" s="122" t="s">
        <v>4340</v>
      </c>
      <c r="J3469" s="122" t="s">
        <v>24592</v>
      </c>
      <c r="K3469" s="122" t="s">
        <v>24593</v>
      </c>
      <c r="L3469" s="124" t="s">
        <v>24594</v>
      </c>
      <c r="M3469" s="122" t="s">
        <v>3154</v>
      </c>
      <c r="N3469" s="122">
        <v>545</v>
      </c>
      <c r="O3469" s="124" t="s">
        <v>24595</v>
      </c>
      <c r="P3469" s="122" t="s">
        <v>3158</v>
      </c>
      <c r="Q3469" s="124" t="s">
        <v>24596</v>
      </c>
      <c r="R3469" s="125">
        <v>44166.588796296295</v>
      </c>
      <c r="S3469" s="125">
        <v>44166.588796296295</v>
      </c>
      <c r="T3469" s="122">
        <v>68</v>
      </c>
      <c r="U3469" s="122" t="s">
        <v>21740</v>
      </c>
      <c r="V3469" s="122" t="s">
        <v>3173</v>
      </c>
      <c r="W3469" s="122" t="s">
        <v>3204</v>
      </c>
      <c r="X3469" s="122" t="s">
        <v>3204</v>
      </c>
      <c r="Y3469" s="122" t="s">
        <v>3158</v>
      </c>
      <c r="Z3469" s="122">
        <v>0</v>
      </c>
      <c r="AA3469" s="122" t="s">
        <v>3158</v>
      </c>
      <c r="AB3469" s="122" t="s">
        <v>3158</v>
      </c>
      <c r="AC3469" s="122" t="s">
        <v>3158</v>
      </c>
      <c r="AD3469" s="122" t="s">
        <v>3158</v>
      </c>
      <c r="AE3469" s="122" t="s">
        <v>3158</v>
      </c>
    </row>
    <row r="3470" spans="1:31" ht="13">
      <c r="A3470" s="122">
        <v>6325</v>
      </c>
      <c r="B3470" s="122" t="s">
        <v>24597</v>
      </c>
      <c r="C3470" s="122" t="s">
        <v>24598</v>
      </c>
      <c r="D3470" s="122" t="s">
        <v>3204</v>
      </c>
      <c r="E3470" s="122">
        <v>2020</v>
      </c>
      <c r="F3470" s="122" t="s">
        <v>4665</v>
      </c>
      <c r="G3470" s="122" t="s">
        <v>3791</v>
      </c>
      <c r="H3470" s="122" t="s">
        <v>3173</v>
      </c>
      <c r="I3470" s="122" t="s">
        <v>4340</v>
      </c>
      <c r="J3470" s="122" t="s">
        <v>24599</v>
      </c>
      <c r="K3470" s="122" t="s">
        <v>24600</v>
      </c>
      <c r="L3470" s="124" t="s">
        <v>24601</v>
      </c>
      <c r="M3470" s="122" t="s">
        <v>3154</v>
      </c>
      <c r="N3470" s="122">
        <v>545</v>
      </c>
      <c r="O3470" s="122" t="s">
        <v>3158</v>
      </c>
      <c r="P3470" s="124" t="s">
        <v>24602</v>
      </c>
      <c r="Q3470" s="124" t="s">
        <v>24603</v>
      </c>
      <c r="R3470" s="125">
        <v>44166.590428240743</v>
      </c>
      <c r="S3470" s="125">
        <v>44166.590428240743</v>
      </c>
      <c r="T3470" s="122">
        <v>68</v>
      </c>
      <c r="U3470" s="122" t="s">
        <v>21730</v>
      </c>
      <c r="V3470" s="122" t="s">
        <v>3173</v>
      </c>
      <c r="W3470" s="122" t="s">
        <v>3204</v>
      </c>
      <c r="X3470" s="122" t="s">
        <v>3204</v>
      </c>
      <c r="Y3470" s="122" t="s">
        <v>3158</v>
      </c>
      <c r="Z3470" s="122">
        <v>0</v>
      </c>
      <c r="AA3470" s="122" t="s">
        <v>3158</v>
      </c>
      <c r="AB3470" s="122" t="s">
        <v>3158</v>
      </c>
      <c r="AC3470" s="122" t="s">
        <v>3158</v>
      </c>
      <c r="AD3470" s="122" t="s">
        <v>3158</v>
      </c>
      <c r="AE3470" s="122" t="s">
        <v>3158</v>
      </c>
    </row>
    <row r="3471" spans="1:31" ht="13">
      <c r="A3471" s="122">
        <v>6326</v>
      </c>
      <c r="B3471" s="122" t="s">
        <v>24604</v>
      </c>
      <c r="C3471" s="122" t="s">
        <v>24605</v>
      </c>
      <c r="D3471" s="122" t="s">
        <v>3204</v>
      </c>
      <c r="E3471" s="122">
        <v>2015</v>
      </c>
      <c r="F3471" s="122" t="s">
        <v>3438</v>
      </c>
      <c r="G3471" s="122" t="s">
        <v>24606</v>
      </c>
      <c r="H3471" s="122" t="s">
        <v>7160</v>
      </c>
      <c r="I3471" s="122" t="s">
        <v>3385</v>
      </c>
      <c r="J3471" s="122" t="s">
        <v>24607</v>
      </c>
      <c r="K3471" s="122" t="s">
        <v>24608</v>
      </c>
      <c r="L3471" s="124" t="s">
        <v>24609</v>
      </c>
      <c r="M3471" s="122" t="s">
        <v>3154</v>
      </c>
      <c r="N3471" s="122">
        <v>545</v>
      </c>
      <c r="O3471" s="122" t="s">
        <v>3158</v>
      </c>
      <c r="P3471" s="122" t="s">
        <v>3158</v>
      </c>
      <c r="Q3471" s="122" t="s">
        <v>3158</v>
      </c>
      <c r="R3471" s="125">
        <v>44166.607615740744</v>
      </c>
      <c r="S3471" s="125">
        <v>44166.607615740744</v>
      </c>
      <c r="T3471" s="122">
        <v>60</v>
      </c>
      <c r="U3471" s="122" t="s">
        <v>21808</v>
      </c>
      <c r="V3471" s="122" t="s">
        <v>7160</v>
      </c>
      <c r="W3471" s="122" t="s">
        <v>3204</v>
      </c>
      <c r="X3471" s="122" t="s">
        <v>3204</v>
      </c>
      <c r="Y3471" s="122" t="s">
        <v>3158</v>
      </c>
      <c r="Z3471" s="122">
        <v>0</v>
      </c>
      <c r="AA3471" s="122" t="s">
        <v>3158</v>
      </c>
      <c r="AB3471" s="122" t="s">
        <v>3158</v>
      </c>
      <c r="AC3471" s="122" t="s">
        <v>3158</v>
      </c>
      <c r="AD3471" s="122" t="s">
        <v>3158</v>
      </c>
      <c r="AE3471" s="122" t="s">
        <v>3158</v>
      </c>
    </row>
    <row r="3472" spans="1:31" ht="13">
      <c r="A3472" s="122">
        <v>6327</v>
      </c>
      <c r="B3472" s="122" t="s">
        <v>24610</v>
      </c>
      <c r="C3472" s="122" t="s">
        <v>24611</v>
      </c>
      <c r="D3472" s="122" t="s">
        <v>3204</v>
      </c>
      <c r="E3472" s="122">
        <v>2020</v>
      </c>
      <c r="F3472" s="122" t="s">
        <v>3401</v>
      </c>
      <c r="G3472" s="122" t="s">
        <v>22044</v>
      </c>
      <c r="H3472" s="122" t="s">
        <v>3217</v>
      </c>
      <c r="I3472" s="122" t="s">
        <v>4340</v>
      </c>
      <c r="J3472" s="122" t="s">
        <v>24612</v>
      </c>
      <c r="K3472" s="122" t="s">
        <v>24613</v>
      </c>
      <c r="L3472" s="124" t="s">
        <v>24614</v>
      </c>
      <c r="M3472" s="122" t="s">
        <v>3154</v>
      </c>
      <c r="N3472" s="122">
        <v>1708</v>
      </c>
      <c r="O3472" s="124" t="s">
        <v>24615</v>
      </c>
      <c r="P3472" s="124" t="s">
        <v>24616</v>
      </c>
      <c r="Q3472" s="124" t="s">
        <v>24617</v>
      </c>
      <c r="R3472" s="125">
        <v>44168.322048611109</v>
      </c>
      <c r="S3472" s="125">
        <v>44168.322048611109</v>
      </c>
      <c r="T3472" s="122">
        <v>72</v>
      </c>
      <c r="U3472" s="122" t="s">
        <v>21778</v>
      </c>
      <c r="V3472" s="122" t="s">
        <v>3217</v>
      </c>
      <c r="W3472" s="122" t="s">
        <v>3204</v>
      </c>
      <c r="X3472" s="122" t="s">
        <v>24535</v>
      </c>
      <c r="Y3472" s="122" t="s">
        <v>3158</v>
      </c>
      <c r="Z3472" s="122">
        <v>0</v>
      </c>
      <c r="AA3472" s="122" t="s">
        <v>3158</v>
      </c>
      <c r="AB3472" s="122" t="s">
        <v>3158</v>
      </c>
      <c r="AC3472" s="122" t="s">
        <v>3158</v>
      </c>
      <c r="AD3472" s="122" t="s">
        <v>3158</v>
      </c>
      <c r="AE3472" s="122" t="s">
        <v>3158</v>
      </c>
    </row>
    <row r="3473" spans="1:31" ht="13">
      <c r="A3473" s="122">
        <v>6328</v>
      </c>
      <c r="B3473" s="122" t="s">
        <v>24618</v>
      </c>
      <c r="C3473" s="122" t="s">
        <v>24619</v>
      </c>
      <c r="D3473" s="122" t="s">
        <v>3204</v>
      </c>
      <c r="E3473" s="122">
        <v>2020</v>
      </c>
      <c r="F3473" s="122" t="s">
        <v>3462</v>
      </c>
      <c r="G3473" s="122" t="s">
        <v>3712</v>
      </c>
      <c r="H3473" s="122" t="s">
        <v>9194</v>
      </c>
      <c r="I3473" s="122" t="s">
        <v>4340</v>
      </c>
      <c r="J3473" s="122" t="s">
        <v>24620</v>
      </c>
      <c r="K3473" s="122" t="s">
        <v>24621</v>
      </c>
      <c r="L3473" s="124" t="s">
        <v>24622</v>
      </c>
      <c r="M3473" s="122" t="s">
        <v>3154</v>
      </c>
      <c r="N3473" s="122">
        <v>1715</v>
      </c>
      <c r="O3473" s="122" t="s">
        <v>3158</v>
      </c>
      <c r="P3473" s="122" t="s">
        <v>3158</v>
      </c>
      <c r="Q3473" s="122" t="s">
        <v>3158</v>
      </c>
      <c r="R3473" s="125">
        <v>44174.206226851849</v>
      </c>
      <c r="S3473" s="125">
        <v>44174.206226851849</v>
      </c>
      <c r="T3473" s="122">
        <v>60</v>
      </c>
      <c r="U3473" s="122" t="s">
        <v>21808</v>
      </c>
      <c r="V3473" s="122" t="s">
        <v>3195</v>
      </c>
      <c r="W3473" s="122" t="s">
        <v>3204</v>
      </c>
      <c r="X3473" s="122" t="s">
        <v>3204</v>
      </c>
      <c r="Y3473" s="122" t="s">
        <v>3158</v>
      </c>
      <c r="Z3473" s="122">
        <v>0</v>
      </c>
      <c r="AA3473" s="122" t="s">
        <v>3158</v>
      </c>
      <c r="AB3473" s="122" t="s">
        <v>3158</v>
      </c>
      <c r="AC3473" s="122" t="s">
        <v>3158</v>
      </c>
      <c r="AD3473" s="122" t="s">
        <v>3158</v>
      </c>
      <c r="AE3473" s="122" t="s">
        <v>3158</v>
      </c>
    </row>
    <row r="3474" spans="1:31" ht="13">
      <c r="A3474" s="122">
        <v>6329</v>
      </c>
      <c r="B3474" s="122" t="s">
        <v>24623</v>
      </c>
      <c r="C3474" s="122" t="s">
        <v>24624</v>
      </c>
      <c r="D3474" s="122" t="s">
        <v>3204</v>
      </c>
      <c r="E3474" s="122">
        <v>2019</v>
      </c>
      <c r="F3474" s="122" t="s">
        <v>3438</v>
      </c>
      <c r="G3474" s="122" t="s">
        <v>21742</v>
      </c>
      <c r="H3474" s="122" t="s">
        <v>101</v>
      </c>
      <c r="I3474" s="122" t="s">
        <v>3385</v>
      </c>
      <c r="J3474" s="122" t="s">
        <v>24625</v>
      </c>
      <c r="K3474" s="122" t="s">
        <v>24626</v>
      </c>
      <c r="L3474" s="124" t="s">
        <v>24627</v>
      </c>
      <c r="M3474" s="122" t="s">
        <v>3154</v>
      </c>
      <c r="N3474" s="122">
        <v>545</v>
      </c>
      <c r="O3474" s="124" t="s">
        <v>24628</v>
      </c>
      <c r="P3474" s="122" t="s">
        <v>3158</v>
      </c>
      <c r="Q3474" s="122" t="s">
        <v>3158</v>
      </c>
      <c r="R3474" s="125">
        <v>44176.558854166666</v>
      </c>
      <c r="S3474" s="125">
        <v>44176.558854166666</v>
      </c>
      <c r="T3474" s="122">
        <v>64</v>
      </c>
      <c r="U3474" s="122" t="s">
        <v>22424</v>
      </c>
      <c r="V3474" s="122" t="s">
        <v>101</v>
      </c>
      <c r="W3474" s="122" t="s">
        <v>3204</v>
      </c>
      <c r="X3474" s="122" t="s">
        <v>3204</v>
      </c>
      <c r="Y3474" s="122" t="s">
        <v>3158</v>
      </c>
      <c r="Z3474" s="122">
        <v>0</v>
      </c>
      <c r="AA3474" s="122" t="s">
        <v>3158</v>
      </c>
      <c r="AB3474" s="122" t="s">
        <v>3158</v>
      </c>
      <c r="AC3474" s="122" t="s">
        <v>3158</v>
      </c>
      <c r="AD3474" s="122" t="s">
        <v>3158</v>
      </c>
      <c r="AE3474" s="122" t="s">
        <v>3158</v>
      </c>
    </row>
    <row r="3475" spans="1:31" ht="13">
      <c r="A3475" s="122">
        <v>6330</v>
      </c>
      <c r="B3475" s="122" t="s">
        <v>24629</v>
      </c>
      <c r="C3475" s="122" t="s">
        <v>24630</v>
      </c>
      <c r="D3475" s="122" t="s">
        <v>3204</v>
      </c>
      <c r="E3475" s="122">
        <v>2018</v>
      </c>
      <c r="F3475" s="122" t="s">
        <v>5033</v>
      </c>
      <c r="G3475" s="122" t="s">
        <v>3471</v>
      </c>
      <c r="H3475" s="122" t="s">
        <v>3217</v>
      </c>
      <c r="I3475" s="122" t="s">
        <v>4340</v>
      </c>
      <c r="J3475" s="122" t="s">
        <v>24631</v>
      </c>
      <c r="K3475" s="122" t="s">
        <v>24632</v>
      </c>
      <c r="L3475" s="124" t="s">
        <v>24633</v>
      </c>
      <c r="M3475" s="122" t="s">
        <v>3154</v>
      </c>
      <c r="N3475" s="122">
        <v>545</v>
      </c>
      <c r="O3475" s="122" t="s">
        <v>3158</v>
      </c>
      <c r="P3475" s="124" t="s">
        <v>24634</v>
      </c>
      <c r="Q3475" s="124" t="s">
        <v>24635</v>
      </c>
      <c r="R3475" s="125">
        <v>44176.562141203707</v>
      </c>
      <c r="S3475" s="125">
        <v>44176.562141203707</v>
      </c>
      <c r="T3475" s="122">
        <v>68</v>
      </c>
      <c r="U3475" s="122" t="s">
        <v>21730</v>
      </c>
      <c r="V3475" s="122" t="s">
        <v>3217</v>
      </c>
      <c r="W3475" s="122" t="s">
        <v>3204</v>
      </c>
      <c r="X3475" s="122" t="s">
        <v>3204</v>
      </c>
      <c r="Y3475" s="122" t="s">
        <v>3158</v>
      </c>
      <c r="Z3475" s="122">
        <v>0</v>
      </c>
      <c r="AA3475" s="122" t="s">
        <v>3158</v>
      </c>
      <c r="AB3475" s="122" t="s">
        <v>3158</v>
      </c>
      <c r="AC3475" s="122" t="s">
        <v>3158</v>
      </c>
      <c r="AD3475" s="122" t="s">
        <v>3158</v>
      </c>
      <c r="AE3475" s="122" t="s">
        <v>3158</v>
      </c>
    </row>
    <row r="3476" spans="1:31" ht="13">
      <c r="A3476" s="122">
        <v>6331</v>
      </c>
      <c r="B3476" s="122" t="s">
        <v>24636</v>
      </c>
      <c r="C3476" s="122" t="s">
        <v>24637</v>
      </c>
      <c r="D3476" s="122" t="s">
        <v>3204</v>
      </c>
      <c r="E3476" s="122">
        <v>2019</v>
      </c>
      <c r="F3476" s="122" t="s">
        <v>3225</v>
      </c>
      <c r="G3476" s="122" t="s">
        <v>21742</v>
      </c>
      <c r="H3476" s="122" t="s">
        <v>101</v>
      </c>
      <c r="I3476" s="122" t="s">
        <v>3385</v>
      </c>
      <c r="J3476" s="122" t="s">
        <v>24638</v>
      </c>
      <c r="K3476" s="122" t="s">
        <v>24639</v>
      </c>
      <c r="L3476" s="124" t="s">
        <v>24640</v>
      </c>
      <c r="M3476" s="122" t="s">
        <v>3154</v>
      </c>
      <c r="N3476" s="122">
        <v>545</v>
      </c>
      <c r="O3476" s="124" t="s">
        <v>24641</v>
      </c>
      <c r="P3476" s="122" t="s">
        <v>3158</v>
      </c>
      <c r="Q3476" s="124" t="s">
        <v>24642</v>
      </c>
      <c r="R3476" s="125">
        <v>44176.564247685186</v>
      </c>
      <c r="S3476" s="125">
        <v>44176.564247685186</v>
      </c>
      <c r="T3476" s="122">
        <v>68</v>
      </c>
      <c r="U3476" s="122" t="s">
        <v>21740</v>
      </c>
      <c r="V3476" s="122" t="s">
        <v>101</v>
      </c>
      <c r="W3476" s="122" t="s">
        <v>3204</v>
      </c>
      <c r="X3476" s="122" t="s">
        <v>3204</v>
      </c>
      <c r="Y3476" s="122" t="s">
        <v>3158</v>
      </c>
      <c r="Z3476" s="122">
        <v>0</v>
      </c>
      <c r="AA3476" s="122" t="s">
        <v>3158</v>
      </c>
      <c r="AB3476" s="122" t="s">
        <v>3158</v>
      </c>
      <c r="AC3476" s="122" t="s">
        <v>3158</v>
      </c>
      <c r="AD3476" s="122" t="s">
        <v>3158</v>
      </c>
      <c r="AE3476" s="122" t="s">
        <v>3158</v>
      </c>
    </row>
    <row r="3477" spans="1:31" ht="13">
      <c r="A3477" s="122">
        <v>6332</v>
      </c>
      <c r="B3477" s="122" t="s">
        <v>24643</v>
      </c>
      <c r="C3477" s="122" t="s">
        <v>24644</v>
      </c>
      <c r="D3477" s="122" t="s">
        <v>3204</v>
      </c>
      <c r="E3477" s="122">
        <v>2017</v>
      </c>
      <c r="F3477" s="122" t="s">
        <v>4665</v>
      </c>
      <c r="G3477" s="122" t="s">
        <v>21742</v>
      </c>
      <c r="H3477" s="122" t="s">
        <v>101</v>
      </c>
      <c r="I3477" s="122" t="s">
        <v>3385</v>
      </c>
      <c r="J3477" s="122" t="s">
        <v>24645</v>
      </c>
      <c r="K3477" s="122" t="s">
        <v>24646</v>
      </c>
      <c r="L3477" s="124" t="s">
        <v>24647</v>
      </c>
      <c r="M3477" s="122" t="s">
        <v>3154</v>
      </c>
      <c r="N3477" s="122">
        <v>545</v>
      </c>
      <c r="O3477" s="124" t="s">
        <v>24648</v>
      </c>
      <c r="P3477" s="122" t="s">
        <v>3158</v>
      </c>
      <c r="Q3477" s="124" t="s">
        <v>24649</v>
      </c>
      <c r="R3477" s="125">
        <v>44176.565960648149</v>
      </c>
      <c r="S3477" s="125">
        <v>44176.565960648149</v>
      </c>
      <c r="T3477" s="122">
        <v>68</v>
      </c>
      <c r="U3477" s="122" t="s">
        <v>21740</v>
      </c>
      <c r="V3477" s="122" t="s">
        <v>101</v>
      </c>
      <c r="W3477" s="122" t="s">
        <v>3204</v>
      </c>
      <c r="X3477" s="122" t="s">
        <v>3204</v>
      </c>
      <c r="Y3477" s="122" t="s">
        <v>3158</v>
      </c>
      <c r="Z3477" s="122">
        <v>0</v>
      </c>
      <c r="AA3477" s="122" t="s">
        <v>3158</v>
      </c>
      <c r="AB3477" s="122" t="s">
        <v>3158</v>
      </c>
      <c r="AC3477" s="122" t="s">
        <v>3158</v>
      </c>
      <c r="AD3477" s="122" t="s">
        <v>3158</v>
      </c>
      <c r="AE3477" s="122" t="s">
        <v>3158</v>
      </c>
    </row>
    <row r="3478" spans="1:31" ht="13">
      <c r="A3478" s="122">
        <v>6333</v>
      </c>
      <c r="B3478" s="122" t="s">
        <v>24650</v>
      </c>
      <c r="C3478" s="122" t="s">
        <v>24651</v>
      </c>
      <c r="D3478" s="122" t="s">
        <v>3204</v>
      </c>
      <c r="E3478" s="122">
        <v>2015</v>
      </c>
      <c r="F3478" s="122" t="s">
        <v>4665</v>
      </c>
      <c r="G3478" s="122" t="s">
        <v>21961</v>
      </c>
      <c r="H3478" s="122" t="s">
        <v>24652</v>
      </c>
      <c r="I3478" s="122" t="s">
        <v>4340</v>
      </c>
      <c r="J3478" s="122" t="s">
        <v>24653</v>
      </c>
      <c r="K3478" s="122" t="s">
        <v>24654</v>
      </c>
      <c r="L3478" s="124" t="s">
        <v>24655</v>
      </c>
      <c r="M3478" s="122" t="s">
        <v>3154</v>
      </c>
      <c r="N3478" s="122">
        <v>1719</v>
      </c>
      <c r="O3478" s="124" t="s">
        <v>24656</v>
      </c>
      <c r="P3478" s="124" t="s">
        <v>24657</v>
      </c>
      <c r="Q3478" s="124" t="s">
        <v>24658</v>
      </c>
      <c r="R3478" s="125">
        <v>44178.878321759257</v>
      </c>
      <c r="S3478" s="125">
        <v>44178.878321759257</v>
      </c>
      <c r="T3478" s="122">
        <v>72</v>
      </c>
      <c r="U3478" s="122" t="s">
        <v>21778</v>
      </c>
      <c r="V3478" s="122" t="s">
        <v>3173</v>
      </c>
      <c r="W3478" s="122" t="s">
        <v>3204</v>
      </c>
      <c r="X3478" s="122" t="s">
        <v>11182</v>
      </c>
      <c r="Y3478" s="122" t="s">
        <v>3158</v>
      </c>
      <c r="Z3478" s="122">
        <v>0</v>
      </c>
      <c r="AA3478" s="122" t="s">
        <v>3158</v>
      </c>
      <c r="AB3478" s="122" t="s">
        <v>3158</v>
      </c>
      <c r="AC3478" s="122" t="s">
        <v>3158</v>
      </c>
      <c r="AD3478" s="122" t="s">
        <v>3158</v>
      </c>
      <c r="AE3478" s="122" t="s">
        <v>3158</v>
      </c>
    </row>
    <row r="3479" spans="1:31" ht="13">
      <c r="A3479" s="122">
        <v>6334</v>
      </c>
      <c r="B3479" s="122" t="s">
        <v>24659</v>
      </c>
      <c r="C3479" s="122" t="s">
        <v>24660</v>
      </c>
      <c r="D3479" s="122" t="s">
        <v>3204</v>
      </c>
      <c r="E3479" s="122">
        <v>2019</v>
      </c>
      <c r="F3479" s="122" t="s">
        <v>3225</v>
      </c>
      <c r="G3479" s="122" t="s">
        <v>3471</v>
      </c>
      <c r="H3479" s="122" t="s">
        <v>3217</v>
      </c>
      <c r="I3479" s="122" t="s">
        <v>3385</v>
      </c>
      <c r="J3479" s="122" t="s">
        <v>24661</v>
      </c>
      <c r="K3479" s="122" t="s">
        <v>24662</v>
      </c>
      <c r="L3479" s="124" t="s">
        <v>24663</v>
      </c>
      <c r="M3479" s="122" t="s">
        <v>3154</v>
      </c>
      <c r="N3479" s="122">
        <v>545</v>
      </c>
      <c r="O3479" s="124" t="s">
        <v>24664</v>
      </c>
      <c r="P3479" s="124" t="s">
        <v>24665</v>
      </c>
      <c r="Q3479" s="122" t="s">
        <v>3158</v>
      </c>
      <c r="R3479" s="125">
        <v>44183.402314814812</v>
      </c>
      <c r="S3479" s="125">
        <v>44183.402314814812</v>
      </c>
      <c r="T3479" s="122">
        <v>68</v>
      </c>
      <c r="U3479" s="122" t="s">
        <v>21768</v>
      </c>
      <c r="V3479" s="122" t="s">
        <v>3217</v>
      </c>
      <c r="W3479" s="122" t="s">
        <v>3204</v>
      </c>
      <c r="X3479" s="122" t="s">
        <v>3204</v>
      </c>
      <c r="Y3479" s="122" t="s">
        <v>3158</v>
      </c>
      <c r="Z3479" s="122">
        <v>0</v>
      </c>
      <c r="AA3479" s="122" t="s">
        <v>3158</v>
      </c>
      <c r="AB3479" s="122" t="s">
        <v>3158</v>
      </c>
      <c r="AC3479" s="122" t="s">
        <v>3158</v>
      </c>
      <c r="AD3479" s="122" t="s">
        <v>3158</v>
      </c>
      <c r="AE3479" s="122" t="s">
        <v>3158</v>
      </c>
    </row>
    <row r="3480" spans="1:31" ht="13">
      <c r="A3480" s="122">
        <v>6335</v>
      </c>
      <c r="B3480" s="122" t="s">
        <v>24666</v>
      </c>
      <c r="C3480" s="122" t="s">
        <v>24667</v>
      </c>
      <c r="D3480" s="122" t="s">
        <v>3204</v>
      </c>
      <c r="E3480" s="122">
        <v>2019</v>
      </c>
      <c r="F3480" s="122" t="s">
        <v>3193</v>
      </c>
      <c r="G3480" s="122" t="s">
        <v>24668</v>
      </c>
      <c r="H3480" s="122" t="s">
        <v>3217</v>
      </c>
      <c r="I3480" s="122" t="s">
        <v>4340</v>
      </c>
      <c r="J3480" s="122" t="s">
        <v>24669</v>
      </c>
      <c r="K3480" s="122" t="s">
        <v>24670</v>
      </c>
      <c r="L3480" s="124" t="s">
        <v>24671</v>
      </c>
      <c r="M3480" s="122" t="s">
        <v>3154</v>
      </c>
      <c r="N3480" s="122">
        <v>545</v>
      </c>
      <c r="O3480" s="122" t="s">
        <v>3158</v>
      </c>
      <c r="P3480" s="122" t="s">
        <v>3158</v>
      </c>
      <c r="Q3480" s="122" t="s">
        <v>3158</v>
      </c>
      <c r="R3480" s="125">
        <v>44183.405613425923</v>
      </c>
      <c r="S3480" s="125">
        <v>44183.405613425923</v>
      </c>
      <c r="T3480" s="122">
        <v>60</v>
      </c>
      <c r="U3480" s="122" t="s">
        <v>21808</v>
      </c>
      <c r="V3480" s="122" t="s">
        <v>3217</v>
      </c>
      <c r="W3480" s="122" t="s">
        <v>3204</v>
      </c>
      <c r="X3480" s="122" t="s">
        <v>3204</v>
      </c>
      <c r="Y3480" s="122" t="s">
        <v>3158</v>
      </c>
      <c r="Z3480" s="122">
        <v>0</v>
      </c>
      <c r="AA3480" s="122" t="s">
        <v>3158</v>
      </c>
      <c r="AB3480" s="122" t="s">
        <v>3158</v>
      </c>
      <c r="AC3480" s="122" t="s">
        <v>3158</v>
      </c>
      <c r="AD3480" s="122" t="s">
        <v>3158</v>
      </c>
      <c r="AE3480" s="122" t="s">
        <v>3158</v>
      </c>
    </row>
    <row r="3481" spans="1:31" ht="13">
      <c r="A3481" s="122">
        <v>6336</v>
      </c>
      <c r="B3481" s="122" t="s">
        <v>24672</v>
      </c>
      <c r="C3481" s="122" t="s">
        <v>24673</v>
      </c>
      <c r="D3481" s="122" t="s">
        <v>3204</v>
      </c>
      <c r="E3481" s="122">
        <v>2015</v>
      </c>
      <c r="F3481" s="122" t="s">
        <v>3193</v>
      </c>
      <c r="G3481" s="122" t="s">
        <v>3471</v>
      </c>
      <c r="H3481" s="122" t="s">
        <v>3217</v>
      </c>
      <c r="I3481" s="122" t="s">
        <v>3385</v>
      </c>
      <c r="J3481" s="122" t="s">
        <v>24674</v>
      </c>
      <c r="K3481" s="122" t="s">
        <v>24675</v>
      </c>
      <c r="L3481" s="124" t="s">
        <v>24676</v>
      </c>
      <c r="M3481" s="122" t="s">
        <v>3154</v>
      </c>
      <c r="N3481" s="122">
        <v>545</v>
      </c>
      <c r="O3481" s="124" t="s">
        <v>24677</v>
      </c>
      <c r="P3481" s="122" t="s">
        <v>3158</v>
      </c>
      <c r="Q3481" s="122" t="s">
        <v>3158</v>
      </c>
      <c r="R3481" s="125">
        <v>44183.408148148148</v>
      </c>
      <c r="S3481" s="125">
        <v>44183.408148148148</v>
      </c>
      <c r="T3481" s="122">
        <v>64</v>
      </c>
      <c r="U3481" s="122" t="s">
        <v>22424</v>
      </c>
      <c r="V3481" s="122" t="s">
        <v>3217</v>
      </c>
      <c r="W3481" s="122" t="s">
        <v>3204</v>
      </c>
      <c r="X3481" s="122" t="s">
        <v>3204</v>
      </c>
      <c r="Y3481" s="122" t="s">
        <v>3158</v>
      </c>
      <c r="Z3481" s="122">
        <v>0</v>
      </c>
      <c r="AA3481" s="122" t="s">
        <v>3158</v>
      </c>
      <c r="AB3481" s="122" t="s">
        <v>3158</v>
      </c>
      <c r="AC3481" s="122" t="s">
        <v>3158</v>
      </c>
      <c r="AD3481" s="122" t="s">
        <v>3158</v>
      </c>
      <c r="AE3481" s="122" t="s">
        <v>3158</v>
      </c>
    </row>
    <row r="3482" spans="1:31" ht="13">
      <c r="A3482" s="122">
        <v>6337</v>
      </c>
      <c r="B3482" s="122" t="s">
        <v>24678</v>
      </c>
      <c r="C3482" s="122" t="s">
        <v>24679</v>
      </c>
      <c r="D3482" s="122" t="s">
        <v>3204</v>
      </c>
      <c r="E3482" s="122">
        <v>2019</v>
      </c>
      <c r="F3482" s="122" t="s">
        <v>3462</v>
      </c>
      <c r="G3482" s="122" t="s">
        <v>3471</v>
      </c>
      <c r="H3482" s="122" t="s">
        <v>3217</v>
      </c>
      <c r="I3482" s="122" t="s">
        <v>3385</v>
      </c>
      <c r="J3482" s="122" t="s">
        <v>24680</v>
      </c>
      <c r="K3482" s="122" t="s">
        <v>24681</v>
      </c>
      <c r="L3482" s="124" t="s">
        <v>24682</v>
      </c>
      <c r="M3482" s="122" t="s">
        <v>3154</v>
      </c>
      <c r="N3482" s="122">
        <v>545</v>
      </c>
      <c r="O3482" s="124" t="s">
        <v>24683</v>
      </c>
      <c r="P3482" s="122" t="s">
        <v>3158</v>
      </c>
      <c r="Q3482" s="122" t="s">
        <v>3158</v>
      </c>
      <c r="R3482" s="125">
        <v>44183.41337962963</v>
      </c>
      <c r="S3482" s="125">
        <v>44183.41337962963</v>
      </c>
      <c r="T3482" s="122">
        <v>64</v>
      </c>
      <c r="U3482" s="122" t="s">
        <v>22424</v>
      </c>
      <c r="V3482" s="122" t="s">
        <v>3217</v>
      </c>
      <c r="W3482" s="122" t="s">
        <v>3204</v>
      </c>
      <c r="X3482" s="122" t="s">
        <v>3204</v>
      </c>
      <c r="Y3482" s="122" t="s">
        <v>3158</v>
      </c>
      <c r="Z3482" s="122">
        <v>0</v>
      </c>
      <c r="AA3482" s="122" t="s">
        <v>3158</v>
      </c>
      <c r="AB3482" s="122" t="s">
        <v>3158</v>
      </c>
      <c r="AC3482" s="122" t="s">
        <v>3158</v>
      </c>
      <c r="AD3482" s="122" t="s">
        <v>3158</v>
      </c>
      <c r="AE3482" s="122" t="s">
        <v>3158</v>
      </c>
    </row>
    <row r="3483" spans="1:31" ht="13">
      <c r="A3483" s="122">
        <v>6338</v>
      </c>
      <c r="B3483" s="122" t="s">
        <v>24684</v>
      </c>
      <c r="C3483" s="122" t="s">
        <v>24685</v>
      </c>
      <c r="D3483" s="122" t="s">
        <v>3204</v>
      </c>
      <c r="E3483" s="122">
        <v>2010</v>
      </c>
      <c r="F3483" s="122" t="s">
        <v>3862</v>
      </c>
      <c r="G3483" s="122" t="s">
        <v>22440</v>
      </c>
      <c r="H3483" s="122" t="s">
        <v>24686</v>
      </c>
      <c r="I3483" s="122" t="s">
        <v>3272</v>
      </c>
      <c r="J3483" s="122" t="s">
        <v>24687</v>
      </c>
      <c r="K3483" s="122" t="s">
        <v>24688</v>
      </c>
      <c r="L3483" s="124" t="s">
        <v>24689</v>
      </c>
      <c r="M3483" s="122" t="s">
        <v>3154</v>
      </c>
      <c r="N3483" s="122">
        <v>1726</v>
      </c>
      <c r="O3483" s="124" t="s">
        <v>24690</v>
      </c>
      <c r="P3483" s="124" t="s">
        <v>24691</v>
      </c>
      <c r="Q3483" s="124" t="s">
        <v>24692</v>
      </c>
      <c r="R3483" s="125">
        <v>44187.431458333333</v>
      </c>
      <c r="S3483" s="125">
        <v>44187.431458333333</v>
      </c>
      <c r="T3483" s="122">
        <v>72</v>
      </c>
      <c r="U3483" s="122" t="s">
        <v>21778</v>
      </c>
      <c r="V3483" s="122" t="s">
        <v>22447</v>
      </c>
      <c r="W3483" s="122" t="s">
        <v>3204</v>
      </c>
      <c r="X3483" s="122" t="s">
        <v>21860</v>
      </c>
      <c r="Y3483" s="122" t="s">
        <v>3158</v>
      </c>
      <c r="Z3483" s="122">
        <v>0</v>
      </c>
      <c r="AA3483" s="122" t="s">
        <v>3158</v>
      </c>
      <c r="AB3483" s="122" t="s">
        <v>3158</v>
      </c>
      <c r="AC3483" s="122" t="s">
        <v>3158</v>
      </c>
      <c r="AD3483" s="122" t="s">
        <v>3158</v>
      </c>
      <c r="AE3483" s="122" t="s">
        <v>3158</v>
      </c>
    </row>
    <row r="3484" spans="1:31" ht="13">
      <c r="A3484" s="122">
        <v>6339</v>
      </c>
      <c r="B3484" s="124" t="s">
        <v>24693</v>
      </c>
      <c r="C3484" s="122" t="s">
        <v>24694</v>
      </c>
      <c r="D3484" s="122" t="s">
        <v>3204</v>
      </c>
      <c r="E3484" s="122">
        <v>2020</v>
      </c>
      <c r="F3484" s="122" t="s">
        <v>4665</v>
      </c>
      <c r="G3484" s="122" t="s">
        <v>24695</v>
      </c>
      <c r="H3484" s="122" t="s">
        <v>4628</v>
      </c>
      <c r="I3484" s="122" t="s">
        <v>4340</v>
      </c>
      <c r="J3484" s="122" t="s">
        <v>24696</v>
      </c>
      <c r="K3484" s="122" t="s">
        <v>24697</v>
      </c>
      <c r="L3484" s="124" t="s">
        <v>24698</v>
      </c>
      <c r="M3484" s="122" t="s">
        <v>3154</v>
      </c>
      <c r="N3484" s="122">
        <v>1732</v>
      </c>
      <c r="O3484" s="122" t="s">
        <v>3158</v>
      </c>
      <c r="P3484" s="122" t="s">
        <v>3158</v>
      </c>
      <c r="Q3484" s="124" t="s">
        <v>24699</v>
      </c>
      <c r="R3484" s="125">
        <v>44197.859513888892</v>
      </c>
      <c r="S3484" s="125">
        <v>44197.859513888892</v>
      </c>
      <c r="T3484" s="122">
        <v>64</v>
      </c>
      <c r="U3484" s="122" t="s">
        <v>15420</v>
      </c>
      <c r="V3484" s="122" t="s">
        <v>4628</v>
      </c>
      <c r="W3484" s="122" t="s">
        <v>3204</v>
      </c>
      <c r="X3484" s="122" t="s">
        <v>24700</v>
      </c>
      <c r="Y3484" s="122" t="s">
        <v>3158</v>
      </c>
      <c r="Z3484" s="122">
        <v>0</v>
      </c>
      <c r="AA3484" s="122" t="s">
        <v>3158</v>
      </c>
      <c r="AB3484" s="122" t="s">
        <v>3158</v>
      </c>
      <c r="AC3484" s="122" t="s">
        <v>3158</v>
      </c>
      <c r="AD3484" s="122" t="s">
        <v>3158</v>
      </c>
      <c r="AE3484" s="122" t="s">
        <v>3158</v>
      </c>
    </row>
    <row r="3485" spans="1:31" ht="13">
      <c r="A3485" s="122">
        <v>6340</v>
      </c>
      <c r="B3485" s="122" t="s">
        <v>24701</v>
      </c>
      <c r="C3485" s="122" t="s">
        <v>24702</v>
      </c>
      <c r="D3485" s="122" t="s">
        <v>3204</v>
      </c>
      <c r="E3485" s="122">
        <v>2019</v>
      </c>
      <c r="F3485" s="122" t="s">
        <v>3225</v>
      </c>
      <c r="G3485" s="122" t="s">
        <v>21796</v>
      </c>
      <c r="H3485" s="122" t="s">
        <v>24703</v>
      </c>
      <c r="I3485" s="122" t="s">
        <v>3385</v>
      </c>
      <c r="J3485" s="122" t="s">
        <v>24704</v>
      </c>
      <c r="K3485" s="122" t="s">
        <v>24705</v>
      </c>
      <c r="L3485" s="124" t="s">
        <v>24706</v>
      </c>
      <c r="M3485" s="122" t="s">
        <v>3154</v>
      </c>
      <c r="N3485" s="122">
        <v>545</v>
      </c>
      <c r="O3485" s="124" t="s">
        <v>24707</v>
      </c>
      <c r="P3485" s="124" t="s">
        <v>24708</v>
      </c>
      <c r="Q3485" s="124" t="s">
        <v>24709</v>
      </c>
      <c r="R3485" s="125">
        <v>44198.373564814814</v>
      </c>
      <c r="S3485" s="125">
        <v>44198.373564814814</v>
      </c>
      <c r="T3485" s="122">
        <v>72</v>
      </c>
      <c r="U3485" s="122" t="s">
        <v>21778</v>
      </c>
      <c r="V3485" s="122" t="s">
        <v>3384</v>
      </c>
      <c r="W3485" s="122" t="s">
        <v>3204</v>
      </c>
      <c r="X3485" s="122" t="s">
        <v>3204</v>
      </c>
      <c r="Y3485" s="122" t="s">
        <v>3158</v>
      </c>
      <c r="Z3485" s="122">
        <v>0</v>
      </c>
      <c r="AA3485" s="122" t="s">
        <v>3158</v>
      </c>
      <c r="AB3485" s="122" t="s">
        <v>3158</v>
      </c>
      <c r="AC3485" s="122" t="s">
        <v>3158</v>
      </c>
      <c r="AD3485" s="122" t="s">
        <v>3158</v>
      </c>
      <c r="AE3485" s="122" t="s">
        <v>3158</v>
      </c>
    </row>
    <row r="3486" spans="1:31" ht="13">
      <c r="A3486" s="122">
        <v>6341</v>
      </c>
      <c r="B3486" s="122" t="s">
        <v>24710</v>
      </c>
      <c r="C3486" s="122" t="s">
        <v>24711</v>
      </c>
      <c r="D3486" s="122" t="s">
        <v>3204</v>
      </c>
      <c r="E3486" s="122">
        <v>2017</v>
      </c>
      <c r="F3486" s="122" t="s">
        <v>3862</v>
      </c>
      <c r="G3486" s="122" t="s">
        <v>3712</v>
      </c>
      <c r="H3486" s="122" t="s">
        <v>3195</v>
      </c>
      <c r="I3486" s="122" t="s">
        <v>3385</v>
      </c>
      <c r="J3486" s="122" t="s">
        <v>24712</v>
      </c>
      <c r="K3486" s="122" t="s">
        <v>24713</v>
      </c>
      <c r="L3486" s="124" t="s">
        <v>24714</v>
      </c>
      <c r="M3486" s="122" t="s">
        <v>3154</v>
      </c>
      <c r="N3486" s="122">
        <v>545</v>
      </c>
      <c r="O3486" s="124" t="s">
        <v>24715</v>
      </c>
      <c r="P3486" s="124" t="s">
        <v>24716</v>
      </c>
      <c r="Q3486" s="124" t="s">
        <v>24717</v>
      </c>
      <c r="R3486" s="125">
        <v>44198.376643518517</v>
      </c>
      <c r="S3486" s="125">
        <v>44198.376643518517</v>
      </c>
      <c r="T3486" s="122">
        <v>72</v>
      </c>
      <c r="U3486" s="122" t="s">
        <v>21778</v>
      </c>
      <c r="V3486" s="122" t="s">
        <v>3195</v>
      </c>
      <c r="W3486" s="122" t="s">
        <v>3204</v>
      </c>
      <c r="X3486" s="122" t="s">
        <v>3204</v>
      </c>
      <c r="Y3486" s="122" t="s">
        <v>3158</v>
      </c>
      <c r="Z3486" s="122">
        <v>0</v>
      </c>
      <c r="AA3486" s="122" t="s">
        <v>3158</v>
      </c>
      <c r="AB3486" s="122" t="s">
        <v>3158</v>
      </c>
      <c r="AC3486" s="122" t="s">
        <v>3158</v>
      </c>
      <c r="AD3486" s="122" t="s">
        <v>3158</v>
      </c>
      <c r="AE3486" s="122" t="s">
        <v>3158</v>
      </c>
    </row>
    <row r="3487" spans="1:31" ht="13">
      <c r="A3487" s="122">
        <v>6342</v>
      </c>
      <c r="B3487" s="122" t="s">
        <v>24718</v>
      </c>
      <c r="C3487" s="122" t="s">
        <v>24719</v>
      </c>
      <c r="D3487" s="122" t="s">
        <v>3204</v>
      </c>
      <c r="E3487" s="122">
        <v>2020</v>
      </c>
      <c r="F3487" s="122" t="s">
        <v>3862</v>
      </c>
      <c r="G3487" s="122" t="s">
        <v>21742</v>
      </c>
      <c r="H3487" s="122" t="s">
        <v>101</v>
      </c>
      <c r="I3487" s="122" t="s">
        <v>4340</v>
      </c>
      <c r="J3487" s="122" t="s">
        <v>24720</v>
      </c>
      <c r="K3487" s="122" t="s">
        <v>24721</v>
      </c>
      <c r="L3487" s="124" t="s">
        <v>24722</v>
      </c>
      <c r="M3487" s="122" t="s">
        <v>3154</v>
      </c>
      <c r="N3487" s="122">
        <v>545</v>
      </c>
      <c r="O3487" s="124" t="s">
        <v>24723</v>
      </c>
      <c r="P3487" s="124" t="s">
        <v>24724</v>
      </c>
      <c r="Q3487" s="124" t="s">
        <v>24725</v>
      </c>
      <c r="R3487" s="125">
        <v>44198.40221064815</v>
      </c>
      <c r="S3487" s="125">
        <v>44198.40221064815</v>
      </c>
      <c r="T3487" s="122">
        <v>72</v>
      </c>
      <c r="U3487" s="122" t="s">
        <v>21778</v>
      </c>
      <c r="V3487" s="122" t="s">
        <v>101</v>
      </c>
      <c r="W3487" s="122" t="s">
        <v>3204</v>
      </c>
      <c r="X3487" s="122" t="s">
        <v>3204</v>
      </c>
      <c r="Y3487" s="122" t="s">
        <v>3158</v>
      </c>
      <c r="Z3487" s="122">
        <v>0</v>
      </c>
      <c r="AA3487" s="122" t="s">
        <v>3158</v>
      </c>
      <c r="AB3487" s="122" t="s">
        <v>3158</v>
      </c>
      <c r="AC3487" s="122" t="s">
        <v>3158</v>
      </c>
      <c r="AD3487" s="122" t="s">
        <v>3158</v>
      </c>
      <c r="AE3487" s="122" t="s">
        <v>3158</v>
      </c>
    </row>
    <row r="3488" spans="1:31" ht="13">
      <c r="A3488" s="122">
        <v>6343</v>
      </c>
      <c r="B3488" s="122" t="s">
        <v>24726</v>
      </c>
      <c r="C3488" s="122" t="s">
        <v>24727</v>
      </c>
      <c r="D3488" s="122" t="s">
        <v>3204</v>
      </c>
      <c r="E3488" s="122">
        <v>2019</v>
      </c>
      <c r="F3488" s="122" t="s">
        <v>4665</v>
      </c>
      <c r="G3488" s="122" t="s">
        <v>5472</v>
      </c>
      <c r="H3488" s="122" t="s">
        <v>3977</v>
      </c>
      <c r="I3488" s="122" t="s">
        <v>4340</v>
      </c>
      <c r="J3488" s="122" t="s">
        <v>24728</v>
      </c>
      <c r="K3488" s="122" t="s">
        <v>24729</v>
      </c>
      <c r="L3488" s="124" t="s">
        <v>24730</v>
      </c>
      <c r="M3488" s="122" t="s">
        <v>3154</v>
      </c>
      <c r="N3488" s="122">
        <v>1734</v>
      </c>
      <c r="O3488" s="124" t="s">
        <v>24731</v>
      </c>
      <c r="P3488" s="124" t="s">
        <v>24732</v>
      </c>
      <c r="Q3488" s="124" t="s">
        <v>24733</v>
      </c>
      <c r="R3488" s="125">
        <v>44201.326689814814</v>
      </c>
      <c r="S3488" s="125">
        <v>44201.326689814814</v>
      </c>
      <c r="T3488" s="122">
        <v>72</v>
      </c>
      <c r="U3488" s="122" t="s">
        <v>21778</v>
      </c>
      <c r="V3488" s="122" t="s">
        <v>3977</v>
      </c>
      <c r="W3488" s="122" t="s">
        <v>3204</v>
      </c>
      <c r="X3488" s="122" t="s">
        <v>24734</v>
      </c>
      <c r="Y3488" s="122" t="s">
        <v>3158</v>
      </c>
      <c r="Z3488" s="122">
        <v>0</v>
      </c>
      <c r="AA3488" s="122" t="s">
        <v>3158</v>
      </c>
      <c r="AB3488" s="122" t="s">
        <v>3158</v>
      </c>
      <c r="AC3488" s="122" t="s">
        <v>3158</v>
      </c>
      <c r="AD3488" s="122" t="s">
        <v>3158</v>
      </c>
      <c r="AE3488" s="122" t="s">
        <v>3158</v>
      </c>
    </row>
    <row r="3489" spans="1:31" ht="13">
      <c r="A3489" s="122">
        <v>6344</v>
      </c>
      <c r="B3489" s="122" t="s">
        <v>24735</v>
      </c>
      <c r="C3489" s="122" t="s">
        <v>24736</v>
      </c>
      <c r="D3489" s="122" t="s">
        <v>3204</v>
      </c>
      <c r="E3489" s="122">
        <v>2020</v>
      </c>
      <c r="F3489" s="122" t="s">
        <v>3862</v>
      </c>
      <c r="G3489" s="122" t="s">
        <v>3471</v>
      </c>
      <c r="H3489" s="122" t="s">
        <v>3217</v>
      </c>
      <c r="I3489" s="122" t="s">
        <v>4340</v>
      </c>
      <c r="J3489" s="122" t="s">
        <v>24737</v>
      </c>
      <c r="K3489" s="122" t="s">
        <v>24738</v>
      </c>
      <c r="L3489" s="124" t="s">
        <v>24739</v>
      </c>
      <c r="M3489" s="122" t="s">
        <v>3154</v>
      </c>
      <c r="N3489" s="122">
        <v>1735</v>
      </c>
      <c r="O3489" s="124" t="s">
        <v>24740</v>
      </c>
      <c r="P3489" s="122" t="s">
        <v>3158</v>
      </c>
      <c r="Q3489" s="122" t="s">
        <v>3158</v>
      </c>
      <c r="R3489" s="125">
        <v>44202.782592592594</v>
      </c>
      <c r="S3489" s="125">
        <v>44202.782592592594</v>
      </c>
      <c r="T3489" s="122">
        <v>64</v>
      </c>
      <c r="U3489" s="122" t="s">
        <v>22424</v>
      </c>
      <c r="V3489" s="122" t="s">
        <v>3217</v>
      </c>
      <c r="W3489" s="122" t="s">
        <v>3204</v>
      </c>
      <c r="X3489" s="122" t="s">
        <v>21860</v>
      </c>
      <c r="Y3489" s="122" t="s">
        <v>3158</v>
      </c>
      <c r="Z3489" s="122">
        <v>0</v>
      </c>
      <c r="AA3489" s="122" t="s">
        <v>3158</v>
      </c>
      <c r="AB3489" s="122" t="s">
        <v>3158</v>
      </c>
      <c r="AC3489" s="122" t="s">
        <v>3158</v>
      </c>
      <c r="AD3489" s="122" t="s">
        <v>3158</v>
      </c>
      <c r="AE3489" s="122" t="s">
        <v>3158</v>
      </c>
    </row>
    <row r="3490" spans="1:31" ht="13">
      <c r="A3490" s="122">
        <v>6345</v>
      </c>
      <c r="B3490" s="122" t="s">
        <v>24741</v>
      </c>
      <c r="C3490" s="122" t="s">
        <v>24742</v>
      </c>
      <c r="D3490" s="122" t="s">
        <v>3204</v>
      </c>
      <c r="E3490" s="122">
        <v>2017</v>
      </c>
      <c r="F3490" s="122" t="s">
        <v>3438</v>
      </c>
      <c r="G3490" s="122" t="s">
        <v>5472</v>
      </c>
      <c r="H3490" s="122" t="s">
        <v>3977</v>
      </c>
      <c r="I3490" s="122" t="s">
        <v>4340</v>
      </c>
      <c r="J3490" s="122" t="s">
        <v>24743</v>
      </c>
      <c r="K3490" s="122" t="s">
        <v>24744</v>
      </c>
      <c r="L3490" s="124" t="s">
        <v>24745</v>
      </c>
      <c r="M3490" s="122" t="s">
        <v>3154</v>
      </c>
      <c r="N3490" s="122">
        <v>1736</v>
      </c>
      <c r="O3490" s="124" t="s">
        <v>24746</v>
      </c>
      <c r="P3490" s="124" t="s">
        <v>24747</v>
      </c>
      <c r="Q3490" s="124" t="s">
        <v>24748</v>
      </c>
      <c r="R3490" s="125">
        <v>44203.495625000003</v>
      </c>
      <c r="S3490" s="125">
        <v>44203.495625000003</v>
      </c>
      <c r="T3490" s="122">
        <v>72</v>
      </c>
      <c r="U3490" s="122" t="s">
        <v>21778</v>
      </c>
      <c r="V3490" s="122" t="s">
        <v>3977</v>
      </c>
      <c r="W3490" s="122" t="s">
        <v>3204</v>
      </c>
      <c r="X3490" s="122" t="s">
        <v>6620</v>
      </c>
      <c r="Y3490" s="122" t="s">
        <v>3158</v>
      </c>
      <c r="Z3490" s="122">
        <v>0</v>
      </c>
      <c r="AA3490" s="122" t="s">
        <v>3158</v>
      </c>
      <c r="AB3490" s="122" t="s">
        <v>3158</v>
      </c>
      <c r="AC3490" s="122" t="s">
        <v>3158</v>
      </c>
      <c r="AD3490" s="122" t="s">
        <v>3158</v>
      </c>
      <c r="AE3490" s="122" t="s">
        <v>3158</v>
      </c>
    </row>
    <row r="3491" spans="1:31" ht="13">
      <c r="A3491" s="122">
        <v>6346</v>
      </c>
      <c r="B3491" s="122" t="s">
        <v>24749</v>
      </c>
      <c r="C3491" s="122" t="s">
        <v>24750</v>
      </c>
      <c r="D3491" s="122" t="s">
        <v>3204</v>
      </c>
      <c r="E3491" s="122">
        <v>2020</v>
      </c>
      <c r="F3491" s="122" t="s">
        <v>3862</v>
      </c>
      <c r="G3491" s="122" t="s">
        <v>5472</v>
      </c>
      <c r="H3491" s="122" t="s">
        <v>3977</v>
      </c>
      <c r="I3491" s="122" t="s">
        <v>3385</v>
      </c>
      <c r="J3491" s="122" t="s">
        <v>24751</v>
      </c>
      <c r="K3491" s="122" t="s">
        <v>24752</v>
      </c>
      <c r="L3491" s="124" t="s">
        <v>24753</v>
      </c>
      <c r="M3491" s="122" t="s">
        <v>3154</v>
      </c>
      <c r="N3491" s="122">
        <v>1736</v>
      </c>
      <c r="O3491" s="124" t="s">
        <v>24754</v>
      </c>
      <c r="P3491" s="122" t="s">
        <v>3158</v>
      </c>
      <c r="Q3491" s="124" t="s">
        <v>24755</v>
      </c>
      <c r="R3491" s="125">
        <v>44203.498043981483</v>
      </c>
      <c r="S3491" s="125">
        <v>44203.498043981483</v>
      </c>
      <c r="T3491" s="122">
        <v>68</v>
      </c>
      <c r="U3491" s="122" t="s">
        <v>21740</v>
      </c>
      <c r="V3491" s="122" t="s">
        <v>3977</v>
      </c>
      <c r="W3491" s="122" t="s">
        <v>3204</v>
      </c>
      <c r="X3491" s="122" t="s">
        <v>24756</v>
      </c>
      <c r="Y3491" s="122" t="s">
        <v>3158</v>
      </c>
      <c r="Z3491" s="122">
        <v>0</v>
      </c>
      <c r="AA3491" s="122" t="s">
        <v>3158</v>
      </c>
      <c r="AB3491" s="122" t="s">
        <v>3158</v>
      </c>
      <c r="AC3491" s="122" t="s">
        <v>3158</v>
      </c>
      <c r="AD3491" s="122" t="s">
        <v>3158</v>
      </c>
      <c r="AE3491" s="122" t="s">
        <v>3158</v>
      </c>
    </row>
    <row r="3492" spans="1:31" ht="13">
      <c r="A3492" s="122">
        <v>6347</v>
      </c>
      <c r="B3492" s="122" t="s">
        <v>24757</v>
      </c>
      <c r="C3492" s="122" t="s">
        <v>24758</v>
      </c>
      <c r="D3492" s="122" t="s">
        <v>3204</v>
      </c>
      <c r="E3492" s="122">
        <v>2020</v>
      </c>
      <c r="F3492" s="122" t="s">
        <v>4665</v>
      </c>
      <c r="G3492" s="122" t="s">
        <v>21961</v>
      </c>
      <c r="H3492" s="122" t="s">
        <v>3173</v>
      </c>
      <c r="I3492" s="122" t="s">
        <v>4340</v>
      </c>
      <c r="J3492" s="122" t="s">
        <v>24759</v>
      </c>
      <c r="K3492" s="122" t="s">
        <v>24760</v>
      </c>
      <c r="L3492" s="124" t="s">
        <v>24761</v>
      </c>
      <c r="M3492" s="122" t="s">
        <v>3154</v>
      </c>
      <c r="N3492" s="122">
        <v>1738</v>
      </c>
      <c r="O3492" s="122" t="s">
        <v>3158</v>
      </c>
      <c r="P3492" s="122" t="s">
        <v>3158</v>
      </c>
      <c r="Q3492" s="124" t="s">
        <v>24762</v>
      </c>
      <c r="R3492" s="125">
        <v>44205.769444444442</v>
      </c>
      <c r="S3492" s="125">
        <v>44205.769444444442</v>
      </c>
      <c r="T3492" s="122">
        <v>64</v>
      </c>
      <c r="U3492" s="122" t="s">
        <v>15420</v>
      </c>
      <c r="V3492" s="122" t="s">
        <v>3173</v>
      </c>
      <c r="W3492" s="122" t="s">
        <v>3204</v>
      </c>
      <c r="X3492" s="122" t="s">
        <v>24763</v>
      </c>
      <c r="Y3492" s="122" t="s">
        <v>3158</v>
      </c>
      <c r="Z3492" s="122">
        <v>0</v>
      </c>
      <c r="AA3492" s="122" t="s">
        <v>3158</v>
      </c>
      <c r="AB3492" s="122" t="s">
        <v>3158</v>
      </c>
      <c r="AC3492" s="122" t="s">
        <v>3158</v>
      </c>
      <c r="AD3492" s="122" t="s">
        <v>3158</v>
      </c>
      <c r="AE3492" s="122" t="s">
        <v>3158</v>
      </c>
    </row>
    <row r="3493" spans="1:31" ht="13">
      <c r="A3493" s="122">
        <v>6348</v>
      </c>
      <c r="B3493" s="122" t="s">
        <v>24764</v>
      </c>
      <c r="C3493" s="122" t="s">
        <v>24765</v>
      </c>
      <c r="D3493" s="122" t="s">
        <v>3204</v>
      </c>
      <c r="E3493" s="122">
        <v>2015</v>
      </c>
      <c r="F3493" s="122" t="s">
        <v>3462</v>
      </c>
      <c r="G3493" s="122" t="s">
        <v>3471</v>
      </c>
      <c r="H3493" s="122" t="s">
        <v>24766</v>
      </c>
      <c r="I3493" s="122" t="s">
        <v>4340</v>
      </c>
      <c r="J3493" s="122" t="s">
        <v>24767</v>
      </c>
      <c r="K3493" s="122" t="s">
        <v>24768</v>
      </c>
      <c r="L3493" s="124" t="s">
        <v>24769</v>
      </c>
      <c r="M3493" s="122" t="s">
        <v>3154</v>
      </c>
      <c r="N3493" s="122">
        <v>1442</v>
      </c>
      <c r="O3493" s="124" t="s">
        <v>24770</v>
      </c>
      <c r="P3493" s="124" t="s">
        <v>24771</v>
      </c>
      <c r="Q3493" s="124" t="s">
        <v>24772</v>
      </c>
      <c r="R3493" s="125">
        <v>44210.905034722222</v>
      </c>
      <c r="S3493" s="125">
        <v>44210.905034722222</v>
      </c>
      <c r="T3493" s="122">
        <v>72</v>
      </c>
      <c r="U3493" s="122" t="s">
        <v>21778</v>
      </c>
      <c r="V3493" s="122" t="s">
        <v>3217</v>
      </c>
      <c r="W3493" s="122" t="s">
        <v>3204</v>
      </c>
      <c r="X3493" s="122" t="s">
        <v>24773</v>
      </c>
      <c r="Y3493" s="122" t="s">
        <v>3158</v>
      </c>
      <c r="Z3493" s="122">
        <v>0</v>
      </c>
      <c r="AA3493" s="122" t="s">
        <v>3158</v>
      </c>
      <c r="AB3493" s="122" t="s">
        <v>3158</v>
      </c>
      <c r="AC3493" s="122" t="s">
        <v>3158</v>
      </c>
      <c r="AD3493" s="122" t="s">
        <v>3158</v>
      </c>
      <c r="AE3493" s="122" t="s">
        <v>3158</v>
      </c>
    </row>
    <row r="3494" spans="1:31" ht="13">
      <c r="A3494" s="122">
        <v>6349</v>
      </c>
      <c r="B3494" s="122" t="s">
        <v>24774</v>
      </c>
      <c r="C3494" s="122" t="s">
        <v>24775</v>
      </c>
      <c r="D3494" s="122" t="s">
        <v>3204</v>
      </c>
      <c r="E3494" s="122">
        <v>2018</v>
      </c>
      <c r="F3494" s="122" t="s">
        <v>3438</v>
      </c>
      <c r="G3494" s="122" t="s">
        <v>21953</v>
      </c>
      <c r="H3494" s="122" t="s">
        <v>3521</v>
      </c>
      <c r="I3494" s="122" t="s">
        <v>3385</v>
      </c>
      <c r="J3494" s="122" t="s">
        <v>24776</v>
      </c>
      <c r="K3494" s="122" t="s">
        <v>24777</v>
      </c>
      <c r="L3494" s="124" t="s">
        <v>24778</v>
      </c>
      <c r="M3494" s="122" t="s">
        <v>3154</v>
      </c>
      <c r="N3494" s="122">
        <v>545</v>
      </c>
      <c r="O3494" s="122" t="s">
        <v>3158</v>
      </c>
      <c r="P3494" s="122" t="s">
        <v>3158</v>
      </c>
      <c r="Q3494" s="124" t="s">
        <v>24779</v>
      </c>
      <c r="R3494" s="125">
        <v>44216.625543981485</v>
      </c>
      <c r="S3494" s="125">
        <v>44216.625543981485</v>
      </c>
      <c r="T3494" s="122">
        <v>64</v>
      </c>
      <c r="U3494" s="122" t="s">
        <v>15420</v>
      </c>
      <c r="V3494" s="122" t="s">
        <v>3521</v>
      </c>
      <c r="W3494" s="122" t="s">
        <v>3204</v>
      </c>
      <c r="X3494" s="122" t="s">
        <v>3204</v>
      </c>
      <c r="Y3494" s="122" t="s">
        <v>3158</v>
      </c>
      <c r="Z3494" s="122">
        <v>0</v>
      </c>
      <c r="AA3494" s="122" t="s">
        <v>3158</v>
      </c>
      <c r="AB3494" s="122" t="s">
        <v>3158</v>
      </c>
      <c r="AC3494" s="122" t="s">
        <v>3158</v>
      </c>
      <c r="AD3494" s="122" t="s">
        <v>3158</v>
      </c>
      <c r="AE3494" s="122" t="s">
        <v>3158</v>
      </c>
    </row>
    <row r="3495" spans="1:31" ht="13">
      <c r="A3495" s="122">
        <v>6350</v>
      </c>
      <c r="B3495" s="122" t="s">
        <v>24780</v>
      </c>
      <c r="C3495" s="122" t="s">
        <v>24781</v>
      </c>
      <c r="D3495" s="122" t="s">
        <v>3204</v>
      </c>
      <c r="E3495" s="122">
        <v>2019</v>
      </c>
      <c r="F3495" s="122" t="s">
        <v>3462</v>
      </c>
      <c r="G3495" s="122" t="s">
        <v>22858</v>
      </c>
      <c r="H3495" s="122" t="s">
        <v>4207</v>
      </c>
      <c r="I3495" s="122" t="s">
        <v>3385</v>
      </c>
      <c r="J3495" s="122" t="s">
        <v>24782</v>
      </c>
      <c r="K3495" s="122" t="s">
        <v>24783</v>
      </c>
      <c r="L3495" s="124" t="s">
        <v>24784</v>
      </c>
      <c r="M3495" s="122" t="s">
        <v>3154</v>
      </c>
      <c r="N3495" s="122">
        <v>545</v>
      </c>
      <c r="O3495" s="124" t="s">
        <v>24785</v>
      </c>
      <c r="P3495" s="122" t="s">
        <v>3158</v>
      </c>
      <c r="Q3495" s="124" t="s">
        <v>24786</v>
      </c>
      <c r="R3495" s="125">
        <v>44216.627650462964</v>
      </c>
      <c r="S3495" s="125">
        <v>44216.627650462964</v>
      </c>
      <c r="T3495" s="122">
        <v>68</v>
      </c>
      <c r="U3495" s="122" t="s">
        <v>21740</v>
      </c>
      <c r="V3495" s="122" t="s">
        <v>4207</v>
      </c>
      <c r="W3495" s="122" t="s">
        <v>3204</v>
      </c>
      <c r="X3495" s="122" t="s">
        <v>3204</v>
      </c>
      <c r="Y3495" s="122" t="s">
        <v>3158</v>
      </c>
      <c r="Z3495" s="122">
        <v>0</v>
      </c>
      <c r="AA3495" s="122" t="s">
        <v>3158</v>
      </c>
      <c r="AB3495" s="122" t="s">
        <v>3158</v>
      </c>
      <c r="AC3495" s="122" t="s">
        <v>3158</v>
      </c>
      <c r="AD3495" s="122" t="s">
        <v>3158</v>
      </c>
      <c r="AE3495" s="122" t="s">
        <v>3158</v>
      </c>
    </row>
    <row r="3496" spans="1:31" ht="13">
      <c r="A3496" s="122">
        <v>6351</v>
      </c>
      <c r="B3496" s="122" t="s">
        <v>24787</v>
      </c>
      <c r="C3496" s="122" t="s">
        <v>24788</v>
      </c>
      <c r="D3496" s="122" t="s">
        <v>3204</v>
      </c>
      <c r="E3496" s="122">
        <v>2008</v>
      </c>
      <c r="F3496" s="122" t="s">
        <v>3193</v>
      </c>
      <c r="G3496" s="122" t="s">
        <v>3471</v>
      </c>
      <c r="H3496" s="122" t="s">
        <v>12050</v>
      </c>
      <c r="I3496" s="122" t="s">
        <v>3385</v>
      </c>
      <c r="J3496" s="122" t="s">
        <v>24789</v>
      </c>
      <c r="K3496" s="122" t="s">
        <v>24790</v>
      </c>
      <c r="L3496" s="124" t="s">
        <v>24791</v>
      </c>
      <c r="M3496" s="122" t="s">
        <v>3154</v>
      </c>
      <c r="N3496" s="122">
        <v>545</v>
      </c>
      <c r="O3496" s="124" t="s">
        <v>24792</v>
      </c>
      <c r="P3496" s="124" t="s">
        <v>24793</v>
      </c>
      <c r="Q3496" s="124" t="s">
        <v>24794</v>
      </c>
      <c r="R3496" s="125">
        <v>44216.629432870373</v>
      </c>
      <c r="S3496" s="125">
        <v>44216.629432870373</v>
      </c>
      <c r="T3496" s="122">
        <v>72</v>
      </c>
      <c r="U3496" s="122" t="s">
        <v>21778</v>
      </c>
      <c r="V3496" s="122" t="s">
        <v>3217</v>
      </c>
      <c r="W3496" s="122" t="s">
        <v>3204</v>
      </c>
      <c r="X3496" s="122" t="s">
        <v>3204</v>
      </c>
      <c r="Y3496" s="122" t="s">
        <v>3158</v>
      </c>
      <c r="Z3496" s="122">
        <v>0</v>
      </c>
      <c r="AA3496" s="122" t="s">
        <v>3158</v>
      </c>
      <c r="AB3496" s="122" t="s">
        <v>3158</v>
      </c>
      <c r="AC3496" s="122" t="s">
        <v>3158</v>
      </c>
      <c r="AD3496" s="122" t="s">
        <v>3158</v>
      </c>
      <c r="AE3496" s="122" t="s">
        <v>3158</v>
      </c>
    </row>
    <row r="3497" spans="1:31" ht="13">
      <c r="A3497" s="122">
        <v>6352</v>
      </c>
      <c r="B3497" s="122" t="s">
        <v>24795</v>
      </c>
      <c r="C3497" s="122" t="s">
        <v>24796</v>
      </c>
      <c r="D3497" s="122" t="s">
        <v>3204</v>
      </c>
      <c r="E3497" s="122">
        <v>2017</v>
      </c>
      <c r="F3497" s="122" t="s">
        <v>4665</v>
      </c>
      <c r="G3497" s="122" t="s">
        <v>21742</v>
      </c>
      <c r="H3497" s="122" t="s">
        <v>101</v>
      </c>
      <c r="I3497" s="122" t="s">
        <v>4340</v>
      </c>
      <c r="J3497" s="122" t="s">
        <v>24797</v>
      </c>
      <c r="K3497" s="122" t="s">
        <v>24798</v>
      </c>
      <c r="L3497" s="124" t="s">
        <v>24799</v>
      </c>
      <c r="M3497" s="122" t="s">
        <v>3154</v>
      </c>
      <c r="N3497" s="122">
        <v>545</v>
      </c>
      <c r="O3497" s="122" t="s">
        <v>3158</v>
      </c>
      <c r="P3497" s="122" t="s">
        <v>3158</v>
      </c>
      <c r="Q3497" s="124" t="s">
        <v>24800</v>
      </c>
      <c r="R3497" s="125">
        <v>44216.631412037037</v>
      </c>
      <c r="S3497" s="125">
        <v>44216.631412037037</v>
      </c>
      <c r="T3497" s="122">
        <v>64</v>
      </c>
      <c r="U3497" s="122" t="s">
        <v>15420</v>
      </c>
      <c r="V3497" s="122" t="s">
        <v>101</v>
      </c>
      <c r="W3497" s="122" t="s">
        <v>3204</v>
      </c>
      <c r="X3497" s="122" t="s">
        <v>3204</v>
      </c>
      <c r="Y3497" s="122" t="s">
        <v>3158</v>
      </c>
      <c r="Z3497" s="122">
        <v>0</v>
      </c>
      <c r="AA3497" s="122" t="s">
        <v>3158</v>
      </c>
      <c r="AB3497" s="122" t="s">
        <v>3158</v>
      </c>
      <c r="AC3497" s="122" t="s">
        <v>3158</v>
      </c>
      <c r="AD3497" s="122" t="s">
        <v>3158</v>
      </c>
      <c r="AE3497" s="122" t="s">
        <v>3158</v>
      </c>
    </row>
    <row r="3498" spans="1:31" ht="13">
      <c r="A3498" s="122">
        <v>6353</v>
      </c>
      <c r="B3498" s="122" t="s">
        <v>24801</v>
      </c>
      <c r="C3498" s="122" t="s">
        <v>24802</v>
      </c>
      <c r="D3498" s="122" t="s">
        <v>3204</v>
      </c>
      <c r="E3498" s="122">
        <v>2020</v>
      </c>
      <c r="F3498" s="122" t="s">
        <v>3862</v>
      </c>
      <c r="G3498" s="122" t="s">
        <v>8663</v>
      </c>
      <c r="H3498" s="122" t="s">
        <v>101</v>
      </c>
      <c r="I3498" s="122" t="s">
        <v>4340</v>
      </c>
      <c r="J3498" s="122" t="s">
        <v>24803</v>
      </c>
      <c r="K3498" s="122" t="s">
        <v>24804</v>
      </c>
      <c r="L3498" s="124" t="s">
        <v>24805</v>
      </c>
      <c r="M3498" s="122" t="s">
        <v>3154</v>
      </c>
      <c r="N3498" s="122">
        <v>545</v>
      </c>
      <c r="O3498" s="122" t="s">
        <v>3158</v>
      </c>
      <c r="P3498" s="124" t="s">
        <v>24806</v>
      </c>
      <c r="Q3498" s="124" t="s">
        <v>24807</v>
      </c>
      <c r="R3498" s="125">
        <v>44216.633564814816</v>
      </c>
      <c r="S3498" s="125">
        <v>44216.633564814816</v>
      </c>
      <c r="T3498" s="122">
        <v>68</v>
      </c>
      <c r="U3498" s="122" t="s">
        <v>21730</v>
      </c>
      <c r="V3498" s="122" t="s">
        <v>4903</v>
      </c>
      <c r="W3498" s="122" t="s">
        <v>3204</v>
      </c>
      <c r="X3498" s="122" t="s">
        <v>3204</v>
      </c>
      <c r="Y3498" s="122" t="s">
        <v>3158</v>
      </c>
      <c r="Z3498" s="122">
        <v>0</v>
      </c>
      <c r="AA3498" s="122" t="s">
        <v>3158</v>
      </c>
      <c r="AB3498" s="122" t="s">
        <v>3158</v>
      </c>
      <c r="AC3498" s="122" t="s">
        <v>3158</v>
      </c>
      <c r="AD3498" s="122" t="s">
        <v>3158</v>
      </c>
      <c r="AE3498" s="122" t="s">
        <v>3158</v>
      </c>
    </row>
    <row r="3499" spans="1:31" ht="13">
      <c r="A3499" s="122">
        <v>6354</v>
      </c>
      <c r="B3499" s="122" t="s">
        <v>24808</v>
      </c>
      <c r="C3499" s="122" t="s">
        <v>24809</v>
      </c>
      <c r="D3499" s="122" t="s">
        <v>3204</v>
      </c>
      <c r="E3499" s="122">
        <v>2017</v>
      </c>
      <c r="F3499" s="122" t="s">
        <v>3255</v>
      </c>
      <c r="G3499" s="122" t="s">
        <v>21742</v>
      </c>
      <c r="H3499" s="122" t="s">
        <v>101</v>
      </c>
      <c r="I3499" s="122" t="s">
        <v>3385</v>
      </c>
      <c r="J3499" s="122" t="s">
        <v>24810</v>
      </c>
      <c r="K3499" s="122" t="s">
        <v>24811</v>
      </c>
      <c r="L3499" s="124" t="s">
        <v>24812</v>
      </c>
      <c r="M3499" s="122" t="s">
        <v>3154</v>
      </c>
      <c r="N3499" s="122">
        <v>545</v>
      </c>
      <c r="O3499" s="122" t="s">
        <v>3158</v>
      </c>
      <c r="P3499" s="122" t="s">
        <v>3158</v>
      </c>
      <c r="Q3499" s="124" t="s">
        <v>24813</v>
      </c>
      <c r="R3499" s="125">
        <v>44216.636087962965</v>
      </c>
      <c r="S3499" s="125">
        <v>44216.636087962965</v>
      </c>
      <c r="T3499" s="122">
        <v>64</v>
      </c>
      <c r="U3499" s="122" t="s">
        <v>15420</v>
      </c>
      <c r="V3499" s="122" t="s">
        <v>101</v>
      </c>
      <c r="W3499" s="122" t="s">
        <v>3204</v>
      </c>
      <c r="X3499" s="122" t="s">
        <v>3204</v>
      </c>
      <c r="Y3499" s="122" t="s">
        <v>3158</v>
      </c>
      <c r="Z3499" s="122">
        <v>0</v>
      </c>
      <c r="AA3499" s="122" t="s">
        <v>3158</v>
      </c>
      <c r="AB3499" s="122" t="s">
        <v>3158</v>
      </c>
      <c r="AC3499" s="122" t="s">
        <v>3158</v>
      </c>
      <c r="AD3499" s="122" t="s">
        <v>3158</v>
      </c>
      <c r="AE3499" s="122" t="s">
        <v>3158</v>
      </c>
    </row>
    <row r="3500" spans="1:31" ht="13">
      <c r="A3500" s="122">
        <v>6355</v>
      </c>
      <c r="B3500" s="122" t="s">
        <v>24814</v>
      </c>
      <c r="C3500" s="122" t="s">
        <v>24815</v>
      </c>
      <c r="D3500" s="122" t="s">
        <v>3204</v>
      </c>
      <c r="E3500" s="122">
        <v>2014</v>
      </c>
      <c r="F3500" s="122" t="s">
        <v>3462</v>
      </c>
      <c r="G3500" s="122" t="s">
        <v>3712</v>
      </c>
      <c r="H3500" s="122" t="s">
        <v>3195</v>
      </c>
      <c r="I3500" s="122" t="s">
        <v>3385</v>
      </c>
      <c r="J3500" s="122" t="s">
        <v>24816</v>
      </c>
      <c r="K3500" s="122" t="s">
        <v>24817</v>
      </c>
      <c r="L3500" s="124" t="s">
        <v>24818</v>
      </c>
      <c r="M3500" s="122" t="s">
        <v>3154</v>
      </c>
      <c r="N3500" s="122">
        <v>545</v>
      </c>
      <c r="O3500" s="124" t="s">
        <v>24819</v>
      </c>
      <c r="P3500" s="124" t="s">
        <v>24820</v>
      </c>
      <c r="Q3500" s="124" t="s">
        <v>24821</v>
      </c>
      <c r="R3500" s="125">
        <v>44216.637766203705</v>
      </c>
      <c r="S3500" s="125">
        <v>44216.637766203705</v>
      </c>
      <c r="T3500" s="122">
        <v>72</v>
      </c>
      <c r="U3500" s="122" t="s">
        <v>21778</v>
      </c>
      <c r="V3500" s="122" t="s">
        <v>3203</v>
      </c>
      <c r="W3500" s="122" t="s">
        <v>3204</v>
      </c>
      <c r="X3500" s="122" t="s">
        <v>3204</v>
      </c>
      <c r="Y3500" s="122" t="s">
        <v>3158</v>
      </c>
      <c r="Z3500" s="122">
        <v>0</v>
      </c>
      <c r="AA3500" s="122" t="s">
        <v>3158</v>
      </c>
      <c r="AB3500" s="122" t="s">
        <v>3158</v>
      </c>
      <c r="AC3500" s="122" t="s">
        <v>3158</v>
      </c>
      <c r="AD3500" s="122" t="s">
        <v>3158</v>
      </c>
      <c r="AE3500" s="122" t="s">
        <v>3158</v>
      </c>
    </row>
    <row r="3501" spans="1:31" ht="13">
      <c r="A3501" s="122">
        <v>6356</v>
      </c>
      <c r="B3501" s="122" t="s">
        <v>24822</v>
      </c>
      <c r="C3501" s="122" t="s">
        <v>24823</v>
      </c>
      <c r="D3501" s="122" t="s">
        <v>3204</v>
      </c>
      <c r="E3501" s="122">
        <v>2020</v>
      </c>
      <c r="F3501" s="122" t="s">
        <v>3225</v>
      </c>
      <c r="G3501" s="122" t="s">
        <v>21742</v>
      </c>
      <c r="H3501" s="122" t="s">
        <v>101</v>
      </c>
      <c r="I3501" s="122" t="s">
        <v>3385</v>
      </c>
      <c r="J3501" s="122" t="s">
        <v>24824</v>
      </c>
      <c r="K3501" s="122" t="s">
        <v>24825</v>
      </c>
      <c r="L3501" s="124" t="s">
        <v>24826</v>
      </c>
      <c r="M3501" s="122" t="s">
        <v>3154</v>
      </c>
      <c r="N3501" s="122">
        <v>545</v>
      </c>
      <c r="O3501" s="124" t="s">
        <v>24827</v>
      </c>
      <c r="P3501" s="122" t="s">
        <v>3158</v>
      </c>
      <c r="Q3501" s="124" t="s">
        <v>24828</v>
      </c>
      <c r="R3501" s="125">
        <v>44216.639525462961</v>
      </c>
      <c r="S3501" s="125">
        <v>44216.639525462961</v>
      </c>
      <c r="T3501" s="122">
        <v>68</v>
      </c>
      <c r="U3501" s="122" t="s">
        <v>21740</v>
      </c>
      <c r="V3501" s="122" t="s">
        <v>101</v>
      </c>
      <c r="W3501" s="122" t="s">
        <v>3204</v>
      </c>
      <c r="X3501" s="122" t="s">
        <v>3204</v>
      </c>
      <c r="Y3501" s="122" t="s">
        <v>3158</v>
      </c>
      <c r="Z3501" s="122">
        <v>0</v>
      </c>
      <c r="AA3501" s="122" t="s">
        <v>3158</v>
      </c>
      <c r="AB3501" s="122" t="s">
        <v>3158</v>
      </c>
      <c r="AC3501" s="122" t="s">
        <v>3158</v>
      </c>
      <c r="AD3501" s="122" t="s">
        <v>3158</v>
      </c>
      <c r="AE3501" s="122" t="s">
        <v>3158</v>
      </c>
    </row>
    <row r="3502" spans="1:31" ht="13">
      <c r="A3502" s="122">
        <v>6357</v>
      </c>
      <c r="B3502" s="122" t="s">
        <v>24829</v>
      </c>
      <c r="C3502" s="122" t="s">
        <v>24830</v>
      </c>
      <c r="D3502" s="122" t="s">
        <v>3204</v>
      </c>
      <c r="E3502" s="122">
        <v>2012</v>
      </c>
      <c r="F3502" s="122" t="s">
        <v>3193</v>
      </c>
      <c r="G3502" s="122" t="s">
        <v>24831</v>
      </c>
      <c r="H3502" s="122" t="s">
        <v>3886</v>
      </c>
      <c r="I3502" s="122" t="s">
        <v>4340</v>
      </c>
      <c r="J3502" s="122" t="s">
        <v>24832</v>
      </c>
      <c r="K3502" s="122" t="s">
        <v>24833</v>
      </c>
      <c r="L3502" s="124" t="s">
        <v>24834</v>
      </c>
      <c r="M3502" s="122" t="s">
        <v>3154</v>
      </c>
      <c r="N3502" s="122">
        <v>545</v>
      </c>
      <c r="O3502" s="124" t="s">
        <v>24835</v>
      </c>
      <c r="P3502" s="122" t="s">
        <v>3158</v>
      </c>
      <c r="Q3502" s="122" t="s">
        <v>3158</v>
      </c>
      <c r="R3502" s="125">
        <v>44217.501087962963</v>
      </c>
      <c r="S3502" s="125">
        <v>44217.501087962963</v>
      </c>
      <c r="T3502" s="122">
        <v>64</v>
      </c>
      <c r="U3502" s="122" t="s">
        <v>22424</v>
      </c>
      <c r="V3502" s="122" t="s">
        <v>3886</v>
      </c>
      <c r="W3502" s="122" t="s">
        <v>3204</v>
      </c>
      <c r="X3502" s="122" t="s">
        <v>3204</v>
      </c>
      <c r="Y3502" s="122" t="s">
        <v>3158</v>
      </c>
      <c r="Z3502" s="122">
        <v>0</v>
      </c>
      <c r="AA3502" s="122" t="s">
        <v>3158</v>
      </c>
      <c r="AB3502" s="122" t="s">
        <v>3158</v>
      </c>
      <c r="AC3502" s="122" t="s">
        <v>3158</v>
      </c>
      <c r="AD3502" s="122" t="s">
        <v>3158</v>
      </c>
      <c r="AE3502" s="122" t="s">
        <v>3158</v>
      </c>
    </row>
    <row r="3503" spans="1:31" ht="13">
      <c r="A3503" s="122">
        <v>6358</v>
      </c>
      <c r="B3503" s="122" t="s">
        <v>24836</v>
      </c>
      <c r="C3503" s="122" t="s">
        <v>24837</v>
      </c>
      <c r="D3503" s="122" t="s">
        <v>3204</v>
      </c>
      <c r="E3503" s="122">
        <v>2019</v>
      </c>
      <c r="F3503" s="122" t="s">
        <v>4665</v>
      </c>
      <c r="G3503" s="122" t="s">
        <v>21885</v>
      </c>
      <c r="H3503" s="122" t="s">
        <v>3697</v>
      </c>
      <c r="I3503" s="122" t="s">
        <v>4340</v>
      </c>
      <c r="J3503" s="122" t="s">
        <v>24838</v>
      </c>
      <c r="K3503" s="122" t="s">
        <v>24839</v>
      </c>
      <c r="L3503" s="124" t="s">
        <v>24840</v>
      </c>
      <c r="M3503" s="122" t="s">
        <v>3154</v>
      </c>
      <c r="N3503" s="122">
        <v>1752</v>
      </c>
      <c r="O3503" s="122" t="s">
        <v>3158</v>
      </c>
      <c r="P3503" s="124" t="s">
        <v>24841</v>
      </c>
      <c r="Q3503" s="124" t="s">
        <v>24842</v>
      </c>
      <c r="R3503" s="125">
        <v>44220.054699074077</v>
      </c>
      <c r="S3503" s="125">
        <v>44220.054699074077</v>
      </c>
      <c r="T3503" s="122">
        <v>68</v>
      </c>
      <c r="U3503" s="122" t="s">
        <v>21730</v>
      </c>
      <c r="V3503" s="122" t="s">
        <v>3697</v>
      </c>
      <c r="W3503" s="122" t="s">
        <v>3204</v>
      </c>
      <c r="X3503" s="122" t="s">
        <v>3204</v>
      </c>
      <c r="Y3503" s="122" t="s">
        <v>3158</v>
      </c>
      <c r="Z3503" s="122">
        <v>0</v>
      </c>
      <c r="AA3503" s="122" t="s">
        <v>3158</v>
      </c>
      <c r="AB3503" s="122" t="s">
        <v>3158</v>
      </c>
      <c r="AC3503" s="122" t="s">
        <v>3158</v>
      </c>
      <c r="AD3503" s="122" t="s">
        <v>3158</v>
      </c>
      <c r="AE3503" s="122" t="s">
        <v>3158</v>
      </c>
    </row>
    <row r="3504" spans="1:31" ht="13">
      <c r="A3504" s="122">
        <v>6359</v>
      </c>
      <c r="B3504" s="122" t="s">
        <v>24843</v>
      </c>
      <c r="C3504" s="122" t="s">
        <v>24844</v>
      </c>
      <c r="D3504" s="122" t="s">
        <v>3204</v>
      </c>
      <c r="E3504" s="122">
        <v>2020</v>
      </c>
      <c r="F3504" s="122" t="s">
        <v>3225</v>
      </c>
      <c r="G3504" s="122" t="s">
        <v>24845</v>
      </c>
      <c r="H3504" s="122" t="s">
        <v>4628</v>
      </c>
      <c r="I3504" s="122" t="s">
        <v>4340</v>
      </c>
      <c r="J3504" s="122" t="s">
        <v>24846</v>
      </c>
      <c r="K3504" s="122" t="s">
        <v>24847</v>
      </c>
      <c r="L3504" s="124" t="s">
        <v>24848</v>
      </c>
      <c r="M3504" s="122" t="s">
        <v>3154</v>
      </c>
      <c r="N3504" s="122">
        <v>1764</v>
      </c>
      <c r="O3504" s="122" t="s">
        <v>3158</v>
      </c>
      <c r="P3504" s="124" t="s">
        <v>24849</v>
      </c>
      <c r="Q3504" s="124" t="s">
        <v>24850</v>
      </c>
      <c r="R3504" s="125">
        <v>44227.709398148145</v>
      </c>
      <c r="S3504" s="125">
        <v>44227.709398148145</v>
      </c>
      <c r="T3504" s="122">
        <v>68</v>
      </c>
      <c r="U3504" s="122" t="s">
        <v>21730</v>
      </c>
      <c r="V3504" s="122" t="s">
        <v>3203</v>
      </c>
      <c r="W3504" s="122" t="s">
        <v>3204</v>
      </c>
      <c r="X3504" s="122" t="s">
        <v>6379</v>
      </c>
      <c r="Y3504" s="122" t="s">
        <v>3158</v>
      </c>
      <c r="Z3504" s="122">
        <v>0</v>
      </c>
      <c r="AA3504" s="122" t="s">
        <v>3158</v>
      </c>
      <c r="AB3504" s="122" t="s">
        <v>3158</v>
      </c>
      <c r="AC3504" s="122" t="s">
        <v>3158</v>
      </c>
      <c r="AD3504" s="122" t="s">
        <v>3158</v>
      </c>
      <c r="AE3504" s="122" t="s">
        <v>3158</v>
      </c>
    </row>
    <row r="3505" spans="1:31" ht="13">
      <c r="A3505" s="122">
        <v>6360</v>
      </c>
      <c r="B3505" s="122" t="s">
        <v>24851</v>
      </c>
      <c r="C3505" s="122" t="s">
        <v>24852</v>
      </c>
      <c r="D3505" s="122" t="s">
        <v>3204</v>
      </c>
      <c r="E3505" s="122">
        <v>2015</v>
      </c>
      <c r="F3505" s="122" t="s">
        <v>3462</v>
      </c>
      <c r="G3505" s="122" t="s">
        <v>5472</v>
      </c>
      <c r="H3505" s="122" t="s">
        <v>24853</v>
      </c>
      <c r="I3505" s="122" t="s">
        <v>22244</v>
      </c>
      <c r="J3505" s="122" t="s">
        <v>24854</v>
      </c>
      <c r="K3505" s="122" t="s">
        <v>24855</v>
      </c>
      <c r="L3505" s="124" t="s">
        <v>24856</v>
      </c>
      <c r="M3505" s="122" t="s">
        <v>3154</v>
      </c>
      <c r="N3505" s="122">
        <v>1761</v>
      </c>
      <c r="O3505" s="124" t="s">
        <v>24857</v>
      </c>
      <c r="P3505" s="124" t="s">
        <v>24858</v>
      </c>
      <c r="Q3505" s="124" t="s">
        <v>24859</v>
      </c>
      <c r="R3505" s="125">
        <v>44228.486388888887</v>
      </c>
      <c r="S3505" s="125">
        <v>44228.486388888887</v>
      </c>
      <c r="T3505" s="122">
        <v>72</v>
      </c>
      <c r="U3505" s="122" t="s">
        <v>21778</v>
      </c>
      <c r="V3505" s="122" t="s">
        <v>3977</v>
      </c>
      <c r="W3505" s="122" t="s">
        <v>3204</v>
      </c>
      <c r="X3505" s="122" t="s">
        <v>24860</v>
      </c>
      <c r="Y3505" s="122" t="s">
        <v>3158</v>
      </c>
      <c r="Z3505" s="122">
        <v>0</v>
      </c>
      <c r="AA3505" s="122" t="s">
        <v>3158</v>
      </c>
      <c r="AB3505" s="122" t="s">
        <v>3158</v>
      </c>
      <c r="AC3505" s="122" t="s">
        <v>3158</v>
      </c>
      <c r="AD3505" s="122" t="s">
        <v>3158</v>
      </c>
      <c r="AE3505" s="122" t="s">
        <v>3158</v>
      </c>
    </row>
    <row r="3506" spans="1:31" ht="13">
      <c r="A3506" s="122">
        <v>6361</v>
      </c>
      <c r="B3506" s="122" t="s">
        <v>24861</v>
      </c>
      <c r="C3506" s="122" t="s">
        <v>24862</v>
      </c>
      <c r="D3506" s="122" t="s">
        <v>3204</v>
      </c>
      <c r="E3506" s="122">
        <v>1988</v>
      </c>
      <c r="F3506" s="122" t="s">
        <v>3862</v>
      </c>
      <c r="G3506" s="122" t="s">
        <v>24863</v>
      </c>
      <c r="H3506" s="122" t="s">
        <v>7146</v>
      </c>
      <c r="I3506" s="122" t="s">
        <v>3385</v>
      </c>
      <c r="J3506" s="122" t="s">
        <v>24864</v>
      </c>
      <c r="K3506" s="122" t="s">
        <v>24865</v>
      </c>
      <c r="L3506" s="124" t="s">
        <v>24866</v>
      </c>
      <c r="M3506" s="122" t="s">
        <v>3154</v>
      </c>
      <c r="N3506" s="122">
        <v>1767</v>
      </c>
      <c r="O3506" s="122" t="s">
        <v>3158</v>
      </c>
      <c r="P3506" s="124" t="s">
        <v>24867</v>
      </c>
      <c r="Q3506" s="122" t="s">
        <v>3158</v>
      </c>
      <c r="R3506" s="125">
        <v>44230.185671296298</v>
      </c>
      <c r="S3506" s="125">
        <v>44230.185671296298</v>
      </c>
      <c r="T3506" s="122">
        <v>64</v>
      </c>
      <c r="U3506" s="122" t="s">
        <v>22097</v>
      </c>
      <c r="V3506" s="122" t="s">
        <v>3203</v>
      </c>
      <c r="W3506" s="122" t="s">
        <v>3204</v>
      </c>
      <c r="X3506" s="122" t="s">
        <v>3204</v>
      </c>
      <c r="Y3506" s="122" t="s">
        <v>3158</v>
      </c>
      <c r="Z3506" s="122">
        <v>0</v>
      </c>
      <c r="AA3506" s="122" t="s">
        <v>3158</v>
      </c>
      <c r="AB3506" s="122" t="s">
        <v>3158</v>
      </c>
      <c r="AC3506" s="122" t="s">
        <v>3158</v>
      </c>
      <c r="AD3506" s="122" t="s">
        <v>3158</v>
      </c>
      <c r="AE3506" s="122" t="s">
        <v>3158</v>
      </c>
    </row>
    <row r="3507" spans="1:31" ht="13">
      <c r="A3507" s="122">
        <v>6362</v>
      </c>
      <c r="B3507" s="122" t="s">
        <v>24868</v>
      </c>
      <c r="C3507" s="122" t="s">
        <v>24869</v>
      </c>
      <c r="D3507" s="122" t="s">
        <v>3204</v>
      </c>
      <c r="E3507" s="122">
        <v>2019</v>
      </c>
      <c r="F3507" s="122" t="s">
        <v>3225</v>
      </c>
      <c r="G3507" s="122" t="s">
        <v>3471</v>
      </c>
      <c r="H3507" s="122" t="s">
        <v>3217</v>
      </c>
      <c r="I3507" s="122" t="s">
        <v>4340</v>
      </c>
      <c r="J3507" s="122" t="s">
        <v>24870</v>
      </c>
      <c r="K3507" s="122" t="s">
        <v>24871</v>
      </c>
      <c r="L3507" s="124" t="s">
        <v>24872</v>
      </c>
      <c r="M3507" s="122" t="s">
        <v>3154</v>
      </c>
      <c r="N3507" s="122">
        <v>545</v>
      </c>
      <c r="O3507" s="124" t="s">
        <v>24873</v>
      </c>
      <c r="P3507" s="124" t="s">
        <v>24874</v>
      </c>
      <c r="Q3507" s="124" t="s">
        <v>24875</v>
      </c>
      <c r="R3507" s="125">
        <v>44231.512083333335</v>
      </c>
      <c r="S3507" s="125">
        <v>44231.512083333335</v>
      </c>
      <c r="T3507" s="122">
        <v>72</v>
      </c>
      <c r="U3507" s="122" t="s">
        <v>21778</v>
      </c>
      <c r="V3507" s="122" t="s">
        <v>3217</v>
      </c>
      <c r="W3507" s="122" t="s">
        <v>3204</v>
      </c>
      <c r="X3507" s="122" t="s">
        <v>3204</v>
      </c>
      <c r="Y3507" s="122" t="s">
        <v>3158</v>
      </c>
      <c r="Z3507" s="122">
        <v>0</v>
      </c>
      <c r="AA3507" s="122" t="s">
        <v>3158</v>
      </c>
      <c r="AB3507" s="122" t="s">
        <v>3158</v>
      </c>
      <c r="AC3507" s="122" t="s">
        <v>3158</v>
      </c>
      <c r="AD3507" s="122" t="s">
        <v>3158</v>
      </c>
      <c r="AE3507" s="122" t="s">
        <v>3158</v>
      </c>
    </row>
    <row r="3508" spans="1:31" ht="13">
      <c r="A3508" s="122">
        <v>6363</v>
      </c>
      <c r="B3508" s="122" t="s">
        <v>24876</v>
      </c>
      <c r="C3508" s="122" t="s">
        <v>24877</v>
      </c>
      <c r="D3508" s="122" t="s">
        <v>3204</v>
      </c>
      <c r="E3508" s="122">
        <v>2020</v>
      </c>
      <c r="F3508" s="122" t="s">
        <v>3225</v>
      </c>
      <c r="G3508" s="122" t="s">
        <v>21742</v>
      </c>
      <c r="H3508" s="122" t="s">
        <v>101</v>
      </c>
      <c r="I3508" s="122" t="s">
        <v>4340</v>
      </c>
      <c r="J3508" s="122" t="s">
        <v>24878</v>
      </c>
      <c r="K3508" s="122" t="s">
        <v>24876</v>
      </c>
      <c r="L3508" s="124" t="s">
        <v>24879</v>
      </c>
      <c r="M3508" s="122" t="s">
        <v>3154</v>
      </c>
      <c r="N3508" s="122">
        <v>1769</v>
      </c>
      <c r="O3508" s="124" t="s">
        <v>24880</v>
      </c>
      <c r="P3508" s="124" t="s">
        <v>24881</v>
      </c>
      <c r="Q3508" s="124" t="s">
        <v>24882</v>
      </c>
      <c r="R3508" s="125">
        <v>44231.799849537034</v>
      </c>
      <c r="S3508" s="125">
        <v>44231.799849537034</v>
      </c>
      <c r="T3508" s="122">
        <v>72</v>
      </c>
      <c r="U3508" s="122" t="s">
        <v>21778</v>
      </c>
      <c r="V3508" s="122" t="s">
        <v>101</v>
      </c>
      <c r="W3508" s="122" t="s">
        <v>3204</v>
      </c>
      <c r="X3508" s="122" t="s">
        <v>6379</v>
      </c>
      <c r="Y3508" s="122" t="s">
        <v>3158</v>
      </c>
      <c r="Z3508" s="122">
        <v>0</v>
      </c>
      <c r="AA3508" s="122" t="s">
        <v>3158</v>
      </c>
      <c r="AB3508" s="122" t="s">
        <v>3158</v>
      </c>
      <c r="AC3508" s="122" t="s">
        <v>3158</v>
      </c>
      <c r="AD3508" s="122" t="s">
        <v>3158</v>
      </c>
      <c r="AE3508" s="122" t="s">
        <v>3158</v>
      </c>
    </row>
    <row r="3509" spans="1:31" ht="13">
      <c r="A3509" s="122">
        <v>6364</v>
      </c>
      <c r="B3509" s="122" t="s">
        <v>24883</v>
      </c>
      <c r="C3509" s="122" t="s">
        <v>24884</v>
      </c>
      <c r="D3509" s="122" t="s">
        <v>3204</v>
      </c>
      <c r="E3509" s="122">
        <v>2019</v>
      </c>
      <c r="F3509" s="122" t="s">
        <v>3862</v>
      </c>
      <c r="G3509" s="122" t="s">
        <v>24668</v>
      </c>
      <c r="H3509" s="122" t="s">
        <v>3217</v>
      </c>
      <c r="I3509" s="122" t="s">
        <v>4340</v>
      </c>
      <c r="J3509" s="122" t="s">
        <v>24885</v>
      </c>
      <c r="K3509" s="122" t="s">
        <v>24886</v>
      </c>
      <c r="L3509" s="124" t="s">
        <v>24887</v>
      </c>
      <c r="M3509" s="122" t="s">
        <v>3154</v>
      </c>
      <c r="N3509" s="122">
        <v>1770</v>
      </c>
      <c r="O3509" s="122" t="s">
        <v>3158</v>
      </c>
      <c r="P3509" s="122" t="s">
        <v>3158</v>
      </c>
      <c r="Q3509" s="122" t="s">
        <v>3158</v>
      </c>
      <c r="R3509" s="125">
        <v>44231.976261574076</v>
      </c>
      <c r="S3509" s="125">
        <v>44231.976261574076</v>
      </c>
      <c r="T3509" s="122">
        <v>60</v>
      </c>
      <c r="U3509" s="122" t="s">
        <v>21808</v>
      </c>
      <c r="V3509" s="122" t="s">
        <v>3217</v>
      </c>
      <c r="W3509" s="122" t="s">
        <v>3204</v>
      </c>
      <c r="X3509" s="122" t="s">
        <v>21860</v>
      </c>
      <c r="Y3509" s="122" t="s">
        <v>3158</v>
      </c>
      <c r="Z3509" s="122">
        <v>0</v>
      </c>
      <c r="AA3509" s="122" t="s">
        <v>3158</v>
      </c>
      <c r="AB3509" s="122" t="s">
        <v>3158</v>
      </c>
      <c r="AC3509" s="122" t="s">
        <v>3158</v>
      </c>
      <c r="AD3509" s="122" t="s">
        <v>3158</v>
      </c>
      <c r="AE3509" s="122" t="s">
        <v>3158</v>
      </c>
    </row>
    <row r="3510" spans="1:31" ht="13">
      <c r="A3510" s="122">
        <v>6365</v>
      </c>
      <c r="B3510" s="122" t="s">
        <v>24888</v>
      </c>
      <c r="C3510" s="122" t="s">
        <v>24889</v>
      </c>
      <c r="D3510" s="122" t="s">
        <v>3204</v>
      </c>
      <c r="E3510" s="122">
        <v>2018</v>
      </c>
      <c r="F3510" s="122" t="s">
        <v>3438</v>
      </c>
      <c r="G3510" s="122" t="s">
        <v>3791</v>
      </c>
      <c r="H3510" s="122" t="s">
        <v>3173</v>
      </c>
      <c r="I3510" s="122" t="s">
        <v>4340</v>
      </c>
      <c r="J3510" s="122" t="s">
        <v>24890</v>
      </c>
      <c r="K3510" s="122" t="s">
        <v>24891</v>
      </c>
      <c r="L3510" s="124" t="s">
        <v>24892</v>
      </c>
      <c r="M3510" s="122" t="s">
        <v>3154</v>
      </c>
      <c r="N3510" s="122">
        <v>545</v>
      </c>
      <c r="O3510" s="124" t="s">
        <v>24893</v>
      </c>
      <c r="P3510" s="122" t="s">
        <v>3158</v>
      </c>
      <c r="Q3510" s="122" t="s">
        <v>3158</v>
      </c>
      <c r="R3510" s="125">
        <v>44236.587800925925</v>
      </c>
      <c r="S3510" s="125">
        <v>44236.587800925925</v>
      </c>
      <c r="T3510" s="122">
        <v>64</v>
      </c>
      <c r="U3510" s="122" t="s">
        <v>22424</v>
      </c>
      <c r="V3510" s="122" t="s">
        <v>3173</v>
      </c>
      <c r="W3510" s="122" t="s">
        <v>3204</v>
      </c>
      <c r="X3510" s="122" t="s">
        <v>3643</v>
      </c>
      <c r="Y3510" s="122" t="s">
        <v>3158</v>
      </c>
      <c r="Z3510" s="122">
        <v>0</v>
      </c>
      <c r="AA3510" s="122" t="s">
        <v>3158</v>
      </c>
      <c r="AB3510" s="122" t="s">
        <v>3158</v>
      </c>
      <c r="AC3510" s="122" t="s">
        <v>3158</v>
      </c>
      <c r="AD3510" s="122" t="s">
        <v>3158</v>
      </c>
      <c r="AE3510" s="122" t="s">
        <v>3158</v>
      </c>
    </row>
    <row r="3511" spans="1:31" ht="13">
      <c r="A3511" s="122">
        <v>6366</v>
      </c>
      <c r="B3511" s="122" t="s">
        <v>24894</v>
      </c>
      <c r="C3511" s="122" t="s">
        <v>24895</v>
      </c>
      <c r="D3511" s="122" t="s">
        <v>3204</v>
      </c>
      <c r="E3511" s="122">
        <v>2020</v>
      </c>
      <c r="F3511" s="122" t="s">
        <v>3862</v>
      </c>
      <c r="G3511" s="122" t="s">
        <v>23594</v>
      </c>
      <c r="H3511" s="122" t="s">
        <v>3217</v>
      </c>
      <c r="I3511" s="122" t="s">
        <v>4340</v>
      </c>
      <c r="J3511" s="122" t="s">
        <v>24896</v>
      </c>
      <c r="K3511" s="122" t="s">
        <v>24897</v>
      </c>
      <c r="L3511" s="124" t="s">
        <v>24898</v>
      </c>
      <c r="M3511" s="122" t="s">
        <v>3154</v>
      </c>
      <c r="N3511" s="122">
        <v>545</v>
      </c>
      <c r="O3511" s="124" t="s">
        <v>24899</v>
      </c>
      <c r="P3511" s="124" t="s">
        <v>24900</v>
      </c>
      <c r="Q3511" s="124" t="s">
        <v>24901</v>
      </c>
      <c r="R3511" s="125">
        <v>44236.600787037038</v>
      </c>
      <c r="S3511" s="125">
        <v>44236.600787037038</v>
      </c>
      <c r="T3511" s="122">
        <v>72</v>
      </c>
      <c r="U3511" s="122" t="s">
        <v>21778</v>
      </c>
      <c r="V3511" s="122" t="s">
        <v>3217</v>
      </c>
      <c r="W3511" s="122" t="s">
        <v>3204</v>
      </c>
      <c r="X3511" s="122" t="s">
        <v>3204</v>
      </c>
      <c r="Y3511" s="122" t="s">
        <v>3158</v>
      </c>
      <c r="Z3511" s="122">
        <v>0</v>
      </c>
      <c r="AA3511" s="122" t="s">
        <v>3158</v>
      </c>
      <c r="AB3511" s="122" t="s">
        <v>3158</v>
      </c>
      <c r="AC3511" s="122" t="s">
        <v>3158</v>
      </c>
      <c r="AD3511" s="122" t="s">
        <v>3158</v>
      </c>
      <c r="AE3511" s="122" t="s">
        <v>3158</v>
      </c>
    </row>
    <row r="3512" spans="1:31" ht="13">
      <c r="A3512" s="122">
        <v>6367</v>
      </c>
      <c r="B3512" s="122" t="s">
        <v>24902</v>
      </c>
      <c r="C3512" s="122" t="s">
        <v>24903</v>
      </c>
      <c r="D3512" s="122" t="s">
        <v>3204</v>
      </c>
      <c r="E3512" s="122">
        <v>2019</v>
      </c>
      <c r="F3512" s="122" t="s">
        <v>3225</v>
      </c>
      <c r="G3512" s="122" t="s">
        <v>24904</v>
      </c>
      <c r="H3512" s="122" t="s">
        <v>3173</v>
      </c>
      <c r="I3512" s="122" t="s">
        <v>4340</v>
      </c>
      <c r="J3512" s="122" t="s">
        <v>24905</v>
      </c>
      <c r="K3512" s="122" t="s">
        <v>24906</v>
      </c>
      <c r="L3512" s="124" t="s">
        <v>24907</v>
      </c>
      <c r="M3512" s="122" t="s">
        <v>3154</v>
      </c>
      <c r="N3512" s="122">
        <v>545</v>
      </c>
      <c r="O3512" s="122" t="s">
        <v>3158</v>
      </c>
      <c r="P3512" s="124" t="s">
        <v>24908</v>
      </c>
      <c r="Q3512" s="124" t="s">
        <v>24909</v>
      </c>
      <c r="R3512" s="125">
        <v>44236.609027777777</v>
      </c>
      <c r="S3512" s="125">
        <v>44236.609027777777</v>
      </c>
      <c r="T3512" s="122">
        <v>68</v>
      </c>
      <c r="U3512" s="122" t="s">
        <v>21730</v>
      </c>
      <c r="V3512" s="122" t="s">
        <v>3173</v>
      </c>
      <c r="W3512" s="122" t="s">
        <v>3204</v>
      </c>
      <c r="X3512" s="122" t="s">
        <v>3204</v>
      </c>
      <c r="Y3512" s="122" t="s">
        <v>3158</v>
      </c>
      <c r="Z3512" s="122">
        <v>0</v>
      </c>
      <c r="AA3512" s="122" t="s">
        <v>3158</v>
      </c>
      <c r="AB3512" s="122" t="s">
        <v>3158</v>
      </c>
      <c r="AC3512" s="122" t="s">
        <v>3158</v>
      </c>
      <c r="AD3512" s="122" t="s">
        <v>3158</v>
      </c>
      <c r="AE3512" s="122" t="s">
        <v>3158</v>
      </c>
    </row>
    <row r="3513" spans="1:31" ht="13">
      <c r="A3513" s="122">
        <v>6368</v>
      </c>
      <c r="B3513" s="122" t="s">
        <v>24910</v>
      </c>
      <c r="C3513" s="122" t="s">
        <v>24911</v>
      </c>
      <c r="D3513" s="122" t="s">
        <v>3204</v>
      </c>
      <c r="E3513" s="122">
        <v>2020</v>
      </c>
      <c r="F3513" s="122" t="s">
        <v>4665</v>
      </c>
      <c r="G3513" s="122" t="s">
        <v>24912</v>
      </c>
      <c r="H3513" s="122" t="s">
        <v>101</v>
      </c>
      <c r="I3513" s="122" t="s">
        <v>4340</v>
      </c>
      <c r="J3513" s="122" t="s">
        <v>24913</v>
      </c>
      <c r="K3513" s="122" t="s">
        <v>24914</v>
      </c>
      <c r="L3513" s="124" t="s">
        <v>24915</v>
      </c>
      <c r="M3513" s="122" t="s">
        <v>3154</v>
      </c>
      <c r="N3513" s="122">
        <v>1779</v>
      </c>
      <c r="O3513" s="124" t="s">
        <v>24916</v>
      </c>
      <c r="P3513" s="122" t="s">
        <v>3158</v>
      </c>
      <c r="Q3513" s="124" t="s">
        <v>24917</v>
      </c>
      <c r="R3513" s="125">
        <v>44237.034004629626</v>
      </c>
      <c r="S3513" s="125">
        <v>44237.034004629626</v>
      </c>
      <c r="T3513" s="122">
        <v>68</v>
      </c>
      <c r="U3513" s="122" t="s">
        <v>21740</v>
      </c>
      <c r="V3513" s="122" t="s">
        <v>101</v>
      </c>
      <c r="W3513" s="122" t="s">
        <v>3204</v>
      </c>
      <c r="X3513" s="122" t="s">
        <v>24918</v>
      </c>
      <c r="Y3513" s="122" t="s">
        <v>3158</v>
      </c>
      <c r="Z3513" s="122">
        <v>0</v>
      </c>
      <c r="AA3513" s="122" t="s">
        <v>3158</v>
      </c>
      <c r="AB3513" s="122" t="s">
        <v>3158</v>
      </c>
      <c r="AC3513" s="122" t="s">
        <v>3158</v>
      </c>
      <c r="AD3513" s="122" t="s">
        <v>3158</v>
      </c>
      <c r="AE3513" s="122" t="s">
        <v>3158</v>
      </c>
    </row>
    <row r="3514" spans="1:31" ht="13">
      <c r="A3514" s="122">
        <v>6369</v>
      </c>
      <c r="B3514" s="122" t="s">
        <v>24919</v>
      </c>
      <c r="C3514" s="122" t="s">
        <v>24920</v>
      </c>
      <c r="D3514" s="122" t="s">
        <v>3204</v>
      </c>
      <c r="E3514" s="122">
        <v>2018</v>
      </c>
      <c r="F3514" s="122" t="s">
        <v>3287</v>
      </c>
      <c r="G3514" s="122" t="s">
        <v>24921</v>
      </c>
      <c r="H3514" s="122" t="s">
        <v>101</v>
      </c>
      <c r="I3514" s="122" t="s">
        <v>4340</v>
      </c>
      <c r="J3514" s="122" t="s">
        <v>24922</v>
      </c>
      <c r="K3514" s="122" t="s">
        <v>24923</v>
      </c>
      <c r="L3514" s="124" t="s">
        <v>24924</v>
      </c>
      <c r="M3514" s="122" t="s">
        <v>3154</v>
      </c>
      <c r="N3514" s="122">
        <v>1782</v>
      </c>
      <c r="O3514" s="124" t="s">
        <v>24925</v>
      </c>
      <c r="P3514" s="124" t="s">
        <v>24926</v>
      </c>
      <c r="Q3514" s="124" t="s">
        <v>24927</v>
      </c>
      <c r="R3514" s="125">
        <v>44239.35533564815</v>
      </c>
      <c r="S3514" s="125">
        <v>44239.35533564815</v>
      </c>
      <c r="T3514" s="122">
        <v>72</v>
      </c>
      <c r="U3514" s="122" t="s">
        <v>21778</v>
      </c>
      <c r="V3514" s="122" t="s">
        <v>24928</v>
      </c>
      <c r="W3514" s="122" t="s">
        <v>3204</v>
      </c>
      <c r="X3514" s="122" t="s">
        <v>3204</v>
      </c>
      <c r="Y3514" s="122" t="s">
        <v>3158</v>
      </c>
      <c r="Z3514" s="122">
        <v>0</v>
      </c>
      <c r="AA3514" s="122" t="s">
        <v>3158</v>
      </c>
      <c r="AB3514" s="122" t="s">
        <v>3158</v>
      </c>
      <c r="AC3514" s="122" t="s">
        <v>3158</v>
      </c>
      <c r="AD3514" s="122" t="s">
        <v>3158</v>
      </c>
      <c r="AE3514" s="122" t="s">
        <v>3158</v>
      </c>
    </row>
    <row r="3515" spans="1:31" ht="13">
      <c r="A3515" s="122">
        <v>6370</v>
      </c>
      <c r="B3515" s="122" t="s">
        <v>24929</v>
      </c>
      <c r="C3515" s="122" t="s">
        <v>24930</v>
      </c>
      <c r="D3515" s="122" t="s">
        <v>3204</v>
      </c>
      <c r="E3515" s="122">
        <v>2010</v>
      </c>
      <c r="F3515" s="122" t="s">
        <v>3862</v>
      </c>
      <c r="G3515" s="122" t="s">
        <v>24668</v>
      </c>
      <c r="H3515" s="122" t="s">
        <v>3217</v>
      </c>
      <c r="I3515" s="122" t="s">
        <v>3385</v>
      </c>
      <c r="J3515" s="122" t="s">
        <v>24931</v>
      </c>
      <c r="K3515" s="122" t="s">
        <v>24932</v>
      </c>
      <c r="L3515" s="124" t="s">
        <v>24933</v>
      </c>
      <c r="M3515" s="122" t="s">
        <v>3154</v>
      </c>
      <c r="N3515" s="122">
        <v>1781</v>
      </c>
      <c r="O3515" s="124" t="s">
        <v>24934</v>
      </c>
      <c r="P3515" s="122" t="s">
        <v>3158</v>
      </c>
      <c r="Q3515" s="124" t="s">
        <v>24935</v>
      </c>
      <c r="R3515" s="125">
        <v>44239.521458333336</v>
      </c>
      <c r="S3515" s="125">
        <v>44239.521458333336</v>
      </c>
      <c r="T3515" s="122">
        <v>68</v>
      </c>
      <c r="U3515" s="122" t="s">
        <v>21740</v>
      </c>
      <c r="V3515" s="122" t="s">
        <v>3217</v>
      </c>
      <c r="W3515" s="122" t="s">
        <v>3204</v>
      </c>
      <c r="X3515" s="122" t="s">
        <v>16067</v>
      </c>
      <c r="Y3515" s="122" t="s">
        <v>3158</v>
      </c>
      <c r="Z3515" s="122">
        <v>0</v>
      </c>
      <c r="AA3515" s="122" t="s">
        <v>3158</v>
      </c>
      <c r="AB3515" s="122" t="s">
        <v>3158</v>
      </c>
      <c r="AC3515" s="122" t="s">
        <v>3158</v>
      </c>
      <c r="AD3515" s="122" t="s">
        <v>3158</v>
      </c>
      <c r="AE3515" s="122" t="s">
        <v>3158</v>
      </c>
    </row>
    <row r="3516" spans="1:31" ht="13">
      <c r="A3516" s="122">
        <v>6371</v>
      </c>
      <c r="B3516" s="122" t="s">
        <v>24936</v>
      </c>
      <c r="C3516" s="122" t="s">
        <v>24937</v>
      </c>
      <c r="D3516" s="122" t="s">
        <v>3204</v>
      </c>
      <c r="E3516" s="122">
        <v>2018</v>
      </c>
      <c r="F3516" s="122" t="s">
        <v>3255</v>
      </c>
      <c r="G3516" s="122" t="s">
        <v>3471</v>
      </c>
      <c r="H3516" s="122" t="s">
        <v>24938</v>
      </c>
      <c r="I3516" s="122" t="s">
        <v>3385</v>
      </c>
      <c r="J3516" s="122" t="s">
        <v>24939</v>
      </c>
      <c r="K3516" s="122" t="s">
        <v>24940</v>
      </c>
      <c r="L3516" s="122" t="s">
        <v>24941</v>
      </c>
      <c r="M3516" s="122" t="s">
        <v>3154</v>
      </c>
      <c r="N3516" s="122">
        <v>1788</v>
      </c>
      <c r="O3516" s="124" t="s">
        <v>24942</v>
      </c>
      <c r="P3516" s="124" t="s">
        <v>24943</v>
      </c>
      <c r="Q3516" s="122" t="s">
        <v>3158</v>
      </c>
      <c r="R3516" s="125">
        <v>44246.03769675926</v>
      </c>
      <c r="S3516" s="125">
        <v>44246.03769675926</v>
      </c>
      <c r="T3516" s="122">
        <v>68</v>
      </c>
      <c r="U3516" s="122" t="s">
        <v>21768</v>
      </c>
      <c r="V3516" s="122" t="s">
        <v>3217</v>
      </c>
      <c r="W3516" s="122" t="s">
        <v>3204</v>
      </c>
      <c r="X3516" s="122" t="s">
        <v>24944</v>
      </c>
      <c r="Y3516" s="122" t="s">
        <v>3158</v>
      </c>
      <c r="Z3516" s="122">
        <v>0</v>
      </c>
      <c r="AA3516" s="122" t="s">
        <v>3158</v>
      </c>
      <c r="AB3516" s="122" t="s">
        <v>3158</v>
      </c>
      <c r="AC3516" s="122" t="s">
        <v>3158</v>
      </c>
      <c r="AD3516" s="122" t="s">
        <v>3158</v>
      </c>
      <c r="AE3516" s="122" t="s">
        <v>3158</v>
      </c>
    </row>
    <row r="3517" spans="1:31" ht="13">
      <c r="A3517" s="122">
        <v>6372</v>
      </c>
      <c r="B3517" s="122" t="s">
        <v>24945</v>
      </c>
      <c r="C3517" s="122" t="s">
        <v>24946</v>
      </c>
      <c r="D3517" s="122" t="s">
        <v>3204</v>
      </c>
      <c r="E3517" s="122">
        <v>2018</v>
      </c>
      <c r="F3517" s="122" t="s">
        <v>3225</v>
      </c>
      <c r="G3517" s="122" t="s">
        <v>22659</v>
      </c>
      <c r="H3517" s="122" t="s">
        <v>3217</v>
      </c>
      <c r="I3517" s="122" t="s">
        <v>4340</v>
      </c>
      <c r="J3517" s="122" t="s">
        <v>24947</v>
      </c>
      <c r="K3517" s="122" t="s">
        <v>24948</v>
      </c>
      <c r="L3517" s="124" t="s">
        <v>24949</v>
      </c>
      <c r="M3517" s="122" t="s">
        <v>3154</v>
      </c>
      <c r="N3517" s="122">
        <v>545</v>
      </c>
      <c r="O3517" s="124" t="s">
        <v>24950</v>
      </c>
      <c r="P3517" s="124" t="s">
        <v>24951</v>
      </c>
      <c r="Q3517" s="124" t="s">
        <v>24952</v>
      </c>
      <c r="R3517" s="125">
        <v>44246.300428240742</v>
      </c>
      <c r="S3517" s="125">
        <v>44246.300428240742</v>
      </c>
      <c r="T3517" s="122">
        <v>72</v>
      </c>
      <c r="U3517" s="122" t="s">
        <v>21778</v>
      </c>
      <c r="V3517" s="122" t="s">
        <v>3203</v>
      </c>
      <c r="W3517" s="122" t="s">
        <v>3204</v>
      </c>
      <c r="X3517" s="122" t="s">
        <v>3204</v>
      </c>
      <c r="Y3517" s="122" t="s">
        <v>3158</v>
      </c>
      <c r="Z3517" s="122">
        <v>0</v>
      </c>
      <c r="AA3517" s="122" t="s">
        <v>3158</v>
      </c>
      <c r="AB3517" s="122" t="s">
        <v>3158</v>
      </c>
      <c r="AC3517" s="122" t="s">
        <v>3158</v>
      </c>
      <c r="AD3517" s="122" t="s">
        <v>3158</v>
      </c>
      <c r="AE3517" s="122" t="s">
        <v>3158</v>
      </c>
    </row>
    <row r="3518" spans="1:31" ht="13">
      <c r="A3518" s="122">
        <v>6373</v>
      </c>
      <c r="B3518" s="122" t="s">
        <v>24953</v>
      </c>
      <c r="C3518" s="122" t="s">
        <v>24954</v>
      </c>
      <c r="D3518" s="122" t="s">
        <v>3204</v>
      </c>
      <c r="E3518" s="122">
        <v>2013</v>
      </c>
      <c r="F3518" s="122" t="s">
        <v>3438</v>
      </c>
      <c r="G3518" s="122" t="s">
        <v>3471</v>
      </c>
      <c r="H3518" s="122" t="s">
        <v>3217</v>
      </c>
      <c r="I3518" s="122" t="s">
        <v>3385</v>
      </c>
      <c r="J3518" s="122" t="s">
        <v>24955</v>
      </c>
      <c r="K3518" s="122" t="s">
        <v>24956</v>
      </c>
      <c r="L3518" s="124" t="s">
        <v>24957</v>
      </c>
      <c r="M3518" s="122" t="s">
        <v>3154</v>
      </c>
      <c r="N3518" s="122">
        <v>545</v>
      </c>
      <c r="O3518" s="124" t="s">
        <v>24958</v>
      </c>
      <c r="P3518" s="122" t="s">
        <v>3158</v>
      </c>
      <c r="Q3518" s="124" t="s">
        <v>24959</v>
      </c>
      <c r="R3518" s="125">
        <v>44246.315601851849</v>
      </c>
      <c r="S3518" s="125">
        <v>44246.315601851849</v>
      </c>
      <c r="T3518" s="122">
        <v>68</v>
      </c>
      <c r="U3518" s="122" t="s">
        <v>21740</v>
      </c>
      <c r="V3518" s="122" t="s">
        <v>3217</v>
      </c>
      <c r="W3518" s="122" t="s">
        <v>3204</v>
      </c>
      <c r="X3518" s="122" t="s">
        <v>3204</v>
      </c>
      <c r="Y3518" s="122" t="s">
        <v>3158</v>
      </c>
      <c r="Z3518" s="122">
        <v>0</v>
      </c>
      <c r="AA3518" s="122" t="s">
        <v>3158</v>
      </c>
      <c r="AB3518" s="122" t="s">
        <v>3158</v>
      </c>
      <c r="AC3518" s="122" t="s">
        <v>3158</v>
      </c>
      <c r="AD3518" s="122" t="s">
        <v>3158</v>
      </c>
      <c r="AE3518" s="122" t="s">
        <v>3158</v>
      </c>
    </row>
    <row r="3519" spans="1:31" ht="13">
      <c r="A3519" s="122">
        <v>6374</v>
      </c>
      <c r="B3519" s="122" t="s">
        <v>24960</v>
      </c>
      <c r="C3519" s="122" t="s">
        <v>24961</v>
      </c>
      <c r="D3519" s="122" t="s">
        <v>3204</v>
      </c>
      <c r="E3519" s="122">
        <v>2019</v>
      </c>
      <c r="F3519" s="122" t="s">
        <v>3225</v>
      </c>
      <c r="G3519" s="122" t="s">
        <v>21961</v>
      </c>
      <c r="H3519" s="122" t="s">
        <v>3173</v>
      </c>
      <c r="I3519" s="122" t="s">
        <v>4340</v>
      </c>
      <c r="J3519" s="122" t="s">
        <v>24962</v>
      </c>
      <c r="K3519" s="122" t="s">
        <v>24963</v>
      </c>
      <c r="L3519" s="124" t="s">
        <v>24964</v>
      </c>
      <c r="M3519" s="122" t="s">
        <v>3154</v>
      </c>
      <c r="N3519" s="122">
        <v>545</v>
      </c>
      <c r="O3519" s="124" t="s">
        <v>24965</v>
      </c>
      <c r="P3519" s="124" t="s">
        <v>24966</v>
      </c>
      <c r="Q3519" s="124" t="s">
        <v>24967</v>
      </c>
      <c r="R3519" s="125">
        <v>44246.317858796298</v>
      </c>
      <c r="S3519" s="125">
        <v>44246.317858796298</v>
      </c>
      <c r="T3519" s="122">
        <v>72</v>
      </c>
      <c r="U3519" s="122" t="s">
        <v>21778</v>
      </c>
      <c r="V3519" s="122" t="s">
        <v>3173</v>
      </c>
      <c r="W3519" s="122" t="s">
        <v>3204</v>
      </c>
      <c r="X3519" s="122" t="s">
        <v>3204</v>
      </c>
      <c r="Y3519" s="122" t="s">
        <v>3158</v>
      </c>
      <c r="Z3519" s="122">
        <v>0</v>
      </c>
      <c r="AA3519" s="122" t="s">
        <v>3158</v>
      </c>
      <c r="AB3519" s="122" t="s">
        <v>3158</v>
      </c>
      <c r="AC3519" s="122" t="s">
        <v>3158</v>
      </c>
      <c r="AD3519" s="122" t="s">
        <v>3158</v>
      </c>
      <c r="AE3519" s="122" t="s">
        <v>3158</v>
      </c>
    </row>
    <row r="3520" spans="1:31" ht="13">
      <c r="A3520" s="122">
        <v>6375</v>
      </c>
      <c r="B3520" s="122" t="s">
        <v>24968</v>
      </c>
      <c r="C3520" s="122" t="s">
        <v>24969</v>
      </c>
      <c r="D3520" s="122" t="s">
        <v>3204</v>
      </c>
      <c r="E3520" s="122">
        <v>2013</v>
      </c>
      <c r="F3520" s="122" t="s">
        <v>3255</v>
      </c>
      <c r="G3520" s="122" t="s">
        <v>3332</v>
      </c>
      <c r="H3520" s="122" t="s">
        <v>4069</v>
      </c>
      <c r="I3520" s="122" t="s">
        <v>4340</v>
      </c>
      <c r="J3520" s="122" t="s">
        <v>24970</v>
      </c>
      <c r="K3520" s="122" t="s">
        <v>24971</v>
      </c>
      <c r="L3520" s="124" t="s">
        <v>24972</v>
      </c>
      <c r="M3520" s="122" t="s">
        <v>3154</v>
      </c>
      <c r="N3520" s="122">
        <v>545</v>
      </c>
      <c r="O3520" s="124" t="s">
        <v>24973</v>
      </c>
      <c r="P3520" s="124" t="s">
        <v>24974</v>
      </c>
      <c r="Q3520" s="124" t="s">
        <v>24975</v>
      </c>
      <c r="R3520" s="125">
        <v>44246.329745370371</v>
      </c>
      <c r="S3520" s="125">
        <v>44246.329745370371</v>
      </c>
      <c r="T3520" s="122">
        <v>72</v>
      </c>
      <c r="U3520" s="122" t="s">
        <v>21778</v>
      </c>
      <c r="V3520" s="122" t="s">
        <v>4069</v>
      </c>
      <c r="W3520" s="122" t="s">
        <v>3204</v>
      </c>
      <c r="X3520" s="122" t="s">
        <v>3204</v>
      </c>
      <c r="Y3520" s="122" t="s">
        <v>3158</v>
      </c>
      <c r="Z3520" s="122">
        <v>0</v>
      </c>
      <c r="AA3520" s="122" t="s">
        <v>3158</v>
      </c>
      <c r="AB3520" s="122" t="s">
        <v>3158</v>
      </c>
      <c r="AC3520" s="122" t="s">
        <v>3158</v>
      </c>
      <c r="AD3520" s="122" t="s">
        <v>3158</v>
      </c>
      <c r="AE3520" s="122" t="s">
        <v>3158</v>
      </c>
    </row>
    <row r="3521" spans="1:31" ht="13">
      <c r="A3521" s="122">
        <v>6376</v>
      </c>
      <c r="B3521" s="122" t="s">
        <v>24976</v>
      </c>
      <c r="C3521" s="122" t="s">
        <v>24977</v>
      </c>
      <c r="D3521" s="122" t="s">
        <v>3204</v>
      </c>
      <c r="E3521" s="122">
        <v>2015</v>
      </c>
      <c r="F3521" s="122" t="s">
        <v>3862</v>
      </c>
      <c r="G3521" s="122" t="s">
        <v>24978</v>
      </c>
      <c r="H3521" s="122" t="s">
        <v>3173</v>
      </c>
      <c r="I3521" s="122" t="s">
        <v>3272</v>
      </c>
      <c r="J3521" s="122" t="s">
        <v>24979</v>
      </c>
      <c r="K3521" s="122" t="s">
        <v>24980</v>
      </c>
      <c r="L3521" s="124" t="s">
        <v>24981</v>
      </c>
      <c r="M3521" s="122" t="s">
        <v>3154</v>
      </c>
      <c r="N3521" s="122">
        <v>1789</v>
      </c>
      <c r="O3521" s="122" t="s">
        <v>3158</v>
      </c>
      <c r="P3521" s="122" t="s">
        <v>3158</v>
      </c>
      <c r="Q3521" s="122" t="s">
        <v>3158</v>
      </c>
      <c r="R3521" s="125">
        <v>44246.426736111112</v>
      </c>
      <c r="S3521" s="125">
        <v>44246.426736111112</v>
      </c>
      <c r="T3521" s="122">
        <v>60</v>
      </c>
      <c r="U3521" s="122" t="s">
        <v>21808</v>
      </c>
      <c r="V3521" s="122" t="s">
        <v>3203</v>
      </c>
      <c r="W3521" s="122" t="s">
        <v>3204</v>
      </c>
      <c r="X3521" s="122" t="s">
        <v>21860</v>
      </c>
      <c r="Y3521" s="122" t="s">
        <v>3158</v>
      </c>
      <c r="Z3521" s="122">
        <v>0</v>
      </c>
      <c r="AA3521" s="122" t="s">
        <v>3158</v>
      </c>
      <c r="AB3521" s="122" t="s">
        <v>3158</v>
      </c>
      <c r="AC3521" s="122" t="s">
        <v>3158</v>
      </c>
      <c r="AD3521" s="122" t="s">
        <v>3158</v>
      </c>
      <c r="AE3521" s="122" t="s">
        <v>3158</v>
      </c>
    </row>
    <row r="3522" spans="1:31" ht="13">
      <c r="A3522" s="122">
        <v>6377</v>
      </c>
      <c r="B3522" s="122" t="s">
        <v>24982</v>
      </c>
      <c r="C3522" s="122" t="s">
        <v>24983</v>
      </c>
      <c r="D3522" s="122" t="s">
        <v>3204</v>
      </c>
      <c r="E3522" s="122">
        <v>2020</v>
      </c>
      <c r="F3522" s="122" t="s">
        <v>3225</v>
      </c>
      <c r="G3522" s="122" t="s">
        <v>3471</v>
      </c>
      <c r="H3522" s="122" t="s">
        <v>3217</v>
      </c>
      <c r="I3522" s="122" t="s">
        <v>4340</v>
      </c>
      <c r="J3522" s="122" t="s">
        <v>24984</v>
      </c>
      <c r="K3522" s="122" t="s">
        <v>24985</v>
      </c>
      <c r="L3522" s="124" t="s">
        <v>24986</v>
      </c>
      <c r="M3522" s="122" t="s">
        <v>3154</v>
      </c>
      <c r="N3522" s="122">
        <v>545</v>
      </c>
      <c r="O3522" s="124" t="s">
        <v>24987</v>
      </c>
      <c r="P3522" s="124" t="s">
        <v>24988</v>
      </c>
      <c r="Q3522" s="122" t="s">
        <v>3158</v>
      </c>
      <c r="R3522" s="125">
        <v>44250.448437500003</v>
      </c>
      <c r="S3522" s="125">
        <v>44250.448437500003</v>
      </c>
      <c r="T3522" s="122">
        <v>68</v>
      </c>
      <c r="U3522" s="122" t="s">
        <v>21768</v>
      </c>
      <c r="V3522" s="122" t="s">
        <v>3217</v>
      </c>
      <c r="W3522" s="122" t="s">
        <v>3204</v>
      </c>
      <c r="X3522" s="122" t="s">
        <v>3204</v>
      </c>
      <c r="Y3522" s="122" t="s">
        <v>3158</v>
      </c>
      <c r="Z3522" s="122">
        <v>0</v>
      </c>
      <c r="AA3522" s="122" t="s">
        <v>3158</v>
      </c>
      <c r="AB3522" s="122" t="s">
        <v>3158</v>
      </c>
      <c r="AC3522" s="122" t="s">
        <v>3158</v>
      </c>
      <c r="AD3522" s="122" t="s">
        <v>3158</v>
      </c>
      <c r="AE3522" s="122" t="s">
        <v>3158</v>
      </c>
    </row>
    <row r="3523" spans="1:31" ht="13">
      <c r="A3523" s="122">
        <v>6378</v>
      </c>
      <c r="B3523" s="122" t="s">
        <v>24989</v>
      </c>
      <c r="C3523" s="122" t="s">
        <v>24990</v>
      </c>
      <c r="D3523" s="122" t="s">
        <v>3204</v>
      </c>
      <c r="E3523" s="122">
        <v>2017</v>
      </c>
      <c r="F3523" s="122" t="s">
        <v>3462</v>
      </c>
      <c r="G3523" s="122" t="s">
        <v>24991</v>
      </c>
      <c r="H3523" s="122" t="s">
        <v>3173</v>
      </c>
      <c r="I3523" s="122" t="s">
        <v>3385</v>
      </c>
      <c r="J3523" s="122" t="s">
        <v>24992</v>
      </c>
      <c r="K3523" s="122" t="s">
        <v>24993</v>
      </c>
      <c r="L3523" s="124" t="s">
        <v>24994</v>
      </c>
      <c r="M3523" s="122" t="s">
        <v>3154</v>
      </c>
      <c r="N3523" s="122">
        <v>545</v>
      </c>
      <c r="O3523" s="124" t="s">
        <v>24995</v>
      </c>
      <c r="P3523" s="122" t="s">
        <v>3158</v>
      </c>
      <c r="Q3523" s="122" t="s">
        <v>3158</v>
      </c>
      <c r="R3523" s="125">
        <v>44251.48028935185</v>
      </c>
      <c r="S3523" s="125">
        <v>44251.48028935185</v>
      </c>
      <c r="T3523" s="122">
        <v>64</v>
      </c>
      <c r="U3523" s="122" t="s">
        <v>22424</v>
      </c>
      <c r="V3523" s="122" t="s">
        <v>3173</v>
      </c>
      <c r="W3523" s="122" t="s">
        <v>3204</v>
      </c>
      <c r="X3523" s="122" t="s">
        <v>3204</v>
      </c>
      <c r="Y3523" s="122" t="s">
        <v>3158</v>
      </c>
      <c r="Z3523" s="122">
        <v>0</v>
      </c>
      <c r="AA3523" s="122" t="s">
        <v>3158</v>
      </c>
      <c r="AB3523" s="122" t="s">
        <v>3158</v>
      </c>
      <c r="AC3523" s="122" t="s">
        <v>3158</v>
      </c>
      <c r="AD3523" s="122" t="s">
        <v>3158</v>
      </c>
      <c r="AE3523" s="122" t="s">
        <v>3158</v>
      </c>
    </row>
    <row r="3524" spans="1:31" ht="13">
      <c r="A3524" s="122">
        <v>6379</v>
      </c>
      <c r="B3524" s="122" t="s">
        <v>24996</v>
      </c>
      <c r="C3524" s="122" t="s">
        <v>24997</v>
      </c>
      <c r="D3524" s="122" t="s">
        <v>3204</v>
      </c>
      <c r="E3524" s="122">
        <v>2018</v>
      </c>
      <c r="F3524" s="122" t="s">
        <v>3438</v>
      </c>
      <c r="G3524" s="122" t="s">
        <v>3791</v>
      </c>
      <c r="H3524" s="122" t="s">
        <v>3173</v>
      </c>
      <c r="I3524" s="122" t="s">
        <v>4340</v>
      </c>
      <c r="J3524" s="122" t="s">
        <v>24998</v>
      </c>
      <c r="K3524" s="122" t="s">
        <v>24999</v>
      </c>
      <c r="L3524" s="124" t="s">
        <v>25000</v>
      </c>
      <c r="M3524" s="122" t="s">
        <v>3154</v>
      </c>
      <c r="N3524" s="122">
        <v>545</v>
      </c>
      <c r="O3524" s="122" t="s">
        <v>3158</v>
      </c>
      <c r="P3524" s="122" t="s">
        <v>3158</v>
      </c>
      <c r="Q3524" s="122" t="s">
        <v>3158</v>
      </c>
      <c r="R3524" s="125">
        <v>44251.482025462959</v>
      </c>
      <c r="S3524" s="125">
        <v>44251.482025462959</v>
      </c>
      <c r="T3524" s="122">
        <v>60</v>
      </c>
      <c r="U3524" s="122" t="s">
        <v>21808</v>
      </c>
      <c r="V3524" s="122" t="s">
        <v>3173</v>
      </c>
      <c r="W3524" s="122" t="s">
        <v>3204</v>
      </c>
      <c r="X3524" s="122" t="s">
        <v>3204</v>
      </c>
      <c r="Y3524" s="122" t="s">
        <v>3158</v>
      </c>
      <c r="Z3524" s="122">
        <v>0</v>
      </c>
      <c r="AA3524" s="122" t="s">
        <v>3158</v>
      </c>
      <c r="AB3524" s="122" t="s">
        <v>3158</v>
      </c>
      <c r="AC3524" s="122" t="s">
        <v>3158</v>
      </c>
      <c r="AD3524" s="122" t="s">
        <v>3158</v>
      </c>
      <c r="AE3524" s="122" t="s">
        <v>3158</v>
      </c>
    </row>
    <row r="3525" spans="1:31" ht="13">
      <c r="A3525" s="122">
        <v>6380</v>
      </c>
      <c r="B3525" s="122" t="s">
        <v>25001</v>
      </c>
      <c r="C3525" s="122" t="s">
        <v>25002</v>
      </c>
      <c r="D3525" s="122" t="s">
        <v>3204</v>
      </c>
      <c r="E3525" s="122">
        <v>2018</v>
      </c>
      <c r="F3525" s="122" t="s">
        <v>4665</v>
      </c>
      <c r="G3525" s="122" t="s">
        <v>21961</v>
      </c>
      <c r="H3525" s="122" t="s">
        <v>3173</v>
      </c>
      <c r="I3525" s="122" t="s">
        <v>4340</v>
      </c>
      <c r="J3525" s="122" t="s">
        <v>25003</v>
      </c>
      <c r="K3525" s="122" t="s">
        <v>25004</v>
      </c>
      <c r="L3525" s="124" t="s">
        <v>25005</v>
      </c>
      <c r="M3525" s="122" t="s">
        <v>3154</v>
      </c>
      <c r="N3525" s="122">
        <v>545</v>
      </c>
      <c r="O3525" s="122" t="s">
        <v>3158</v>
      </c>
      <c r="P3525" s="122" t="s">
        <v>3158</v>
      </c>
      <c r="Q3525" s="124" t="s">
        <v>25006</v>
      </c>
      <c r="R3525" s="125">
        <v>44251.484039351853</v>
      </c>
      <c r="S3525" s="125">
        <v>44251.484039351853</v>
      </c>
      <c r="T3525" s="122">
        <v>64</v>
      </c>
      <c r="U3525" s="122" t="s">
        <v>15420</v>
      </c>
      <c r="V3525" s="122" t="s">
        <v>3173</v>
      </c>
      <c r="W3525" s="122" t="s">
        <v>3204</v>
      </c>
      <c r="X3525" s="122" t="s">
        <v>3204</v>
      </c>
      <c r="Y3525" s="122" t="s">
        <v>3158</v>
      </c>
      <c r="Z3525" s="122">
        <v>0</v>
      </c>
      <c r="AA3525" s="122" t="s">
        <v>3158</v>
      </c>
      <c r="AB3525" s="122" t="s">
        <v>3158</v>
      </c>
      <c r="AC3525" s="122" t="s">
        <v>3158</v>
      </c>
      <c r="AD3525" s="122" t="s">
        <v>3158</v>
      </c>
      <c r="AE3525" s="122" t="s">
        <v>3158</v>
      </c>
    </row>
    <row r="3526" spans="1:31" ht="13">
      <c r="A3526" s="122">
        <v>6381</v>
      </c>
      <c r="B3526" s="122" t="s">
        <v>25007</v>
      </c>
      <c r="C3526" s="122" t="s">
        <v>25008</v>
      </c>
      <c r="D3526" s="122" t="s">
        <v>3204</v>
      </c>
      <c r="E3526" s="122">
        <v>2015</v>
      </c>
      <c r="F3526" s="122" t="s">
        <v>5033</v>
      </c>
      <c r="G3526" s="122" t="s">
        <v>25009</v>
      </c>
      <c r="H3526" s="122" t="s">
        <v>3173</v>
      </c>
      <c r="I3526" s="122" t="s">
        <v>4340</v>
      </c>
      <c r="J3526" s="122" t="s">
        <v>25010</v>
      </c>
      <c r="K3526" s="122" t="s">
        <v>25011</v>
      </c>
      <c r="L3526" s="124" t="s">
        <v>25012</v>
      </c>
      <c r="M3526" s="122" t="s">
        <v>3154</v>
      </c>
      <c r="N3526" s="122">
        <v>545</v>
      </c>
      <c r="O3526" s="122" t="s">
        <v>3158</v>
      </c>
      <c r="P3526" s="122" t="s">
        <v>3158</v>
      </c>
      <c r="Q3526" s="122" t="s">
        <v>3158</v>
      </c>
      <c r="R3526" s="125">
        <v>44251.48605324074</v>
      </c>
      <c r="S3526" s="125">
        <v>44251.48605324074</v>
      </c>
      <c r="T3526" s="122">
        <v>60</v>
      </c>
      <c r="U3526" s="122" t="s">
        <v>21808</v>
      </c>
      <c r="V3526" s="122" t="s">
        <v>3173</v>
      </c>
      <c r="W3526" s="122" t="s">
        <v>3204</v>
      </c>
      <c r="X3526" s="122" t="s">
        <v>3204</v>
      </c>
      <c r="Y3526" s="122" t="s">
        <v>3158</v>
      </c>
      <c r="Z3526" s="122">
        <v>0</v>
      </c>
      <c r="AA3526" s="122" t="s">
        <v>3158</v>
      </c>
      <c r="AB3526" s="122" t="s">
        <v>3158</v>
      </c>
      <c r="AC3526" s="122" t="s">
        <v>3158</v>
      </c>
      <c r="AD3526" s="122" t="s">
        <v>3158</v>
      </c>
      <c r="AE3526" s="122" t="s">
        <v>3158</v>
      </c>
    </row>
    <row r="3527" spans="1:31" ht="13">
      <c r="A3527" s="122">
        <v>6382</v>
      </c>
      <c r="B3527" s="122" t="s">
        <v>25013</v>
      </c>
      <c r="C3527" s="122" t="s">
        <v>25014</v>
      </c>
      <c r="D3527" s="122" t="s">
        <v>3204</v>
      </c>
      <c r="E3527" s="122">
        <v>2017</v>
      </c>
      <c r="F3527" s="122" t="s">
        <v>3438</v>
      </c>
      <c r="G3527" s="122" t="s">
        <v>21961</v>
      </c>
      <c r="H3527" s="122" t="s">
        <v>3173</v>
      </c>
      <c r="I3527" s="122" t="s">
        <v>3385</v>
      </c>
      <c r="J3527" s="122" t="s">
        <v>25015</v>
      </c>
      <c r="K3527" s="122" t="s">
        <v>25016</v>
      </c>
      <c r="L3527" s="124" t="s">
        <v>25017</v>
      </c>
      <c r="M3527" s="122" t="s">
        <v>3154</v>
      </c>
      <c r="N3527" s="122">
        <v>545</v>
      </c>
      <c r="O3527" s="122" t="s">
        <v>3158</v>
      </c>
      <c r="P3527" s="122" t="s">
        <v>3158</v>
      </c>
      <c r="Q3527" s="124" t="s">
        <v>25018</v>
      </c>
      <c r="R3527" s="125">
        <v>44251.487986111111</v>
      </c>
      <c r="S3527" s="125">
        <v>44251.487986111111</v>
      </c>
      <c r="T3527" s="122">
        <v>64</v>
      </c>
      <c r="U3527" s="122" t="s">
        <v>15420</v>
      </c>
      <c r="V3527" s="122" t="s">
        <v>3173</v>
      </c>
      <c r="W3527" s="122" t="s">
        <v>3204</v>
      </c>
      <c r="X3527" s="122" t="s">
        <v>3204</v>
      </c>
      <c r="Y3527" s="122" t="s">
        <v>3158</v>
      </c>
      <c r="Z3527" s="122">
        <v>0</v>
      </c>
      <c r="AA3527" s="122" t="s">
        <v>3158</v>
      </c>
      <c r="AB3527" s="122" t="s">
        <v>3158</v>
      </c>
      <c r="AC3527" s="122" t="s">
        <v>3158</v>
      </c>
      <c r="AD3527" s="122" t="s">
        <v>3158</v>
      </c>
      <c r="AE3527" s="122" t="s">
        <v>3158</v>
      </c>
    </row>
    <row r="3528" spans="1:31" ht="13">
      <c r="A3528" s="122">
        <v>6383</v>
      </c>
      <c r="B3528" s="122" t="s">
        <v>25019</v>
      </c>
      <c r="C3528" s="122" t="s">
        <v>25020</v>
      </c>
      <c r="D3528" s="122" t="s">
        <v>3204</v>
      </c>
      <c r="E3528" s="122">
        <v>2017</v>
      </c>
      <c r="F3528" s="122" t="s">
        <v>3160</v>
      </c>
      <c r="G3528" s="122" t="s">
        <v>3791</v>
      </c>
      <c r="H3528" s="122" t="s">
        <v>3173</v>
      </c>
      <c r="I3528" s="122" t="s">
        <v>4340</v>
      </c>
      <c r="J3528" s="122" t="s">
        <v>25021</v>
      </c>
      <c r="K3528" s="122" t="s">
        <v>25022</v>
      </c>
      <c r="L3528" s="124" t="s">
        <v>25023</v>
      </c>
      <c r="M3528" s="122" t="s">
        <v>3154</v>
      </c>
      <c r="N3528" s="122">
        <v>545</v>
      </c>
      <c r="O3528" s="124" t="s">
        <v>25024</v>
      </c>
      <c r="P3528" s="122" t="s">
        <v>3158</v>
      </c>
      <c r="Q3528" s="124" t="s">
        <v>25025</v>
      </c>
      <c r="R3528" s="125">
        <v>44251.491666666669</v>
      </c>
      <c r="S3528" s="125">
        <v>44251.491666666669</v>
      </c>
      <c r="T3528" s="122">
        <v>68</v>
      </c>
      <c r="U3528" s="122" t="s">
        <v>21740</v>
      </c>
      <c r="V3528" s="122" t="s">
        <v>3173</v>
      </c>
      <c r="W3528" s="122" t="s">
        <v>3204</v>
      </c>
      <c r="X3528" s="122" t="s">
        <v>3204</v>
      </c>
      <c r="Y3528" s="122" t="s">
        <v>3158</v>
      </c>
      <c r="Z3528" s="122">
        <v>0</v>
      </c>
      <c r="AA3528" s="122" t="s">
        <v>3158</v>
      </c>
      <c r="AB3528" s="122" t="s">
        <v>3158</v>
      </c>
      <c r="AC3528" s="122" t="s">
        <v>3158</v>
      </c>
      <c r="AD3528" s="122" t="s">
        <v>3158</v>
      </c>
      <c r="AE3528" s="122" t="s">
        <v>3158</v>
      </c>
    </row>
    <row r="3529" spans="1:31" ht="13">
      <c r="A3529" s="122">
        <v>6384</v>
      </c>
      <c r="B3529" s="122" t="s">
        <v>25026</v>
      </c>
      <c r="C3529" s="122" t="s">
        <v>25027</v>
      </c>
      <c r="D3529" s="122" t="s">
        <v>3204</v>
      </c>
      <c r="E3529" s="122">
        <v>2019</v>
      </c>
      <c r="F3529" s="122" t="s">
        <v>3862</v>
      </c>
      <c r="G3529" s="122" t="s">
        <v>21961</v>
      </c>
      <c r="H3529" s="122" t="s">
        <v>3173</v>
      </c>
      <c r="I3529" s="122" t="s">
        <v>3385</v>
      </c>
      <c r="J3529" s="122" t="s">
        <v>25028</v>
      </c>
      <c r="K3529" s="122" t="s">
        <v>25029</v>
      </c>
      <c r="L3529" s="124" t="s">
        <v>25030</v>
      </c>
      <c r="M3529" s="122" t="s">
        <v>3154</v>
      </c>
      <c r="N3529" s="122">
        <v>545</v>
      </c>
      <c r="O3529" s="124" t="s">
        <v>25031</v>
      </c>
      <c r="P3529" s="124" t="s">
        <v>25032</v>
      </c>
      <c r="Q3529" s="124" t="s">
        <v>25033</v>
      </c>
      <c r="R3529" s="125">
        <v>44251.494791666664</v>
      </c>
      <c r="S3529" s="125">
        <v>44251.494791666664</v>
      </c>
      <c r="T3529" s="122">
        <v>72</v>
      </c>
      <c r="U3529" s="122" t="s">
        <v>21778</v>
      </c>
      <c r="V3529" s="122" t="s">
        <v>3173</v>
      </c>
      <c r="W3529" s="122" t="s">
        <v>3204</v>
      </c>
      <c r="X3529" s="122" t="s">
        <v>3204</v>
      </c>
      <c r="Y3529" s="122" t="s">
        <v>3158</v>
      </c>
      <c r="Z3529" s="122">
        <v>0</v>
      </c>
      <c r="AA3529" s="122" t="s">
        <v>3158</v>
      </c>
      <c r="AB3529" s="122" t="s">
        <v>3158</v>
      </c>
      <c r="AC3529" s="122" t="s">
        <v>3158</v>
      </c>
      <c r="AD3529" s="122" t="s">
        <v>3158</v>
      </c>
      <c r="AE3529" s="122" t="s">
        <v>3158</v>
      </c>
    </row>
    <row r="3530" spans="1:31" ht="13">
      <c r="A3530" s="122">
        <v>6385</v>
      </c>
      <c r="B3530" s="122" t="s">
        <v>25034</v>
      </c>
      <c r="C3530" s="122" t="s">
        <v>25035</v>
      </c>
      <c r="D3530" s="122" t="s">
        <v>3204</v>
      </c>
      <c r="E3530" s="122">
        <v>2012</v>
      </c>
      <c r="F3530" s="122" t="s">
        <v>5033</v>
      </c>
      <c r="G3530" s="122" t="s">
        <v>3791</v>
      </c>
      <c r="H3530" s="122" t="s">
        <v>3173</v>
      </c>
      <c r="I3530" s="122" t="s">
        <v>4340</v>
      </c>
      <c r="J3530" s="122" t="s">
        <v>25036</v>
      </c>
      <c r="K3530" s="122" t="s">
        <v>25037</v>
      </c>
      <c r="L3530" s="124" t="s">
        <v>25038</v>
      </c>
      <c r="M3530" s="122" t="s">
        <v>3154</v>
      </c>
      <c r="N3530" s="122">
        <v>545</v>
      </c>
      <c r="O3530" s="122" t="s">
        <v>3158</v>
      </c>
      <c r="P3530" s="122" t="s">
        <v>3158</v>
      </c>
      <c r="Q3530" s="122" t="s">
        <v>3158</v>
      </c>
      <c r="R3530" s="125">
        <v>44251.506516203706</v>
      </c>
      <c r="S3530" s="125">
        <v>44251.506516203706</v>
      </c>
      <c r="T3530" s="122">
        <v>60</v>
      </c>
      <c r="U3530" s="122" t="s">
        <v>21808</v>
      </c>
      <c r="V3530" s="122" t="s">
        <v>3173</v>
      </c>
      <c r="W3530" s="122" t="s">
        <v>3204</v>
      </c>
      <c r="X3530" s="122" t="s">
        <v>3204</v>
      </c>
      <c r="Y3530" s="122" t="s">
        <v>3158</v>
      </c>
      <c r="Z3530" s="122">
        <v>0</v>
      </c>
      <c r="AA3530" s="122" t="s">
        <v>3158</v>
      </c>
      <c r="AB3530" s="122" t="s">
        <v>3158</v>
      </c>
      <c r="AC3530" s="122" t="s">
        <v>3158</v>
      </c>
      <c r="AD3530" s="122" t="s">
        <v>3158</v>
      </c>
      <c r="AE3530" s="122" t="s">
        <v>3158</v>
      </c>
    </row>
    <row r="3531" spans="1:31" ht="13">
      <c r="A3531" s="122">
        <v>6386</v>
      </c>
      <c r="B3531" s="122" t="s">
        <v>25039</v>
      </c>
      <c r="C3531" s="122" t="s">
        <v>25040</v>
      </c>
      <c r="D3531" s="122" t="s">
        <v>3204</v>
      </c>
      <c r="E3531" s="122">
        <v>2019</v>
      </c>
      <c r="F3531" s="122" t="s">
        <v>3225</v>
      </c>
      <c r="G3531" s="122" t="s">
        <v>24991</v>
      </c>
      <c r="H3531" s="122" t="s">
        <v>3173</v>
      </c>
      <c r="I3531" s="122" t="s">
        <v>4340</v>
      </c>
      <c r="J3531" s="122" t="s">
        <v>25041</v>
      </c>
      <c r="K3531" s="122" t="s">
        <v>25042</v>
      </c>
      <c r="L3531" s="124" t="s">
        <v>25043</v>
      </c>
      <c r="M3531" s="122" t="s">
        <v>3154</v>
      </c>
      <c r="N3531" s="122">
        <v>545</v>
      </c>
      <c r="O3531" s="122" t="s">
        <v>3158</v>
      </c>
      <c r="P3531" s="122" t="s">
        <v>3158</v>
      </c>
      <c r="Q3531" s="122" t="s">
        <v>3158</v>
      </c>
      <c r="R3531" s="125">
        <v>44251.516030092593</v>
      </c>
      <c r="S3531" s="125">
        <v>44251.516030092593</v>
      </c>
      <c r="T3531" s="122">
        <v>60</v>
      </c>
      <c r="U3531" s="122" t="s">
        <v>21808</v>
      </c>
      <c r="V3531" s="122" t="s">
        <v>3173</v>
      </c>
      <c r="W3531" s="122" t="s">
        <v>3204</v>
      </c>
      <c r="X3531" s="122" t="s">
        <v>3204</v>
      </c>
      <c r="Y3531" s="122" t="s">
        <v>3158</v>
      </c>
      <c r="Z3531" s="122">
        <v>0</v>
      </c>
      <c r="AA3531" s="122" t="s">
        <v>3158</v>
      </c>
      <c r="AB3531" s="122" t="s">
        <v>3158</v>
      </c>
      <c r="AC3531" s="122" t="s">
        <v>3158</v>
      </c>
      <c r="AD3531" s="122" t="s">
        <v>3158</v>
      </c>
      <c r="AE3531" s="122" t="s">
        <v>3158</v>
      </c>
    </row>
    <row r="3532" spans="1:31" ht="13">
      <c r="A3532" s="122">
        <v>6387</v>
      </c>
      <c r="B3532" s="122" t="s">
        <v>25044</v>
      </c>
      <c r="C3532" s="122" t="s">
        <v>25045</v>
      </c>
      <c r="D3532" s="122" t="s">
        <v>3204</v>
      </c>
      <c r="E3532" s="122">
        <v>2019</v>
      </c>
      <c r="F3532" s="122" t="s">
        <v>3225</v>
      </c>
      <c r="G3532" s="122" t="s">
        <v>22418</v>
      </c>
      <c r="H3532" s="122" t="s">
        <v>4129</v>
      </c>
      <c r="I3532" s="122" t="s">
        <v>4340</v>
      </c>
      <c r="J3532" s="122" t="s">
        <v>25046</v>
      </c>
      <c r="K3532" s="122" t="s">
        <v>25047</v>
      </c>
      <c r="L3532" s="124" t="s">
        <v>25048</v>
      </c>
      <c r="M3532" s="122" t="s">
        <v>3154</v>
      </c>
      <c r="N3532" s="122">
        <v>545</v>
      </c>
      <c r="O3532" s="122" t="s">
        <v>3158</v>
      </c>
      <c r="P3532" s="124" t="s">
        <v>25049</v>
      </c>
      <c r="Q3532" s="124" t="s">
        <v>25050</v>
      </c>
      <c r="R3532" s="125">
        <v>44251.524826388886</v>
      </c>
      <c r="S3532" s="125">
        <v>44251.524826388886</v>
      </c>
      <c r="T3532" s="122">
        <v>68</v>
      </c>
      <c r="U3532" s="122" t="s">
        <v>21730</v>
      </c>
      <c r="V3532" s="122" t="s">
        <v>5727</v>
      </c>
      <c r="W3532" s="122" t="s">
        <v>3204</v>
      </c>
      <c r="X3532" s="122" t="s">
        <v>3204</v>
      </c>
      <c r="Y3532" s="122" t="s">
        <v>3158</v>
      </c>
      <c r="Z3532" s="122">
        <v>0</v>
      </c>
      <c r="AA3532" s="122" t="s">
        <v>3158</v>
      </c>
      <c r="AB3532" s="122" t="s">
        <v>3158</v>
      </c>
      <c r="AC3532" s="122" t="s">
        <v>3158</v>
      </c>
      <c r="AD3532" s="122" t="s">
        <v>3158</v>
      </c>
      <c r="AE3532" s="122" t="s">
        <v>3158</v>
      </c>
    </row>
    <row r="3533" spans="1:31" ht="13">
      <c r="A3533" s="122">
        <v>6388</v>
      </c>
      <c r="B3533" s="122" t="s">
        <v>25051</v>
      </c>
      <c r="C3533" s="122" t="s">
        <v>25052</v>
      </c>
      <c r="D3533" s="122" t="s">
        <v>3204</v>
      </c>
      <c r="E3533" s="122">
        <v>2017</v>
      </c>
      <c r="F3533" s="122" t="s">
        <v>3401</v>
      </c>
      <c r="G3533" s="122" t="s">
        <v>21961</v>
      </c>
      <c r="H3533" s="122" t="s">
        <v>3173</v>
      </c>
      <c r="I3533" s="122" t="s">
        <v>4340</v>
      </c>
      <c r="J3533" s="122" t="s">
        <v>25053</v>
      </c>
      <c r="K3533" s="122" t="s">
        <v>25054</v>
      </c>
      <c r="L3533" s="124" t="s">
        <v>25055</v>
      </c>
      <c r="M3533" s="122" t="s">
        <v>3154</v>
      </c>
      <c r="N3533" s="122">
        <v>545</v>
      </c>
      <c r="O3533" s="124" t="s">
        <v>25056</v>
      </c>
      <c r="P3533" s="124" t="s">
        <v>25057</v>
      </c>
      <c r="Q3533" s="122" t="s">
        <v>3158</v>
      </c>
      <c r="R3533" s="125">
        <v>44251.527291666665</v>
      </c>
      <c r="S3533" s="125">
        <v>44251.527291666665</v>
      </c>
      <c r="T3533" s="122">
        <v>68</v>
      </c>
      <c r="U3533" s="122" t="s">
        <v>21768</v>
      </c>
      <c r="V3533" s="122" t="s">
        <v>3173</v>
      </c>
      <c r="W3533" s="122" t="s">
        <v>3204</v>
      </c>
      <c r="X3533" s="122" t="s">
        <v>3204</v>
      </c>
      <c r="Y3533" s="122" t="s">
        <v>3158</v>
      </c>
      <c r="Z3533" s="122">
        <v>0</v>
      </c>
      <c r="AA3533" s="122" t="s">
        <v>3158</v>
      </c>
      <c r="AB3533" s="122" t="s">
        <v>3158</v>
      </c>
      <c r="AC3533" s="122" t="s">
        <v>3158</v>
      </c>
      <c r="AD3533" s="122" t="s">
        <v>3158</v>
      </c>
      <c r="AE3533" s="122" t="s">
        <v>3158</v>
      </c>
    </row>
    <row r="3534" spans="1:31" ht="13">
      <c r="A3534" s="122">
        <v>6389</v>
      </c>
      <c r="B3534" s="122" t="s">
        <v>25058</v>
      </c>
      <c r="C3534" s="122" t="s">
        <v>25059</v>
      </c>
      <c r="D3534" s="122" t="s">
        <v>3204</v>
      </c>
      <c r="E3534" s="122">
        <v>2020</v>
      </c>
      <c r="F3534" s="122" t="s">
        <v>3225</v>
      </c>
      <c r="G3534" s="122" t="s">
        <v>21961</v>
      </c>
      <c r="H3534" s="122" t="s">
        <v>3173</v>
      </c>
      <c r="I3534" s="122" t="s">
        <v>4340</v>
      </c>
      <c r="J3534" s="122" t="s">
        <v>25060</v>
      </c>
      <c r="K3534" s="122" t="s">
        <v>25061</v>
      </c>
      <c r="L3534" s="124" t="s">
        <v>25062</v>
      </c>
      <c r="M3534" s="122" t="s">
        <v>3154</v>
      </c>
      <c r="N3534" s="122">
        <v>545</v>
      </c>
      <c r="O3534" s="122" t="s">
        <v>3158</v>
      </c>
      <c r="P3534" s="122" t="s">
        <v>3158</v>
      </c>
      <c r="Q3534" s="124" t="s">
        <v>25063</v>
      </c>
      <c r="R3534" s="125">
        <v>44251.532071759262</v>
      </c>
      <c r="S3534" s="125">
        <v>44251.532071759262</v>
      </c>
      <c r="T3534" s="122">
        <v>64</v>
      </c>
      <c r="U3534" s="122" t="s">
        <v>15420</v>
      </c>
      <c r="V3534" s="122" t="s">
        <v>3173</v>
      </c>
      <c r="W3534" s="122" t="s">
        <v>3204</v>
      </c>
      <c r="X3534" s="122" t="s">
        <v>3204</v>
      </c>
      <c r="Y3534" s="122" t="s">
        <v>3158</v>
      </c>
      <c r="Z3534" s="122">
        <v>0</v>
      </c>
      <c r="AA3534" s="122" t="s">
        <v>3158</v>
      </c>
      <c r="AB3534" s="122" t="s">
        <v>3158</v>
      </c>
      <c r="AC3534" s="122" t="s">
        <v>3158</v>
      </c>
      <c r="AD3534" s="122" t="s">
        <v>3158</v>
      </c>
      <c r="AE3534" s="122" t="s">
        <v>3158</v>
      </c>
    </row>
    <row r="3535" spans="1:31" ht="13">
      <c r="A3535" s="122">
        <v>6390</v>
      </c>
      <c r="B3535" s="122" t="s">
        <v>25064</v>
      </c>
      <c r="C3535" s="122" t="s">
        <v>25065</v>
      </c>
      <c r="D3535" s="122" t="s">
        <v>3204</v>
      </c>
      <c r="E3535" s="122">
        <v>2019</v>
      </c>
      <c r="F3535" s="122" t="s">
        <v>3225</v>
      </c>
      <c r="G3535" s="122" t="s">
        <v>21961</v>
      </c>
      <c r="H3535" s="122" t="s">
        <v>3173</v>
      </c>
      <c r="I3535" s="122" t="s">
        <v>4340</v>
      </c>
      <c r="J3535" s="122" t="s">
        <v>25066</v>
      </c>
      <c r="K3535" s="122" t="s">
        <v>25067</v>
      </c>
      <c r="L3535" s="124" t="s">
        <v>25068</v>
      </c>
      <c r="M3535" s="122" t="s">
        <v>3154</v>
      </c>
      <c r="N3535" s="122">
        <v>545</v>
      </c>
      <c r="O3535" s="122" t="s">
        <v>3158</v>
      </c>
      <c r="P3535" s="122" t="s">
        <v>3158</v>
      </c>
      <c r="Q3535" s="122" t="s">
        <v>3158</v>
      </c>
      <c r="R3535" s="125">
        <v>44251.534363425926</v>
      </c>
      <c r="S3535" s="125">
        <v>44251.534363425926</v>
      </c>
      <c r="T3535" s="122">
        <v>60</v>
      </c>
      <c r="U3535" s="122" t="s">
        <v>21808</v>
      </c>
      <c r="V3535" s="122" t="s">
        <v>3173</v>
      </c>
      <c r="W3535" s="122" t="s">
        <v>3204</v>
      </c>
      <c r="X3535" s="122" t="s">
        <v>3204</v>
      </c>
      <c r="Y3535" s="122" t="s">
        <v>3158</v>
      </c>
      <c r="Z3535" s="122">
        <v>0</v>
      </c>
      <c r="AA3535" s="122" t="s">
        <v>3158</v>
      </c>
      <c r="AB3535" s="122" t="s">
        <v>3158</v>
      </c>
      <c r="AC3535" s="122" t="s">
        <v>3158</v>
      </c>
      <c r="AD3535" s="122" t="s">
        <v>3158</v>
      </c>
      <c r="AE3535" s="122" t="s">
        <v>3158</v>
      </c>
    </row>
    <row r="3536" spans="1:31" ht="13">
      <c r="A3536" s="122">
        <v>6391</v>
      </c>
      <c r="B3536" s="122" t="s">
        <v>25069</v>
      </c>
      <c r="C3536" s="122" t="s">
        <v>25070</v>
      </c>
      <c r="D3536" s="122" t="s">
        <v>3204</v>
      </c>
      <c r="E3536" s="122">
        <v>2020</v>
      </c>
      <c r="F3536" s="122" t="s">
        <v>3225</v>
      </c>
      <c r="G3536" s="122" t="s">
        <v>21961</v>
      </c>
      <c r="H3536" s="122" t="s">
        <v>3173</v>
      </c>
      <c r="I3536" s="122" t="s">
        <v>4340</v>
      </c>
      <c r="J3536" s="122" t="s">
        <v>25071</v>
      </c>
      <c r="K3536" s="122" t="s">
        <v>25072</v>
      </c>
      <c r="L3536" s="124" t="s">
        <v>25073</v>
      </c>
      <c r="M3536" s="122" t="s">
        <v>3154</v>
      </c>
      <c r="N3536" s="122">
        <v>545</v>
      </c>
      <c r="O3536" s="122" t="s">
        <v>3158</v>
      </c>
      <c r="P3536" s="124" t="s">
        <v>25074</v>
      </c>
      <c r="Q3536" s="124" t="s">
        <v>25075</v>
      </c>
      <c r="R3536" s="125">
        <v>44251.537175925929</v>
      </c>
      <c r="S3536" s="125">
        <v>44251.537175925929</v>
      </c>
      <c r="T3536" s="122">
        <v>68</v>
      </c>
      <c r="U3536" s="122" t="s">
        <v>21730</v>
      </c>
      <c r="V3536" s="122" t="s">
        <v>3173</v>
      </c>
      <c r="W3536" s="122" t="s">
        <v>3204</v>
      </c>
      <c r="X3536" s="122" t="s">
        <v>3204</v>
      </c>
      <c r="Y3536" s="122" t="s">
        <v>3158</v>
      </c>
      <c r="Z3536" s="122">
        <v>0</v>
      </c>
      <c r="AA3536" s="122" t="s">
        <v>3158</v>
      </c>
      <c r="AB3536" s="122" t="s">
        <v>3158</v>
      </c>
      <c r="AC3536" s="122" t="s">
        <v>3158</v>
      </c>
      <c r="AD3536" s="122" t="s">
        <v>3158</v>
      </c>
      <c r="AE3536" s="122" t="s">
        <v>3158</v>
      </c>
    </row>
    <row r="3537" spans="1:31" ht="13">
      <c r="A3537" s="122">
        <v>6392</v>
      </c>
      <c r="B3537" s="122" t="s">
        <v>25076</v>
      </c>
      <c r="C3537" s="122" t="s">
        <v>25077</v>
      </c>
      <c r="D3537" s="122" t="s">
        <v>3204</v>
      </c>
      <c r="E3537" s="122">
        <v>2017</v>
      </c>
      <c r="F3537" s="122" t="s">
        <v>3225</v>
      </c>
      <c r="G3537" s="122" t="s">
        <v>25078</v>
      </c>
      <c r="H3537" s="122" t="s">
        <v>3173</v>
      </c>
      <c r="I3537" s="122" t="s">
        <v>3385</v>
      </c>
      <c r="J3537" s="122" t="s">
        <v>25079</v>
      </c>
      <c r="K3537" s="122" t="s">
        <v>25080</v>
      </c>
      <c r="L3537" s="124" t="s">
        <v>25081</v>
      </c>
      <c r="M3537" s="122" t="s">
        <v>3154</v>
      </c>
      <c r="N3537" s="122">
        <v>545</v>
      </c>
      <c r="O3537" s="122" t="s">
        <v>3158</v>
      </c>
      <c r="P3537" s="124" t="s">
        <v>25082</v>
      </c>
      <c r="Q3537" s="122" t="s">
        <v>3158</v>
      </c>
      <c r="R3537" s="125">
        <v>44251.538726851853</v>
      </c>
      <c r="S3537" s="125">
        <v>44251.538726851853</v>
      </c>
      <c r="T3537" s="122">
        <v>64</v>
      </c>
      <c r="U3537" s="122" t="s">
        <v>22097</v>
      </c>
      <c r="V3537" s="122" t="s">
        <v>3173</v>
      </c>
      <c r="W3537" s="122" t="s">
        <v>3204</v>
      </c>
      <c r="X3537" s="122" t="s">
        <v>3204</v>
      </c>
      <c r="Y3537" s="122" t="s">
        <v>3158</v>
      </c>
      <c r="Z3537" s="122">
        <v>0</v>
      </c>
      <c r="AA3537" s="122" t="s">
        <v>3158</v>
      </c>
      <c r="AB3537" s="122" t="s">
        <v>3158</v>
      </c>
      <c r="AC3537" s="122" t="s">
        <v>3158</v>
      </c>
      <c r="AD3537" s="122" t="s">
        <v>3158</v>
      </c>
      <c r="AE3537" s="122" t="s">
        <v>3158</v>
      </c>
    </row>
    <row r="3538" spans="1:31" ht="13">
      <c r="A3538" s="122">
        <v>6393</v>
      </c>
      <c r="B3538" s="122" t="s">
        <v>25083</v>
      </c>
      <c r="C3538" s="122" t="s">
        <v>25084</v>
      </c>
      <c r="D3538" s="122" t="s">
        <v>3204</v>
      </c>
      <c r="E3538" s="122">
        <v>2020</v>
      </c>
      <c r="F3538" s="122" t="s">
        <v>3225</v>
      </c>
      <c r="G3538" s="122" t="s">
        <v>21961</v>
      </c>
      <c r="H3538" s="122" t="s">
        <v>3173</v>
      </c>
      <c r="I3538" s="122" t="s">
        <v>4340</v>
      </c>
      <c r="J3538" s="122" t="s">
        <v>25085</v>
      </c>
      <c r="K3538" s="122" t="s">
        <v>25086</v>
      </c>
      <c r="L3538" s="124" t="s">
        <v>25087</v>
      </c>
      <c r="M3538" s="122" t="s">
        <v>3154</v>
      </c>
      <c r="N3538" s="122">
        <v>545</v>
      </c>
      <c r="O3538" s="124" t="s">
        <v>25088</v>
      </c>
      <c r="P3538" s="124" t="s">
        <v>25089</v>
      </c>
      <c r="Q3538" s="124" t="s">
        <v>25090</v>
      </c>
      <c r="R3538" s="125">
        <v>44251.540347222224</v>
      </c>
      <c r="S3538" s="125">
        <v>44251.540347222224</v>
      </c>
      <c r="T3538" s="122">
        <v>72</v>
      </c>
      <c r="U3538" s="122" t="s">
        <v>21778</v>
      </c>
      <c r="V3538" s="122" t="s">
        <v>3173</v>
      </c>
      <c r="W3538" s="122" t="s">
        <v>3204</v>
      </c>
      <c r="X3538" s="122" t="s">
        <v>3204</v>
      </c>
      <c r="Y3538" s="122" t="s">
        <v>3158</v>
      </c>
      <c r="Z3538" s="122">
        <v>0</v>
      </c>
      <c r="AA3538" s="122" t="s">
        <v>3158</v>
      </c>
      <c r="AB3538" s="122" t="s">
        <v>3158</v>
      </c>
      <c r="AC3538" s="122" t="s">
        <v>3158</v>
      </c>
      <c r="AD3538" s="122" t="s">
        <v>3158</v>
      </c>
      <c r="AE3538" s="122" t="s">
        <v>3158</v>
      </c>
    </row>
    <row r="3539" spans="1:31" ht="13">
      <c r="A3539" s="122">
        <v>6394</v>
      </c>
      <c r="B3539" s="122" t="s">
        <v>25091</v>
      </c>
      <c r="C3539" s="122" t="s">
        <v>25092</v>
      </c>
      <c r="D3539" s="122" t="s">
        <v>3204</v>
      </c>
      <c r="E3539" s="122">
        <v>2020</v>
      </c>
      <c r="F3539" s="122" t="s">
        <v>3225</v>
      </c>
      <c r="G3539" s="122" t="s">
        <v>3471</v>
      </c>
      <c r="H3539" s="122" t="s">
        <v>12050</v>
      </c>
      <c r="I3539" s="122" t="s">
        <v>4340</v>
      </c>
      <c r="J3539" s="122" t="s">
        <v>25093</v>
      </c>
      <c r="K3539" s="122" t="s">
        <v>25094</v>
      </c>
      <c r="L3539" s="124" t="s">
        <v>25095</v>
      </c>
      <c r="M3539" s="122" t="s">
        <v>3154</v>
      </c>
      <c r="N3539" s="122">
        <v>1792</v>
      </c>
      <c r="O3539" s="122" t="s">
        <v>3158</v>
      </c>
      <c r="P3539" s="124" t="s">
        <v>25096</v>
      </c>
      <c r="Q3539" s="122" t="s">
        <v>3158</v>
      </c>
      <c r="R3539" s="125">
        <v>44251.647372685184</v>
      </c>
      <c r="S3539" s="125">
        <v>44251.647372685184</v>
      </c>
      <c r="T3539" s="122">
        <v>64</v>
      </c>
      <c r="U3539" s="122" t="s">
        <v>22097</v>
      </c>
      <c r="V3539" s="122" t="s">
        <v>3217</v>
      </c>
      <c r="W3539" s="122" t="s">
        <v>3204</v>
      </c>
      <c r="X3539" s="122" t="s">
        <v>6379</v>
      </c>
      <c r="Y3539" s="122" t="s">
        <v>3158</v>
      </c>
      <c r="Z3539" s="122">
        <v>0</v>
      </c>
      <c r="AA3539" s="122" t="s">
        <v>3158</v>
      </c>
      <c r="AB3539" s="122" t="s">
        <v>3158</v>
      </c>
      <c r="AC3539" s="122" t="s">
        <v>3158</v>
      </c>
      <c r="AD3539" s="122" t="s">
        <v>3158</v>
      </c>
      <c r="AE3539" s="122" t="s">
        <v>3158</v>
      </c>
    </row>
    <row r="3540" spans="1:31" ht="13">
      <c r="A3540" s="122">
        <v>6395</v>
      </c>
      <c r="B3540" s="122" t="s">
        <v>25097</v>
      </c>
      <c r="C3540" s="122" t="s">
        <v>25098</v>
      </c>
      <c r="D3540" s="122" t="s">
        <v>3204</v>
      </c>
      <c r="E3540" s="122">
        <v>2019</v>
      </c>
      <c r="F3540" s="122" t="s">
        <v>3401</v>
      </c>
      <c r="G3540" s="122" t="s">
        <v>3471</v>
      </c>
      <c r="H3540" s="122" t="s">
        <v>18322</v>
      </c>
      <c r="I3540" s="122" t="s">
        <v>3385</v>
      </c>
      <c r="J3540" s="122" t="s">
        <v>25099</v>
      </c>
      <c r="K3540" s="122" t="s">
        <v>25100</v>
      </c>
      <c r="L3540" s="124" t="s">
        <v>25101</v>
      </c>
      <c r="M3540" s="122" t="s">
        <v>3154</v>
      </c>
      <c r="N3540" s="122">
        <v>545</v>
      </c>
      <c r="O3540" s="124" t="s">
        <v>25102</v>
      </c>
      <c r="P3540" s="124" t="s">
        <v>25103</v>
      </c>
      <c r="Q3540" s="124" t="s">
        <v>25104</v>
      </c>
      <c r="R3540" s="125">
        <v>44252.455509259256</v>
      </c>
      <c r="S3540" s="125">
        <v>44252.455509259256</v>
      </c>
      <c r="T3540" s="122">
        <v>72</v>
      </c>
      <c r="U3540" s="122" t="s">
        <v>21778</v>
      </c>
      <c r="V3540" s="122" t="s">
        <v>3217</v>
      </c>
      <c r="W3540" s="122" t="s">
        <v>3204</v>
      </c>
      <c r="X3540" s="122" t="s">
        <v>3204</v>
      </c>
      <c r="Y3540" s="122" t="s">
        <v>3158</v>
      </c>
      <c r="Z3540" s="122">
        <v>0</v>
      </c>
      <c r="AA3540" s="122" t="s">
        <v>3158</v>
      </c>
      <c r="AB3540" s="122" t="s">
        <v>3158</v>
      </c>
      <c r="AC3540" s="122" t="s">
        <v>3158</v>
      </c>
      <c r="AD3540" s="122" t="s">
        <v>3158</v>
      </c>
      <c r="AE3540" s="122" t="s">
        <v>3158</v>
      </c>
    </row>
    <row r="3541" spans="1:31" ht="13">
      <c r="A3541" s="122">
        <v>6396</v>
      </c>
      <c r="B3541" s="122" t="s">
        <v>25105</v>
      </c>
      <c r="C3541" s="122" t="s">
        <v>25106</v>
      </c>
      <c r="D3541" s="122" t="s">
        <v>3204</v>
      </c>
      <c r="E3541" s="122">
        <v>2020</v>
      </c>
      <c r="F3541" s="122" t="s">
        <v>3225</v>
      </c>
      <c r="G3541" s="122" t="s">
        <v>3791</v>
      </c>
      <c r="H3541" s="122" t="s">
        <v>3173</v>
      </c>
      <c r="I3541" s="122" t="s">
        <v>4340</v>
      </c>
      <c r="J3541" s="122" t="s">
        <v>25107</v>
      </c>
      <c r="K3541" s="122" t="s">
        <v>25108</v>
      </c>
      <c r="L3541" s="124" t="s">
        <v>25109</v>
      </c>
      <c r="M3541" s="122" t="s">
        <v>3154</v>
      </c>
      <c r="N3541" s="122">
        <v>545</v>
      </c>
      <c r="O3541" s="124" t="s">
        <v>25110</v>
      </c>
      <c r="P3541" s="122" t="s">
        <v>3158</v>
      </c>
      <c r="Q3541" s="122" t="s">
        <v>3158</v>
      </c>
      <c r="R3541" s="125">
        <v>44252.512835648151</v>
      </c>
      <c r="S3541" s="125">
        <v>44252.512835648151</v>
      </c>
      <c r="T3541" s="122">
        <v>64</v>
      </c>
      <c r="U3541" s="122" t="s">
        <v>22424</v>
      </c>
      <c r="V3541" s="122" t="s">
        <v>3173</v>
      </c>
      <c r="W3541" s="122" t="s">
        <v>3204</v>
      </c>
      <c r="X3541" s="122" t="s">
        <v>3204</v>
      </c>
      <c r="Y3541" s="122" t="s">
        <v>3158</v>
      </c>
      <c r="Z3541" s="122">
        <v>0</v>
      </c>
      <c r="AA3541" s="122" t="s">
        <v>3158</v>
      </c>
      <c r="AB3541" s="122" t="s">
        <v>3158</v>
      </c>
      <c r="AC3541" s="122" t="s">
        <v>3158</v>
      </c>
      <c r="AD3541" s="122" t="s">
        <v>3158</v>
      </c>
      <c r="AE3541" s="122" t="s">
        <v>3158</v>
      </c>
    </row>
    <row r="3542" spans="1:31" ht="13">
      <c r="A3542" s="122">
        <v>6397</v>
      </c>
      <c r="B3542" s="122" t="s">
        <v>25111</v>
      </c>
      <c r="C3542" s="122" t="s">
        <v>25112</v>
      </c>
      <c r="D3542" s="122" t="s">
        <v>3204</v>
      </c>
      <c r="E3542" s="122">
        <v>2020</v>
      </c>
      <c r="F3542" s="122" t="s">
        <v>3462</v>
      </c>
      <c r="G3542" s="122" t="s">
        <v>23250</v>
      </c>
      <c r="H3542" s="122" t="s">
        <v>101</v>
      </c>
      <c r="I3542" s="122" t="s">
        <v>4340</v>
      </c>
      <c r="J3542" s="122" t="s">
        <v>25113</v>
      </c>
      <c r="K3542" s="122" t="s">
        <v>25114</v>
      </c>
      <c r="L3542" s="124" t="s">
        <v>25115</v>
      </c>
      <c r="M3542" s="122" t="s">
        <v>3154</v>
      </c>
      <c r="N3542" s="122">
        <v>1795</v>
      </c>
      <c r="O3542" s="122" t="s">
        <v>3158</v>
      </c>
      <c r="P3542" s="122" t="s">
        <v>3158</v>
      </c>
      <c r="Q3542" s="122" t="s">
        <v>3158</v>
      </c>
      <c r="R3542" s="125">
        <v>44254.387685185182</v>
      </c>
      <c r="S3542" s="125">
        <v>44254.387685185182</v>
      </c>
      <c r="T3542" s="122">
        <v>60</v>
      </c>
      <c r="U3542" s="122" t="s">
        <v>21808</v>
      </c>
      <c r="V3542" s="122" t="s">
        <v>4673</v>
      </c>
      <c r="W3542" s="122" t="s">
        <v>3204</v>
      </c>
      <c r="X3542" s="122" t="s">
        <v>25116</v>
      </c>
      <c r="Y3542" s="122" t="s">
        <v>3158</v>
      </c>
      <c r="Z3542" s="122">
        <v>0</v>
      </c>
      <c r="AA3542" s="122" t="s">
        <v>3158</v>
      </c>
      <c r="AB3542" s="122" t="s">
        <v>3158</v>
      </c>
      <c r="AC3542" s="122" t="s">
        <v>3158</v>
      </c>
      <c r="AD3542" s="122" t="s">
        <v>3158</v>
      </c>
      <c r="AE3542" s="122" t="s">
        <v>3158</v>
      </c>
    </row>
    <row r="3543" spans="1:31" ht="13">
      <c r="A3543" s="122">
        <v>6398</v>
      </c>
      <c r="B3543" s="122" t="s">
        <v>25117</v>
      </c>
      <c r="C3543" s="122" t="s">
        <v>25118</v>
      </c>
      <c r="D3543" s="122" t="s">
        <v>3204</v>
      </c>
      <c r="E3543" s="122">
        <v>2018</v>
      </c>
      <c r="F3543" s="122" t="s">
        <v>3862</v>
      </c>
      <c r="G3543" s="122" t="s">
        <v>25119</v>
      </c>
      <c r="H3543" s="122" t="s">
        <v>5280</v>
      </c>
      <c r="I3543" s="122" t="s">
        <v>3385</v>
      </c>
      <c r="J3543" s="122" t="s">
        <v>25120</v>
      </c>
      <c r="K3543" s="122" t="s">
        <v>25121</v>
      </c>
      <c r="L3543" s="124" t="s">
        <v>25122</v>
      </c>
      <c r="M3543" s="122" t="s">
        <v>3154</v>
      </c>
      <c r="N3543" s="122">
        <v>1800</v>
      </c>
      <c r="O3543" s="122" t="s">
        <v>3158</v>
      </c>
      <c r="P3543" s="124" t="s">
        <v>25123</v>
      </c>
      <c r="Q3543" s="124" t="s">
        <v>25124</v>
      </c>
      <c r="R3543" s="125">
        <v>44258.151875000003</v>
      </c>
      <c r="S3543" s="125">
        <v>44258.151875000003</v>
      </c>
      <c r="T3543" s="122">
        <v>68</v>
      </c>
      <c r="U3543" s="122" t="s">
        <v>21730</v>
      </c>
      <c r="V3543" s="122" t="s">
        <v>3203</v>
      </c>
      <c r="W3543" s="122" t="s">
        <v>3204</v>
      </c>
      <c r="X3543" s="122" t="s">
        <v>3204</v>
      </c>
      <c r="Y3543" s="122" t="s">
        <v>3158</v>
      </c>
      <c r="Z3543" s="122">
        <v>0</v>
      </c>
      <c r="AA3543" s="122" t="s">
        <v>3158</v>
      </c>
      <c r="AB3543" s="122" t="s">
        <v>3158</v>
      </c>
      <c r="AC3543" s="122" t="s">
        <v>3158</v>
      </c>
      <c r="AD3543" s="122" t="s">
        <v>3158</v>
      </c>
      <c r="AE3543" s="122" t="s">
        <v>3158</v>
      </c>
    </row>
    <row r="3544" spans="1:31" ht="13">
      <c r="A3544" s="122">
        <v>6399</v>
      </c>
      <c r="B3544" s="122" t="s">
        <v>25125</v>
      </c>
      <c r="C3544" s="122" t="s">
        <v>25126</v>
      </c>
      <c r="D3544" s="122" t="s">
        <v>3204</v>
      </c>
      <c r="E3544" s="122">
        <v>2020</v>
      </c>
      <c r="F3544" s="122" t="s">
        <v>3992</v>
      </c>
      <c r="G3544" s="122" t="s">
        <v>21742</v>
      </c>
      <c r="H3544" s="122" t="s">
        <v>101</v>
      </c>
      <c r="I3544" s="122" t="s">
        <v>4340</v>
      </c>
      <c r="J3544" s="122" t="s">
        <v>25127</v>
      </c>
      <c r="K3544" s="122" t="s">
        <v>25128</v>
      </c>
      <c r="L3544" s="124" t="s">
        <v>25129</v>
      </c>
      <c r="M3544" s="122" t="s">
        <v>3154</v>
      </c>
      <c r="N3544" s="122">
        <v>545</v>
      </c>
      <c r="O3544" s="122" t="s">
        <v>3158</v>
      </c>
      <c r="P3544" s="122" t="s">
        <v>3158</v>
      </c>
      <c r="Q3544" s="122" t="s">
        <v>3158</v>
      </c>
      <c r="R3544" s="125">
        <v>44258.361932870372</v>
      </c>
      <c r="S3544" s="125">
        <v>44258.361932870372</v>
      </c>
      <c r="T3544" s="122">
        <v>60</v>
      </c>
      <c r="U3544" s="122" t="s">
        <v>21808</v>
      </c>
      <c r="V3544" s="122" t="s">
        <v>101</v>
      </c>
      <c r="W3544" s="122" t="s">
        <v>3204</v>
      </c>
      <c r="X3544" s="122" t="s">
        <v>3204</v>
      </c>
      <c r="Y3544" s="122" t="s">
        <v>3158</v>
      </c>
      <c r="Z3544" s="122">
        <v>0</v>
      </c>
      <c r="AA3544" s="122" t="s">
        <v>3158</v>
      </c>
      <c r="AB3544" s="122" t="s">
        <v>3158</v>
      </c>
      <c r="AC3544" s="122" t="s">
        <v>3158</v>
      </c>
      <c r="AD3544" s="122" t="s">
        <v>3158</v>
      </c>
      <c r="AE3544" s="122" t="s">
        <v>3158</v>
      </c>
    </row>
    <row r="3545" spans="1:31" ht="13">
      <c r="A3545" s="122">
        <v>6400</v>
      </c>
      <c r="B3545" s="122" t="s">
        <v>25130</v>
      </c>
      <c r="C3545" s="122" t="s">
        <v>25131</v>
      </c>
      <c r="D3545" s="122" t="s">
        <v>3204</v>
      </c>
      <c r="E3545" s="122">
        <v>2015</v>
      </c>
      <c r="F3545" s="122" t="s">
        <v>3193</v>
      </c>
      <c r="G3545" s="122" t="s">
        <v>25132</v>
      </c>
      <c r="H3545" s="122" t="s">
        <v>25133</v>
      </c>
      <c r="I3545" s="122" t="s">
        <v>3385</v>
      </c>
      <c r="J3545" s="122" t="s">
        <v>25134</v>
      </c>
      <c r="K3545" s="122" t="s">
        <v>25135</v>
      </c>
      <c r="L3545" s="124" t="s">
        <v>25136</v>
      </c>
      <c r="M3545" s="122" t="s">
        <v>3154</v>
      </c>
      <c r="N3545" s="122">
        <v>545</v>
      </c>
      <c r="O3545" s="124" t="s">
        <v>25137</v>
      </c>
      <c r="P3545" s="124" t="s">
        <v>25138</v>
      </c>
      <c r="Q3545" s="122" t="s">
        <v>3158</v>
      </c>
      <c r="R3545" s="125">
        <v>44258.365335648145</v>
      </c>
      <c r="S3545" s="125">
        <v>44258.365335648145</v>
      </c>
      <c r="T3545" s="122">
        <v>68</v>
      </c>
      <c r="U3545" s="122" t="s">
        <v>21768</v>
      </c>
      <c r="V3545" s="122" t="s">
        <v>25133</v>
      </c>
      <c r="W3545" s="122" t="s">
        <v>3204</v>
      </c>
      <c r="X3545" s="122" t="s">
        <v>3204</v>
      </c>
      <c r="Y3545" s="122" t="s">
        <v>3158</v>
      </c>
      <c r="Z3545" s="122">
        <v>0</v>
      </c>
      <c r="AA3545" s="122" t="s">
        <v>3158</v>
      </c>
      <c r="AB3545" s="122" t="s">
        <v>3158</v>
      </c>
      <c r="AC3545" s="122" t="s">
        <v>3158</v>
      </c>
      <c r="AD3545" s="122" t="s">
        <v>3158</v>
      </c>
      <c r="AE3545" s="122" t="s">
        <v>3158</v>
      </c>
    </row>
    <row r="3546" spans="1:31" ht="13">
      <c r="A3546" s="122">
        <v>6401</v>
      </c>
      <c r="B3546" s="122" t="s">
        <v>25139</v>
      </c>
      <c r="C3546" s="122" t="s">
        <v>25140</v>
      </c>
      <c r="D3546" s="122" t="s">
        <v>3204</v>
      </c>
      <c r="E3546" s="122">
        <v>2020</v>
      </c>
      <c r="F3546" s="122" t="s">
        <v>3225</v>
      </c>
      <c r="G3546" s="122" t="s">
        <v>3471</v>
      </c>
      <c r="H3546" s="122" t="s">
        <v>25141</v>
      </c>
      <c r="I3546" s="122" t="s">
        <v>3385</v>
      </c>
      <c r="J3546" s="122" t="s">
        <v>25142</v>
      </c>
      <c r="K3546" s="122" t="s">
        <v>25143</v>
      </c>
      <c r="L3546" s="124" t="s">
        <v>25144</v>
      </c>
      <c r="M3546" s="122" t="s">
        <v>3154</v>
      </c>
      <c r="N3546" s="122">
        <v>545</v>
      </c>
      <c r="O3546" s="124" t="s">
        <v>25145</v>
      </c>
      <c r="P3546" s="122" t="s">
        <v>3158</v>
      </c>
      <c r="Q3546" s="124" t="s">
        <v>25146</v>
      </c>
      <c r="R3546" s="125">
        <v>44258.370162037034</v>
      </c>
      <c r="S3546" s="125">
        <v>44258.370162037034</v>
      </c>
      <c r="T3546" s="122">
        <v>68</v>
      </c>
      <c r="U3546" s="122" t="s">
        <v>21740</v>
      </c>
      <c r="V3546" s="122" t="s">
        <v>3217</v>
      </c>
      <c r="W3546" s="122" t="s">
        <v>3204</v>
      </c>
      <c r="X3546" s="122" t="s">
        <v>3204</v>
      </c>
      <c r="Y3546" s="122" t="s">
        <v>3158</v>
      </c>
      <c r="Z3546" s="122">
        <v>0</v>
      </c>
      <c r="AA3546" s="122" t="s">
        <v>3158</v>
      </c>
      <c r="AB3546" s="122" t="s">
        <v>3158</v>
      </c>
      <c r="AC3546" s="122" t="s">
        <v>3158</v>
      </c>
      <c r="AD3546" s="122" t="s">
        <v>3158</v>
      </c>
      <c r="AE3546" s="122" t="s">
        <v>3158</v>
      </c>
    </row>
    <row r="3547" spans="1:31" ht="13">
      <c r="A3547" s="122">
        <v>6402</v>
      </c>
      <c r="B3547" s="122" t="s">
        <v>25147</v>
      </c>
      <c r="C3547" s="122" t="s">
        <v>25148</v>
      </c>
      <c r="D3547" s="122" t="s">
        <v>3204</v>
      </c>
      <c r="E3547" s="122">
        <v>2019</v>
      </c>
      <c r="F3547" s="122" t="s">
        <v>4665</v>
      </c>
      <c r="G3547" s="122" t="s">
        <v>25149</v>
      </c>
      <c r="H3547" s="122" t="s">
        <v>3195</v>
      </c>
      <c r="I3547" s="122" t="s">
        <v>3385</v>
      </c>
      <c r="J3547" s="122" t="s">
        <v>25150</v>
      </c>
      <c r="K3547" s="122" t="s">
        <v>25151</v>
      </c>
      <c r="L3547" s="124" t="s">
        <v>25152</v>
      </c>
      <c r="M3547" s="122" t="s">
        <v>3154</v>
      </c>
      <c r="N3547" s="122">
        <v>545</v>
      </c>
      <c r="O3547" s="124" t="s">
        <v>25153</v>
      </c>
      <c r="P3547" s="122" t="s">
        <v>3158</v>
      </c>
      <c r="Q3547" s="124" t="s">
        <v>25154</v>
      </c>
      <c r="R3547" s="125">
        <v>44259.438993055555</v>
      </c>
      <c r="S3547" s="125">
        <v>44259.438993055555</v>
      </c>
      <c r="T3547" s="122">
        <v>68</v>
      </c>
      <c r="U3547" s="122" t="s">
        <v>21740</v>
      </c>
      <c r="V3547" s="122" t="s">
        <v>22504</v>
      </c>
      <c r="W3547" s="122" t="s">
        <v>3204</v>
      </c>
      <c r="X3547" s="122" t="s">
        <v>3204</v>
      </c>
      <c r="Y3547" s="122" t="s">
        <v>3158</v>
      </c>
      <c r="Z3547" s="122">
        <v>0</v>
      </c>
      <c r="AA3547" s="122" t="s">
        <v>3158</v>
      </c>
      <c r="AB3547" s="122" t="s">
        <v>3158</v>
      </c>
      <c r="AC3547" s="122" t="s">
        <v>3158</v>
      </c>
      <c r="AD3547" s="122" t="s">
        <v>3158</v>
      </c>
      <c r="AE3547" s="122" t="s">
        <v>3158</v>
      </c>
    </row>
    <row r="3548" spans="1:31" ht="13">
      <c r="A3548" s="122">
        <v>6403</v>
      </c>
      <c r="B3548" s="122" t="s">
        <v>25155</v>
      </c>
      <c r="C3548" s="122" t="s">
        <v>25156</v>
      </c>
      <c r="D3548" s="122" t="s">
        <v>3204</v>
      </c>
      <c r="E3548" s="122">
        <v>2009</v>
      </c>
      <c r="F3548" s="122" t="s">
        <v>3225</v>
      </c>
      <c r="G3548" s="122" t="s">
        <v>21961</v>
      </c>
      <c r="H3548" s="122" t="s">
        <v>23764</v>
      </c>
      <c r="I3548" s="122" t="s">
        <v>3385</v>
      </c>
      <c r="J3548" s="122" t="s">
        <v>25157</v>
      </c>
      <c r="K3548" s="122" t="s">
        <v>25158</v>
      </c>
      <c r="L3548" s="124" t="s">
        <v>25159</v>
      </c>
      <c r="M3548" s="122" t="s">
        <v>3154</v>
      </c>
      <c r="N3548" s="122">
        <v>545</v>
      </c>
      <c r="O3548" s="124" t="s">
        <v>25160</v>
      </c>
      <c r="P3548" s="124" t="s">
        <v>25161</v>
      </c>
      <c r="Q3548" s="124" t="s">
        <v>25162</v>
      </c>
      <c r="R3548" s="125">
        <v>44259.487673611111</v>
      </c>
      <c r="S3548" s="125">
        <v>44259.487673611111</v>
      </c>
      <c r="T3548" s="122">
        <v>72</v>
      </c>
      <c r="U3548" s="122" t="s">
        <v>21778</v>
      </c>
      <c r="V3548" s="122" t="s">
        <v>3173</v>
      </c>
      <c r="W3548" s="122" t="s">
        <v>3204</v>
      </c>
      <c r="X3548" s="122" t="s">
        <v>3204</v>
      </c>
      <c r="Y3548" s="122" t="s">
        <v>3158</v>
      </c>
      <c r="Z3548" s="122">
        <v>0</v>
      </c>
      <c r="AA3548" s="122" t="s">
        <v>3158</v>
      </c>
      <c r="AB3548" s="122" t="s">
        <v>3158</v>
      </c>
      <c r="AC3548" s="122" t="s">
        <v>3158</v>
      </c>
      <c r="AD3548" s="122" t="s">
        <v>3158</v>
      </c>
      <c r="AE3548" s="122" t="s">
        <v>3158</v>
      </c>
    </row>
    <row r="3549" spans="1:31" ht="13">
      <c r="A3549" s="122">
        <v>6404</v>
      </c>
      <c r="B3549" s="122" t="s">
        <v>25163</v>
      </c>
      <c r="C3549" s="122" t="s">
        <v>25164</v>
      </c>
      <c r="D3549" s="122" t="s">
        <v>3204</v>
      </c>
      <c r="E3549" s="122">
        <v>2017</v>
      </c>
      <c r="F3549" s="122" t="s">
        <v>3225</v>
      </c>
      <c r="G3549" s="122" t="s">
        <v>21961</v>
      </c>
      <c r="H3549" s="122" t="s">
        <v>3173</v>
      </c>
      <c r="I3549" s="122" t="s">
        <v>3385</v>
      </c>
      <c r="J3549" s="122" t="s">
        <v>25165</v>
      </c>
      <c r="K3549" s="122" t="s">
        <v>25166</v>
      </c>
      <c r="L3549" s="124" t="s">
        <v>25167</v>
      </c>
      <c r="M3549" s="122" t="s">
        <v>3154</v>
      </c>
      <c r="N3549" s="122">
        <v>545</v>
      </c>
      <c r="O3549" s="124" t="s">
        <v>25168</v>
      </c>
      <c r="P3549" s="124" t="s">
        <v>25169</v>
      </c>
      <c r="Q3549" s="122" t="s">
        <v>3158</v>
      </c>
      <c r="R3549" s="125">
        <v>44259.489548611113</v>
      </c>
      <c r="S3549" s="125">
        <v>44259.489548611113</v>
      </c>
      <c r="T3549" s="122">
        <v>68</v>
      </c>
      <c r="U3549" s="122" t="s">
        <v>21768</v>
      </c>
      <c r="V3549" s="122" t="s">
        <v>3173</v>
      </c>
      <c r="W3549" s="122" t="s">
        <v>3204</v>
      </c>
      <c r="X3549" s="122" t="s">
        <v>3204</v>
      </c>
      <c r="Y3549" s="122" t="s">
        <v>3158</v>
      </c>
      <c r="Z3549" s="122">
        <v>0</v>
      </c>
      <c r="AA3549" s="122" t="s">
        <v>3158</v>
      </c>
      <c r="AB3549" s="122" t="s">
        <v>3158</v>
      </c>
      <c r="AC3549" s="122" t="s">
        <v>3158</v>
      </c>
      <c r="AD3549" s="122" t="s">
        <v>3158</v>
      </c>
      <c r="AE3549" s="122" t="s">
        <v>3158</v>
      </c>
    </row>
    <row r="3550" spans="1:31" ht="13">
      <c r="A3550" s="122">
        <v>6405</v>
      </c>
      <c r="B3550" s="122" t="s">
        <v>25170</v>
      </c>
      <c r="C3550" s="122" t="s">
        <v>25171</v>
      </c>
      <c r="D3550" s="122" t="s">
        <v>3204</v>
      </c>
      <c r="E3550" s="122">
        <v>2004</v>
      </c>
      <c r="F3550" s="122" t="s">
        <v>3462</v>
      </c>
      <c r="G3550" s="122" t="s">
        <v>21742</v>
      </c>
      <c r="H3550" s="122" t="s">
        <v>101</v>
      </c>
      <c r="I3550" s="122" t="s">
        <v>3272</v>
      </c>
      <c r="J3550" s="122" t="s">
        <v>25172</v>
      </c>
      <c r="K3550" s="122" t="s">
        <v>25173</v>
      </c>
      <c r="L3550" s="124" t="s">
        <v>25174</v>
      </c>
      <c r="M3550" s="122" t="s">
        <v>3154</v>
      </c>
      <c r="N3550" s="122">
        <v>545</v>
      </c>
      <c r="O3550" s="124" t="s">
        <v>25175</v>
      </c>
      <c r="P3550" s="124" t="s">
        <v>25176</v>
      </c>
      <c r="Q3550" s="122" t="s">
        <v>3158</v>
      </c>
      <c r="R3550" s="125">
        <v>44259.501446759263</v>
      </c>
      <c r="S3550" s="125">
        <v>44259.501446759263</v>
      </c>
      <c r="T3550" s="122">
        <v>68</v>
      </c>
      <c r="U3550" s="122" t="s">
        <v>21768</v>
      </c>
      <c r="V3550" s="122" t="s">
        <v>101</v>
      </c>
      <c r="W3550" s="122" t="s">
        <v>3204</v>
      </c>
      <c r="X3550" s="122" t="s">
        <v>3204</v>
      </c>
      <c r="Y3550" s="122" t="s">
        <v>3158</v>
      </c>
      <c r="Z3550" s="122">
        <v>0</v>
      </c>
      <c r="AA3550" s="122" t="s">
        <v>3158</v>
      </c>
      <c r="AB3550" s="122" t="s">
        <v>3158</v>
      </c>
      <c r="AC3550" s="122" t="s">
        <v>3158</v>
      </c>
      <c r="AD3550" s="122" t="s">
        <v>3158</v>
      </c>
      <c r="AE3550" s="122" t="s">
        <v>3158</v>
      </c>
    </row>
    <row r="3551" spans="1:31" ht="13">
      <c r="A3551" s="122">
        <v>6406</v>
      </c>
      <c r="B3551" s="122" t="s">
        <v>25177</v>
      </c>
      <c r="C3551" s="122" t="s">
        <v>25178</v>
      </c>
      <c r="D3551" s="122" t="s">
        <v>3204</v>
      </c>
      <c r="E3551" s="122">
        <v>2016</v>
      </c>
      <c r="F3551" s="122" t="s">
        <v>3462</v>
      </c>
      <c r="G3551" s="122" t="s">
        <v>5472</v>
      </c>
      <c r="H3551" s="122" t="s">
        <v>25179</v>
      </c>
      <c r="I3551" s="122" t="s">
        <v>3385</v>
      </c>
      <c r="J3551" s="122" t="s">
        <v>25180</v>
      </c>
      <c r="K3551" s="122" t="s">
        <v>25181</v>
      </c>
      <c r="L3551" s="124" t="s">
        <v>25182</v>
      </c>
      <c r="M3551" s="122" t="s">
        <v>3154</v>
      </c>
      <c r="N3551" s="122">
        <v>1685</v>
      </c>
      <c r="O3551" s="124" t="s">
        <v>25183</v>
      </c>
      <c r="P3551" s="124" t="s">
        <v>25184</v>
      </c>
      <c r="Q3551" s="124" t="s">
        <v>25185</v>
      </c>
      <c r="R3551" s="125">
        <v>44261.361562500002</v>
      </c>
      <c r="S3551" s="125">
        <v>44261.361562500002</v>
      </c>
      <c r="T3551" s="122">
        <v>72</v>
      </c>
      <c r="U3551" s="122" t="s">
        <v>21778</v>
      </c>
      <c r="V3551" s="122" t="s">
        <v>3977</v>
      </c>
      <c r="W3551" s="122" t="s">
        <v>3204</v>
      </c>
      <c r="X3551" s="122" t="s">
        <v>3204</v>
      </c>
      <c r="Y3551" s="122" t="s">
        <v>3158</v>
      </c>
      <c r="Z3551" s="122">
        <v>0</v>
      </c>
      <c r="AA3551" s="122" t="s">
        <v>3158</v>
      </c>
      <c r="AB3551" s="122" t="s">
        <v>3158</v>
      </c>
      <c r="AC3551" s="122" t="s">
        <v>3158</v>
      </c>
      <c r="AD3551" s="122" t="s">
        <v>3158</v>
      </c>
      <c r="AE3551" s="122" t="s">
        <v>3158</v>
      </c>
    </row>
    <row r="3552" spans="1:31" ht="13">
      <c r="A3552" s="122">
        <v>6407</v>
      </c>
      <c r="B3552" s="122" t="s">
        <v>25186</v>
      </c>
      <c r="C3552" s="122" t="s">
        <v>25187</v>
      </c>
      <c r="D3552" s="122" t="s">
        <v>3204</v>
      </c>
      <c r="E3552" s="122">
        <v>2020</v>
      </c>
      <c r="F3552" s="122" t="s">
        <v>3255</v>
      </c>
      <c r="G3552" s="122" t="s">
        <v>3712</v>
      </c>
      <c r="H3552" s="122" t="s">
        <v>3195</v>
      </c>
      <c r="I3552" s="122" t="s">
        <v>4340</v>
      </c>
      <c r="J3552" s="122" t="s">
        <v>25188</v>
      </c>
      <c r="K3552" s="122" t="s">
        <v>25189</v>
      </c>
      <c r="L3552" s="124" t="s">
        <v>25190</v>
      </c>
      <c r="M3552" s="122" t="s">
        <v>3154</v>
      </c>
      <c r="N3552" s="122">
        <v>545</v>
      </c>
      <c r="O3552" s="124" t="s">
        <v>25191</v>
      </c>
      <c r="P3552" s="124" t="s">
        <v>25192</v>
      </c>
      <c r="Q3552" s="124" t="s">
        <v>25193</v>
      </c>
      <c r="R3552" s="125">
        <v>44263.410451388889</v>
      </c>
      <c r="S3552" s="125">
        <v>44263.410451388889</v>
      </c>
      <c r="T3552" s="122">
        <v>72</v>
      </c>
      <c r="U3552" s="122" t="s">
        <v>21778</v>
      </c>
      <c r="V3552" s="122" t="s">
        <v>3195</v>
      </c>
      <c r="W3552" s="122" t="s">
        <v>3204</v>
      </c>
      <c r="X3552" s="122" t="s">
        <v>3204</v>
      </c>
      <c r="Y3552" s="122" t="s">
        <v>3158</v>
      </c>
      <c r="Z3552" s="122">
        <v>0</v>
      </c>
      <c r="AA3552" s="122" t="s">
        <v>3158</v>
      </c>
      <c r="AB3552" s="122" t="s">
        <v>3158</v>
      </c>
      <c r="AC3552" s="122" t="s">
        <v>3158</v>
      </c>
      <c r="AD3552" s="122" t="s">
        <v>3158</v>
      </c>
      <c r="AE3552" s="122" t="s">
        <v>3158</v>
      </c>
    </row>
    <row r="3553" spans="1:31" ht="13">
      <c r="A3553" s="122">
        <v>6408</v>
      </c>
      <c r="B3553" s="122" t="s">
        <v>25194</v>
      </c>
      <c r="C3553" s="122" t="s">
        <v>25195</v>
      </c>
      <c r="D3553" s="122" t="s">
        <v>3204</v>
      </c>
      <c r="E3553" s="122">
        <v>2019</v>
      </c>
      <c r="F3553" s="122" t="s">
        <v>3302</v>
      </c>
      <c r="G3553" s="122" t="s">
        <v>21961</v>
      </c>
      <c r="H3553" s="122" t="s">
        <v>3173</v>
      </c>
      <c r="I3553" s="122" t="s">
        <v>3385</v>
      </c>
      <c r="J3553" s="122" t="s">
        <v>25196</v>
      </c>
      <c r="K3553" s="122" t="s">
        <v>25197</v>
      </c>
      <c r="L3553" s="124" t="s">
        <v>25198</v>
      </c>
      <c r="M3553" s="122" t="s">
        <v>3154</v>
      </c>
      <c r="N3553" s="122">
        <v>545</v>
      </c>
      <c r="O3553" s="122" t="s">
        <v>3158</v>
      </c>
      <c r="P3553" s="124" t="s">
        <v>25199</v>
      </c>
      <c r="Q3553" s="124" t="s">
        <v>25200</v>
      </c>
      <c r="R3553" s="125">
        <v>44263.412326388891</v>
      </c>
      <c r="S3553" s="125">
        <v>44263.412326388891</v>
      </c>
      <c r="T3553" s="122">
        <v>68</v>
      </c>
      <c r="U3553" s="122" t="s">
        <v>21730</v>
      </c>
      <c r="V3553" s="122" t="s">
        <v>3173</v>
      </c>
      <c r="W3553" s="122" t="s">
        <v>3204</v>
      </c>
      <c r="X3553" s="122" t="s">
        <v>3204</v>
      </c>
      <c r="Y3553" s="122" t="s">
        <v>3158</v>
      </c>
      <c r="Z3553" s="122">
        <v>0</v>
      </c>
      <c r="AA3553" s="122" t="s">
        <v>3158</v>
      </c>
      <c r="AB3553" s="122" t="s">
        <v>3158</v>
      </c>
      <c r="AC3553" s="122" t="s">
        <v>3158</v>
      </c>
      <c r="AD3553" s="122" t="s">
        <v>3158</v>
      </c>
      <c r="AE3553" s="122" t="s">
        <v>3158</v>
      </c>
    </row>
    <row r="3554" spans="1:31" ht="13">
      <c r="A3554" s="122">
        <v>6409</v>
      </c>
      <c r="B3554" s="122" t="s">
        <v>25201</v>
      </c>
      <c r="C3554" s="122" t="s">
        <v>25202</v>
      </c>
      <c r="D3554" s="122" t="s">
        <v>3204</v>
      </c>
      <c r="E3554" s="122">
        <v>2019</v>
      </c>
      <c r="F3554" s="122" t="s">
        <v>3438</v>
      </c>
      <c r="G3554" s="122" t="s">
        <v>25203</v>
      </c>
      <c r="H3554" s="122" t="s">
        <v>3184</v>
      </c>
      <c r="I3554" s="122" t="s">
        <v>4340</v>
      </c>
      <c r="J3554" s="122" t="s">
        <v>25204</v>
      </c>
      <c r="K3554" s="122" t="s">
        <v>25205</v>
      </c>
      <c r="L3554" s="124" t="s">
        <v>25206</v>
      </c>
      <c r="M3554" s="122" t="s">
        <v>3154</v>
      </c>
      <c r="N3554" s="122">
        <v>1812</v>
      </c>
      <c r="O3554" s="124" t="s">
        <v>25207</v>
      </c>
      <c r="P3554" s="122" t="s">
        <v>3158</v>
      </c>
      <c r="Q3554" s="124" t="s">
        <v>25208</v>
      </c>
      <c r="R3554" s="125">
        <v>44269.866747685184</v>
      </c>
      <c r="S3554" s="125">
        <v>44269.866747685184</v>
      </c>
      <c r="T3554" s="122">
        <v>68</v>
      </c>
      <c r="U3554" s="122" t="s">
        <v>21740</v>
      </c>
      <c r="V3554" s="122" t="s">
        <v>3184</v>
      </c>
      <c r="W3554" s="122" t="s">
        <v>3204</v>
      </c>
      <c r="X3554" s="122" t="s">
        <v>3643</v>
      </c>
      <c r="Y3554" s="122" t="s">
        <v>3158</v>
      </c>
      <c r="Z3554" s="122">
        <v>0</v>
      </c>
      <c r="AA3554" s="122" t="s">
        <v>3158</v>
      </c>
      <c r="AB3554" s="122" t="s">
        <v>3158</v>
      </c>
      <c r="AC3554" s="122" t="s">
        <v>3158</v>
      </c>
      <c r="AD3554" s="122" t="s">
        <v>3158</v>
      </c>
      <c r="AE3554" s="122" t="s">
        <v>3158</v>
      </c>
    </row>
    <row r="3555" spans="1:31" ht="13">
      <c r="A3555" s="122">
        <v>6410</v>
      </c>
      <c r="B3555" s="122" t="s">
        <v>25209</v>
      </c>
      <c r="C3555" s="122" t="s">
        <v>25210</v>
      </c>
      <c r="D3555" s="122" t="s">
        <v>3204</v>
      </c>
      <c r="E3555" s="122">
        <v>2019</v>
      </c>
      <c r="F3555" s="122" t="s">
        <v>3225</v>
      </c>
      <c r="G3555" s="122" t="s">
        <v>25211</v>
      </c>
      <c r="H3555" s="122" t="s">
        <v>3173</v>
      </c>
      <c r="I3555" s="122" t="s">
        <v>3196</v>
      </c>
      <c r="J3555" s="122" t="s">
        <v>25212</v>
      </c>
      <c r="K3555" s="122" t="s">
        <v>25213</v>
      </c>
      <c r="L3555" s="124" t="s">
        <v>25214</v>
      </c>
      <c r="M3555" s="122" t="s">
        <v>3154</v>
      </c>
      <c r="N3555" s="122">
        <v>545</v>
      </c>
      <c r="O3555" s="124" t="s">
        <v>25215</v>
      </c>
      <c r="P3555" s="122" t="s">
        <v>3158</v>
      </c>
      <c r="Q3555" s="124" t="s">
        <v>25216</v>
      </c>
      <c r="R3555" s="125">
        <v>44272.415335648147</v>
      </c>
      <c r="S3555" s="125">
        <v>44272.415335648147</v>
      </c>
      <c r="T3555" s="122">
        <v>68</v>
      </c>
      <c r="U3555" s="122" t="s">
        <v>21740</v>
      </c>
      <c r="V3555" s="122" t="s">
        <v>3173</v>
      </c>
      <c r="W3555" s="122" t="s">
        <v>3204</v>
      </c>
      <c r="X3555" s="122" t="s">
        <v>3204</v>
      </c>
      <c r="Y3555" s="122" t="s">
        <v>3158</v>
      </c>
      <c r="Z3555" s="122">
        <v>0</v>
      </c>
      <c r="AA3555" s="122" t="s">
        <v>3158</v>
      </c>
      <c r="AB3555" s="122" t="s">
        <v>3158</v>
      </c>
      <c r="AC3555" s="122" t="s">
        <v>3158</v>
      </c>
      <c r="AD3555" s="122" t="s">
        <v>3158</v>
      </c>
      <c r="AE3555" s="122" t="s">
        <v>3158</v>
      </c>
    </row>
    <row r="3556" spans="1:31" ht="13">
      <c r="A3556" s="122">
        <v>6411</v>
      </c>
      <c r="B3556" s="122" t="s">
        <v>25217</v>
      </c>
      <c r="C3556" s="122" t="s">
        <v>25218</v>
      </c>
      <c r="D3556" s="122" t="s">
        <v>3204</v>
      </c>
      <c r="E3556" s="122">
        <v>2018</v>
      </c>
      <c r="F3556" s="122" t="s">
        <v>3462</v>
      </c>
      <c r="G3556" s="122" t="s">
        <v>21742</v>
      </c>
      <c r="H3556" s="122" t="s">
        <v>101</v>
      </c>
      <c r="I3556" s="122" t="s">
        <v>4340</v>
      </c>
      <c r="J3556" s="122" t="s">
        <v>25219</v>
      </c>
      <c r="K3556" s="122" t="s">
        <v>25220</v>
      </c>
      <c r="L3556" s="124" t="s">
        <v>25221</v>
      </c>
      <c r="M3556" s="122" t="s">
        <v>3154</v>
      </c>
      <c r="N3556" s="122">
        <v>545</v>
      </c>
      <c r="O3556" s="122" t="s">
        <v>3158</v>
      </c>
      <c r="P3556" s="124" t="s">
        <v>25222</v>
      </c>
      <c r="Q3556" s="124" t="s">
        <v>25223</v>
      </c>
      <c r="R3556" s="125">
        <v>44272.417060185187</v>
      </c>
      <c r="S3556" s="125">
        <v>44272.417060185187</v>
      </c>
      <c r="T3556" s="122">
        <v>68</v>
      </c>
      <c r="U3556" s="122" t="s">
        <v>21730</v>
      </c>
      <c r="V3556" s="122" t="s">
        <v>101</v>
      </c>
      <c r="W3556" s="122" t="s">
        <v>3204</v>
      </c>
      <c r="X3556" s="122" t="s">
        <v>3204</v>
      </c>
      <c r="Y3556" s="122" t="s">
        <v>3158</v>
      </c>
      <c r="Z3556" s="122">
        <v>0</v>
      </c>
      <c r="AA3556" s="122" t="s">
        <v>3158</v>
      </c>
      <c r="AB3556" s="122" t="s">
        <v>3158</v>
      </c>
      <c r="AC3556" s="122" t="s">
        <v>3158</v>
      </c>
      <c r="AD3556" s="122" t="s">
        <v>3158</v>
      </c>
      <c r="AE3556" s="122" t="s">
        <v>3158</v>
      </c>
    </row>
    <row r="3557" spans="1:31" ht="13">
      <c r="A3557" s="122">
        <v>6412</v>
      </c>
      <c r="B3557" s="122" t="s">
        <v>25224</v>
      </c>
      <c r="C3557" s="122" t="s">
        <v>25225</v>
      </c>
      <c r="D3557" s="122" t="s">
        <v>3204</v>
      </c>
      <c r="E3557" s="122">
        <v>2010</v>
      </c>
      <c r="F3557" s="122" t="s">
        <v>3193</v>
      </c>
      <c r="G3557" s="122" t="s">
        <v>22044</v>
      </c>
      <c r="H3557" s="122" t="s">
        <v>3217</v>
      </c>
      <c r="I3557" s="122" t="s">
        <v>3385</v>
      </c>
      <c r="J3557" s="122" t="s">
        <v>25226</v>
      </c>
      <c r="K3557" s="122" t="s">
        <v>25227</v>
      </c>
      <c r="L3557" s="124" t="s">
        <v>25228</v>
      </c>
      <c r="M3557" s="122" t="s">
        <v>3154</v>
      </c>
      <c r="N3557" s="122">
        <v>545</v>
      </c>
      <c r="O3557" s="124" t="s">
        <v>25229</v>
      </c>
      <c r="P3557" s="124" t="s">
        <v>25230</v>
      </c>
      <c r="Q3557" s="124" t="s">
        <v>25231</v>
      </c>
      <c r="R3557" s="125">
        <v>44272.419120370374</v>
      </c>
      <c r="S3557" s="125">
        <v>44272.419120370374</v>
      </c>
      <c r="T3557" s="122">
        <v>72</v>
      </c>
      <c r="U3557" s="122" t="s">
        <v>21778</v>
      </c>
      <c r="V3557" s="122" t="s">
        <v>3217</v>
      </c>
      <c r="W3557" s="122" t="s">
        <v>3204</v>
      </c>
      <c r="X3557" s="122" t="s">
        <v>15966</v>
      </c>
      <c r="Y3557" s="122" t="s">
        <v>3158</v>
      </c>
      <c r="Z3557" s="122">
        <v>0</v>
      </c>
      <c r="AA3557" s="122" t="s">
        <v>3158</v>
      </c>
      <c r="AB3557" s="122" t="s">
        <v>3158</v>
      </c>
      <c r="AC3557" s="122" t="s">
        <v>3158</v>
      </c>
      <c r="AD3557" s="122" t="s">
        <v>3158</v>
      </c>
      <c r="AE3557" s="122" t="s">
        <v>3158</v>
      </c>
    </row>
    <row r="3558" spans="1:31" ht="13">
      <c r="A3558" s="122">
        <v>6413</v>
      </c>
      <c r="B3558" s="122" t="s">
        <v>25232</v>
      </c>
      <c r="C3558" s="122" t="s">
        <v>25233</v>
      </c>
      <c r="D3558" s="122" t="s">
        <v>3204</v>
      </c>
      <c r="E3558" s="122">
        <v>2018</v>
      </c>
      <c r="F3558" s="122" t="s">
        <v>3160</v>
      </c>
      <c r="G3558" s="122" t="s">
        <v>25234</v>
      </c>
      <c r="H3558" s="122" t="s">
        <v>3426</v>
      </c>
      <c r="I3558" s="122" t="s">
        <v>4340</v>
      </c>
      <c r="J3558" s="122" t="s">
        <v>25235</v>
      </c>
      <c r="K3558" s="122" t="s">
        <v>25236</v>
      </c>
      <c r="L3558" s="124" t="s">
        <v>25237</v>
      </c>
      <c r="M3558" s="122" t="s">
        <v>3154</v>
      </c>
      <c r="N3558" s="122">
        <v>545</v>
      </c>
      <c r="O3558" s="124" t="s">
        <v>25238</v>
      </c>
      <c r="P3558" s="124" t="s">
        <v>25239</v>
      </c>
      <c r="Q3558" s="124" t="s">
        <v>25240</v>
      </c>
      <c r="R3558" s="125">
        <v>44272.421296296299</v>
      </c>
      <c r="S3558" s="125">
        <v>44272.421296296299</v>
      </c>
      <c r="T3558" s="122">
        <v>72</v>
      </c>
      <c r="U3558" s="122" t="s">
        <v>21778</v>
      </c>
      <c r="V3558" s="122" t="s">
        <v>3426</v>
      </c>
      <c r="W3558" s="122" t="s">
        <v>3204</v>
      </c>
      <c r="X3558" s="122" t="s">
        <v>3204</v>
      </c>
      <c r="Y3558" s="122" t="s">
        <v>3158</v>
      </c>
      <c r="Z3558" s="122">
        <v>0</v>
      </c>
      <c r="AA3558" s="122" t="s">
        <v>3158</v>
      </c>
      <c r="AB3558" s="122" t="s">
        <v>3158</v>
      </c>
      <c r="AC3558" s="122" t="s">
        <v>3158</v>
      </c>
      <c r="AD3558" s="122" t="s">
        <v>3158</v>
      </c>
      <c r="AE3558" s="122" t="s">
        <v>3158</v>
      </c>
    </row>
    <row r="3559" spans="1:31" ht="13">
      <c r="A3559" s="122">
        <v>6414</v>
      </c>
      <c r="B3559" s="122" t="s">
        <v>25241</v>
      </c>
      <c r="C3559" s="122" t="s">
        <v>25242</v>
      </c>
      <c r="D3559" s="122" t="s">
        <v>3204</v>
      </c>
      <c r="E3559" s="122">
        <v>2020</v>
      </c>
      <c r="F3559" s="122" t="s">
        <v>3255</v>
      </c>
      <c r="G3559" s="122" t="s">
        <v>25234</v>
      </c>
      <c r="H3559" s="122" t="s">
        <v>3426</v>
      </c>
      <c r="I3559" s="122" t="s">
        <v>4340</v>
      </c>
      <c r="J3559" s="122" t="s">
        <v>25243</v>
      </c>
      <c r="K3559" s="122" t="s">
        <v>25244</v>
      </c>
      <c r="L3559" s="124" t="s">
        <v>25245</v>
      </c>
      <c r="M3559" s="122" t="s">
        <v>3154</v>
      </c>
      <c r="N3559" s="122">
        <v>545</v>
      </c>
      <c r="O3559" s="122" t="s">
        <v>3158</v>
      </c>
      <c r="P3559" s="124" t="s">
        <v>25246</v>
      </c>
      <c r="Q3559" s="124" t="s">
        <v>25247</v>
      </c>
      <c r="R3559" s="125">
        <v>44272.424409722225</v>
      </c>
      <c r="S3559" s="125">
        <v>44272.424409722225</v>
      </c>
      <c r="T3559" s="122">
        <v>68</v>
      </c>
      <c r="U3559" s="122" t="s">
        <v>21730</v>
      </c>
      <c r="V3559" s="122" t="s">
        <v>3426</v>
      </c>
      <c r="W3559" s="122" t="s">
        <v>3204</v>
      </c>
      <c r="X3559" s="122" t="s">
        <v>3204</v>
      </c>
      <c r="Y3559" s="122" t="s">
        <v>3158</v>
      </c>
      <c r="Z3559" s="122">
        <v>0</v>
      </c>
      <c r="AA3559" s="122" t="s">
        <v>3158</v>
      </c>
      <c r="AB3559" s="122" t="s">
        <v>3158</v>
      </c>
      <c r="AC3559" s="122" t="s">
        <v>3158</v>
      </c>
      <c r="AD3559" s="122" t="s">
        <v>3158</v>
      </c>
      <c r="AE3559" s="122" t="s">
        <v>3158</v>
      </c>
    </row>
    <row r="3560" spans="1:31" ht="13">
      <c r="A3560" s="122">
        <v>6415</v>
      </c>
      <c r="B3560" s="122" t="s">
        <v>25248</v>
      </c>
      <c r="C3560" s="122" t="s">
        <v>25249</v>
      </c>
      <c r="D3560" s="122" t="s">
        <v>3204</v>
      </c>
      <c r="E3560" s="122">
        <v>2020</v>
      </c>
      <c r="F3560" s="122" t="s">
        <v>3225</v>
      </c>
      <c r="G3560" s="122" t="s">
        <v>3712</v>
      </c>
      <c r="H3560" s="122" t="s">
        <v>3195</v>
      </c>
      <c r="I3560" s="122" t="s">
        <v>4340</v>
      </c>
      <c r="J3560" s="122" t="s">
        <v>25250</v>
      </c>
      <c r="K3560" s="122" t="s">
        <v>25251</v>
      </c>
      <c r="L3560" s="124" t="s">
        <v>25252</v>
      </c>
      <c r="M3560" s="122" t="s">
        <v>3154</v>
      </c>
      <c r="N3560" s="122">
        <v>545</v>
      </c>
      <c r="O3560" s="124" t="s">
        <v>25253</v>
      </c>
      <c r="P3560" s="124" t="s">
        <v>25254</v>
      </c>
      <c r="Q3560" s="124" t="s">
        <v>25255</v>
      </c>
      <c r="R3560" s="125">
        <v>44272.426666666666</v>
      </c>
      <c r="S3560" s="125">
        <v>44272.426666666666</v>
      </c>
      <c r="T3560" s="122">
        <v>72</v>
      </c>
      <c r="U3560" s="122" t="s">
        <v>21778</v>
      </c>
      <c r="V3560" s="122" t="s">
        <v>3195</v>
      </c>
      <c r="W3560" s="122" t="s">
        <v>3204</v>
      </c>
      <c r="X3560" s="122" t="s">
        <v>3204</v>
      </c>
      <c r="Y3560" s="122" t="s">
        <v>3158</v>
      </c>
      <c r="Z3560" s="122">
        <v>0</v>
      </c>
      <c r="AA3560" s="122" t="s">
        <v>3158</v>
      </c>
      <c r="AB3560" s="122" t="s">
        <v>3158</v>
      </c>
      <c r="AC3560" s="122" t="s">
        <v>3158</v>
      </c>
      <c r="AD3560" s="122" t="s">
        <v>3158</v>
      </c>
      <c r="AE3560" s="122" t="s">
        <v>3158</v>
      </c>
    </row>
    <row r="3561" spans="1:31" ht="13">
      <c r="A3561" s="122">
        <v>6416</v>
      </c>
      <c r="B3561" s="122" t="s">
        <v>25256</v>
      </c>
      <c r="C3561" s="122" t="s">
        <v>25257</v>
      </c>
      <c r="D3561" s="122" t="s">
        <v>3204</v>
      </c>
      <c r="E3561" s="122">
        <v>2018</v>
      </c>
      <c r="F3561" s="122" t="s">
        <v>3193</v>
      </c>
      <c r="G3561" s="122" t="s">
        <v>22070</v>
      </c>
      <c r="H3561" s="122" t="s">
        <v>7070</v>
      </c>
      <c r="I3561" s="122" t="s">
        <v>3385</v>
      </c>
      <c r="J3561" s="122" t="s">
        <v>25258</v>
      </c>
      <c r="K3561" s="122" t="s">
        <v>25259</v>
      </c>
      <c r="L3561" s="124" t="s">
        <v>25260</v>
      </c>
      <c r="M3561" s="122" t="s">
        <v>3154</v>
      </c>
      <c r="N3561" s="122">
        <v>545</v>
      </c>
      <c r="O3561" s="122" t="s">
        <v>3158</v>
      </c>
      <c r="P3561" s="122" t="s">
        <v>3158</v>
      </c>
      <c r="Q3561" s="124" t="s">
        <v>25261</v>
      </c>
      <c r="R3561" s="125">
        <v>44272.430324074077</v>
      </c>
      <c r="S3561" s="125">
        <v>44272.430324074077</v>
      </c>
      <c r="T3561" s="122">
        <v>64</v>
      </c>
      <c r="U3561" s="122" t="s">
        <v>15420</v>
      </c>
      <c r="V3561" s="122" t="s">
        <v>7070</v>
      </c>
      <c r="W3561" s="122" t="s">
        <v>3204</v>
      </c>
      <c r="X3561" s="122" t="s">
        <v>3204</v>
      </c>
      <c r="Y3561" s="122" t="s">
        <v>3158</v>
      </c>
      <c r="Z3561" s="122">
        <v>0</v>
      </c>
      <c r="AA3561" s="122" t="s">
        <v>3158</v>
      </c>
      <c r="AB3561" s="122" t="s">
        <v>3158</v>
      </c>
      <c r="AC3561" s="122" t="s">
        <v>3158</v>
      </c>
      <c r="AD3561" s="122" t="s">
        <v>3158</v>
      </c>
      <c r="AE3561" s="122" t="s">
        <v>3158</v>
      </c>
    </row>
    <row r="3562" spans="1:31" ht="13">
      <c r="A3562" s="122">
        <v>6417</v>
      </c>
      <c r="B3562" s="122" t="s">
        <v>25262</v>
      </c>
      <c r="C3562" s="122" t="s">
        <v>25263</v>
      </c>
      <c r="D3562" s="122" t="s">
        <v>3204</v>
      </c>
      <c r="E3562" s="122">
        <v>2018</v>
      </c>
      <c r="F3562" s="122" t="s">
        <v>3193</v>
      </c>
      <c r="G3562" s="122" t="s">
        <v>3471</v>
      </c>
      <c r="H3562" s="122" t="s">
        <v>3217</v>
      </c>
      <c r="I3562" s="122" t="s">
        <v>4340</v>
      </c>
      <c r="J3562" s="122" t="s">
        <v>25264</v>
      </c>
      <c r="K3562" s="122" t="s">
        <v>25265</v>
      </c>
      <c r="L3562" s="124" t="s">
        <v>25266</v>
      </c>
      <c r="M3562" s="122" t="s">
        <v>3154</v>
      </c>
      <c r="N3562" s="122">
        <v>545</v>
      </c>
      <c r="O3562" s="122" t="s">
        <v>3158</v>
      </c>
      <c r="P3562" s="124" t="s">
        <v>25267</v>
      </c>
      <c r="Q3562" s="122" t="s">
        <v>3158</v>
      </c>
      <c r="R3562" s="125">
        <v>44272.434201388889</v>
      </c>
      <c r="S3562" s="125">
        <v>44272.434201388889</v>
      </c>
      <c r="T3562" s="122">
        <v>64</v>
      </c>
      <c r="U3562" s="122" t="s">
        <v>22097</v>
      </c>
      <c r="V3562" s="122" t="s">
        <v>3217</v>
      </c>
      <c r="W3562" s="122" t="s">
        <v>3204</v>
      </c>
      <c r="X3562" s="122" t="s">
        <v>3204</v>
      </c>
      <c r="Y3562" s="122" t="s">
        <v>3158</v>
      </c>
      <c r="Z3562" s="122">
        <v>0</v>
      </c>
      <c r="AA3562" s="122" t="s">
        <v>3158</v>
      </c>
      <c r="AB3562" s="122" t="s">
        <v>3158</v>
      </c>
      <c r="AC3562" s="122" t="s">
        <v>3158</v>
      </c>
      <c r="AD3562" s="122" t="s">
        <v>3158</v>
      </c>
      <c r="AE3562" s="122" t="s">
        <v>3158</v>
      </c>
    </row>
    <row r="3563" spans="1:31" ht="13">
      <c r="A3563" s="122">
        <v>6418</v>
      </c>
      <c r="B3563" s="122" t="s">
        <v>25268</v>
      </c>
      <c r="C3563" s="122" t="s">
        <v>25269</v>
      </c>
      <c r="D3563" s="122" t="s">
        <v>3204</v>
      </c>
      <c r="E3563" s="122">
        <v>2019</v>
      </c>
      <c r="F3563" s="122" t="s">
        <v>4665</v>
      </c>
      <c r="G3563" s="122" t="s">
        <v>3712</v>
      </c>
      <c r="H3563" s="122" t="s">
        <v>3195</v>
      </c>
      <c r="I3563" s="122" t="s">
        <v>3385</v>
      </c>
      <c r="J3563" s="122" t="s">
        <v>25270</v>
      </c>
      <c r="K3563" s="122" t="s">
        <v>25271</v>
      </c>
      <c r="L3563" s="124" t="s">
        <v>25272</v>
      </c>
      <c r="M3563" s="122" t="s">
        <v>3154</v>
      </c>
      <c r="N3563" s="122">
        <v>545</v>
      </c>
      <c r="O3563" s="122" t="s">
        <v>3158</v>
      </c>
      <c r="P3563" s="122" t="s">
        <v>3158</v>
      </c>
      <c r="Q3563" s="122" t="s">
        <v>3158</v>
      </c>
      <c r="R3563" s="125">
        <v>44272.438206018516</v>
      </c>
      <c r="S3563" s="125">
        <v>44272.438206018516</v>
      </c>
      <c r="T3563" s="122">
        <v>60</v>
      </c>
      <c r="U3563" s="122" t="s">
        <v>21808</v>
      </c>
      <c r="V3563" s="122" t="s">
        <v>3195</v>
      </c>
      <c r="W3563" s="122" t="s">
        <v>3204</v>
      </c>
      <c r="X3563" s="122" t="s">
        <v>3204</v>
      </c>
      <c r="Y3563" s="122" t="s">
        <v>3158</v>
      </c>
      <c r="Z3563" s="122">
        <v>0</v>
      </c>
      <c r="AA3563" s="122" t="s">
        <v>3158</v>
      </c>
      <c r="AB3563" s="122" t="s">
        <v>3158</v>
      </c>
      <c r="AC3563" s="122" t="s">
        <v>3158</v>
      </c>
      <c r="AD3563" s="122" t="s">
        <v>3158</v>
      </c>
      <c r="AE3563" s="122" t="s">
        <v>3158</v>
      </c>
    </row>
    <row r="3564" spans="1:31" ht="13">
      <c r="A3564" s="122">
        <v>6419</v>
      </c>
      <c r="B3564" s="122" t="s">
        <v>25273</v>
      </c>
      <c r="C3564" s="122" t="s">
        <v>25274</v>
      </c>
      <c r="D3564" s="122" t="s">
        <v>3204</v>
      </c>
      <c r="E3564" s="122">
        <v>2018</v>
      </c>
      <c r="F3564" s="122" t="s">
        <v>3862</v>
      </c>
      <c r="G3564" s="122" t="s">
        <v>3471</v>
      </c>
      <c r="H3564" s="122" t="s">
        <v>3217</v>
      </c>
      <c r="I3564" s="122" t="s">
        <v>4340</v>
      </c>
      <c r="J3564" s="122" t="s">
        <v>25275</v>
      </c>
      <c r="K3564" s="122" t="s">
        <v>25276</v>
      </c>
      <c r="L3564" s="124" t="s">
        <v>25277</v>
      </c>
      <c r="M3564" s="122" t="s">
        <v>3154</v>
      </c>
      <c r="N3564" s="122">
        <v>545</v>
      </c>
      <c r="O3564" s="124" t="s">
        <v>25278</v>
      </c>
      <c r="P3564" s="124" t="s">
        <v>25279</v>
      </c>
      <c r="Q3564" s="124" t="s">
        <v>25280</v>
      </c>
      <c r="R3564" s="125">
        <v>44272.440451388888</v>
      </c>
      <c r="S3564" s="125">
        <v>44272.440451388888</v>
      </c>
      <c r="T3564" s="122">
        <v>72</v>
      </c>
      <c r="U3564" s="122" t="s">
        <v>21778</v>
      </c>
      <c r="V3564" s="122" t="s">
        <v>3217</v>
      </c>
      <c r="W3564" s="122" t="s">
        <v>3204</v>
      </c>
      <c r="X3564" s="122" t="s">
        <v>3204</v>
      </c>
      <c r="Y3564" s="122" t="s">
        <v>3158</v>
      </c>
      <c r="Z3564" s="122">
        <v>0</v>
      </c>
      <c r="AA3564" s="122" t="s">
        <v>3158</v>
      </c>
      <c r="AB3564" s="122" t="s">
        <v>3158</v>
      </c>
      <c r="AC3564" s="122" t="s">
        <v>3158</v>
      </c>
      <c r="AD3564" s="122" t="s">
        <v>3158</v>
      </c>
      <c r="AE3564" s="122" t="s">
        <v>3158</v>
      </c>
    </row>
    <row r="3565" spans="1:31" ht="13">
      <c r="A3565" s="122">
        <v>6420</v>
      </c>
      <c r="B3565" s="122" t="s">
        <v>25281</v>
      </c>
      <c r="C3565" s="122" t="s">
        <v>25282</v>
      </c>
      <c r="D3565" s="122" t="s">
        <v>3204</v>
      </c>
      <c r="E3565" s="122">
        <v>2019</v>
      </c>
      <c r="F3565" s="122" t="s">
        <v>3401</v>
      </c>
      <c r="G3565" s="122" t="s">
        <v>3712</v>
      </c>
      <c r="H3565" s="122" t="s">
        <v>3195</v>
      </c>
      <c r="I3565" s="122" t="s">
        <v>3385</v>
      </c>
      <c r="J3565" s="122" t="s">
        <v>25283</v>
      </c>
      <c r="K3565" s="122" t="s">
        <v>25284</v>
      </c>
      <c r="L3565" s="124" t="s">
        <v>25285</v>
      </c>
      <c r="M3565" s="122" t="s">
        <v>3154</v>
      </c>
      <c r="N3565" s="122">
        <v>545</v>
      </c>
      <c r="O3565" s="124" t="s">
        <v>25286</v>
      </c>
      <c r="P3565" s="122" t="s">
        <v>3158</v>
      </c>
      <c r="Q3565" s="122" t="s">
        <v>3158</v>
      </c>
      <c r="R3565" s="125">
        <v>44272.449016203704</v>
      </c>
      <c r="S3565" s="125">
        <v>44272.449016203704</v>
      </c>
      <c r="T3565" s="122">
        <v>64</v>
      </c>
      <c r="U3565" s="122" t="s">
        <v>22424</v>
      </c>
      <c r="V3565" s="122" t="s">
        <v>3195</v>
      </c>
      <c r="W3565" s="122" t="s">
        <v>3204</v>
      </c>
      <c r="X3565" s="122" t="s">
        <v>3204</v>
      </c>
      <c r="Y3565" s="122" t="s">
        <v>3158</v>
      </c>
      <c r="Z3565" s="122">
        <v>0</v>
      </c>
      <c r="AA3565" s="122" t="s">
        <v>3158</v>
      </c>
      <c r="AB3565" s="122" t="s">
        <v>3158</v>
      </c>
      <c r="AC3565" s="122" t="s">
        <v>3158</v>
      </c>
      <c r="AD3565" s="122" t="s">
        <v>3158</v>
      </c>
      <c r="AE3565" s="122" t="s">
        <v>3158</v>
      </c>
    </row>
    <row r="3566" spans="1:31" ht="13">
      <c r="A3566" s="122">
        <v>6421</v>
      </c>
      <c r="B3566" s="122" t="s">
        <v>25287</v>
      </c>
      <c r="C3566" s="122" t="s">
        <v>25288</v>
      </c>
      <c r="D3566" s="122" t="s">
        <v>3204</v>
      </c>
      <c r="E3566" s="122">
        <v>2012</v>
      </c>
      <c r="F3566" s="122" t="s">
        <v>3462</v>
      </c>
      <c r="G3566" s="122" t="s">
        <v>25289</v>
      </c>
      <c r="H3566" s="122" t="s">
        <v>101</v>
      </c>
      <c r="I3566" s="122" t="s">
        <v>3196</v>
      </c>
      <c r="J3566" s="122" t="s">
        <v>25290</v>
      </c>
      <c r="K3566" s="122" t="s">
        <v>25291</v>
      </c>
      <c r="L3566" s="124" t="s">
        <v>25292</v>
      </c>
      <c r="M3566" s="122" t="s">
        <v>3154</v>
      </c>
      <c r="N3566" s="122">
        <v>1815</v>
      </c>
      <c r="O3566" s="124" t="s">
        <v>25293</v>
      </c>
      <c r="P3566" s="124" t="s">
        <v>25294</v>
      </c>
      <c r="Q3566" s="124" t="s">
        <v>25295</v>
      </c>
      <c r="R3566" s="125">
        <v>44272.45</v>
      </c>
      <c r="S3566" s="125">
        <v>44272.45</v>
      </c>
      <c r="T3566" s="122">
        <v>72</v>
      </c>
      <c r="U3566" s="122" t="s">
        <v>21778</v>
      </c>
      <c r="V3566" s="122" t="s">
        <v>3203</v>
      </c>
      <c r="W3566" s="122" t="s">
        <v>3204</v>
      </c>
      <c r="X3566" s="122" t="s">
        <v>12021</v>
      </c>
      <c r="Y3566" s="122" t="s">
        <v>3158</v>
      </c>
      <c r="Z3566" s="122">
        <v>0</v>
      </c>
      <c r="AA3566" s="122" t="s">
        <v>3158</v>
      </c>
      <c r="AB3566" s="122" t="s">
        <v>3158</v>
      </c>
      <c r="AC3566" s="122" t="s">
        <v>3158</v>
      </c>
      <c r="AD3566" s="122" t="s">
        <v>3158</v>
      </c>
      <c r="AE3566" s="122" t="s">
        <v>3158</v>
      </c>
    </row>
    <row r="3567" spans="1:31" ht="13">
      <c r="A3567" s="122">
        <v>6422</v>
      </c>
      <c r="B3567" s="122" t="s">
        <v>25296</v>
      </c>
      <c r="C3567" s="122" t="s">
        <v>25297</v>
      </c>
      <c r="D3567" s="122" t="s">
        <v>3204</v>
      </c>
      <c r="E3567" s="122">
        <v>2019</v>
      </c>
      <c r="F3567" s="122" t="s">
        <v>3225</v>
      </c>
      <c r="G3567" s="122" t="s">
        <v>3587</v>
      </c>
      <c r="H3567" s="122" t="s">
        <v>3217</v>
      </c>
      <c r="I3567" s="122" t="s">
        <v>3385</v>
      </c>
      <c r="J3567" s="122" t="s">
        <v>25298</v>
      </c>
      <c r="K3567" s="122" t="s">
        <v>25299</v>
      </c>
      <c r="L3567" s="124" t="s">
        <v>25300</v>
      </c>
      <c r="M3567" s="122" t="s">
        <v>3154</v>
      </c>
      <c r="N3567" s="122">
        <v>545</v>
      </c>
      <c r="O3567" s="124" t="s">
        <v>25301</v>
      </c>
      <c r="P3567" s="122" t="s">
        <v>3158</v>
      </c>
      <c r="Q3567" s="122" t="s">
        <v>3158</v>
      </c>
      <c r="R3567" s="125">
        <v>44277.388136574074</v>
      </c>
      <c r="S3567" s="125">
        <v>44277.388310185182</v>
      </c>
      <c r="T3567" s="122">
        <v>64</v>
      </c>
      <c r="U3567" s="122" t="s">
        <v>22424</v>
      </c>
      <c r="V3567" s="122" t="s">
        <v>3217</v>
      </c>
      <c r="W3567" s="122" t="s">
        <v>3204</v>
      </c>
      <c r="X3567" s="122" t="s">
        <v>3204</v>
      </c>
      <c r="Y3567" s="122" t="s">
        <v>3158</v>
      </c>
      <c r="Z3567" s="122">
        <v>0</v>
      </c>
      <c r="AA3567" s="122" t="s">
        <v>3158</v>
      </c>
      <c r="AB3567" s="122" t="s">
        <v>3158</v>
      </c>
      <c r="AC3567" s="122" t="s">
        <v>3158</v>
      </c>
      <c r="AD3567" s="122" t="s">
        <v>3158</v>
      </c>
      <c r="AE3567" s="122" t="s">
        <v>3158</v>
      </c>
    </row>
    <row r="3568" spans="1:31" ht="13">
      <c r="A3568" s="122">
        <v>6423</v>
      </c>
      <c r="B3568" s="122" t="s">
        <v>25302</v>
      </c>
      <c r="C3568" s="122" t="s">
        <v>25303</v>
      </c>
      <c r="D3568" s="122" t="s">
        <v>3204</v>
      </c>
      <c r="E3568" s="122">
        <v>2019</v>
      </c>
      <c r="F3568" s="122" t="s">
        <v>3401</v>
      </c>
      <c r="G3568" s="122" t="s">
        <v>3332</v>
      </c>
      <c r="H3568" s="122" t="s">
        <v>4069</v>
      </c>
      <c r="I3568" s="122" t="s">
        <v>3385</v>
      </c>
      <c r="J3568" s="122" t="s">
        <v>25304</v>
      </c>
      <c r="K3568" s="122" t="s">
        <v>25305</v>
      </c>
      <c r="L3568" s="124" t="s">
        <v>25306</v>
      </c>
      <c r="M3568" s="122" t="s">
        <v>3154</v>
      </c>
      <c r="N3568" s="122">
        <v>545</v>
      </c>
      <c r="O3568" s="124" t="s">
        <v>25307</v>
      </c>
      <c r="P3568" s="122" t="s">
        <v>3158</v>
      </c>
      <c r="Q3568" s="122" t="s">
        <v>3158</v>
      </c>
      <c r="R3568" s="125">
        <v>44277.401828703703</v>
      </c>
      <c r="S3568" s="125">
        <v>44277.401828703703</v>
      </c>
      <c r="T3568" s="122">
        <v>64</v>
      </c>
      <c r="U3568" s="122" t="s">
        <v>22424</v>
      </c>
      <c r="V3568" s="122" t="s">
        <v>4069</v>
      </c>
      <c r="W3568" s="122" t="s">
        <v>3204</v>
      </c>
      <c r="X3568" s="122" t="s">
        <v>3204</v>
      </c>
      <c r="Y3568" s="122" t="s">
        <v>3158</v>
      </c>
      <c r="Z3568" s="122">
        <v>0</v>
      </c>
      <c r="AA3568" s="122" t="s">
        <v>3158</v>
      </c>
      <c r="AB3568" s="122" t="s">
        <v>3158</v>
      </c>
      <c r="AC3568" s="122" t="s">
        <v>3158</v>
      </c>
      <c r="AD3568" s="122" t="s">
        <v>3158</v>
      </c>
      <c r="AE3568" s="122" t="s">
        <v>3158</v>
      </c>
    </row>
    <row r="3569" spans="1:31" ht="13">
      <c r="A3569" s="122">
        <v>6424</v>
      </c>
      <c r="B3569" s="122" t="s">
        <v>25308</v>
      </c>
      <c r="C3569" s="122" t="s">
        <v>25309</v>
      </c>
      <c r="D3569" s="122" t="s">
        <v>3204</v>
      </c>
      <c r="E3569" s="122">
        <v>2020</v>
      </c>
      <c r="F3569" s="122" t="s">
        <v>3225</v>
      </c>
      <c r="G3569" s="122" t="s">
        <v>22858</v>
      </c>
      <c r="H3569" s="122" t="s">
        <v>4207</v>
      </c>
      <c r="I3569" s="122" t="s">
        <v>4340</v>
      </c>
      <c r="J3569" s="122" t="s">
        <v>25310</v>
      </c>
      <c r="K3569" s="122" t="s">
        <v>25311</v>
      </c>
      <c r="L3569" s="124" t="s">
        <v>25312</v>
      </c>
      <c r="M3569" s="122" t="s">
        <v>3154</v>
      </c>
      <c r="N3569" s="122">
        <v>545</v>
      </c>
      <c r="O3569" s="122" t="s">
        <v>3158</v>
      </c>
      <c r="P3569" s="124" t="s">
        <v>25313</v>
      </c>
      <c r="Q3569" s="124" t="s">
        <v>25314</v>
      </c>
      <c r="R3569" s="125">
        <v>44277.404513888891</v>
      </c>
      <c r="S3569" s="125">
        <v>44277.404513888891</v>
      </c>
      <c r="T3569" s="122">
        <v>68</v>
      </c>
      <c r="U3569" s="122" t="s">
        <v>21730</v>
      </c>
      <c r="V3569" s="122" t="s">
        <v>4207</v>
      </c>
      <c r="W3569" s="122" t="s">
        <v>3204</v>
      </c>
      <c r="X3569" s="122" t="s">
        <v>3204</v>
      </c>
      <c r="Y3569" s="122" t="s">
        <v>3158</v>
      </c>
      <c r="Z3569" s="122">
        <v>0</v>
      </c>
      <c r="AA3569" s="122" t="s">
        <v>3158</v>
      </c>
      <c r="AB3569" s="122" t="s">
        <v>3158</v>
      </c>
      <c r="AC3569" s="122" t="s">
        <v>3158</v>
      </c>
      <c r="AD3569" s="122" t="s">
        <v>3158</v>
      </c>
      <c r="AE3569" s="122" t="s">
        <v>3158</v>
      </c>
    </row>
    <row r="3570" spans="1:31" ht="13">
      <c r="A3570" s="122">
        <v>6425</v>
      </c>
      <c r="B3570" s="122" t="s">
        <v>25315</v>
      </c>
      <c r="C3570" s="122" t="s">
        <v>25316</v>
      </c>
      <c r="D3570" s="122" t="s">
        <v>3204</v>
      </c>
      <c r="E3570" s="122">
        <v>2018</v>
      </c>
      <c r="F3570" s="122" t="s">
        <v>3462</v>
      </c>
      <c r="G3570" s="122" t="s">
        <v>21742</v>
      </c>
      <c r="H3570" s="122" t="s">
        <v>101</v>
      </c>
      <c r="I3570" s="122" t="s">
        <v>3385</v>
      </c>
      <c r="J3570" s="122" t="s">
        <v>25317</v>
      </c>
      <c r="K3570" s="122" t="s">
        <v>25318</v>
      </c>
      <c r="L3570" s="124" t="s">
        <v>25319</v>
      </c>
      <c r="M3570" s="122" t="s">
        <v>3154</v>
      </c>
      <c r="N3570" s="122">
        <v>545</v>
      </c>
      <c r="O3570" s="124" t="s">
        <v>25320</v>
      </c>
      <c r="P3570" s="122" t="s">
        <v>3158</v>
      </c>
      <c r="Q3570" s="124" t="s">
        <v>25321</v>
      </c>
      <c r="R3570" s="125">
        <v>44277.410219907404</v>
      </c>
      <c r="S3570" s="125">
        <v>44277.410219907404</v>
      </c>
      <c r="T3570" s="122">
        <v>68</v>
      </c>
      <c r="U3570" s="122" t="s">
        <v>21740</v>
      </c>
      <c r="V3570" s="122" t="s">
        <v>101</v>
      </c>
      <c r="W3570" s="122" t="s">
        <v>3204</v>
      </c>
      <c r="X3570" s="122" t="s">
        <v>16067</v>
      </c>
      <c r="Y3570" s="122" t="s">
        <v>3158</v>
      </c>
      <c r="Z3570" s="122">
        <v>0</v>
      </c>
      <c r="AA3570" s="122" t="s">
        <v>3158</v>
      </c>
      <c r="AB3570" s="122" t="s">
        <v>3158</v>
      </c>
      <c r="AC3570" s="122" t="s">
        <v>3158</v>
      </c>
      <c r="AD3570" s="122" t="s">
        <v>3158</v>
      </c>
      <c r="AE3570" s="122" t="s">
        <v>3158</v>
      </c>
    </row>
    <row r="3571" spans="1:31" ht="13">
      <c r="A3571" s="122">
        <v>6426</v>
      </c>
      <c r="B3571" s="122" t="s">
        <v>25322</v>
      </c>
      <c r="C3571" s="122" t="s">
        <v>25323</v>
      </c>
      <c r="D3571" s="122" t="s">
        <v>3204</v>
      </c>
      <c r="E3571" s="122">
        <v>2018</v>
      </c>
      <c r="F3571" s="122" t="s">
        <v>3225</v>
      </c>
      <c r="G3571" s="122" t="s">
        <v>3471</v>
      </c>
      <c r="H3571" s="122" t="s">
        <v>3217</v>
      </c>
      <c r="I3571" s="122" t="s">
        <v>4340</v>
      </c>
      <c r="J3571" s="122" t="s">
        <v>25324</v>
      </c>
      <c r="K3571" s="122" t="s">
        <v>25325</v>
      </c>
      <c r="L3571" s="124" t="s">
        <v>25326</v>
      </c>
      <c r="M3571" s="122" t="s">
        <v>3154</v>
      </c>
      <c r="N3571" s="122">
        <v>545</v>
      </c>
      <c r="O3571" s="122" t="s">
        <v>3158</v>
      </c>
      <c r="P3571" s="124" t="s">
        <v>25327</v>
      </c>
      <c r="Q3571" s="122" t="s">
        <v>3158</v>
      </c>
      <c r="R3571" s="125">
        <v>44279.3908912037</v>
      </c>
      <c r="S3571" s="125">
        <v>44279.3908912037</v>
      </c>
      <c r="T3571" s="122">
        <v>64</v>
      </c>
      <c r="U3571" s="122" t="s">
        <v>22097</v>
      </c>
      <c r="V3571" s="122" t="s">
        <v>4903</v>
      </c>
      <c r="W3571" s="122" t="s">
        <v>3204</v>
      </c>
      <c r="X3571" s="122" t="s">
        <v>3204</v>
      </c>
      <c r="Y3571" s="122" t="s">
        <v>3158</v>
      </c>
      <c r="Z3571" s="122">
        <v>0</v>
      </c>
      <c r="AA3571" s="122" t="s">
        <v>3158</v>
      </c>
      <c r="AB3571" s="122" t="s">
        <v>3158</v>
      </c>
      <c r="AC3571" s="122" t="s">
        <v>3158</v>
      </c>
      <c r="AD3571" s="122" t="s">
        <v>3158</v>
      </c>
      <c r="AE3571" s="122" t="s">
        <v>3158</v>
      </c>
    </row>
    <row r="3572" spans="1:31" ht="13">
      <c r="A3572" s="122">
        <v>6427</v>
      </c>
      <c r="B3572" s="122" t="s">
        <v>25328</v>
      </c>
      <c r="C3572" s="122" t="s">
        <v>25329</v>
      </c>
      <c r="D3572" s="122" t="s">
        <v>3204</v>
      </c>
      <c r="E3572" s="122">
        <v>2017</v>
      </c>
      <c r="F3572" s="122" t="s">
        <v>3862</v>
      </c>
      <c r="G3572" s="122" t="s">
        <v>3791</v>
      </c>
      <c r="H3572" s="122" t="s">
        <v>3173</v>
      </c>
      <c r="I3572" s="122" t="s">
        <v>3385</v>
      </c>
      <c r="J3572" s="122" t="s">
        <v>25330</v>
      </c>
      <c r="K3572" s="122" t="s">
        <v>25331</v>
      </c>
      <c r="L3572" s="124" t="s">
        <v>25332</v>
      </c>
      <c r="M3572" s="122" t="s">
        <v>3154</v>
      </c>
      <c r="N3572" s="122">
        <v>545</v>
      </c>
      <c r="O3572" s="124" t="s">
        <v>25333</v>
      </c>
      <c r="P3572" s="122" t="s">
        <v>3158</v>
      </c>
      <c r="Q3572" s="122" t="s">
        <v>3158</v>
      </c>
      <c r="R3572" s="125">
        <v>44285.428935185184</v>
      </c>
      <c r="S3572" s="125">
        <v>44285.428935185184</v>
      </c>
      <c r="T3572" s="122">
        <v>64</v>
      </c>
      <c r="U3572" s="122" t="s">
        <v>22424</v>
      </c>
      <c r="V3572" s="122" t="s">
        <v>3173</v>
      </c>
      <c r="W3572" s="122" t="s">
        <v>3204</v>
      </c>
      <c r="X3572" s="122" t="s">
        <v>3204</v>
      </c>
      <c r="Y3572" s="122" t="s">
        <v>3158</v>
      </c>
      <c r="Z3572" s="122">
        <v>0</v>
      </c>
      <c r="AA3572" s="122" t="s">
        <v>3158</v>
      </c>
      <c r="AB3572" s="122" t="s">
        <v>3158</v>
      </c>
      <c r="AC3572" s="122" t="s">
        <v>3158</v>
      </c>
      <c r="AD3572" s="122" t="s">
        <v>3158</v>
      </c>
      <c r="AE3572" s="122" t="s">
        <v>3158</v>
      </c>
    </row>
    <row r="3573" spans="1:31" ht="13">
      <c r="A3573" s="122">
        <v>6428</v>
      </c>
      <c r="B3573" s="122" t="s">
        <v>25334</v>
      </c>
      <c r="C3573" s="122" t="s">
        <v>25335</v>
      </c>
      <c r="D3573" s="122" t="s">
        <v>3204</v>
      </c>
      <c r="E3573" s="122">
        <v>2018</v>
      </c>
      <c r="F3573" s="122" t="s">
        <v>3862</v>
      </c>
      <c r="G3573" s="122" t="s">
        <v>21742</v>
      </c>
      <c r="H3573" s="122" t="s">
        <v>101</v>
      </c>
      <c r="I3573" s="122" t="s">
        <v>4340</v>
      </c>
      <c r="J3573" s="122" t="s">
        <v>25336</v>
      </c>
      <c r="K3573" s="122" t="s">
        <v>25337</v>
      </c>
      <c r="L3573" s="124" t="s">
        <v>25338</v>
      </c>
      <c r="M3573" s="122" t="s">
        <v>3154</v>
      </c>
      <c r="N3573" s="122">
        <v>545</v>
      </c>
      <c r="O3573" s="122" t="s">
        <v>3158</v>
      </c>
      <c r="P3573" s="122" t="s">
        <v>3158</v>
      </c>
      <c r="Q3573" s="122" t="s">
        <v>3158</v>
      </c>
      <c r="R3573" s="125">
        <v>44285.431203703702</v>
      </c>
      <c r="S3573" s="125">
        <v>44285.431203703702</v>
      </c>
      <c r="T3573" s="122">
        <v>60</v>
      </c>
      <c r="U3573" s="122" t="s">
        <v>21808</v>
      </c>
      <c r="V3573" s="122" t="s">
        <v>101</v>
      </c>
      <c r="W3573" s="122" t="s">
        <v>3204</v>
      </c>
      <c r="X3573" s="122" t="s">
        <v>3204</v>
      </c>
      <c r="Y3573" s="122" t="s">
        <v>3158</v>
      </c>
      <c r="Z3573" s="122">
        <v>0</v>
      </c>
      <c r="AA3573" s="122" t="s">
        <v>3158</v>
      </c>
      <c r="AB3573" s="122" t="s">
        <v>3158</v>
      </c>
      <c r="AC3573" s="122" t="s">
        <v>3158</v>
      </c>
      <c r="AD3573" s="122" t="s">
        <v>3158</v>
      </c>
      <c r="AE3573" s="122" t="s">
        <v>3158</v>
      </c>
    </row>
    <row r="3574" spans="1:31" ht="13">
      <c r="A3574" s="122">
        <v>6429</v>
      </c>
      <c r="B3574" s="122" t="s">
        <v>25339</v>
      </c>
      <c r="C3574" s="122" t="s">
        <v>25340</v>
      </c>
      <c r="D3574" s="122" t="s">
        <v>3204</v>
      </c>
      <c r="E3574" s="122">
        <v>2019</v>
      </c>
      <c r="F3574" s="122" t="s">
        <v>3462</v>
      </c>
      <c r="G3574" s="122" t="s">
        <v>21961</v>
      </c>
      <c r="H3574" s="122" t="s">
        <v>3173</v>
      </c>
      <c r="I3574" s="122" t="s">
        <v>4340</v>
      </c>
      <c r="J3574" s="122" t="s">
        <v>25341</v>
      </c>
      <c r="K3574" s="122" t="s">
        <v>25342</v>
      </c>
      <c r="L3574" s="124" t="s">
        <v>25343</v>
      </c>
      <c r="M3574" s="122" t="s">
        <v>3154</v>
      </c>
      <c r="N3574" s="122">
        <v>545</v>
      </c>
      <c r="O3574" s="124" t="s">
        <v>25344</v>
      </c>
      <c r="P3574" s="122" t="s">
        <v>3158</v>
      </c>
      <c r="Q3574" s="124" t="s">
        <v>25345</v>
      </c>
      <c r="R3574" s="125">
        <v>44285.433900462966</v>
      </c>
      <c r="S3574" s="125">
        <v>44285.433900462966</v>
      </c>
      <c r="T3574" s="122">
        <v>68</v>
      </c>
      <c r="U3574" s="122" t="s">
        <v>21740</v>
      </c>
      <c r="V3574" s="122" t="s">
        <v>3173</v>
      </c>
      <c r="W3574" s="122" t="s">
        <v>3204</v>
      </c>
      <c r="X3574" s="122" t="s">
        <v>3204</v>
      </c>
      <c r="Y3574" s="122" t="s">
        <v>3158</v>
      </c>
      <c r="Z3574" s="122">
        <v>0</v>
      </c>
      <c r="AA3574" s="122" t="s">
        <v>3158</v>
      </c>
      <c r="AB3574" s="122" t="s">
        <v>3158</v>
      </c>
      <c r="AC3574" s="122" t="s">
        <v>3158</v>
      </c>
      <c r="AD3574" s="122" t="s">
        <v>3158</v>
      </c>
      <c r="AE3574" s="122" t="s">
        <v>3158</v>
      </c>
    </row>
    <row r="3575" spans="1:31" ht="13">
      <c r="A3575" s="122">
        <v>6430</v>
      </c>
      <c r="B3575" s="122" t="s">
        <v>25346</v>
      </c>
      <c r="C3575" s="122" t="s">
        <v>25347</v>
      </c>
      <c r="D3575" s="122" t="s">
        <v>3204</v>
      </c>
      <c r="E3575" s="122">
        <v>2016</v>
      </c>
      <c r="F3575" s="122" t="s">
        <v>3438</v>
      </c>
      <c r="G3575" s="122" t="s">
        <v>24239</v>
      </c>
      <c r="H3575" s="122" t="s">
        <v>5700</v>
      </c>
      <c r="I3575" s="122" t="s">
        <v>3385</v>
      </c>
      <c r="J3575" s="122" t="s">
        <v>25348</v>
      </c>
      <c r="K3575" s="122" t="s">
        <v>25349</v>
      </c>
      <c r="L3575" s="124" t="s">
        <v>25350</v>
      </c>
      <c r="M3575" s="122" t="s">
        <v>3154</v>
      </c>
      <c r="N3575" s="122">
        <v>545</v>
      </c>
      <c r="O3575" s="124" t="s">
        <v>25351</v>
      </c>
      <c r="P3575" s="122" t="s">
        <v>3158</v>
      </c>
      <c r="Q3575" s="124" t="s">
        <v>25352</v>
      </c>
      <c r="R3575" s="125">
        <v>44285.437442129631</v>
      </c>
      <c r="S3575" s="125">
        <v>44285.437442129631</v>
      </c>
      <c r="T3575" s="122">
        <v>68</v>
      </c>
      <c r="U3575" s="122" t="s">
        <v>21740</v>
      </c>
      <c r="V3575" s="122" t="s">
        <v>5700</v>
      </c>
      <c r="W3575" s="122" t="s">
        <v>3204</v>
      </c>
      <c r="X3575" s="122" t="s">
        <v>3204</v>
      </c>
      <c r="Y3575" s="122" t="s">
        <v>3158</v>
      </c>
      <c r="Z3575" s="122">
        <v>0</v>
      </c>
      <c r="AA3575" s="122" t="s">
        <v>3158</v>
      </c>
      <c r="AB3575" s="122" t="s">
        <v>3158</v>
      </c>
      <c r="AC3575" s="122" t="s">
        <v>3158</v>
      </c>
      <c r="AD3575" s="122" t="s">
        <v>3158</v>
      </c>
      <c r="AE3575" s="122" t="s">
        <v>3158</v>
      </c>
    </row>
    <row r="3576" spans="1:31" ht="13">
      <c r="A3576" s="122">
        <v>6431</v>
      </c>
      <c r="B3576" s="122" t="s">
        <v>25353</v>
      </c>
      <c r="C3576" s="122" t="s">
        <v>25354</v>
      </c>
      <c r="D3576" s="122" t="s">
        <v>3204</v>
      </c>
      <c r="E3576" s="122">
        <v>2017</v>
      </c>
      <c r="F3576" s="122" t="s">
        <v>4665</v>
      </c>
      <c r="G3576" s="122" t="s">
        <v>25234</v>
      </c>
      <c r="H3576" s="122" t="s">
        <v>3426</v>
      </c>
      <c r="I3576" s="122" t="s">
        <v>4340</v>
      </c>
      <c r="J3576" s="122" t="s">
        <v>25355</v>
      </c>
      <c r="K3576" s="122" t="s">
        <v>25356</v>
      </c>
      <c r="L3576" s="124" t="s">
        <v>25357</v>
      </c>
      <c r="M3576" s="122" t="s">
        <v>3154</v>
      </c>
      <c r="N3576" s="122">
        <v>545</v>
      </c>
      <c r="O3576" s="124" t="s">
        <v>25358</v>
      </c>
      <c r="P3576" s="122" t="s">
        <v>3158</v>
      </c>
      <c r="Q3576" s="124" t="s">
        <v>25359</v>
      </c>
      <c r="R3576" s="125">
        <v>44285.443935185183</v>
      </c>
      <c r="S3576" s="125">
        <v>44285.443935185183</v>
      </c>
      <c r="T3576" s="122">
        <v>68</v>
      </c>
      <c r="U3576" s="122" t="s">
        <v>21740</v>
      </c>
      <c r="V3576" s="122" t="s">
        <v>3426</v>
      </c>
      <c r="W3576" s="122" t="s">
        <v>3204</v>
      </c>
      <c r="X3576" s="122" t="s">
        <v>3643</v>
      </c>
      <c r="Y3576" s="122" t="s">
        <v>3158</v>
      </c>
      <c r="Z3576" s="122">
        <v>0</v>
      </c>
      <c r="AA3576" s="122" t="s">
        <v>3158</v>
      </c>
      <c r="AB3576" s="122" t="s">
        <v>3158</v>
      </c>
      <c r="AC3576" s="122" t="s">
        <v>3158</v>
      </c>
      <c r="AD3576" s="122" t="s">
        <v>3158</v>
      </c>
      <c r="AE3576" s="122" t="s">
        <v>3158</v>
      </c>
    </row>
    <row r="3577" spans="1:31" ht="13">
      <c r="A3577" s="122">
        <v>6432</v>
      </c>
      <c r="B3577" s="122" t="s">
        <v>25360</v>
      </c>
      <c r="C3577" s="122" t="s">
        <v>25361</v>
      </c>
      <c r="D3577" s="122" t="s">
        <v>3204</v>
      </c>
      <c r="E3577" s="122">
        <v>2014</v>
      </c>
      <c r="F3577" s="122" t="s">
        <v>3302</v>
      </c>
      <c r="G3577" s="122" t="s">
        <v>25362</v>
      </c>
      <c r="H3577" s="122" t="s">
        <v>3217</v>
      </c>
      <c r="I3577" s="122" t="s">
        <v>3385</v>
      </c>
      <c r="J3577" s="122" t="s">
        <v>25363</v>
      </c>
      <c r="K3577" s="122" t="s">
        <v>25364</v>
      </c>
      <c r="L3577" s="124" t="s">
        <v>25365</v>
      </c>
      <c r="M3577" s="122" t="s">
        <v>3154</v>
      </c>
      <c r="N3577" s="122">
        <v>1828</v>
      </c>
      <c r="O3577" s="122" t="s">
        <v>3158</v>
      </c>
      <c r="P3577" s="124" t="s">
        <v>25366</v>
      </c>
      <c r="Q3577" s="124" t="s">
        <v>25367</v>
      </c>
      <c r="R3577" s="125">
        <v>44286.288437499999</v>
      </c>
      <c r="S3577" s="125">
        <v>44286.288437499999</v>
      </c>
      <c r="T3577" s="122">
        <v>68</v>
      </c>
      <c r="U3577" s="122" t="s">
        <v>21730</v>
      </c>
      <c r="V3577" s="122" t="s">
        <v>3217</v>
      </c>
      <c r="W3577" s="122" t="s">
        <v>3204</v>
      </c>
      <c r="X3577" s="122" t="s">
        <v>3204</v>
      </c>
      <c r="Y3577" s="122" t="s">
        <v>3158</v>
      </c>
      <c r="Z3577" s="122">
        <v>0</v>
      </c>
      <c r="AA3577" s="122" t="s">
        <v>3158</v>
      </c>
      <c r="AB3577" s="122" t="s">
        <v>3158</v>
      </c>
      <c r="AC3577" s="122" t="s">
        <v>3158</v>
      </c>
      <c r="AD3577" s="122" t="s">
        <v>3158</v>
      </c>
      <c r="AE3577" s="122" t="s">
        <v>3158</v>
      </c>
    </row>
    <row r="3578" spans="1:31" ht="13">
      <c r="A3578" s="122">
        <v>6433</v>
      </c>
      <c r="B3578" s="122" t="s">
        <v>25368</v>
      </c>
      <c r="C3578" s="122" t="s">
        <v>25369</v>
      </c>
      <c r="D3578" s="122" t="s">
        <v>3204</v>
      </c>
      <c r="E3578" s="122">
        <v>2018</v>
      </c>
      <c r="F3578" s="122" t="s">
        <v>3255</v>
      </c>
      <c r="G3578" s="122" t="s">
        <v>23672</v>
      </c>
      <c r="H3578" s="122" t="s">
        <v>4360</v>
      </c>
      <c r="I3578" s="122" t="s">
        <v>3272</v>
      </c>
      <c r="J3578" s="122" t="s">
        <v>25370</v>
      </c>
      <c r="K3578" s="122" t="s">
        <v>25371</v>
      </c>
      <c r="L3578" s="124" t="s">
        <v>25372</v>
      </c>
      <c r="M3578" s="122" t="s">
        <v>3154</v>
      </c>
      <c r="N3578" s="122">
        <v>545</v>
      </c>
      <c r="O3578" s="124" t="s">
        <v>25373</v>
      </c>
      <c r="P3578" s="124" t="s">
        <v>25374</v>
      </c>
      <c r="Q3578" s="124" t="s">
        <v>25375</v>
      </c>
      <c r="R3578" s="125">
        <v>44286.430879629632</v>
      </c>
      <c r="S3578" s="125">
        <v>44286.430879629632</v>
      </c>
      <c r="T3578" s="122">
        <v>72</v>
      </c>
      <c r="U3578" s="122" t="s">
        <v>21778</v>
      </c>
      <c r="V3578" s="122" t="s">
        <v>4360</v>
      </c>
      <c r="W3578" s="122" t="s">
        <v>3204</v>
      </c>
      <c r="X3578" s="122" t="s">
        <v>3204</v>
      </c>
      <c r="Y3578" s="122" t="s">
        <v>3158</v>
      </c>
      <c r="Z3578" s="122">
        <v>0</v>
      </c>
      <c r="AA3578" s="122" t="s">
        <v>3158</v>
      </c>
      <c r="AB3578" s="122" t="s">
        <v>3158</v>
      </c>
      <c r="AC3578" s="122" t="s">
        <v>3158</v>
      </c>
      <c r="AD3578" s="122" t="s">
        <v>3158</v>
      </c>
      <c r="AE3578" s="122" t="s">
        <v>3158</v>
      </c>
    </row>
    <row r="3579" spans="1:31" ht="13">
      <c r="A3579" s="122">
        <v>6434</v>
      </c>
      <c r="B3579" s="122" t="s">
        <v>25376</v>
      </c>
      <c r="C3579" s="122" t="s">
        <v>25377</v>
      </c>
      <c r="D3579" s="122" t="s">
        <v>3204</v>
      </c>
      <c r="E3579" s="122">
        <v>2016</v>
      </c>
      <c r="F3579" s="122" t="s">
        <v>4665</v>
      </c>
      <c r="G3579" s="122" t="s">
        <v>23533</v>
      </c>
      <c r="H3579" s="122" t="s">
        <v>3173</v>
      </c>
      <c r="I3579" s="122" t="s">
        <v>3385</v>
      </c>
      <c r="J3579" s="122" t="s">
        <v>25378</v>
      </c>
      <c r="K3579" s="122" t="s">
        <v>25379</v>
      </c>
      <c r="L3579" s="124" t="s">
        <v>25380</v>
      </c>
      <c r="M3579" s="122" t="s">
        <v>3154</v>
      </c>
      <c r="N3579" s="122">
        <v>545</v>
      </c>
      <c r="O3579" s="124" t="s">
        <v>25381</v>
      </c>
      <c r="P3579" s="124" t="s">
        <v>25382</v>
      </c>
      <c r="Q3579" s="124" t="s">
        <v>25383</v>
      </c>
      <c r="R3579" s="125">
        <v>44286.432615740741</v>
      </c>
      <c r="S3579" s="125">
        <v>44286.432615740741</v>
      </c>
      <c r="T3579" s="122">
        <v>72</v>
      </c>
      <c r="U3579" s="122" t="s">
        <v>21778</v>
      </c>
      <c r="V3579" s="122" t="s">
        <v>3173</v>
      </c>
      <c r="W3579" s="122" t="s">
        <v>3204</v>
      </c>
      <c r="X3579" s="122" t="s">
        <v>3204</v>
      </c>
      <c r="Y3579" s="122" t="s">
        <v>3158</v>
      </c>
      <c r="Z3579" s="122">
        <v>0</v>
      </c>
      <c r="AA3579" s="122" t="s">
        <v>3158</v>
      </c>
      <c r="AB3579" s="122" t="s">
        <v>3158</v>
      </c>
      <c r="AC3579" s="122" t="s">
        <v>3158</v>
      </c>
      <c r="AD3579" s="122" t="s">
        <v>3158</v>
      </c>
      <c r="AE3579" s="122" t="s">
        <v>3158</v>
      </c>
    </row>
    <row r="3580" spans="1:31" ht="13">
      <c r="A3580" s="122">
        <v>6435</v>
      </c>
      <c r="B3580" s="122" t="s">
        <v>25384</v>
      </c>
      <c r="C3580" s="122" t="s">
        <v>25385</v>
      </c>
      <c r="D3580" s="122" t="s">
        <v>3204</v>
      </c>
      <c r="E3580" s="122">
        <v>2015</v>
      </c>
      <c r="F3580" s="122" t="s">
        <v>3193</v>
      </c>
      <c r="G3580" s="122" t="s">
        <v>23216</v>
      </c>
      <c r="H3580" s="122" t="s">
        <v>25386</v>
      </c>
      <c r="I3580" s="122" t="s">
        <v>3385</v>
      </c>
      <c r="J3580" s="122" t="s">
        <v>25387</v>
      </c>
      <c r="K3580" s="122" t="s">
        <v>25388</v>
      </c>
      <c r="L3580" s="124" t="s">
        <v>25389</v>
      </c>
      <c r="M3580" s="122" t="s">
        <v>3154</v>
      </c>
      <c r="N3580" s="122">
        <v>545</v>
      </c>
      <c r="O3580" s="124" t="s">
        <v>25390</v>
      </c>
      <c r="P3580" s="124" t="s">
        <v>25391</v>
      </c>
      <c r="Q3580" s="122" t="s">
        <v>3158</v>
      </c>
      <c r="R3580" s="125">
        <v>44295.378599537034</v>
      </c>
      <c r="S3580" s="125">
        <v>44295.378599537034</v>
      </c>
      <c r="T3580" s="122">
        <v>68</v>
      </c>
      <c r="U3580" s="122" t="s">
        <v>21768</v>
      </c>
      <c r="V3580" s="122" t="s">
        <v>4465</v>
      </c>
      <c r="W3580" s="122" t="s">
        <v>3204</v>
      </c>
      <c r="X3580" s="122" t="s">
        <v>3204</v>
      </c>
      <c r="Y3580" s="122" t="s">
        <v>3158</v>
      </c>
      <c r="Z3580" s="122">
        <v>0</v>
      </c>
      <c r="AA3580" s="122" t="s">
        <v>3158</v>
      </c>
      <c r="AB3580" s="122" t="s">
        <v>3158</v>
      </c>
      <c r="AC3580" s="122" t="s">
        <v>3158</v>
      </c>
      <c r="AD3580" s="122" t="s">
        <v>3158</v>
      </c>
      <c r="AE3580" s="122" t="s">
        <v>3158</v>
      </c>
    </row>
    <row r="3581" spans="1:31" ht="13">
      <c r="A3581" s="122">
        <v>6436</v>
      </c>
      <c r="B3581" s="122" t="s">
        <v>25392</v>
      </c>
      <c r="C3581" s="122" t="s">
        <v>25393</v>
      </c>
      <c r="D3581" s="122" t="s">
        <v>3204</v>
      </c>
      <c r="E3581" s="122">
        <v>2019</v>
      </c>
      <c r="F3581" s="122" t="s">
        <v>4665</v>
      </c>
      <c r="G3581" s="122" t="s">
        <v>3712</v>
      </c>
      <c r="H3581" s="122" t="s">
        <v>3195</v>
      </c>
      <c r="I3581" s="122" t="s">
        <v>3385</v>
      </c>
      <c r="J3581" s="122" t="s">
        <v>25394</v>
      </c>
      <c r="K3581" s="122" t="s">
        <v>25395</v>
      </c>
      <c r="L3581" s="124" t="s">
        <v>25396</v>
      </c>
      <c r="M3581" s="122" t="s">
        <v>3154</v>
      </c>
      <c r="N3581" s="122">
        <v>545</v>
      </c>
      <c r="O3581" s="124" t="s">
        <v>25397</v>
      </c>
      <c r="P3581" s="122" t="s">
        <v>3158</v>
      </c>
      <c r="Q3581" s="124" t="s">
        <v>25398</v>
      </c>
      <c r="R3581" s="125">
        <v>44295.379907407405</v>
      </c>
      <c r="S3581" s="125">
        <v>44295.379907407405</v>
      </c>
      <c r="T3581" s="122">
        <v>68</v>
      </c>
      <c r="U3581" s="122" t="s">
        <v>21740</v>
      </c>
      <c r="V3581" s="122" t="s">
        <v>3195</v>
      </c>
      <c r="W3581" s="122" t="s">
        <v>3204</v>
      </c>
      <c r="X3581" s="122" t="s">
        <v>3204</v>
      </c>
      <c r="Y3581" s="122" t="s">
        <v>3158</v>
      </c>
      <c r="Z3581" s="122">
        <v>0</v>
      </c>
      <c r="AA3581" s="122" t="s">
        <v>3158</v>
      </c>
      <c r="AB3581" s="122" t="s">
        <v>3158</v>
      </c>
      <c r="AC3581" s="122" t="s">
        <v>3158</v>
      </c>
      <c r="AD3581" s="122" t="s">
        <v>3158</v>
      </c>
      <c r="AE3581" s="122" t="s">
        <v>3158</v>
      </c>
    </row>
    <row r="3582" spans="1:31" ht="13">
      <c r="A3582" s="122">
        <v>6437</v>
      </c>
      <c r="B3582" s="122" t="s">
        <v>25399</v>
      </c>
      <c r="C3582" s="122" t="s">
        <v>25400</v>
      </c>
      <c r="D3582" s="122" t="s">
        <v>3204</v>
      </c>
      <c r="E3582" s="122">
        <v>2014</v>
      </c>
      <c r="F3582" s="122" t="s">
        <v>4300</v>
      </c>
      <c r="G3582" s="122" t="s">
        <v>3738</v>
      </c>
      <c r="H3582" s="122" t="s">
        <v>3739</v>
      </c>
      <c r="I3582" s="122" t="s">
        <v>4340</v>
      </c>
      <c r="J3582" s="122" t="s">
        <v>25401</v>
      </c>
      <c r="K3582" s="122" t="s">
        <v>25402</v>
      </c>
      <c r="L3582" s="124" t="s">
        <v>25403</v>
      </c>
      <c r="M3582" s="122" t="s">
        <v>3154</v>
      </c>
      <c r="N3582" s="122">
        <v>545</v>
      </c>
      <c r="O3582" s="122" t="s">
        <v>3158</v>
      </c>
      <c r="P3582" s="122" t="s">
        <v>3158</v>
      </c>
      <c r="Q3582" s="124" t="s">
        <v>25404</v>
      </c>
      <c r="R3582" s="125">
        <v>44295.392314814817</v>
      </c>
      <c r="S3582" s="125">
        <v>44295.392314814817</v>
      </c>
      <c r="T3582" s="122">
        <v>64</v>
      </c>
      <c r="U3582" s="122" t="s">
        <v>15420</v>
      </c>
      <c r="V3582" s="122" t="s">
        <v>3739</v>
      </c>
      <c r="W3582" s="122" t="s">
        <v>3204</v>
      </c>
      <c r="X3582" s="122" t="s">
        <v>3204</v>
      </c>
      <c r="Y3582" s="122" t="s">
        <v>3158</v>
      </c>
      <c r="Z3582" s="122">
        <v>0</v>
      </c>
      <c r="AA3582" s="122" t="s">
        <v>3158</v>
      </c>
      <c r="AB3582" s="122" t="s">
        <v>3158</v>
      </c>
      <c r="AC3582" s="122" t="s">
        <v>3158</v>
      </c>
      <c r="AD3582" s="122" t="s">
        <v>3158</v>
      </c>
      <c r="AE3582" s="122" t="s">
        <v>3158</v>
      </c>
    </row>
    <row r="3583" spans="1:31" ht="13">
      <c r="A3583" s="122">
        <v>6438</v>
      </c>
      <c r="B3583" s="122" t="s">
        <v>25405</v>
      </c>
      <c r="C3583" s="122" t="s">
        <v>25406</v>
      </c>
      <c r="D3583" s="122" t="s">
        <v>3204</v>
      </c>
      <c r="E3583" s="122">
        <v>2010</v>
      </c>
      <c r="F3583" s="122" t="s">
        <v>3862</v>
      </c>
      <c r="G3583" s="122" t="s">
        <v>25407</v>
      </c>
      <c r="H3583" s="122" t="s">
        <v>25408</v>
      </c>
      <c r="I3583" s="122" t="s">
        <v>3196</v>
      </c>
      <c r="J3583" s="122" t="s">
        <v>25409</v>
      </c>
      <c r="K3583" s="122" t="s">
        <v>25410</v>
      </c>
      <c r="L3583" s="124" t="s">
        <v>25411</v>
      </c>
      <c r="M3583" s="122" t="s">
        <v>3154</v>
      </c>
      <c r="N3583" s="122">
        <v>1835</v>
      </c>
      <c r="O3583" s="122" t="s">
        <v>3158</v>
      </c>
      <c r="P3583" s="124" t="s">
        <v>25412</v>
      </c>
      <c r="Q3583" s="124" t="s">
        <v>25413</v>
      </c>
      <c r="R3583" s="125">
        <v>44298.343993055554</v>
      </c>
      <c r="S3583" s="125">
        <v>44298.343993055554</v>
      </c>
      <c r="T3583" s="122">
        <v>68</v>
      </c>
      <c r="U3583" s="122" t="s">
        <v>21730</v>
      </c>
      <c r="V3583" s="122" t="s">
        <v>3203</v>
      </c>
      <c r="W3583" s="122" t="s">
        <v>3204</v>
      </c>
      <c r="X3583" s="122" t="s">
        <v>3204</v>
      </c>
      <c r="Y3583" s="122" t="s">
        <v>3158</v>
      </c>
      <c r="Z3583" s="122">
        <v>0</v>
      </c>
      <c r="AA3583" s="122" t="s">
        <v>3158</v>
      </c>
      <c r="AB3583" s="122" t="s">
        <v>3158</v>
      </c>
      <c r="AC3583" s="122" t="s">
        <v>3158</v>
      </c>
      <c r="AD3583" s="122" t="s">
        <v>3158</v>
      </c>
      <c r="AE3583" s="122" t="s">
        <v>3158</v>
      </c>
    </row>
    <row r="3584" spans="1:31" ht="13">
      <c r="A3584" s="122">
        <v>6439</v>
      </c>
      <c r="B3584" s="122" t="s">
        <v>25414</v>
      </c>
      <c r="C3584" s="122" t="s">
        <v>25415</v>
      </c>
      <c r="D3584" s="122" t="s">
        <v>3204</v>
      </c>
      <c r="E3584" s="122">
        <v>2010</v>
      </c>
      <c r="F3584" s="122" t="s">
        <v>3862</v>
      </c>
      <c r="G3584" s="122" t="s">
        <v>25416</v>
      </c>
      <c r="H3584" s="122" t="s">
        <v>25417</v>
      </c>
      <c r="I3584" s="122" t="s">
        <v>3196</v>
      </c>
      <c r="J3584" s="122" t="s">
        <v>25418</v>
      </c>
      <c r="K3584" s="122" t="s">
        <v>25419</v>
      </c>
      <c r="L3584" s="124" t="s">
        <v>25420</v>
      </c>
      <c r="M3584" s="122" t="s">
        <v>3154</v>
      </c>
      <c r="N3584" s="122">
        <v>1836</v>
      </c>
      <c r="O3584" s="122" t="s">
        <v>3158</v>
      </c>
      <c r="P3584" s="124" t="s">
        <v>25421</v>
      </c>
      <c r="Q3584" s="122" t="s">
        <v>3158</v>
      </c>
      <c r="R3584" s="125">
        <v>44298.473634259259</v>
      </c>
      <c r="S3584" s="125">
        <v>44298.473634259259</v>
      </c>
      <c r="T3584" s="122">
        <v>64</v>
      </c>
      <c r="U3584" s="122" t="s">
        <v>22097</v>
      </c>
      <c r="V3584" s="122" t="s">
        <v>3203</v>
      </c>
      <c r="W3584" s="122" t="s">
        <v>3204</v>
      </c>
      <c r="X3584" s="122" t="s">
        <v>3204</v>
      </c>
      <c r="Y3584" s="122" t="s">
        <v>3158</v>
      </c>
      <c r="Z3584" s="122">
        <v>0</v>
      </c>
      <c r="AA3584" s="122" t="s">
        <v>3158</v>
      </c>
      <c r="AB3584" s="122" t="s">
        <v>3158</v>
      </c>
      <c r="AC3584" s="122" t="s">
        <v>3158</v>
      </c>
      <c r="AD3584" s="122" t="s">
        <v>3158</v>
      </c>
      <c r="AE3584" s="122" t="s">
        <v>3158</v>
      </c>
    </row>
    <row r="3585" spans="1:31" ht="13">
      <c r="A3585" s="122">
        <v>6440</v>
      </c>
      <c r="B3585" s="122" t="s">
        <v>25422</v>
      </c>
      <c r="C3585" s="122" t="s">
        <v>25423</v>
      </c>
      <c r="D3585" s="122" t="s">
        <v>3204</v>
      </c>
      <c r="E3585" s="122">
        <v>2010</v>
      </c>
      <c r="F3585" s="122" t="s">
        <v>3462</v>
      </c>
      <c r="G3585" s="122" t="s">
        <v>22858</v>
      </c>
      <c r="H3585" s="122" t="s">
        <v>4207</v>
      </c>
      <c r="I3585" s="122" t="s">
        <v>3385</v>
      </c>
      <c r="J3585" s="122" t="s">
        <v>25424</v>
      </c>
      <c r="K3585" s="122" t="s">
        <v>25425</v>
      </c>
      <c r="L3585" s="124" t="s">
        <v>25426</v>
      </c>
      <c r="M3585" s="122" t="s">
        <v>3154</v>
      </c>
      <c r="N3585" s="122">
        <v>545</v>
      </c>
      <c r="O3585" s="124" t="s">
        <v>25427</v>
      </c>
      <c r="P3585" s="124" t="s">
        <v>25428</v>
      </c>
      <c r="Q3585" s="124" t="s">
        <v>25429</v>
      </c>
      <c r="R3585" s="125">
        <v>44298.543622685182</v>
      </c>
      <c r="S3585" s="125">
        <v>44298.543622685182</v>
      </c>
      <c r="T3585" s="122">
        <v>72</v>
      </c>
      <c r="U3585" s="122" t="s">
        <v>21778</v>
      </c>
      <c r="V3585" s="122" t="s">
        <v>4207</v>
      </c>
      <c r="W3585" s="122" t="s">
        <v>3204</v>
      </c>
      <c r="X3585" s="122" t="s">
        <v>3204</v>
      </c>
      <c r="Y3585" s="122" t="s">
        <v>3158</v>
      </c>
      <c r="Z3585" s="122">
        <v>0</v>
      </c>
      <c r="AA3585" s="122" t="s">
        <v>3158</v>
      </c>
      <c r="AB3585" s="122" t="s">
        <v>3158</v>
      </c>
      <c r="AC3585" s="122" t="s">
        <v>3158</v>
      </c>
      <c r="AD3585" s="122" t="s">
        <v>3158</v>
      </c>
      <c r="AE3585" s="122" t="s">
        <v>3158</v>
      </c>
    </row>
    <row r="3586" spans="1:31" ht="13">
      <c r="A3586" s="122">
        <v>6441</v>
      </c>
      <c r="B3586" s="122" t="s">
        <v>25430</v>
      </c>
      <c r="C3586" s="122" t="s">
        <v>25431</v>
      </c>
      <c r="D3586" s="122" t="s">
        <v>3204</v>
      </c>
      <c r="E3586" s="122">
        <v>2010</v>
      </c>
      <c r="F3586" s="122" t="s">
        <v>3193</v>
      </c>
      <c r="G3586" s="122" t="s">
        <v>25432</v>
      </c>
      <c r="H3586" s="122" t="s">
        <v>25433</v>
      </c>
      <c r="I3586" s="122" t="s">
        <v>3385</v>
      </c>
      <c r="J3586" s="122" t="s">
        <v>25434</v>
      </c>
      <c r="K3586" s="122" t="s">
        <v>25435</v>
      </c>
      <c r="L3586" s="124" t="s">
        <v>25436</v>
      </c>
      <c r="M3586" s="122" t="s">
        <v>3154</v>
      </c>
      <c r="N3586" s="122">
        <v>545</v>
      </c>
      <c r="O3586" s="124" t="s">
        <v>25437</v>
      </c>
      <c r="P3586" s="124" t="s">
        <v>25438</v>
      </c>
      <c r="Q3586" s="124" t="s">
        <v>25439</v>
      </c>
      <c r="R3586" s="125">
        <v>44301.434004629627</v>
      </c>
      <c r="S3586" s="125">
        <v>44301.434004629627</v>
      </c>
      <c r="T3586" s="122">
        <v>72</v>
      </c>
      <c r="U3586" s="122" t="s">
        <v>21778</v>
      </c>
      <c r="V3586" s="122" t="s">
        <v>25440</v>
      </c>
      <c r="W3586" s="122" t="s">
        <v>3204</v>
      </c>
      <c r="X3586" s="122" t="s">
        <v>15966</v>
      </c>
      <c r="Y3586" s="122" t="s">
        <v>3158</v>
      </c>
      <c r="Z3586" s="122">
        <v>0</v>
      </c>
      <c r="AA3586" s="122" t="s">
        <v>3158</v>
      </c>
      <c r="AB3586" s="122" t="s">
        <v>3158</v>
      </c>
      <c r="AC3586" s="122" t="s">
        <v>3158</v>
      </c>
      <c r="AD3586" s="122" t="s">
        <v>3158</v>
      </c>
      <c r="AE3586" s="122" t="s">
        <v>3158</v>
      </c>
    </row>
    <row r="3587" spans="1:31" ht="13">
      <c r="A3587" s="122">
        <v>6442</v>
      </c>
      <c r="B3587" s="122" t="s">
        <v>25441</v>
      </c>
      <c r="C3587" s="122" t="s">
        <v>25442</v>
      </c>
      <c r="D3587" s="122" t="s">
        <v>3204</v>
      </c>
      <c r="E3587" s="122">
        <v>2018</v>
      </c>
      <c r="F3587" s="122" t="s">
        <v>3862</v>
      </c>
      <c r="G3587" s="122" t="s">
        <v>21961</v>
      </c>
      <c r="H3587" s="122" t="s">
        <v>3173</v>
      </c>
      <c r="I3587" s="122" t="s">
        <v>3385</v>
      </c>
      <c r="J3587" s="122" t="s">
        <v>25443</v>
      </c>
      <c r="K3587" s="122" t="s">
        <v>25444</v>
      </c>
      <c r="L3587" s="124" t="s">
        <v>25445</v>
      </c>
      <c r="M3587" s="122" t="s">
        <v>3154</v>
      </c>
      <c r="N3587" s="122">
        <v>545</v>
      </c>
      <c r="O3587" s="124" t="s">
        <v>25446</v>
      </c>
      <c r="P3587" s="124" t="s">
        <v>25447</v>
      </c>
      <c r="Q3587" s="124" t="s">
        <v>25448</v>
      </c>
      <c r="R3587" s="125">
        <v>44301.443148148152</v>
      </c>
      <c r="S3587" s="125">
        <v>44301.443148148152</v>
      </c>
      <c r="T3587" s="122">
        <v>72</v>
      </c>
      <c r="U3587" s="122" t="s">
        <v>21778</v>
      </c>
      <c r="V3587" s="122" t="s">
        <v>3173</v>
      </c>
      <c r="W3587" s="122" t="s">
        <v>3204</v>
      </c>
      <c r="X3587" s="122" t="s">
        <v>3204</v>
      </c>
      <c r="Y3587" s="122" t="s">
        <v>3158</v>
      </c>
      <c r="Z3587" s="122">
        <v>0</v>
      </c>
      <c r="AA3587" s="122" t="s">
        <v>3158</v>
      </c>
      <c r="AB3587" s="122" t="s">
        <v>3158</v>
      </c>
      <c r="AC3587" s="122" t="s">
        <v>3158</v>
      </c>
      <c r="AD3587" s="122" t="s">
        <v>3158</v>
      </c>
      <c r="AE3587" s="122" t="s">
        <v>3158</v>
      </c>
    </row>
    <row r="3588" spans="1:31" ht="13">
      <c r="A3588" s="122">
        <v>6443</v>
      </c>
      <c r="B3588" s="122" t="s">
        <v>25449</v>
      </c>
      <c r="C3588" s="122" t="s">
        <v>25450</v>
      </c>
      <c r="D3588" s="122" t="s">
        <v>3204</v>
      </c>
      <c r="E3588" s="122">
        <v>2017</v>
      </c>
      <c r="F3588" s="122" t="s">
        <v>4665</v>
      </c>
      <c r="G3588" s="122" t="s">
        <v>21742</v>
      </c>
      <c r="H3588" s="122" t="s">
        <v>101</v>
      </c>
      <c r="I3588" s="122" t="s">
        <v>3385</v>
      </c>
      <c r="J3588" s="122" t="s">
        <v>25451</v>
      </c>
      <c r="K3588" s="122" t="s">
        <v>25452</v>
      </c>
      <c r="L3588" s="124" t="s">
        <v>25453</v>
      </c>
      <c r="M3588" s="122" t="s">
        <v>3154</v>
      </c>
      <c r="N3588" s="122">
        <v>545</v>
      </c>
      <c r="O3588" s="124" t="s">
        <v>25454</v>
      </c>
      <c r="P3588" s="122" t="s">
        <v>3158</v>
      </c>
      <c r="Q3588" s="124" t="s">
        <v>25455</v>
      </c>
      <c r="R3588" s="125">
        <v>44301.602094907408</v>
      </c>
      <c r="S3588" s="125">
        <v>44301.602094907408</v>
      </c>
      <c r="T3588" s="122">
        <v>68</v>
      </c>
      <c r="U3588" s="122" t="s">
        <v>21740</v>
      </c>
      <c r="V3588" s="122" t="s">
        <v>101</v>
      </c>
      <c r="W3588" s="122" t="s">
        <v>3204</v>
      </c>
      <c r="X3588" s="122" t="s">
        <v>3204</v>
      </c>
      <c r="Y3588" s="122" t="s">
        <v>3158</v>
      </c>
      <c r="Z3588" s="122">
        <v>0</v>
      </c>
      <c r="AA3588" s="122" t="s">
        <v>3158</v>
      </c>
      <c r="AB3588" s="122" t="s">
        <v>3158</v>
      </c>
      <c r="AC3588" s="122" t="s">
        <v>3158</v>
      </c>
      <c r="AD3588" s="122" t="s">
        <v>3158</v>
      </c>
      <c r="AE3588" s="122" t="s">
        <v>3158</v>
      </c>
    </row>
    <row r="3589" spans="1:31" ht="13">
      <c r="A3589" s="122">
        <v>6444</v>
      </c>
      <c r="B3589" s="122" t="s">
        <v>25456</v>
      </c>
      <c r="C3589" s="122" t="s">
        <v>25457</v>
      </c>
      <c r="D3589" s="122" t="s">
        <v>3204</v>
      </c>
      <c r="E3589" s="122">
        <v>2019</v>
      </c>
      <c r="F3589" s="122" t="s">
        <v>3255</v>
      </c>
      <c r="G3589" s="122" t="s">
        <v>25458</v>
      </c>
      <c r="H3589" s="122" t="s">
        <v>3747</v>
      </c>
      <c r="I3589" s="122" t="s">
        <v>3385</v>
      </c>
      <c r="J3589" s="122" t="s">
        <v>25459</v>
      </c>
      <c r="K3589" s="122" t="s">
        <v>25460</v>
      </c>
      <c r="L3589" s="124" t="s">
        <v>25461</v>
      </c>
      <c r="M3589" s="122" t="s">
        <v>3154</v>
      </c>
      <c r="N3589" s="122">
        <v>545</v>
      </c>
      <c r="O3589" s="124" t="s">
        <v>25462</v>
      </c>
      <c r="P3589" s="122" t="s">
        <v>3158</v>
      </c>
      <c r="Q3589" s="124" t="s">
        <v>25463</v>
      </c>
      <c r="R3589" s="125">
        <v>44301.603773148148</v>
      </c>
      <c r="S3589" s="125">
        <v>44301.603773148148</v>
      </c>
      <c r="T3589" s="122">
        <v>68</v>
      </c>
      <c r="U3589" s="122" t="s">
        <v>21740</v>
      </c>
      <c r="V3589" s="122" t="s">
        <v>3747</v>
      </c>
      <c r="W3589" s="122" t="s">
        <v>3204</v>
      </c>
      <c r="X3589" s="122" t="s">
        <v>3204</v>
      </c>
      <c r="Y3589" s="122" t="s">
        <v>3158</v>
      </c>
      <c r="Z3589" s="122">
        <v>0</v>
      </c>
      <c r="AA3589" s="122" t="s">
        <v>3158</v>
      </c>
      <c r="AB3589" s="122" t="s">
        <v>3158</v>
      </c>
      <c r="AC3589" s="122" t="s">
        <v>3158</v>
      </c>
      <c r="AD3589" s="122" t="s">
        <v>3158</v>
      </c>
      <c r="AE3589" s="122" t="s">
        <v>3158</v>
      </c>
    </row>
    <row r="3590" spans="1:31" ht="13">
      <c r="A3590" s="122">
        <v>6445</v>
      </c>
      <c r="B3590" s="122" t="s">
        <v>25464</v>
      </c>
      <c r="C3590" s="122" t="s">
        <v>25465</v>
      </c>
      <c r="D3590" s="122" t="s">
        <v>3204</v>
      </c>
      <c r="E3590" s="122">
        <v>2018</v>
      </c>
      <c r="F3590" s="122" t="s">
        <v>3225</v>
      </c>
      <c r="G3590" s="122" t="s">
        <v>23533</v>
      </c>
      <c r="H3590" s="122" t="s">
        <v>3173</v>
      </c>
      <c r="I3590" s="122" t="s">
        <v>3385</v>
      </c>
      <c r="J3590" s="122" t="s">
        <v>25466</v>
      </c>
      <c r="K3590" s="122" t="s">
        <v>25467</v>
      </c>
      <c r="L3590" s="124" t="s">
        <v>25468</v>
      </c>
      <c r="M3590" s="122" t="s">
        <v>3154</v>
      </c>
      <c r="N3590" s="122">
        <v>545</v>
      </c>
      <c r="O3590" s="124" t="s">
        <v>25469</v>
      </c>
      <c r="P3590" s="124" t="s">
        <v>25470</v>
      </c>
      <c r="Q3590" s="124" t="s">
        <v>25471</v>
      </c>
      <c r="R3590" s="125">
        <v>44305.372314814813</v>
      </c>
      <c r="S3590" s="125">
        <v>44305.372314814813</v>
      </c>
      <c r="T3590" s="122">
        <v>72</v>
      </c>
      <c r="U3590" s="122" t="s">
        <v>21778</v>
      </c>
      <c r="V3590" s="122" t="s">
        <v>3173</v>
      </c>
      <c r="W3590" s="122" t="s">
        <v>3204</v>
      </c>
      <c r="X3590" s="122" t="s">
        <v>3204</v>
      </c>
      <c r="Y3590" s="122" t="s">
        <v>3158</v>
      </c>
      <c r="Z3590" s="122">
        <v>0</v>
      </c>
      <c r="AA3590" s="122" t="s">
        <v>3158</v>
      </c>
      <c r="AB3590" s="122" t="s">
        <v>3158</v>
      </c>
      <c r="AC3590" s="122" t="s">
        <v>3158</v>
      </c>
      <c r="AD3590" s="122" t="s">
        <v>3158</v>
      </c>
      <c r="AE3590" s="122" t="s">
        <v>3158</v>
      </c>
    </row>
    <row r="3591" spans="1:31" ht="13">
      <c r="A3591" s="122">
        <v>6446</v>
      </c>
      <c r="B3591" s="122" t="s">
        <v>25472</v>
      </c>
      <c r="C3591" s="122" t="s">
        <v>25473</v>
      </c>
      <c r="D3591" s="122" t="s">
        <v>3204</v>
      </c>
      <c r="E3591" s="122">
        <v>2018</v>
      </c>
      <c r="F3591" s="122" t="s">
        <v>3462</v>
      </c>
      <c r="G3591" s="122" t="s">
        <v>21961</v>
      </c>
      <c r="H3591" s="122" t="s">
        <v>3173</v>
      </c>
      <c r="I3591" s="122" t="s">
        <v>3385</v>
      </c>
      <c r="J3591" s="122" t="s">
        <v>25474</v>
      </c>
      <c r="K3591" s="122" t="s">
        <v>25475</v>
      </c>
      <c r="L3591" s="124" t="s">
        <v>25476</v>
      </c>
      <c r="M3591" s="122" t="s">
        <v>3154</v>
      </c>
      <c r="N3591" s="122">
        <v>545</v>
      </c>
      <c r="O3591" s="124" t="s">
        <v>25477</v>
      </c>
      <c r="P3591" s="122" t="s">
        <v>3158</v>
      </c>
      <c r="Q3591" s="122" t="s">
        <v>3158</v>
      </c>
      <c r="R3591" s="125">
        <v>44305.375439814816</v>
      </c>
      <c r="S3591" s="125">
        <v>44305.375439814816</v>
      </c>
      <c r="T3591" s="122">
        <v>64</v>
      </c>
      <c r="U3591" s="122" t="s">
        <v>22424</v>
      </c>
      <c r="V3591" s="122" t="s">
        <v>3173</v>
      </c>
      <c r="W3591" s="122" t="s">
        <v>3204</v>
      </c>
      <c r="X3591" s="122" t="s">
        <v>11993</v>
      </c>
      <c r="Y3591" s="122" t="s">
        <v>3158</v>
      </c>
      <c r="Z3591" s="122">
        <v>0</v>
      </c>
      <c r="AA3591" s="122" t="s">
        <v>3158</v>
      </c>
      <c r="AB3591" s="122" t="s">
        <v>3158</v>
      </c>
      <c r="AC3591" s="122" t="s">
        <v>3158</v>
      </c>
      <c r="AD3591" s="122" t="s">
        <v>3158</v>
      </c>
      <c r="AE3591" s="122" t="s">
        <v>3158</v>
      </c>
    </row>
    <row r="3592" spans="1:31" ht="13">
      <c r="A3592" s="122">
        <v>6447</v>
      </c>
      <c r="B3592" s="122" t="s">
        <v>25478</v>
      </c>
      <c r="C3592" s="122" t="s">
        <v>25479</v>
      </c>
      <c r="D3592" s="122" t="s">
        <v>3204</v>
      </c>
      <c r="E3592" s="122">
        <v>2019</v>
      </c>
      <c r="F3592" s="122" t="s">
        <v>3862</v>
      </c>
      <c r="G3592" s="122" t="s">
        <v>21953</v>
      </c>
      <c r="H3592" s="122" t="s">
        <v>3521</v>
      </c>
      <c r="I3592" s="122" t="s">
        <v>4340</v>
      </c>
      <c r="J3592" s="122" t="s">
        <v>25480</v>
      </c>
      <c r="K3592" s="122" t="s">
        <v>25481</v>
      </c>
      <c r="L3592" s="124" t="s">
        <v>25482</v>
      </c>
      <c r="M3592" s="122" t="s">
        <v>3154</v>
      </c>
      <c r="N3592" s="122">
        <v>545</v>
      </c>
      <c r="O3592" s="124" t="s">
        <v>25483</v>
      </c>
      <c r="P3592" s="122" t="s">
        <v>3158</v>
      </c>
      <c r="Q3592" s="124" t="s">
        <v>25484</v>
      </c>
      <c r="R3592" s="125">
        <v>44305.494166666664</v>
      </c>
      <c r="S3592" s="125">
        <v>44305.494166666664</v>
      </c>
      <c r="T3592" s="122">
        <v>68</v>
      </c>
      <c r="U3592" s="122" t="s">
        <v>21740</v>
      </c>
      <c r="V3592" s="122" t="s">
        <v>3521</v>
      </c>
      <c r="W3592" s="122" t="s">
        <v>3204</v>
      </c>
      <c r="X3592" s="122" t="s">
        <v>3204</v>
      </c>
      <c r="Y3592" s="122" t="s">
        <v>3158</v>
      </c>
      <c r="Z3592" s="122">
        <v>0</v>
      </c>
      <c r="AA3592" s="122" t="s">
        <v>3158</v>
      </c>
      <c r="AB3592" s="122" t="s">
        <v>3158</v>
      </c>
      <c r="AC3592" s="122" t="s">
        <v>3158</v>
      </c>
      <c r="AD3592" s="122" t="s">
        <v>3158</v>
      </c>
      <c r="AE3592" s="122" t="s">
        <v>3158</v>
      </c>
    </row>
    <row r="3593" spans="1:31" ht="13">
      <c r="A3593" s="122">
        <v>6448</v>
      </c>
      <c r="B3593" s="122" t="s">
        <v>25485</v>
      </c>
      <c r="C3593" s="122" t="s">
        <v>25486</v>
      </c>
      <c r="D3593" s="122" t="s">
        <v>25487</v>
      </c>
      <c r="E3593" s="122">
        <v>2019</v>
      </c>
      <c r="F3593" s="122" t="s">
        <v>3401</v>
      </c>
      <c r="G3593" s="122" t="s">
        <v>21953</v>
      </c>
      <c r="H3593" s="122" t="s">
        <v>25488</v>
      </c>
      <c r="I3593" s="122" t="s">
        <v>4340</v>
      </c>
      <c r="J3593" s="122" t="s">
        <v>25489</v>
      </c>
      <c r="K3593" s="122" t="s">
        <v>25490</v>
      </c>
      <c r="L3593" s="124" t="s">
        <v>25491</v>
      </c>
      <c r="M3593" s="122" t="s">
        <v>3154</v>
      </c>
      <c r="N3593" s="122">
        <v>545</v>
      </c>
      <c r="O3593" s="124" t="s">
        <v>25492</v>
      </c>
      <c r="P3593" s="122" t="s">
        <v>3158</v>
      </c>
      <c r="Q3593" s="124" t="s">
        <v>25493</v>
      </c>
      <c r="R3593" s="125">
        <v>44305.495173611111</v>
      </c>
      <c r="S3593" s="125">
        <v>44305.495173611111</v>
      </c>
      <c r="T3593" s="122">
        <v>68</v>
      </c>
      <c r="U3593" s="122" t="s">
        <v>21740</v>
      </c>
      <c r="V3593" s="122" t="s">
        <v>3521</v>
      </c>
      <c r="W3593" s="122" t="s">
        <v>3204</v>
      </c>
      <c r="X3593" s="122" t="s">
        <v>3204</v>
      </c>
      <c r="Y3593" s="122" t="s">
        <v>3158</v>
      </c>
      <c r="Z3593" s="122">
        <v>0</v>
      </c>
      <c r="AA3593" s="122" t="s">
        <v>3158</v>
      </c>
      <c r="AB3593" s="122" t="s">
        <v>3158</v>
      </c>
      <c r="AC3593" s="122" t="s">
        <v>3158</v>
      </c>
      <c r="AD3593" s="122" t="s">
        <v>3158</v>
      </c>
      <c r="AE3593" s="122" t="s">
        <v>3158</v>
      </c>
    </row>
    <row r="3594" spans="1:31" ht="13">
      <c r="A3594" s="122">
        <v>6449</v>
      </c>
      <c r="B3594" s="122" t="s">
        <v>25494</v>
      </c>
      <c r="C3594" s="122" t="s">
        <v>25495</v>
      </c>
      <c r="D3594" s="122" t="s">
        <v>3204</v>
      </c>
      <c r="E3594" s="122">
        <v>2020</v>
      </c>
      <c r="F3594" s="122" t="s">
        <v>3462</v>
      </c>
      <c r="G3594" s="122" t="s">
        <v>21953</v>
      </c>
      <c r="H3594" s="122" t="s">
        <v>3521</v>
      </c>
      <c r="I3594" s="122" t="s">
        <v>4340</v>
      </c>
      <c r="J3594" s="122" t="s">
        <v>25496</v>
      </c>
      <c r="K3594" s="122" t="s">
        <v>25497</v>
      </c>
      <c r="L3594" s="124" t="s">
        <v>25498</v>
      </c>
      <c r="M3594" s="122" t="s">
        <v>3154</v>
      </c>
      <c r="N3594" s="122">
        <v>545</v>
      </c>
      <c r="O3594" s="122" t="s">
        <v>3158</v>
      </c>
      <c r="P3594" s="122" t="s">
        <v>3158</v>
      </c>
      <c r="Q3594" s="124" t="s">
        <v>25499</v>
      </c>
      <c r="R3594" s="125">
        <v>44305.497256944444</v>
      </c>
      <c r="S3594" s="125">
        <v>44305.497256944444</v>
      </c>
      <c r="T3594" s="122">
        <v>64</v>
      </c>
      <c r="U3594" s="122" t="s">
        <v>15420</v>
      </c>
      <c r="V3594" s="122" t="s">
        <v>3521</v>
      </c>
      <c r="W3594" s="122" t="s">
        <v>3204</v>
      </c>
      <c r="X3594" s="122" t="s">
        <v>16067</v>
      </c>
      <c r="Y3594" s="122" t="s">
        <v>3158</v>
      </c>
      <c r="Z3594" s="122">
        <v>0</v>
      </c>
      <c r="AA3594" s="122" t="s">
        <v>3158</v>
      </c>
      <c r="AB3594" s="122" t="s">
        <v>3158</v>
      </c>
      <c r="AC3594" s="122" t="s">
        <v>3158</v>
      </c>
      <c r="AD3594" s="122" t="s">
        <v>3158</v>
      </c>
      <c r="AE3594" s="122" t="s">
        <v>3158</v>
      </c>
    </row>
    <row r="3595" spans="1:31" ht="13">
      <c r="A3595" s="122">
        <v>6450</v>
      </c>
      <c r="B3595" s="122" t="s">
        <v>25500</v>
      </c>
      <c r="C3595" s="122" t="s">
        <v>25501</v>
      </c>
      <c r="D3595" s="122" t="s">
        <v>3204</v>
      </c>
      <c r="E3595" s="122">
        <v>2019</v>
      </c>
      <c r="F3595" s="122" t="s">
        <v>3160</v>
      </c>
      <c r="G3595" s="122" t="s">
        <v>21953</v>
      </c>
      <c r="H3595" s="122" t="s">
        <v>3521</v>
      </c>
      <c r="I3595" s="122" t="s">
        <v>3385</v>
      </c>
      <c r="J3595" s="122" t="s">
        <v>25502</v>
      </c>
      <c r="K3595" s="122" t="s">
        <v>25503</v>
      </c>
      <c r="L3595" s="124" t="s">
        <v>25504</v>
      </c>
      <c r="M3595" s="122" t="s">
        <v>3154</v>
      </c>
      <c r="N3595" s="122">
        <v>545</v>
      </c>
      <c r="O3595" s="124" t="s">
        <v>25505</v>
      </c>
      <c r="P3595" s="122" t="s">
        <v>3158</v>
      </c>
      <c r="Q3595" s="124" t="s">
        <v>25506</v>
      </c>
      <c r="R3595" s="125">
        <v>44305.498414351852</v>
      </c>
      <c r="S3595" s="125">
        <v>44305.498414351852</v>
      </c>
      <c r="T3595" s="122">
        <v>68</v>
      </c>
      <c r="U3595" s="122" t="s">
        <v>21740</v>
      </c>
      <c r="V3595" s="122" t="s">
        <v>3521</v>
      </c>
      <c r="W3595" s="122" t="s">
        <v>3204</v>
      </c>
      <c r="X3595" s="122" t="s">
        <v>3204</v>
      </c>
      <c r="Y3595" s="122" t="s">
        <v>3158</v>
      </c>
      <c r="Z3595" s="122">
        <v>0</v>
      </c>
      <c r="AA3595" s="122" t="s">
        <v>3158</v>
      </c>
      <c r="AB3595" s="122" t="s">
        <v>3158</v>
      </c>
      <c r="AC3595" s="122" t="s">
        <v>3158</v>
      </c>
      <c r="AD3595" s="122" t="s">
        <v>3158</v>
      </c>
      <c r="AE3595" s="122" t="s">
        <v>3158</v>
      </c>
    </row>
    <row r="3596" spans="1:31" ht="13">
      <c r="A3596" s="122">
        <v>6451</v>
      </c>
      <c r="B3596" s="122" t="s">
        <v>25507</v>
      </c>
      <c r="C3596" s="122" t="s">
        <v>25508</v>
      </c>
      <c r="D3596" s="122" t="s">
        <v>3204</v>
      </c>
      <c r="E3596" s="122">
        <v>2020</v>
      </c>
      <c r="F3596" s="122" t="s">
        <v>3302</v>
      </c>
      <c r="G3596" s="122" t="s">
        <v>21953</v>
      </c>
      <c r="H3596" s="122" t="s">
        <v>3521</v>
      </c>
      <c r="I3596" s="122" t="s">
        <v>3385</v>
      </c>
      <c r="J3596" s="122" t="s">
        <v>25509</v>
      </c>
      <c r="K3596" s="122" t="s">
        <v>25510</v>
      </c>
      <c r="L3596" s="124" t="s">
        <v>25511</v>
      </c>
      <c r="M3596" s="122" t="s">
        <v>3154</v>
      </c>
      <c r="N3596" s="122">
        <v>545</v>
      </c>
      <c r="O3596" s="122" t="s">
        <v>3158</v>
      </c>
      <c r="P3596" s="122" t="s">
        <v>3158</v>
      </c>
      <c r="Q3596" s="124" t="s">
        <v>25512</v>
      </c>
      <c r="R3596" s="125">
        <v>44305.499930555554</v>
      </c>
      <c r="S3596" s="125">
        <v>44305.499930555554</v>
      </c>
      <c r="T3596" s="122">
        <v>64</v>
      </c>
      <c r="U3596" s="122" t="s">
        <v>15420</v>
      </c>
      <c r="V3596" s="122" t="s">
        <v>3521</v>
      </c>
      <c r="W3596" s="122" t="s">
        <v>3204</v>
      </c>
      <c r="X3596" s="122" t="s">
        <v>3204</v>
      </c>
      <c r="Y3596" s="122" t="s">
        <v>3158</v>
      </c>
      <c r="Z3596" s="122">
        <v>0</v>
      </c>
      <c r="AA3596" s="122" t="s">
        <v>3158</v>
      </c>
      <c r="AB3596" s="122" t="s">
        <v>3158</v>
      </c>
      <c r="AC3596" s="122" t="s">
        <v>3158</v>
      </c>
      <c r="AD3596" s="122" t="s">
        <v>3158</v>
      </c>
      <c r="AE3596" s="122" t="s">
        <v>3158</v>
      </c>
    </row>
    <row r="3597" spans="1:31" ht="13">
      <c r="A3597" s="122">
        <v>6452</v>
      </c>
      <c r="B3597" s="122" t="s">
        <v>25513</v>
      </c>
      <c r="C3597" s="122" t="s">
        <v>25514</v>
      </c>
      <c r="D3597" s="122" t="s">
        <v>3204</v>
      </c>
      <c r="E3597" s="122">
        <v>2020</v>
      </c>
      <c r="F3597" s="122" t="s">
        <v>4665</v>
      </c>
      <c r="G3597" s="122" t="s">
        <v>21953</v>
      </c>
      <c r="H3597" s="122" t="s">
        <v>3521</v>
      </c>
      <c r="I3597" s="122" t="s">
        <v>4340</v>
      </c>
      <c r="J3597" s="122" t="s">
        <v>25515</v>
      </c>
      <c r="K3597" s="122" t="s">
        <v>25516</v>
      </c>
      <c r="L3597" s="124" t="s">
        <v>25517</v>
      </c>
      <c r="M3597" s="122" t="s">
        <v>3154</v>
      </c>
      <c r="N3597" s="122">
        <v>545</v>
      </c>
      <c r="O3597" s="124" t="s">
        <v>25518</v>
      </c>
      <c r="P3597" s="122" t="s">
        <v>3158</v>
      </c>
      <c r="Q3597" s="124" t="s">
        <v>25519</v>
      </c>
      <c r="R3597" s="125">
        <v>44305.500856481478</v>
      </c>
      <c r="S3597" s="125">
        <v>44305.500856481478</v>
      </c>
      <c r="T3597" s="122">
        <v>68</v>
      </c>
      <c r="U3597" s="122" t="s">
        <v>21740</v>
      </c>
      <c r="V3597" s="122" t="s">
        <v>3521</v>
      </c>
      <c r="W3597" s="122" t="s">
        <v>3204</v>
      </c>
      <c r="X3597" s="122" t="s">
        <v>3204</v>
      </c>
      <c r="Y3597" s="122" t="s">
        <v>3158</v>
      </c>
      <c r="Z3597" s="122">
        <v>0</v>
      </c>
      <c r="AA3597" s="122" t="s">
        <v>3158</v>
      </c>
      <c r="AB3597" s="122" t="s">
        <v>3158</v>
      </c>
      <c r="AC3597" s="122" t="s">
        <v>3158</v>
      </c>
      <c r="AD3597" s="122" t="s">
        <v>3158</v>
      </c>
      <c r="AE3597" s="122" t="s">
        <v>3158</v>
      </c>
    </row>
    <row r="3598" spans="1:31" ht="13">
      <c r="A3598" s="122">
        <v>6453</v>
      </c>
      <c r="B3598" s="122" t="s">
        <v>25520</v>
      </c>
      <c r="C3598" s="122" t="s">
        <v>25521</v>
      </c>
      <c r="D3598" s="122" t="s">
        <v>3204</v>
      </c>
      <c r="E3598" s="122">
        <v>2020</v>
      </c>
      <c r="F3598" s="122" t="s">
        <v>3462</v>
      </c>
      <c r="G3598" s="122" t="s">
        <v>21953</v>
      </c>
      <c r="H3598" s="122" t="s">
        <v>3521</v>
      </c>
      <c r="I3598" s="122" t="s">
        <v>4340</v>
      </c>
      <c r="J3598" s="122" t="s">
        <v>25522</v>
      </c>
      <c r="K3598" s="122" t="s">
        <v>25523</v>
      </c>
      <c r="L3598" s="124" t="s">
        <v>25524</v>
      </c>
      <c r="M3598" s="122" t="s">
        <v>3154</v>
      </c>
      <c r="N3598" s="122">
        <v>545</v>
      </c>
      <c r="O3598" s="122" t="s">
        <v>3158</v>
      </c>
      <c r="P3598" s="122" t="s">
        <v>3158</v>
      </c>
      <c r="Q3598" s="124" t="s">
        <v>25525</v>
      </c>
      <c r="R3598" s="125">
        <v>44305.501689814817</v>
      </c>
      <c r="S3598" s="125">
        <v>44305.501689814817</v>
      </c>
      <c r="T3598" s="122">
        <v>64</v>
      </c>
      <c r="U3598" s="122" t="s">
        <v>15420</v>
      </c>
      <c r="V3598" s="122" t="s">
        <v>3521</v>
      </c>
      <c r="W3598" s="122" t="s">
        <v>3204</v>
      </c>
      <c r="X3598" s="122" t="s">
        <v>16067</v>
      </c>
      <c r="Y3598" s="122" t="s">
        <v>3158</v>
      </c>
      <c r="Z3598" s="122">
        <v>0</v>
      </c>
      <c r="AA3598" s="122" t="s">
        <v>3158</v>
      </c>
      <c r="AB3598" s="122" t="s">
        <v>3158</v>
      </c>
      <c r="AC3598" s="122" t="s">
        <v>3158</v>
      </c>
      <c r="AD3598" s="122" t="s">
        <v>3158</v>
      </c>
      <c r="AE3598" s="122" t="s">
        <v>3158</v>
      </c>
    </row>
    <row r="3599" spans="1:31" ht="13">
      <c r="A3599" s="122">
        <v>6454</v>
      </c>
      <c r="B3599" s="122" t="s">
        <v>25526</v>
      </c>
      <c r="C3599" s="122" t="s">
        <v>25527</v>
      </c>
      <c r="D3599" s="122" t="s">
        <v>3204</v>
      </c>
      <c r="E3599" s="122">
        <v>2016</v>
      </c>
      <c r="F3599" s="122" t="s">
        <v>4665</v>
      </c>
      <c r="G3599" s="122" t="s">
        <v>21953</v>
      </c>
      <c r="H3599" s="122" t="s">
        <v>3521</v>
      </c>
      <c r="I3599" s="122" t="s">
        <v>3385</v>
      </c>
      <c r="J3599" s="122" t="s">
        <v>25528</v>
      </c>
      <c r="K3599" s="122" t="s">
        <v>25529</v>
      </c>
      <c r="L3599" s="124" t="s">
        <v>25530</v>
      </c>
      <c r="M3599" s="122" t="s">
        <v>3154</v>
      </c>
      <c r="N3599" s="122">
        <v>545</v>
      </c>
      <c r="O3599" s="124" t="s">
        <v>25531</v>
      </c>
      <c r="P3599" s="122" t="s">
        <v>3158</v>
      </c>
      <c r="Q3599" s="124" t="s">
        <v>25532</v>
      </c>
      <c r="R3599" s="125">
        <v>44305.502662037034</v>
      </c>
      <c r="S3599" s="125">
        <v>44305.502662037034</v>
      </c>
      <c r="T3599" s="122">
        <v>68</v>
      </c>
      <c r="U3599" s="122" t="s">
        <v>21740</v>
      </c>
      <c r="V3599" s="122" t="s">
        <v>3521</v>
      </c>
      <c r="W3599" s="122" t="s">
        <v>3204</v>
      </c>
      <c r="X3599" s="122" t="s">
        <v>3204</v>
      </c>
      <c r="Y3599" s="122" t="s">
        <v>3158</v>
      </c>
      <c r="Z3599" s="122">
        <v>0</v>
      </c>
      <c r="AA3599" s="122" t="s">
        <v>3158</v>
      </c>
      <c r="AB3599" s="122" t="s">
        <v>3158</v>
      </c>
      <c r="AC3599" s="122" t="s">
        <v>3158</v>
      </c>
      <c r="AD3599" s="122" t="s">
        <v>3158</v>
      </c>
      <c r="AE3599" s="122" t="s">
        <v>3158</v>
      </c>
    </row>
    <row r="3600" spans="1:31" ht="13">
      <c r="A3600" s="122">
        <v>6455</v>
      </c>
      <c r="B3600" s="122" t="s">
        <v>25533</v>
      </c>
      <c r="C3600" s="122" t="s">
        <v>25534</v>
      </c>
      <c r="D3600" s="122" t="s">
        <v>3204</v>
      </c>
      <c r="E3600" s="122">
        <v>2018</v>
      </c>
      <c r="F3600" s="122" t="s">
        <v>3160</v>
      </c>
      <c r="G3600" s="122" t="s">
        <v>21742</v>
      </c>
      <c r="H3600" s="122" t="s">
        <v>101</v>
      </c>
      <c r="I3600" s="122" t="s">
        <v>4340</v>
      </c>
      <c r="J3600" s="122" t="s">
        <v>25535</v>
      </c>
      <c r="K3600" s="122" t="s">
        <v>25536</v>
      </c>
      <c r="L3600" s="124" t="s">
        <v>25537</v>
      </c>
      <c r="M3600" s="122" t="s">
        <v>3154</v>
      </c>
      <c r="N3600" s="122">
        <v>545</v>
      </c>
      <c r="O3600" s="122" t="s">
        <v>3158</v>
      </c>
      <c r="P3600" s="122" t="s">
        <v>3158</v>
      </c>
      <c r="Q3600" s="124" t="s">
        <v>25538</v>
      </c>
      <c r="R3600" s="125">
        <v>44305.509351851855</v>
      </c>
      <c r="S3600" s="125">
        <v>44305.509351851855</v>
      </c>
      <c r="T3600" s="122">
        <v>64</v>
      </c>
      <c r="U3600" s="122" t="s">
        <v>15420</v>
      </c>
      <c r="V3600" s="122" t="s">
        <v>101</v>
      </c>
      <c r="W3600" s="122" t="s">
        <v>3204</v>
      </c>
      <c r="X3600" s="122" t="s">
        <v>3204</v>
      </c>
      <c r="Y3600" s="122" t="s">
        <v>3158</v>
      </c>
      <c r="Z3600" s="122">
        <v>0</v>
      </c>
      <c r="AA3600" s="122" t="s">
        <v>3158</v>
      </c>
      <c r="AB3600" s="122" t="s">
        <v>3158</v>
      </c>
      <c r="AC3600" s="122" t="s">
        <v>3158</v>
      </c>
      <c r="AD3600" s="122" t="s">
        <v>3158</v>
      </c>
      <c r="AE3600" s="122" t="s">
        <v>3158</v>
      </c>
    </row>
    <row r="3601" spans="1:31" ht="13">
      <c r="A3601" s="122">
        <v>6456</v>
      </c>
      <c r="B3601" s="122" t="s">
        <v>25539</v>
      </c>
      <c r="C3601" s="122" t="s">
        <v>25540</v>
      </c>
      <c r="D3601" s="122" t="s">
        <v>3204</v>
      </c>
      <c r="E3601" s="122">
        <v>2019</v>
      </c>
      <c r="F3601" s="122" t="s">
        <v>3193</v>
      </c>
      <c r="G3601" s="122" t="s">
        <v>3471</v>
      </c>
      <c r="H3601" s="122" t="s">
        <v>3217</v>
      </c>
      <c r="I3601" s="122" t="s">
        <v>4340</v>
      </c>
      <c r="J3601" s="122" t="s">
        <v>25541</v>
      </c>
      <c r="K3601" s="122" t="s">
        <v>25542</v>
      </c>
      <c r="L3601" s="124" t="s">
        <v>25543</v>
      </c>
      <c r="M3601" s="122" t="s">
        <v>3154</v>
      </c>
      <c r="N3601" s="122">
        <v>545</v>
      </c>
      <c r="O3601" s="124" t="s">
        <v>25544</v>
      </c>
      <c r="P3601" s="124" t="s">
        <v>25545</v>
      </c>
      <c r="Q3601" s="124" t="s">
        <v>25546</v>
      </c>
      <c r="R3601" s="125">
        <v>44305.516747685186</v>
      </c>
      <c r="S3601" s="125">
        <v>44305.516747685186</v>
      </c>
      <c r="T3601" s="122">
        <v>72</v>
      </c>
      <c r="U3601" s="122" t="s">
        <v>21778</v>
      </c>
      <c r="V3601" s="122" t="s">
        <v>3217</v>
      </c>
      <c r="W3601" s="122" t="s">
        <v>3204</v>
      </c>
      <c r="X3601" s="122" t="s">
        <v>3204</v>
      </c>
      <c r="Y3601" s="122" t="s">
        <v>3158</v>
      </c>
      <c r="Z3601" s="122">
        <v>0</v>
      </c>
      <c r="AA3601" s="122" t="s">
        <v>3158</v>
      </c>
      <c r="AB3601" s="122" t="s">
        <v>3158</v>
      </c>
      <c r="AC3601" s="122" t="s">
        <v>3158</v>
      </c>
      <c r="AD3601" s="122" t="s">
        <v>3158</v>
      </c>
      <c r="AE3601" s="122" t="s">
        <v>3158</v>
      </c>
    </row>
    <row r="3602" spans="1:31" ht="13">
      <c r="A3602" s="122">
        <v>6457</v>
      </c>
      <c r="B3602" s="122" t="s">
        <v>25547</v>
      </c>
      <c r="C3602" s="122" t="s">
        <v>25548</v>
      </c>
      <c r="D3602" s="122" t="s">
        <v>3204</v>
      </c>
      <c r="E3602" s="122">
        <v>2018</v>
      </c>
      <c r="F3602" s="122" t="s">
        <v>3225</v>
      </c>
      <c r="G3602" s="122" t="s">
        <v>3332</v>
      </c>
      <c r="H3602" s="122" t="s">
        <v>25549</v>
      </c>
      <c r="I3602" s="122" t="s">
        <v>4340</v>
      </c>
      <c r="J3602" s="122" t="s">
        <v>25550</v>
      </c>
      <c r="K3602" s="122" t="s">
        <v>25551</v>
      </c>
      <c r="L3602" s="124" t="s">
        <v>25552</v>
      </c>
      <c r="M3602" s="122" t="s">
        <v>3154</v>
      </c>
      <c r="N3602" s="122">
        <v>1841</v>
      </c>
      <c r="O3602" s="124" t="s">
        <v>25553</v>
      </c>
      <c r="P3602" s="124" t="s">
        <v>25554</v>
      </c>
      <c r="Q3602" s="124" t="s">
        <v>25555</v>
      </c>
      <c r="R3602" s="125">
        <v>44306.0546412037</v>
      </c>
      <c r="S3602" s="125">
        <v>44306.0546412037</v>
      </c>
      <c r="T3602" s="122">
        <v>72</v>
      </c>
      <c r="U3602" s="122" t="s">
        <v>21778</v>
      </c>
      <c r="V3602" s="122" t="s">
        <v>4069</v>
      </c>
      <c r="W3602" s="122" t="s">
        <v>3204</v>
      </c>
      <c r="X3602" s="122" t="s">
        <v>16067</v>
      </c>
      <c r="Y3602" s="122" t="s">
        <v>3158</v>
      </c>
      <c r="Z3602" s="122">
        <v>0</v>
      </c>
      <c r="AA3602" s="122" t="s">
        <v>3158</v>
      </c>
      <c r="AB3602" s="122" t="s">
        <v>3158</v>
      </c>
      <c r="AC3602" s="122" t="s">
        <v>3158</v>
      </c>
      <c r="AD3602" s="122" t="s">
        <v>3158</v>
      </c>
      <c r="AE3602" s="122" t="s">
        <v>3158</v>
      </c>
    </row>
    <row r="3603" spans="1:31" ht="13">
      <c r="A3603" s="122">
        <v>6458</v>
      </c>
      <c r="B3603" s="122" t="s">
        <v>25556</v>
      </c>
      <c r="C3603" s="122" t="s">
        <v>25557</v>
      </c>
      <c r="D3603" s="122" t="s">
        <v>3204</v>
      </c>
      <c r="E3603" s="122">
        <v>2019</v>
      </c>
      <c r="F3603" s="122" t="s">
        <v>4665</v>
      </c>
      <c r="G3603" s="122" t="s">
        <v>3332</v>
      </c>
      <c r="H3603" s="122" t="s">
        <v>25558</v>
      </c>
      <c r="I3603" s="122" t="s">
        <v>4340</v>
      </c>
      <c r="J3603" s="122" t="s">
        <v>25559</v>
      </c>
      <c r="K3603" s="122" t="s">
        <v>25560</v>
      </c>
      <c r="L3603" s="124" t="s">
        <v>25561</v>
      </c>
      <c r="M3603" s="122" t="s">
        <v>3154</v>
      </c>
      <c r="N3603" s="122">
        <v>1841</v>
      </c>
      <c r="O3603" s="122" t="s">
        <v>3158</v>
      </c>
      <c r="P3603" s="124" t="s">
        <v>25562</v>
      </c>
      <c r="Q3603" s="124" t="s">
        <v>25563</v>
      </c>
      <c r="R3603" s="125">
        <v>44306.066967592589</v>
      </c>
      <c r="S3603" s="125">
        <v>44306.066967592589</v>
      </c>
      <c r="T3603" s="122">
        <v>68</v>
      </c>
      <c r="U3603" s="122" t="s">
        <v>21730</v>
      </c>
      <c r="V3603" s="122" t="s">
        <v>4069</v>
      </c>
      <c r="W3603" s="122" t="s">
        <v>3204</v>
      </c>
      <c r="X3603" s="122" t="s">
        <v>25564</v>
      </c>
      <c r="Y3603" s="122" t="s">
        <v>3158</v>
      </c>
      <c r="Z3603" s="122">
        <v>0</v>
      </c>
      <c r="AA3603" s="122" t="s">
        <v>3158</v>
      </c>
      <c r="AB3603" s="122" t="s">
        <v>3158</v>
      </c>
      <c r="AC3603" s="122" t="s">
        <v>3158</v>
      </c>
      <c r="AD3603" s="122" t="s">
        <v>3158</v>
      </c>
      <c r="AE3603" s="122" t="s">
        <v>3158</v>
      </c>
    </row>
    <row r="3604" spans="1:31" ht="13">
      <c r="A3604" s="122">
        <v>6459</v>
      </c>
      <c r="B3604" s="122" t="s">
        <v>25565</v>
      </c>
      <c r="C3604" s="122" t="s">
        <v>25566</v>
      </c>
      <c r="D3604" s="122" t="s">
        <v>3204</v>
      </c>
      <c r="E3604" s="122">
        <v>2011</v>
      </c>
      <c r="F3604" s="122" t="s">
        <v>3462</v>
      </c>
      <c r="G3604" s="122" t="s">
        <v>3332</v>
      </c>
      <c r="H3604" s="122" t="s">
        <v>25567</v>
      </c>
      <c r="I3604" s="122" t="s">
        <v>4340</v>
      </c>
      <c r="J3604" s="122" t="s">
        <v>25568</v>
      </c>
      <c r="K3604" s="122" t="s">
        <v>25569</v>
      </c>
      <c r="L3604" s="124" t="s">
        <v>25570</v>
      </c>
      <c r="M3604" s="122" t="s">
        <v>3154</v>
      </c>
      <c r="N3604" s="122">
        <v>1841</v>
      </c>
      <c r="O3604" s="124" t="s">
        <v>25571</v>
      </c>
      <c r="P3604" s="122" t="s">
        <v>3158</v>
      </c>
      <c r="Q3604" s="124" t="s">
        <v>25572</v>
      </c>
      <c r="R3604" s="125">
        <v>44306.074236111112</v>
      </c>
      <c r="S3604" s="125">
        <v>44306.074236111112</v>
      </c>
      <c r="T3604" s="122">
        <v>68</v>
      </c>
      <c r="U3604" s="122" t="s">
        <v>21740</v>
      </c>
      <c r="V3604" s="122" t="s">
        <v>4069</v>
      </c>
      <c r="W3604" s="122" t="s">
        <v>3204</v>
      </c>
      <c r="X3604" s="122" t="s">
        <v>25573</v>
      </c>
      <c r="Y3604" s="122" t="s">
        <v>3158</v>
      </c>
      <c r="Z3604" s="122">
        <v>0</v>
      </c>
      <c r="AA3604" s="122" t="s">
        <v>3158</v>
      </c>
      <c r="AB3604" s="122" t="s">
        <v>3158</v>
      </c>
      <c r="AC3604" s="122" t="s">
        <v>3158</v>
      </c>
      <c r="AD3604" s="122" t="s">
        <v>3158</v>
      </c>
      <c r="AE3604" s="122" t="s">
        <v>3158</v>
      </c>
    </row>
    <row r="3605" spans="1:31" ht="13">
      <c r="A3605" s="122">
        <v>6460</v>
      </c>
      <c r="B3605" s="122" t="s">
        <v>25574</v>
      </c>
      <c r="C3605" s="122" t="s">
        <v>25575</v>
      </c>
      <c r="D3605" s="122" t="s">
        <v>3204</v>
      </c>
      <c r="E3605" s="122">
        <v>2000</v>
      </c>
      <c r="F3605" s="122" t="s">
        <v>3438</v>
      </c>
      <c r="G3605" s="122" t="s">
        <v>25576</v>
      </c>
      <c r="H3605" s="122" t="s">
        <v>25577</v>
      </c>
      <c r="I3605" s="122" t="s">
        <v>3385</v>
      </c>
      <c r="J3605" s="122" t="s">
        <v>25578</v>
      </c>
      <c r="K3605" s="122" t="s">
        <v>25579</v>
      </c>
      <c r="L3605" s="124" t="s">
        <v>25580</v>
      </c>
      <c r="M3605" s="122" t="s">
        <v>3154</v>
      </c>
      <c r="N3605" s="122">
        <v>1842</v>
      </c>
      <c r="O3605" s="122" t="s">
        <v>3158</v>
      </c>
      <c r="P3605" s="122" t="s">
        <v>3158</v>
      </c>
      <c r="Q3605" s="124" t="s">
        <v>25581</v>
      </c>
      <c r="R3605" s="125">
        <v>44306.25104166667</v>
      </c>
      <c r="S3605" s="125">
        <v>44306.25104166667</v>
      </c>
      <c r="T3605" s="122">
        <v>64</v>
      </c>
      <c r="U3605" s="122" t="s">
        <v>15420</v>
      </c>
      <c r="V3605" s="122" t="s">
        <v>3977</v>
      </c>
      <c r="W3605" s="122" t="s">
        <v>3204</v>
      </c>
      <c r="X3605" s="122" t="s">
        <v>25582</v>
      </c>
      <c r="Y3605" s="122" t="s">
        <v>3158</v>
      </c>
      <c r="Z3605" s="122">
        <v>0</v>
      </c>
      <c r="AA3605" s="122" t="s">
        <v>3158</v>
      </c>
      <c r="AB3605" s="122" t="s">
        <v>3158</v>
      </c>
      <c r="AC3605" s="122" t="s">
        <v>3158</v>
      </c>
      <c r="AD3605" s="122" t="s">
        <v>3158</v>
      </c>
      <c r="AE3605" s="122" t="s">
        <v>3158</v>
      </c>
    </row>
    <row r="3606" spans="1:31" ht="13">
      <c r="A3606" s="122">
        <v>6461</v>
      </c>
      <c r="B3606" s="122" t="s">
        <v>25583</v>
      </c>
      <c r="C3606" s="122" t="s">
        <v>25584</v>
      </c>
      <c r="D3606" s="122" t="s">
        <v>3204</v>
      </c>
      <c r="E3606" s="122">
        <v>2020</v>
      </c>
      <c r="F3606" s="122" t="s">
        <v>4665</v>
      </c>
      <c r="G3606" s="122" t="s">
        <v>21742</v>
      </c>
      <c r="H3606" s="122" t="s">
        <v>101</v>
      </c>
      <c r="I3606" s="122" t="s">
        <v>4340</v>
      </c>
      <c r="J3606" s="122" t="s">
        <v>25585</v>
      </c>
      <c r="K3606" s="122" t="s">
        <v>25586</v>
      </c>
      <c r="L3606" s="124" t="s">
        <v>25587</v>
      </c>
      <c r="M3606" s="122" t="s">
        <v>3154</v>
      </c>
      <c r="N3606" s="122">
        <v>545</v>
      </c>
      <c r="O3606" s="122" t="s">
        <v>3158</v>
      </c>
      <c r="P3606" s="122" t="s">
        <v>3158</v>
      </c>
      <c r="Q3606" s="124" t="s">
        <v>25588</v>
      </c>
      <c r="R3606" s="125">
        <v>44306.634363425925</v>
      </c>
      <c r="S3606" s="125">
        <v>44306.634363425925</v>
      </c>
      <c r="T3606" s="122">
        <v>64</v>
      </c>
      <c r="U3606" s="122" t="s">
        <v>15420</v>
      </c>
      <c r="V3606" s="122" t="s">
        <v>101</v>
      </c>
      <c r="W3606" s="122" t="s">
        <v>3204</v>
      </c>
      <c r="X3606" s="122" t="s">
        <v>3204</v>
      </c>
      <c r="Y3606" s="122" t="s">
        <v>3158</v>
      </c>
      <c r="Z3606" s="122">
        <v>0</v>
      </c>
      <c r="AA3606" s="122" t="s">
        <v>3158</v>
      </c>
      <c r="AB3606" s="122" t="s">
        <v>3158</v>
      </c>
      <c r="AC3606" s="122" t="s">
        <v>3158</v>
      </c>
      <c r="AD3606" s="122" t="s">
        <v>3158</v>
      </c>
      <c r="AE3606" s="122" t="s">
        <v>3158</v>
      </c>
    </row>
    <row r="3607" spans="1:31" ht="13">
      <c r="A3607" s="122">
        <v>6462</v>
      </c>
      <c r="B3607" s="122" t="s">
        <v>25589</v>
      </c>
      <c r="C3607" s="122" t="s">
        <v>25590</v>
      </c>
      <c r="D3607" s="122" t="s">
        <v>3204</v>
      </c>
      <c r="E3607" s="122">
        <v>2019</v>
      </c>
      <c r="F3607" s="122" t="s">
        <v>3438</v>
      </c>
      <c r="G3607" s="122" t="s">
        <v>25591</v>
      </c>
      <c r="H3607" s="122" t="s">
        <v>3184</v>
      </c>
      <c r="I3607" s="122" t="s">
        <v>4340</v>
      </c>
      <c r="J3607" s="122" t="s">
        <v>25592</v>
      </c>
      <c r="K3607" s="122" t="s">
        <v>25593</v>
      </c>
      <c r="L3607" s="124" t="s">
        <v>25206</v>
      </c>
      <c r="M3607" s="122" t="s">
        <v>3154</v>
      </c>
      <c r="N3607" s="122">
        <v>1812</v>
      </c>
      <c r="O3607" s="124" t="s">
        <v>25207</v>
      </c>
      <c r="P3607" s="124" t="s">
        <v>25594</v>
      </c>
      <c r="Q3607" s="124" t="s">
        <v>25208</v>
      </c>
      <c r="R3607" s="125">
        <v>44306.747581018521</v>
      </c>
      <c r="S3607" s="125">
        <v>44306.747581018521</v>
      </c>
      <c r="T3607" s="122">
        <v>72</v>
      </c>
      <c r="U3607" s="122" t="s">
        <v>21778</v>
      </c>
      <c r="V3607" s="122" t="s">
        <v>3184</v>
      </c>
      <c r="W3607" s="122" t="s">
        <v>3204</v>
      </c>
      <c r="X3607" s="122" t="s">
        <v>25595</v>
      </c>
      <c r="Y3607" s="122" t="s">
        <v>3158</v>
      </c>
      <c r="Z3607" s="122">
        <v>0</v>
      </c>
      <c r="AA3607" s="122" t="s">
        <v>3158</v>
      </c>
      <c r="AB3607" s="122" t="s">
        <v>3158</v>
      </c>
      <c r="AC3607" s="122" t="s">
        <v>3158</v>
      </c>
      <c r="AD3607" s="122" t="s">
        <v>3158</v>
      </c>
      <c r="AE3607" s="122" t="s">
        <v>3158</v>
      </c>
    </row>
    <row r="3608" spans="1:31" ht="13">
      <c r="A3608" s="122">
        <v>6463</v>
      </c>
      <c r="B3608" s="122" t="s">
        <v>25596</v>
      </c>
      <c r="C3608" s="122" t="s">
        <v>25597</v>
      </c>
      <c r="D3608" s="122" t="s">
        <v>3204</v>
      </c>
      <c r="E3608" s="122">
        <v>2017</v>
      </c>
      <c r="F3608" s="122" t="s">
        <v>3225</v>
      </c>
      <c r="G3608" s="122" t="s">
        <v>23672</v>
      </c>
      <c r="H3608" s="122" t="s">
        <v>25598</v>
      </c>
      <c r="I3608" s="122" t="s">
        <v>3385</v>
      </c>
      <c r="J3608" s="122" t="s">
        <v>25599</v>
      </c>
      <c r="K3608" s="122" t="s">
        <v>25600</v>
      </c>
      <c r="L3608" s="124" t="s">
        <v>25601</v>
      </c>
      <c r="M3608" s="122" t="s">
        <v>3154</v>
      </c>
      <c r="N3608" s="122">
        <v>545</v>
      </c>
      <c r="O3608" s="124" t="s">
        <v>25602</v>
      </c>
      <c r="P3608" s="124" t="s">
        <v>25603</v>
      </c>
      <c r="Q3608" s="124" t="s">
        <v>25604</v>
      </c>
      <c r="R3608" s="125">
        <v>44308.913483796299</v>
      </c>
      <c r="S3608" s="125">
        <v>44308.913483796299</v>
      </c>
      <c r="T3608" s="122">
        <v>72</v>
      </c>
      <c r="U3608" s="122" t="s">
        <v>21778</v>
      </c>
      <c r="V3608" s="122" t="s">
        <v>4360</v>
      </c>
      <c r="W3608" s="122" t="s">
        <v>3204</v>
      </c>
      <c r="X3608" s="122" t="s">
        <v>3204</v>
      </c>
      <c r="Y3608" s="122" t="s">
        <v>3158</v>
      </c>
      <c r="Z3608" s="122">
        <v>0</v>
      </c>
      <c r="AA3608" s="122" t="s">
        <v>3158</v>
      </c>
      <c r="AB3608" s="122" t="s">
        <v>3158</v>
      </c>
      <c r="AC3608" s="122" t="s">
        <v>3158</v>
      </c>
      <c r="AD3608" s="122" t="s">
        <v>3158</v>
      </c>
      <c r="AE3608" s="122" t="s">
        <v>3158</v>
      </c>
    </row>
    <row r="3609" spans="1:31" ht="13">
      <c r="A3609" s="122">
        <v>6464</v>
      </c>
      <c r="B3609" s="122" t="s">
        <v>25605</v>
      </c>
      <c r="C3609" s="122" t="s">
        <v>25606</v>
      </c>
      <c r="D3609" s="122" t="s">
        <v>3204</v>
      </c>
      <c r="E3609" s="122">
        <v>2019</v>
      </c>
      <c r="F3609" s="122" t="s">
        <v>3225</v>
      </c>
      <c r="G3609" s="122" t="s">
        <v>21961</v>
      </c>
      <c r="H3609" s="122" t="s">
        <v>3173</v>
      </c>
      <c r="I3609" s="122" t="s">
        <v>4340</v>
      </c>
      <c r="J3609" s="122" t="s">
        <v>25607</v>
      </c>
      <c r="K3609" s="122" t="s">
        <v>25608</v>
      </c>
      <c r="L3609" s="124" t="s">
        <v>25609</v>
      </c>
      <c r="M3609" s="122" t="s">
        <v>3154</v>
      </c>
      <c r="N3609" s="122">
        <v>545</v>
      </c>
      <c r="O3609" s="122" t="s">
        <v>3158</v>
      </c>
      <c r="P3609" s="122" t="s">
        <v>3158</v>
      </c>
      <c r="Q3609" s="124" t="s">
        <v>25610</v>
      </c>
      <c r="R3609" s="125">
        <v>44308.916886574072</v>
      </c>
      <c r="S3609" s="125">
        <v>44308.916886574072</v>
      </c>
      <c r="T3609" s="122">
        <v>64</v>
      </c>
      <c r="U3609" s="122" t="s">
        <v>15420</v>
      </c>
      <c r="V3609" s="122" t="s">
        <v>3173</v>
      </c>
      <c r="W3609" s="122" t="s">
        <v>3204</v>
      </c>
      <c r="X3609" s="122" t="s">
        <v>3204</v>
      </c>
      <c r="Y3609" s="122" t="s">
        <v>3158</v>
      </c>
      <c r="Z3609" s="122">
        <v>0</v>
      </c>
      <c r="AA3609" s="122" t="s">
        <v>3158</v>
      </c>
      <c r="AB3609" s="122" t="s">
        <v>3158</v>
      </c>
      <c r="AC3609" s="122" t="s">
        <v>3158</v>
      </c>
      <c r="AD3609" s="122" t="s">
        <v>3158</v>
      </c>
      <c r="AE3609" s="122" t="s">
        <v>3158</v>
      </c>
    </row>
    <row r="3610" spans="1:31" ht="13">
      <c r="A3610" s="122">
        <v>6465</v>
      </c>
      <c r="B3610" s="122" t="s">
        <v>25611</v>
      </c>
      <c r="C3610" s="122" t="s">
        <v>25612</v>
      </c>
      <c r="D3610" s="122" t="s">
        <v>3204</v>
      </c>
      <c r="E3610" s="122">
        <v>2018</v>
      </c>
      <c r="F3610" s="122" t="s">
        <v>3225</v>
      </c>
      <c r="G3610" s="122" t="s">
        <v>3471</v>
      </c>
      <c r="H3610" s="122" t="s">
        <v>3217</v>
      </c>
      <c r="I3610" s="122" t="s">
        <v>3385</v>
      </c>
      <c r="J3610" s="122" t="s">
        <v>25613</v>
      </c>
      <c r="K3610" s="122" t="s">
        <v>25614</v>
      </c>
      <c r="L3610" s="124" t="s">
        <v>25615</v>
      </c>
      <c r="M3610" s="122" t="s">
        <v>3154</v>
      </c>
      <c r="N3610" s="122">
        <v>545</v>
      </c>
      <c r="O3610" s="124" t="s">
        <v>25616</v>
      </c>
      <c r="P3610" s="124" t="s">
        <v>25617</v>
      </c>
      <c r="Q3610" s="122" t="s">
        <v>3158</v>
      </c>
      <c r="R3610" s="125">
        <v>44308.918136574073</v>
      </c>
      <c r="S3610" s="125">
        <v>44308.918136574073</v>
      </c>
      <c r="T3610" s="122">
        <v>68</v>
      </c>
      <c r="U3610" s="122" t="s">
        <v>21768</v>
      </c>
      <c r="V3610" s="122" t="s">
        <v>3203</v>
      </c>
      <c r="W3610" s="122" t="s">
        <v>3204</v>
      </c>
      <c r="X3610" s="122" t="s">
        <v>3204</v>
      </c>
      <c r="Y3610" s="122" t="s">
        <v>3158</v>
      </c>
      <c r="Z3610" s="122">
        <v>0</v>
      </c>
      <c r="AA3610" s="122" t="s">
        <v>3158</v>
      </c>
      <c r="AB3610" s="122" t="s">
        <v>3158</v>
      </c>
      <c r="AC3610" s="122" t="s">
        <v>3158</v>
      </c>
      <c r="AD3610" s="122" t="s">
        <v>3158</v>
      </c>
      <c r="AE3610" s="122" t="s">
        <v>3158</v>
      </c>
    </row>
    <row r="3611" spans="1:31" ht="13">
      <c r="A3611" s="122">
        <v>6466</v>
      </c>
      <c r="B3611" s="122" t="s">
        <v>25618</v>
      </c>
      <c r="C3611" s="122" t="s">
        <v>25619</v>
      </c>
      <c r="D3611" s="122" t="s">
        <v>3204</v>
      </c>
      <c r="E3611" s="122">
        <v>2020</v>
      </c>
      <c r="F3611" s="122" t="s">
        <v>3401</v>
      </c>
      <c r="G3611" s="122" t="s">
        <v>3712</v>
      </c>
      <c r="H3611" s="122" t="s">
        <v>3195</v>
      </c>
      <c r="I3611" s="122" t="s">
        <v>4340</v>
      </c>
      <c r="J3611" s="122" t="s">
        <v>25620</v>
      </c>
      <c r="K3611" s="122" t="s">
        <v>25621</v>
      </c>
      <c r="L3611" s="124" t="s">
        <v>25622</v>
      </c>
      <c r="M3611" s="122" t="s">
        <v>3154</v>
      </c>
      <c r="N3611" s="122">
        <v>545</v>
      </c>
      <c r="O3611" s="124" t="s">
        <v>25623</v>
      </c>
      <c r="P3611" s="124" t="s">
        <v>25624</v>
      </c>
      <c r="Q3611" s="124" t="s">
        <v>25625</v>
      </c>
      <c r="R3611" s="125">
        <v>44308.919305555559</v>
      </c>
      <c r="S3611" s="125">
        <v>44308.919305555559</v>
      </c>
      <c r="T3611" s="122">
        <v>72</v>
      </c>
      <c r="U3611" s="122" t="s">
        <v>21778</v>
      </c>
      <c r="V3611" s="122" t="s">
        <v>3195</v>
      </c>
      <c r="W3611" s="122" t="s">
        <v>3204</v>
      </c>
      <c r="X3611" s="122" t="s">
        <v>3204</v>
      </c>
      <c r="Y3611" s="122" t="s">
        <v>3158</v>
      </c>
      <c r="Z3611" s="122">
        <v>0</v>
      </c>
      <c r="AA3611" s="122" t="s">
        <v>3158</v>
      </c>
      <c r="AB3611" s="122" t="s">
        <v>3158</v>
      </c>
      <c r="AC3611" s="122" t="s">
        <v>3158</v>
      </c>
      <c r="AD3611" s="122" t="s">
        <v>3158</v>
      </c>
      <c r="AE3611" s="122" t="s">
        <v>3158</v>
      </c>
    </row>
    <row r="3612" spans="1:31" ht="13">
      <c r="A3612" s="122">
        <v>6467</v>
      </c>
      <c r="B3612" s="122" t="s">
        <v>25626</v>
      </c>
      <c r="C3612" s="122" t="s">
        <v>25627</v>
      </c>
      <c r="D3612" s="122" t="s">
        <v>3204</v>
      </c>
      <c r="E3612" s="122">
        <v>2014</v>
      </c>
      <c r="F3612" s="122" t="s">
        <v>3225</v>
      </c>
      <c r="G3612" s="122" t="s">
        <v>21754</v>
      </c>
      <c r="H3612" s="122" t="s">
        <v>5280</v>
      </c>
      <c r="I3612" s="122" t="s">
        <v>3385</v>
      </c>
      <c r="J3612" s="122" t="s">
        <v>25628</v>
      </c>
      <c r="K3612" s="122" t="s">
        <v>25629</v>
      </c>
      <c r="L3612" s="124" t="s">
        <v>25630</v>
      </c>
      <c r="M3612" s="122" t="s">
        <v>3154</v>
      </c>
      <c r="N3612" s="122">
        <v>545</v>
      </c>
      <c r="O3612" s="124" t="s">
        <v>25631</v>
      </c>
      <c r="P3612" s="122" t="s">
        <v>3158</v>
      </c>
      <c r="Q3612" s="122" t="s">
        <v>3158</v>
      </c>
      <c r="R3612" s="125">
        <v>44315.503217592595</v>
      </c>
      <c r="S3612" s="125">
        <v>44315.503217592595</v>
      </c>
      <c r="T3612" s="122">
        <v>64</v>
      </c>
      <c r="U3612" s="122" t="s">
        <v>22424</v>
      </c>
      <c r="V3612" s="122" t="s">
        <v>5280</v>
      </c>
      <c r="W3612" s="122" t="s">
        <v>3204</v>
      </c>
      <c r="X3612" s="122" t="s">
        <v>3204</v>
      </c>
      <c r="Y3612" s="122" t="s">
        <v>3158</v>
      </c>
      <c r="Z3612" s="122">
        <v>0</v>
      </c>
      <c r="AA3612" s="122" t="s">
        <v>3158</v>
      </c>
      <c r="AB3612" s="122" t="s">
        <v>3158</v>
      </c>
      <c r="AC3612" s="122" t="s">
        <v>3158</v>
      </c>
      <c r="AD3612" s="122" t="s">
        <v>3158</v>
      </c>
      <c r="AE3612" s="122" t="s">
        <v>3158</v>
      </c>
    </row>
    <row r="3613" spans="1:31" ht="13">
      <c r="A3613" s="122">
        <v>6468</v>
      </c>
      <c r="B3613" s="122" t="s">
        <v>25632</v>
      </c>
      <c r="C3613" s="122" t="s">
        <v>25633</v>
      </c>
      <c r="D3613" s="122" t="s">
        <v>3204</v>
      </c>
      <c r="E3613" s="122">
        <v>2020</v>
      </c>
      <c r="F3613" s="122" t="s">
        <v>3225</v>
      </c>
      <c r="G3613" s="122" t="s">
        <v>21742</v>
      </c>
      <c r="H3613" s="122" t="s">
        <v>101</v>
      </c>
      <c r="I3613" s="122" t="s">
        <v>3385</v>
      </c>
      <c r="J3613" s="122" t="s">
        <v>25634</v>
      </c>
      <c r="K3613" s="122" t="s">
        <v>25635</v>
      </c>
      <c r="L3613" s="124" t="s">
        <v>25636</v>
      </c>
      <c r="M3613" s="122" t="s">
        <v>3154</v>
      </c>
      <c r="N3613" s="122">
        <v>545</v>
      </c>
      <c r="O3613" s="124" t="s">
        <v>25637</v>
      </c>
      <c r="P3613" s="122" t="s">
        <v>3158</v>
      </c>
      <c r="Q3613" s="122" t="s">
        <v>3158</v>
      </c>
      <c r="R3613" s="125">
        <v>44315.504537037035</v>
      </c>
      <c r="S3613" s="125">
        <v>44315.504537037035</v>
      </c>
      <c r="T3613" s="122">
        <v>64</v>
      </c>
      <c r="U3613" s="122" t="s">
        <v>22424</v>
      </c>
      <c r="V3613" s="122" t="s">
        <v>101</v>
      </c>
      <c r="W3613" s="122" t="s">
        <v>3204</v>
      </c>
      <c r="X3613" s="122" t="s">
        <v>3204</v>
      </c>
      <c r="Y3613" s="122" t="s">
        <v>3158</v>
      </c>
      <c r="Z3613" s="122">
        <v>0</v>
      </c>
      <c r="AA3613" s="122" t="s">
        <v>3158</v>
      </c>
      <c r="AB3613" s="122" t="s">
        <v>3158</v>
      </c>
      <c r="AC3613" s="122" t="s">
        <v>3158</v>
      </c>
      <c r="AD3613" s="122" t="s">
        <v>3158</v>
      </c>
      <c r="AE3613" s="122" t="s">
        <v>3158</v>
      </c>
    </row>
    <row r="3614" spans="1:31" ht="13">
      <c r="A3614" s="122">
        <v>6469</v>
      </c>
      <c r="B3614" s="122" t="s">
        <v>25638</v>
      </c>
      <c r="C3614" s="122" t="s">
        <v>25639</v>
      </c>
      <c r="D3614" s="122" t="s">
        <v>3204</v>
      </c>
      <c r="E3614" s="122">
        <v>2020</v>
      </c>
      <c r="F3614" s="122" t="s">
        <v>3862</v>
      </c>
      <c r="G3614" s="122" t="s">
        <v>3712</v>
      </c>
      <c r="H3614" s="122" t="s">
        <v>3195</v>
      </c>
      <c r="I3614" s="122" t="s">
        <v>4340</v>
      </c>
      <c r="J3614" s="122" t="s">
        <v>25640</v>
      </c>
      <c r="K3614" s="122" t="s">
        <v>25641</v>
      </c>
      <c r="L3614" s="124" t="s">
        <v>25642</v>
      </c>
      <c r="M3614" s="122" t="s">
        <v>3154</v>
      </c>
      <c r="N3614" s="122">
        <v>545</v>
      </c>
      <c r="O3614" s="124" t="s">
        <v>25643</v>
      </c>
      <c r="P3614" s="124" t="s">
        <v>25644</v>
      </c>
      <c r="Q3614" s="124" t="s">
        <v>25645</v>
      </c>
      <c r="R3614" s="125">
        <v>44315.505972222221</v>
      </c>
      <c r="S3614" s="125">
        <v>44315.505972222221</v>
      </c>
      <c r="T3614" s="122">
        <v>72</v>
      </c>
      <c r="U3614" s="122" t="s">
        <v>21778</v>
      </c>
      <c r="V3614" s="122" t="s">
        <v>3195</v>
      </c>
      <c r="W3614" s="122" t="s">
        <v>3204</v>
      </c>
      <c r="X3614" s="122" t="s">
        <v>3204</v>
      </c>
      <c r="Y3614" s="122" t="s">
        <v>3158</v>
      </c>
      <c r="Z3614" s="122">
        <v>0</v>
      </c>
      <c r="AA3614" s="122" t="s">
        <v>3158</v>
      </c>
      <c r="AB3614" s="122" t="s">
        <v>3158</v>
      </c>
      <c r="AC3614" s="122" t="s">
        <v>3158</v>
      </c>
      <c r="AD3614" s="122" t="s">
        <v>3158</v>
      </c>
      <c r="AE3614" s="122" t="s">
        <v>3158</v>
      </c>
    </row>
    <row r="3615" spans="1:31" ht="13">
      <c r="A3615" s="122">
        <v>6470</v>
      </c>
      <c r="B3615" s="122" t="s">
        <v>25646</v>
      </c>
      <c r="C3615" s="122" t="s">
        <v>25647</v>
      </c>
      <c r="D3615" s="122" t="s">
        <v>3204</v>
      </c>
      <c r="E3615" s="122">
        <v>2017</v>
      </c>
      <c r="F3615" s="122" t="s">
        <v>3862</v>
      </c>
      <c r="G3615" s="122" t="s">
        <v>3791</v>
      </c>
      <c r="H3615" s="122" t="s">
        <v>3173</v>
      </c>
      <c r="I3615" s="122" t="s">
        <v>3385</v>
      </c>
      <c r="J3615" s="122" t="s">
        <v>25648</v>
      </c>
      <c r="K3615" s="122" t="s">
        <v>25649</v>
      </c>
      <c r="L3615" s="124" t="s">
        <v>25650</v>
      </c>
      <c r="M3615" s="122" t="s">
        <v>3154</v>
      </c>
      <c r="N3615" s="122">
        <v>545</v>
      </c>
      <c r="O3615" s="124" t="s">
        <v>25651</v>
      </c>
      <c r="P3615" s="122" t="s">
        <v>3158</v>
      </c>
      <c r="Q3615" s="122" t="s">
        <v>3158</v>
      </c>
      <c r="R3615" s="125">
        <v>44315.533090277779</v>
      </c>
      <c r="S3615" s="125">
        <v>44315.533090277779</v>
      </c>
      <c r="T3615" s="122">
        <v>64</v>
      </c>
      <c r="U3615" s="122" t="s">
        <v>22424</v>
      </c>
      <c r="V3615" s="122" t="s">
        <v>3173</v>
      </c>
      <c r="W3615" s="122" t="s">
        <v>3204</v>
      </c>
      <c r="X3615" s="122" t="s">
        <v>3204</v>
      </c>
      <c r="Y3615" s="122" t="s">
        <v>3158</v>
      </c>
      <c r="Z3615" s="122">
        <v>0</v>
      </c>
      <c r="AA3615" s="122" t="s">
        <v>3158</v>
      </c>
      <c r="AB3615" s="122" t="s">
        <v>3158</v>
      </c>
      <c r="AC3615" s="122" t="s">
        <v>3158</v>
      </c>
      <c r="AD3615" s="122" t="s">
        <v>3158</v>
      </c>
      <c r="AE3615" s="122" t="s">
        <v>3158</v>
      </c>
    </row>
    <row r="3616" spans="1:31" ht="13">
      <c r="A3616" s="122">
        <v>6471</v>
      </c>
      <c r="B3616" s="122" t="s">
        <v>25652</v>
      </c>
      <c r="C3616" s="122" t="s">
        <v>25653</v>
      </c>
      <c r="D3616" s="122" t="s">
        <v>3204</v>
      </c>
      <c r="E3616" s="122">
        <v>2010</v>
      </c>
      <c r="F3616" s="122" t="s">
        <v>3992</v>
      </c>
      <c r="G3616" s="122" t="s">
        <v>25654</v>
      </c>
      <c r="H3616" s="122" t="s">
        <v>3217</v>
      </c>
      <c r="I3616" s="122" t="s">
        <v>3272</v>
      </c>
      <c r="J3616" s="122" t="s">
        <v>25655</v>
      </c>
      <c r="K3616" s="122" t="s">
        <v>25656</v>
      </c>
      <c r="L3616" s="124" t="s">
        <v>25657</v>
      </c>
      <c r="M3616" s="122" t="s">
        <v>3154</v>
      </c>
      <c r="N3616" s="122">
        <v>1852</v>
      </c>
      <c r="O3616" s="124" t="s">
        <v>25658</v>
      </c>
      <c r="P3616" s="124" t="s">
        <v>25659</v>
      </c>
      <c r="Q3616" s="124" t="s">
        <v>25660</v>
      </c>
      <c r="R3616" s="125">
        <v>44316.533333333333</v>
      </c>
      <c r="S3616" s="125">
        <v>44316.533333333333</v>
      </c>
      <c r="T3616" s="122">
        <v>72</v>
      </c>
      <c r="U3616" s="122" t="s">
        <v>21778</v>
      </c>
      <c r="V3616" s="122" t="s">
        <v>3217</v>
      </c>
      <c r="W3616" s="122" t="s">
        <v>3204</v>
      </c>
      <c r="X3616" s="122" t="s">
        <v>3204</v>
      </c>
      <c r="Y3616" s="122" t="s">
        <v>3158</v>
      </c>
      <c r="Z3616" s="122">
        <v>0</v>
      </c>
      <c r="AA3616" s="122" t="s">
        <v>3158</v>
      </c>
      <c r="AB3616" s="122" t="s">
        <v>3158</v>
      </c>
      <c r="AC3616" s="122" t="s">
        <v>3158</v>
      </c>
      <c r="AD3616" s="122" t="s">
        <v>3158</v>
      </c>
      <c r="AE3616" s="122" t="s">
        <v>3158</v>
      </c>
    </row>
    <row r="3617" spans="1:31" ht="13">
      <c r="A3617" s="122">
        <v>6472</v>
      </c>
      <c r="B3617" s="122" t="s">
        <v>25661</v>
      </c>
      <c r="C3617" s="122" t="s">
        <v>25662</v>
      </c>
      <c r="D3617" s="122" t="s">
        <v>3204</v>
      </c>
      <c r="E3617" s="122">
        <v>2015</v>
      </c>
      <c r="F3617" s="122" t="s">
        <v>3992</v>
      </c>
      <c r="G3617" s="122" t="s">
        <v>25654</v>
      </c>
      <c r="H3617" s="122" t="s">
        <v>3217</v>
      </c>
      <c r="I3617" s="122" t="s">
        <v>3272</v>
      </c>
      <c r="J3617" s="122" t="s">
        <v>25663</v>
      </c>
      <c r="K3617" s="122" t="s">
        <v>25664</v>
      </c>
      <c r="L3617" s="124" t="s">
        <v>25665</v>
      </c>
      <c r="M3617" s="122" t="s">
        <v>3154</v>
      </c>
      <c r="N3617" s="122">
        <v>1852</v>
      </c>
      <c r="O3617" s="124" t="s">
        <v>25666</v>
      </c>
      <c r="P3617" s="124" t="s">
        <v>25667</v>
      </c>
      <c r="Q3617" s="124" t="s">
        <v>25668</v>
      </c>
      <c r="R3617" s="125">
        <v>44316.547615740739</v>
      </c>
      <c r="S3617" s="125">
        <v>44316.547615740739</v>
      </c>
      <c r="T3617" s="122">
        <v>72</v>
      </c>
      <c r="U3617" s="122" t="s">
        <v>21778</v>
      </c>
      <c r="V3617" s="122" t="s">
        <v>3217</v>
      </c>
      <c r="W3617" s="122" t="s">
        <v>3204</v>
      </c>
      <c r="X3617" s="122" t="s">
        <v>22206</v>
      </c>
      <c r="Y3617" s="122" t="s">
        <v>3158</v>
      </c>
      <c r="Z3617" s="122">
        <v>0</v>
      </c>
      <c r="AA3617" s="122" t="s">
        <v>3158</v>
      </c>
      <c r="AB3617" s="122" t="s">
        <v>3158</v>
      </c>
      <c r="AC3617" s="122" t="s">
        <v>3158</v>
      </c>
      <c r="AD3617" s="122" t="s">
        <v>3158</v>
      </c>
      <c r="AE3617" s="122" t="s">
        <v>3158</v>
      </c>
    </row>
    <row r="3618" spans="1:31" ht="13">
      <c r="A3618" s="122">
        <v>6473</v>
      </c>
      <c r="B3618" s="122" t="s">
        <v>25669</v>
      </c>
      <c r="C3618" s="122" t="s">
        <v>25670</v>
      </c>
      <c r="D3618" s="122" t="s">
        <v>3204</v>
      </c>
      <c r="E3618" s="122">
        <v>2020</v>
      </c>
      <c r="F3618" s="122" t="s">
        <v>3992</v>
      </c>
      <c r="G3618" s="122" t="s">
        <v>25654</v>
      </c>
      <c r="H3618" s="122" t="s">
        <v>3217</v>
      </c>
      <c r="I3618" s="122" t="s">
        <v>3385</v>
      </c>
      <c r="J3618" s="122" t="s">
        <v>25671</v>
      </c>
      <c r="K3618" s="122" t="s">
        <v>25672</v>
      </c>
      <c r="L3618" s="124" t="s">
        <v>25673</v>
      </c>
      <c r="M3618" s="122" t="s">
        <v>3154</v>
      </c>
      <c r="N3618" s="122">
        <v>1852</v>
      </c>
      <c r="O3618" s="124" t="s">
        <v>25674</v>
      </c>
      <c r="P3618" s="124" t="s">
        <v>25675</v>
      </c>
      <c r="Q3618" s="124" t="s">
        <v>25676</v>
      </c>
      <c r="R3618" s="125">
        <v>44316.556296296294</v>
      </c>
      <c r="S3618" s="125">
        <v>44316.556296296294</v>
      </c>
      <c r="T3618" s="122">
        <v>72</v>
      </c>
      <c r="U3618" s="122" t="s">
        <v>21778</v>
      </c>
      <c r="V3618" s="122" t="s">
        <v>3217</v>
      </c>
      <c r="W3618" s="122" t="s">
        <v>3204</v>
      </c>
      <c r="X3618" s="122" t="s">
        <v>25677</v>
      </c>
      <c r="Y3618" s="122" t="s">
        <v>3158</v>
      </c>
      <c r="Z3618" s="122">
        <v>0</v>
      </c>
      <c r="AA3618" s="122" t="s">
        <v>3158</v>
      </c>
      <c r="AB3618" s="122" t="s">
        <v>3158</v>
      </c>
      <c r="AC3618" s="122" t="s">
        <v>3158</v>
      </c>
      <c r="AD3618" s="122" t="s">
        <v>3158</v>
      </c>
      <c r="AE3618" s="122" t="s">
        <v>3158</v>
      </c>
    </row>
    <row r="3619" spans="1:31" ht="13">
      <c r="A3619" s="122">
        <v>6474</v>
      </c>
      <c r="B3619" s="122" t="s">
        <v>25678</v>
      </c>
      <c r="C3619" s="122" t="s">
        <v>25679</v>
      </c>
      <c r="D3619" s="122" t="s">
        <v>3204</v>
      </c>
      <c r="E3619" s="122">
        <v>2021</v>
      </c>
      <c r="F3619" s="122" t="s">
        <v>4665</v>
      </c>
      <c r="G3619" s="122" t="s">
        <v>3471</v>
      </c>
      <c r="H3619" s="122" t="s">
        <v>3217</v>
      </c>
      <c r="I3619" s="122" t="s">
        <v>3385</v>
      </c>
      <c r="J3619" s="122" t="s">
        <v>25680</v>
      </c>
      <c r="K3619" s="122" t="s">
        <v>25681</v>
      </c>
      <c r="L3619" s="124" t="s">
        <v>25682</v>
      </c>
      <c r="M3619" s="122" t="s">
        <v>3154</v>
      </c>
      <c r="N3619" s="122">
        <v>545</v>
      </c>
      <c r="O3619" s="124" t="s">
        <v>25683</v>
      </c>
      <c r="P3619" s="124" t="s">
        <v>25684</v>
      </c>
      <c r="Q3619" s="124" t="s">
        <v>25685</v>
      </c>
      <c r="R3619" s="125">
        <v>44318.429525462961</v>
      </c>
      <c r="S3619" s="125">
        <v>44318.429525462961</v>
      </c>
      <c r="T3619" s="122">
        <v>72</v>
      </c>
      <c r="U3619" s="122" t="s">
        <v>21778</v>
      </c>
      <c r="V3619" s="122" t="s">
        <v>3217</v>
      </c>
      <c r="W3619" s="122" t="s">
        <v>3204</v>
      </c>
      <c r="X3619" s="122" t="s">
        <v>3204</v>
      </c>
      <c r="Y3619" s="122" t="s">
        <v>3158</v>
      </c>
      <c r="Z3619" s="122">
        <v>0</v>
      </c>
      <c r="AA3619" s="122" t="s">
        <v>3158</v>
      </c>
      <c r="AB3619" s="122" t="s">
        <v>3158</v>
      </c>
      <c r="AC3619" s="122" t="s">
        <v>3158</v>
      </c>
      <c r="AD3619" s="122" t="s">
        <v>3158</v>
      </c>
      <c r="AE3619" s="122" t="s">
        <v>3158</v>
      </c>
    </row>
    <row r="3620" spans="1:31" ht="13">
      <c r="A3620" s="122">
        <v>6475</v>
      </c>
      <c r="B3620" s="122" t="s">
        <v>25686</v>
      </c>
      <c r="C3620" s="122" t="s">
        <v>25687</v>
      </c>
      <c r="D3620" s="122" t="s">
        <v>3204</v>
      </c>
      <c r="E3620" s="122">
        <v>2018</v>
      </c>
      <c r="F3620" s="122" t="s">
        <v>3225</v>
      </c>
      <c r="G3620" s="122" t="s">
        <v>3332</v>
      </c>
      <c r="H3620" s="122" t="s">
        <v>4069</v>
      </c>
      <c r="I3620" s="122" t="s">
        <v>4340</v>
      </c>
      <c r="J3620" s="122" t="s">
        <v>25688</v>
      </c>
      <c r="K3620" s="122" t="s">
        <v>25689</v>
      </c>
      <c r="L3620" s="124" t="s">
        <v>25690</v>
      </c>
      <c r="M3620" s="122" t="s">
        <v>3154</v>
      </c>
      <c r="N3620" s="122">
        <v>545</v>
      </c>
      <c r="O3620" s="124" t="s">
        <v>25691</v>
      </c>
      <c r="P3620" s="124" t="s">
        <v>25692</v>
      </c>
      <c r="Q3620" s="124" t="s">
        <v>25693</v>
      </c>
      <c r="R3620" s="125">
        <v>44318.430787037039</v>
      </c>
      <c r="S3620" s="125">
        <v>44318.430787037039</v>
      </c>
      <c r="T3620" s="122">
        <v>72</v>
      </c>
      <c r="U3620" s="122" t="s">
        <v>21778</v>
      </c>
      <c r="V3620" s="122" t="s">
        <v>4069</v>
      </c>
      <c r="W3620" s="122" t="s">
        <v>3204</v>
      </c>
      <c r="X3620" s="122" t="s">
        <v>3204</v>
      </c>
      <c r="Y3620" s="122" t="s">
        <v>3158</v>
      </c>
      <c r="Z3620" s="122">
        <v>0</v>
      </c>
      <c r="AA3620" s="122" t="s">
        <v>3158</v>
      </c>
      <c r="AB3620" s="122" t="s">
        <v>3158</v>
      </c>
      <c r="AC3620" s="122" t="s">
        <v>3158</v>
      </c>
      <c r="AD3620" s="122" t="s">
        <v>3158</v>
      </c>
      <c r="AE3620" s="122" t="s">
        <v>3158</v>
      </c>
    </row>
    <row r="3621" spans="1:31" ht="13">
      <c r="A3621" s="122">
        <v>6476</v>
      </c>
      <c r="B3621" s="122" t="s">
        <v>25694</v>
      </c>
      <c r="C3621" s="122" t="s">
        <v>25695</v>
      </c>
      <c r="D3621" s="122" t="s">
        <v>3204</v>
      </c>
      <c r="E3621" s="122">
        <v>2019</v>
      </c>
      <c r="F3621" s="122" t="s">
        <v>3401</v>
      </c>
      <c r="G3621" s="122" t="s">
        <v>3332</v>
      </c>
      <c r="H3621" s="122" t="s">
        <v>4069</v>
      </c>
      <c r="I3621" s="122" t="s">
        <v>3385</v>
      </c>
      <c r="J3621" s="122" t="s">
        <v>25696</v>
      </c>
      <c r="K3621" s="122" t="s">
        <v>25697</v>
      </c>
      <c r="L3621" s="124" t="s">
        <v>25698</v>
      </c>
      <c r="M3621" s="122" t="s">
        <v>3154</v>
      </c>
      <c r="N3621" s="122">
        <v>545</v>
      </c>
      <c r="O3621" s="124" t="s">
        <v>25699</v>
      </c>
      <c r="P3621" s="122" t="s">
        <v>3158</v>
      </c>
      <c r="Q3621" s="124" t="s">
        <v>25700</v>
      </c>
      <c r="R3621" s="125">
        <v>44318.431817129633</v>
      </c>
      <c r="S3621" s="125">
        <v>44318.431817129633</v>
      </c>
      <c r="T3621" s="122">
        <v>68</v>
      </c>
      <c r="U3621" s="122" t="s">
        <v>21740</v>
      </c>
      <c r="V3621" s="122" t="s">
        <v>4069</v>
      </c>
      <c r="W3621" s="122" t="s">
        <v>3204</v>
      </c>
      <c r="X3621" s="122" t="s">
        <v>3204</v>
      </c>
      <c r="Y3621" s="122" t="s">
        <v>3158</v>
      </c>
      <c r="Z3621" s="122">
        <v>0</v>
      </c>
      <c r="AA3621" s="122" t="s">
        <v>3158</v>
      </c>
      <c r="AB3621" s="122" t="s">
        <v>3158</v>
      </c>
      <c r="AC3621" s="122" t="s">
        <v>3158</v>
      </c>
      <c r="AD3621" s="122" t="s">
        <v>3158</v>
      </c>
      <c r="AE3621" s="122" t="s">
        <v>3158</v>
      </c>
    </row>
    <row r="3622" spans="1:31" ht="13">
      <c r="A3622" s="122">
        <v>6477</v>
      </c>
      <c r="B3622" s="122" t="s">
        <v>25701</v>
      </c>
      <c r="C3622" s="122" t="s">
        <v>25702</v>
      </c>
      <c r="D3622" s="122" t="s">
        <v>3204</v>
      </c>
      <c r="E3622" s="122">
        <v>2019</v>
      </c>
      <c r="F3622" s="122" t="s">
        <v>3225</v>
      </c>
      <c r="G3622" s="122" t="s">
        <v>3332</v>
      </c>
      <c r="H3622" s="122" t="s">
        <v>4069</v>
      </c>
      <c r="I3622" s="122" t="s">
        <v>3385</v>
      </c>
      <c r="J3622" s="122" t="s">
        <v>25703</v>
      </c>
      <c r="K3622" s="122" t="s">
        <v>25704</v>
      </c>
      <c r="L3622" s="124" t="s">
        <v>25705</v>
      </c>
      <c r="M3622" s="122" t="s">
        <v>3154</v>
      </c>
      <c r="N3622" s="122">
        <v>545</v>
      </c>
      <c r="O3622" s="124" t="s">
        <v>25706</v>
      </c>
      <c r="P3622" s="122" t="s">
        <v>3158</v>
      </c>
      <c r="Q3622" s="124" t="s">
        <v>25707</v>
      </c>
      <c r="R3622" s="125">
        <v>44318.433877314812</v>
      </c>
      <c r="S3622" s="125">
        <v>44318.433877314812</v>
      </c>
      <c r="T3622" s="122">
        <v>68</v>
      </c>
      <c r="U3622" s="122" t="s">
        <v>21740</v>
      </c>
      <c r="V3622" s="122" t="s">
        <v>4069</v>
      </c>
      <c r="W3622" s="122" t="s">
        <v>3204</v>
      </c>
      <c r="X3622" s="122" t="s">
        <v>3204</v>
      </c>
      <c r="Y3622" s="122" t="s">
        <v>3158</v>
      </c>
      <c r="Z3622" s="122">
        <v>0</v>
      </c>
      <c r="AA3622" s="122" t="s">
        <v>3158</v>
      </c>
      <c r="AB3622" s="122" t="s">
        <v>3158</v>
      </c>
      <c r="AC3622" s="122" t="s">
        <v>3158</v>
      </c>
      <c r="AD3622" s="122" t="s">
        <v>3158</v>
      </c>
      <c r="AE3622" s="122" t="s">
        <v>3158</v>
      </c>
    </row>
    <row r="3623" spans="1:31" ht="13">
      <c r="A3623" s="122">
        <v>6478</v>
      </c>
      <c r="B3623" s="122" t="s">
        <v>25708</v>
      </c>
      <c r="C3623" s="122" t="s">
        <v>25709</v>
      </c>
      <c r="D3623" s="122" t="s">
        <v>3204</v>
      </c>
      <c r="E3623" s="122">
        <v>2017</v>
      </c>
      <c r="F3623" s="122" t="s">
        <v>3401</v>
      </c>
      <c r="G3623" s="122" t="s">
        <v>24668</v>
      </c>
      <c r="H3623" s="122" t="s">
        <v>3217</v>
      </c>
      <c r="I3623" s="122" t="s">
        <v>4340</v>
      </c>
      <c r="J3623" s="122" t="s">
        <v>25710</v>
      </c>
      <c r="K3623" s="122" t="s">
        <v>25711</v>
      </c>
      <c r="L3623" s="124" t="s">
        <v>25712</v>
      </c>
      <c r="M3623" s="122" t="s">
        <v>3154</v>
      </c>
      <c r="N3623" s="122">
        <v>1770</v>
      </c>
      <c r="O3623" s="122" t="s">
        <v>3158</v>
      </c>
      <c r="P3623" s="124" t="s">
        <v>25713</v>
      </c>
      <c r="Q3623" s="124" t="s">
        <v>25714</v>
      </c>
      <c r="R3623" s="125">
        <v>44320.434513888889</v>
      </c>
      <c r="S3623" s="125">
        <v>44320.434513888889</v>
      </c>
      <c r="T3623" s="122">
        <v>68</v>
      </c>
      <c r="U3623" s="122" t="s">
        <v>21730</v>
      </c>
      <c r="V3623" s="122" t="s">
        <v>3217</v>
      </c>
      <c r="W3623" s="122" t="s">
        <v>3204</v>
      </c>
      <c r="X3623" s="122" t="s">
        <v>16067</v>
      </c>
      <c r="Y3623" s="122" t="s">
        <v>3158</v>
      </c>
      <c r="Z3623" s="122">
        <v>0</v>
      </c>
      <c r="AA3623" s="122" t="s">
        <v>3158</v>
      </c>
      <c r="AB3623" s="122" t="s">
        <v>3158</v>
      </c>
      <c r="AC3623" s="122" t="s">
        <v>3158</v>
      </c>
      <c r="AD3623" s="122" t="s">
        <v>3158</v>
      </c>
      <c r="AE3623" s="122" t="s">
        <v>3158</v>
      </c>
    </row>
    <row r="3624" spans="1:31" ht="13">
      <c r="A3624" s="122">
        <v>6479</v>
      </c>
      <c r="B3624" s="122" t="s">
        <v>25715</v>
      </c>
      <c r="C3624" s="122" t="s">
        <v>25716</v>
      </c>
      <c r="D3624" s="122" t="s">
        <v>3204</v>
      </c>
      <c r="E3624" s="122">
        <v>2020</v>
      </c>
      <c r="F3624" s="122" t="s">
        <v>3992</v>
      </c>
      <c r="G3624" s="122" t="s">
        <v>21742</v>
      </c>
      <c r="H3624" s="122" t="s">
        <v>101</v>
      </c>
      <c r="I3624" s="122" t="s">
        <v>4340</v>
      </c>
      <c r="J3624" s="122" t="s">
        <v>25717</v>
      </c>
      <c r="K3624" s="122" t="s">
        <v>25718</v>
      </c>
      <c r="L3624" s="124" t="s">
        <v>25719</v>
      </c>
      <c r="M3624" s="122" t="s">
        <v>3154</v>
      </c>
      <c r="N3624" s="122">
        <v>1856</v>
      </c>
      <c r="O3624" s="124" t="s">
        <v>25720</v>
      </c>
      <c r="P3624" s="124" t="s">
        <v>25721</v>
      </c>
      <c r="Q3624" s="124" t="s">
        <v>25722</v>
      </c>
      <c r="R3624" s="125">
        <v>44320.439641203702</v>
      </c>
      <c r="S3624" s="125">
        <v>44320.439641203702</v>
      </c>
      <c r="T3624" s="122">
        <v>72</v>
      </c>
      <c r="U3624" s="122" t="s">
        <v>21778</v>
      </c>
      <c r="V3624" s="122" t="s">
        <v>101</v>
      </c>
      <c r="W3624" s="122" t="s">
        <v>3204</v>
      </c>
      <c r="X3624" s="122" t="s">
        <v>21873</v>
      </c>
      <c r="Y3624" s="122" t="s">
        <v>3158</v>
      </c>
      <c r="Z3624" s="122">
        <v>0</v>
      </c>
      <c r="AA3624" s="122" t="s">
        <v>3158</v>
      </c>
      <c r="AB3624" s="122" t="s">
        <v>3158</v>
      </c>
      <c r="AC3624" s="122" t="s">
        <v>3158</v>
      </c>
      <c r="AD3624" s="122" t="s">
        <v>3158</v>
      </c>
      <c r="AE3624" s="122" t="s">
        <v>3158</v>
      </c>
    </row>
    <row r="3625" spans="1:31" ht="13">
      <c r="A3625" s="122">
        <v>6480</v>
      </c>
      <c r="B3625" s="122" t="s">
        <v>25723</v>
      </c>
      <c r="C3625" s="122" t="s">
        <v>25724</v>
      </c>
      <c r="D3625" s="122" t="s">
        <v>3204</v>
      </c>
      <c r="E3625" s="122">
        <v>2018</v>
      </c>
      <c r="F3625" s="122" t="s">
        <v>3225</v>
      </c>
      <c r="G3625" s="122" t="s">
        <v>3712</v>
      </c>
      <c r="H3625" s="122" t="s">
        <v>3195</v>
      </c>
      <c r="I3625" s="122" t="s">
        <v>3385</v>
      </c>
      <c r="J3625" s="122" t="s">
        <v>25725</v>
      </c>
      <c r="K3625" s="122" t="s">
        <v>25726</v>
      </c>
      <c r="L3625" s="124" t="s">
        <v>25727</v>
      </c>
      <c r="M3625" s="122" t="s">
        <v>3154</v>
      </c>
      <c r="N3625" s="122">
        <v>545</v>
      </c>
      <c r="O3625" s="124" t="s">
        <v>25728</v>
      </c>
      <c r="P3625" s="124" t="s">
        <v>25729</v>
      </c>
      <c r="Q3625" s="122" t="s">
        <v>3158</v>
      </c>
      <c r="R3625" s="125">
        <v>44321.508032407408</v>
      </c>
      <c r="S3625" s="125">
        <v>44321.508032407408</v>
      </c>
      <c r="T3625" s="122">
        <v>68</v>
      </c>
      <c r="U3625" s="122" t="s">
        <v>21768</v>
      </c>
      <c r="V3625" s="122" t="s">
        <v>3195</v>
      </c>
      <c r="W3625" s="122" t="s">
        <v>3204</v>
      </c>
      <c r="X3625" s="122" t="s">
        <v>7776</v>
      </c>
      <c r="Y3625" s="122" t="s">
        <v>3158</v>
      </c>
      <c r="Z3625" s="122">
        <v>0</v>
      </c>
      <c r="AA3625" s="122" t="s">
        <v>3158</v>
      </c>
      <c r="AB3625" s="122" t="s">
        <v>3158</v>
      </c>
      <c r="AC3625" s="122" t="s">
        <v>3158</v>
      </c>
      <c r="AD3625" s="122" t="s">
        <v>3158</v>
      </c>
      <c r="AE3625" s="122" t="s">
        <v>3158</v>
      </c>
    </row>
    <row r="3626" spans="1:31" ht="13">
      <c r="A3626" s="122">
        <v>6481</v>
      </c>
      <c r="B3626" s="122" t="s">
        <v>25730</v>
      </c>
      <c r="C3626" s="122" t="s">
        <v>25731</v>
      </c>
      <c r="D3626" s="122" t="s">
        <v>3204</v>
      </c>
      <c r="E3626" s="122">
        <v>2020</v>
      </c>
      <c r="F3626" s="122" t="s">
        <v>3401</v>
      </c>
      <c r="G3626" s="122" t="s">
        <v>21742</v>
      </c>
      <c r="H3626" s="122" t="s">
        <v>101</v>
      </c>
      <c r="I3626" s="122" t="s">
        <v>4340</v>
      </c>
      <c r="J3626" s="122" t="s">
        <v>25732</v>
      </c>
      <c r="K3626" s="122" t="s">
        <v>25733</v>
      </c>
      <c r="L3626" s="124" t="s">
        <v>25734</v>
      </c>
      <c r="M3626" s="122" t="s">
        <v>3154</v>
      </c>
      <c r="N3626" s="122">
        <v>545</v>
      </c>
      <c r="O3626" s="124" t="s">
        <v>25735</v>
      </c>
      <c r="P3626" s="122" t="s">
        <v>3158</v>
      </c>
      <c r="Q3626" s="124" t="s">
        <v>25736</v>
      </c>
      <c r="R3626" s="125">
        <v>44321.511967592596</v>
      </c>
      <c r="S3626" s="125">
        <v>44321.511967592596</v>
      </c>
      <c r="T3626" s="122">
        <v>68</v>
      </c>
      <c r="U3626" s="122" t="s">
        <v>21740</v>
      </c>
      <c r="V3626" s="122" t="s">
        <v>101</v>
      </c>
      <c r="W3626" s="122" t="s">
        <v>3204</v>
      </c>
      <c r="X3626" s="122" t="s">
        <v>3204</v>
      </c>
      <c r="Y3626" s="122" t="s">
        <v>3158</v>
      </c>
      <c r="Z3626" s="122">
        <v>0</v>
      </c>
      <c r="AA3626" s="122" t="s">
        <v>3158</v>
      </c>
      <c r="AB3626" s="122" t="s">
        <v>3158</v>
      </c>
      <c r="AC3626" s="122" t="s">
        <v>3158</v>
      </c>
      <c r="AD3626" s="122" t="s">
        <v>3158</v>
      </c>
      <c r="AE3626" s="122" t="s">
        <v>3158</v>
      </c>
    </row>
    <row r="3627" spans="1:31" ht="13">
      <c r="A3627" s="122">
        <v>6482</v>
      </c>
      <c r="B3627" s="122" t="s">
        <v>25737</v>
      </c>
      <c r="C3627" s="122" t="s">
        <v>25738</v>
      </c>
      <c r="D3627" s="122" t="s">
        <v>3204</v>
      </c>
      <c r="E3627" s="122">
        <v>2016</v>
      </c>
      <c r="F3627" s="122" t="s">
        <v>3193</v>
      </c>
      <c r="G3627" s="122" t="s">
        <v>22659</v>
      </c>
      <c r="H3627" s="122" t="s">
        <v>3217</v>
      </c>
      <c r="I3627" s="122" t="s">
        <v>3385</v>
      </c>
      <c r="J3627" s="122" t="s">
        <v>25739</v>
      </c>
      <c r="K3627" s="122" t="s">
        <v>25740</v>
      </c>
      <c r="L3627" s="124" t="s">
        <v>25741</v>
      </c>
      <c r="M3627" s="122" t="s">
        <v>3154</v>
      </c>
      <c r="N3627" s="122">
        <v>545</v>
      </c>
      <c r="O3627" s="124" t="s">
        <v>25742</v>
      </c>
      <c r="P3627" s="124" t="s">
        <v>25743</v>
      </c>
      <c r="Q3627" s="124" t="s">
        <v>25744</v>
      </c>
      <c r="R3627" s="125">
        <v>44323.44259259259</v>
      </c>
      <c r="S3627" s="125">
        <v>44323.44259259259</v>
      </c>
      <c r="T3627" s="122">
        <v>72</v>
      </c>
      <c r="U3627" s="122" t="s">
        <v>21778</v>
      </c>
      <c r="V3627" s="122" t="s">
        <v>3203</v>
      </c>
      <c r="W3627" s="122" t="s">
        <v>3204</v>
      </c>
      <c r="X3627" s="122" t="s">
        <v>3204</v>
      </c>
      <c r="Y3627" s="122" t="s">
        <v>3158</v>
      </c>
      <c r="Z3627" s="122">
        <v>0</v>
      </c>
      <c r="AA3627" s="122" t="s">
        <v>3158</v>
      </c>
      <c r="AB3627" s="122" t="s">
        <v>3158</v>
      </c>
      <c r="AC3627" s="122" t="s">
        <v>3158</v>
      </c>
      <c r="AD3627" s="122" t="s">
        <v>3158</v>
      </c>
      <c r="AE3627" s="122" t="s">
        <v>3158</v>
      </c>
    </row>
    <row r="3628" spans="1:31" ht="13">
      <c r="A3628" s="122">
        <v>6483</v>
      </c>
      <c r="B3628" s="122" t="s">
        <v>25745</v>
      </c>
      <c r="C3628" s="122" t="s">
        <v>25746</v>
      </c>
      <c r="D3628" s="122" t="s">
        <v>3204</v>
      </c>
      <c r="E3628" s="122">
        <v>2015</v>
      </c>
      <c r="F3628" s="122" t="s">
        <v>3862</v>
      </c>
      <c r="G3628" s="122" t="s">
        <v>25747</v>
      </c>
      <c r="H3628" s="122" t="s">
        <v>25748</v>
      </c>
      <c r="I3628" s="122" t="s">
        <v>3272</v>
      </c>
      <c r="J3628" s="122" t="s">
        <v>25749</v>
      </c>
      <c r="K3628" s="122" t="s">
        <v>25750</v>
      </c>
      <c r="L3628" s="124" t="s">
        <v>25751</v>
      </c>
      <c r="M3628" s="122" t="s">
        <v>3154</v>
      </c>
      <c r="N3628" s="122">
        <v>1864</v>
      </c>
      <c r="O3628" s="124" t="s">
        <v>25752</v>
      </c>
      <c r="P3628" s="124" t="s">
        <v>25753</v>
      </c>
      <c r="Q3628" s="124" t="s">
        <v>25754</v>
      </c>
      <c r="R3628" s="125">
        <v>44323.515405092592</v>
      </c>
      <c r="S3628" s="125">
        <v>44323.515405092592</v>
      </c>
      <c r="T3628" s="122">
        <v>72</v>
      </c>
      <c r="U3628" s="122" t="s">
        <v>21778</v>
      </c>
      <c r="V3628" s="122" t="s">
        <v>25755</v>
      </c>
      <c r="W3628" s="122" t="s">
        <v>3204</v>
      </c>
      <c r="X3628" s="122" t="s">
        <v>21860</v>
      </c>
      <c r="Y3628" s="122" t="s">
        <v>3158</v>
      </c>
      <c r="Z3628" s="122">
        <v>0</v>
      </c>
      <c r="AA3628" s="122" t="s">
        <v>3158</v>
      </c>
      <c r="AB3628" s="122" t="s">
        <v>3158</v>
      </c>
      <c r="AC3628" s="122" t="s">
        <v>3158</v>
      </c>
      <c r="AD3628" s="122" t="s">
        <v>3158</v>
      </c>
      <c r="AE3628" s="122" t="s">
        <v>3158</v>
      </c>
    </row>
    <row r="3629" spans="1:31" ht="13">
      <c r="A3629" s="122">
        <v>6484</v>
      </c>
      <c r="B3629" s="122" t="s">
        <v>25756</v>
      </c>
      <c r="C3629" s="122" t="s">
        <v>25757</v>
      </c>
      <c r="D3629" s="122" t="s">
        <v>3204</v>
      </c>
      <c r="E3629" s="122">
        <v>2013</v>
      </c>
      <c r="F3629" s="122" t="s">
        <v>3255</v>
      </c>
      <c r="G3629" s="122" t="s">
        <v>3791</v>
      </c>
      <c r="H3629" s="122" t="s">
        <v>3173</v>
      </c>
      <c r="I3629" s="122" t="s">
        <v>3385</v>
      </c>
      <c r="J3629" s="122" t="s">
        <v>25758</v>
      </c>
      <c r="K3629" s="122" t="s">
        <v>25759</v>
      </c>
      <c r="L3629" s="124" t="s">
        <v>25760</v>
      </c>
      <c r="M3629" s="122" t="s">
        <v>3154</v>
      </c>
      <c r="N3629" s="122">
        <v>545</v>
      </c>
      <c r="O3629" s="122" t="s">
        <v>3158</v>
      </c>
      <c r="P3629" s="122" t="s">
        <v>3158</v>
      </c>
      <c r="Q3629" s="124" t="s">
        <v>25761</v>
      </c>
      <c r="R3629" s="125">
        <v>44326.50503472222</v>
      </c>
      <c r="S3629" s="125">
        <v>44326.50503472222</v>
      </c>
      <c r="T3629" s="122">
        <v>64</v>
      </c>
      <c r="U3629" s="122" t="s">
        <v>15420</v>
      </c>
      <c r="V3629" s="122" t="s">
        <v>3173</v>
      </c>
      <c r="W3629" s="122" t="s">
        <v>3204</v>
      </c>
      <c r="X3629" s="122" t="s">
        <v>3204</v>
      </c>
      <c r="Y3629" s="122" t="s">
        <v>3158</v>
      </c>
      <c r="Z3629" s="122">
        <v>0</v>
      </c>
      <c r="AA3629" s="122" t="s">
        <v>3158</v>
      </c>
      <c r="AB3629" s="122" t="s">
        <v>3158</v>
      </c>
      <c r="AC3629" s="122" t="s">
        <v>3158</v>
      </c>
      <c r="AD3629" s="122" t="s">
        <v>3158</v>
      </c>
      <c r="AE3629" s="122" t="s">
        <v>3158</v>
      </c>
    </row>
    <row r="3630" spans="1:31" ht="13">
      <c r="A3630" s="122">
        <v>6485</v>
      </c>
      <c r="B3630" s="122" t="s">
        <v>25762</v>
      </c>
      <c r="C3630" s="122" t="s">
        <v>25763</v>
      </c>
      <c r="D3630" s="122" t="s">
        <v>3204</v>
      </c>
      <c r="E3630" s="122">
        <v>2010</v>
      </c>
      <c r="F3630" s="122" t="s">
        <v>4665</v>
      </c>
      <c r="G3630" s="122" t="s">
        <v>25764</v>
      </c>
      <c r="H3630" s="122" t="s">
        <v>25765</v>
      </c>
      <c r="I3630" s="122" t="s">
        <v>3272</v>
      </c>
      <c r="J3630" s="122" t="s">
        <v>25766</v>
      </c>
      <c r="K3630" s="122" t="s">
        <v>25767</v>
      </c>
      <c r="L3630" s="124" t="s">
        <v>25768</v>
      </c>
      <c r="M3630" s="122" t="s">
        <v>3154</v>
      </c>
      <c r="N3630" s="122">
        <v>1871</v>
      </c>
      <c r="O3630" s="124" t="s">
        <v>25769</v>
      </c>
      <c r="P3630" s="124" t="s">
        <v>25770</v>
      </c>
      <c r="Q3630" s="124" t="s">
        <v>25771</v>
      </c>
      <c r="R3630" s="125">
        <v>44328.195636574077</v>
      </c>
      <c r="S3630" s="125">
        <v>44328.195636574077</v>
      </c>
      <c r="T3630" s="122">
        <v>72</v>
      </c>
      <c r="U3630" s="122" t="s">
        <v>21778</v>
      </c>
      <c r="V3630" s="122" t="s">
        <v>3203</v>
      </c>
      <c r="W3630" s="122" t="s">
        <v>3204</v>
      </c>
      <c r="X3630" s="122" t="s">
        <v>3204</v>
      </c>
      <c r="Y3630" s="122" t="s">
        <v>3158</v>
      </c>
      <c r="Z3630" s="122">
        <v>0</v>
      </c>
      <c r="AA3630" s="122" t="s">
        <v>3158</v>
      </c>
      <c r="AB3630" s="122" t="s">
        <v>3158</v>
      </c>
      <c r="AC3630" s="122" t="s">
        <v>3158</v>
      </c>
      <c r="AD3630" s="122" t="s">
        <v>3158</v>
      </c>
      <c r="AE3630" s="122" t="s">
        <v>3158</v>
      </c>
    </row>
    <row r="3631" spans="1:31" ht="13">
      <c r="A3631" s="122">
        <v>6486</v>
      </c>
      <c r="B3631" s="122" t="s">
        <v>25772</v>
      </c>
      <c r="C3631" s="122" t="s">
        <v>25773</v>
      </c>
      <c r="D3631" s="122" t="s">
        <v>3204</v>
      </c>
      <c r="E3631" s="122">
        <v>2019</v>
      </c>
      <c r="F3631" s="122" t="s">
        <v>3225</v>
      </c>
      <c r="G3631" s="122" t="s">
        <v>3712</v>
      </c>
      <c r="H3631" s="122" t="s">
        <v>3195</v>
      </c>
      <c r="I3631" s="122" t="s">
        <v>4340</v>
      </c>
      <c r="J3631" s="122" t="s">
        <v>25774</v>
      </c>
      <c r="K3631" s="122" t="s">
        <v>25775</v>
      </c>
      <c r="L3631" s="124" t="s">
        <v>25776</v>
      </c>
      <c r="M3631" s="122" t="s">
        <v>3154</v>
      </c>
      <c r="N3631" s="122">
        <v>1874</v>
      </c>
      <c r="O3631" s="124" t="s">
        <v>25777</v>
      </c>
      <c r="P3631" s="122" t="s">
        <v>3158</v>
      </c>
      <c r="Q3631" s="124" t="s">
        <v>25778</v>
      </c>
      <c r="R3631" s="125">
        <v>44329.349490740744</v>
      </c>
      <c r="S3631" s="125">
        <v>44329.349490740744</v>
      </c>
      <c r="T3631" s="122">
        <v>68</v>
      </c>
      <c r="U3631" s="122" t="s">
        <v>21740</v>
      </c>
      <c r="V3631" s="122" t="s">
        <v>3195</v>
      </c>
      <c r="W3631" s="122" t="s">
        <v>3204</v>
      </c>
      <c r="X3631" s="122" t="s">
        <v>11182</v>
      </c>
      <c r="Y3631" s="122" t="s">
        <v>3158</v>
      </c>
      <c r="Z3631" s="122">
        <v>0</v>
      </c>
      <c r="AA3631" s="122" t="s">
        <v>3158</v>
      </c>
      <c r="AB3631" s="122" t="s">
        <v>3158</v>
      </c>
      <c r="AC3631" s="122" t="s">
        <v>3158</v>
      </c>
      <c r="AD3631" s="122" t="s">
        <v>3158</v>
      </c>
      <c r="AE3631" s="122" t="s">
        <v>3158</v>
      </c>
    </row>
    <row r="3632" spans="1:31" ht="13">
      <c r="A3632" s="122">
        <v>6487</v>
      </c>
      <c r="B3632" s="122" t="s">
        <v>25779</v>
      </c>
      <c r="C3632" s="122" t="s">
        <v>25780</v>
      </c>
      <c r="D3632" s="122" t="s">
        <v>3204</v>
      </c>
      <c r="E3632" s="122">
        <v>2021</v>
      </c>
      <c r="F3632" s="122" t="s">
        <v>3862</v>
      </c>
      <c r="G3632" s="122" t="s">
        <v>25781</v>
      </c>
      <c r="H3632" s="122" t="s">
        <v>3977</v>
      </c>
      <c r="I3632" s="122" t="s">
        <v>4340</v>
      </c>
      <c r="J3632" s="122" t="s">
        <v>25782</v>
      </c>
      <c r="K3632" s="122" t="s">
        <v>25779</v>
      </c>
      <c r="L3632" s="124" t="s">
        <v>25783</v>
      </c>
      <c r="M3632" s="122" t="s">
        <v>3154</v>
      </c>
      <c r="N3632" s="122">
        <v>1875</v>
      </c>
      <c r="O3632" s="122" t="s">
        <v>3158</v>
      </c>
      <c r="P3632" s="122" t="s">
        <v>3158</v>
      </c>
      <c r="Q3632" s="122" t="s">
        <v>3158</v>
      </c>
      <c r="R3632" s="125">
        <v>44329.423402777778</v>
      </c>
      <c r="S3632" s="125">
        <v>44329.423402777778</v>
      </c>
      <c r="T3632" s="122">
        <v>60</v>
      </c>
      <c r="U3632" s="122" t="s">
        <v>21808</v>
      </c>
      <c r="V3632" s="122" t="s">
        <v>3203</v>
      </c>
      <c r="W3632" s="122" t="s">
        <v>3204</v>
      </c>
      <c r="X3632" s="122" t="s">
        <v>25784</v>
      </c>
      <c r="Y3632" s="122" t="s">
        <v>3158</v>
      </c>
      <c r="Z3632" s="122">
        <v>0</v>
      </c>
      <c r="AA3632" s="122" t="s">
        <v>3158</v>
      </c>
      <c r="AB3632" s="122" t="s">
        <v>3158</v>
      </c>
      <c r="AC3632" s="122" t="s">
        <v>3158</v>
      </c>
      <c r="AD3632" s="122" t="s">
        <v>3158</v>
      </c>
      <c r="AE3632" s="122" t="s">
        <v>3158</v>
      </c>
    </row>
    <row r="3633" spans="1:31" ht="13">
      <c r="A3633" s="122">
        <v>6488</v>
      </c>
      <c r="B3633" s="122" t="s">
        <v>25785</v>
      </c>
      <c r="C3633" s="122" t="s">
        <v>25786</v>
      </c>
      <c r="D3633" s="122" t="s">
        <v>3204</v>
      </c>
      <c r="E3633" s="122">
        <v>2003</v>
      </c>
      <c r="F3633" s="122" t="s">
        <v>3462</v>
      </c>
      <c r="G3633" s="122" t="s">
        <v>21742</v>
      </c>
      <c r="H3633" s="122" t="s">
        <v>101</v>
      </c>
      <c r="I3633" s="122" t="s">
        <v>3385</v>
      </c>
      <c r="J3633" s="122" t="s">
        <v>25787</v>
      </c>
      <c r="K3633" s="122" t="s">
        <v>25788</v>
      </c>
      <c r="L3633" s="124" t="s">
        <v>25789</v>
      </c>
      <c r="M3633" s="122" t="s">
        <v>3154</v>
      </c>
      <c r="N3633" s="122">
        <v>1880</v>
      </c>
      <c r="O3633" s="122" t="s">
        <v>3158</v>
      </c>
      <c r="P3633" s="122" t="s">
        <v>3158</v>
      </c>
      <c r="Q3633" s="122" t="s">
        <v>3158</v>
      </c>
      <c r="R3633" s="125">
        <v>44333.30568287037</v>
      </c>
      <c r="S3633" s="125">
        <v>44333.30568287037</v>
      </c>
      <c r="T3633" s="122">
        <v>60</v>
      </c>
      <c r="U3633" s="122" t="s">
        <v>21808</v>
      </c>
      <c r="V3633" s="122" t="s">
        <v>101</v>
      </c>
      <c r="W3633" s="122" t="s">
        <v>3204</v>
      </c>
      <c r="X3633" s="122" t="s">
        <v>24293</v>
      </c>
      <c r="Y3633" s="122" t="s">
        <v>3158</v>
      </c>
      <c r="Z3633" s="122">
        <v>0</v>
      </c>
      <c r="AA3633" s="122" t="s">
        <v>3158</v>
      </c>
      <c r="AB3633" s="122" t="s">
        <v>3158</v>
      </c>
      <c r="AC3633" s="122" t="s">
        <v>3158</v>
      </c>
      <c r="AD3633" s="122" t="s">
        <v>3158</v>
      </c>
      <c r="AE3633" s="122" t="s">
        <v>3158</v>
      </c>
    </row>
    <row r="3634" spans="1:31" ht="13">
      <c r="A3634" s="122">
        <v>6489</v>
      </c>
      <c r="B3634" s="122" t="s">
        <v>25790</v>
      </c>
      <c r="C3634" s="122" t="s">
        <v>25791</v>
      </c>
      <c r="D3634" s="122" t="s">
        <v>3204</v>
      </c>
      <c r="E3634" s="122">
        <v>2013</v>
      </c>
      <c r="F3634" s="122" t="s">
        <v>3193</v>
      </c>
      <c r="G3634" s="122" t="s">
        <v>21885</v>
      </c>
      <c r="H3634" s="122" t="s">
        <v>3697</v>
      </c>
      <c r="I3634" s="122" t="s">
        <v>3385</v>
      </c>
      <c r="J3634" s="122" t="s">
        <v>25792</v>
      </c>
      <c r="K3634" s="122" t="s">
        <v>25793</v>
      </c>
      <c r="L3634" s="124" t="s">
        <v>25794</v>
      </c>
      <c r="M3634" s="122" t="s">
        <v>3154</v>
      </c>
      <c r="N3634" s="122">
        <v>545</v>
      </c>
      <c r="O3634" s="122" t="s">
        <v>3158</v>
      </c>
      <c r="P3634" s="124" t="s">
        <v>25795</v>
      </c>
      <c r="Q3634" s="124" t="s">
        <v>25796</v>
      </c>
      <c r="R3634" s="125">
        <v>44333.451701388891</v>
      </c>
      <c r="S3634" s="125">
        <v>44333.451701388891</v>
      </c>
      <c r="T3634" s="122">
        <v>68</v>
      </c>
      <c r="U3634" s="122" t="s">
        <v>21730</v>
      </c>
      <c r="V3634" s="122" t="s">
        <v>3697</v>
      </c>
      <c r="W3634" s="122" t="s">
        <v>3204</v>
      </c>
      <c r="X3634" s="122" t="s">
        <v>3204</v>
      </c>
      <c r="Y3634" s="122" t="s">
        <v>3158</v>
      </c>
      <c r="Z3634" s="122">
        <v>0</v>
      </c>
      <c r="AA3634" s="122" t="s">
        <v>3158</v>
      </c>
      <c r="AB3634" s="122" t="s">
        <v>3158</v>
      </c>
      <c r="AC3634" s="122" t="s">
        <v>3158</v>
      </c>
      <c r="AD3634" s="122" t="s">
        <v>3158</v>
      </c>
      <c r="AE3634" s="122" t="s">
        <v>3158</v>
      </c>
    </row>
    <row r="3635" spans="1:31" ht="13">
      <c r="A3635" s="122">
        <v>6490</v>
      </c>
      <c r="B3635" s="122" t="s">
        <v>25797</v>
      </c>
      <c r="C3635" s="122" t="s">
        <v>25798</v>
      </c>
      <c r="D3635" s="122" t="s">
        <v>3204</v>
      </c>
      <c r="E3635" s="122">
        <v>2020</v>
      </c>
      <c r="F3635" s="122" t="s">
        <v>3225</v>
      </c>
      <c r="G3635" s="122" t="s">
        <v>3471</v>
      </c>
      <c r="H3635" s="122" t="s">
        <v>3217</v>
      </c>
      <c r="I3635" s="122" t="s">
        <v>3385</v>
      </c>
      <c r="J3635" s="122" t="s">
        <v>25799</v>
      </c>
      <c r="K3635" s="122" t="s">
        <v>25800</v>
      </c>
      <c r="L3635" s="124" t="s">
        <v>25801</v>
      </c>
      <c r="M3635" s="122" t="s">
        <v>3154</v>
      </c>
      <c r="N3635" s="122">
        <v>545</v>
      </c>
      <c r="O3635" s="124" t="s">
        <v>25802</v>
      </c>
      <c r="P3635" s="124" t="s">
        <v>25803</v>
      </c>
      <c r="Q3635" s="122" t="s">
        <v>3158</v>
      </c>
      <c r="R3635" s="125">
        <v>44333.455740740741</v>
      </c>
      <c r="S3635" s="125">
        <v>44333.455740740741</v>
      </c>
      <c r="T3635" s="122">
        <v>68</v>
      </c>
      <c r="U3635" s="122" t="s">
        <v>21768</v>
      </c>
      <c r="V3635" s="122" t="s">
        <v>3217</v>
      </c>
      <c r="W3635" s="122" t="s">
        <v>3204</v>
      </c>
      <c r="X3635" s="122" t="s">
        <v>3204</v>
      </c>
      <c r="Y3635" s="122" t="s">
        <v>3158</v>
      </c>
      <c r="Z3635" s="122">
        <v>0</v>
      </c>
      <c r="AA3635" s="122" t="s">
        <v>3158</v>
      </c>
      <c r="AB3635" s="122" t="s">
        <v>3158</v>
      </c>
      <c r="AC3635" s="122" t="s">
        <v>3158</v>
      </c>
      <c r="AD3635" s="122" t="s">
        <v>3158</v>
      </c>
      <c r="AE3635" s="122" t="s">
        <v>3158</v>
      </c>
    </row>
    <row r="3636" spans="1:31" ht="13">
      <c r="A3636" s="122">
        <v>6491</v>
      </c>
      <c r="B3636" s="122" t="s">
        <v>25804</v>
      </c>
      <c r="C3636" s="122" t="s">
        <v>25805</v>
      </c>
      <c r="D3636" s="122" t="s">
        <v>3204</v>
      </c>
      <c r="E3636" s="122">
        <v>2021</v>
      </c>
      <c r="F3636" s="122" t="s">
        <v>3225</v>
      </c>
      <c r="G3636" s="122" t="s">
        <v>3791</v>
      </c>
      <c r="H3636" s="122" t="s">
        <v>3173</v>
      </c>
      <c r="I3636" s="122" t="s">
        <v>3385</v>
      </c>
      <c r="J3636" s="122" t="s">
        <v>25806</v>
      </c>
      <c r="K3636" s="122" t="s">
        <v>25807</v>
      </c>
      <c r="L3636" s="124" t="s">
        <v>25808</v>
      </c>
      <c r="M3636" s="122" t="s">
        <v>3154</v>
      </c>
      <c r="N3636" s="122">
        <v>545</v>
      </c>
      <c r="O3636" s="124" t="s">
        <v>25809</v>
      </c>
      <c r="P3636" s="122" t="s">
        <v>3158</v>
      </c>
      <c r="Q3636" s="122" t="s">
        <v>3158</v>
      </c>
      <c r="R3636" s="125">
        <v>44333.45722222222</v>
      </c>
      <c r="S3636" s="125">
        <v>44333.45722222222</v>
      </c>
      <c r="T3636" s="122">
        <v>64</v>
      </c>
      <c r="U3636" s="122" t="s">
        <v>22424</v>
      </c>
      <c r="V3636" s="122" t="s">
        <v>3173</v>
      </c>
      <c r="W3636" s="122" t="s">
        <v>3204</v>
      </c>
      <c r="X3636" s="122" t="s">
        <v>3204</v>
      </c>
      <c r="Y3636" s="122" t="s">
        <v>3158</v>
      </c>
      <c r="Z3636" s="122">
        <v>0</v>
      </c>
      <c r="AA3636" s="122" t="s">
        <v>3158</v>
      </c>
      <c r="AB3636" s="122" t="s">
        <v>3158</v>
      </c>
      <c r="AC3636" s="122" t="s">
        <v>3158</v>
      </c>
      <c r="AD3636" s="122" t="s">
        <v>3158</v>
      </c>
      <c r="AE3636" s="122" t="s">
        <v>3158</v>
      </c>
    </row>
    <row r="3637" spans="1:31" ht="13">
      <c r="A3637" s="122">
        <v>6492</v>
      </c>
      <c r="B3637" s="122" t="s">
        <v>25810</v>
      </c>
      <c r="C3637" s="122" t="s">
        <v>25811</v>
      </c>
      <c r="D3637" s="122" t="s">
        <v>3204</v>
      </c>
      <c r="E3637" s="122">
        <v>2019</v>
      </c>
      <c r="F3637" s="122" t="s">
        <v>3438</v>
      </c>
      <c r="G3637" s="122" t="s">
        <v>3863</v>
      </c>
      <c r="H3637" s="122" t="s">
        <v>3173</v>
      </c>
      <c r="I3637" s="122" t="s">
        <v>3385</v>
      </c>
      <c r="J3637" s="122" t="s">
        <v>25812</v>
      </c>
      <c r="K3637" s="122" t="s">
        <v>25813</v>
      </c>
      <c r="L3637" s="124" t="s">
        <v>25814</v>
      </c>
      <c r="M3637" s="122" t="s">
        <v>3154</v>
      </c>
      <c r="N3637" s="122">
        <v>545</v>
      </c>
      <c r="O3637" s="124" t="s">
        <v>25814</v>
      </c>
      <c r="P3637" s="122" t="s">
        <v>3158</v>
      </c>
      <c r="Q3637" s="122" t="s">
        <v>3158</v>
      </c>
      <c r="R3637" s="125">
        <v>44333.461504629631</v>
      </c>
      <c r="S3637" s="125">
        <v>44333.461504629631</v>
      </c>
      <c r="T3637" s="122">
        <v>64</v>
      </c>
      <c r="U3637" s="122" t="s">
        <v>22424</v>
      </c>
      <c r="V3637" s="122" t="s">
        <v>3173</v>
      </c>
      <c r="W3637" s="122" t="s">
        <v>3204</v>
      </c>
      <c r="X3637" s="122" t="s">
        <v>3204</v>
      </c>
      <c r="Y3637" s="122" t="s">
        <v>3158</v>
      </c>
      <c r="Z3637" s="122">
        <v>0</v>
      </c>
      <c r="AA3637" s="122" t="s">
        <v>3158</v>
      </c>
      <c r="AB3637" s="122" t="s">
        <v>3158</v>
      </c>
      <c r="AC3637" s="122" t="s">
        <v>3158</v>
      </c>
      <c r="AD3637" s="122" t="s">
        <v>3158</v>
      </c>
      <c r="AE3637" s="122" t="s">
        <v>3158</v>
      </c>
    </row>
    <row r="3638" spans="1:31" ht="13">
      <c r="A3638" s="122">
        <v>6493</v>
      </c>
      <c r="B3638" s="122" t="s">
        <v>25815</v>
      </c>
      <c r="C3638" s="122" t="s">
        <v>25816</v>
      </c>
      <c r="D3638" s="122" t="s">
        <v>3204</v>
      </c>
      <c r="E3638" s="122">
        <v>2021</v>
      </c>
      <c r="F3638" s="122" t="s">
        <v>3225</v>
      </c>
      <c r="G3638" s="122" t="s">
        <v>21742</v>
      </c>
      <c r="H3638" s="122" t="s">
        <v>101</v>
      </c>
      <c r="I3638" s="122" t="s">
        <v>4340</v>
      </c>
      <c r="J3638" s="122" t="s">
        <v>25817</v>
      </c>
      <c r="K3638" s="122" t="s">
        <v>25818</v>
      </c>
      <c r="L3638" s="124" t="s">
        <v>25819</v>
      </c>
      <c r="M3638" s="122" t="s">
        <v>3154</v>
      </c>
      <c r="N3638" s="122">
        <v>545</v>
      </c>
      <c r="O3638" s="124" t="s">
        <v>25820</v>
      </c>
      <c r="P3638" s="122" t="s">
        <v>3158</v>
      </c>
      <c r="Q3638" s="122" t="s">
        <v>3158</v>
      </c>
      <c r="R3638" s="125">
        <v>44333.535474537035</v>
      </c>
      <c r="S3638" s="125">
        <v>44333.535474537035</v>
      </c>
      <c r="T3638" s="122">
        <v>64</v>
      </c>
      <c r="U3638" s="122" t="s">
        <v>22424</v>
      </c>
      <c r="V3638" s="122" t="s">
        <v>101</v>
      </c>
      <c r="W3638" s="122" t="s">
        <v>3204</v>
      </c>
      <c r="X3638" s="122" t="s">
        <v>3204</v>
      </c>
      <c r="Y3638" s="122" t="s">
        <v>3158</v>
      </c>
      <c r="Z3638" s="122">
        <v>0</v>
      </c>
      <c r="AA3638" s="122" t="s">
        <v>3158</v>
      </c>
      <c r="AB3638" s="122" t="s">
        <v>3158</v>
      </c>
      <c r="AC3638" s="122" t="s">
        <v>3158</v>
      </c>
      <c r="AD3638" s="122" t="s">
        <v>3158</v>
      </c>
      <c r="AE3638" s="122" t="s">
        <v>3158</v>
      </c>
    </row>
    <row r="3639" spans="1:31" ht="13">
      <c r="A3639" s="122">
        <v>6494</v>
      </c>
      <c r="B3639" s="122" t="s">
        <v>25821</v>
      </c>
      <c r="C3639" s="122" t="s">
        <v>25822</v>
      </c>
      <c r="D3639" s="122" t="s">
        <v>3204</v>
      </c>
      <c r="E3639" s="122">
        <v>2017</v>
      </c>
      <c r="F3639" s="122" t="s">
        <v>3438</v>
      </c>
      <c r="G3639" s="122" t="s">
        <v>21885</v>
      </c>
      <c r="H3639" s="122" t="s">
        <v>25823</v>
      </c>
      <c r="I3639" s="122" t="s">
        <v>3385</v>
      </c>
      <c r="J3639" s="122" t="s">
        <v>25824</v>
      </c>
      <c r="K3639" s="122" t="s">
        <v>25825</v>
      </c>
      <c r="L3639" s="124" t="s">
        <v>25826</v>
      </c>
      <c r="M3639" s="122" t="s">
        <v>3154</v>
      </c>
      <c r="N3639" s="122">
        <v>545</v>
      </c>
      <c r="O3639" s="124" t="s">
        <v>25826</v>
      </c>
      <c r="P3639" s="122" t="s">
        <v>3158</v>
      </c>
      <c r="Q3639" s="124" t="s">
        <v>25827</v>
      </c>
      <c r="R3639" s="125">
        <v>44334.415844907409</v>
      </c>
      <c r="S3639" s="125">
        <v>44334.415844907409</v>
      </c>
      <c r="T3639" s="122">
        <v>68</v>
      </c>
      <c r="U3639" s="122" t="s">
        <v>21740</v>
      </c>
      <c r="V3639" s="122" t="s">
        <v>3697</v>
      </c>
      <c r="W3639" s="122" t="s">
        <v>3204</v>
      </c>
      <c r="X3639" s="122" t="s">
        <v>3204</v>
      </c>
      <c r="Y3639" s="122" t="s">
        <v>3158</v>
      </c>
      <c r="Z3639" s="122">
        <v>0</v>
      </c>
      <c r="AA3639" s="122" t="s">
        <v>3158</v>
      </c>
      <c r="AB3639" s="122" t="s">
        <v>3158</v>
      </c>
      <c r="AC3639" s="122" t="s">
        <v>3158</v>
      </c>
      <c r="AD3639" s="122" t="s">
        <v>3158</v>
      </c>
      <c r="AE3639" s="122" t="s">
        <v>3158</v>
      </c>
    </row>
    <row r="3640" spans="1:31" ht="13">
      <c r="A3640" s="122">
        <v>6495</v>
      </c>
      <c r="B3640" s="122" t="s">
        <v>25828</v>
      </c>
      <c r="C3640" s="122" t="s">
        <v>25829</v>
      </c>
      <c r="D3640" s="122" t="s">
        <v>3204</v>
      </c>
      <c r="E3640" s="122">
        <v>2019</v>
      </c>
      <c r="F3640" s="122" t="s">
        <v>3255</v>
      </c>
      <c r="G3640" s="122" t="s">
        <v>3791</v>
      </c>
      <c r="H3640" s="122" t="s">
        <v>3173</v>
      </c>
      <c r="I3640" s="122" t="s">
        <v>4340</v>
      </c>
      <c r="J3640" s="122" t="s">
        <v>25830</v>
      </c>
      <c r="K3640" s="122" t="s">
        <v>25831</v>
      </c>
      <c r="L3640" s="124" t="s">
        <v>25832</v>
      </c>
      <c r="M3640" s="122" t="s">
        <v>3154</v>
      </c>
      <c r="N3640" s="122">
        <v>545</v>
      </c>
      <c r="O3640" s="124" t="s">
        <v>25833</v>
      </c>
      <c r="P3640" s="124" t="s">
        <v>25834</v>
      </c>
      <c r="Q3640" s="124" t="s">
        <v>25835</v>
      </c>
      <c r="R3640" s="125">
        <v>44337.391412037039</v>
      </c>
      <c r="S3640" s="125">
        <v>44337.391412037039</v>
      </c>
      <c r="T3640" s="122">
        <v>72</v>
      </c>
      <c r="U3640" s="122" t="s">
        <v>21778</v>
      </c>
      <c r="V3640" s="122" t="s">
        <v>3173</v>
      </c>
      <c r="W3640" s="122" t="s">
        <v>3204</v>
      </c>
      <c r="X3640" s="122" t="s">
        <v>3204</v>
      </c>
      <c r="Y3640" s="122" t="s">
        <v>3158</v>
      </c>
      <c r="Z3640" s="122">
        <v>0</v>
      </c>
      <c r="AA3640" s="122" t="s">
        <v>3158</v>
      </c>
      <c r="AB3640" s="122" t="s">
        <v>3158</v>
      </c>
      <c r="AC3640" s="122" t="s">
        <v>3158</v>
      </c>
      <c r="AD3640" s="122" t="s">
        <v>3158</v>
      </c>
      <c r="AE3640" s="122" t="s">
        <v>3158</v>
      </c>
    </row>
    <row r="3641" spans="1:31" ht="13">
      <c r="A3641" s="122">
        <v>6496</v>
      </c>
      <c r="B3641" s="122" t="s">
        <v>25836</v>
      </c>
      <c r="C3641" s="122" t="s">
        <v>25837</v>
      </c>
      <c r="D3641" s="122" t="s">
        <v>3204</v>
      </c>
      <c r="E3641" s="122">
        <v>2019</v>
      </c>
      <c r="F3641" s="122" t="s">
        <v>4665</v>
      </c>
      <c r="G3641" s="122" t="s">
        <v>3712</v>
      </c>
      <c r="H3641" s="122" t="s">
        <v>3195</v>
      </c>
      <c r="I3641" s="122" t="s">
        <v>4340</v>
      </c>
      <c r="J3641" s="122" t="s">
        <v>25838</v>
      </c>
      <c r="K3641" s="122" t="s">
        <v>25839</v>
      </c>
      <c r="L3641" s="124" t="s">
        <v>25840</v>
      </c>
      <c r="M3641" s="122" t="s">
        <v>3154</v>
      </c>
      <c r="N3641" s="122">
        <v>545</v>
      </c>
      <c r="O3641" s="122" t="s">
        <v>3158</v>
      </c>
      <c r="P3641" s="124" t="s">
        <v>25841</v>
      </c>
      <c r="Q3641" s="124" t="s">
        <v>25842</v>
      </c>
      <c r="R3641" s="125">
        <v>44337.436539351853</v>
      </c>
      <c r="S3641" s="125">
        <v>44337.436539351853</v>
      </c>
      <c r="T3641" s="122">
        <v>68</v>
      </c>
      <c r="U3641" s="122" t="s">
        <v>21730</v>
      </c>
      <c r="V3641" s="122" t="s">
        <v>3195</v>
      </c>
      <c r="W3641" s="122" t="s">
        <v>3204</v>
      </c>
      <c r="X3641" s="122" t="s">
        <v>3204</v>
      </c>
      <c r="Y3641" s="122" t="s">
        <v>3158</v>
      </c>
      <c r="Z3641" s="122">
        <v>0</v>
      </c>
      <c r="AA3641" s="122" t="s">
        <v>3158</v>
      </c>
      <c r="AB3641" s="122" t="s">
        <v>3158</v>
      </c>
      <c r="AC3641" s="122" t="s">
        <v>3158</v>
      </c>
      <c r="AD3641" s="122" t="s">
        <v>3158</v>
      </c>
      <c r="AE3641" s="122" t="s">
        <v>3158</v>
      </c>
    </row>
    <row r="3642" spans="1:31" ht="13">
      <c r="A3642" s="122">
        <v>6497</v>
      </c>
      <c r="B3642" s="122" t="s">
        <v>25843</v>
      </c>
      <c r="C3642" s="122" t="s">
        <v>25844</v>
      </c>
      <c r="D3642" s="122" t="s">
        <v>3204</v>
      </c>
      <c r="E3642" s="122">
        <v>2016</v>
      </c>
      <c r="F3642" s="122" t="s">
        <v>3302</v>
      </c>
      <c r="G3642" s="122" t="s">
        <v>3712</v>
      </c>
      <c r="H3642" s="122" t="s">
        <v>3195</v>
      </c>
      <c r="I3642" s="122" t="s">
        <v>3385</v>
      </c>
      <c r="J3642" s="122" t="s">
        <v>25845</v>
      </c>
      <c r="K3642" s="122" t="s">
        <v>25846</v>
      </c>
      <c r="L3642" s="124" t="s">
        <v>25847</v>
      </c>
      <c r="M3642" s="122" t="s">
        <v>3154</v>
      </c>
      <c r="N3642" s="122">
        <v>545</v>
      </c>
      <c r="O3642" s="122" t="s">
        <v>3158</v>
      </c>
      <c r="P3642" s="122" t="s">
        <v>3158</v>
      </c>
      <c r="Q3642" s="124" t="s">
        <v>25848</v>
      </c>
      <c r="R3642" s="125">
        <v>44337.437777777777</v>
      </c>
      <c r="S3642" s="125">
        <v>44337.437777777777</v>
      </c>
      <c r="T3642" s="122">
        <v>64</v>
      </c>
      <c r="U3642" s="122" t="s">
        <v>15420</v>
      </c>
      <c r="V3642" s="122" t="s">
        <v>3195</v>
      </c>
      <c r="W3642" s="122" t="s">
        <v>3204</v>
      </c>
      <c r="X3642" s="122" t="s">
        <v>3204</v>
      </c>
      <c r="Y3642" s="122" t="s">
        <v>3158</v>
      </c>
      <c r="Z3642" s="122">
        <v>0</v>
      </c>
      <c r="AA3642" s="122" t="s">
        <v>3158</v>
      </c>
      <c r="AB3642" s="122" t="s">
        <v>3158</v>
      </c>
      <c r="AC3642" s="122" t="s">
        <v>3158</v>
      </c>
      <c r="AD3642" s="122" t="s">
        <v>3158</v>
      </c>
      <c r="AE3642" s="122" t="s">
        <v>3158</v>
      </c>
    </row>
    <row r="3643" spans="1:31" ht="13">
      <c r="A3643" s="122">
        <v>6498</v>
      </c>
      <c r="B3643" s="122" t="s">
        <v>25849</v>
      </c>
      <c r="C3643" s="122" t="s">
        <v>25850</v>
      </c>
      <c r="D3643" s="122" t="s">
        <v>3204</v>
      </c>
      <c r="E3643" s="122">
        <v>2020</v>
      </c>
      <c r="F3643" s="122" t="s">
        <v>3462</v>
      </c>
      <c r="G3643" s="122" t="s">
        <v>3712</v>
      </c>
      <c r="H3643" s="122" t="s">
        <v>3195</v>
      </c>
      <c r="I3643" s="122" t="s">
        <v>4340</v>
      </c>
      <c r="J3643" s="122" t="s">
        <v>25851</v>
      </c>
      <c r="K3643" s="122" t="s">
        <v>25852</v>
      </c>
      <c r="L3643" s="124" t="s">
        <v>25853</v>
      </c>
      <c r="M3643" s="122" t="s">
        <v>3154</v>
      </c>
      <c r="N3643" s="122">
        <v>545</v>
      </c>
      <c r="O3643" s="124" t="s">
        <v>25854</v>
      </c>
      <c r="P3643" s="124" t="s">
        <v>25855</v>
      </c>
      <c r="Q3643" s="122" t="s">
        <v>3158</v>
      </c>
      <c r="R3643" s="125">
        <v>44337.438946759263</v>
      </c>
      <c r="S3643" s="125">
        <v>44337.438946759263</v>
      </c>
      <c r="T3643" s="122">
        <v>68</v>
      </c>
      <c r="U3643" s="122" t="s">
        <v>21768</v>
      </c>
      <c r="V3643" s="122" t="s">
        <v>3195</v>
      </c>
      <c r="W3643" s="122" t="s">
        <v>3204</v>
      </c>
      <c r="X3643" s="122" t="s">
        <v>3204</v>
      </c>
      <c r="Y3643" s="122" t="s">
        <v>3158</v>
      </c>
      <c r="Z3643" s="122">
        <v>0</v>
      </c>
      <c r="AA3643" s="122" t="s">
        <v>3158</v>
      </c>
      <c r="AB3643" s="122" t="s">
        <v>3158</v>
      </c>
      <c r="AC3643" s="122" t="s">
        <v>3158</v>
      </c>
      <c r="AD3643" s="122" t="s">
        <v>3158</v>
      </c>
      <c r="AE3643" s="122" t="s">
        <v>3158</v>
      </c>
    </row>
    <row r="3644" spans="1:31" ht="13">
      <c r="A3644" s="122">
        <v>6499</v>
      </c>
      <c r="B3644" s="122" t="s">
        <v>25856</v>
      </c>
      <c r="C3644" s="122" t="s">
        <v>25857</v>
      </c>
      <c r="D3644" s="122" t="s">
        <v>3204</v>
      </c>
      <c r="E3644" s="122">
        <v>2020</v>
      </c>
      <c r="F3644" s="122" t="s">
        <v>3160</v>
      </c>
      <c r="G3644" s="122" t="s">
        <v>3712</v>
      </c>
      <c r="H3644" s="122" t="s">
        <v>3195</v>
      </c>
      <c r="I3644" s="122" t="s">
        <v>4340</v>
      </c>
      <c r="J3644" s="122" t="s">
        <v>25858</v>
      </c>
      <c r="K3644" s="122" t="s">
        <v>25859</v>
      </c>
      <c r="L3644" s="124" t="s">
        <v>25860</v>
      </c>
      <c r="M3644" s="122" t="s">
        <v>3154</v>
      </c>
      <c r="N3644" s="122">
        <v>545</v>
      </c>
      <c r="O3644" s="122" t="s">
        <v>3158</v>
      </c>
      <c r="P3644" s="124" t="s">
        <v>25861</v>
      </c>
      <c r="Q3644" s="124" t="s">
        <v>25862</v>
      </c>
      <c r="R3644" s="125">
        <v>44337.440335648149</v>
      </c>
      <c r="S3644" s="125">
        <v>44337.440335648149</v>
      </c>
      <c r="T3644" s="122">
        <v>68</v>
      </c>
      <c r="U3644" s="122" t="s">
        <v>21730</v>
      </c>
      <c r="V3644" s="122" t="s">
        <v>3195</v>
      </c>
      <c r="W3644" s="122" t="s">
        <v>3204</v>
      </c>
      <c r="X3644" s="122" t="s">
        <v>3204</v>
      </c>
      <c r="Y3644" s="122" t="s">
        <v>3158</v>
      </c>
      <c r="Z3644" s="122">
        <v>0</v>
      </c>
      <c r="AA3644" s="122" t="s">
        <v>3158</v>
      </c>
      <c r="AB3644" s="122" t="s">
        <v>3158</v>
      </c>
      <c r="AC3644" s="122" t="s">
        <v>3158</v>
      </c>
      <c r="AD3644" s="122" t="s">
        <v>3158</v>
      </c>
      <c r="AE3644" s="122" t="s">
        <v>3158</v>
      </c>
    </row>
    <row r="3645" spans="1:31" ht="13">
      <c r="A3645" s="122">
        <v>6500</v>
      </c>
      <c r="B3645" s="122" t="s">
        <v>25863</v>
      </c>
      <c r="C3645" s="122" t="s">
        <v>25864</v>
      </c>
      <c r="D3645" s="122" t="s">
        <v>3204</v>
      </c>
      <c r="E3645" s="122">
        <v>2003</v>
      </c>
      <c r="F3645" s="122" t="s">
        <v>4300</v>
      </c>
      <c r="G3645" s="122" t="s">
        <v>4263</v>
      </c>
      <c r="H3645" s="122" t="s">
        <v>4129</v>
      </c>
      <c r="I3645" s="122" t="s">
        <v>3385</v>
      </c>
      <c r="J3645" s="122" t="s">
        <v>25865</v>
      </c>
      <c r="K3645" s="122" t="s">
        <v>25866</v>
      </c>
      <c r="L3645" s="124" t="s">
        <v>25867</v>
      </c>
      <c r="M3645" s="122" t="s">
        <v>3154</v>
      </c>
      <c r="N3645" s="122">
        <v>1886</v>
      </c>
      <c r="O3645" s="122" t="s">
        <v>3158</v>
      </c>
      <c r="P3645" s="122" t="s">
        <v>3158</v>
      </c>
      <c r="Q3645" s="124" t="s">
        <v>25868</v>
      </c>
      <c r="R3645" s="125">
        <v>44338.802048611113</v>
      </c>
      <c r="S3645" s="125">
        <v>44338.802048611113</v>
      </c>
      <c r="T3645" s="122">
        <v>64</v>
      </c>
      <c r="U3645" s="122" t="s">
        <v>15420</v>
      </c>
      <c r="V3645" s="122" t="s">
        <v>3203</v>
      </c>
      <c r="W3645" s="122" t="s">
        <v>3204</v>
      </c>
      <c r="X3645" s="122" t="s">
        <v>16067</v>
      </c>
      <c r="Y3645" s="122" t="s">
        <v>3158</v>
      </c>
      <c r="Z3645" s="122">
        <v>0</v>
      </c>
      <c r="AA3645" s="122" t="s">
        <v>3158</v>
      </c>
      <c r="AB3645" s="122" t="s">
        <v>3158</v>
      </c>
      <c r="AC3645" s="122" t="s">
        <v>3158</v>
      </c>
      <c r="AD3645" s="122" t="s">
        <v>3158</v>
      </c>
      <c r="AE3645" s="122" t="s">
        <v>3158</v>
      </c>
    </row>
    <row r="3646" spans="1:31" ht="13">
      <c r="A3646" s="122">
        <v>6501</v>
      </c>
      <c r="B3646" s="122" t="s">
        <v>25869</v>
      </c>
      <c r="C3646" s="122" t="s">
        <v>25870</v>
      </c>
      <c r="D3646" s="122" t="s">
        <v>3204</v>
      </c>
      <c r="E3646" s="122">
        <v>2020</v>
      </c>
      <c r="F3646" s="122" t="s">
        <v>3462</v>
      </c>
      <c r="G3646" s="122" t="s">
        <v>22044</v>
      </c>
      <c r="H3646" s="122" t="s">
        <v>25871</v>
      </c>
      <c r="I3646" s="122" t="s">
        <v>3385</v>
      </c>
      <c r="J3646" s="122" t="s">
        <v>25872</v>
      </c>
      <c r="K3646" s="122" t="s">
        <v>25873</v>
      </c>
      <c r="L3646" s="124" t="s">
        <v>25874</v>
      </c>
      <c r="M3646" s="122" t="s">
        <v>3154</v>
      </c>
      <c r="N3646" s="122">
        <v>1888</v>
      </c>
      <c r="O3646" s="122" t="s">
        <v>3158</v>
      </c>
      <c r="P3646" s="122" t="s">
        <v>3158</v>
      </c>
      <c r="Q3646" s="122" t="s">
        <v>3158</v>
      </c>
      <c r="R3646" s="125">
        <v>44339.822465277779</v>
      </c>
      <c r="S3646" s="125">
        <v>44339.822465277779</v>
      </c>
      <c r="T3646" s="122">
        <v>60</v>
      </c>
      <c r="U3646" s="122" t="s">
        <v>21808</v>
      </c>
      <c r="V3646" s="122" t="s">
        <v>3217</v>
      </c>
      <c r="W3646" s="122" t="s">
        <v>3204</v>
      </c>
      <c r="X3646" s="122" t="s">
        <v>6620</v>
      </c>
      <c r="Y3646" s="122" t="s">
        <v>3158</v>
      </c>
      <c r="Z3646" s="122">
        <v>0</v>
      </c>
      <c r="AA3646" s="122" t="s">
        <v>3158</v>
      </c>
      <c r="AB3646" s="122" t="s">
        <v>3158</v>
      </c>
      <c r="AC3646" s="122" t="s">
        <v>3158</v>
      </c>
      <c r="AD3646" s="122" t="s">
        <v>3158</v>
      </c>
      <c r="AE3646" s="122" t="s">
        <v>3158</v>
      </c>
    </row>
    <row r="3647" spans="1:31" ht="13">
      <c r="A3647" s="122">
        <v>6502</v>
      </c>
      <c r="B3647" s="122" t="s">
        <v>25875</v>
      </c>
      <c r="C3647" s="122" t="s">
        <v>25876</v>
      </c>
      <c r="D3647" s="122" t="s">
        <v>3204</v>
      </c>
      <c r="E3647" s="122">
        <v>2019</v>
      </c>
      <c r="F3647" s="122" t="s">
        <v>3287</v>
      </c>
      <c r="G3647" s="122" t="s">
        <v>25877</v>
      </c>
      <c r="H3647" s="122" t="s">
        <v>25878</v>
      </c>
      <c r="I3647" s="122" t="s">
        <v>4340</v>
      </c>
      <c r="J3647" s="122" t="s">
        <v>25879</v>
      </c>
      <c r="K3647" s="122" t="s">
        <v>25880</v>
      </c>
      <c r="L3647" s="124" t="s">
        <v>25881</v>
      </c>
      <c r="M3647" s="122" t="s">
        <v>3154</v>
      </c>
      <c r="N3647" s="122">
        <v>1381</v>
      </c>
      <c r="O3647" s="124" t="s">
        <v>25882</v>
      </c>
      <c r="P3647" s="124" t="s">
        <v>25883</v>
      </c>
      <c r="Q3647" s="124" t="s">
        <v>25884</v>
      </c>
      <c r="R3647" s="125">
        <v>44340.47625</v>
      </c>
      <c r="S3647" s="125">
        <v>44340.47625</v>
      </c>
      <c r="T3647" s="122">
        <v>72</v>
      </c>
      <c r="U3647" s="122" t="s">
        <v>21778</v>
      </c>
      <c r="V3647" s="122" t="s">
        <v>3697</v>
      </c>
      <c r="W3647" s="122" t="s">
        <v>3204</v>
      </c>
      <c r="X3647" s="122" t="s">
        <v>21873</v>
      </c>
      <c r="Y3647" s="122" t="s">
        <v>3158</v>
      </c>
      <c r="Z3647" s="122">
        <v>0</v>
      </c>
      <c r="AA3647" s="122" t="s">
        <v>3158</v>
      </c>
      <c r="AB3647" s="122" t="s">
        <v>3158</v>
      </c>
      <c r="AC3647" s="122" t="s">
        <v>3158</v>
      </c>
      <c r="AD3647" s="122" t="s">
        <v>3158</v>
      </c>
      <c r="AE3647" s="122" t="s">
        <v>3158</v>
      </c>
    </row>
    <row r="3648" spans="1:31" ht="13">
      <c r="A3648" s="122">
        <v>6503</v>
      </c>
      <c r="B3648" s="122" t="s">
        <v>25885</v>
      </c>
      <c r="C3648" s="122" t="s">
        <v>25886</v>
      </c>
      <c r="D3648" s="122" t="s">
        <v>3204</v>
      </c>
      <c r="E3648" s="122">
        <v>2009</v>
      </c>
      <c r="F3648" s="122" t="s">
        <v>3462</v>
      </c>
      <c r="G3648" s="122" t="s">
        <v>3471</v>
      </c>
      <c r="H3648" s="122" t="s">
        <v>3217</v>
      </c>
      <c r="I3648" s="122" t="s">
        <v>3272</v>
      </c>
      <c r="J3648" s="122" t="s">
        <v>25887</v>
      </c>
      <c r="K3648" s="122" t="s">
        <v>25888</v>
      </c>
      <c r="L3648" s="124" t="s">
        <v>25889</v>
      </c>
      <c r="M3648" s="122" t="s">
        <v>3154</v>
      </c>
      <c r="N3648" s="122">
        <v>1890</v>
      </c>
      <c r="O3648" s="122" t="s">
        <v>3158</v>
      </c>
      <c r="P3648" s="122" t="s">
        <v>3158</v>
      </c>
      <c r="Q3648" s="122" t="s">
        <v>3158</v>
      </c>
      <c r="R3648" s="125">
        <v>44342.526585648149</v>
      </c>
      <c r="S3648" s="125">
        <v>44342.526585648149</v>
      </c>
      <c r="T3648" s="122">
        <v>60</v>
      </c>
      <c r="U3648" s="122" t="s">
        <v>21808</v>
      </c>
      <c r="V3648" s="122" t="s">
        <v>3217</v>
      </c>
      <c r="W3648" s="122" t="s">
        <v>3204</v>
      </c>
      <c r="X3648" s="122" t="s">
        <v>12021</v>
      </c>
      <c r="Y3648" s="122" t="s">
        <v>3158</v>
      </c>
      <c r="Z3648" s="122">
        <v>0</v>
      </c>
      <c r="AA3648" s="122" t="s">
        <v>3158</v>
      </c>
      <c r="AB3648" s="122" t="s">
        <v>3158</v>
      </c>
      <c r="AC3648" s="122" t="s">
        <v>3158</v>
      </c>
      <c r="AD3648" s="122" t="s">
        <v>3158</v>
      </c>
      <c r="AE3648" s="122" t="s">
        <v>3158</v>
      </c>
    </row>
    <row r="3649" spans="1:31" ht="13">
      <c r="A3649" s="122">
        <v>6504</v>
      </c>
      <c r="B3649" s="122" t="s">
        <v>25890</v>
      </c>
      <c r="C3649" s="122" t="s">
        <v>25891</v>
      </c>
      <c r="D3649" s="122" t="s">
        <v>3204</v>
      </c>
      <c r="E3649" s="122">
        <v>2015</v>
      </c>
      <c r="F3649" s="122" t="s">
        <v>3992</v>
      </c>
      <c r="G3649" s="122" t="s">
        <v>5472</v>
      </c>
      <c r="H3649" s="122" t="s">
        <v>25892</v>
      </c>
      <c r="I3649" s="122" t="s">
        <v>3196</v>
      </c>
      <c r="J3649" s="122" t="s">
        <v>25893</v>
      </c>
      <c r="K3649" s="122" t="s">
        <v>25894</v>
      </c>
      <c r="L3649" s="124" t="s">
        <v>25895</v>
      </c>
      <c r="M3649" s="122" t="s">
        <v>3154</v>
      </c>
      <c r="N3649" s="122">
        <v>1892</v>
      </c>
      <c r="O3649" s="122" t="s">
        <v>3158</v>
      </c>
      <c r="P3649" s="122" t="s">
        <v>3158</v>
      </c>
      <c r="Q3649" s="122" t="s">
        <v>25896</v>
      </c>
      <c r="R3649" s="125">
        <v>44343.554629629631</v>
      </c>
      <c r="S3649" s="125">
        <v>44343.554629629631</v>
      </c>
      <c r="T3649" s="122">
        <v>64</v>
      </c>
      <c r="U3649" s="122" t="s">
        <v>15420</v>
      </c>
      <c r="V3649" s="122" t="s">
        <v>3977</v>
      </c>
      <c r="W3649" s="122" t="s">
        <v>3204</v>
      </c>
      <c r="X3649" s="122" t="s">
        <v>25897</v>
      </c>
      <c r="Y3649" s="122" t="s">
        <v>3158</v>
      </c>
      <c r="Z3649" s="122">
        <v>0</v>
      </c>
      <c r="AA3649" s="122" t="s">
        <v>3158</v>
      </c>
      <c r="AB3649" s="122" t="s">
        <v>3158</v>
      </c>
      <c r="AC3649" s="122" t="s">
        <v>3158</v>
      </c>
      <c r="AD3649" s="122" t="s">
        <v>3158</v>
      </c>
      <c r="AE3649" s="122" t="s">
        <v>3158</v>
      </c>
    </row>
    <row r="3650" spans="1:31" ht="13">
      <c r="A3650" s="122">
        <v>6505</v>
      </c>
      <c r="B3650" s="122" t="s">
        <v>25898</v>
      </c>
      <c r="C3650" s="122" t="s">
        <v>25899</v>
      </c>
      <c r="D3650" s="122" t="s">
        <v>3204</v>
      </c>
      <c r="E3650" s="122">
        <v>2016</v>
      </c>
      <c r="F3650" s="122" t="s">
        <v>3401</v>
      </c>
      <c r="G3650" s="122" t="s">
        <v>5472</v>
      </c>
      <c r="H3650" s="122" t="s">
        <v>25900</v>
      </c>
      <c r="I3650" s="122" t="s">
        <v>3385</v>
      </c>
      <c r="J3650" s="122" t="s">
        <v>25901</v>
      </c>
      <c r="K3650" s="122" t="s">
        <v>25902</v>
      </c>
      <c r="L3650" s="124" t="s">
        <v>25903</v>
      </c>
      <c r="M3650" s="122" t="s">
        <v>3154</v>
      </c>
      <c r="N3650" s="122">
        <v>1893</v>
      </c>
      <c r="O3650" s="124" t="s">
        <v>25904</v>
      </c>
      <c r="P3650" s="124" t="s">
        <v>25905</v>
      </c>
      <c r="Q3650" s="124" t="s">
        <v>25906</v>
      </c>
      <c r="R3650" s="125">
        <v>44344.534722222219</v>
      </c>
      <c r="S3650" s="125">
        <v>44344.534722222219</v>
      </c>
      <c r="T3650" s="122">
        <v>72</v>
      </c>
      <c r="U3650" s="122" t="s">
        <v>21778</v>
      </c>
      <c r="V3650" s="122" t="s">
        <v>3977</v>
      </c>
      <c r="W3650" s="122" t="s">
        <v>3204</v>
      </c>
      <c r="X3650" s="122" t="s">
        <v>11182</v>
      </c>
      <c r="Y3650" s="122" t="s">
        <v>3158</v>
      </c>
      <c r="Z3650" s="122">
        <v>0</v>
      </c>
      <c r="AA3650" s="122" t="s">
        <v>3158</v>
      </c>
      <c r="AB3650" s="122" t="s">
        <v>3158</v>
      </c>
      <c r="AC3650" s="122" t="s">
        <v>3158</v>
      </c>
      <c r="AD3650" s="122" t="s">
        <v>3158</v>
      </c>
      <c r="AE3650" s="122" t="s">
        <v>3158</v>
      </c>
    </row>
    <row r="3651" spans="1:31" ht="13">
      <c r="A3651" s="122">
        <v>6506</v>
      </c>
      <c r="B3651" s="122" t="s">
        <v>25907</v>
      </c>
      <c r="C3651" s="122" t="s">
        <v>25908</v>
      </c>
      <c r="D3651" s="122" t="s">
        <v>3204</v>
      </c>
      <c r="E3651" s="122">
        <v>2007</v>
      </c>
      <c r="F3651" s="122" t="s">
        <v>3862</v>
      </c>
      <c r="G3651" s="122" t="s">
        <v>4263</v>
      </c>
      <c r="H3651" s="122" t="s">
        <v>23995</v>
      </c>
      <c r="I3651" s="122" t="s">
        <v>3385</v>
      </c>
      <c r="J3651" s="122" t="s">
        <v>25909</v>
      </c>
      <c r="K3651" s="122" t="s">
        <v>25910</v>
      </c>
      <c r="L3651" s="124" t="s">
        <v>25911</v>
      </c>
      <c r="M3651" s="122" t="s">
        <v>3154</v>
      </c>
      <c r="N3651" s="122">
        <v>1894</v>
      </c>
      <c r="O3651" s="122" t="s">
        <v>3158</v>
      </c>
      <c r="P3651" s="124" t="s">
        <v>25912</v>
      </c>
      <c r="Q3651" s="122" t="s">
        <v>3158</v>
      </c>
      <c r="R3651" s="125">
        <v>44347.213206018518</v>
      </c>
      <c r="S3651" s="125">
        <v>44347.213206018518</v>
      </c>
      <c r="T3651" s="122">
        <v>64</v>
      </c>
      <c r="U3651" s="122" t="s">
        <v>22097</v>
      </c>
      <c r="V3651" s="122" t="s">
        <v>3203</v>
      </c>
      <c r="W3651" s="122" t="s">
        <v>3204</v>
      </c>
      <c r="X3651" s="122" t="s">
        <v>16067</v>
      </c>
      <c r="Y3651" s="122" t="s">
        <v>3158</v>
      </c>
      <c r="Z3651" s="122">
        <v>0</v>
      </c>
      <c r="AA3651" s="122" t="s">
        <v>3158</v>
      </c>
      <c r="AB3651" s="122" t="s">
        <v>3158</v>
      </c>
      <c r="AC3651" s="122" t="s">
        <v>3158</v>
      </c>
      <c r="AD3651" s="122" t="s">
        <v>3158</v>
      </c>
      <c r="AE3651" s="122" t="s">
        <v>3158</v>
      </c>
    </row>
    <row r="3652" spans="1:31" ht="13">
      <c r="A3652" s="122">
        <v>6507</v>
      </c>
      <c r="B3652" s="122" t="s">
        <v>25913</v>
      </c>
      <c r="C3652" s="122" t="s">
        <v>25914</v>
      </c>
      <c r="D3652" s="122" t="s">
        <v>3204</v>
      </c>
      <c r="E3652" s="122">
        <v>2019</v>
      </c>
      <c r="F3652" s="122" t="s">
        <v>3862</v>
      </c>
      <c r="G3652" s="122" t="s">
        <v>4263</v>
      </c>
      <c r="H3652" s="122" t="s">
        <v>3173</v>
      </c>
      <c r="I3652" s="122" t="s">
        <v>3272</v>
      </c>
      <c r="J3652" s="122" t="s">
        <v>25915</v>
      </c>
      <c r="K3652" s="122" t="s">
        <v>25916</v>
      </c>
      <c r="L3652" s="124" t="s">
        <v>25917</v>
      </c>
      <c r="M3652" s="122" t="s">
        <v>3154</v>
      </c>
      <c r="N3652" s="122">
        <v>1895</v>
      </c>
      <c r="O3652" s="122" t="s">
        <v>3158</v>
      </c>
      <c r="P3652" s="122" t="s">
        <v>3158</v>
      </c>
      <c r="Q3652" s="122" t="s">
        <v>3158</v>
      </c>
      <c r="R3652" s="125">
        <v>44347.215763888889</v>
      </c>
      <c r="S3652" s="125">
        <v>44347.215763888889</v>
      </c>
      <c r="T3652" s="122">
        <v>60</v>
      </c>
      <c r="U3652" s="122" t="s">
        <v>21808</v>
      </c>
      <c r="V3652" s="122" t="s">
        <v>3203</v>
      </c>
      <c r="W3652" s="122" t="s">
        <v>3204</v>
      </c>
      <c r="X3652" s="122" t="s">
        <v>16067</v>
      </c>
      <c r="Y3652" s="122" t="s">
        <v>3158</v>
      </c>
      <c r="Z3652" s="122">
        <v>0</v>
      </c>
      <c r="AA3652" s="122" t="s">
        <v>3158</v>
      </c>
      <c r="AB3652" s="122" t="s">
        <v>3158</v>
      </c>
      <c r="AC3652" s="122" t="s">
        <v>3158</v>
      </c>
      <c r="AD3652" s="122" t="s">
        <v>3158</v>
      </c>
      <c r="AE3652" s="122" t="s">
        <v>3158</v>
      </c>
    </row>
    <row r="3653" spans="1:31" ht="13">
      <c r="A3653" s="122">
        <v>6508</v>
      </c>
      <c r="B3653" s="122" t="s">
        <v>25918</v>
      </c>
      <c r="C3653" s="122" t="s">
        <v>25919</v>
      </c>
      <c r="D3653" s="122" t="s">
        <v>3204</v>
      </c>
      <c r="E3653" s="122">
        <v>2020</v>
      </c>
      <c r="F3653" s="122" t="s">
        <v>3438</v>
      </c>
      <c r="G3653" s="122" t="s">
        <v>21742</v>
      </c>
      <c r="H3653" s="122" t="s">
        <v>101</v>
      </c>
      <c r="I3653" s="122" t="s">
        <v>3385</v>
      </c>
      <c r="J3653" s="122" t="s">
        <v>25920</v>
      </c>
      <c r="K3653" s="122" t="s">
        <v>25921</v>
      </c>
      <c r="L3653" s="124" t="s">
        <v>25922</v>
      </c>
      <c r="M3653" s="122" t="s">
        <v>3154</v>
      </c>
      <c r="N3653" s="122">
        <v>545</v>
      </c>
      <c r="O3653" s="122" t="s">
        <v>3158</v>
      </c>
      <c r="P3653" s="122" t="s">
        <v>3158</v>
      </c>
      <c r="Q3653" s="124" t="s">
        <v>25923</v>
      </c>
      <c r="R3653" s="125">
        <v>44347.326898148145</v>
      </c>
      <c r="S3653" s="125">
        <v>44347.326898148145</v>
      </c>
      <c r="T3653" s="122">
        <v>64</v>
      </c>
      <c r="U3653" s="122" t="s">
        <v>15420</v>
      </c>
      <c r="V3653" s="122" t="s">
        <v>101</v>
      </c>
      <c r="W3653" s="122" t="s">
        <v>3204</v>
      </c>
      <c r="X3653" s="122" t="s">
        <v>6379</v>
      </c>
      <c r="Y3653" s="122" t="s">
        <v>3158</v>
      </c>
      <c r="Z3653" s="122">
        <v>0</v>
      </c>
      <c r="AA3653" s="122" t="s">
        <v>3158</v>
      </c>
      <c r="AB3653" s="122" t="s">
        <v>3158</v>
      </c>
      <c r="AC3653" s="122" t="s">
        <v>3158</v>
      </c>
      <c r="AD3653" s="122" t="s">
        <v>3158</v>
      </c>
      <c r="AE3653" s="122" t="s">
        <v>3158</v>
      </c>
    </row>
    <row r="3654" spans="1:31" ht="13">
      <c r="A3654" s="122">
        <v>6509</v>
      </c>
      <c r="B3654" s="122" t="s">
        <v>25924</v>
      </c>
      <c r="C3654" s="122" t="s">
        <v>25925</v>
      </c>
      <c r="D3654" s="122" t="s">
        <v>3204</v>
      </c>
      <c r="E3654" s="122">
        <v>2019</v>
      </c>
      <c r="F3654" s="122" t="s">
        <v>3225</v>
      </c>
      <c r="G3654" s="122" t="s">
        <v>3471</v>
      </c>
      <c r="H3654" s="122" t="s">
        <v>3217</v>
      </c>
      <c r="I3654" s="122" t="s">
        <v>4340</v>
      </c>
      <c r="J3654" s="122" t="s">
        <v>25926</v>
      </c>
      <c r="K3654" s="122" t="s">
        <v>25927</v>
      </c>
      <c r="L3654" s="124" t="s">
        <v>25928</v>
      </c>
      <c r="M3654" s="122" t="s">
        <v>3154</v>
      </c>
      <c r="N3654" s="122">
        <v>545</v>
      </c>
      <c r="O3654" s="124" t="s">
        <v>25929</v>
      </c>
      <c r="P3654" s="124" t="s">
        <v>25930</v>
      </c>
      <c r="Q3654" s="122" t="s">
        <v>3158</v>
      </c>
      <c r="R3654" s="125">
        <v>44347.337025462963</v>
      </c>
      <c r="S3654" s="125">
        <v>44347.337025462963</v>
      </c>
      <c r="T3654" s="122">
        <v>68</v>
      </c>
      <c r="U3654" s="122" t="s">
        <v>21768</v>
      </c>
      <c r="V3654" s="122" t="s">
        <v>3203</v>
      </c>
      <c r="W3654" s="122" t="s">
        <v>3204</v>
      </c>
      <c r="X3654" s="122" t="s">
        <v>3204</v>
      </c>
      <c r="Y3654" s="122" t="s">
        <v>3158</v>
      </c>
      <c r="Z3654" s="122">
        <v>0</v>
      </c>
      <c r="AA3654" s="122" t="s">
        <v>3158</v>
      </c>
      <c r="AB3654" s="122" t="s">
        <v>3158</v>
      </c>
      <c r="AC3654" s="122" t="s">
        <v>3158</v>
      </c>
      <c r="AD3654" s="122" t="s">
        <v>3158</v>
      </c>
      <c r="AE3654" s="122" t="s">
        <v>3158</v>
      </c>
    </row>
    <row r="3655" spans="1:31" ht="13">
      <c r="A3655" s="122">
        <v>6510</v>
      </c>
      <c r="B3655" s="122" t="s">
        <v>25931</v>
      </c>
      <c r="C3655" s="122" t="s">
        <v>25932</v>
      </c>
      <c r="D3655" s="122" t="s">
        <v>3204</v>
      </c>
      <c r="E3655" s="122">
        <v>2020</v>
      </c>
      <c r="F3655" s="122" t="s">
        <v>3225</v>
      </c>
      <c r="G3655" s="122" t="s">
        <v>22659</v>
      </c>
      <c r="H3655" s="122" t="s">
        <v>4069</v>
      </c>
      <c r="I3655" s="122" t="s">
        <v>3385</v>
      </c>
      <c r="J3655" s="122" t="s">
        <v>25933</v>
      </c>
      <c r="K3655" s="122" t="s">
        <v>25934</v>
      </c>
      <c r="L3655" s="124" t="s">
        <v>25935</v>
      </c>
      <c r="M3655" s="122" t="s">
        <v>3154</v>
      </c>
      <c r="N3655" s="122">
        <v>545</v>
      </c>
      <c r="O3655" s="124" t="s">
        <v>25936</v>
      </c>
      <c r="P3655" s="122" t="s">
        <v>3158</v>
      </c>
      <c r="Q3655" s="124" t="s">
        <v>25937</v>
      </c>
      <c r="R3655" s="125">
        <v>44347.343587962961</v>
      </c>
      <c r="S3655" s="125">
        <v>44347.343587962961</v>
      </c>
      <c r="T3655" s="122">
        <v>68</v>
      </c>
      <c r="U3655" s="122" t="s">
        <v>21740</v>
      </c>
      <c r="V3655" s="122" t="s">
        <v>3203</v>
      </c>
      <c r="W3655" s="122" t="s">
        <v>3204</v>
      </c>
      <c r="X3655" s="122" t="s">
        <v>3204</v>
      </c>
      <c r="Y3655" s="122" t="s">
        <v>3158</v>
      </c>
      <c r="Z3655" s="122">
        <v>0</v>
      </c>
      <c r="AA3655" s="122" t="s">
        <v>3158</v>
      </c>
      <c r="AB3655" s="122" t="s">
        <v>3158</v>
      </c>
      <c r="AC3655" s="122" t="s">
        <v>3158</v>
      </c>
      <c r="AD3655" s="122" t="s">
        <v>3158</v>
      </c>
      <c r="AE3655" s="122" t="s">
        <v>3158</v>
      </c>
    </row>
    <row r="3656" spans="1:31" ht="13">
      <c r="A3656" s="122">
        <v>6511</v>
      </c>
      <c r="B3656" s="122" t="s">
        <v>25938</v>
      </c>
      <c r="C3656" s="122" t="s">
        <v>25939</v>
      </c>
      <c r="D3656" s="122" t="s">
        <v>3204</v>
      </c>
      <c r="E3656" s="122">
        <v>2020</v>
      </c>
      <c r="F3656" s="122" t="s">
        <v>3462</v>
      </c>
      <c r="G3656" s="122" t="s">
        <v>3712</v>
      </c>
      <c r="H3656" s="122" t="s">
        <v>3195</v>
      </c>
      <c r="I3656" s="122" t="s">
        <v>4340</v>
      </c>
      <c r="J3656" s="122" t="s">
        <v>25940</v>
      </c>
      <c r="K3656" s="122" t="s">
        <v>25941</v>
      </c>
      <c r="L3656" s="124" t="s">
        <v>25942</v>
      </c>
      <c r="M3656" s="122" t="s">
        <v>3154</v>
      </c>
      <c r="N3656" s="122">
        <v>545</v>
      </c>
      <c r="O3656" s="124" t="s">
        <v>25943</v>
      </c>
      <c r="P3656" s="122" t="s">
        <v>3158</v>
      </c>
      <c r="Q3656" s="122" t="s">
        <v>3158</v>
      </c>
      <c r="R3656" s="125">
        <v>44347.360138888886</v>
      </c>
      <c r="S3656" s="125">
        <v>44347.360138888886</v>
      </c>
      <c r="T3656" s="122">
        <v>64</v>
      </c>
      <c r="U3656" s="122" t="s">
        <v>22424</v>
      </c>
      <c r="V3656" s="122" t="s">
        <v>3195</v>
      </c>
      <c r="W3656" s="122" t="s">
        <v>3204</v>
      </c>
      <c r="X3656" s="122" t="s">
        <v>3204</v>
      </c>
      <c r="Y3656" s="122" t="s">
        <v>3158</v>
      </c>
      <c r="Z3656" s="122">
        <v>0</v>
      </c>
      <c r="AA3656" s="122" t="s">
        <v>3158</v>
      </c>
      <c r="AB3656" s="122" t="s">
        <v>3158</v>
      </c>
      <c r="AC3656" s="122" t="s">
        <v>3158</v>
      </c>
      <c r="AD3656" s="122" t="s">
        <v>3158</v>
      </c>
      <c r="AE3656" s="122" t="s">
        <v>3158</v>
      </c>
    </row>
    <row r="3657" spans="1:31" ht="13">
      <c r="A3657" s="122">
        <v>6512</v>
      </c>
      <c r="B3657" s="122" t="s">
        <v>25944</v>
      </c>
      <c r="C3657" s="122" t="s">
        <v>25945</v>
      </c>
      <c r="D3657" s="122" t="s">
        <v>3204</v>
      </c>
      <c r="E3657" s="122">
        <v>2020</v>
      </c>
      <c r="F3657" s="122" t="s">
        <v>3225</v>
      </c>
      <c r="G3657" s="122" t="s">
        <v>3712</v>
      </c>
      <c r="H3657" s="122" t="s">
        <v>3195</v>
      </c>
      <c r="I3657" s="122" t="s">
        <v>4340</v>
      </c>
      <c r="J3657" s="122" t="s">
        <v>25946</v>
      </c>
      <c r="K3657" s="122" t="s">
        <v>25947</v>
      </c>
      <c r="L3657" s="124" t="s">
        <v>25948</v>
      </c>
      <c r="M3657" s="122" t="s">
        <v>3154</v>
      </c>
      <c r="N3657" s="122">
        <v>545</v>
      </c>
      <c r="O3657" s="122" t="s">
        <v>3158</v>
      </c>
      <c r="P3657" s="122" t="s">
        <v>3158</v>
      </c>
      <c r="Q3657" s="122" t="s">
        <v>3158</v>
      </c>
      <c r="R3657" s="125">
        <v>44347.36928240741</v>
      </c>
      <c r="S3657" s="125">
        <v>44347.36928240741</v>
      </c>
      <c r="T3657" s="122">
        <v>60</v>
      </c>
      <c r="U3657" s="122" t="s">
        <v>21808</v>
      </c>
      <c r="V3657" s="122" t="s">
        <v>3195</v>
      </c>
      <c r="W3657" s="122" t="s">
        <v>3204</v>
      </c>
      <c r="X3657" s="122" t="s">
        <v>3204</v>
      </c>
      <c r="Y3657" s="122" t="s">
        <v>3158</v>
      </c>
      <c r="Z3657" s="122">
        <v>0</v>
      </c>
      <c r="AA3657" s="122" t="s">
        <v>3158</v>
      </c>
      <c r="AB3657" s="122" t="s">
        <v>3158</v>
      </c>
      <c r="AC3657" s="122" t="s">
        <v>3158</v>
      </c>
      <c r="AD3657" s="122" t="s">
        <v>3158</v>
      </c>
      <c r="AE3657" s="122" t="s">
        <v>3158</v>
      </c>
    </row>
    <row r="3658" spans="1:31" ht="13">
      <c r="A3658" s="122">
        <v>6513</v>
      </c>
      <c r="B3658" s="122" t="s">
        <v>25949</v>
      </c>
      <c r="C3658" s="122" t="s">
        <v>25950</v>
      </c>
      <c r="D3658" s="122" t="s">
        <v>3204</v>
      </c>
      <c r="E3658" s="122">
        <v>2014</v>
      </c>
      <c r="F3658" s="122" t="s">
        <v>3225</v>
      </c>
      <c r="G3658" s="122" t="s">
        <v>25951</v>
      </c>
      <c r="H3658" s="122" t="s">
        <v>25952</v>
      </c>
      <c r="I3658" s="122" t="s">
        <v>3385</v>
      </c>
      <c r="J3658" s="122" t="s">
        <v>25953</v>
      </c>
      <c r="K3658" s="122" t="s">
        <v>25954</v>
      </c>
      <c r="L3658" s="124" t="s">
        <v>25955</v>
      </c>
      <c r="M3658" s="122" t="s">
        <v>3154</v>
      </c>
      <c r="N3658" s="122">
        <v>545</v>
      </c>
      <c r="O3658" s="124" t="s">
        <v>25956</v>
      </c>
      <c r="P3658" s="124" t="s">
        <v>25957</v>
      </c>
      <c r="Q3658" s="124" t="s">
        <v>25958</v>
      </c>
      <c r="R3658" s="125">
        <v>44347.397060185183</v>
      </c>
      <c r="S3658" s="125">
        <v>44347.397060185183</v>
      </c>
      <c r="T3658" s="122">
        <v>72</v>
      </c>
      <c r="U3658" s="122" t="s">
        <v>21778</v>
      </c>
      <c r="V3658" s="122" t="s">
        <v>3203</v>
      </c>
      <c r="W3658" s="122" t="s">
        <v>3204</v>
      </c>
      <c r="X3658" s="122" t="s">
        <v>3204</v>
      </c>
      <c r="Y3658" s="122" t="s">
        <v>3158</v>
      </c>
      <c r="Z3658" s="122">
        <v>0</v>
      </c>
      <c r="AA3658" s="122" t="s">
        <v>3158</v>
      </c>
      <c r="AB3658" s="122" t="s">
        <v>3158</v>
      </c>
      <c r="AC3658" s="122" t="s">
        <v>3158</v>
      </c>
      <c r="AD3658" s="122" t="s">
        <v>3158</v>
      </c>
      <c r="AE3658" s="122" t="s">
        <v>3158</v>
      </c>
    </row>
    <row r="3659" spans="1:31" ht="13">
      <c r="A3659" s="122">
        <v>6514</v>
      </c>
      <c r="B3659" s="122" t="s">
        <v>25959</v>
      </c>
      <c r="C3659" s="122" t="s">
        <v>25960</v>
      </c>
      <c r="D3659" s="122" t="s">
        <v>3204</v>
      </c>
      <c r="E3659" s="122">
        <v>2020</v>
      </c>
      <c r="F3659" s="122" t="s">
        <v>3862</v>
      </c>
      <c r="G3659" s="122" t="s">
        <v>25961</v>
      </c>
      <c r="H3659" s="122" t="s">
        <v>4069</v>
      </c>
      <c r="I3659" s="122" t="s">
        <v>3385</v>
      </c>
      <c r="J3659" s="122" t="s">
        <v>25962</v>
      </c>
      <c r="K3659" s="122" t="s">
        <v>25963</v>
      </c>
      <c r="L3659" s="124" t="s">
        <v>25964</v>
      </c>
      <c r="M3659" s="122" t="s">
        <v>3154</v>
      </c>
      <c r="N3659" s="122">
        <v>545</v>
      </c>
      <c r="O3659" s="124" t="s">
        <v>25965</v>
      </c>
      <c r="P3659" s="124" t="s">
        <v>25966</v>
      </c>
      <c r="Q3659" s="124" t="s">
        <v>25967</v>
      </c>
      <c r="R3659" s="125">
        <v>44347.407523148147</v>
      </c>
      <c r="S3659" s="125">
        <v>44347.407523148147</v>
      </c>
      <c r="T3659" s="122">
        <v>72</v>
      </c>
      <c r="U3659" s="122" t="s">
        <v>21778</v>
      </c>
      <c r="V3659" s="122" t="s">
        <v>3203</v>
      </c>
      <c r="W3659" s="122" t="s">
        <v>3204</v>
      </c>
      <c r="X3659" s="122" t="s">
        <v>3204</v>
      </c>
      <c r="Y3659" s="122" t="s">
        <v>3158</v>
      </c>
      <c r="Z3659" s="122">
        <v>0</v>
      </c>
      <c r="AA3659" s="122" t="s">
        <v>3158</v>
      </c>
      <c r="AB3659" s="122" t="s">
        <v>3158</v>
      </c>
      <c r="AC3659" s="122" t="s">
        <v>3158</v>
      </c>
      <c r="AD3659" s="122" t="s">
        <v>3158</v>
      </c>
      <c r="AE3659" s="122" t="s">
        <v>3158</v>
      </c>
    </row>
    <row r="3660" spans="1:31" ht="13">
      <c r="A3660" s="122">
        <v>6515</v>
      </c>
      <c r="B3660" s="122" t="s">
        <v>25968</v>
      </c>
      <c r="C3660" s="122" t="s">
        <v>25969</v>
      </c>
      <c r="D3660" s="122" t="s">
        <v>3204</v>
      </c>
      <c r="E3660" s="122">
        <v>2019</v>
      </c>
      <c r="F3660" s="122" t="s">
        <v>4665</v>
      </c>
      <c r="G3660" s="122" t="s">
        <v>21742</v>
      </c>
      <c r="H3660" s="122" t="s">
        <v>101</v>
      </c>
      <c r="I3660" s="122" t="s">
        <v>4340</v>
      </c>
      <c r="J3660" s="122" t="s">
        <v>25970</v>
      </c>
      <c r="K3660" s="122" t="s">
        <v>25971</v>
      </c>
      <c r="L3660" s="124" t="s">
        <v>25972</v>
      </c>
      <c r="M3660" s="122" t="s">
        <v>3154</v>
      </c>
      <c r="N3660" s="122">
        <v>545</v>
      </c>
      <c r="O3660" s="122" t="s">
        <v>3158</v>
      </c>
      <c r="P3660" s="122" t="s">
        <v>3158</v>
      </c>
      <c r="Q3660" s="122" t="s">
        <v>3158</v>
      </c>
      <c r="R3660" s="125">
        <v>44347.524618055555</v>
      </c>
      <c r="S3660" s="125">
        <v>44347.524618055555</v>
      </c>
      <c r="T3660" s="122">
        <v>60</v>
      </c>
      <c r="U3660" s="122" t="s">
        <v>21808</v>
      </c>
      <c r="V3660" s="122" t="s">
        <v>101</v>
      </c>
      <c r="W3660" s="122" t="s">
        <v>3204</v>
      </c>
      <c r="X3660" s="122" t="s">
        <v>3204</v>
      </c>
      <c r="Y3660" s="122" t="s">
        <v>3158</v>
      </c>
      <c r="Z3660" s="122">
        <v>0</v>
      </c>
      <c r="AA3660" s="122" t="s">
        <v>3158</v>
      </c>
      <c r="AB3660" s="122" t="s">
        <v>3158</v>
      </c>
      <c r="AC3660" s="122" t="s">
        <v>3158</v>
      </c>
      <c r="AD3660" s="122" t="s">
        <v>3158</v>
      </c>
      <c r="AE3660" s="122" t="s">
        <v>3158</v>
      </c>
    </row>
    <row r="3661" spans="1:31" ht="13">
      <c r="A3661" s="122">
        <v>6516</v>
      </c>
      <c r="B3661" s="122" t="s">
        <v>25973</v>
      </c>
      <c r="C3661" s="122" t="s">
        <v>25974</v>
      </c>
      <c r="D3661" s="122" t="s">
        <v>3204</v>
      </c>
      <c r="E3661" s="122">
        <v>2018</v>
      </c>
      <c r="F3661" s="122" t="s">
        <v>3255</v>
      </c>
      <c r="G3661" s="122" t="s">
        <v>3791</v>
      </c>
      <c r="H3661" s="122" t="s">
        <v>3173</v>
      </c>
      <c r="I3661" s="122" t="s">
        <v>3385</v>
      </c>
      <c r="J3661" s="122" t="s">
        <v>25975</v>
      </c>
      <c r="K3661" s="122" t="s">
        <v>25976</v>
      </c>
      <c r="L3661" s="124" t="s">
        <v>25977</v>
      </c>
      <c r="M3661" s="122" t="s">
        <v>3154</v>
      </c>
      <c r="N3661" s="122">
        <v>545</v>
      </c>
      <c r="O3661" s="122" t="s">
        <v>3158</v>
      </c>
      <c r="P3661" s="122" t="s">
        <v>3158</v>
      </c>
      <c r="Q3661" s="124" t="s">
        <v>25978</v>
      </c>
      <c r="R3661" s="125">
        <v>44347.526377314818</v>
      </c>
      <c r="S3661" s="125">
        <v>44347.526377314818</v>
      </c>
      <c r="T3661" s="122">
        <v>64</v>
      </c>
      <c r="U3661" s="122" t="s">
        <v>15420</v>
      </c>
      <c r="V3661" s="122" t="s">
        <v>3173</v>
      </c>
      <c r="W3661" s="122" t="s">
        <v>3204</v>
      </c>
      <c r="X3661" s="122" t="s">
        <v>3204</v>
      </c>
      <c r="Y3661" s="122" t="s">
        <v>3158</v>
      </c>
      <c r="Z3661" s="122">
        <v>0</v>
      </c>
      <c r="AA3661" s="122" t="s">
        <v>3158</v>
      </c>
      <c r="AB3661" s="122" t="s">
        <v>3158</v>
      </c>
      <c r="AC3661" s="122" t="s">
        <v>3158</v>
      </c>
      <c r="AD3661" s="122" t="s">
        <v>3158</v>
      </c>
      <c r="AE3661" s="122" t="s">
        <v>3158</v>
      </c>
    </row>
    <row r="3662" spans="1:31" ht="13">
      <c r="A3662" s="122">
        <v>6517</v>
      </c>
      <c r="B3662" s="122" t="s">
        <v>25979</v>
      </c>
      <c r="C3662" s="122" t="s">
        <v>25980</v>
      </c>
      <c r="D3662" s="122" t="s">
        <v>3204</v>
      </c>
      <c r="E3662" s="122">
        <v>2020</v>
      </c>
      <c r="F3662" s="122" t="s">
        <v>3255</v>
      </c>
      <c r="G3662" s="122" t="s">
        <v>21742</v>
      </c>
      <c r="H3662" s="122" t="s">
        <v>101</v>
      </c>
      <c r="I3662" s="122" t="s">
        <v>3385</v>
      </c>
      <c r="J3662" s="122" t="s">
        <v>25981</v>
      </c>
      <c r="K3662" s="122" t="s">
        <v>25982</v>
      </c>
      <c r="L3662" s="124" t="s">
        <v>25983</v>
      </c>
      <c r="M3662" s="122" t="s">
        <v>3154</v>
      </c>
      <c r="N3662" s="122">
        <v>545</v>
      </c>
      <c r="O3662" s="122" t="s">
        <v>3158</v>
      </c>
      <c r="P3662" s="122" t="s">
        <v>3158</v>
      </c>
      <c r="Q3662" s="124" t="s">
        <v>25984</v>
      </c>
      <c r="R3662" s="125">
        <v>44347.528148148151</v>
      </c>
      <c r="S3662" s="125">
        <v>44347.528148148151</v>
      </c>
      <c r="T3662" s="122">
        <v>64</v>
      </c>
      <c r="U3662" s="122" t="s">
        <v>15420</v>
      </c>
      <c r="V3662" s="122" t="s">
        <v>101</v>
      </c>
      <c r="W3662" s="122" t="s">
        <v>3204</v>
      </c>
      <c r="X3662" s="122" t="s">
        <v>3204</v>
      </c>
      <c r="Y3662" s="122" t="s">
        <v>3158</v>
      </c>
      <c r="Z3662" s="122">
        <v>0</v>
      </c>
      <c r="AA3662" s="122" t="s">
        <v>3158</v>
      </c>
      <c r="AB3662" s="122" t="s">
        <v>3158</v>
      </c>
      <c r="AC3662" s="122" t="s">
        <v>3158</v>
      </c>
      <c r="AD3662" s="122" t="s">
        <v>3158</v>
      </c>
      <c r="AE3662" s="122" t="s">
        <v>3158</v>
      </c>
    </row>
    <row r="3663" spans="1:31" ht="13">
      <c r="A3663" s="122">
        <v>6518</v>
      </c>
      <c r="B3663" s="122" t="s">
        <v>25985</v>
      </c>
      <c r="C3663" s="122" t="s">
        <v>25986</v>
      </c>
      <c r="D3663" s="122" t="s">
        <v>3204</v>
      </c>
      <c r="E3663" s="122">
        <v>2021</v>
      </c>
      <c r="F3663" s="122" t="s">
        <v>3401</v>
      </c>
      <c r="G3663" s="122" t="s">
        <v>3712</v>
      </c>
      <c r="H3663" s="122" t="s">
        <v>3195</v>
      </c>
      <c r="I3663" s="122" t="s">
        <v>4340</v>
      </c>
      <c r="J3663" s="122" t="s">
        <v>25987</v>
      </c>
      <c r="K3663" s="122" t="s">
        <v>25988</v>
      </c>
      <c r="L3663" s="124" t="s">
        <v>25989</v>
      </c>
      <c r="M3663" s="122" t="s">
        <v>3154</v>
      </c>
      <c r="N3663" s="122">
        <v>545</v>
      </c>
      <c r="O3663" s="124" t="s">
        <v>25990</v>
      </c>
      <c r="P3663" s="124" t="s">
        <v>25991</v>
      </c>
      <c r="Q3663" s="124" t="s">
        <v>25992</v>
      </c>
      <c r="R3663" s="125">
        <v>44350.916261574072</v>
      </c>
      <c r="S3663" s="125">
        <v>44350.916261574072</v>
      </c>
      <c r="T3663" s="122">
        <v>72</v>
      </c>
      <c r="U3663" s="122" t="s">
        <v>21778</v>
      </c>
      <c r="V3663" s="122" t="s">
        <v>3195</v>
      </c>
      <c r="W3663" s="122" t="s">
        <v>3204</v>
      </c>
      <c r="X3663" s="122" t="s">
        <v>3204</v>
      </c>
      <c r="Y3663" s="122" t="s">
        <v>3158</v>
      </c>
      <c r="Z3663" s="122">
        <v>0</v>
      </c>
      <c r="AA3663" s="122" t="s">
        <v>3158</v>
      </c>
      <c r="AB3663" s="122" t="s">
        <v>3158</v>
      </c>
      <c r="AC3663" s="122" t="s">
        <v>3158</v>
      </c>
      <c r="AD3663" s="122" t="s">
        <v>3158</v>
      </c>
      <c r="AE3663" s="122" t="s">
        <v>3158</v>
      </c>
    </row>
    <row r="3664" spans="1:31" ht="13">
      <c r="A3664" s="122">
        <v>6519</v>
      </c>
      <c r="B3664" s="122" t="s">
        <v>25993</v>
      </c>
      <c r="C3664" s="122" t="s">
        <v>25994</v>
      </c>
      <c r="D3664" s="122" t="s">
        <v>3204</v>
      </c>
      <c r="E3664" s="122">
        <v>2010</v>
      </c>
      <c r="F3664" s="122" t="s">
        <v>3438</v>
      </c>
      <c r="G3664" s="122" t="s">
        <v>22858</v>
      </c>
      <c r="H3664" s="122" t="s">
        <v>4207</v>
      </c>
      <c r="I3664" s="122" t="s">
        <v>3385</v>
      </c>
      <c r="J3664" s="122" t="s">
        <v>25995</v>
      </c>
      <c r="K3664" s="122" t="s">
        <v>25996</v>
      </c>
      <c r="L3664" s="124" t="s">
        <v>25997</v>
      </c>
      <c r="M3664" s="122" t="s">
        <v>3154</v>
      </c>
      <c r="N3664" s="122">
        <v>545</v>
      </c>
      <c r="O3664" s="124" t="s">
        <v>25998</v>
      </c>
      <c r="P3664" s="122" t="s">
        <v>3158</v>
      </c>
      <c r="Q3664" s="124" t="s">
        <v>25999</v>
      </c>
      <c r="R3664" s="125">
        <v>44350.923263888886</v>
      </c>
      <c r="S3664" s="125">
        <v>44350.923263888886</v>
      </c>
      <c r="T3664" s="122">
        <v>68</v>
      </c>
      <c r="U3664" s="122" t="s">
        <v>21740</v>
      </c>
      <c r="V3664" s="122" t="s">
        <v>4207</v>
      </c>
      <c r="W3664" s="122" t="s">
        <v>3204</v>
      </c>
      <c r="X3664" s="122" t="s">
        <v>3204</v>
      </c>
      <c r="Y3664" s="122" t="s">
        <v>3158</v>
      </c>
      <c r="Z3664" s="122">
        <v>0</v>
      </c>
      <c r="AA3664" s="122" t="s">
        <v>3158</v>
      </c>
      <c r="AB3664" s="122" t="s">
        <v>3158</v>
      </c>
      <c r="AC3664" s="122" t="s">
        <v>3158</v>
      </c>
      <c r="AD3664" s="122" t="s">
        <v>3158</v>
      </c>
      <c r="AE3664" s="122" t="s">
        <v>3158</v>
      </c>
    </row>
    <row r="3665" spans="1:31" ht="13">
      <c r="A3665" s="122">
        <v>6520</v>
      </c>
      <c r="B3665" s="122" t="s">
        <v>26000</v>
      </c>
      <c r="C3665" s="122" t="s">
        <v>26001</v>
      </c>
      <c r="D3665" s="122" t="s">
        <v>3204</v>
      </c>
      <c r="E3665" s="122">
        <v>2015</v>
      </c>
      <c r="F3665" s="122" t="s">
        <v>3225</v>
      </c>
      <c r="G3665" s="122" t="s">
        <v>3332</v>
      </c>
      <c r="H3665" s="122" t="s">
        <v>4069</v>
      </c>
      <c r="I3665" s="122" t="s">
        <v>3385</v>
      </c>
      <c r="J3665" s="122" t="s">
        <v>26002</v>
      </c>
      <c r="K3665" s="122" t="s">
        <v>26003</v>
      </c>
      <c r="L3665" s="124" t="s">
        <v>26004</v>
      </c>
      <c r="M3665" s="122" t="s">
        <v>3154</v>
      </c>
      <c r="N3665" s="122">
        <v>545</v>
      </c>
      <c r="O3665" s="124" t="s">
        <v>26005</v>
      </c>
      <c r="P3665" s="124" t="s">
        <v>26006</v>
      </c>
      <c r="Q3665" s="124" t="s">
        <v>26007</v>
      </c>
      <c r="R3665" s="125">
        <v>44350.924976851849</v>
      </c>
      <c r="S3665" s="125">
        <v>44350.924976851849</v>
      </c>
      <c r="T3665" s="122">
        <v>72</v>
      </c>
      <c r="U3665" s="122" t="s">
        <v>21778</v>
      </c>
      <c r="V3665" s="122" t="s">
        <v>4069</v>
      </c>
      <c r="W3665" s="122" t="s">
        <v>3204</v>
      </c>
      <c r="X3665" s="122" t="s">
        <v>3204</v>
      </c>
      <c r="Y3665" s="122" t="s">
        <v>3158</v>
      </c>
      <c r="Z3665" s="122">
        <v>0</v>
      </c>
      <c r="AA3665" s="122" t="s">
        <v>3158</v>
      </c>
      <c r="AB3665" s="122" t="s">
        <v>3158</v>
      </c>
      <c r="AC3665" s="122" t="s">
        <v>3158</v>
      </c>
      <c r="AD3665" s="122" t="s">
        <v>3158</v>
      </c>
      <c r="AE3665" s="122" t="s">
        <v>3158</v>
      </c>
    </row>
    <row r="3666" spans="1:31" ht="13">
      <c r="A3666" s="122">
        <v>6521</v>
      </c>
      <c r="B3666" s="122" t="s">
        <v>26008</v>
      </c>
      <c r="C3666" s="122" t="s">
        <v>26009</v>
      </c>
      <c r="D3666" s="122" t="s">
        <v>3204</v>
      </c>
      <c r="E3666" s="122">
        <v>2016</v>
      </c>
      <c r="F3666" s="122" t="s">
        <v>3255</v>
      </c>
      <c r="G3666" s="122" t="s">
        <v>23250</v>
      </c>
      <c r="H3666" s="122" t="s">
        <v>101</v>
      </c>
      <c r="I3666" s="122" t="s">
        <v>3385</v>
      </c>
      <c r="J3666" s="122" t="s">
        <v>26010</v>
      </c>
      <c r="K3666" s="122" t="s">
        <v>26011</v>
      </c>
      <c r="L3666" s="124" t="s">
        <v>26012</v>
      </c>
      <c r="M3666" s="122" t="s">
        <v>3154</v>
      </c>
      <c r="N3666" s="122">
        <v>545</v>
      </c>
      <c r="O3666" s="124" t="s">
        <v>26013</v>
      </c>
      <c r="P3666" s="124" t="s">
        <v>26014</v>
      </c>
      <c r="Q3666" s="124" t="s">
        <v>26015</v>
      </c>
      <c r="R3666" s="125">
        <v>44350.926388888889</v>
      </c>
      <c r="S3666" s="125">
        <v>44350.926388888889</v>
      </c>
      <c r="T3666" s="122">
        <v>72</v>
      </c>
      <c r="U3666" s="122" t="s">
        <v>21778</v>
      </c>
      <c r="V3666" s="122" t="s">
        <v>4673</v>
      </c>
      <c r="W3666" s="122" t="s">
        <v>3204</v>
      </c>
      <c r="X3666" s="122" t="s">
        <v>3204</v>
      </c>
      <c r="Y3666" s="122" t="s">
        <v>3158</v>
      </c>
      <c r="Z3666" s="122">
        <v>0</v>
      </c>
      <c r="AA3666" s="122" t="s">
        <v>3158</v>
      </c>
      <c r="AB3666" s="122" t="s">
        <v>3158</v>
      </c>
      <c r="AC3666" s="122" t="s">
        <v>3158</v>
      </c>
      <c r="AD3666" s="122" t="s">
        <v>3158</v>
      </c>
      <c r="AE3666" s="122" t="s">
        <v>3158</v>
      </c>
    </row>
    <row r="3667" spans="1:31" ht="13">
      <c r="A3667" s="122">
        <v>6522</v>
      </c>
      <c r="B3667" s="122" t="s">
        <v>26016</v>
      </c>
      <c r="C3667" s="122" t="s">
        <v>26017</v>
      </c>
      <c r="D3667" s="122" t="s">
        <v>3204</v>
      </c>
      <c r="E3667" s="122">
        <v>2020</v>
      </c>
      <c r="F3667" s="122" t="s">
        <v>3225</v>
      </c>
      <c r="G3667" s="122" t="s">
        <v>26018</v>
      </c>
      <c r="H3667" s="122" t="s">
        <v>101</v>
      </c>
      <c r="I3667" s="122" t="s">
        <v>4340</v>
      </c>
      <c r="J3667" s="122" t="s">
        <v>26019</v>
      </c>
      <c r="K3667" s="122" t="s">
        <v>26020</v>
      </c>
      <c r="L3667" s="124" t="s">
        <v>26021</v>
      </c>
      <c r="M3667" s="122" t="s">
        <v>3154</v>
      </c>
      <c r="N3667" s="122">
        <v>545</v>
      </c>
      <c r="O3667" s="124" t="s">
        <v>26022</v>
      </c>
      <c r="P3667" s="124" t="s">
        <v>26023</v>
      </c>
      <c r="Q3667" s="122" t="s">
        <v>3158</v>
      </c>
      <c r="R3667" s="125">
        <v>44357.508055555554</v>
      </c>
      <c r="S3667" s="125">
        <v>44357.508055555554</v>
      </c>
      <c r="T3667" s="122">
        <v>68</v>
      </c>
      <c r="U3667" s="122" t="s">
        <v>21768</v>
      </c>
      <c r="V3667" s="122" t="s">
        <v>3203</v>
      </c>
      <c r="W3667" s="122" t="s">
        <v>3204</v>
      </c>
      <c r="X3667" s="122" t="s">
        <v>3204</v>
      </c>
      <c r="Y3667" s="122" t="s">
        <v>3158</v>
      </c>
      <c r="Z3667" s="122">
        <v>0</v>
      </c>
      <c r="AA3667" s="122" t="s">
        <v>3158</v>
      </c>
      <c r="AB3667" s="122" t="s">
        <v>3158</v>
      </c>
      <c r="AC3667" s="122" t="s">
        <v>3158</v>
      </c>
      <c r="AD3667" s="122" t="s">
        <v>3158</v>
      </c>
      <c r="AE3667" s="122" t="s">
        <v>3158</v>
      </c>
    </row>
    <row r="3668" spans="1:31" ht="13">
      <c r="A3668" s="122">
        <v>6523</v>
      </c>
      <c r="B3668" s="122" t="s">
        <v>26024</v>
      </c>
      <c r="C3668" s="122" t="s">
        <v>26025</v>
      </c>
      <c r="D3668" s="122" t="s">
        <v>3204</v>
      </c>
      <c r="E3668" s="122">
        <v>2017</v>
      </c>
      <c r="F3668" s="122" t="s">
        <v>3401</v>
      </c>
      <c r="G3668" s="122" t="s">
        <v>22858</v>
      </c>
      <c r="H3668" s="122" t="s">
        <v>4207</v>
      </c>
      <c r="I3668" s="122" t="s">
        <v>3385</v>
      </c>
      <c r="J3668" s="122" t="s">
        <v>26026</v>
      </c>
      <c r="K3668" s="122" t="s">
        <v>26027</v>
      </c>
      <c r="L3668" s="124" t="s">
        <v>26028</v>
      </c>
      <c r="M3668" s="122" t="s">
        <v>3154</v>
      </c>
      <c r="N3668" s="122">
        <v>545</v>
      </c>
      <c r="O3668" s="124" t="s">
        <v>26029</v>
      </c>
      <c r="P3668" s="124" t="s">
        <v>26030</v>
      </c>
      <c r="Q3668" s="124" t="s">
        <v>26031</v>
      </c>
      <c r="R3668" s="125">
        <v>44357.601226851853</v>
      </c>
      <c r="S3668" s="125">
        <v>44357.601226851853</v>
      </c>
      <c r="T3668" s="122">
        <v>72</v>
      </c>
      <c r="U3668" s="122" t="s">
        <v>21778</v>
      </c>
      <c r="V3668" s="122" t="s">
        <v>4207</v>
      </c>
      <c r="W3668" s="122" t="s">
        <v>3204</v>
      </c>
      <c r="X3668" s="122" t="s">
        <v>3204</v>
      </c>
      <c r="Y3668" s="122" t="s">
        <v>3158</v>
      </c>
      <c r="Z3668" s="122">
        <v>0</v>
      </c>
      <c r="AA3668" s="122" t="s">
        <v>3158</v>
      </c>
      <c r="AB3668" s="122" t="s">
        <v>3158</v>
      </c>
      <c r="AC3668" s="122" t="s">
        <v>3158</v>
      </c>
      <c r="AD3668" s="122" t="s">
        <v>3158</v>
      </c>
      <c r="AE3668" s="122" t="s">
        <v>3158</v>
      </c>
    </row>
    <row r="3669" spans="1:31" ht="13">
      <c r="A3669" s="122">
        <v>6524</v>
      </c>
      <c r="B3669" s="122" t="s">
        <v>26032</v>
      </c>
      <c r="C3669" s="122" t="s">
        <v>26033</v>
      </c>
      <c r="D3669" s="122" t="s">
        <v>3204</v>
      </c>
      <c r="E3669" s="122">
        <v>2019</v>
      </c>
      <c r="F3669" s="122" t="s">
        <v>3401</v>
      </c>
      <c r="G3669" s="122" t="s">
        <v>26034</v>
      </c>
      <c r="H3669" s="122" t="s">
        <v>26035</v>
      </c>
      <c r="I3669" s="122" t="s">
        <v>3385</v>
      </c>
      <c r="J3669" s="122" t="s">
        <v>26036</v>
      </c>
      <c r="K3669" s="122" t="s">
        <v>26037</v>
      </c>
      <c r="L3669" s="124" t="s">
        <v>26038</v>
      </c>
      <c r="M3669" s="122" t="s">
        <v>3154</v>
      </c>
      <c r="N3669" s="122">
        <v>545</v>
      </c>
      <c r="O3669" s="122" t="s">
        <v>3158</v>
      </c>
      <c r="P3669" s="122" t="s">
        <v>3158</v>
      </c>
      <c r="Q3669" s="122" t="s">
        <v>3158</v>
      </c>
      <c r="R3669" s="125">
        <v>44357.602824074071</v>
      </c>
      <c r="S3669" s="125">
        <v>44357.602824074071</v>
      </c>
      <c r="T3669" s="122">
        <v>60</v>
      </c>
      <c r="U3669" s="122" t="s">
        <v>21808</v>
      </c>
      <c r="V3669" s="122" t="s">
        <v>26039</v>
      </c>
      <c r="W3669" s="122" t="s">
        <v>3204</v>
      </c>
      <c r="X3669" s="122" t="s">
        <v>3204</v>
      </c>
      <c r="Y3669" s="122" t="s">
        <v>3158</v>
      </c>
      <c r="Z3669" s="122">
        <v>0</v>
      </c>
      <c r="AA3669" s="122" t="s">
        <v>3158</v>
      </c>
      <c r="AB3669" s="122" t="s">
        <v>3158</v>
      </c>
      <c r="AC3669" s="122" t="s">
        <v>3158</v>
      </c>
      <c r="AD3669" s="122" t="s">
        <v>3158</v>
      </c>
      <c r="AE3669" s="122" t="s">
        <v>3158</v>
      </c>
    </row>
    <row r="3670" spans="1:31" ht="13">
      <c r="A3670" s="122">
        <v>6525</v>
      </c>
      <c r="B3670" s="122" t="s">
        <v>26040</v>
      </c>
      <c r="C3670" s="122" t="s">
        <v>26041</v>
      </c>
      <c r="D3670" s="122" t="s">
        <v>3204</v>
      </c>
      <c r="E3670" s="122">
        <v>2016</v>
      </c>
      <c r="F3670" s="122" t="s">
        <v>3193</v>
      </c>
      <c r="G3670" s="122" t="s">
        <v>23216</v>
      </c>
      <c r="H3670" s="122" t="s">
        <v>7189</v>
      </c>
      <c r="I3670" s="122" t="s">
        <v>3385</v>
      </c>
      <c r="J3670" s="122" t="s">
        <v>26042</v>
      </c>
      <c r="K3670" s="122" t="s">
        <v>26043</v>
      </c>
      <c r="L3670" s="124" t="s">
        <v>26044</v>
      </c>
      <c r="M3670" s="122" t="s">
        <v>3154</v>
      </c>
      <c r="N3670" s="122">
        <v>545</v>
      </c>
      <c r="O3670" s="124" t="s">
        <v>26045</v>
      </c>
      <c r="P3670" s="122" t="s">
        <v>3158</v>
      </c>
      <c r="Q3670" s="124" t="s">
        <v>26046</v>
      </c>
      <c r="R3670" s="125">
        <v>44357.604363425926</v>
      </c>
      <c r="S3670" s="125">
        <v>44357.604363425926</v>
      </c>
      <c r="T3670" s="122">
        <v>68</v>
      </c>
      <c r="U3670" s="122" t="s">
        <v>21740</v>
      </c>
      <c r="V3670" s="122" t="s">
        <v>4465</v>
      </c>
      <c r="W3670" s="122" t="s">
        <v>3204</v>
      </c>
      <c r="X3670" s="122" t="s">
        <v>15966</v>
      </c>
      <c r="Y3670" s="122" t="s">
        <v>3158</v>
      </c>
      <c r="Z3670" s="122">
        <v>0</v>
      </c>
      <c r="AA3670" s="122" t="s">
        <v>3158</v>
      </c>
      <c r="AB3670" s="122" t="s">
        <v>3158</v>
      </c>
      <c r="AC3670" s="122" t="s">
        <v>3158</v>
      </c>
      <c r="AD3670" s="122" t="s">
        <v>3158</v>
      </c>
      <c r="AE3670" s="122" t="s">
        <v>3158</v>
      </c>
    </row>
    <row r="3671" spans="1:31" ht="13">
      <c r="A3671" s="122">
        <v>6526</v>
      </c>
      <c r="B3671" s="122" t="s">
        <v>26047</v>
      </c>
      <c r="C3671" s="122" t="s">
        <v>26048</v>
      </c>
      <c r="D3671" s="122" t="s">
        <v>3204</v>
      </c>
      <c r="E3671" s="122">
        <v>2020</v>
      </c>
      <c r="F3671" s="122" t="s">
        <v>4665</v>
      </c>
      <c r="G3671" s="122" t="s">
        <v>21742</v>
      </c>
      <c r="H3671" s="122" t="s">
        <v>101</v>
      </c>
      <c r="I3671" s="122" t="s">
        <v>3385</v>
      </c>
      <c r="J3671" s="122" t="s">
        <v>26049</v>
      </c>
      <c r="K3671" s="122" t="s">
        <v>26050</v>
      </c>
      <c r="L3671" s="124" t="s">
        <v>26051</v>
      </c>
      <c r="M3671" s="122" t="s">
        <v>3154</v>
      </c>
      <c r="N3671" s="122">
        <v>545</v>
      </c>
      <c r="O3671" s="124" t="s">
        <v>26052</v>
      </c>
      <c r="P3671" s="122" t="s">
        <v>3158</v>
      </c>
      <c r="Q3671" s="124" t="s">
        <v>26053</v>
      </c>
      <c r="R3671" s="125">
        <v>44357.605821759258</v>
      </c>
      <c r="S3671" s="125">
        <v>44357.605821759258</v>
      </c>
      <c r="T3671" s="122">
        <v>68</v>
      </c>
      <c r="U3671" s="122" t="s">
        <v>21740</v>
      </c>
      <c r="V3671" s="122" t="s">
        <v>101</v>
      </c>
      <c r="W3671" s="122" t="s">
        <v>3204</v>
      </c>
      <c r="X3671" s="122" t="s">
        <v>3204</v>
      </c>
      <c r="Y3671" s="122" t="s">
        <v>3158</v>
      </c>
      <c r="Z3671" s="122">
        <v>0</v>
      </c>
      <c r="AA3671" s="122" t="s">
        <v>3158</v>
      </c>
      <c r="AB3671" s="122" t="s">
        <v>3158</v>
      </c>
      <c r="AC3671" s="122" t="s">
        <v>3158</v>
      </c>
      <c r="AD3671" s="122" t="s">
        <v>3158</v>
      </c>
      <c r="AE3671" s="122" t="s">
        <v>3158</v>
      </c>
    </row>
    <row r="3672" spans="1:31" ht="13">
      <c r="A3672" s="122">
        <v>6527</v>
      </c>
      <c r="B3672" s="122" t="s">
        <v>26054</v>
      </c>
      <c r="C3672" s="122" t="s">
        <v>26055</v>
      </c>
      <c r="D3672" s="122" t="s">
        <v>3204</v>
      </c>
      <c r="E3672" s="122">
        <v>2018</v>
      </c>
      <c r="F3672" s="122" t="s">
        <v>3255</v>
      </c>
      <c r="G3672" s="122" t="s">
        <v>21742</v>
      </c>
      <c r="H3672" s="122" t="s">
        <v>101</v>
      </c>
      <c r="I3672" s="122" t="s">
        <v>3385</v>
      </c>
      <c r="J3672" s="122" t="s">
        <v>26056</v>
      </c>
      <c r="K3672" s="122" t="s">
        <v>26057</v>
      </c>
      <c r="L3672" s="124" t="s">
        <v>26058</v>
      </c>
      <c r="M3672" s="122" t="s">
        <v>3154</v>
      </c>
      <c r="N3672" s="122">
        <v>545</v>
      </c>
      <c r="O3672" s="124" t="s">
        <v>26059</v>
      </c>
      <c r="P3672" s="122" t="s">
        <v>3158</v>
      </c>
      <c r="Q3672" s="124" t="s">
        <v>26060</v>
      </c>
      <c r="R3672" s="125">
        <v>44357.607581018521</v>
      </c>
      <c r="S3672" s="125">
        <v>44357.607581018521</v>
      </c>
      <c r="T3672" s="122">
        <v>68</v>
      </c>
      <c r="U3672" s="122" t="s">
        <v>21740</v>
      </c>
      <c r="V3672" s="122" t="s">
        <v>101</v>
      </c>
      <c r="W3672" s="122" t="s">
        <v>3204</v>
      </c>
      <c r="X3672" s="122" t="s">
        <v>3204</v>
      </c>
      <c r="Y3672" s="122" t="s">
        <v>3158</v>
      </c>
      <c r="Z3672" s="122">
        <v>0</v>
      </c>
      <c r="AA3672" s="122" t="s">
        <v>3158</v>
      </c>
      <c r="AB3672" s="122" t="s">
        <v>3158</v>
      </c>
      <c r="AC3672" s="122" t="s">
        <v>3158</v>
      </c>
      <c r="AD3672" s="122" t="s">
        <v>3158</v>
      </c>
      <c r="AE3672" s="122" t="s">
        <v>3158</v>
      </c>
    </row>
    <row r="3673" spans="1:31" ht="13">
      <c r="A3673" s="122">
        <v>6528</v>
      </c>
      <c r="B3673" s="122" t="s">
        <v>26061</v>
      </c>
      <c r="C3673" s="122" t="s">
        <v>26062</v>
      </c>
      <c r="D3673" s="122" t="s">
        <v>3204</v>
      </c>
      <c r="E3673" s="122">
        <v>2016</v>
      </c>
      <c r="F3673" s="122" t="s">
        <v>3438</v>
      </c>
      <c r="G3673" s="122" t="s">
        <v>26063</v>
      </c>
      <c r="H3673" s="122" t="s">
        <v>3195</v>
      </c>
      <c r="I3673" s="122" t="s">
        <v>3385</v>
      </c>
      <c r="J3673" s="122" t="s">
        <v>26064</v>
      </c>
      <c r="K3673" s="122" t="s">
        <v>26065</v>
      </c>
      <c r="L3673" s="124" t="s">
        <v>26066</v>
      </c>
      <c r="M3673" s="122" t="s">
        <v>3154</v>
      </c>
      <c r="N3673" s="122">
        <v>545</v>
      </c>
      <c r="O3673" s="124" t="s">
        <v>26067</v>
      </c>
      <c r="P3673" s="122" t="s">
        <v>3158</v>
      </c>
      <c r="Q3673" s="122" t="s">
        <v>3158</v>
      </c>
      <c r="R3673" s="125">
        <v>44357.609942129631</v>
      </c>
      <c r="S3673" s="125">
        <v>44357.609942129631</v>
      </c>
      <c r="T3673" s="122">
        <v>64</v>
      </c>
      <c r="U3673" s="122" t="s">
        <v>22424</v>
      </c>
      <c r="V3673" s="122" t="s">
        <v>3195</v>
      </c>
      <c r="W3673" s="122" t="s">
        <v>3204</v>
      </c>
      <c r="X3673" s="122" t="s">
        <v>3204</v>
      </c>
      <c r="Y3673" s="122" t="s">
        <v>3158</v>
      </c>
      <c r="Z3673" s="122">
        <v>0</v>
      </c>
      <c r="AA3673" s="122" t="s">
        <v>3158</v>
      </c>
      <c r="AB3673" s="122" t="s">
        <v>3158</v>
      </c>
      <c r="AC3673" s="122" t="s">
        <v>3158</v>
      </c>
      <c r="AD3673" s="122" t="s">
        <v>3158</v>
      </c>
      <c r="AE3673" s="122" t="s">
        <v>3158</v>
      </c>
    </row>
    <row r="3674" spans="1:31" ht="13">
      <c r="A3674" s="122">
        <v>6529</v>
      </c>
      <c r="B3674" s="122" t="s">
        <v>26068</v>
      </c>
      <c r="C3674" s="122" t="s">
        <v>26069</v>
      </c>
      <c r="D3674" s="122" t="s">
        <v>3204</v>
      </c>
      <c r="E3674" s="122">
        <v>2019</v>
      </c>
      <c r="F3674" s="122" t="s">
        <v>3255</v>
      </c>
      <c r="G3674" s="122" t="s">
        <v>21796</v>
      </c>
      <c r="H3674" s="122" t="s">
        <v>3384</v>
      </c>
      <c r="I3674" s="122" t="s">
        <v>4340</v>
      </c>
      <c r="J3674" s="122" t="s">
        <v>26070</v>
      </c>
      <c r="K3674" s="122" t="s">
        <v>26071</v>
      </c>
      <c r="L3674" s="124" t="s">
        <v>26072</v>
      </c>
      <c r="M3674" s="122" t="s">
        <v>3154</v>
      </c>
      <c r="N3674" s="122">
        <v>1906</v>
      </c>
      <c r="O3674" s="124" t="s">
        <v>26073</v>
      </c>
      <c r="P3674" s="124" t="s">
        <v>26074</v>
      </c>
      <c r="Q3674" s="124" t="s">
        <v>26075</v>
      </c>
      <c r="R3674" s="125">
        <v>44357.626493055555</v>
      </c>
      <c r="S3674" s="125">
        <v>44357.626493055555</v>
      </c>
      <c r="T3674" s="122">
        <v>72</v>
      </c>
      <c r="U3674" s="122" t="s">
        <v>21778</v>
      </c>
      <c r="V3674" s="122" t="s">
        <v>3384</v>
      </c>
      <c r="W3674" s="122" t="s">
        <v>3204</v>
      </c>
      <c r="X3674" s="122" t="s">
        <v>22481</v>
      </c>
      <c r="Y3674" s="122" t="s">
        <v>3158</v>
      </c>
      <c r="Z3674" s="122">
        <v>0</v>
      </c>
      <c r="AA3674" s="122" t="s">
        <v>3158</v>
      </c>
      <c r="AB3674" s="122" t="s">
        <v>3158</v>
      </c>
      <c r="AC3674" s="122" t="s">
        <v>3158</v>
      </c>
      <c r="AD3674" s="122" t="s">
        <v>3158</v>
      </c>
      <c r="AE3674" s="122" t="s">
        <v>3158</v>
      </c>
    </row>
    <row r="3675" spans="1:31" ht="13">
      <c r="A3675" s="122">
        <v>6530</v>
      </c>
      <c r="B3675" s="122" t="s">
        <v>26076</v>
      </c>
      <c r="C3675" s="122" t="s">
        <v>26077</v>
      </c>
      <c r="D3675" s="122" t="s">
        <v>3204</v>
      </c>
      <c r="E3675" s="122">
        <v>2019</v>
      </c>
      <c r="F3675" s="122" t="s">
        <v>3160</v>
      </c>
      <c r="G3675" s="122" t="s">
        <v>21796</v>
      </c>
      <c r="H3675" s="122" t="s">
        <v>3384</v>
      </c>
      <c r="I3675" s="122" t="s">
        <v>4340</v>
      </c>
      <c r="J3675" s="122" t="s">
        <v>26078</v>
      </c>
      <c r="K3675" s="122" t="s">
        <v>26079</v>
      </c>
      <c r="L3675" s="124" t="s">
        <v>26080</v>
      </c>
      <c r="M3675" s="122" t="s">
        <v>3154</v>
      </c>
      <c r="N3675" s="122">
        <v>1906</v>
      </c>
      <c r="O3675" s="122" t="s">
        <v>3158</v>
      </c>
      <c r="P3675" s="124" t="s">
        <v>26081</v>
      </c>
      <c r="Q3675" s="124" t="s">
        <v>26082</v>
      </c>
      <c r="R3675" s="125">
        <v>44357.630868055552</v>
      </c>
      <c r="S3675" s="125">
        <v>44357.630868055552</v>
      </c>
      <c r="T3675" s="122">
        <v>68</v>
      </c>
      <c r="U3675" s="122" t="s">
        <v>21730</v>
      </c>
      <c r="V3675" s="122" t="s">
        <v>3384</v>
      </c>
      <c r="W3675" s="122" t="s">
        <v>3204</v>
      </c>
      <c r="X3675" s="122" t="s">
        <v>12021</v>
      </c>
      <c r="Y3675" s="122" t="s">
        <v>3158</v>
      </c>
      <c r="Z3675" s="122">
        <v>0</v>
      </c>
      <c r="AA3675" s="122" t="s">
        <v>3158</v>
      </c>
      <c r="AB3675" s="122" t="s">
        <v>3158</v>
      </c>
      <c r="AC3675" s="122" t="s">
        <v>3158</v>
      </c>
      <c r="AD3675" s="122" t="s">
        <v>3158</v>
      </c>
      <c r="AE3675" s="122" t="s">
        <v>3158</v>
      </c>
    </row>
    <row r="3676" spans="1:31" ht="13">
      <c r="A3676" s="122">
        <v>6531</v>
      </c>
      <c r="B3676" s="122" t="s">
        <v>26083</v>
      </c>
      <c r="C3676" s="122" t="s">
        <v>26084</v>
      </c>
      <c r="D3676" s="122" t="s">
        <v>3204</v>
      </c>
      <c r="E3676" s="122">
        <v>2012</v>
      </c>
      <c r="F3676" s="122" t="s">
        <v>3225</v>
      </c>
      <c r="G3676" s="122" t="s">
        <v>26085</v>
      </c>
      <c r="H3676" s="122" t="s">
        <v>4628</v>
      </c>
      <c r="I3676" s="122" t="s">
        <v>3385</v>
      </c>
      <c r="J3676" s="122" t="s">
        <v>26086</v>
      </c>
      <c r="K3676" s="122" t="s">
        <v>26087</v>
      </c>
      <c r="L3676" s="124" t="s">
        <v>26088</v>
      </c>
      <c r="M3676" s="122" t="s">
        <v>3154</v>
      </c>
      <c r="N3676" s="122">
        <v>545</v>
      </c>
      <c r="O3676" s="124" t="s">
        <v>26089</v>
      </c>
      <c r="P3676" s="122" t="s">
        <v>3158</v>
      </c>
      <c r="Q3676" s="122" t="s">
        <v>3158</v>
      </c>
      <c r="R3676" s="125">
        <v>44363.589791666665</v>
      </c>
      <c r="S3676" s="125">
        <v>44363.589791666665</v>
      </c>
      <c r="T3676" s="122">
        <v>64</v>
      </c>
      <c r="U3676" s="122" t="s">
        <v>22424</v>
      </c>
      <c r="V3676" s="122" t="s">
        <v>25440</v>
      </c>
      <c r="W3676" s="122" t="s">
        <v>3204</v>
      </c>
      <c r="X3676" s="122" t="s">
        <v>22034</v>
      </c>
      <c r="Y3676" s="122" t="s">
        <v>3158</v>
      </c>
      <c r="Z3676" s="122">
        <v>0</v>
      </c>
      <c r="AA3676" s="122" t="s">
        <v>3158</v>
      </c>
      <c r="AB3676" s="122" t="s">
        <v>3158</v>
      </c>
      <c r="AC3676" s="122" t="s">
        <v>3158</v>
      </c>
      <c r="AD3676" s="122" t="s">
        <v>3158</v>
      </c>
      <c r="AE3676" s="122" t="s">
        <v>3158</v>
      </c>
    </row>
    <row r="3677" spans="1:31" ht="13">
      <c r="A3677" s="122">
        <v>6532</v>
      </c>
      <c r="B3677" s="122" t="s">
        <v>26090</v>
      </c>
      <c r="C3677" s="122" t="s">
        <v>26091</v>
      </c>
      <c r="D3677" s="122" t="s">
        <v>3204</v>
      </c>
      <c r="E3677" s="122">
        <v>2012</v>
      </c>
      <c r="F3677" s="122" t="s">
        <v>3160</v>
      </c>
      <c r="G3677" s="122" t="s">
        <v>5472</v>
      </c>
      <c r="H3677" s="122" t="s">
        <v>3195</v>
      </c>
      <c r="I3677" s="122" t="s">
        <v>3385</v>
      </c>
      <c r="J3677" s="122" t="s">
        <v>26092</v>
      </c>
      <c r="K3677" s="122" t="s">
        <v>26093</v>
      </c>
      <c r="L3677" s="124" t="s">
        <v>26094</v>
      </c>
      <c r="M3677" s="122" t="s">
        <v>3154</v>
      </c>
      <c r="N3677" s="122">
        <v>1624</v>
      </c>
      <c r="O3677" s="124" t="s">
        <v>26095</v>
      </c>
      <c r="P3677" s="124" t="s">
        <v>26096</v>
      </c>
      <c r="Q3677" s="124" t="s">
        <v>26097</v>
      </c>
      <c r="R3677" s="125">
        <v>44364.383194444446</v>
      </c>
      <c r="S3677" s="125">
        <v>44364.383194444446</v>
      </c>
      <c r="T3677" s="122">
        <v>72</v>
      </c>
      <c r="U3677" s="122" t="s">
        <v>21778</v>
      </c>
      <c r="V3677" s="122" t="s">
        <v>3977</v>
      </c>
      <c r="W3677" s="122" t="s">
        <v>3204</v>
      </c>
      <c r="X3677" s="122" t="s">
        <v>26098</v>
      </c>
      <c r="Y3677" s="122" t="s">
        <v>3158</v>
      </c>
      <c r="Z3677" s="122">
        <v>0</v>
      </c>
      <c r="AA3677" s="122" t="s">
        <v>3158</v>
      </c>
      <c r="AB3677" s="122" t="s">
        <v>3158</v>
      </c>
      <c r="AC3677" s="122" t="s">
        <v>3158</v>
      </c>
      <c r="AD3677" s="122" t="s">
        <v>3158</v>
      </c>
      <c r="AE3677" s="122" t="s">
        <v>3158</v>
      </c>
    </row>
    <row r="3678" spans="1:31" ht="13">
      <c r="A3678" s="122">
        <v>6533</v>
      </c>
      <c r="B3678" s="122" t="s">
        <v>26099</v>
      </c>
      <c r="C3678" s="122" t="s">
        <v>26100</v>
      </c>
      <c r="D3678" s="122" t="s">
        <v>3204</v>
      </c>
      <c r="E3678" s="122">
        <v>2020</v>
      </c>
      <c r="F3678" s="122" t="s">
        <v>4300</v>
      </c>
      <c r="G3678" s="122" t="s">
        <v>3712</v>
      </c>
      <c r="H3678" s="122" t="s">
        <v>3195</v>
      </c>
      <c r="I3678" s="122" t="s">
        <v>4340</v>
      </c>
      <c r="J3678" s="122" t="s">
        <v>26101</v>
      </c>
      <c r="K3678" s="122" t="s">
        <v>26102</v>
      </c>
      <c r="L3678" s="124" t="s">
        <v>26103</v>
      </c>
      <c r="M3678" s="122" t="s">
        <v>3154</v>
      </c>
      <c r="N3678" s="122">
        <v>545</v>
      </c>
      <c r="O3678" s="124" t="s">
        <v>26104</v>
      </c>
      <c r="P3678" s="122" t="s">
        <v>3158</v>
      </c>
      <c r="Q3678" s="122" t="s">
        <v>3158</v>
      </c>
      <c r="R3678" s="125">
        <v>44364.396087962959</v>
      </c>
      <c r="S3678" s="125">
        <v>44364.396087962959</v>
      </c>
      <c r="T3678" s="122">
        <v>64</v>
      </c>
      <c r="U3678" s="122" t="s">
        <v>22424</v>
      </c>
      <c r="V3678" s="122" t="s">
        <v>3195</v>
      </c>
      <c r="W3678" s="122" t="s">
        <v>3204</v>
      </c>
      <c r="X3678" s="122" t="s">
        <v>4213</v>
      </c>
      <c r="Y3678" s="122" t="s">
        <v>3158</v>
      </c>
      <c r="Z3678" s="122">
        <v>0</v>
      </c>
      <c r="AA3678" s="122" t="s">
        <v>3158</v>
      </c>
      <c r="AB3678" s="122" t="s">
        <v>3158</v>
      </c>
      <c r="AC3678" s="122" t="s">
        <v>3158</v>
      </c>
      <c r="AD3678" s="122" t="s">
        <v>3158</v>
      </c>
      <c r="AE3678" s="122" t="s">
        <v>3158</v>
      </c>
    </row>
    <row r="3679" spans="1:31" ht="13">
      <c r="A3679" s="122">
        <v>6534</v>
      </c>
      <c r="B3679" s="122" t="s">
        <v>26105</v>
      </c>
      <c r="C3679" s="122" t="s">
        <v>26106</v>
      </c>
      <c r="D3679" s="122" t="s">
        <v>3204</v>
      </c>
      <c r="E3679" s="122">
        <v>2018</v>
      </c>
      <c r="F3679" s="122" t="s">
        <v>3225</v>
      </c>
      <c r="G3679" s="122" t="s">
        <v>3712</v>
      </c>
      <c r="H3679" s="122" t="s">
        <v>3195</v>
      </c>
      <c r="I3679" s="122" t="s">
        <v>3385</v>
      </c>
      <c r="J3679" s="122" t="s">
        <v>26107</v>
      </c>
      <c r="K3679" s="122" t="s">
        <v>26108</v>
      </c>
      <c r="L3679" s="124" t="s">
        <v>26109</v>
      </c>
      <c r="M3679" s="122" t="s">
        <v>3154</v>
      </c>
      <c r="N3679" s="122">
        <v>545</v>
      </c>
      <c r="O3679" s="124" t="s">
        <v>26110</v>
      </c>
      <c r="P3679" s="124" t="s">
        <v>26111</v>
      </c>
      <c r="Q3679" s="122" t="s">
        <v>3158</v>
      </c>
      <c r="R3679" s="125">
        <v>44364.409108796295</v>
      </c>
      <c r="S3679" s="125">
        <v>44364.409108796295</v>
      </c>
      <c r="T3679" s="122">
        <v>68</v>
      </c>
      <c r="U3679" s="122" t="s">
        <v>21768</v>
      </c>
      <c r="V3679" s="122" t="s">
        <v>3195</v>
      </c>
      <c r="W3679" s="122" t="s">
        <v>3204</v>
      </c>
      <c r="X3679" s="122" t="s">
        <v>3204</v>
      </c>
      <c r="Y3679" s="122" t="s">
        <v>3158</v>
      </c>
      <c r="Z3679" s="122">
        <v>0</v>
      </c>
      <c r="AA3679" s="122" t="s">
        <v>3158</v>
      </c>
      <c r="AB3679" s="122" t="s">
        <v>3158</v>
      </c>
      <c r="AC3679" s="122" t="s">
        <v>3158</v>
      </c>
      <c r="AD3679" s="122" t="s">
        <v>3158</v>
      </c>
      <c r="AE3679" s="122" t="s">
        <v>3158</v>
      </c>
    </row>
    <row r="3680" spans="1:31" ht="13">
      <c r="A3680" s="122">
        <v>6535</v>
      </c>
      <c r="B3680" s="122" t="s">
        <v>25885</v>
      </c>
      <c r="C3680" s="122" t="s">
        <v>26112</v>
      </c>
      <c r="D3680" s="122" t="s">
        <v>3204</v>
      </c>
      <c r="E3680" s="122">
        <v>2009</v>
      </c>
      <c r="F3680" s="122" t="s">
        <v>3462</v>
      </c>
      <c r="G3680" s="122" t="s">
        <v>3471</v>
      </c>
      <c r="H3680" s="122" t="s">
        <v>26113</v>
      </c>
      <c r="I3680" s="122" t="s">
        <v>3272</v>
      </c>
      <c r="J3680" s="122" t="s">
        <v>26114</v>
      </c>
      <c r="K3680" s="122" t="s">
        <v>25888</v>
      </c>
      <c r="L3680" s="124" t="s">
        <v>25889</v>
      </c>
      <c r="M3680" s="122" t="s">
        <v>3154</v>
      </c>
      <c r="N3680" s="122">
        <v>1890</v>
      </c>
      <c r="O3680" s="122" t="s">
        <v>3158</v>
      </c>
      <c r="P3680" s="124" t="s">
        <v>26115</v>
      </c>
      <c r="Q3680" s="124" t="s">
        <v>26116</v>
      </c>
      <c r="R3680" s="125">
        <v>44366.752141203702</v>
      </c>
      <c r="S3680" s="125">
        <v>44366.752141203702</v>
      </c>
      <c r="T3680" s="122">
        <v>68</v>
      </c>
      <c r="U3680" s="122" t="s">
        <v>21730</v>
      </c>
      <c r="V3680" s="122" t="s">
        <v>3217</v>
      </c>
      <c r="W3680" s="122" t="s">
        <v>3204</v>
      </c>
      <c r="X3680" s="122" t="s">
        <v>26117</v>
      </c>
      <c r="Y3680" s="122" t="s">
        <v>3158</v>
      </c>
      <c r="Z3680" s="122">
        <v>0</v>
      </c>
      <c r="AA3680" s="122" t="s">
        <v>3158</v>
      </c>
      <c r="AB3680" s="122" t="s">
        <v>3158</v>
      </c>
      <c r="AC3680" s="122" t="s">
        <v>3158</v>
      </c>
      <c r="AD3680" s="122" t="s">
        <v>3158</v>
      </c>
      <c r="AE3680" s="122" t="s">
        <v>3158</v>
      </c>
    </row>
    <row r="3681" spans="1:31" ht="13">
      <c r="A3681" s="122">
        <v>6536</v>
      </c>
      <c r="B3681" s="122" t="s">
        <v>26118</v>
      </c>
      <c r="C3681" s="122" t="s">
        <v>26119</v>
      </c>
      <c r="D3681" s="122" t="s">
        <v>3204</v>
      </c>
      <c r="E3681" s="122">
        <v>2012</v>
      </c>
      <c r="F3681" s="122" t="s">
        <v>3255</v>
      </c>
      <c r="G3681" s="122" t="s">
        <v>3791</v>
      </c>
      <c r="H3681" s="122" t="s">
        <v>3173</v>
      </c>
      <c r="I3681" s="122" t="s">
        <v>3385</v>
      </c>
      <c r="J3681" s="122" t="s">
        <v>26120</v>
      </c>
      <c r="K3681" s="122" t="s">
        <v>26121</v>
      </c>
      <c r="L3681" s="124" t="s">
        <v>26122</v>
      </c>
      <c r="M3681" s="122" t="s">
        <v>3154</v>
      </c>
      <c r="N3681" s="122">
        <v>545</v>
      </c>
      <c r="O3681" s="124" t="s">
        <v>26123</v>
      </c>
      <c r="P3681" s="122" t="s">
        <v>3158</v>
      </c>
      <c r="Q3681" s="124" t="s">
        <v>26124</v>
      </c>
      <c r="R3681" s="125">
        <v>44368.499849537038</v>
      </c>
      <c r="S3681" s="125">
        <v>44368.499849537038</v>
      </c>
      <c r="T3681" s="122">
        <v>68</v>
      </c>
      <c r="U3681" s="122" t="s">
        <v>21740</v>
      </c>
      <c r="V3681" s="122" t="s">
        <v>3173</v>
      </c>
      <c r="W3681" s="122" t="s">
        <v>3204</v>
      </c>
      <c r="X3681" s="122" t="s">
        <v>3204</v>
      </c>
      <c r="Y3681" s="122" t="s">
        <v>3158</v>
      </c>
      <c r="Z3681" s="122">
        <v>0</v>
      </c>
      <c r="AA3681" s="122" t="s">
        <v>3158</v>
      </c>
      <c r="AB3681" s="122" t="s">
        <v>3158</v>
      </c>
      <c r="AC3681" s="122" t="s">
        <v>3158</v>
      </c>
      <c r="AD3681" s="122" t="s">
        <v>3158</v>
      </c>
      <c r="AE3681" s="122" t="s">
        <v>3158</v>
      </c>
    </row>
    <row r="3682" spans="1:31" ht="13">
      <c r="A3682" s="122">
        <v>6537</v>
      </c>
      <c r="B3682" s="122" t="s">
        <v>26125</v>
      </c>
      <c r="C3682" s="122" t="s">
        <v>26126</v>
      </c>
      <c r="D3682" s="122" t="s">
        <v>3204</v>
      </c>
      <c r="E3682" s="122">
        <v>2021</v>
      </c>
      <c r="F3682" s="122" t="s">
        <v>4300</v>
      </c>
      <c r="G3682" s="122" t="s">
        <v>3712</v>
      </c>
      <c r="H3682" s="122" t="s">
        <v>3195</v>
      </c>
      <c r="I3682" s="122" t="s">
        <v>3385</v>
      </c>
      <c r="J3682" s="122" t="s">
        <v>26127</v>
      </c>
      <c r="K3682" s="122" t="s">
        <v>26128</v>
      </c>
      <c r="L3682" s="124" t="s">
        <v>26129</v>
      </c>
      <c r="M3682" s="122" t="s">
        <v>3154</v>
      </c>
      <c r="N3682" s="122">
        <v>1917</v>
      </c>
      <c r="O3682" s="124" t="s">
        <v>26130</v>
      </c>
      <c r="P3682" s="122" t="s">
        <v>3158</v>
      </c>
      <c r="Q3682" s="124" t="s">
        <v>26131</v>
      </c>
      <c r="R3682" s="125">
        <v>44371.765416666669</v>
      </c>
      <c r="S3682" s="125">
        <v>44371.765416666669</v>
      </c>
      <c r="T3682" s="122">
        <v>68</v>
      </c>
      <c r="U3682" s="122" t="s">
        <v>21740</v>
      </c>
      <c r="V3682" s="122" t="s">
        <v>3195</v>
      </c>
      <c r="W3682" s="122" t="s">
        <v>3204</v>
      </c>
      <c r="X3682" s="122" t="s">
        <v>26132</v>
      </c>
      <c r="Y3682" s="122" t="s">
        <v>3158</v>
      </c>
      <c r="Z3682" s="122">
        <v>0</v>
      </c>
      <c r="AA3682" s="122" t="s">
        <v>3158</v>
      </c>
      <c r="AB3682" s="122" t="s">
        <v>3158</v>
      </c>
      <c r="AC3682" s="122" t="s">
        <v>3158</v>
      </c>
      <c r="AD3682" s="122" t="s">
        <v>3158</v>
      </c>
      <c r="AE3682" s="122" t="s">
        <v>3158</v>
      </c>
    </row>
    <row r="3683" spans="1:31" ht="13">
      <c r="A3683" s="122">
        <v>6538</v>
      </c>
      <c r="B3683" s="122" t="s">
        <v>26133</v>
      </c>
      <c r="C3683" s="122" t="s">
        <v>26134</v>
      </c>
      <c r="D3683" s="122" t="s">
        <v>3204</v>
      </c>
      <c r="E3683" s="122">
        <v>2020</v>
      </c>
      <c r="F3683" s="122" t="s">
        <v>3401</v>
      </c>
      <c r="G3683" s="122" t="s">
        <v>3712</v>
      </c>
      <c r="H3683" s="122" t="s">
        <v>3195</v>
      </c>
      <c r="I3683" s="122" t="s">
        <v>3385</v>
      </c>
      <c r="J3683" s="122" t="s">
        <v>26135</v>
      </c>
      <c r="K3683" s="122" t="s">
        <v>26136</v>
      </c>
      <c r="L3683" s="124" t="s">
        <v>26137</v>
      </c>
      <c r="M3683" s="122" t="s">
        <v>3154</v>
      </c>
      <c r="N3683" s="122">
        <v>545</v>
      </c>
      <c r="O3683" s="124" t="s">
        <v>26138</v>
      </c>
      <c r="P3683" s="122" t="s">
        <v>3158</v>
      </c>
      <c r="Q3683" s="124" t="s">
        <v>26139</v>
      </c>
      <c r="R3683" s="125">
        <v>44372.58457175926</v>
      </c>
      <c r="S3683" s="125">
        <v>44372.58457175926</v>
      </c>
      <c r="T3683" s="122">
        <v>68</v>
      </c>
      <c r="U3683" s="122" t="s">
        <v>21740</v>
      </c>
      <c r="V3683" s="122" t="s">
        <v>3195</v>
      </c>
      <c r="W3683" s="122" t="s">
        <v>3204</v>
      </c>
      <c r="X3683" s="122" t="s">
        <v>3204</v>
      </c>
      <c r="Y3683" s="122" t="s">
        <v>3158</v>
      </c>
      <c r="Z3683" s="122">
        <v>0</v>
      </c>
      <c r="AA3683" s="122" t="s">
        <v>3158</v>
      </c>
      <c r="AB3683" s="122" t="s">
        <v>3158</v>
      </c>
      <c r="AC3683" s="122" t="s">
        <v>3158</v>
      </c>
      <c r="AD3683" s="122" t="s">
        <v>3158</v>
      </c>
      <c r="AE3683" s="122" t="s">
        <v>3158</v>
      </c>
    </row>
    <row r="3684" spans="1:31" ht="13">
      <c r="A3684" s="122">
        <v>6539</v>
      </c>
      <c r="B3684" s="122" t="s">
        <v>26140</v>
      </c>
      <c r="C3684" s="122" t="s">
        <v>26141</v>
      </c>
      <c r="D3684" s="122" t="s">
        <v>3204</v>
      </c>
      <c r="E3684" s="122">
        <v>2019</v>
      </c>
      <c r="F3684" s="122" t="s">
        <v>3862</v>
      </c>
      <c r="G3684" s="122" t="s">
        <v>22858</v>
      </c>
      <c r="H3684" s="122" t="s">
        <v>4207</v>
      </c>
      <c r="I3684" s="122" t="s">
        <v>3385</v>
      </c>
      <c r="J3684" s="122" t="s">
        <v>26142</v>
      </c>
      <c r="K3684" s="122" t="s">
        <v>26143</v>
      </c>
      <c r="L3684" s="124" t="s">
        <v>26144</v>
      </c>
      <c r="M3684" s="122" t="s">
        <v>3154</v>
      </c>
      <c r="N3684" s="122">
        <v>545</v>
      </c>
      <c r="O3684" s="122" t="s">
        <v>3158</v>
      </c>
      <c r="P3684" s="122" t="s">
        <v>3158</v>
      </c>
      <c r="Q3684" s="122" t="s">
        <v>3158</v>
      </c>
      <c r="R3684" s="125">
        <v>44372.586041666669</v>
      </c>
      <c r="S3684" s="125">
        <v>44372.586041666669</v>
      </c>
      <c r="T3684" s="122">
        <v>60</v>
      </c>
      <c r="U3684" s="122" t="s">
        <v>21808</v>
      </c>
      <c r="V3684" s="122" t="s">
        <v>4207</v>
      </c>
      <c r="W3684" s="122" t="s">
        <v>3204</v>
      </c>
      <c r="X3684" s="122" t="s">
        <v>3204</v>
      </c>
      <c r="Y3684" s="122" t="s">
        <v>3158</v>
      </c>
      <c r="Z3684" s="122">
        <v>0</v>
      </c>
      <c r="AA3684" s="122" t="s">
        <v>3158</v>
      </c>
      <c r="AB3684" s="122" t="s">
        <v>3158</v>
      </c>
      <c r="AC3684" s="122" t="s">
        <v>3158</v>
      </c>
      <c r="AD3684" s="122" t="s">
        <v>3158</v>
      </c>
      <c r="AE3684" s="122" t="s">
        <v>3158</v>
      </c>
    </row>
    <row r="3685" spans="1:31" ht="13">
      <c r="A3685" s="122">
        <v>6540</v>
      </c>
      <c r="B3685" s="122" t="s">
        <v>26145</v>
      </c>
      <c r="C3685" s="122" t="s">
        <v>26146</v>
      </c>
      <c r="D3685" s="122" t="s">
        <v>3204</v>
      </c>
      <c r="E3685" s="122">
        <v>2018</v>
      </c>
      <c r="F3685" s="122" t="s">
        <v>3225</v>
      </c>
      <c r="G3685" s="122" t="s">
        <v>3712</v>
      </c>
      <c r="H3685" s="122" t="s">
        <v>3195</v>
      </c>
      <c r="I3685" s="122" t="s">
        <v>3385</v>
      </c>
      <c r="J3685" s="122" t="s">
        <v>26147</v>
      </c>
      <c r="K3685" s="122" t="s">
        <v>26148</v>
      </c>
      <c r="L3685" s="124" t="s">
        <v>26149</v>
      </c>
      <c r="M3685" s="122" t="s">
        <v>3154</v>
      </c>
      <c r="N3685" s="122">
        <v>545</v>
      </c>
      <c r="O3685" s="124" t="s">
        <v>26150</v>
      </c>
      <c r="P3685" s="124" t="s">
        <v>26151</v>
      </c>
      <c r="Q3685" s="124" t="s">
        <v>26152</v>
      </c>
      <c r="R3685" s="125">
        <v>44372.58797453704</v>
      </c>
      <c r="S3685" s="125">
        <v>44372.58797453704</v>
      </c>
      <c r="T3685" s="122">
        <v>72</v>
      </c>
      <c r="U3685" s="122" t="s">
        <v>21778</v>
      </c>
      <c r="V3685" s="122" t="s">
        <v>3195</v>
      </c>
      <c r="W3685" s="122" t="s">
        <v>3204</v>
      </c>
      <c r="X3685" s="122" t="s">
        <v>9737</v>
      </c>
      <c r="Y3685" s="122" t="s">
        <v>3158</v>
      </c>
      <c r="Z3685" s="122">
        <v>0</v>
      </c>
      <c r="AA3685" s="122" t="s">
        <v>3158</v>
      </c>
      <c r="AB3685" s="122" t="s">
        <v>3158</v>
      </c>
      <c r="AC3685" s="122" t="s">
        <v>3158</v>
      </c>
      <c r="AD3685" s="122" t="s">
        <v>3158</v>
      </c>
      <c r="AE3685" s="122" t="s">
        <v>3158</v>
      </c>
    </row>
    <row r="3686" spans="1:31" ht="13">
      <c r="A3686" s="122">
        <v>6541</v>
      </c>
      <c r="B3686" s="122" t="s">
        <v>26153</v>
      </c>
      <c r="C3686" s="122" t="s">
        <v>26154</v>
      </c>
      <c r="D3686" s="122" t="s">
        <v>3204</v>
      </c>
      <c r="E3686" s="122">
        <v>2020</v>
      </c>
      <c r="F3686" s="122" t="s">
        <v>3401</v>
      </c>
      <c r="G3686" s="122" t="s">
        <v>3471</v>
      </c>
      <c r="H3686" s="122" t="s">
        <v>3217</v>
      </c>
      <c r="I3686" s="122" t="s">
        <v>4340</v>
      </c>
      <c r="J3686" s="122" t="s">
        <v>26155</v>
      </c>
      <c r="K3686" s="122" t="s">
        <v>26156</v>
      </c>
      <c r="L3686" s="124" t="s">
        <v>26157</v>
      </c>
      <c r="M3686" s="122" t="s">
        <v>3154</v>
      </c>
      <c r="N3686" s="122">
        <v>545</v>
      </c>
      <c r="O3686" s="124" t="s">
        <v>26158</v>
      </c>
      <c r="P3686" s="124" t="s">
        <v>26159</v>
      </c>
      <c r="Q3686" s="122" t="s">
        <v>3158</v>
      </c>
      <c r="R3686" s="125">
        <v>44372.589791666665</v>
      </c>
      <c r="S3686" s="125">
        <v>44372.589791666665</v>
      </c>
      <c r="T3686" s="122">
        <v>68</v>
      </c>
      <c r="U3686" s="122" t="s">
        <v>21768</v>
      </c>
      <c r="V3686" s="122" t="s">
        <v>3217</v>
      </c>
      <c r="W3686" s="122" t="s">
        <v>3204</v>
      </c>
      <c r="X3686" s="122" t="s">
        <v>3204</v>
      </c>
      <c r="Y3686" s="122" t="s">
        <v>3158</v>
      </c>
      <c r="Z3686" s="122">
        <v>0</v>
      </c>
      <c r="AA3686" s="122" t="s">
        <v>3158</v>
      </c>
      <c r="AB3686" s="122" t="s">
        <v>3158</v>
      </c>
      <c r="AC3686" s="122" t="s">
        <v>3158</v>
      </c>
      <c r="AD3686" s="122" t="s">
        <v>3158</v>
      </c>
      <c r="AE3686" s="122" t="s">
        <v>3158</v>
      </c>
    </row>
    <row r="3687" spans="1:31" ht="13">
      <c r="A3687" s="122">
        <v>6542</v>
      </c>
      <c r="B3687" s="122" t="s">
        <v>26160</v>
      </c>
      <c r="C3687" s="122" t="s">
        <v>26161</v>
      </c>
      <c r="D3687" s="122" t="s">
        <v>3204</v>
      </c>
      <c r="E3687" s="122">
        <v>2016</v>
      </c>
      <c r="F3687" s="122" t="s">
        <v>3225</v>
      </c>
      <c r="G3687" s="122" t="s">
        <v>26162</v>
      </c>
      <c r="H3687" s="122" t="s">
        <v>26163</v>
      </c>
      <c r="I3687" s="122" t="s">
        <v>3272</v>
      </c>
      <c r="J3687" s="122" t="s">
        <v>26164</v>
      </c>
      <c r="K3687" s="122" t="s">
        <v>26165</v>
      </c>
      <c r="L3687" s="124" t="s">
        <v>26166</v>
      </c>
      <c r="M3687" s="122" t="s">
        <v>3154</v>
      </c>
      <c r="N3687" s="122">
        <v>1918</v>
      </c>
      <c r="O3687" s="122" t="s">
        <v>3158</v>
      </c>
      <c r="P3687" s="124" t="s">
        <v>26167</v>
      </c>
      <c r="Q3687" s="124" t="s">
        <v>26168</v>
      </c>
      <c r="R3687" s="125">
        <v>44376.099351851852</v>
      </c>
      <c r="S3687" s="125">
        <v>44376.099351851852</v>
      </c>
      <c r="T3687" s="122">
        <v>68</v>
      </c>
      <c r="U3687" s="122" t="s">
        <v>21730</v>
      </c>
      <c r="V3687" s="122" t="s">
        <v>6858</v>
      </c>
      <c r="W3687" s="122" t="s">
        <v>3204</v>
      </c>
      <c r="X3687" s="122" t="s">
        <v>26169</v>
      </c>
      <c r="Y3687" s="122" t="s">
        <v>3158</v>
      </c>
      <c r="Z3687" s="122">
        <v>0</v>
      </c>
      <c r="AA3687" s="122" t="s">
        <v>3158</v>
      </c>
      <c r="AB3687" s="122" t="s">
        <v>3158</v>
      </c>
      <c r="AC3687" s="122" t="s">
        <v>3158</v>
      </c>
      <c r="AD3687" s="122" t="s">
        <v>3158</v>
      </c>
      <c r="AE3687" s="122" t="s">
        <v>3158</v>
      </c>
    </row>
    <row r="3688" spans="1:31" ht="13">
      <c r="A3688" s="122">
        <v>6543</v>
      </c>
      <c r="B3688" s="122" t="s">
        <v>26170</v>
      </c>
      <c r="C3688" s="122" t="s">
        <v>26171</v>
      </c>
      <c r="D3688" s="122" t="s">
        <v>3204</v>
      </c>
      <c r="E3688" s="122">
        <v>2020</v>
      </c>
      <c r="F3688" s="122" t="s">
        <v>3302</v>
      </c>
      <c r="G3688" s="122" t="s">
        <v>21742</v>
      </c>
      <c r="H3688" s="122" t="s">
        <v>101</v>
      </c>
      <c r="I3688" s="122" t="s">
        <v>3385</v>
      </c>
      <c r="J3688" s="122" t="s">
        <v>26172</v>
      </c>
      <c r="K3688" s="122" t="s">
        <v>26173</v>
      </c>
      <c r="L3688" s="124" t="s">
        <v>26174</v>
      </c>
      <c r="M3688" s="122" t="s">
        <v>3154</v>
      </c>
      <c r="N3688" s="122">
        <v>545</v>
      </c>
      <c r="O3688" s="124" t="s">
        <v>26175</v>
      </c>
      <c r="P3688" s="122" t="s">
        <v>3158</v>
      </c>
      <c r="Q3688" s="124" t="s">
        <v>26176</v>
      </c>
      <c r="R3688" s="125">
        <v>44377.475555555553</v>
      </c>
      <c r="S3688" s="125">
        <v>44377.475555555553</v>
      </c>
      <c r="T3688" s="122">
        <v>68</v>
      </c>
      <c r="U3688" s="122" t="s">
        <v>21740</v>
      </c>
      <c r="V3688" s="122" t="s">
        <v>101</v>
      </c>
      <c r="W3688" s="122" t="s">
        <v>3204</v>
      </c>
      <c r="X3688" s="122" t="s">
        <v>3204</v>
      </c>
      <c r="Y3688" s="122" t="s">
        <v>3158</v>
      </c>
      <c r="Z3688" s="122">
        <v>0</v>
      </c>
      <c r="AA3688" s="122" t="s">
        <v>3158</v>
      </c>
      <c r="AB3688" s="122" t="s">
        <v>3158</v>
      </c>
      <c r="AC3688" s="122" t="s">
        <v>3158</v>
      </c>
      <c r="AD3688" s="122" t="s">
        <v>3158</v>
      </c>
      <c r="AE3688" s="122" t="s">
        <v>3158</v>
      </c>
    </row>
    <row r="3689" spans="1:31" ht="13">
      <c r="A3689" s="122">
        <v>6544</v>
      </c>
      <c r="B3689" s="122" t="s">
        <v>26177</v>
      </c>
      <c r="C3689" s="122" t="s">
        <v>26178</v>
      </c>
      <c r="D3689" s="122" t="s">
        <v>3204</v>
      </c>
      <c r="E3689" s="122">
        <v>2019</v>
      </c>
      <c r="F3689" s="122" t="s">
        <v>3225</v>
      </c>
      <c r="G3689" s="122" t="s">
        <v>3471</v>
      </c>
      <c r="H3689" s="122" t="s">
        <v>3217</v>
      </c>
      <c r="I3689" s="122" t="s">
        <v>4340</v>
      </c>
      <c r="J3689" s="122" t="s">
        <v>26179</v>
      </c>
      <c r="K3689" s="122" t="s">
        <v>26180</v>
      </c>
      <c r="L3689" s="124" t="s">
        <v>26181</v>
      </c>
      <c r="M3689" s="122" t="s">
        <v>3154</v>
      </c>
      <c r="N3689" s="122">
        <v>545</v>
      </c>
      <c r="O3689" s="124" t="s">
        <v>26182</v>
      </c>
      <c r="P3689" s="124" t="s">
        <v>26183</v>
      </c>
      <c r="Q3689" s="122" t="s">
        <v>3158</v>
      </c>
      <c r="R3689" s="125">
        <v>44379.469525462962</v>
      </c>
      <c r="S3689" s="125">
        <v>44379.469525462962</v>
      </c>
      <c r="T3689" s="122">
        <v>68</v>
      </c>
      <c r="U3689" s="122" t="s">
        <v>21768</v>
      </c>
      <c r="V3689" s="122" t="s">
        <v>3217</v>
      </c>
      <c r="W3689" s="122" t="s">
        <v>3204</v>
      </c>
      <c r="X3689" s="122" t="s">
        <v>3204</v>
      </c>
      <c r="Y3689" s="122" t="s">
        <v>3158</v>
      </c>
      <c r="Z3689" s="122">
        <v>0</v>
      </c>
      <c r="AA3689" s="122" t="s">
        <v>3158</v>
      </c>
      <c r="AB3689" s="122" t="s">
        <v>3158</v>
      </c>
      <c r="AC3689" s="122" t="s">
        <v>3158</v>
      </c>
      <c r="AD3689" s="122" t="s">
        <v>3158</v>
      </c>
      <c r="AE3689" s="122" t="s">
        <v>3158</v>
      </c>
    </row>
    <row r="3690" spans="1:31" ht="13">
      <c r="A3690" s="122">
        <v>6545</v>
      </c>
      <c r="B3690" s="122" t="s">
        <v>26184</v>
      </c>
      <c r="C3690" s="122" t="s">
        <v>26185</v>
      </c>
      <c r="D3690" s="122" t="s">
        <v>3204</v>
      </c>
      <c r="E3690" s="122">
        <v>2019</v>
      </c>
      <c r="F3690" s="122" t="s">
        <v>4665</v>
      </c>
      <c r="G3690" s="122" t="s">
        <v>3791</v>
      </c>
      <c r="H3690" s="122" t="s">
        <v>3173</v>
      </c>
      <c r="I3690" s="122" t="s">
        <v>4340</v>
      </c>
      <c r="J3690" s="122" t="s">
        <v>26186</v>
      </c>
      <c r="K3690" s="122" t="s">
        <v>26187</v>
      </c>
      <c r="L3690" s="124" t="s">
        <v>26188</v>
      </c>
      <c r="M3690" s="122" t="s">
        <v>3154</v>
      </c>
      <c r="N3690" s="122">
        <v>545</v>
      </c>
      <c r="O3690" s="122" t="s">
        <v>3158</v>
      </c>
      <c r="P3690" s="122" t="s">
        <v>3158</v>
      </c>
      <c r="Q3690" s="124" t="s">
        <v>26189</v>
      </c>
      <c r="R3690" s="125">
        <v>44379.471979166665</v>
      </c>
      <c r="S3690" s="125">
        <v>44379.471979166665</v>
      </c>
      <c r="T3690" s="122">
        <v>64</v>
      </c>
      <c r="U3690" s="122" t="s">
        <v>15420</v>
      </c>
      <c r="V3690" s="122" t="s">
        <v>3173</v>
      </c>
      <c r="W3690" s="122" t="s">
        <v>3204</v>
      </c>
      <c r="X3690" s="122" t="s">
        <v>3204</v>
      </c>
      <c r="Y3690" s="122" t="s">
        <v>3158</v>
      </c>
      <c r="Z3690" s="122">
        <v>0</v>
      </c>
      <c r="AA3690" s="122" t="s">
        <v>3158</v>
      </c>
      <c r="AB3690" s="122" t="s">
        <v>3158</v>
      </c>
      <c r="AC3690" s="122" t="s">
        <v>3158</v>
      </c>
      <c r="AD3690" s="122" t="s">
        <v>3158</v>
      </c>
      <c r="AE3690" s="122" t="s">
        <v>3158</v>
      </c>
    </row>
    <row r="3691" spans="1:31" ht="13">
      <c r="A3691" s="122">
        <v>6546</v>
      </c>
      <c r="B3691" s="122" t="s">
        <v>26190</v>
      </c>
      <c r="C3691" s="122" t="s">
        <v>26191</v>
      </c>
      <c r="D3691" s="122" t="s">
        <v>3204</v>
      </c>
      <c r="E3691" s="122">
        <v>2017</v>
      </c>
      <c r="F3691" s="122" t="s">
        <v>4665</v>
      </c>
      <c r="G3691" s="122" t="s">
        <v>21742</v>
      </c>
      <c r="H3691" s="122" t="s">
        <v>101</v>
      </c>
      <c r="I3691" s="122" t="s">
        <v>3385</v>
      </c>
      <c r="J3691" s="122" t="s">
        <v>26192</v>
      </c>
      <c r="K3691" s="122" t="s">
        <v>26193</v>
      </c>
      <c r="L3691" s="124" t="s">
        <v>26194</v>
      </c>
      <c r="M3691" s="122" t="s">
        <v>3154</v>
      </c>
      <c r="N3691" s="122">
        <v>545</v>
      </c>
      <c r="O3691" s="124" t="s">
        <v>26195</v>
      </c>
      <c r="P3691" s="124" t="s">
        <v>26196</v>
      </c>
      <c r="Q3691" s="124" t="s">
        <v>26197</v>
      </c>
      <c r="R3691" s="125">
        <v>44382.521678240744</v>
      </c>
      <c r="S3691" s="125">
        <v>44382.521678240744</v>
      </c>
      <c r="T3691" s="122">
        <v>72</v>
      </c>
      <c r="U3691" s="122" t="s">
        <v>21778</v>
      </c>
      <c r="V3691" s="122" t="s">
        <v>101</v>
      </c>
      <c r="W3691" s="122" t="s">
        <v>3204</v>
      </c>
      <c r="X3691" s="122" t="s">
        <v>3204</v>
      </c>
      <c r="Y3691" s="122" t="s">
        <v>3158</v>
      </c>
      <c r="Z3691" s="122">
        <v>0</v>
      </c>
      <c r="AA3691" s="122" t="s">
        <v>3158</v>
      </c>
      <c r="AB3691" s="122" t="s">
        <v>3158</v>
      </c>
      <c r="AC3691" s="122" t="s">
        <v>3158</v>
      </c>
      <c r="AD3691" s="122" t="s">
        <v>3158</v>
      </c>
      <c r="AE3691" s="122" t="s">
        <v>3158</v>
      </c>
    </row>
    <row r="3692" spans="1:31" ht="13">
      <c r="A3692" s="122">
        <v>6547</v>
      </c>
      <c r="B3692" s="122" t="s">
        <v>26198</v>
      </c>
      <c r="C3692" s="122" t="s">
        <v>26199</v>
      </c>
      <c r="D3692" s="122" t="s">
        <v>3204</v>
      </c>
      <c r="E3692" s="122">
        <v>2018</v>
      </c>
      <c r="F3692" s="122" t="s">
        <v>3225</v>
      </c>
      <c r="G3692" s="122" t="s">
        <v>25149</v>
      </c>
      <c r="H3692" s="122" t="s">
        <v>3747</v>
      </c>
      <c r="I3692" s="122" t="s">
        <v>3385</v>
      </c>
      <c r="J3692" s="122" t="s">
        <v>26200</v>
      </c>
      <c r="K3692" s="122" t="s">
        <v>26201</v>
      </c>
      <c r="L3692" s="124" t="s">
        <v>26202</v>
      </c>
      <c r="M3692" s="122" t="s">
        <v>3154</v>
      </c>
      <c r="N3692" s="122">
        <v>545</v>
      </c>
      <c r="O3692" s="122" t="s">
        <v>3158</v>
      </c>
      <c r="P3692" s="122" t="s">
        <v>3158</v>
      </c>
      <c r="Q3692" s="124" t="s">
        <v>26203</v>
      </c>
      <c r="R3692" s="125">
        <v>44382.525196759256</v>
      </c>
      <c r="S3692" s="125">
        <v>44382.525196759256</v>
      </c>
      <c r="T3692" s="122">
        <v>64</v>
      </c>
      <c r="U3692" s="122" t="s">
        <v>15420</v>
      </c>
      <c r="V3692" s="122" t="s">
        <v>22504</v>
      </c>
      <c r="W3692" s="122" t="s">
        <v>3204</v>
      </c>
      <c r="X3692" s="122" t="s">
        <v>3204</v>
      </c>
      <c r="Y3692" s="122" t="s">
        <v>3158</v>
      </c>
      <c r="Z3692" s="122">
        <v>0</v>
      </c>
      <c r="AA3692" s="122" t="s">
        <v>3158</v>
      </c>
      <c r="AB3692" s="122" t="s">
        <v>3158</v>
      </c>
      <c r="AC3692" s="122" t="s">
        <v>3158</v>
      </c>
      <c r="AD3692" s="122" t="s">
        <v>3158</v>
      </c>
      <c r="AE3692" s="122" t="s">
        <v>3158</v>
      </c>
    </row>
    <row r="3693" spans="1:31" ht="13">
      <c r="A3693" s="122">
        <v>6548</v>
      </c>
      <c r="B3693" s="122" t="s">
        <v>26204</v>
      </c>
      <c r="C3693" s="122" t="s">
        <v>26205</v>
      </c>
      <c r="D3693" s="122" t="s">
        <v>3204</v>
      </c>
      <c r="E3693" s="122">
        <v>2020</v>
      </c>
      <c r="F3693" s="122" t="s">
        <v>3225</v>
      </c>
      <c r="G3693" s="122" t="s">
        <v>26206</v>
      </c>
      <c r="H3693" s="122" t="s">
        <v>3217</v>
      </c>
      <c r="I3693" s="122" t="s">
        <v>4340</v>
      </c>
      <c r="J3693" s="122" t="s">
        <v>26207</v>
      </c>
      <c r="K3693" s="122" t="s">
        <v>26208</v>
      </c>
      <c r="L3693" s="124" t="s">
        <v>26209</v>
      </c>
      <c r="M3693" s="122" t="s">
        <v>3154</v>
      </c>
      <c r="N3693" s="122">
        <v>545</v>
      </c>
      <c r="O3693" s="124" t="s">
        <v>26210</v>
      </c>
      <c r="P3693" s="124" t="s">
        <v>26211</v>
      </c>
      <c r="Q3693" s="124" t="s">
        <v>26212</v>
      </c>
      <c r="R3693" s="125">
        <v>44391.591979166667</v>
      </c>
      <c r="S3693" s="125">
        <v>44391.591979166667</v>
      </c>
      <c r="T3693" s="122">
        <v>72</v>
      </c>
      <c r="U3693" s="122" t="s">
        <v>21778</v>
      </c>
      <c r="V3693" s="122" t="s">
        <v>3203</v>
      </c>
      <c r="W3693" s="122" t="s">
        <v>3204</v>
      </c>
      <c r="X3693" s="122" t="s">
        <v>3204</v>
      </c>
      <c r="Y3693" s="122" t="s">
        <v>3158</v>
      </c>
      <c r="Z3693" s="122">
        <v>0</v>
      </c>
      <c r="AA3693" s="122" t="s">
        <v>3158</v>
      </c>
      <c r="AB3693" s="122" t="s">
        <v>3158</v>
      </c>
      <c r="AC3693" s="122" t="s">
        <v>3158</v>
      </c>
      <c r="AD3693" s="122" t="s">
        <v>3158</v>
      </c>
      <c r="AE3693" s="122" t="s">
        <v>3158</v>
      </c>
    </row>
    <row r="3694" spans="1:31" ht="13">
      <c r="A3694" s="122">
        <v>6549</v>
      </c>
      <c r="B3694" s="122" t="s">
        <v>26213</v>
      </c>
      <c r="C3694" s="122" t="s">
        <v>26214</v>
      </c>
      <c r="D3694" s="122" t="s">
        <v>3204</v>
      </c>
      <c r="E3694" s="122">
        <v>2019</v>
      </c>
      <c r="F3694" s="122" t="s">
        <v>3255</v>
      </c>
      <c r="G3694" s="122" t="s">
        <v>26215</v>
      </c>
      <c r="H3694" s="122" t="s">
        <v>101</v>
      </c>
      <c r="I3694" s="122" t="s">
        <v>3385</v>
      </c>
      <c r="J3694" s="122" t="s">
        <v>26216</v>
      </c>
      <c r="K3694" s="122" t="s">
        <v>26217</v>
      </c>
      <c r="L3694" s="124" t="s">
        <v>26218</v>
      </c>
      <c r="M3694" s="122" t="s">
        <v>3154</v>
      </c>
      <c r="N3694" s="122">
        <v>545</v>
      </c>
      <c r="O3694" s="124" t="s">
        <v>26219</v>
      </c>
      <c r="P3694" s="124" t="s">
        <v>26220</v>
      </c>
      <c r="Q3694" s="124" t="s">
        <v>26221</v>
      </c>
      <c r="R3694" s="125">
        <v>44391.594351851854</v>
      </c>
      <c r="S3694" s="125">
        <v>44391.594351851854</v>
      </c>
      <c r="T3694" s="122">
        <v>72</v>
      </c>
      <c r="U3694" s="122" t="s">
        <v>21778</v>
      </c>
      <c r="V3694" s="122" t="s">
        <v>3203</v>
      </c>
      <c r="W3694" s="122" t="s">
        <v>3204</v>
      </c>
      <c r="X3694" s="122" t="s">
        <v>3204</v>
      </c>
      <c r="Y3694" s="122" t="s">
        <v>3158</v>
      </c>
      <c r="Z3694" s="122">
        <v>0</v>
      </c>
      <c r="AA3694" s="122" t="s">
        <v>3158</v>
      </c>
      <c r="AB3694" s="122" t="s">
        <v>3158</v>
      </c>
      <c r="AC3694" s="122" t="s">
        <v>3158</v>
      </c>
      <c r="AD3694" s="122" t="s">
        <v>3158</v>
      </c>
      <c r="AE3694" s="122" t="s">
        <v>3158</v>
      </c>
    </row>
    <row r="3695" spans="1:31" ht="13">
      <c r="A3695" s="122">
        <v>6550</v>
      </c>
      <c r="B3695" s="122" t="s">
        <v>26222</v>
      </c>
      <c r="C3695" s="122" t="s">
        <v>26223</v>
      </c>
      <c r="D3695" s="122" t="s">
        <v>3204</v>
      </c>
      <c r="E3695" s="122">
        <v>2016</v>
      </c>
      <c r="F3695" s="122" t="s">
        <v>3462</v>
      </c>
      <c r="G3695" s="122" t="s">
        <v>22306</v>
      </c>
      <c r="H3695" s="122" t="s">
        <v>3747</v>
      </c>
      <c r="I3695" s="122" t="s">
        <v>4340</v>
      </c>
      <c r="J3695" s="122" t="s">
        <v>26224</v>
      </c>
      <c r="K3695" s="122" t="s">
        <v>26225</v>
      </c>
      <c r="L3695" s="124" t="s">
        <v>26226</v>
      </c>
      <c r="M3695" s="122" t="s">
        <v>3154</v>
      </c>
      <c r="N3695" s="122">
        <v>545</v>
      </c>
      <c r="O3695" s="124" t="s">
        <v>26227</v>
      </c>
      <c r="P3695" s="124" t="s">
        <v>26228</v>
      </c>
      <c r="Q3695" s="124" t="s">
        <v>26229</v>
      </c>
      <c r="R3695" s="125">
        <v>44391.596898148149</v>
      </c>
      <c r="S3695" s="125">
        <v>44391.596898148149</v>
      </c>
      <c r="T3695" s="122">
        <v>72</v>
      </c>
      <c r="U3695" s="122" t="s">
        <v>21778</v>
      </c>
      <c r="V3695" s="122" t="s">
        <v>3747</v>
      </c>
      <c r="W3695" s="122" t="s">
        <v>3204</v>
      </c>
      <c r="X3695" s="122" t="s">
        <v>3204</v>
      </c>
      <c r="Y3695" s="122" t="s">
        <v>3158</v>
      </c>
      <c r="Z3695" s="122">
        <v>0</v>
      </c>
      <c r="AA3695" s="122" t="s">
        <v>3158</v>
      </c>
      <c r="AB3695" s="122" t="s">
        <v>3158</v>
      </c>
      <c r="AC3695" s="122" t="s">
        <v>3158</v>
      </c>
      <c r="AD3695" s="122" t="s">
        <v>3158</v>
      </c>
      <c r="AE3695" s="122" t="s">
        <v>3158</v>
      </c>
    </row>
    <row r="3696" spans="1:31" ht="13">
      <c r="A3696" s="122">
        <v>6551</v>
      </c>
      <c r="B3696" s="122" t="s">
        <v>26230</v>
      </c>
      <c r="C3696" s="122" t="s">
        <v>26231</v>
      </c>
      <c r="D3696" s="122" t="s">
        <v>3204</v>
      </c>
      <c r="E3696" s="122">
        <v>2015</v>
      </c>
      <c r="F3696" s="122" t="s">
        <v>3438</v>
      </c>
      <c r="G3696" s="122" t="s">
        <v>3712</v>
      </c>
      <c r="H3696" s="122" t="s">
        <v>3195</v>
      </c>
      <c r="I3696" s="122" t="s">
        <v>3385</v>
      </c>
      <c r="J3696" s="122" t="s">
        <v>26232</v>
      </c>
      <c r="K3696" s="122" t="s">
        <v>26233</v>
      </c>
      <c r="L3696" s="124" t="s">
        <v>26234</v>
      </c>
      <c r="M3696" s="122" t="s">
        <v>3154</v>
      </c>
      <c r="N3696" s="122">
        <v>545</v>
      </c>
      <c r="O3696" s="124" t="s">
        <v>26235</v>
      </c>
      <c r="P3696" s="122" t="s">
        <v>3158</v>
      </c>
      <c r="Q3696" s="124" t="s">
        <v>26236</v>
      </c>
      <c r="R3696" s="125">
        <v>44391.599618055552</v>
      </c>
      <c r="S3696" s="125">
        <v>44391.599618055552</v>
      </c>
      <c r="T3696" s="122">
        <v>68</v>
      </c>
      <c r="U3696" s="122" t="s">
        <v>21740</v>
      </c>
      <c r="V3696" s="122" t="s">
        <v>3195</v>
      </c>
      <c r="W3696" s="122" t="s">
        <v>3204</v>
      </c>
      <c r="X3696" s="122" t="s">
        <v>3204</v>
      </c>
      <c r="Y3696" s="122" t="s">
        <v>3158</v>
      </c>
      <c r="Z3696" s="122">
        <v>0</v>
      </c>
      <c r="AA3696" s="122" t="s">
        <v>3158</v>
      </c>
      <c r="AB3696" s="122" t="s">
        <v>3158</v>
      </c>
      <c r="AC3696" s="122" t="s">
        <v>3158</v>
      </c>
      <c r="AD3696" s="122" t="s">
        <v>3158</v>
      </c>
      <c r="AE3696" s="122" t="s">
        <v>3158</v>
      </c>
    </row>
    <row r="3697" spans="1:31" ht="13">
      <c r="A3697" s="122">
        <v>6552</v>
      </c>
      <c r="B3697" s="122" t="s">
        <v>26237</v>
      </c>
      <c r="C3697" s="122" t="s">
        <v>26238</v>
      </c>
      <c r="D3697" s="122" t="s">
        <v>3204</v>
      </c>
      <c r="E3697" s="122">
        <v>2020</v>
      </c>
      <c r="F3697" s="122" t="s">
        <v>3401</v>
      </c>
      <c r="G3697" s="122" t="s">
        <v>21742</v>
      </c>
      <c r="H3697" s="122" t="s">
        <v>101</v>
      </c>
      <c r="I3697" s="122" t="s">
        <v>4340</v>
      </c>
      <c r="J3697" s="122" t="s">
        <v>26239</v>
      </c>
      <c r="K3697" s="122" t="s">
        <v>26240</v>
      </c>
      <c r="L3697" s="124" t="s">
        <v>26241</v>
      </c>
      <c r="M3697" s="122" t="s">
        <v>3154</v>
      </c>
      <c r="N3697" s="122">
        <v>545</v>
      </c>
      <c r="O3697" s="124" t="s">
        <v>26242</v>
      </c>
      <c r="P3697" s="122" t="s">
        <v>3158</v>
      </c>
      <c r="Q3697" s="124" t="s">
        <v>26243</v>
      </c>
      <c r="R3697" s="125">
        <v>44391.602002314816</v>
      </c>
      <c r="S3697" s="125">
        <v>44391.602002314816</v>
      </c>
      <c r="T3697" s="122">
        <v>68</v>
      </c>
      <c r="U3697" s="122" t="s">
        <v>21740</v>
      </c>
      <c r="V3697" s="122" t="s">
        <v>101</v>
      </c>
      <c r="W3697" s="122" t="s">
        <v>3204</v>
      </c>
      <c r="X3697" s="122" t="s">
        <v>3204</v>
      </c>
      <c r="Y3697" s="122" t="s">
        <v>3158</v>
      </c>
      <c r="Z3697" s="122">
        <v>0</v>
      </c>
      <c r="AA3697" s="122" t="s">
        <v>3158</v>
      </c>
      <c r="AB3697" s="122" t="s">
        <v>3158</v>
      </c>
      <c r="AC3697" s="122" t="s">
        <v>3158</v>
      </c>
      <c r="AD3697" s="122" t="s">
        <v>3158</v>
      </c>
      <c r="AE3697" s="122" t="s">
        <v>3158</v>
      </c>
    </row>
    <row r="3698" spans="1:31" ht="13">
      <c r="A3698" s="122">
        <v>6553</v>
      </c>
      <c r="B3698" s="122" t="s">
        <v>26244</v>
      </c>
      <c r="C3698" s="122" t="s">
        <v>26245</v>
      </c>
      <c r="D3698" s="122" t="s">
        <v>3204</v>
      </c>
      <c r="E3698" s="122">
        <v>2019</v>
      </c>
      <c r="F3698" s="122" t="s">
        <v>3302</v>
      </c>
      <c r="G3698" s="122" t="s">
        <v>3471</v>
      </c>
      <c r="H3698" s="122" t="s">
        <v>3217</v>
      </c>
      <c r="I3698" s="122" t="s">
        <v>3385</v>
      </c>
      <c r="J3698" s="122" t="s">
        <v>26246</v>
      </c>
      <c r="K3698" s="122" t="s">
        <v>26247</v>
      </c>
      <c r="L3698" s="124" t="s">
        <v>26248</v>
      </c>
      <c r="M3698" s="122" t="s">
        <v>3154</v>
      </c>
      <c r="N3698" s="122">
        <v>545</v>
      </c>
      <c r="O3698" s="124" t="s">
        <v>26249</v>
      </c>
      <c r="P3698" s="124" t="s">
        <v>26250</v>
      </c>
      <c r="Q3698" s="124" t="s">
        <v>26251</v>
      </c>
      <c r="R3698" s="125">
        <v>44393.502858796295</v>
      </c>
      <c r="S3698" s="125">
        <v>44393.502858796295</v>
      </c>
      <c r="T3698" s="122">
        <v>72</v>
      </c>
      <c r="U3698" s="122" t="s">
        <v>21778</v>
      </c>
      <c r="V3698" s="122" t="s">
        <v>3217</v>
      </c>
      <c r="W3698" s="122" t="s">
        <v>3204</v>
      </c>
      <c r="X3698" s="122" t="s">
        <v>3204</v>
      </c>
      <c r="Y3698" s="122" t="s">
        <v>3158</v>
      </c>
      <c r="Z3698" s="122">
        <v>0</v>
      </c>
      <c r="AA3698" s="122" t="s">
        <v>3158</v>
      </c>
      <c r="AB3698" s="122" t="s">
        <v>3158</v>
      </c>
      <c r="AC3698" s="122" t="s">
        <v>3158</v>
      </c>
      <c r="AD3698" s="122" t="s">
        <v>3158</v>
      </c>
      <c r="AE3698" s="122" t="s">
        <v>3158</v>
      </c>
    </row>
    <row r="3699" spans="1:31" ht="13">
      <c r="A3699" s="122">
        <v>6554</v>
      </c>
      <c r="B3699" s="122" t="s">
        <v>26252</v>
      </c>
      <c r="C3699" s="122" t="s">
        <v>26253</v>
      </c>
      <c r="D3699" s="122" t="s">
        <v>3204</v>
      </c>
      <c r="E3699" s="122">
        <v>2020</v>
      </c>
      <c r="F3699" s="122" t="s">
        <v>3255</v>
      </c>
      <c r="G3699" s="122" t="s">
        <v>3712</v>
      </c>
      <c r="H3699" s="122" t="s">
        <v>3195</v>
      </c>
      <c r="I3699" s="122" t="s">
        <v>3385</v>
      </c>
      <c r="J3699" s="122" t="s">
        <v>26254</v>
      </c>
      <c r="K3699" s="122" t="s">
        <v>26255</v>
      </c>
      <c r="L3699" s="124" t="s">
        <v>26256</v>
      </c>
      <c r="M3699" s="122" t="s">
        <v>3154</v>
      </c>
      <c r="N3699" s="122">
        <v>545</v>
      </c>
      <c r="O3699" s="124" t="s">
        <v>26257</v>
      </c>
      <c r="P3699" s="124" t="s">
        <v>26258</v>
      </c>
      <c r="Q3699" s="124" t="s">
        <v>26259</v>
      </c>
      <c r="R3699" s="125">
        <v>44393.508125</v>
      </c>
      <c r="S3699" s="125">
        <v>44393.508125</v>
      </c>
      <c r="T3699" s="122">
        <v>72</v>
      </c>
      <c r="U3699" s="122" t="s">
        <v>21778</v>
      </c>
      <c r="V3699" s="122" t="s">
        <v>3195</v>
      </c>
      <c r="W3699" s="122" t="s">
        <v>3204</v>
      </c>
      <c r="X3699" s="122" t="s">
        <v>3204</v>
      </c>
      <c r="Y3699" s="122" t="s">
        <v>3158</v>
      </c>
      <c r="Z3699" s="122">
        <v>0</v>
      </c>
      <c r="AA3699" s="122" t="s">
        <v>3158</v>
      </c>
      <c r="AB3699" s="122" t="s">
        <v>3158</v>
      </c>
      <c r="AC3699" s="122" t="s">
        <v>3158</v>
      </c>
      <c r="AD3699" s="122" t="s">
        <v>3158</v>
      </c>
      <c r="AE3699" s="122" t="s">
        <v>3158</v>
      </c>
    </row>
    <row r="3700" spans="1:31" ht="13">
      <c r="A3700" s="122">
        <v>6555</v>
      </c>
      <c r="B3700" s="122" t="s">
        <v>26260</v>
      </c>
      <c r="C3700" s="122" t="s">
        <v>26261</v>
      </c>
      <c r="D3700" s="122" t="s">
        <v>3204</v>
      </c>
      <c r="E3700" s="122">
        <v>2021</v>
      </c>
      <c r="F3700" s="122" t="s">
        <v>3160</v>
      </c>
      <c r="G3700" s="122" t="s">
        <v>3471</v>
      </c>
      <c r="H3700" s="122" t="s">
        <v>3217</v>
      </c>
      <c r="I3700" s="122" t="s">
        <v>4340</v>
      </c>
      <c r="J3700" s="122" t="s">
        <v>26262</v>
      </c>
      <c r="K3700" s="122" t="s">
        <v>26263</v>
      </c>
      <c r="L3700" s="124" t="s">
        <v>26264</v>
      </c>
      <c r="M3700" s="122" t="s">
        <v>3154</v>
      </c>
      <c r="N3700" s="122">
        <v>545</v>
      </c>
      <c r="O3700" s="124" t="s">
        <v>26265</v>
      </c>
      <c r="P3700" s="124" t="s">
        <v>26266</v>
      </c>
      <c r="Q3700" s="124" t="s">
        <v>26267</v>
      </c>
      <c r="R3700" s="125">
        <v>44393.510335648149</v>
      </c>
      <c r="S3700" s="125">
        <v>44393.510335648149</v>
      </c>
      <c r="T3700" s="122">
        <v>72</v>
      </c>
      <c r="U3700" s="122" t="s">
        <v>21778</v>
      </c>
      <c r="V3700" s="122" t="s">
        <v>3217</v>
      </c>
      <c r="W3700" s="122" t="s">
        <v>3204</v>
      </c>
      <c r="X3700" s="122" t="s">
        <v>3204</v>
      </c>
      <c r="Y3700" s="122" t="s">
        <v>3158</v>
      </c>
      <c r="Z3700" s="122">
        <v>0</v>
      </c>
      <c r="AA3700" s="122" t="s">
        <v>3158</v>
      </c>
      <c r="AB3700" s="122" t="s">
        <v>3158</v>
      </c>
      <c r="AC3700" s="122" t="s">
        <v>3158</v>
      </c>
      <c r="AD3700" s="122" t="s">
        <v>3158</v>
      </c>
      <c r="AE3700" s="122" t="s">
        <v>3158</v>
      </c>
    </row>
    <row r="3701" spans="1:31" ht="13">
      <c r="A3701" s="122">
        <v>6556</v>
      </c>
      <c r="B3701" s="122" t="s">
        <v>26268</v>
      </c>
      <c r="C3701" s="122" t="s">
        <v>26269</v>
      </c>
      <c r="D3701" s="122" t="s">
        <v>3204</v>
      </c>
      <c r="E3701" s="122">
        <v>2019</v>
      </c>
      <c r="F3701" s="122" t="s">
        <v>4665</v>
      </c>
      <c r="G3701" s="122" t="s">
        <v>3471</v>
      </c>
      <c r="H3701" s="122" t="s">
        <v>3217</v>
      </c>
      <c r="I3701" s="122" t="s">
        <v>4340</v>
      </c>
      <c r="J3701" s="122" t="s">
        <v>26270</v>
      </c>
      <c r="K3701" s="122" t="s">
        <v>26271</v>
      </c>
      <c r="L3701" s="124" t="s">
        <v>26272</v>
      </c>
      <c r="M3701" s="122" t="s">
        <v>3154</v>
      </c>
      <c r="N3701" s="122">
        <v>545</v>
      </c>
      <c r="O3701" s="124" t="s">
        <v>26273</v>
      </c>
      <c r="P3701" s="122" t="s">
        <v>3158</v>
      </c>
      <c r="Q3701" s="122" t="s">
        <v>3158</v>
      </c>
      <c r="R3701" s="125">
        <v>44393.512685185182</v>
      </c>
      <c r="S3701" s="125">
        <v>44393.512685185182</v>
      </c>
      <c r="T3701" s="122">
        <v>64</v>
      </c>
      <c r="U3701" s="122" t="s">
        <v>22424</v>
      </c>
      <c r="V3701" s="122" t="s">
        <v>3217</v>
      </c>
      <c r="W3701" s="122" t="s">
        <v>3204</v>
      </c>
      <c r="X3701" s="122" t="s">
        <v>3204</v>
      </c>
      <c r="Y3701" s="122" t="s">
        <v>3158</v>
      </c>
      <c r="Z3701" s="122">
        <v>0</v>
      </c>
      <c r="AA3701" s="122" t="s">
        <v>3158</v>
      </c>
      <c r="AB3701" s="122" t="s">
        <v>3158</v>
      </c>
      <c r="AC3701" s="122" t="s">
        <v>3158</v>
      </c>
      <c r="AD3701" s="122" t="s">
        <v>3158</v>
      </c>
      <c r="AE3701" s="122" t="s">
        <v>3158</v>
      </c>
    </row>
    <row r="3702" spans="1:31" ht="13">
      <c r="A3702" s="122">
        <v>6557</v>
      </c>
      <c r="B3702" s="122" t="s">
        <v>26274</v>
      </c>
      <c r="C3702" s="122" t="s">
        <v>26275</v>
      </c>
      <c r="D3702" s="122" t="s">
        <v>3204</v>
      </c>
      <c r="E3702" s="122">
        <v>2020</v>
      </c>
      <c r="F3702" s="122" t="s">
        <v>3225</v>
      </c>
      <c r="G3702" s="122" t="s">
        <v>22498</v>
      </c>
      <c r="H3702" s="122" t="s">
        <v>3217</v>
      </c>
      <c r="I3702" s="122" t="s">
        <v>4340</v>
      </c>
      <c r="J3702" s="122" t="s">
        <v>26276</v>
      </c>
      <c r="K3702" s="122" t="s">
        <v>26277</v>
      </c>
      <c r="L3702" s="124" t="s">
        <v>26278</v>
      </c>
      <c r="M3702" s="122" t="s">
        <v>3154</v>
      </c>
      <c r="N3702" s="122">
        <v>545</v>
      </c>
      <c r="O3702" s="124" t="s">
        <v>26279</v>
      </c>
      <c r="P3702" s="124" t="s">
        <v>26280</v>
      </c>
      <c r="Q3702" s="124" t="s">
        <v>26281</v>
      </c>
      <c r="R3702" s="125">
        <v>44393.514907407407</v>
      </c>
      <c r="S3702" s="125">
        <v>44393.514907407407</v>
      </c>
      <c r="T3702" s="122">
        <v>72</v>
      </c>
      <c r="U3702" s="122" t="s">
        <v>21778</v>
      </c>
      <c r="V3702" s="122" t="s">
        <v>22504</v>
      </c>
      <c r="W3702" s="122" t="s">
        <v>3204</v>
      </c>
      <c r="X3702" s="122" t="s">
        <v>3204</v>
      </c>
      <c r="Y3702" s="122" t="s">
        <v>3158</v>
      </c>
      <c r="Z3702" s="122">
        <v>0</v>
      </c>
      <c r="AA3702" s="122" t="s">
        <v>3158</v>
      </c>
      <c r="AB3702" s="122" t="s">
        <v>3158</v>
      </c>
      <c r="AC3702" s="122" t="s">
        <v>3158</v>
      </c>
      <c r="AD3702" s="122" t="s">
        <v>3158</v>
      </c>
      <c r="AE3702" s="122" t="s">
        <v>3158</v>
      </c>
    </row>
    <row r="3703" spans="1:31" ht="13">
      <c r="A3703" s="122">
        <v>6558</v>
      </c>
      <c r="B3703" s="122" t="s">
        <v>26282</v>
      </c>
      <c r="C3703" s="122" t="s">
        <v>26283</v>
      </c>
      <c r="D3703" s="122" t="s">
        <v>3204</v>
      </c>
      <c r="E3703" s="122">
        <v>2020</v>
      </c>
      <c r="F3703" s="122" t="s">
        <v>3225</v>
      </c>
      <c r="G3703" s="122" t="s">
        <v>21742</v>
      </c>
      <c r="H3703" s="122" t="s">
        <v>101</v>
      </c>
      <c r="I3703" s="122" t="s">
        <v>3385</v>
      </c>
      <c r="J3703" s="122" t="s">
        <v>26284</v>
      </c>
      <c r="K3703" s="122" t="s">
        <v>26285</v>
      </c>
      <c r="L3703" s="124" t="s">
        <v>26286</v>
      </c>
      <c r="M3703" s="122" t="s">
        <v>3154</v>
      </c>
      <c r="N3703" s="122">
        <v>545</v>
      </c>
      <c r="O3703" s="124" t="s">
        <v>26287</v>
      </c>
      <c r="P3703" s="122" t="s">
        <v>3158</v>
      </c>
      <c r="Q3703" s="124" t="s">
        <v>26288</v>
      </c>
      <c r="R3703" s="125">
        <v>44393.518043981479</v>
      </c>
      <c r="S3703" s="125">
        <v>44393.518043981479</v>
      </c>
      <c r="T3703" s="122">
        <v>68</v>
      </c>
      <c r="U3703" s="122" t="s">
        <v>21740</v>
      </c>
      <c r="V3703" s="122" t="s">
        <v>101</v>
      </c>
      <c r="W3703" s="122" t="s">
        <v>3204</v>
      </c>
      <c r="X3703" s="122" t="s">
        <v>3204</v>
      </c>
      <c r="Y3703" s="122" t="s">
        <v>3158</v>
      </c>
      <c r="Z3703" s="122">
        <v>0</v>
      </c>
      <c r="AA3703" s="122" t="s">
        <v>3158</v>
      </c>
      <c r="AB3703" s="122" t="s">
        <v>3158</v>
      </c>
      <c r="AC3703" s="122" t="s">
        <v>3158</v>
      </c>
      <c r="AD3703" s="122" t="s">
        <v>3158</v>
      </c>
      <c r="AE3703" s="122" t="s">
        <v>3158</v>
      </c>
    </row>
    <row r="3704" spans="1:31" ht="13">
      <c r="A3704" s="122">
        <v>6559</v>
      </c>
      <c r="B3704" s="122" t="s">
        <v>26289</v>
      </c>
      <c r="C3704" s="122" t="s">
        <v>26290</v>
      </c>
      <c r="D3704" s="122" t="s">
        <v>3204</v>
      </c>
      <c r="E3704" s="122">
        <v>2019</v>
      </c>
      <c r="F3704" s="122" t="s">
        <v>4665</v>
      </c>
      <c r="G3704" s="122" t="s">
        <v>22306</v>
      </c>
      <c r="H3704" s="122" t="s">
        <v>3747</v>
      </c>
      <c r="I3704" s="122" t="s">
        <v>3385</v>
      </c>
      <c r="J3704" s="122" t="s">
        <v>26291</v>
      </c>
      <c r="K3704" s="122" t="s">
        <v>26292</v>
      </c>
      <c r="L3704" s="124" t="s">
        <v>26293</v>
      </c>
      <c r="M3704" s="122" t="s">
        <v>3154</v>
      </c>
      <c r="N3704" s="122">
        <v>545</v>
      </c>
      <c r="O3704" s="124" t="s">
        <v>26294</v>
      </c>
      <c r="P3704" s="122" t="s">
        <v>3158</v>
      </c>
      <c r="Q3704" s="124" t="s">
        <v>26295</v>
      </c>
      <c r="R3704" s="125">
        <v>44393.520011574074</v>
      </c>
      <c r="S3704" s="125">
        <v>44393.520011574074</v>
      </c>
      <c r="T3704" s="122">
        <v>68</v>
      </c>
      <c r="U3704" s="122" t="s">
        <v>21740</v>
      </c>
      <c r="V3704" s="122" t="s">
        <v>3747</v>
      </c>
      <c r="W3704" s="122" t="s">
        <v>3204</v>
      </c>
      <c r="X3704" s="122" t="s">
        <v>3204</v>
      </c>
      <c r="Y3704" s="122" t="s">
        <v>3158</v>
      </c>
      <c r="Z3704" s="122">
        <v>0</v>
      </c>
      <c r="AA3704" s="122" t="s">
        <v>3158</v>
      </c>
      <c r="AB3704" s="122" t="s">
        <v>3158</v>
      </c>
      <c r="AC3704" s="122" t="s">
        <v>3158</v>
      </c>
      <c r="AD3704" s="122" t="s">
        <v>3158</v>
      </c>
      <c r="AE3704" s="122" t="s">
        <v>3158</v>
      </c>
    </row>
    <row r="3705" spans="1:31" ht="13">
      <c r="A3705" s="122">
        <v>6560</v>
      </c>
      <c r="B3705" s="122" t="s">
        <v>26296</v>
      </c>
      <c r="C3705" s="122" t="s">
        <v>26297</v>
      </c>
      <c r="D3705" s="122" t="s">
        <v>3204</v>
      </c>
      <c r="E3705" s="122">
        <v>2019</v>
      </c>
      <c r="F3705" s="122" t="s">
        <v>4665</v>
      </c>
      <c r="G3705" s="122" t="s">
        <v>21742</v>
      </c>
      <c r="H3705" s="122" t="s">
        <v>101</v>
      </c>
      <c r="I3705" s="122" t="s">
        <v>3385</v>
      </c>
      <c r="J3705" s="122" t="s">
        <v>26298</v>
      </c>
      <c r="K3705" s="122" t="s">
        <v>26299</v>
      </c>
      <c r="L3705" s="124" t="s">
        <v>26300</v>
      </c>
      <c r="M3705" s="122" t="s">
        <v>3154</v>
      </c>
      <c r="N3705" s="122">
        <v>545</v>
      </c>
      <c r="O3705" s="124" t="s">
        <v>26301</v>
      </c>
      <c r="P3705" s="122" t="s">
        <v>3158</v>
      </c>
      <c r="Q3705" s="124" t="s">
        <v>26302</v>
      </c>
      <c r="R3705" s="125">
        <v>44393.536168981482</v>
      </c>
      <c r="S3705" s="125">
        <v>44393.536168981482</v>
      </c>
      <c r="T3705" s="122">
        <v>68</v>
      </c>
      <c r="U3705" s="122" t="s">
        <v>21740</v>
      </c>
      <c r="V3705" s="122" t="s">
        <v>101</v>
      </c>
      <c r="W3705" s="122" t="s">
        <v>3204</v>
      </c>
      <c r="X3705" s="122" t="s">
        <v>3204</v>
      </c>
      <c r="Y3705" s="122" t="s">
        <v>3158</v>
      </c>
      <c r="Z3705" s="122">
        <v>0</v>
      </c>
      <c r="AA3705" s="122" t="s">
        <v>3158</v>
      </c>
      <c r="AB3705" s="122" t="s">
        <v>3158</v>
      </c>
      <c r="AC3705" s="122" t="s">
        <v>3158</v>
      </c>
      <c r="AD3705" s="122" t="s">
        <v>3158</v>
      </c>
      <c r="AE3705" s="122" t="s">
        <v>3158</v>
      </c>
    </row>
    <row r="3706" spans="1:31" ht="13">
      <c r="A3706" s="122">
        <v>6561</v>
      </c>
      <c r="B3706" s="122" t="s">
        <v>26303</v>
      </c>
      <c r="C3706" s="122" t="s">
        <v>26304</v>
      </c>
      <c r="D3706" s="122" t="s">
        <v>3204</v>
      </c>
      <c r="E3706" s="122">
        <v>2020</v>
      </c>
      <c r="F3706" s="122" t="s">
        <v>3862</v>
      </c>
      <c r="G3706" s="122" t="s">
        <v>3791</v>
      </c>
      <c r="H3706" s="122" t="s">
        <v>3173</v>
      </c>
      <c r="I3706" s="122" t="s">
        <v>3385</v>
      </c>
      <c r="J3706" s="122" t="s">
        <v>26305</v>
      </c>
      <c r="K3706" s="122" t="s">
        <v>26306</v>
      </c>
      <c r="L3706" s="124" t="s">
        <v>26307</v>
      </c>
      <c r="M3706" s="122" t="s">
        <v>3154</v>
      </c>
      <c r="N3706" s="122">
        <v>545</v>
      </c>
      <c r="O3706" s="124" t="s">
        <v>26308</v>
      </c>
      <c r="P3706" s="124" t="s">
        <v>26309</v>
      </c>
      <c r="Q3706" s="124" t="s">
        <v>26310</v>
      </c>
      <c r="R3706" s="125">
        <v>44396.566851851851</v>
      </c>
      <c r="S3706" s="125">
        <v>44396.566851851851</v>
      </c>
      <c r="T3706" s="122">
        <v>72</v>
      </c>
      <c r="U3706" s="122" t="s">
        <v>21778</v>
      </c>
      <c r="V3706" s="122" t="s">
        <v>3173</v>
      </c>
      <c r="W3706" s="122" t="s">
        <v>3204</v>
      </c>
      <c r="X3706" s="122" t="s">
        <v>3204</v>
      </c>
      <c r="Y3706" s="122" t="s">
        <v>3158</v>
      </c>
      <c r="Z3706" s="122">
        <v>0</v>
      </c>
      <c r="AA3706" s="122" t="s">
        <v>3158</v>
      </c>
      <c r="AB3706" s="122" t="s">
        <v>3158</v>
      </c>
      <c r="AC3706" s="122" t="s">
        <v>3158</v>
      </c>
      <c r="AD3706" s="122" t="s">
        <v>3158</v>
      </c>
      <c r="AE3706" s="122" t="s">
        <v>3158</v>
      </c>
    </row>
    <row r="3707" spans="1:31" ht="13">
      <c r="A3707" s="122">
        <v>6562</v>
      </c>
      <c r="B3707" s="122" t="s">
        <v>26311</v>
      </c>
      <c r="C3707" s="122" t="s">
        <v>26312</v>
      </c>
      <c r="D3707" s="122" t="s">
        <v>3204</v>
      </c>
      <c r="E3707" s="122">
        <v>2020</v>
      </c>
      <c r="F3707" s="122" t="s">
        <v>4665</v>
      </c>
      <c r="G3707" s="122" t="s">
        <v>22306</v>
      </c>
      <c r="H3707" s="122" t="s">
        <v>3747</v>
      </c>
      <c r="I3707" s="122" t="s">
        <v>4340</v>
      </c>
      <c r="J3707" s="122" t="s">
        <v>26313</v>
      </c>
      <c r="K3707" s="122" t="s">
        <v>26314</v>
      </c>
      <c r="L3707" s="124" t="s">
        <v>26315</v>
      </c>
      <c r="M3707" s="122" t="s">
        <v>3154</v>
      </c>
      <c r="N3707" s="122">
        <v>545</v>
      </c>
      <c r="O3707" s="122" t="s">
        <v>3158</v>
      </c>
      <c r="P3707" s="122" t="s">
        <v>3158</v>
      </c>
      <c r="Q3707" s="124" t="s">
        <v>26316</v>
      </c>
      <c r="R3707" s="125">
        <v>44396.568460648145</v>
      </c>
      <c r="S3707" s="125">
        <v>44396.568460648145</v>
      </c>
      <c r="T3707" s="122">
        <v>64</v>
      </c>
      <c r="U3707" s="122" t="s">
        <v>15420</v>
      </c>
      <c r="V3707" s="122" t="s">
        <v>3747</v>
      </c>
      <c r="W3707" s="122" t="s">
        <v>3204</v>
      </c>
      <c r="X3707" s="122" t="s">
        <v>3204</v>
      </c>
      <c r="Y3707" s="122" t="s">
        <v>3158</v>
      </c>
      <c r="Z3707" s="122">
        <v>0</v>
      </c>
      <c r="AA3707" s="122" t="s">
        <v>3158</v>
      </c>
      <c r="AB3707" s="122" t="s">
        <v>3158</v>
      </c>
      <c r="AC3707" s="122" t="s">
        <v>3158</v>
      </c>
      <c r="AD3707" s="122" t="s">
        <v>3158</v>
      </c>
      <c r="AE3707" s="122" t="s">
        <v>3158</v>
      </c>
    </row>
    <row r="3708" spans="1:31" ht="13">
      <c r="A3708" s="122">
        <v>6563</v>
      </c>
      <c r="B3708" s="122" t="s">
        <v>26317</v>
      </c>
      <c r="C3708" s="122" t="s">
        <v>26318</v>
      </c>
      <c r="D3708" s="122" t="s">
        <v>3204</v>
      </c>
      <c r="E3708" s="122">
        <v>2018</v>
      </c>
      <c r="F3708" s="122" t="s">
        <v>3862</v>
      </c>
      <c r="G3708" s="122" t="s">
        <v>21742</v>
      </c>
      <c r="H3708" s="122" t="s">
        <v>101</v>
      </c>
      <c r="I3708" s="122" t="s">
        <v>3385</v>
      </c>
      <c r="J3708" s="122" t="s">
        <v>26319</v>
      </c>
      <c r="K3708" s="122" t="s">
        <v>26320</v>
      </c>
      <c r="L3708" s="124" t="s">
        <v>26321</v>
      </c>
      <c r="M3708" s="122" t="s">
        <v>3154</v>
      </c>
      <c r="N3708" s="122">
        <v>545</v>
      </c>
      <c r="O3708" s="124" t="s">
        <v>26322</v>
      </c>
      <c r="P3708" s="122" t="s">
        <v>3158</v>
      </c>
      <c r="Q3708" s="124" t="s">
        <v>26323</v>
      </c>
      <c r="R3708" s="125">
        <v>44398.340219907404</v>
      </c>
      <c r="S3708" s="125">
        <v>44398.340219907404</v>
      </c>
      <c r="T3708" s="122">
        <v>68</v>
      </c>
      <c r="U3708" s="122" t="s">
        <v>21740</v>
      </c>
      <c r="V3708" s="122" t="s">
        <v>101</v>
      </c>
      <c r="W3708" s="122" t="s">
        <v>3204</v>
      </c>
      <c r="X3708" s="122" t="s">
        <v>3204</v>
      </c>
      <c r="Y3708" s="122" t="s">
        <v>3158</v>
      </c>
      <c r="Z3708" s="122">
        <v>0</v>
      </c>
      <c r="AA3708" s="122" t="s">
        <v>3158</v>
      </c>
      <c r="AB3708" s="122" t="s">
        <v>3158</v>
      </c>
      <c r="AC3708" s="122" t="s">
        <v>3158</v>
      </c>
      <c r="AD3708" s="122" t="s">
        <v>3158</v>
      </c>
      <c r="AE3708" s="122" t="s">
        <v>3158</v>
      </c>
    </row>
    <row r="3709" spans="1:31" ht="13">
      <c r="A3709" s="122">
        <v>6564</v>
      </c>
      <c r="B3709" s="122" t="s">
        <v>26324</v>
      </c>
      <c r="C3709" s="122" t="s">
        <v>26325</v>
      </c>
      <c r="D3709" s="122" t="s">
        <v>3204</v>
      </c>
      <c r="E3709" s="122">
        <v>2019</v>
      </c>
      <c r="F3709" s="122" t="s">
        <v>3287</v>
      </c>
      <c r="G3709" s="122" t="s">
        <v>26326</v>
      </c>
      <c r="H3709" s="122" t="s">
        <v>26327</v>
      </c>
      <c r="I3709" s="122" t="s">
        <v>3385</v>
      </c>
      <c r="J3709" s="122" t="s">
        <v>26328</v>
      </c>
      <c r="K3709" s="122" t="s">
        <v>26329</v>
      </c>
      <c r="L3709" s="124" t="s">
        <v>26330</v>
      </c>
      <c r="M3709" s="122" t="s">
        <v>3154</v>
      </c>
      <c r="N3709" s="122">
        <v>545</v>
      </c>
      <c r="O3709" s="124" t="s">
        <v>26331</v>
      </c>
      <c r="P3709" s="122" t="s">
        <v>3158</v>
      </c>
      <c r="Q3709" s="124" t="s">
        <v>26332</v>
      </c>
      <c r="R3709" s="125">
        <v>44398.345439814817</v>
      </c>
      <c r="S3709" s="125">
        <v>44398.345439814817</v>
      </c>
      <c r="T3709" s="122">
        <v>68</v>
      </c>
      <c r="U3709" s="122" t="s">
        <v>21740</v>
      </c>
      <c r="V3709" s="122" t="s">
        <v>26333</v>
      </c>
      <c r="W3709" s="122" t="s">
        <v>3204</v>
      </c>
      <c r="X3709" s="122" t="s">
        <v>3204</v>
      </c>
      <c r="Y3709" s="122" t="s">
        <v>3158</v>
      </c>
      <c r="Z3709" s="122">
        <v>0</v>
      </c>
      <c r="AA3709" s="122" t="s">
        <v>3158</v>
      </c>
      <c r="AB3709" s="122" t="s">
        <v>3158</v>
      </c>
      <c r="AC3709" s="122" t="s">
        <v>3158</v>
      </c>
      <c r="AD3709" s="122" t="s">
        <v>3158</v>
      </c>
      <c r="AE3709" s="122" t="s">
        <v>3158</v>
      </c>
    </row>
    <row r="3710" spans="1:31" ht="13">
      <c r="A3710" s="122">
        <v>6565</v>
      </c>
      <c r="B3710" s="122" t="s">
        <v>26334</v>
      </c>
      <c r="C3710" s="122" t="s">
        <v>26335</v>
      </c>
      <c r="D3710" s="122" t="s">
        <v>3204</v>
      </c>
      <c r="E3710" s="122">
        <v>2017</v>
      </c>
      <c r="F3710" s="122" t="s">
        <v>5033</v>
      </c>
      <c r="G3710" s="122" t="s">
        <v>21961</v>
      </c>
      <c r="H3710" s="122" t="s">
        <v>3173</v>
      </c>
      <c r="I3710" s="122" t="s">
        <v>4340</v>
      </c>
      <c r="J3710" s="122" t="s">
        <v>26336</v>
      </c>
      <c r="K3710" s="122" t="s">
        <v>26337</v>
      </c>
      <c r="L3710" s="124" t="s">
        <v>26338</v>
      </c>
      <c r="M3710" s="122" t="s">
        <v>3154</v>
      </c>
      <c r="N3710" s="122">
        <v>1925</v>
      </c>
      <c r="O3710" s="124" t="s">
        <v>26339</v>
      </c>
      <c r="P3710" s="122" t="s">
        <v>3158</v>
      </c>
      <c r="Q3710" s="122" t="s">
        <v>3158</v>
      </c>
      <c r="R3710" s="125">
        <v>44399.43072916667</v>
      </c>
      <c r="S3710" s="125">
        <v>44399.43072916667</v>
      </c>
      <c r="T3710" s="122">
        <v>64</v>
      </c>
      <c r="U3710" s="122" t="s">
        <v>22424</v>
      </c>
      <c r="V3710" s="122" t="s">
        <v>3173</v>
      </c>
      <c r="W3710" s="122" t="s">
        <v>3204</v>
      </c>
      <c r="X3710" s="122" t="s">
        <v>3204</v>
      </c>
      <c r="Y3710" s="122" t="s">
        <v>3158</v>
      </c>
      <c r="Z3710" s="122">
        <v>0</v>
      </c>
      <c r="AA3710" s="122" t="s">
        <v>3158</v>
      </c>
      <c r="AB3710" s="122" t="s">
        <v>3158</v>
      </c>
      <c r="AC3710" s="122" t="s">
        <v>3158</v>
      </c>
      <c r="AD3710" s="122" t="s">
        <v>3158</v>
      </c>
      <c r="AE3710" s="122" t="s">
        <v>3158</v>
      </c>
    </row>
    <row r="3711" spans="1:31" ht="13">
      <c r="A3711" s="122">
        <v>6566</v>
      </c>
      <c r="B3711" s="122" t="s">
        <v>26340</v>
      </c>
      <c r="C3711" s="122" t="s">
        <v>26341</v>
      </c>
      <c r="D3711" s="122" t="s">
        <v>3204</v>
      </c>
      <c r="E3711" s="122">
        <v>2017</v>
      </c>
      <c r="F3711" s="122" t="s">
        <v>3462</v>
      </c>
      <c r="G3711" s="122" t="s">
        <v>26018</v>
      </c>
      <c r="H3711" s="122" t="s">
        <v>3195</v>
      </c>
      <c r="I3711" s="122" t="s">
        <v>3385</v>
      </c>
      <c r="J3711" s="122" t="s">
        <v>26342</v>
      </c>
      <c r="K3711" s="122" t="s">
        <v>26343</v>
      </c>
      <c r="L3711" s="124" t="s">
        <v>26344</v>
      </c>
      <c r="M3711" s="122" t="s">
        <v>3154</v>
      </c>
      <c r="N3711" s="122">
        <v>545</v>
      </c>
      <c r="O3711" s="124" t="s">
        <v>26345</v>
      </c>
      <c r="P3711" s="124" t="s">
        <v>26346</v>
      </c>
      <c r="Q3711" s="124" t="s">
        <v>26347</v>
      </c>
      <c r="R3711" s="125">
        <v>44405.385682870372</v>
      </c>
      <c r="S3711" s="125">
        <v>44405.385682870372</v>
      </c>
      <c r="T3711" s="122">
        <v>72</v>
      </c>
      <c r="U3711" s="122" t="s">
        <v>21778</v>
      </c>
      <c r="V3711" s="122" t="s">
        <v>3203</v>
      </c>
      <c r="W3711" s="122" t="s">
        <v>3204</v>
      </c>
      <c r="X3711" s="122" t="s">
        <v>25784</v>
      </c>
      <c r="Y3711" s="122" t="s">
        <v>3158</v>
      </c>
      <c r="Z3711" s="122">
        <v>0</v>
      </c>
      <c r="AA3711" s="122" t="s">
        <v>3158</v>
      </c>
      <c r="AB3711" s="122" t="s">
        <v>3158</v>
      </c>
      <c r="AC3711" s="122" t="s">
        <v>3158</v>
      </c>
      <c r="AD3711" s="122" t="s">
        <v>3158</v>
      </c>
      <c r="AE3711" s="122" t="s">
        <v>3158</v>
      </c>
    </row>
    <row r="3712" spans="1:31" ht="13">
      <c r="A3712" s="122">
        <v>6567</v>
      </c>
      <c r="B3712" s="122" t="s">
        <v>26348</v>
      </c>
      <c r="C3712" s="122" t="s">
        <v>26349</v>
      </c>
      <c r="D3712" s="122" t="s">
        <v>3204</v>
      </c>
      <c r="E3712" s="122">
        <v>2016</v>
      </c>
      <c r="F3712" s="122" t="s">
        <v>3992</v>
      </c>
      <c r="G3712" s="122" t="s">
        <v>21742</v>
      </c>
      <c r="H3712" s="122" t="s">
        <v>101</v>
      </c>
      <c r="I3712" s="122" t="s">
        <v>4340</v>
      </c>
      <c r="J3712" s="122" t="s">
        <v>26350</v>
      </c>
      <c r="K3712" s="122" t="s">
        <v>26351</v>
      </c>
      <c r="L3712" s="124" t="s">
        <v>26352</v>
      </c>
      <c r="M3712" s="122" t="s">
        <v>3154</v>
      </c>
      <c r="N3712" s="122">
        <v>545</v>
      </c>
      <c r="O3712" s="124" t="s">
        <v>26353</v>
      </c>
      <c r="P3712" s="122" t="s">
        <v>3158</v>
      </c>
      <c r="Q3712" s="124" t="s">
        <v>26354</v>
      </c>
      <c r="R3712" s="125">
        <v>44405.387523148151</v>
      </c>
      <c r="S3712" s="125">
        <v>44405.387523148151</v>
      </c>
      <c r="T3712" s="122">
        <v>68</v>
      </c>
      <c r="U3712" s="122" t="s">
        <v>21740</v>
      </c>
      <c r="V3712" s="122" t="s">
        <v>101</v>
      </c>
      <c r="W3712" s="122" t="s">
        <v>3204</v>
      </c>
      <c r="X3712" s="122" t="s">
        <v>3204</v>
      </c>
      <c r="Y3712" s="122" t="s">
        <v>3158</v>
      </c>
      <c r="Z3712" s="122">
        <v>0</v>
      </c>
      <c r="AA3712" s="122" t="s">
        <v>3158</v>
      </c>
      <c r="AB3712" s="122" t="s">
        <v>3158</v>
      </c>
      <c r="AC3712" s="122" t="s">
        <v>3158</v>
      </c>
      <c r="AD3712" s="122" t="s">
        <v>3158</v>
      </c>
      <c r="AE3712" s="122" t="s">
        <v>3158</v>
      </c>
    </row>
    <row r="3713" spans="1:31" ht="13">
      <c r="A3713" s="122">
        <v>6568</v>
      </c>
      <c r="B3713" s="122" t="s">
        <v>26355</v>
      </c>
      <c r="C3713" s="122" t="s">
        <v>26356</v>
      </c>
      <c r="D3713" s="122" t="s">
        <v>3204</v>
      </c>
      <c r="E3713" s="122">
        <v>2003</v>
      </c>
      <c r="F3713" s="122" t="s">
        <v>3862</v>
      </c>
      <c r="G3713" s="122" t="s">
        <v>26357</v>
      </c>
      <c r="H3713" s="122" t="s">
        <v>7138</v>
      </c>
      <c r="I3713" s="122" t="s">
        <v>4340</v>
      </c>
      <c r="J3713" s="122" t="s">
        <v>26358</v>
      </c>
      <c r="K3713" s="122" t="s">
        <v>26359</v>
      </c>
      <c r="L3713" s="124" t="s">
        <v>26360</v>
      </c>
      <c r="M3713" s="122" t="s">
        <v>3154</v>
      </c>
      <c r="N3713" s="122">
        <v>1929</v>
      </c>
      <c r="O3713" s="122" t="s">
        <v>3158</v>
      </c>
      <c r="P3713" s="122" t="s">
        <v>3158</v>
      </c>
      <c r="Q3713" s="122" t="s">
        <v>3158</v>
      </c>
      <c r="R3713" s="125">
        <v>44411.333611111113</v>
      </c>
      <c r="S3713" s="125">
        <v>44411.333611111113</v>
      </c>
      <c r="T3713" s="122">
        <v>60</v>
      </c>
      <c r="U3713" s="122" t="s">
        <v>21808</v>
      </c>
      <c r="V3713" s="122" t="s">
        <v>3203</v>
      </c>
      <c r="W3713" s="122" t="s">
        <v>3204</v>
      </c>
      <c r="X3713" s="122" t="s">
        <v>21860</v>
      </c>
      <c r="Y3713" s="122" t="s">
        <v>3158</v>
      </c>
      <c r="Z3713" s="122">
        <v>0</v>
      </c>
      <c r="AA3713" s="122" t="s">
        <v>3158</v>
      </c>
      <c r="AB3713" s="122" t="s">
        <v>3158</v>
      </c>
      <c r="AC3713" s="122" t="s">
        <v>3158</v>
      </c>
      <c r="AD3713" s="122" t="s">
        <v>3158</v>
      </c>
      <c r="AE3713" s="122" t="s">
        <v>3158</v>
      </c>
    </row>
    <row r="3714" spans="1:31" ht="13">
      <c r="A3714" s="122">
        <v>6569</v>
      </c>
      <c r="B3714" s="122" t="s">
        <v>26361</v>
      </c>
      <c r="C3714" s="122" t="s">
        <v>26362</v>
      </c>
      <c r="D3714" s="122" t="s">
        <v>3204</v>
      </c>
      <c r="E3714" s="122">
        <v>2003</v>
      </c>
      <c r="F3714" s="122" t="s">
        <v>3862</v>
      </c>
      <c r="G3714" s="122" t="s">
        <v>26357</v>
      </c>
      <c r="H3714" s="122" t="s">
        <v>5280</v>
      </c>
      <c r="I3714" s="122" t="s">
        <v>4340</v>
      </c>
      <c r="J3714" s="122" t="s">
        <v>26363</v>
      </c>
      <c r="K3714" s="122" t="s">
        <v>26364</v>
      </c>
      <c r="L3714" s="124" t="s">
        <v>26365</v>
      </c>
      <c r="M3714" s="122" t="s">
        <v>3154</v>
      </c>
      <c r="N3714" s="122">
        <v>1930</v>
      </c>
      <c r="O3714" s="122" t="s">
        <v>3158</v>
      </c>
      <c r="P3714" s="122" t="s">
        <v>3158</v>
      </c>
      <c r="Q3714" s="122" t="s">
        <v>3158</v>
      </c>
      <c r="R3714" s="125">
        <v>44411.425104166665</v>
      </c>
      <c r="S3714" s="125">
        <v>44411.425104166665</v>
      </c>
      <c r="T3714" s="122">
        <v>60</v>
      </c>
      <c r="U3714" s="122" t="s">
        <v>21808</v>
      </c>
      <c r="V3714" s="122" t="s">
        <v>3203</v>
      </c>
      <c r="W3714" s="122" t="s">
        <v>3204</v>
      </c>
      <c r="X3714" s="122" t="s">
        <v>21860</v>
      </c>
      <c r="Y3714" s="122" t="s">
        <v>3158</v>
      </c>
      <c r="Z3714" s="122">
        <v>0</v>
      </c>
      <c r="AA3714" s="122" t="s">
        <v>3158</v>
      </c>
      <c r="AB3714" s="122" t="s">
        <v>3158</v>
      </c>
      <c r="AC3714" s="122" t="s">
        <v>3158</v>
      </c>
      <c r="AD3714" s="122" t="s">
        <v>3158</v>
      </c>
      <c r="AE3714" s="122" t="s">
        <v>3158</v>
      </c>
    </row>
    <row r="3715" spans="1:31" ht="13">
      <c r="A3715" s="122">
        <v>6570</v>
      </c>
      <c r="B3715" s="122" t="s">
        <v>26366</v>
      </c>
      <c r="C3715" s="122" t="s">
        <v>26367</v>
      </c>
      <c r="D3715" s="122" t="s">
        <v>3204</v>
      </c>
      <c r="E3715" s="122">
        <v>2021</v>
      </c>
      <c r="F3715" s="122" t="s">
        <v>4300</v>
      </c>
      <c r="G3715" s="122" t="s">
        <v>26357</v>
      </c>
      <c r="H3715" s="122" t="s">
        <v>26368</v>
      </c>
      <c r="I3715" s="122" t="s">
        <v>4340</v>
      </c>
      <c r="J3715" s="122" t="s">
        <v>26369</v>
      </c>
      <c r="K3715" s="122" t="s">
        <v>26370</v>
      </c>
      <c r="L3715" s="124" t="s">
        <v>26371</v>
      </c>
      <c r="M3715" s="122" t="s">
        <v>3154</v>
      </c>
      <c r="N3715" s="122">
        <v>1901</v>
      </c>
      <c r="O3715" s="122" t="s">
        <v>3158</v>
      </c>
      <c r="P3715" s="124" t="s">
        <v>26372</v>
      </c>
      <c r="Q3715" s="124" t="s">
        <v>26373</v>
      </c>
      <c r="R3715" s="125">
        <v>44411.457488425927</v>
      </c>
      <c r="S3715" s="125">
        <v>44411.457488425927</v>
      </c>
      <c r="T3715" s="122">
        <v>68</v>
      </c>
      <c r="U3715" s="122" t="s">
        <v>21730</v>
      </c>
      <c r="V3715" s="122" t="s">
        <v>3203</v>
      </c>
      <c r="W3715" s="122" t="s">
        <v>3204</v>
      </c>
      <c r="X3715" s="122" t="s">
        <v>3204</v>
      </c>
      <c r="Y3715" s="122" t="s">
        <v>3158</v>
      </c>
      <c r="Z3715" s="122">
        <v>0</v>
      </c>
      <c r="AA3715" s="122" t="s">
        <v>3158</v>
      </c>
      <c r="AB3715" s="122" t="s">
        <v>3158</v>
      </c>
      <c r="AC3715" s="122" t="s">
        <v>3158</v>
      </c>
      <c r="AD3715" s="122" t="s">
        <v>3158</v>
      </c>
      <c r="AE3715" s="122" t="s">
        <v>3158</v>
      </c>
    </row>
    <row r="3716" spans="1:31" ht="13">
      <c r="A3716" s="122">
        <v>6571</v>
      </c>
      <c r="B3716" s="122" t="s">
        <v>26374</v>
      </c>
      <c r="C3716" s="122" t="s">
        <v>26375</v>
      </c>
      <c r="D3716" s="122" t="s">
        <v>3204</v>
      </c>
      <c r="E3716" s="122">
        <v>2019</v>
      </c>
      <c r="F3716" s="122" t="s">
        <v>3255</v>
      </c>
      <c r="G3716" s="122" t="s">
        <v>24529</v>
      </c>
      <c r="H3716" s="122" t="s">
        <v>3977</v>
      </c>
      <c r="I3716" s="122" t="s">
        <v>4340</v>
      </c>
      <c r="J3716" s="122" t="s">
        <v>26376</v>
      </c>
      <c r="K3716" s="122" t="s">
        <v>26377</v>
      </c>
      <c r="L3716" s="124" t="s">
        <v>26378</v>
      </c>
      <c r="M3716" s="122" t="s">
        <v>3154</v>
      </c>
      <c r="N3716" s="122">
        <v>1931</v>
      </c>
      <c r="O3716" s="124" t="s">
        <v>26379</v>
      </c>
      <c r="P3716" s="124" t="s">
        <v>26380</v>
      </c>
      <c r="Q3716" s="124" t="s">
        <v>26381</v>
      </c>
      <c r="R3716" s="125">
        <v>44413.141863425924</v>
      </c>
      <c r="S3716" s="125">
        <v>44413.141863425924</v>
      </c>
      <c r="T3716" s="122">
        <v>72</v>
      </c>
      <c r="U3716" s="122" t="s">
        <v>21778</v>
      </c>
      <c r="V3716" s="122" t="s">
        <v>3977</v>
      </c>
      <c r="W3716" s="122" t="s">
        <v>3204</v>
      </c>
      <c r="X3716" s="122" t="s">
        <v>9737</v>
      </c>
      <c r="Y3716" s="122" t="s">
        <v>3158</v>
      </c>
      <c r="Z3716" s="122">
        <v>0</v>
      </c>
      <c r="AA3716" s="122" t="s">
        <v>3158</v>
      </c>
      <c r="AB3716" s="122" t="s">
        <v>3158</v>
      </c>
      <c r="AC3716" s="122" t="s">
        <v>3158</v>
      </c>
      <c r="AD3716" s="122" t="s">
        <v>3158</v>
      </c>
      <c r="AE3716" s="122" t="s">
        <v>3158</v>
      </c>
    </row>
    <row r="3717" spans="1:31" ht="13">
      <c r="A3717" s="122">
        <v>6572</v>
      </c>
      <c r="B3717" s="122" t="s">
        <v>26382</v>
      </c>
      <c r="C3717" s="122" t="s">
        <v>26383</v>
      </c>
      <c r="D3717" s="122" t="s">
        <v>3204</v>
      </c>
      <c r="E3717" s="122">
        <v>2014</v>
      </c>
      <c r="F3717" s="122" t="s">
        <v>3225</v>
      </c>
      <c r="G3717" s="122" t="s">
        <v>3471</v>
      </c>
      <c r="H3717" s="122" t="s">
        <v>3217</v>
      </c>
      <c r="I3717" s="122" t="s">
        <v>3385</v>
      </c>
      <c r="J3717" s="122" t="s">
        <v>26384</v>
      </c>
      <c r="K3717" s="122" t="s">
        <v>26385</v>
      </c>
      <c r="L3717" s="124" t="s">
        <v>26386</v>
      </c>
      <c r="M3717" s="122" t="s">
        <v>3154</v>
      </c>
      <c r="N3717" s="122">
        <v>545</v>
      </c>
      <c r="O3717" s="124" t="s">
        <v>26387</v>
      </c>
      <c r="P3717" s="124" t="s">
        <v>26388</v>
      </c>
      <c r="Q3717" s="124" t="s">
        <v>26389</v>
      </c>
      <c r="R3717" s="125">
        <v>44424.483414351853</v>
      </c>
      <c r="S3717" s="125">
        <v>44424.483414351853</v>
      </c>
      <c r="T3717" s="122">
        <v>72</v>
      </c>
      <c r="U3717" s="122" t="s">
        <v>21778</v>
      </c>
      <c r="V3717" s="122" t="s">
        <v>3217</v>
      </c>
      <c r="W3717" s="122" t="s">
        <v>3204</v>
      </c>
      <c r="X3717" s="122" t="s">
        <v>3204</v>
      </c>
      <c r="Y3717" s="122" t="s">
        <v>3158</v>
      </c>
      <c r="Z3717" s="122">
        <v>0</v>
      </c>
      <c r="AA3717" s="122" t="s">
        <v>3158</v>
      </c>
      <c r="AB3717" s="122" t="s">
        <v>3158</v>
      </c>
      <c r="AC3717" s="122" t="s">
        <v>3158</v>
      </c>
      <c r="AD3717" s="122" t="s">
        <v>3158</v>
      </c>
      <c r="AE3717" s="122" t="s">
        <v>3158</v>
      </c>
    </row>
    <row r="3718" spans="1:31" ht="13">
      <c r="A3718" s="122">
        <v>6573</v>
      </c>
      <c r="B3718" s="122" t="s">
        <v>26390</v>
      </c>
      <c r="C3718" s="122" t="s">
        <v>26391</v>
      </c>
      <c r="D3718" s="122" t="s">
        <v>3204</v>
      </c>
      <c r="E3718" s="122">
        <v>2019</v>
      </c>
      <c r="F3718" s="122" t="s">
        <v>4665</v>
      </c>
      <c r="G3718" s="122" t="s">
        <v>3471</v>
      </c>
      <c r="H3718" s="122" t="s">
        <v>3217</v>
      </c>
      <c r="I3718" s="122" t="s">
        <v>3385</v>
      </c>
      <c r="J3718" s="122" t="s">
        <v>26392</v>
      </c>
      <c r="K3718" s="122" t="s">
        <v>26393</v>
      </c>
      <c r="L3718" s="124" t="s">
        <v>26394</v>
      </c>
      <c r="M3718" s="122" t="s">
        <v>3154</v>
      </c>
      <c r="N3718" s="122">
        <v>545</v>
      </c>
      <c r="O3718" s="124" t="s">
        <v>26395</v>
      </c>
      <c r="P3718" s="124" t="s">
        <v>19214</v>
      </c>
      <c r="Q3718" s="124" t="s">
        <v>26396</v>
      </c>
      <c r="R3718" s="125">
        <v>44424.484861111108</v>
      </c>
      <c r="S3718" s="125">
        <v>44424.484861111108</v>
      </c>
      <c r="T3718" s="122">
        <v>72</v>
      </c>
      <c r="U3718" s="122" t="s">
        <v>21778</v>
      </c>
      <c r="V3718" s="122" t="s">
        <v>3217</v>
      </c>
      <c r="W3718" s="122" t="s">
        <v>3204</v>
      </c>
      <c r="X3718" s="122" t="s">
        <v>3204</v>
      </c>
      <c r="Y3718" s="122" t="s">
        <v>3158</v>
      </c>
      <c r="Z3718" s="122">
        <v>0</v>
      </c>
      <c r="AA3718" s="122" t="s">
        <v>3158</v>
      </c>
      <c r="AB3718" s="122" t="s">
        <v>3158</v>
      </c>
      <c r="AC3718" s="122" t="s">
        <v>3158</v>
      </c>
      <c r="AD3718" s="122" t="s">
        <v>3158</v>
      </c>
      <c r="AE3718" s="122" t="s">
        <v>3158</v>
      </c>
    </row>
    <row r="3719" spans="1:31" ht="13">
      <c r="A3719" s="122">
        <v>6574</v>
      </c>
      <c r="B3719" s="122" t="s">
        <v>26397</v>
      </c>
      <c r="C3719" s="122" t="s">
        <v>26398</v>
      </c>
      <c r="D3719" s="122" t="s">
        <v>3146</v>
      </c>
      <c r="E3719" s="122">
        <v>2019</v>
      </c>
      <c r="F3719" s="122" t="s">
        <v>3225</v>
      </c>
      <c r="G3719" s="122" t="s">
        <v>24263</v>
      </c>
      <c r="H3719" s="122" t="s">
        <v>26399</v>
      </c>
      <c r="I3719" s="122" t="s">
        <v>3385</v>
      </c>
      <c r="J3719" s="122" t="s">
        <v>26400</v>
      </c>
      <c r="K3719" s="122" t="s">
        <v>26401</v>
      </c>
      <c r="L3719" s="124" t="s">
        <v>26402</v>
      </c>
      <c r="M3719" s="122" t="s">
        <v>3154</v>
      </c>
      <c r="N3719" s="122">
        <v>545</v>
      </c>
      <c r="O3719" s="122" t="s">
        <v>3158</v>
      </c>
      <c r="P3719" s="124" t="s">
        <v>26403</v>
      </c>
      <c r="Q3719" s="124" t="s">
        <v>26404</v>
      </c>
      <c r="R3719" s="125">
        <v>44424.486932870372</v>
      </c>
      <c r="S3719" s="125">
        <v>44424.486932870372</v>
      </c>
      <c r="T3719" s="122">
        <v>68</v>
      </c>
      <c r="U3719" s="122" t="s">
        <v>21730</v>
      </c>
      <c r="V3719" s="122" t="s">
        <v>22925</v>
      </c>
      <c r="W3719" s="122" t="s">
        <v>3204</v>
      </c>
      <c r="X3719" s="122" t="s">
        <v>3204</v>
      </c>
      <c r="Y3719" s="122" t="s">
        <v>3158</v>
      </c>
      <c r="Z3719" s="122">
        <v>0</v>
      </c>
      <c r="AA3719" s="122" t="s">
        <v>3158</v>
      </c>
      <c r="AB3719" s="122" t="s">
        <v>3158</v>
      </c>
      <c r="AC3719" s="122" t="s">
        <v>3158</v>
      </c>
      <c r="AD3719" s="122" t="s">
        <v>3158</v>
      </c>
      <c r="AE3719" s="122" t="s">
        <v>3158</v>
      </c>
    </row>
    <row r="3720" spans="1:31" ht="13">
      <c r="A3720" s="122">
        <v>6575</v>
      </c>
      <c r="B3720" s="122" t="s">
        <v>26405</v>
      </c>
      <c r="C3720" s="122" t="s">
        <v>26406</v>
      </c>
      <c r="D3720" s="122" t="s">
        <v>3204</v>
      </c>
      <c r="E3720" s="122">
        <v>2018</v>
      </c>
      <c r="F3720" s="122" t="s">
        <v>3255</v>
      </c>
      <c r="G3720" s="122" t="s">
        <v>3471</v>
      </c>
      <c r="H3720" s="122" t="s">
        <v>3217</v>
      </c>
      <c r="I3720" s="122" t="s">
        <v>3385</v>
      </c>
      <c r="J3720" s="122" t="s">
        <v>26407</v>
      </c>
      <c r="K3720" s="122" t="s">
        <v>26408</v>
      </c>
      <c r="L3720" s="124" t="s">
        <v>26409</v>
      </c>
      <c r="M3720" s="122" t="s">
        <v>3154</v>
      </c>
      <c r="N3720" s="122">
        <v>545</v>
      </c>
      <c r="O3720" s="124" t="s">
        <v>26410</v>
      </c>
      <c r="P3720" s="124" t="s">
        <v>26411</v>
      </c>
      <c r="Q3720" s="124" t="s">
        <v>26412</v>
      </c>
      <c r="R3720" s="125">
        <v>44424.492384259262</v>
      </c>
      <c r="S3720" s="125">
        <v>44424.492395833331</v>
      </c>
      <c r="T3720" s="122">
        <v>72</v>
      </c>
      <c r="U3720" s="122" t="s">
        <v>21778</v>
      </c>
      <c r="V3720" s="122" t="s">
        <v>3217</v>
      </c>
      <c r="W3720" s="122" t="s">
        <v>3204</v>
      </c>
      <c r="X3720" s="122" t="s">
        <v>3204</v>
      </c>
      <c r="Y3720" s="122" t="s">
        <v>3158</v>
      </c>
      <c r="Z3720" s="122">
        <v>0</v>
      </c>
      <c r="AA3720" s="122" t="s">
        <v>3158</v>
      </c>
      <c r="AB3720" s="122" t="s">
        <v>3158</v>
      </c>
      <c r="AC3720" s="122" t="s">
        <v>3158</v>
      </c>
      <c r="AD3720" s="122" t="s">
        <v>3158</v>
      </c>
      <c r="AE3720" s="122" t="s">
        <v>3158</v>
      </c>
    </row>
    <row r="3721" spans="1:31" ht="13">
      <c r="A3721" s="122">
        <v>6576</v>
      </c>
      <c r="B3721" s="122" t="s">
        <v>26413</v>
      </c>
      <c r="C3721" s="122" t="s">
        <v>26414</v>
      </c>
      <c r="D3721" s="122" t="s">
        <v>3204</v>
      </c>
      <c r="E3721" s="122">
        <v>2011</v>
      </c>
      <c r="F3721" s="122" t="s">
        <v>3438</v>
      </c>
      <c r="G3721" s="122" t="s">
        <v>26415</v>
      </c>
      <c r="H3721" s="122" t="s">
        <v>3977</v>
      </c>
      <c r="I3721" s="122" t="s">
        <v>3385</v>
      </c>
      <c r="J3721" s="122" t="s">
        <v>26416</v>
      </c>
      <c r="K3721" s="122" t="s">
        <v>26417</v>
      </c>
      <c r="L3721" s="124" t="s">
        <v>26418</v>
      </c>
      <c r="M3721" s="122" t="s">
        <v>3154</v>
      </c>
      <c r="N3721" s="122">
        <v>545</v>
      </c>
      <c r="O3721" s="122" t="s">
        <v>3158</v>
      </c>
      <c r="P3721" s="122" t="s">
        <v>3158</v>
      </c>
      <c r="Q3721" s="122" t="s">
        <v>3158</v>
      </c>
      <c r="R3721" s="125">
        <v>44424.497650462959</v>
      </c>
      <c r="S3721" s="125">
        <v>44424.497650462959</v>
      </c>
      <c r="T3721" s="122">
        <v>60</v>
      </c>
      <c r="U3721" s="122" t="s">
        <v>21808</v>
      </c>
      <c r="V3721" s="122" t="s">
        <v>3977</v>
      </c>
      <c r="W3721" s="122" t="s">
        <v>3204</v>
      </c>
      <c r="X3721" s="122" t="s">
        <v>3204</v>
      </c>
      <c r="Y3721" s="122" t="s">
        <v>3158</v>
      </c>
      <c r="Z3721" s="122">
        <v>0</v>
      </c>
      <c r="AA3721" s="122" t="s">
        <v>3158</v>
      </c>
      <c r="AB3721" s="122" t="s">
        <v>3158</v>
      </c>
      <c r="AC3721" s="122" t="s">
        <v>3158</v>
      </c>
      <c r="AD3721" s="122" t="s">
        <v>3158</v>
      </c>
      <c r="AE3721" s="122" t="s">
        <v>3158</v>
      </c>
    </row>
    <row r="3722" spans="1:31" ht="13">
      <c r="A3722" s="122">
        <v>6577</v>
      </c>
      <c r="B3722" s="122" t="s">
        <v>26419</v>
      </c>
      <c r="C3722" s="122" t="s">
        <v>26420</v>
      </c>
      <c r="D3722" s="122" t="s">
        <v>3204</v>
      </c>
      <c r="E3722" s="122">
        <v>2020</v>
      </c>
      <c r="F3722" s="122" t="s">
        <v>3225</v>
      </c>
      <c r="G3722" s="122" t="s">
        <v>3791</v>
      </c>
      <c r="H3722" s="122" t="s">
        <v>3173</v>
      </c>
      <c r="I3722" s="122" t="s">
        <v>3385</v>
      </c>
      <c r="J3722" s="122" t="s">
        <v>26421</v>
      </c>
      <c r="K3722" s="122" t="s">
        <v>26422</v>
      </c>
      <c r="L3722" s="124" t="s">
        <v>26423</v>
      </c>
      <c r="M3722" s="122" t="s">
        <v>3154</v>
      </c>
      <c r="N3722" s="122">
        <v>545</v>
      </c>
      <c r="O3722" s="124" t="s">
        <v>26424</v>
      </c>
      <c r="P3722" s="122" t="s">
        <v>3158</v>
      </c>
      <c r="Q3722" s="124" t="s">
        <v>26425</v>
      </c>
      <c r="R3722" s="125">
        <v>44424.500462962962</v>
      </c>
      <c r="S3722" s="125">
        <v>44424.500462962962</v>
      </c>
      <c r="T3722" s="122">
        <v>68</v>
      </c>
      <c r="U3722" s="122" t="s">
        <v>21740</v>
      </c>
      <c r="V3722" s="122" t="s">
        <v>3173</v>
      </c>
      <c r="W3722" s="122" t="s">
        <v>3204</v>
      </c>
      <c r="X3722" s="122" t="s">
        <v>3204</v>
      </c>
      <c r="Y3722" s="122" t="s">
        <v>3158</v>
      </c>
      <c r="Z3722" s="122">
        <v>0</v>
      </c>
      <c r="AA3722" s="122" t="s">
        <v>3158</v>
      </c>
      <c r="AB3722" s="122" t="s">
        <v>3158</v>
      </c>
      <c r="AC3722" s="122" t="s">
        <v>3158</v>
      </c>
      <c r="AD3722" s="122" t="s">
        <v>3158</v>
      </c>
      <c r="AE3722" s="122" t="s">
        <v>3158</v>
      </c>
    </row>
    <row r="3723" spans="1:31" ht="13">
      <c r="A3723" s="122">
        <v>6578</v>
      </c>
      <c r="B3723" s="122" t="s">
        <v>26426</v>
      </c>
      <c r="C3723" s="122" t="s">
        <v>26427</v>
      </c>
      <c r="D3723" s="122" t="s">
        <v>3204</v>
      </c>
      <c r="E3723" s="122">
        <v>2019</v>
      </c>
      <c r="F3723" s="122" t="s">
        <v>4665</v>
      </c>
      <c r="G3723" s="122" t="s">
        <v>21742</v>
      </c>
      <c r="H3723" s="122" t="s">
        <v>101</v>
      </c>
      <c r="I3723" s="122" t="s">
        <v>3385</v>
      </c>
      <c r="J3723" s="122" t="s">
        <v>26428</v>
      </c>
      <c r="K3723" s="122" t="s">
        <v>26429</v>
      </c>
      <c r="L3723" s="124" t="s">
        <v>26430</v>
      </c>
      <c r="M3723" s="122" t="s">
        <v>3154</v>
      </c>
      <c r="N3723" s="122">
        <v>545</v>
      </c>
      <c r="O3723" s="124" t="s">
        <v>26431</v>
      </c>
      <c r="P3723" s="122" t="s">
        <v>3158</v>
      </c>
      <c r="Q3723" s="124" t="s">
        <v>26432</v>
      </c>
      <c r="R3723" s="125">
        <v>44424.502824074072</v>
      </c>
      <c r="S3723" s="125">
        <v>44424.502824074072</v>
      </c>
      <c r="T3723" s="122">
        <v>68</v>
      </c>
      <c r="U3723" s="122" t="s">
        <v>21740</v>
      </c>
      <c r="V3723" s="122" t="s">
        <v>101</v>
      </c>
      <c r="W3723" s="122" t="s">
        <v>3204</v>
      </c>
      <c r="X3723" s="122" t="s">
        <v>3204</v>
      </c>
      <c r="Y3723" s="122" t="s">
        <v>3158</v>
      </c>
      <c r="Z3723" s="122">
        <v>0</v>
      </c>
      <c r="AA3723" s="122" t="s">
        <v>3158</v>
      </c>
      <c r="AB3723" s="122" t="s">
        <v>3158</v>
      </c>
      <c r="AC3723" s="122" t="s">
        <v>3158</v>
      </c>
      <c r="AD3723" s="122" t="s">
        <v>3158</v>
      </c>
      <c r="AE3723" s="122" t="s">
        <v>3158</v>
      </c>
    </row>
    <row r="3724" spans="1:31" ht="13">
      <c r="A3724" s="122">
        <v>6579</v>
      </c>
      <c r="B3724" s="122" t="s">
        <v>26433</v>
      </c>
      <c r="C3724" s="122" t="s">
        <v>26434</v>
      </c>
      <c r="D3724" s="122" t="s">
        <v>3204</v>
      </c>
      <c r="E3724" s="122">
        <v>2017</v>
      </c>
      <c r="F3724" s="122" t="s">
        <v>3862</v>
      </c>
      <c r="G3724" s="122" t="s">
        <v>3712</v>
      </c>
      <c r="H3724" s="122" t="s">
        <v>3195</v>
      </c>
      <c r="I3724" s="122" t="s">
        <v>3385</v>
      </c>
      <c r="J3724" s="122" t="s">
        <v>26435</v>
      </c>
      <c r="K3724" s="122" t="s">
        <v>26436</v>
      </c>
      <c r="L3724" s="124" t="s">
        <v>26437</v>
      </c>
      <c r="M3724" s="122" t="s">
        <v>3154</v>
      </c>
      <c r="N3724" s="122">
        <v>545</v>
      </c>
      <c r="O3724" s="124" t="s">
        <v>26438</v>
      </c>
      <c r="P3724" s="124" t="s">
        <v>26439</v>
      </c>
      <c r="Q3724" s="124" t="s">
        <v>26440</v>
      </c>
      <c r="R3724" s="125">
        <v>44424.505219907405</v>
      </c>
      <c r="S3724" s="125">
        <v>44424.505219907405</v>
      </c>
      <c r="T3724" s="122">
        <v>72</v>
      </c>
      <c r="U3724" s="122" t="s">
        <v>21778</v>
      </c>
      <c r="V3724" s="122" t="s">
        <v>3195</v>
      </c>
      <c r="W3724" s="122" t="s">
        <v>3204</v>
      </c>
      <c r="X3724" s="122" t="s">
        <v>3204</v>
      </c>
      <c r="Y3724" s="122" t="s">
        <v>3158</v>
      </c>
      <c r="Z3724" s="122">
        <v>0</v>
      </c>
      <c r="AA3724" s="122" t="s">
        <v>3158</v>
      </c>
      <c r="AB3724" s="122" t="s">
        <v>3158</v>
      </c>
      <c r="AC3724" s="122" t="s">
        <v>3158</v>
      </c>
      <c r="AD3724" s="122" t="s">
        <v>3158</v>
      </c>
      <c r="AE3724" s="122" t="s">
        <v>3158</v>
      </c>
    </row>
    <row r="3725" spans="1:31" ht="13">
      <c r="A3725" s="122">
        <v>6580</v>
      </c>
      <c r="B3725" s="122" t="s">
        <v>26441</v>
      </c>
      <c r="C3725" s="122" t="s">
        <v>26442</v>
      </c>
      <c r="D3725" s="122" t="s">
        <v>3204</v>
      </c>
      <c r="E3725" s="122">
        <v>2020</v>
      </c>
      <c r="F3725" s="122" t="s">
        <v>3225</v>
      </c>
      <c r="G3725" s="122" t="s">
        <v>21742</v>
      </c>
      <c r="H3725" s="122" t="s">
        <v>101</v>
      </c>
      <c r="I3725" s="122" t="s">
        <v>3385</v>
      </c>
      <c r="J3725" s="122" t="s">
        <v>26443</v>
      </c>
      <c r="K3725" s="122" t="s">
        <v>26444</v>
      </c>
      <c r="L3725" s="124" t="s">
        <v>26445</v>
      </c>
      <c r="M3725" s="122" t="s">
        <v>3154</v>
      </c>
      <c r="N3725" s="122">
        <v>545</v>
      </c>
      <c r="O3725" s="122" t="s">
        <v>3158</v>
      </c>
      <c r="P3725" s="122" t="s">
        <v>3158</v>
      </c>
      <c r="Q3725" s="124" t="s">
        <v>26446</v>
      </c>
      <c r="R3725" s="125">
        <v>44424.506481481483</v>
      </c>
      <c r="S3725" s="125">
        <v>44424.506481481483</v>
      </c>
      <c r="T3725" s="122">
        <v>64</v>
      </c>
      <c r="U3725" s="122" t="s">
        <v>15420</v>
      </c>
      <c r="V3725" s="122" t="s">
        <v>101</v>
      </c>
      <c r="W3725" s="122" t="s">
        <v>3204</v>
      </c>
      <c r="X3725" s="122" t="s">
        <v>3204</v>
      </c>
      <c r="Y3725" s="122" t="s">
        <v>3158</v>
      </c>
      <c r="Z3725" s="122">
        <v>0</v>
      </c>
      <c r="AA3725" s="122" t="s">
        <v>3158</v>
      </c>
      <c r="AB3725" s="122" t="s">
        <v>3158</v>
      </c>
      <c r="AC3725" s="122" t="s">
        <v>3158</v>
      </c>
      <c r="AD3725" s="122" t="s">
        <v>3158</v>
      </c>
      <c r="AE3725" s="122" t="s">
        <v>3158</v>
      </c>
    </row>
    <row r="3726" spans="1:31" ht="13">
      <c r="A3726" s="122">
        <v>6581</v>
      </c>
      <c r="B3726" s="122" t="s">
        <v>26447</v>
      </c>
      <c r="C3726" s="122" t="s">
        <v>26448</v>
      </c>
      <c r="D3726" s="122" t="s">
        <v>3204</v>
      </c>
      <c r="E3726" s="122">
        <v>2021</v>
      </c>
      <c r="F3726" s="122" t="s">
        <v>3160</v>
      </c>
      <c r="G3726" s="122" t="s">
        <v>22306</v>
      </c>
      <c r="H3726" s="122" t="s">
        <v>3747</v>
      </c>
      <c r="I3726" s="122" t="s">
        <v>3385</v>
      </c>
      <c r="J3726" s="122" t="s">
        <v>26449</v>
      </c>
      <c r="K3726" s="122" t="s">
        <v>26450</v>
      </c>
      <c r="L3726" s="124" t="s">
        <v>26451</v>
      </c>
      <c r="M3726" s="122" t="s">
        <v>3154</v>
      </c>
      <c r="N3726" s="122">
        <v>545</v>
      </c>
      <c r="O3726" s="124" t="s">
        <v>26452</v>
      </c>
      <c r="P3726" s="122" t="s">
        <v>3158</v>
      </c>
      <c r="Q3726" s="124" t="s">
        <v>26453</v>
      </c>
      <c r="R3726" s="125">
        <v>44424.508009259262</v>
      </c>
      <c r="S3726" s="125">
        <v>44424.508009259262</v>
      </c>
      <c r="T3726" s="122">
        <v>68</v>
      </c>
      <c r="U3726" s="122" t="s">
        <v>21740</v>
      </c>
      <c r="V3726" s="122" t="s">
        <v>3747</v>
      </c>
      <c r="W3726" s="122" t="s">
        <v>3204</v>
      </c>
      <c r="X3726" s="122" t="s">
        <v>3204</v>
      </c>
      <c r="Y3726" s="122" t="s">
        <v>3158</v>
      </c>
      <c r="Z3726" s="122">
        <v>0</v>
      </c>
      <c r="AA3726" s="122" t="s">
        <v>3158</v>
      </c>
      <c r="AB3726" s="122" t="s">
        <v>3158</v>
      </c>
      <c r="AC3726" s="122" t="s">
        <v>3158</v>
      </c>
      <c r="AD3726" s="122" t="s">
        <v>3158</v>
      </c>
      <c r="AE3726" s="122" t="s">
        <v>3158</v>
      </c>
    </row>
    <row r="3727" spans="1:31" ht="13">
      <c r="A3727" s="122">
        <v>6582</v>
      </c>
      <c r="B3727" s="122" t="s">
        <v>26454</v>
      </c>
      <c r="C3727" s="122" t="s">
        <v>26455</v>
      </c>
      <c r="D3727" s="122" t="s">
        <v>3204</v>
      </c>
      <c r="E3727" s="122">
        <v>2017</v>
      </c>
      <c r="F3727" s="122" t="s">
        <v>3225</v>
      </c>
      <c r="G3727" s="122" t="s">
        <v>26456</v>
      </c>
      <c r="H3727" s="122" t="s">
        <v>4129</v>
      </c>
      <c r="I3727" s="122" t="s">
        <v>3385</v>
      </c>
      <c r="J3727" s="122" t="s">
        <v>26457</v>
      </c>
      <c r="K3727" s="122" t="s">
        <v>26458</v>
      </c>
      <c r="L3727" s="124" t="s">
        <v>26459</v>
      </c>
      <c r="M3727" s="122" t="s">
        <v>3154</v>
      </c>
      <c r="N3727" s="122">
        <v>545</v>
      </c>
      <c r="O3727" s="124" t="s">
        <v>26460</v>
      </c>
      <c r="P3727" s="124" t="s">
        <v>26461</v>
      </c>
      <c r="Q3727" s="124" t="s">
        <v>26462</v>
      </c>
      <c r="R3727" s="125">
        <v>44424.510011574072</v>
      </c>
      <c r="S3727" s="125">
        <v>44424.510011574072</v>
      </c>
      <c r="T3727" s="122">
        <v>72</v>
      </c>
      <c r="U3727" s="122" t="s">
        <v>21778</v>
      </c>
      <c r="V3727" s="122" t="s">
        <v>23498</v>
      </c>
      <c r="W3727" s="122" t="s">
        <v>3204</v>
      </c>
      <c r="X3727" s="122" t="s">
        <v>3204</v>
      </c>
      <c r="Y3727" s="122" t="s">
        <v>3158</v>
      </c>
      <c r="Z3727" s="122">
        <v>0</v>
      </c>
      <c r="AA3727" s="122" t="s">
        <v>3158</v>
      </c>
      <c r="AB3727" s="122" t="s">
        <v>3158</v>
      </c>
      <c r="AC3727" s="122" t="s">
        <v>3158</v>
      </c>
      <c r="AD3727" s="122" t="s">
        <v>3158</v>
      </c>
      <c r="AE3727" s="122" t="s">
        <v>3158</v>
      </c>
    </row>
    <row r="3728" spans="1:31" ht="13">
      <c r="A3728" s="122">
        <v>6583</v>
      </c>
      <c r="B3728" s="122" t="s">
        <v>26463</v>
      </c>
      <c r="C3728" s="122" t="s">
        <v>26464</v>
      </c>
      <c r="D3728" s="122" t="s">
        <v>3204</v>
      </c>
      <c r="E3728" s="122">
        <v>2020</v>
      </c>
      <c r="F3728" s="122" t="s">
        <v>3401</v>
      </c>
      <c r="G3728" s="122" t="s">
        <v>21742</v>
      </c>
      <c r="H3728" s="122" t="s">
        <v>101</v>
      </c>
      <c r="I3728" s="122" t="s">
        <v>3385</v>
      </c>
      <c r="J3728" s="122" t="s">
        <v>26465</v>
      </c>
      <c r="K3728" s="122" t="s">
        <v>26466</v>
      </c>
      <c r="L3728" s="124" t="s">
        <v>26467</v>
      </c>
      <c r="M3728" s="122" t="s">
        <v>3154</v>
      </c>
      <c r="N3728" s="122">
        <v>545</v>
      </c>
      <c r="O3728" s="124" t="s">
        <v>26468</v>
      </c>
      <c r="P3728" s="124" t="s">
        <v>26469</v>
      </c>
      <c r="Q3728" s="124" t="s">
        <v>26470</v>
      </c>
      <c r="R3728" s="125">
        <v>44424.541817129626</v>
      </c>
      <c r="S3728" s="125">
        <v>44424.541817129626</v>
      </c>
      <c r="T3728" s="122">
        <v>72</v>
      </c>
      <c r="U3728" s="122" t="s">
        <v>21778</v>
      </c>
      <c r="V3728" s="122" t="s">
        <v>101</v>
      </c>
      <c r="W3728" s="122" t="s">
        <v>3204</v>
      </c>
      <c r="X3728" s="122" t="s">
        <v>3204</v>
      </c>
      <c r="Y3728" s="122" t="s">
        <v>3158</v>
      </c>
      <c r="Z3728" s="122">
        <v>0</v>
      </c>
      <c r="AA3728" s="122" t="s">
        <v>3158</v>
      </c>
      <c r="AB3728" s="122" t="s">
        <v>3158</v>
      </c>
      <c r="AC3728" s="122" t="s">
        <v>3158</v>
      </c>
      <c r="AD3728" s="122" t="s">
        <v>3158</v>
      </c>
      <c r="AE3728" s="122" t="s">
        <v>3158</v>
      </c>
    </row>
    <row r="3729" spans="1:31" ht="13">
      <c r="A3729" s="122">
        <v>6584</v>
      </c>
      <c r="B3729" s="122" t="s">
        <v>26471</v>
      </c>
      <c r="C3729" s="122" t="s">
        <v>26472</v>
      </c>
      <c r="D3729" s="122" t="s">
        <v>3204</v>
      </c>
      <c r="E3729" s="122">
        <v>2020</v>
      </c>
      <c r="F3729" s="122" t="s">
        <v>4665</v>
      </c>
      <c r="G3729" s="122" t="s">
        <v>3471</v>
      </c>
      <c r="H3729" s="122" t="s">
        <v>3217</v>
      </c>
      <c r="I3729" s="122" t="s">
        <v>3385</v>
      </c>
      <c r="J3729" s="122" t="s">
        <v>26473</v>
      </c>
      <c r="K3729" s="122" t="s">
        <v>26474</v>
      </c>
      <c r="L3729" s="124" t="s">
        <v>26475</v>
      </c>
      <c r="M3729" s="122" t="s">
        <v>3154</v>
      </c>
      <c r="N3729" s="122">
        <v>545</v>
      </c>
      <c r="O3729" s="124" t="s">
        <v>26476</v>
      </c>
      <c r="P3729" s="124" t="s">
        <v>26477</v>
      </c>
      <c r="Q3729" s="124" t="s">
        <v>26478</v>
      </c>
      <c r="R3729" s="125">
        <v>44424.543587962966</v>
      </c>
      <c r="S3729" s="125">
        <v>44424.543587962966</v>
      </c>
      <c r="T3729" s="122">
        <v>72</v>
      </c>
      <c r="U3729" s="122" t="s">
        <v>21778</v>
      </c>
      <c r="V3729" s="122" t="s">
        <v>3217</v>
      </c>
      <c r="W3729" s="122" t="s">
        <v>3204</v>
      </c>
      <c r="X3729" s="122" t="s">
        <v>3204</v>
      </c>
      <c r="Y3729" s="122" t="s">
        <v>3158</v>
      </c>
      <c r="Z3729" s="122">
        <v>0</v>
      </c>
      <c r="AA3729" s="122" t="s">
        <v>3158</v>
      </c>
      <c r="AB3729" s="122" t="s">
        <v>3158</v>
      </c>
      <c r="AC3729" s="122" t="s">
        <v>3158</v>
      </c>
      <c r="AD3729" s="122" t="s">
        <v>3158</v>
      </c>
      <c r="AE3729" s="122" t="s">
        <v>3158</v>
      </c>
    </row>
    <row r="3730" spans="1:31" ht="13">
      <c r="A3730" s="122">
        <v>6585</v>
      </c>
      <c r="B3730" s="122" t="s">
        <v>26479</v>
      </c>
      <c r="C3730" s="122" t="s">
        <v>26480</v>
      </c>
      <c r="D3730" s="122" t="s">
        <v>3204</v>
      </c>
      <c r="E3730" s="122">
        <v>2018</v>
      </c>
      <c r="F3730" s="122" t="s">
        <v>3193</v>
      </c>
      <c r="G3730" s="122" t="s">
        <v>21961</v>
      </c>
      <c r="H3730" s="122" t="s">
        <v>3173</v>
      </c>
      <c r="I3730" s="122" t="s">
        <v>3385</v>
      </c>
      <c r="J3730" s="122" t="s">
        <v>26481</v>
      </c>
      <c r="K3730" s="122" t="s">
        <v>26482</v>
      </c>
      <c r="L3730" s="124" t="s">
        <v>26483</v>
      </c>
      <c r="M3730" s="122" t="s">
        <v>3154</v>
      </c>
      <c r="N3730" s="122">
        <v>545</v>
      </c>
      <c r="O3730" s="124" t="s">
        <v>26484</v>
      </c>
      <c r="P3730" s="122" t="s">
        <v>3158</v>
      </c>
      <c r="Q3730" s="122" t="s">
        <v>3158</v>
      </c>
      <c r="R3730" s="125">
        <v>44424.545706018522</v>
      </c>
      <c r="S3730" s="125">
        <v>44424.545706018522</v>
      </c>
      <c r="T3730" s="122">
        <v>64</v>
      </c>
      <c r="U3730" s="122" t="s">
        <v>22424</v>
      </c>
      <c r="V3730" s="122" t="s">
        <v>3173</v>
      </c>
      <c r="W3730" s="122" t="s">
        <v>3204</v>
      </c>
      <c r="X3730" s="122" t="s">
        <v>3204</v>
      </c>
      <c r="Y3730" s="122" t="s">
        <v>3158</v>
      </c>
      <c r="Z3730" s="122">
        <v>0</v>
      </c>
      <c r="AA3730" s="122" t="s">
        <v>3158</v>
      </c>
      <c r="AB3730" s="122" t="s">
        <v>3158</v>
      </c>
      <c r="AC3730" s="122" t="s">
        <v>3158</v>
      </c>
      <c r="AD3730" s="122" t="s">
        <v>3158</v>
      </c>
      <c r="AE3730" s="122" t="s">
        <v>3158</v>
      </c>
    </row>
    <row r="3731" spans="1:31" ht="13">
      <c r="A3731" s="122">
        <v>6586</v>
      </c>
      <c r="B3731" s="122" t="s">
        <v>26485</v>
      </c>
      <c r="C3731" s="122" t="s">
        <v>26486</v>
      </c>
      <c r="D3731" s="122" t="s">
        <v>3204</v>
      </c>
      <c r="E3731" s="122">
        <v>2021</v>
      </c>
      <c r="F3731" s="122" t="s">
        <v>3225</v>
      </c>
      <c r="G3731" s="122" t="s">
        <v>3332</v>
      </c>
      <c r="H3731" s="122" t="s">
        <v>4069</v>
      </c>
      <c r="I3731" s="122" t="s">
        <v>3385</v>
      </c>
      <c r="J3731" s="122" t="s">
        <v>26487</v>
      </c>
      <c r="K3731" s="122" t="s">
        <v>26488</v>
      </c>
      <c r="L3731" s="124" t="s">
        <v>26489</v>
      </c>
      <c r="M3731" s="122" t="s">
        <v>3154</v>
      </c>
      <c r="N3731" s="122">
        <v>545</v>
      </c>
      <c r="O3731" s="124" t="s">
        <v>26490</v>
      </c>
      <c r="P3731" s="122" t="s">
        <v>3158</v>
      </c>
      <c r="Q3731" s="122" t="s">
        <v>3158</v>
      </c>
      <c r="R3731" s="125">
        <v>44425.324780092589</v>
      </c>
      <c r="S3731" s="125">
        <v>44425.324780092589</v>
      </c>
      <c r="T3731" s="122">
        <v>64</v>
      </c>
      <c r="U3731" s="122" t="s">
        <v>22424</v>
      </c>
      <c r="V3731" s="122" t="s">
        <v>4069</v>
      </c>
      <c r="W3731" s="122" t="s">
        <v>3204</v>
      </c>
      <c r="X3731" s="122" t="s">
        <v>3204</v>
      </c>
      <c r="Y3731" s="122" t="s">
        <v>3158</v>
      </c>
      <c r="Z3731" s="122">
        <v>0</v>
      </c>
      <c r="AA3731" s="122" t="s">
        <v>3158</v>
      </c>
      <c r="AB3731" s="122" t="s">
        <v>3158</v>
      </c>
      <c r="AC3731" s="122" t="s">
        <v>3158</v>
      </c>
      <c r="AD3731" s="122" t="s">
        <v>3158</v>
      </c>
      <c r="AE3731" s="122" t="s">
        <v>3158</v>
      </c>
    </row>
    <row r="3732" spans="1:31" ht="13">
      <c r="A3732" s="122">
        <v>6587</v>
      </c>
      <c r="B3732" s="122" t="s">
        <v>26491</v>
      </c>
      <c r="C3732" s="122" t="s">
        <v>26492</v>
      </c>
      <c r="D3732" s="122" t="s">
        <v>3204</v>
      </c>
      <c r="E3732" s="122">
        <v>2018</v>
      </c>
      <c r="F3732" s="122" t="s">
        <v>4665</v>
      </c>
      <c r="G3732" s="122" t="s">
        <v>3471</v>
      </c>
      <c r="H3732" s="122" t="s">
        <v>3217</v>
      </c>
      <c r="I3732" s="122" t="s">
        <v>3385</v>
      </c>
      <c r="J3732" s="122" t="s">
        <v>26493</v>
      </c>
      <c r="K3732" s="122" t="s">
        <v>26494</v>
      </c>
      <c r="L3732" s="124" t="s">
        <v>26495</v>
      </c>
      <c r="M3732" s="122" t="s">
        <v>3154</v>
      </c>
      <c r="N3732" s="122">
        <v>545</v>
      </c>
      <c r="O3732" s="122" t="s">
        <v>3158</v>
      </c>
      <c r="P3732" s="124" t="s">
        <v>26496</v>
      </c>
      <c r="Q3732" s="124" t="s">
        <v>26497</v>
      </c>
      <c r="R3732" s="125">
        <v>44428.467743055553</v>
      </c>
      <c r="S3732" s="125">
        <v>44428.467743055553</v>
      </c>
      <c r="T3732" s="122">
        <v>68</v>
      </c>
      <c r="U3732" s="122" t="s">
        <v>21730</v>
      </c>
      <c r="V3732" s="122" t="s">
        <v>3217</v>
      </c>
      <c r="W3732" s="122" t="s">
        <v>3204</v>
      </c>
      <c r="X3732" s="122" t="s">
        <v>3204</v>
      </c>
      <c r="Y3732" s="122" t="s">
        <v>3158</v>
      </c>
      <c r="Z3732" s="122">
        <v>0</v>
      </c>
      <c r="AA3732" s="122" t="s">
        <v>3158</v>
      </c>
      <c r="AB3732" s="122" t="s">
        <v>3158</v>
      </c>
      <c r="AC3732" s="122" t="s">
        <v>3158</v>
      </c>
      <c r="AD3732" s="122" t="s">
        <v>3158</v>
      </c>
      <c r="AE3732" s="122" t="s">
        <v>3158</v>
      </c>
    </row>
    <row r="3733" spans="1:31" ht="13">
      <c r="A3733" s="122">
        <v>6588</v>
      </c>
      <c r="B3733" s="122" t="s">
        <v>26498</v>
      </c>
      <c r="C3733" s="122" t="s">
        <v>26499</v>
      </c>
      <c r="D3733" s="122" t="s">
        <v>3204</v>
      </c>
      <c r="E3733" s="122">
        <v>2019</v>
      </c>
      <c r="F3733" s="122" t="s">
        <v>3302</v>
      </c>
      <c r="G3733" s="122" t="s">
        <v>3471</v>
      </c>
      <c r="H3733" s="122" t="s">
        <v>3217</v>
      </c>
      <c r="I3733" s="122" t="s">
        <v>3385</v>
      </c>
      <c r="J3733" s="122" t="s">
        <v>26500</v>
      </c>
      <c r="K3733" s="122" t="s">
        <v>26501</v>
      </c>
      <c r="L3733" s="124" t="s">
        <v>26502</v>
      </c>
      <c r="M3733" s="122" t="s">
        <v>3154</v>
      </c>
      <c r="N3733" s="122">
        <v>545</v>
      </c>
      <c r="O3733" s="122" t="s">
        <v>3158</v>
      </c>
      <c r="P3733" s="122" t="s">
        <v>3158</v>
      </c>
      <c r="Q3733" s="124" t="s">
        <v>26503</v>
      </c>
      <c r="R3733" s="125">
        <v>44428.47011574074</v>
      </c>
      <c r="S3733" s="125">
        <v>44428.47011574074</v>
      </c>
      <c r="T3733" s="122">
        <v>64</v>
      </c>
      <c r="U3733" s="122" t="s">
        <v>15420</v>
      </c>
      <c r="V3733" s="122" t="s">
        <v>3217</v>
      </c>
      <c r="W3733" s="122" t="s">
        <v>3204</v>
      </c>
      <c r="X3733" s="122" t="s">
        <v>22771</v>
      </c>
      <c r="Y3733" s="122" t="s">
        <v>3158</v>
      </c>
      <c r="Z3733" s="122">
        <v>0</v>
      </c>
      <c r="AA3733" s="122" t="s">
        <v>3158</v>
      </c>
      <c r="AB3733" s="122" t="s">
        <v>3158</v>
      </c>
      <c r="AC3733" s="122" t="s">
        <v>3158</v>
      </c>
      <c r="AD3733" s="122" t="s">
        <v>3158</v>
      </c>
      <c r="AE3733" s="122" t="s">
        <v>3158</v>
      </c>
    </row>
    <row r="3734" spans="1:31" ht="13">
      <c r="A3734" s="122">
        <v>6589</v>
      </c>
      <c r="B3734" s="122" t="s">
        <v>26504</v>
      </c>
      <c r="C3734" s="122" t="s">
        <v>26505</v>
      </c>
      <c r="D3734" s="122" t="s">
        <v>3204</v>
      </c>
      <c r="E3734" s="122">
        <v>2018</v>
      </c>
      <c r="F3734" s="122" t="s">
        <v>3302</v>
      </c>
      <c r="G3734" s="122" t="s">
        <v>3791</v>
      </c>
      <c r="H3734" s="122" t="s">
        <v>3173</v>
      </c>
      <c r="I3734" s="122" t="s">
        <v>3385</v>
      </c>
      <c r="J3734" s="122" t="s">
        <v>26506</v>
      </c>
      <c r="K3734" s="122" t="s">
        <v>26507</v>
      </c>
      <c r="L3734" s="124" t="s">
        <v>26508</v>
      </c>
      <c r="M3734" s="122" t="s">
        <v>3154</v>
      </c>
      <c r="N3734" s="122">
        <v>545</v>
      </c>
      <c r="O3734" s="122" t="s">
        <v>3158</v>
      </c>
      <c r="P3734" s="124" t="s">
        <v>26509</v>
      </c>
      <c r="Q3734" s="124" t="s">
        <v>26510</v>
      </c>
      <c r="R3734" s="125">
        <v>44428.473321759258</v>
      </c>
      <c r="S3734" s="125">
        <v>44428.473321759258</v>
      </c>
      <c r="T3734" s="122">
        <v>68</v>
      </c>
      <c r="U3734" s="122" t="s">
        <v>21730</v>
      </c>
      <c r="V3734" s="122" t="s">
        <v>3203</v>
      </c>
      <c r="W3734" s="122" t="s">
        <v>3204</v>
      </c>
      <c r="X3734" s="122" t="s">
        <v>3204</v>
      </c>
      <c r="Y3734" s="122" t="s">
        <v>3158</v>
      </c>
      <c r="Z3734" s="122">
        <v>0</v>
      </c>
      <c r="AA3734" s="122" t="s">
        <v>3158</v>
      </c>
      <c r="AB3734" s="122" t="s">
        <v>3158</v>
      </c>
      <c r="AC3734" s="122" t="s">
        <v>3158</v>
      </c>
      <c r="AD3734" s="122" t="s">
        <v>3158</v>
      </c>
      <c r="AE3734" s="122" t="s">
        <v>3158</v>
      </c>
    </row>
    <row r="3735" spans="1:31" ht="13">
      <c r="A3735" s="122">
        <v>6590</v>
      </c>
      <c r="B3735" s="122" t="s">
        <v>26511</v>
      </c>
      <c r="C3735" s="122" t="s">
        <v>26512</v>
      </c>
      <c r="D3735" s="122" t="s">
        <v>3204</v>
      </c>
      <c r="E3735" s="122">
        <v>2019</v>
      </c>
      <c r="F3735" s="122" t="s">
        <v>4665</v>
      </c>
      <c r="G3735" s="122" t="s">
        <v>3712</v>
      </c>
      <c r="H3735" s="122" t="s">
        <v>3195</v>
      </c>
      <c r="I3735" s="122" t="s">
        <v>4340</v>
      </c>
      <c r="J3735" s="122" t="s">
        <v>26513</v>
      </c>
      <c r="K3735" s="122" t="s">
        <v>26514</v>
      </c>
      <c r="L3735" s="124" t="s">
        <v>26515</v>
      </c>
      <c r="M3735" s="122" t="s">
        <v>3154</v>
      </c>
      <c r="N3735" s="122">
        <v>545</v>
      </c>
      <c r="O3735" s="122" t="s">
        <v>3158</v>
      </c>
      <c r="P3735" s="122" t="s">
        <v>3158</v>
      </c>
      <c r="Q3735" s="124" t="s">
        <v>26516</v>
      </c>
      <c r="R3735" s="125">
        <v>44428.475347222222</v>
      </c>
      <c r="S3735" s="125">
        <v>44428.475347222222</v>
      </c>
      <c r="T3735" s="122">
        <v>64</v>
      </c>
      <c r="U3735" s="122" t="s">
        <v>15420</v>
      </c>
      <c r="V3735" s="122" t="s">
        <v>3195</v>
      </c>
      <c r="W3735" s="122" t="s">
        <v>3204</v>
      </c>
      <c r="X3735" s="122" t="s">
        <v>3204</v>
      </c>
      <c r="Y3735" s="122" t="s">
        <v>3158</v>
      </c>
      <c r="Z3735" s="122">
        <v>0</v>
      </c>
      <c r="AA3735" s="122" t="s">
        <v>3158</v>
      </c>
      <c r="AB3735" s="122" t="s">
        <v>3158</v>
      </c>
      <c r="AC3735" s="122" t="s">
        <v>3158</v>
      </c>
      <c r="AD3735" s="122" t="s">
        <v>3158</v>
      </c>
      <c r="AE3735" s="122" t="s">
        <v>3158</v>
      </c>
    </row>
    <row r="3736" spans="1:31" ht="13">
      <c r="A3736" s="122">
        <v>6591</v>
      </c>
      <c r="B3736" s="122" t="s">
        <v>26517</v>
      </c>
      <c r="C3736" s="122" t="s">
        <v>26518</v>
      </c>
      <c r="D3736" s="122" t="s">
        <v>3204</v>
      </c>
      <c r="E3736" s="122">
        <v>2020</v>
      </c>
      <c r="F3736" s="122" t="s">
        <v>3862</v>
      </c>
      <c r="G3736" s="122" t="s">
        <v>3791</v>
      </c>
      <c r="H3736" s="122" t="s">
        <v>3173</v>
      </c>
      <c r="I3736" s="122" t="s">
        <v>3385</v>
      </c>
      <c r="J3736" s="122" t="s">
        <v>26519</v>
      </c>
      <c r="K3736" s="122" t="s">
        <v>26520</v>
      </c>
      <c r="L3736" s="124" t="s">
        <v>26521</v>
      </c>
      <c r="M3736" s="122" t="s">
        <v>3154</v>
      </c>
      <c r="N3736" s="122">
        <v>545</v>
      </c>
      <c r="O3736" s="122" t="s">
        <v>3158</v>
      </c>
      <c r="P3736" s="122" t="s">
        <v>3158</v>
      </c>
      <c r="Q3736" s="122" t="s">
        <v>3158</v>
      </c>
      <c r="R3736" s="125">
        <v>44428.480451388888</v>
      </c>
      <c r="S3736" s="125">
        <v>44428.480451388888</v>
      </c>
      <c r="T3736" s="122">
        <v>60</v>
      </c>
      <c r="U3736" s="122" t="s">
        <v>21808</v>
      </c>
      <c r="V3736" s="122" t="s">
        <v>3173</v>
      </c>
      <c r="W3736" s="122" t="s">
        <v>3204</v>
      </c>
      <c r="X3736" s="122" t="s">
        <v>25784</v>
      </c>
      <c r="Y3736" s="122" t="s">
        <v>3158</v>
      </c>
      <c r="Z3736" s="122">
        <v>0</v>
      </c>
      <c r="AA3736" s="122" t="s">
        <v>3158</v>
      </c>
      <c r="AB3736" s="122" t="s">
        <v>3158</v>
      </c>
      <c r="AC3736" s="122" t="s">
        <v>3158</v>
      </c>
      <c r="AD3736" s="122" t="s">
        <v>3158</v>
      </c>
      <c r="AE3736" s="122" t="s">
        <v>3158</v>
      </c>
    </row>
    <row r="3737" spans="1:31" ht="13">
      <c r="A3737" s="122">
        <v>6592</v>
      </c>
      <c r="B3737" s="122" t="s">
        <v>26522</v>
      </c>
      <c r="C3737" s="122" t="s">
        <v>26523</v>
      </c>
      <c r="D3737" s="122" t="s">
        <v>3204</v>
      </c>
      <c r="E3737" s="122">
        <v>2017</v>
      </c>
      <c r="F3737" s="122" t="s">
        <v>3462</v>
      </c>
      <c r="G3737" s="122" t="s">
        <v>3712</v>
      </c>
      <c r="H3737" s="122" t="s">
        <v>3195</v>
      </c>
      <c r="I3737" s="122" t="s">
        <v>4340</v>
      </c>
      <c r="J3737" s="122" t="s">
        <v>26524</v>
      </c>
      <c r="K3737" s="122" t="s">
        <v>26525</v>
      </c>
      <c r="L3737" s="124" t="s">
        <v>26526</v>
      </c>
      <c r="M3737" s="122" t="s">
        <v>3154</v>
      </c>
      <c r="N3737" s="122">
        <v>545</v>
      </c>
      <c r="O3737" s="124" t="s">
        <v>26527</v>
      </c>
      <c r="P3737" s="124" t="s">
        <v>26528</v>
      </c>
      <c r="Q3737" s="124" t="s">
        <v>26529</v>
      </c>
      <c r="R3737" s="125">
        <v>44433.458599537036</v>
      </c>
      <c r="S3737" s="125">
        <v>44433.458599537036</v>
      </c>
      <c r="T3737" s="122">
        <v>72</v>
      </c>
      <c r="U3737" s="122" t="s">
        <v>21778</v>
      </c>
      <c r="V3737" s="122" t="s">
        <v>3195</v>
      </c>
      <c r="W3737" s="122" t="s">
        <v>3204</v>
      </c>
      <c r="X3737" s="122" t="s">
        <v>6620</v>
      </c>
      <c r="Y3737" s="122" t="s">
        <v>3158</v>
      </c>
      <c r="Z3737" s="122">
        <v>0</v>
      </c>
      <c r="AA3737" s="122" t="s">
        <v>3158</v>
      </c>
      <c r="AB3737" s="122" t="s">
        <v>3158</v>
      </c>
      <c r="AC3737" s="122" t="s">
        <v>3158</v>
      </c>
      <c r="AD3737" s="122" t="s">
        <v>3158</v>
      </c>
      <c r="AE3737" s="122" t="s">
        <v>3158</v>
      </c>
    </row>
    <row r="3738" spans="1:31" ht="13">
      <c r="A3738" s="122">
        <v>6593</v>
      </c>
      <c r="B3738" s="122" t="s">
        <v>26530</v>
      </c>
      <c r="C3738" s="122" t="s">
        <v>26531</v>
      </c>
      <c r="D3738" s="122" t="s">
        <v>3204</v>
      </c>
      <c r="E3738" s="122">
        <v>2016</v>
      </c>
      <c r="F3738" s="122" t="s">
        <v>3462</v>
      </c>
      <c r="G3738" s="122" t="s">
        <v>3471</v>
      </c>
      <c r="H3738" s="122" t="s">
        <v>3217</v>
      </c>
      <c r="I3738" s="122" t="s">
        <v>3385</v>
      </c>
      <c r="J3738" s="122" t="s">
        <v>26532</v>
      </c>
      <c r="K3738" s="122" t="s">
        <v>26533</v>
      </c>
      <c r="L3738" s="124" t="s">
        <v>26534</v>
      </c>
      <c r="M3738" s="122" t="s">
        <v>3154</v>
      </c>
      <c r="N3738" s="122">
        <v>545</v>
      </c>
      <c r="O3738" s="124" t="s">
        <v>26535</v>
      </c>
      <c r="P3738" s="124" t="s">
        <v>26536</v>
      </c>
      <c r="Q3738" s="122" t="s">
        <v>3158</v>
      </c>
      <c r="R3738" s="125">
        <v>44433.460775462961</v>
      </c>
      <c r="S3738" s="125">
        <v>44433.460775462961</v>
      </c>
      <c r="T3738" s="122">
        <v>68</v>
      </c>
      <c r="U3738" s="122" t="s">
        <v>21768</v>
      </c>
      <c r="V3738" s="122" t="s">
        <v>3203</v>
      </c>
      <c r="W3738" s="122" t="s">
        <v>3204</v>
      </c>
      <c r="X3738" s="122" t="s">
        <v>3204</v>
      </c>
      <c r="Y3738" s="122" t="s">
        <v>3158</v>
      </c>
      <c r="Z3738" s="122">
        <v>0</v>
      </c>
      <c r="AA3738" s="122" t="s">
        <v>3158</v>
      </c>
      <c r="AB3738" s="122" t="s">
        <v>3158</v>
      </c>
      <c r="AC3738" s="122" t="s">
        <v>3158</v>
      </c>
      <c r="AD3738" s="122" t="s">
        <v>3158</v>
      </c>
      <c r="AE3738" s="122" t="s">
        <v>3158</v>
      </c>
    </row>
    <row r="3739" spans="1:31" ht="13">
      <c r="A3739" s="122">
        <v>6594</v>
      </c>
      <c r="B3739" s="122" t="s">
        <v>26537</v>
      </c>
      <c r="C3739" s="122" t="s">
        <v>26538</v>
      </c>
      <c r="D3739" s="122" t="s">
        <v>3204</v>
      </c>
      <c r="E3739" s="122">
        <v>2016</v>
      </c>
      <c r="F3739" s="122" t="s">
        <v>3862</v>
      </c>
      <c r="G3739" s="122" t="s">
        <v>3712</v>
      </c>
      <c r="H3739" s="122" t="s">
        <v>3195</v>
      </c>
      <c r="I3739" s="122" t="s">
        <v>4340</v>
      </c>
      <c r="J3739" s="122" t="s">
        <v>26539</v>
      </c>
      <c r="K3739" s="122" t="s">
        <v>26540</v>
      </c>
      <c r="L3739" s="124" t="s">
        <v>26541</v>
      </c>
      <c r="M3739" s="122" t="s">
        <v>3154</v>
      </c>
      <c r="N3739" s="122">
        <v>545</v>
      </c>
      <c r="O3739" s="122" t="s">
        <v>3158</v>
      </c>
      <c r="P3739" s="122" t="s">
        <v>3158</v>
      </c>
      <c r="Q3739" s="124" t="s">
        <v>26541</v>
      </c>
      <c r="R3739" s="125">
        <v>44433.462118055555</v>
      </c>
      <c r="S3739" s="125">
        <v>44433.462118055555</v>
      </c>
      <c r="T3739" s="122">
        <v>64</v>
      </c>
      <c r="U3739" s="122" t="s">
        <v>15420</v>
      </c>
      <c r="V3739" s="122" t="s">
        <v>3195</v>
      </c>
      <c r="W3739" s="122" t="s">
        <v>3204</v>
      </c>
      <c r="X3739" s="122" t="s">
        <v>6620</v>
      </c>
      <c r="Y3739" s="122" t="s">
        <v>3158</v>
      </c>
      <c r="Z3739" s="122">
        <v>0</v>
      </c>
      <c r="AA3739" s="122" t="s">
        <v>3158</v>
      </c>
      <c r="AB3739" s="122" t="s">
        <v>3158</v>
      </c>
      <c r="AC3739" s="122" t="s">
        <v>3158</v>
      </c>
      <c r="AD3739" s="122" t="s">
        <v>3158</v>
      </c>
      <c r="AE3739" s="122" t="s">
        <v>3158</v>
      </c>
    </row>
    <row r="3740" spans="1:31" ht="13">
      <c r="A3740" s="122">
        <v>6595</v>
      </c>
      <c r="B3740" s="122" t="s">
        <v>26542</v>
      </c>
      <c r="C3740" s="122" t="s">
        <v>26543</v>
      </c>
      <c r="D3740" s="122" t="s">
        <v>3204</v>
      </c>
      <c r="E3740" s="122">
        <v>2019</v>
      </c>
      <c r="F3740" s="122" t="s">
        <v>3862</v>
      </c>
      <c r="G3740" s="122" t="s">
        <v>21885</v>
      </c>
      <c r="H3740" s="122" t="s">
        <v>3697</v>
      </c>
      <c r="I3740" s="122" t="s">
        <v>4340</v>
      </c>
      <c r="J3740" s="122" t="s">
        <v>26544</v>
      </c>
      <c r="K3740" s="122" t="s">
        <v>26545</v>
      </c>
      <c r="L3740" s="124" t="s">
        <v>26546</v>
      </c>
      <c r="M3740" s="122" t="s">
        <v>3154</v>
      </c>
      <c r="N3740" s="122">
        <v>545</v>
      </c>
      <c r="O3740" s="124" t="s">
        <v>26547</v>
      </c>
      <c r="P3740" s="124" t="s">
        <v>26548</v>
      </c>
      <c r="Q3740" s="124" t="s">
        <v>26549</v>
      </c>
      <c r="R3740" s="125">
        <v>44433.463680555556</v>
      </c>
      <c r="S3740" s="125">
        <v>44433.463680555556</v>
      </c>
      <c r="T3740" s="122">
        <v>72</v>
      </c>
      <c r="U3740" s="122" t="s">
        <v>21778</v>
      </c>
      <c r="V3740" s="122" t="s">
        <v>3697</v>
      </c>
      <c r="W3740" s="122" t="s">
        <v>3204</v>
      </c>
      <c r="X3740" s="122" t="s">
        <v>25784</v>
      </c>
      <c r="Y3740" s="122" t="s">
        <v>3158</v>
      </c>
      <c r="Z3740" s="122">
        <v>0</v>
      </c>
      <c r="AA3740" s="122" t="s">
        <v>3158</v>
      </c>
      <c r="AB3740" s="122" t="s">
        <v>3158</v>
      </c>
      <c r="AC3740" s="122" t="s">
        <v>3158</v>
      </c>
      <c r="AD3740" s="122" t="s">
        <v>3158</v>
      </c>
      <c r="AE3740" s="122" t="s">
        <v>3158</v>
      </c>
    </row>
    <row r="3741" spans="1:31" ht="13">
      <c r="A3741" s="122">
        <v>6596</v>
      </c>
      <c r="B3741" s="122" t="s">
        <v>26550</v>
      </c>
      <c r="C3741" s="122" t="s">
        <v>26551</v>
      </c>
      <c r="D3741" s="122" t="s">
        <v>3204</v>
      </c>
      <c r="E3741" s="122">
        <v>2017</v>
      </c>
      <c r="F3741" s="122" t="s">
        <v>3862</v>
      </c>
      <c r="G3741" s="122" t="s">
        <v>22418</v>
      </c>
      <c r="H3741" s="122" t="s">
        <v>4129</v>
      </c>
      <c r="I3741" s="122" t="s">
        <v>3385</v>
      </c>
      <c r="J3741" s="122" t="s">
        <v>26552</v>
      </c>
      <c r="K3741" s="122" t="s">
        <v>26553</v>
      </c>
      <c r="L3741" s="124" t="s">
        <v>26554</v>
      </c>
      <c r="M3741" s="122" t="s">
        <v>3154</v>
      </c>
      <c r="N3741" s="122">
        <v>545</v>
      </c>
      <c r="O3741" s="124" t="s">
        <v>26555</v>
      </c>
      <c r="P3741" s="124" t="s">
        <v>26556</v>
      </c>
      <c r="Q3741" s="124" t="s">
        <v>26557</v>
      </c>
      <c r="R3741" s="125">
        <v>44433.465821759259</v>
      </c>
      <c r="S3741" s="125">
        <v>44433.465821759259</v>
      </c>
      <c r="T3741" s="122">
        <v>72</v>
      </c>
      <c r="U3741" s="122" t="s">
        <v>21778</v>
      </c>
      <c r="V3741" s="122" t="s">
        <v>4465</v>
      </c>
      <c r="W3741" s="122" t="s">
        <v>3204</v>
      </c>
      <c r="X3741" s="122" t="s">
        <v>3204</v>
      </c>
      <c r="Y3741" s="122" t="s">
        <v>3158</v>
      </c>
      <c r="Z3741" s="122">
        <v>0</v>
      </c>
      <c r="AA3741" s="122" t="s">
        <v>3158</v>
      </c>
      <c r="AB3741" s="122" t="s">
        <v>3158</v>
      </c>
      <c r="AC3741" s="122" t="s">
        <v>3158</v>
      </c>
      <c r="AD3741" s="122" t="s">
        <v>3158</v>
      </c>
      <c r="AE3741" s="122" t="s">
        <v>3158</v>
      </c>
    </row>
    <row r="3742" spans="1:31" ht="13">
      <c r="A3742" s="122">
        <v>6597</v>
      </c>
      <c r="B3742" s="122" t="s">
        <v>26558</v>
      </c>
      <c r="C3742" s="122" t="s">
        <v>26559</v>
      </c>
      <c r="D3742" s="122" t="s">
        <v>3204</v>
      </c>
      <c r="E3742" s="122">
        <v>2017</v>
      </c>
      <c r="F3742" s="122" t="s">
        <v>3862</v>
      </c>
      <c r="G3742" s="122" t="s">
        <v>3332</v>
      </c>
      <c r="H3742" s="122" t="s">
        <v>4069</v>
      </c>
      <c r="I3742" s="122" t="s">
        <v>3385</v>
      </c>
      <c r="J3742" s="122" t="s">
        <v>26560</v>
      </c>
      <c r="K3742" s="122" t="s">
        <v>26561</v>
      </c>
      <c r="L3742" s="124" t="s">
        <v>26562</v>
      </c>
      <c r="M3742" s="122" t="s">
        <v>3154</v>
      </c>
      <c r="N3742" s="122">
        <v>545</v>
      </c>
      <c r="O3742" s="122" t="s">
        <v>3158</v>
      </c>
      <c r="P3742" s="124" t="s">
        <v>26563</v>
      </c>
      <c r="Q3742" s="124" t="s">
        <v>26562</v>
      </c>
      <c r="R3742" s="125">
        <v>44433.483402777776</v>
      </c>
      <c r="S3742" s="125">
        <v>44433.483402777776</v>
      </c>
      <c r="T3742" s="122">
        <v>68</v>
      </c>
      <c r="U3742" s="122" t="s">
        <v>21730</v>
      </c>
      <c r="V3742" s="122" t="s">
        <v>4069</v>
      </c>
      <c r="W3742" s="122" t="s">
        <v>3204</v>
      </c>
      <c r="X3742" s="122" t="s">
        <v>3204</v>
      </c>
      <c r="Y3742" s="122" t="s">
        <v>3158</v>
      </c>
      <c r="Z3742" s="122">
        <v>0</v>
      </c>
      <c r="AA3742" s="122" t="s">
        <v>3158</v>
      </c>
      <c r="AB3742" s="122" t="s">
        <v>3158</v>
      </c>
      <c r="AC3742" s="122" t="s">
        <v>3158</v>
      </c>
      <c r="AD3742" s="122" t="s">
        <v>3158</v>
      </c>
      <c r="AE3742" s="122" t="s">
        <v>3158</v>
      </c>
    </row>
    <row r="3743" spans="1:31" ht="13">
      <c r="A3743" s="122">
        <v>6598</v>
      </c>
      <c r="B3743" s="122" t="s">
        <v>26564</v>
      </c>
      <c r="C3743" s="122" t="s">
        <v>26565</v>
      </c>
      <c r="D3743" s="122" t="s">
        <v>3204</v>
      </c>
      <c r="E3743" s="122">
        <v>2020</v>
      </c>
      <c r="F3743" s="122" t="s">
        <v>3462</v>
      </c>
      <c r="G3743" s="122" t="s">
        <v>6834</v>
      </c>
      <c r="H3743" s="122" t="s">
        <v>4483</v>
      </c>
      <c r="I3743" s="122" t="s">
        <v>4340</v>
      </c>
      <c r="J3743" s="122" t="s">
        <v>26566</v>
      </c>
      <c r="K3743" s="122" t="s">
        <v>26567</v>
      </c>
      <c r="L3743" s="124" t="s">
        <v>26568</v>
      </c>
      <c r="M3743" s="122" t="s">
        <v>3154</v>
      </c>
      <c r="N3743" s="122">
        <v>545</v>
      </c>
      <c r="O3743" s="122" t="s">
        <v>3158</v>
      </c>
      <c r="P3743" s="122" t="s">
        <v>3158</v>
      </c>
      <c r="Q3743" s="122" t="s">
        <v>3158</v>
      </c>
      <c r="R3743" s="125">
        <v>44433.484965277778</v>
      </c>
      <c r="S3743" s="125">
        <v>44433.484965277778</v>
      </c>
      <c r="T3743" s="122">
        <v>60</v>
      </c>
      <c r="U3743" s="122" t="s">
        <v>21808</v>
      </c>
      <c r="V3743" s="122" t="s">
        <v>4483</v>
      </c>
      <c r="W3743" s="122" t="s">
        <v>3204</v>
      </c>
      <c r="X3743" s="122" t="s">
        <v>3204</v>
      </c>
      <c r="Y3743" s="122" t="s">
        <v>3158</v>
      </c>
      <c r="Z3743" s="122">
        <v>0</v>
      </c>
      <c r="AA3743" s="122" t="s">
        <v>3158</v>
      </c>
      <c r="AB3743" s="122" t="s">
        <v>3158</v>
      </c>
      <c r="AC3743" s="122" t="s">
        <v>3158</v>
      </c>
      <c r="AD3743" s="122" t="s">
        <v>3158</v>
      </c>
      <c r="AE3743" s="122" t="s">
        <v>3158</v>
      </c>
    </row>
    <row r="3744" spans="1:31" ht="13">
      <c r="A3744" s="122">
        <v>6599</v>
      </c>
      <c r="B3744" s="122" t="s">
        <v>26569</v>
      </c>
      <c r="C3744" s="122" t="s">
        <v>26570</v>
      </c>
      <c r="D3744" s="122" t="s">
        <v>3204</v>
      </c>
      <c r="E3744" s="122">
        <v>2001</v>
      </c>
      <c r="F3744" s="122" t="s">
        <v>3862</v>
      </c>
      <c r="G3744" s="122" t="s">
        <v>26571</v>
      </c>
      <c r="H3744" s="122" t="s">
        <v>5280</v>
      </c>
      <c r="I3744" s="122" t="s">
        <v>4340</v>
      </c>
      <c r="J3744" s="122" t="s">
        <v>26572</v>
      </c>
      <c r="K3744" s="122" t="s">
        <v>26573</v>
      </c>
      <c r="L3744" s="124" t="s">
        <v>26574</v>
      </c>
      <c r="M3744" s="122" t="s">
        <v>3154</v>
      </c>
      <c r="N3744" s="122">
        <v>1941</v>
      </c>
      <c r="O3744" s="122" t="s">
        <v>3158</v>
      </c>
      <c r="P3744" s="122" t="s">
        <v>3158</v>
      </c>
      <c r="Q3744" s="122" t="s">
        <v>3158</v>
      </c>
      <c r="R3744" s="125">
        <v>44435.653900462959</v>
      </c>
      <c r="S3744" s="125">
        <v>44435.653900462959</v>
      </c>
      <c r="T3744" s="122">
        <v>60</v>
      </c>
      <c r="U3744" s="122" t="s">
        <v>21808</v>
      </c>
      <c r="V3744" s="122" t="s">
        <v>3203</v>
      </c>
      <c r="W3744" s="122" t="s">
        <v>3204</v>
      </c>
      <c r="X3744" s="122" t="s">
        <v>16067</v>
      </c>
      <c r="Y3744" s="122" t="s">
        <v>3158</v>
      </c>
      <c r="Z3744" s="122">
        <v>0</v>
      </c>
      <c r="AA3744" s="122" t="s">
        <v>3158</v>
      </c>
      <c r="AB3744" s="122" t="s">
        <v>3158</v>
      </c>
      <c r="AC3744" s="122" t="s">
        <v>3158</v>
      </c>
      <c r="AD3744" s="122" t="s">
        <v>3158</v>
      </c>
      <c r="AE3744" s="122" t="s">
        <v>3158</v>
      </c>
    </row>
    <row r="3745" spans="1:31" ht="13">
      <c r="A3745" s="122">
        <v>6600</v>
      </c>
      <c r="B3745" s="122" t="s">
        <v>26575</v>
      </c>
      <c r="C3745" s="122" t="s">
        <v>26576</v>
      </c>
      <c r="D3745" s="122" t="s">
        <v>3204</v>
      </c>
      <c r="E3745" s="122">
        <v>2020</v>
      </c>
      <c r="F3745" s="122" t="s">
        <v>3225</v>
      </c>
      <c r="G3745" s="122" t="s">
        <v>8663</v>
      </c>
      <c r="H3745" s="122" t="s">
        <v>3217</v>
      </c>
      <c r="I3745" s="122" t="s">
        <v>3385</v>
      </c>
      <c r="J3745" s="122" t="s">
        <v>26577</v>
      </c>
      <c r="K3745" s="122" t="s">
        <v>26578</v>
      </c>
      <c r="L3745" s="124" t="s">
        <v>26579</v>
      </c>
      <c r="M3745" s="122" t="s">
        <v>3154</v>
      </c>
      <c r="N3745" s="122">
        <v>545</v>
      </c>
      <c r="O3745" s="124" t="s">
        <v>26580</v>
      </c>
      <c r="P3745" s="124" t="s">
        <v>26581</v>
      </c>
      <c r="Q3745" s="124" t="s">
        <v>26582</v>
      </c>
      <c r="R3745" s="125">
        <v>44440.365856481483</v>
      </c>
      <c r="S3745" s="125">
        <v>44440.365856481483</v>
      </c>
      <c r="T3745" s="122">
        <v>72</v>
      </c>
      <c r="U3745" s="122" t="s">
        <v>21778</v>
      </c>
      <c r="V3745" s="122" t="s">
        <v>4903</v>
      </c>
      <c r="W3745" s="122" t="s">
        <v>3204</v>
      </c>
      <c r="X3745" s="122" t="s">
        <v>3204</v>
      </c>
      <c r="Y3745" s="122" t="s">
        <v>3158</v>
      </c>
      <c r="Z3745" s="122">
        <v>0</v>
      </c>
      <c r="AA3745" s="122" t="s">
        <v>3158</v>
      </c>
      <c r="AB3745" s="122" t="s">
        <v>3158</v>
      </c>
      <c r="AC3745" s="122" t="s">
        <v>3158</v>
      </c>
      <c r="AD3745" s="122" t="s">
        <v>3158</v>
      </c>
      <c r="AE3745" s="122" t="s">
        <v>3158</v>
      </c>
    </row>
    <row r="3746" spans="1:31" ht="13">
      <c r="A3746" s="122">
        <v>6601</v>
      </c>
      <c r="B3746" s="122" t="s">
        <v>26583</v>
      </c>
      <c r="C3746" s="122" t="s">
        <v>26584</v>
      </c>
      <c r="D3746" s="122" t="s">
        <v>3204</v>
      </c>
      <c r="E3746" s="122">
        <v>2018</v>
      </c>
      <c r="F3746" s="122" t="s">
        <v>3401</v>
      </c>
      <c r="G3746" s="122" t="s">
        <v>3738</v>
      </c>
      <c r="H3746" s="122" t="s">
        <v>3739</v>
      </c>
      <c r="I3746" s="122" t="s">
        <v>3385</v>
      </c>
      <c r="J3746" s="122" t="s">
        <v>26585</v>
      </c>
      <c r="K3746" s="122" t="s">
        <v>26586</v>
      </c>
      <c r="L3746" s="124" t="s">
        <v>26587</v>
      </c>
      <c r="M3746" s="122" t="s">
        <v>3154</v>
      </c>
      <c r="N3746" s="122">
        <v>545</v>
      </c>
      <c r="O3746" s="122" t="s">
        <v>3158</v>
      </c>
      <c r="P3746" s="122" t="s">
        <v>3158</v>
      </c>
      <c r="Q3746" s="122" t="s">
        <v>3158</v>
      </c>
      <c r="R3746" s="125">
        <v>44440.370972222219</v>
      </c>
      <c r="S3746" s="125">
        <v>44440.370972222219</v>
      </c>
      <c r="T3746" s="122">
        <v>60</v>
      </c>
      <c r="U3746" s="122" t="s">
        <v>21808</v>
      </c>
      <c r="V3746" s="122" t="s">
        <v>3739</v>
      </c>
      <c r="W3746" s="122" t="s">
        <v>3204</v>
      </c>
      <c r="X3746" s="122" t="s">
        <v>3204</v>
      </c>
      <c r="Y3746" s="122" t="s">
        <v>3158</v>
      </c>
      <c r="Z3746" s="122">
        <v>0</v>
      </c>
      <c r="AA3746" s="122" t="s">
        <v>3158</v>
      </c>
      <c r="AB3746" s="122" t="s">
        <v>3158</v>
      </c>
      <c r="AC3746" s="122" t="s">
        <v>3158</v>
      </c>
      <c r="AD3746" s="122" t="s">
        <v>3158</v>
      </c>
      <c r="AE3746" s="122" t="s">
        <v>3158</v>
      </c>
    </row>
    <row r="3747" spans="1:31" ht="13">
      <c r="A3747" s="122">
        <v>6602</v>
      </c>
      <c r="B3747" s="122" t="s">
        <v>26588</v>
      </c>
      <c r="C3747" s="122" t="s">
        <v>26589</v>
      </c>
      <c r="D3747" s="122" t="s">
        <v>3204</v>
      </c>
      <c r="E3747" s="122">
        <v>2020</v>
      </c>
      <c r="F3747" s="122" t="s">
        <v>4665</v>
      </c>
      <c r="G3747" s="122" t="s">
        <v>3471</v>
      </c>
      <c r="H3747" s="122" t="s">
        <v>3217</v>
      </c>
      <c r="I3747" s="122" t="s">
        <v>4340</v>
      </c>
      <c r="J3747" s="122" t="s">
        <v>26590</v>
      </c>
      <c r="K3747" s="122" t="s">
        <v>26591</v>
      </c>
      <c r="L3747" s="124" t="s">
        <v>26592</v>
      </c>
      <c r="M3747" s="122" t="s">
        <v>3154</v>
      </c>
      <c r="N3747" s="122">
        <v>545</v>
      </c>
      <c r="O3747" s="122" t="s">
        <v>3158</v>
      </c>
      <c r="P3747" s="124" t="s">
        <v>26593</v>
      </c>
      <c r="Q3747" s="122" t="s">
        <v>3158</v>
      </c>
      <c r="R3747" s="125">
        <v>44440.380624999998</v>
      </c>
      <c r="S3747" s="125">
        <v>44440.380624999998</v>
      </c>
      <c r="T3747" s="122">
        <v>64</v>
      </c>
      <c r="U3747" s="122" t="s">
        <v>22097</v>
      </c>
      <c r="V3747" s="122" t="s">
        <v>3217</v>
      </c>
      <c r="W3747" s="122" t="s">
        <v>3204</v>
      </c>
      <c r="X3747" s="122" t="s">
        <v>3204</v>
      </c>
      <c r="Y3747" s="122" t="s">
        <v>3158</v>
      </c>
      <c r="Z3747" s="122">
        <v>0</v>
      </c>
      <c r="AA3747" s="122" t="s">
        <v>3158</v>
      </c>
      <c r="AB3747" s="122" t="s">
        <v>3158</v>
      </c>
      <c r="AC3747" s="122" t="s">
        <v>3158</v>
      </c>
      <c r="AD3747" s="122" t="s">
        <v>3158</v>
      </c>
      <c r="AE3747" s="122" t="s">
        <v>3158</v>
      </c>
    </row>
    <row r="3748" spans="1:31" ht="13">
      <c r="A3748" s="122">
        <v>6603</v>
      </c>
      <c r="B3748" s="122" t="s">
        <v>26594</v>
      </c>
      <c r="C3748" s="122" t="s">
        <v>26595</v>
      </c>
      <c r="D3748" s="122" t="s">
        <v>3204</v>
      </c>
      <c r="E3748" s="122">
        <v>2018</v>
      </c>
      <c r="F3748" s="122" t="s">
        <v>3862</v>
      </c>
      <c r="G3748" s="122" t="s">
        <v>26018</v>
      </c>
      <c r="H3748" s="122" t="s">
        <v>3697</v>
      </c>
      <c r="I3748" s="122" t="s">
        <v>3385</v>
      </c>
      <c r="J3748" s="122" t="s">
        <v>26596</v>
      </c>
      <c r="K3748" s="122" t="s">
        <v>26597</v>
      </c>
      <c r="L3748" s="124" t="s">
        <v>26598</v>
      </c>
      <c r="M3748" s="122" t="s">
        <v>3154</v>
      </c>
      <c r="N3748" s="122">
        <v>545</v>
      </c>
      <c r="O3748" s="124" t="s">
        <v>26599</v>
      </c>
      <c r="P3748" s="122" t="s">
        <v>3158</v>
      </c>
      <c r="Q3748" s="122" t="s">
        <v>3158</v>
      </c>
      <c r="R3748" s="125">
        <v>44440.383217592593</v>
      </c>
      <c r="S3748" s="125">
        <v>44440.383217592593</v>
      </c>
      <c r="T3748" s="122">
        <v>64</v>
      </c>
      <c r="U3748" s="122" t="s">
        <v>22424</v>
      </c>
      <c r="V3748" s="122" t="s">
        <v>3203</v>
      </c>
      <c r="W3748" s="122" t="s">
        <v>3204</v>
      </c>
      <c r="X3748" s="122" t="s">
        <v>3204</v>
      </c>
      <c r="Y3748" s="122" t="s">
        <v>3158</v>
      </c>
      <c r="Z3748" s="122">
        <v>0</v>
      </c>
      <c r="AA3748" s="122" t="s">
        <v>3158</v>
      </c>
      <c r="AB3748" s="122" t="s">
        <v>3158</v>
      </c>
      <c r="AC3748" s="122" t="s">
        <v>3158</v>
      </c>
      <c r="AD3748" s="122" t="s">
        <v>3158</v>
      </c>
      <c r="AE3748" s="122" t="s">
        <v>3158</v>
      </c>
    </row>
    <row r="3749" spans="1:31" ht="13">
      <c r="A3749" s="122">
        <v>6604</v>
      </c>
      <c r="B3749" s="122" t="s">
        <v>26600</v>
      </c>
      <c r="C3749" s="122" t="s">
        <v>26601</v>
      </c>
      <c r="D3749" s="122" t="s">
        <v>3204</v>
      </c>
      <c r="E3749" s="122">
        <v>2018</v>
      </c>
      <c r="F3749" s="122" t="s">
        <v>3862</v>
      </c>
      <c r="G3749" s="122" t="s">
        <v>25119</v>
      </c>
      <c r="H3749" s="122" t="s">
        <v>26602</v>
      </c>
      <c r="I3749" s="122" t="s">
        <v>4340</v>
      </c>
      <c r="J3749" s="122" t="s">
        <v>26603</v>
      </c>
      <c r="K3749" s="122" t="s">
        <v>26604</v>
      </c>
      <c r="L3749" s="124" t="s">
        <v>26605</v>
      </c>
      <c r="M3749" s="122" t="s">
        <v>3154</v>
      </c>
      <c r="N3749" s="122">
        <v>1942</v>
      </c>
      <c r="O3749" s="124" t="s">
        <v>26606</v>
      </c>
      <c r="P3749" s="124" t="s">
        <v>26607</v>
      </c>
      <c r="Q3749" s="122" t="s">
        <v>3158</v>
      </c>
      <c r="R3749" s="125">
        <v>44443.124409722222</v>
      </c>
      <c r="S3749" s="125">
        <v>44443.124409722222</v>
      </c>
      <c r="T3749" s="122">
        <v>68</v>
      </c>
      <c r="U3749" s="122" t="s">
        <v>21768</v>
      </c>
      <c r="V3749" s="122" t="s">
        <v>3203</v>
      </c>
      <c r="W3749" s="122" t="s">
        <v>3204</v>
      </c>
      <c r="X3749" s="122" t="s">
        <v>21860</v>
      </c>
      <c r="Y3749" s="122" t="s">
        <v>3158</v>
      </c>
      <c r="Z3749" s="122">
        <v>0</v>
      </c>
      <c r="AA3749" s="122" t="s">
        <v>3158</v>
      </c>
      <c r="AB3749" s="122" t="s">
        <v>3158</v>
      </c>
      <c r="AC3749" s="122" t="s">
        <v>3158</v>
      </c>
      <c r="AD3749" s="122" t="s">
        <v>3158</v>
      </c>
      <c r="AE3749" s="122" t="s">
        <v>3158</v>
      </c>
    </row>
    <row r="3750" spans="1:31" ht="13">
      <c r="A3750" s="122">
        <v>6605</v>
      </c>
      <c r="B3750" s="122" t="s">
        <v>26608</v>
      </c>
      <c r="C3750" s="122" t="s">
        <v>26609</v>
      </c>
      <c r="D3750" s="122" t="s">
        <v>3204</v>
      </c>
      <c r="E3750" s="122">
        <v>2018</v>
      </c>
      <c r="F3750" s="122" t="s">
        <v>3438</v>
      </c>
      <c r="G3750" s="122" t="s">
        <v>3471</v>
      </c>
      <c r="H3750" s="122" t="s">
        <v>3217</v>
      </c>
      <c r="I3750" s="122" t="s">
        <v>3385</v>
      </c>
      <c r="J3750" s="122" t="s">
        <v>26610</v>
      </c>
      <c r="K3750" s="122" t="s">
        <v>26611</v>
      </c>
      <c r="L3750" s="124" t="s">
        <v>26612</v>
      </c>
      <c r="M3750" s="122" t="s">
        <v>3154</v>
      </c>
      <c r="N3750" s="122">
        <v>545</v>
      </c>
      <c r="O3750" s="124" t="s">
        <v>26613</v>
      </c>
      <c r="P3750" s="122" t="s">
        <v>3158</v>
      </c>
      <c r="Q3750" s="122" t="s">
        <v>3158</v>
      </c>
      <c r="R3750" s="125">
        <v>44445.541215277779</v>
      </c>
      <c r="S3750" s="125">
        <v>44445.541215277779</v>
      </c>
      <c r="T3750" s="122">
        <v>64</v>
      </c>
      <c r="U3750" s="122" t="s">
        <v>22424</v>
      </c>
      <c r="V3750" s="122" t="s">
        <v>3217</v>
      </c>
      <c r="W3750" s="122" t="s">
        <v>3204</v>
      </c>
      <c r="X3750" s="122" t="s">
        <v>3204</v>
      </c>
      <c r="Y3750" s="122" t="s">
        <v>3158</v>
      </c>
      <c r="Z3750" s="122">
        <v>0</v>
      </c>
      <c r="AA3750" s="122" t="s">
        <v>3158</v>
      </c>
      <c r="AB3750" s="122" t="s">
        <v>3158</v>
      </c>
      <c r="AC3750" s="122" t="s">
        <v>3158</v>
      </c>
      <c r="AD3750" s="122" t="s">
        <v>3158</v>
      </c>
      <c r="AE3750" s="122" t="s">
        <v>3158</v>
      </c>
    </row>
    <row r="3751" spans="1:31" ht="13">
      <c r="A3751" s="122">
        <v>6606</v>
      </c>
      <c r="B3751" s="122" t="s">
        <v>26614</v>
      </c>
      <c r="C3751" s="122" t="s">
        <v>26615</v>
      </c>
      <c r="D3751" s="122" t="s">
        <v>3204</v>
      </c>
      <c r="E3751" s="122">
        <v>2019</v>
      </c>
      <c r="F3751" s="122" t="s">
        <v>4665</v>
      </c>
      <c r="G3751" s="122" t="s">
        <v>3471</v>
      </c>
      <c r="H3751" s="122" t="s">
        <v>3217</v>
      </c>
      <c r="I3751" s="122" t="s">
        <v>4340</v>
      </c>
      <c r="J3751" s="122" t="s">
        <v>26616</v>
      </c>
      <c r="K3751" s="122" t="s">
        <v>26617</v>
      </c>
      <c r="L3751" s="124" t="s">
        <v>26618</v>
      </c>
      <c r="M3751" s="122" t="s">
        <v>3154</v>
      </c>
      <c r="N3751" s="122">
        <v>545</v>
      </c>
      <c r="O3751" s="124" t="s">
        <v>26619</v>
      </c>
      <c r="P3751" s="124" t="s">
        <v>26620</v>
      </c>
      <c r="Q3751" s="124" t="s">
        <v>26621</v>
      </c>
      <c r="R3751" s="125">
        <v>44445.542916666665</v>
      </c>
      <c r="S3751" s="125">
        <v>44445.542916666665</v>
      </c>
      <c r="T3751" s="122">
        <v>72</v>
      </c>
      <c r="U3751" s="122" t="s">
        <v>21778</v>
      </c>
      <c r="V3751" s="122" t="s">
        <v>3217</v>
      </c>
      <c r="W3751" s="122" t="s">
        <v>3204</v>
      </c>
      <c r="X3751" s="122" t="s">
        <v>3204</v>
      </c>
      <c r="Y3751" s="122" t="s">
        <v>3158</v>
      </c>
      <c r="Z3751" s="122">
        <v>0</v>
      </c>
      <c r="AA3751" s="122" t="s">
        <v>3158</v>
      </c>
      <c r="AB3751" s="122" t="s">
        <v>3158</v>
      </c>
      <c r="AC3751" s="122" t="s">
        <v>3158</v>
      </c>
      <c r="AD3751" s="122" t="s">
        <v>3158</v>
      </c>
      <c r="AE3751" s="122" t="s">
        <v>3158</v>
      </c>
    </row>
    <row r="3752" spans="1:31" ht="13">
      <c r="A3752" s="122">
        <v>6607</v>
      </c>
      <c r="B3752" s="124" t="s">
        <v>26622</v>
      </c>
      <c r="C3752" s="122" t="s">
        <v>26623</v>
      </c>
      <c r="D3752" s="122" t="s">
        <v>3204</v>
      </c>
      <c r="E3752" s="122">
        <v>2016</v>
      </c>
      <c r="F3752" s="122" t="s">
        <v>4665</v>
      </c>
      <c r="G3752" s="122" t="s">
        <v>22306</v>
      </c>
      <c r="H3752" s="122" t="s">
        <v>3747</v>
      </c>
      <c r="I3752" s="122" t="s">
        <v>3385</v>
      </c>
      <c r="J3752" s="122" t="s">
        <v>26624</v>
      </c>
      <c r="K3752" s="122" t="s">
        <v>26625</v>
      </c>
      <c r="L3752" s="124" t="s">
        <v>26626</v>
      </c>
      <c r="M3752" s="122" t="s">
        <v>3154</v>
      </c>
      <c r="N3752" s="122">
        <v>545</v>
      </c>
      <c r="O3752" s="122" t="s">
        <v>3158</v>
      </c>
      <c r="P3752" s="122" t="s">
        <v>3158</v>
      </c>
      <c r="Q3752" s="122" t="s">
        <v>3158</v>
      </c>
      <c r="R3752" s="125">
        <v>44445.545173611114</v>
      </c>
      <c r="S3752" s="125">
        <v>44445.545173611114</v>
      </c>
      <c r="T3752" s="122">
        <v>60</v>
      </c>
      <c r="U3752" s="122" t="s">
        <v>21808</v>
      </c>
      <c r="V3752" s="122" t="s">
        <v>3747</v>
      </c>
      <c r="W3752" s="122" t="s">
        <v>3204</v>
      </c>
      <c r="X3752" s="122" t="s">
        <v>3204</v>
      </c>
      <c r="Y3752" s="122" t="s">
        <v>3158</v>
      </c>
      <c r="Z3752" s="122">
        <v>0</v>
      </c>
      <c r="AA3752" s="122" t="s">
        <v>3158</v>
      </c>
      <c r="AB3752" s="122" t="s">
        <v>3158</v>
      </c>
      <c r="AC3752" s="122" t="s">
        <v>3158</v>
      </c>
      <c r="AD3752" s="122" t="s">
        <v>3158</v>
      </c>
      <c r="AE3752" s="122" t="s">
        <v>3158</v>
      </c>
    </row>
    <row r="3753" spans="1:31" ht="13">
      <c r="A3753" s="122">
        <v>6608</v>
      </c>
      <c r="B3753" s="122" t="s">
        <v>26627</v>
      </c>
      <c r="C3753" s="122" t="s">
        <v>26628</v>
      </c>
      <c r="D3753" s="122" t="s">
        <v>3204</v>
      </c>
      <c r="E3753" s="122">
        <v>2017</v>
      </c>
      <c r="F3753" s="122" t="s">
        <v>3193</v>
      </c>
      <c r="G3753" s="122" t="s">
        <v>24480</v>
      </c>
      <c r="H3753" s="122" t="s">
        <v>101</v>
      </c>
      <c r="I3753" s="122" t="s">
        <v>3385</v>
      </c>
      <c r="J3753" s="122" t="s">
        <v>26629</v>
      </c>
      <c r="K3753" s="122" t="s">
        <v>26630</v>
      </c>
      <c r="L3753" s="124" t="s">
        <v>26631</v>
      </c>
      <c r="M3753" s="122" t="s">
        <v>3154</v>
      </c>
      <c r="N3753" s="122">
        <v>545</v>
      </c>
      <c r="O3753" s="122" t="s">
        <v>3158</v>
      </c>
      <c r="P3753" s="122" t="s">
        <v>3158</v>
      </c>
      <c r="Q3753" s="122" t="s">
        <v>3158</v>
      </c>
      <c r="R3753" s="125">
        <v>44445.547592592593</v>
      </c>
      <c r="S3753" s="125">
        <v>44445.547592592593</v>
      </c>
      <c r="T3753" s="122">
        <v>60</v>
      </c>
      <c r="U3753" s="122" t="s">
        <v>21808</v>
      </c>
      <c r="V3753" s="122" t="s">
        <v>101</v>
      </c>
      <c r="W3753" s="122" t="s">
        <v>3204</v>
      </c>
      <c r="X3753" s="122" t="s">
        <v>3204</v>
      </c>
      <c r="Y3753" s="122" t="s">
        <v>3158</v>
      </c>
      <c r="Z3753" s="122">
        <v>0</v>
      </c>
      <c r="AA3753" s="122" t="s">
        <v>3158</v>
      </c>
      <c r="AB3753" s="122" t="s">
        <v>3158</v>
      </c>
      <c r="AC3753" s="122" t="s">
        <v>3158</v>
      </c>
      <c r="AD3753" s="122" t="s">
        <v>3158</v>
      </c>
      <c r="AE3753" s="122" t="s">
        <v>3158</v>
      </c>
    </row>
    <row r="3754" spans="1:31" ht="13">
      <c r="A3754" s="122">
        <v>6609</v>
      </c>
      <c r="B3754" s="122" t="s">
        <v>26632</v>
      </c>
      <c r="C3754" s="122" t="s">
        <v>26633</v>
      </c>
      <c r="D3754" s="122" t="s">
        <v>3204</v>
      </c>
      <c r="E3754" s="122">
        <v>2020</v>
      </c>
      <c r="F3754" s="122" t="s">
        <v>3225</v>
      </c>
      <c r="G3754" s="122" t="s">
        <v>3712</v>
      </c>
      <c r="H3754" s="122" t="s">
        <v>3195</v>
      </c>
      <c r="I3754" s="122" t="s">
        <v>4340</v>
      </c>
      <c r="J3754" s="122" t="s">
        <v>26634</v>
      </c>
      <c r="K3754" s="122" t="s">
        <v>26635</v>
      </c>
      <c r="L3754" s="124" t="s">
        <v>26636</v>
      </c>
      <c r="M3754" s="122" t="s">
        <v>3154</v>
      </c>
      <c r="N3754" s="122">
        <v>545</v>
      </c>
      <c r="O3754" s="122" t="s">
        <v>3158</v>
      </c>
      <c r="P3754" s="122" t="s">
        <v>3158</v>
      </c>
      <c r="Q3754" s="122" t="s">
        <v>3158</v>
      </c>
      <c r="R3754" s="125">
        <v>44445.549317129633</v>
      </c>
      <c r="S3754" s="125">
        <v>44445.549317129633</v>
      </c>
      <c r="T3754" s="122">
        <v>60</v>
      </c>
      <c r="U3754" s="122" t="s">
        <v>21808</v>
      </c>
      <c r="V3754" s="122" t="s">
        <v>3195</v>
      </c>
      <c r="W3754" s="122" t="s">
        <v>3204</v>
      </c>
      <c r="X3754" s="122" t="s">
        <v>3204</v>
      </c>
      <c r="Y3754" s="122" t="s">
        <v>3158</v>
      </c>
      <c r="Z3754" s="122">
        <v>0</v>
      </c>
      <c r="AA3754" s="122" t="s">
        <v>3158</v>
      </c>
      <c r="AB3754" s="122" t="s">
        <v>3158</v>
      </c>
      <c r="AC3754" s="122" t="s">
        <v>3158</v>
      </c>
      <c r="AD3754" s="122" t="s">
        <v>3158</v>
      </c>
      <c r="AE3754" s="122" t="s">
        <v>3158</v>
      </c>
    </row>
    <row r="3755" spans="1:31" ht="13">
      <c r="A3755" s="122">
        <v>6610</v>
      </c>
      <c r="B3755" s="122" t="s">
        <v>26637</v>
      </c>
      <c r="C3755" s="122" t="s">
        <v>26638</v>
      </c>
      <c r="D3755" s="122" t="s">
        <v>3204</v>
      </c>
      <c r="E3755" s="122">
        <v>2020</v>
      </c>
      <c r="F3755" s="122" t="s">
        <v>3302</v>
      </c>
      <c r="G3755" s="122" t="s">
        <v>3471</v>
      </c>
      <c r="H3755" s="122" t="s">
        <v>3217</v>
      </c>
      <c r="I3755" s="122" t="s">
        <v>4340</v>
      </c>
      <c r="J3755" s="122" t="s">
        <v>26639</v>
      </c>
      <c r="K3755" s="122" t="s">
        <v>26640</v>
      </c>
      <c r="L3755" s="124" t="s">
        <v>26641</v>
      </c>
      <c r="M3755" s="122" t="s">
        <v>3154</v>
      </c>
      <c r="N3755" s="122">
        <v>545</v>
      </c>
      <c r="O3755" s="122" t="s">
        <v>3158</v>
      </c>
      <c r="P3755" s="124" t="s">
        <v>26642</v>
      </c>
      <c r="Q3755" s="122" t="s">
        <v>3158</v>
      </c>
      <c r="R3755" s="125">
        <v>44445.551342592589</v>
      </c>
      <c r="S3755" s="125">
        <v>44445.551342592589</v>
      </c>
      <c r="T3755" s="122">
        <v>64</v>
      </c>
      <c r="U3755" s="122" t="s">
        <v>22097</v>
      </c>
      <c r="V3755" s="122" t="s">
        <v>3217</v>
      </c>
      <c r="W3755" s="122" t="s">
        <v>3204</v>
      </c>
      <c r="X3755" s="122" t="s">
        <v>3204</v>
      </c>
      <c r="Y3755" s="122" t="s">
        <v>3158</v>
      </c>
      <c r="Z3755" s="122">
        <v>0</v>
      </c>
      <c r="AA3755" s="122" t="s">
        <v>3158</v>
      </c>
      <c r="AB3755" s="122" t="s">
        <v>3158</v>
      </c>
      <c r="AC3755" s="122" t="s">
        <v>3158</v>
      </c>
      <c r="AD3755" s="122" t="s">
        <v>3158</v>
      </c>
      <c r="AE3755" s="122" t="s">
        <v>3158</v>
      </c>
    </row>
    <row r="3756" spans="1:31" ht="13">
      <c r="A3756" s="122">
        <v>6611</v>
      </c>
      <c r="B3756" s="122" t="s">
        <v>26643</v>
      </c>
      <c r="C3756" s="122" t="s">
        <v>26644</v>
      </c>
      <c r="D3756" s="122" t="s">
        <v>3204</v>
      </c>
      <c r="E3756" s="122">
        <v>2021</v>
      </c>
      <c r="F3756" s="122" t="s">
        <v>3225</v>
      </c>
      <c r="G3756" s="122" t="s">
        <v>21796</v>
      </c>
      <c r="H3756" s="122" t="s">
        <v>3384</v>
      </c>
      <c r="I3756" s="122" t="s">
        <v>3385</v>
      </c>
      <c r="J3756" s="122" t="s">
        <v>26645</v>
      </c>
      <c r="K3756" s="122" t="s">
        <v>26646</v>
      </c>
      <c r="L3756" s="124" t="s">
        <v>26647</v>
      </c>
      <c r="M3756" s="122" t="s">
        <v>3154</v>
      </c>
      <c r="N3756" s="122">
        <v>545</v>
      </c>
      <c r="O3756" s="122" t="s">
        <v>3158</v>
      </c>
      <c r="P3756" s="124" t="s">
        <v>26648</v>
      </c>
      <c r="Q3756" s="122" t="s">
        <v>3158</v>
      </c>
      <c r="R3756" s="125">
        <v>44445.552708333336</v>
      </c>
      <c r="S3756" s="125">
        <v>44445.552708333336</v>
      </c>
      <c r="T3756" s="122">
        <v>64</v>
      </c>
      <c r="U3756" s="122" t="s">
        <v>22097</v>
      </c>
      <c r="V3756" s="122" t="s">
        <v>3384</v>
      </c>
      <c r="W3756" s="122" t="s">
        <v>3204</v>
      </c>
      <c r="X3756" s="122" t="s">
        <v>3204</v>
      </c>
      <c r="Y3756" s="122" t="s">
        <v>3158</v>
      </c>
      <c r="Z3756" s="122">
        <v>0</v>
      </c>
      <c r="AA3756" s="122" t="s">
        <v>3158</v>
      </c>
      <c r="AB3756" s="122" t="s">
        <v>3158</v>
      </c>
      <c r="AC3756" s="122" t="s">
        <v>3158</v>
      </c>
      <c r="AD3756" s="122" t="s">
        <v>3158</v>
      </c>
      <c r="AE3756" s="122" t="s">
        <v>3158</v>
      </c>
    </row>
    <row r="3757" spans="1:31" ht="13">
      <c r="A3757" s="122">
        <v>6612</v>
      </c>
      <c r="B3757" s="122" t="s">
        <v>26649</v>
      </c>
      <c r="C3757" s="122" t="s">
        <v>26650</v>
      </c>
      <c r="D3757" s="122" t="s">
        <v>3204</v>
      </c>
      <c r="E3757" s="122">
        <v>2020</v>
      </c>
      <c r="F3757" s="122" t="s">
        <v>3862</v>
      </c>
      <c r="G3757" s="122" t="s">
        <v>3332</v>
      </c>
      <c r="H3757" s="122" t="s">
        <v>4069</v>
      </c>
      <c r="I3757" s="122" t="s">
        <v>3385</v>
      </c>
      <c r="J3757" s="122" t="s">
        <v>26651</v>
      </c>
      <c r="K3757" s="122" t="s">
        <v>26652</v>
      </c>
      <c r="L3757" s="124" t="s">
        <v>26653</v>
      </c>
      <c r="M3757" s="122" t="s">
        <v>3154</v>
      </c>
      <c r="N3757" s="122">
        <v>545</v>
      </c>
      <c r="O3757" s="124" t="s">
        <v>26654</v>
      </c>
      <c r="P3757" s="124" t="s">
        <v>26655</v>
      </c>
      <c r="Q3757" s="122" t="s">
        <v>3158</v>
      </c>
      <c r="R3757" s="125">
        <v>44445.554155092592</v>
      </c>
      <c r="S3757" s="125">
        <v>44445.554155092592</v>
      </c>
      <c r="T3757" s="122">
        <v>68</v>
      </c>
      <c r="U3757" s="122" t="s">
        <v>21768</v>
      </c>
      <c r="V3757" s="122" t="s">
        <v>4069</v>
      </c>
      <c r="W3757" s="122" t="s">
        <v>3204</v>
      </c>
      <c r="X3757" s="122" t="s">
        <v>3204</v>
      </c>
      <c r="Y3757" s="122" t="s">
        <v>3158</v>
      </c>
      <c r="Z3757" s="122">
        <v>0</v>
      </c>
      <c r="AA3757" s="122" t="s">
        <v>3158</v>
      </c>
      <c r="AB3757" s="122" t="s">
        <v>3158</v>
      </c>
      <c r="AC3757" s="122" t="s">
        <v>3158</v>
      </c>
      <c r="AD3757" s="122" t="s">
        <v>3158</v>
      </c>
      <c r="AE3757" s="122" t="s">
        <v>3158</v>
      </c>
    </row>
    <row r="3758" spans="1:31" ht="13">
      <c r="A3758" s="122">
        <v>6613</v>
      </c>
      <c r="B3758" s="122" t="s">
        <v>26656</v>
      </c>
      <c r="C3758" s="122" t="s">
        <v>26657</v>
      </c>
      <c r="D3758" s="122" t="s">
        <v>3204</v>
      </c>
      <c r="E3758" s="122">
        <v>2018</v>
      </c>
      <c r="F3758" s="122" t="s">
        <v>4665</v>
      </c>
      <c r="G3758" s="122" t="s">
        <v>23594</v>
      </c>
      <c r="H3758" s="122" t="s">
        <v>3217</v>
      </c>
      <c r="I3758" s="122" t="s">
        <v>3385</v>
      </c>
      <c r="J3758" s="122" t="s">
        <v>26658</v>
      </c>
      <c r="K3758" s="122" t="s">
        <v>26659</v>
      </c>
      <c r="L3758" s="124" t="s">
        <v>26660</v>
      </c>
      <c r="M3758" s="122" t="s">
        <v>3154</v>
      </c>
      <c r="N3758" s="122">
        <v>545</v>
      </c>
      <c r="O3758" s="124" t="s">
        <v>26661</v>
      </c>
      <c r="P3758" s="124" t="s">
        <v>26662</v>
      </c>
      <c r="Q3758" s="124" t="s">
        <v>26663</v>
      </c>
      <c r="R3758" s="125">
        <v>44446.526655092595</v>
      </c>
      <c r="S3758" s="125">
        <v>44446.526655092595</v>
      </c>
      <c r="T3758" s="122">
        <v>72</v>
      </c>
      <c r="U3758" s="122" t="s">
        <v>21778</v>
      </c>
      <c r="V3758" s="122" t="s">
        <v>3217</v>
      </c>
      <c r="W3758" s="122" t="s">
        <v>3204</v>
      </c>
      <c r="X3758" s="122" t="s">
        <v>3204</v>
      </c>
      <c r="Y3758" s="122" t="s">
        <v>3158</v>
      </c>
      <c r="Z3758" s="122">
        <v>0</v>
      </c>
      <c r="AA3758" s="122" t="s">
        <v>3158</v>
      </c>
      <c r="AB3758" s="122" t="s">
        <v>3158</v>
      </c>
      <c r="AC3758" s="122" t="s">
        <v>3158</v>
      </c>
      <c r="AD3758" s="122" t="s">
        <v>3158</v>
      </c>
      <c r="AE3758" s="122" t="s">
        <v>3158</v>
      </c>
    </row>
    <row r="3759" spans="1:31" ht="13">
      <c r="A3759" s="122">
        <v>6614</v>
      </c>
      <c r="B3759" s="122" t="s">
        <v>26664</v>
      </c>
      <c r="C3759" s="122" t="s">
        <v>26665</v>
      </c>
      <c r="D3759" s="122" t="s">
        <v>3204</v>
      </c>
      <c r="E3759" s="122">
        <v>2019</v>
      </c>
      <c r="F3759" s="122" t="s">
        <v>3225</v>
      </c>
      <c r="G3759" s="122" t="s">
        <v>3471</v>
      </c>
      <c r="H3759" s="122" t="s">
        <v>3217</v>
      </c>
      <c r="I3759" s="122" t="s">
        <v>4340</v>
      </c>
      <c r="J3759" s="122" t="s">
        <v>26666</v>
      </c>
      <c r="K3759" s="122" t="s">
        <v>26667</v>
      </c>
      <c r="L3759" s="124" t="s">
        <v>26668</v>
      </c>
      <c r="M3759" s="122" t="s">
        <v>3154</v>
      </c>
      <c r="N3759" s="122">
        <v>545</v>
      </c>
      <c r="O3759" s="124" t="s">
        <v>26669</v>
      </c>
      <c r="P3759" s="124" t="s">
        <v>26670</v>
      </c>
      <c r="Q3759" s="124" t="s">
        <v>26671</v>
      </c>
      <c r="R3759" s="125">
        <v>44448.360034722224</v>
      </c>
      <c r="S3759" s="125">
        <v>44448.360034722224</v>
      </c>
      <c r="T3759" s="122">
        <v>72</v>
      </c>
      <c r="U3759" s="122" t="s">
        <v>21778</v>
      </c>
      <c r="V3759" s="122" t="s">
        <v>3217</v>
      </c>
      <c r="W3759" s="122" t="s">
        <v>3204</v>
      </c>
      <c r="X3759" s="122" t="s">
        <v>3204</v>
      </c>
      <c r="Y3759" s="122" t="s">
        <v>3158</v>
      </c>
      <c r="Z3759" s="122">
        <v>0</v>
      </c>
      <c r="AA3759" s="122" t="s">
        <v>3158</v>
      </c>
      <c r="AB3759" s="122" t="s">
        <v>3158</v>
      </c>
      <c r="AC3759" s="122" t="s">
        <v>3158</v>
      </c>
      <c r="AD3759" s="122" t="s">
        <v>3158</v>
      </c>
      <c r="AE3759" s="122" t="s">
        <v>3158</v>
      </c>
    </row>
    <row r="3760" spans="1:31" ht="13">
      <c r="A3760" s="122">
        <v>6615</v>
      </c>
      <c r="B3760" s="122" t="s">
        <v>26672</v>
      </c>
      <c r="C3760" s="122" t="s">
        <v>26673</v>
      </c>
      <c r="D3760" s="122" t="s">
        <v>25487</v>
      </c>
      <c r="E3760" s="122">
        <v>2016</v>
      </c>
      <c r="F3760" s="122" t="s">
        <v>3225</v>
      </c>
      <c r="G3760" s="122" t="s">
        <v>26674</v>
      </c>
      <c r="H3760" s="122" t="s">
        <v>26675</v>
      </c>
      <c r="I3760" s="122" t="s">
        <v>3375</v>
      </c>
      <c r="J3760" s="122" t="s">
        <v>26676</v>
      </c>
      <c r="K3760" s="122" t="s">
        <v>26677</v>
      </c>
      <c r="L3760" s="124" t="s">
        <v>26678</v>
      </c>
      <c r="M3760" s="122" t="s">
        <v>3154</v>
      </c>
      <c r="N3760" s="122">
        <v>545</v>
      </c>
      <c r="O3760" s="124" t="s">
        <v>26679</v>
      </c>
      <c r="P3760" s="124" t="s">
        <v>26680</v>
      </c>
      <c r="Q3760" s="124" t="s">
        <v>26681</v>
      </c>
      <c r="R3760" s="125">
        <v>44448.36681712963</v>
      </c>
      <c r="S3760" s="125">
        <v>44448.36681712963</v>
      </c>
      <c r="T3760" s="122">
        <v>64</v>
      </c>
      <c r="U3760" s="122" t="s">
        <v>22424</v>
      </c>
      <c r="V3760" s="122" t="s">
        <v>3203</v>
      </c>
      <c r="W3760" s="122" t="s">
        <v>3204</v>
      </c>
      <c r="X3760" s="122" t="s">
        <v>3204</v>
      </c>
      <c r="Y3760" s="122" t="s">
        <v>3158</v>
      </c>
      <c r="Z3760" s="122">
        <v>0</v>
      </c>
      <c r="AA3760" s="122" t="s">
        <v>3158</v>
      </c>
      <c r="AB3760" s="122" t="s">
        <v>3158</v>
      </c>
      <c r="AC3760" s="122" t="s">
        <v>3158</v>
      </c>
      <c r="AD3760" s="122" t="s">
        <v>3158</v>
      </c>
      <c r="AE3760" s="122" t="s">
        <v>3158</v>
      </c>
    </row>
    <row r="3761" spans="1:31" ht="13">
      <c r="A3761" s="122">
        <v>6616</v>
      </c>
      <c r="B3761" s="122" t="s">
        <v>26682</v>
      </c>
      <c r="C3761" s="122" t="s">
        <v>26683</v>
      </c>
      <c r="D3761" s="122" t="s">
        <v>3204</v>
      </c>
      <c r="E3761" s="122">
        <v>2019</v>
      </c>
      <c r="F3761" s="122" t="s">
        <v>3225</v>
      </c>
      <c r="G3761" s="122" t="s">
        <v>26684</v>
      </c>
      <c r="H3761" s="122" t="s">
        <v>23995</v>
      </c>
      <c r="I3761" s="122" t="s">
        <v>4340</v>
      </c>
      <c r="J3761" s="122" t="s">
        <v>26685</v>
      </c>
      <c r="K3761" s="122" t="s">
        <v>26686</v>
      </c>
      <c r="L3761" s="124" t="s">
        <v>26687</v>
      </c>
      <c r="M3761" s="122" t="s">
        <v>3154</v>
      </c>
      <c r="N3761" s="122">
        <v>1943</v>
      </c>
      <c r="O3761" s="122" t="s">
        <v>3158</v>
      </c>
      <c r="P3761" s="122" t="s">
        <v>3158</v>
      </c>
      <c r="Q3761" s="124" t="s">
        <v>26688</v>
      </c>
      <c r="R3761" s="125">
        <v>44448.840474537035</v>
      </c>
      <c r="S3761" s="125">
        <v>44448.840474537035</v>
      </c>
      <c r="T3761" s="122">
        <v>64</v>
      </c>
      <c r="U3761" s="122" t="s">
        <v>15420</v>
      </c>
      <c r="V3761" s="122" t="s">
        <v>26689</v>
      </c>
      <c r="W3761" s="122" t="s">
        <v>3204</v>
      </c>
      <c r="X3761" s="122" t="s">
        <v>22034</v>
      </c>
      <c r="Y3761" s="122" t="s">
        <v>3158</v>
      </c>
      <c r="Z3761" s="122">
        <v>0</v>
      </c>
      <c r="AA3761" s="122" t="s">
        <v>3158</v>
      </c>
      <c r="AB3761" s="122" t="s">
        <v>3158</v>
      </c>
      <c r="AC3761" s="122" t="s">
        <v>3158</v>
      </c>
      <c r="AD3761" s="122" t="s">
        <v>3158</v>
      </c>
      <c r="AE3761" s="122" t="s">
        <v>3158</v>
      </c>
    </row>
    <row r="3762" spans="1:31" ht="13">
      <c r="A3762" s="122">
        <v>6617</v>
      </c>
      <c r="B3762" s="122" t="s">
        <v>26690</v>
      </c>
      <c r="C3762" s="122" t="s">
        <v>26691</v>
      </c>
      <c r="D3762" s="122" t="s">
        <v>3204</v>
      </c>
      <c r="E3762" s="122">
        <v>2020</v>
      </c>
      <c r="F3762" s="122" t="s">
        <v>4665</v>
      </c>
      <c r="G3762" s="122" t="s">
        <v>22044</v>
      </c>
      <c r="H3762" s="122" t="s">
        <v>3217</v>
      </c>
      <c r="I3762" s="122" t="s">
        <v>3385</v>
      </c>
      <c r="J3762" s="122" t="s">
        <v>26692</v>
      </c>
      <c r="K3762" s="122" t="s">
        <v>26693</v>
      </c>
      <c r="L3762" s="124" t="s">
        <v>24539</v>
      </c>
      <c r="M3762" s="122" t="s">
        <v>3154</v>
      </c>
      <c r="N3762" s="122">
        <v>545</v>
      </c>
      <c r="O3762" s="124" t="s">
        <v>26694</v>
      </c>
      <c r="P3762" s="124" t="s">
        <v>26695</v>
      </c>
      <c r="Q3762" s="124" t="s">
        <v>24542</v>
      </c>
      <c r="R3762" s="125">
        <v>44449.445127314815</v>
      </c>
      <c r="S3762" s="125">
        <v>44449.445127314815</v>
      </c>
      <c r="T3762" s="122">
        <v>72</v>
      </c>
      <c r="U3762" s="122" t="s">
        <v>21778</v>
      </c>
      <c r="V3762" s="122" t="s">
        <v>3217</v>
      </c>
      <c r="W3762" s="122" t="s">
        <v>3204</v>
      </c>
      <c r="X3762" s="122" t="s">
        <v>3204</v>
      </c>
      <c r="Y3762" s="122" t="s">
        <v>3158</v>
      </c>
      <c r="Z3762" s="122">
        <v>0</v>
      </c>
      <c r="AA3762" s="122" t="s">
        <v>3158</v>
      </c>
      <c r="AB3762" s="122" t="s">
        <v>3158</v>
      </c>
      <c r="AC3762" s="122" t="s">
        <v>3158</v>
      </c>
      <c r="AD3762" s="122" t="s">
        <v>3158</v>
      </c>
      <c r="AE3762" s="122" t="s">
        <v>3158</v>
      </c>
    </row>
    <row r="3763" spans="1:31" ht="13">
      <c r="A3763" s="122">
        <v>6618</v>
      </c>
      <c r="B3763" s="122" t="s">
        <v>26696</v>
      </c>
      <c r="C3763" s="122" t="s">
        <v>26697</v>
      </c>
      <c r="D3763" s="122" t="s">
        <v>3204</v>
      </c>
      <c r="E3763" s="122">
        <v>2020</v>
      </c>
      <c r="F3763" s="122" t="s">
        <v>4665</v>
      </c>
      <c r="G3763" s="122" t="s">
        <v>21742</v>
      </c>
      <c r="H3763" s="122" t="s">
        <v>101</v>
      </c>
      <c r="I3763" s="122" t="s">
        <v>4340</v>
      </c>
      <c r="J3763" s="122" t="s">
        <v>26698</v>
      </c>
      <c r="K3763" s="122" t="s">
        <v>26699</v>
      </c>
      <c r="L3763" s="124" t="s">
        <v>26700</v>
      </c>
      <c r="M3763" s="122" t="s">
        <v>3154</v>
      </c>
      <c r="N3763" s="122">
        <v>545</v>
      </c>
      <c r="O3763" s="122" t="s">
        <v>3158</v>
      </c>
      <c r="P3763" s="122" t="s">
        <v>3158</v>
      </c>
      <c r="Q3763" s="124" t="s">
        <v>26701</v>
      </c>
      <c r="R3763" s="125">
        <v>44453.334340277775</v>
      </c>
      <c r="S3763" s="125">
        <v>44453.334340277775</v>
      </c>
      <c r="T3763" s="122">
        <v>64</v>
      </c>
      <c r="U3763" s="122" t="s">
        <v>15420</v>
      </c>
      <c r="V3763" s="122" t="s">
        <v>101</v>
      </c>
      <c r="W3763" s="122" t="s">
        <v>3204</v>
      </c>
      <c r="X3763" s="122" t="s">
        <v>3204</v>
      </c>
      <c r="Y3763" s="122" t="s">
        <v>3158</v>
      </c>
      <c r="Z3763" s="122">
        <v>0</v>
      </c>
      <c r="AA3763" s="122" t="s">
        <v>3158</v>
      </c>
      <c r="AB3763" s="122" t="s">
        <v>3158</v>
      </c>
      <c r="AC3763" s="122" t="s">
        <v>3158</v>
      </c>
      <c r="AD3763" s="122" t="s">
        <v>3158</v>
      </c>
      <c r="AE3763" s="122" t="s">
        <v>3158</v>
      </c>
    </row>
    <row r="3764" spans="1:31" ht="13">
      <c r="A3764" s="122">
        <v>6619</v>
      </c>
      <c r="B3764" s="122" t="s">
        <v>26702</v>
      </c>
      <c r="C3764" s="122" t="s">
        <v>26703</v>
      </c>
      <c r="D3764" s="122" t="s">
        <v>3204</v>
      </c>
      <c r="E3764" s="122">
        <v>2020</v>
      </c>
      <c r="F3764" s="122" t="s">
        <v>3862</v>
      </c>
      <c r="G3764" s="122" t="s">
        <v>22306</v>
      </c>
      <c r="H3764" s="122" t="s">
        <v>3747</v>
      </c>
      <c r="I3764" s="122" t="s">
        <v>3385</v>
      </c>
      <c r="J3764" s="122" t="s">
        <v>26704</v>
      </c>
      <c r="K3764" s="122" t="s">
        <v>26705</v>
      </c>
      <c r="L3764" s="124" t="s">
        <v>26706</v>
      </c>
      <c r="M3764" s="122" t="s">
        <v>3154</v>
      </c>
      <c r="N3764" s="122">
        <v>545</v>
      </c>
      <c r="O3764" s="124" t="s">
        <v>26707</v>
      </c>
      <c r="P3764" s="122" t="s">
        <v>3158</v>
      </c>
      <c r="Q3764" s="122" t="s">
        <v>3158</v>
      </c>
      <c r="R3764" s="125">
        <v>44454.434374999997</v>
      </c>
      <c r="S3764" s="125">
        <v>44454.434374999997</v>
      </c>
      <c r="T3764" s="122">
        <v>64</v>
      </c>
      <c r="U3764" s="122" t="s">
        <v>22424</v>
      </c>
      <c r="V3764" s="122" t="s">
        <v>3747</v>
      </c>
      <c r="W3764" s="122" t="s">
        <v>3204</v>
      </c>
      <c r="X3764" s="122" t="s">
        <v>3204</v>
      </c>
      <c r="Y3764" s="122" t="s">
        <v>3158</v>
      </c>
      <c r="Z3764" s="122">
        <v>0</v>
      </c>
      <c r="AA3764" s="122" t="s">
        <v>3158</v>
      </c>
      <c r="AB3764" s="122" t="s">
        <v>3158</v>
      </c>
      <c r="AC3764" s="122" t="s">
        <v>3158</v>
      </c>
      <c r="AD3764" s="122" t="s">
        <v>3158</v>
      </c>
      <c r="AE3764" s="122" t="s">
        <v>3158</v>
      </c>
    </row>
    <row r="3765" spans="1:31" ht="13">
      <c r="A3765" s="122">
        <v>6620</v>
      </c>
      <c r="B3765" s="122" t="s">
        <v>26708</v>
      </c>
      <c r="C3765" s="122" t="s">
        <v>26709</v>
      </c>
      <c r="D3765" s="122" t="s">
        <v>3204</v>
      </c>
      <c r="E3765" s="122">
        <v>2020</v>
      </c>
      <c r="F3765" s="122" t="s">
        <v>4665</v>
      </c>
      <c r="G3765" s="122" t="s">
        <v>21742</v>
      </c>
      <c r="H3765" s="122" t="s">
        <v>101</v>
      </c>
      <c r="I3765" s="122" t="s">
        <v>3385</v>
      </c>
      <c r="J3765" s="122" t="s">
        <v>26710</v>
      </c>
      <c r="K3765" s="122" t="s">
        <v>26711</v>
      </c>
      <c r="L3765" s="124" t="s">
        <v>26712</v>
      </c>
      <c r="M3765" s="122" t="s">
        <v>3154</v>
      </c>
      <c r="N3765" s="122">
        <v>545</v>
      </c>
      <c r="O3765" s="124" t="s">
        <v>26713</v>
      </c>
      <c r="P3765" s="122" t="s">
        <v>3158</v>
      </c>
      <c r="Q3765" s="122" t="s">
        <v>3158</v>
      </c>
      <c r="R3765" s="125">
        <v>44460.481006944443</v>
      </c>
      <c r="S3765" s="125">
        <v>44460.481006944443</v>
      </c>
      <c r="T3765" s="122">
        <v>64</v>
      </c>
      <c r="U3765" s="122" t="s">
        <v>22424</v>
      </c>
      <c r="V3765" s="122" t="s">
        <v>101</v>
      </c>
      <c r="W3765" s="122" t="s">
        <v>3204</v>
      </c>
      <c r="X3765" s="122" t="s">
        <v>3204</v>
      </c>
      <c r="Y3765" s="122" t="s">
        <v>3158</v>
      </c>
      <c r="Z3765" s="122">
        <v>0</v>
      </c>
      <c r="AA3765" s="122" t="s">
        <v>3158</v>
      </c>
      <c r="AB3765" s="122" t="s">
        <v>3158</v>
      </c>
      <c r="AC3765" s="122" t="s">
        <v>3158</v>
      </c>
      <c r="AD3765" s="122" t="s">
        <v>3158</v>
      </c>
      <c r="AE3765" s="122" t="s">
        <v>3158</v>
      </c>
    </row>
    <row r="3766" spans="1:31" ht="13">
      <c r="A3766" s="122">
        <v>6621</v>
      </c>
      <c r="B3766" s="122" t="s">
        <v>26714</v>
      </c>
      <c r="C3766" s="122" t="s">
        <v>26715</v>
      </c>
      <c r="D3766" s="122" t="s">
        <v>3204</v>
      </c>
      <c r="E3766" s="122">
        <v>2018</v>
      </c>
      <c r="F3766" s="122" t="s">
        <v>3462</v>
      </c>
      <c r="G3766" s="122" t="s">
        <v>22858</v>
      </c>
      <c r="H3766" s="122" t="s">
        <v>4207</v>
      </c>
      <c r="I3766" s="122" t="s">
        <v>3385</v>
      </c>
      <c r="J3766" s="122" t="s">
        <v>26716</v>
      </c>
      <c r="K3766" s="122" t="s">
        <v>26717</v>
      </c>
      <c r="L3766" s="124" t="s">
        <v>26718</v>
      </c>
      <c r="M3766" s="122" t="s">
        <v>3154</v>
      </c>
      <c r="N3766" s="122">
        <v>545</v>
      </c>
      <c r="O3766" s="124" t="s">
        <v>26719</v>
      </c>
      <c r="P3766" s="122" t="s">
        <v>3158</v>
      </c>
      <c r="Q3766" s="122" t="s">
        <v>3158</v>
      </c>
      <c r="R3766" s="125">
        <v>44460.484988425924</v>
      </c>
      <c r="S3766" s="125">
        <v>44460.484988425924</v>
      </c>
      <c r="T3766" s="122">
        <v>64</v>
      </c>
      <c r="U3766" s="122" t="s">
        <v>22424</v>
      </c>
      <c r="V3766" s="122" t="s">
        <v>4207</v>
      </c>
      <c r="W3766" s="122" t="s">
        <v>3204</v>
      </c>
      <c r="X3766" s="122" t="s">
        <v>3204</v>
      </c>
      <c r="Y3766" s="122" t="s">
        <v>3158</v>
      </c>
      <c r="Z3766" s="122">
        <v>0</v>
      </c>
      <c r="AA3766" s="122" t="s">
        <v>3158</v>
      </c>
      <c r="AB3766" s="122" t="s">
        <v>3158</v>
      </c>
      <c r="AC3766" s="122" t="s">
        <v>3158</v>
      </c>
      <c r="AD3766" s="122" t="s">
        <v>3158</v>
      </c>
      <c r="AE3766" s="122" t="s">
        <v>3158</v>
      </c>
    </row>
    <row r="3767" spans="1:31" ht="13">
      <c r="A3767" s="122">
        <v>6622</v>
      </c>
      <c r="B3767" s="122" t="s">
        <v>26720</v>
      </c>
      <c r="C3767" s="122" t="s">
        <v>26721</v>
      </c>
      <c r="D3767" s="122" t="s">
        <v>3204</v>
      </c>
      <c r="E3767" s="122">
        <v>2019</v>
      </c>
      <c r="F3767" s="122" t="s">
        <v>3225</v>
      </c>
      <c r="G3767" s="122" t="s">
        <v>24921</v>
      </c>
      <c r="H3767" s="122" t="s">
        <v>3173</v>
      </c>
      <c r="I3767" s="122" t="s">
        <v>3385</v>
      </c>
      <c r="J3767" s="122" t="s">
        <v>26722</v>
      </c>
      <c r="K3767" s="122" t="s">
        <v>26723</v>
      </c>
      <c r="L3767" s="124" t="s">
        <v>26724</v>
      </c>
      <c r="M3767" s="122" t="s">
        <v>3154</v>
      </c>
      <c r="N3767" s="122">
        <v>545</v>
      </c>
      <c r="O3767" s="124" t="s">
        <v>26725</v>
      </c>
      <c r="P3767" s="124" t="s">
        <v>26726</v>
      </c>
      <c r="Q3767" s="122" t="s">
        <v>3158</v>
      </c>
      <c r="R3767" s="125">
        <v>44460.487129629626</v>
      </c>
      <c r="S3767" s="125">
        <v>44460.487129629626</v>
      </c>
      <c r="T3767" s="122">
        <v>68</v>
      </c>
      <c r="U3767" s="122" t="s">
        <v>21768</v>
      </c>
      <c r="V3767" s="122" t="s">
        <v>24928</v>
      </c>
      <c r="W3767" s="122" t="s">
        <v>3204</v>
      </c>
      <c r="X3767" s="122" t="s">
        <v>3204</v>
      </c>
      <c r="Y3767" s="122" t="s">
        <v>3158</v>
      </c>
      <c r="Z3767" s="122">
        <v>0</v>
      </c>
      <c r="AA3767" s="122" t="s">
        <v>3158</v>
      </c>
      <c r="AB3767" s="122" t="s">
        <v>3158</v>
      </c>
      <c r="AC3767" s="122" t="s">
        <v>3158</v>
      </c>
      <c r="AD3767" s="122" t="s">
        <v>3158</v>
      </c>
      <c r="AE3767" s="122" t="s">
        <v>3158</v>
      </c>
    </row>
    <row r="3768" spans="1:31" ht="13">
      <c r="A3768" s="122">
        <v>6623</v>
      </c>
      <c r="B3768" s="122" t="s">
        <v>26727</v>
      </c>
      <c r="C3768" s="122" t="s">
        <v>26728</v>
      </c>
      <c r="D3768" s="122" t="s">
        <v>3204</v>
      </c>
      <c r="E3768" s="122">
        <v>2019</v>
      </c>
      <c r="F3768" s="122" t="s">
        <v>3225</v>
      </c>
      <c r="G3768" s="122" t="s">
        <v>3791</v>
      </c>
      <c r="H3768" s="122" t="s">
        <v>3173</v>
      </c>
      <c r="I3768" s="122" t="s">
        <v>3385</v>
      </c>
      <c r="J3768" s="122" t="s">
        <v>26729</v>
      </c>
      <c r="K3768" s="122" t="s">
        <v>26730</v>
      </c>
      <c r="L3768" s="124" t="s">
        <v>26731</v>
      </c>
      <c r="M3768" s="122" t="s">
        <v>3154</v>
      </c>
      <c r="N3768" s="122">
        <v>545</v>
      </c>
      <c r="O3768" s="124" t="s">
        <v>26732</v>
      </c>
      <c r="P3768" s="122" t="s">
        <v>3158</v>
      </c>
      <c r="Q3768" s="122" t="s">
        <v>3158</v>
      </c>
      <c r="R3768" s="125">
        <v>44462.635023148148</v>
      </c>
      <c r="S3768" s="125">
        <v>44462.635023148148</v>
      </c>
      <c r="T3768" s="122">
        <v>64</v>
      </c>
      <c r="U3768" s="122" t="s">
        <v>22424</v>
      </c>
      <c r="V3768" s="122" t="s">
        <v>3173</v>
      </c>
      <c r="W3768" s="122" t="s">
        <v>3204</v>
      </c>
      <c r="X3768" s="122" t="s">
        <v>3204</v>
      </c>
      <c r="Y3768" s="122" t="s">
        <v>3158</v>
      </c>
      <c r="Z3768" s="122">
        <v>0</v>
      </c>
      <c r="AA3768" s="122" t="s">
        <v>3158</v>
      </c>
      <c r="AB3768" s="122" t="s">
        <v>3158</v>
      </c>
      <c r="AC3768" s="122" t="s">
        <v>3158</v>
      </c>
      <c r="AD3768" s="122" t="s">
        <v>3158</v>
      </c>
      <c r="AE3768" s="122" t="s">
        <v>3158</v>
      </c>
    </row>
    <row r="3769" spans="1:31" ht="13">
      <c r="A3769" s="122">
        <v>6624</v>
      </c>
      <c r="B3769" s="122" t="s">
        <v>26733</v>
      </c>
      <c r="C3769" s="122" t="s">
        <v>26734</v>
      </c>
      <c r="D3769" s="122" t="s">
        <v>3204</v>
      </c>
      <c r="E3769" s="122">
        <v>2018</v>
      </c>
      <c r="F3769" s="122" t="s">
        <v>3438</v>
      </c>
      <c r="G3769" s="122" t="s">
        <v>3791</v>
      </c>
      <c r="H3769" s="122" t="s">
        <v>3173</v>
      </c>
      <c r="I3769" s="122" t="s">
        <v>3385</v>
      </c>
      <c r="J3769" s="122" t="s">
        <v>26735</v>
      </c>
      <c r="K3769" s="122" t="s">
        <v>26736</v>
      </c>
      <c r="L3769" s="124" t="s">
        <v>26737</v>
      </c>
      <c r="M3769" s="122" t="s">
        <v>3154</v>
      </c>
      <c r="N3769" s="122">
        <v>545</v>
      </c>
      <c r="O3769" s="124" t="s">
        <v>26738</v>
      </c>
      <c r="P3769" s="122" t="s">
        <v>3158</v>
      </c>
      <c r="Q3769" s="124" t="s">
        <v>26739</v>
      </c>
      <c r="R3769" s="125">
        <v>44462.636469907404</v>
      </c>
      <c r="S3769" s="125">
        <v>44462.636469907404</v>
      </c>
      <c r="T3769" s="122">
        <v>68</v>
      </c>
      <c r="U3769" s="122" t="s">
        <v>21740</v>
      </c>
      <c r="V3769" s="122" t="s">
        <v>3173</v>
      </c>
      <c r="W3769" s="122" t="s">
        <v>3204</v>
      </c>
      <c r="X3769" s="122" t="s">
        <v>3643</v>
      </c>
      <c r="Y3769" s="122" t="s">
        <v>3158</v>
      </c>
      <c r="Z3769" s="122">
        <v>0</v>
      </c>
      <c r="AA3769" s="122" t="s">
        <v>3158</v>
      </c>
      <c r="AB3769" s="122" t="s">
        <v>3158</v>
      </c>
      <c r="AC3769" s="122" t="s">
        <v>3158</v>
      </c>
      <c r="AD3769" s="122" t="s">
        <v>3158</v>
      </c>
      <c r="AE3769" s="122" t="s">
        <v>3158</v>
      </c>
    </row>
    <row r="3770" spans="1:31" ht="13">
      <c r="A3770" s="122">
        <v>6625</v>
      </c>
      <c r="B3770" s="122" t="s">
        <v>26740</v>
      </c>
      <c r="C3770" s="122" t="s">
        <v>26741</v>
      </c>
      <c r="D3770" s="122" t="s">
        <v>3204</v>
      </c>
      <c r="E3770" s="122">
        <v>2019</v>
      </c>
      <c r="F3770" s="122" t="s">
        <v>4665</v>
      </c>
      <c r="G3770" s="122" t="s">
        <v>21742</v>
      </c>
      <c r="H3770" s="122" t="s">
        <v>101</v>
      </c>
      <c r="I3770" s="122" t="s">
        <v>3385</v>
      </c>
      <c r="J3770" s="122" t="s">
        <v>26742</v>
      </c>
      <c r="K3770" s="122" t="s">
        <v>26743</v>
      </c>
      <c r="L3770" s="124" t="s">
        <v>26744</v>
      </c>
      <c r="M3770" s="122" t="s">
        <v>3154</v>
      </c>
      <c r="N3770" s="122">
        <v>545</v>
      </c>
      <c r="O3770" s="124" t="s">
        <v>26745</v>
      </c>
      <c r="P3770" s="122" t="s">
        <v>3158</v>
      </c>
      <c r="Q3770" s="124" t="s">
        <v>26746</v>
      </c>
      <c r="R3770" s="125">
        <v>44462.637812499997</v>
      </c>
      <c r="S3770" s="125">
        <v>44462.637812499997</v>
      </c>
      <c r="T3770" s="122">
        <v>68</v>
      </c>
      <c r="U3770" s="122" t="s">
        <v>21740</v>
      </c>
      <c r="V3770" s="122" t="s">
        <v>101</v>
      </c>
      <c r="W3770" s="122" t="s">
        <v>3204</v>
      </c>
      <c r="X3770" s="122" t="s">
        <v>3204</v>
      </c>
      <c r="Y3770" s="122" t="s">
        <v>3158</v>
      </c>
      <c r="Z3770" s="122">
        <v>0</v>
      </c>
      <c r="AA3770" s="122" t="s">
        <v>3158</v>
      </c>
      <c r="AB3770" s="122" t="s">
        <v>3158</v>
      </c>
      <c r="AC3770" s="122" t="s">
        <v>3158</v>
      </c>
      <c r="AD3770" s="122" t="s">
        <v>3158</v>
      </c>
      <c r="AE3770" s="122" t="s">
        <v>3158</v>
      </c>
    </row>
    <row r="3771" spans="1:31" ht="13">
      <c r="A3771" s="122">
        <v>6626</v>
      </c>
      <c r="B3771" s="122" t="s">
        <v>26747</v>
      </c>
      <c r="C3771" s="122" t="s">
        <v>26748</v>
      </c>
      <c r="D3771" s="122" t="s">
        <v>3204</v>
      </c>
      <c r="E3771" s="122">
        <v>2019</v>
      </c>
      <c r="F3771" s="122" t="s">
        <v>3225</v>
      </c>
      <c r="G3771" s="122" t="s">
        <v>3471</v>
      </c>
      <c r="H3771" s="122" t="s">
        <v>3217</v>
      </c>
      <c r="I3771" s="122" t="s">
        <v>3385</v>
      </c>
      <c r="J3771" s="122" t="s">
        <v>26749</v>
      </c>
      <c r="K3771" s="122" t="s">
        <v>26750</v>
      </c>
      <c r="L3771" s="124" t="s">
        <v>26751</v>
      </c>
      <c r="M3771" s="122" t="s">
        <v>3154</v>
      </c>
      <c r="N3771" s="122">
        <v>545</v>
      </c>
      <c r="O3771" s="124" t="s">
        <v>26752</v>
      </c>
      <c r="P3771" s="122" t="s">
        <v>3158</v>
      </c>
      <c r="Q3771" s="122" t="s">
        <v>3158</v>
      </c>
      <c r="R3771" s="125">
        <v>44462.639120370368</v>
      </c>
      <c r="S3771" s="125">
        <v>44462.639120370368</v>
      </c>
      <c r="T3771" s="122">
        <v>64</v>
      </c>
      <c r="U3771" s="122" t="s">
        <v>22424</v>
      </c>
      <c r="V3771" s="122" t="s">
        <v>3217</v>
      </c>
      <c r="W3771" s="122" t="s">
        <v>3204</v>
      </c>
      <c r="X3771" s="122" t="s">
        <v>3204</v>
      </c>
      <c r="Y3771" s="122" t="s">
        <v>3158</v>
      </c>
      <c r="Z3771" s="122">
        <v>0</v>
      </c>
      <c r="AA3771" s="122" t="s">
        <v>3158</v>
      </c>
      <c r="AB3771" s="122" t="s">
        <v>3158</v>
      </c>
      <c r="AC3771" s="122" t="s">
        <v>3158</v>
      </c>
      <c r="AD3771" s="122" t="s">
        <v>3158</v>
      </c>
      <c r="AE3771" s="122" t="s">
        <v>3158</v>
      </c>
    </row>
    <row r="3772" spans="1:31" ht="13">
      <c r="A3772" s="122">
        <v>6627</v>
      </c>
      <c r="B3772" s="122" t="s">
        <v>26753</v>
      </c>
      <c r="C3772" s="122" t="s">
        <v>26754</v>
      </c>
      <c r="D3772" s="122" t="s">
        <v>3204</v>
      </c>
      <c r="E3772" s="122">
        <v>2020</v>
      </c>
      <c r="F3772" s="122" t="s">
        <v>3401</v>
      </c>
      <c r="G3772" s="122" t="s">
        <v>26755</v>
      </c>
      <c r="H3772" s="122" t="s">
        <v>3747</v>
      </c>
      <c r="I3772" s="122" t="s">
        <v>4340</v>
      </c>
      <c r="J3772" s="122" t="s">
        <v>26756</v>
      </c>
      <c r="K3772" s="122" t="s">
        <v>26757</v>
      </c>
      <c r="L3772" s="124" t="s">
        <v>26758</v>
      </c>
      <c r="M3772" s="122" t="s">
        <v>3154</v>
      </c>
      <c r="N3772" s="122">
        <v>545</v>
      </c>
      <c r="O3772" s="124" t="s">
        <v>26759</v>
      </c>
      <c r="P3772" s="122" t="s">
        <v>3158</v>
      </c>
      <c r="Q3772" s="122" t="s">
        <v>3158</v>
      </c>
      <c r="R3772" s="125">
        <v>44466.625381944446</v>
      </c>
      <c r="S3772" s="125">
        <v>44466.625381944446</v>
      </c>
      <c r="T3772" s="122">
        <v>64</v>
      </c>
      <c r="U3772" s="122" t="s">
        <v>22424</v>
      </c>
      <c r="V3772" s="122" t="s">
        <v>4465</v>
      </c>
      <c r="W3772" s="122" t="s">
        <v>3204</v>
      </c>
      <c r="X3772" s="122" t="s">
        <v>3204</v>
      </c>
      <c r="Y3772" s="122" t="s">
        <v>3158</v>
      </c>
      <c r="Z3772" s="122">
        <v>0</v>
      </c>
      <c r="AA3772" s="122" t="s">
        <v>3158</v>
      </c>
      <c r="AB3772" s="122" t="s">
        <v>3158</v>
      </c>
      <c r="AC3772" s="122" t="s">
        <v>3158</v>
      </c>
      <c r="AD3772" s="122" t="s">
        <v>3158</v>
      </c>
      <c r="AE3772" s="122" t="s">
        <v>3158</v>
      </c>
    </row>
    <row r="3773" spans="1:31" ht="13">
      <c r="A3773" s="122">
        <v>6628</v>
      </c>
      <c r="B3773" s="122" t="s">
        <v>26760</v>
      </c>
      <c r="C3773" s="122" t="s">
        <v>26761</v>
      </c>
      <c r="D3773" s="122" t="s">
        <v>3204</v>
      </c>
      <c r="E3773" s="122">
        <v>2016</v>
      </c>
      <c r="F3773" s="122" t="s">
        <v>4665</v>
      </c>
      <c r="G3773" s="122" t="s">
        <v>3712</v>
      </c>
      <c r="H3773" s="122" t="s">
        <v>3195</v>
      </c>
      <c r="I3773" s="122" t="s">
        <v>3385</v>
      </c>
      <c r="J3773" s="122" t="s">
        <v>26762</v>
      </c>
      <c r="K3773" s="122" t="s">
        <v>26763</v>
      </c>
      <c r="L3773" s="124" t="s">
        <v>26764</v>
      </c>
      <c r="M3773" s="122" t="s">
        <v>3154</v>
      </c>
      <c r="N3773" s="122">
        <v>545</v>
      </c>
      <c r="O3773" s="124" t="s">
        <v>26765</v>
      </c>
      <c r="P3773" s="124" t="s">
        <v>26766</v>
      </c>
      <c r="Q3773" s="124" t="s">
        <v>26767</v>
      </c>
      <c r="R3773" s="125">
        <v>44473.446967592594</v>
      </c>
      <c r="S3773" s="125">
        <v>44473.446967592594</v>
      </c>
      <c r="T3773" s="122">
        <v>72</v>
      </c>
      <c r="U3773" s="122" t="s">
        <v>21778</v>
      </c>
      <c r="V3773" s="122" t="s">
        <v>3195</v>
      </c>
      <c r="W3773" s="122" t="s">
        <v>3204</v>
      </c>
      <c r="X3773" s="122" t="s">
        <v>3204</v>
      </c>
      <c r="Y3773" s="122" t="s">
        <v>3158</v>
      </c>
      <c r="Z3773" s="122">
        <v>0</v>
      </c>
      <c r="AA3773" s="122" t="s">
        <v>3158</v>
      </c>
      <c r="AB3773" s="122" t="s">
        <v>3158</v>
      </c>
      <c r="AC3773" s="122" t="s">
        <v>3158</v>
      </c>
      <c r="AD3773" s="122" t="s">
        <v>3158</v>
      </c>
      <c r="AE3773" s="122" t="s">
        <v>3158</v>
      </c>
    </row>
    <row r="3774" spans="1:31" ht="13">
      <c r="A3774" s="122">
        <v>6629</v>
      </c>
      <c r="B3774" s="122" t="s">
        <v>26768</v>
      </c>
      <c r="C3774" s="122" t="s">
        <v>26769</v>
      </c>
      <c r="D3774" s="122" t="s">
        <v>3204</v>
      </c>
      <c r="E3774" s="122">
        <v>2011</v>
      </c>
      <c r="F3774" s="122" t="s">
        <v>3462</v>
      </c>
      <c r="G3774" s="122" t="s">
        <v>21953</v>
      </c>
      <c r="H3774" s="122" t="s">
        <v>3521</v>
      </c>
      <c r="I3774" s="122" t="s">
        <v>3385</v>
      </c>
      <c r="J3774" s="122" t="s">
        <v>26770</v>
      </c>
      <c r="K3774" s="122" t="s">
        <v>26771</v>
      </c>
      <c r="L3774" s="124" t="s">
        <v>26772</v>
      </c>
      <c r="M3774" s="122" t="s">
        <v>3154</v>
      </c>
      <c r="N3774" s="122">
        <v>545</v>
      </c>
      <c r="O3774" s="124" t="s">
        <v>26773</v>
      </c>
      <c r="P3774" s="122" t="s">
        <v>3158</v>
      </c>
      <c r="Q3774" s="122" t="s">
        <v>3158</v>
      </c>
      <c r="R3774" s="125">
        <v>44476.370497685188</v>
      </c>
      <c r="S3774" s="125">
        <v>44476.370497685188</v>
      </c>
      <c r="T3774" s="122">
        <v>64</v>
      </c>
      <c r="U3774" s="122" t="s">
        <v>22424</v>
      </c>
      <c r="V3774" s="122" t="s">
        <v>3521</v>
      </c>
      <c r="W3774" s="122" t="s">
        <v>3204</v>
      </c>
      <c r="X3774" s="122" t="s">
        <v>3204</v>
      </c>
      <c r="Y3774" s="122" t="s">
        <v>3158</v>
      </c>
      <c r="Z3774" s="122">
        <v>0</v>
      </c>
      <c r="AA3774" s="122" t="s">
        <v>3158</v>
      </c>
      <c r="AB3774" s="122" t="s">
        <v>3158</v>
      </c>
      <c r="AC3774" s="122" t="s">
        <v>3158</v>
      </c>
      <c r="AD3774" s="122" t="s">
        <v>3158</v>
      </c>
      <c r="AE3774" s="122" t="s">
        <v>3158</v>
      </c>
    </row>
    <row r="3775" spans="1:31" ht="13">
      <c r="A3775" s="122">
        <v>6630</v>
      </c>
      <c r="B3775" s="122" t="s">
        <v>26774</v>
      </c>
      <c r="C3775" s="122" t="s">
        <v>26775</v>
      </c>
      <c r="D3775" s="122" t="s">
        <v>3204</v>
      </c>
      <c r="E3775" s="122">
        <v>2020</v>
      </c>
      <c r="F3775" s="122" t="s">
        <v>3225</v>
      </c>
      <c r="G3775" s="122" t="s">
        <v>5472</v>
      </c>
      <c r="H3775" s="122" t="s">
        <v>3977</v>
      </c>
      <c r="I3775" s="122" t="s">
        <v>4340</v>
      </c>
      <c r="J3775" s="122" t="s">
        <v>26776</v>
      </c>
      <c r="K3775" s="122" t="s">
        <v>26777</v>
      </c>
      <c r="L3775" s="124" t="s">
        <v>26778</v>
      </c>
      <c r="M3775" s="122" t="s">
        <v>3154</v>
      </c>
      <c r="N3775" s="122">
        <v>545</v>
      </c>
      <c r="O3775" s="124" t="s">
        <v>26779</v>
      </c>
      <c r="P3775" s="122" t="s">
        <v>3158</v>
      </c>
      <c r="Q3775" s="122" t="s">
        <v>3158</v>
      </c>
      <c r="R3775" s="125">
        <v>44476.371898148151</v>
      </c>
      <c r="S3775" s="125">
        <v>44476.371898148151</v>
      </c>
      <c r="T3775" s="122">
        <v>64</v>
      </c>
      <c r="U3775" s="122" t="s">
        <v>22424</v>
      </c>
      <c r="V3775" s="122" t="s">
        <v>3977</v>
      </c>
      <c r="W3775" s="122" t="s">
        <v>3204</v>
      </c>
      <c r="X3775" s="122" t="s">
        <v>3204</v>
      </c>
      <c r="Y3775" s="122" t="s">
        <v>3158</v>
      </c>
      <c r="Z3775" s="122">
        <v>0</v>
      </c>
      <c r="AA3775" s="122" t="s">
        <v>3158</v>
      </c>
      <c r="AB3775" s="122" t="s">
        <v>3158</v>
      </c>
      <c r="AC3775" s="122" t="s">
        <v>3158</v>
      </c>
      <c r="AD3775" s="122" t="s">
        <v>3158</v>
      </c>
      <c r="AE3775" s="122" t="s">
        <v>3158</v>
      </c>
    </row>
    <row r="3776" spans="1:31" ht="13">
      <c r="A3776" s="122">
        <v>6631</v>
      </c>
      <c r="B3776" s="122" t="s">
        <v>26780</v>
      </c>
      <c r="C3776" s="122" t="s">
        <v>26781</v>
      </c>
      <c r="D3776" s="122" t="s">
        <v>3204</v>
      </c>
      <c r="E3776" s="122">
        <v>2018</v>
      </c>
      <c r="F3776" s="122" t="s">
        <v>3225</v>
      </c>
      <c r="G3776" s="122" t="s">
        <v>24695</v>
      </c>
      <c r="H3776" s="122" t="s">
        <v>4628</v>
      </c>
      <c r="I3776" s="122" t="s">
        <v>4340</v>
      </c>
      <c r="J3776" s="122" t="s">
        <v>26782</v>
      </c>
      <c r="K3776" s="122" t="s">
        <v>26783</v>
      </c>
      <c r="L3776" s="124" t="s">
        <v>26784</v>
      </c>
      <c r="M3776" s="122" t="s">
        <v>3154</v>
      </c>
      <c r="N3776" s="122">
        <v>545</v>
      </c>
      <c r="O3776" s="124" t="s">
        <v>26785</v>
      </c>
      <c r="P3776" s="124" t="s">
        <v>26786</v>
      </c>
      <c r="Q3776" s="122" t="s">
        <v>3158</v>
      </c>
      <c r="R3776" s="125">
        <v>44477.561249999999</v>
      </c>
      <c r="S3776" s="125">
        <v>44477.561249999999</v>
      </c>
      <c r="T3776" s="122">
        <v>68</v>
      </c>
      <c r="U3776" s="122" t="s">
        <v>21768</v>
      </c>
      <c r="V3776" s="122" t="s">
        <v>4465</v>
      </c>
      <c r="W3776" s="122" t="s">
        <v>3204</v>
      </c>
      <c r="X3776" s="122" t="s">
        <v>3204</v>
      </c>
      <c r="Y3776" s="122" t="s">
        <v>3158</v>
      </c>
      <c r="Z3776" s="122">
        <v>0</v>
      </c>
      <c r="AA3776" s="122" t="s">
        <v>3158</v>
      </c>
      <c r="AB3776" s="122" t="s">
        <v>3158</v>
      </c>
      <c r="AC3776" s="122" t="s">
        <v>3158</v>
      </c>
      <c r="AD3776" s="122" t="s">
        <v>3158</v>
      </c>
      <c r="AE3776" s="122" t="s">
        <v>3158</v>
      </c>
    </row>
    <row r="3777" spans="1:31" ht="13">
      <c r="A3777" s="122">
        <v>6632</v>
      </c>
      <c r="B3777" s="122" t="s">
        <v>26787</v>
      </c>
      <c r="C3777" s="122" t="s">
        <v>26788</v>
      </c>
      <c r="D3777" s="122" t="s">
        <v>3204</v>
      </c>
      <c r="E3777" s="122">
        <v>2019</v>
      </c>
      <c r="F3777" s="122" t="s">
        <v>3225</v>
      </c>
      <c r="G3777" s="122" t="s">
        <v>21742</v>
      </c>
      <c r="H3777" s="122" t="s">
        <v>101</v>
      </c>
      <c r="I3777" s="122" t="s">
        <v>3385</v>
      </c>
      <c r="J3777" s="122" t="s">
        <v>26789</v>
      </c>
      <c r="K3777" s="122" t="s">
        <v>26790</v>
      </c>
      <c r="L3777" s="124" t="s">
        <v>26791</v>
      </c>
      <c r="M3777" s="122" t="s">
        <v>3154</v>
      </c>
      <c r="N3777" s="122">
        <v>1952</v>
      </c>
      <c r="O3777" s="124" t="s">
        <v>26792</v>
      </c>
      <c r="P3777" s="122" t="s">
        <v>3158</v>
      </c>
      <c r="Q3777" s="124" t="s">
        <v>26793</v>
      </c>
      <c r="R3777" s="125">
        <v>44478.089583333334</v>
      </c>
      <c r="S3777" s="125">
        <v>44478.089583333334</v>
      </c>
      <c r="T3777" s="122">
        <v>68</v>
      </c>
      <c r="U3777" s="122" t="s">
        <v>21740</v>
      </c>
      <c r="V3777" s="122" t="s">
        <v>101</v>
      </c>
      <c r="W3777" s="122" t="s">
        <v>3204</v>
      </c>
      <c r="X3777" s="122" t="s">
        <v>7776</v>
      </c>
      <c r="Y3777" s="122" t="s">
        <v>3158</v>
      </c>
      <c r="Z3777" s="122">
        <v>0</v>
      </c>
      <c r="AA3777" s="122" t="s">
        <v>3158</v>
      </c>
      <c r="AB3777" s="122" t="s">
        <v>3158</v>
      </c>
      <c r="AC3777" s="122" t="s">
        <v>3158</v>
      </c>
      <c r="AD3777" s="122" t="s">
        <v>3158</v>
      </c>
      <c r="AE3777" s="122" t="s">
        <v>3158</v>
      </c>
    </row>
    <row r="3778" spans="1:31" ht="13">
      <c r="A3778" s="122">
        <v>6633</v>
      </c>
      <c r="B3778" s="122" t="s">
        <v>26794</v>
      </c>
      <c r="C3778" s="122" t="s">
        <v>26795</v>
      </c>
      <c r="D3778" s="122" t="s">
        <v>3204</v>
      </c>
      <c r="E3778" s="122">
        <v>2019</v>
      </c>
      <c r="F3778" s="122" t="s">
        <v>3462</v>
      </c>
      <c r="G3778" s="122" t="s">
        <v>3471</v>
      </c>
      <c r="H3778" s="122" t="s">
        <v>3217</v>
      </c>
      <c r="I3778" s="122" t="s">
        <v>3385</v>
      </c>
      <c r="J3778" s="122" t="s">
        <v>26796</v>
      </c>
      <c r="K3778" s="122" t="s">
        <v>26797</v>
      </c>
      <c r="L3778" s="124" t="s">
        <v>26798</v>
      </c>
      <c r="M3778" s="122" t="s">
        <v>3154</v>
      </c>
      <c r="N3778" s="122">
        <v>545</v>
      </c>
      <c r="O3778" s="124" t="s">
        <v>26799</v>
      </c>
      <c r="P3778" s="124" t="s">
        <v>26800</v>
      </c>
      <c r="Q3778" s="122" t="s">
        <v>3158</v>
      </c>
      <c r="R3778" s="125">
        <v>44480.420416666668</v>
      </c>
      <c r="S3778" s="125">
        <v>44480.420416666668</v>
      </c>
      <c r="T3778" s="122">
        <v>68</v>
      </c>
      <c r="U3778" s="122" t="s">
        <v>21768</v>
      </c>
      <c r="V3778" s="122" t="s">
        <v>3217</v>
      </c>
      <c r="W3778" s="122" t="s">
        <v>3204</v>
      </c>
      <c r="X3778" s="122" t="s">
        <v>3204</v>
      </c>
      <c r="Y3778" s="122" t="s">
        <v>3158</v>
      </c>
      <c r="Z3778" s="122">
        <v>0</v>
      </c>
      <c r="AA3778" s="122" t="s">
        <v>3158</v>
      </c>
      <c r="AB3778" s="122" t="s">
        <v>3158</v>
      </c>
      <c r="AC3778" s="122" t="s">
        <v>3158</v>
      </c>
      <c r="AD3778" s="122" t="s">
        <v>3158</v>
      </c>
      <c r="AE3778" s="122" t="s">
        <v>3158</v>
      </c>
    </row>
    <row r="3779" spans="1:31" ht="13">
      <c r="A3779" s="122">
        <v>6634</v>
      </c>
      <c r="B3779" s="122" t="s">
        <v>26801</v>
      </c>
      <c r="C3779" s="122" t="s">
        <v>26802</v>
      </c>
      <c r="D3779" s="122" t="s">
        <v>3204</v>
      </c>
      <c r="E3779" s="122">
        <v>2021</v>
      </c>
      <c r="F3779" s="122" t="s">
        <v>3225</v>
      </c>
      <c r="G3779" s="122" t="s">
        <v>26803</v>
      </c>
      <c r="H3779" s="122" t="s">
        <v>3697</v>
      </c>
      <c r="I3779" s="122" t="s">
        <v>3385</v>
      </c>
      <c r="J3779" s="122" t="s">
        <v>26804</v>
      </c>
      <c r="K3779" s="122" t="s">
        <v>26805</v>
      </c>
      <c r="L3779" s="124" t="s">
        <v>26806</v>
      </c>
      <c r="M3779" s="122" t="s">
        <v>3154</v>
      </c>
      <c r="N3779" s="122">
        <v>545</v>
      </c>
      <c r="O3779" s="122" t="s">
        <v>3158</v>
      </c>
      <c r="P3779" s="124" t="s">
        <v>26807</v>
      </c>
      <c r="Q3779" s="122" t="s">
        <v>3158</v>
      </c>
      <c r="R3779" s="125">
        <v>44480.581469907411</v>
      </c>
      <c r="S3779" s="125">
        <v>44480.581469907411</v>
      </c>
      <c r="T3779" s="122">
        <v>64</v>
      </c>
      <c r="U3779" s="122" t="s">
        <v>22097</v>
      </c>
      <c r="V3779" s="122" t="s">
        <v>3203</v>
      </c>
      <c r="W3779" s="122" t="s">
        <v>3204</v>
      </c>
      <c r="X3779" s="122" t="s">
        <v>3204</v>
      </c>
      <c r="Y3779" s="122" t="s">
        <v>3158</v>
      </c>
      <c r="Z3779" s="122">
        <v>0</v>
      </c>
      <c r="AA3779" s="122" t="s">
        <v>3158</v>
      </c>
      <c r="AB3779" s="122" t="s">
        <v>3158</v>
      </c>
      <c r="AC3779" s="122" t="s">
        <v>3158</v>
      </c>
      <c r="AD3779" s="122" t="s">
        <v>3158</v>
      </c>
      <c r="AE3779" s="122" t="s">
        <v>3158</v>
      </c>
    </row>
    <row r="3780" spans="1:31" ht="13">
      <c r="A3780" s="122">
        <v>6635</v>
      </c>
      <c r="B3780" s="122" t="s">
        <v>26808</v>
      </c>
      <c r="C3780" s="122" t="s">
        <v>26809</v>
      </c>
      <c r="D3780" s="122" t="s">
        <v>3204</v>
      </c>
      <c r="E3780" s="122">
        <v>2014</v>
      </c>
      <c r="F3780" s="122" t="s">
        <v>3160</v>
      </c>
      <c r="G3780" s="122" t="s">
        <v>26810</v>
      </c>
      <c r="H3780" s="122" t="s">
        <v>7189</v>
      </c>
      <c r="I3780" s="122" t="s">
        <v>3385</v>
      </c>
      <c r="J3780" s="122" t="s">
        <v>26811</v>
      </c>
      <c r="K3780" s="122" t="s">
        <v>26812</v>
      </c>
      <c r="L3780" s="124" t="s">
        <v>26813</v>
      </c>
      <c r="M3780" s="122" t="s">
        <v>3154</v>
      </c>
      <c r="N3780" s="122">
        <v>545</v>
      </c>
      <c r="O3780" s="124" t="s">
        <v>26814</v>
      </c>
      <c r="P3780" s="124" t="s">
        <v>26815</v>
      </c>
      <c r="Q3780" s="124" t="s">
        <v>26816</v>
      </c>
      <c r="R3780" s="125">
        <v>44481.363171296296</v>
      </c>
      <c r="S3780" s="125">
        <v>44481.363171296296</v>
      </c>
      <c r="T3780" s="122">
        <v>72</v>
      </c>
      <c r="U3780" s="122" t="s">
        <v>21778</v>
      </c>
      <c r="V3780" s="122" t="s">
        <v>7189</v>
      </c>
      <c r="W3780" s="122" t="s">
        <v>3204</v>
      </c>
      <c r="X3780" s="122" t="s">
        <v>3204</v>
      </c>
      <c r="Y3780" s="122" t="s">
        <v>3158</v>
      </c>
      <c r="Z3780" s="122">
        <v>0</v>
      </c>
      <c r="AA3780" s="122" t="s">
        <v>3158</v>
      </c>
      <c r="AB3780" s="122" t="s">
        <v>3158</v>
      </c>
      <c r="AC3780" s="122" t="s">
        <v>3158</v>
      </c>
      <c r="AD3780" s="122" t="s">
        <v>3158</v>
      </c>
      <c r="AE3780" s="122" t="s">
        <v>3158</v>
      </c>
    </row>
    <row r="3781" spans="1:31" ht="13">
      <c r="A3781" s="122">
        <v>6636</v>
      </c>
      <c r="B3781" s="122" t="s">
        <v>26817</v>
      </c>
      <c r="C3781" s="122" t="s">
        <v>26818</v>
      </c>
      <c r="D3781" s="122" t="s">
        <v>3204</v>
      </c>
      <c r="E3781" s="122">
        <v>2019</v>
      </c>
      <c r="F3781" s="122" t="s">
        <v>3255</v>
      </c>
      <c r="G3781" s="122" t="s">
        <v>26819</v>
      </c>
      <c r="H3781" s="122" t="s">
        <v>3886</v>
      </c>
      <c r="I3781" s="122" t="s">
        <v>3385</v>
      </c>
      <c r="J3781" s="122" t="s">
        <v>26820</v>
      </c>
      <c r="K3781" s="122" t="s">
        <v>26821</v>
      </c>
      <c r="L3781" s="124" t="s">
        <v>26822</v>
      </c>
      <c r="M3781" s="122" t="s">
        <v>3154</v>
      </c>
      <c r="N3781" s="122">
        <v>545</v>
      </c>
      <c r="O3781" s="124" t="s">
        <v>26823</v>
      </c>
      <c r="P3781" s="124" t="s">
        <v>26824</v>
      </c>
      <c r="Q3781" s="122" t="s">
        <v>3158</v>
      </c>
      <c r="R3781" s="125">
        <v>44481.368101851855</v>
      </c>
      <c r="S3781" s="125">
        <v>44481.368101851855</v>
      </c>
      <c r="T3781" s="122">
        <v>68</v>
      </c>
      <c r="U3781" s="122" t="s">
        <v>21768</v>
      </c>
      <c r="V3781" s="122" t="s">
        <v>3886</v>
      </c>
      <c r="W3781" s="122" t="s">
        <v>3204</v>
      </c>
      <c r="X3781" s="122" t="s">
        <v>3204</v>
      </c>
      <c r="Y3781" s="122" t="s">
        <v>3158</v>
      </c>
      <c r="Z3781" s="122">
        <v>0</v>
      </c>
      <c r="AA3781" s="122" t="s">
        <v>3158</v>
      </c>
      <c r="AB3781" s="122" t="s">
        <v>3158</v>
      </c>
      <c r="AC3781" s="122" t="s">
        <v>3158</v>
      </c>
      <c r="AD3781" s="122" t="s">
        <v>3158</v>
      </c>
      <c r="AE3781" s="122" t="s">
        <v>3158</v>
      </c>
    </row>
    <row r="3782" spans="1:31" ht="13">
      <c r="A3782" s="122">
        <v>6637</v>
      </c>
      <c r="B3782" s="122" t="s">
        <v>26825</v>
      </c>
      <c r="C3782" s="122" t="s">
        <v>26826</v>
      </c>
      <c r="D3782" s="122" t="s">
        <v>3204</v>
      </c>
      <c r="E3782" s="122">
        <v>2011</v>
      </c>
      <c r="F3782" s="122" t="s">
        <v>3193</v>
      </c>
      <c r="G3782" s="122" t="s">
        <v>3712</v>
      </c>
      <c r="H3782" s="122" t="s">
        <v>3195</v>
      </c>
      <c r="I3782" s="122" t="s">
        <v>3385</v>
      </c>
      <c r="J3782" s="122" t="s">
        <v>26827</v>
      </c>
      <c r="K3782" s="122" t="s">
        <v>26828</v>
      </c>
      <c r="L3782" s="124" t="s">
        <v>26829</v>
      </c>
      <c r="M3782" s="122" t="s">
        <v>3154</v>
      </c>
      <c r="N3782" s="122">
        <v>545</v>
      </c>
      <c r="O3782" s="124" t="s">
        <v>26830</v>
      </c>
      <c r="P3782" s="124" t="s">
        <v>26831</v>
      </c>
      <c r="Q3782" s="124" t="s">
        <v>26832</v>
      </c>
      <c r="R3782" s="125">
        <v>44483.465856481482</v>
      </c>
      <c r="S3782" s="125">
        <v>44483.465856481482</v>
      </c>
      <c r="T3782" s="122">
        <v>72</v>
      </c>
      <c r="U3782" s="122" t="s">
        <v>21778</v>
      </c>
      <c r="V3782" s="122" t="s">
        <v>3195</v>
      </c>
      <c r="W3782" s="122" t="s">
        <v>3204</v>
      </c>
      <c r="X3782" s="122" t="s">
        <v>3204</v>
      </c>
      <c r="Y3782" s="122" t="s">
        <v>3158</v>
      </c>
      <c r="Z3782" s="122">
        <v>0</v>
      </c>
      <c r="AA3782" s="122" t="s">
        <v>3158</v>
      </c>
      <c r="AB3782" s="122" t="s">
        <v>3158</v>
      </c>
      <c r="AC3782" s="122" t="s">
        <v>3158</v>
      </c>
      <c r="AD3782" s="122" t="s">
        <v>3158</v>
      </c>
      <c r="AE3782" s="122" t="s">
        <v>3158</v>
      </c>
    </row>
    <row r="3783" spans="1:31" ht="13">
      <c r="A3783" s="122">
        <v>6638</v>
      </c>
      <c r="B3783" s="122" t="s">
        <v>26833</v>
      </c>
      <c r="C3783" s="122" t="s">
        <v>26834</v>
      </c>
      <c r="D3783" s="122" t="s">
        <v>3204</v>
      </c>
      <c r="E3783" s="122">
        <v>2019</v>
      </c>
      <c r="F3783" s="122" t="s">
        <v>3225</v>
      </c>
      <c r="G3783" s="122" t="s">
        <v>3471</v>
      </c>
      <c r="H3783" s="122" t="s">
        <v>3217</v>
      </c>
      <c r="I3783" s="122" t="s">
        <v>3385</v>
      </c>
      <c r="J3783" s="122" t="s">
        <v>26835</v>
      </c>
      <c r="K3783" s="122" t="s">
        <v>26836</v>
      </c>
      <c r="L3783" s="124" t="s">
        <v>26837</v>
      </c>
      <c r="M3783" s="122" t="s">
        <v>3154</v>
      </c>
      <c r="N3783" s="122">
        <v>545</v>
      </c>
      <c r="O3783" s="124" t="s">
        <v>26838</v>
      </c>
      <c r="P3783" s="124" t="s">
        <v>26839</v>
      </c>
      <c r="Q3783" s="124" t="s">
        <v>26840</v>
      </c>
      <c r="R3783" s="125">
        <v>44484.390983796293</v>
      </c>
      <c r="S3783" s="125">
        <v>44484.390983796293</v>
      </c>
      <c r="T3783" s="122">
        <v>72</v>
      </c>
      <c r="U3783" s="122" t="s">
        <v>21778</v>
      </c>
      <c r="V3783" s="122" t="s">
        <v>3217</v>
      </c>
      <c r="W3783" s="122" t="s">
        <v>3204</v>
      </c>
      <c r="X3783" s="122" t="s">
        <v>3204</v>
      </c>
      <c r="Y3783" s="122" t="s">
        <v>3158</v>
      </c>
      <c r="Z3783" s="122">
        <v>0</v>
      </c>
      <c r="AA3783" s="122" t="s">
        <v>3158</v>
      </c>
      <c r="AB3783" s="122" t="s">
        <v>3158</v>
      </c>
      <c r="AC3783" s="122" t="s">
        <v>3158</v>
      </c>
      <c r="AD3783" s="122" t="s">
        <v>3158</v>
      </c>
      <c r="AE3783" s="122" t="s">
        <v>3158</v>
      </c>
    </row>
    <row r="3784" spans="1:31" ht="13">
      <c r="A3784" s="122">
        <v>6639</v>
      </c>
      <c r="B3784" s="122" t="s">
        <v>26841</v>
      </c>
      <c r="C3784" s="122" t="s">
        <v>26842</v>
      </c>
      <c r="D3784" s="122" t="s">
        <v>3204</v>
      </c>
      <c r="E3784" s="122">
        <v>2019</v>
      </c>
      <c r="F3784" s="122" t="s">
        <v>3862</v>
      </c>
      <c r="G3784" s="122" t="s">
        <v>23533</v>
      </c>
      <c r="H3784" s="122" t="s">
        <v>3173</v>
      </c>
      <c r="I3784" s="122" t="s">
        <v>4340</v>
      </c>
      <c r="J3784" s="122" t="s">
        <v>26843</v>
      </c>
      <c r="K3784" s="122" t="s">
        <v>26844</v>
      </c>
      <c r="L3784" s="124" t="s">
        <v>26845</v>
      </c>
      <c r="M3784" s="122" t="s">
        <v>3154</v>
      </c>
      <c r="N3784" s="122">
        <v>545</v>
      </c>
      <c r="O3784" s="124" t="s">
        <v>26846</v>
      </c>
      <c r="P3784" s="122" t="s">
        <v>3158</v>
      </c>
      <c r="Q3784" s="122" t="s">
        <v>3158</v>
      </c>
      <c r="R3784" s="125">
        <v>44487.396736111114</v>
      </c>
      <c r="S3784" s="125">
        <v>44487.396736111114</v>
      </c>
      <c r="T3784" s="122">
        <v>64</v>
      </c>
      <c r="U3784" s="122" t="s">
        <v>22424</v>
      </c>
      <c r="V3784" s="122" t="s">
        <v>3173</v>
      </c>
      <c r="W3784" s="122" t="s">
        <v>3204</v>
      </c>
      <c r="X3784" s="122" t="s">
        <v>3204</v>
      </c>
      <c r="Y3784" s="122" t="s">
        <v>3158</v>
      </c>
      <c r="Z3784" s="122">
        <v>0</v>
      </c>
      <c r="AA3784" s="122" t="s">
        <v>3158</v>
      </c>
      <c r="AB3784" s="122" t="s">
        <v>3158</v>
      </c>
      <c r="AC3784" s="122" t="s">
        <v>3158</v>
      </c>
      <c r="AD3784" s="122" t="s">
        <v>3158</v>
      </c>
      <c r="AE3784" s="122" t="s">
        <v>3158</v>
      </c>
    </row>
    <row r="3785" spans="1:31" ht="13">
      <c r="A3785" s="122">
        <v>6640</v>
      </c>
      <c r="B3785" s="122" t="s">
        <v>26847</v>
      </c>
      <c r="C3785" s="122" t="s">
        <v>26848</v>
      </c>
      <c r="D3785" s="122" t="s">
        <v>3204</v>
      </c>
      <c r="E3785" s="122">
        <v>2020</v>
      </c>
      <c r="F3785" s="122" t="s">
        <v>3225</v>
      </c>
      <c r="G3785" s="122" t="s">
        <v>24695</v>
      </c>
      <c r="H3785" s="122" t="s">
        <v>4628</v>
      </c>
      <c r="I3785" s="122" t="s">
        <v>3385</v>
      </c>
      <c r="J3785" s="122" t="s">
        <v>26849</v>
      </c>
      <c r="K3785" s="122" t="s">
        <v>26850</v>
      </c>
      <c r="L3785" s="124" t="s">
        <v>26851</v>
      </c>
      <c r="M3785" s="122" t="s">
        <v>3154</v>
      </c>
      <c r="N3785" s="122">
        <v>545</v>
      </c>
      <c r="O3785" s="124" t="s">
        <v>26852</v>
      </c>
      <c r="P3785" s="122" t="s">
        <v>3158</v>
      </c>
      <c r="Q3785" s="124" t="s">
        <v>26853</v>
      </c>
      <c r="R3785" s="125">
        <v>44487.399664351855</v>
      </c>
      <c r="S3785" s="125">
        <v>44487.399664351855</v>
      </c>
      <c r="T3785" s="122">
        <v>68</v>
      </c>
      <c r="U3785" s="122" t="s">
        <v>21740</v>
      </c>
      <c r="V3785" s="122" t="s">
        <v>4465</v>
      </c>
      <c r="W3785" s="122" t="s">
        <v>3204</v>
      </c>
      <c r="X3785" s="122" t="s">
        <v>3204</v>
      </c>
      <c r="Y3785" s="122" t="s">
        <v>3158</v>
      </c>
      <c r="Z3785" s="122">
        <v>0</v>
      </c>
      <c r="AA3785" s="122" t="s">
        <v>3158</v>
      </c>
      <c r="AB3785" s="122" t="s">
        <v>3158</v>
      </c>
      <c r="AC3785" s="122" t="s">
        <v>3158</v>
      </c>
      <c r="AD3785" s="122" t="s">
        <v>3158</v>
      </c>
      <c r="AE3785" s="122" t="s">
        <v>3158</v>
      </c>
    </row>
    <row r="3786" spans="1:31" ht="13">
      <c r="A3786" s="122">
        <v>6641</v>
      </c>
      <c r="B3786" s="122" t="s">
        <v>26854</v>
      </c>
      <c r="C3786" s="122" t="s">
        <v>26855</v>
      </c>
      <c r="D3786" s="122" t="s">
        <v>3204</v>
      </c>
      <c r="E3786" s="122">
        <v>2020</v>
      </c>
      <c r="F3786" s="122" t="s">
        <v>4665</v>
      </c>
      <c r="G3786" s="122" t="s">
        <v>21742</v>
      </c>
      <c r="H3786" s="122" t="s">
        <v>101</v>
      </c>
      <c r="I3786" s="122" t="s">
        <v>4340</v>
      </c>
      <c r="J3786" s="122" t="s">
        <v>26856</v>
      </c>
      <c r="K3786" s="122" t="s">
        <v>26857</v>
      </c>
      <c r="L3786" s="124" t="s">
        <v>26858</v>
      </c>
      <c r="M3786" s="122" t="s">
        <v>3154</v>
      </c>
      <c r="N3786" s="122">
        <v>545</v>
      </c>
      <c r="O3786" s="122" t="s">
        <v>3158</v>
      </c>
      <c r="P3786" s="122" t="s">
        <v>3158</v>
      </c>
      <c r="Q3786" s="122" t="s">
        <v>3158</v>
      </c>
      <c r="R3786" s="125">
        <v>44487.40252314815</v>
      </c>
      <c r="S3786" s="125">
        <v>44487.40252314815</v>
      </c>
      <c r="T3786" s="122">
        <v>60</v>
      </c>
      <c r="U3786" s="122" t="s">
        <v>21808</v>
      </c>
      <c r="V3786" s="122" t="s">
        <v>101</v>
      </c>
      <c r="W3786" s="122" t="s">
        <v>3204</v>
      </c>
      <c r="X3786" s="122" t="s">
        <v>3204</v>
      </c>
      <c r="Y3786" s="122" t="s">
        <v>3158</v>
      </c>
      <c r="Z3786" s="122">
        <v>0</v>
      </c>
      <c r="AA3786" s="122" t="s">
        <v>3158</v>
      </c>
      <c r="AB3786" s="122" t="s">
        <v>3158</v>
      </c>
      <c r="AC3786" s="122" t="s">
        <v>3158</v>
      </c>
      <c r="AD3786" s="122" t="s">
        <v>3158</v>
      </c>
      <c r="AE3786" s="122" t="s">
        <v>3158</v>
      </c>
    </row>
    <row r="3787" spans="1:31" ht="13">
      <c r="A3787" s="122">
        <v>6642</v>
      </c>
      <c r="B3787" s="122" t="s">
        <v>26859</v>
      </c>
      <c r="C3787" s="122" t="s">
        <v>26860</v>
      </c>
      <c r="D3787" s="122" t="s">
        <v>3204</v>
      </c>
      <c r="E3787" s="122">
        <v>2016</v>
      </c>
      <c r="F3787" s="122" t="s">
        <v>4665</v>
      </c>
      <c r="G3787" s="122" t="s">
        <v>26861</v>
      </c>
      <c r="H3787" s="122" t="s">
        <v>10545</v>
      </c>
      <c r="I3787" s="122" t="s">
        <v>4340</v>
      </c>
      <c r="J3787" s="122" t="s">
        <v>26862</v>
      </c>
      <c r="K3787" s="122" t="s">
        <v>26863</v>
      </c>
      <c r="L3787" s="124" t="s">
        <v>26864</v>
      </c>
      <c r="M3787" s="122" t="s">
        <v>3154</v>
      </c>
      <c r="N3787" s="122">
        <v>545</v>
      </c>
      <c r="O3787" s="124" t="s">
        <v>26865</v>
      </c>
      <c r="P3787" s="122" t="s">
        <v>3158</v>
      </c>
      <c r="Q3787" s="124" t="s">
        <v>26866</v>
      </c>
      <c r="R3787" s="125">
        <v>44487.403877314813</v>
      </c>
      <c r="S3787" s="125">
        <v>44487.403877314813</v>
      </c>
      <c r="T3787" s="122">
        <v>68</v>
      </c>
      <c r="U3787" s="122" t="s">
        <v>21740</v>
      </c>
      <c r="V3787" s="122" t="s">
        <v>10545</v>
      </c>
      <c r="W3787" s="122" t="s">
        <v>3204</v>
      </c>
      <c r="X3787" s="122" t="s">
        <v>3204</v>
      </c>
      <c r="Y3787" s="122" t="s">
        <v>3158</v>
      </c>
      <c r="Z3787" s="122">
        <v>0</v>
      </c>
      <c r="AA3787" s="122" t="s">
        <v>3158</v>
      </c>
      <c r="AB3787" s="122" t="s">
        <v>3158</v>
      </c>
      <c r="AC3787" s="122" t="s">
        <v>3158</v>
      </c>
      <c r="AD3787" s="122" t="s">
        <v>3158</v>
      </c>
      <c r="AE3787" s="122" t="s">
        <v>3158</v>
      </c>
    </row>
    <row r="3788" spans="1:31" ht="13">
      <c r="A3788" s="122">
        <v>6643</v>
      </c>
      <c r="B3788" s="122" t="s">
        <v>26867</v>
      </c>
      <c r="C3788" s="122" t="s">
        <v>26868</v>
      </c>
      <c r="D3788" s="122" t="s">
        <v>3204</v>
      </c>
      <c r="E3788" s="122">
        <v>2016</v>
      </c>
      <c r="F3788" s="122" t="s">
        <v>3225</v>
      </c>
      <c r="G3788" s="122" t="s">
        <v>3712</v>
      </c>
      <c r="H3788" s="122" t="s">
        <v>3195</v>
      </c>
      <c r="I3788" s="122" t="s">
        <v>3385</v>
      </c>
      <c r="J3788" s="122" t="s">
        <v>26869</v>
      </c>
      <c r="K3788" s="122" t="s">
        <v>26870</v>
      </c>
      <c r="L3788" s="124" t="s">
        <v>26871</v>
      </c>
      <c r="M3788" s="122" t="s">
        <v>3154</v>
      </c>
      <c r="N3788" s="122">
        <v>545</v>
      </c>
      <c r="O3788" s="124" t="s">
        <v>26872</v>
      </c>
      <c r="P3788" s="124" t="s">
        <v>26873</v>
      </c>
      <c r="Q3788" s="122" t="s">
        <v>3158</v>
      </c>
      <c r="R3788" s="125">
        <v>44489.496539351851</v>
      </c>
      <c r="S3788" s="125">
        <v>44489.496539351851</v>
      </c>
      <c r="T3788" s="122">
        <v>68</v>
      </c>
      <c r="U3788" s="122" t="s">
        <v>21768</v>
      </c>
      <c r="V3788" s="122" t="s">
        <v>3886</v>
      </c>
      <c r="W3788" s="122" t="s">
        <v>3204</v>
      </c>
      <c r="X3788" s="122" t="s">
        <v>3204</v>
      </c>
      <c r="Y3788" s="122" t="s">
        <v>3158</v>
      </c>
      <c r="Z3788" s="122">
        <v>0</v>
      </c>
      <c r="AA3788" s="122" t="s">
        <v>3158</v>
      </c>
      <c r="AB3788" s="122" t="s">
        <v>3158</v>
      </c>
      <c r="AC3788" s="122" t="s">
        <v>3158</v>
      </c>
      <c r="AD3788" s="122" t="s">
        <v>3158</v>
      </c>
      <c r="AE3788" s="122" t="s">
        <v>3158</v>
      </c>
    </row>
    <row r="3789" spans="1:31" ht="13">
      <c r="A3789" s="122">
        <v>6644</v>
      </c>
      <c r="B3789" s="122" t="s">
        <v>26874</v>
      </c>
      <c r="C3789" s="122" t="s">
        <v>26875</v>
      </c>
      <c r="D3789" s="122" t="s">
        <v>3204</v>
      </c>
      <c r="E3789" s="122">
        <v>2019</v>
      </c>
      <c r="F3789" s="122" t="s">
        <v>4665</v>
      </c>
      <c r="G3789" s="122" t="s">
        <v>21742</v>
      </c>
      <c r="H3789" s="122" t="s">
        <v>101</v>
      </c>
      <c r="I3789" s="122" t="s">
        <v>3385</v>
      </c>
      <c r="J3789" s="122" t="s">
        <v>26876</v>
      </c>
      <c r="K3789" s="122" t="s">
        <v>26877</v>
      </c>
      <c r="L3789" s="124" t="s">
        <v>26878</v>
      </c>
      <c r="M3789" s="122" t="s">
        <v>3154</v>
      </c>
      <c r="N3789" s="122">
        <v>545</v>
      </c>
      <c r="O3789" s="124" t="s">
        <v>26879</v>
      </c>
      <c r="P3789" s="122" t="s">
        <v>3158</v>
      </c>
      <c r="Q3789" s="124" t="s">
        <v>26880</v>
      </c>
      <c r="R3789" s="125">
        <v>44489.502557870372</v>
      </c>
      <c r="S3789" s="125">
        <v>44489.502557870372</v>
      </c>
      <c r="T3789" s="122">
        <v>68</v>
      </c>
      <c r="U3789" s="122" t="s">
        <v>21740</v>
      </c>
      <c r="V3789" s="122" t="s">
        <v>101</v>
      </c>
      <c r="W3789" s="122" t="s">
        <v>3204</v>
      </c>
      <c r="X3789" s="122" t="s">
        <v>3204</v>
      </c>
      <c r="Y3789" s="122" t="s">
        <v>3158</v>
      </c>
      <c r="Z3789" s="122">
        <v>0</v>
      </c>
      <c r="AA3789" s="122" t="s">
        <v>3158</v>
      </c>
      <c r="AB3789" s="122" t="s">
        <v>3158</v>
      </c>
      <c r="AC3789" s="122" t="s">
        <v>3158</v>
      </c>
      <c r="AD3789" s="122" t="s">
        <v>3158</v>
      </c>
      <c r="AE3789" s="122" t="s">
        <v>3158</v>
      </c>
    </row>
    <row r="3790" spans="1:31" ht="13">
      <c r="A3790" s="122">
        <v>6645</v>
      </c>
      <c r="B3790" s="122" t="s">
        <v>26881</v>
      </c>
      <c r="C3790" s="122" t="s">
        <v>26882</v>
      </c>
      <c r="D3790" s="122" t="s">
        <v>3204</v>
      </c>
      <c r="E3790" s="122">
        <v>2003</v>
      </c>
      <c r="F3790" s="122" t="s">
        <v>3302</v>
      </c>
      <c r="G3790" s="122" t="s">
        <v>3471</v>
      </c>
      <c r="H3790" s="122" t="s">
        <v>3217</v>
      </c>
      <c r="I3790" s="122" t="s">
        <v>3196</v>
      </c>
      <c r="J3790" s="122" t="s">
        <v>26883</v>
      </c>
      <c r="K3790" s="122" t="s">
        <v>26884</v>
      </c>
      <c r="L3790" s="124" t="s">
        <v>26885</v>
      </c>
      <c r="M3790" s="122" t="s">
        <v>3154</v>
      </c>
      <c r="N3790" s="122">
        <v>1956</v>
      </c>
      <c r="O3790" s="122" t="s">
        <v>3158</v>
      </c>
      <c r="P3790" s="122" t="s">
        <v>3158</v>
      </c>
      <c r="Q3790" s="122" t="s">
        <v>3158</v>
      </c>
      <c r="R3790" s="125">
        <v>44492.025787037041</v>
      </c>
      <c r="S3790" s="125">
        <v>44492.025787037041</v>
      </c>
      <c r="T3790" s="122">
        <v>60</v>
      </c>
      <c r="U3790" s="122" t="s">
        <v>21808</v>
      </c>
      <c r="V3790" s="122" t="s">
        <v>3217</v>
      </c>
      <c r="W3790" s="122" t="s">
        <v>3204</v>
      </c>
      <c r="X3790" s="122" t="s">
        <v>26886</v>
      </c>
      <c r="Y3790" s="122" t="s">
        <v>3158</v>
      </c>
      <c r="Z3790" s="122">
        <v>0</v>
      </c>
      <c r="AA3790" s="122" t="s">
        <v>3158</v>
      </c>
      <c r="AB3790" s="122" t="s">
        <v>3158</v>
      </c>
      <c r="AC3790" s="122" t="s">
        <v>3158</v>
      </c>
      <c r="AD3790" s="122" t="s">
        <v>3158</v>
      </c>
      <c r="AE3790" s="122" t="s">
        <v>3158</v>
      </c>
    </row>
    <row r="3791" spans="1:31" ht="13">
      <c r="A3791" s="122">
        <v>6646</v>
      </c>
      <c r="B3791" s="122" t="s">
        <v>26887</v>
      </c>
      <c r="C3791" s="122" t="s">
        <v>26888</v>
      </c>
      <c r="D3791" s="122" t="s">
        <v>3204</v>
      </c>
      <c r="E3791" s="122">
        <v>2021</v>
      </c>
      <c r="F3791" s="122" t="s">
        <v>3462</v>
      </c>
      <c r="G3791" s="122" t="s">
        <v>24488</v>
      </c>
      <c r="H3791" s="122" t="s">
        <v>3747</v>
      </c>
      <c r="I3791" s="122" t="s">
        <v>3385</v>
      </c>
      <c r="J3791" s="122" t="s">
        <v>26889</v>
      </c>
      <c r="K3791" s="122" t="s">
        <v>26890</v>
      </c>
      <c r="L3791" s="124" t="s">
        <v>26891</v>
      </c>
      <c r="M3791" s="122" t="s">
        <v>3154</v>
      </c>
      <c r="N3791" s="122">
        <v>545</v>
      </c>
      <c r="O3791" s="122" t="s">
        <v>3158</v>
      </c>
      <c r="P3791" s="122" t="s">
        <v>3158</v>
      </c>
      <c r="Q3791" s="122" t="s">
        <v>3158</v>
      </c>
      <c r="R3791" s="125">
        <v>44494.38553240741</v>
      </c>
      <c r="S3791" s="125">
        <v>44494.38553240741</v>
      </c>
      <c r="T3791" s="122">
        <v>60</v>
      </c>
      <c r="U3791" s="122" t="s">
        <v>21808</v>
      </c>
      <c r="V3791" s="122" t="s">
        <v>3747</v>
      </c>
      <c r="W3791" s="122" t="s">
        <v>3204</v>
      </c>
      <c r="X3791" s="122" t="s">
        <v>3204</v>
      </c>
      <c r="Y3791" s="122" t="s">
        <v>3158</v>
      </c>
      <c r="Z3791" s="122">
        <v>0</v>
      </c>
      <c r="AA3791" s="122" t="s">
        <v>3158</v>
      </c>
      <c r="AB3791" s="122" t="s">
        <v>3158</v>
      </c>
      <c r="AC3791" s="122" t="s">
        <v>3158</v>
      </c>
      <c r="AD3791" s="122" t="s">
        <v>3158</v>
      </c>
      <c r="AE3791" s="122" t="s">
        <v>3158</v>
      </c>
    </row>
    <row r="3792" spans="1:31" ht="13">
      <c r="A3792" s="122">
        <v>6647</v>
      </c>
      <c r="B3792" s="122" t="s">
        <v>26892</v>
      </c>
      <c r="C3792" s="122" t="s">
        <v>26893</v>
      </c>
      <c r="D3792" s="122" t="s">
        <v>3204</v>
      </c>
      <c r="E3792" s="122">
        <v>2019</v>
      </c>
      <c r="F3792" s="122" t="s">
        <v>4665</v>
      </c>
      <c r="G3792" s="122" t="s">
        <v>3471</v>
      </c>
      <c r="H3792" s="122" t="s">
        <v>3217</v>
      </c>
      <c r="I3792" s="122" t="s">
        <v>3385</v>
      </c>
      <c r="J3792" s="122" t="s">
        <v>26894</v>
      </c>
      <c r="K3792" s="122" t="s">
        <v>26895</v>
      </c>
      <c r="L3792" s="124" t="s">
        <v>26896</v>
      </c>
      <c r="M3792" s="122" t="s">
        <v>3154</v>
      </c>
      <c r="N3792" s="122">
        <v>545</v>
      </c>
      <c r="O3792" s="124" t="s">
        <v>26897</v>
      </c>
      <c r="P3792" s="124" t="s">
        <v>26898</v>
      </c>
      <c r="Q3792" s="124" t="s">
        <v>26899</v>
      </c>
      <c r="R3792" s="125">
        <v>44494.63</v>
      </c>
      <c r="S3792" s="125">
        <v>44494.63</v>
      </c>
      <c r="T3792" s="122">
        <v>72</v>
      </c>
      <c r="U3792" s="122" t="s">
        <v>21778</v>
      </c>
      <c r="V3792" s="122" t="s">
        <v>3203</v>
      </c>
      <c r="W3792" s="122" t="s">
        <v>3204</v>
      </c>
      <c r="X3792" s="122" t="s">
        <v>3204</v>
      </c>
      <c r="Y3792" s="122" t="s">
        <v>3158</v>
      </c>
      <c r="Z3792" s="122">
        <v>0</v>
      </c>
      <c r="AA3792" s="122" t="s">
        <v>3158</v>
      </c>
      <c r="AB3792" s="122" t="s">
        <v>3158</v>
      </c>
      <c r="AC3792" s="122" t="s">
        <v>3158</v>
      </c>
      <c r="AD3792" s="122" t="s">
        <v>3158</v>
      </c>
      <c r="AE3792" s="122" t="s">
        <v>3158</v>
      </c>
    </row>
    <row r="3793" spans="1:31" ht="13">
      <c r="A3793" s="122">
        <v>6648</v>
      </c>
      <c r="B3793" s="122" t="s">
        <v>26900</v>
      </c>
      <c r="C3793" s="122" t="s">
        <v>26901</v>
      </c>
      <c r="D3793" s="122" t="s">
        <v>3204</v>
      </c>
      <c r="E3793" s="122">
        <v>2020</v>
      </c>
      <c r="F3793" s="122" t="s">
        <v>3401</v>
      </c>
      <c r="G3793" s="122" t="s">
        <v>3471</v>
      </c>
      <c r="H3793" s="122" t="s">
        <v>3217</v>
      </c>
      <c r="I3793" s="122" t="s">
        <v>4340</v>
      </c>
      <c r="J3793" s="122" t="s">
        <v>26902</v>
      </c>
      <c r="K3793" s="122" t="s">
        <v>26903</v>
      </c>
      <c r="L3793" s="124" t="s">
        <v>26904</v>
      </c>
      <c r="M3793" s="122" t="s">
        <v>3154</v>
      </c>
      <c r="N3793" s="122">
        <v>545</v>
      </c>
      <c r="O3793" s="124" t="s">
        <v>26905</v>
      </c>
      <c r="P3793" s="122" t="s">
        <v>3158</v>
      </c>
      <c r="Q3793" s="124" t="s">
        <v>26906</v>
      </c>
      <c r="R3793" s="125">
        <v>44497.415266203701</v>
      </c>
      <c r="S3793" s="125">
        <v>44497.415266203701</v>
      </c>
      <c r="T3793" s="122">
        <v>68</v>
      </c>
      <c r="U3793" s="122" t="s">
        <v>21740</v>
      </c>
      <c r="V3793" s="122" t="s">
        <v>3217</v>
      </c>
      <c r="W3793" s="122" t="s">
        <v>3204</v>
      </c>
      <c r="X3793" s="122" t="s">
        <v>16067</v>
      </c>
      <c r="Y3793" s="122" t="s">
        <v>3158</v>
      </c>
      <c r="Z3793" s="122">
        <v>0</v>
      </c>
      <c r="AA3793" s="122" t="s">
        <v>3158</v>
      </c>
      <c r="AB3793" s="122" t="s">
        <v>3158</v>
      </c>
      <c r="AC3793" s="122" t="s">
        <v>3158</v>
      </c>
      <c r="AD3793" s="122" t="s">
        <v>3158</v>
      </c>
      <c r="AE3793" s="122" t="s">
        <v>3158</v>
      </c>
    </row>
    <row r="3794" spans="1:31" ht="13">
      <c r="A3794" s="122">
        <v>6649</v>
      </c>
      <c r="B3794" s="122" t="s">
        <v>26907</v>
      </c>
      <c r="C3794" s="122" t="s">
        <v>26908</v>
      </c>
      <c r="D3794" s="122" t="s">
        <v>3204</v>
      </c>
      <c r="E3794" s="122">
        <v>2017</v>
      </c>
      <c r="F3794" s="122" t="s">
        <v>3401</v>
      </c>
      <c r="G3794" s="122" t="s">
        <v>3332</v>
      </c>
      <c r="H3794" s="122" t="s">
        <v>4069</v>
      </c>
      <c r="I3794" s="122" t="s">
        <v>4340</v>
      </c>
      <c r="J3794" s="122" t="s">
        <v>26909</v>
      </c>
      <c r="K3794" s="122" t="s">
        <v>26910</v>
      </c>
      <c r="L3794" s="124" t="s">
        <v>26911</v>
      </c>
      <c r="M3794" s="122" t="s">
        <v>3154</v>
      </c>
      <c r="N3794" s="122">
        <v>545</v>
      </c>
      <c r="O3794" s="124" t="s">
        <v>26912</v>
      </c>
      <c r="P3794" s="124" t="s">
        <v>26913</v>
      </c>
      <c r="Q3794" s="122" t="s">
        <v>3158</v>
      </c>
      <c r="R3794" s="125">
        <v>44498.543819444443</v>
      </c>
      <c r="S3794" s="125">
        <v>44498.543819444443</v>
      </c>
      <c r="T3794" s="122">
        <v>68</v>
      </c>
      <c r="U3794" s="122" t="s">
        <v>21768</v>
      </c>
      <c r="V3794" s="122" t="s">
        <v>4069</v>
      </c>
      <c r="W3794" s="122" t="s">
        <v>3204</v>
      </c>
      <c r="X3794" s="122" t="s">
        <v>16067</v>
      </c>
      <c r="Y3794" s="122" t="s">
        <v>3158</v>
      </c>
      <c r="Z3794" s="122">
        <v>0</v>
      </c>
      <c r="AA3794" s="122" t="s">
        <v>3158</v>
      </c>
      <c r="AB3794" s="122" t="s">
        <v>3158</v>
      </c>
      <c r="AC3794" s="122" t="s">
        <v>3158</v>
      </c>
      <c r="AD3794" s="122" t="s">
        <v>3158</v>
      </c>
      <c r="AE3794" s="122" t="s">
        <v>3158</v>
      </c>
    </row>
    <row r="3795" spans="1:31" ht="13">
      <c r="A3795" s="122">
        <v>6650</v>
      </c>
      <c r="B3795" s="122" t="s">
        <v>26914</v>
      </c>
      <c r="C3795" s="122" t="s">
        <v>26915</v>
      </c>
      <c r="D3795" s="122" t="s">
        <v>3204</v>
      </c>
      <c r="E3795" s="122">
        <v>2021</v>
      </c>
      <c r="F3795" s="122" t="s">
        <v>3401</v>
      </c>
      <c r="G3795" s="122" t="s">
        <v>3712</v>
      </c>
      <c r="H3795" s="122" t="s">
        <v>3195</v>
      </c>
      <c r="I3795" s="122" t="s">
        <v>4340</v>
      </c>
      <c r="J3795" s="122" t="s">
        <v>26916</v>
      </c>
      <c r="K3795" s="122" t="s">
        <v>26917</v>
      </c>
      <c r="L3795" s="124" t="s">
        <v>26918</v>
      </c>
      <c r="M3795" s="122" t="s">
        <v>3154</v>
      </c>
      <c r="N3795" s="122">
        <v>545</v>
      </c>
      <c r="O3795" s="122" t="s">
        <v>3158</v>
      </c>
      <c r="P3795" s="122" t="s">
        <v>3158</v>
      </c>
      <c r="Q3795" s="122" t="s">
        <v>3158</v>
      </c>
      <c r="R3795" s="125">
        <v>44498.545324074075</v>
      </c>
      <c r="S3795" s="125">
        <v>44498.545324074075</v>
      </c>
      <c r="T3795" s="122">
        <v>60</v>
      </c>
      <c r="U3795" s="122" t="s">
        <v>21808</v>
      </c>
      <c r="V3795" s="122" t="s">
        <v>3195</v>
      </c>
      <c r="W3795" s="122" t="s">
        <v>3204</v>
      </c>
      <c r="X3795" s="122" t="s">
        <v>3204</v>
      </c>
      <c r="Y3795" s="122" t="s">
        <v>3158</v>
      </c>
      <c r="Z3795" s="122">
        <v>0</v>
      </c>
      <c r="AA3795" s="122" t="s">
        <v>3158</v>
      </c>
      <c r="AB3795" s="122" t="s">
        <v>3158</v>
      </c>
      <c r="AC3795" s="122" t="s">
        <v>3158</v>
      </c>
      <c r="AD3795" s="122" t="s">
        <v>3158</v>
      </c>
      <c r="AE3795" s="122" t="s">
        <v>3158</v>
      </c>
    </row>
    <row r="3796" spans="1:31" ht="13">
      <c r="A3796" s="122">
        <v>6651</v>
      </c>
      <c r="B3796" s="122" t="s">
        <v>26919</v>
      </c>
      <c r="C3796" s="122" t="s">
        <v>26920</v>
      </c>
      <c r="D3796" s="122" t="s">
        <v>3204</v>
      </c>
      <c r="E3796" s="122">
        <v>2021</v>
      </c>
      <c r="F3796" s="122" t="s">
        <v>3401</v>
      </c>
      <c r="G3796" s="122" t="s">
        <v>26921</v>
      </c>
      <c r="H3796" s="122" t="s">
        <v>101</v>
      </c>
      <c r="I3796" s="122" t="s">
        <v>3385</v>
      </c>
      <c r="J3796" s="122" t="s">
        <v>26922</v>
      </c>
      <c r="K3796" s="122" t="s">
        <v>26923</v>
      </c>
      <c r="L3796" s="124" t="s">
        <v>26924</v>
      </c>
      <c r="M3796" s="122" t="s">
        <v>3154</v>
      </c>
      <c r="N3796" s="122">
        <v>545</v>
      </c>
      <c r="O3796" s="122" t="s">
        <v>3158</v>
      </c>
      <c r="P3796" s="122" t="s">
        <v>3158</v>
      </c>
      <c r="Q3796" s="122" t="s">
        <v>3158</v>
      </c>
      <c r="R3796" s="125">
        <v>44498.553483796299</v>
      </c>
      <c r="S3796" s="125">
        <v>44498.553483796299</v>
      </c>
      <c r="T3796" s="122">
        <v>60</v>
      </c>
      <c r="U3796" s="122" t="s">
        <v>21808</v>
      </c>
      <c r="V3796" s="122" t="s">
        <v>101</v>
      </c>
      <c r="W3796" s="122" t="s">
        <v>3204</v>
      </c>
      <c r="X3796" s="122" t="s">
        <v>3204</v>
      </c>
      <c r="Y3796" s="122" t="s">
        <v>3158</v>
      </c>
      <c r="Z3796" s="122">
        <v>0</v>
      </c>
      <c r="AA3796" s="122" t="s">
        <v>3158</v>
      </c>
      <c r="AB3796" s="122" t="s">
        <v>3158</v>
      </c>
      <c r="AC3796" s="122" t="s">
        <v>3158</v>
      </c>
      <c r="AD3796" s="122" t="s">
        <v>3158</v>
      </c>
      <c r="AE3796" s="122" t="s">
        <v>3158</v>
      </c>
    </row>
    <row r="3797" spans="1:31" ht="13">
      <c r="A3797" s="122">
        <v>6652</v>
      </c>
      <c r="B3797" s="122" t="s">
        <v>26925</v>
      </c>
      <c r="C3797" s="122" t="s">
        <v>26926</v>
      </c>
      <c r="D3797" s="122" t="s">
        <v>3204</v>
      </c>
      <c r="E3797" s="122">
        <v>2016</v>
      </c>
      <c r="F3797" s="122" t="s">
        <v>3438</v>
      </c>
      <c r="G3797" s="122" t="s">
        <v>3712</v>
      </c>
      <c r="H3797" s="122" t="s">
        <v>3195</v>
      </c>
      <c r="I3797" s="122" t="s">
        <v>3385</v>
      </c>
      <c r="J3797" s="122" t="s">
        <v>26927</v>
      </c>
      <c r="K3797" s="122" t="s">
        <v>26928</v>
      </c>
      <c r="L3797" s="124" t="s">
        <v>26929</v>
      </c>
      <c r="M3797" s="122" t="s">
        <v>3154</v>
      </c>
      <c r="N3797" s="122">
        <v>545</v>
      </c>
      <c r="O3797" s="124" t="s">
        <v>26930</v>
      </c>
      <c r="P3797" s="124" t="s">
        <v>26931</v>
      </c>
      <c r="Q3797" s="124" t="s">
        <v>26932</v>
      </c>
      <c r="R3797" s="125">
        <v>44501.303472222222</v>
      </c>
      <c r="S3797" s="125">
        <v>44501.303472222222</v>
      </c>
      <c r="T3797" s="122">
        <v>72</v>
      </c>
      <c r="U3797" s="122" t="s">
        <v>21778</v>
      </c>
      <c r="V3797" s="122" t="s">
        <v>3195</v>
      </c>
      <c r="W3797" s="122" t="s">
        <v>3204</v>
      </c>
      <c r="X3797" s="122" t="s">
        <v>3204</v>
      </c>
      <c r="Y3797" s="122" t="s">
        <v>3158</v>
      </c>
      <c r="Z3797" s="122">
        <v>0</v>
      </c>
      <c r="AA3797" s="122" t="s">
        <v>3158</v>
      </c>
      <c r="AB3797" s="122" t="s">
        <v>3158</v>
      </c>
      <c r="AC3797" s="122" t="s">
        <v>3158</v>
      </c>
      <c r="AD3797" s="122" t="s">
        <v>3158</v>
      </c>
      <c r="AE3797" s="122" t="s">
        <v>3158</v>
      </c>
    </row>
    <row r="3798" spans="1:31" ht="13">
      <c r="A3798" s="122">
        <v>6653</v>
      </c>
      <c r="B3798" s="122" t="s">
        <v>26933</v>
      </c>
      <c r="C3798" s="122" t="s">
        <v>26934</v>
      </c>
      <c r="D3798" s="122" t="s">
        <v>3204</v>
      </c>
      <c r="E3798" s="122">
        <v>2018</v>
      </c>
      <c r="F3798" s="122" t="s">
        <v>3302</v>
      </c>
      <c r="G3798" s="122" t="s">
        <v>3712</v>
      </c>
      <c r="H3798" s="122" t="s">
        <v>3195</v>
      </c>
      <c r="I3798" s="122" t="s">
        <v>4340</v>
      </c>
      <c r="J3798" s="122" t="s">
        <v>26935</v>
      </c>
      <c r="K3798" s="122" t="s">
        <v>26936</v>
      </c>
      <c r="L3798" s="124" t="s">
        <v>26937</v>
      </c>
      <c r="M3798" s="122" t="s">
        <v>3154</v>
      </c>
      <c r="N3798" s="122">
        <v>545</v>
      </c>
      <c r="O3798" s="122" t="s">
        <v>3158</v>
      </c>
      <c r="P3798" s="124" t="s">
        <v>26938</v>
      </c>
      <c r="Q3798" s="124" t="s">
        <v>26939</v>
      </c>
      <c r="R3798" s="125">
        <v>44501.307175925926</v>
      </c>
      <c r="S3798" s="125">
        <v>44501.307175925926</v>
      </c>
      <c r="T3798" s="122">
        <v>68</v>
      </c>
      <c r="U3798" s="122" t="s">
        <v>21730</v>
      </c>
      <c r="V3798" s="122" t="s">
        <v>3195</v>
      </c>
      <c r="W3798" s="122" t="s">
        <v>3204</v>
      </c>
      <c r="X3798" s="122" t="s">
        <v>3204</v>
      </c>
      <c r="Y3798" s="122" t="s">
        <v>3158</v>
      </c>
      <c r="Z3798" s="122">
        <v>0</v>
      </c>
      <c r="AA3798" s="122" t="s">
        <v>3158</v>
      </c>
      <c r="AB3798" s="122" t="s">
        <v>3158</v>
      </c>
      <c r="AC3798" s="122" t="s">
        <v>3158</v>
      </c>
      <c r="AD3798" s="122" t="s">
        <v>3158</v>
      </c>
      <c r="AE3798" s="122" t="s">
        <v>3158</v>
      </c>
    </row>
    <row r="3799" spans="1:31" ht="13">
      <c r="A3799" s="122">
        <v>6654</v>
      </c>
      <c r="B3799" s="122" t="s">
        <v>26940</v>
      </c>
      <c r="C3799" s="122" t="s">
        <v>26941</v>
      </c>
      <c r="D3799" s="122" t="s">
        <v>3146</v>
      </c>
      <c r="E3799" s="122">
        <v>2017</v>
      </c>
      <c r="F3799" s="122" t="s">
        <v>3401</v>
      </c>
      <c r="G3799" s="122" t="s">
        <v>11704</v>
      </c>
      <c r="H3799" s="122" t="s">
        <v>3195</v>
      </c>
      <c r="I3799" s="122" t="s">
        <v>3385</v>
      </c>
      <c r="J3799" s="122" t="s">
        <v>26942</v>
      </c>
      <c r="K3799" s="122" t="s">
        <v>26943</v>
      </c>
      <c r="L3799" s="124" t="s">
        <v>26944</v>
      </c>
      <c r="M3799" s="122" t="s">
        <v>3154</v>
      </c>
      <c r="N3799" s="122">
        <v>545</v>
      </c>
      <c r="O3799" s="124" t="s">
        <v>26945</v>
      </c>
      <c r="P3799" s="122" t="s">
        <v>3158</v>
      </c>
      <c r="Q3799" s="124" t="s">
        <v>26946</v>
      </c>
      <c r="R3799" s="125">
        <v>44502.628657407404</v>
      </c>
      <c r="S3799" s="125">
        <v>44670.471944444442</v>
      </c>
      <c r="T3799" s="122">
        <v>68</v>
      </c>
      <c r="U3799" s="122" t="s">
        <v>21740</v>
      </c>
      <c r="V3799" s="122" t="s">
        <v>11711</v>
      </c>
      <c r="W3799" s="122" t="s">
        <v>3204</v>
      </c>
      <c r="X3799" s="122" t="s">
        <v>3204</v>
      </c>
      <c r="Y3799" s="122" t="s">
        <v>3158</v>
      </c>
      <c r="Z3799" s="122">
        <v>0</v>
      </c>
      <c r="AA3799" s="122" t="s">
        <v>3158</v>
      </c>
      <c r="AB3799" s="122" t="s">
        <v>3158</v>
      </c>
      <c r="AC3799" s="122" t="s">
        <v>3158</v>
      </c>
      <c r="AD3799" s="122" t="s">
        <v>3158</v>
      </c>
      <c r="AE3799" s="122" t="s">
        <v>3158</v>
      </c>
    </row>
    <row r="3800" spans="1:31" ht="13">
      <c r="A3800" s="122">
        <v>6655</v>
      </c>
      <c r="B3800" s="122" t="s">
        <v>26947</v>
      </c>
      <c r="C3800" s="122" t="s">
        <v>26948</v>
      </c>
      <c r="D3800" s="122" t="s">
        <v>3204</v>
      </c>
      <c r="E3800" s="122">
        <v>2019</v>
      </c>
      <c r="F3800" s="122" t="s">
        <v>3862</v>
      </c>
      <c r="G3800" s="122" t="s">
        <v>21742</v>
      </c>
      <c r="H3800" s="122" t="s">
        <v>101</v>
      </c>
      <c r="I3800" s="122" t="s">
        <v>4340</v>
      </c>
      <c r="J3800" s="122" t="s">
        <v>26949</v>
      </c>
      <c r="K3800" s="122" t="s">
        <v>26950</v>
      </c>
      <c r="L3800" s="124" t="s">
        <v>26951</v>
      </c>
      <c r="M3800" s="122" t="s">
        <v>3154</v>
      </c>
      <c r="N3800" s="122">
        <v>545</v>
      </c>
      <c r="O3800" s="124" t="s">
        <v>26952</v>
      </c>
      <c r="P3800" s="122" t="s">
        <v>3158</v>
      </c>
      <c r="Q3800" s="124" t="s">
        <v>26953</v>
      </c>
      <c r="R3800" s="125">
        <v>44503.585046296299</v>
      </c>
      <c r="S3800" s="125">
        <v>44503.585046296299</v>
      </c>
      <c r="T3800" s="122">
        <v>68</v>
      </c>
      <c r="U3800" s="122" t="s">
        <v>21740</v>
      </c>
      <c r="V3800" s="122" t="s">
        <v>101</v>
      </c>
      <c r="W3800" s="122" t="s">
        <v>3204</v>
      </c>
      <c r="X3800" s="122" t="s">
        <v>21860</v>
      </c>
      <c r="Y3800" s="122" t="s">
        <v>3158</v>
      </c>
      <c r="Z3800" s="122">
        <v>0</v>
      </c>
      <c r="AA3800" s="122" t="s">
        <v>3158</v>
      </c>
      <c r="AB3800" s="122" t="s">
        <v>3158</v>
      </c>
      <c r="AC3800" s="122" t="s">
        <v>3158</v>
      </c>
      <c r="AD3800" s="122" t="s">
        <v>3158</v>
      </c>
      <c r="AE3800" s="122" t="s">
        <v>3158</v>
      </c>
    </row>
    <row r="3801" spans="1:31" ht="13">
      <c r="A3801" s="122">
        <v>6656</v>
      </c>
      <c r="B3801" s="122" t="s">
        <v>26954</v>
      </c>
      <c r="C3801" s="122" t="s">
        <v>26955</v>
      </c>
      <c r="D3801" s="122" t="s">
        <v>3204</v>
      </c>
      <c r="E3801" s="122">
        <v>2019</v>
      </c>
      <c r="F3801" s="122" t="s">
        <v>3401</v>
      </c>
      <c r="G3801" s="122" t="s">
        <v>3712</v>
      </c>
      <c r="H3801" s="122" t="s">
        <v>3195</v>
      </c>
      <c r="I3801" s="122" t="s">
        <v>4340</v>
      </c>
      <c r="J3801" s="122" t="s">
        <v>26956</v>
      </c>
      <c r="K3801" s="122" t="s">
        <v>26957</v>
      </c>
      <c r="L3801" s="124" t="s">
        <v>26958</v>
      </c>
      <c r="M3801" s="122" t="s">
        <v>3154</v>
      </c>
      <c r="N3801" s="122">
        <v>545</v>
      </c>
      <c r="O3801" s="124" t="s">
        <v>26959</v>
      </c>
      <c r="P3801" s="124" t="s">
        <v>26960</v>
      </c>
      <c r="Q3801" s="122" t="s">
        <v>3158</v>
      </c>
      <c r="R3801" s="125">
        <v>44503.587037037039</v>
      </c>
      <c r="S3801" s="125">
        <v>44503.587037037039</v>
      </c>
      <c r="T3801" s="122">
        <v>68</v>
      </c>
      <c r="U3801" s="122" t="s">
        <v>21768</v>
      </c>
      <c r="V3801" s="122" t="s">
        <v>3195</v>
      </c>
      <c r="W3801" s="122" t="s">
        <v>3204</v>
      </c>
      <c r="X3801" s="122" t="s">
        <v>3204</v>
      </c>
      <c r="Y3801" s="122" t="s">
        <v>3158</v>
      </c>
      <c r="Z3801" s="122">
        <v>0</v>
      </c>
      <c r="AA3801" s="122" t="s">
        <v>3158</v>
      </c>
      <c r="AB3801" s="122" t="s">
        <v>3158</v>
      </c>
      <c r="AC3801" s="122" t="s">
        <v>3158</v>
      </c>
      <c r="AD3801" s="122" t="s">
        <v>3158</v>
      </c>
      <c r="AE3801" s="122" t="s">
        <v>3158</v>
      </c>
    </row>
    <row r="3802" spans="1:31" ht="13">
      <c r="A3802" s="122">
        <v>6657</v>
      </c>
      <c r="B3802" s="122" t="s">
        <v>26961</v>
      </c>
      <c r="C3802" s="122" t="s">
        <v>26962</v>
      </c>
      <c r="D3802" s="122" t="s">
        <v>3204</v>
      </c>
      <c r="E3802" s="122">
        <v>2020</v>
      </c>
      <c r="F3802" s="122" t="s">
        <v>3225</v>
      </c>
      <c r="G3802" s="122" t="s">
        <v>22858</v>
      </c>
      <c r="H3802" s="122" t="s">
        <v>4207</v>
      </c>
      <c r="I3802" s="122" t="s">
        <v>3385</v>
      </c>
      <c r="J3802" s="122" t="s">
        <v>26963</v>
      </c>
      <c r="K3802" s="122" t="s">
        <v>26964</v>
      </c>
      <c r="L3802" s="124" t="s">
        <v>26965</v>
      </c>
      <c r="M3802" s="122" t="s">
        <v>3154</v>
      </c>
      <c r="N3802" s="122">
        <v>545</v>
      </c>
      <c r="O3802" s="122" t="s">
        <v>3158</v>
      </c>
      <c r="P3802" s="124" t="s">
        <v>26966</v>
      </c>
      <c r="Q3802" s="124" t="s">
        <v>26967</v>
      </c>
      <c r="R3802" s="125">
        <v>44503.589444444442</v>
      </c>
      <c r="S3802" s="125">
        <v>44503.589444444442</v>
      </c>
      <c r="T3802" s="122">
        <v>68</v>
      </c>
      <c r="U3802" s="122" t="s">
        <v>21730</v>
      </c>
      <c r="V3802" s="122" t="s">
        <v>4207</v>
      </c>
      <c r="W3802" s="122" t="s">
        <v>3204</v>
      </c>
      <c r="X3802" s="122" t="s">
        <v>6379</v>
      </c>
      <c r="Y3802" s="122" t="s">
        <v>3158</v>
      </c>
      <c r="Z3802" s="122">
        <v>0</v>
      </c>
      <c r="AA3802" s="122" t="s">
        <v>3158</v>
      </c>
      <c r="AB3802" s="122" t="s">
        <v>3158</v>
      </c>
      <c r="AC3802" s="122" t="s">
        <v>3158</v>
      </c>
      <c r="AD3802" s="122" t="s">
        <v>3158</v>
      </c>
      <c r="AE3802" s="122" t="s">
        <v>3158</v>
      </c>
    </row>
    <row r="3803" spans="1:31" ht="13">
      <c r="A3803" s="122">
        <v>6658</v>
      </c>
      <c r="B3803" s="122" t="s">
        <v>26968</v>
      </c>
      <c r="C3803" s="122" t="s">
        <v>26969</v>
      </c>
      <c r="D3803" s="122" t="s">
        <v>3204</v>
      </c>
      <c r="E3803" s="122">
        <v>2021</v>
      </c>
      <c r="F3803" s="122" t="s">
        <v>3225</v>
      </c>
      <c r="G3803" s="122" t="s">
        <v>3471</v>
      </c>
      <c r="H3803" s="122" t="s">
        <v>3217</v>
      </c>
      <c r="I3803" s="122" t="s">
        <v>3385</v>
      </c>
      <c r="J3803" s="122" t="s">
        <v>26970</v>
      </c>
      <c r="K3803" s="122" t="s">
        <v>26971</v>
      </c>
      <c r="L3803" s="124" t="s">
        <v>26972</v>
      </c>
      <c r="M3803" s="122" t="s">
        <v>3154</v>
      </c>
      <c r="N3803" s="122">
        <v>545</v>
      </c>
      <c r="O3803" s="122" t="s">
        <v>3158</v>
      </c>
      <c r="P3803" s="122" t="s">
        <v>3158</v>
      </c>
      <c r="Q3803" s="122" t="s">
        <v>3158</v>
      </c>
      <c r="R3803" s="125">
        <v>44503.593194444446</v>
      </c>
      <c r="S3803" s="125">
        <v>44503.593194444446</v>
      </c>
      <c r="T3803" s="122">
        <v>60</v>
      </c>
      <c r="U3803" s="122" t="s">
        <v>21808</v>
      </c>
      <c r="V3803" s="122" t="s">
        <v>3217</v>
      </c>
      <c r="W3803" s="122" t="s">
        <v>3204</v>
      </c>
      <c r="X3803" s="122" t="s">
        <v>3204</v>
      </c>
      <c r="Y3803" s="122" t="s">
        <v>3158</v>
      </c>
      <c r="Z3803" s="122">
        <v>0</v>
      </c>
      <c r="AA3803" s="122" t="s">
        <v>3158</v>
      </c>
      <c r="AB3803" s="122" t="s">
        <v>3158</v>
      </c>
      <c r="AC3803" s="122" t="s">
        <v>3158</v>
      </c>
      <c r="AD3803" s="122" t="s">
        <v>3158</v>
      </c>
      <c r="AE3803" s="122" t="s">
        <v>3158</v>
      </c>
    </row>
    <row r="3804" spans="1:31" ht="13">
      <c r="A3804" s="122">
        <v>6659</v>
      </c>
      <c r="B3804" s="122" t="s">
        <v>26973</v>
      </c>
      <c r="C3804" s="122" t="s">
        <v>26974</v>
      </c>
      <c r="D3804" s="122" t="s">
        <v>3204</v>
      </c>
      <c r="E3804" s="122">
        <v>2019</v>
      </c>
      <c r="F3804" s="122" t="s">
        <v>3255</v>
      </c>
      <c r="G3804" s="122" t="s">
        <v>3471</v>
      </c>
      <c r="H3804" s="122" t="s">
        <v>3217</v>
      </c>
      <c r="I3804" s="122" t="s">
        <v>3385</v>
      </c>
      <c r="J3804" s="122" t="s">
        <v>26975</v>
      </c>
      <c r="K3804" s="122" t="s">
        <v>26976</v>
      </c>
      <c r="L3804" s="124" t="s">
        <v>26977</v>
      </c>
      <c r="M3804" s="122" t="s">
        <v>3154</v>
      </c>
      <c r="N3804" s="122">
        <v>545</v>
      </c>
      <c r="O3804" s="124" t="s">
        <v>26978</v>
      </c>
      <c r="P3804" s="122" t="s">
        <v>3158</v>
      </c>
      <c r="Q3804" s="122" t="s">
        <v>3158</v>
      </c>
      <c r="R3804" s="125">
        <v>44505.553599537037</v>
      </c>
      <c r="S3804" s="125">
        <v>44505.553599537037</v>
      </c>
      <c r="T3804" s="122">
        <v>64</v>
      </c>
      <c r="U3804" s="122" t="s">
        <v>22424</v>
      </c>
      <c r="V3804" s="122" t="s">
        <v>3217</v>
      </c>
      <c r="W3804" s="122" t="s">
        <v>3204</v>
      </c>
      <c r="X3804" s="122" t="s">
        <v>3204</v>
      </c>
      <c r="Y3804" s="122" t="s">
        <v>3158</v>
      </c>
      <c r="Z3804" s="122">
        <v>0</v>
      </c>
      <c r="AA3804" s="122" t="s">
        <v>3158</v>
      </c>
      <c r="AB3804" s="122" t="s">
        <v>3158</v>
      </c>
      <c r="AC3804" s="122" t="s">
        <v>3158</v>
      </c>
      <c r="AD3804" s="122" t="s">
        <v>3158</v>
      </c>
      <c r="AE3804" s="122" t="s">
        <v>3158</v>
      </c>
    </row>
    <row r="3805" spans="1:31" ht="13">
      <c r="A3805" s="122">
        <v>6660</v>
      </c>
      <c r="B3805" s="122" t="s">
        <v>26979</v>
      </c>
      <c r="C3805" s="122" t="s">
        <v>26980</v>
      </c>
      <c r="D3805" s="122" t="s">
        <v>3204</v>
      </c>
      <c r="E3805" s="122">
        <v>2021</v>
      </c>
      <c r="F3805" s="122" t="s">
        <v>3401</v>
      </c>
      <c r="G3805" s="122" t="s">
        <v>3471</v>
      </c>
      <c r="H3805" s="122" t="s">
        <v>3217</v>
      </c>
      <c r="I3805" s="122" t="s">
        <v>3385</v>
      </c>
      <c r="J3805" s="122" t="s">
        <v>26981</v>
      </c>
      <c r="K3805" s="122" t="s">
        <v>26982</v>
      </c>
      <c r="L3805" s="124" t="s">
        <v>26983</v>
      </c>
      <c r="M3805" s="122" t="s">
        <v>3154</v>
      </c>
      <c r="N3805" s="122">
        <v>545</v>
      </c>
      <c r="O3805" s="124" t="s">
        <v>26984</v>
      </c>
      <c r="P3805" s="124" t="s">
        <v>26985</v>
      </c>
      <c r="Q3805" s="122" t="s">
        <v>3158</v>
      </c>
      <c r="R3805" s="125">
        <v>44505.554976851854</v>
      </c>
      <c r="S3805" s="125">
        <v>44505.554976851854</v>
      </c>
      <c r="T3805" s="122">
        <v>68</v>
      </c>
      <c r="U3805" s="122" t="s">
        <v>21768</v>
      </c>
      <c r="V3805" s="122" t="s">
        <v>3217</v>
      </c>
      <c r="W3805" s="122" t="s">
        <v>3204</v>
      </c>
      <c r="X3805" s="122" t="s">
        <v>3204</v>
      </c>
      <c r="Y3805" s="122" t="s">
        <v>3158</v>
      </c>
      <c r="Z3805" s="122">
        <v>0</v>
      </c>
      <c r="AA3805" s="122" t="s">
        <v>3158</v>
      </c>
      <c r="AB3805" s="122" t="s">
        <v>3158</v>
      </c>
      <c r="AC3805" s="122" t="s">
        <v>3158</v>
      </c>
      <c r="AD3805" s="122" t="s">
        <v>3158</v>
      </c>
      <c r="AE3805" s="122" t="s">
        <v>3158</v>
      </c>
    </row>
    <row r="3806" spans="1:31" ht="13">
      <c r="A3806" s="122">
        <v>6661</v>
      </c>
      <c r="B3806" s="122" t="s">
        <v>26986</v>
      </c>
      <c r="C3806" s="122" t="s">
        <v>26987</v>
      </c>
      <c r="D3806" s="122" t="s">
        <v>3204</v>
      </c>
      <c r="E3806" s="122">
        <v>2018</v>
      </c>
      <c r="F3806" s="122" t="s">
        <v>3862</v>
      </c>
      <c r="G3806" s="122" t="s">
        <v>3712</v>
      </c>
      <c r="H3806" s="122" t="s">
        <v>3195</v>
      </c>
      <c r="I3806" s="122" t="s">
        <v>3385</v>
      </c>
      <c r="J3806" s="122" t="s">
        <v>26988</v>
      </c>
      <c r="K3806" s="122" t="s">
        <v>26989</v>
      </c>
      <c r="L3806" s="124" t="s">
        <v>26990</v>
      </c>
      <c r="M3806" s="122" t="s">
        <v>3154</v>
      </c>
      <c r="N3806" s="122">
        <v>545</v>
      </c>
      <c r="O3806" s="122" t="s">
        <v>3158</v>
      </c>
      <c r="P3806" s="122" t="s">
        <v>3158</v>
      </c>
      <c r="Q3806" s="122" t="s">
        <v>3158</v>
      </c>
      <c r="R3806" s="125">
        <v>44505.556481481479</v>
      </c>
      <c r="S3806" s="125">
        <v>44505.556481481479</v>
      </c>
      <c r="T3806" s="122">
        <v>60</v>
      </c>
      <c r="U3806" s="122" t="s">
        <v>21808</v>
      </c>
      <c r="V3806" s="122" t="s">
        <v>3195</v>
      </c>
      <c r="W3806" s="122" t="s">
        <v>3204</v>
      </c>
      <c r="X3806" s="122" t="s">
        <v>3204</v>
      </c>
      <c r="Y3806" s="122" t="s">
        <v>3158</v>
      </c>
      <c r="Z3806" s="122">
        <v>0</v>
      </c>
      <c r="AA3806" s="122" t="s">
        <v>3158</v>
      </c>
      <c r="AB3806" s="122" t="s">
        <v>3158</v>
      </c>
      <c r="AC3806" s="122" t="s">
        <v>3158</v>
      </c>
      <c r="AD3806" s="122" t="s">
        <v>3158</v>
      </c>
      <c r="AE3806" s="122" t="s">
        <v>3158</v>
      </c>
    </row>
    <row r="3807" spans="1:31" ht="13">
      <c r="A3807" s="122">
        <v>6662</v>
      </c>
      <c r="B3807" s="122" t="s">
        <v>26991</v>
      </c>
      <c r="C3807" s="122" t="s">
        <v>26992</v>
      </c>
      <c r="D3807" s="122" t="s">
        <v>3204</v>
      </c>
      <c r="E3807" s="122">
        <v>2020</v>
      </c>
      <c r="F3807" s="122" t="s">
        <v>3255</v>
      </c>
      <c r="G3807" s="122" t="s">
        <v>3791</v>
      </c>
      <c r="H3807" s="122" t="s">
        <v>3173</v>
      </c>
      <c r="I3807" s="122" t="s">
        <v>3385</v>
      </c>
      <c r="J3807" s="122" t="s">
        <v>26993</v>
      </c>
      <c r="K3807" s="122" t="s">
        <v>26994</v>
      </c>
      <c r="L3807" s="124" t="s">
        <v>26995</v>
      </c>
      <c r="M3807" s="122" t="s">
        <v>3154</v>
      </c>
      <c r="N3807" s="122">
        <v>545</v>
      </c>
      <c r="O3807" s="124" t="s">
        <v>26996</v>
      </c>
      <c r="P3807" s="124" t="s">
        <v>26997</v>
      </c>
      <c r="Q3807" s="124" t="s">
        <v>26998</v>
      </c>
      <c r="R3807" s="125">
        <v>44505.558032407411</v>
      </c>
      <c r="S3807" s="125">
        <v>44505.558032407411</v>
      </c>
      <c r="T3807" s="122">
        <v>72</v>
      </c>
      <c r="U3807" s="122" t="s">
        <v>21778</v>
      </c>
      <c r="V3807" s="122" t="s">
        <v>3173</v>
      </c>
      <c r="W3807" s="122" t="s">
        <v>3204</v>
      </c>
      <c r="X3807" s="122" t="s">
        <v>3204</v>
      </c>
      <c r="Y3807" s="122" t="s">
        <v>3158</v>
      </c>
      <c r="Z3807" s="122">
        <v>0</v>
      </c>
      <c r="AA3807" s="122" t="s">
        <v>3158</v>
      </c>
      <c r="AB3807" s="122" t="s">
        <v>3158</v>
      </c>
      <c r="AC3807" s="122" t="s">
        <v>3158</v>
      </c>
      <c r="AD3807" s="122" t="s">
        <v>3158</v>
      </c>
      <c r="AE3807" s="122" t="s">
        <v>3158</v>
      </c>
    </row>
    <row r="3808" spans="1:31" ht="13">
      <c r="A3808" s="122">
        <v>6663</v>
      </c>
      <c r="B3808" s="122" t="s">
        <v>26999</v>
      </c>
      <c r="C3808" s="122" t="s">
        <v>27000</v>
      </c>
      <c r="D3808" s="122" t="s">
        <v>3204</v>
      </c>
      <c r="E3808" s="122">
        <v>2021</v>
      </c>
      <c r="F3808" s="122" t="s">
        <v>3225</v>
      </c>
      <c r="G3808" s="122" t="s">
        <v>21742</v>
      </c>
      <c r="H3808" s="122" t="s">
        <v>101</v>
      </c>
      <c r="I3808" s="122" t="s">
        <v>4340</v>
      </c>
      <c r="J3808" s="122" t="s">
        <v>27001</v>
      </c>
      <c r="K3808" s="122" t="s">
        <v>27002</v>
      </c>
      <c r="L3808" s="124" t="s">
        <v>27003</v>
      </c>
      <c r="M3808" s="122" t="s">
        <v>3154</v>
      </c>
      <c r="N3808" s="122">
        <v>545</v>
      </c>
      <c r="O3808" s="124" t="s">
        <v>27004</v>
      </c>
      <c r="P3808" s="122" t="s">
        <v>3158</v>
      </c>
      <c r="Q3808" s="124" t="s">
        <v>27005</v>
      </c>
      <c r="R3808" s="125">
        <v>44508.292442129627</v>
      </c>
      <c r="S3808" s="125">
        <v>44508.292442129627</v>
      </c>
      <c r="T3808" s="122">
        <v>68</v>
      </c>
      <c r="U3808" s="122" t="s">
        <v>21740</v>
      </c>
      <c r="V3808" s="122" t="s">
        <v>101</v>
      </c>
      <c r="W3808" s="122" t="s">
        <v>3204</v>
      </c>
      <c r="X3808" s="122" t="s">
        <v>3204</v>
      </c>
      <c r="Y3808" s="122" t="s">
        <v>3158</v>
      </c>
      <c r="Z3808" s="122">
        <v>0</v>
      </c>
      <c r="AA3808" s="122" t="s">
        <v>3158</v>
      </c>
      <c r="AB3808" s="122" t="s">
        <v>3158</v>
      </c>
      <c r="AC3808" s="122" t="s">
        <v>3158</v>
      </c>
      <c r="AD3808" s="122" t="s">
        <v>3158</v>
      </c>
      <c r="AE3808" s="122" t="s">
        <v>3158</v>
      </c>
    </row>
    <row r="3809" spans="1:31" ht="13">
      <c r="A3809" s="122">
        <v>6664</v>
      </c>
      <c r="B3809" s="122" t="s">
        <v>27006</v>
      </c>
      <c r="C3809" s="122" t="s">
        <v>27007</v>
      </c>
      <c r="D3809" s="122" t="s">
        <v>3204</v>
      </c>
      <c r="E3809" s="122">
        <v>2017</v>
      </c>
      <c r="F3809" s="122" t="s">
        <v>3462</v>
      </c>
      <c r="G3809" s="122" t="s">
        <v>21742</v>
      </c>
      <c r="H3809" s="122" t="s">
        <v>101</v>
      </c>
      <c r="I3809" s="122" t="s">
        <v>3385</v>
      </c>
      <c r="J3809" s="122" t="s">
        <v>27008</v>
      </c>
      <c r="K3809" s="122" t="s">
        <v>27009</v>
      </c>
      <c r="L3809" s="124" t="s">
        <v>27010</v>
      </c>
      <c r="M3809" s="122" t="s">
        <v>3154</v>
      </c>
      <c r="N3809" s="122">
        <v>545</v>
      </c>
      <c r="O3809" s="124" t="s">
        <v>27011</v>
      </c>
      <c r="P3809" s="124" t="s">
        <v>27012</v>
      </c>
      <c r="Q3809" s="124" t="s">
        <v>27013</v>
      </c>
      <c r="R3809" s="125">
        <v>44512.481851851851</v>
      </c>
      <c r="S3809" s="125">
        <v>44512.481851851851</v>
      </c>
      <c r="T3809" s="122">
        <v>72</v>
      </c>
      <c r="U3809" s="122" t="s">
        <v>21778</v>
      </c>
      <c r="V3809" s="122" t="s">
        <v>101</v>
      </c>
      <c r="W3809" s="122" t="s">
        <v>3204</v>
      </c>
      <c r="X3809" s="122" t="s">
        <v>3204</v>
      </c>
      <c r="Y3809" s="122" t="s">
        <v>3158</v>
      </c>
      <c r="Z3809" s="122">
        <v>0</v>
      </c>
      <c r="AA3809" s="122" t="s">
        <v>3158</v>
      </c>
      <c r="AB3809" s="122" t="s">
        <v>3158</v>
      </c>
      <c r="AC3809" s="122" t="s">
        <v>3158</v>
      </c>
      <c r="AD3809" s="122" t="s">
        <v>3158</v>
      </c>
      <c r="AE3809" s="122" t="s">
        <v>3158</v>
      </c>
    </row>
    <row r="3810" spans="1:31" ht="13">
      <c r="A3810" s="122">
        <v>6665</v>
      </c>
      <c r="B3810" s="122" t="s">
        <v>27014</v>
      </c>
      <c r="C3810" s="122" t="s">
        <v>27015</v>
      </c>
      <c r="D3810" s="122" t="s">
        <v>3204</v>
      </c>
      <c r="E3810" s="122">
        <v>2020</v>
      </c>
      <c r="F3810" s="122" t="s">
        <v>3255</v>
      </c>
      <c r="G3810" s="122" t="s">
        <v>27016</v>
      </c>
      <c r="H3810" s="122" t="s">
        <v>101</v>
      </c>
      <c r="I3810" s="122" t="s">
        <v>3385</v>
      </c>
      <c r="J3810" s="122" t="s">
        <v>27017</v>
      </c>
      <c r="K3810" s="122" t="s">
        <v>27018</v>
      </c>
      <c r="L3810" s="124" t="s">
        <v>27019</v>
      </c>
      <c r="M3810" s="122" t="s">
        <v>3154</v>
      </c>
      <c r="N3810" s="122">
        <v>545</v>
      </c>
      <c r="O3810" s="124" t="s">
        <v>27020</v>
      </c>
      <c r="P3810" s="122" t="s">
        <v>3158</v>
      </c>
      <c r="Q3810" s="124" t="s">
        <v>27021</v>
      </c>
      <c r="R3810" s="125">
        <v>44512.483182870368</v>
      </c>
      <c r="S3810" s="125">
        <v>44512.483182870368</v>
      </c>
      <c r="T3810" s="122">
        <v>68</v>
      </c>
      <c r="U3810" s="122" t="s">
        <v>21740</v>
      </c>
      <c r="V3810" s="122" t="s">
        <v>27022</v>
      </c>
      <c r="W3810" s="122" t="s">
        <v>3204</v>
      </c>
      <c r="X3810" s="122" t="s">
        <v>3204</v>
      </c>
      <c r="Y3810" s="122" t="s">
        <v>3158</v>
      </c>
      <c r="Z3810" s="122">
        <v>0</v>
      </c>
      <c r="AA3810" s="122" t="s">
        <v>3158</v>
      </c>
      <c r="AB3810" s="122" t="s">
        <v>3158</v>
      </c>
      <c r="AC3810" s="122" t="s">
        <v>3158</v>
      </c>
      <c r="AD3810" s="122" t="s">
        <v>3158</v>
      </c>
      <c r="AE3810" s="122" t="s">
        <v>3158</v>
      </c>
    </row>
    <row r="3811" spans="1:31" ht="13">
      <c r="A3811" s="122">
        <v>6666</v>
      </c>
      <c r="B3811" s="122" t="s">
        <v>27023</v>
      </c>
      <c r="C3811" s="122" t="s">
        <v>27024</v>
      </c>
      <c r="D3811" s="122" t="s">
        <v>3204</v>
      </c>
      <c r="E3811" s="122">
        <v>2020</v>
      </c>
      <c r="F3811" s="122" t="s">
        <v>3255</v>
      </c>
      <c r="G3811" s="122" t="s">
        <v>3712</v>
      </c>
      <c r="H3811" s="122" t="s">
        <v>3195</v>
      </c>
      <c r="I3811" s="122" t="s">
        <v>4340</v>
      </c>
      <c r="J3811" s="122" t="s">
        <v>27025</v>
      </c>
      <c r="K3811" s="122" t="s">
        <v>27026</v>
      </c>
      <c r="L3811" s="124" t="s">
        <v>27027</v>
      </c>
      <c r="M3811" s="122" t="s">
        <v>3154</v>
      </c>
      <c r="N3811" s="122">
        <v>545</v>
      </c>
      <c r="O3811" s="124" t="s">
        <v>27028</v>
      </c>
      <c r="P3811" s="124" t="s">
        <v>27029</v>
      </c>
      <c r="Q3811" s="124" t="s">
        <v>27030</v>
      </c>
      <c r="R3811" s="125">
        <v>44512.484675925924</v>
      </c>
      <c r="S3811" s="125">
        <v>44512.484675925924</v>
      </c>
      <c r="T3811" s="122">
        <v>72</v>
      </c>
      <c r="U3811" s="122" t="s">
        <v>21778</v>
      </c>
      <c r="V3811" s="122" t="s">
        <v>3195</v>
      </c>
      <c r="W3811" s="122" t="s">
        <v>3204</v>
      </c>
      <c r="X3811" s="122" t="s">
        <v>3204</v>
      </c>
      <c r="Y3811" s="122" t="s">
        <v>3158</v>
      </c>
      <c r="Z3811" s="122">
        <v>0</v>
      </c>
      <c r="AA3811" s="122" t="s">
        <v>3158</v>
      </c>
      <c r="AB3811" s="122" t="s">
        <v>3158</v>
      </c>
      <c r="AC3811" s="122" t="s">
        <v>3158</v>
      </c>
      <c r="AD3811" s="122" t="s">
        <v>3158</v>
      </c>
      <c r="AE3811" s="122" t="s">
        <v>3158</v>
      </c>
    </row>
    <row r="3812" spans="1:31" ht="13">
      <c r="A3812" s="122">
        <v>6667</v>
      </c>
      <c r="B3812" s="122" t="s">
        <v>27031</v>
      </c>
      <c r="C3812" s="122" t="s">
        <v>27032</v>
      </c>
      <c r="D3812" s="122" t="s">
        <v>3204</v>
      </c>
      <c r="E3812" s="122">
        <v>2019</v>
      </c>
      <c r="F3812" s="122" t="s">
        <v>4665</v>
      </c>
      <c r="G3812" s="122" t="s">
        <v>3471</v>
      </c>
      <c r="H3812" s="122" t="s">
        <v>3217</v>
      </c>
      <c r="I3812" s="122" t="s">
        <v>3385</v>
      </c>
      <c r="J3812" s="122" t="s">
        <v>27033</v>
      </c>
      <c r="K3812" s="122" t="s">
        <v>27034</v>
      </c>
      <c r="L3812" s="124" t="s">
        <v>27035</v>
      </c>
      <c r="M3812" s="122" t="s">
        <v>3154</v>
      </c>
      <c r="N3812" s="122">
        <v>545</v>
      </c>
      <c r="O3812" s="122" t="s">
        <v>3158</v>
      </c>
      <c r="P3812" s="122" t="s">
        <v>3158</v>
      </c>
      <c r="Q3812" s="122" t="s">
        <v>3158</v>
      </c>
      <c r="R3812" s="125">
        <v>44512.486851851849</v>
      </c>
      <c r="S3812" s="125">
        <v>44512.486851851849</v>
      </c>
      <c r="T3812" s="122">
        <v>60</v>
      </c>
      <c r="U3812" s="122" t="s">
        <v>21808</v>
      </c>
      <c r="V3812" s="122" t="s">
        <v>3217</v>
      </c>
      <c r="W3812" s="122" t="s">
        <v>3204</v>
      </c>
      <c r="X3812" s="122" t="s">
        <v>3204</v>
      </c>
      <c r="Y3812" s="122" t="s">
        <v>3158</v>
      </c>
      <c r="Z3812" s="122">
        <v>0</v>
      </c>
      <c r="AA3812" s="122" t="s">
        <v>3158</v>
      </c>
      <c r="AB3812" s="122" t="s">
        <v>3158</v>
      </c>
      <c r="AC3812" s="122" t="s">
        <v>3158</v>
      </c>
      <c r="AD3812" s="122" t="s">
        <v>3158</v>
      </c>
      <c r="AE3812" s="122" t="s">
        <v>3158</v>
      </c>
    </row>
    <row r="3813" spans="1:31" ht="13">
      <c r="A3813" s="122">
        <v>6668</v>
      </c>
      <c r="B3813" s="122" t="s">
        <v>27036</v>
      </c>
      <c r="C3813" s="122" t="s">
        <v>27037</v>
      </c>
      <c r="D3813" s="122" t="s">
        <v>3204</v>
      </c>
      <c r="E3813" s="122">
        <v>2021</v>
      </c>
      <c r="F3813" s="122" t="s">
        <v>3255</v>
      </c>
      <c r="G3813" s="122" t="s">
        <v>3712</v>
      </c>
      <c r="H3813" s="122" t="s">
        <v>3195</v>
      </c>
      <c r="I3813" s="122" t="s">
        <v>3385</v>
      </c>
      <c r="J3813" s="122" t="s">
        <v>27038</v>
      </c>
      <c r="K3813" s="122" t="s">
        <v>27039</v>
      </c>
      <c r="L3813" s="124" t="s">
        <v>27040</v>
      </c>
      <c r="M3813" s="122" t="s">
        <v>3154</v>
      </c>
      <c r="N3813" s="122">
        <v>545</v>
      </c>
      <c r="O3813" s="124" t="s">
        <v>27041</v>
      </c>
      <c r="P3813" s="124" t="s">
        <v>27042</v>
      </c>
      <c r="Q3813" s="124" t="s">
        <v>27043</v>
      </c>
      <c r="R3813" s="125">
        <v>44512.488344907404</v>
      </c>
      <c r="S3813" s="125">
        <v>44512.488344907404</v>
      </c>
      <c r="T3813" s="122">
        <v>72</v>
      </c>
      <c r="U3813" s="122" t="s">
        <v>21778</v>
      </c>
      <c r="V3813" s="122" t="s">
        <v>3195</v>
      </c>
      <c r="W3813" s="122" t="s">
        <v>3204</v>
      </c>
      <c r="X3813" s="122" t="s">
        <v>3204</v>
      </c>
      <c r="Y3813" s="122" t="s">
        <v>3158</v>
      </c>
      <c r="Z3813" s="122">
        <v>0</v>
      </c>
      <c r="AA3813" s="122" t="s">
        <v>3158</v>
      </c>
      <c r="AB3813" s="122" t="s">
        <v>3158</v>
      </c>
      <c r="AC3813" s="122" t="s">
        <v>3158</v>
      </c>
      <c r="AD3813" s="122" t="s">
        <v>3158</v>
      </c>
      <c r="AE3813" s="122" t="s">
        <v>3158</v>
      </c>
    </row>
    <row r="3814" spans="1:31" ht="13">
      <c r="A3814" s="122">
        <v>6669</v>
      </c>
      <c r="B3814" s="122" t="s">
        <v>27044</v>
      </c>
      <c r="C3814" s="122" t="s">
        <v>27045</v>
      </c>
      <c r="D3814" s="122" t="s">
        <v>3204</v>
      </c>
      <c r="E3814" s="122">
        <v>2021</v>
      </c>
      <c r="F3814" s="122" t="s">
        <v>4665</v>
      </c>
      <c r="G3814" s="122" t="s">
        <v>21742</v>
      </c>
      <c r="H3814" s="122" t="s">
        <v>101</v>
      </c>
      <c r="I3814" s="122" t="s">
        <v>3385</v>
      </c>
      <c r="J3814" s="122" t="s">
        <v>27046</v>
      </c>
      <c r="K3814" s="122" t="s">
        <v>27047</v>
      </c>
      <c r="L3814" s="124" t="s">
        <v>27048</v>
      </c>
      <c r="M3814" s="122" t="s">
        <v>3154</v>
      </c>
      <c r="N3814" s="122">
        <v>545</v>
      </c>
      <c r="O3814" s="124" t="s">
        <v>27049</v>
      </c>
      <c r="P3814" s="124" t="s">
        <v>27050</v>
      </c>
      <c r="Q3814" s="124" t="s">
        <v>27051</v>
      </c>
      <c r="R3814" s="125">
        <v>44512.489861111113</v>
      </c>
      <c r="S3814" s="125">
        <v>44512.489861111113</v>
      </c>
      <c r="T3814" s="122">
        <v>72</v>
      </c>
      <c r="U3814" s="122" t="s">
        <v>21778</v>
      </c>
      <c r="V3814" s="122" t="s">
        <v>101</v>
      </c>
      <c r="W3814" s="122" t="s">
        <v>3204</v>
      </c>
      <c r="X3814" s="122" t="s">
        <v>3204</v>
      </c>
      <c r="Y3814" s="122" t="s">
        <v>3158</v>
      </c>
      <c r="Z3814" s="122">
        <v>0</v>
      </c>
      <c r="AA3814" s="122" t="s">
        <v>3158</v>
      </c>
      <c r="AB3814" s="122" t="s">
        <v>3158</v>
      </c>
      <c r="AC3814" s="122" t="s">
        <v>3158</v>
      </c>
      <c r="AD3814" s="122" t="s">
        <v>3158</v>
      </c>
      <c r="AE3814" s="122" t="s">
        <v>3158</v>
      </c>
    </row>
    <row r="3815" spans="1:31" ht="13">
      <c r="A3815" s="122">
        <v>6670</v>
      </c>
      <c r="B3815" s="122" t="s">
        <v>27052</v>
      </c>
      <c r="C3815" s="122" t="s">
        <v>27053</v>
      </c>
      <c r="D3815" s="122" t="s">
        <v>3204</v>
      </c>
      <c r="E3815" s="122">
        <v>2021</v>
      </c>
      <c r="F3815" s="122" t="s">
        <v>3462</v>
      </c>
      <c r="G3815" s="122" t="s">
        <v>3471</v>
      </c>
      <c r="H3815" s="122" t="s">
        <v>3217</v>
      </c>
      <c r="I3815" s="122" t="s">
        <v>3385</v>
      </c>
      <c r="J3815" s="122" t="s">
        <v>27054</v>
      </c>
      <c r="K3815" s="122" t="s">
        <v>27055</v>
      </c>
      <c r="L3815" s="124" t="s">
        <v>27056</v>
      </c>
      <c r="M3815" s="122" t="s">
        <v>3154</v>
      </c>
      <c r="N3815" s="122">
        <v>545</v>
      </c>
      <c r="O3815" s="124" t="s">
        <v>27057</v>
      </c>
      <c r="P3815" s="124" t="s">
        <v>27058</v>
      </c>
      <c r="Q3815" s="122" t="s">
        <v>3158</v>
      </c>
      <c r="R3815" s="125">
        <v>44512.491342592592</v>
      </c>
      <c r="S3815" s="125">
        <v>44512.491342592592</v>
      </c>
      <c r="T3815" s="122">
        <v>68</v>
      </c>
      <c r="U3815" s="122" t="s">
        <v>21768</v>
      </c>
      <c r="V3815" s="122" t="s">
        <v>3217</v>
      </c>
      <c r="W3815" s="122" t="s">
        <v>3204</v>
      </c>
      <c r="X3815" s="122" t="s">
        <v>3204</v>
      </c>
      <c r="Y3815" s="122" t="s">
        <v>3158</v>
      </c>
      <c r="Z3815" s="122">
        <v>0</v>
      </c>
      <c r="AA3815" s="122" t="s">
        <v>3158</v>
      </c>
      <c r="AB3815" s="122" t="s">
        <v>3158</v>
      </c>
      <c r="AC3815" s="122" t="s">
        <v>3158</v>
      </c>
      <c r="AD3815" s="122" t="s">
        <v>3158</v>
      </c>
      <c r="AE3815" s="122" t="s">
        <v>3158</v>
      </c>
    </row>
    <row r="3816" spans="1:31" ht="13">
      <c r="A3816" s="122">
        <v>6671</v>
      </c>
      <c r="B3816" s="122" t="s">
        <v>27059</v>
      </c>
      <c r="C3816" s="122" t="s">
        <v>27060</v>
      </c>
      <c r="D3816" s="122" t="s">
        <v>3204</v>
      </c>
      <c r="E3816" s="122">
        <v>2021</v>
      </c>
      <c r="F3816" s="122" t="s">
        <v>4665</v>
      </c>
      <c r="G3816" s="122" t="s">
        <v>22306</v>
      </c>
      <c r="H3816" s="122" t="s">
        <v>3747</v>
      </c>
      <c r="I3816" s="122" t="s">
        <v>3385</v>
      </c>
      <c r="J3816" s="122" t="s">
        <v>27061</v>
      </c>
      <c r="K3816" s="122" t="s">
        <v>27062</v>
      </c>
      <c r="L3816" s="124" t="s">
        <v>27063</v>
      </c>
      <c r="M3816" s="122" t="s">
        <v>3154</v>
      </c>
      <c r="N3816" s="122">
        <v>545</v>
      </c>
      <c r="O3816" s="122" t="s">
        <v>3158</v>
      </c>
      <c r="P3816" s="122" t="s">
        <v>3158</v>
      </c>
      <c r="Q3816" s="122" t="s">
        <v>3158</v>
      </c>
      <c r="R3816" s="125">
        <v>44512.493356481478</v>
      </c>
      <c r="S3816" s="125">
        <v>44512.493356481478</v>
      </c>
      <c r="T3816" s="122">
        <v>60</v>
      </c>
      <c r="U3816" s="122" t="s">
        <v>21808</v>
      </c>
      <c r="V3816" s="122" t="s">
        <v>3747</v>
      </c>
      <c r="W3816" s="122" t="s">
        <v>3204</v>
      </c>
      <c r="X3816" s="122" t="s">
        <v>3204</v>
      </c>
      <c r="Y3816" s="122" t="s">
        <v>3158</v>
      </c>
      <c r="Z3816" s="122">
        <v>0</v>
      </c>
      <c r="AA3816" s="122" t="s">
        <v>3158</v>
      </c>
      <c r="AB3816" s="122" t="s">
        <v>3158</v>
      </c>
      <c r="AC3816" s="122" t="s">
        <v>3158</v>
      </c>
      <c r="AD3816" s="122" t="s">
        <v>3158</v>
      </c>
      <c r="AE3816" s="122" t="s">
        <v>3158</v>
      </c>
    </row>
    <row r="3817" spans="1:31" ht="13">
      <c r="A3817" s="122">
        <v>6672</v>
      </c>
      <c r="B3817" s="122" t="s">
        <v>27064</v>
      </c>
      <c r="C3817" s="122" t="s">
        <v>27065</v>
      </c>
      <c r="D3817" s="122" t="s">
        <v>3204</v>
      </c>
      <c r="E3817" s="122">
        <v>2021</v>
      </c>
      <c r="F3817" s="122" t="s">
        <v>3225</v>
      </c>
      <c r="G3817" s="122" t="s">
        <v>21742</v>
      </c>
      <c r="H3817" s="122" t="s">
        <v>101</v>
      </c>
      <c r="I3817" s="122" t="s">
        <v>3385</v>
      </c>
      <c r="J3817" s="122" t="s">
        <v>27066</v>
      </c>
      <c r="K3817" s="122" t="s">
        <v>27067</v>
      </c>
      <c r="L3817" s="124" t="s">
        <v>27068</v>
      </c>
      <c r="M3817" s="122" t="s">
        <v>3154</v>
      </c>
      <c r="N3817" s="122">
        <v>545</v>
      </c>
      <c r="O3817" s="122" t="s">
        <v>3158</v>
      </c>
      <c r="P3817" s="122" t="s">
        <v>3158</v>
      </c>
      <c r="Q3817" s="124" t="s">
        <v>27069</v>
      </c>
      <c r="R3817" s="125">
        <v>44516.563946759263</v>
      </c>
      <c r="S3817" s="125">
        <v>44516.563946759263</v>
      </c>
      <c r="T3817" s="122">
        <v>64</v>
      </c>
      <c r="U3817" s="122" t="s">
        <v>15420</v>
      </c>
      <c r="V3817" s="122" t="s">
        <v>101</v>
      </c>
      <c r="W3817" s="122" t="s">
        <v>3204</v>
      </c>
      <c r="X3817" s="122" t="s">
        <v>6379</v>
      </c>
      <c r="Y3817" s="122" t="s">
        <v>3158</v>
      </c>
      <c r="Z3817" s="122">
        <v>0</v>
      </c>
      <c r="AA3817" s="122" t="s">
        <v>3158</v>
      </c>
      <c r="AB3817" s="122" t="s">
        <v>3158</v>
      </c>
      <c r="AC3817" s="122" t="s">
        <v>3158</v>
      </c>
      <c r="AD3817" s="122" t="s">
        <v>3158</v>
      </c>
      <c r="AE3817" s="122" t="s">
        <v>3158</v>
      </c>
    </row>
    <row r="3818" spans="1:31" ht="13">
      <c r="A3818" s="122">
        <v>6673</v>
      </c>
      <c r="B3818" s="122" t="s">
        <v>27070</v>
      </c>
      <c r="C3818" s="122" t="s">
        <v>27071</v>
      </c>
      <c r="D3818" s="122" t="s">
        <v>3204</v>
      </c>
      <c r="E3818" s="122">
        <v>2017</v>
      </c>
      <c r="F3818" s="122" t="s">
        <v>3862</v>
      </c>
      <c r="G3818" s="122" t="s">
        <v>3332</v>
      </c>
      <c r="H3818" s="122" t="s">
        <v>4069</v>
      </c>
      <c r="I3818" s="122" t="s">
        <v>3385</v>
      </c>
      <c r="J3818" s="122" t="s">
        <v>27072</v>
      </c>
      <c r="K3818" s="122" t="s">
        <v>27073</v>
      </c>
      <c r="L3818" s="124" t="s">
        <v>27074</v>
      </c>
      <c r="M3818" s="122" t="s">
        <v>3154</v>
      </c>
      <c r="N3818" s="122">
        <v>545</v>
      </c>
      <c r="O3818" s="124" t="s">
        <v>27075</v>
      </c>
      <c r="P3818" s="124" t="s">
        <v>27076</v>
      </c>
      <c r="Q3818" s="122" t="s">
        <v>3158</v>
      </c>
      <c r="R3818" s="125">
        <v>44516.566608796296</v>
      </c>
      <c r="S3818" s="125">
        <v>44516.566608796296</v>
      </c>
      <c r="T3818" s="122">
        <v>68</v>
      </c>
      <c r="U3818" s="122" t="s">
        <v>21768</v>
      </c>
      <c r="V3818" s="122" t="s">
        <v>3203</v>
      </c>
      <c r="W3818" s="122" t="s">
        <v>3204</v>
      </c>
      <c r="X3818" s="122" t="s">
        <v>3204</v>
      </c>
      <c r="Y3818" s="122" t="s">
        <v>3158</v>
      </c>
      <c r="Z3818" s="122">
        <v>0</v>
      </c>
      <c r="AA3818" s="122" t="s">
        <v>3158</v>
      </c>
      <c r="AB3818" s="122" t="s">
        <v>3158</v>
      </c>
      <c r="AC3818" s="122" t="s">
        <v>3158</v>
      </c>
      <c r="AD3818" s="122" t="s">
        <v>3158</v>
      </c>
      <c r="AE3818" s="122" t="s">
        <v>3158</v>
      </c>
    </row>
    <row r="3819" spans="1:31" ht="13">
      <c r="A3819" s="122">
        <v>6674</v>
      </c>
      <c r="B3819" s="122" t="s">
        <v>27077</v>
      </c>
      <c r="C3819" s="122" t="s">
        <v>27078</v>
      </c>
      <c r="D3819" s="122" t="s">
        <v>3204</v>
      </c>
      <c r="E3819" s="122">
        <v>2020</v>
      </c>
      <c r="F3819" s="122" t="s">
        <v>3225</v>
      </c>
      <c r="G3819" s="122" t="s">
        <v>3471</v>
      </c>
      <c r="H3819" s="122" t="s">
        <v>3217</v>
      </c>
      <c r="I3819" s="122" t="s">
        <v>3385</v>
      </c>
      <c r="J3819" s="122" t="s">
        <v>27079</v>
      </c>
      <c r="K3819" s="122" t="s">
        <v>27080</v>
      </c>
      <c r="L3819" s="124" t="s">
        <v>27081</v>
      </c>
      <c r="M3819" s="122" t="s">
        <v>3154</v>
      </c>
      <c r="N3819" s="122">
        <v>545</v>
      </c>
      <c r="O3819" s="124" t="s">
        <v>27082</v>
      </c>
      <c r="P3819" s="124" t="s">
        <v>27083</v>
      </c>
      <c r="Q3819" s="124" t="s">
        <v>27084</v>
      </c>
      <c r="R3819" s="125">
        <v>44516.567974537036</v>
      </c>
      <c r="S3819" s="125">
        <v>44516.567974537036</v>
      </c>
      <c r="T3819" s="122">
        <v>72</v>
      </c>
      <c r="U3819" s="122" t="s">
        <v>21778</v>
      </c>
      <c r="V3819" s="122" t="s">
        <v>3217</v>
      </c>
      <c r="W3819" s="122" t="s">
        <v>3204</v>
      </c>
      <c r="X3819" s="122" t="s">
        <v>3204</v>
      </c>
      <c r="Y3819" s="122" t="s">
        <v>3158</v>
      </c>
      <c r="Z3819" s="122">
        <v>0</v>
      </c>
      <c r="AA3819" s="122" t="s">
        <v>3158</v>
      </c>
      <c r="AB3819" s="122" t="s">
        <v>3158</v>
      </c>
      <c r="AC3819" s="122" t="s">
        <v>3158</v>
      </c>
      <c r="AD3819" s="122" t="s">
        <v>3158</v>
      </c>
      <c r="AE3819" s="122" t="s">
        <v>3158</v>
      </c>
    </row>
    <row r="3820" spans="1:31" ht="13">
      <c r="A3820" s="122">
        <v>6675</v>
      </c>
      <c r="B3820" s="122" t="s">
        <v>27085</v>
      </c>
      <c r="C3820" s="122" t="s">
        <v>27086</v>
      </c>
      <c r="D3820" s="122" t="s">
        <v>3204</v>
      </c>
      <c r="E3820" s="122">
        <v>2020</v>
      </c>
      <c r="F3820" s="122" t="s">
        <v>3225</v>
      </c>
      <c r="G3820" s="122" t="s">
        <v>3791</v>
      </c>
      <c r="H3820" s="122" t="s">
        <v>3173</v>
      </c>
      <c r="I3820" s="122" t="s">
        <v>3385</v>
      </c>
      <c r="J3820" s="122" t="s">
        <v>27087</v>
      </c>
      <c r="K3820" s="122" t="s">
        <v>27088</v>
      </c>
      <c r="L3820" s="124" t="s">
        <v>27089</v>
      </c>
      <c r="M3820" s="122" t="s">
        <v>3154</v>
      </c>
      <c r="N3820" s="122">
        <v>545</v>
      </c>
      <c r="O3820" s="122" t="s">
        <v>3158</v>
      </c>
      <c r="P3820" s="124" t="s">
        <v>27090</v>
      </c>
      <c r="Q3820" s="122" t="s">
        <v>3158</v>
      </c>
      <c r="R3820" s="125">
        <v>44517.642638888887</v>
      </c>
      <c r="S3820" s="125">
        <v>44517.642638888887</v>
      </c>
      <c r="T3820" s="122">
        <v>64</v>
      </c>
      <c r="U3820" s="122" t="s">
        <v>22097</v>
      </c>
      <c r="V3820" s="122" t="s">
        <v>3173</v>
      </c>
      <c r="W3820" s="122" t="s">
        <v>3204</v>
      </c>
      <c r="X3820" s="122" t="s">
        <v>3204</v>
      </c>
      <c r="Y3820" s="122" t="s">
        <v>3158</v>
      </c>
      <c r="Z3820" s="122">
        <v>0</v>
      </c>
      <c r="AA3820" s="122" t="s">
        <v>3158</v>
      </c>
      <c r="AB3820" s="122" t="s">
        <v>3158</v>
      </c>
      <c r="AC3820" s="122" t="s">
        <v>3158</v>
      </c>
      <c r="AD3820" s="122" t="s">
        <v>3158</v>
      </c>
      <c r="AE3820" s="122" t="s">
        <v>3158</v>
      </c>
    </row>
    <row r="3821" spans="1:31" ht="13">
      <c r="A3821" s="122">
        <v>6676</v>
      </c>
      <c r="B3821" s="122" t="s">
        <v>27091</v>
      </c>
      <c r="C3821" s="122" t="s">
        <v>27092</v>
      </c>
      <c r="D3821" s="122" t="s">
        <v>3204</v>
      </c>
      <c r="E3821" s="122">
        <v>2012</v>
      </c>
      <c r="F3821" s="122" t="s">
        <v>3862</v>
      </c>
      <c r="G3821" s="122" t="s">
        <v>27093</v>
      </c>
      <c r="H3821" s="122" t="s">
        <v>5280</v>
      </c>
      <c r="I3821" s="122" t="s">
        <v>3385</v>
      </c>
      <c r="J3821" s="122" t="s">
        <v>27094</v>
      </c>
      <c r="K3821" s="122" t="s">
        <v>27095</v>
      </c>
      <c r="L3821" s="124" t="s">
        <v>27096</v>
      </c>
      <c r="M3821" s="122" t="s">
        <v>3154</v>
      </c>
      <c r="N3821" s="122">
        <v>1960</v>
      </c>
      <c r="O3821" s="122" t="s">
        <v>3158</v>
      </c>
      <c r="P3821" s="122" t="s">
        <v>3158</v>
      </c>
      <c r="Q3821" s="122" t="s">
        <v>3158</v>
      </c>
      <c r="R3821" s="125">
        <v>44518.415937500002</v>
      </c>
      <c r="S3821" s="125">
        <v>44518.415937500002</v>
      </c>
      <c r="T3821" s="122">
        <v>60</v>
      </c>
      <c r="U3821" s="122" t="s">
        <v>21808</v>
      </c>
      <c r="V3821" s="122" t="s">
        <v>26333</v>
      </c>
      <c r="W3821" s="122" t="s">
        <v>3204</v>
      </c>
      <c r="X3821" s="122" t="s">
        <v>3204</v>
      </c>
      <c r="Y3821" s="122" t="s">
        <v>3158</v>
      </c>
      <c r="Z3821" s="122">
        <v>0</v>
      </c>
      <c r="AA3821" s="122" t="s">
        <v>3158</v>
      </c>
      <c r="AB3821" s="122" t="s">
        <v>3158</v>
      </c>
      <c r="AC3821" s="122" t="s">
        <v>3158</v>
      </c>
      <c r="AD3821" s="122" t="s">
        <v>3158</v>
      </c>
      <c r="AE3821" s="122" t="s">
        <v>3158</v>
      </c>
    </row>
    <row r="3822" spans="1:31" ht="13">
      <c r="A3822" s="122">
        <v>6677</v>
      </c>
      <c r="B3822" s="122" t="s">
        <v>27091</v>
      </c>
      <c r="C3822" s="122" t="s">
        <v>27097</v>
      </c>
      <c r="D3822" s="122" t="s">
        <v>3204</v>
      </c>
      <c r="E3822" s="122">
        <v>2012</v>
      </c>
      <c r="F3822" s="122" t="s">
        <v>3862</v>
      </c>
      <c r="G3822" s="122" t="s">
        <v>27093</v>
      </c>
      <c r="H3822" s="122" t="s">
        <v>5280</v>
      </c>
      <c r="I3822" s="122" t="s">
        <v>3385</v>
      </c>
      <c r="J3822" s="122" t="s">
        <v>27098</v>
      </c>
      <c r="K3822" s="122" t="s">
        <v>27095</v>
      </c>
      <c r="L3822" s="124" t="s">
        <v>27096</v>
      </c>
      <c r="M3822" s="122" t="s">
        <v>3154</v>
      </c>
      <c r="N3822" s="122">
        <v>1960</v>
      </c>
      <c r="O3822" s="122" t="s">
        <v>3158</v>
      </c>
      <c r="P3822" s="122" t="s">
        <v>3158</v>
      </c>
      <c r="Q3822" s="122" t="s">
        <v>3158</v>
      </c>
      <c r="R3822" s="125">
        <v>44518.417002314818</v>
      </c>
      <c r="S3822" s="125">
        <v>44518.417002314818</v>
      </c>
      <c r="T3822" s="122">
        <v>60</v>
      </c>
      <c r="U3822" s="122" t="s">
        <v>21808</v>
      </c>
      <c r="V3822" s="122" t="s">
        <v>26333</v>
      </c>
      <c r="W3822" s="122" t="s">
        <v>3204</v>
      </c>
      <c r="X3822" s="122" t="s">
        <v>3204</v>
      </c>
      <c r="Y3822" s="122" t="s">
        <v>3158</v>
      </c>
      <c r="Z3822" s="122">
        <v>0</v>
      </c>
      <c r="AA3822" s="122" t="s">
        <v>3158</v>
      </c>
      <c r="AB3822" s="122" t="s">
        <v>3158</v>
      </c>
      <c r="AC3822" s="122" t="s">
        <v>3158</v>
      </c>
      <c r="AD3822" s="122" t="s">
        <v>3158</v>
      </c>
      <c r="AE3822" s="122" t="s">
        <v>3158</v>
      </c>
    </row>
    <row r="3823" spans="1:31" ht="13">
      <c r="A3823" s="122">
        <v>6678</v>
      </c>
      <c r="B3823" s="122" t="s">
        <v>27099</v>
      </c>
      <c r="C3823" s="122" t="s">
        <v>27100</v>
      </c>
      <c r="D3823" s="122" t="s">
        <v>3204</v>
      </c>
      <c r="E3823" s="122">
        <v>2018</v>
      </c>
      <c r="F3823" s="122" t="s">
        <v>3462</v>
      </c>
      <c r="G3823" s="122" t="s">
        <v>3791</v>
      </c>
      <c r="H3823" s="122" t="s">
        <v>3173</v>
      </c>
      <c r="I3823" s="122" t="s">
        <v>3385</v>
      </c>
      <c r="J3823" s="122" t="s">
        <v>27101</v>
      </c>
      <c r="K3823" s="122" t="s">
        <v>27102</v>
      </c>
      <c r="L3823" s="124" t="s">
        <v>27103</v>
      </c>
      <c r="M3823" s="122" t="s">
        <v>3154</v>
      </c>
      <c r="N3823" s="122">
        <v>545</v>
      </c>
      <c r="O3823" s="124" t="s">
        <v>27104</v>
      </c>
      <c r="P3823" s="124" t="s">
        <v>27105</v>
      </c>
      <c r="Q3823" s="122" t="s">
        <v>3158</v>
      </c>
      <c r="R3823" s="125">
        <v>44519.397210648145</v>
      </c>
      <c r="S3823" s="125">
        <v>44519.397210648145</v>
      </c>
      <c r="T3823" s="122">
        <v>68</v>
      </c>
      <c r="U3823" s="122" t="s">
        <v>21768</v>
      </c>
      <c r="V3823" s="122" t="s">
        <v>3173</v>
      </c>
      <c r="W3823" s="122" t="s">
        <v>3204</v>
      </c>
      <c r="X3823" s="122" t="s">
        <v>3204</v>
      </c>
      <c r="Y3823" s="122" t="s">
        <v>3158</v>
      </c>
      <c r="Z3823" s="122">
        <v>0</v>
      </c>
      <c r="AA3823" s="122" t="s">
        <v>3158</v>
      </c>
      <c r="AB3823" s="122" t="s">
        <v>3158</v>
      </c>
      <c r="AC3823" s="122" t="s">
        <v>3158</v>
      </c>
      <c r="AD3823" s="122" t="s">
        <v>3158</v>
      </c>
      <c r="AE3823" s="122" t="s">
        <v>3158</v>
      </c>
    </row>
    <row r="3824" spans="1:31" ht="13">
      <c r="A3824" s="122">
        <v>6679</v>
      </c>
      <c r="B3824" s="122" t="s">
        <v>27106</v>
      </c>
      <c r="C3824" s="122" t="s">
        <v>27107</v>
      </c>
      <c r="D3824" s="122" t="s">
        <v>3204</v>
      </c>
      <c r="E3824" s="122">
        <v>2021</v>
      </c>
      <c r="F3824" s="122" t="s">
        <v>3225</v>
      </c>
      <c r="G3824" s="122" t="s">
        <v>3471</v>
      </c>
      <c r="H3824" s="122" t="s">
        <v>3217</v>
      </c>
      <c r="I3824" s="122" t="s">
        <v>3385</v>
      </c>
      <c r="J3824" s="122" t="s">
        <v>27108</v>
      </c>
      <c r="K3824" s="122" t="s">
        <v>27109</v>
      </c>
      <c r="L3824" s="124" t="s">
        <v>27110</v>
      </c>
      <c r="M3824" s="122" t="s">
        <v>3154</v>
      </c>
      <c r="N3824" s="122">
        <v>545</v>
      </c>
      <c r="O3824" s="124" t="s">
        <v>27111</v>
      </c>
      <c r="P3824" s="124" t="s">
        <v>27112</v>
      </c>
      <c r="Q3824" s="124" t="s">
        <v>27113</v>
      </c>
      <c r="R3824" s="125">
        <v>44519.3984837963</v>
      </c>
      <c r="S3824" s="125">
        <v>44519.3984837963</v>
      </c>
      <c r="T3824" s="122">
        <v>72</v>
      </c>
      <c r="U3824" s="122" t="s">
        <v>21778</v>
      </c>
      <c r="V3824" s="122" t="s">
        <v>3217</v>
      </c>
      <c r="W3824" s="122" t="s">
        <v>3204</v>
      </c>
      <c r="X3824" s="122" t="s">
        <v>3204</v>
      </c>
      <c r="Y3824" s="122" t="s">
        <v>3158</v>
      </c>
      <c r="Z3824" s="122">
        <v>0</v>
      </c>
      <c r="AA3824" s="122" t="s">
        <v>3158</v>
      </c>
      <c r="AB3824" s="122" t="s">
        <v>3158</v>
      </c>
      <c r="AC3824" s="122" t="s">
        <v>3158</v>
      </c>
      <c r="AD3824" s="122" t="s">
        <v>3158</v>
      </c>
      <c r="AE3824" s="122" t="s">
        <v>3158</v>
      </c>
    </row>
    <row r="3825" spans="1:31" ht="13">
      <c r="A3825" s="122">
        <v>6680</v>
      </c>
      <c r="B3825" s="122" t="s">
        <v>27114</v>
      </c>
      <c r="C3825" s="122" t="s">
        <v>27115</v>
      </c>
      <c r="D3825" s="122" t="s">
        <v>3204</v>
      </c>
      <c r="E3825" s="122">
        <v>2021</v>
      </c>
      <c r="F3825" s="122" t="s">
        <v>3302</v>
      </c>
      <c r="G3825" s="122" t="s">
        <v>22044</v>
      </c>
      <c r="H3825" s="122" t="s">
        <v>3217</v>
      </c>
      <c r="I3825" s="122" t="s">
        <v>3385</v>
      </c>
      <c r="J3825" s="122" t="s">
        <v>27116</v>
      </c>
      <c r="K3825" s="122" t="s">
        <v>27117</v>
      </c>
      <c r="L3825" s="124" t="s">
        <v>27118</v>
      </c>
      <c r="M3825" s="122" t="s">
        <v>3154</v>
      </c>
      <c r="N3825" s="122">
        <v>1962</v>
      </c>
      <c r="O3825" s="124" t="s">
        <v>27119</v>
      </c>
      <c r="P3825" s="124" t="s">
        <v>27120</v>
      </c>
      <c r="Q3825" s="124" t="s">
        <v>27121</v>
      </c>
      <c r="R3825" s="125">
        <v>44519.713043981479</v>
      </c>
      <c r="S3825" s="125">
        <v>44519.713043981479</v>
      </c>
      <c r="T3825" s="122">
        <v>72</v>
      </c>
      <c r="U3825" s="122" t="s">
        <v>21778</v>
      </c>
      <c r="V3825" s="122" t="s">
        <v>3217</v>
      </c>
      <c r="W3825" s="122" t="s">
        <v>3204</v>
      </c>
      <c r="X3825" s="122" t="s">
        <v>3204</v>
      </c>
      <c r="Y3825" s="122" t="s">
        <v>3158</v>
      </c>
      <c r="Z3825" s="122">
        <v>0</v>
      </c>
      <c r="AA3825" s="122" t="s">
        <v>3158</v>
      </c>
      <c r="AB3825" s="122" t="s">
        <v>3158</v>
      </c>
      <c r="AC3825" s="122" t="s">
        <v>3158</v>
      </c>
      <c r="AD3825" s="122" t="s">
        <v>3158</v>
      </c>
      <c r="AE3825" s="122" t="s">
        <v>3158</v>
      </c>
    </row>
    <row r="3826" spans="1:31" ht="13">
      <c r="A3826" s="122">
        <v>6681</v>
      </c>
      <c r="B3826" s="122" t="s">
        <v>27122</v>
      </c>
      <c r="C3826" s="122" t="s">
        <v>27123</v>
      </c>
      <c r="D3826" s="122" t="s">
        <v>3204</v>
      </c>
      <c r="E3826" s="122">
        <v>2017</v>
      </c>
      <c r="F3826" s="122" t="s">
        <v>3193</v>
      </c>
      <c r="G3826" s="122" t="s">
        <v>3471</v>
      </c>
      <c r="H3826" s="122" t="s">
        <v>3217</v>
      </c>
      <c r="I3826" s="122" t="s">
        <v>3385</v>
      </c>
      <c r="J3826" s="122" t="s">
        <v>27124</v>
      </c>
      <c r="K3826" s="122" t="s">
        <v>27125</v>
      </c>
      <c r="L3826" s="124" t="s">
        <v>27126</v>
      </c>
      <c r="M3826" s="122" t="s">
        <v>3154</v>
      </c>
      <c r="N3826" s="122">
        <v>545</v>
      </c>
      <c r="O3826" s="124" t="s">
        <v>27127</v>
      </c>
      <c r="P3826" s="124" t="s">
        <v>27128</v>
      </c>
      <c r="Q3826" s="122" t="s">
        <v>3158</v>
      </c>
      <c r="R3826" s="125">
        <v>44522.645104166666</v>
      </c>
      <c r="S3826" s="125">
        <v>44522.645104166666</v>
      </c>
      <c r="T3826" s="122">
        <v>68</v>
      </c>
      <c r="U3826" s="122" t="s">
        <v>21768</v>
      </c>
      <c r="V3826" s="122" t="s">
        <v>3217</v>
      </c>
      <c r="W3826" s="122" t="s">
        <v>3204</v>
      </c>
      <c r="X3826" s="122" t="s">
        <v>3204</v>
      </c>
      <c r="Y3826" s="122" t="s">
        <v>3158</v>
      </c>
      <c r="Z3826" s="122">
        <v>0</v>
      </c>
      <c r="AA3826" s="122" t="s">
        <v>3158</v>
      </c>
      <c r="AB3826" s="122" t="s">
        <v>3158</v>
      </c>
      <c r="AC3826" s="122" t="s">
        <v>3158</v>
      </c>
      <c r="AD3826" s="122" t="s">
        <v>3158</v>
      </c>
      <c r="AE3826" s="122" t="s">
        <v>3158</v>
      </c>
    </row>
    <row r="3827" spans="1:31" ht="13">
      <c r="A3827" s="122">
        <v>6682</v>
      </c>
      <c r="B3827" s="122" t="s">
        <v>27129</v>
      </c>
      <c r="C3827" s="122" t="s">
        <v>27130</v>
      </c>
      <c r="D3827" s="122" t="s">
        <v>3204</v>
      </c>
      <c r="E3827" s="122">
        <v>2021</v>
      </c>
      <c r="F3827" s="122" t="s">
        <v>3225</v>
      </c>
      <c r="G3827" s="122" t="s">
        <v>21742</v>
      </c>
      <c r="H3827" s="122" t="s">
        <v>101</v>
      </c>
      <c r="I3827" s="122" t="s">
        <v>4340</v>
      </c>
      <c r="J3827" s="122" t="s">
        <v>27131</v>
      </c>
      <c r="K3827" s="122" t="s">
        <v>27132</v>
      </c>
      <c r="L3827" s="124" t="s">
        <v>27133</v>
      </c>
      <c r="M3827" s="122" t="s">
        <v>3154</v>
      </c>
      <c r="N3827" s="122">
        <v>545</v>
      </c>
      <c r="O3827" s="124" t="s">
        <v>27134</v>
      </c>
      <c r="P3827" s="122" t="s">
        <v>3158</v>
      </c>
      <c r="Q3827" s="124" t="s">
        <v>27135</v>
      </c>
      <c r="R3827" s="125">
        <v>44522.648958333331</v>
      </c>
      <c r="S3827" s="125">
        <v>44522.648958333331</v>
      </c>
      <c r="T3827" s="122">
        <v>68</v>
      </c>
      <c r="U3827" s="122" t="s">
        <v>21740</v>
      </c>
      <c r="V3827" s="122" t="s">
        <v>101</v>
      </c>
      <c r="W3827" s="122" t="s">
        <v>3204</v>
      </c>
      <c r="X3827" s="122" t="s">
        <v>3204</v>
      </c>
      <c r="Y3827" s="122" t="s">
        <v>3158</v>
      </c>
      <c r="Z3827" s="122">
        <v>0</v>
      </c>
      <c r="AA3827" s="122" t="s">
        <v>3158</v>
      </c>
      <c r="AB3827" s="122" t="s">
        <v>3158</v>
      </c>
      <c r="AC3827" s="122" t="s">
        <v>3158</v>
      </c>
      <c r="AD3827" s="122" t="s">
        <v>3158</v>
      </c>
      <c r="AE3827" s="122" t="s">
        <v>3158</v>
      </c>
    </row>
    <row r="3828" spans="1:31" ht="13">
      <c r="A3828" s="122">
        <v>6683</v>
      </c>
      <c r="B3828" s="122" t="s">
        <v>27136</v>
      </c>
      <c r="C3828" s="122" t="s">
        <v>27137</v>
      </c>
      <c r="D3828" s="122" t="s">
        <v>3204</v>
      </c>
      <c r="E3828" s="122">
        <v>2017</v>
      </c>
      <c r="F3828" s="122" t="s">
        <v>3193</v>
      </c>
      <c r="G3828" s="122" t="s">
        <v>21754</v>
      </c>
      <c r="H3828" s="122" t="s">
        <v>5280</v>
      </c>
      <c r="I3828" s="122" t="s">
        <v>3385</v>
      </c>
      <c r="J3828" s="122" t="s">
        <v>27138</v>
      </c>
      <c r="K3828" s="122" t="s">
        <v>27139</v>
      </c>
      <c r="L3828" s="124" t="s">
        <v>27140</v>
      </c>
      <c r="M3828" s="122" t="s">
        <v>3154</v>
      </c>
      <c r="N3828" s="122">
        <v>545</v>
      </c>
      <c r="O3828" s="124" t="s">
        <v>27140</v>
      </c>
      <c r="P3828" s="124" t="s">
        <v>27141</v>
      </c>
      <c r="Q3828" s="124" t="s">
        <v>27142</v>
      </c>
      <c r="R3828" s="125">
        <v>44522.656111111108</v>
      </c>
      <c r="S3828" s="125">
        <v>44522.656111111108</v>
      </c>
      <c r="T3828" s="122">
        <v>72</v>
      </c>
      <c r="U3828" s="122" t="s">
        <v>21778</v>
      </c>
      <c r="V3828" s="122" t="s">
        <v>5280</v>
      </c>
      <c r="W3828" s="122" t="s">
        <v>3204</v>
      </c>
      <c r="X3828" s="122" t="s">
        <v>3204</v>
      </c>
      <c r="Y3828" s="122" t="s">
        <v>3158</v>
      </c>
      <c r="Z3828" s="122">
        <v>0</v>
      </c>
      <c r="AA3828" s="122" t="s">
        <v>3158</v>
      </c>
      <c r="AB3828" s="122" t="s">
        <v>3158</v>
      </c>
      <c r="AC3828" s="122" t="s">
        <v>3158</v>
      </c>
      <c r="AD3828" s="122" t="s">
        <v>3158</v>
      </c>
      <c r="AE3828" s="122" t="s">
        <v>3158</v>
      </c>
    </row>
    <row r="3829" spans="1:31" ht="13">
      <c r="A3829" s="122">
        <v>6684</v>
      </c>
      <c r="B3829" s="122" t="s">
        <v>27143</v>
      </c>
      <c r="C3829" s="122" t="s">
        <v>27144</v>
      </c>
      <c r="D3829" s="122" t="s">
        <v>3204</v>
      </c>
      <c r="E3829" s="122">
        <v>2018</v>
      </c>
      <c r="F3829" s="122" t="s">
        <v>3401</v>
      </c>
      <c r="G3829" s="122" t="s">
        <v>27145</v>
      </c>
      <c r="H3829" s="122" t="s">
        <v>3217</v>
      </c>
      <c r="I3829" s="122" t="s">
        <v>3385</v>
      </c>
      <c r="J3829" s="122" t="s">
        <v>27146</v>
      </c>
      <c r="K3829" s="122" t="s">
        <v>27147</v>
      </c>
      <c r="L3829" s="124" t="s">
        <v>27148</v>
      </c>
      <c r="M3829" s="122" t="s">
        <v>3154</v>
      </c>
      <c r="N3829" s="122">
        <v>545</v>
      </c>
      <c r="O3829" s="124" t="s">
        <v>27149</v>
      </c>
      <c r="P3829" s="122" t="s">
        <v>3158</v>
      </c>
      <c r="Q3829" s="122" t="s">
        <v>3158</v>
      </c>
      <c r="R3829" s="125">
        <v>44522.657847222225</v>
      </c>
      <c r="S3829" s="125">
        <v>44522.657847222225</v>
      </c>
      <c r="T3829" s="122">
        <v>64</v>
      </c>
      <c r="U3829" s="122" t="s">
        <v>22424</v>
      </c>
      <c r="V3829" s="122" t="s">
        <v>25440</v>
      </c>
      <c r="W3829" s="122" t="s">
        <v>3204</v>
      </c>
      <c r="X3829" s="122" t="s">
        <v>3204</v>
      </c>
      <c r="Y3829" s="122" t="s">
        <v>3158</v>
      </c>
      <c r="Z3829" s="122">
        <v>0</v>
      </c>
      <c r="AA3829" s="122" t="s">
        <v>3158</v>
      </c>
      <c r="AB3829" s="122" t="s">
        <v>3158</v>
      </c>
      <c r="AC3829" s="122" t="s">
        <v>3158</v>
      </c>
      <c r="AD3829" s="122" t="s">
        <v>3158</v>
      </c>
      <c r="AE3829" s="122" t="s">
        <v>3158</v>
      </c>
    </row>
    <row r="3830" spans="1:31" ht="13">
      <c r="A3830" s="122">
        <v>6685</v>
      </c>
      <c r="B3830" s="122" t="s">
        <v>27150</v>
      </c>
      <c r="C3830" s="122" t="s">
        <v>27151</v>
      </c>
      <c r="D3830" s="122" t="s">
        <v>3204</v>
      </c>
      <c r="E3830" s="122">
        <v>2016</v>
      </c>
      <c r="F3830" s="122" t="s">
        <v>4665</v>
      </c>
      <c r="G3830" s="122" t="s">
        <v>21742</v>
      </c>
      <c r="H3830" s="122" t="s">
        <v>101</v>
      </c>
      <c r="I3830" s="122" t="s">
        <v>4340</v>
      </c>
      <c r="J3830" s="122" t="s">
        <v>27152</v>
      </c>
      <c r="K3830" s="122" t="s">
        <v>27153</v>
      </c>
      <c r="L3830" s="124" t="s">
        <v>27154</v>
      </c>
      <c r="M3830" s="122" t="s">
        <v>3154</v>
      </c>
      <c r="N3830" s="122">
        <v>1969</v>
      </c>
      <c r="O3830" s="122" t="s">
        <v>3158</v>
      </c>
      <c r="P3830" s="122" t="s">
        <v>3158</v>
      </c>
      <c r="Q3830" s="122" t="s">
        <v>3158</v>
      </c>
      <c r="R3830" s="125">
        <v>44530.136701388888</v>
      </c>
      <c r="S3830" s="125">
        <v>44530.136701388888</v>
      </c>
      <c r="T3830" s="122">
        <v>60</v>
      </c>
      <c r="U3830" s="122" t="s">
        <v>21808</v>
      </c>
      <c r="V3830" s="122" t="s">
        <v>27155</v>
      </c>
      <c r="W3830" s="122" t="s">
        <v>3204</v>
      </c>
      <c r="X3830" s="122" t="s">
        <v>21860</v>
      </c>
      <c r="Y3830" s="122" t="s">
        <v>3158</v>
      </c>
      <c r="Z3830" s="122">
        <v>0</v>
      </c>
      <c r="AA3830" s="122" t="s">
        <v>3158</v>
      </c>
      <c r="AB3830" s="122" t="s">
        <v>3158</v>
      </c>
      <c r="AC3830" s="122" t="s">
        <v>3158</v>
      </c>
      <c r="AD3830" s="122" t="s">
        <v>3158</v>
      </c>
      <c r="AE3830" s="122" t="s">
        <v>3158</v>
      </c>
    </row>
    <row r="3831" spans="1:31" ht="13">
      <c r="A3831" s="122">
        <v>6686</v>
      </c>
      <c r="B3831" s="122" t="s">
        <v>27156</v>
      </c>
      <c r="C3831" s="122" t="s">
        <v>27157</v>
      </c>
      <c r="D3831" s="122" t="s">
        <v>3204</v>
      </c>
      <c r="E3831" s="122">
        <v>2019</v>
      </c>
      <c r="F3831" s="122" t="s">
        <v>3225</v>
      </c>
      <c r="G3831" s="122" t="s">
        <v>3712</v>
      </c>
      <c r="H3831" s="122" t="s">
        <v>3195</v>
      </c>
      <c r="I3831" s="122" t="s">
        <v>4340</v>
      </c>
      <c r="J3831" s="122" t="s">
        <v>27158</v>
      </c>
      <c r="K3831" s="122" t="s">
        <v>27159</v>
      </c>
      <c r="L3831" s="124" t="s">
        <v>27160</v>
      </c>
      <c r="M3831" s="122" t="s">
        <v>3154</v>
      </c>
      <c r="N3831" s="122">
        <v>545</v>
      </c>
      <c r="O3831" s="124" t="s">
        <v>27161</v>
      </c>
      <c r="P3831" s="124" t="s">
        <v>27162</v>
      </c>
      <c r="Q3831" s="124" t="s">
        <v>27163</v>
      </c>
      <c r="R3831" s="125">
        <v>44539.367754629631</v>
      </c>
      <c r="S3831" s="125">
        <v>44539.367754629631</v>
      </c>
      <c r="T3831" s="122">
        <v>72</v>
      </c>
      <c r="U3831" s="122" t="s">
        <v>21778</v>
      </c>
      <c r="V3831" s="122" t="s">
        <v>3203</v>
      </c>
      <c r="W3831" s="122" t="s">
        <v>3204</v>
      </c>
      <c r="X3831" s="122" t="s">
        <v>3204</v>
      </c>
      <c r="Y3831" s="122" t="s">
        <v>3158</v>
      </c>
      <c r="Z3831" s="122">
        <v>0</v>
      </c>
      <c r="AA3831" s="122" t="s">
        <v>3158</v>
      </c>
      <c r="AB3831" s="122" t="s">
        <v>3158</v>
      </c>
      <c r="AC3831" s="122" t="s">
        <v>3158</v>
      </c>
      <c r="AD3831" s="122" t="s">
        <v>3158</v>
      </c>
      <c r="AE3831" s="122" t="s">
        <v>3158</v>
      </c>
    </row>
    <row r="3832" spans="1:31" ht="13">
      <c r="A3832" s="122">
        <v>6687</v>
      </c>
      <c r="B3832" s="122" t="s">
        <v>27164</v>
      </c>
      <c r="C3832" s="122" t="s">
        <v>27165</v>
      </c>
      <c r="D3832" s="122" t="s">
        <v>3204</v>
      </c>
      <c r="E3832" s="122">
        <v>2015</v>
      </c>
      <c r="F3832" s="122" t="s">
        <v>3160</v>
      </c>
      <c r="G3832" s="122" t="s">
        <v>3791</v>
      </c>
      <c r="H3832" s="122" t="s">
        <v>3173</v>
      </c>
      <c r="I3832" s="122" t="s">
        <v>3385</v>
      </c>
      <c r="J3832" s="122" t="s">
        <v>27166</v>
      </c>
      <c r="K3832" s="122" t="s">
        <v>27167</v>
      </c>
      <c r="L3832" s="124" t="s">
        <v>27168</v>
      </c>
      <c r="M3832" s="122" t="s">
        <v>3154</v>
      </c>
      <c r="N3832" s="122">
        <v>545</v>
      </c>
      <c r="O3832" s="124" t="s">
        <v>27169</v>
      </c>
      <c r="P3832" s="124" t="s">
        <v>27170</v>
      </c>
      <c r="Q3832" s="124" t="s">
        <v>27171</v>
      </c>
      <c r="R3832" s="125">
        <v>44539.369687500002</v>
      </c>
      <c r="S3832" s="125">
        <v>44539.369687500002</v>
      </c>
      <c r="T3832" s="122">
        <v>72</v>
      </c>
      <c r="U3832" s="122" t="s">
        <v>21778</v>
      </c>
      <c r="V3832" s="122" t="s">
        <v>3173</v>
      </c>
      <c r="W3832" s="122" t="s">
        <v>3204</v>
      </c>
      <c r="X3832" s="122" t="s">
        <v>3204</v>
      </c>
      <c r="Y3832" s="122" t="s">
        <v>3158</v>
      </c>
      <c r="Z3832" s="122">
        <v>0</v>
      </c>
      <c r="AA3832" s="122" t="s">
        <v>3158</v>
      </c>
      <c r="AB3832" s="122" t="s">
        <v>3158</v>
      </c>
      <c r="AC3832" s="122" t="s">
        <v>3158</v>
      </c>
      <c r="AD3832" s="122" t="s">
        <v>3158</v>
      </c>
      <c r="AE3832" s="122" t="s">
        <v>3158</v>
      </c>
    </row>
    <row r="3833" spans="1:31" ht="13">
      <c r="A3833" s="122">
        <v>6688</v>
      </c>
      <c r="B3833" s="122" t="s">
        <v>27172</v>
      </c>
      <c r="C3833" s="122" t="s">
        <v>27173</v>
      </c>
      <c r="D3833" s="122" t="s">
        <v>3204</v>
      </c>
      <c r="E3833" s="122">
        <v>2019</v>
      </c>
      <c r="F3833" s="122" t="s">
        <v>3225</v>
      </c>
      <c r="G3833" s="122" t="s">
        <v>3471</v>
      </c>
      <c r="H3833" s="122" t="s">
        <v>3217</v>
      </c>
      <c r="I3833" s="122" t="s">
        <v>4340</v>
      </c>
      <c r="J3833" s="122" t="s">
        <v>27174</v>
      </c>
      <c r="K3833" s="122" t="s">
        <v>27175</v>
      </c>
      <c r="L3833" s="124" t="s">
        <v>27176</v>
      </c>
      <c r="M3833" s="122" t="s">
        <v>3154</v>
      </c>
      <c r="N3833" s="122">
        <v>545</v>
      </c>
      <c r="O3833" s="124" t="s">
        <v>27177</v>
      </c>
      <c r="P3833" s="124" t="s">
        <v>27178</v>
      </c>
      <c r="Q3833" s="122" t="s">
        <v>3158</v>
      </c>
      <c r="R3833" s="125">
        <v>44539.372418981482</v>
      </c>
      <c r="S3833" s="125">
        <v>44539.372418981482</v>
      </c>
      <c r="T3833" s="122">
        <v>68</v>
      </c>
      <c r="U3833" s="122" t="s">
        <v>21768</v>
      </c>
      <c r="V3833" s="122" t="s">
        <v>3217</v>
      </c>
      <c r="W3833" s="122" t="s">
        <v>3204</v>
      </c>
      <c r="X3833" s="122" t="s">
        <v>3204</v>
      </c>
      <c r="Y3833" s="122" t="s">
        <v>3158</v>
      </c>
      <c r="Z3833" s="122">
        <v>0</v>
      </c>
      <c r="AA3833" s="122" t="s">
        <v>3158</v>
      </c>
      <c r="AB3833" s="122" t="s">
        <v>3158</v>
      </c>
      <c r="AC3833" s="122" t="s">
        <v>3158</v>
      </c>
      <c r="AD3833" s="122" t="s">
        <v>3158</v>
      </c>
      <c r="AE3833" s="122" t="s">
        <v>3158</v>
      </c>
    </row>
    <row r="3834" spans="1:31" ht="13">
      <c r="A3834" s="122">
        <v>6689</v>
      </c>
      <c r="B3834" s="122" t="s">
        <v>27179</v>
      </c>
      <c r="C3834" s="122" t="s">
        <v>27180</v>
      </c>
      <c r="D3834" s="122" t="s">
        <v>3204</v>
      </c>
      <c r="E3834" s="122">
        <v>2020</v>
      </c>
      <c r="F3834" s="122" t="s">
        <v>3462</v>
      </c>
      <c r="G3834" s="122" t="s">
        <v>21742</v>
      </c>
      <c r="H3834" s="122" t="s">
        <v>101</v>
      </c>
      <c r="I3834" s="122" t="s">
        <v>3385</v>
      </c>
      <c r="J3834" s="122" t="s">
        <v>27181</v>
      </c>
      <c r="K3834" s="122" t="s">
        <v>27182</v>
      </c>
      <c r="L3834" s="124" t="s">
        <v>27183</v>
      </c>
      <c r="M3834" s="122" t="s">
        <v>3154</v>
      </c>
      <c r="N3834" s="122">
        <v>545</v>
      </c>
      <c r="O3834" s="124" t="s">
        <v>27184</v>
      </c>
      <c r="P3834" s="124" t="s">
        <v>27185</v>
      </c>
      <c r="Q3834" s="124" t="s">
        <v>27186</v>
      </c>
      <c r="R3834" s="125">
        <v>44539.395787037036</v>
      </c>
      <c r="S3834" s="125">
        <v>44539.395787037036</v>
      </c>
      <c r="T3834" s="122">
        <v>72</v>
      </c>
      <c r="U3834" s="122" t="s">
        <v>21778</v>
      </c>
      <c r="V3834" s="122" t="s">
        <v>101</v>
      </c>
      <c r="W3834" s="122" t="s">
        <v>3204</v>
      </c>
      <c r="X3834" s="122" t="s">
        <v>3204</v>
      </c>
      <c r="Y3834" s="122" t="s">
        <v>3158</v>
      </c>
      <c r="Z3834" s="122">
        <v>0</v>
      </c>
      <c r="AA3834" s="122" t="s">
        <v>3158</v>
      </c>
      <c r="AB3834" s="122" t="s">
        <v>3158</v>
      </c>
      <c r="AC3834" s="122" t="s">
        <v>3158</v>
      </c>
      <c r="AD3834" s="122" t="s">
        <v>3158</v>
      </c>
      <c r="AE3834" s="122" t="s">
        <v>3158</v>
      </c>
    </row>
    <row r="3835" spans="1:31" ht="13">
      <c r="A3835" s="122">
        <v>6690</v>
      </c>
      <c r="B3835" s="122" t="s">
        <v>27187</v>
      </c>
      <c r="C3835" s="122" t="s">
        <v>27188</v>
      </c>
      <c r="D3835" s="122" t="s">
        <v>3204</v>
      </c>
      <c r="E3835" s="122">
        <v>2016</v>
      </c>
      <c r="F3835" s="122" t="s">
        <v>3160</v>
      </c>
      <c r="G3835" s="122" t="s">
        <v>21742</v>
      </c>
      <c r="H3835" s="122" t="s">
        <v>101</v>
      </c>
      <c r="I3835" s="122" t="s">
        <v>3385</v>
      </c>
      <c r="J3835" s="122" t="s">
        <v>27189</v>
      </c>
      <c r="K3835" s="122" t="s">
        <v>27190</v>
      </c>
      <c r="L3835" s="124" t="s">
        <v>27191</v>
      </c>
      <c r="M3835" s="122" t="s">
        <v>3154</v>
      </c>
      <c r="N3835" s="122">
        <v>545</v>
      </c>
      <c r="O3835" s="124" t="s">
        <v>27192</v>
      </c>
      <c r="P3835" s="124" t="s">
        <v>27193</v>
      </c>
      <c r="Q3835" s="124" t="s">
        <v>27194</v>
      </c>
      <c r="R3835" s="125">
        <v>44539.398472222223</v>
      </c>
      <c r="S3835" s="125">
        <v>44539.398472222223</v>
      </c>
      <c r="T3835" s="122">
        <v>72</v>
      </c>
      <c r="U3835" s="122" t="s">
        <v>21778</v>
      </c>
      <c r="V3835" s="122" t="s">
        <v>101</v>
      </c>
      <c r="W3835" s="122" t="s">
        <v>3204</v>
      </c>
      <c r="X3835" s="122" t="s">
        <v>3204</v>
      </c>
      <c r="Y3835" s="122" t="s">
        <v>3158</v>
      </c>
      <c r="Z3835" s="122">
        <v>0</v>
      </c>
      <c r="AA3835" s="122" t="s">
        <v>3158</v>
      </c>
      <c r="AB3835" s="122" t="s">
        <v>3158</v>
      </c>
      <c r="AC3835" s="122" t="s">
        <v>3158</v>
      </c>
      <c r="AD3835" s="122" t="s">
        <v>3158</v>
      </c>
      <c r="AE3835" s="122" t="s">
        <v>3158</v>
      </c>
    </row>
    <row r="3836" spans="1:31" ht="13">
      <c r="A3836" s="122">
        <v>6691</v>
      </c>
      <c r="B3836" s="122" t="s">
        <v>27195</v>
      </c>
      <c r="C3836" s="122" t="s">
        <v>27196</v>
      </c>
      <c r="D3836" s="122" t="s">
        <v>3204</v>
      </c>
      <c r="E3836" s="122">
        <v>2021</v>
      </c>
      <c r="F3836" s="122" t="s">
        <v>3225</v>
      </c>
      <c r="G3836" s="122" t="s">
        <v>5472</v>
      </c>
      <c r="H3836" s="122" t="s">
        <v>3977</v>
      </c>
      <c r="I3836" s="122" t="s">
        <v>4340</v>
      </c>
      <c r="J3836" s="122" t="s">
        <v>27197</v>
      </c>
      <c r="K3836" s="122" t="s">
        <v>27198</v>
      </c>
      <c r="L3836" s="122" t="s">
        <v>27199</v>
      </c>
      <c r="M3836" s="122" t="s">
        <v>3154</v>
      </c>
      <c r="N3836" s="122">
        <v>419</v>
      </c>
      <c r="O3836" s="122" t="s">
        <v>3158</v>
      </c>
      <c r="P3836" s="122" t="s">
        <v>3158</v>
      </c>
      <c r="Q3836" s="122" t="s">
        <v>3158</v>
      </c>
      <c r="R3836" s="125">
        <v>44540.508368055554</v>
      </c>
      <c r="S3836" s="125">
        <v>44540.508368055554</v>
      </c>
      <c r="T3836" s="122">
        <v>60</v>
      </c>
      <c r="U3836" s="122" t="s">
        <v>21808</v>
      </c>
      <c r="V3836" s="122" t="s">
        <v>3977</v>
      </c>
      <c r="W3836" s="122" t="s">
        <v>3204</v>
      </c>
      <c r="X3836" s="122" t="s">
        <v>6379</v>
      </c>
      <c r="Y3836" s="122" t="s">
        <v>3158</v>
      </c>
      <c r="Z3836" s="122">
        <v>0</v>
      </c>
      <c r="AA3836" s="122" t="s">
        <v>3158</v>
      </c>
      <c r="AB3836" s="122" t="s">
        <v>3158</v>
      </c>
      <c r="AC3836" s="122" t="s">
        <v>3158</v>
      </c>
      <c r="AD3836" s="122" t="s">
        <v>3158</v>
      </c>
      <c r="AE3836" s="122" t="s">
        <v>3158</v>
      </c>
    </row>
    <row r="3837" spans="1:31" ht="13">
      <c r="A3837" s="122">
        <v>6692</v>
      </c>
      <c r="B3837" s="122" t="s">
        <v>27200</v>
      </c>
      <c r="C3837" s="122" t="s">
        <v>27201</v>
      </c>
      <c r="D3837" s="122" t="s">
        <v>3204</v>
      </c>
      <c r="E3837" s="122">
        <v>2021</v>
      </c>
      <c r="F3837" s="122" t="s">
        <v>3462</v>
      </c>
      <c r="G3837" s="122" t="s">
        <v>3471</v>
      </c>
      <c r="H3837" s="122" t="s">
        <v>3217</v>
      </c>
      <c r="I3837" s="122" t="s">
        <v>4340</v>
      </c>
      <c r="J3837" s="122" t="s">
        <v>27202</v>
      </c>
      <c r="K3837" s="122" t="s">
        <v>27203</v>
      </c>
      <c r="L3837" s="124" t="s">
        <v>27204</v>
      </c>
      <c r="M3837" s="122" t="s">
        <v>3154</v>
      </c>
      <c r="N3837" s="122">
        <v>545</v>
      </c>
      <c r="O3837" s="124" t="s">
        <v>27205</v>
      </c>
      <c r="P3837" s="124" t="s">
        <v>27206</v>
      </c>
      <c r="Q3837" s="124" t="s">
        <v>27207</v>
      </c>
      <c r="R3837" s="125">
        <v>44543.420023148145</v>
      </c>
      <c r="S3837" s="125">
        <v>44543.420023148145</v>
      </c>
      <c r="T3837" s="122">
        <v>72</v>
      </c>
      <c r="U3837" s="122" t="s">
        <v>21778</v>
      </c>
      <c r="V3837" s="122" t="s">
        <v>3217</v>
      </c>
      <c r="W3837" s="122" t="s">
        <v>3204</v>
      </c>
      <c r="X3837" s="122" t="s">
        <v>3204</v>
      </c>
      <c r="Y3837" s="122" t="s">
        <v>3158</v>
      </c>
      <c r="Z3837" s="122">
        <v>0</v>
      </c>
      <c r="AA3837" s="122" t="s">
        <v>3158</v>
      </c>
      <c r="AB3837" s="122" t="s">
        <v>3158</v>
      </c>
      <c r="AC3837" s="122" t="s">
        <v>3158</v>
      </c>
      <c r="AD3837" s="122" t="s">
        <v>3158</v>
      </c>
      <c r="AE3837" s="122" t="s">
        <v>3158</v>
      </c>
    </row>
    <row r="3838" spans="1:31" ht="13">
      <c r="A3838" s="122">
        <v>6693</v>
      </c>
      <c r="B3838" s="122" t="s">
        <v>27208</v>
      </c>
      <c r="C3838" s="122" t="s">
        <v>27209</v>
      </c>
      <c r="D3838" s="122" t="s">
        <v>3204</v>
      </c>
      <c r="E3838" s="122">
        <v>2020</v>
      </c>
      <c r="F3838" s="122" t="s">
        <v>3401</v>
      </c>
      <c r="G3838" s="122" t="s">
        <v>21953</v>
      </c>
      <c r="H3838" s="122" t="s">
        <v>3521</v>
      </c>
      <c r="I3838" s="122" t="s">
        <v>4340</v>
      </c>
      <c r="J3838" s="122" t="s">
        <v>27210</v>
      </c>
      <c r="K3838" s="122" t="s">
        <v>27211</v>
      </c>
      <c r="L3838" s="124" t="s">
        <v>27212</v>
      </c>
      <c r="M3838" s="122" t="s">
        <v>3154</v>
      </c>
      <c r="N3838" s="122">
        <v>545</v>
      </c>
      <c r="O3838" s="124" t="s">
        <v>27213</v>
      </c>
      <c r="P3838" s="122" t="s">
        <v>3158</v>
      </c>
      <c r="Q3838" s="122" t="s">
        <v>3158</v>
      </c>
      <c r="R3838" s="125">
        <v>44543.423333333332</v>
      </c>
      <c r="S3838" s="125">
        <v>44543.423333333332</v>
      </c>
      <c r="T3838" s="122">
        <v>64</v>
      </c>
      <c r="U3838" s="122" t="s">
        <v>22424</v>
      </c>
      <c r="V3838" s="122" t="s">
        <v>3521</v>
      </c>
      <c r="W3838" s="122" t="s">
        <v>3204</v>
      </c>
      <c r="X3838" s="122" t="s">
        <v>3204</v>
      </c>
      <c r="Y3838" s="122" t="s">
        <v>3158</v>
      </c>
      <c r="Z3838" s="122">
        <v>0</v>
      </c>
      <c r="AA3838" s="122" t="s">
        <v>3158</v>
      </c>
      <c r="AB3838" s="122" t="s">
        <v>3158</v>
      </c>
      <c r="AC3838" s="122" t="s">
        <v>3158</v>
      </c>
      <c r="AD3838" s="122" t="s">
        <v>3158</v>
      </c>
      <c r="AE3838" s="122" t="s">
        <v>3158</v>
      </c>
    </row>
    <row r="3839" spans="1:31" ht="13">
      <c r="A3839" s="122">
        <v>6694</v>
      </c>
      <c r="B3839" s="122" t="s">
        <v>27214</v>
      </c>
      <c r="C3839" s="122" t="s">
        <v>27215</v>
      </c>
      <c r="D3839" s="122" t="s">
        <v>3204</v>
      </c>
      <c r="E3839" s="122">
        <v>2020</v>
      </c>
      <c r="F3839" s="122" t="s">
        <v>3193</v>
      </c>
      <c r="G3839" s="122" t="s">
        <v>27216</v>
      </c>
      <c r="H3839" s="122" t="s">
        <v>101</v>
      </c>
      <c r="I3839" s="122" t="s">
        <v>4340</v>
      </c>
      <c r="J3839" s="122" t="s">
        <v>27217</v>
      </c>
      <c r="K3839" s="122" t="s">
        <v>27218</v>
      </c>
      <c r="L3839" s="124" t="s">
        <v>27219</v>
      </c>
      <c r="M3839" s="122" t="s">
        <v>3154</v>
      </c>
      <c r="N3839" s="122">
        <v>545</v>
      </c>
      <c r="O3839" s="124" t="s">
        <v>27220</v>
      </c>
      <c r="P3839" s="122" t="s">
        <v>3158</v>
      </c>
      <c r="Q3839" s="122" t="s">
        <v>3158</v>
      </c>
      <c r="R3839" s="125">
        <v>44543.424710648149</v>
      </c>
      <c r="S3839" s="125">
        <v>44543.424710648149</v>
      </c>
      <c r="T3839" s="122">
        <v>64</v>
      </c>
      <c r="U3839" s="122" t="s">
        <v>22424</v>
      </c>
      <c r="V3839" s="122" t="s">
        <v>101</v>
      </c>
      <c r="W3839" s="122" t="s">
        <v>3204</v>
      </c>
      <c r="X3839" s="122" t="s">
        <v>3204</v>
      </c>
      <c r="Y3839" s="122" t="s">
        <v>3158</v>
      </c>
      <c r="Z3839" s="122">
        <v>0</v>
      </c>
      <c r="AA3839" s="122" t="s">
        <v>3158</v>
      </c>
      <c r="AB3839" s="122" t="s">
        <v>3158</v>
      </c>
      <c r="AC3839" s="122" t="s">
        <v>3158</v>
      </c>
      <c r="AD3839" s="122" t="s">
        <v>3158</v>
      </c>
      <c r="AE3839" s="122" t="s">
        <v>3158</v>
      </c>
    </row>
    <row r="3840" spans="1:31" ht="13">
      <c r="A3840" s="122">
        <v>6695</v>
      </c>
      <c r="B3840" s="122" t="s">
        <v>27221</v>
      </c>
      <c r="C3840" s="122" t="s">
        <v>27222</v>
      </c>
      <c r="D3840" s="122" t="s">
        <v>3204</v>
      </c>
      <c r="E3840" s="122">
        <v>2019</v>
      </c>
      <c r="F3840" s="122" t="s">
        <v>3462</v>
      </c>
      <c r="G3840" s="122" t="s">
        <v>21742</v>
      </c>
      <c r="H3840" s="122" t="s">
        <v>101</v>
      </c>
      <c r="I3840" s="122" t="s">
        <v>3385</v>
      </c>
      <c r="J3840" s="122" t="s">
        <v>27223</v>
      </c>
      <c r="K3840" s="122" t="s">
        <v>27224</v>
      </c>
      <c r="L3840" s="124" t="s">
        <v>27225</v>
      </c>
      <c r="M3840" s="122" t="s">
        <v>3154</v>
      </c>
      <c r="N3840" s="122">
        <v>545</v>
      </c>
      <c r="O3840" s="124" t="s">
        <v>27226</v>
      </c>
      <c r="P3840" s="124" t="s">
        <v>27227</v>
      </c>
      <c r="Q3840" s="124" t="s">
        <v>27228</v>
      </c>
      <c r="R3840" s="125">
        <v>44543.426226851851</v>
      </c>
      <c r="S3840" s="125">
        <v>44543.426226851851</v>
      </c>
      <c r="T3840" s="122">
        <v>72</v>
      </c>
      <c r="U3840" s="122" t="s">
        <v>21778</v>
      </c>
      <c r="V3840" s="122" t="s">
        <v>101</v>
      </c>
      <c r="W3840" s="122" t="s">
        <v>3204</v>
      </c>
      <c r="X3840" s="122" t="s">
        <v>3204</v>
      </c>
      <c r="Y3840" s="122" t="s">
        <v>3158</v>
      </c>
      <c r="Z3840" s="122">
        <v>0</v>
      </c>
      <c r="AA3840" s="122" t="s">
        <v>3158</v>
      </c>
      <c r="AB3840" s="122" t="s">
        <v>3158</v>
      </c>
      <c r="AC3840" s="122" t="s">
        <v>3158</v>
      </c>
      <c r="AD3840" s="122" t="s">
        <v>3158</v>
      </c>
      <c r="AE3840" s="122" t="s">
        <v>3158</v>
      </c>
    </row>
    <row r="3841" spans="1:31" ht="13">
      <c r="A3841" s="122">
        <v>6696</v>
      </c>
      <c r="B3841" s="122" t="s">
        <v>27229</v>
      </c>
      <c r="C3841" s="122" t="s">
        <v>27230</v>
      </c>
      <c r="D3841" s="122" t="s">
        <v>3204</v>
      </c>
      <c r="E3841" s="122">
        <v>2020</v>
      </c>
      <c r="F3841" s="122" t="s">
        <v>3401</v>
      </c>
      <c r="G3841" s="122" t="s">
        <v>3738</v>
      </c>
      <c r="H3841" s="122" t="s">
        <v>3739</v>
      </c>
      <c r="I3841" s="122" t="s">
        <v>3385</v>
      </c>
      <c r="J3841" s="122" t="s">
        <v>27231</v>
      </c>
      <c r="K3841" s="122" t="s">
        <v>27232</v>
      </c>
      <c r="L3841" s="124" t="s">
        <v>27233</v>
      </c>
      <c r="M3841" s="122" t="s">
        <v>3154</v>
      </c>
      <c r="N3841" s="122">
        <v>545</v>
      </c>
      <c r="O3841" s="124" t="s">
        <v>27234</v>
      </c>
      <c r="P3841" s="122" t="s">
        <v>3158</v>
      </c>
      <c r="Q3841" s="124" t="s">
        <v>27235</v>
      </c>
      <c r="R3841" s="125">
        <v>44543.430069444446</v>
      </c>
      <c r="S3841" s="125">
        <v>44543.430069444446</v>
      </c>
      <c r="T3841" s="122">
        <v>68</v>
      </c>
      <c r="U3841" s="122" t="s">
        <v>21740</v>
      </c>
      <c r="V3841" s="122" t="s">
        <v>3739</v>
      </c>
      <c r="W3841" s="122" t="s">
        <v>3204</v>
      </c>
      <c r="X3841" s="122" t="s">
        <v>3204</v>
      </c>
      <c r="Y3841" s="122" t="s">
        <v>3158</v>
      </c>
      <c r="Z3841" s="122">
        <v>0</v>
      </c>
      <c r="AA3841" s="122" t="s">
        <v>3158</v>
      </c>
      <c r="AB3841" s="122" t="s">
        <v>3158</v>
      </c>
      <c r="AC3841" s="122" t="s">
        <v>3158</v>
      </c>
      <c r="AD3841" s="122" t="s">
        <v>3158</v>
      </c>
      <c r="AE3841" s="122" t="s">
        <v>3158</v>
      </c>
    </row>
    <row r="3842" spans="1:31" ht="13">
      <c r="A3842" s="122">
        <v>6697</v>
      </c>
      <c r="B3842" s="122" t="s">
        <v>27236</v>
      </c>
      <c r="C3842" s="122" t="s">
        <v>27237</v>
      </c>
      <c r="D3842" s="122" t="s">
        <v>3204</v>
      </c>
      <c r="E3842" s="122">
        <v>2021</v>
      </c>
      <c r="F3842" s="122" t="s">
        <v>3862</v>
      </c>
      <c r="G3842" s="122" t="s">
        <v>3471</v>
      </c>
      <c r="H3842" s="122" t="s">
        <v>3217</v>
      </c>
      <c r="I3842" s="122" t="s">
        <v>3385</v>
      </c>
      <c r="J3842" s="122" t="s">
        <v>27238</v>
      </c>
      <c r="K3842" s="122" t="s">
        <v>27239</v>
      </c>
      <c r="L3842" s="124" t="s">
        <v>27240</v>
      </c>
      <c r="M3842" s="122" t="s">
        <v>3154</v>
      </c>
      <c r="N3842" s="122">
        <v>545</v>
      </c>
      <c r="O3842" s="124" t="s">
        <v>27241</v>
      </c>
      <c r="P3842" s="124" t="s">
        <v>27242</v>
      </c>
      <c r="Q3842" s="124" t="s">
        <v>27243</v>
      </c>
      <c r="R3842" s="125">
        <v>44546.325636574074</v>
      </c>
      <c r="S3842" s="125">
        <v>44546.325636574074</v>
      </c>
      <c r="T3842" s="122">
        <v>72</v>
      </c>
      <c r="U3842" s="122" t="s">
        <v>21778</v>
      </c>
      <c r="V3842" s="122" t="s">
        <v>3217</v>
      </c>
      <c r="W3842" s="122" t="s">
        <v>3204</v>
      </c>
      <c r="X3842" s="122" t="s">
        <v>3204</v>
      </c>
      <c r="Y3842" s="122" t="s">
        <v>3158</v>
      </c>
      <c r="Z3842" s="122">
        <v>0</v>
      </c>
      <c r="AA3842" s="122" t="s">
        <v>3158</v>
      </c>
      <c r="AB3842" s="122" t="s">
        <v>3158</v>
      </c>
      <c r="AC3842" s="122" t="s">
        <v>3158</v>
      </c>
      <c r="AD3842" s="122" t="s">
        <v>3158</v>
      </c>
      <c r="AE3842" s="122" t="s">
        <v>3158</v>
      </c>
    </row>
    <row r="3843" spans="1:31" ht="13">
      <c r="A3843" s="122">
        <v>6698</v>
      </c>
      <c r="B3843" s="122" t="s">
        <v>27244</v>
      </c>
      <c r="C3843" s="122" t="s">
        <v>27245</v>
      </c>
      <c r="D3843" s="122" t="s">
        <v>3204</v>
      </c>
      <c r="E3843" s="122">
        <v>2021</v>
      </c>
      <c r="F3843" s="122" t="s">
        <v>3255</v>
      </c>
      <c r="G3843" s="122" t="s">
        <v>3471</v>
      </c>
      <c r="H3843" s="122" t="s">
        <v>3217</v>
      </c>
      <c r="I3843" s="122" t="s">
        <v>4340</v>
      </c>
      <c r="J3843" s="122" t="s">
        <v>27246</v>
      </c>
      <c r="K3843" s="122" t="s">
        <v>27247</v>
      </c>
      <c r="L3843" s="124" t="s">
        <v>27248</v>
      </c>
      <c r="M3843" s="122" t="s">
        <v>3154</v>
      </c>
      <c r="N3843" s="122">
        <v>545</v>
      </c>
      <c r="O3843" s="124" t="s">
        <v>27249</v>
      </c>
      <c r="P3843" s="124" t="s">
        <v>27250</v>
      </c>
      <c r="Q3843" s="124" t="s">
        <v>27251</v>
      </c>
      <c r="R3843" s="125">
        <v>44546.35528935185</v>
      </c>
      <c r="S3843" s="125">
        <v>44546.35528935185</v>
      </c>
      <c r="T3843" s="122">
        <v>72</v>
      </c>
      <c r="U3843" s="122" t="s">
        <v>21778</v>
      </c>
      <c r="V3843" s="122" t="s">
        <v>4903</v>
      </c>
      <c r="W3843" s="122" t="s">
        <v>3204</v>
      </c>
      <c r="X3843" s="122" t="s">
        <v>3204</v>
      </c>
      <c r="Y3843" s="122" t="s">
        <v>3158</v>
      </c>
      <c r="Z3843" s="122">
        <v>0</v>
      </c>
      <c r="AA3843" s="122" t="s">
        <v>3158</v>
      </c>
      <c r="AB3843" s="122" t="s">
        <v>3158</v>
      </c>
      <c r="AC3843" s="122" t="s">
        <v>3158</v>
      </c>
      <c r="AD3843" s="122" t="s">
        <v>3158</v>
      </c>
      <c r="AE3843" s="122" t="s">
        <v>3158</v>
      </c>
    </row>
    <row r="3844" spans="1:31" ht="13">
      <c r="A3844" s="122">
        <v>6699</v>
      </c>
      <c r="B3844" s="122" t="s">
        <v>27252</v>
      </c>
      <c r="C3844" s="122" t="s">
        <v>27253</v>
      </c>
      <c r="D3844" s="122" t="s">
        <v>3204</v>
      </c>
      <c r="E3844" s="122">
        <v>2019</v>
      </c>
      <c r="F3844" s="122" t="s">
        <v>3302</v>
      </c>
      <c r="G3844" s="122" t="s">
        <v>3712</v>
      </c>
      <c r="H3844" s="122" t="s">
        <v>3195</v>
      </c>
      <c r="I3844" s="122" t="s">
        <v>3385</v>
      </c>
      <c r="J3844" s="122" t="s">
        <v>27254</v>
      </c>
      <c r="K3844" s="122" t="s">
        <v>27255</v>
      </c>
      <c r="L3844" s="124" t="s">
        <v>27256</v>
      </c>
      <c r="M3844" s="122" t="s">
        <v>3154</v>
      </c>
      <c r="N3844" s="122">
        <v>545</v>
      </c>
      <c r="O3844" s="124" t="s">
        <v>27257</v>
      </c>
      <c r="P3844" s="124" t="s">
        <v>27258</v>
      </c>
      <c r="Q3844" s="124" t="s">
        <v>27257</v>
      </c>
      <c r="R3844" s="125">
        <v>44546.358472222222</v>
      </c>
      <c r="S3844" s="125">
        <v>44546.358472222222</v>
      </c>
      <c r="T3844" s="122">
        <v>72</v>
      </c>
      <c r="U3844" s="122" t="s">
        <v>21778</v>
      </c>
      <c r="V3844" s="122" t="s">
        <v>3195</v>
      </c>
      <c r="W3844" s="122" t="s">
        <v>3204</v>
      </c>
      <c r="X3844" s="122" t="s">
        <v>3204</v>
      </c>
      <c r="Y3844" s="122" t="s">
        <v>3158</v>
      </c>
      <c r="Z3844" s="122">
        <v>0</v>
      </c>
      <c r="AA3844" s="122" t="s">
        <v>3158</v>
      </c>
      <c r="AB3844" s="122" t="s">
        <v>3158</v>
      </c>
      <c r="AC3844" s="122" t="s">
        <v>3158</v>
      </c>
      <c r="AD3844" s="122" t="s">
        <v>3158</v>
      </c>
      <c r="AE3844" s="122" t="s">
        <v>3158</v>
      </c>
    </row>
    <row r="3845" spans="1:31" ht="13">
      <c r="A3845" s="122">
        <v>6700</v>
      </c>
      <c r="B3845" s="122" t="s">
        <v>27259</v>
      </c>
      <c r="C3845" s="122" t="s">
        <v>27260</v>
      </c>
      <c r="D3845" s="122" t="s">
        <v>3204</v>
      </c>
      <c r="E3845" s="122">
        <v>2017</v>
      </c>
      <c r="F3845" s="122" t="s">
        <v>3401</v>
      </c>
      <c r="G3845" s="122" t="s">
        <v>22858</v>
      </c>
      <c r="H3845" s="122" t="s">
        <v>4207</v>
      </c>
      <c r="I3845" s="122" t="s">
        <v>3385</v>
      </c>
      <c r="J3845" s="122" t="s">
        <v>27261</v>
      </c>
      <c r="K3845" s="122" t="s">
        <v>27262</v>
      </c>
      <c r="L3845" s="124" t="s">
        <v>27263</v>
      </c>
      <c r="M3845" s="122" t="s">
        <v>3154</v>
      </c>
      <c r="N3845" s="122">
        <v>545</v>
      </c>
      <c r="O3845" s="124" t="s">
        <v>27264</v>
      </c>
      <c r="P3845" s="122" t="s">
        <v>3158</v>
      </c>
      <c r="Q3845" s="122" t="s">
        <v>3158</v>
      </c>
      <c r="R3845" s="125">
        <v>44546.364374999997</v>
      </c>
      <c r="S3845" s="125">
        <v>44546.364374999997</v>
      </c>
      <c r="T3845" s="122">
        <v>64</v>
      </c>
      <c r="U3845" s="122" t="s">
        <v>22424</v>
      </c>
      <c r="V3845" s="122" t="s">
        <v>4207</v>
      </c>
      <c r="W3845" s="122" t="s">
        <v>3204</v>
      </c>
      <c r="X3845" s="122" t="s">
        <v>3204</v>
      </c>
      <c r="Y3845" s="122" t="s">
        <v>3158</v>
      </c>
      <c r="Z3845" s="122">
        <v>0</v>
      </c>
      <c r="AA3845" s="122" t="s">
        <v>3158</v>
      </c>
      <c r="AB3845" s="122" t="s">
        <v>3158</v>
      </c>
      <c r="AC3845" s="122" t="s">
        <v>3158</v>
      </c>
      <c r="AD3845" s="122" t="s">
        <v>3158</v>
      </c>
      <c r="AE3845" s="122" t="s">
        <v>3158</v>
      </c>
    </row>
    <row r="3846" spans="1:31" ht="13">
      <c r="A3846" s="122">
        <v>6701</v>
      </c>
      <c r="B3846" s="122" t="s">
        <v>27265</v>
      </c>
      <c r="C3846" s="122" t="s">
        <v>27266</v>
      </c>
      <c r="D3846" s="122" t="s">
        <v>3204</v>
      </c>
      <c r="E3846" s="122">
        <v>2018</v>
      </c>
      <c r="F3846" s="122" t="s">
        <v>3438</v>
      </c>
      <c r="G3846" s="122" t="s">
        <v>21853</v>
      </c>
      <c r="H3846" s="122" t="s">
        <v>5354</v>
      </c>
      <c r="I3846" s="122" t="s">
        <v>4340</v>
      </c>
      <c r="J3846" s="122" t="s">
        <v>27267</v>
      </c>
      <c r="K3846" s="122" t="s">
        <v>27268</v>
      </c>
      <c r="L3846" s="124" t="s">
        <v>27269</v>
      </c>
      <c r="M3846" s="122" t="s">
        <v>3154</v>
      </c>
      <c r="N3846" s="122">
        <v>545</v>
      </c>
      <c r="O3846" s="122" t="s">
        <v>3158</v>
      </c>
      <c r="P3846" s="122" t="s">
        <v>3158</v>
      </c>
      <c r="Q3846" s="122" t="s">
        <v>3158</v>
      </c>
      <c r="R3846" s="125">
        <v>44546.366562499999</v>
      </c>
      <c r="S3846" s="125">
        <v>44546.366562499999</v>
      </c>
      <c r="T3846" s="122">
        <v>60</v>
      </c>
      <c r="U3846" s="122" t="s">
        <v>21808</v>
      </c>
      <c r="V3846" s="122" t="s">
        <v>5354</v>
      </c>
      <c r="W3846" s="122" t="s">
        <v>3204</v>
      </c>
      <c r="X3846" s="122" t="s">
        <v>3204</v>
      </c>
      <c r="Y3846" s="122" t="s">
        <v>3158</v>
      </c>
      <c r="Z3846" s="122">
        <v>0</v>
      </c>
      <c r="AA3846" s="122" t="s">
        <v>3158</v>
      </c>
      <c r="AB3846" s="122" t="s">
        <v>3158</v>
      </c>
      <c r="AC3846" s="122" t="s">
        <v>3158</v>
      </c>
      <c r="AD3846" s="122" t="s">
        <v>3158</v>
      </c>
      <c r="AE3846" s="122" t="s">
        <v>3158</v>
      </c>
    </row>
    <row r="3847" spans="1:31" ht="13">
      <c r="A3847" s="122">
        <v>6702</v>
      </c>
      <c r="B3847" s="122" t="s">
        <v>27270</v>
      </c>
      <c r="C3847" s="122" t="s">
        <v>27271</v>
      </c>
      <c r="D3847" s="122" t="s">
        <v>3204</v>
      </c>
      <c r="E3847" s="122">
        <v>2015</v>
      </c>
      <c r="F3847" s="122" t="s">
        <v>3862</v>
      </c>
      <c r="G3847" s="122" t="s">
        <v>25234</v>
      </c>
      <c r="H3847" s="122" t="s">
        <v>3426</v>
      </c>
      <c r="I3847" s="122" t="s">
        <v>3385</v>
      </c>
      <c r="J3847" s="122" t="s">
        <v>27272</v>
      </c>
      <c r="K3847" s="122" t="s">
        <v>27273</v>
      </c>
      <c r="L3847" s="124" t="s">
        <v>27274</v>
      </c>
      <c r="M3847" s="122" t="s">
        <v>3154</v>
      </c>
      <c r="N3847" s="122">
        <v>545</v>
      </c>
      <c r="O3847" s="124" t="s">
        <v>27275</v>
      </c>
      <c r="P3847" s="124" t="s">
        <v>27276</v>
      </c>
      <c r="Q3847" s="122" t="s">
        <v>3158</v>
      </c>
      <c r="R3847" s="125">
        <v>44546.369895833333</v>
      </c>
      <c r="S3847" s="125">
        <v>44546.369895833333</v>
      </c>
      <c r="T3847" s="122">
        <v>68</v>
      </c>
      <c r="U3847" s="122" t="s">
        <v>21768</v>
      </c>
      <c r="V3847" s="122" t="s">
        <v>3426</v>
      </c>
      <c r="W3847" s="122" t="s">
        <v>3204</v>
      </c>
      <c r="X3847" s="122" t="s">
        <v>3204</v>
      </c>
      <c r="Y3847" s="122" t="s">
        <v>3158</v>
      </c>
      <c r="Z3847" s="122">
        <v>0</v>
      </c>
      <c r="AA3847" s="122" t="s">
        <v>3158</v>
      </c>
      <c r="AB3847" s="122" t="s">
        <v>3158</v>
      </c>
      <c r="AC3847" s="122" t="s">
        <v>3158</v>
      </c>
      <c r="AD3847" s="122" t="s">
        <v>3158</v>
      </c>
      <c r="AE3847" s="122" t="s">
        <v>3158</v>
      </c>
    </row>
    <row r="3848" spans="1:31" ht="13">
      <c r="A3848" s="122">
        <v>6703</v>
      </c>
      <c r="B3848" s="122" t="s">
        <v>27277</v>
      </c>
      <c r="C3848" s="122" t="s">
        <v>27278</v>
      </c>
      <c r="D3848" s="122" t="s">
        <v>3204</v>
      </c>
      <c r="E3848" s="122">
        <v>2010</v>
      </c>
      <c r="F3848" s="122" t="s">
        <v>3255</v>
      </c>
      <c r="G3848" s="122" t="s">
        <v>5472</v>
      </c>
      <c r="H3848" s="122" t="s">
        <v>3977</v>
      </c>
      <c r="I3848" s="122" t="s">
        <v>3385</v>
      </c>
      <c r="J3848" s="122" t="s">
        <v>27279</v>
      </c>
      <c r="K3848" s="122" t="s">
        <v>27280</v>
      </c>
      <c r="L3848" s="124" t="s">
        <v>27281</v>
      </c>
      <c r="M3848" s="122" t="s">
        <v>3154</v>
      </c>
      <c r="N3848" s="122">
        <v>545</v>
      </c>
      <c r="O3848" s="124" t="s">
        <v>27282</v>
      </c>
      <c r="P3848" s="124" t="s">
        <v>27283</v>
      </c>
      <c r="Q3848" s="124" t="s">
        <v>27284</v>
      </c>
      <c r="R3848" s="125">
        <v>44546.372766203705</v>
      </c>
      <c r="S3848" s="125">
        <v>44546.372766203705</v>
      </c>
      <c r="T3848" s="122">
        <v>72</v>
      </c>
      <c r="U3848" s="122" t="s">
        <v>21778</v>
      </c>
      <c r="V3848" s="122" t="s">
        <v>3977</v>
      </c>
      <c r="W3848" s="122" t="s">
        <v>3204</v>
      </c>
      <c r="X3848" s="122" t="s">
        <v>3204</v>
      </c>
      <c r="Y3848" s="122" t="s">
        <v>3158</v>
      </c>
      <c r="Z3848" s="122">
        <v>0</v>
      </c>
      <c r="AA3848" s="122" t="s">
        <v>3158</v>
      </c>
      <c r="AB3848" s="122" t="s">
        <v>3158</v>
      </c>
      <c r="AC3848" s="122" t="s">
        <v>3158</v>
      </c>
      <c r="AD3848" s="122" t="s">
        <v>3158</v>
      </c>
      <c r="AE3848" s="122" t="s">
        <v>3158</v>
      </c>
    </row>
    <row r="3849" spans="1:31" ht="13">
      <c r="A3849" s="122">
        <v>6704</v>
      </c>
      <c r="B3849" s="122" t="s">
        <v>27285</v>
      </c>
      <c r="C3849" s="122" t="s">
        <v>27286</v>
      </c>
      <c r="D3849" s="122" t="s">
        <v>3204</v>
      </c>
      <c r="E3849" s="122">
        <v>2015</v>
      </c>
      <c r="F3849" s="122" t="s">
        <v>3255</v>
      </c>
      <c r="G3849" s="122" t="s">
        <v>27287</v>
      </c>
      <c r="H3849" s="122" t="s">
        <v>27288</v>
      </c>
      <c r="I3849" s="122" t="s">
        <v>3385</v>
      </c>
      <c r="J3849" s="122" t="s">
        <v>27289</v>
      </c>
      <c r="K3849" s="122" t="s">
        <v>27290</v>
      </c>
      <c r="L3849" s="124" t="s">
        <v>27291</v>
      </c>
      <c r="M3849" s="122" t="s">
        <v>3154</v>
      </c>
      <c r="N3849" s="122">
        <v>545</v>
      </c>
      <c r="O3849" s="122" t="s">
        <v>3158</v>
      </c>
      <c r="P3849" s="122" t="s">
        <v>3158</v>
      </c>
      <c r="Q3849" s="122" t="s">
        <v>3158</v>
      </c>
      <c r="R3849" s="125">
        <v>44546.375509259262</v>
      </c>
      <c r="S3849" s="125">
        <v>44546.375509259262</v>
      </c>
      <c r="T3849" s="122">
        <v>60</v>
      </c>
      <c r="U3849" s="122" t="s">
        <v>21808</v>
      </c>
      <c r="V3849" s="122" t="s">
        <v>3977</v>
      </c>
      <c r="W3849" s="122" t="s">
        <v>3204</v>
      </c>
      <c r="X3849" s="122" t="s">
        <v>3204</v>
      </c>
      <c r="Y3849" s="122" t="s">
        <v>3158</v>
      </c>
      <c r="Z3849" s="122">
        <v>0</v>
      </c>
      <c r="AA3849" s="122" t="s">
        <v>3158</v>
      </c>
      <c r="AB3849" s="122" t="s">
        <v>3158</v>
      </c>
      <c r="AC3849" s="122" t="s">
        <v>3158</v>
      </c>
      <c r="AD3849" s="122" t="s">
        <v>3158</v>
      </c>
      <c r="AE3849" s="122" t="s">
        <v>3158</v>
      </c>
    </row>
    <row r="3850" spans="1:31" ht="13">
      <c r="A3850" s="122">
        <v>6705</v>
      </c>
      <c r="B3850" s="122" t="s">
        <v>27292</v>
      </c>
      <c r="C3850" s="122" t="s">
        <v>27293</v>
      </c>
      <c r="D3850" s="122" t="s">
        <v>3204</v>
      </c>
      <c r="E3850" s="122">
        <v>2012</v>
      </c>
      <c r="F3850" s="122" t="s">
        <v>3255</v>
      </c>
      <c r="G3850" s="122" t="s">
        <v>3471</v>
      </c>
      <c r="H3850" s="122" t="s">
        <v>3217</v>
      </c>
      <c r="I3850" s="122" t="s">
        <v>3385</v>
      </c>
      <c r="J3850" s="122" t="s">
        <v>27294</v>
      </c>
      <c r="K3850" s="122" t="s">
        <v>27295</v>
      </c>
      <c r="L3850" s="124" t="s">
        <v>27296</v>
      </c>
      <c r="M3850" s="122" t="s">
        <v>3154</v>
      </c>
      <c r="N3850" s="122">
        <v>545</v>
      </c>
      <c r="O3850" s="122" t="s">
        <v>3158</v>
      </c>
      <c r="P3850" s="124" t="s">
        <v>27297</v>
      </c>
      <c r="Q3850" s="124" t="s">
        <v>27298</v>
      </c>
      <c r="R3850" s="125">
        <v>44546.380740740744</v>
      </c>
      <c r="S3850" s="125">
        <v>44546.380740740744</v>
      </c>
      <c r="T3850" s="122">
        <v>68</v>
      </c>
      <c r="U3850" s="122" t="s">
        <v>21730</v>
      </c>
      <c r="V3850" s="122" t="s">
        <v>3217</v>
      </c>
      <c r="W3850" s="122" t="s">
        <v>3204</v>
      </c>
      <c r="X3850" s="122" t="s">
        <v>3204</v>
      </c>
      <c r="Y3850" s="122" t="s">
        <v>3158</v>
      </c>
      <c r="Z3850" s="122">
        <v>0</v>
      </c>
      <c r="AA3850" s="122" t="s">
        <v>3158</v>
      </c>
      <c r="AB3850" s="122" t="s">
        <v>3158</v>
      </c>
      <c r="AC3850" s="122" t="s">
        <v>3158</v>
      </c>
      <c r="AD3850" s="122" t="s">
        <v>3158</v>
      </c>
      <c r="AE3850" s="122" t="s">
        <v>3158</v>
      </c>
    </row>
    <row r="3851" spans="1:31" ht="13">
      <c r="A3851" s="122">
        <v>6706</v>
      </c>
      <c r="B3851" s="122" t="s">
        <v>27299</v>
      </c>
      <c r="C3851" s="122" t="s">
        <v>27300</v>
      </c>
      <c r="D3851" s="122" t="s">
        <v>3204</v>
      </c>
      <c r="E3851" s="122">
        <v>2017</v>
      </c>
      <c r="F3851" s="122" t="s">
        <v>3401</v>
      </c>
      <c r="G3851" s="122" t="s">
        <v>24695</v>
      </c>
      <c r="H3851" s="122" t="s">
        <v>4628</v>
      </c>
      <c r="I3851" s="122" t="s">
        <v>3385</v>
      </c>
      <c r="J3851" s="122" t="s">
        <v>27301</v>
      </c>
      <c r="K3851" s="122" t="s">
        <v>27302</v>
      </c>
      <c r="L3851" s="124" t="s">
        <v>27303</v>
      </c>
      <c r="M3851" s="122" t="s">
        <v>3154</v>
      </c>
      <c r="N3851" s="122">
        <v>545</v>
      </c>
      <c r="O3851" s="124" t="s">
        <v>27304</v>
      </c>
      <c r="P3851" s="122" t="s">
        <v>3158</v>
      </c>
      <c r="Q3851" s="122" t="s">
        <v>3158</v>
      </c>
      <c r="R3851" s="125">
        <v>44552.500439814816</v>
      </c>
      <c r="S3851" s="125">
        <v>44552.500439814816</v>
      </c>
      <c r="T3851" s="122">
        <v>64</v>
      </c>
      <c r="U3851" s="122" t="s">
        <v>22424</v>
      </c>
      <c r="V3851" s="122" t="s">
        <v>4628</v>
      </c>
      <c r="W3851" s="122" t="s">
        <v>3204</v>
      </c>
      <c r="X3851" s="122" t="s">
        <v>3204</v>
      </c>
      <c r="Y3851" s="122" t="s">
        <v>3158</v>
      </c>
      <c r="Z3851" s="122">
        <v>0</v>
      </c>
      <c r="AA3851" s="122" t="s">
        <v>3158</v>
      </c>
      <c r="AB3851" s="122" t="s">
        <v>3158</v>
      </c>
      <c r="AC3851" s="122" t="s">
        <v>3158</v>
      </c>
      <c r="AD3851" s="122" t="s">
        <v>3158</v>
      </c>
      <c r="AE3851" s="122" t="s">
        <v>3158</v>
      </c>
    </row>
    <row r="3852" spans="1:31" ht="13">
      <c r="A3852" s="122">
        <v>6707</v>
      </c>
      <c r="B3852" s="122" t="s">
        <v>27305</v>
      </c>
      <c r="C3852" s="122" t="s">
        <v>27306</v>
      </c>
      <c r="D3852" s="122" t="s">
        <v>3204</v>
      </c>
      <c r="E3852" s="122">
        <v>2019</v>
      </c>
      <c r="F3852" s="122" t="s">
        <v>3225</v>
      </c>
      <c r="G3852" s="122" t="s">
        <v>3712</v>
      </c>
      <c r="H3852" s="122" t="s">
        <v>3195</v>
      </c>
      <c r="I3852" s="122" t="s">
        <v>3385</v>
      </c>
      <c r="J3852" s="122" t="s">
        <v>27307</v>
      </c>
      <c r="K3852" s="122" t="s">
        <v>27308</v>
      </c>
      <c r="L3852" s="124" t="s">
        <v>27309</v>
      </c>
      <c r="M3852" s="122" t="s">
        <v>3154</v>
      </c>
      <c r="N3852" s="122">
        <v>545</v>
      </c>
      <c r="O3852" s="124" t="s">
        <v>27310</v>
      </c>
      <c r="P3852" s="124" t="s">
        <v>27311</v>
      </c>
      <c r="Q3852" s="124" t="s">
        <v>27312</v>
      </c>
      <c r="R3852" s="125">
        <v>44552.502303240741</v>
      </c>
      <c r="S3852" s="125">
        <v>44552.502303240741</v>
      </c>
      <c r="T3852" s="122">
        <v>72</v>
      </c>
      <c r="U3852" s="122" t="s">
        <v>21778</v>
      </c>
      <c r="V3852" s="122" t="s">
        <v>3195</v>
      </c>
      <c r="W3852" s="122" t="s">
        <v>3204</v>
      </c>
      <c r="X3852" s="122" t="s">
        <v>3204</v>
      </c>
      <c r="Y3852" s="122" t="s">
        <v>3158</v>
      </c>
      <c r="Z3852" s="122">
        <v>0</v>
      </c>
      <c r="AA3852" s="122" t="s">
        <v>3158</v>
      </c>
      <c r="AB3852" s="122" t="s">
        <v>3158</v>
      </c>
      <c r="AC3852" s="122" t="s">
        <v>3158</v>
      </c>
      <c r="AD3852" s="122" t="s">
        <v>3158</v>
      </c>
      <c r="AE3852" s="122" t="s">
        <v>3158</v>
      </c>
    </row>
    <row r="3853" spans="1:31" ht="13">
      <c r="A3853" s="122">
        <v>6708</v>
      </c>
      <c r="B3853" s="122" t="s">
        <v>27313</v>
      </c>
      <c r="C3853" s="122" t="s">
        <v>27314</v>
      </c>
      <c r="D3853" s="122" t="s">
        <v>3204</v>
      </c>
      <c r="E3853" s="122">
        <v>2021</v>
      </c>
      <c r="F3853" s="122" t="s">
        <v>3462</v>
      </c>
      <c r="G3853" s="122" t="s">
        <v>26206</v>
      </c>
      <c r="H3853" s="122" t="s">
        <v>101</v>
      </c>
      <c r="I3853" s="122" t="s">
        <v>3385</v>
      </c>
      <c r="J3853" s="122" t="s">
        <v>27315</v>
      </c>
      <c r="K3853" s="122" t="s">
        <v>27316</v>
      </c>
      <c r="L3853" s="124" t="s">
        <v>27317</v>
      </c>
      <c r="M3853" s="122" t="s">
        <v>3154</v>
      </c>
      <c r="N3853" s="122">
        <v>545</v>
      </c>
      <c r="O3853" s="124" t="s">
        <v>27318</v>
      </c>
      <c r="P3853" s="124" t="s">
        <v>27319</v>
      </c>
      <c r="Q3853" s="124" t="s">
        <v>27320</v>
      </c>
      <c r="R3853" s="125">
        <v>44552.503981481481</v>
      </c>
      <c r="S3853" s="125">
        <v>44552.503981481481</v>
      </c>
      <c r="T3853" s="122">
        <v>72</v>
      </c>
      <c r="U3853" s="122" t="s">
        <v>21778</v>
      </c>
      <c r="V3853" s="122" t="s">
        <v>3203</v>
      </c>
      <c r="W3853" s="122" t="s">
        <v>3204</v>
      </c>
      <c r="X3853" s="122" t="s">
        <v>3204</v>
      </c>
      <c r="Y3853" s="122" t="s">
        <v>3158</v>
      </c>
      <c r="Z3853" s="122">
        <v>0</v>
      </c>
      <c r="AA3853" s="122" t="s">
        <v>3158</v>
      </c>
      <c r="AB3853" s="122" t="s">
        <v>3158</v>
      </c>
      <c r="AC3853" s="122" t="s">
        <v>3158</v>
      </c>
      <c r="AD3853" s="122" t="s">
        <v>3158</v>
      </c>
      <c r="AE3853" s="122" t="s">
        <v>3158</v>
      </c>
    </row>
    <row r="3854" spans="1:31" ht="13">
      <c r="A3854" s="122">
        <v>6709</v>
      </c>
      <c r="B3854" s="122" t="s">
        <v>27321</v>
      </c>
      <c r="C3854" s="122" t="s">
        <v>27322</v>
      </c>
      <c r="D3854" s="122" t="s">
        <v>3204</v>
      </c>
      <c r="E3854" s="122">
        <v>2020</v>
      </c>
      <c r="F3854" s="122" t="s">
        <v>3225</v>
      </c>
      <c r="G3854" s="122" t="s">
        <v>24263</v>
      </c>
      <c r="H3854" s="122" t="s">
        <v>3195</v>
      </c>
      <c r="I3854" s="122" t="s">
        <v>3385</v>
      </c>
      <c r="J3854" s="122" t="s">
        <v>27323</v>
      </c>
      <c r="K3854" s="122" t="s">
        <v>27324</v>
      </c>
      <c r="L3854" s="124" t="s">
        <v>27325</v>
      </c>
      <c r="M3854" s="122" t="s">
        <v>3154</v>
      </c>
      <c r="N3854" s="122">
        <v>545</v>
      </c>
      <c r="O3854" s="124" t="s">
        <v>27326</v>
      </c>
      <c r="P3854" s="122" t="s">
        <v>3158</v>
      </c>
      <c r="Q3854" s="122" t="s">
        <v>3158</v>
      </c>
      <c r="R3854" s="125">
        <v>44552.505381944444</v>
      </c>
      <c r="S3854" s="125">
        <v>44552.505381944444</v>
      </c>
      <c r="T3854" s="122">
        <v>64</v>
      </c>
      <c r="U3854" s="122" t="s">
        <v>22424</v>
      </c>
      <c r="V3854" s="122" t="s">
        <v>22925</v>
      </c>
      <c r="W3854" s="122" t="s">
        <v>3204</v>
      </c>
      <c r="X3854" s="122" t="s">
        <v>3204</v>
      </c>
      <c r="Y3854" s="122" t="s">
        <v>3158</v>
      </c>
      <c r="Z3854" s="122">
        <v>0</v>
      </c>
      <c r="AA3854" s="122" t="s">
        <v>3158</v>
      </c>
      <c r="AB3854" s="122" t="s">
        <v>3158</v>
      </c>
      <c r="AC3854" s="122" t="s">
        <v>3158</v>
      </c>
      <c r="AD3854" s="122" t="s">
        <v>3158</v>
      </c>
      <c r="AE3854" s="122" t="s">
        <v>3158</v>
      </c>
    </row>
    <row r="3855" spans="1:31" ht="13">
      <c r="A3855" s="122">
        <v>6710</v>
      </c>
      <c r="B3855" s="122" t="s">
        <v>27327</v>
      </c>
      <c r="C3855" s="122" t="s">
        <v>27328</v>
      </c>
      <c r="D3855" s="122" t="s">
        <v>3204</v>
      </c>
      <c r="E3855" s="122">
        <v>2020</v>
      </c>
      <c r="F3855" s="122" t="s">
        <v>3193</v>
      </c>
      <c r="G3855" s="122" t="s">
        <v>22298</v>
      </c>
      <c r="H3855" s="122" t="s">
        <v>3217</v>
      </c>
      <c r="I3855" s="122" t="s">
        <v>4340</v>
      </c>
      <c r="J3855" s="122" t="s">
        <v>27329</v>
      </c>
      <c r="K3855" s="122" t="s">
        <v>27330</v>
      </c>
      <c r="L3855" s="124" t="s">
        <v>27331</v>
      </c>
      <c r="M3855" s="122" t="s">
        <v>3154</v>
      </c>
      <c r="N3855" s="122">
        <v>1977</v>
      </c>
      <c r="O3855" s="124" t="s">
        <v>27332</v>
      </c>
      <c r="P3855" s="124" t="s">
        <v>27333</v>
      </c>
      <c r="Q3855" s="124" t="s">
        <v>27334</v>
      </c>
      <c r="R3855" s="125">
        <v>44556.669398148151</v>
      </c>
      <c r="S3855" s="125">
        <v>44556.669398148151</v>
      </c>
      <c r="T3855" s="122">
        <v>72</v>
      </c>
      <c r="U3855" s="122" t="s">
        <v>21778</v>
      </c>
      <c r="V3855" s="122" t="s">
        <v>3217</v>
      </c>
      <c r="W3855" s="122" t="s">
        <v>3204</v>
      </c>
      <c r="X3855" s="122" t="s">
        <v>27335</v>
      </c>
      <c r="Y3855" s="122" t="s">
        <v>3158</v>
      </c>
      <c r="Z3855" s="122">
        <v>0</v>
      </c>
      <c r="AA3855" s="122" t="s">
        <v>3158</v>
      </c>
      <c r="AB3855" s="122" t="s">
        <v>3158</v>
      </c>
      <c r="AC3855" s="122" t="s">
        <v>3158</v>
      </c>
      <c r="AD3855" s="122" t="s">
        <v>3158</v>
      </c>
      <c r="AE3855" s="122" t="s">
        <v>3158</v>
      </c>
    </row>
    <row r="3856" spans="1:31" ht="13">
      <c r="A3856" s="122">
        <v>6711</v>
      </c>
      <c r="B3856" s="122" t="s">
        <v>27336</v>
      </c>
      <c r="C3856" s="122" t="s">
        <v>27337</v>
      </c>
      <c r="D3856" s="122" t="s">
        <v>3204</v>
      </c>
      <c r="E3856" s="122">
        <v>2021</v>
      </c>
      <c r="F3856" s="122" t="s">
        <v>3255</v>
      </c>
      <c r="G3856" s="122" t="s">
        <v>3471</v>
      </c>
      <c r="H3856" s="122" t="s">
        <v>3217</v>
      </c>
      <c r="I3856" s="122" t="s">
        <v>3385</v>
      </c>
      <c r="J3856" s="122" t="s">
        <v>27338</v>
      </c>
      <c r="K3856" s="122" t="s">
        <v>27339</v>
      </c>
      <c r="L3856" s="124" t="s">
        <v>27340</v>
      </c>
      <c r="M3856" s="122" t="s">
        <v>3154</v>
      </c>
      <c r="N3856" s="122">
        <v>545</v>
      </c>
      <c r="O3856" s="124" t="s">
        <v>27341</v>
      </c>
      <c r="P3856" s="122" t="s">
        <v>3158</v>
      </c>
      <c r="Q3856" s="124" t="s">
        <v>27342</v>
      </c>
      <c r="R3856" s="125">
        <v>44558.779895833337</v>
      </c>
      <c r="S3856" s="125">
        <v>44558.779895833337</v>
      </c>
      <c r="T3856" s="122">
        <v>68</v>
      </c>
      <c r="U3856" s="122" t="s">
        <v>21740</v>
      </c>
      <c r="V3856" s="122" t="s">
        <v>3217</v>
      </c>
      <c r="W3856" s="122" t="s">
        <v>3204</v>
      </c>
      <c r="X3856" s="122" t="s">
        <v>3204</v>
      </c>
      <c r="Y3856" s="122" t="s">
        <v>3158</v>
      </c>
      <c r="Z3856" s="122">
        <v>0</v>
      </c>
      <c r="AA3856" s="122" t="s">
        <v>3158</v>
      </c>
      <c r="AB3856" s="122" t="s">
        <v>3158</v>
      </c>
      <c r="AC3856" s="122" t="s">
        <v>3158</v>
      </c>
      <c r="AD3856" s="122" t="s">
        <v>3158</v>
      </c>
      <c r="AE3856" s="122" t="s">
        <v>3158</v>
      </c>
    </row>
    <row r="3857" spans="1:31" ht="13">
      <c r="A3857" s="122">
        <v>6712</v>
      </c>
      <c r="B3857" s="122" t="s">
        <v>27343</v>
      </c>
      <c r="C3857" s="122" t="s">
        <v>27344</v>
      </c>
      <c r="D3857" s="122" t="s">
        <v>3204</v>
      </c>
      <c r="E3857" s="122">
        <v>2020</v>
      </c>
      <c r="F3857" s="122" t="s">
        <v>3992</v>
      </c>
      <c r="G3857" s="122" t="s">
        <v>22306</v>
      </c>
      <c r="H3857" s="122" t="s">
        <v>3747</v>
      </c>
      <c r="I3857" s="122" t="s">
        <v>3385</v>
      </c>
      <c r="J3857" s="122" t="s">
        <v>27345</v>
      </c>
      <c r="K3857" s="122" t="s">
        <v>27346</v>
      </c>
      <c r="L3857" s="124" t="s">
        <v>27347</v>
      </c>
      <c r="M3857" s="122" t="s">
        <v>3154</v>
      </c>
      <c r="N3857" s="122">
        <v>545</v>
      </c>
      <c r="O3857" s="124" t="s">
        <v>27348</v>
      </c>
      <c r="P3857" s="122" t="s">
        <v>3158</v>
      </c>
      <c r="Q3857" s="124" t="s">
        <v>27349</v>
      </c>
      <c r="R3857" s="125">
        <v>44558.781018518515</v>
      </c>
      <c r="S3857" s="125">
        <v>44558.781018518515</v>
      </c>
      <c r="T3857" s="122">
        <v>68</v>
      </c>
      <c r="U3857" s="122" t="s">
        <v>21740</v>
      </c>
      <c r="V3857" s="122" t="s">
        <v>3747</v>
      </c>
      <c r="W3857" s="122" t="s">
        <v>3204</v>
      </c>
      <c r="X3857" s="122" t="s">
        <v>3204</v>
      </c>
      <c r="Y3857" s="122" t="s">
        <v>3158</v>
      </c>
      <c r="Z3857" s="122">
        <v>0</v>
      </c>
      <c r="AA3857" s="122" t="s">
        <v>3158</v>
      </c>
      <c r="AB3857" s="122" t="s">
        <v>3158</v>
      </c>
      <c r="AC3857" s="122" t="s">
        <v>3158</v>
      </c>
      <c r="AD3857" s="122" t="s">
        <v>3158</v>
      </c>
      <c r="AE3857" s="122" t="s">
        <v>3158</v>
      </c>
    </row>
    <row r="3858" spans="1:31" ht="13">
      <c r="A3858" s="122">
        <v>6713</v>
      </c>
      <c r="B3858" s="122" t="s">
        <v>27350</v>
      </c>
      <c r="C3858" s="122" t="s">
        <v>27351</v>
      </c>
      <c r="D3858" s="122" t="s">
        <v>3204</v>
      </c>
      <c r="E3858" s="122">
        <v>2021</v>
      </c>
      <c r="F3858" s="122" t="s">
        <v>3462</v>
      </c>
      <c r="G3858" s="122" t="s">
        <v>3471</v>
      </c>
      <c r="H3858" s="122" t="s">
        <v>3217</v>
      </c>
      <c r="I3858" s="122" t="s">
        <v>3385</v>
      </c>
      <c r="J3858" s="122" t="s">
        <v>27352</v>
      </c>
      <c r="K3858" s="122" t="s">
        <v>27353</v>
      </c>
      <c r="L3858" s="124" t="s">
        <v>27354</v>
      </c>
      <c r="M3858" s="122" t="s">
        <v>3154</v>
      </c>
      <c r="N3858" s="122">
        <v>545</v>
      </c>
      <c r="O3858" s="124" t="s">
        <v>27355</v>
      </c>
      <c r="P3858" s="124" t="s">
        <v>27356</v>
      </c>
      <c r="Q3858" s="122" t="s">
        <v>3158</v>
      </c>
      <c r="R3858" s="125">
        <v>44564.437511574077</v>
      </c>
      <c r="S3858" s="125">
        <v>44564.437511574077</v>
      </c>
      <c r="T3858" s="122">
        <v>68</v>
      </c>
      <c r="U3858" s="122" t="s">
        <v>21768</v>
      </c>
      <c r="V3858" s="122" t="s">
        <v>3217</v>
      </c>
      <c r="W3858" s="122" t="s">
        <v>3204</v>
      </c>
      <c r="X3858" s="122" t="s">
        <v>22601</v>
      </c>
      <c r="Y3858" s="122" t="s">
        <v>3158</v>
      </c>
      <c r="Z3858" s="122">
        <v>0</v>
      </c>
      <c r="AA3858" s="122" t="s">
        <v>3158</v>
      </c>
      <c r="AB3858" s="122" t="s">
        <v>3158</v>
      </c>
      <c r="AC3858" s="122" t="s">
        <v>3158</v>
      </c>
      <c r="AD3858" s="122" t="s">
        <v>3158</v>
      </c>
      <c r="AE3858" s="122" t="s">
        <v>3158</v>
      </c>
    </row>
    <row r="3859" spans="1:31" ht="13">
      <c r="A3859" s="122">
        <v>6714</v>
      </c>
      <c r="B3859" s="122" t="s">
        <v>27357</v>
      </c>
      <c r="C3859" s="122" t="s">
        <v>27358</v>
      </c>
      <c r="D3859" s="122" t="s">
        <v>3204</v>
      </c>
      <c r="E3859" s="122">
        <v>2013</v>
      </c>
      <c r="F3859" s="122" t="s">
        <v>3255</v>
      </c>
      <c r="G3859" s="122" t="s">
        <v>21742</v>
      </c>
      <c r="H3859" s="122" t="s">
        <v>101</v>
      </c>
      <c r="I3859" s="122" t="s">
        <v>3385</v>
      </c>
      <c r="J3859" s="122" t="s">
        <v>27359</v>
      </c>
      <c r="K3859" s="122" t="s">
        <v>27360</v>
      </c>
      <c r="L3859" s="124" t="s">
        <v>27361</v>
      </c>
      <c r="M3859" s="122" t="s">
        <v>3154</v>
      </c>
      <c r="N3859" s="122">
        <v>545</v>
      </c>
      <c r="O3859" s="124" t="s">
        <v>27362</v>
      </c>
      <c r="P3859" s="122" t="s">
        <v>3158</v>
      </c>
      <c r="Q3859" s="124" t="s">
        <v>27363</v>
      </c>
      <c r="R3859" s="125">
        <v>44564.438703703701</v>
      </c>
      <c r="S3859" s="125">
        <v>44564.438703703701</v>
      </c>
      <c r="T3859" s="122">
        <v>68</v>
      </c>
      <c r="U3859" s="122" t="s">
        <v>21740</v>
      </c>
      <c r="V3859" s="122" t="s">
        <v>101</v>
      </c>
      <c r="W3859" s="122" t="s">
        <v>3204</v>
      </c>
      <c r="X3859" s="122" t="s">
        <v>3204</v>
      </c>
      <c r="Y3859" s="122" t="s">
        <v>3158</v>
      </c>
      <c r="Z3859" s="122">
        <v>0</v>
      </c>
      <c r="AA3859" s="122" t="s">
        <v>3158</v>
      </c>
      <c r="AB3859" s="122" t="s">
        <v>3158</v>
      </c>
      <c r="AC3859" s="122" t="s">
        <v>3158</v>
      </c>
      <c r="AD3859" s="122" t="s">
        <v>3158</v>
      </c>
      <c r="AE3859" s="122" t="s">
        <v>3158</v>
      </c>
    </row>
    <row r="3860" spans="1:31" ht="13">
      <c r="A3860" s="122">
        <v>6715</v>
      </c>
      <c r="B3860" s="122" t="s">
        <v>27364</v>
      </c>
      <c r="C3860" s="122" t="s">
        <v>27365</v>
      </c>
      <c r="D3860" s="122" t="s">
        <v>3204</v>
      </c>
      <c r="E3860" s="122">
        <v>2016</v>
      </c>
      <c r="F3860" s="122" t="s">
        <v>3255</v>
      </c>
      <c r="G3860" s="122" t="s">
        <v>21742</v>
      </c>
      <c r="H3860" s="122" t="s">
        <v>101</v>
      </c>
      <c r="I3860" s="122" t="s">
        <v>3385</v>
      </c>
      <c r="J3860" s="122" t="s">
        <v>27366</v>
      </c>
      <c r="K3860" s="122" t="s">
        <v>27367</v>
      </c>
      <c r="L3860" s="124" t="s">
        <v>27368</v>
      </c>
      <c r="M3860" s="122" t="s">
        <v>3154</v>
      </c>
      <c r="N3860" s="122">
        <v>545</v>
      </c>
      <c r="O3860" s="124" t="s">
        <v>27369</v>
      </c>
      <c r="P3860" s="122" t="s">
        <v>3158</v>
      </c>
      <c r="Q3860" s="122" t="s">
        <v>3158</v>
      </c>
      <c r="R3860" s="125">
        <v>44564.439965277779</v>
      </c>
      <c r="S3860" s="125">
        <v>44564.439965277779</v>
      </c>
      <c r="T3860" s="122">
        <v>64</v>
      </c>
      <c r="U3860" s="122" t="s">
        <v>22424</v>
      </c>
      <c r="V3860" s="122" t="s">
        <v>101</v>
      </c>
      <c r="W3860" s="122" t="s">
        <v>3204</v>
      </c>
      <c r="X3860" s="122" t="s">
        <v>3204</v>
      </c>
      <c r="Y3860" s="122" t="s">
        <v>3158</v>
      </c>
      <c r="Z3860" s="122">
        <v>0</v>
      </c>
      <c r="AA3860" s="122" t="s">
        <v>3158</v>
      </c>
      <c r="AB3860" s="122" t="s">
        <v>3158</v>
      </c>
      <c r="AC3860" s="122" t="s">
        <v>3158</v>
      </c>
      <c r="AD3860" s="122" t="s">
        <v>3158</v>
      </c>
      <c r="AE3860" s="122" t="s">
        <v>3158</v>
      </c>
    </row>
    <row r="3861" spans="1:31" ht="13">
      <c r="A3861" s="122">
        <v>6716</v>
      </c>
      <c r="B3861" s="122" t="s">
        <v>27370</v>
      </c>
      <c r="C3861" s="122" t="s">
        <v>27371</v>
      </c>
      <c r="D3861" s="122" t="s">
        <v>3204</v>
      </c>
      <c r="E3861" s="122">
        <v>2019</v>
      </c>
      <c r="F3861" s="122" t="s">
        <v>3255</v>
      </c>
      <c r="G3861" s="122" t="s">
        <v>21742</v>
      </c>
      <c r="H3861" s="122" t="s">
        <v>101</v>
      </c>
      <c r="I3861" s="122" t="s">
        <v>3385</v>
      </c>
      <c r="J3861" s="122" t="s">
        <v>27372</v>
      </c>
      <c r="K3861" s="122" t="s">
        <v>27373</v>
      </c>
      <c r="L3861" s="124" t="s">
        <v>27374</v>
      </c>
      <c r="M3861" s="122" t="s">
        <v>3154</v>
      </c>
      <c r="N3861" s="122">
        <v>545</v>
      </c>
      <c r="O3861" s="124" t="s">
        <v>27375</v>
      </c>
      <c r="P3861" s="122" t="s">
        <v>3158</v>
      </c>
      <c r="Q3861" s="124" t="s">
        <v>27376</v>
      </c>
      <c r="R3861" s="125">
        <v>44564.441435185188</v>
      </c>
      <c r="S3861" s="125">
        <v>44564.441435185188</v>
      </c>
      <c r="T3861" s="122">
        <v>68</v>
      </c>
      <c r="U3861" s="122" t="s">
        <v>21740</v>
      </c>
      <c r="V3861" s="122" t="s">
        <v>101</v>
      </c>
      <c r="W3861" s="122" t="s">
        <v>3204</v>
      </c>
      <c r="X3861" s="122" t="s">
        <v>3204</v>
      </c>
      <c r="Y3861" s="122" t="s">
        <v>3158</v>
      </c>
      <c r="Z3861" s="122">
        <v>0</v>
      </c>
      <c r="AA3861" s="122" t="s">
        <v>3158</v>
      </c>
      <c r="AB3861" s="122" t="s">
        <v>3158</v>
      </c>
      <c r="AC3861" s="122" t="s">
        <v>3158</v>
      </c>
      <c r="AD3861" s="122" t="s">
        <v>3158</v>
      </c>
      <c r="AE3861" s="122" t="s">
        <v>3158</v>
      </c>
    </row>
    <row r="3862" spans="1:31" ht="13">
      <c r="A3862" s="122">
        <v>6717</v>
      </c>
      <c r="B3862" s="122" t="s">
        <v>27377</v>
      </c>
      <c r="C3862" s="122" t="s">
        <v>27378</v>
      </c>
      <c r="D3862" s="122" t="s">
        <v>3204</v>
      </c>
      <c r="E3862" s="122">
        <v>2020</v>
      </c>
      <c r="F3862" s="122" t="s">
        <v>4665</v>
      </c>
      <c r="G3862" s="122" t="s">
        <v>27379</v>
      </c>
      <c r="H3862" s="122" t="s">
        <v>6162</v>
      </c>
      <c r="I3862" s="122" t="s">
        <v>3385</v>
      </c>
      <c r="J3862" s="122" t="s">
        <v>27380</v>
      </c>
      <c r="K3862" s="122" t="s">
        <v>27381</v>
      </c>
      <c r="L3862" s="124" t="s">
        <v>27382</v>
      </c>
      <c r="M3862" s="122" t="s">
        <v>3154</v>
      </c>
      <c r="N3862" s="122">
        <v>545</v>
      </c>
      <c r="O3862" s="124" t="s">
        <v>27383</v>
      </c>
      <c r="P3862" s="124" t="s">
        <v>27384</v>
      </c>
      <c r="Q3862" s="122" t="s">
        <v>3158</v>
      </c>
      <c r="R3862" s="125">
        <v>44571.351134259261</v>
      </c>
      <c r="S3862" s="125">
        <v>44571.351134259261</v>
      </c>
      <c r="T3862" s="122">
        <v>68</v>
      </c>
      <c r="U3862" s="122" t="s">
        <v>21768</v>
      </c>
      <c r="V3862" s="122" t="s">
        <v>6162</v>
      </c>
      <c r="W3862" s="122" t="s">
        <v>3204</v>
      </c>
      <c r="X3862" s="122" t="s">
        <v>3204</v>
      </c>
      <c r="Y3862" s="122" t="s">
        <v>3158</v>
      </c>
      <c r="Z3862" s="122">
        <v>0</v>
      </c>
      <c r="AA3862" s="122" t="s">
        <v>3158</v>
      </c>
      <c r="AB3862" s="122" t="s">
        <v>3158</v>
      </c>
      <c r="AC3862" s="122" t="s">
        <v>3158</v>
      </c>
      <c r="AD3862" s="122" t="s">
        <v>3158</v>
      </c>
      <c r="AE3862" s="122" t="s">
        <v>3158</v>
      </c>
    </row>
    <row r="3863" spans="1:31" ht="13">
      <c r="A3863" s="122">
        <v>6718</v>
      </c>
      <c r="B3863" s="122" t="s">
        <v>27385</v>
      </c>
      <c r="C3863" s="122" t="s">
        <v>27386</v>
      </c>
      <c r="D3863" s="122" t="s">
        <v>3204</v>
      </c>
      <c r="E3863" s="122">
        <v>2021</v>
      </c>
      <c r="F3863" s="122" t="s">
        <v>3225</v>
      </c>
      <c r="G3863" s="122" t="s">
        <v>3712</v>
      </c>
      <c r="H3863" s="122" t="s">
        <v>3195</v>
      </c>
      <c r="I3863" s="122" t="s">
        <v>3385</v>
      </c>
      <c r="J3863" s="122" t="s">
        <v>27387</v>
      </c>
      <c r="K3863" s="122" t="s">
        <v>27388</v>
      </c>
      <c r="L3863" s="124" t="s">
        <v>27389</v>
      </c>
      <c r="M3863" s="122" t="s">
        <v>3154</v>
      </c>
      <c r="N3863" s="122">
        <v>545</v>
      </c>
      <c r="O3863" s="124" t="s">
        <v>27390</v>
      </c>
      <c r="P3863" s="122" t="s">
        <v>3158</v>
      </c>
      <c r="Q3863" s="122" t="s">
        <v>3158</v>
      </c>
      <c r="R3863" s="125">
        <v>44571.352094907408</v>
      </c>
      <c r="S3863" s="125">
        <v>44571.352094907408</v>
      </c>
      <c r="T3863" s="122">
        <v>64</v>
      </c>
      <c r="U3863" s="122" t="s">
        <v>22424</v>
      </c>
      <c r="V3863" s="122" t="s">
        <v>3195</v>
      </c>
      <c r="W3863" s="122" t="s">
        <v>3204</v>
      </c>
      <c r="X3863" s="122" t="s">
        <v>3204</v>
      </c>
      <c r="Y3863" s="122" t="s">
        <v>3158</v>
      </c>
      <c r="Z3863" s="122">
        <v>0</v>
      </c>
      <c r="AA3863" s="122" t="s">
        <v>3158</v>
      </c>
      <c r="AB3863" s="122" t="s">
        <v>3158</v>
      </c>
      <c r="AC3863" s="122" t="s">
        <v>3158</v>
      </c>
      <c r="AD3863" s="122" t="s">
        <v>3158</v>
      </c>
      <c r="AE3863" s="122" t="s">
        <v>3158</v>
      </c>
    </row>
    <row r="3864" spans="1:31" ht="13">
      <c r="A3864" s="122">
        <v>6719</v>
      </c>
      <c r="B3864" s="122" t="s">
        <v>27391</v>
      </c>
      <c r="C3864" s="122" t="s">
        <v>27392</v>
      </c>
      <c r="D3864" s="122" t="s">
        <v>3204</v>
      </c>
      <c r="E3864" s="122">
        <v>2018</v>
      </c>
      <c r="F3864" s="122" t="s">
        <v>3225</v>
      </c>
      <c r="G3864" s="122" t="s">
        <v>27393</v>
      </c>
      <c r="H3864" s="122" t="s">
        <v>7189</v>
      </c>
      <c r="I3864" s="122" t="s">
        <v>3385</v>
      </c>
      <c r="J3864" s="122" t="s">
        <v>27394</v>
      </c>
      <c r="K3864" s="122" t="s">
        <v>27395</v>
      </c>
      <c r="L3864" s="124" t="s">
        <v>27396</v>
      </c>
      <c r="M3864" s="122" t="s">
        <v>3154</v>
      </c>
      <c r="N3864" s="122">
        <v>545</v>
      </c>
      <c r="O3864" s="124" t="s">
        <v>27397</v>
      </c>
      <c r="P3864" s="124" t="s">
        <v>27398</v>
      </c>
      <c r="Q3864" s="122" t="s">
        <v>3158</v>
      </c>
      <c r="R3864" s="125">
        <v>44571.353935185187</v>
      </c>
      <c r="S3864" s="125">
        <v>44571.353935185187</v>
      </c>
      <c r="T3864" s="122">
        <v>68</v>
      </c>
      <c r="U3864" s="122" t="s">
        <v>21768</v>
      </c>
      <c r="V3864" s="122" t="s">
        <v>7189</v>
      </c>
      <c r="W3864" s="122" t="s">
        <v>3204</v>
      </c>
      <c r="X3864" s="122" t="s">
        <v>3204</v>
      </c>
      <c r="Y3864" s="122" t="s">
        <v>3158</v>
      </c>
      <c r="Z3864" s="122">
        <v>0</v>
      </c>
      <c r="AA3864" s="122" t="s">
        <v>3158</v>
      </c>
      <c r="AB3864" s="122" t="s">
        <v>3158</v>
      </c>
      <c r="AC3864" s="122" t="s">
        <v>3158</v>
      </c>
      <c r="AD3864" s="122" t="s">
        <v>3158</v>
      </c>
      <c r="AE3864" s="122" t="s">
        <v>3158</v>
      </c>
    </row>
    <row r="3865" spans="1:31" ht="13">
      <c r="A3865" s="122">
        <v>6720</v>
      </c>
      <c r="B3865" s="122" t="s">
        <v>27399</v>
      </c>
      <c r="C3865" s="122" t="s">
        <v>27400</v>
      </c>
      <c r="D3865" s="122" t="s">
        <v>3204</v>
      </c>
      <c r="E3865" s="122">
        <v>2021</v>
      </c>
      <c r="F3865" s="122" t="s">
        <v>4665</v>
      </c>
      <c r="G3865" s="122" t="s">
        <v>21742</v>
      </c>
      <c r="H3865" s="122" t="s">
        <v>101</v>
      </c>
      <c r="I3865" s="122" t="s">
        <v>3385</v>
      </c>
      <c r="J3865" s="122" t="s">
        <v>27401</v>
      </c>
      <c r="K3865" s="122" t="s">
        <v>27402</v>
      </c>
      <c r="L3865" s="124" t="s">
        <v>27403</v>
      </c>
      <c r="M3865" s="122" t="s">
        <v>3154</v>
      </c>
      <c r="N3865" s="122">
        <v>545</v>
      </c>
      <c r="O3865" s="124" t="s">
        <v>27404</v>
      </c>
      <c r="P3865" s="122" t="s">
        <v>3158</v>
      </c>
      <c r="Q3865" s="122" t="s">
        <v>3158</v>
      </c>
      <c r="R3865" s="125">
        <v>44571.35497685185</v>
      </c>
      <c r="S3865" s="125">
        <v>44571.35497685185</v>
      </c>
      <c r="T3865" s="122">
        <v>64</v>
      </c>
      <c r="U3865" s="122" t="s">
        <v>22424</v>
      </c>
      <c r="V3865" s="122" t="s">
        <v>101</v>
      </c>
      <c r="W3865" s="122" t="s">
        <v>3204</v>
      </c>
      <c r="X3865" s="122" t="s">
        <v>3204</v>
      </c>
      <c r="Y3865" s="122" t="s">
        <v>3158</v>
      </c>
      <c r="Z3865" s="122">
        <v>0</v>
      </c>
      <c r="AA3865" s="122" t="s">
        <v>3158</v>
      </c>
      <c r="AB3865" s="122" t="s">
        <v>3158</v>
      </c>
      <c r="AC3865" s="122" t="s">
        <v>3158</v>
      </c>
      <c r="AD3865" s="122" t="s">
        <v>3158</v>
      </c>
      <c r="AE3865" s="122" t="s">
        <v>3158</v>
      </c>
    </row>
    <row r="3866" spans="1:31" ht="13">
      <c r="A3866" s="122">
        <v>6721</v>
      </c>
      <c r="B3866" s="122" t="s">
        <v>27405</v>
      </c>
      <c r="C3866" s="122" t="s">
        <v>27406</v>
      </c>
      <c r="D3866" s="122" t="s">
        <v>3204</v>
      </c>
      <c r="E3866" s="122">
        <v>2021</v>
      </c>
      <c r="F3866" s="122" t="s">
        <v>3862</v>
      </c>
      <c r="G3866" s="122" t="s">
        <v>22659</v>
      </c>
      <c r="H3866" s="122" t="s">
        <v>3173</v>
      </c>
      <c r="I3866" s="122" t="s">
        <v>4340</v>
      </c>
      <c r="J3866" s="122" t="s">
        <v>27407</v>
      </c>
      <c r="K3866" s="122" t="s">
        <v>27408</v>
      </c>
      <c r="L3866" s="124" t="s">
        <v>27409</v>
      </c>
      <c r="M3866" s="122" t="s">
        <v>3154</v>
      </c>
      <c r="N3866" s="122">
        <v>545</v>
      </c>
      <c r="O3866" s="124" t="s">
        <v>27410</v>
      </c>
      <c r="P3866" s="122" t="s">
        <v>3158</v>
      </c>
      <c r="Q3866" s="124" t="s">
        <v>27411</v>
      </c>
      <c r="R3866" s="125">
        <v>44573.595196759263</v>
      </c>
      <c r="S3866" s="125">
        <v>44573.595196759263</v>
      </c>
      <c r="T3866" s="122">
        <v>68</v>
      </c>
      <c r="U3866" s="122" t="s">
        <v>21740</v>
      </c>
      <c r="V3866" s="122" t="s">
        <v>3203</v>
      </c>
      <c r="W3866" s="122" t="s">
        <v>3204</v>
      </c>
      <c r="X3866" s="122" t="s">
        <v>3204</v>
      </c>
      <c r="Y3866" s="122" t="s">
        <v>3158</v>
      </c>
      <c r="Z3866" s="122">
        <v>0</v>
      </c>
      <c r="AA3866" s="122" t="s">
        <v>3158</v>
      </c>
      <c r="AB3866" s="122" t="s">
        <v>3158</v>
      </c>
      <c r="AC3866" s="122" t="s">
        <v>3158</v>
      </c>
      <c r="AD3866" s="122" t="s">
        <v>3158</v>
      </c>
      <c r="AE3866" s="122" t="s">
        <v>3158</v>
      </c>
    </row>
    <row r="3867" spans="1:31" ht="13">
      <c r="A3867" s="122">
        <v>6722</v>
      </c>
      <c r="B3867" s="122" t="s">
        <v>27412</v>
      </c>
      <c r="C3867" s="122" t="s">
        <v>27413</v>
      </c>
      <c r="D3867" s="122" t="s">
        <v>3204</v>
      </c>
      <c r="E3867" s="122">
        <v>2020</v>
      </c>
      <c r="F3867" s="122" t="s">
        <v>4665</v>
      </c>
      <c r="G3867" s="122" t="s">
        <v>26921</v>
      </c>
      <c r="H3867" s="122" t="s">
        <v>101</v>
      </c>
      <c r="I3867" s="122" t="s">
        <v>4340</v>
      </c>
      <c r="J3867" s="122" t="s">
        <v>27414</v>
      </c>
      <c r="K3867" s="122" t="s">
        <v>27415</v>
      </c>
      <c r="L3867" s="124" t="s">
        <v>27416</v>
      </c>
      <c r="M3867" s="122" t="s">
        <v>3154</v>
      </c>
      <c r="N3867" s="122">
        <v>545</v>
      </c>
      <c r="O3867" s="124" t="s">
        <v>27417</v>
      </c>
      <c r="P3867" s="122" t="s">
        <v>3158</v>
      </c>
      <c r="Q3867" s="124" t="s">
        <v>27417</v>
      </c>
      <c r="R3867" s="125">
        <v>44578.308287037034</v>
      </c>
      <c r="S3867" s="125">
        <v>44578.308287037034</v>
      </c>
      <c r="T3867" s="122">
        <v>68</v>
      </c>
      <c r="U3867" s="122" t="s">
        <v>21740</v>
      </c>
      <c r="V3867" s="122" t="s">
        <v>101</v>
      </c>
      <c r="W3867" s="122" t="s">
        <v>3204</v>
      </c>
      <c r="X3867" s="122" t="s">
        <v>3204</v>
      </c>
      <c r="Y3867" s="122" t="s">
        <v>3158</v>
      </c>
      <c r="Z3867" s="122">
        <v>0</v>
      </c>
      <c r="AA3867" s="122" t="s">
        <v>3158</v>
      </c>
      <c r="AB3867" s="122" t="s">
        <v>3158</v>
      </c>
      <c r="AC3867" s="122" t="s">
        <v>3158</v>
      </c>
      <c r="AD3867" s="122" t="s">
        <v>3158</v>
      </c>
      <c r="AE3867" s="122" t="s">
        <v>3158</v>
      </c>
    </row>
    <row r="3868" spans="1:31" ht="13">
      <c r="A3868" s="122">
        <v>6723</v>
      </c>
      <c r="B3868" s="122" t="s">
        <v>27418</v>
      </c>
      <c r="C3868" s="122" t="s">
        <v>27419</v>
      </c>
      <c r="D3868" s="122" t="s">
        <v>3204</v>
      </c>
      <c r="E3868" s="122">
        <v>2019</v>
      </c>
      <c r="F3868" s="122" t="s">
        <v>4665</v>
      </c>
      <c r="G3868" s="122" t="s">
        <v>21742</v>
      </c>
      <c r="H3868" s="122" t="s">
        <v>101</v>
      </c>
      <c r="I3868" s="122" t="s">
        <v>3385</v>
      </c>
      <c r="J3868" s="122" t="s">
        <v>27420</v>
      </c>
      <c r="K3868" s="122" t="s">
        <v>27418</v>
      </c>
      <c r="L3868" s="124" t="s">
        <v>27421</v>
      </c>
      <c r="M3868" s="122" t="s">
        <v>3154</v>
      </c>
      <c r="N3868" s="122">
        <v>545</v>
      </c>
      <c r="O3868" s="124" t="s">
        <v>27422</v>
      </c>
      <c r="P3868" s="122" t="s">
        <v>3158</v>
      </c>
      <c r="Q3868" s="124" t="s">
        <v>27423</v>
      </c>
      <c r="R3868" s="125">
        <v>44578.344884259262</v>
      </c>
      <c r="S3868" s="125">
        <v>44578.344884259262</v>
      </c>
      <c r="T3868" s="122">
        <v>68</v>
      </c>
      <c r="U3868" s="122" t="s">
        <v>21740</v>
      </c>
      <c r="V3868" s="122" t="s">
        <v>101</v>
      </c>
      <c r="W3868" s="122" t="s">
        <v>3204</v>
      </c>
      <c r="X3868" s="122" t="s">
        <v>3204</v>
      </c>
      <c r="Y3868" s="122" t="s">
        <v>3158</v>
      </c>
      <c r="Z3868" s="122">
        <v>0</v>
      </c>
      <c r="AA3868" s="122" t="s">
        <v>3158</v>
      </c>
      <c r="AB3868" s="122" t="s">
        <v>3158</v>
      </c>
      <c r="AC3868" s="122" t="s">
        <v>3158</v>
      </c>
      <c r="AD3868" s="122" t="s">
        <v>3158</v>
      </c>
      <c r="AE3868" s="122" t="s">
        <v>3158</v>
      </c>
    </row>
    <row r="3869" spans="1:31" ht="13">
      <c r="A3869" s="122">
        <v>6724</v>
      </c>
      <c r="B3869" s="122" t="s">
        <v>27424</v>
      </c>
      <c r="C3869" s="122" t="s">
        <v>27425</v>
      </c>
      <c r="D3869" s="122" t="s">
        <v>3204</v>
      </c>
      <c r="E3869" s="122">
        <v>2016</v>
      </c>
      <c r="F3869" s="122" t="s">
        <v>3225</v>
      </c>
      <c r="G3869" s="122" t="s">
        <v>3712</v>
      </c>
      <c r="H3869" s="122" t="s">
        <v>3195</v>
      </c>
      <c r="I3869" s="122" t="s">
        <v>3385</v>
      </c>
      <c r="J3869" s="122" t="s">
        <v>27426</v>
      </c>
      <c r="K3869" s="122" t="s">
        <v>27427</v>
      </c>
      <c r="L3869" s="124" t="s">
        <v>27428</v>
      </c>
      <c r="M3869" s="122" t="s">
        <v>3154</v>
      </c>
      <c r="N3869" s="122">
        <v>545</v>
      </c>
      <c r="O3869" s="124" t="s">
        <v>27429</v>
      </c>
      <c r="P3869" s="124" t="s">
        <v>27430</v>
      </c>
      <c r="Q3869" s="124" t="s">
        <v>27431</v>
      </c>
      <c r="R3869" s="125">
        <v>44580.379872685182</v>
      </c>
      <c r="S3869" s="125">
        <v>44580.379872685182</v>
      </c>
      <c r="T3869" s="122">
        <v>72</v>
      </c>
      <c r="U3869" s="122" t="s">
        <v>21778</v>
      </c>
      <c r="V3869" s="122" t="s">
        <v>3195</v>
      </c>
      <c r="W3869" s="122" t="s">
        <v>3204</v>
      </c>
      <c r="X3869" s="122" t="s">
        <v>3204</v>
      </c>
      <c r="Y3869" s="122" t="s">
        <v>3158</v>
      </c>
      <c r="Z3869" s="122">
        <v>0</v>
      </c>
      <c r="AA3869" s="122" t="s">
        <v>3158</v>
      </c>
      <c r="AB3869" s="122" t="s">
        <v>3158</v>
      </c>
      <c r="AC3869" s="122" t="s">
        <v>3158</v>
      </c>
      <c r="AD3869" s="122" t="s">
        <v>3158</v>
      </c>
      <c r="AE3869" s="122" t="s">
        <v>3158</v>
      </c>
    </row>
    <row r="3870" spans="1:31" ht="13">
      <c r="A3870" s="122">
        <v>6725</v>
      </c>
      <c r="B3870" s="122" t="s">
        <v>27432</v>
      </c>
      <c r="C3870" s="122" t="s">
        <v>27433</v>
      </c>
      <c r="D3870" s="122" t="s">
        <v>3204</v>
      </c>
      <c r="E3870" s="122">
        <v>2015</v>
      </c>
      <c r="F3870" s="122" t="s">
        <v>9475</v>
      </c>
      <c r="G3870" s="122" t="s">
        <v>3712</v>
      </c>
      <c r="H3870" s="122" t="s">
        <v>3195</v>
      </c>
      <c r="I3870" s="122" t="s">
        <v>3272</v>
      </c>
      <c r="J3870" s="122" t="s">
        <v>27434</v>
      </c>
      <c r="K3870" s="122" t="s">
        <v>27435</v>
      </c>
      <c r="L3870" s="124" t="s">
        <v>27436</v>
      </c>
      <c r="M3870" s="122" t="s">
        <v>3154</v>
      </c>
      <c r="N3870" s="122">
        <v>545</v>
      </c>
      <c r="O3870" s="124" t="s">
        <v>27437</v>
      </c>
      <c r="P3870" s="124" t="s">
        <v>27438</v>
      </c>
      <c r="Q3870" s="124" t="s">
        <v>27439</v>
      </c>
      <c r="R3870" s="125">
        <v>44580.381122685183</v>
      </c>
      <c r="S3870" s="125">
        <v>44580.381122685183</v>
      </c>
      <c r="T3870" s="122">
        <v>72</v>
      </c>
      <c r="U3870" s="122" t="s">
        <v>21778</v>
      </c>
      <c r="V3870" s="122" t="s">
        <v>3195</v>
      </c>
      <c r="W3870" s="122" t="s">
        <v>3204</v>
      </c>
      <c r="X3870" s="122" t="s">
        <v>3204</v>
      </c>
      <c r="Y3870" s="122" t="s">
        <v>3158</v>
      </c>
      <c r="Z3870" s="122">
        <v>0</v>
      </c>
      <c r="AA3870" s="122" t="s">
        <v>3158</v>
      </c>
      <c r="AB3870" s="122" t="s">
        <v>3158</v>
      </c>
      <c r="AC3870" s="122" t="s">
        <v>3158</v>
      </c>
      <c r="AD3870" s="122" t="s">
        <v>3158</v>
      </c>
      <c r="AE3870" s="122" t="s">
        <v>3158</v>
      </c>
    </row>
    <row r="3871" spans="1:31" ht="13">
      <c r="A3871" s="122">
        <v>6726</v>
      </c>
      <c r="B3871" s="122" t="s">
        <v>27440</v>
      </c>
      <c r="C3871" s="122" t="s">
        <v>27441</v>
      </c>
      <c r="D3871" s="122" t="s">
        <v>3204</v>
      </c>
      <c r="E3871" s="122">
        <v>2020</v>
      </c>
      <c r="F3871" s="122" t="s">
        <v>4665</v>
      </c>
      <c r="G3871" s="122" t="s">
        <v>3471</v>
      </c>
      <c r="H3871" s="122" t="s">
        <v>3217</v>
      </c>
      <c r="I3871" s="122" t="s">
        <v>4340</v>
      </c>
      <c r="J3871" s="122" t="s">
        <v>27442</v>
      </c>
      <c r="K3871" s="122" t="s">
        <v>27443</v>
      </c>
      <c r="L3871" s="124" t="s">
        <v>27444</v>
      </c>
      <c r="M3871" s="122" t="s">
        <v>3154</v>
      </c>
      <c r="N3871" s="122">
        <v>545</v>
      </c>
      <c r="O3871" s="124" t="s">
        <v>27445</v>
      </c>
      <c r="P3871" s="122" t="s">
        <v>3158</v>
      </c>
      <c r="Q3871" s="122" t="s">
        <v>3158</v>
      </c>
      <c r="R3871" s="125">
        <v>44580.383773148147</v>
      </c>
      <c r="S3871" s="125">
        <v>44580.383773148147</v>
      </c>
      <c r="T3871" s="122">
        <v>64</v>
      </c>
      <c r="U3871" s="122" t="s">
        <v>22424</v>
      </c>
      <c r="V3871" s="122" t="s">
        <v>3217</v>
      </c>
      <c r="W3871" s="122" t="s">
        <v>3204</v>
      </c>
      <c r="X3871" s="122" t="s">
        <v>3204</v>
      </c>
      <c r="Y3871" s="122" t="s">
        <v>3158</v>
      </c>
      <c r="Z3871" s="122">
        <v>0</v>
      </c>
      <c r="AA3871" s="122" t="s">
        <v>3158</v>
      </c>
      <c r="AB3871" s="122" t="s">
        <v>3158</v>
      </c>
      <c r="AC3871" s="122" t="s">
        <v>3158</v>
      </c>
      <c r="AD3871" s="122" t="s">
        <v>3158</v>
      </c>
      <c r="AE3871" s="122" t="s">
        <v>3158</v>
      </c>
    </row>
    <row r="3872" spans="1:31" ht="13">
      <c r="A3872" s="122">
        <v>6727</v>
      </c>
      <c r="B3872" s="122" t="s">
        <v>27446</v>
      </c>
      <c r="C3872" s="122" t="s">
        <v>27447</v>
      </c>
      <c r="D3872" s="122" t="s">
        <v>3204</v>
      </c>
      <c r="E3872" s="122">
        <v>2021</v>
      </c>
      <c r="F3872" s="122" t="s">
        <v>3462</v>
      </c>
      <c r="G3872" s="122" t="s">
        <v>3471</v>
      </c>
      <c r="H3872" s="122" t="s">
        <v>3217</v>
      </c>
      <c r="I3872" s="122" t="s">
        <v>4340</v>
      </c>
      <c r="J3872" s="122" t="s">
        <v>27448</v>
      </c>
      <c r="K3872" s="122" t="s">
        <v>27449</v>
      </c>
      <c r="L3872" s="124" t="s">
        <v>27450</v>
      </c>
      <c r="M3872" s="122" t="s">
        <v>3154</v>
      </c>
      <c r="N3872" s="122">
        <v>545</v>
      </c>
      <c r="O3872" s="122" t="s">
        <v>3158</v>
      </c>
      <c r="P3872" s="124" t="s">
        <v>27451</v>
      </c>
      <c r="Q3872" s="122" t="s">
        <v>3158</v>
      </c>
      <c r="R3872" s="125">
        <v>44580.384965277779</v>
      </c>
      <c r="S3872" s="125">
        <v>44580.384965277779</v>
      </c>
      <c r="T3872" s="122">
        <v>64</v>
      </c>
      <c r="U3872" s="122" t="s">
        <v>22097</v>
      </c>
      <c r="V3872" s="122" t="s">
        <v>3217</v>
      </c>
      <c r="W3872" s="122" t="s">
        <v>3204</v>
      </c>
      <c r="X3872" s="122" t="s">
        <v>3204</v>
      </c>
      <c r="Y3872" s="122" t="s">
        <v>3158</v>
      </c>
      <c r="Z3872" s="122">
        <v>0</v>
      </c>
      <c r="AA3872" s="122" t="s">
        <v>3158</v>
      </c>
      <c r="AB3872" s="122" t="s">
        <v>3158</v>
      </c>
      <c r="AC3872" s="122" t="s">
        <v>3158</v>
      </c>
      <c r="AD3872" s="122" t="s">
        <v>3158</v>
      </c>
      <c r="AE3872" s="122" t="s">
        <v>3158</v>
      </c>
    </row>
    <row r="3873" spans="1:31" ht="13">
      <c r="A3873" s="122">
        <v>6728</v>
      </c>
      <c r="B3873" s="122" t="s">
        <v>27452</v>
      </c>
      <c r="C3873" s="122" t="s">
        <v>27453</v>
      </c>
      <c r="D3873" s="122" t="s">
        <v>3204</v>
      </c>
      <c r="E3873" s="122">
        <v>2021</v>
      </c>
      <c r="F3873" s="122" t="s">
        <v>3225</v>
      </c>
      <c r="G3873" s="122" t="s">
        <v>3471</v>
      </c>
      <c r="H3873" s="122" t="s">
        <v>3217</v>
      </c>
      <c r="I3873" s="122" t="s">
        <v>3385</v>
      </c>
      <c r="J3873" s="122" t="s">
        <v>27454</v>
      </c>
      <c r="K3873" s="122" t="s">
        <v>27455</v>
      </c>
      <c r="L3873" s="124" t="s">
        <v>27456</v>
      </c>
      <c r="M3873" s="122" t="s">
        <v>3154</v>
      </c>
      <c r="N3873" s="122">
        <v>545</v>
      </c>
      <c r="O3873" s="124" t="s">
        <v>27457</v>
      </c>
      <c r="P3873" s="122" t="s">
        <v>3158</v>
      </c>
      <c r="Q3873" s="124" t="s">
        <v>27458</v>
      </c>
      <c r="R3873" s="125">
        <v>44585.316631944443</v>
      </c>
      <c r="S3873" s="125">
        <v>44585.316631944443</v>
      </c>
      <c r="T3873" s="122">
        <v>68</v>
      </c>
      <c r="U3873" s="122" t="s">
        <v>21740</v>
      </c>
      <c r="V3873" s="122" t="s">
        <v>3217</v>
      </c>
      <c r="W3873" s="122" t="s">
        <v>3204</v>
      </c>
      <c r="X3873" s="122" t="s">
        <v>3204</v>
      </c>
      <c r="Y3873" s="122" t="s">
        <v>3158</v>
      </c>
      <c r="Z3873" s="122">
        <v>0</v>
      </c>
      <c r="AA3873" s="122" t="s">
        <v>3158</v>
      </c>
      <c r="AB3873" s="122" t="s">
        <v>3158</v>
      </c>
      <c r="AC3873" s="122" t="s">
        <v>3158</v>
      </c>
      <c r="AD3873" s="122" t="s">
        <v>3158</v>
      </c>
      <c r="AE3873" s="122" t="s">
        <v>3158</v>
      </c>
    </row>
    <row r="3874" spans="1:31" ht="13">
      <c r="A3874" s="122">
        <v>6729</v>
      </c>
      <c r="B3874" s="122" t="s">
        <v>27459</v>
      </c>
      <c r="C3874" s="122" t="s">
        <v>27460</v>
      </c>
      <c r="D3874" s="122" t="s">
        <v>3204</v>
      </c>
      <c r="E3874" s="122">
        <v>2010</v>
      </c>
      <c r="F3874" s="122" t="s">
        <v>4665</v>
      </c>
      <c r="G3874" s="122" t="s">
        <v>3791</v>
      </c>
      <c r="H3874" s="122" t="s">
        <v>3173</v>
      </c>
      <c r="I3874" s="122" t="s">
        <v>3385</v>
      </c>
      <c r="J3874" s="122" t="s">
        <v>27461</v>
      </c>
      <c r="K3874" s="122" t="s">
        <v>27462</v>
      </c>
      <c r="L3874" s="124" t="s">
        <v>27463</v>
      </c>
      <c r="M3874" s="122" t="s">
        <v>3154</v>
      </c>
      <c r="N3874" s="122">
        <v>545</v>
      </c>
      <c r="O3874" s="124" t="s">
        <v>27464</v>
      </c>
      <c r="P3874" s="122" t="s">
        <v>3158</v>
      </c>
      <c r="Q3874" s="122" t="s">
        <v>3158</v>
      </c>
      <c r="R3874" s="125">
        <v>44588.411747685182</v>
      </c>
      <c r="S3874" s="125">
        <v>44588.411747685182</v>
      </c>
      <c r="T3874" s="122">
        <v>64</v>
      </c>
      <c r="U3874" s="122" t="s">
        <v>22424</v>
      </c>
      <c r="V3874" s="122" t="s">
        <v>3173</v>
      </c>
      <c r="W3874" s="122" t="s">
        <v>3204</v>
      </c>
      <c r="X3874" s="122" t="s">
        <v>3204</v>
      </c>
      <c r="Y3874" s="122" t="s">
        <v>3158</v>
      </c>
      <c r="Z3874" s="122">
        <v>0</v>
      </c>
      <c r="AA3874" s="122" t="s">
        <v>3158</v>
      </c>
      <c r="AB3874" s="122" t="s">
        <v>3158</v>
      </c>
      <c r="AC3874" s="122" t="s">
        <v>3158</v>
      </c>
      <c r="AD3874" s="122" t="s">
        <v>3158</v>
      </c>
      <c r="AE3874" s="122" t="s">
        <v>3158</v>
      </c>
    </row>
    <row r="3875" spans="1:31" ht="13">
      <c r="A3875" s="122">
        <v>6730</v>
      </c>
      <c r="B3875" s="122" t="s">
        <v>27465</v>
      </c>
      <c r="C3875" s="122" t="s">
        <v>27466</v>
      </c>
      <c r="D3875" s="122" t="s">
        <v>3204</v>
      </c>
      <c r="E3875" s="122">
        <v>2012</v>
      </c>
      <c r="F3875" s="122" t="s">
        <v>3401</v>
      </c>
      <c r="G3875" s="122" t="s">
        <v>3791</v>
      </c>
      <c r="H3875" s="122" t="s">
        <v>3173</v>
      </c>
      <c r="I3875" s="122" t="s">
        <v>3385</v>
      </c>
      <c r="J3875" s="122" t="s">
        <v>27467</v>
      </c>
      <c r="K3875" s="122" t="s">
        <v>27468</v>
      </c>
      <c r="L3875" s="124" t="s">
        <v>27469</v>
      </c>
      <c r="M3875" s="122" t="s">
        <v>3154</v>
      </c>
      <c r="N3875" s="122">
        <v>545</v>
      </c>
      <c r="O3875" s="124" t="s">
        <v>27470</v>
      </c>
      <c r="P3875" s="122" t="s">
        <v>3158</v>
      </c>
      <c r="Q3875" s="122" t="s">
        <v>3158</v>
      </c>
      <c r="R3875" s="125">
        <v>44588.413900462961</v>
      </c>
      <c r="S3875" s="125">
        <v>44588.413900462961</v>
      </c>
      <c r="T3875" s="122">
        <v>64</v>
      </c>
      <c r="U3875" s="122" t="s">
        <v>22424</v>
      </c>
      <c r="V3875" s="122" t="s">
        <v>3173</v>
      </c>
      <c r="W3875" s="122" t="s">
        <v>3204</v>
      </c>
      <c r="X3875" s="122" t="s">
        <v>3204</v>
      </c>
      <c r="Y3875" s="122" t="s">
        <v>3158</v>
      </c>
      <c r="Z3875" s="122">
        <v>0</v>
      </c>
      <c r="AA3875" s="122" t="s">
        <v>3158</v>
      </c>
      <c r="AB3875" s="122" t="s">
        <v>3158</v>
      </c>
      <c r="AC3875" s="122" t="s">
        <v>3158</v>
      </c>
      <c r="AD3875" s="122" t="s">
        <v>3158</v>
      </c>
      <c r="AE3875" s="122" t="s">
        <v>3158</v>
      </c>
    </row>
    <row r="3876" spans="1:31" ht="13">
      <c r="A3876" s="122">
        <v>6731</v>
      </c>
      <c r="B3876" s="122" t="s">
        <v>27471</v>
      </c>
      <c r="C3876" s="122" t="s">
        <v>27472</v>
      </c>
      <c r="D3876" s="122" t="s">
        <v>3204</v>
      </c>
      <c r="E3876" s="122">
        <v>2018</v>
      </c>
      <c r="F3876" s="122" t="s">
        <v>3160</v>
      </c>
      <c r="G3876" s="122" t="s">
        <v>21961</v>
      </c>
      <c r="H3876" s="122" t="s">
        <v>3173</v>
      </c>
      <c r="I3876" s="122" t="s">
        <v>3385</v>
      </c>
      <c r="J3876" s="122" t="s">
        <v>27473</v>
      </c>
      <c r="K3876" s="122" t="s">
        <v>27474</v>
      </c>
      <c r="L3876" s="124" t="s">
        <v>27475</v>
      </c>
      <c r="M3876" s="122" t="s">
        <v>3154</v>
      </c>
      <c r="N3876" s="122">
        <v>545</v>
      </c>
      <c r="O3876" s="124" t="s">
        <v>27476</v>
      </c>
      <c r="P3876" s="124" t="s">
        <v>27477</v>
      </c>
      <c r="Q3876" s="124" t="s">
        <v>27478</v>
      </c>
      <c r="R3876" s="125">
        <v>44588.415393518517</v>
      </c>
      <c r="S3876" s="125">
        <v>44588.415393518517</v>
      </c>
      <c r="T3876" s="122">
        <v>72</v>
      </c>
      <c r="U3876" s="122" t="s">
        <v>21778</v>
      </c>
      <c r="V3876" s="122" t="s">
        <v>3173</v>
      </c>
      <c r="W3876" s="122" t="s">
        <v>3204</v>
      </c>
      <c r="X3876" s="122" t="s">
        <v>3204</v>
      </c>
      <c r="Y3876" s="122" t="s">
        <v>3158</v>
      </c>
      <c r="Z3876" s="122">
        <v>0</v>
      </c>
      <c r="AA3876" s="122" t="s">
        <v>3158</v>
      </c>
      <c r="AB3876" s="122" t="s">
        <v>3158</v>
      </c>
      <c r="AC3876" s="122" t="s">
        <v>3158</v>
      </c>
      <c r="AD3876" s="122" t="s">
        <v>3158</v>
      </c>
      <c r="AE3876" s="122" t="s">
        <v>3158</v>
      </c>
    </row>
    <row r="3877" spans="1:31" ht="13">
      <c r="A3877" s="122">
        <v>6732</v>
      </c>
      <c r="B3877" s="122" t="s">
        <v>27479</v>
      </c>
      <c r="C3877" s="122" t="s">
        <v>27480</v>
      </c>
      <c r="D3877" s="122" t="s">
        <v>3204</v>
      </c>
      <c r="E3877" s="122">
        <v>2020</v>
      </c>
      <c r="F3877" s="122" t="s">
        <v>3462</v>
      </c>
      <c r="G3877" s="122" t="s">
        <v>21742</v>
      </c>
      <c r="H3877" s="122" t="s">
        <v>101</v>
      </c>
      <c r="I3877" s="122" t="s">
        <v>3385</v>
      </c>
      <c r="J3877" s="122" t="s">
        <v>27481</v>
      </c>
      <c r="K3877" s="122" t="s">
        <v>27482</v>
      </c>
      <c r="L3877" s="124" t="s">
        <v>27483</v>
      </c>
      <c r="M3877" s="122" t="s">
        <v>3154</v>
      </c>
      <c r="N3877" s="122">
        <v>545</v>
      </c>
      <c r="O3877" s="124" t="s">
        <v>27484</v>
      </c>
      <c r="P3877" s="122" t="s">
        <v>3158</v>
      </c>
      <c r="Q3877" s="122" t="s">
        <v>3158</v>
      </c>
      <c r="R3877" s="125">
        <v>44592.33699074074</v>
      </c>
      <c r="S3877" s="125">
        <v>44592.33699074074</v>
      </c>
      <c r="T3877" s="122">
        <v>64</v>
      </c>
      <c r="U3877" s="122" t="s">
        <v>22424</v>
      </c>
      <c r="V3877" s="122" t="s">
        <v>101</v>
      </c>
      <c r="W3877" s="122" t="s">
        <v>3204</v>
      </c>
      <c r="X3877" s="122" t="s">
        <v>3204</v>
      </c>
      <c r="Y3877" s="122" t="s">
        <v>3158</v>
      </c>
      <c r="Z3877" s="122">
        <v>0</v>
      </c>
      <c r="AA3877" s="122" t="s">
        <v>3158</v>
      </c>
      <c r="AB3877" s="122" t="s">
        <v>3158</v>
      </c>
      <c r="AC3877" s="122" t="s">
        <v>3158</v>
      </c>
      <c r="AD3877" s="122" t="s">
        <v>3158</v>
      </c>
      <c r="AE3877" s="122" t="s">
        <v>3158</v>
      </c>
    </row>
    <row r="3878" spans="1:31" ht="13">
      <c r="A3878" s="122">
        <v>6733</v>
      </c>
      <c r="B3878" s="122" t="s">
        <v>27485</v>
      </c>
      <c r="C3878" s="122" t="s">
        <v>27486</v>
      </c>
      <c r="D3878" s="122" t="s">
        <v>3204</v>
      </c>
      <c r="E3878" s="122">
        <v>2020</v>
      </c>
      <c r="F3878" s="122" t="s">
        <v>3225</v>
      </c>
      <c r="G3878" s="122" t="s">
        <v>24177</v>
      </c>
      <c r="H3878" s="122" t="s">
        <v>3217</v>
      </c>
      <c r="I3878" s="122" t="s">
        <v>3385</v>
      </c>
      <c r="J3878" s="122" t="s">
        <v>27487</v>
      </c>
      <c r="K3878" s="122" t="s">
        <v>27488</v>
      </c>
      <c r="L3878" s="124" t="s">
        <v>27489</v>
      </c>
      <c r="M3878" s="122" t="s">
        <v>3154</v>
      </c>
      <c r="N3878" s="122">
        <v>545</v>
      </c>
      <c r="O3878" s="124" t="s">
        <v>27490</v>
      </c>
      <c r="P3878" s="124" t="s">
        <v>27491</v>
      </c>
      <c r="Q3878" s="122" t="s">
        <v>3158</v>
      </c>
      <c r="R3878" s="125">
        <v>44592.338113425925</v>
      </c>
      <c r="S3878" s="125">
        <v>44592.338113425925</v>
      </c>
      <c r="T3878" s="122">
        <v>68</v>
      </c>
      <c r="U3878" s="122" t="s">
        <v>21768</v>
      </c>
      <c r="V3878" s="122" t="s">
        <v>3203</v>
      </c>
      <c r="W3878" s="122" t="s">
        <v>3204</v>
      </c>
      <c r="X3878" s="122" t="s">
        <v>3204</v>
      </c>
      <c r="Y3878" s="122" t="s">
        <v>3158</v>
      </c>
      <c r="Z3878" s="122">
        <v>0</v>
      </c>
      <c r="AA3878" s="122" t="s">
        <v>3158</v>
      </c>
      <c r="AB3878" s="122" t="s">
        <v>3158</v>
      </c>
      <c r="AC3878" s="122" t="s">
        <v>3158</v>
      </c>
      <c r="AD3878" s="122" t="s">
        <v>3158</v>
      </c>
      <c r="AE3878" s="122" t="s">
        <v>3158</v>
      </c>
    </row>
    <row r="3879" spans="1:31" ht="13">
      <c r="A3879" s="122">
        <v>6734</v>
      </c>
      <c r="B3879" s="122" t="s">
        <v>27492</v>
      </c>
      <c r="C3879" s="122" t="s">
        <v>27493</v>
      </c>
      <c r="D3879" s="122" t="s">
        <v>3204</v>
      </c>
      <c r="E3879" s="122">
        <v>2013</v>
      </c>
      <c r="F3879" s="122" t="s">
        <v>3862</v>
      </c>
      <c r="G3879" s="122" t="s">
        <v>27494</v>
      </c>
      <c r="H3879" s="122" t="s">
        <v>27495</v>
      </c>
      <c r="I3879" s="122" t="s">
        <v>3385</v>
      </c>
      <c r="J3879" s="122" t="s">
        <v>27496</v>
      </c>
      <c r="K3879" s="122" t="s">
        <v>27497</v>
      </c>
      <c r="L3879" s="124" t="s">
        <v>27498</v>
      </c>
      <c r="M3879" s="122" t="s">
        <v>3154</v>
      </c>
      <c r="N3879" s="122">
        <v>1983</v>
      </c>
      <c r="O3879" s="124" t="s">
        <v>27499</v>
      </c>
      <c r="P3879" s="124" t="s">
        <v>27500</v>
      </c>
      <c r="Q3879" s="124" t="s">
        <v>27501</v>
      </c>
      <c r="R3879" s="125">
        <v>44593.499895833331</v>
      </c>
      <c r="S3879" s="125">
        <v>44593.499895833331</v>
      </c>
      <c r="T3879" s="122">
        <v>72</v>
      </c>
      <c r="U3879" s="122" t="s">
        <v>21778</v>
      </c>
      <c r="V3879" s="122" t="s">
        <v>22447</v>
      </c>
      <c r="W3879" s="122" t="s">
        <v>3204</v>
      </c>
      <c r="X3879" s="122" t="s">
        <v>21860</v>
      </c>
      <c r="Y3879" s="122" t="s">
        <v>3158</v>
      </c>
      <c r="Z3879" s="122">
        <v>0</v>
      </c>
      <c r="AA3879" s="122" t="s">
        <v>3158</v>
      </c>
      <c r="AB3879" s="122" t="s">
        <v>3158</v>
      </c>
      <c r="AC3879" s="122" t="s">
        <v>3158</v>
      </c>
      <c r="AD3879" s="122" t="s">
        <v>3158</v>
      </c>
      <c r="AE3879" s="122" t="s">
        <v>3158</v>
      </c>
    </row>
    <row r="3880" spans="1:31" ht="13">
      <c r="A3880" s="122">
        <v>6735</v>
      </c>
      <c r="B3880" s="122" t="s">
        <v>27502</v>
      </c>
      <c r="C3880" s="122" t="s">
        <v>27503</v>
      </c>
      <c r="D3880" s="122" t="s">
        <v>3204</v>
      </c>
      <c r="E3880" s="122">
        <v>2012</v>
      </c>
      <c r="F3880" s="122" t="s">
        <v>3862</v>
      </c>
      <c r="G3880" s="122" t="s">
        <v>27494</v>
      </c>
      <c r="H3880" s="122" t="s">
        <v>22715</v>
      </c>
      <c r="I3880" s="122" t="s">
        <v>3385</v>
      </c>
      <c r="J3880" s="122" t="s">
        <v>27504</v>
      </c>
      <c r="K3880" s="122" t="s">
        <v>27505</v>
      </c>
      <c r="L3880" s="124" t="s">
        <v>27506</v>
      </c>
      <c r="M3880" s="122" t="s">
        <v>3154</v>
      </c>
      <c r="N3880" s="122">
        <v>1984</v>
      </c>
      <c r="O3880" s="124" t="s">
        <v>27507</v>
      </c>
      <c r="P3880" s="124" t="s">
        <v>27508</v>
      </c>
      <c r="Q3880" s="124" t="s">
        <v>27509</v>
      </c>
      <c r="R3880" s="125">
        <v>44594.426724537036</v>
      </c>
      <c r="S3880" s="125">
        <v>44594.426724537036</v>
      </c>
      <c r="T3880" s="122">
        <v>72</v>
      </c>
      <c r="U3880" s="122" t="s">
        <v>21778</v>
      </c>
      <c r="V3880" s="122" t="s">
        <v>22447</v>
      </c>
      <c r="W3880" s="122" t="s">
        <v>3204</v>
      </c>
      <c r="X3880" s="122" t="s">
        <v>21860</v>
      </c>
      <c r="Y3880" s="122" t="s">
        <v>3158</v>
      </c>
      <c r="Z3880" s="122">
        <v>0</v>
      </c>
      <c r="AA3880" s="122" t="s">
        <v>3158</v>
      </c>
      <c r="AB3880" s="122" t="s">
        <v>3158</v>
      </c>
      <c r="AC3880" s="122" t="s">
        <v>3158</v>
      </c>
      <c r="AD3880" s="122" t="s">
        <v>3158</v>
      </c>
      <c r="AE3880" s="122" t="s">
        <v>3158</v>
      </c>
    </row>
    <row r="3881" spans="1:31" ht="13">
      <c r="A3881" s="122">
        <v>6736</v>
      </c>
      <c r="B3881" s="122" t="s">
        <v>27510</v>
      </c>
      <c r="C3881" s="122" t="s">
        <v>27511</v>
      </c>
      <c r="D3881" s="122" t="s">
        <v>3204</v>
      </c>
      <c r="E3881" s="122">
        <v>2019</v>
      </c>
      <c r="F3881" s="122" t="s">
        <v>3862</v>
      </c>
      <c r="G3881" s="122" t="s">
        <v>3712</v>
      </c>
      <c r="H3881" s="122" t="s">
        <v>3195</v>
      </c>
      <c r="I3881" s="122" t="s">
        <v>3385</v>
      </c>
      <c r="J3881" s="122" t="s">
        <v>27512</v>
      </c>
      <c r="K3881" s="122" t="s">
        <v>27513</v>
      </c>
      <c r="L3881" s="124" t="s">
        <v>27514</v>
      </c>
      <c r="M3881" s="122" t="s">
        <v>3154</v>
      </c>
      <c r="N3881" s="122">
        <v>545</v>
      </c>
      <c r="O3881" s="124" t="s">
        <v>27515</v>
      </c>
      <c r="P3881" s="124" t="s">
        <v>27516</v>
      </c>
      <c r="Q3881" s="124" t="s">
        <v>27517</v>
      </c>
      <c r="R3881" s="125">
        <v>44595.378020833334</v>
      </c>
      <c r="S3881" s="125">
        <v>44595.378020833334</v>
      </c>
      <c r="T3881" s="122">
        <v>72</v>
      </c>
      <c r="U3881" s="122" t="s">
        <v>21778</v>
      </c>
      <c r="V3881" s="122" t="s">
        <v>3195</v>
      </c>
      <c r="W3881" s="122" t="s">
        <v>3204</v>
      </c>
      <c r="X3881" s="122" t="s">
        <v>3204</v>
      </c>
      <c r="Y3881" s="122" t="s">
        <v>3158</v>
      </c>
      <c r="Z3881" s="122">
        <v>0</v>
      </c>
      <c r="AA3881" s="122" t="s">
        <v>3158</v>
      </c>
      <c r="AB3881" s="122" t="s">
        <v>3158</v>
      </c>
      <c r="AC3881" s="122" t="s">
        <v>3158</v>
      </c>
      <c r="AD3881" s="122" t="s">
        <v>3158</v>
      </c>
      <c r="AE3881" s="122" t="s">
        <v>3158</v>
      </c>
    </row>
    <row r="3882" spans="1:31" ht="13">
      <c r="A3882" s="122">
        <v>6737</v>
      </c>
      <c r="B3882" s="122" t="s">
        <v>7235</v>
      </c>
      <c r="C3882" s="122" t="s">
        <v>27518</v>
      </c>
      <c r="D3882" s="122" t="s">
        <v>3204</v>
      </c>
      <c r="E3882" s="122">
        <v>2021</v>
      </c>
      <c r="F3882" s="122" t="s">
        <v>3225</v>
      </c>
      <c r="G3882" s="122" t="s">
        <v>3471</v>
      </c>
      <c r="H3882" s="122" t="s">
        <v>3217</v>
      </c>
      <c r="I3882" s="122" t="s">
        <v>3385</v>
      </c>
      <c r="J3882" s="122" t="s">
        <v>27519</v>
      </c>
      <c r="K3882" s="122" t="s">
        <v>27520</v>
      </c>
      <c r="L3882" s="124" t="s">
        <v>27521</v>
      </c>
      <c r="M3882" s="122" t="s">
        <v>3154</v>
      </c>
      <c r="N3882" s="122">
        <v>545</v>
      </c>
      <c r="O3882" s="122" t="s">
        <v>3158</v>
      </c>
      <c r="P3882" s="124" t="s">
        <v>27522</v>
      </c>
      <c r="Q3882" s="122" t="s">
        <v>3158</v>
      </c>
      <c r="R3882" s="125">
        <v>44595.379849537036</v>
      </c>
      <c r="S3882" s="125">
        <v>44595.379849537036</v>
      </c>
      <c r="T3882" s="122">
        <v>64</v>
      </c>
      <c r="U3882" s="122" t="s">
        <v>22097</v>
      </c>
      <c r="V3882" s="122" t="s">
        <v>3217</v>
      </c>
      <c r="W3882" s="122" t="s">
        <v>3204</v>
      </c>
      <c r="X3882" s="122" t="s">
        <v>3204</v>
      </c>
      <c r="Y3882" s="122" t="s">
        <v>3158</v>
      </c>
      <c r="Z3882" s="122">
        <v>0</v>
      </c>
      <c r="AA3882" s="122" t="s">
        <v>3158</v>
      </c>
      <c r="AB3882" s="122" t="s">
        <v>3158</v>
      </c>
      <c r="AC3882" s="122" t="s">
        <v>3158</v>
      </c>
      <c r="AD3882" s="122" t="s">
        <v>3158</v>
      </c>
      <c r="AE3882" s="122" t="s">
        <v>3158</v>
      </c>
    </row>
    <row r="3883" spans="1:31" ht="13">
      <c r="A3883" s="122">
        <v>6738</v>
      </c>
      <c r="B3883" s="122" t="s">
        <v>27523</v>
      </c>
      <c r="C3883" s="122" t="s">
        <v>27524</v>
      </c>
      <c r="D3883" s="122" t="s">
        <v>3204</v>
      </c>
      <c r="E3883" s="122">
        <v>2021</v>
      </c>
      <c r="F3883" s="122" t="s">
        <v>3255</v>
      </c>
      <c r="G3883" s="122" t="s">
        <v>3471</v>
      </c>
      <c r="H3883" s="122" t="s">
        <v>3217</v>
      </c>
      <c r="I3883" s="122" t="s">
        <v>4340</v>
      </c>
      <c r="J3883" s="122" t="s">
        <v>27525</v>
      </c>
      <c r="K3883" s="122" t="s">
        <v>27526</v>
      </c>
      <c r="L3883" s="124" t="s">
        <v>27527</v>
      </c>
      <c r="M3883" s="122" t="s">
        <v>3154</v>
      </c>
      <c r="N3883" s="122">
        <v>545</v>
      </c>
      <c r="O3883" s="124" t="s">
        <v>27528</v>
      </c>
      <c r="P3883" s="124" t="s">
        <v>27529</v>
      </c>
      <c r="Q3883" s="124" t="s">
        <v>27530</v>
      </c>
      <c r="R3883" s="125">
        <v>44595.382789351854</v>
      </c>
      <c r="S3883" s="125">
        <v>44595.382789351854</v>
      </c>
      <c r="T3883" s="122">
        <v>72</v>
      </c>
      <c r="U3883" s="122" t="s">
        <v>21778</v>
      </c>
      <c r="V3883" s="122" t="s">
        <v>3217</v>
      </c>
      <c r="W3883" s="122" t="s">
        <v>3204</v>
      </c>
      <c r="X3883" s="122" t="s">
        <v>3204</v>
      </c>
      <c r="Y3883" s="122" t="s">
        <v>3158</v>
      </c>
      <c r="Z3883" s="122">
        <v>0</v>
      </c>
      <c r="AA3883" s="122" t="s">
        <v>3158</v>
      </c>
      <c r="AB3883" s="122" t="s">
        <v>3158</v>
      </c>
      <c r="AC3883" s="122" t="s">
        <v>3158</v>
      </c>
      <c r="AD3883" s="122" t="s">
        <v>3158</v>
      </c>
      <c r="AE3883" s="122" t="s">
        <v>3158</v>
      </c>
    </row>
    <row r="3884" spans="1:31" ht="13">
      <c r="A3884" s="122">
        <v>6739</v>
      </c>
      <c r="B3884" s="122" t="s">
        <v>27531</v>
      </c>
      <c r="C3884" s="122" t="s">
        <v>27532</v>
      </c>
      <c r="D3884" s="122" t="s">
        <v>3204</v>
      </c>
      <c r="E3884" s="122">
        <v>2021</v>
      </c>
      <c r="F3884" s="122" t="s">
        <v>3462</v>
      </c>
      <c r="G3884" s="122" t="s">
        <v>3471</v>
      </c>
      <c r="H3884" s="122" t="s">
        <v>3217</v>
      </c>
      <c r="I3884" s="122" t="s">
        <v>4340</v>
      </c>
      <c r="J3884" s="122" t="s">
        <v>27533</v>
      </c>
      <c r="K3884" s="122" t="s">
        <v>27534</v>
      </c>
      <c r="L3884" s="124" t="s">
        <v>27535</v>
      </c>
      <c r="M3884" s="122" t="s">
        <v>3154</v>
      </c>
      <c r="N3884" s="122">
        <v>545</v>
      </c>
      <c r="O3884" s="124" t="s">
        <v>27536</v>
      </c>
      <c r="P3884" s="124" t="s">
        <v>27537</v>
      </c>
      <c r="Q3884" s="122" t="s">
        <v>3158</v>
      </c>
      <c r="R3884" s="125">
        <v>44595.384282407409</v>
      </c>
      <c r="S3884" s="125">
        <v>44595.384282407409</v>
      </c>
      <c r="T3884" s="122">
        <v>68</v>
      </c>
      <c r="U3884" s="122" t="s">
        <v>21768</v>
      </c>
      <c r="V3884" s="122" t="s">
        <v>3217</v>
      </c>
      <c r="W3884" s="122" t="s">
        <v>3204</v>
      </c>
      <c r="X3884" s="122" t="s">
        <v>3204</v>
      </c>
      <c r="Y3884" s="122" t="s">
        <v>3158</v>
      </c>
      <c r="Z3884" s="122">
        <v>0</v>
      </c>
      <c r="AA3884" s="122" t="s">
        <v>3158</v>
      </c>
      <c r="AB3884" s="122" t="s">
        <v>3158</v>
      </c>
      <c r="AC3884" s="122" t="s">
        <v>3158</v>
      </c>
      <c r="AD3884" s="122" t="s">
        <v>3158</v>
      </c>
      <c r="AE3884" s="122" t="s">
        <v>3158</v>
      </c>
    </row>
    <row r="3885" spans="1:31" ht="13">
      <c r="A3885" s="122">
        <v>6740</v>
      </c>
      <c r="B3885" s="122" t="s">
        <v>27538</v>
      </c>
      <c r="C3885" s="122" t="s">
        <v>27539</v>
      </c>
      <c r="D3885" s="122" t="s">
        <v>3204</v>
      </c>
      <c r="E3885" s="122">
        <v>2021</v>
      </c>
      <c r="F3885" s="122" t="s">
        <v>3225</v>
      </c>
      <c r="G3885" s="122" t="s">
        <v>3712</v>
      </c>
      <c r="H3885" s="122" t="s">
        <v>3195</v>
      </c>
      <c r="I3885" s="122" t="s">
        <v>3385</v>
      </c>
      <c r="J3885" s="122" t="s">
        <v>27540</v>
      </c>
      <c r="K3885" s="122" t="s">
        <v>27541</v>
      </c>
      <c r="L3885" s="124" t="s">
        <v>27542</v>
      </c>
      <c r="M3885" s="122" t="s">
        <v>3154</v>
      </c>
      <c r="N3885" s="122">
        <v>545</v>
      </c>
      <c r="O3885" s="122" t="s">
        <v>3158</v>
      </c>
      <c r="P3885" s="122" t="s">
        <v>3158</v>
      </c>
      <c r="Q3885" s="122" t="s">
        <v>3158</v>
      </c>
      <c r="R3885" s="125">
        <v>44595.385763888888</v>
      </c>
      <c r="S3885" s="125">
        <v>44595.385763888888</v>
      </c>
      <c r="T3885" s="122">
        <v>60</v>
      </c>
      <c r="U3885" s="122" t="s">
        <v>21808</v>
      </c>
      <c r="V3885" s="122" t="s">
        <v>3195</v>
      </c>
      <c r="W3885" s="122" t="s">
        <v>3204</v>
      </c>
      <c r="X3885" s="122" t="s">
        <v>3204</v>
      </c>
      <c r="Y3885" s="122" t="s">
        <v>3158</v>
      </c>
      <c r="Z3885" s="122">
        <v>0</v>
      </c>
      <c r="AA3885" s="122" t="s">
        <v>3158</v>
      </c>
      <c r="AB3885" s="122" t="s">
        <v>3158</v>
      </c>
      <c r="AC3885" s="122" t="s">
        <v>3158</v>
      </c>
      <c r="AD3885" s="122" t="s">
        <v>3158</v>
      </c>
      <c r="AE3885" s="122" t="s">
        <v>3158</v>
      </c>
    </row>
    <row r="3886" spans="1:31" ht="13">
      <c r="A3886" s="122">
        <v>6741</v>
      </c>
      <c r="B3886" s="122" t="s">
        <v>27543</v>
      </c>
      <c r="C3886" s="122" t="s">
        <v>27544</v>
      </c>
      <c r="D3886" s="122" t="s">
        <v>3204</v>
      </c>
      <c r="E3886" s="122">
        <v>2019</v>
      </c>
      <c r="F3886" s="122" t="s">
        <v>3401</v>
      </c>
      <c r="G3886" s="122" t="s">
        <v>21742</v>
      </c>
      <c r="H3886" s="122" t="s">
        <v>101</v>
      </c>
      <c r="I3886" s="122" t="s">
        <v>3385</v>
      </c>
      <c r="J3886" s="122" t="s">
        <v>27545</v>
      </c>
      <c r="K3886" s="122" t="s">
        <v>27546</v>
      </c>
      <c r="L3886" s="124" t="s">
        <v>27547</v>
      </c>
      <c r="M3886" s="122" t="s">
        <v>3154</v>
      </c>
      <c r="N3886" s="122">
        <v>545</v>
      </c>
      <c r="O3886" s="124" t="s">
        <v>27548</v>
      </c>
      <c r="P3886" s="122" t="s">
        <v>3158</v>
      </c>
      <c r="Q3886" s="124" t="s">
        <v>27549</v>
      </c>
      <c r="R3886" s="125">
        <v>44595.972696759258</v>
      </c>
      <c r="S3886" s="125">
        <v>44595.972696759258</v>
      </c>
      <c r="T3886" s="122">
        <v>68</v>
      </c>
      <c r="U3886" s="122" t="s">
        <v>21740</v>
      </c>
      <c r="V3886" s="122" t="s">
        <v>101</v>
      </c>
      <c r="W3886" s="122" t="s">
        <v>3204</v>
      </c>
      <c r="X3886" s="122" t="s">
        <v>3204</v>
      </c>
      <c r="Y3886" s="122" t="s">
        <v>3158</v>
      </c>
      <c r="Z3886" s="122">
        <v>0</v>
      </c>
      <c r="AA3886" s="122" t="s">
        <v>3158</v>
      </c>
      <c r="AB3886" s="122" t="s">
        <v>3158</v>
      </c>
      <c r="AC3886" s="122" t="s">
        <v>3158</v>
      </c>
      <c r="AD3886" s="122" t="s">
        <v>3158</v>
      </c>
      <c r="AE3886" s="122" t="s">
        <v>3158</v>
      </c>
    </row>
    <row r="3887" spans="1:31" ht="13">
      <c r="A3887" s="122">
        <v>6742</v>
      </c>
      <c r="B3887" s="122" t="s">
        <v>27550</v>
      </c>
      <c r="C3887" s="122" t="s">
        <v>27551</v>
      </c>
      <c r="D3887" s="122" t="s">
        <v>3204</v>
      </c>
      <c r="E3887" s="122">
        <v>2010</v>
      </c>
      <c r="F3887" s="122" t="s">
        <v>3862</v>
      </c>
      <c r="G3887" s="122" t="s">
        <v>27494</v>
      </c>
      <c r="H3887" s="122" t="s">
        <v>27552</v>
      </c>
      <c r="I3887" s="122" t="s">
        <v>3385</v>
      </c>
      <c r="J3887" s="122" t="s">
        <v>27553</v>
      </c>
      <c r="K3887" s="122" t="s">
        <v>27554</v>
      </c>
      <c r="L3887" s="124" t="s">
        <v>27555</v>
      </c>
      <c r="M3887" s="122" t="s">
        <v>3154</v>
      </c>
      <c r="N3887" s="122">
        <v>1987</v>
      </c>
      <c r="O3887" s="124" t="s">
        <v>27556</v>
      </c>
      <c r="P3887" s="124" t="s">
        <v>27557</v>
      </c>
      <c r="Q3887" s="124" t="s">
        <v>27558</v>
      </c>
      <c r="R3887" s="125">
        <v>44599.668692129628</v>
      </c>
      <c r="S3887" s="125">
        <v>44599.668692129628</v>
      </c>
      <c r="T3887" s="122">
        <v>72</v>
      </c>
      <c r="U3887" s="122" t="s">
        <v>21778</v>
      </c>
      <c r="V3887" s="122" t="s">
        <v>22447</v>
      </c>
      <c r="W3887" s="122" t="s">
        <v>3204</v>
      </c>
      <c r="X3887" s="122" t="s">
        <v>21860</v>
      </c>
      <c r="Y3887" s="122" t="s">
        <v>3158</v>
      </c>
      <c r="Z3887" s="122">
        <v>0</v>
      </c>
      <c r="AA3887" s="122" t="s">
        <v>3158</v>
      </c>
      <c r="AB3887" s="122" t="s">
        <v>3158</v>
      </c>
      <c r="AC3887" s="122" t="s">
        <v>3158</v>
      </c>
      <c r="AD3887" s="122" t="s">
        <v>3158</v>
      </c>
      <c r="AE3887" s="122" t="s">
        <v>3158</v>
      </c>
    </row>
    <row r="3888" spans="1:31" ht="13">
      <c r="A3888" s="122">
        <v>6743</v>
      </c>
      <c r="B3888" s="122" t="s">
        <v>27559</v>
      </c>
      <c r="C3888" s="122" t="s">
        <v>27560</v>
      </c>
      <c r="D3888" s="122" t="s">
        <v>3204</v>
      </c>
      <c r="E3888" s="122">
        <v>2020</v>
      </c>
      <c r="F3888" s="122" t="s">
        <v>3160</v>
      </c>
      <c r="G3888" s="122" t="s">
        <v>21742</v>
      </c>
      <c r="H3888" s="122" t="s">
        <v>101</v>
      </c>
      <c r="I3888" s="122" t="s">
        <v>4340</v>
      </c>
      <c r="J3888" s="122" t="s">
        <v>27561</v>
      </c>
      <c r="K3888" s="122" t="s">
        <v>27562</v>
      </c>
      <c r="L3888" s="124" t="s">
        <v>27563</v>
      </c>
      <c r="M3888" s="122" t="s">
        <v>3154</v>
      </c>
      <c r="N3888" s="122">
        <v>545</v>
      </c>
      <c r="O3888" s="124" t="s">
        <v>27564</v>
      </c>
      <c r="P3888" s="124" t="s">
        <v>27565</v>
      </c>
      <c r="Q3888" s="124" t="s">
        <v>27566</v>
      </c>
      <c r="R3888" s="125">
        <v>44601.366076388891</v>
      </c>
      <c r="S3888" s="125">
        <v>44601.366076388891</v>
      </c>
      <c r="T3888" s="122">
        <v>72</v>
      </c>
      <c r="U3888" s="122" t="s">
        <v>21778</v>
      </c>
      <c r="V3888" s="122" t="s">
        <v>101</v>
      </c>
      <c r="W3888" s="122" t="s">
        <v>3204</v>
      </c>
      <c r="X3888" s="122" t="s">
        <v>3204</v>
      </c>
      <c r="Y3888" s="122" t="s">
        <v>3158</v>
      </c>
      <c r="Z3888" s="122">
        <v>0</v>
      </c>
      <c r="AA3888" s="122" t="s">
        <v>3158</v>
      </c>
      <c r="AB3888" s="122" t="s">
        <v>3158</v>
      </c>
      <c r="AC3888" s="122" t="s">
        <v>3158</v>
      </c>
      <c r="AD3888" s="122" t="s">
        <v>3158</v>
      </c>
      <c r="AE3888" s="122" t="s">
        <v>3158</v>
      </c>
    </row>
    <row r="3889" spans="1:31" ht="13">
      <c r="A3889" s="122">
        <v>6744</v>
      </c>
      <c r="B3889" s="122" t="s">
        <v>27567</v>
      </c>
      <c r="C3889" s="122" t="s">
        <v>27568</v>
      </c>
      <c r="D3889" s="122" t="s">
        <v>3204</v>
      </c>
      <c r="E3889" s="122">
        <v>2021</v>
      </c>
      <c r="F3889" s="122" t="s">
        <v>4665</v>
      </c>
      <c r="G3889" s="122" t="s">
        <v>3471</v>
      </c>
      <c r="H3889" s="122" t="s">
        <v>3217</v>
      </c>
      <c r="I3889" s="122" t="s">
        <v>3385</v>
      </c>
      <c r="J3889" s="122" t="s">
        <v>27569</v>
      </c>
      <c r="K3889" s="122" t="s">
        <v>27570</v>
      </c>
      <c r="L3889" s="124" t="s">
        <v>27571</v>
      </c>
      <c r="M3889" s="122" t="s">
        <v>3154</v>
      </c>
      <c r="N3889" s="122">
        <v>545</v>
      </c>
      <c r="O3889" s="124" t="s">
        <v>27572</v>
      </c>
      <c r="P3889" s="124" t="s">
        <v>27573</v>
      </c>
      <c r="Q3889" s="124" t="s">
        <v>27574</v>
      </c>
      <c r="R3889" s="125">
        <v>44603.392789351848</v>
      </c>
      <c r="S3889" s="125">
        <v>44603.392789351848</v>
      </c>
      <c r="T3889" s="122">
        <v>72</v>
      </c>
      <c r="U3889" s="122" t="s">
        <v>21778</v>
      </c>
      <c r="V3889" s="122" t="s">
        <v>3217</v>
      </c>
      <c r="W3889" s="122" t="s">
        <v>3204</v>
      </c>
      <c r="X3889" s="122" t="s">
        <v>3204</v>
      </c>
      <c r="Y3889" s="122" t="s">
        <v>3158</v>
      </c>
      <c r="Z3889" s="122">
        <v>0</v>
      </c>
      <c r="AA3889" s="122" t="s">
        <v>3158</v>
      </c>
      <c r="AB3889" s="122" t="s">
        <v>3158</v>
      </c>
      <c r="AC3889" s="122" t="s">
        <v>3158</v>
      </c>
      <c r="AD3889" s="122" t="s">
        <v>3158</v>
      </c>
      <c r="AE3889" s="122" t="s">
        <v>27575</v>
      </c>
    </row>
    <row r="3890" spans="1:31" ht="13">
      <c r="A3890" s="122">
        <v>6745</v>
      </c>
      <c r="B3890" s="122" t="s">
        <v>27576</v>
      </c>
      <c r="C3890" s="122" t="s">
        <v>27577</v>
      </c>
      <c r="D3890" s="122" t="s">
        <v>3204</v>
      </c>
      <c r="E3890" s="122">
        <v>2021</v>
      </c>
      <c r="F3890" s="122" t="s">
        <v>4665</v>
      </c>
      <c r="G3890" s="122" t="s">
        <v>3738</v>
      </c>
      <c r="H3890" s="122" t="s">
        <v>3739</v>
      </c>
      <c r="I3890" s="122" t="s">
        <v>3385</v>
      </c>
      <c r="J3890" s="122" t="s">
        <v>27578</v>
      </c>
      <c r="K3890" s="122" t="s">
        <v>27579</v>
      </c>
      <c r="L3890" s="124" t="s">
        <v>27580</v>
      </c>
      <c r="M3890" s="122" t="s">
        <v>3154</v>
      </c>
      <c r="N3890" s="122">
        <v>545</v>
      </c>
      <c r="O3890" s="122" t="s">
        <v>3158</v>
      </c>
      <c r="P3890" s="122" t="s">
        <v>3158</v>
      </c>
      <c r="Q3890" s="122" t="s">
        <v>3158</v>
      </c>
      <c r="R3890" s="125">
        <v>44603.398715277777</v>
      </c>
      <c r="S3890" s="125">
        <v>44603.398715277777</v>
      </c>
      <c r="T3890" s="122">
        <v>60</v>
      </c>
      <c r="U3890" s="122" t="s">
        <v>21808</v>
      </c>
      <c r="V3890" s="122" t="s">
        <v>3739</v>
      </c>
      <c r="W3890" s="122" t="s">
        <v>3204</v>
      </c>
      <c r="X3890" s="122" t="s">
        <v>3204</v>
      </c>
      <c r="Y3890" s="122" t="s">
        <v>3158</v>
      </c>
      <c r="Z3890" s="122">
        <v>0</v>
      </c>
      <c r="AA3890" s="122" t="s">
        <v>3158</v>
      </c>
      <c r="AB3890" s="122" t="s">
        <v>3158</v>
      </c>
      <c r="AC3890" s="122" t="s">
        <v>3158</v>
      </c>
      <c r="AD3890" s="122" t="s">
        <v>3158</v>
      </c>
      <c r="AE3890" s="122" t="s">
        <v>3158</v>
      </c>
    </row>
    <row r="3891" spans="1:31" ht="13">
      <c r="A3891" s="122">
        <v>6746</v>
      </c>
      <c r="B3891" s="122" t="s">
        <v>27581</v>
      </c>
      <c r="C3891" s="122" t="s">
        <v>27582</v>
      </c>
      <c r="D3891" s="122" t="s">
        <v>3204</v>
      </c>
      <c r="E3891" s="122">
        <v>2021</v>
      </c>
      <c r="F3891" s="122" t="s">
        <v>3862</v>
      </c>
      <c r="G3891" s="122" t="s">
        <v>3471</v>
      </c>
      <c r="H3891" s="122" t="s">
        <v>3217</v>
      </c>
      <c r="I3891" s="122" t="s">
        <v>3385</v>
      </c>
      <c r="J3891" s="122" t="s">
        <v>27583</v>
      </c>
      <c r="K3891" s="122" t="s">
        <v>27584</v>
      </c>
      <c r="L3891" s="124" t="s">
        <v>27585</v>
      </c>
      <c r="M3891" s="122" t="s">
        <v>3154</v>
      </c>
      <c r="N3891" s="122">
        <v>545</v>
      </c>
      <c r="O3891" s="124" t="s">
        <v>27586</v>
      </c>
      <c r="P3891" s="124" t="s">
        <v>27587</v>
      </c>
      <c r="Q3891" s="122" t="s">
        <v>3158</v>
      </c>
      <c r="R3891" s="125">
        <v>44606.518321759257</v>
      </c>
      <c r="S3891" s="125">
        <v>44606.518321759257</v>
      </c>
      <c r="T3891" s="122">
        <v>68</v>
      </c>
      <c r="U3891" s="122" t="s">
        <v>21768</v>
      </c>
      <c r="V3891" s="122" t="s">
        <v>3203</v>
      </c>
      <c r="W3891" s="122" t="s">
        <v>3204</v>
      </c>
      <c r="X3891" s="122" t="s">
        <v>3204</v>
      </c>
      <c r="Y3891" s="122" t="s">
        <v>3158</v>
      </c>
      <c r="Z3891" s="122">
        <v>0</v>
      </c>
      <c r="AA3891" s="122" t="s">
        <v>3158</v>
      </c>
      <c r="AB3891" s="122" t="s">
        <v>3158</v>
      </c>
      <c r="AC3891" s="122" t="s">
        <v>3158</v>
      </c>
      <c r="AD3891" s="122" t="s">
        <v>3158</v>
      </c>
      <c r="AE3891" s="122" t="s">
        <v>3158</v>
      </c>
    </row>
    <row r="3892" spans="1:31" ht="13">
      <c r="A3892" s="122">
        <v>6747</v>
      </c>
      <c r="B3892" s="122" t="s">
        <v>27588</v>
      </c>
      <c r="C3892" s="122" t="s">
        <v>27589</v>
      </c>
      <c r="D3892" s="122" t="s">
        <v>3204</v>
      </c>
      <c r="E3892" s="122">
        <v>2018</v>
      </c>
      <c r="F3892" s="122" t="s">
        <v>3462</v>
      </c>
      <c r="G3892" s="122" t="s">
        <v>3863</v>
      </c>
      <c r="H3892" s="122" t="s">
        <v>3173</v>
      </c>
      <c r="I3892" s="122" t="s">
        <v>3385</v>
      </c>
      <c r="J3892" s="122" t="s">
        <v>27590</v>
      </c>
      <c r="K3892" s="122" t="s">
        <v>27591</v>
      </c>
      <c r="L3892" s="124" t="s">
        <v>27592</v>
      </c>
      <c r="M3892" s="122" t="s">
        <v>3154</v>
      </c>
      <c r="N3892" s="122">
        <v>545</v>
      </c>
      <c r="O3892" s="124" t="s">
        <v>27593</v>
      </c>
      <c r="P3892" s="124" t="s">
        <v>27594</v>
      </c>
      <c r="Q3892" s="122" t="s">
        <v>3158</v>
      </c>
      <c r="R3892" s="125">
        <v>44606.519513888888</v>
      </c>
      <c r="S3892" s="125">
        <v>44606.519513888888</v>
      </c>
      <c r="T3892" s="122">
        <v>68</v>
      </c>
      <c r="U3892" s="122" t="s">
        <v>21768</v>
      </c>
      <c r="V3892" s="122" t="s">
        <v>3173</v>
      </c>
      <c r="W3892" s="122" t="s">
        <v>3204</v>
      </c>
      <c r="X3892" s="122" t="s">
        <v>3643</v>
      </c>
      <c r="Y3892" s="122" t="s">
        <v>3158</v>
      </c>
      <c r="Z3892" s="122">
        <v>0</v>
      </c>
      <c r="AA3892" s="122" t="s">
        <v>3158</v>
      </c>
      <c r="AB3892" s="122" t="s">
        <v>3158</v>
      </c>
      <c r="AC3892" s="122" t="s">
        <v>3158</v>
      </c>
      <c r="AD3892" s="122" t="s">
        <v>3158</v>
      </c>
      <c r="AE3892" s="122" t="s">
        <v>3158</v>
      </c>
    </row>
    <row r="3893" spans="1:31" ht="13">
      <c r="A3893" s="122">
        <v>6748</v>
      </c>
      <c r="B3893" s="122" t="s">
        <v>27595</v>
      </c>
      <c r="C3893" s="122" t="s">
        <v>27596</v>
      </c>
      <c r="D3893" s="122" t="s">
        <v>3204</v>
      </c>
      <c r="E3893" s="122">
        <v>2021</v>
      </c>
      <c r="F3893" s="122" t="s">
        <v>3225</v>
      </c>
      <c r="G3893" s="122" t="s">
        <v>3471</v>
      </c>
      <c r="H3893" s="122" t="s">
        <v>3217</v>
      </c>
      <c r="I3893" s="122" t="s">
        <v>3385</v>
      </c>
      <c r="J3893" s="122" t="s">
        <v>27597</v>
      </c>
      <c r="K3893" s="122" t="s">
        <v>27598</v>
      </c>
      <c r="L3893" s="124" t="s">
        <v>27599</v>
      </c>
      <c r="M3893" s="122" t="s">
        <v>3154</v>
      </c>
      <c r="N3893" s="122">
        <v>545</v>
      </c>
      <c r="O3893" s="124" t="s">
        <v>27600</v>
      </c>
      <c r="P3893" s="124" t="s">
        <v>27601</v>
      </c>
      <c r="Q3893" s="124" t="s">
        <v>27602</v>
      </c>
      <c r="R3893" s="125">
        <v>44613.353773148148</v>
      </c>
      <c r="S3893" s="125">
        <v>44613.353773148148</v>
      </c>
      <c r="T3893" s="122">
        <v>72</v>
      </c>
      <c r="U3893" s="122" t="s">
        <v>21778</v>
      </c>
      <c r="V3893" s="122" t="s">
        <v>3217</v>
      </c>
      <c r="W3893" s="122" t="s">
        <v>3204</v>
      </c>
      <c r="X3893" s="122" t="s">
        <v>3204</v>
      </c>
      <c r="Y3893" s="122" t="s">
        <v>3158</v>
      </c>
      <c r="Z3893" s="122">
        <v>0</v>
      </c>
      <c r="AA3893" s="122" t="s">
        <v>3158</v>
      </c>
      <c r="AB3893" s="122" t="s">
        <v>3158</v>
      </c>
      <c r="AC3893" s="122" t="s">
        <v>3158</v>
      </c>
      <c r="AD3893" s="122" t="s">
        <v>3158</v>
      </c>
      <c r="AE3893" s="122" t="s">
        <v>3158</v>
      </c>
    </row>
    <row r="3894" spans="1:31" ht="13">
      <c r="A3894" s="122">
        <v>6749</v>
      </c>
      <c r="B3894" s="122" t="s">
        <v>27603</v>
      </c>
      <c r="C3894" s="122" t="s">
        <v>27604</v>
      </c>
      <c r="D3894" s="122" t="s">
        <v>3204</v>
      </c>
      <c r="E3894" s="122">
        <v>2021</v>
      </c>
      <c r="F3894" s="122" t="s">
        <v>3225</v>
      </c>
      <c r="G3894" s="122" t="s">
        <v>27605</v>
      </c>
      <c r="H3894" s="122" t="s">
        <v>27606</v>
      </c>
      <c r="I3894" s="122" t="s">
        <v>3385</v>
      </c>
      <c r="J3894" s="122" t="s">
        <v>27607</v>
      </c>
      <c r="K3894" s="122" t="s">
        <v>27608</v>
      </c>
      <c r="L3894" s="124" t="s">
        <v>27609</v>
      </c>
      <c r="M3894" s="122" t="s">
        <v>3154</v>
      </c>
      <c r="N3894" s="122">
        <v>545</v>
      </c>
      <c r="O3894" s="122" t="s">
        <v>3158</v>
      </c>
      <c r="P3894" s="124" t="s">
        <v>27610</v>
      </c>
      <c r="Q3894" s="122" t="s">
        <v>3158</v>
      </c>
      <c r="R3894" s="125">
        <v>44615.299050925925</v>
      </c>
      <c r="S3894" s="125">
        <v>44615.299050925925</v>
      </c>
      <c r="T3894" s="122">
        <v>64</v>
      </c>
      <c r="U3894" s="122" t="s">
        <v>22097</v>
      </c>
      <c r="V3894" s="122" t="s">
        <v>3203</v>
      </c>
      <c r="W3894" s="122" t="s">
        <v>3204</v>
      </c>
      <c r="X3894" s="122" t="s">
        <v>3204</v>
      </c>
      <c r="Y3894" s="122" t="s">
        <v>3158</v>
      </c>
      <c r="Z3894" s="122">
        <v>0</v>
      </c>
      <c r="AA3894" s="122" t="s">
        <v>3158</v>
      </c>
      <c r="AB3894" s="122" t="s">
        <v>3158</v>
      </c>
      <c r="AC3894" s="122" t="s">
        <v>3158</v>
      </c>
      <c r="AD3894" s="122" t="s">
        <v>3158</v>
      </c>
      <c r="AE3894" s="122" t="s">
        <v>3158</v>
      </c>
    </row>
    <row r="3895" spans="1:31" ht="13">
      <c r="A3895" s="122">
        <v>6750</v>
      </c>
      <c r="B3895" s="122" t="s">
        <v>27611</v>
      </c>
      <c r="C3895" s="122" t="s">
        <v>27612</v>
      </c>
      <c r="D3895" s="122" t="s">
        <v>3204</v>
      </c>
      <c r="E3895" s="122">
        <v>2021</v>
      </c>
      <c r="F3895" s="122" t="s">
        <v>3225</v>
      </c>
      <c r="G3895" s="122" t="s">
        <v>3471</v>
      </c>
      <c r="H3895" s="122" t="s">
        <v>3217</v>
      </c>
      <c r="I3895" s="122" t="s">
        <v>3385</v>
      </c>
      <c r="J3895" s="122" t="s">
        <v>27613</v>
      </c>
      <c r="K3895" s="122" t="s">
        <v>27614</v>
      </c>
      <c r="L3895" s="124" t="s">
        <v>27615</v>
      </c>
      <c r="M3895" s="122" t="s">
        <v>3154</v>
      </c>
      <c r="N3895" s="122">
        <v>545</v>
      </c>
      <c r="O3895" s="124" t="s">
        <v>27616</v>
      </c>
      <c r="P3895" s="124" t="s">
        <v>27617</v>
      </c>
      <c r="Q3895" s="124" t="s">
        <v>27618</v>
      </c>
      <c r="R3895" s="125">
        <v>44615.302418981482</v>
      </c>
      <c r="S3895" s="125">
        <v>44615.302418981482</v>
      </c>
      <c r="T3895" s="122">
        <v>72</v>
      </c>
      <c r="U3895" s="122" t="s">
        <v>21778</v>
      </c>
      <c r="V3895" s="122" t="s">
        <v>3203</v>
      </c>
      <c r="W3895" s="122" t="s">
        <v>3204</v>
      </c>
      <c r="X3895" s="122" t="s">
        <v>3204</v>
      </c>
      <c r="Y3895" s="122" t="s">
        <v>3158</v>
      </c>
      <c r="Z3895" s="122">
        <v>0</v>
      </c>
      <c r="AA3895" s="122" t="s">
        <v>3158</v>
      </c>
      <c r="AB3895" s="122" t="s">
        <v>3158</v>
      </c>
      <c r="AC3895" s="122" t="s">
        <v>3158</v>
      </c>
      <c r="AD3895" s="122" t="s">
        <v>3158</v>
      </c>
      <c r="AE3895" s="122" t="s">
        <v>3158</v>
      </c>
    </row>
    <row r="3896" spans="1:31" ht="13">
      <c r="A3896" s="122">
        <v>6751</v>
      </c>
      <c r="B3896" s="122" t="s">
        <v>27619</v>
      </c>
      <c r="C3896" s="122" t="s">
        <v>27620</v>
      </c>
      <c r="D3896" s="122" t="s">
        <v>3204</v>
      </c>
      <c r="E3896" s="122">
        <v>2019</v>
      </c>
      <c r="F3896" s="122" t="s">
        <v>3225</v>
      </c>
      <c r="G3896" s="122" t="s">
        <v>25009</v>
      </c>
      <c r="H3896" s="122" t="s">
        <v>3173</v>
      </c>
      <c r="I3896" s="122" t="s">
        <v>4340</v>
      </c>
      <c r="J3896" s="122" t="s">
        <v>27621</v>
      </c>
      <c r="K3896" s="122" t="s">
        <v>27622</v>
      </c>
      <c r="L3896" s="124" t="s">
        <v>27623</v>
      </c>
      <c r="M3896" s="122" t="s">
        <v>3154</v>
      </c>
      <c r="N3896" s="122">
        <v>545</v>
      </c>
      <c r="O3896" s="124" t="s">
        <v>27624</v>
      </c>
      <c r="P3896" s="124" t="s">
        <v>27625</v>
      </c>
      <c r="Q3896" s="122" t="s">
        <v>3158</v>
      </c>
      <c r="R3896" s="125">
        <v>44615.303993055553</v>
      </c>
      <c r="S3896" s="125">
        <v>44615.303993055553</v>
      </c>
      <c r="T3896" s="122">
        <v>68</v>
      </c>
      <c r="U3896" s="122" t="s">
        <v>21768</v>
      </c>
      <c r="V3896" s="122" t="s">
        <v>3173</v>
      </c>
      <c r="W3896" s="122" t="s">
        <v>3204</v>
      </c>
      <c r="X3896" s="122" t="s">
        <v>3204</v>
      </c>
      <c r="Y3896" s="122" t="s">
        <v>3158</v>
      </c>
      <c r="Z3896" s="122">
        <v>0</v>
      </c>
      <c r="AA3896" s="122" t="s">
        <v>3158</v>
      </c>
      <c r="AB3896" s="122" t="s">
        <v>3158</v>
      </c>
      <c r="AC3896" s="122" t="s">
        <v>3158</v>
      </c>
      <c r="AD3896" s="122" t="s">
        <v>3158</v>
      </c>
      <c r="AE3896" s="122" t="s">
        <v>3158</v>
      </c>
    </row>
    <row r="3897" spans="1:31" ht="13">
      <c r="A3897" s="122">
        <v>6752</v>
      </c>
      <c r="B3897" s="122" t="s">
        <v>27626</v>
      </c>
      <c r="C3897" s="122" t="s">
        <v>27627</v>
      </c>
      <c r="D3897" s="122" t="s">
        <v>3204</v>
      </c>
      <c r="E3897" s="122">
        <v>2020</v>
      </c>
      <c r="F3897" s="122" t="s">
        <v>3225</v>
      </c>
      <c r="G3897" s="122" t="s">
        <v>3712</v>
      </c>
      <c r="H3897" s="122" t="s">
        <v>3195</v>
      </c>
      <c r="I3897" s="122" t="s">
        <v>4340</v>
      </c>
      <c r="J3897" s="122" t="s">
        <v>27628</v>
      </c>
      <c r="K3897" s="122" t="s">
        <v>27629</v>
      </c>
      <c r="L3897" s="124" t="s">
        <v>27630</v>
      </c>
      <c r="M3897" s="122" t="s">
        <v>3154</v>
      </c>
      <c r="N3897" s="122">
        <v>545</v>
      </c>
      <c r="O3897" s="124" t="s">
        <v>27631</v>
      </c>
      <c r="P3897" s="122" t="s">
        <v>3158</v>
      </c>
      <c r="Q3897" s="124" t="s">
        <v>27632</v>
      </c>
      <c r="R3897" s="125">
        <v>44615.30541666667</v>
      </c>
      <c r="S3897" s="125">
        <v>44615.30541666667</v>
      </c>
      <c r="T3897" s="122">
        <v>68</v>
      </c>
      <c r="U3897" s="122" t="s">
        <v>21740</v>
      </c>
      <c r="V3897" s="122" t="s">
        <v>3195</v>
      </c>
      <c r="W3897" s="122" t="s">
        <v>3204</v>
      </c>
      <c r="X3897" s="122" t="s">
        <v>3204</v>
      </c>
      <c r="Y3897" s="122" t="s">
        <v>3158</v>
      </c>
      <c r="Z3897" s="122">
        <v>0</v>
      </c>
      <c r="AA3897" s="122" t="s">
        <v>3158</v>
      </c>
      <c r="AB3897" s="122" t="s">
        <v>3158</v>
      </c>
      <c r="AC3897" s="122" t="s">
        <v>3158</v>
      </c>
      <c r="AD3897" s="122" t="s">
        <v>3158</v>
      </c>
      <c r="AE3897" s="122" t="s">
        <v>3158</v>
      </c>
    </row>
    <row r="3898" spans="1:31" ht="13">
      <c r="A3898" s="122">
        <v>6753</v>
      </c>
      <c r="B3898" s="122" t="s">
        <v>27633</v>
      </c>
      <c r="C3898" s="122" t="s">
        <v>27634</v>
      </c>
      <c r="D3898" s="122" t="s">
        <v>3204</v>
      </c>
      <c r="E3898" s="122">
        <v>2022</v>
      </c>
      <c r="F3898" s="122" t="s">
        <v>3160</v>
      </c>
      <c r="G3898" s="122" t="s">
        <v>21742</v>
      </c>
      <c r="H3898" s="122" t="s">
        <v>101</v>
      </c>
      <c r="I3898" s="122" t="s">
        <v>4340</v>
      </c>
      <c r="J3898" s="122" t="s">
        <v>27635</v>
      </c>
      <c r="K3898" s="122" t="s">
        <v>27636</v>
      </c>
      <c r="L3898" s="124" t="s">
        <v>27637</v>
      </c>
      <c r="M3898" s="122" t="s">
        <v>3154</v>
      </c>
      <c r="N3898" s="122">
        <v>545</v>
      </c>
      <c r="O3898" s="122" t="s">
        <v>3158</v>
      </c>
      <c r="P3898" s="124" t="s">
        <v>27638</v>
      </c>
      <c r="Q3898" s="124" t="s">
        <v>27639</v>
      </c>
      <c r="R3898" s="125">
        <v>44615.306574074071</v>
      </c>
      <c r="S3898" s="125">
        <v>44615.306574074071</v>
      </c>
      <c r="T3898" s="122">
        <v>68</v>
      </c>
      <c r="U3898" s="122" t="s">
        <v>21730</v>
      </c>
      <c r="V3898" s="122" t="s">
        <v>101</v>
      </c>
      <c r="W3898" s="122" t="s">
        <v>3204</v>
      </c>
      <c r="X3898" s="122" t="s">
        <v>3204</v>
      </c>
      <c r="Y3898" s="122" t="s">
        <v>3158</v>
      </c>
      <c r="Z3898" s="122">
        <v>0</v>
      </c>
      <c r="AA3898" s="122" t="s">
        <v>3158</v>
      </c>
      <c r="AB3898" s="122" t="s">
        <v>3158</v>
      </c>
      <c r="AC3898" s="122" t="s">
        <v>3158</v>
      </c>
      <c r="AD3898" s="122" t="s">
        <v>3158</v>
      </c>
      <c r="AE3898" s="122" t="s">
        <v>3158</v>
      </c>
    </row>
    <row r="3899" spans="1:31" ht="13">
      <c r="A3899" s="122">
        <v>6754</v>
      </c>
      <c r="B3899" s="122" t="s">
        <v>27640</v>
      </c>
      <c r="C3899" s="122" t="s">
        <v>27641</v>
      </c>
      <c r="D3899" s="122" t="s">
        <v>3204</v>
      </c>
      <c r="E3899" s="122">
        <v>2017</v>
      </c>
      <c r="F3899" s="122" t="s">
        <v>3225</v>
      </c>
      <c r="G3899" s="122" t="s">
        <v>21953</v>
      </c>
      <c r="H3899" s="122" t="s">
        <v>3521</v>
      </c>
      <c r="I3899" s="122" t="s">
        <v>3385</v>
      </c>
      <c r="J3899" s="122" t="s">
        <v>27642</v>
      </c>
      <c r="K3899" s="122" t="s">
        <v>27643</v>
      </c>
      <c r="L3899" s="124" t="s">
        <v>27644</v>
      </c>
      <c r="M3899" s="122" t="s">
        <v>3154</v>
      </c>
      <c r="N3899" s="122">
        <v>545</v>
      </c>
      <c r="O3899" s="124" t="s">
        <v>27645</v>
      </c>
      <c r="P3899" s="122" t="s">
        <v>3158</v>
      </c>
      <c r="Q3899" s="122" t="s">
        <v>3158</v>
      </c>
      <c r="R3899" s="125">
        <v>44615.308333333334</v>
      </c>
      <c r="S3899" s="125">
        <v>44615.308333333334</v>
      </c>
      <c r="T3899" s="122">
        <v>64</v>
      </c>
      <c r="U3899" s="122" t="s">
        <v>22424</v>
      </c>
      <c r="V3899" s="122" t="s">
        <v>3521</v>
      </c>
      <c r="W3899" s="122" t="s">
        <v>3204</v>
      </c>
      <c r="X3899" s="122" t="s">
        <v>7776</v>
      </c>
      <c r="Y3899" s="122" t="s">
        <v>3158</v>
      </c>
      <c r="Z3899" s="122">
        <v>0</v>
      </c>
      <c r="AA3899" s="122" t="s">
        <v>3158</v>
      </c>
      <c r="AB3899" s="122" t="s">
        <v>3158</v>
      </c>
      <c r="AC3899" s="122" t="s">
        <v>3158</v>
      </c>
      <c r="AD3899" s="122" t="s">
        <v>3158</v>
      </c>
      <c r="AE3899" s="122" t="s">
        <v>3158</v>
      </c>
    </row>
    <row r="3900" spans="1:31" ht="13">
      <c r="A3900" s="122">
        <v>6755</v>
      </c>
      <c r="B3900" s="122" t="s">
        <v>27646</v>
      </c>
      <c r="C3900" s="122" t="s">
        <v>27647</v>
      </c>
      <c r="D3900" s="122" t="s">
        <v>3204</v>
      </c>
      <c r="E3900" s="122">
        <v>2021</v>
      </c>
      <c r="F3900" s="122" t="s">
        <v>4665</v>
      </c>
      <c r="G3900" s="122" t="s">
        <v>22306</v>
      </c>
      <c r="H3900" s="122" t="s">
        <v>3747</v>
      </c>
      <c r="I3900" s="122" t="s">
        <v>3385</v>
      </c>
      <c r="J3900" s="122" t="s">
        <v>27648</v>
      </c>
      <c r="K3900" s="122" t="s">
        <v>27649</v>
      </c>
      <c r="L3900" s="124" t="s">
        <v>27650</v>
      </c>
      <c r="M3900" s="122" t="s">
        <v>3154</v>
      </c>
      <c r="N3900" s="122">
        <v>545</v>
      </c>
      <c r="O3900" s="122" t="s">
        <v>3158</v>
      </c>
      <c r="P3900" s="122" t="s">
        <v>3158</v>
      </c>
      <c r="Q3900" s="122" t="s">
        <v>3158</v>
      </c>
      <c r="R3900" s="125">
        <v>44616.357152777775</v>
      </c>
      <c r="S3900" s="125">
        <v>44616.357152777775</v>
      </c>
      <c r="T3900" s="122">
        <v>60</v>
      </c>
      <c r="U3900" s="122" t="s">
        <v>21808</v>
      </c>
      <c r="V3900" s="122" t="s">
        <v>3747</v>
      </c>
      <c r="W3900" s="122" t="s">
        <v>3204</v>
      </c>
      <c r="X3900" s="122" t="s">
        <v>3204</v>
      </c>
      <c r="Y3900" s="122" t="s">
        <v>3158</v>
      </c>
      <c r="Z3900" s="122">
        <v>0</v>
      </c>
      <c r="AA3900" s="122" t="s">
        <v>3158</v>
      </c>
      <c r="AB3900" s="122" t="s">
        <v>3158</v>
      </c>
      <c r="AC3900" s="122" t="s">
        <v>3158</v>
      </c>
      <c r="AD3900" s="122" t="s">
        <v>3158</v>
      </c>
      <c r="AE3900" s="122" t="s">
        <v>3158</v>
      </c>
    </row>
    <row r="3901" spans="1:31" ht="13">
      <c r="A3901" s="122">
        <v>6756</v>
      </c>
      <c r="B3901" s="122" t="s">
        <v>27651</v>
      </c>
      <c r="C3901" s="122" t="s">
        <v>27652</v>
      </c>
      <c r="D3901" s="122" t="s">
        <v>3204</v>
      </c>
      <c r="E3901" s="122">
        <v>2019</v>
      </c>
      <c r="F3901" s="122" t="s">
        <v>4665</v>
      </c>
      <c r="G3901" s="122" t="s">
        <v>3712</v>
      </c>
      <c r="H3901" s="122" t="s">
        <v>3195</v>
      </c>
      <c r="I3901" s="122" t="s">
        <v>3385</v>
      </c>
      <c r="J3901" s="122" t="s">
        <v>27653</v>
      </c>
      <c r="K3901" s="122" t="s">
        <v>27654</v>
      </c>
      <c r="L3901" s="124" t="s">
        <v>27655</v>
      </c>
      <c r="M3901" s="122" t="s">
        <v>3154</v>
      </c>
      <c r="N3901" s="122">
        <v>545</v>
      </c>
      <c r="O3901" s="122" t="s">
        <v>3158</v>
      </c>
      <c r="P3901" s="122" t="s">
        <v>3158</v>
      </c>
      <c r="Q3901" s="124" t="s">
        <v>27656</v>
      </c>
      <c r="R3901" s="125">
        <v>44620.480196759258</v>
      </c>
      <c r="S3901" s="125">
        <v>44620.480196759258</v>
      </c>
      <c r="T3901" s="122">
        <v>64</v>
      </c>
      <c r="U3901" s="122" t="s">
        <v>15420</v>
      </c>
      <c r="V3901" s="122" t="s">
        <v>3195</v>
      </c>
      <c r="W3901" s="122" t="s">
        <v>3204</v>
      </c>
      <c r="X3901" s="122" t="s">
        <v>3204</v>
      </c>
      <c r="Y3901" s="122" t="s">
        <v>3158</v>
      </c>
      <c r="Z3901" s="122">
        <v>0</v>
      </c>
      <c r="AA3901" s="122" t="s">
        <v>3158</v>
      </c>
      <c r="AB3901" s="122" t="s">
        <v>3158</v>
      </c>
      <c r="AC3901" s="122" t="s">
        <v>3158</v>
      </c>
      <c r="AD3901" s="122" t="s">
        <v>3158</v>
      </c>
      <c r="AE3901" s="122" t="s">
        <v>3158</v>
      </c>
    </row>
    <row r="3902" spans="1:31" ht="13">
      <c r="A3902" s="122">
        <v>6757</v>
      </c>
      <c r="B3902" s="122" t="s">
        <v>27657</v>
      </c>
      <c r="C3902" s="122" t="s">
        <v>27658</v>
      </c>
      <c r="D3902" s="122" t="s">
        <v>3204</v>
      </c>
      <c r="E3902" s="122">
        <v>2021</v>
      </c>
      <c r="F3902" s="122" t="s">
        <v>4665</v>
      </c>
      <c r="G3902" s="122" t="s">
        <v>21742</v>
      </c>
      <c r="H3902" s="122" t="s">
        <v>101</v>
      </c>
      <c r="I3902" s="122" t="s">
        <v>3385</v>
      </c>
      <c r="J3902" s="122" t="s">
        <v>27659</v>
      </c>
      <c r="K3902" s="122" t="s">
        <v>27660</v>
      </c>
      <c r="L3902" s="124" t="s">
        <v>27661</v>
      </c>
      <c r="M3902" s="122" t="s">
        <v>3154</v>
      </c>
      <c r="N3902" s="122">
        <v>545</v>
      </c>
      <c r="O3902" s="124" t="s">
        <v>27662</v>
      </c>
      <c r="P3902" s="122" t="s">
        <v>3158</v>
      </c>
      <c r="Q3902" s="122" t="s">
        <v>3158</v>
      </c>
      <c r="R3902" s="125">
        <v>44620.481469907405</v>
      </c>
      <c r="S3902" s="125">
        <v>44620.481469907405</v>
      </c>
      <c r="T3902" s="122">
        <v>64</v>
      </c>
      <c r="U3902" s="122" t="s">
        <v>22424</v>
      </c>
      <c r="V3902" s="122" t="s">
        <v>101</v>
      </c>
      <c r="W3902" s="122" t="s">
        <v>3204</v>
      </c>
      <c r="X3902" s="122" t="s">
        <v>3204</v>
      </c>
      <c r="Y3902" s="122" t="s">
        <v>3158</v>
      </c>
      <c r="Z3902" s="122">
        <v>0</v>
      </c>
      <c r="AA3902" s="122" t="s">
        <v>3158</v>
      </c>
      <c r="AB3902" s="122" t="s">
        <v>3158</v>
      </c>
      <c r="AC3902" s="122" t="s">
        <v>3158</v>
      </c>
      <c r="AD3902" s="122" t="s">
        <v>3158</v>
      </c>
      <c r="AE3902" s="122" t="s">
        <v>3158</v>
      </c>
    </row>
    <row r="3903" spans="1:31" ht="13">
      <c r="A3903" s="122">
        <v>6758</v>
      </c>
      <c r="B3903" s="122" t="s">
        <v>27663</v>
      </c>
      <c r="C3903" s="122" t="s">
        <v>27664</v>
      </c>
      <c r="D3903" s="122" t="s">
        <v>3146</v>
      </c>
      <c r="E3903" s="122">
        <v>2000</v>
      </c>
      <c r="F3903" s="122" t="s">
        <v>4665</v>
      </c>
      <c r="G3903" s="122" t="s">
        <v>27665</v>
      </c>
      <c r="H3903" s="122" t="s">
        <v>24355</v>
      </c>
      <c r="I3903" s="122" t="s">
        <v>3272</v>
      </c>
      <c r="J3903" s="122" t="s">
        <v>27666</v>
      </c>
      <c r="K3903" s="122" t="s">
        <v>27667</v>
      </c>
      <c r="L3903" s="124" t="s">
        <v>27668</v>
      </c>
      <c r="M3903" s="122" t="s">
        <v>3154</v>
      </c>
      <c r="N3903" s="122">
        <v>545</v>
      </c>
      <c r="O3903" s="124" t="s">
        <v>27669</v>
      </c>
      <c r="P3903" s="124" t="s">
        <v>27670</v>
      </c>
      <c r="Q3903" s="124" t="s">
        <v>27671</v>
      </c>
      <c r="R3903" s="125">
        <v>44620.482893518521</v>
      </c>
      <c r="S3903" s="125">
        <v>44620.482893518521</v>
      </c>
      <c r="T3903" s="122">
        <v>72</v>
      </c>
      <c r="U3903" s="122" t="s">
        <v>21778</v>
      </c>
      <c r="V3903" s="122" t="s">
        <v>3203</v>
      </c>
      <c r="W3903" s="122" t="s">
        <v>3204</v>
      </c>
      <c r="X3903" s="122" t="s">
        <v>3204</v>
      </c>
      <c r="Y3903" s="122" t="s">
        <v>3158</v>
      </c>
      <c r="Z3903" s="122">
        <v>0</v>
      </c>
      <c r="AA3903" s="122" t="s">
        <v>3158</v>
      </c>
      <c r="AB3903" s="122" t="s">
        <v>3158</v>
      </c>
      <c r="AC3903" s="122" t="s">
        <v>3158</v>
      </c>
      <c r="AD3903" s="122" t="s">
        <v>3158</v>
      </c>
      <c r="AE3903" s="122" t="s">
        <v>3158</v>
      </c>
    </row>
    <row r="3904" spans="1:31" ht="13">
      <c r="A3904" s="122">
        <v>6759</v>
      </c>
      <c r="B3904" s="122" t="s">
        <v>27672</v>
      </c>
      <c r="C3904" s="122" t="s">
        <v>27673</v>
      </c>
      <c r="D3904" s="122" t="s">
        <v>3204</v>
      </c>
      <c r="E3904" s="122">
        <v>2021</v>
      </c>
      <c r="F3904" s="122" t="s">
        <v>4665</v>
      </c>
      <c r="G3904" s="122" t="s">
        <v>21742</v>
      </c>
      <c r="H3904" s="122" t="s">
        <v>101</v>
      </c>
      <c r="I3904" s="122" t="s">
        <v>3385</v>
      </c>
      <c r="J3904" s="122" t="s">
        <v>27674</v>
      </c>
      <c r="K3904" s="122" t="s">
        <v>27675</v>
      </c>
      <c r="L3904" s="124" t="s">
        <v>27676</v>
      </c>
      <c r="M3904" s="122" t="s">
        <v>3154</v>
      </c>
      <c r="N3904" s="122">
        <v>545</v>
      </c>
      <c r="O3904" s="124" t="s">
        <v>27677</v>
      </c>
      <c r="P3904" s="122" t="s">
        <v>3158</v>
      </c>
      <c r="Q3904" s="124" t="s">
        <v>27678</v>
      </c>
      <c r="R3904" s="125">
        <v>44620.511550925927</v>
      </c>
      <c r="S3904" s="125">
        <v>44620.511550925927</v>
      </c>
      <c r="T3904" s="122">
        <v>68</v>
      </c>
      <c r="U3904" s="122" t="s">
        <v>21740</v>
      </c>
      <c r="V3904" s="122" t="s">
        <v>101</v>
      </c>
      <c r="W3904" s="122" t="s">
        <v>3204</v>
      </c>
      <c r="X3904" s="122" t="s">
        <v>3204</v>
      </c>
      <c r="Y3904" s="122" t="s">
        <v>3158</v>
      </c>
      <c r="Z3904" s="122">
        <v>0</v>
      </c>
      <c r="AA3904" s="122" t="s">
        <v>3158</v>
      </c>
      <c r="AB3904" s="122" t="s">
        <v>3158</v>
      </c>
      <c r="AC3904" s="122" t="s">
        <v>3158</v>
      </c>
      <c r="AD3904" s="122" t="s">
        <v>3158</v>
      </c>
      <c r="AE3904" s="122" t="s">
        <v>3158</v>
      </c>
    </row>
    <row r="3905" spans="1:31" ht="13">
      <c r="A3905" s="122">
        <v>6760</v>
      </c>
      <c r="B3905" s="122" t="s">
        <v>27679</v>
      </c>
      <c r="C3905" s="122" t="s">
        <v>27680</v>
      </c>
      <c r="D3905" s="122" t="s">
        <v>3204</v>
      </c>
      <c r="E3905" s="122">
        <v>2021</v>
      </c>
      <c r="F3905" s="122" t="s">
        <v>3255</v>
      </c>
      <c r="G3905" s="122" t="s">
        <v>21742</v>
      </c>
      <c r="H3905" s="122" t="s">
        <v>101</v>
      </c>
      <c r="I3905" s="122" t="s">
        <v>4340</v>
      </c>
      <c r="J3905" s="122" t="s">
        <v>27681</v>
      </c>
      <c r="K3905" s="122" t="s">
        <v>27682</v>
      </c>
      <c r="L3905" s="124" t="s">
        <v>27683</v>
      </c>
      <c r="M3905" s="122" t="s">
        <v>3154</v>
      </c>
      <c r="N3905" s="122">
        <v>545</v>
      </c>
      <c r="O3905" s="122" t="s">
        <v>3158</v>
      </c>
      <c r="P3905" s="122" t="s">
        <v>3158</v>
      </c>
      <c r="Q3905" s="122" t="s">
        <v>3158</v>
      </c>
      <c r="R3905" s="125">
        <v>44622.360208333332</v>
      </c>
      <c r="S3905" s="125">
        <v>44622.360208333332</v>
      </c>
      <c r="T3905" s="122">
        <v>60</v>
      </c>
      <c r="U3905" s="122" t="s">
        <v>21808</v>
      </c>
      <c r="V3905" s="122" t="s">
        <v>101</v>
      </c>
      <c r="W3905" s="122" t="s">
        <v>3204</v>
      </c>
      <c r="X3905" s="122" t="s">
        <v>3204</v>
      </c>
      <c r="Y3905" s="122" t="s">
        <v>3158</v>
      </c>
      <c r="Z3905" s="122">
        <v>0</v>
      </c>
      <c r="AA3905" s="122" t="s">
        <v>3158</v>
      </c>
      <c r="AB3905" s="122" t="s">
        <v>3158</v>
      </c>
      <c r="AC3905" s="122" t="s">
        <v>3158</v>
      </c>
      <c r="AD3905" s="122" t="s">
        <v>3158</v>
      </c>
      <c r="AE3905" s="122" t="s">
        <v>3158</v>
      </c>
    </row>
    <row r="3906" spans="1:31" ht="13">
      <c r="A3906" s="122">
        <v>6761</v>
      </c>
      <c r="B3906" s="122" t="s">
        <v>27684</v>
      </c>
      <c r="C3906" s="122" t="s">
        <v>27685</v>
      </c>
      <c r="D3906" s="122" t="s">
        <v>3204</v>
      </c>
      <c r="E3906" s="122">
        <v>2020</v>
      </c>
      <c r="F3906" s="122" t="s">
        <v>3225</v>
      </c>
      <c r="G3906" s="122" t="s">
        <v>27686</v>
      </c>
      <c r="H3906" s="122" t="s">
        <v>3217</v>
      </c>
      <c r="I3906" s="122" t="s">
        <v>3385</v>
      </c>
      <c r="J3906" s="122" t="s">
        <v>27687</v>
      </c>
      <c r="K3906" s="122" t="s">
        <v>27688</v>
      </c>
      <c r="L3906" s="124" t="s">
        <v>27689</v>
      </c>
      <c r="M3906" s="122" t="s">
        <v>3154</v>
      </c>
      <c r="N3906" s="122">
        <v>545</v>
      </c>
      <c r="O3906" s="124" t="s">
        <v>27690</v>
      </c>
      <c r="P3906" s="124" t="s">
        <v>27691</v>
      </c>
      <c r="Q3906" s="124" t="s">
        <v>27692</v>
      </c>
      <c r="R3906" s="125">
        <v>44625.915682870371</v>
      </c>
      <c r="S3906" s="125">
        <v>44625.915682870371</v>
      </c>
      <c r="T3906" s="122">
        <v>72</v>
      </c>
      <c r="U3906" s="122" t="s">
        <v>21778</v>
      </c>
      <c r="V3906" s="122" t="s">
        <v>3217</v>
      </c>
      <c r="W3906" s="122" t="s">
        <v>3204</v>
      </c>
      <c r="X3906" s="122" t="s">
        <v>3204</v>
      </c>
      <c r="Y3906" s="122" t="s">
        <v>3158</v>
      </c>
      <c r="Z3906" s="122">
        <v>0</v>
      </c>
      <c r="AA3906" s="122" t="s">
        <v>3158</v>
      </c>
      <c r="AB3906" s="122" t="s">
        <v>3158</v>
      </c>
      <c r="AC3906" s="122" t="s">
        <v>3158</v>
      </c>
      <c r="AD3906" s="122" t="s">
        <v>3158</v>
      </c>
      <c r="AE3906" s="122" t="s">
        <v>3158</v>
      </c>
    </row>
    <row r="3907" spans="1:31" ht="13">
      <c r="A3907" s="122">
        <v>6762</v>
      </c>
      <c r="B3907" s="122" t="s">
        <v>27693</v>
      </c>
      <c r="C3907" s="122" t="s">
        <v>27694</v>
      </c>
      <c r="D3907" s="122" t="s">
        <v>3204</v>
      </c>
      <c r="E3907" s="122">
        <v>2021</v>
      </c>
      <c r="F3907" s="122" t="s">
        <v>4665</v>
      </c>
      <c r="G3907" s="122" t="s">
        <v>21742</v>
      </c>
      <c r="H3907" s="122" t="s">
        <v>101</v>
      </c>
      <c r="I3907" s="122" t="s">
        <v>4340</v>
      </c>
      <c r="J3907" s="122" t="s">
        <v>27695</v>
      </c>
      <c r="K3907" s="122" t="s">
        <v>27696</v>
      </c>
      <c r="L3907" s="124" t="s">
        <v>27697</v>
      </c>
      <c r="M3907" s="122" t="s">
        <v>3154</v>
      </c>
      <c r="N3907" s="122">
        <v>545</v>
      </c>
      <c r="O3907" s="124" t="s">
        <v>27698</v>
      </c>
      <c r="P3907" s="124" t="s">
        <v>27699</v>
      </c>
      <c r="Q3907" s="124" t="s">
        <v>27700</v>
      </c>
      <c r="R3907" s="125">
        <v>44625.916956018518</v>
      </c>
      <c r="S3907" s="125">
        <v>44625.916956018518</v>
      </c>
      <c r="T3907" s="122">
        <v>72</v>
      </c>
      <c r="U3907" s="122" t="s">
        <v>21778</v>
      </c>
      <c r="V3907" s="122" t="s">
        <v>101</v>
      </c>
      <c r="W3907" s="122" t="s">
        <v>3204</v>
      </c>
      <c r="X3907" s="122" t="s">
        <v>3204</v>
      </c>
      <c r="Y3907" s="122" t="s">
        <v>3158</v>
      </c>
      <c r="Z3907" s="122">
        <v>0</v>
      </c>
      <c r="AA3907" s="122" t="s">
        <v>3158</v>
      </c>
      <c r="AB3907" s="122" t="s">
        <v>3158</v>
      </c>
      <c r="AC3907" s="122" t="s">
        <v>3158</v>
      </c>
      <c r="AD3907" s="122" t="s">
        <v>3158</v>
      </c>
      <c r="AE3907" s="122" t="s">
        <v>3158</v>
      </c>
    </row>
    <row r="3908" spans="1:31" ht="13">
      <c r="A3908" s="122">
        <v>6763</v>
      </c>
      <c r="B3908" s="122" t="s">
        <v>27701</v>
      </c>
      <c r="C3908" s="122" t="s">
        <v>27702</v>
      </c>
      <c r="D3908" s="122" t="s">
        <v>3146</v>
      </c>
      <c r="E3908" s="122">
        <v>2018</v>
      </c>
      <c r="F3908" s="122" t="s">
        <v>3862</v>
      </c>
      <c r="G3908" s="122" t="s">
        <v>27703</v>
      </c>
      <c r="H3908" s="122" t="s">
        <v>27704</v>
      </c>
      <c r="I3908" s="122" t="s">
        <v>3385</v>
      </c>
      <c r="J3908" s="122" t="s">
        <v>27705</v>
      </c>
      <c r="K3908" s="122" t="s">
        <v>27706</v>
      </c>
      <c r="L3908" s="124" t="s">
        <v>27707</v>
      </c>
      <c r="M3908" s="122" t="s">
        <v>3154</v>
      </c>
      <c r="N3908" s="122">
        <v>545</v>
      </c>
      <c r="O3908" s="124" t="s">
        <v>27708</v>
      </c>
      <c r="P3908" s="124" t="s">
        <v>27709</v>
      </c>
      <c r="Q3908" s="124" t="s">
        <v>27710</v>
      </c>
      <c r="R3908" s="125">
        <v>44625.918287037035</v>
      </c>
      <c r="S3908" s="125">
        <v>44625.918287037035</v>
      </c>
      <c r="T3908" s="122">
        <v>72</v>
      </c>
      <c r="U3908" s="122" t="s">
        <v>21778</v>
      </c>
      <c r="V3908" s="122" t="s">
        <v>4465</v>
      </c>
      <c r="W3908" s="122" t="s">
        <v>3204</v>
      </c>
      <c r="X3908" s="122" t="s">
        <v>3204</v>
      </c>
      <c r="Y3908" s="122" t="s">
        <v>3158</v>
      </c>
      <c r="Z3908" s="122">
        <v>0</v>
      </c>
      <c r="AA3908" s="122" t="s">
        <v>3158</v>
      </c>
      <c r="AB3908" s="122" t="s">
        <v>3158</v>
      </c>
      <c r="AC3908" s="122" t="s">
        <v>3158</v>
      </c>
      <c r="AD3908" s="122" t="s">
        <v>3158</v>
      </c>
      <c r="AE3908" s="122" t="s">
        <v>3158</v>
      </c>
    </row>
    <row r="3909" spans="1:31" ht="13">
      <c r="A3909" s="122">
        <v>6764</v>
      </c>
      <c r="B3909" s="122" t="s">
        <v>27711</v>
      </c>
      <c r="C3909" s="122" t="s">
        <v>27712</v>
      </c>
      <c r="D3909" s="122" t="s">
        <v>3146</v>
      </c>
      <c r="E3909" s="122">
        <v>2020</v>
      </c>
      <c r="F3909" s="122" t="s">
        <v>3225</v>
      </c>
      <c r="G3909" s="122" t="s">
        <v>27713</v>
      </c>
      <c r="H3909" s="122" t="s">
        <v>27714</v>
      </c>
      <c r="I3909" s="122" t="s">
        <v>3385</v>
      </c>
      <c r="J3909" s="122" t="s">
        <v>27715</v>
      </c>
      <c r="K3909" s="122" t="s">
        <v>27716</v>
      </c>
      <c r="L3909" s="124" t="s">
        <v>27717</v>
      </c>
      <c r="M3909" s="122" t="s">
        <v>3154</v>
      </c>
      <c r="N3909" s="122">
        <v>545</v>
      </c>
      <c r="O3909" s="122" t="s">
        <v>3158</v>
      </c>
      <c r="P3909" s="124" t="s">
        <v>27718</v>
      </c>
      <c r="Q3909" s="124" t="s">
        <v>27719</v>
      </c>
      <c r="R3909" s="125">
        <v>44625.919710648152</v>
      </c>
      <c r="S3909" s="125">
        <v>44625.919710648152</v>
      </c>
      <c r="T3909" s="122">
        <v>68</v>
      </c>
      <c r="U3909" s="122" t="s">
        <v>21730</v>
      </c>
      <c r="V3909" s="122" t="s">
        <v>3203</v>
      </c>
      <c r="W3909" s="122" t="s">
        <v>3204</v>
      </c>
      <c r="X3909" s="122" t="s">
        <v>3204</v>
      </c>
      <c r="Y3909" s="122" t="s">
        <v>3158</v>
      </c>
      <c r="Z3909" s="122">
        <v>0</v>
      </c>
      <c r="AA3909" s="122" t="s">
        <v>3158</v>
      </c>
      <c r="AB3909" s="122" t="s">
        <v>3158</v>
      </c>
      <c r="AC3909" s="122" t="s">
        <v>3158</v>
      </c>
      <c r="AD3909" s="122" t="s">
        <v>3158</v>
      </c>
      <c r="AE3909" s="122" t="s">
        <v>3158</v>
      </c>
    </row>
    <row r="3910" spans="1:31" ht="13">
      <c r="A3910" s="122">
        <v>6765</v>
      </c>
      <c r="B3910" s="122" t="s">
        <v>27720</v>
      </c>
      <c r="C3910" s="122" t="s">
        <v>27721</v>
      </c>
      <c r="D3910" s="122" t="s">
        <v>3204</v>
      </c>
      <c r="E3910" s="122">
        <v>2019</v>
      </c>
      <c r="F3910" s="122" t="s">
        <v>3862</v>
      </c>
      <c r="G3910" s="122" t="s">
        <v>5472</v>
      </c>
      <c r="H3910" s="122" t="s">
        <v>3977</v>
      </c>
      <c r="I3910" s="122" t="s">
        <v>3385</v>
      </c>
      <c r="J3910" s="122" t="s">
        <v>27722</v>
      </c>
      <c r="K3910" s="122" t="s">
        <v>27723</v>
      </c>
      <c r="L3910" s="124" t="s">
        <v>27724</v>
      </c>
      <c r="M3910" s="122" t="s">
        <v>3154</v>
      </c>
      <c r="N3910" s="122">
        <v>545</v>
      </c>
      <c r="O3910" s="124" t="s">
        <v>27725</v>
      </c>
      <c r="P3910" s="124" t="s">
        <v>27726</v>
      </c>
      <c r="Q3910" s="124" t="s">
        <v>27727</v>
      </c>
      <c r="R3910" s="125">
        <v>44628.398784722223</v>
      </c>
      <c r="S3910" s="125">
        <v>44628.398784722223</v>
      </c>
      <c r="T3910" s="122">
        <v>72</v>
      </c>
      <c r="U3910" s="122" t="s">
        <v>21778</v>
      </c>
      <c r="V3910" s="122" t="s">
        <v>3977</v>
      </c>
      <c r="W3910" s="122" t="s">
        <v>3204</v>
      </c>
      <c r="X3910" s="122" t="s">
        <v>3204</v>
      </c>
      <c r="Y3910" s="122" t="s">
        <v>3158</v>
      </c>
      <c r="Z3910" s="122">
        <v>0</v>
      </c>
      <c r="AA3910" s="122" t="s">
        <v>3158</v>
      </c>
      <c r="AB3910" s="122" t="s">
        <v>3158</v>
      </c>
      <c r="AC3910" s="122" t="s">
        <v>3158</v>
      </c>
      <c r="AD3910" s="122" t="s">
        <v>3158</v>
      </c>
      <c r="AE3910" s="122" t="s">
        <v>3158</v>
      </c>
    </row>
    <row r="3911" spans="1:31" ht="13">
      <c r="A3911" s="122">
        <v>6766</v>
      </c>
      <c r="B3911" s="122" t="s">
        <v>27728</v>
      </c>
      <c r="C3911" s="122" t="s">
        <v>27729</v>
      </c>
      <c r="D3911" s="122" t="s">
        <v>3204</v>
      </c>
      <c r="E3911" s="122">
        <v>2017</v>
      </c>
      <c r="F3911" s="122" t="s">
        <v>3401</v>
      </c>
      <c r="G3911" s="122" t="s">
        <v>21742</v>
      </c>
      <c r="H3911" s="122" t="s">
        <v>101</v>
      </c>
      <c r="I3911" s="122" t="s">
        <v>3385</v>
      </c>
      <c r="J3911" s="122" t="s">
        <v>27730</v>
      </c>
      <c r="K3911" s="122" t="s">
        <v>27731</v>
      </c>
      <c r="L3911" s="124" t="s">
        <v>27732</v>
      </c>
      <c r="M3911" s="122" t="s">
        <v>3154</v>
      </c>
      <c r="N3911" s="122">
        <v>545</v>
      </c>
      <c r="O3911" s="124" t="s">
        <v>27733</v>
      </c>
      <c r="P3911" s="124" t="s">
        <v>27734</v>
      </c>
      <c r="Q3911" s="124" t="s">
        <v>27735</v>
      </c>
      <c r="R3911" s="125">
        <v>44628.400578703702</v>
      </c>
      <c r="S3911" s="125">
        <v>44628.400578703702</v>
      </c>
      <c r="T3911" s="122">
        <v>72</v>
      </c>
      <c r="U3911" s="122" t="s">
        <v>21778</v>
      </c>
      <c r="V3911" s="122" t="s">
        <v>101</v>
      </c>
      <c r="W3911" s="122" t="s">
        <v>3204</v>
      </c>
      <c r="X3911" s="122" t="s">
        <v>3204</v>
      </c>
      <c r="Y3911" s="122" t="s">
        <v>3158</v>
      </c>
      <c r="Z3911" s="122">
        <v>0</v>
      </c>
      <c r="AA3911" s="122" t="s">
        <v>3158</v>
      </c>
      <c r="AB3911" s="122" t="s">
        <v>3158</v>
      </c>
      <c r="AC3911" s="122" t="s">
        <v>3158</v>
      </c>
      <c r="AD3911" s="122" t="s">
        <v>3158</v>
      </c>
      <c r="AE3911" s="122" t="s">
        <v>3158</v>
      </c>
    </row>
    <row r="3912" spans="1:31" ht="13">
      <c r="A3912" s="122">
        <v>6767</v>
      </c>
      <c r="B3912" s="122" t="s">
        <v>27736</v>
      </c>
      <c r="C3912" s="122" t="s">
        <v>27737</v>
      </c>
      <c r="D3912" s="122" t="s">
        <v>3146</v>
      </c>
      <c r="E3912" s="122">
        <v>2019</v>
      </c>
      <c r="F3912" s="122" t="s">
        <v>3225</v>
      </c>
      <c r="G3912" s="122" t="s">
        <v>3332</v>
      </c>
      <c r="H3912" s="122" t="s">
        <v>27738</v>
      </c>
      <c r="I3912" s="122" t="s">
        <v>3385</v>
      </c>
      <c r="J3912" s="122" t="s">
        <v>27739</v>
      </c>
      <c r="K3912" s="122" t="s">
        <v>27740</v>
      </c>
      <c r="L3912" s="124" t="s">
        <v>27741</v>
      </c>
      <c r="M3912" s="122" t="s">
        <v>3154</v>
      </c>
      <c r="N3912" s="122">
        <v>545</v>
      </c>
      <c r="O3912" s="124" t="s">
        <v>27742</v>
      </c>
      <c r="P3912" s="124" t="s">
        <v>27743</v>
      </c>
      <c r="Q3912" s="124" t="s">
        <v>27744</v>
      </c>
      <c r="R3912" s="125">
        <v>44628.402557870373</v>
      </c>
      <c r="S3912" s="125">
        <v>44628.402557870373</v>
      </c>
      <c r="T3912" s="122">
        <v>72</v>
      </c>
      <c r="U3912" s="122" t="s">
        <v>21778</v>
      </c>
      <c r="V3912" s="122" t="s">
        <v>3203</v>
      </c>
      <c r="W3912" s="122" t="s">
        <v>3204</v>
      </c>
      <c r="X3912" s="122" t="s">
        <v>3204</v>
      </c>
      <c r="Y3912" s="122" t="s">
        <v>3158</v>
      </c>
      <c r="Z3912" s="122">
        <v>0</v>
      </c>
      <c r="AA3912" s="122" t="s">
        <v>3158</v>
      </c>
      <c r="AB3912" s="122" t="s">
        <v>3158</v>
      </c>
      <c r="AC3912" s="122" t="s">
        <v>3158</v>
      </c>
      <c r="AD3912" s="122" t="s">
        <v>3158</v>
      </c>
      <c r="AE3912" s="122" t="s">
        <v>3158</v>
      </c>
    </row>
    <row r="3913" spans="1:31" ht="13">
      <c r="A3913" s="122">
        <v>6768</v>
      </c>
      <c r="B3913" s="122" t="s">
        <v>27745</v>
      </c>
      <c r="C3913" s="122" t="s">
        <v>27746</v>
      </c>
      <c r="D3913" s="122" t="s">
        <v>25487</v>
      </c>
      <c r="E3913" s="122">
        <v>2020</v>
      </c>
      <c r="F3913" s="122" t="s">
        <v>3225</v>
      </c>
      <c r="G3913" s="122" t="s">
        <v>3630</v>
      </c>
      <c r="H3913" s="122" t="s">
        <v>27747</v>
      </c>
      <c r="I3913" s="122" t="s">
        <v>3385</v>
      </c>
      <c r="J3913" s="122" t="s">
        <v>27748</v>
      </c>
      <c r="K3913" s="122" t="s">
        <v>27749</v>
      </c>
      <c r="L3913" s="124" t="s">
        <v>27750</v>
      </c>
      <c r="M3913" s="122" t="s">
        <v>3154</v>
      </c>
      <c r="N3913" s="122">
        <v>545</v>
      </c>
      <c r="O3913" s="124" t="s">
        <v>27751</v>
      </c>
      <c r="P3913" s="124" t="s">
        <v>27752</v>
      </c>
      <c r="Q3913" s="124" t="s">
        <v>27753</v>
      </c>
      <c r="R3913" s="125">
        <v>44630.28665509259</v>
      </c>
      <c r="S3913" s="125">
        <v>44630.28665509259</v>
      </c>
      <c r="T3913" s="122">
        <v>72</v>
      </c>
      <c r="U3913" s="122" t="s">
        <v>21778</v>
      </c>
      <c r="V3913" s="122" t="s">
        <v>3203</v>
      </c>
      <c r="W3913" s="122" t="s">
        <v>3204</v>
      </c>
      <c r="X3913" s="122" t="s">
        <v>3204</v>
      </c>
      <c r="Y3913" s="122" t="s">
        <v>3158</v>
      </c>
      <c r="Z3913" s="122">
        <v>0</v>
      </c>
      <c r="AA3913" s="122" t="s">
        <v>3158</v>
      </c>
      <c r="AB3913" s="122" t="s">
        <v>3158</v>
      </c>
      <c r="AC3913" s="122" t="s">
        <v>3158</v>
      </c>
      <c r="AD3913" s="122" t="s">
        <v>3158</v>
      </c>
      <c r="AE3913" s="122" t="s">
        <v>3158</v>
      </c>
    </row>
    <row r="3914" spans="1:31" ht="13">
      <c r="A3914" s="122">
        <v>6769</v>
      </c>
      <c r="B3914" s="122" t="s">
        <v>27754</v>
      </c>
      <c r="C3914" s="122" t="s">
        <v>27755</v>
      </c>
      <c r="D3914" s="122" t="s">
        <v>3204</v>
      </c>
      <c r="E3914" s="122">
        <v>2021</v>
      </c>
      <c r="F3914" s="122" t="s">
        <v>3225</v>
      </c>
      <c r="G3914" s="122" t="s">
        <v>3471</v>
      </c>
      <c r="H3914" s="122" t="s">
        <v>3217</v>
      </c>
      <c r="I3914" s="122" t="s">
        <v>4340</v>
      </c>
      <c r="J3914" s="122" t="s">
        <v>27756</v>
      </c>
      <c r="K3914" s="122" t="s">
        <v>27757</v>
      </c>
      <c r="L3914" s="124" t="s">
        <v>27758</v>
      </c>
      <c r="M3914" s="122" t="s">
        <v>3154</v>
      </c>
      <c r="N3914" s="122">
        <v>545</v>
      </c>
      <c r="O3914" s="124" t="s">
        <v>27759</v>
      </c>
      <c r="P3914" s="124" t="s">
        <v>27760</v>
      </c>
      <c r="Q3914" s="124" t="s">
        <v>27761</v>
      </c>
      <c r="R3914" s="125">
        <v>44630.287916666668</v>
      </c>
      <c r="S3914" s="125">
        <v>44630.287916666668</v>
      </c>
      <c r="T3914" s="122">
        <v>72</v>
      </c>
      <c r="U3914" s="122" t="s">
        <v>21778</v>
      </c>
      <c r="V3914" s="122" t="s">
        <v>3217</v>
      </c>
      <c r="W3914" s="122" t="s">
        <v>3204</v>
      </c>
      <c r="X3914" s="122" t="s">
        <v>3204</v>
      </c>
      <c r="Y3914" s="122" t="s">
        <v>3158</v>
      </c>
      <c r="Z3914" s="122">
        <v>0</v>
      </c>
      <c r="AA3914" s="122" t="s">
        <v>3158</v>
      </c>
      <c r="AB3914" s="122" t="s">
        <v>3158</v>
      </c>
      <c r="AC3914" s="122" t="s">
        <v>3158</v>
      </c>
      <c r="AD3914" s="122" t="s">
        <v>3158</v>
      </c>
      <c r="AE3914" s="122" t="s">
        <v>3158</v>
      </c>
    </row>
    <row r="3915" spans="1:31" ht="13">
      <c r="A3915" s="122">
        <v>6770</v>
      </c>
      <c r="B3915" s="122" t="s">
        <v>27762</v>
      </c>
      <c r="C3915" s="122" t="s">
        <v>27763</v>
      </c>
      <c r="D3915" s="122" t="s">
        <v>3204</v>
      </c>
      <c r="E3915" s="122">
        <v>2021</v>
      </c>
      <c r="F3915" s="122" t="s">
        <v>3160</v>
      </c>
      <c r="G3915" s="122" t="s">
        <v>21742</v>
      </c>
      <c r="H3915" s="122" t="s">
        <v>101</v>
      </c>
      <c r="I3915" s="122" t="s">
        <v>3385</v>
      </c>
      <c r="J3915" s="122" t="s">
        <v>27764</v>
      </c>
      <c r="K3915" s="122" t="s">
        <v>27765</v>
      </c>
      <c r="L3915" s="124" t="s">
        <v>27766</v>
      </c>
      <c r="M3915" s="122" t="s">
        <v>3154</v>
      </c>
      <c r="N3915" s="122">
        <v>545</v>
      </c>
      <c r="O3915" s="122" t="s">
        <v>3158</v>
      </c>
      <c r="P3915" s="122" t="s">
        <v>3158</v>
      </c>
      <c r="Q3915" s="122" t="s">
        <v>3158</v>
      </c>
      <c r="R3915" s="125">
        <v>44630.289976851855</v>
      </c>
      <c r="S3915" s="125">
        <v>44630.289976851855</v>
      </c>
      <c r="T3915" s="122">
        <v>60</v>
      </c>
      <c r="U3915" s="122" t="s">
        <v>21808</v>
      </c>
      <c r="V3915" s="122" t="s">
        <v>101</v>
      </c>
      <c r="W3915" s="122" t="s">
        <v>3204</v>
      </c>
      <c r="X3915" s="122" t="s">
        <v>3204</v>
      </c>
      <c r="Y3915" s="122" t="s">
        <v>3158</v>
      </c>
      <c r="Z3915" s="122">
        <v>0</v>
      </c>
      <c r="AA3915" s="122" t="s">
        <v>3158</v>
      </c>
      <c r="AB3915" s="122" t="s">
        <v>3158</v>
      </c>
      <c r="AC3915" s="122" t="s">
        <v>3158</v>
      </c>
      <c r="AD3915" s="122" t="s">
        <v>3158</v>
      </c>
      <c r="AE3915" s="122" t="s">
        <v>3158</v>
      </c>
    </row>
    <row r="3916" spans="1:31" ht="13">
      <c r="A3916" s="122">
        <v>6771</v>
      </c>
      <c r="B3916" s="122" t="s">
        <v>27767</v>
      </c>
      <c r="C3916" s="122" t="s">
        <v>27768</v>
      </c>
      <c r="D3916" s="122" t="s">
        <v>3204</v>
      </c>
      <c r="E3916" s="122">
        <v>2021</v>
      </c>
      <c r="F3916" s="122" t="s">
        <v>3225</v>
      </c>
      <c r="G3916" s="122" t="s">
        <v>21742</v>
      </c>
      <c r="H3916" s="122" t="s">
        <v>101</v>
      </c>
      <c r="I3916" s="122" t="s">
        <v>3385</v>
      </c>
      <c r="J3916" s="122" t="s">
        <v>27769</v>
      </c>
      <c r="K3916" s="122" t="s">
        <v>27770</v>
      </c>
      <c r="L3916" s="124" t="s">
        <v>27771</v>
      </c>
      <c r="M3916" s="122" t="s">
        <v>3154</v>
      </c>
      <c r="N3916" s="122">
        <v>545</v>
      </c>
      <c r="O3916" s="124" t="s">
        <v>27772</v>
      </c>
      <c r="P3916" s="122" t="s">
        <v>3158</v>
      </c>
      <c r="Q3916" s="124" t="s">
        <v>27773</v>
      </c>
      <c r="R3916" s="125">
        <v>44634.508148148147</v>
      </c>
      <c r="S3916" s="125">
        <v>44634.508148148147</v>
      </c>
      <c r="T3916" s="122">
        <v>68</v>
      </c>
      <c r="U3916" s="122" t="s">
        <v>21740</v>
      </c>
      <c r="V3916" s="122" t="s">
        <v>101</v>
      </c>
      <c r="W3916" s="122" t="s">
        <v>3204</v>
      </c>
      <c r="X3916" s="122" t="s">
        <v>3204</v>
      </c>
      <c r="Y3916" s="122" t="s">
        <v>3158</v>
      </c>
      <c r="Z3916" s="122">
        <v>0</v>
      </c>
      <c r="AA3916" s="122" t="s">
        <v>3158</v>
      </c>
      <c r="AB3916" s="122" t="s">
        <v>3158</v>
      </c>
      <c r="AC3916" s="122" t="s">
        <v>3158</v>
      </c>
      <c r="AD3916" s="122" t="s">
        <v>3158</v>
      </c>
      <c r="AE3916" s="122" t="s">
        <v>3158</v>
      </c>
    </row>
    <row r="3917" spans="1:31" ht="13">
      <c r="A3917" s="122">
        <v>6772</v>
      </c>
      <c r="B3917" s="122" t="s">
        <v>27774</v>
      </c>
      <c r="C3917" s="122" t="s">
        <v>27775</v>
      </c>
      <c r="D3917" s="122" t="s">
        <v>3204</v>
      </c>
      <c r="E3917" s="122">
        <v>2019</v>
      </c>
      <c r="F3917" s="122" t="s">
        <v>3302</v>
      </c>
      <c r="G3917" s="122" t="s">
        <v>22306</v>
      </c>
      <c r="H3917" s="122" t="s">
        <v>3747</v>
      </c>
      <c r="I3917" s="122" t="s">
        <v>4340</v>
      </c>
      <c r="J3917" s="122" t="s">
        <v>27776</v>
      </c>
      <c r="K3917" s="122" t="s">
        <v>27777</v>
      </c>
      <c r="L3917" s="124" t="s">
        <v>27778</v>
      </c>
      <c r="M3917" s="122" t="s">
        <v>3154</v>
      </c>
      <c r="N3917" s="122">
        <v>545</v>
      </c>
      <c r="O3917" s="124" t="s">
        <v>27779</v>
      </c>
      <c r="P3917" s="122" t="s">
        <v>3158</v>
      </c>
      <c r="Q3917" s="124" t="s">
        <v>27780</v>
      </c>
      <c r="R3917" s="125">
        <v>44634.53570601852</v>
      </c>
      <c r="S3917" s="125">
        <v>44634.53570601852</v>
      </c>
      <c r="T3917" s="122">
        <v>68</v>
      </c>
      <c r="U3917" s="122" t="s">
        <v>21740</v>
      </c>
      <c r="V3917" s="122" t="s">
        <v>3747</v>
      </c>
      <c r="W3917" s="122" t="s">
        <v>3204</v>
      </c>
      <c r="X3917" s="122" t="s">
        <v>3204</v>
      </c>
      <c r="Y3917" s="122" t="s">
        <v>3158</v>
      </c>
      <c r="Z3917" s="122">
        <v>0</v>
      </c>
      <c r="AA3917" s="122" t="s">
        <v>3158</v>
      </c>
      <c r="AB3917" s="122" t="s">
        <v>3158</v>
      </c>
      <c r="AC3917" s="122" t="s">
        <v>3158</v>
      </c>
      <c r="AD3917" s="122" t="s">
        <v>3158</v>
      </c>
      <c r="AE3917" s="122" t="s">
        <v>3158</v>
      </c>
    </row>
    <row r="3918" spans="1:31" ht="13">
      <c r="A3918" s="122">
        <v>6773</v>
      </c>
      <c r="B3918" s="122" t="s">
        <v>27781</v>
      </c>
      <c r="C3918" s="122" t="s">
        <v>27782</v>
      </c>
      <c r="D3918" s="122" t="s">
        <v>3204</v>
      </c>
      <c r="E3918" s="122">
        <v>2018</v>
      </c>
      <c r="F3918" s="122" t="s">
        <v>3225</v>
      </c>
      <c r="G3918" s="122" t="s">
        <v>3471</v>
      </c>
      <c r="H3918" s="122" t="s">
        <v>3217</v>
      </c>
      <c r="I3918" s="122" t="s">
        <v>3385</v>
      </c>
      <c r="J3918" s="122" t="s">
        <v>27783</v>
      </c>
      <c r="K3918" s="122" t="s">
        <v>27784</v>
      </c>
      <c r="L3918" s="124" t="s">
        <v>27785</v>
      </c>
      <c r="M3918" s="122" t="s">
        <v>3154</v>
      </c>
      <c r="N3918" s="122">
        <v>545</v>
      </c>
      <c r="O3918" s="124" t="s">
        <v>27786</v>
      </c>
      <c r="P3918" s="124" t="s">
        <v>27787</v>
      </c>
      <c r="Q3918" s="124" t="s">
        <v>27788</v>
      </c>
      <c r="R3918" s="125">
        <v>44636.366932870369</v>
      </c>
      <c r="S3918" s="125">
        <v>44636.366932870369</v>
      </c>
      <c r="T3918" s="122">
        <v>72</v>
      </c>
      <c r="U3918" s="122" t="s">
        <v>21778</v>
      </c>
      <c r="V3918" s="122" t="s">
        <v>3217</v>
      </c>
      <c r="W3918" s="122" t="s">
        <v>3204</v>
      </c>
      <c r="X3918" s="122" t="s">
        <v>22148</v>
      </c>
      <c r="Y3918" s="122" t="s">
        <v>3158</v>
      </c>
      <c r="Z3918" s="122">
        <v>0</v>
      </c>
      <c r="AA3918" s="122" t="s">
        <v>3158</v>
      </c>
      <c r="AB3918" s="122" t="s">
        <v>3158</v>
      </c>
      <c r="AC3918" s="122" t="s">
        <v>3158</v>
      </c>
      <c r="AD3918" s="122" t="s">
        <v>3158</v>
      </c>
      <c r="AE3918" s="122" t="s">
        <v>3158</v>
      </c>
    </row>
    <row r="3919" spans="1:31" ht="13">
      <c r="A3919" s="122">
        <v>6774</v>
      </c>
      <c r="B3919" s="122" t="s">
        <v>27789</v>
      </c>
      <c r="C3919" s="122" t="s">
        <v>27790</v>
      </c>
      <c r="D3919" s="122" t="s">
        <v>3204</v>
      </c>
      <c r="E3919" s="122">
        <v>2020</v>
      </c>
      <c r="F3919" s="122" t="s">
        <v>3862</v>
      </c>
      <c r="G3919" s="122" t="s">
        <v>21742</v>
      </c>
      <c r="H3919" s="122" t="s">
        <v>101</v>
      </c>
      <c r="I3919" s="122" t="s">
        <v>3385</v>
      </c>
      <c r="J3919" s="122" t="s">
        <v>27791</v>
      </c>
      <c r="K3919" s="122" t="s">
        <v>27792</v>
      </c>
      <c r="L3919" s="124" t="s">
        <v>27793</v>
      </c>
      <c r="M3919" s="122" t="s">
        <v>3154</v>
      </c>
      <c r="N3919" s="122">
        <v>545</v>
      </c>
      <c r="O3919" s="124" t="s">
        <v>27794</v>
      </c>
      <c r="P3919" s="122" t="s">
        <v>3158</v>
      </c>
      <c r="Q3919" s="124" t="s">
        <v>27795</v>
      </c>
      <c r="R3919" s="125">
        <v>44638.424525462964</v>
      </c>
      <c r="S3919" s="125">
        <v>44638.424525462964</v>
      </c>
      <c r="T3919" s="122">
        <v>68</v>
      </c>
      <c r="U3919" s="122" t="s">
        <v>21740</v>
      </c>
      <c r="V3919" s="122" t="s">
        <v>101</v>
      </c>
      <c r="W3919" s="122" t="s">
        <v>3204</v>
      </c>
      <c r="X3919" s="122" t="s">
        <v>3204</v>
      </c>
      <c r="Y3919" s="122" t="s">
        <v>3158</v>
      </c>
      <c r="Z3919" s="122">
        <v>0</v>
      </c>
      <c r="AA3919" s="122" t="s">
        <v>3158</v>
      </c>
      <c r="AB3919" s="122" t="s">
        <v>3158</v>
      </c>
      <c r="AC3919" s="122" t="s">
        <v>3158</v>
      </c>
      <c r="AD3919" s="122" t="s">
        <v>3158</v>
      </c>
      <c r="AE3919" s="122" t="s">
        <v>3158</v>
      </c>
    </row>
    <row r="3920" spans="1:31" ht="13">
      <c r="A3920" s="122">
        <v>6775</v>
      </c>
      <c r="B3920" s="122" t="s">
        <v>27796</v>
      </c>
      <c r="C3920" s="122" t="s">
        <v>27797</v>
      </c>
      <c r="D3920" s="122" t="s">
        <v>3204</v>
      </c>
      <c r="E3920" s="122">
        <v>2018</v>
      </c>
      <c r="F3920" s="122" t="s">
        <v>3225</v>
      </c>
      <c r="G3920" s="122" t="s">
        <v>21742</v>
      </c>
      <c r="H3920" s="122" t="s">
        <v>101</v>
      </c>
      <c r="I3920" s="122" t="s">
        <v>3385</v>
      </c>
      <c r="J3920" s="122" t="s">
        <v>27798</v>
      </c>
      <c r="K3920" s="122" t="s">
        <v>27799</v>
      </c>
      <c r="L3920" s="124" t="s">
        <v>27800</v>
      </c>
      <c r="M3920" s="122" t="s">
        <v>3154</v>
      </c>
      <c r="N3920" s="122">
        <v>545</v>
      </c>
      <c r="O3920" s="122" t="s">
        <v>3158</v>
      </c>
      <c r="P3920" s="122" t="s">
        <v>3158</v>
      </c>
      <c r="Q3920" s="124" t="s">
        <v>27801</v>
      </c>
      <c r="R3920" s="125">
        <v>44641.484895833331</v>
      </c>
      <c r="S3920" s="125">
        <v>44641.484895833331</v>
      </c>
      <c r="T3920" s="122">
        <v>64</v>
      </c>
      <c r="U3920" s="122" t="s">
        <v>15420</v>
      </c>
      <c r="V3920" s="122" t="s">
        <v>101</v>
      </c>
      <c r="W3920" s="122" t="s">
        <v>3204</v>
      </c>
      <c r="X3920" s="122" t="s">
        <v>3204</v>
      </c>
      <c r="Y3920" s="122" t="s">
        <v>3158</v>
      </c>
      <c r="Z3920" s="122">
        <v>0</v>
      </c>
      <c r="AA3920" s="122" t="s">
        <v>3158</v>
      </c>
      <c r="AB3920" s="122" t="s">
        <v>3158</v>
      </c>
      <c r="AC3920" s="122" t="s">
        <v>3158</v>
      </c>
      <c r="AD3920" s="122" t="s">
        <v>3158</v>
      </c>
      <c r="AE3920" s="122" t="s">
        <v>3158</v>
      </c>
    </row>
    <row r="3921" spans="1:31" ht="13">
      <c r="A3921" s="122">
        <v>6776</v>
      </c>
      <c r="B3921" s="122" t="s">
        <v>27802</v>
      </c>
      <c r="C3921" s="122" t="s">
        <v>27803</v>
      </c>
      <c r="D3921" s="122" t="s">
        <v>3204</v>
      </c>
      <c r="E3921" s="122">
        <v>2020</v>
      </c>
      <c r="F3921" s="122" t="s">
        <v>3401</v>
      </c>
      <c r="G3921" s="122" t="s">
        <v>3738</v>
      </c>
      <c r="H3921" s="122" t="s">
        <v>3739</v>
      </c>
      <c r="I3921" s="122" t="s">
        <v>4340</v>
      </c>
      <c r="J3921" s="122" t="s">
        <v>27804</v>
      </c>
      <c r="K3921" s="122" t="s">
        <v>27805</v>
      </c>
      <c r="L3921" s="124" t="s">
        <v>27806</v>
      </c>
      <c r="M3921" s="122" t="s">
        <v>3154</v>
      </c>
      <c r="N3921" s="122">
        <v>545</v>
      </c>
      <c r="O3921" s="124" t="s">
        <v>27807</v>
      </c>
      <c r="P3921" s="122" t="s">
        <v>3158</v>
      </c>
      <c r="Q3921" s="124" t="s">
        <v>27808</v>
      </c>
      <c r="R3921" s="125">
        <v>44641.485983796294</v>
      </c>
      <c r="S3921" s="125">
        <v>44641.485983796294</v>
      </c>
      <c r="T3921" s="122">
        <v>68</v>
      </c>
      <c r="U3921" s="122" t="s">
        <v>21740</v>
      </c>
      <c r="V3921" s="122" t="s">
        <v>3739</v>
      </c>
      <c r="W3921" s="122" t="s">
        <v>3204</v>
      </c>
      <c r="X3921" s="122" t="s">
        <v>3204</v>
      </c>
      <c r="Y3921" s="122" t="s">
        <v>3158</v>
      </c>
      <c r="Z3921" s="122">
        <v>0</v>
      </c>
      <c r="AA3921" s="122" t="s">
        <v>3158</v>
      </c>
      <c r="AB3921" s="122" t="s">
        <v>3158</v>
      </c>
      <c r="AC3921" s="122" t="s">
        <v>3158</v>
      </c>
      <c r="AD3921" s="122" t="s">
        <v>3158</v>
      </c>
      <c r="AE3921" s="122" t="s">
        <v>3158</v>
      </c>
    </row>
    <row r="3922" spans="1:31" ht="13">
      <c r="A3922" s="122">
        <v>6777</v>
      </c>
      <c r="B3922" s="122" t="s">
        <v>27809</v>
      </c>
      <c r="C3922" s="122" t="s">
        <v>27810</v>
      </c>
      <c r="D3922" s="122" t="s">
        <v>3204</v>
      </c>
      <c r="E3922" s="122">
        <v>2020</v>
      </c>
      <c r="F3922" s="122" t="s">
        <v>3160</v>
      </c>
      <c r="G3922" s="122" t="s">
        <v>8663</v>
      </c>
      <c r="H3922" s="122" t="s">
        <v>3697</v>
      </c>
      <c r="I3922" s="122" t="s">
        <v>3385</v>
      </c>
      <c r="J3922" s="122" t="s">
        <v>27811</v>
      </c>
      <c r="K3922" s="122" t="s">
        <v>27812</v>
      </c>
      <c r="L3922" s="124" t="s">
        <v>27813</v>
      </c>
      <c r="M3922" s="122" t="s">
        <v>3154</v>
      </c>
      <c r="N3922" s="122">
        <v>545</v>
      </c>
      <c r="O3922" s="124" t="s">
        <v>27814</v>
      </c>
      <c r="P3922" s="124" t="s">
        <v>27815</v>
      </c>
      <c r="Q3922" s="124" t="s">
        <v>27816</v>
      </c>
      <c r="R3922" s="125">
        <v>44641.487025462964</v>
      </c>
      <c r="S3922" s="125">
        <v>44641.487025462964</v>
      </c>
      <c r="T3922" s="122">
        <v>72</v>
      </c>
      <c r="U3922" s="122" t="s">
        <v>21778</v>
      </c>
      <c r="V3922" s="122" t="s">
        <v>4903</v>
      </c>
      <c r="W3922" s="122" t="s">
        <v>3204</v>
      </c>
      <c r="X3922" s="122" t="s">
        <v>3204</v>
      </c>
      <c r="Y3922" s="122" t="s">
        <v>3158</v>
      </c>
      <c r="Z3922" s="122">
        <v>0</v>
      </c>
      <c r="AA3922" s="122" t="s">
        <v>3158</v>
      </c>
      <c r="AB3922" s="122" t="s">
        <v>3158</v>
      </c>
      <c r="AC3922" s="122" t="s">
        <v>3158</v>
      </c>
      <c r="AD3922" s="122" t="s">
        <v>3158</v>
      </c>
      <c r="AE3922" s="122" t="s">
        <v>3158</v>
      </c>
    </row>
    <row r="3923" spans="1:31" ht="13">
      <c r="A3923" s="122">
        <v>6778</v>
      </c>
      <c r="B3923" s="122" t="s">
        <v>27817</v>
      </c>
      <c r="C3923" s="122" t="s">
        <v>27818</v>
      </c>
      <c r="D3923" s="122" t="s">
        <v>3204</v>
      </c>
      <c r="E3923" s="122">
        <v>2020</v>
      </c>
      <c r="F3923" s="122" t="s">
        <v>5033</v>
      </c>
      <c r="G3923" s="122" t="s">
        <v>3471</v>
      </c>
      <c r="H3923" s="122" t="s">
        <v>3217</v>
      </c>
      <c r="I3923" s="122" t="s">
        <v>4340</v>
      </c>
      <c r="J3923" s="122" t="s">
        <v>27819</v>
      </c>
      <c r="K3923" s="122" t="s">
        <v>27820</v>
      </c>
      <c r="L3923" s="124" t="s">
        <v>27821</v>
      </c>
      <c r="M3923" s="122" t="s">
        <v>3154</v>
      </c>
      <c r="N3923" s="122">
        <v>545</v>
      </c>
      <c r="O3923" s="122" t="s">
        <v>3158</v>
      </c>
      <c r="P3923" s="122" t="s">
        <v>3158</v>
      </c>
      <c r="Q3923" s="122" t="s">
        <v>3158</v>
      </c>
      <c r="R3923" s="125">
        <v>44642.480370370373</v>
      </c>
      <c r="S3923" s="125">
        <v>44642.480370370373</v>
      </c>
      <c r="T3923" s="122">
        <v>60</v>
      </c>
      <c r="U3923" s="122" t="s">
        <v>21808</v>
      </c>
      <c r="V3923" s="122" t="s">
        <v>3217</v>
      </c>
      <c r="W3923" s="122" t="s">
        <v>3204</v>
      </c>
      <c r="X3923" s="122" t="s">
        <v>3204</v>
      </c>
      <c r="Y3923" s="122" t="s">
        <v>3158</v>
      </c>
      <c r="Z3923" s="122">
        <v>0</v>
      </c>
      <c r="AA3923" s="122" t="s">
        <v>3158</v>
      </c>
      <c r="AB3923" s="122" t="s">
        <v>3158</v>
      </c>
      <c r="AC3923" s="122" t="s">
        <v>3158</v>
      </c>
      <c r="AD3923" s="122" t="s">
        <v>3158</v>
      </c>
      <c r="AE3923" s="122" t="s">
        <v>3158</v>
      </c>
    </row>
    <row r="3924" spans="1:31" ht="13">
      <c r="A3924" s="122">
        <v>6779</v>
      </c>
      <c r="B3924" s="122" t="s">
        <v>27822</v>
      </c>
      <c r="C3924" s="122" t="s">
        <v>27823</v>
      </c>
      <c r="D3924" s="122" t="s">
        <v>3204</v>
      </c>
      <c r="E3924" s="122">
        <v>2021</v>
      </c>
      <c r="F3924" s="122" t="s">
        <v>3255</v>
      </c>
      <c r="G3924" s="122" t="s">
        <v>3471</v>
      </c>
      <c r="H3924" s="122" t="s">
        <v>3217</v>
      </c>
      <c r="I3924" s="122" t="s">
        <v>4340</v>
      </c>
      <c r="J3924" s="122" t="s">
        <v>27824</v>
      </c>
      <c r="K3924" s="122" t="s">
        <v>27825</v>
      </c>
      <c r="L3924" s="124" t="s">
        <v>27826</v>
      </c>
      <c r="M3924" s="122" t="s">
        <v>3154</v>
      </c>
      <c r="N3924" s="122">
        <v>545</v>
      </c>
      <c r="O3924" s="124" t="s">
        <v>27827</v>
      </c>
      <c r="P3924" s="124" t="s">
        <v>27828</v>
      </c>
      <c r="Q3924" s="122" t="s">
        <v>3158</v>
      </c>
      <c r="R3924" s="125">
        <v>44642.481585648151</v>
      </c>
      <c r="S3924" s="125">
        <v>44642.481585648151</v>
      </c>
      <c r="T3924" s="122">
        <v>68</v>
      </c>
      <c r="U3924" s="122" t="s">
        <v>21768</v>
      </c>
      <c r="V3924" s="122" t="s">
        <v>3217</v>
      </c>
      <c r="W3924" s="122" t="s">
        <v>3204</v>
      </c>
      <c r="X3924" s="122" t="s">
        <v>3204</v>
      </c>
      <c r="Y3924" s="122" t="s">
        <v>3158</v>
      </c>
      <c r="Z3924" s="122">
        <v>0</v>
      </c>
      <c r="AA3924" s="122" t="s">
        <v>3158</v>
      </c>
      <c r="AB3924" s="122" t="s">
        <v>3158</v>
      </c>
      <c r="AC3924" s="122" t="s">
        <v>3158</v>
      </c>
      <c r="AD3924" s="122" t="s">
        <v>3158</v>
      </c>
      <c r="AE3924" s="122" t="s">
        <v>3158</v>
      </c>
    </row>
    <row r="3925" spans="1:31" ht="13">
      <c r="A3925" s="122">
        <v>6780</v>
      </c>
      <c r="B3925" s="122" t="s">
        <v>27829</v>
      </c>
      <c r="C3925" s="122" t="s">
        <v>27830</v>
      </c>
      <c r="D3925" s="122" t="s">
        <v>3204</v>
      </c>
      <c r="E3925" s="122">
        <v>2021</v>
      </c>
      <c r="F3925" s="122" t="s">
        <v>3225</v>
      </c>
      <c r="G3925" s="122" t="s">
        <v>21742</v>
      </c>
      <c r="H3925" s="122" t="s">
        <v>101</v>
      </c>
      <c r="I3925" s="122" t="s">
        <v>4340</v>
      </c>
      <c r="J3925" s="122" t="s">
        <v>27831</v>
      </c>
      <c r="K3925" s="122" t="s">
        <v>27832</v>
      </c>
      <c r="L3925" s="124" t="s">
        <v>27833</v>
      </c>
      <c r="M3925" s="122" t="s">
        <v>3154</v>
      </c>
      <c r="N3925" s="122">
        <v>545</v>
      </c>
      <c r="O3925" s="124" t="s">
        <v>27834</v>
      </c>
      <c r="P3925" s="122" t="s">
        <v>3158</v>
      </c>
      <c r="Q3925" s="122" t="s">
        <v>3158</v>
      </c>
      <c r="R3925" s="125">
        <v>44644.398726851854</v>
      </c>
      <c r="S3925" s="125">
        <v>44644.398726851854</v>
      </c>
      <c r="T3925" s="122">
        <v>64</v>
      </c>
      <c r="U3925" s="122" t="s">
        <v>22424</v>
      </c>
      <c r="V3925" s="122" t="s">
        <v>101</v>
      </c>
      <c r="W3925" s="122" t="s">
        <v>3204</v>
      </c>
      <c r="X3925" s="122" t="s">
        <v>3204</v>
      </c>
      <c r="Y3925" s="122" t="s">
        <v>3158</v>
      </c>
      <c r="Z3925" s="122">
        <v>0</v>
      </c>
      <c r="AA3925" s="122" t="s">
        <v>3158</v>
      </c>
      <c r="AB3925" s="122" t="s">
        <v>3158</v>
      </c>
      <c r="AC3925" s="122" t="s">
        <v>3158</v>
      </c>
      <c r="AD3925" s="122" t="s">
        <v>3158</v>
      </c>
      <c r="AE3925" s="122" t="s">
        <v>3158</v>
      </c>
    </row>
    <row r="3926" spans="1:31" ht="13">
      <c r="A3926" s="122">
        <v>6781</v>
      </c>
      <c r="B3926" s="122" t="s">
        <v>27835</v>
      </c>
      <c r="C3926" s="122" t="s">
        <v>27836</v>
      </c>
      <c r="D3926" s="122" t="s">
        <v>3204</v>
      </c>
      <c r="E3926" s="122">
        <v>2018</v>
      </c>
      <c r="F3926" s="122" t="s">
        <v>3862</v>
      </c>
      <c r="G3926" s="122" t="s">
        <v>21953</v>
      </c>
      <c r="H3926" s="122" t="s">
        <v>3521</v>
      </c>
      <c r="I3926" s="122" t="s">
        <v>3385</v>
      </c>
      <c r="J3926" s="122" t="s">
        <v>27837</v>
      </c>
      <c r="K3926" s="122" t="s">
        <v>27838</v>
      </c>
      <c r="L3926" s="124" t="s">
        <v>27839</v>
      </c>
      <c r="M3926" s="122" t="s">
        <v>3154</v>
      </c>
      <c r="N3926" s="122">
        <v>545</v>
      </c>
      <c r="O3926" s="122" t="s">
        <v>3158</v>
      </c>
      <c r="P3926" s="122" t="s">
        <v>3158</v>
      </c>
      <c r="Q3926" s="124" t="s">
        <v>27840</v>
      </c>
      <c r="R3926" s="125">
        <v>44648.367175925923</v>
      </c>
      <c r="S3926" s="125">
        <v>44648.367175925923</v>
      </c>
      <c r="T3926" s="122">
        <v>64</v>
      </c>
      <c r="U3926" s="122" t="s">
        <v>15420</v>
      </c>
      <c r="V3926" s="122" t="s">
        <v>3521</v>
      </c>
      <c r="W3926" s="122" t="s">
        <v>3204</v>
      </c>
      <c r="X3926" s="122" t="s">
        <v>3204</v>
      </c>
      <c r="Y3926" s="122" t="s">
        <v>3158</v>
      </c>
      <c r="Z3926" s="122">
        <v>0</v>
      </c>
      <c r="AA3926" s="122" t="s">
        <v>3158</v>
      </c>
      <c r="AB3926" s="122" t="s">
        <v>3158</v>
      </c>
      <c r="AC3926" s="122" t="s">
        <v>3158</v>
      </c>
      <c r="AD3926" s="122" t="s">
        <v>3158</v>
      </c>
      <c r="AE3926" s="122" t="s">
        <v>3158</v>
      </c>
    </row>
    <row r="3927" spans="1:31" ht="13">
      <c r="A3927" s="122">
        <v>6782</v>
      </c>
      <c r="B3927" s="122" t="s">
        <v>27841</v>
      </c>
      <c r="C3927" s="122" t="s">
        <v>27842</v>
      </c>
      <c r="D3927" s="122" t="s">
        <v>3204</v>
      </c>
      <c r="E3927" s="122">
        <v>2020</v>
      </c>
      <c r="F3927" s="122" t="s">
        <v>3225</v>
      </c>
      <c r="G3927" s="122" t="s">
        <v>3471</v>
      </c>
      <c r="H3927" s="122" t="s">
        <v>3217</v>
      </c>
      <c r="I3927" s="122" t="s">
        <v>4340</v>
      </c>
      <c r="J3927" s="122" t="s">
        <v>27843</v>
      </c>
      <c r="K3927" s="122" t="s">
        <v>27844</v>
      </c>
      <c r="L3927" s="124" t="s">
        <v>27845</v>
      </c>
      <c r="M3927" s="122" t="s">
        <v>3154</v>
      </c>
      <c r="N3927" s="122">
        <v>545</v>
      </c>
      <c r="O3927" s="124" t="s">
        <v>27846</v>
      </c>
      <c r="P3927" s="124" t="s">
        <v>27847</v>
      </c>
      <c r="Q3927" s="122" t="s">
        <v>3158</v>
      </c>
      <c r="R3927" s="125">
        <v>44649.334548611114</v>
      </c>
      <c r="S3927" s="125">
        <v>44649.334548611114</v>
      </c>
      <c r="T3927" s="122">
        <v>68</v>
      </c>
      <c r="U3927" s="122" t="s">
        <v>21768</v>
      </c>
      <c r="V3927" s="122" t="s">
        <v>3217</v>
      </c>
      <c r="W3927" s="122" t="s">
        <v>3204</v>
      </c>
      <c r="X3927" s="122" t="s">
        <v>3204</v>
      </c>
      <c r="Y3927" s="122" t="s">
        <v>3158</v>
      </c>
      <c r="Z3927" s="122">
        <v>0</v>
      </c>
      <c r="AA3927" s="122" t="s">
        <v>3158</v>
      </c>
      <c r="AB3927" s="122" t="s">
        <v>3158</v>
      </c>
      <c r="AC3927" s="122" t="s">
        <v>3158</v>
      </c>
      <c r="AD3927" s="122" t="s">
        <v>3158</v>
      </c>
      <c r="AE3927" s="122" t="s">
        <v>3158</v>
      </c>
    </row>
    <row r="3928" spans="1:31" ht="13">
      <c r="A3928" s="122">
        <v>6783</v>
      </c>
      <c r="B3928" s="122" t="s">
        <v>27848</v>
      </c>
      <c r="C3928" s="122" t="s">
        <v>27849</v>
      </c>
      <c r="D3928" s="122" t="s">
        <v>3204</v>
      </c>
      <c r="E3928" s="122">
        <v>2021</v>
      </c>
      <c r="F3928" s="122" t="s">
        <v>3862</v>
      </c>
      <c r="G3928" s="122" t="s">
        <v>3791</v>
      </c>
      <c r="H3928" s="122" t="s">
        <v>3173</v>
      </c>
      <c r="I3928" s="122" t="s">
        <v>4340</v>
      </c>
      <c r="J3928" s="122" t="s">
        <v>27850</v>
      </c>
      <c r="K3928" s="122" t="s">
        <v>27851</v>
      </c>
      <c r="L3928" s="124" t="s">
        <v>27852</v>
      </c>
      <c r="M3928" s="122" t="s">
        <v>3154</v>
      </c>
      <c r="N3928" s="122">
        <v>545</v>
      </c>
      <c r="O3928" s="122" t="s">
        <v>3158</v>
      </c>
      <c r="P3928" s="124" t="s">
        <v>27853</v>
      </c>
      <c r="Q3928" s="122" t="s">
        <v>3158</v>
      </c>
      <c r="R3928" s="125">
        <v>44649.335856481484</v>
      </c>
      <c r="S3928" s="125">
        <v>44649.335856481484</v>
      </c>
      <c r="T3928" s="122">
        <v>64</v>
      </c>
      <c r="U3928" s="122" t="s">
        <v>22097</v>
      </c>
      <c r="V3928" s="122" t="s">
        <v>3173</v>
      </c>
      <c r="W3928" s="122" t="s">
        <v>3204</v>
      </c>
      <c r="X3928" s="122" t="s">
        <v>3204</v>
      </c>
      <c r="Y3928" s="122" t="s">
        <v>3158</v>
      </c>
      <c r="Z3928" s="122">
        <v>0</v>
      </c>
      <c r="AA3928" s="122" t="s">
        <v>3158</v>
      </c>
      <c r="AB3928" s="122" t="s">
        <v>3158</v>
      </c>
      <c r="AC3928" s="122" t="s">
        <v>3158</v>
      </c>
      <c r="AD3928" s="122" t="s">
        <v>3158</v>
      </c>
      <c r="AE3928" s="122" t="s">
        <v>3158</v>
      </c>
    </row>
    <row r="3929" spans="1:31" ht="13">
      <c r="A3929" s="122">
        <v>6784</v>
      </c>
      <c r="B3929" s="122" t="s">
        <v>27854</v>
      </c>
      <c r="C3929" s="122" t="s">
        <v>27855</v>
      </c>
      <c r="D3929" s="122" t="s">
        <v>3146</v>
      </c>
      <c r="E3929" s="122">
        <v>2019</v>
      </c>
      <c r="F3929" s="122" t="s">
        <v>3225</v>
      </c>
      <c r="G3929" s="122" t="s">
        <v>3976</v>
      </c>
      <c r="H3929" s="122" t="s">
        <v>3977</v>
      </c>
      <c r="I3929" s="126">
        <v>44967</v>
      </c>
      <c r="J3929" s="122" t="s">
        <v>27856</v>
      </c>
      <c r="K3929" s="122" t="s">
        <v>27857</v>
      </c>
      <c r="L3929" s="124" t="s">
        <v>27858</v>
      </c>
      <c r="M3929" s="122" t="s">
        <v>3154</v>
      </c>
      <c r="N3929" s="122">
        <v>545</v>
      </c>
      <c r="O3929" s="124" t="s">
        <v>27859</v>
      </c>
      <c r="P3929" s="124" t="s">
        <v>27860</v>
      </c>
      <c r="Q3929" s="124" t="s">
        <v>27861</v>
      </c>
      <c r="R3929" s="122" t="s">
        <v>3158</v>
      </c>
      <c r="S3929" s="122" t="s">
        <v>3158</v>
      </c>
      <c r="T3929" s="122" t="s">
        <v>3158</v>
      </c>
      <c r="U3929" s="122" t="s">
        <v>3158</v>
      </c>
      <c r="V3929" s="122" t="s">
        <v>3158</v>
      </c>
      <c r="W3929" s="122" t="s">
        <v>3158</v>
      </c>
      <c r="X3929" s="122" t="s">
        <v>3158</v>
      </c>
      <c r="Y3929" s="122" t="s">
        <v>3158</v>
      </c>
      <c r="Z3929" s="122">
        <v>0</v>
      </c>
      <c r="AA3929" s="122" t="s">
        <v>3158</v>
      </c>
      <c r="AB3929" s="122" t="s">
        <v>3158</v>
      </c>
      <c r="AC3929" s="122" t="s">
        <v>3158</v>
      </c>
      <c r="AD3929" s="122" t="s">
        <v>3158</v>
      </c>
      <c r="AE3929" s="122" t="s">
        <v>3158</v>
      </c>
    </row>
    <row r="3930" spans="1:31" ht="13">
      <c r="A3930" s="122">
        <v>6785</v>
      </c>
      <c r="B3930" s="122" t="s">
        <v>27862</v>
      </c>
      <c r="C3930" s="122" t="s">
        <v>27863</v>
      </c>
      <c r="D3930" s="122" t="s">
        <v>3204</v>
      </c>
      <c r="E3930" s="122">
        <v>2021</v>
      </c>
      <c r="F3930" s="122" t="s">
        <v>4665</v>
      </c>
      <c r="G3930" s="122" t="s">
        <v>3712</v>
      </c>
      <c r="H3930" s="122" t="s">
        <v>3195</v>
      </c>
      <c r="I3930" s="122" t="s">
        <v>4340</v>
      </c>
      <c r="J3930" s="122" t="s">
        <v>27864</v>
      </c>
      <c r="K3930" s="122" t="s">
        <v>27865</v>
      </c>
      <c r="L3930" s="124" t="s">
        <v>27866</v>
      </c>
      <c r="M3930" s="122" t="s">
        <v>3154</v>
      </c>
      <c r="N3930" s="122">
        <v>545</v>
      </c>
      <c r="O3930" s="124" t="s">
        <v>27867</v>
      </c>
      <c r="P3930" s="122" t="s">
        <v>3158</v>
      </c>
      <c r="Q3930" s="122" t="s">
        <v>3158</v>
      </c>
      <c r="R3930" s="125">
        <v>44651.624710648146</v>
      </c>
      <c r="S3930" s="125">
        <v>44651.624710648146</v>
      </c>
      <c r="T3930" s="122">
        <v>64</v>
      </c>
      <c r="U3930" s="122" t="s">
        <v>22424</v>
      </c>
      <c r="V3930" s="122" t="s">
        <v>3195</v>
      </c>
      <c r="W3930" s="122" t="s">
        <v>3204</v>
      </c>
      <c r="X3930" s="122" t="s">
        <v>3204</v>
      </c>
      <c r="Y3930" s="122" t="s">
        <v>3158</v>
      </c>
      <c r="Z3930" s="122">
        <v>0</v>
      </c>
      <c r="AA3930" s="122" t="s">
        <v>3158</v>
      </c>
      <c r="AB3930" s="122" t="s">
        <v>3158</v>
      </c>
      <c r="AC3930" s="122" t="s">
        <v>3158</v>
      </c>
      <c r="AD3930" s="122" t="s">
        <v>3158</v>
      </c>
      <c r="AE3930" s="122" t="s">
        <v>3158</v>
      </c>
    </row>
    <row r="3931" spans="1:31" ht="13">
      <c r="A3931" s="122">
        <v>6786</v>
      </c>
      <c r="B3931" s="122" t="s">
        <v>27868</v>
      </c>
      <c r="C3931" s="122" t="s">
        <v>27869</v>
      </c>
      <c r="D3931" s="122" t="s">
        <v>3204</v>
      </c>
      <c r="E3931" s="122">
        <v>2021</v>
      </c>
      <c r="F3931" s="122" t="s">
        <v>3462</v>
      </c>
      <c r="G3931" s="122" t="s">
        <v>21742</v>
      </c>
      <c r="H3931" s="122" t="s">
        <v>101</v>
      </c>
      <c r="I3931" s="122" t="s">
        <v>3385</v>
      </c>
      <c r="J3931" s="122" t="s">
        <v>27870</v>
      </c>
      <c r="K3931" s="122" t="s">
        <v>27871</v>
      </c>
      <c r="L3931" s="124" t="s">
        <v>27872</v>
      </c>
      <c r="M3931" s="122" t="s">
        <v>3154</v>
      </c>
      <c r="N3931" s="122">
        <v>545</v>
      </c>
      <c r="O3931" s="124" t="s">
        <v>27873</v>
      </c>
      <c r="P3931" s="122" t="s">
        <v>3158</v>
      </c>
      <c r="Q3931" s="122" t="s">
        <v>3158</v>
      </c>
      <c r="R3931" s="125">
        <v>44651.626203703701</v>
      </c>
      <c r="S3931" s="125">
        <v>44651.626203703701</v>
      </c>
      <c r="T3931" s="122">
        <v>64</v>
      </c>
      <c r="U3931" s="122" t="s">
        <v>22424</v>
      </c>
      <c r="V3931" s="122" t="s">
        <v>101</v>
      </c>
      <c r="W3931" s="122" t="s">
        <v>3204</v>
      </c>
      <c r="X3931" s="122" t="s">
        <v>3204</v>
      </c>
      <c r="Y3931" s="122" t="s">
        <v>3158</v>
      </c>
      <c r="Z3931" s="122">
        <v>0</v>
      </c>
      <c r="AA3931" s="122" t="s">
        <v>3158</v>
      </c>
      <c r="AB3931" s="122" t="s">
        <v>3158</v>
      </c>
      <c r="AC3931" s="122" t="s">
        <v>3158</v>
      </c>
      <c r="AD3931" s="122" t="s">
        <v>3158</v>
      </c>
      <c r="AE3931" s="122" t="s">
        <v>3158</v>
      </c>
    </row>
    <row r="3932" spans="1:31" ht="13">
      <c r="A3932" s="122">
        <v>6787</v>
      </c>
      <c r="B3932" s="122" t="s">
        <v>27874</v>
      </c>
      <c r="C3932" s="122" t="s">
        <v>27875</v>
      </c>
      <c r="D3932" s="122" t="s">
        <v>3204</v>
      </c>
      <c r="E3932" s="122">
        <v>2020</v>
      </c>
      <c r="F3932" s="122" t="s">
        <v>4665</v>
      </c>
      <c r="G3932" s="122" t="s">
        <v>21742</v>
      </c>
      <c r="H3932" s="122" t="s">
        <v>101</v>
      </c>
      <c r="I3932" s="122" t="s">
        <v>3385</v>
      </c>
      <c r="J3932" s="122" t="s">
        <v>27876</v>
      </c>
      <c r="K3932" s="122" t="s">
        <v>27877</v>
      </c>
      <c r="L3932" s="124" t="s">
        <v>27878</v>
      </c>
      <c r="M3932" s="122" t="s">
        <v>3154</v>
      </c>
      <c r="N3932" s="122">
        <v>545</v>
      </c>
      <c r="O3932" s="122" t="s">
        <v>3158</v>
      </c>
      <c r="P3932" s="122" t="s">
        <v>3158</v>
      </c>
      <c r="Q3932" s="124" t="s">
        <v>27879</v>
      </c>
      <c r="R3932" s="125">
        <v>44651.627615740741</v>
      </c>
      <c r="S3932" s="125">
        <v>44651.627615740741</v>
      </c>
      <c r="T3932" s="122">
        <v>64</v>
      </c>
      <c r="U3932" s="122" t="s">
        <v>15420</v>
      </c>
      <c r="V3932" s="122" t="s">
        <v>101</v>
      </c>
      <c r="W3932" s="122" t="s">
        <v>3204</v>
      </c>
      <c r="X3932" s="122" t="s">
        <v>3204</v>
      </c>
      <c r="Y3932" s="122" t="s">
        <v>3158</v>
      </c>
      <c r="Z3932" s="122">
        <v>0</v>
      </c>
      <c r="AA3932" s="122" t="s">
        <v>3158</v>
      </c>
      <c r="AB3932" s="122" t="s">
        <v>3158</v>
      </c>
      <c r="AC3932" s="122" t="s">
        <v>3158</v>
      </c>
      <c r="AD3932" s="122" t="s">
        <v>3158</v>
      </c>
      <c r="AE3932" s="122" t="s">
        <v>3158</v>
      </c>
    </row>
    <row r="3933" spans="1:31" ht="13">
      <c r="A3933" s="122">
        <v>6788</v>
      </c>
      <c r="B3933" s="122" t="s">
        <v>27880</v>
      </c>
      <c r="C3933" s="122" t="s">
        <v>27881</v>
      </c>
      <c r="D3933" s="122" t="s">
        <v>3204</v>
      </c>
      <c r="E3933" s="122">
        <v>2021</v>
      </c>
      <c r="F3933" s="122" t="s">
        <v>3160</v>
      </c>
      <c r="G3933" s="122" t="s">
        <v>21742</v>
      </c>
      <c r="H3933" s="122" t="s">
        <v>101</v>
      </c>
      <c r="I3933" s="122" t="s">
        <v>4340</v>
      </c>
      <c r="J3933" s="122" t="s">
        <v>27882</v>
      </c>
      <c r="K3933" s="122" t="s">
        <v>27883</v>
      </c>
      <c r="L3933" s="124" t="s">
        <v>27884</v>
      </c>
      <c r="M3933" s="122" t="s">
        <v>3154</v>
      </c>
      <c r="N3933" s="122">
        <v>545</v>
      </c>
      <c r="O3933" s="124" t="s">
        <v>27885</v>
      </c>
      <c r="P3933" s="122" t="s">
        <v>3158</v>
      </c>
      <c r="Q3933" s="122" t="s">
        <v>3158</v>
      </c>
      <c r="R3933" s="125">
        <v>44651.628807870373</v>
      </c>
      <c r="S3933" s="125">
        <v>44651.628807870373</v>
      </c>
      <c r="T3933" s="122">
        <v>64</v>
      </c>
      <c r="U3933" s="122" t="s">
        <v>22424</v>
      </c>
      <c r="V3933" s="122" t="s">
        <v>101</v>
      </c>
      <c r="W3933" s="122" t="s">
        <v>3204</v>
      </c>
      <c r="X3933" s="122" t="s">
        <v>3204</v>
      </c>
      <c r="Y3933" s="122" t="s">
        <v>3158</v>
      </c>
      <c r="Z3933" s="122">
        <v>0</v>
      </c>
      <c r="AA3933" s="122" t="s">
        <v>3158</v>
      </c>
      <c r="AB3933" s="122" t="s">
        <v>3158</v>
      </c>
      <c r="AC3933" s="122" t="s">
        <v>3158</v>
      </c>
      <c r="AD3933" s="122" t="s">
        <v>3158</v>
      </c>
      <c r="AE3933" s="122" t="s">
        <v>3158</v>
      </c>
    </row>
    <row r="3934" spans="1:31" ht="13">
      <c r="A3934" s="122">
        <v>6789</v>
      </c>
      <c r="B3934" s="122" t="s">
        <v>27886</v>
      </c>
      <c r="C3934" s="122" t="s">
        <v>27887</v>
      </c>
      <c r="D3934" s="122" t="s">
        <v>3204</v>
      </c>
      <c r="E3934" s="122">
        <v>2019</v>
      </c>
      <c r="F3934" s="122" t="s">
        <v>3225</v>
      </c>
      <c r="G3934" s="122" t="s">
        <v>21742</v>
      </c>
      <c r="H3934" s="122" t="s">
        <v>101</v>
      </c>
      <c r="I3934" s="122" t="s">
        <v>3385</v>
      </c>
      <c r="J3934" s="122" t="s">
        <v>27888</v>
      </c>
      <c r="K3934" s="122" t="s">
        <v>27889</v>
      </c>
      <c r="L3934" s="124" t="s">
        <v>27890</v>
      </c>
      <c r="M3934" s="122" t="s">
        <v>3154</v>
      </c>
      <c r="N3934" s="122">
        <v>545</v>
      </c>
      <c r="O3934" s="122" t="s">
        <v>3158</v>
      </c>
      <c r="P3934" s="122" t="s">
        <v>3158</v>
      </c>
      <c r="Q3934" s="122" t="s">
        <v>3158</v>
      </c>
      <c r="R3934" s="125">
        <v>44652.272499999999</v>
      </c>
      <c r="S3934" s="125">
        <v>44652.272499999999</v>
      </c>
      <c r="T3934" s="122">
        <v>60</v>
      </c>
      <c r="U3934" s="122" t="s">
        <v>21808</v>
      </c>
      <c r="V3934" s="122" t="s">
        <v>101</v>
      </c>
      <c r="W3934" s="122" t="s">
        <v>3204</v>
      </c>
      <c r="X3934" s="122" t="s">
        <v>3204</v>
      </c>
      <c r="Y3934" s="122" t="s">
        <v>3158</v>
      </c>
      <c r="Z3934" s="122">
        <v>0</v>
      </c>
      <c r="AA3934" s="122" t="s">
        <v>3158</v>
      </c>
      <c r="AB3934" s="122" t="s">
        <v>3158</v>
      </c>
      <c r="AC3934" s="122" t="s">
        <v>3158</v>
      </c>
      <c r="AD3934" s="122" t="s">
        <v>3158</v>
      </c>
      <c r="AE3934" s="122" t="s">
        <v>3158</v>
      </c>
    </row>
    <row r="3935" spans="1:31" ht="13">
      <c r="A3935" s="122">
        <v>6790</v>
      </c>
      <c r="B3935" s="122" t="s">
        <v>27891</v>
      </c>
      <c r="C3935" s="122" t="s">
        <v>27892</v>
      </c>
      <c r="D3935" s="122" t="s">
        <v>3204</v>
      </c>
      <c r="E3935" s="122">
        <v>2018</v>
      </c>
      <c r="F3935" s="122" t="s">
        <v>3462</v>
      </c>
      <c r="G3935" s="122" t="s">
        <v>27893</v>
      </c>
      <c r="H3935" s="122" t="s">
        <v>3217</v>
      </c>
      <c r="I3935" s="122" t="s">
        <v>4340</v>
      </c>
      <c r="J3935" s="122" t="s">
        <v>27894</v>
      </c>
      <c r="K3935" s="122" t="s">
        <v>27895</v>
      </c>
      <c r="L3935" s="124" t="s">
        <v>27896</v>
      </c>
      <c r="M3935" s="122" t="s">
        <v>3154</v>
      </c>
      <c r="N3935" s="122">
        <v>545</v>
      </c>
      <c r="O3935" s="124" t="s">
        <v>27897</v>
      </c>
      <c r="P3935" s="124" t="s">
        <v>27898</v>
      </c>
      <c r="Q3935" s="122" t="s">
        <v>3158</v>
      </c>
      <c r="R3935" s="125">
        <v>44655.552002314813</v>
      </c>
      <c r="S3935" s="125">
        <v>44655.552002314813</v>
      </c>
      <c r="T3935" s="122">
        <v>68</v>
      </c>
      <c r="U3935" s="122" t="s">
        <v>21768</v>
      </c>
      <c r="V3935" s="122" t="s">
        <v>3203</v>
      </c>
      <c r="W3935" s="122" t="s">
        <v>3204</v>
      </c>
      <c r="X3935" s="122" t="s">
        <v>3204</v>
      </c>
      <c r="Y3935" s="122" t="s">
        <v>3158</v>
      </c>
      <c r="Z3935" s="122">
        <v>0</v>
      </c>
      <c r="AA3935" s="122" t="s">
        <v>3158</v>
      </c>
      <c r="AB3935" s="122" t="s">
        <v>3158</v>
      </c>
      <c r="AC3935" s="122" t="s">
        <v>3158</v>
      </c>
      <c r="AD3935" s="122" t="s">
        <v>3158</v>
      </c>
      <c r="AE3935" s="122" t="s">
        <v>3158</v>
      </c>
    </row>
    <row r="3936" spans="1:31" ht="13">
      <c r="A3936" s="122">
        <v>6791</v>
      </c>
      <c r="B3936" s="122" t="s">
        <v>27899</v>
      </c>
      <c r="C3936" s="122" t="s">
        <v>27900</v>
      </c>
      <c r="D3936" s="122" t="s">
        <v>3204</v>
      </c>
      <c r="E3936" s="122">
        <v>2021</v>
      </c>
      <c r="F3936" s="122" t="s">
        <v>3225</v>
      </c>
      <c r="G3936" s="122" t="s">
        <v>27901</v>
      </c>
      <c r="H3936" s="122" t="s">
        <v>3195</v>
      </c>
      <c r="I3936" s="122" t="s">
        <v>4340</v>
      </c>
      <c r="J3936" s="122" t="s">
        <v>27902</v>
      </c>
      <c r="K3936" s="122" t="s">
        <v>27903</v>
      </c>
      <c r="L3936" s="124" t="s">
        <v>27904</v>
      </c>
      <c r="M3936" s="122" t="s">
        <v>3154</v>
      </c>
      <c r="N3936" s="122">
        <v>545</v>
      </c>
      <c r="O3936" s="124" t="s">
        <v>27905</v>
      </c>
      <c r="P3936" s="122" t="s">
        <v>3158</v>
      </c>
      <c r="Q3936" s="122" t="s">
        <v>3158</v>
      </c>
      <c r="R3936" s="125">
        <v>44655.553368055553</v>
      </c>
      <c r="S3936" s="125">
        <v>44655.553368055553</v>
      </c>
      <c r="T3936" s="122">
        <v>64</v>
      </c>
      <c r="U3936" s="122" t="s">
        <v>22424</v>
      </c>
      <c r="V3936" s="122" t="s">
        <v>3203</v>
      </c>
      <c r="W3936" s="122" t="s">
        <v>3204</v>
      </c>
      <c r="X3936" s="122" t="s">
        <v>3204</v>
      </c>
      <c r="Y3936" s="122" t="s">
        <v>3158</v>
      </c>
      <c r="Z3936" s="122">
        <v>0</v>
      </c>
      <c r="AA3936" s="122" t="s">
        <v>3158</v>
      </c>
      <c r="AB3936" s="122" t="s">
        <v>3158</v>
      </c>
      <c r="AC3936" s="122" t="s">
        <v>3158</v>
      </c>
      <c r="AD3936" s="122" t="s">
        <v>3158</v>
      </c>
      <c r="AE3936" s="122" t="s">
        <v>3158</v>
      </c>
    </row>
    <row r="3937" spans="1:31" ht="13">
      <c r="A3937" s="122">
        <v>6792</v>
      </c>
      <c r="B3937" s="122" t="s">
        <v>27906</v>
      </c>
      <c r="C3937" s="122" t="s">
        <v>27907</v>
      </c>
      <c r="D3937" s="122" t="s">
        <v>3204</v>
      </c>
      <c r="E3937" s="122">
        <v>2021</v>
      </c>
      <c r="F3937" s="122" t="s">
        <v>3225</v>
      </c>
      <c r="G3937" s="122" t="s">
        <v>22659</v>
      </c>
      <c r="H3937" s="122" t="s">
        <v>3217</v>
      </c>
      <c r="I3937" s="122" t="s">
        <v>3385</v>
      </c>
      <c r="J3937" s="122" t="s">
        <v>27908</v>
      </c>
      <c r="K3937" s="122" t="s">
        <v>27909</v>
      </c>
      <c r="L3937" s="124" t="s">
        <v>27910</v>
      </c>
      <c r="M3937" s="122" t="s">
        <v>3154</v>
      </c>
      <c r="N3937" s="122">
        <v>545</v>
      </c>
      <c r="O3937" s="124" t="s">
        <v>27911</v>
      </c>
      <c r="P3937" s="124" t="s">
        <v>27912</v>
      </c>
      <c r="Q3937" s="124" t="s">
        <v>27913</v>
      </c>
      <c r="R3937" s="125">
        <v>44655.555636574078</v>
      </c>
      <c r="S3937" s="125">
        <v>44655.555636574078</v>
      </c>
      <c r="T3937" s="122">
        <v>72</v>
      </c>
      <c r="U3937" s="122" t="s">
        <v>21778</v>
      </c>
      <c r="V3937" s="122" t="s">
        <v>3217</v>
      </c>
      <c r="W3937" s="122" t="s">
        <v>3204</v>
      </c>
      <c r="X3937" s="122" t="s">
        <v>3204</v>
      </c>
      <c r="Y3937" s="122" t="s">
        <v>3158</v>
      </c>
      <c r="Z3937" s="122">
        <v>0</v>
      </c>
      <c r="AA3937" s="122" t="s">
        <v>3158</v>
      </c>
      <c r="AB3937" s="122" t="s">
        <v>3158</v>
      </c>
      <c r="AC3937" s="122" t="s">
        <v>3158</v>
      </c>
      <c r="AD3937" s="122" t="s">
        <v>3158</v>
      </c>
      <c r="AE3937" s="122" t="s">
        <v>3158</v>
      </c>
    </row>
    <row r="3938" spans="1:31" ht="13">
      <c r="A3938" s="122">
        <v>6793</v>
      </c>
      <c r="B3938" s="122" t="s">
        <v>27914</v>
      </c>
      <c r="C3938" s="122" t="s">
        <v>27915</v>
      </c>
      <c r="D3938" s="122" t="s">
        <v>3204</v>
      </c>
      <c r="E3938" s="122">
        <v>2022</v>
      </c>
      <c r="F3938" s="122" t="s">
        <v>3225</v>
      </c>
      <c r="G3938" s="122" t="s">
        <v>3471</v>
      </c>
      <c r="H3938" s="122" t="s">
        <v>3217</v>
      </c>
      <c r="I3938" s="122" t="s">
        <v>4340</v>
      </c>
      <c r="J3938" s="122" t="s">
        <v>27916</v>
      </c>
      <c r="K3938" s="122" t="s">
        <v>27917</v>
      </c>
      <c r="L3938" s="124" t="s">
        <v>27918</v>
      </c>
      <c r="M3938" s="122" t="s">
        <v>3154</v>
      </c>
      <c r="N3938" s="122">
        <v>545</v>
      </c>
      <c r="O3938" s="122" t="s">
        <v>3158</v>
      </c>
      <c r="P3938" s="122" t="s">
        <v>3158</v>
      </c>
      <c r="Q3938" s="122" t="s">
        <v>3158</v>
      </c>
      <c r="R3938" s="125">
        <v>44655.558391203704</v>
      </c>
      <c r="S3938" s="125">
        <v>44655.558391203704</v>
      </c>
      <c r="T3938" s="122">
        <v>60</v>
      </c>
      <c r="U3938" s="122" t="s">
        <v>21808</v>
      </c>
      <c r="V3938" s="122" t="s">
        <v>3217</v>
      </c>
      <c r="W3938" s="122" t="s">
        <v>3204</v>
      </c>
      <c r="X3938" s="122" t="s">
        <v>3204</v>
      </c>
      <c r="Y3938" s="122" t="s">
        <v>3158</v>
      </c>
      <c r="Z3938" s="122">
        <v>0</v>
      </c>
      <c r="AA3938" s="122" t="s">
        <v>3158</v>
      </c>
      <c r="AB3938" s="122" t="s">
        <v>3158</v>
      </c>
      <c r="AC3938" s="122" t="s">
        <v>3158</v>
      </c>
      <c r="AD3938" s="122" t="s">
        <v>3158</v>
      </c>
      <c r="AE3938" s="122" t="s">
        <v>3158</v>
      </c>
    </row>
    <row r="3939" spans="1:31" ht="13">
      <c r="A3939" s="122">
        <v>6794</v>
      </c>
      <c r="B3939" s="122" t="s">
        <v>27919</v>
      </c>
      <c r="C3939" s="122" t="s">
        <v>27920</v>
      </c>
      <c r="D3939" s="122" t="s">
        <v>3204</v>
      </c>
      <c r="E3939" s="122">
        <v>2021</v>
      </c>
      <c r="F3939" s="122" t="s">
        <v>3225</v>
      </c>
      <c r="G3939" s="122" t="s">
        <v>8663</v>
      </c>
      <c r="H3939" s="122" t="s">
        <v>10545</v>
      </c>
      <c r="I3939" s="122" t="s">
        <v>3385</v>
      </c>
      <c r="J3939" s="122" t="s">
        <v>27921</v>
      </c>
      <c r="K3939" s="122" t="s">
        <v>27922</v>
      </c>
      <c r="L3939" s="124" t="s">
        <v>27923</v>
      </c>
      <c r="M3939" s="122" t="s">
        <v>3154</v>
      </c>
      <c r="N3939" s="122">
        <v>545</v>
      </c>
      <c r="O3939" s="124" t="s">
        <v>27924</v>
      </c>
      <c r="P3939" s="124" t="s">
        <v>27925</v>
      </c>
      <c r="Q3939" s="124" t="s">
        <v>27926</v>
      </c>
      <c r="R3939" s="125">
        <v>44655.56046296296</v>
      </c>
      <c r="S3939" s="125">
        <v>44655.56046296296</v>
      </c>
      <c r="T3939" s="122">
        <v>72</v>
      </c>
      <c r="U3939" s="122" t="s">
        <v>21778</v>
      </c>
      <c r="V3939" s="122" t="s">
        <v>4903</v>
      </c>
      <c r="W3939" s="122" t="s">
        <v>3204</v>
      </c>
      <c r="X3939" s="122" t="s">
        <v>3204</v>
      </c>
      <c r="Y3939" s="122" t="s">
        <v>3158</v>
      </c>
      <c r="Z3939" s="122">
        <v>0</v>
      </c>
      <c r="AA3939" s="122" t="s">
        <v>3158</v>
      </c>
      <c r="AB3939" s="122" t="s">
        <v>3158</v>
      </c>
      <c r="AC3939" s="122" t="s">
        <v>3158</v>
      </c>
      <c r="AD3939" s="122" t="s">
        <v>3158</v>
      </c>
      <c r="AE3939" s="122" t="s">
        <v>3158</v>
      </c>
    </row>
    <row r="3940" spans="1:31" ht="13">
      <c r="A3940" s="122">
        <v>6795</v>
      </c>
      <c r="B3940" s="122" t="s">
        <v>11439</v>
      </c>
      <c r="C3940" s="122" t="s">
        <v>27927</v>
      </c>
      <c r="D3940" s="122" t="s">
        <v>3204</v>
      </c>
      <c r="E3940" s="122">
        <v>2021</v>
      </c>
      <c r="F3940" s="122" t="s">
        <v>3225</v>
      </c>
      <c r="G3940" s="122" t="s">
        <v>3471</v>
      </c>
      <c r="H3940" s="122" t="s">
        <v>3217</v>
      </c>
      <c r="I3940" s="122" t="s">
        <v>4340</v>
      </c>
      <c r="J3940" s="122" t="s">
        <v>27928</v>
      </c>
      <c r="K3940" s="122" t="s">
        <v>11442</v>
      </c>
      <c r="L3940" s="124" t="s">
        <v>11443</v>
      </c>
      <c r="M3940" s="122" t="s">
        <v>3154</v>
      </c>
      <c r="N3940" s="122">
        <v>545</v>
      </c>
      <c r="O3940" s="122" t="s">
        <v>3158</v>
      </c>
      <c r="P3940" s="122" t="s">
        <v>3158</v>
      </c>
      <c r="Q3940" s="122" t="s">
        <v>3158</v>
      </c>
      <c r="R3940" s="125">
        <v>44655.563402777778</v>
      </c>
      <c r="S3940" s="125">
        <v>44655.563402777778</v>
      </c>
      <c r="T3940" s="122">
        <v>60</v>
      </c>
      <c r="U3940" s="122" t="s">
        <v>21808</v>
      </c>
      <c r="V3940" s="122" t="s">
        <v>3217</v>
      </c>
      <c r="W3940" s="122" t="s">
        <v>3204</v>
      </c>
      <c r="X3940" s="122" t="s">
        <v>3204</v>
      </c>
      <c r="Y3940" s="122" t="s">
        <v>3158</v>
      </c>
      <c r="Z3940" s="122">
        <v>0</v>
      </c>
      <c r="AA3940" s="122" t="s">
        <v>3158</v>
      </c>
      <c r="AB3940" s="122" t="s">
        <v>3158</v>
      </c>
      <c r="AC3940" s="122" t="s">
        <v>3158</v>
      </c>
      <c r="AD3940" s="122" t="s">
        <v>3158</v>
      </c>
      <c r="AE3940" s="122" t="s">
        <v>3158</v>
      </c>
    </row>
    <row r="3941" spans="1:31" ht="13">
      <c r="A3941" s="122">
        <v>6796</v>
      </c>
      <c r="B3941" s="122" t="s">
        <v>27929</v>
      </c>
      <c r="C3941" s="122" t="s">
        <v>27930</v>
      </c>
      <c r="D3941" s="122" t="s">
        <v>3204</v>
      </c>
      <c r="E3941" s="122">
        <v>2019</v>
      </c>
      <c r="F3941" s="122" t="s">
        <v>3862</v>
      </c>
      <c r="G3941" s="122" t="s">
        <v>21742</v>
      </c>
      <c r="H3941" s="122" t="s">
        <v>101</v>
      </c>
      <c r="I3941" s="122" t="s">
        <v>3385</v>
      </c>
      <c r="J3941" s="122" t="s">
        <v>27931</v>
      </c>
      <c r="K3941" s="122" t="s">
        <v>27932</v>
      </c>
      <c r="L3941" s="124" t="s">
        <v>27933</v>
      </c>
      <c r="M3941" s="122" t="s">
        <v>3154</v>
      </c>
      <c r="N3941" s="122">
        <v>545</v>
      </c>
      <c r="O3941" s="124" t="s">
        <v>27934</v>
      </c>
      <c r="P3941" s="122" t="s">
        <v>3158</v>
      </c>
      <c r="Q3941" s="124" t="s">
        <v>27935</v>
      </c>
      <c r="R3941" s="125">
        <v>44655.576782407406</v>
      </c>
      <c r="S3941" s="125">
        <v>44655.576782407406</v>
      </c>
      <c r="T3941" s="122">
        <v>68</v>
      </c>
      <c r="U3941" s="122" t="s">
        <v>21740</v>
      </c>
      <c r="V3941" s="122" t="s">
        <v>101</v>
      </c>
      <c r="W3941" s="122" t="s">
        <v>3204</v>
      </c>
      <c r="X3941" s="122" t="s">
        <v>3204</v>
      </c>
      <c r="Y3941" s="122" t="s">
        <v>3158</v>
      </c>
      <c r="Z3941" s="122">
        <v>0</v>
      </c>
      <c r="AA3941" s="122" t="s">
        <v>3158</v>
      </c>
      <c r="AB3941" s="122" t="s">
        <v>3158</v>
      </c>
      <c r="AC3941" s="122" t="s">
        <v>3158</v>
      </c>
      <c r="AD3941" s="122" t="s">
        <v>3158</v>
      </c>
      <c r="AE3941" s="122" t="s">
        <v>3158</v>
      </c>
    </row>
    <row r="3942" spans="1:31" ht="13">
      <c r="A3942" s="122">
        <v>6797</v>
      </c>
      <c r="B3942" s="122" t="s">
        <v>27936</v>
      </c>
      <c r="C3942" s="122" t="s">
        <v>27937</v>
      </c>
      <c r="D3942" s="122" t="s">
        <v>3204</v>
      </c>
      <c r="E3942" s="122">
        <v>2020</v>
      </c>
      <c r="F3942" s="122" t="s">
        <v>3225</v>
      </c>
      <c r="G3942" s="122" t="s">
        <v>3471</v>
      </c>
      <c r="H3942" s="122" t="s">
        <v>3217</v>
      </c>
      <c r="I3942" s="122" t="s">
        <v>4340</v>
      </c>
      <c r="J3942" s="122" t="s">
        <v>27938</v>
      </c>
      <c r="K3942" s="122" t="s">
        <v>27939</v>
      </c>
      <c r="L3942" s="124" t="s">
        <v>27940</v>
      </c>
      <c r="M3942" s="122" t="s">
        <v>3154</v>
      </c>
      <c r="N3942" s="122">
        <v>545</v>
      </c>
      <c r="O3942" s="124" t="s">
        <v>27941</v>
      </c>
      <c r="P3942" s="124" t="s">
        <v>27942</v>
      </c>
      <c r="Q3942" s="124" t="s">
        <v>27943</v>
      </c>
      <c r="R3942" s="125">
        <v>44656.421099537038</v>
      </c>
      <c r="S3942" s="125">
        <v>44656.421099537038</v>
      </c>
      <c r="T3942" s="122">
        <v>72</v>
      </c>
      <c r="U3942" s="122" t="s">
        <v>21778</v>
      </c>
      <c r="V3942" s="122" t="s">
        <v>3217</v>
      </c>
      <c r="W3942" s="122" t="s">
        <v>3204</v>
      </c>
      <c r="X3942" s="122" t="s">
        <v>3204</v>
      </c>
      <c r="Y3942" s="122" t="s">
        <v>3158</v>
      </c>
      <c r="Z3942" s="122">
        <v>0</v>
      </c>
      <c r="AA3942" s="122" t="s">
        <v>3158</v>
      </c>
      <c r="AB3942" s="122" t="s">
        <v>3158</v>
      </c>
      <c r="AC3942" s="122" t="s">
        <v>3158</v>
      </c>
      <c r="AD3942" s="122" t="s">
        <v>3158</v>
      </c>
      <c r="AE3942" s="122" t="s">
        <v>3158</v>
      </c>
    </row>
    <row r="3943" spans="1:31" ht="13">
      <c r="A3943" s="122">
        <v>6798</v>
      </c>
      <c r="B3943" s="122" t="s">
        <v>27944</v>
      </c>
      <c r="C3943" s="122" t="s">
        <v>27945</v>
      </c>
      <c r="D3943" s="122" t="s">
        <v>3204</v>
      </c>
      <c r="E3943" s="122">
        <v>2014</v>
      </c>
      <c r="F3943" s="122" t="s">
        <v>3225</v>
      </c>
      <c r="G3943" s="122" t="s">
        <v>27946</v>
      </c>
      <c r="H3943" s="122" t="s">
        <v>3217</v>
      </c>
      <c r="I3943" s="122" t="s">
        <v>3385</v>
      </c>
      <c r="J3943" s="122" t="s">
        <v>27947</v>
      </c>
      <c r="K3943" s="122" t="s">
        <v>27948</v>
      </c>
      <c r="L3943" s="124" t="s">
        <v>27949</v>
      </c>
      <c r="M3943" s="122" t="s">
        <v>3154</v>
      </c>
      <c r="N3943" s="122">
        <v>545</v>
      </c>
      <c r="O3943" s="124" t="s">
        <v>27950</v>
      </c>
      <c r="P3943" s="122" t="s">
        <v>3158</v>
      </c>
      <c r="Q3943" s="122" t="s">
        <v>3158</v>
      </c>
      <c r="R3943" s="125">
        <v>44658.468275462961</v>
      </c>
      <c r="S3943" s="125">
        <v>44658.468275462961</v>
      </c>
      <c r="T3943" s="122">
        <v>64</v>
      </c>
      <c r="U3943" s="122" t="s">
        <v>22424</v>
      </c>
      <c r="V3943" s="122" t="s">
        <v>27951</v>
      </c>
      <c r="W3943" s="122" t="s">
        <v>3204</v>
      </c>
      <c r="X3943" s="122" t="s">
        <v>3204</v>
      </c>
      <c r="Y3943" s="122" t="s">
        <v>3158</v>
      </c>
      <c r="Z3943" s="122">
        <v>0</v>
      </c>
      <c r="AA3943" s="122" t="s">
        <v>3158</v>
      </c>
      <c r="AB3943" s="122" t="s">
        <v>3158</v>
      </c>
      <c r="AC3943" s="122" t="s">
        <v>3158</v>
      </c>
      <c r="AD3943" s="122" t="s">
        <v>3158</v>
      </c>
      <c r="AE3943" s="122" t="s">
        <v>3158</v>
      </c>
    </row>
    <row r="3944" spans="1:31" ht="13">
      <c r="A3944" s="122">
        <v>6799</v>
      </c>
      <c r="B3944" s="122" t="s">
        <v>27952</v>
      </c>
      <c r="C3944" s="122" t="s">
        <v>27953</v>
      </c>
      <c r="D3944" s="122" t="s">
        <v>3204</v>
      </c>
      <c r="E3944" s="122">
        <v>2016</v>
      </c>
      <c r="F3944" s="122" t="s">
        <v>3462</v>
      </c>
      <c r="G3944" s="122" t="s">
        <v>3791</v>
      </c>
      <c r="H3944" s="122" t="s">
        <v>3173</v>
      </c>
      <c r="I3944" s="122" t="s">
        <v>3385</v>
      </c>
      <c r="J3944" s="122" t="s">
        <v>27954</v>
      </c>
      <c r="K3944" s="122" t="s">
        <v>27955</v>
      </c>
      <c r="L3944" s="124" t="s">
        <v>27956</v>
      </c>
      <c r="M3944" s="122" t="s">
        <v>3154</v>
      </c>
      <c r="N3944" s="122">
        <v>545</v>
      </c>
      <c r="O3944" s="124" t="s">
        <v>27957</v>
      </c>
      <c r="P3944" s="122" t="s">
        <v>3158</v>
      </c>
      <c r="Q3944" s="122" t="s">
        <v>3158</v>
      </c>
      <c r="R3944" s="125">
        <v>44658.469826388886</v>
      </c>
      <c r="S3944" s="125">
        <v>44658.469826388886</v>
      </c>
      <c r="T3944" s="122">
        <v>64</v>
      </c>
      <c r="U3944" s="122" t="s">
        <v>22424</v>
      </c>
      <c r="V3944" s="122" t="s">
        <v>3173</v>
      </c>
      <c r="W3944" s="122" t="s">
        <v>3204</v>
      </c>
      <c r="X3944" s="122" t="s">
        <v>3204</v>
      </c>
      <c r="Y3944" s="122" t="s">
        <v>3158</v>
      </c>
      <c r="Z3944" s="122">
        <v>0</v>
      </c>
      <c r="AA3944" s="122" t="s">
        <v>3158</v>
      </c>
      <c r="AB3944" s="122" t="s">
        <v>3158</v>
      </c>
      <c r="AC3944" s="122" t="s">
        <v>3158</v>
      </c>
      <c r="AD3944" s="122" t="s">
        <v>3158</v>
      </c>
      <c r="AE3944" s="122" t="s">
        <v>3158</v>
      </c>
    </row>
    <row r="3945" spans="1:31" ht="13">
      <c r="A3945" s="122">
        <v>6800</v>
      </c>
      <c r="B3945" s="122" t="s">
        <v>27958</v>
      </c>
      <c r="C3945" s="122" t="s">
        <v>27959</v>
      </c>
      <c r="D3945" s="122" t="s">
        <v>3204</v>
      </c>
      <c r="E3945" s="122">
        <v>2018</v>
      </c>
      <c r="F3945" s="122" t="s">
        <v>3225</v>
      </c>
      <c r="G3945" s="122" t="s">
        <v>3471</v>
      </c>
      <c r="H3945" s="122" t="s">
        <v>3217</v>
      </c>
      <c r="I3945" s="122" t="s">
        <v>3385</v>
      </c>
      <c r="J3945" s="122" t="s">
        <v>27960</v>
      </c>
      <c r="K3945" s="122" t="s">
        <v>27961</v>
      </c>
      <c r="L3945" s="124" t="s">
        <v>27962</v>
      </c>
      <c r="M3945" s="122" t="s">
        <v>3154</v>
      </c>
      <c r="N3945" s="122">
        <v>545</v>
      </c>
      <c r="O3945" s="124" t="s">
        <v>27963</v>
      </c>
      <c r="P3945" s="124" t="s">
        <v>27964</v>
      </c>
      <c r="Q3945" s="122" t="s">
        <v>3158</v>
      </c>
      <c r="R3945" s="125">
        <v>44658.470821759256</v>
      </c>
      <c r="S3945" s="125">
        <v>44658.470821759256</v>
      </c>
      <c r="T3945" s="122">
        <v>68</v>
      </c>
      <c r="U3945" s="122" t="s">
        <v>21768</v>
      </c>
      <c r="V3945" s="122" t="s">
        <v>3217</v>
      </c>
      <c r="W3945" s="122" t="s">
        <v>3204</v>
      </c>
      <c r="X3945" s="122" t="s">
        <v>3204</v>
      </c>
      <c r="Y3945" s="122" t="s">
        <v>3158</v>
      </c>
      <c r="Z3945" s="122">
        <v>0</v>
      </c>
      <c r="AA3945" s="122" t="s">
        <v>3158</v>
      </c>
      <c r="AB3945" s="122" t="s">
        <v>3158</v>
      </c>
      <c r="AC3945" s="122" t="s">
        <v>3158</v>
      </c>
      <c r="AD3945" s="122" t="s">
        <v>3158</v>
      </c>
      <c r="AE3945" s="122" t="s">
        <v>3158</v>
      </c>
    </row>
    <row r="3946" spans="1:31" ht="13">
      <c r="A3946" s="122">
        <v>6801</v>
      </c>
      <c r="B3946" s="122" t="s">
        <v>27965</v>
      </c>
      <c r="C3946" s="122" t="s">
        <v>27966</v>
      </c>
      <c r="D3946" s="122" t="s">
        <v>3204</v>
      </c>
      <c r="E3946" s="122">
        <v>2019</v>
      </c>
      <c r="F3946" s="122" t="s">
        <v>3401</v>
      </c>
      <c r="G3946" s="122" t="s">
        <v>3471</v>
      </c>
      <c r="H3946" s="122" t="s">
        <v>3217</v>
      </c>
      <c r="I3946" s="122" t="s">
        <v>3385</v>
      </c>
      <c r="J3946" s="122" t="s">
        <v>27967</v>
      </c>
      <c r="K3946" s="122" t="s">
        <v>27968</v>
      </c>
      <c r="L3946" s="124" t="s">
        <v>27969</v>
      </c>
      <c r="M3946" s="122" t="s">
        <v>3154</v>
      </c>
      <c r="N3946" s="122">
        <v>545</v>
      </c>
      <c r="O3946" s="124" t="s">
        <v>27970</v>
      </c>
      <c r="P3946" s="124" t="s">
        <v>27971</v>
      </c>
      <c r="Q3946" s="124" t="s">
        <v>27972</v>
      </c>
      <c r="R3946" s="125">
        <v>44662.382939814815</v>
      </c>
      <c r="S3946" s="125">
        <v>44662.382939814815</v>
      </c>
      <c r="T3946" s="122">
        <v>72</v>
      </c>
      <c r="U3946" s="122" t="s">
        <v>21778</v>
      </c>
      <c r="V3946" s="122" t="s">
        <v>3217</v>
      </c>
      <c r="W3946" s="122" t="s">
        <v>3204</v>
      </c>
      <c r="X3946" s="122" t="s">
        <v>3204</v>
      </c>
      <c r="Y3946" s="122" t="s">
        <v>3158</v>
      </c>
      <c r="Z3946" s="122">
        <v>0</v>
      </c>
      <c r="AA3946" s="122" t="s">
        <v>3158</v>
      </c>
      <c r="AB3946" s="122" t="s">
        <v>3158</v>
      </c>
      <c r="AC3946" s="122" t="s">
        <v>3158</v>
      </c>
      <c r="AD3946" s="122" t="s">
        <v>3158</v>
      </c>
      <c r="AE3946" s="122" t="s">
        <v>3158</v>
      </c>
    </row>
    <row r="3947" spans="1:31" ht="13">
      <c r="A3947" s="122">
        <v>6802</v>
      </c>
      <c r="B3947" s="122" t="s">
        <v>27973</v>
      </c>
      <c r="C3947" s="122" t="s">
        <v>27974</v>
      </c>
      <c r="D3947" s="122" t="s">
        <v>3204</v>
      </c>
      <c r="E3947" s="122">
        <v>2019</v>
      </c>
      <c r="F3947" s="122" t="s">
        <v>3255</v>
      </c>
      <c r="G3947" s="122" t="s">
        <v>21742</v>
      </c>
      <c r="H3947" s="122" t="s">
        <v>101</v>
      </c>
      <c r="I3947" s="122" t="s">
        <v>3385</v>
      </c>
      <c r="J3947" s="122" t="s">
        <v>27975</v>
      </c>
      <c r="K3947" s="122" t="s">
        <v>27976</v>
      </c>
      <c r="L3947" s="124" t="s">
        <v>27977</v>
      </c>
      <c r="M3947" s="122" t="s">
        <v>3154</v>
      </c>
      <c r="N3947" s="122">
        <v>545</v>
      </c>
      <c r="O3947" s="124" t="s">
        <v>27978</v>
      </c>
      <c r="P3947" s="122" t="s">
        <v>3158</v>
      </c>
      <c r="Q3947" s="124" t="s">
        <v>27979</v>
      </c>
      <c r="R3947" s="125">
        <v>44662.384409722225</v>
      </c>
      <c r="S3947" s="125">
        <v>44662.384409722225</v>
      </c>
      <c r="T3947" s="122">
        <v>68</v>
      </c>
      <c r="U3947" s="122" t="s">
        <v>21740</v>
      </c>
      <c r="V3947" s="122" t="s">
        <v>101</v>
      </c>
      <c r="W3947" s="122" t="s">
        <v>3204</v>
      </c>
      <c r="X3947" s="122" t="s">
        <v>3204</v>
      </c>
      <c r="Y3947" s="122" t="s">
        <v>3158</v>
      </c>
      <c r="Z3947" s="122">
        <v>0</v>
      </c>
      <c r="AA3947" s="122" t="s">
        <v>3158</v>
      </c>
      <c r="AB3947" s="122" t="s">
        <v>3158</v>
      </c>
      <c r="AC3947" s="122" t="s">
        <v>3158</v>
      </c>
      <c r="AD3947" s="122" t="s">
        <v>3158</v>
      </c>
      <c r="AE3947" s="122" t="s">
        <v>3158</v>
      </c>
    </row>
    <row r="3948" spans="1:31" ht="13">
      <c r="A3948" s="122">
        <v>6803</v>
      </c>
      <c r="B3948" s="122" t="s">
        <v>27980</v>
      </c>
      <c r="C3948" s="122" t="s">
        <v>27981</v>
      </c>
      <c r="D3948" s="122" t="s">
        <v>3204</v>
      </c>
      <c r="E3948" s="122">
        <v>2019</v>
      </c>
      <c r="F3948" s="122" t="s">
        <v>3862</v>
      </c>
      <c r="G3948" s="122" t="s">
        <v>3791</v>
      </c>
      <c r="H3948" s="122" t="s">
        <v>3173</v>
      </c>
      <c r="I3948" s="122" t="s">
        <v>4340</v>
      </c>
      <c r="J3948" s="122" t="s">
        <v>27982</v>
      </c>
      <c r="K3948" s="122" t="s">
        <v>27983</v>
      </c>
      <c r="L3948" s="124" t="s">
        <v>27984</v>
      </c>
      <c r="M3948" s="122" t="s">
        <v>3154</v>
      </c>
      <c r="N3948" s="122">
        <v>545</v>
      </c>
      <c r="O3948" s="124" t="s">
        <v>27985</v>
      </c>
      <c r="P3948" s="124" t="s">
        <v>27986</v>
      </c>
      <c r="Q3948" s="122" t="s">
        <v>3158</v>
      </c>
      <c r="R3948" s="125">
        <v>44664.465486111112</v>
      </c>
      <c r="S3948" s="125">
        <v>44664.465486111112</v>
      </c>
      <c r="T3948" s="122">
        <v>68</v>
      </c>
      <c r="U3948" s="122" t="s">
        <v>21768</v>
      </c>
      <c r="V3948" s="122" t="s">
        <v>3173</v>
      </c>
      <c r="W3948" s="122" t="s">
        <v>3204</v>
      </c>
      <c r="X3948" s="122" t="s">
        <v>3204</v>
      </c>
      <c r="Y3948" s="122" t="s">
        <v>3158</v>
      </c>
      <c r="Z3948" s="122">
        <v>0</v>
      </c>
      <c r="AA3948" s="122" t="s">
        <v>3158</v>
      </c>
      <c r="AB3948" s="122" t="s">
        <v>3158</v>
      </c>
      <c r="AC3948" s="122" t="s">
        <v>3158</v>
      </c>
      <c r="AD3948" s="122" t="s">
        <v>3158</v>
      </c>
      <c r="AE3948" s="122" t="s">
        <v>3158</v>
      </c>
    </row>
    <row r="3949" spans="1:31" ht="13">
      <c r="A3949" s="122">
        <v>6804</v>
      </c>
      <c r="B3949" s="122" t="s">
        <v>27987</v>
      </c>
      <c r="C3949" s="122" t="s">
        <v>27988</v>
      </c>
      <c r="D3949" s="122" t="s">
        <v>3204</v>
      </c>
      <c r="E3949" s="122">
        <v>2020</v>
      </c>
      <c r="F3949" s="122" t="s">
        <v>3401</v>
      </c>
      <c r="G3949" s="122" t="s">
        <v>21742</v>
      </c>
      <c r="H3949" s="122" t="s">
        <v>101</v>
      </c>
      <c r="I3949" s="122" t="s">
        <v>3385</v>
      </c>
      <c r="J3949" s="122" t="s">
        <v>27989</v>
      </c>
      <c r="K3949" s="122" t="s">
        <v>27990</v>
      </c>
      <c r="L3949" s="124" t="s">
        <v>27991</v>
      </c>
      <c r="M3949" s="122" t="s">
        <v>3154</v>
      </c>
      <c r="N3949" s="122">
        <v>545</v>
      </c>
      <c r="O3949" s="122" t="s">
        <v>3158</v>
      </c>
      <c r="P3949" s="122" t="s">
        <v>3158</v>
      </c>
      <c r="Q3949" s="122" t="s">
        <v>3158</v>
      </c>
      <c r="R3949" s="125">
        <v>44664.466527777775</v>
      </c>
      <c r="S3949" s="125">
        <v>44664.466527777775</v>
      </c>
      <c r="T3949" s="122">
        <v>60</v>
      </c>
      <c r="U3949" s="122" t="s">
        <v>21808</v>
      </c>
      <c r="V3949" s="122" t="s">
        <v>101</v>
      </c>
      <c r="W3949" s="122" t="s">
        <v>3204</v>
      </c>
      <c r="X3949" s="122" t="s">
        <v>3204</v>
      </c>
      <c r="Y3949" s="122" t="s">
        <v>3158</v>
      </c>
      <c r="Z3949" s="122">
        <v>0</v>
      </c>
      <c r="AA3949" s="122" t="s">
        <v>3158</v>
      </c>
      <c r="AB3949" s="122" t="s">
        <v>3158</v>
      </c>
      <c r="AC3949" s="122" t="s">
        <v>3158</v>
      </c>
      <c r="AD3949" s="122" t="s">
        <v>3158</v>
      </c>
      <c r="AE3949" s="122" t="s">
        <v>3158</v>
      </c>
    </row>
    <row r="3950" spans="1:31" ht="13">
      <c r="A3950" s="122">
        <v>6805</v>
      </c>
      <c r="B3950" s="122" t="s">
        <v>27992</v>
      </c>
      <c r="C3950" s="122" t="s">
        <v>27993</v>
      </c>
      <c r="D3950" s="122" t="s">
        <v>3204</v>
      </c>
      <c r="E3950" s="122">
        <v>2018</v>
      </c>
      <c r="F3950" s="122" t="s">
        <v>3160</v>
      </c>
      <c r="G3950" s="122" t="s">
        <v>3712</v>
      </c>
      <c r="H3950" s="122" t="s">
        <v>3195</v>
      </c>
      <c r="I3950" s="122" t="s">
        <v>3385</v>
      </c>
      <c r="J3950" s="122" t="s">
        <v>27994</v>
      </c>
      <c r="K3950" s="122" t="s">
        <v>27995</v>
      </c>
      <c r="L3950" s="124" t="s">
        <v>27996</v>
      </c>
      <c r="M3950" s="122" t="s">
        <v>3154</v>
      </c>
      <c r="N3950" s="122">
        <v>545</v>
      </c>
      <c r="O3950" s="124" t="s">
        <v>27997</v>
      </c>
      <c r="P3950" s="124" t="s">
        <v>27998</v>
      </c>
      <c r="Q3950" s="124" t="s">
        <v>27999</v>
      </c>
      <c r="R3950" s="125">
        <v>44664.48646990741</v>
      </c>
      <c r="S3950" s="125">
        <v>44664.48646990741</v>
      </c>
      <c r="T3950" s="122">
        <v>72</v>
      </c>
      <c r="U3950" s="122" t="s">
        <v>21778</v>
      </c>
      <c r="V3950" s="122" t="s">
        <v>3195</v>
      </c>
      <c r="W3950" s="122" t="s">
        <v>3204</v>
      </c>
      <c r="X3950" s="122" t="s">
        <v>3204</v>
      </c>
      <c r="Y3950" s="122" t="s">
        <v>3158</v>
      </c>
      <c r="Z3950" s="122">
        <v>0</v>
      </c>
      <c r="AA3950" s="122" t="s">
        <v>3158</v>
      </c>
      <c r="AB3950" s="122" t="s">
        <v>3158</v>
      </c>
      <c r="AC3950" s="122" t="s">
        <v>3158</v>
      </c>
      <c r="AD3950" s="122" t="s">
        <v>3158</v>
      </c>
      <c r="AE3950" s="122" t="s">
        <v>3158</v>
      </c>
    </row>
    <row r="3951" spans="1:31" ht="13">
      <c r="A3951" s="122">
        <v>6806</v>
      </c>
      <c r="B3951" s="122" t="s">
        <v>28000</v>
      </c>
      <c r="C3951" s="122" t="s">
        <v>28001</v>
      </c>
      <c r="D3951" s="122" t="s">
        <v>3204</v>
      </c>
      <c r="E3951" s="122">
        <v>2017</v>
      </c>
      <c r="F3951" s="122" t="s">
        <v>3438</v>
      </c>
      <c r="G3951" s="122" t="s">
        <v>28002</v>
      </c>
      <c r="H3951" s="122" t="s">
        <v>6406</v>
      </c>
      <c r="I3951" s="122" t="s">
        <v>3385</v>
      </c>
      <c r="J3951" s="122" t="s">
        <v>28003</v>
      </c>
      <c r="K3951" s="122" t="s">
        <v>28004</v>
      </c>
      <c r="L3951" s="124" t="s">
        <v>28005</v>
      </c>
      <c r="M3951" s="122" t="s">
        <v>3154</v>
      </c>
      <c r="N3951" s="122">
        <v>545</v>
      </c>
      <c r="O3951" s="124" t="s">
        <v>28006</v>
      </c>
      <c r="P3951" s="124" t="s">
        <v>28007</v>
      </c>
      <c r="Q3951" s="122" t="s">
        <v>3158</v>
      </c>
      <c r="R3951" s="125">
        <v>44664.487627314818</v>
      </c>
      <c r="S3951" s="125">
        <v>44664.487627314818</v>
      </c>
      <c r="T3951" s="122">
        <v>68</v>
      </c>
      <c r="U3951" s="122" t="s">
        <v>21768</v>
      </c>
      <c r="V3951" s="122" t="s">
        <v>6406</v>
      </c>
      <c r="W3951" s="122" t="s">
        <v>3204</v>
      </c>
      <c r="X3951" s="122" t="s">
        <v>3204</v>
      </c>
      <c r="Y3951" s="122" t="s">
        <v>3158</v>
      </c>
      <c r="Z3951" s="122">
        <v>0</v>
      </c>
      <c r="AA3951" s="122" t="s">
        <v>3158</v>
      </c>
      <c r="AB3951" s="122" t="s">
        <v>3158</v>
      </c>
      <c r="AC3951" s="122" t="s">
        <v>3158</v>
      </c>
      <c r="AD3951" s="122" t="s">
        <v>3158</v>
      </c>
      <c r="AE3951" s="122" t="s">
        <v>3158</v>
      </c>
    </row>
    <row r="3952" spans="1:31" ht="13">
      <c r="A3952" s="122">
        <v>6807</v>
      </c>
      <c r="B3952" s="122" t="s">
        <v>28008</v>
      </c>
      <c r="C3952" s="122" t="s">
        <v>28009</v>
      </c>
      <c r="D3952" s="122" t="s">
        <v>3204</v>
      </c>
      <c r="E3952" s="122">
        <v>2000</v>
      </c>
      <c r="F3952" s="122" t="s">
        <v>3160</v>
      </c>
      <c r="G3952" s="122" t="s">
        <v>21961</v>
      </c>
      <c r="H3952" s="122" t="s">
        <v>3173</v>
      </c>
      <c r="I3952" s="122" t="s">
        <v>4340</v>
      </c>
      <c r="J3952" s="122" t="s">
        <v>28010</v>
      </c>
      <c r="K3952" s="122" t="s">
        <v>28011</v>
      </c>
      <c r="L3952" s="124" t="s">
        <v>28012</v>
      </c>
      <c r="M3952" s="122" t="s">
        <v>3154</v>
      </c>
      <c r="N3952" s="122">
        <v>2002</v>
      </c>
      <c r="O3952" s="124" t="s">
        <v>28013</v>
      </c>
      <c r="P3952" s="122" t="s">
        <v>3158</v>
      </c>
      <c r="Q3952" s="124" t="s">
        <v>28014</v>
      </c>
      <c r="R3952" s="125">
        <v>44667.765706018516</v>
      </c>
      <c r="S3952" s="125">
        <v>44667.765706018516</v>
      </c>
      <c r="T3952" s="122">
        <v>68</v>
      </c>
      <c r="U3952" s="122" t="s">
        <v>21740</v>
      </c>
      <c r="V3952" s="122" t="s">
        <v>3173</v>
      </c>
      <c r="W3952" s="122" t="s">
        <v>3204</v>
      </c>
      <c r="X3952" s="122" t="s">
        <v>22206</v>
      </c>
      <c r="Y3952" s="122" t="s">
        <v>3158</v>
      </c>
      <c r="Z3952" s="122">
        <v>0</v>
      </c>
      <c r="AA3952" s="122" t="s">
        <v>3158</v>
      </c>
      <c r="AB3952" s="122" t="s">
        <v>3158</v>
      </c>
      <c r="AC3952" s="122" t="s">
        <v>3158</v>
      </c>
      <c r="AD3952" s="122" t="s">
        <v>3158</v>
      </c>
      <c r="AE3952" s="122" t="s">
        <v>3158</v>
      </c>
    </row>
    <row r="3953" spans="1:31" ht="13">
      <c r="A3953" s="122">
        <v>6808</v>
      </c>
      <c r="B3953" s="122" t="s">
        <v>28015</v>
      </c>
      <c r="C3953" s="122" t="s">
        <v>28016</v>
      </c>
      <c r="D3953" s="122" t="s">
        <v>3204</v>
      </c>
      <c r="E3953" s="122">
        <v>2020</v>
      </c>
      <c r="F3953" s="122" t="s">
        <v>28017</v>
      </c>
      <c r="G3953" s="122" t="s">
        <v>3207</v>
      </c>
      <c r="H3953" s="122" t="s">
        <v>101</v>
      </c>
      <c r="I3953" s="122" t="s">
        <v>3385</v>
      </c>
      <c r="J3953" s="122" t="s">
        <v>28018</v>
      </c>
      <c r="K3953" s="122" t="s">
        <v>28019</v>
      </c>
      <c r="L3953" s="124" t="s">
        <v>28020</v>
      </c>
      <c r="M3953" s="122" t="s">
        <v>3154</v>
      </c>
      <c r="N3953" s="122">
        <v>545</v>
      </c>
      <c r="O3953" s="124" t="s">
        <v>28021</v>
      </c>
      <c r="P3953" s="122" t="s">
        <v>3158</v>
      </c>
      <c r="Q3953" s="122" t="s">
        <v>3158</v>
      </c>
      <c r="R3953" s="125">
        <v>44670.452928240738</v>
      </c>
      <c r="S3953" s="125">
        <v>44670.452928240738</v>
      </c>
      <c r="T3953" s="122">
        <v>64</v>
      </c>
      <c r="U3953" s="122" t="s">
        <v>22424</v>
      </c>
      <c r="V3953" s="122" t="s">
        <v>101</v>
      </c>
      <c r="W3953" s="122" t="s">
        <v>3204</v>
      </c>
      <c r="X3953" s="122" t="s">
        <v>3204</v>
      </c>
      <c r="Y3953" s="122" t="s">
        <v>3158</v>
      </c>
      <c r="Z3953" s="122">
        <v>0</v>
      </c>
      <c r="AA3953" s="122" t="s">
        <v>3158</v>
      </c>
      <c r="AB3953" s="122" t="s">
        <v>3158</v>
      </c>
      <c r="AC3953" s="122" t="s">
        <v>3158</v>
      </c>
      <c r="AD3953" s="122" t="s">
        <v>3158</v>
      </c>
      <c r="AE3953" s="122" t="s">
        <v>3158</v>
      </c>
    </row>
    <row r="3954" spans="1:31" ht="13">
      <c r="A3954" s="122">
        <v>6809</v>
      </c>
      <c r="B3954" s="122" t="s">
        <v>28022</v>
      </c>
      <c r="C3954" s="122" t="s">
        <v>28023</v>
      </c>
      <c r="D3954" s="122" t="s">
        <v>3204</v>
      </c>
      <c r="E3954" s="122">
        <v>2021</v>
      </c>
      <c r="F3954" s="122" t="s">
        <v>4665</v>
      </c>
      <c r="G3954" s="122" t="s">
        <v>24488</v>
      </c>
      <c r="H3954" s="122" t="s">
        <v>3747</v>
      </c>
      <c r="I3954" s="122" t="s">
        <v>4340</v>
      </c>
      <c r="J3954" s="122" t="s">
        <v>28024</v>
      </c>
      <c r="K3954" s="122" t="s">
        <v>28025</v>
      </c>
      <c r="L3954" s="124" t="s">
        <v>28026</v>
      </c>
      <c r="M3954" s="122" t="s">
        <v>3154</v>
      </c>
      <c r="N3954" s="122">
        <v>545</v>
      </c>
      <c r="O3954" s="122" t="s">
        <v>3158</v>
      </c>
      <c r="P3954" s="122" t="s">
        <v>3158</v>
      </c>
      <c r="Q3954" s="122" t="s">
        <v>3158</v>
      </c>
      <c r="R3954" s="125">
        <v>44670.456446759257</v>
      </c>
      <c r="S3954" s="125">
        <v>44670.456446759257</v>
      </c>
      <c r="T3954" s="122">
        <v>60</v>
      </c>
      <c r="U3954" s="122" t="s">
        <v>21808</v>
      </c>
      <c r="V3954" s="122" t="s">
        <v>3747</v>
      </c>
      <c r="W3954" s="122" t="s">
        <v>3204</v>
      </c>
      <c r="X3954" s="122" t="s">
        <v>3204</v>
      </c>
      <c r="Y3954" s="122" t="s">
        <v>3158</v>
      </c>
      <c r="Z3954" s="122">
        <v>0</v>
      </c>
      <c r="AA3954" s="122" t="s">
        <v>3158</v>
      </c>
      <c r="AB3954" s="122" t="s">
        <v>3158</v>
      </c>
      <c r="AC3954" s="122" t="s">
        <v>3158</v>
      </c>
      <c r="AD3954" s="122" t="s">
        <v>3158</v>
      </c>
      <c r="AE3954" s="122" t="s">
        <v>3158</v>
      </c>
    </row>
    <row r="3955" spans="1:31" ht="13">
      <c r="A3955" s="122">
        <v>6810</v>
      </c>
      <c r="B3955" s="124" t="s">
        <v>28027</v>
      </c>
      <c r="C3955" s="122" t="s">
        <v>28028</v>
      </c>
      <c r="D3955" s="122" t="s">
        <v>3204</v>
      </c>
      <c r="E3955" s="122">
        <v>2019</v>
      </c>
      <c r="F3955" s="122" t="s">
        <v>3160</v>
      </c>
      <c r="G3955" s="122" t="s">
        <v>3471</v>
      </c>
      <c r="H3955" s="122" t="s">
        <v>3217</v>
      </c>
      <c r="I3955" s="122" t="s">
        <v>3385</v>
      </c>
      <c r="J3955" s="122" t="s">
        <v>28029</v>
      </c>
      <c r="K3955" s="122" t="s">
        <v>28030</v>
      </c>
      <c r="L3955" s="124" t="s">
        <v>28031</v>
      </c>
      <c r="M3955" s="122" t="s">
        <v>3154</v>
      </c>
      <c r="N3955" s="122">
        <v>545</v>
      </c>
      <c r="O3955" s="122" t="s">
        <v>3158</v>
      </c>
      <c r="P3955" s="122" t="s">
        <v>3158</v>
      </c>
      <c r="Q3955" s="122" t="s">
        <v>3158</v>
      </c>
      <c r="R3955" s="125">
        <v>44670.457499999997</v>
      </c>
      <c r="S3955" s="125">
        <v>44670.457499999997</v>
      </c>
      <c r="T3955" s="122">
        <v>60</v>
      </c>
      <c r="U3955" s="122" t="s">
        <v>21808</v>
      </c>
      <c r="V3955" s="122" t="s">
        <v>3217</v>
      </c>
      <c r="W3955" s="122" t="s">
        <v>3204</v>
      </c>
      <c r="X3955" s="122" t="s">
        <v>3204</v>
      </c>
      <c r="Y3955" s="122" t="s">
        <v>3158</v>
      </c>
      <c r="Z3955" s="122">
        <v>0</v>
      </c>
      <c r="AA3955" s="122" t="s">
        <v>3158</v>
      </c>
      <c r="AB3955" s="122" t="s">
        <v>3158</v>
      </c>
      <c r="AC3955" s="122" t="s">
        <v>3158</v>
      </c>
      <c r="AD3955" s="122" t="s">
        <v>3158</v>
      </c>
      <c r="AE3955" s="122" t="s">
        <v>3158</v>
      </c>
    </row>
    <row r="3956" spans="1:31" ht="13">
      <c r="A3956" s="122">
        <v>6811</v>
      </c>
      <c r="B3956" s="122" t="s">
        <v>28032</v>
      </c>
      <c r="C3956" s="122" t="s">
        <v>28033</v>
      </c>
      <c r="D3956" s="122" t="s">
        <v>3204</v>
      </c>
      <c r="E3956" s="122">
        <v>2019</v>
      </c>
      <c r="F3956" s="122" t="s">
        <v>3462</v>
      </c>
      <c r="G3956" s="122" t="s">
        <v>4263</v>
      </c>
      <c r="H3956" s="122" t="s">
        <v>3217</v>
      </c>
      <c r="I3956" s="122" t="s">
        <v>3385</v>
      </c>
      <c r="J3956" s="122" t="s">
        <v>28034</v>
      </c>
      <c r="K3956" s="122" t="s">
        <v>28035</v>
      </c>
      <c r="L3956" s="124" t="s">
        <v>28036</v>
      </c>
      <c r="M3956" s="122" t="s">
        <v>3154</v>
      </c>
      <c r="N3956" s="122">
        <v>545</v>
      </c>
      <c r="O3956" s="124" t="s">
        <v>28037</v>
      </c>
      <c r="P3956" s="124" t="s">
        <v>28038</v>
      </c>
      <c r="Q3956" s="122" t="s">
        <v>3158</v>
      </c>
      <c r="R3956" s="125">
        <v>44670.459097222221</v>
      </c>
      <c r="S3956" s="125">
        <v>44670.459097222221</v>
      </c>
      <c r="T3956" s="122">
        <v>68</v>
      </c>
      <c r="U3956" s="122" t="s">
        <v>21768</v>
      </c>
      <c r="V3956" s="122" t="s">
        <v>3203</v>
      </c>
      <c r="W3956" s="122" t="s">
        <v>3204</v>
      </c>
      <c r="X3956" s="122" t="s">
        <v>3204</v>
      </c>
      <c r="Y3956" s="122" t="s">
        <v>3158</v>
      </c>
      <c r="Z3956" s="122">
        <v>0</v>
      </c>
      <c r="AA3956" s="122" t="s">
        <v>3158</v>
      </c>
      <c r="AB3956" s="122" t="s">
        <v>3158</v>
      </c>
      <c r="AC3956" s="122" t="s">
        <v>3158</v>
      </c>
      <c r="AD3956" s="122" t="s">
        <v>3158</v>
      </c>
      <c r="AE3956" s="122" t="s">
        <v>3158</v>
      </c>
    </row>
    <row r="3957" spans="1:31" ht="13">
      <c r="A3957" s="122">
        <v>6812</v>
      </c>
      <c r="B3957" s="122" t="s">
        <v>28039</v>
      </c>
      <c r="C3957" s="122" t="s">
        <v>28040</v>
      </c>
      <c r="D3957" s="122" t="s">
        <v>3204</v>
      </c>
      <c r="E3957" s="122">
        <v>2020</v>
      </c>
      <c r="F3957" s="122" t="s">
        <v>3225</v>
      </c>
      <c r="G3957" s="122" t="s">
        <v>5472</v>
      </c>
      <c r="H3957" s="122" t="s">
        <v>3977</v>
      </c>
      <c r="I3957" s="122" t="s">
        <v>4340</v>
      </c>
      <c r="J3957" s="122" t="s">
        <v>28041</v>
      </c>
      <c r="K3957" s="122" t="s">
        <v>28039</v>
      </c>
      <c r="L3957" s="124" t="s">
        <v>28042</v>
      </c>
      <c r="M3957" s="122" t="s">
        <v>3154</v>
      </c>
      <c r="N3957" s="122">
        <v>2004</v>
      </c>
      <c r="O3957" s="124" t="s">
        <v>28043</v>
      </c>
      <c r="P3957" s="124" t="s">
        <v>28044</v>
      </c>
      <c r="Q3957" s="124" t="s">
        <v>28045</v>
      </c>
      <c r="R3957" s="125">
        <v>44672.344247685185</v>
      </c>
      <c r="S3957" s="125">
        <v>44672.344247685185</v>
      </c>
      <c r="T3957" s="122">
        <v>72</v>
      </c>
      <c r="U3957" s="122" t="s">
        <v>21778</v>
      </c>
      <c r="V3957" s="122" t="s">
        <v>3977</v>
      </c>
      <c r="W3957" s="122" t="s">
        <v>3204</v>
      </c>
      <c r="X3957" s="122" t="s">
        <v>23059</v>
      </c>
      <c r="Y3957" s="122" t="s">
        <v>3158</v>
      </c>
      <c r="Z3957" s="122">
        <v>0</v>
      </c>
      <c r="AA3957" s="122" t="s">
        <v>3158</v>
      </c>
      <c r="AB3957" s="122" t="s">
        <v>3158</v>
      </c>
      <c r="AC3957" s="122" t="s">
        <v>3158</v>
      </c>
      <c r="AD3957" s="122" t="s">
        <v>3158</v>
      </c>
      <c r="AE3957" s="122" t="s">
        <v>3158</v>
      </c>
    </row>
    <row r="3958" spans="1:31" ht="13">
      <c r="A3958" s="122">
        <v>6813</v>
      </c>
      <c r="B3958" s="122" t="s">
        <v>28046</v>
      </c>
      <c r="C3958" s="122" t="s">
        <v>28047</v>
      </c>
      <c r="D3958" s="122" t="s">
        <v>3204</v>
      </c>
      <c r="E3958" s="122">
        <v>2021</v>
      </c>
      <c r="F3958" s="122" t="s">
        <v>3225</v>
      </c>
      <c r="G3958" s="122" t="s">
        <v>8663</v>
      </c>
      <c r="H3958" s="122" t="s">
        <v>3217</v>
      </c>
      <c r="I3958" s="122" t="s">
        <v>3385</v>
      </c>
      <c r="J3958" s="122" t="s">
        <v>28048</v>
      </c>
      <c r="K3958" s="122" t="s">
        <v>28049</v>
      </c>
      <c r="L3958" s="124" t="s">
        <v>28050</v>
      </c>
      <c r="M3958" s="122" t="s">
        <v>3154</v>
      </c>
      <c r="N3958" s="122">
        <v>545</v>
      </c>
      <c r="O3958" s="124" t="s">
        <v>28051</v>
      </c>
      <c r="P3958" s="124" t="s">
        <v>28052</v>
      </c>
      <c r="Q3958" s="124" t="s">
        <v>28053</v>
      </c>
      <c r="R3958" s="125">
        <v>44672.405185185184</v>
      </c>
      <c r="S3958" s="125">
        <v>44672.405185185184</v>
      </c>
      <c r="T3958" s="122">
        <v>72</v>
      </c>
      <c r="U3958" s="122" t="s">
        <v>21778</v>
      </c>
      <c r="V3958" s="122" t="s">
        <v>4903</v>
      </c>
      <c r="W3958" s="122" t="s">
        <v>3204</v>
      </c>
      <c r="X3958" s="122" t="s">
        <v>3204</v>
      </c>
      <c r="Y3958" s="122" t="s">
        <v>3158</v>
      </c>
      <c r="Z3958" s="122">
        <v>0</v>
      </c>
      <c r="AA3958" s="122" t="s">
        <v>3158</v>
      </c>
      <c r="AB3958" s="122" t="s">
        <v>3158</v>
      </c>
      <c r="AC3958" s="122" t="s">
        <v>3158</v>
      </c>
      <c r="AD3958" s="122" t="s">
        <v>3158</v>
      </c>
      <c r="AE3958" s="122" t="s">
        <v>3158</v>
      </c>
    </row>
    <row r="3959" spans="1:31" ht="13">
      <c r="A3959" s="122">
        <v>6814</v>
      </c>
      <c r="B3959" s="122" t="s">
        <v>28054</v>
      </c>
      <c r="C3959" s="122" t="s">
        <v>28055</v>
      </c>
      <c r="D3959" s="122" t="s">
        <v>3204</v>
      </c>
      <c r="E3959" s="122">
        <v>2020</v>
      </c>
      <c r="F3959" s="122" t="s">
        <v>3225</v>
      </c>
      <c r="G3959" s="122" t="s">
        <v>3471</v>
      </c>
      <c r="H3959" s="122" t="s">
        <v>3217</v>
      </c>
      <c r="I3959" s="122" t="s">
        <v>3385</v>
      </c>
      <c r="J3959" s="122" t="s">
        <v>28056</v>
      </c>
      <c r="K3959" s="122" t="s">
        <v>28057</v>
      </c>
      <c r="L3959" s="124" t="s">
        <v>28058</v>
      </c>
      <c r="M3959" s="122" t="s">
        <v>3154</v>
      </c>
      <c r="N3959" s="122">
        <v>545</v>
      </c>
      <c r="O3959" s="124" t="s">
        <v>28059</v>
      </c>
      <c r="P3959" s="124" t="s">
        <v>28060</v>
      </c>
      <c r="Q3959" s="122" t="s">
        <v>3158</v>
      </c>
      <c r="R3959" s="125">
        <v>44672.406805555554</v>
      </c>
      <c r="S3959" s="125">
        <v>44672.406805555554</v>
      </c>
      <c r="T3959" s="122">
        <v>68</v>
      </c>
      <c r="U3959" s="122" t="s">
        <v>21768</v>
      </c>
      <c r="V3959" s="122" t="s">
        <v>3217</v>
      </c>
      <c r="W3959" s="122" t="s">
        <v>3204</v>
      </c>
      <c r="X3959" s="122" t="s">
        <v>3204</v>
      </c>
      <c r="Y3959" s="122" t="s">
        <v>3158</v>
      </c>
      <c r="Z3959" s="122">
        <v>0</v>
      </c>
      <c r="AA3959" s="122" t="s">
        <v>3158</v>
      </c>
      <c r="AB3959" s="122" t="s">
        <v>3158</v>
      </c>
      <c r="AC3959" s="122" t="s">
        <v>3158</v>
      </c>
      <c r="AD3959" s="122" t="s">
        <v>3158</v>
      </c>
      <c r="AE3959" s="122" t="s">
        <v>3158</v>
      </c>
    </row>
    <row r="3960" spans="1:31" ht="13">
      <c r="A3960" s="122">
        <v>6815</v>
      </c>
      <c r="B3960" s="122" t="s">
        <v>28061</v>
      </c>
      <c r="C3960" s="122" t="s">
        <v>28062</v>
      </c>
      <c r="D3960" s="122" t="s">
        <v>3204</v>
      </c>
      <c r="E3960" s="122">
        <v>2017</v>
      </c>
      <c r="F3960" s="122" t="s">
        <v>3438</v>
      </c>
      <c r="G3960" s="122" t="s">
        <v>3791</v>
      </c>
      <c r="H3960" s="122" t="s">
        <v>3173</v>
      </c>
      <c r="I3960" s="122" t="s">
        <v>4340</v>
      </c>
      <c r="J3960" s="122" t="s">
        <v>28063</v>
      </c>
      <c r="K3960" s="122" t="s">
        <v>28064</v>
      </c>
      <c r="L3960" s="124" t="s">
        <v>28065</v>
      </c>
      <c r="M3960" s="122" t="s">
        <v>3154</v>
      </c>
      <c r="N3960" s="122">
        <v>545</v>
      </c>
      <c r="O3960" s="124" t="s">
        <v>28066</v>
      </c>
      <c r="P3960" s="122" t="s">
        <v>3158</v>
      </c>
      <c r="Q3960" s="124" t="s">
        <v>28067</v>
      </c>
      <c r="R3960" s="125">
        <v>44676.455231481479</v>
      </c>
      <c r="S3960" s="125">
        <v>44676.455231481479</v>
      </c>
      <c r="T3960" s="122">
        <v>68</v>
      </c>
      <c r="U3960" s="122" t="s">
        <v>21740</v>
      </c>
      <c r="V3960" s="122" t="s">
        <v>3173</v>
      </c>
      <c r="W3960" s="122" t="s">
        <v>3204</v>
      </c>
      <c r="X3960" s="122" t="s">
        <v>3204</v>
      </c>
      <c r="Y3960" s="122" t="s">
        <v>3158</v>
      </c>
      <c r="Z3960" s="122">
        <v>0</v>
      </c>
      <c r="AA3960" s="122" t="s">
        <v>3158</v>
      </c>
      <c r="AB3960" s="122" t="s">
        <v>3158</v>
      </c>
      <c r="AC3960" s="122" t="s">
        <v>3158</v>
      </c>
      <c r="AD3960" s="122" t="s">
        <v>3158</v>
      </c>
      <c r="AE3960" s="122" t="s">
        <v>3158</v>
      </c>
    </row>
    <row r="3961" spans="1:31" ht="13">
      <c r="A3961" s="122">
        <v>6816</v>
      </c>
      <c r="B3961" s="122" t="s">
        <v>28068</v>
      </c>
      <c r="C3961" s="122" t="s">
        <v>28069</v>
      </c>
      <c r="D3961" s="122" t="s">
        <v>3204</v>
      </c>
      <c r="E3961" s="122">
        <v>2016</v>
      </c>
      <c r="F3961" s="122" t="s">
        <v>3255</v>
      </c>
      <c r="G3961" s="122" t="s">
        <v>24668</v>
      </c>
      <c r="H3961" s="122" t="s">
        <v>3217</v>
      </c>
      <c r="I3961" s="122" t="s">
        <v>3385</v>
      </c>
      <c r="J3961" s="122" t="s">
        <v>28070</v>
      </c>
      <c r="K3961" s="122" t="s">
        <v>28071</v>
      </c>
      <c r="L3961" s="124" t="s">
        <v>28072</v>
      </c>
      <c r="M3961" s="122" t="s">
        <v>3154</v>
      </c>
      <c r="N3961" s="122">
        <v>545</v>
      </c>
      <c r="O3961" s="124" t="s">
        <v>28073</v>
      </c>
      <c r="P3961" s="124" t="s">
        <v>28074</v>
      </c>
      <c r="Q3961" s="124" t="s">
        <v>28075</v>
      </c>
      <c r="R3961" s="125">
        <v>44676.457025462965</v>
      </c>
      <c r="S3961" s="125">
        <v>44676.457025462965</v>
      </c>
      <c r="T3961" s="122">
        <v>72</v>
      </c>
      <c r="U3961" s="122" t="s">
        <v>21778</v>
      </c>
      <c r="V3961" s="122" t="s">
        <v>3217</v>
      </c>
      <c r="W3961" s="122" t="s">
        <v>3204</v>
      </c>
      <c r="X3961" s="122" t="s">
        <v>3204</v>
      </c>
      <c r="Y3961" s="122" t="s">
        <v>3158</v>
      </c>
      <c r="Z3961" s="122">
        <v>0</v>
      </c>
      <c r="AA3961" s="122" t="s">
        <v>3158</v>
      </c>
      <c r="AB3961" s="122" t="s">
        <v>3158</v>
      </c>
      <c r="AC3961" s="122" t="s">
        <v>3158</v>
      </c>
      <c r="AD3961" s="122" t="s">
        <v>3158</v>
      </c>
      <c r="AE3961" s="122" t="s">
        <v>3158</v>
      </c>
    </row>
    <row r="3962" spans="1:31" ht="13">
      <c r="A3962" s="122">
        <v>6817</v>
      </c>
      <c r="B3962" s="122" t="s">
        <v>28076</v>
      </c>
      <c r="C3962" s="122" t="s">
        <v>28077</v>
      </c>
      <c r="D3962" s="122" t="s">
        <v>3204</v>
      </c>
      <c r="E3962" s="122">
        <v>2010</v>
      </c>
      <c r="F3962" s="122" t="s">
        <v>3862</v>
      </c>
      <c r="G3962" s="122" t="s">
        <v>4263</v>
      </c>
      <c r="H3962" s="122" t="s">
        <v>3384</v>
      </c>
      <c r="I3962" s="122" t="s">
        <v>3385</v>
      </c>
      <c r="J3962" s="122" t="s">
        <v>28078</v>
      </c>
      <c r="K3962" s="122" t="s">
        <v>28079</v>
      </c>
      <c r="L3962" s="124" t="s">
        <v>28080</v>
      </c>
      <c r="M3962" s="122" t="s">
        <v>3154</v>
      </c>
      <c r="N3962" s="122">
        <v>2005</v>
      </c>
      <c r="O3962" s="124" t="s">
        <v>28081</v>
      </c>
      <c r="P3962" s="124" t="s">
        <v>28082</v>
      </c>
      <c r="Q3962" s="124" t="s">
        <v>28083</v>
      </c>
      <c r="R3962" s="125">
        <v>44677.283090277779</v>
      </c>
      <c r="S3962" s="125">
        <v>44677.283090277779</v>
      </c>
      <c r="T3962" s="122">
        <v>72</v>
      </c>
      <c r="U3962" s="122" t="s">
        <v>21778</v>
      </c>
      <c r="V3962" s="122" t="s">
        <v>3203</v>
      </c>
      <c r="W3962" s="122" t="s">
        <v>3204</v>
      </c>
      <c r="X3962" s="122" t="s">
        <v>21860</v>
      </c>
      <c r="Y3962" s="122" t="s">
        <v>3158</v>
      </c>
      <c r="Z3962" s="122">
        <v>0</v>
      </c>
      <c r="AA3962" s="122" t="s">
        <v>3158</v>
      </c>
      <c r="AB3962" s="122" t="s">
        <v>3158</v>
      </c>
      <c r="AC3962" s="122" t="s">
        <v>3158</v>
      </c>
      <c r="AD3962" s="122" t="s">
        <v>3158</v>
      </c>
      <c r="AE3962" s="122" t="s">
        <v>3158</v>
      </c>
    </row>
    <row r="3963" spans="1:31" ht="13">
      <c r="A3963" s="122">
        <v>6818</v>
      </c>
      <c r="B3963" s="122" t="s">
        <v>28084</v>
      </c>
      <c r="C3963" s="122" t="s">
        <v>28085</v>
      </c>
      <c r="D3963" s="122" t="s">
        <v>3204</v>
      </c>
      <c r="E3963" s="122">
        <v>2012</v>
      </c>
      <c r="F3963" s="122" t="s">
        <v>3255</v>
      </c>
      <c r="G3963" s="122" t="s">
        <v>24480</v>
      </c>
      <c r="H3963" s="122" t="s">
        <v>101</v>
      </c>
      <c r="I3963" s="122" t="s">
        <v>4340</v>
      </c>
      <c r="J3963" s="122" t="s">
        <v>28086</v>
      </c>
      <c r="K3963" s="122" t="s">
        <v>28087</v>
      </c>
      <c r="L3963" s="124" t="s">
        <v>28088</v>
      </c>
      <c r="M3963" s="122" t="s">
        <v>3154</v>
      </c>
      <c r="N3963" s="122">
        <v>2001</v>
      </c>
      <c r="O3963" s="122" t="s">
        <v>3158</v>
      </c>
      <c r="P3963" s="122" t="s">
        <v>3158</v>
      </c>
      <c r="Q3963" s="122" t="s">
        <v>3158</v>
      </c>
      <c r="R3963" s="125">
        <v>44679.290543981479</v>
      </c>
      <c r="S3963" s="125">
        <v>44679.290543981479</v>
      </c>
      <c r="T3963" s="122">
        <v>60</v>
      </c>
      <c r="U3963" s="122" t="s">
        <v>21808</v>
      </c>
      <c r="V3963" s="122" t="s">
        <v>4673</v>
      </c>
      <c r="W3963" s="122" t="s">
        <v>3204</v>
      </c>
      <c r="X3963" s="122" t="s">
        <v>28089</v>
      </c>
      <c r="Y3963" s="122" t="s">
        <v>3158</v>
      </c>
      <c r="Z3963" s="122">
        <v>0</v>
      </c>
      <c r="AA3963" s="122" t="s">
        <v>3158</v>
      </c>
      <c r="AB3963" s="122" t="s">
        <v>3158</v>
      </c>
      <c r="AC3963" s="122" t="s">
        <v>3158</v>
      </c>
      <c r="AD3963" s="122" t="s">
        <v>3158</v>
      </c>
      <c r="AE3963" s="122" t="s">
        <v>3158</v>
      </c>
    </row>
    <row r="3964" spans="1:31" ht="13">
      <c r="A3964" s="122">
        <v>6819</v>
      </c>
      <c r="B3964" s="122" t="s">
        <v>28090</v>
      </c>
      <c r="C3964" s="122" t="s">
        <v>28091</v>
      </c>
      <c r="D3964" s="122" t="s">
        <v>3204</v>
      </c>
      <c r="E3964" s="122">
        <v>2020</v>
      </c>
      <c r="F3964" s="122" t="s">
        <v>4665</v>
      </c>
      <c r="G3964" s="122" t="s">
        <v>3738</v>
      </c>
      <c r="H3964" s="122" t="s">
        <v>3739</v>
      </c>
      <c r="I3964" s="122" t="s">
        <v>3385</v>
      </c>
      <c r="J3964" s="122" t="s">
        <v>28092</v>
      </c>
      <c r="K3964" s="122" t="s">
        <v>28093</v>
      </c>
      <c r="L3964" s="124" t="s">
        <v>28094</v>
      </c>
      <c r="M3964" s="122" t="s">
        <v>3154</v>
      </c>
      <c r="N3964" s="122">
        <v>545</v>
      </c>
      <c r="O3964" s="124" t="s">
        <v>28095</v>
      </c>
      <c r="P3964" s="122" t="s">
        <v>3158</v>
      </c>
      <c r="Q3964" s="124" t="s">
        <v>28096</v>
      </c>
      <c r="R3964" s="125">
        <v>44680.551574074074</v>
      </c>
      <c r="S3964" s="125">
        <v>44680.551574074074</v>
      </c>
      <c r="T3964" s="122">
        <v>68</v>
      </c>
      <c r="U3964" s="122" t="s">
        <v>21740</v>
      </c>
      <c r="V3964" s="122" t="s">
        <v>3739</v>
      </c>
      <c r="W3964" s="122" t="s">
        <v>3204</v>
      </c>
      <c r="X3964" s="122" t="s">
        <v>3204</v>
      </c>
      <c r="Y3964" s="122" t="s">
        <v>3158</v>
      </c>
      <c r="Z3964" s="122">
        <v>0</v>
      </c>
      <c r="AA3964" s="122" t="s">
        <v>3158</v>
      </c>
      <c r="AB3964" s="122" t="s">
        <v>3158</v>
      </c>
      <c r="AC3964" s="122" t="s">
        <v>3158</v>
      </c>
      <c r="AD3964" s="122" t="s">
        <v>3158</v>
      </c>
      <c r="AE3964" s="122" t="s">
        <v>3158</v>
      </c>
    </row>
    <row r="3965" spans="1:31" ht="13">
      <c r="A3965" s="122">
        <v>6820</v>
      </c>
      <c r="B3965" s="122" t="s">
        <v>28097</v>
      </c>
      <c r="C3965" s="122" t="s">
        <v>28098</v>
      </c>
      <c r="D3965" s="122" t="s">
        <v>3204</v>
      </c>
      <c r="E3965" s="122">
        <v>2013</v>
      </c>
      <c r="F3965" s="122" t="s">
        <v>3225</v>
      </c>
      <c r="G3965" s="122" t="s">
        <v>5472</v>
      </c>
      <c r="H3965" s="122" t="s">
        <v>3977</v>
      </c>
      <c r="I3965" s="122" t="s">
        <v>3385</v>
      </c>
      <c r="J3965" s="122" t="s">
        <v>28099</v>
      </c>
      <c r="K3965" s="122" t="s">
        <v>28100</v>
      </c>
      <c r="L3965" s="124" t="s">
        <v>28101</v>
      </c>
      <c r="M3965" s="122" t="s">
        <v>3154</v>
      </c>
      <c r="N3965" s="122">
        <v>545</v>
      </c>
      <c r="O3965" s="124" t="s">
        <v>28102</v>
      </c>
      <c r="P3965" s="124" t="s">
        <v>28103</v>
      </c>
      <c r="Q3965" s="124" t="s">
        <v>28104</v>
      </c>
      <c r="R3965" s="125">
        <v>44680.552858796298</v>
      </c>
      <c r="S3965" s="125">
        <v>44680.552858796298</v>
      </c>
      <c r="T3965" s="122">
        <v>72</v>
      </c>
      <c r="U3965" s="122" t="s">
        <v>21778</v>
      </c>
      <c r="V3965" s="122" t="s">
        <v>3977</v>
      </c>
      <c r="W3965" s="122" t="s">
        <v>3204</v>
      </c>
      <c r="X3965" s="122" t="s">
        <v>3204</v>
      </c>
      <c r="Y3965" s="122" t="s">
        <v>3158</v>
      </c>
      <c r="Z3965" s="122">
        <v>0</v>
      </c>
      <c r="AA3965" s="122" t="s">
        <v>3158</v>
      </c>
      <c r="AB3965" s="122" t="s">
        <v>3158</v>
      </c>
      <c r="AC3965" s="122" t="s">
        <v>3158</v>
      </c>
      <c r="AD3965" s="122" t="s">
        <v>3158</v>
      </c>
      <c r="AE3965" s="122" t="s">
        <v>3158</v>
      </c>
    </row>
    <row r="3966" spans="1:31" ht="13">
      <c r="A3966" s="122">
        <v>6821</v>
      </c>
      <c r="B3966" s="122" t="s">
        <v>28105</v>
      </c>
      <c r="C3966" s="122" t="s">
        <v>28106</v>
      </c>
      <c r="D3966" s="122" t="s">
        <v>3204</v>
      </c>
      <c r="E3966" s="122">
        <v>2021</v>
      </c>
      <c r="F3966" s="122" t="s">
        <v>28107</v>
      </c>
      <c r="G3966" s="122" t="s">
        <v>28108</v>
      </c>
      <c r="H3966" s="122" t="s">
        <v>28109</v>
      </c>
      <c r="I3966" s="122" t="s">
        <v>4340</v>
      </c>
      <c r="J3966" s="122" t="s">
        <v>28110</v>
      </c>
      <c r="K3966" s="122" t="s">
        <v>28111</v>
      </c>
      <c r="L3966" s="124" t="s">
        <v>28112</v>
      </c>
      <c r="M3966" s="122" t="s">
        <v>3154</v>
      </c>
      <c r="N3966" s="122">
        <v>545</v>
      </c>
      <c r="O3966" s="124" t="s">
        <v>28113</v>
      </c>
      <c r="P3966" s="124" t="s">
        <v>28114</v>
      </c>
      <c r="Q3966" s="122" t="s">
        <v>3158</v>
      </c>
      <c r="R3966" s="125">
        <v>44686.284837962965</v>
      </c>
      <c r="S3966" s="125">
        <v>44686.284837962965</v>
      </c>
      <c r="T3966" s="122">
        <v>68</v>
      </c>
      <c r="U3966" s="122" t="s">
        <v>21768</v>
      </c>
      <c r="V3966" s="122" t="s">
        <v>4903</v>
      </c>
      <c r="W3966" s="122" t="s">
        <v>3204</v>
      </c>
      <c r="X3966" s="122" t="s">
        <v>3204</v>
      </c>
      <c r="Y3966" s="122" t="s">
        <v>3158</v>
      </c>
      <c r="Z3966" s="122">
        <v>0</v>
      </c>
      <c r="AA3966" s="122" t="s">
        <v>3158</v>
      </c>
      <c r="AB3966" s="122" t="s">
        <v>3158</v>
      </c>
      <c r="AC3966" s="122" t="s">
        <v>3158</v>
      </c>
      <c r="AD3966" s="122" t="s">
        <v>3158</v>
      </c>
      <c r="AE3966" s="122" t="s">
        <v>3158</v>
      </c>
    </row>
    <row r="3967" spans="1:31" ht="13">
      <c r="A3967" s="122">
        <v>6822</v>
      </c>
      <c r="B3967" s="122" t="s">
        <v>28115</v>
      </c>
      <c r="C3967" s="122" t="s">
        <v>28116</v>
      </c>
      <c r="D3967" s="122" t="s">
        <v>3204</v>
      </c>
      <c r="E3967" s="122">
        <v>2019</v>
      </c>
      <c r="F3967" s="122" t="s">
        <v>3225</v>
      </c>
      <c r="G3967" s="122" t="s">
        <v>3471</v>
      </c>
      <c r="H3967" s="122" t="s">
        <v>3217</v>
      </c>
      <c r="I3967" s="122" t="s">
        <v>3385</v>
      </c>
      <c r="J3967" s="122" t="s">
        <v>28117</v>
      </c>
      <c r="K3967" s="122" t="s">
        <v>28118</v>
      </c>
      <c r="L3967" s="124" t="s">
        <v>28119</v>
      </c>
      <c r="M3967" s="122" t="s">
        <v>3154</v>
      </c>
      <c r="N3967" s="122">
        <v>545</v>
      </c>
      <c r="O3967" s="124" t="s">
        <v>28120</v>
      </c>
      <c r="P3967" s="124" t="s">
        <v>28121</v>
      </c>
      <c r="Q3967" s="124" t="s">
        <v>28122</v>
      </c>
      <c r="R3967" s="125">
        <v>44691.333437499998</v>
      </c>
      <c r="S3967" s="125">
        <v>44691.333437499998</v>
      </c>
      <c r="T3967" s="122">
        <v>72</v>
      </c>
      <c r="U3967" s="122" t="s">
        <v>21778</v>
      </c>
      <c r="V3967" s="122" t="s">
        <v>3217</v>
      </c>
      <c r="W3967" s="122" t="s">
        <v>3204</v>
      </c>
      <c r="X3967" s="122" t="s">
        <v>3204</v>
      </c>
      <c r="Y3967" s="122" t="s">
        <v>3158</v>
      </c>
      <c r="Z3967" s="122">
        <v>0</v>
      </c>
      <c r="AA3967" s="122" t="s">
        <v>3158</v>
      </c>
      <c r="AB3967" s="122" t="s">
        <v>3158</v>
      </c>
      <c r="AC3967" s="122" t="s">
        <v>3158</v>
      </c>
      <c r="AD3967" s="122" t="s">
        <v>3158</v>
      </c>
      <c r="AE3967" s="122" t="s">
        <v>3158</v>
      </c>
    </row>
    <row r="3968" spans="1:31" ht="13">
      <c r="A3968" s="122">
        <v>6823</v>
      </c>
      <c r="B3968" s="122" t="s">
        <v>28123</v>
      </c>
      <c r="C3968" s="122" t="s">
        <v>28124</v>
      </c>
      <c r="D3968" s="122" t="s">
        <v>3204</v>
      </c>
      <c r="E3968" s="122">
        <v>2019</v>
      </c>
      <c r="F3968" s="122" t="s">
        <v>3193</v>
      </c>
      <c r="G3968" s="122" t="s">
        <v>21796</v>
      </c>
      <c r="H3968" s="122" t="s">
        <v>3384</v>
      </c>
      <c r="I3968" s="122" t="s">
        <v>3385</v>
      </c>
      <c r="J3968" s="122" t="s">
        <v>28125</v>
      </c>
      <c r="K3968" s="122" t="s">
        <v>28126</v>
      </c>
      <c r="L3968" s="124" t="s">
        <v>28127</v>
      </c>
      <c r="M3968" s="122" t="s">
        <v>3154</v>
      </c>
      <c r="N3968" s="122">
        <v>545</v>
      </c>
      <c r="O3968" s="124" t="s">
        <v>28128</v>
      </c>
      <c r="P3968" s="124" t="s">
        <v>28129</v>
      </c>
      <c r="Q3968" s="124" t="s">
        <v>28130</v>
      </c>
      <c r="R3968" s="125">
        <v>44691.334444444445</v>
      </c>
      <c r="S3968" s="125">
        <v>44691.334444444445</v>
      </c>
      <c r="T3968" s="122">
        <v>72</v>
      </c>
      <c r="U3968" s="122" t="s">
        <v>21778</v>
      </c>
      <c r="V3968" s="122" t="s">
        <v>3384</v>
      </c>
      <c r="W3968" s="122" t="s">
        <v>3204</v>
      </c>
      <c r="X3968" s="122" t="s">
        <v>3204</v>
      </c>
      <c r="Y3968" s="122" t="s">
        <v>3158</v>
      </c>
      <c r="Z3968" s="122">
        <v>0</v>
      </c>
      <c r="AA3968" s="122" t="s">
        <v>3158</v>
      </c>
      <c r="AB3968" s="122" t="s">
        <v>3158</v>
      </c>
      <c r="AC3968" s="122" t="s">
        <v>3158</v>
      </c>
      <c r="AD3968" s="122" t="s">
        <v>3158</v>
      </c>
      <c r="AE3968" s="122" t="s">
        <v>3158</v>
      </c>
    </row>
    <row r="3969" spans="1:31" ht="13">
      <c r="A3969" s="122">
        <v>6824</v>
      </c>
      <c r="B3969" s="122" t="s">
        <v>28131</v>
      </c>
      <c r="C3969" s="122" t="s">
        <v>28132</v>
      </c>
      <c r="D3969" s="122" t="s">
        <v>3204</v>
      </c>
      <c r="E3969" s="122">
        <v>2020</v>
      </c>
      <c r="F3969" s="122" t="s">
        <v>4665</v>
      </c>
      <c r="G3969" s="122" t="s">
        <v>3471</v>
      </c>
      <c r="H3969" s="122" t="s">
        <v>3217</v>
      </c>
      <c r="I3969" s="122" t="s">
        <v>3385</v>
      </c>
      <c r="J3969" s="122" t="s">
        <v>28133</v>
      </c>
      <c r="K3969" s="122" t="s">
        <v>28134</v>
      </c>
      <c r="L3969" s="124" t="s">
        <v>28135</v>
      </c>
      <c r="M3969" s="122" t="s">
        <v>3154</v>
      </c>
      <c r="N3969" s="122">
        <v>545</v>
      </c>
      <c r="O3969" s="124" t="s">
        <v>28136</v>
      </c>
      <c r="P3969" s="124" t="s">
        <v>28137</v>
      </c>
      <c r="Q3969" s="122" t="s">
        <v>3158</v>
      </c>
      <c r="R3969" s="125">
        <v>44691.336238425924</v>
      </c>
      <c r="S3969" s="125">
        <v>44691.336238425924</v>
      </c>
      <c r="T3969" s="122">
        <v>68</v>
      </c>
      <c r="U3969" s="122" t="s">
        <v>21768</v>
      </c>
      <c r="V3969" s="122" t="s">
        <v>3217</v>
      </c>
      <c r="W3969" s="122" t="s">
        <v>3204</v>
      </c>
      <c r="X3969" s="122" t="s">
        <v>3204</v>
      </c>
      <c r="Y3969" s="122" t="s">
        <v>3158</v>
      </c>
      <c r="Z3969" s="122">
        <v>0</v>
      </c>
      <c r="AA3969" s="122" t="s">
        <v>3158</v>
      </c>
      <c r="AB3969" s="122" t="s">
        <v>3158</v>
      </c>
      <c r="AC3969" s="122" t="s">
        <v>3158</v>
      </c>
      <c r="AD3969" s="122" t="s">
        <v>3158</v>
      </c>
      <c r="AE3969" s="122" t="s">
        <v>3158</v>
      </c>
    </row>
    <row r="3970" spans="1:31" ht="13">
      <c r="A3970" s="122">
        <v>6825</v>
      </c>
      <c r="B3970" s="122" t="s">
        <v>28138</v>
      </c>
      <c r="C3970" s="122" t="s">
        <v>28139</v>
      </c>
      <c r="D3970" s="122" t="s">
        <v>3204</v>
      </c>
      <c r="E3970" s="122">
        <v>2019</v>
      </c>
      <c r="F3970" s="122" t="s">
        <v>3225</v>
      </c>
      <c r="G3970" s="122" t="s">
        <v>3471</v>
      </c>
      <c r="H3970" s="122" t="s">
        <v>3217</v>
      </c>
      <c r="I3970" s="122" t="s">
        <v>3385</v>
      </c>
      <c r="J3970" s="122" t="s">
        <v>28140</v>
      </c>
      <c r="K3970" s="122" t="s">
        <v>28141</v>
      </c>
      <c r="L3970" s="124" t="s">
        <v>28142</v>
      </c>
      <c r="M3970" s="122" t="s">
        <v>3154</v>
      </c>
      <c r="N3970" s="122">
        <v>545</v>
      </c>
      <c r="O3970" s="124" t="s">
        <v>28143</v>
      </c>
      <c r="P3970" s="124" t="s">
        <v>28144</v>
      </c>
      <c r="Q3970" s="124" t="s">
        <v>28145</v>
      </c>
      <c r="R3970" s="125">
        <v>44691.33734953704</v>
      </c>
      <c r="S3970" s="125">
        <v>44691.33734953704</v>
      </c>
      <c r="T3970" s="122">
        <v>72</v>
      </c>
      <c r="U3970" s="122" t="s">
        <v>21778</v>
      </c>
      <c r="V3970" s="122" t="s">
        <v>3217</v>
      </c>
      <c r="W3970" s="122" t="s">
        <v>3204</v>
      </c>
      <c r="X3970" s="122" t="s">
        <v>3204</v>
      </c>
      <c r="Y3970" s="122" t="s">
        <v>3158</v>
      </c>
      <c r="Z3970" s="122">
        <v>0</v>
      </c>
      <c r="AA3970" s="122" t="s">
        <v>3158</v>
      </c>
      <c r="AB3970" s="122" t="s">
        <v>3158</v>
      </c>
      <c r="AC3970" s="122" t="s">
        <v>3158</v>
      </c>
      <c r="AD3970" s="122" t="s">
        <v>3158</v>
      </c>
      <c r="AE3970" s="122" t="s">
        <v>3158</v>
      </c>
    </row>
    <row r="3971" spans="1:31" ht="13">
      <c r="A3971" s="122">
        <v>6826</v>
      </c>
      <c r="B3971" s="122" t="s">
        <v>28146</v>
      </c>
      <c r="C3971" s="122" t="s">
        <v>28147</v>
      </c>
      <c r="D3971" s="122" t="s">
        <v>3204</v>
      </c>
      <c r="E3971" s="122">
        <v>2020</v>
      </c>
      <c r="F3971" s="122" t="s">
        <v>3462</v>
      </c>
      <c r="G3971" s="122" t="s">
        <v>28148</v>
      </c>
      <c r="H3971" s="122" t="s">
        <v>3217</v>
      </c>
      <c r="I3971" s="122" t="s">
        <v>3385</v>
      </c>
      <c r="J3971" s="122" t="s">
        <v>28149</v>
      </c>
      <c r="K3971" s="122" t="s">
        <v>28150</v>
      </c>
      <c r="L3971" s="124" t="s">
        <v>28151</v>
      </c>
      <c r="M3971" s="122" t="s">
        <v>3154</v>
      </c>
      <c r="N3971" s="122">
        <v>545</v>
      </c>
      <c r="O3971" s="124" t="s">
        <v>28152</v>
      </c>
      <c r="P3971" s="122" t="s">
        <v>3158</v>
      </c>
      <c r="Q3971" s="122" t="s">
        <v>3158</v>
      </c>
      <c r="R3971" s="125">
        <v>44691.338414351849</v>
      </c>
      <c r="S3971" s="125">
        <v>44691.338414351849</v>
      </c>
      <c r="T3971" s="122">
        <v>64</v>
      </c>
      <c r="U3971" s="122" t="s">
        <v>22424</v>
      </c>
      <c r="V3971" s="122" t="s">
        <v>4903</v>
      </c>
      <c r="W3971" s="122" t="s">
        <v>3204</v>
      </c>
      <c r="X3971" s="122" t="s">
        <v>3204</v>
      </c>
      <c r="Y3971" s="122" t="s">
        <v>3158</v>
      </c>
      <c r="Z3971" s="122">
        <v>0</v>
      </c>
      <c r="AA3971" s="122" t="s">
        <v>3158</v>
      </c>
      <c r="AB3971" s="122" t="s">
        <v>3158</v>
      </c>
      <c r="AC3971" s="122" t="s">
        <v>3158</v>
      </c>
      <c r="AD3971" s="122" t="s">
        <v>3158</v>
      </c>
      <c r="AE3971" s="122" t="s">
        <v>3158</v>
      </c>
    </row>
    <row r="3972" spans="1:31" ht="13">
      <c r="A3972" s="122">
        <v>6827</v>
      </c>
      <c r="B3972" s="122" t="s">
        <v>28153</v>
      </c>
      <c r="C3972" s="122" t="s">
        <v>28154</v>
      </c>
      <c r="D3972" s="122" t="s">
        <v>3204</v>
      </c>
      <c r="E3972" s="122">
        <v>2021</v>
      </c>
      <c r="F3972" s="122" t="s">
        <v>3462</v>
      </c>
      <c r="G3972" s="122" t="s">
        <v>27893</v>
      </c>
      <c r="H3972" s="122" t="s">
        <v>101</v>
      </c>
      <c r="I3972" s="122" t="s">
        <v>3385</v>
      </c>
      <c r="J3972" s="122" t="s">
        <v>28155</v>
      </c>
      <c r="K3972" s="122" t="s">
        <v>28156</v>
      </c>
      <c r="L3972" s="124" t="s">
        <v>28157</v>
      </c>
      <c r="M3972" s="122" t="s">
        <v>3154</v>
      </c>
      <c r="N3972" s="122">
        <v>545</v>
      </c>
      <c r="O3972" s="124" t="s">
        <v>28158</v>
      </c>
      <c r="P3972" s="122" t="s">
        <v>3158</v>
      </c>
      <c r="Q3972" s="122" t="s">
        <v>3158</v>
      </c>
      <c r="R3972" s="125">
        <v>44691.339594907404</v>
      </c>
      <c r="S3972" s="125">
        <v>44691.339594907404</v>
      </c>
      <c r="T3972" s="122">
        <v>64</v>
      </c>
      <c r="U3972" s="122" t="s">
        <v>22424</v>
      </c>
      <c r="V3972" s="122" t="s">
        <v>3203</v>
      </c>
      <c r="W3972" s="122" t="s">
        <v>3204</v>
      </c>
      <c r="X3972" s="122" t="s">
        <v>3204</v>
      </c>
      <c r="Y3972" s="122" t="s">
        <v>3158</v>
      </c>
      <c r="Z3972" s="122">
        <v>0</v>
      </c>
      <c r="AA3972" s="122" t="s">
        <v>3158</v>
      </c>
      <c r="AB3972" s="122" t="s">
        <v>3158</v>
      </c>
      <c r="AC3972" s="122" t="s">
        <v>3158</v>
      </c>
      <c r="AD3972" s="122" t="s">
        <v>3158</v>
      </c>
      <c r="AE3972" s="122" t="s">
        <v>3158</v>
      </c>
    </row>
    <row r="3973" spans="1:31" ht="13">
      <c r="A3973" s="122">
        <v>6828</v>
      </c>
      <c r="B3973" s="122" t="s">
        <v>28159</v>
      </c>
      <c r="C3973" s="122" t="s">
        <v>28160</v>
      </c>
      <c r="D3973" s="122" t="s">
        <v>3204</v>
      </c>
      <c r="E3973" s="122">
        <v>2021</v>
      </c>
      <c r="F3973" s="122" t="s">
        <v>3225</v>
      </c>
      <c r="G3973" s="122" t="s">
        <v>21796</v>
      </c>
      <c r="H3973" s="122" t="s">
        <v>3384</v>
      </c>
      <c r="I3973" s="122" t="s">
        <v>3385</v>
      </c>
      <c r="J3973" s="122" t="s">
        <v>28161</v>
      </c>
      <c r="K3973" s="122" t="s">
        <v>28162</v>
      </c>
      <c r="L3973" s="124" t="s">
        <v>28163</v>
      </c>
      <c r="M3973" s="122" t="s">
        <v>3154</v>
      </c>
      <c r="N3973" s="122">
        <v>545</v>
      </c>
      <c r="O3973" s="124" t="s">
        <v>28164</v>
      </c>
      <c r="P3973" s="124" t="s">
        <v>28165</v>
      </c>
      <c r="Q3973" s="124" t="s">
        <v>28166</v>
      </c>
      <c r="R3973" s="125">
        <v>44691.340925925928</v>
      </c>
      <c r="S3973" s="125">
        <v>44691.340925925928</v>
      </c>
      <c r="T3973" s="122">
        <v>72</v>
      </c>
      <c r="U3973" s="122" t="s">
        <v>21778</v>
      </c>
      <c r="V3973" s="122" t="s">
        <v>3384</v>
      </c>
      <c r="W3973" s="122" t="s">
        <v>3204</v>
      </c>
      <c r="X3973" s="122" t="s">
        <v>3204</v>
      </c>
      <c r="Y3973" s="122" t="s">
        <v>3158</v>
      </c>
      <c r="Z3973" s="122">
        <v>0</v>
      </c>
      <c r="AA3973" s="122" t="s">
        <v>3158</v>
      </c>
      <c r="AB3973" s="122" t="s">
        <v>3158</v>
      </c>
      <c r="AC3973" s="122" t="s">
        <v>3158</v>
      </c>
      <c r="AD3973" s="122" t="s">
        <v>3158</v>
      </c>
      <c r="AE3973" s="122" t="s">
        <v>3158</v>
      </c>
    </row>
    <row r="3974" spans="1:31" ht="13">
      <c r="A3974" s="122">
        <v>6829</v>
      </c>
      <c r="B3974" s="122" t="s">
        <v>28167</v>
      </c>
      <c r="C3974" s="122" t="s">
        <v>28168</v>
      </c>
      <c r="D3974" s="122" t="s">
        <v>3204</v>
      </c>
      <c r="E3974" s="122">
        <v>2017</v>
      </c>
      <c r="F3974" s="122" t="s">
        <v>3438</v>
      </c>
      <c r="G3974" s="122" t="s">
        <v>23020</v>
      </c>
      <c r="H3974" s="122" t="s">
        <v>4069</v>
      </c>
      <c r="I3974" s="122" t="s">
        <v>3385</v>
      </c>
      <c r="J3974" s="122" t="s">
        <v>28169</v>
      </c>
      <c r="K3974" s="122" t="s">
        <v>28170</v>
      </c>
      <c r="L3974" s="124" t="s">
        <v>28171</v>
      </c>
      <c r="M3974" s="122" t="s">
        <v>3154</v>
      </c>
      <c r="N3974" s="122">
        <v>545</v>
      </c>
      <c r="O3974" s="124" t="s">
        <v>28172</v>
      </c>
      <c r="P3974" s="122" t="s">
        <v>3158</v>
      </c>
      <c r="Q3974" s="122" t="s">
        <v>3158</v>
      </c>
      <c r="R3974" s="125">
        <v>44693.648252314815</v>
      </c>
      <c r="S3974" s="125">
        <v>44693.648252314815</v>
      </c>
      <c r="T3974" s="122">
        <v>64</v>
      </c>
      <c r="U3974" s="122" t="s">
        <v>22424</v>
      </c>
      <c r="V3974" s="122" t="s">
        <v>23027</v>
      </c>
      <c r="W3974" s="122" t="s">
        <v>3204</v>
      </c>
      <c r="X3974" s="122" t="s">
        <v>3204</v>
      </c>
      <c r="Y3974" s="122" t="s">
        <v>3158</v>
      </c>
      <c r="Z3974" s="122">
        <v>0</v>
      </c>
      <c r="AA3974" s="122" t="s">
        <v>3158</v>
      </c>
      <c r="AB3974" s="122" t="s">
        <v>3158</v>
      </c>
      <c r="AC3974" s="122" t="s">
        <v>3158</v>
      </c>
      <c r="AD3974" s="122" t="s">
        <v>3158</v>
      </c>
      <c r="AE3974" s="122" t="s">
        <v>3158</v>
      </c>
    </row>
    <row r="3975" spans="1:31" ht="13">
      <c r="A3975" s="122">
        <v>6830</v>
      </c>
      <c r="B3975" s="122" t="s">
        <v>28173</v>
      </c>
      <c r="C3975" s="122" t="s">
        <v>28174</v>
      </c>
      <c r="D3975" s="122" t="s">
        <v>3204</v>
      </c>
      <c r="E3975" s="122">
        <v>2022</v>
      </c>
      <c r="F3975" s="122" t="s">
        <v>3225</v>
      </c>
      <c r="G3975" s="122" t="s">
        <v>3712</v>
      </c>
      <c r="H3975" s="122" t="s">
        <v>3195</v>
      </c>
      <c r="I3975" s="122" t="s">
        <v>4340</v>
      </c>
      <c r="J3975" s="122" t="s">
        <v>28175</v>
      </c>
      <c r="K3975" s="122" t="s">
        <v>28176</v>
      </c>
      <c r="L3975" s="124" t="s">
        <v>28177</v>
      </c>
      <c r="M3975" s="122" t="s">
        <v>3154</v>
      </c>
      <c r="N3975" s="122">
        <v>545</v>
      </c>
      <c r="O3975" s="124" t="s">
        <v>28178</v>
      </c>
      <c r="P3975" s="124" t="s">
        <v>28179</v>
      </c>
      <c r="Q3975" s="122" t="s">
        <v>3158</v>
      </c>
      <c r="R3975" s="125">
        <v>44693.657916666663</v>
      </c>
      <c r="S3975" s="125">
        <v>44693.657916666663</v>
      </c>
      <c r="T3975" s="122">
        <v>68</v>
      </c>
      <c r="U3975" s="122" t="s">
        <v>21768</v>
      </c>
      <c r="V3975" s="122" t="s">
        <v>3195</v>
      </c>
      <c r="W3975" s="122" t="s">
        <v>3204</v>
      </c>
      <c r="X3975" s="122" t="s">
        <v>3204</v>
      </c>
      <c r="Y3975" s="122" t="s">
        <v>3158</v>
      </c>
      <c r="Z3975" s="122">
        <v>0</v>
      </c>
      <c r="AA3975" s="122" t="s">
        <v>3158</v>
      </c>
      <c r="AB3975" s="122" t="s">
        <v>3158</v>
      </c>
      <c r="AC3975" s="122" t="s">
        <v>3158</v>
      </c>
      <c r="AD3975" s="122" t="s">
        <v>3158</v>
      </c>
      <c r="AE3975" s="122" t="s">
        <v>3158</v>
      </c>
    </row>
    <row r="3976" spans="1:31" ht="13">
      <c r="A3976" s="122">
        <v>6831</v>
      </c>
      <c r="B3976" s="122" t="s">
        <v>28180</v>
      </c>
      <c r="C3976" s="122" t="s">
        <v>28181</v>
      </c>
      <c r="D3976" s="122" t="s">
        <v>3204</v>
      </c>
      <c r="E3976" s="122">
        <v>2019</v>
      </c>
      <c r="F3976" s="122" t="s">
        <v>3401</v>
      </c>
      <c r="G3976" s="122" t="s">
        <v>21742</v>
      </c>
      <c r="H3976" s="122" t="s">
        <v>101</v>
      </c>
      <c r="I3976" s="122" t="s">
        <v>3385</v>
      </c>
      <c r="J3976" s="122" t="s">
        <v>28182</v>
      </c>
      <c r="K3976" s="122" t="s">
        <v>28183</v>
      </c>
      <c r="L3976" s="124" t="s">
        <v>28184</v>
      </c>
      <c r="M3976" s="122" t="s">
        <v>3154</v>
      </c>
      <c r="N3976" s="122">
        <v>545</v>
      </c>
      <c r="O3976" s="124" t="s">
        <v>28185</v>
      </c>
      <c r="P3976" s="122" t="s">
        <v>3158</v>
      </c>
      <c r="Q3976" s="124" t="s">
        <v>28186</v>
      </c>
      <c r="R3976" s="125">
        <v>44693.658900462964</v>
      </c>
      <c r="S3976" s="125">
        <v>44693.658900462964</v>
      </c>
      <c r="T3976" s="122">
        <v>68</v>
      </c>
      <c r="U3976" s="122" t="s">
        <v>21740</v>
      </c>
      <c r="V3976" s="122" t="s">
        <v>101</v>
      </c>
      <c r="W3976" s="122" t="s">
        <v>3204</v>
      </c>
      <c r="X3976" s="122" t="s">
        <v>3204</v>
      </c>
      <c r="Y3976" s="122" t="s">
        <v>3158</v>
      </c>
      <c r="Z3976" s="122">
        <v>0</v>
      </c>
      <c r="AA3976" s="122" t="s">
        <v>3158</v>
      </c>
      <c r="AB3976" s="122" t="s">
        <v>3158</v>
      </c>
      <c r="AC3976" s="122" t="s">
        <v>3158</v>
      </c>
      <c r="AD3976" s="122" t="s">
        <v>3158</v>
      </c>
      <c r="AE3976" s="122" t="s">
        <v>3158</v>
      </c>
    </row>
    <row r="3977" spans="1:31" ht="13">
      <c r="A3977" s="122">
        <v>6832</v>
      </c>
      <c r="B3977" s="122" t="s">
        <v>28187</v>
      </c>
      <c r="C3977" s="122" t="s">
        <v>28188</v>
      </c>
      <c r="D3977" s="122" t="s">
        <v>3204</v>
      </c>
      <c r="E3977" s="122">
        <v>2019</v>
      </c>
      <c r="F3977" s="122" t="s">
        <v>3193</v>
      </c>
      <c r="G3977" s="122" t="s">
        <v>3471</v>
      </c>
      <c r="H3977" s="122" t="s">
        <v>3217</v>
      </c>
      <c r="I3977" s="122" t="s">
        <v>3385</v>
      </c>
      <c r="J3977" s="122" t="s">
        <v>28189</v>
      </c>
      <c r="K3977" s="122" t="s">
        <v>28190</v>
      </c>
      <c r="L3977" s="124" t="s">
        <v>28191</v>
      </c>
      <c r="M3977" s="122" t="s">
        <v>3154</v>
      </c>
      <c r="N3977" s="122">
        <v>545</v>
      </c>
      <c r="O3977" s="124" t="s">
        <v>28192</v>
      </c>
      <c r="P3977" s="122" t="s">
        <v>3158</v>
      </c>
      <c r="Q3977" s="124" t="s">
        <v>28193</v>
      </c>
      <c r="R3977" s="125">
        <v>44693.660057870373</v>
      </c>
      <c r="S3977" s="125">
        <v>44693.660057870373</v>
      </c>
      <c r="T3977" s="122">
        <v>68</v>
      </c>
      <c r="U3977" s="122" t="s">
        <v>21740</v>
      </c>
      <c r="V3977" s="122" t="s">
        <v>3217</v>
      </c>
      <c r="W3977" s="122" t="s">
        <v>3204</v>
      </c>
      <c r="X3977" s="122" t="s">
        <v>3204</v>
      </c>
      <c r="Y3977" s="122" t="s">
        <v>3158</v>
      </c>
      <c r="Z3977" s="122">
        <v>0</v>
      </c>
      <c r="AA3977" s="122" t="s">
        <v>3158</v>
      </c>
      <c r="AB3977" s="122" t="s">
        <v>3158</v>
      </c>
      <c r="AC3977" s="122" t="s">
        <v>3158</v>
      </c>
      <c r="AD3977" s="122" t="s">
        <v>3158</v>
      </c>
      <c r="AE3977" s="122" t="s">
        <v>3158</v>
      </c>
    </row>
    <row r="3978" spans="1:31" ht="13">
      <c r="A3978" s="122">
        <v>6833</v>
      </c>
      <c r="B3978" s="122" t="s">
        <v>28194</v>
      </c>
      <c r="C3978" s="122" t="s">
        <v>28195</v>
      </c>
      <c r="D3978" s="122" t="s">
        <v>3204</v>
      </c>
      <c r="E3978" s="122">
        <v>2021</v>
      </c>
      <c r="F3978" s="122" t="s">
        <v>4665</v>
      </c>
      <c r="G3978" s="122" t="s">
        <v>3712</v>
      </c>
      <c r="H3978" s="122" t="s">
        <v>3195</v>
      </c>
      <c r="I3978" s="122" t="s">
        <v>4340</v>
      </c>
      <c r="J3978" s="122" t="s">
        <v>28196</v>
      </c>
      <c r="K3978" s="122" t="s">
        <v>28197</v>
      </c>
      <c r="L3978" s="124" t="s">
        <v>28198</v>
      </c>
      <c r="M3978" s="122" t="s">
        <v>3154</v>
      </c>
      <c r="N3978" s="122">
        <v>545</v>
      </c>
      <c r="O3978" s="124" t="s">
        <v>28199</v>
      </c>
      <c r="P3978" s="124" t="s">
        <v>28200</v>
      </c>
      <c r="Q3978" s="124" t="s">
        <v>28201</v>
      </c>
      <c r="R3978" s="125">
        <v>44693.661168981482</v>
      </c>
      <c r="S3978" s="125">
        <v>44693.661168981482</v>
      </c>
      <c r="T3978" s="122">
        <v>72</v>
      </c>
      <c r="U3978" s="122" t="s">
        <v>21778</v>
      </c>
      <c r="V3978" s="122" t="s">
        <v>3195</v>
      </c>
      <c r="W3978" s="122" t="s">
        <v>3204</v>
      </c>
      <c r="X3978" s="122" t="s">
        <v>3204</v>
      </c>
      <c r="Y3978" s="122" t="s">
        <v>3158</v>
      </c>
      <c r="Z3978" s="122">
        <v>0</v>
      </c>
      <c r="AA3978" s="122" t="s">
        <v>3158</v>
      </c>
      <c r="AB3978" s="122" t="s">
        <v>3158</v>
      </c>
      <c r="AC3978" s="122" t="s">
        <v>3158</v>
      </c>
      <c r="AD3978" s="122" t="s">
        <v>3158</v>
      </c>
      <c r="AE3978" s="122" t="s">
        <v>3158</v>
      </c>
    </row>
    <row r="3979" spans="1:31" ht="13">
      <c r="A3979" s="122">
        <v>6834</v>
      </c>
      <c r="B3979" s="122" t="s">
        <v>28202</v>
      </c>
      <c r="C3979" s="122" t="s">
        <v>28203</v>
      </c>
      <c r="D3979" s="122" t="s">
        <v>3204</v>
      </c>
      <c r="E3979" s="122">
        <v>2021</v>
      </c>
      <c r="F3979" s="122" t="s">
        <v>4665</v>
      </c>
      <c r="G3979" s="122" t="s">
        <v>21742</v>
      </c>
      <c r="H3979" s="122" t="s">
        <v>101</v>
      </c>
      <c r="I3979" s="122" t="s">
        <v>4340</v>
      </c>
      <c r="J3979" s="122" t="s">
        <v>28204</v>
      </c>
      <c r="K3979" s="122" t="s">
        <v>28205</v>
      </c>
      <c r="L3979" s="124" t="s">
        <v>28206</v>
      </c>
      <c r="M3979" s="122" t="s">
        <v>3154</v>
      </c>
      <c r="N3979" s="122">
        <v>545</v>
      </c>
      <c r="O3979" s="124" t="s">
        <v>28207</v>
      </c>
      <c r="P3979" s="122" t="s">
        <v>3158</v>
      </c>
      <c r="Q3979" s="122" t="s">
        <v>3158</v>
      </c>
      <c r="R3979" s="125">
        <v>44704.593344907407</v>
      </c>
      <c r="S3979" s="125">
        <v>44704.593344907407</v>
      </c>
      <c r="T3979" s="122">
        <v>64</v>
      </c>
      <c r="U3979" s="122" t="s">
        <v>22424</v>
      </c>
      <c r="V3979" s="122" t="s">
        <v>101</v>
      </c>
      <c r="W3979" s="122" t="s">
        <v>3204</v>
      </c>
      <c r="X3979" s="122" t="s">
        <v>3204</v>
      </c>
      <c r="Y3979" s="122" t="s">
        <v>3158</v>
      </c>
      <c r="Z3979" s="122">
        <v>0</v>
      </c>
      <c r="AA3979" s="122" t="s">
        <v>3158</v>
      </c>
      <c r="AB3979" s="122" t="s">
        <v>3158</v>
      </c>
      <c r="AC3979" s="122" t="s">
        <v>3158</v>
      </c>
      <c r="AD3979" s="122" t="s">
        <v>3158</v>
      </c>
      <c r="AE3979" s="122" t="s">
        <v>3158</v>
      </c>
    </row>
    <row r="3980" spans="1:31" ht="13">
      <c r="A3980" s="122">
        <v>6835</v>
      </c>
      <c r="B3980" s="122" t="s">
        <v>28208</v>
      </c>
      <c r="C3980" s="122" t="s">
        <v>28209</v>
      </c>
      <c r="D3980" s="122" t="s">
        <v>3204</v>
      </c>
      <c r="E3980" s="122">
        <v>2021</v>
      </c>
      <c r="F3980" s="122" t="s">
        <v>3862</v>
      </c>
      <c r="G3980" s="122" t="s">
        <v>3712</v>
      </c>
      <c r="H3980" s="122" t="s">
        <v>3195</v>
      </c>
      <c r="I3980" s="122" t="s">
        <v>3385</v>
      </c>
      <c r="J3980" s="122" t="s">
        <v>28210</v>
      </c>
      <c r="K3980" s="122" t="s">
        <v>28211</v>
      </c>
      <c r="L3980" s="124" t="s">
        <v>28212</v>
      </c>
      <c r="M3980" s="122" t="s">
        <v>3154</v>
      </c>
      <c r="N3980" s="122">
        <v>545</v>
      </c>
      <c r="O3980" s="124" t="s">
        <v>28213</v>
      </c>
      <c r="P3980" s="124" t="s">
        <v>28214</v>
      </c>
      <c r="Q3980" s="124" t="s">
        <v>28215</v>
      </c>
      <c r="R3980" s="125">
        <v>44704.59447916667</v>
      </c>
      <c r="S3980" s="125">
        <v>44704.59447916667</v>
      </c>
      <c r="T3980" s="122">
        <v>72</v>
      </c>
      <c r="U3980" s="122" t="s">
        <v>21778</v>
      </c>
      <c r="V3980" s="122" t="s">
        <v>3195</v>
      </c>
      <c r="W3980" s="122" t="s">
        <v>3204</v>
      </c>
      <c r="X3980" s="122" t="s">
        <v>3204</v>
      </c>
      <c r="Y3980" s="122" t="s">
        <v>3158</v>
      </c>
      <c r="Z3980" s="122">
        <v>0</v>
      </c>
      <c r="AA3980" s="122" t="s">
        <v>3158</v>
      </c>
      <c r="AB3980" s="122" t="s">
        <v>3158</v>
      </c>
      <c r="AC3980" s="122" t="s">
        <v>3158</v>
      </c>
      <c r="AD3980" s="122" t="s">
        <v>3158</v>
      </c>
      <c r="AE3980" s="122" t="s">
        <v>3158</v>
      </c>
    </row>
    <row r="3981" spans="1:31" ht="13">
      <c r="A3981" s="122">
        <v>6836</v>
      </c>
      <c r="B3981" s="122" t="s">
        <v>28216</v>
      </c>
      <c r="C3981" s="122" t="s">
        <v>28217</v>
      </c>
      <c r="D3981" s="122" t="s">
        <v>3204</v>
      </c>
      <c r="E3981" s="122">
        <v>2022</v>
      </c>
      <c r="F3981" s="122" t="s">
        <v>3225</v>
      </c>
      <c r="G3981" s="122" t="s">
        <v>3712</v>
      </c>
      <c r="H3981" s="122" t="s">
        <v>3195</v>
      </c>
      <c r="I3981" s="122" t="s">
        <v>4340</v>
      </c>
      <c r="J3981" s="122" t="s">
        <v>28218</v>
      </c>
      <c r="K3981" s="122" t="s">
        <v>28219</v>
      </c>
      <c r="L3981" s="124" t="s">
        <v>28220</v>
      </c>
      <c r="M3981" s="122" t="s">
        <v>3154</v>
      </c>
      <c r="N3981" s="122">
        <v>545</v>
      </c>
      <c r="O3981" s="124" t="s">
        <v>28221</v>
      </c>
      <c r="P3981" s="122" t="s">
        <v>3158</v>
      </c>
      <c r="Q3981" s="122" t="s">
        <v>3158</v>
      </c>
      <c r="R3981" s="125">
        <v>44704.596365740741</v>
      </c>
      <c r="S3981" s="125">
        <v>44704.596365740741</v>
      </c>
      <c r="T3981" s="122">
        <v>64</v>
      </c>
      <c r="U3981" s="122" t="s">
        <v>22424</v>
      </c>
      <c r="V3981" s="122" t="s">
        <v>3195</v>
      </c>
      <c r="W3981" s="122" t="s">
        <v>3204</v>
      </c>
      <c r="X3981" s="122" t="s">
        <v>3204</v>
      </c>
      <c r="Y3981" s="122" t="s">
        <v>3158</v>
      </c>
      <c r="Z3981" s="122">
        <v>0</v>
      </c>
      <c r="AA3981" s="122" t="s">
        <v>3158</v>
      </c>
      <c r="AB3981" s="122" t="s">
        <v>3158</v>
      </c>
      <c r="AC3981" s="122" t="s">
        <v>3158</v>
      </c>
      <c r="AD3981" s="122" t="s">
        <v>3158</v>
      </c>
      <c r="AE3981" s="122" t="s">
        <v>3158</v>
      </c>
    </row>
    <row r="3982" spans="1:31" ht="13">
      <c r="A3982" s="122">
        <v>6837</v>
      </c>
      <c r="B3982" s="122" t="s">
        <v>28222</v>
      </c>
      <c r="C3982" s="122" t="s">
        <v>28223</v>
      </c>
      <c r="D3982" s="122" t="s">
        <v>3204</v>
      </c>
      <c r="E3982" s="122">
        <v>2021</v>
      </c>
      <c r="F3982" s="122" t="s">
        <v>3862</v>
      </c>
      <c r="G3982" s="122" t="s">
        <v>21742</v>
      </c>
      <c r="H3982" s="122" t="s">
        <v>101</v>
      </c>
      <c r="I3982" s="122" t="s">
        <v>3385</v>
      </c>
      <c r="J3982" s="122" t="s">
        <v>28224</v>
      </c>
      <c r="K3982" s="122" t="s">
        <v>28225</v>
      </c>
      <c r="L3982" s="124" t="s">
        <v>28226</v>
      </c>
      <c r="M3982" s="122" t="s">
        <v>3154</v>
      </c>
      <c r="N3982" s="122">
        <v>545</v>
      </c>
      <c r="O3982" s="122" t="s">
        <v>3158</v>
      </c>
      <c r="P3982" s="122" t="s">
        <v>3158</v>
      </c>
      <c r="Q3982" s="122" t="s">
        <v>3158</v>
      </c>
      <c r="R3982" s="125">
        <v>44704.597453703704</v>
      </c>
      <c r="S3982" s="125">
        <v>44704.597453703704</v>
      </c>
      <c r="T3982" s="122">
        <v>60</v>
      </c>
      <c r="U3982" s="122" t="s">
        <v>21808</v>
      </c>
      <c r="V3982" s="122" t="s">
        <v>101</v>
      </c>
      <c r="W3982" s="122" t="s">
        <v>3204</v>
      </c>
      <c r="X3982" s="122" t="s">
        <v>3204</v>
      </c>
      <c r="Y3982" s="122" t="s">
        <v>3158</v>
      </c>
      <c r="Z3982" s="122">
        <v>0</v>
      </c>
      <c r="AA3982" s="122" t="s">
        <v>3158</v>
      </c>
      <c r="AB3982" s="122" t="s">
        <v>3158</v>
      </c>
      <c r="AC3982" s="122" t="s">
        <v>3158</v>
      </c>
      <c r="AD3982" s="122" t="s">
        <v>3158</v>
      </c>
      <c r="AE3982" s="122" t="s">
        <v>3158</v>
      </c>
    </row>
    <row r="3983" spans="1:31" ht="13">
      <c r="A3983" s="122">
        <v>6838</v>
      </c>
      <c r="B3983" s="122" t="s">
        <v>28227</v>
      </c>
      <c r="C3983" s="122" t="s">
        <v>28228</v>
      </c>
      <c r="D3983" s="122" t="s">
        <v>3204</v>
      </c>
      <c r="E3983" s="122">
        <v>2020</v>
      </c>
      <c r="F3983" s="122" t="s">
        <v>3438</v>
      </c>
      <c r="G3983" s="122" t="s">
        <v>21961</v>
      </c>
      <c r="H3983" s="122" t="s">
        <v>3173</v>
      </c>
      <c r="I3983" s="122" t="s">
        <v>4340</v>
      </c>
      <c r="J3983" s="122" t="s">
        <v>28229</v>
      </c>
      <c r="K3983" s="122" t="s">
        <v>28230</v>
      </c>
      <c r="L3983" s="124" t="s">
        <v>28231</v>
      </c>
      <c r="M3983" s="122" t="s">
        <v>3154</v>
      </c>
      <c r="N3983" s="122">
        <v>545</v>
      </c>
      <c r="O3983" s="124" t="s">
        <v>28232</v>
      </c>
      <c r="P3983" s="124" t="s">
        <v>28233</v>
      </c>
      <c r="Q3983" s="124" t="s">
        <v>28234</v>
      </c>
      <c r="R3983" s="125">
        <v>44704.599062499998</v>
      </c>
      <c r="S3983" s="125">
        <v>44704.599062499998</v>
      </c>
      <c r="T3983" s="122">
        <v>72</v>
      </c>
      <c r="U3983" s="122" t="s">
        <v>21778</v>
      </c>
      <c r="V3983" s="122" t="s">
        <v>3173</v>
      </c>
      <c r="W3983" s="122" t="s">
        <v>3204</v>
      </c>
      <c r="X3983" s="122" t="s">
        <v>3204</v>
      </c>
      <c r="Y3983" s="122" t="s">
        <v>3158</v>
      </c>
      <c r="Z3983" s="122">
        <v>0</v>
      </c>
      <c r="AA3983" s="122" t="s">
        <v>3158</v>
      </c>
      <c r="AB3983" s="122" t="s">
        <v>3158</v>
      </c>
      <c r="AC3983" s="122" t="s">
        <v>3158</v>
      </c>
      <c r="AD3983" s="122" t="s">
        <v>3158</v>
      </c>
      <c r="AE3983" s="122" t="s">
        <v>3158</v>
      </c>
    </row>
    <row r="3984" spans="1:31" ht="13">
      <c r="A3984" s="122">
        <v>6839</v>
      </c>
      <c r="B3984" s="122" t="s">
        <v>28235</v>
      </c>
      <c r="C3984" s="122" t="s">
        <v>28236</v>
      </c>
      <c r="D3984" s="122" t="s">
        <v>3204</v>
      </c>
      <c r="E3984" s="122">
        <v>2021</v>
      </c>
      <c r="F3984" s="122" t="s">
        <v>3225</v>
      </c>
      <c r="G3984" s="122" t="s">
        <v>3471</v>
      </c>
      <c r="H3984" s="122" t="s">
        <v>3217</v>
      </c>
      <c r="I3984" s="122" t="s">
        <v>3385</v>
      </c>
      <c r="J3984" s="122" t="s">
        <v>28237</v>
      </c>
      <c r="K3984" s="122" t="s">
        <v>28238</v>
      </c>
      <c r="L3984" s="124" t="s">
        <v>28239</v>
      </c>
      <c r="M3984" s="122" t="s">
        <v>3154</v>
      </c>
      <c r="N3984" s="122">
        <v>545</v>
      </c>
      <c r="O3984" s="124" t="s">
        <v>28240</v>
      </c>
      <c r="P3984" s="124" t="s">
        <v>28241</v>
      </c>
      <c r="Q3984" s="122" t="s">
        <v>3158</v>
      </c>
      <c r="R3984" s="125">
        <v>44704.60125</v>
      </c>
      <c r="S3984" s="125">
        <v>44704.60125</v>
      </c>
      <c r="T3984" s="122">
        <v>68</v>
      </c>
      <c r="U3984" s="122" t="s">
        <v>21768</v>
      </c>
      <c r="V3984" s="122" t="s">
        <v>3217</v>
      </c>
      <c r="W3984" s="122" t="s">
        <v>3204</v>
      </c>
      <c r="X3984" s="122" t="s">
        <v>3204</v>
      </c>
      <c r="Y3984" s="122" t="s">
        <v>3158</v>
      </c>
      <c r="Z3984" s="122">
        <v>0</v>
      </c>
      <c r="AA3984" s="122" t="s">
        <v>3158</v>
      </c>
      <c r="AB3984" s="122" t="s">
        <v>3158</v>
      </c>
      <c r="AC3984" s="122" t="s">
        <v>3158</v>
      </c>
      <c r="AD3984" s="122" t="s">
        <v>3158</v>
      </c>
      <c r="AE3984" s="122" t="s">
        <v>3158</v>
      </c>
    </row>
    <row r="3985" spans="1:31" ht="13">
      <c r="A3985" s="122">
        <v>6840</v>
      </c>
      <c r="B3985" s="122" t="s">
        <v>28242</v>
      </c>
      <c r="C3985" s="122" t="s">
        <v>28243</v>
      </c>
      <c r="D3985" s="122" t="s">
        <v>3204</v>
      </c>
      <c r="E3985" s="122">
        <v>2018</v>
      </c>
      <c r="F3985" s="122" t="s">
        <v>3862</v>
      </c>
      <c r="G3985" s="122" t="s">
        <v>21742</v>
      </c>
      <c r="H3985" s="122" t="s">
        <v>101</v>
      </c>
      <c r="I3985" s="122" t="s">
        <v>3385</v>
      </c>
      <c r="J3985" s="122" t="s">
        <v>28244</v>
      </c>
      <c r="K3985" s="122" t="s">
        <v>28245</v>
      </c>
      <c r="L3985" s="124" t="s">
        <v>28246</v>
      </c>
      <c r="M3985" s="122" t="s">
        <v>3154</v>
      </c>
      <c r="N3985" s="122">
        <v>545</v>
      </c>
      <c r="O3985" s="124" t="s">
        <v>28247</v>
      </c>
      <c r="P3985" s="122" t="s">
        <v>3158</v>
      </c>
      <c r="Q3985" s="122" t="s">
        <v>3158</v>
      </c>
      <c r="R3985" s="125">
        <v>44706.89340277778</v>
      </c>
      <c r="S3985" s="125">
        <v>44706.89340277778</v>
      </c>
      <c r="T3985" s="122">
        <v>64</v>
      </c>
      <c r="U3985" s="122" t="s">
        <v>22424</v>
      </c>
      <c r="V3985" s="122" t="s">
        <v>101</v>
      </c>
      <c r="W3985" s="122" t="s">
        <v>3204</v>
      </c>
      <c r="X3985" s="122" t="s">
        <v>3204</v>
      </c>
      <c r="Y3985" s="122" t="s">
        <v>3158</v>
      </c>
      <c r="Z3985" s="122">
        <v>0</v>
      </c>
      <c r="AA3985" s="122" t="s">
        <v>3158</v>
      </c>
      <c r="AB3985" s="122" t="s">
        <v>3158</v>
      </c>
      <c r="AC3985" s="122" t="s">
        <v>3158</v>
      </c>
      <c r="AD3985" s="122" t="s">
        <v>3158</v>
      </c>
      <c r="AE3985" s="122" t="s">
        <v>3158</v>
      </c>
    </row>
    <row r="3986" spans="1:31" ht="13">
      <c r="A3986" s="122">
        <v>6841</v>
      </c>
      <c r="B3986" s="122" t="s">
        <v>28248</v>
      </c>
      <c r="C3986" s="122" t="s">
        <v>28249</v>
      </c>
      <c r="D3986" s="122" t="s">
        <v>3204</v>
      </c>
      <c r="E3986" s="122">
        <v>2020</v>
      </c>
      <c r="F3986" s="122" t="s">
        <v>3255</v>
      </c>
      <c r="G3986" s="122" t="s">
        <v>3791</v>
      </c>
      <c r="H3986" s="122" t="s">
        <v>3173</v>
      </c>
      <c r="I3986" s="122" t="s">
        <v>3385</v>
      </c>
      <c r="J3986" s="122" t="s">
        <v>28250</v>
      </c>
      <c r="K3986" s="122" t="s">
        <v>28251</v>
      </c>
      <c r="L3986" s="124" t="s">
        <v>28252</v>
      </c>
      <c r="M3986" s="122" t="s">
        <v>3154</v>
      </c>
      <c r="N3986" s="122">
        <v>545</v>
      </c>
      <c r="O3986" s="124" t="s">
        <v>28253</v>
      </c>
      <c r="P3986" s="124" t="s">
        <v>28254</v>
      </c>
      <c r="Q3986" s="124" t="s">
        <v>28255</v>
      </c>
      <c r="R3986" s="125">
        <v>44706.894733796296</v>
      </c>
      <c r="S3986" s="125">
        <v>44706.894733796296</v>
      </c>
      <c r="T3986" s="122">
        <v>72</v>
      </c>
      <c r="U3986" s="122" t="s">
        <v>21778</v>
      </c>
      <c r="V3986" s="122" t="s">
        <v>3173</v>
      </c>
      <c r="W3986" s="122" t="s">
        <v>3204</v>
      </c>
      <c r="X3986" s="122" t="s">
        <v>3204</v>
      </c>
      <c r="Y3986" s="122" t="s">
        <v>3158</v>
      </c>
      <c r="Z3986" s="122">
        <v>0</v>
      </c>
      <c r="AA3986" s="122" t="s">
        <v>3158</v>
      </c>
      <c r="AB3986" s="122" t="s">
        <v>3158</v>
      </c>
      <c r="AC3986" s="122" t="s">
        <v>3158</v>
      </c>
      <c r="AD3986" s="122" t="s">
        <v>3158</v>
      </c>
      <c r="AE3986" s="122" t="s">
        <v>3158</v>
      </c>
    </row>
    <row r="3987" spans="1:31" ht="13">
      <c r="A3987" s="122">
        <v>6842</v>
      </c>
      <c r="B3987" s="122" t="s">
        <v>28256</v>
      </c>
      <c r="C3987" s="122" t="s">
        <v>28257</v>
      </c>
      <c r="D3987" s="122" t="s">
        <v>3204</v>
      </c>
      <c r="E3987" s="122">
        <v>2020</v>
      </c>
      <c r="F3987" s="122" t="s">
        <v>4665</v>
      </c>
      <c r="G3987" s="122" t="s">
        <v>3471</v>
      </c>
      <c r="H3987" s="122" t="s">
        <v>3217</v>
      </c>
      <c r="I3987" s="122" t="s">
        <v>3385</v>
      </c>
      <c r="J3987" s="122" t="s">
        <v>28258</v>
      </c>
      <c r="K3987" s="122" t="s">
        <v>28259</v>
      </c>
      <c r="L3987" s="124" t="s">
        <v>28260</v>
      </c>
      <c r="M3987" s="122" t="s">
        <v>3154</v>
      </c>
      <c r="N3987" s="122">
        <v>545</v>
      </c>
      <c r="O3987" s="124" t="s">
        <v>28261</v>
      </c>
      <c r="P3987" s="122" t="s">
        <v>3158</v>
      </c>
      <c r="Q3987" s="124" t="s">
        <v>28262</v>
      </c>
      <c r="R3987" s="125">
        <v>44711.594884259262</v>
      </c>
      <c r="S3987" s="125">
        <v>44711.594884259262</v>
      </c>
      <c r="T3987" s="122">
        <v>68</v>
      </c>
      <c r="U3987" s="122" t="s">
        <v>21740</v>
      </c>
      <c r="V3987" s="122" t="s">
        <v>3217</v>
      </c>
      <c r="W3987" s="122" t="s">
        <v>3204</v>
      </c>
      <c r="X3987" s="122" t="s">
        <v>3204</v>
      </c>
      <c r="Y3987" s="122" t="s">
        <v>3158</v>
      </c>
      <c r="Z3987" s="122">
        <v>0</v>
      </c>
      <c r="AA3987" s="122" t="s">
        <v>3158</v>
      </c>
      <c r="AB3987" s="122" t="s">
        <v>3158</v>
      </c>
      <c r="AC3987" s="122" t="s">
        <v>3158</v>
      </c>
      <c r="AD3987" s="122" t="s">
        <v>3158</v>
      </c>
      <c r="AE3987" s="122" t="s">
        <v>3158</v>
      </c>
    </row>
    <row r="3988" spans="1:31" ht="13">
      <c r="A3988" s="122">
        <v>6843</v>
      </c>
      <c r="B3988" s="122" t="s">
        <v>28263</v>
      </c>
      <c r="C3988" s="122" t="s">
        <v>28264</v>
      </c>
      <c r="D3988" s="122" t="s">
        <v>3204</v>
      </c>
      <c r="E3988" s="122">
        <v>2020</v>
      </c>
      <c r="F3988" s="122" t="s">
        <v>3401</v>
      </c>
      <c r="G3988" s="122" t="s">
        <v>21742</v>
      </c>
      <c r="H3988" s="122" t="s">
        <v>101</v>
      </c>
      <c r="I3988" s="122" t="s">
        <v>3385</v>
      </c>
      <c r="J3988" s="122" t="s">
        <v>28265</v>
      </c>
      <c r="K3988" s="122" t="s">
        <v>28266</v>
      </c>
      <c r="L3988" s="124" t="s">
        <v>28267</v>
      </c>
      <c r="M3988" s="122" t="s">
        <v>3154</v>
      </c>
      <c r="N3988" s="122">
        <v>545</v>
      </c>
      <c r="O3988" s="122" t="s">
        <v>3158</v>
      </c>
      <c r="P3988" s="122" t="s">
        <v>3158</v>
      </c>
      <c r="Q3988" s="122" t="s">
        <v>3158</v>
      </c>
      <c r="R3988" s="125">
        <v>44711.595752314817</v>
      </c>
      <c r="S3988" s="125">
        <v>44711.595752314817</v>
      </c>
      <c r="T3988" s="122">
        <v>60</v>
      </c>
      <c r="U3988" s="122" t="s">
        <v>21808</v>
      </c>
      <c r="V3988" s="122" t="s">
        <v>101</v>
      </c>
      <c r="W3988" s="122" t="s">
        <v>3204</v>
      </c>
      <c r="X3988" s="122" t="s">
        <v>3204</v>
      </c>
      <c r="Y3988" s="122" t="s">
        <v>3158</v>
      </c>
      <c r="Z3988" s="122">
        <v>0</v>
      </c>
      <c r="AA3988" s="122" t="s">
        <v>3158</v>
      </c>
      <c r="AB3988" s="122" t="s">
        <v>3158</v>
      </c>
      <c r="AC3988" s="122" t="s">
        <v>3158</v>
      </c>
      <c r="AD3988" s="122" t="s">
        <v>3158</v>
      </c>
      <c r="AE3988" s="122" t="s">
        <v>3158</v>
      </c>
    </row>
    <row r="3989" spans="1:31" ht="13">
      <c r="A3989" s="122">
        <v>6844</v>
      </c>
      <c r="B3989" s="122" t="s">
        <v>28268</v>
      </c>
      <c r="C3989" s="122" t="s">
        <v>28269</v>
      </c>
      <c r="D3989" s="122" t="s">
        <v>3204</v>
      </c>
      <c r="E3989" s="122">
        <v>2020</v>
      </c>
      <c r="F3989" s="122" t="s">
        <v>3193</v>
      </c>
      <c r="G3989" s="122" t="s">
        <v>21742</v>
      </c>
      <c r="H3989" s="122" t="s">
        <v>101</v>
      </c>
      <c r="I3989" s="122" t="s">
        <v>4340</v>
      </c>
      <c r="J3989" s="122" t="s">
        <v>28270</v>
      </c>
      <c r="K3989" s="122" t="s">
        <v>28271</v>
      </c>
      <c r="L3989" s="124" t="s">
        <v>28272</v>
      </c>
      <c r="M3989" s="122" t="s">
        <v>3154</v>
      </c>
      <c r="N3989" s="122">
        <v>545</v>
      </c>
      <c r="O3989" s="124" t="s">
        <v>28273</v>
      </c>
      <c r="P3989" s="122" t="s">
        <v>3158</v>
      </c>
      <c r="Q3989" s="122" t="s">
        <v>3158</v>
      </c>
      <c r="R3989" s="125">
        <v>44711.596574074072</v>
      </c>
      <c r="S3989" s="125">
        <v>44711.596574074072</v>
      </c>
      <c r="T3989" s="122">
        <v>64</v>
      </c>
      <c r="U3989" s="122" t="s">
        <v>22424</v>
      </c>
      <c r="V3989" s="122" t="s">
        <v>101</v>
      </c>
      <c r="W3989" s="122" t="s">
        <v>3204</v>
      </c>
      <c r="X3989" s="122" t="s">
        <v>3204</v>
      </c>
      <c r="Y3989" s="122" t="s">
        <v>3158</v>
      </c>
      <c r="Z3989" s="122">
        <v>0</v>
      </c>
      <c r="AA3989" s="122" t="s">
        <v>3158</v>
      </c>
      <c r="AB3989" s="122" t="s">
        <v>3158</v>
      </c>
      <c r="AC3989" s="122" t="s">
        <v>3158</v>
      </c>
      <c r="AD3989" s="122" t="s">
        <v>3158</v>
      </c>
      <c r="AE3989" s="122" t="s">
        <v>3158</v>
      </c>
    </row>
    <row r="3990" spans="1:31" ht="13">
      <c r="A3990" s="122">
        <v>6845</v>
      </c>
      <c r="B3990" s="122" t="s">
        <v>28274</v>
      </c>
      <c r="C3990" s="122" t="s">
        <v>28275</v>
      </c>
      <c r="D3990" s="122" t="s">
        <v>3204</v>
      </c>
      <c r="E3990" s="122">
        <v>2018</v>
      </c>
      <c r="F3990" s="122" t="s">
        <v>3462</v>
      </c>
      <c r="G3990" s="122" t="s">
        <v>25234</v>
      </c>
      <c r="H3990" s="122" t="s">
        <v>3426</v>
      </c>
      <c r="I3990" s="122" t="s">
        <v>4340</v>
      </c>
      <c r="J3990" s="122" t="s">
        <v>28276</v>
      </c>
      <c r="K3990" s="122" t="s">
        <v>28277</v>
      </c>
      <c r="L3990" s="124" t="s">
        <v>28278</v>
      </c>
      <c r="M3990" s="122" t="s">
        <v>3154</v>
      </c>
      <c r="N3990" s="122">
        <v>545</v>
      </c>
      <c r="O3990" s="122" t="s">
        <v>3158</v>
      </c>
      <c r="P3990" s="122" t="s">
        <v>3158</v>
      </c>
      <c r="Q3990" s="122" t="s">
        <v>3158</v>
      </c>
      <c r="R3990" s="125">
        <v>44711.597488425927</v>
      </c>
      <c r="S3990" s="125">
        <v>44711.597488425927</v>
      </c>
      <c r="T3990" s="122">
        <v>60</v>
      </c>
      <c r="U3990" s="122" t="s">
        <v>21808</v>
      </c>
      <c r="V3990" s="122" t="s">
        <v>3426</v>
      </c>
      <c r="W3990" s="122" t="s">
        <v>3204</v>
      </c>
      <c r="X3990" s="122" t="s">
        <v>3204</v>
      </c>
      <c r="Y3990" s="122" t="s">
        <v>3158</v>
      </c>
      <c r="Z3990" s="122">
        <v>0</v>
      </c>
      <c r="AA3990" s="122" t="s">
        <v>3158</v>
      </c>
      <c r="AB3990" s="122" t="s">
        <v>3158</v>
      </c>
      <c r="AC3990" s="122" t="s">
        <v>3158</v>
      </c>
      <c r="AD3990" s="122" t="s">
        <v>3158</v>
      </c>
      <c r="AE3990" s="122" t="s">
        <v>3158</v>
      </c>
    </row>
    <row r="3991" spans="1:31" ht="13">
      <c r="A3991" s="122">
        <v>6846</v>
      </c>
      <c r="B3991" s="122" t="s">
        <v>28279</v>
      </c>
      <c r="C3991" s="122" t="s">
        <v>28280</v>
      </c>
      <c r="D3991" s="122" t="s">
        <v>3204</v>
      </c>
      <c r="E3991" s="122">
        <v>2021</v>
      </c>
      <c r="F3991" s="122" t="s">
        <v>4665</v>
      </c>
      <c r="G3991" s="122" t="s">
        <v>8663</v>
      </c>
      <c r="H3991" s="122" t="s">
        <v>3217</v>
      </c>
      <c r="I3991" s="122" t="s">
        <v>4340</v>
      </c>
      <c r="J3991" s="122" t="s">
        <v>28281</v>
      </c>
      <c r="K3991" s="122" t="s">
        <v>28282</v>
      </c>
      <c r="L3991" s="124" t="s">
        <v>28283</v>
      </c>
      <c r="M3991" s="122" t="s">
        <v>3154</v>
      </c>
      <c r="N3991" s="122">
        <v>545</v>
      </c>
      <c r="O3991" s="124" t="s">
        <v>28284</v>
      </c>
      <c r="P3991" s="124" t="s">
        <v>28285</v>
      </c>
      <c r="Q3991" s="122" t="s">
        <v>3158</v>
      </c>
      <c r="R3991" s="125">
        <v>44712.341516203705</v>
      </c>
      <c r="S3991" s="125">
        <v>44712.341516203705</v>
      </c>
      <c r="T3991" s="122">
        <v>68</v>
      </c>
      <c r="U3991" s="122" t="s">
        <v>21768</v>
      </c>
      <c r="V3991" s="122" t="s">
        <v>4903</v>
      </c>
      <c r="W3991" s="122" t="s">
        <v>3204</v>
      </c>
      <c r="X3991" s="122" t="s">
        <v>3204</v>
      </c>
      <c r="Y3991" s="122" t="s">
        <v>3158</v>
      </c>
      <c r="Z3991" s="122">
        <v>0</v>
      </c>
      <c r="AA3991" s="122" t="s">
        <v>3158</v>
      </c>
      <c r="AB3991" s="122" t="s">
        <v>3158</v>
      </c>
      <c r="AC3991" s="122" t="s">
        <v>3158</v>
      </c>
      <c r="AD3991" s="122" t="s">
        <v>3158</v>
      </c>
      <c r="AE3991" s="122" t="s">
        <v>3158</v>
      </c>
    </row>
    <row r="3992" spans="1:31" ht="13">
      <c r="A3992" s="122">
        <v>6847</v>
      </c>
      <c r="B3992" s="122" t="s">
        <v>28286</v>
      </c>
      <c r="C3992" s="122" t="s">
        <v>28287</v>
      </c>
      <c r="D3992" s="122" t="s">
        <v>3204</v>
      </c>
      <c r="E3992" s="122">
        <v>2021</v>
      </c>
      <c r="F3992" s="122" t="s">
        <v>3225</v>
      </c>
      <c r="G3992" s="122" t="s">
        <v>3471</v>
      </c>
      <c r="H3992" s="122" t="s">
        <v>3217</v>
      </c>
      <c r="I3992" s="122" t="s">
        <v>4340</v>
      </c>
      <c r="J3992" s="122" t="s">
        <v>28288</v>
      </c>
      <c r="K3992" s="122" t="s">
        <v>28289</v>
      </c>
      <c r="L3992" s="124" t="s">
        <v>28290</v>
      </c>
      <c r="M3992" s="122" t="s">
        <v>3154</v>
      </c>
      <c r="N3992" s="122">
        <v>545</v>
      </c>
      <c r="O3992" s="124" t="s">
        <v>28291</v>
      </c>
      <c r="P3992" s="124" t="s">
        <v>28292</v>
      </c>
      <c r="Q3992" s="124" t="s">
        <v>28293</v>
      </c>
      <c r="R3992" s="125">
        <v>44712.439814814818</v>
      </c>
      <c r="S3992" s="125">
        <v>44712.439814814818</v>
      </c>
      <c r="T3992" s="122">
        <v>72</v>
      </c>
      <c r="U3992" s="122" t="s">
        <v>21778</v>
      </c>
      <c r="V3992" s="122" t="s">
        <v>3217</v>
      </c>
      <c r="W3992" s="122" t="s">
        <v>3204</v>
      </c>
      <c r="X3992" s="122" t="s">
        <v>3204</v>
      </c>
      <c r="Y3992" s="122" t="s">
        <v>3158</v>
      </c>
      <c r="Z3992" s="122">
        <v>0</v>
      </c>
      <c r="AA3992" s="122" t="s">
        <v>3158</v>
      </c>
      <c r="AB3992" s="122" t="s">
        <v>3158</v>
      </c>
      <c r="AC3992" s="122" t="s">
        <v>3158</v>
      </c>
      <c r="AD3992" s="122" t="s">
        <v>3158</v>
      </c>
      <c r="AE3992" s="122" t="s">
        <v>3158</v>
      </c>
    </row>
    <row r="3993" spans="1:31" ht="13">
      <c r="A3993" s="122">
        <v>6848</v>
      </c>
      <c r="B3993" s="122" t="s">
        <v>28294</v>
      </c>
      <c r="C3993" s="122" t="s">
        <v>28295</v>
      </c>
      <c r="D3993" s="122" t="s">
        <v>3204</v>
      </c>
      <c r="E3993" s="122">
        <v>2016</v>
      </c>
      <c r="F3993" s="122" t="s">
        <v>9475</v>
      </c>
      <c r="G3993" s="122" t="s">
        <v>28296</v>
      </c>
      <c r="H3993" s="122" t="s">
        <v>3173</v>
      </c>
      <c r="I3993" s="122" t="s">
        <v>3385</v>
      </c>
      <c r="J3993" s="122" t="s">
        <v>28297</v>
      </c>
      <c r="K3993" s="122" t="s">
        <v>28298</v>
      </c>
      <c r="L3993" s="124" t="s">
        <v>28299</v>
      </c>
      <c r="M3993" s="122" t="s">
        <v>3154</v>
      </c>
      <c r="N3993" s="122">
        <v>545</v>
      </c>
      <c r="O3993" s="124" t="s">
        <v>28300</v>
      </c>
      <c r="P3993" s="124" t="s">
        <v>28301</v>
      </c>
      <c r="Q3993" s="124" t="s">
        <v>28302</v>
      </c>
      <c r="R3993" s="125">
        <v>44718.357777777775</v>
      </c>
      <c r="S3993" s="125">
        <v>44718.357777777775</v>
      </c>
      <c r="T3993" s="122">
        <v>72</v>
      </c>
      <c r="U3993" s="122" t="s">
        <v>21778</v>
      </c>
      <c r="V3993" s="122" t="s">
        <v>22925</v>
      </c>
      <c r="W3993" s="122" t="s">
        <v>3204</v>
      </c>
      <c r="X3993" s="122" t="s">
        <v>3204</v>
      </c>
      <c r="Y3993" s="122" t="s">
        <v>3158</v>
      </c>
      <c r="Z3993" s="122">
        <v>0</v>
      </c>
      <c r="AA3993" s="122" t="s">
        <v>3158</v>
      </c>
      <c r="AB3993" s="122" t="s">
        <v>3158</v>
      </c>
      <c r="AC3993" s="122" t="s">
        <v>3158</v>
      </c>
      <c r="AD3993" s="122" t="s">
        <v>3158</v>
      </c>
      <c r="AE3993" s="122" t="s">
        <v>3158</v>
      </c>
    </row>
    <row r="3994" spans="1:31" ht="13">
      <c r="A3994" s="122">
        <v>6849</v>
      </c>
      <c r="B3994" s="122" t="s">
        <v>28303</v>
      </c>
      <c r="C3994" s="122" t="s">
        <v>28304</v>
      </c>
      <c r="D3994" s="122" t="s">
        <v>3204</v>
      </c>
      <c r="E3994" s="122">
        <v>2010</v>
      </c>
      <c r="F3994" s="122" t="s">
        <v>3193</v>
      </c>
      <c r="G3994" s="122" t="s">
        <v>28305</v>
      </c>
      <c r="H3994" s="122" t="s">
        <v>3195</v>
      </c>
      <c r="I3994" s="122" t="s">
        <v>3385</v>
      </c>
      <c r="J3994" s="122" t="s">
        <v>28306</v>
      </c>
      <c r="K3994" s="122" t="s">
        <v>28307</v>
      </c>
      <c r="L3994" s="124" t="s">
        <v>28308</v>
      </c>
      <c r="M3994" s="122" t="s">
        <v>3154</v>
      </c>
      <c r="N3994" s="122">
        <v>545</v>
      </c>
      <c r="O3994" s="124" t="s">
        <v>28308</v>
      </c>
      <c r="P3994" s="122" t="s">
        <v>3158</v>
      </c>
      <c r="Q3994" s="122" t="s">
        <v>3158</v>
      </c>
      <c r="R3994" s="125">
        <v>44718.358761574076</v>
      </c>
      <c r="S3994" s="125">
        <v>44718.358761574076</v>
      </c>
      <c r="T3994" s="122">
        <v>64</v>
      </c>
      <c r="U3994" s="122" t="s">
        <v>22424</v>
      </c>
      <c r="V3994" s="122" t="s">
        <v>3195</v>
      </c>
      <c r="W3994" s="122" t="s">
        <v>3204</v>
      </c>
      <c r="X3994" s="122" t="s">
        <v>3204</v>
      </c>
      <c r="Y3994" s="122" t="s">
        <v>3158</v>
      </c>
      <c r="Z3994" s="122">
        <v>0</v>
      </c>
      <c r="AA3994" s="122" t="s">
        <v>3158</v>
      </c>
      <c r="AB3994" s="122" t="s">
        <v>3158</v>
      </c>
      <c r="AC3994" s="122" t="s">
        <v>3158</v>
      </c>
      <c r="AD3994" s="122" t="s">
        <v>3158</v>
      </c>
      <c r="AE3994" s="122" t="s">
        <v>3158</v>
      </c>
    </row>
    <row r="3995" spans="1:31" ht="13">
      <c r="A3995" s="122">
        <v>6850</v>
      </c>
      <c r="B3995" s="122" t="s">
        <v>28309</v>
      </c>
      <c r="C3995" s="122" t="s">
        <v>28310</v>
      </c>
      <c r="D3995" s="122" t="s">
        <v>3204</v>
      </c>
      <c r="E3995" s="122">
        <v>2019</v>
      </c>
      <c r="F3995" s="122" t="s">
        <v>3401</v>
      </c>
      <c r="G3995" s="122" t="s">
        <v>3471</v>
      </c>
      <c r="H3995" s="122" t="s">
        <v>3217</v>
      </c>
      <c r="I3995" s="122" t="s">
        <v>3385</v>
      </c>
      <c r="J3995" s="122" t="s">
        <v>28311</v>
      </c>
      <c r="K3995" s="122" t="s">
        <v>28312</v>
      </c>
      <c r="L3995" s="124" t="s">
        <v>28313</v>
      </c>
      <c r="M3995" s="122" t="s">
        <v>3154</v>
      </c>
      <c r="N3995" s="122">
        <v>545</v>
      </c>
      <c r="O3995" s="124" t="s">
        <v>28314</v>
      </c>
      <c r="P3995" s="124" t="s">
        <v>28315</v>
      </c>
      <c r="Q3995" s="124" t="s">
        <v>28316</v>
      </c>
      <c r="R3995" s="125">
        <v>44718.359918981485</v>
      </c>
      <c r="S3995" s="125">
        <v>44718.359918981485</v>
      </c>
      <c r="T3995" s="122">
        <v>72</v>
      </c>
      <c r="U3995" s="122" t="s">
        <v>21778</v>
      </c>
      <c r="V3995" s="122" t="s">
        <v>3217</v>
      </c>
      <c r="W3995" s="122" t="s">
        <v>3204</v>
      </c>
      <c r="X3995" s="122" t="s">
        <v>3204</v>
      </c>
      <c r="Y3995" s="122" t="s">
        <v>3158</v>
      </c>
      <c r="Z3995" s="122">
        <v>0</v>
      </c>
      <c r="AA3995" s="122" t="s">
        <v>3158</v>
      </c>
      <c r="AB3995" s="122" t="s">
        <v>3158</v>
      </c>
      <c r="AC3995" s="122" t="s">
        <v>3158</v>
      </c>
      <c r="AD3995" s="122" t="s">
        <v>3158</v>
      </c>
      <c r="AE3995" s="122" t="s">
        <v>3158</v>
      </c>
    </row>
    <row r="3996" spans="1:31" ht="13">
      <c r="A3996" s="122">
        <v>6851</v>
      </c>
      <c r="B3996" s="122" t="s">
        <v>28317</v>
      </c>
      <c r="C3996" s="122" t="s">
        <v>28318</v>
      </c>
      <c r="D3996" s="122" t="s">
        <v>3204</v>
      </c>
      <c r="E3996" s="122">
        <v>2019</v>
      </c>
      <c r="F3996" s="122" t="s">
        <v>4665</v>
      </c>
      <c r="G3996" s="122" t="s">
        <v>3471</v>
      </c>
      <c r="H3996" s="122" t="s">
        <v>3217</v>
      </c>
      <c r="I3996" s="122" t="s">
        <v>4340</v>
      </c>
      <c r="J3996" s="122" t="s">
        <v>28319</v>
      </c>
      <c r="K3996" s="122" t="s">
        <v>28320</v>
      </c>
      <c r="L3996" s="124" t="s">
        <v>28321</v>
      </c>
      <c r="M3996" s="122" t="s">
        <v>3154</v>
      </c>
      <c r="N3996" s="122">
        <v>545</v>
      </c>
      <c r="O3996" s="124" t="s">
        <v>28322</v>
      </c>
      <c r="P3996" s="124" t="s">
        <v>28323</v>
      </c>
      <c r="Q3996" s="124" t="s">
        <v>28324</v>
      </c>
      <c r="R3996" s="125">
        <v>44719.444340277776</v>
      </c>
      <c r="S3996" s="125">
        <v>44719.444340277776</v>
      </c>
      <c r="T3996" s="122">
        <v>72</v>
      </c>
      <c r="U3996" s="122" t="s">
        <v>21778</v>
      </c>
      <c r="V3996" s="122" t="s">
        <v>3217</v>
      </c>
      <c r="W3996" s="122" t="s">
        <v>3204</v>
      </c>
      <c r="X3996" s="122" t="s">
        <v>3204</v>
      </c>
      <c r="Y3996" s="122" t="s">
        <v>3158</v>
      </c>
      <c r="Z3996" s="122">
        <v>0</v>
      </c>
      <c r="AA3996" s="122" t="s">
        <v>3158</v>
      </c>
      <c r="AB3996" s="122" t="s">
        <v>3158</v>
      </c>
      <c r="AC3996" s="122" t="s">
        <v>3158</v>
      </c>
      <c r="AD3996" s="122" t="s">
        <v>3158</v>
      </c>
      <c r="AE3996" s="122" t="s">
        <v>3158</v>
      </c>
    </row>
    <row r="3997" spans="1:31" ht="13">
      <c r="A3997" s="122">
        <v>6852</v>
      </c>
      <c r="B3997" s="122" t="s">
        <v>28325</v>
      </c>
      <c r="C3997" s="122" t="s">
        <v>28326</v>
      </c>
      <c r="D3997" s="122" t="s">
        <v>3204</v>
      </c>
      <c r="E3997" s="122">
        <v>2020</v>
      </c>
      <c r="F3997" s="122" t="s">
        <v>3160</v>
      </c>
      <c r="G3997" s="122" t="s">
        <v>25149</v>
      </c>
      <c r="H3997" s="122" t="s">
        <v>3217</v>
      </c>
      <c r="I3997" s="122" t="s">
        <v>4340</v>
      </c>
      <c r="J3997" s="122" t="s">
        <v>28327</v>
      </c>
      <c r="K3997" s="122" t="s">
        <v>28328</v>
      </c>
      <c r="L3997" s="124" t="s">
        <v>28329</v>
      </c>
      <c r="M3997" s="122" t="s">
        <v>3154</v>
      </c>
      <c r="N3997" s="122">
        <v>545</v>
      </c>
      <c r="O3997" s="124" t="s">
        <v>28330</v>
      </c>
      <c r="P3997" s="124" t="s">
        <v>28331</v>
      </c>
      <c r="Q3997" s="124" t="s">
        <v>28332</v>
      </c>
      <c r="R3997" s="125">
        <v>44719.446481481478</v>
      </c>
      <c r="S3997" s="125">
        <v>44719.446481481478</v>
      </c>
      <c r="T3997" s="122">
        <v>72</v>
      </c>
      <c r="U3997" s="122" t="s">
        <v>21778</v>
      </c>
      <c r="V3997" s="122" t="s">
        <v>22504</v>
      </c>
      <c r="W3997" s="122" t="s">
        <v>3204</v>
      </c>
      <c r="X3997" s="122" t="s">
        <v>3204</v>
      </c>
      <c r="Y3997" s="122" t="s">
        <v>3158</v>
      </c>
      <c r="Z3997" s="122">
        <v>0</v>
      </c>
      <c r="AA3997" s="122" t="s">
        <v>3158</v>
      </c>
      <c r="AB3997" s="122" t="s">
        <v>3158</v>
      </c>
      <c r="AC3997" s="122" t="s">
        <v>3158</v>
      </c>
      <c r="AD3997" s="122" t="s">
        <v>3158</v>
      </c>
      <c r="AE3997" s="122" t="s">
        <v>3158</v>
      </c>
    </row>
    <row r="3998" spans="1:31" ht="13">
      <c r="A3998" s="122">
        <v>6853</v>
      </c>
      <c r="B3998" s="122" t="s">
        <v>28333</v>
      </c>
      <c r="C3998" s="122" t="s">
        <v>28334</v>
      </c>
      <c r="D3998" s="122" t="s">
        <v>3204</v>
      </c>
      <c r="E3998" s="122">
        <v>2020</v>
      </c>
      <c r="F3998" s="122" t="s">
        <v>3225</v>
      </c>
      <c r="G3998" s="122" t="s">
        <v>3791</v>
      </c>
      <c r="H3998" s="122" t="s">
        <v>3173</v>
      </c>
      <c r="I3998" s="122" t="s">
        <v>4340</v>
      </c>
      <c r="J3998" s="122" t="s">
        <v>28335</v>
      </c>
      <c r="K3998" s="122" t="s">
        <v>28336</v>
      </c>
      <c r="L3998" s="124" t="s">
        <v>28337</v>
      </c>
      <c r="M3998" s="122" t="s">
        <v>3154</v>
      </c>
      <c r="N3998" s="122">
        <v>545</v>
      </c>
      <c r="O3998" s="124" t="s">
        <v>28338</v>
      </c>
      <c r="P3998" s="122" t="s">
        <v>3158</v>
      </c>
      <c r="Q3998" s="124" t="s">
        <v>28339</v>
      </c>
      <c r="R3998" s="125">
        <v>44719.469328703701</v>
      </c>
      <c r="S3998" s="125">
        <v>44719.469328703701</v>
      </c>
      <c r="T3998" s="122">
        <v>68</v>
      </c>
      <c r="U3998" s="122" t="s">
        <v>21740</v>
      </c>
      <c r="V3998" s="122" t="s">
        <v>3173</v>
      </c>
      <c r="W3998" s="122" t="s">
        <v>3204</v>
      </c>
      <c r="X3998" s="122" t="s">
        <v>3204</v>
      </c>
      <c r="Y3998" s="122" t="s">
        <v>3158</v>
      </c>
      <c r="Z3998" s="122">
        <v>0</v>
      </c>
      <c r="AA3998" s="122" t="s">
        <v>3158</v>
      </c>
      <c r="AB3998" s="122" t="s">
        <v>3158</v>
      </c>
      <c r="AC3998" s="122" t="s">
        <v>3158</v>
      </c>
      <c r="AD3998" s="122" t="s">
        <v>3158</v>
      </c>
      <c r="AE3998" s="122" t="s">
        <v>3158</v>
      </c>
    </row>
    <row r="3999" spans="1:31" ht="13">
      <c r="A3999" s="122">
        <v>6854</v>
      </c>
      <c r="B3999" s="122" t="s">
        <v>28340</v>
      </c>
      <c r="C3999" s="122" t="s">
        <v>28341</v>
      </c>
      <c r="D3999" s="122" t="s">
        <v>3204</v>
      </c>
      <c r="E3999" s="122">
        <v>2020</v>
      </c>
      <c r="F3999" s="122" t="s">
        <v>3160</v>
      </c>
      <c r="G3999" s="122" t="s">
        <v>3791</v>
      </c>
      <c r="H3999" s="122" t="s">
        <v>3173</v>
      </c>
      <c r="I3999" s="122" t="s">
        <v>4340</v>
      </c>
      <c r="J3999" s="122" t="s">
        <v>28342</v>
      </c>
      <c r="K3999" s="122" t="s">
        <v>28343</v>
      </c>
      <c r="L3999" s="124" t="s">
        <v>28344</v>
      </c>
      <c r="M3999" s="122" t="s">
        <v>3154</v>
      </c>
      <c r="N3999" s="122">
        <v>545</v>
      </c>
      <c r="O3999" s="124" t="s">
        <v>28345</v>
      </c>
      <c r="P3999" s="122" t="s">
        <v>3158</v>
      </c>
      <c r="Q3999" s="122" t="s">
        <v>3158</v>
      </c>
      <c r="R3999" s="125">
        <v>44719.47047453704</v>
      </c>
      <c r="S3999" s="125">
        <v>44719.47047453704</v>
      </c>
      <c r="T3999" s="122">
        <v>64</v>
      </c>
      <c r="U3999" s="122" t="s">
        <v>22424</v>
      </c>
      <c r="V3999" s="122" t="s">
        <v>3173</v>
      </c>
      <c r="W3999" s="122" t="s">
        <v>3204</v>
      </c>
      <c r="X3999" s="122" t="s">
        <v>3204</v>
      </c>
      <c r="Y3999" s="122" t="s">
        <v>3158</v>
      </c>
      <c r="Z3999" s="122">
        <v>0</v>
      </c>
      <c r="AA3999" s="122" t="s">
        <v>3158</v>
      </c>
      <c r="AB3999" s="122" t="s">
        <v>3158</v>
      </c>
      <c r="AC3999" s="122" t="s">
        <v>3158</v>
      </c>
      <c r="AD3999" s="122" t="s">
        <v>3158</v>
      </c>
      <c r="AE3999" s="122" t="s">
        <v>3158</v>
      </c>
    </row>
    <row r="4000" spans="1:31" ht="13">
      <c r="A4000" s="122">
        <v>6855</v>
      </c>
      <c r="B4000" s="122" t="s">
        <v>28346</v>
      </c>
      <c r="C4000" s="122" t="s">
        <v>28347</v>
      </c>
      <c r="D4000" s="122" t="s">
        <v>3204</v>
      </c>
      <c r="E4000" s="122">
        <v>2020</v>
      </c>
      <c r="F4000" s="122" t="s">
        <v>3862</v>
      </c>
      <c r="G4000" s="122" t="s">
        <v>21961</v>
      </c>
      <c r="H4000" s="122" t="s">
        <v>3173</v>
      </c>
      <c r="I4000" s="122" t="s">
        <v>3385</v>
      </c>
      <c r="J4000" s="122" t="s">
        <v>28348</v>
      </c>
      <c r="K4000" s="122" t="s">
        <v>28349</v>
      </c>
      <c r="L4000" s="124" t="s">
        <v>28350</v>
      </c>
      <c r="M4000" s="122" t="s">
        <v>3154</v>
      </c>
      <c r="N4000" s="122">
        <v>545</v>
      </c>
      <c r="O4000" s="122" t="s">
        <v>3158</v>
      </c>
      <c r="P4000" s="122" t="s">
        <v>3158</v>
      </c>
      <c r="Q4000" s="122" t="s">
        <v>3158</v>
      </c>
      <c r="R4000" s="125">
        <v>44719.471400462964</v>
      </c>
      <c r="S4000" s="125">
        <v>44719.471400462964</v>
      </c>
      <c r="T4000" s="122">
        <v>60</v>
      </c>
      <c r="U4000" s="122" t="s">
        <v>21808</v>
      </c>
      <c r="V4000" s="122" t="s">
        <v>3173</v>
      </c>
      <c r="W4000" s="122" t="s">
        <v>3204</v>
      </c>
      <c r="X4000" s="122" t="s">
        <v>3204</v>
      </c>
      <c r="Y4000" s="122" t="s">
        <v>3158</v>
      </c>
      <c r="Z4000" s="122">
        <v>0</v>
      </c>
      <c r="AA4000" s="122" t="s">
        <v>3158</v>
      </c>
      <c r="AB4000" s="122" t="s">
        <v>3158</v>
      </c>
      <c r="AC4000" s="122" t="s">
        <v>3158</v>
      </c>
      <c r="AD4000" s="122" t="s">
        <v>3158</v>
      </c>
      <c r="AE4000" s="122" t="s">
        <v>3158</v>
      </c>
    </row>
    <row r="4001" spans="1:31" ht="13">
      <c r="A4001" s="122">
        <v>6856</v>
      </c>
      <c r="B4001" s="122" t="s">
        <v>28351</v>
      </c>
      <c r="C4001" s="122" t="s">
        <v>28352</v>
      </c>
      <c r="D4001" s="122" t="s">
        <v>3204</v>
      </c>
      <c r="E4001" s="122">
        <v>2019</v>
      </c>
      <c r="F4001" s="122" t="s">
        <v>3225</v>
      </c>
      <c r="G4001" s="122" t="s">
        <v>3791</v>
      </c>
      <c r="H4001" s="122" t="s">
        <v>3173</v>
      </c>
      <c r="I4001" s="122" t="s">
        <v>4340</v>
      </c>
      <c r="J4001" s="122" t="s">
        <v>28353</v>
      </c>
      <c r="K4001" s="122" t="s">
        <v>28354</v>
      </c>
      <c r="L4001" s="124" t="s">
        <v>28355</v>
      </c>
      <c r="M4001" s="122" t="s">
        <v>3154</v>
      </c>
      <c r="N4001" s="122">
        <v>545</v>
      </c>
      <c r="O4001" s="124" t="s">
        <v>28356</v>
      </c>
      <c r="P4001" s="124" t="s">
        <v>28357</v>
      </c>
      <c r="Q4001" s="124" t="s">
        <v>28358</v>
      </c>
      <c r="R4001" s="125">
        <v>44719.472534722219</v>
      </c>
      <c r="S4001" s="125">
        <v>44719.472534722219</v>
      </c>
      <c r="T4001" s="122">
        <v>72</v>
      </c>
      <c r="U4001" s="122" t="s">
        <v>21778</v>
      </c>
      <c r="V4001" s="122" t="s">
        <v>3173</v>
      </c>
      <c r="W4001" s="122" t="s">
        <v>3204</v>
      </c>
      <c r="X4001" s="122" t="s">
        <v>3204</v>
      </c>
      <c r="Y4001" s="122" t="s">
        <v>3158</v>
      </c>
      <c r="Z4001" s="122">
        <v>0</v>
      </c>
      <c r="AA4001" s="122" t="s">
        <v>3158</v>
      </c>
      <c r="AB4001" s="122" t="s">
        <v>3158</v>
      </c>
      <c r="AC4001" s="122" t="s">
        <v>3158</v>
      </c>
      <c r="AD4001" s="122" t="s">
        <v>3158</v>
      </c>
      <c r="AE4001" s="122" t="s">
        <v>3158</v>
      </c>
    </row>
    <row r="4002" spans="1:31" ht="13">
      <c r="A4002" s="122">
        <v>6857</v>
      </c>
      <c r="B4002" s="122" t="s">
        <v>28359</v>
      </c>
      <c r="C4002" s="122" t="s">
        <v>28360</v>
      </c>
      <c r="D4002" s="122" t="s">
        <v>3146</v>
      </c>
      <c r="E4002" s="122">
        <v>2020</v>
      </c>
      <c r="F4002" s="122" t="s">
        <v>3462</v>
      </c>
      <c r="G4002" s="122" t="s">
        <v>28361</v>
      </c>
      <c r="H4002" s="122" t="s">
        <v>3173</v>
      </c>
      <c r="I4002" s="122" t="s">
        <v>4340</v>
      </c>
      <c r="J4002" s="122" t="s">
        <v>28362</v>
      </c>
      <c r="K4002" s="122" t="s">
        <v>28363</v>
      </c>
      <c r="L4002" s="124" t="s">
        <v>28364</v>
      </c>
      <c r="M4002" s="122" t="s">
        <v>3154</v>
      </c>
      <c r="N4002" s="122">
        <v>545</v>
      </c>
      <c r="O4002" s="124" t="s">
        <v>28365</v>
      </c>
      <c r="P4002" s="124" t="s">
        <v>28366</v>
      </c>
      <c r="Q4002" s="124" t="s">
        <v>28367</v>
      </c>
      <c r="R4002" s="125">
        <v>44719.475358796299</v>
      </c>
      <c r="S4002" s="125">
        <v>44719.475358796299</v>
      </c>
      <c r="T4002" s="122">
        <v>72</v>
      </c>
      <c r="U4002" s="122" t="s">
        <v>21778</v>
      </c>
      <c r="V4002" s="122" t="s">
        <v>3173</v>
      </c>
      <c r="W4002" s="122" t="s">
        <v>3204</v>
      </c>
      <c r="X4002" s="122" t="s">
        <v>3204</v>
      </c>
      <c r="Y4002" s="122" t="s">
        <v>3158</v>
      </c>
      <c r="Z4002" s="122">
        <v>0</v>
      </c>
      <c r="AA4002" s="122" t="s">
        <v>3158</v>
      </c>
      <c r="AB4002" s="122" t="s">
        <v>3158</v>
      </c>
      <c r="AC4002" s="122" t="s">
        <v>3158</v>
      </c>
      <c r="AD4002" s="122" t="s">
        <v>3158</v>
      </c>
      <c r="AE4002" s="122" t="s">
        <v>3158</v>
      </c>
    </row>
    <row r="4003" spans="1:31" ht="13">
      <c r="A4003" s="122">
        <v>6858</v>
      </c>
      <c r="B4003" s="122" t="s">
        <v>28368</v>
      </c>
      <c r="C4003" s="122" t="s">
        <v>28369</v>
      </c>
      <c r="D4003" s="122" t="s">
        <v>3204</v>
      </c>
      <c r="E4003" s="122">
        <v>2022</v>
      </c>
      <c r="F4003" s="122" t="s">
        <v>3225</v>
      </c>
      <c r="G4003" s="122" t="s">
        <v>21742</v>
      </c>
      <c r="H4003" s="122" t="s">
        <v>101</v>
      </c>
      <c r="I4003" s="122" t="s">
        <v>3385</v>
      </c>
      <c r="J4003" s="122" t="s">
        <v>28370</v>
      </c>
      <c r="K4003" s="122" t="s">
        <v>28371</v>
      </c>
      <c r="L4003" s="124" t="s">
        <v>28372</v>
      </c>
      <c r="M4003" s="122" t="s">
        <v>3154</v>
      </c>
      <c r="N4003" s="122">
        <v>545</v>
      </c>
      <c r="O4003" s="124" t="s">
        <v>28373</v>
      </c>
      <c r="P4003" s="122" t="s">
        <v>3158</v>
      </c>
      <c r="Q4003" s="122" t="s">
        <v>3158</v>
      </c>
      <c r="R4003" s="125">
        <v>44725.379942129628</v>
      </c>
      <c r="S4003" s="125">
        <v>44725.379942129628</v>
      </c>
      <c r="T4003" s="122">
        <v>64</v>
      </c>
      <c r="U4003" s="122" t="s">
        <v>22424</v>
      </c>
      <c r="V4003" s="122" t="s">
        <v>101</v>
      </c>
      <c r="W4003" s="122" t="s">
        <v>3204</v>
      </c>
      <c r="X4003" s="122" t="s">
        <v>7776</v>
      </c>
      <c r="Y4003" s="122" t="s">
        <v>3158</v>
      </c>
      <c r="Z4003" s="122">
        <v>0</v>
      </c>
      <c r="AA4003" s="122" t="s">
        <v>3158</v>
      </c>
      <c r="AB4003" s="122" t="s">
        <v>3158</v>
      </c>
      <c r="AC4003" s="122" t="s">
        <v>3158</v>
      </c>
      <c r="AD4003" s="122" t="s">
        <v>3158</v>
      </c>
      <c r="AE4003" s="122" t="s">
        <v>3158</v>
      </c>
    </row>
    <row r="4004" spans="1:31" ht="13">
      <c r="A4004" s="122">
        <v>6859</v>
      </c>
      <c r="B4004" s="122" t="s">
        <v>28374</v>
      </c>
      <c r="C4004" s="122" t="s">
        <v>28375</v>
      </c>
      <c r="D4004" s="122" t="s">
        <v>3204</v>
      </c>
      <c r="E4004" s="122">
        <v>2019</v>
      </c>
      <c r="F4004" s="122" t="s">
        <v>3160</v>
      </c>
      <c r="G4004" s="122" t="s">
        <v>3712</v>
      </c>
      <c r="H4004" s="122" t="s">
        <v>3195</v>
      </c>
      <c r="I4004" s="122" t="s">
        <v>4340</v>
      </c>
      <c r="J4004" s="122" t="s">
        <v>28376</v>
      </c>
      <c r="K4004" s="122" t="s">
        <v>28377</v>
      </c>
      <c r="L4004" s="124" t="s">
        <v>28378</v>
      </c>
      <c r="M4004" s="122" t="s">
        <v>3154</v>
      </c>
      <c r="N4004" s="122">
        <v>545</v>
      </c>
      <c r="O4004" s="124" t="s">
        <v>28379</v>
      </c>
      <c r="P4004" s="122" t="s">
        <v>3158</v>
      </c>
      <c r="Q4004" s="122" t="s">
        <v>3158</v>
      </c>
      <c r="R4004" s="125">
        <v>44725.381388888891</v>
      </c>
      <c r="S4004" s="125">
        <v>44725.381388888891</v>
      </c>
      <c r="T4004" s="122">
        <v>64</v>
      </c>
      <c r="U4004" s="122" t="s">
        <v>22424</v>
      </c>
      <c r="V4004" s="122" t="s">
        <v>3195</v>
      </c>
      <c r="W4004" s="122" t="s">
        <v>3204</v>
      </c>
      <c r="X4004" s="122" t="s">
        <v>3204</v>
      </c>
      <c r="Y4004" s="122" t="s">
        <v>3158</v>
      </c>
      <c r="Z4004" s="122">
        <v>0</v>
      </c>
      <c r="AA4004" s="122" t="s">
        <v>3158</v>
      </c>
      <c r="AB4004" s="122" t="s">
        <v>3158</v>
      </c>
      <c r="AC4004" s="122" t="s">
        <v>3158</v>
      </c>
      <c r="AD4004" s="122" t="s">
        <v>3158</v>
      </c>
      <c r="AE4004" s="122" t="s">
        <v>3158</v>
      </c>
    </row>
    <row r="4005" spans="1:31" ht="13">
      <c r="A4005" s="122">
        <v>6860</v>
      </c>
      <c r="B4005" s="122" t="s">
        <v>28380</v>
      </c>
      <c r="C4005" s="122" t="s">
        <v>28381</v>
      </c>
      <c r="D4005" s="122" t="s">
        <v>3204</v>
      </c>
      <c r="E4005" s="122">
        <v>2020</v>
      </c>
      <c r="F4005" s="122" t="s">
        <v>3225</v>
      </c>
      <c r="G4005" s="122" t="s">
        <v>21742</v>
      </c>
      <c r="H4005" s="122" t="s">
        <v>101</v>
      </c>
      <c r="I4005" s="122" t="s">
        <v>3385</v>
      </c>
      <c r="J4005" s="122" t="s">
        <v>28382</v>
      </c>
      <c r="K4005" s="122" t="s">
        <v>28383</v>
      </c>
      <c r="L4005" s="124" t="s">
        <v>28384</v>
      </c>
      <c r="M4005" s="122" t="s">
        <v>3154</v>
      </c>
      <c r="N4005" s="122">
        <v>545</v>
      </c>
      <c r="O4005" s="124" t="s">
        <v>28385</v>
      </c>
      <c r="P4005" s="122" t="s">
        <v>3158</v>
      </c>
      <c r="Q4005" s="124" t="s">
        <v>28386</v>
      </c>
      <c r="R4005" s="125">
        <v>44725.382476851853</v>
      </c>
      <c r="S4005" s="125">
        <v>44725.382476851853</v>
      </c>
      <c r="T4005" s="122">
        <v>68</v>
      </c>
      <c r="U4005" s="122" t="s">
        <v>21740</v>
      </c>
      <c r="V4005" s="122" t="s">
        <v>101</v>
      </c>
      <c r="W4005" s="122" t="s">
        <v>3204</v>
      </c>
      <c r="X4005" s="122" t="s">
        <v>3204</v>
      </c>
      <c r="Y4005" s="122" t="s">
        <v>3158</v>
      </c>
      <c r="Z4005" s="122">
        <v>0</v>
      </c>
      <c r="AA4005" s="122" t="s">
        <v>3158</v>
      </c>
      <c r="AB4005" s="122" t="s">
        <v>3158</v>
      </c>
      <c r="AC4005" s="122" t="s">
        <v>3158</v>
      </c>
      <c r="AD4005" s="122" t="s">
        <v>3158</v>
      </c>
      <c r="AE4005" s="122" t="s">
        <v>3158</v>
      </c>
    </row>
    <row r="4006" spans="1:31" ht="13">
      <c r="A4006" s="122">
        <v>6861</v>
      </c>
      <c r="B4006" s="122" t="s">
        <v>28387</v>
      </c>
      <c r="C4006" s="122" t="s">
        <v>28388</v>
      </c>
      <c r="D4006" s="122" t="s">
        <v>3204</v>
      </c>
      <c r="E4006" s="122">
        <v>2018</v>
      </c>
      <c r="F4006" s="122" t="s">
        <v>3225</v>
      </c>
      <c r="G4006" s="122" t="s">
        <v>6045</v>
      </c>
      <c r="H4006" s="122" t="s">
        <v>4069</v>
      </c>
      <c r="I4006" s="122" t="s">
        <v>3385</v>
      </c>
      <c r="J4006" s="122" t="s">
        <v>28389</v>
      </c>
      <c r="K4006" s="122" t="s">
        <v>28390</v>
      </c>
      <c r="L4006" s="124" t="s">
        <v>28391</v>
      </c>
      <c r="M4006" s="122" t="s">
        <v>3154</v>
      </c>
      <c r="N4006" s="122">
        <v>545</v>
      </c>
      <c r="O4006" s="124" t="s">
        <v>28392</v>
      </c>
      <c r="P4006" s="122" t="s">
        <v>3158</v>
      </c>
      <c r="Q4006" s="122" t="s">
        <v>3158</v>
      </c>
      <c r="R4006" s="125">
        <v>44725.383958333332</v>
      </c>
      <c r="S4006" s="125">
        <v>44725.383958333332</v>
      </c>
      <c r="T4006" s="122">
        <v>64</v>
      </c>
      <c r="U4006" s="122" t="s">
        <v>22424</v>
      </c>
      <c r="V4006" s="122" t="s">
        <v>3886</v>
      </c>
      <c r="W4006" s="122" t="s">
        <v>3204</v>
      </c>
      <c r="X4006" s="122" t="s">
        <v>3204</v>
      </c>
      <c r="Y4006" s="122" t="s">
        <v>3158</v>
      </c>
      <c r="Z4006" s="122">
        <v>0</v>
      </c>
      <c r="AA4006" s="122" t="s">
        <v>3158</v>
      </c>
      <c r="AB4006" s="122" t="s">
        <v>3158</v>
      </c>
      <c r="AC4006" s="122" t="s">
        <v>3158</v>
      </c>
      <c r="AD4006" s="122" t="s">
        <v>3158</v>
      </c>
      <c r="AE4006" s="122" t="s">
        <v>3158</v>
      </c>
    </row>
    <row r="4007" spans="1:31" ht="13">
      <c r="A4007" s="122">
        <v>6862</v>
      </c>
      <c r="B4007" s="122" t="s">
        <v>28393</v>
      </c>
      <c r="C4007" s="122" t="s">
        <v>28394</v>
      </c>
      <c r="D4007" s="122" t="s">
        <v>3204</v>
      </c>
      <c r="E4007" s="122">
        <v>2018</v>
      </c>
      <c r="F4007" s="122" t="s">
        <v>3462</v>
      </c>
      <c r="G4007" s="122" t="s">
        <v>21742</v>
      </c>
      <c r="H4007" s="122" t="s">
        <v>101</v>
      </c>
      <c r="I4007" s="122" t="s">
        <v>3385</v>
      </c>
      <c r="J4007" s="122" t="s">
        <v>28395</v>
      </c>
      <c r="K4007" s="122" t="s">
        <v>28396</v>
      </c>
      <c r="L4007" s="124" t="s">
        <v>28397</v>
      </c>
      <c r="M4007" s="122" t="s">
        <v>3154</v>
      </c>
      <c r="N4007" s="122">
        <v>545</v>
      </c>
      <c r="O4007" s="124" t="s">
        <v>28398</v>
      </c>
      <c r="P4007" s="124" t="s">
        <v>28399</v>
      </c>
      <c r="Q4007" s="124" t="s">
        <v>28400</v>
      </c>
      <c r="R4007" s="125">
        <v>44725.385925925926</v>
      </c>
      <c r="S4007" s="125">
        <v>44725.385925925926</v>
      </c>
      <c r="T4007" s="122">
        <v>72</v>
      </c>
      <c r="U4007" s="122" t="s">
        <v>21778</v>
      </c>
      <c r="V4007" s="122" t="s">
        <v>101</v>
      </c>
      <c r="W4007" s="122" t="s">
        <v>3204</v>
      </c>
      <c r="X4007" s="122" t="s">
        <v>3204</v>
      </c>
      <c r="Y4007" s="122" t="s">
        <v>3158</v>
      </c>
      <c r="Z4007" s="122">
        <v>0</v>
      </c>
      <c r="AA4007" s="122" t="s">
        <v>3158</v>
      </c>
      <c r="AB4007" s="122" t="s">
        <v>3158</v>
      </c>
      <c r="AC4007" s="122" t="s">
        <v>3158</v>
      </c>
      <c r="AD4007" s="122" t="s">
        <v>3158</v>
      </c>
      <c r="AE4007" s="122" t="s">
        <v>3158</v>
      </c>
    </row>
    <row r="4008" spans="1:31" ht="13">
      <c r="A4008" s="122">
        <v>6863</v>
      </c>
      <c r="B4008" s="122" t="s">
        <v>28401</v>
      </c>
      <c r="C4008" s="122" t="s">
        <v>28402</v>
      </c>
      <c r="D4008" s="122" t="s">
        <v>3204</v>
      </c>
      <c r="E4008" s="122">
        <v>2021</v>
      </c>
      <c r="F4008" s="122" t="s">
        <v>3225</v>
      </c>
      <c r="G4008" s="122" t="s">
        <v>3471</v>
      </c>
      <c r="H4008" s="122" t="s">
        <v>3217</v>
      </c>
      <c r="I4008" s="122" t="s">
        <v>3385</v>
      </c>
      <c r="J4008" s="122" t="s">
        <v>28403</v>
      </c>
      <c r="K4008" s="122" t="s">
        <v>28404</v>
      </c>
      <c r="L4008" s="124" t="s">
        <v>28405</v>
      </c>
      <c r="M4008" s="122" t="s">
        <v>3154</v>
      </c>
      <c r="N4008" s="122">
        <v>545</v>
      </c>
      <c r="O4008" s="124" t="s">
        <v>28406</v>
      </c>
      <c r="P4008" s="124" t="s">
        <v>28407</v>
      </c>
      <c r="Q4008" s="124" t="s">
        <v>28408</v>
      </c>
      <c r="R4008" s="125">
        <v>44729.503275462965</v>
      </c>
      <c r="S4008" s="125">
        <v>44729.503275462965</v>
      </c>
      <c r="T4008" s="122">
        <v>72</v>
      </c>
      <c r="U4008" s="122" t="s">
        <v>21778</v>
      </c>
      <c r="V4008" s="122" t="s">
        <v>3217</v>
      </c>
      <c r="W4008" s="122" t="s">
        <v>3204</v>
      </c>
      <c r="X4008" s="122" t="s">
        <v>3204</v>
      </c>
      <c r="Y4008" s="122" t="s">
        <v>3158</v>
      </c>
      <c r="Z4008" s="122">
        <v>0</v>
      </c>
      <c r="AA4008" s="122" t="s">
        <v>3158</v>
      </c>
      <c r="AB4008" s="122" t="s">
        <v>3158</v>
      </c>
      <c r="AC4008" s="122" t="s">
        <v>3158</v>
      </c>
      <c r="AD4008" s="122" t="s">
        <v>3158</v>
      </c>
      <c r="AE4008" s="122" t="s">
        <v>3158</v>
      </c>
    </row>
    <row r="4009" spans="1:31" ht="13">
      <c r="A4009" s="122">
        <v>6864</v>
      </c>
      <c r="B4009" s="122" t="s">
        <v>28409</v>
      </c>
      <c r="C4009" s="122" t="s">
        <v>28410</v>
      </c>
      <c r="D4009" s="122" t="s">
        <v>3204</v>
      </c>
      <c r="E4009" s="122">
        <v>2021</v>
      </c>
      <c r="F4009" s="122" t="s">
        <v>4665</v>
      </c>
      <c r="G4009" s="122" t="s">
        <v>21742</v>
      </c>
      <c r="H4009" s="122" t="s">
        <v>101</v>
      </c>
      <c r="I4009" s="122" t="s">
        <v>3385</v>
      </c>
      <c r="J4009" s="122" t="s">
        <v>28411</v>
      </c>
      <c r="K4009" s="122" t="s">
        <v>28412</v>
      </c>
      <c r="L4009" s="124" t="s">
        <v>28413</v>
      </c>
      <c r="M4009" s="122" t="s">
        <v>3154</v>
      </c>
      <c r="N4009" s="122">
        <v>545</v>
      </c>
      <c r="O4009" s="122" t="s">
        <v>3158</v>
      </c>
      <c r="P4009" s="122" t="s">
        <v>3158</v>
      </c>
      <c r="Q4009" s="124" t="s">
        <v>28414</v>
      </c>
      <c r="R4009" s="125">
        <v>44729.504340277781</v>
      </c>
      <c r="S4009" s="125">
        <v>44729.504340277781</v>
      </c>
      <c r="T4009" s="122">
        <v>64</v>
      </c>
      <c r="U4009" s="122" t="s">
        <v>15420</v>
      </c>
      <c r="V4009" s="122" t="s">
        <v>101</v>
      </c>
      <c r="W4009" s="122" t="s">
        <v>3204</v>
      </c>
      <c r="X4009" s="122" t="s">
        <v>3204</v>
      </c>
      <c r="Y4009" s="122" t="s">
        <v>3158</v>
      </c>
      <c r="Z4009" s="122">
        <v>0</v>
      </c>
      <c r="AA4009" s="122" t="s">
        <v>3158</v>
      </c>
      <c r="AB4009" s="122" t="s">
        <v>3158</v>
      </c>
      <c r="AC4009" s="122" t="s">
        <v>3158</v>
      </c>
      <c r="AD4009" s="122" t="s">
        <v>3158</v>
      </c>
      <c r="AE4009" s="122" t="s">
        <v>3158</v>
      </c>
    </row>
    <row r="4010" spans="1:31" ht="13">
      <c r="A4010" s="122">
        <v>6865</v>
      </c>
      <c r="B4010" s="122" t="s">
        <v>28415</v>
      </c>
      <c r="C4010" s="122" t="s">
        <v>28416</v>
      </c>
      <c r="D4010" s="122" t="s">
        <v>3204</v>
      </c>
      <c r="E4010" s="122">
        <v>2020</v>
      </c>
      <c r="F4010" s="122" t="s">
        <v>3225</v>
      </c>
      <c r="G4010" s="122" t="s">
        <v>21742</v>
      </c>
      <c r="H4010" s="122" t="s">
        <v>101</v>
      </c>
      <c r="I4010" s="122" t="s">
        <v>3385</v>
      </c>
      <c r="J4010" s="122" t="s">
        <v>28417</v>
      </c>
      <c r="K4010" s="122" t="s">
        <v>28418</v>
      </c>
      <c r="L4010" s="124" t="s">
        <v>28419</v>
      </c>
      <c r="M4010" s="122" t="s">
        <v>3154</v>
      </c>
      <c r="N4010" s="122">
        <v>545</v>
      </c>
      <c r="O4010" s="124" t="s">
        <v>28420</v>
      </c>
      <c r="P4010" s="122" t="s">
        <v>3158</v>
      </c>
      <c r="Q4010" s="122" t="s">
        <v>3158</v>
      </c>
      <c r="R4010" s="125">
        <v>44729.505381944444</v>
      </c>
      <c r="S4010" s="125">
        <v>44729.505381944444</v>
      </c>
      <c r="T4010" s="122">
        <v>64</v>
      </c>
      <c r="U4010" s="122" t="s">
        <v>22424</v>
      </c>
      <c r="V4010" s="122" t="s">
        <v>101</v>
      </c>
      <c r="W4010" s="122" t="s">
        <v>3204</v>
      </c>
      <c r="X4010" s="122" t="s">
        <v>3204</v>
      </c>
      <c r="Y4010" s="122" t="s">
        <v>3158</v>
      </c>
      <c r="Z4010" s="122">
        <v>0</v>
      </c>
      <c r="AA4010" s="122" t="s">
        <v>3158</v>
      </c>
      <c r="AB4010" s="122" t="s">
        <v>3158</v>
      </c>
      <c r="AC4010" s="122" t="s">
        <v>3158</v>
      </c>
      <c r="AD4010" s="122" t="s">
        <v>3158</v>
      </c>
      <c r="AE4010" s="122" t="s">
        <v>3158</v>
      </c>
    </row>
    <row r="4011" spans="1:31" ht="13">
      <c r="A4011" s="122">
        <v>6866</v>
      </c>
      <c r="B4011" s="122" t="s">
        <v>28421</v>
      </c>
      <c r="C4011" s="122" t="s">
        <v>28422</v>
      </c>
      <c r="D4011" s="122" t="s">
        <v>3204</v>
      </c>
      <c r="E4011" s="122">
        <v>2021</v>
      </c>
      <c r="F4011" s="122" t="s">
        <v>3160</v>
      </c>
      <c r="G4011" s="122" t="s">
        <v>22306</v>
      </c>
      <c r="H4011" s="122" t="s">
        <v>3747</v>
      </c>
      <c r="I4011" s="122" t="s">
        <v>4340</v>
      </c>
      <c r="J4011" s="122" t="s">
        <v>28423</v>
      </c>
      <c r="K4011" s="122" t="s">
        <v>28424</v>
      </c>
      <c r="L4011" s="124" t="s">
        <v>28425</v>
      </c>
      <c r="M4011" s="122" t="s">
        <v>3154</v>
      </c>
      <c r="N4011" s="122">
        <v>545</v>
      </c>
      <c r="O4011" s="124" t="s">
        <v>28426</v>
      </c>
      <c r="P4011" s="122" t="s">
        <v>3158</v>
      </c>
      <c r="Q4011" s="122" t="s">
        <v>3158</v>
      </c>
      <c r="R4011" s="125">
        <v>44729.506620370368</v>
      </c>
      <c r="S4011" s="125">
        <v>44729.506620370368</v>
      </c>
      <c r="T4011" s="122">
        <v>64</v>
      </c>
      <c r="U4011" s="122" t="s">
        <v>22424</v>
      </c>
      <c r="V4011" s="122" t="s">
        <v>3747</v>
      </c>
      <c r="W4011" s="122" t="s">
        <v>3204</v>
      </c>
      <c r="X4011" s="122" t="s">
        <v>3204</v>
      </c>
      <c r="Y4011" s="122" t="s">
        <v>3158</v>
      </c>
      <c r="Z4011" s="122">
        <v>0</v>
      </c>
      <c r="AA4011" s="122" t="s">
        <v>3158</v>
      </c>
      <c r="AB4011" s="122" t="s">
        <v>3158</v>
      </c>
      <c r="AC4011" s="122" t="s">
        <v>3158</v>
      </c>
      <c r="AD4011" s="122" t="s">
        <v>3158</v>
      </c>
      <c r="AE4011" s="122" t="s">
        <v>3158</v>
      </c>
    </row>
    <row r="4012" spans="1:31" ht="13">
      <c r="A4012" s="122">
        <v>6867</v>
      </c>
      <c r="B4012" s="122" t="s">
        <v>28427</v>
      </c>
      <c r="C4012" s="122" t="s">
        <v>28428</v>
      </c>
      <c r="D4012" s="122" t="s">
        <v>3204</v>
      </c>
      <c r="E4012" s="122">
        <v>2019</v>
      </c>
      <c r="F4012" s="122" t="s">
        <v>3225</v>
      </c>
      <c r="G4012" s="122" t="s">
        <v>3712</v>
      </c>
      <c r="H4012" s="122" t="s">
        <v>3195</v>
      </c>
      <c r="I4012" s="122" t="s">
        <v>4340</v>
      </c>
      <c r="J4012" s="122" t="s">
        <v>28429</v>
      </c>
      <c r="K4012" s="122" t="s">
        <v>28430</v>
      </c>
      <c r="L4012" s="124" t="s">
        <v>28431</v>
      </c>
      <c r="M4012" s="122" t="s">
        <v>3154</v>
      </c>
      <c r="N4012" s="122">
        <v>545</v>
      </c>
      <c r="O4012" s="124" t="s">
        <v>28432</v>
      </c>
      <c r="P4012" s="124" t="s">
        <v>28433</v>
      </c>
      <c r="Q4012" s="124" t="s">
        <v>28434</v>
      </c>
      <c r="R4012" s="125">
        <v>44732.453726851854</v>
      </c>
      <c r="S4012" s="125">
        <v>44732.453726851854</v>
      </c>
      <c r="T4012" s="122">
        <v>72</v>
      </c>
      <c r="U4012" s="122" t="s">
        <v>21778</v>
      </c>
      <c r="V4012" s="122" t="s">
        <v>3195</v>
      </c>
      <c r="W4012" s="122" t="s">
        <v>3204</v>
      </c>
      <c r="X4012" s="122" t="s">
        <v>3204</v>
      </c>
      <c r="Y4012" s="122" t="s">
        <v>3158</v>
      </c>
      <c r="Z4012" s="122">
        <v>0</v>
      </c>
      <c r="AA4012" s="122" t="s">
        <v>3158</v>
      </c>
      <c r="AB4012" s="122" t="s">
        <v>3158</v>
      </c>
      <c r="AC4012" s="122" t="s">
        <v>3158</v>
      </c>
      <c r="AD4012" s="122" t="s">
        <v>3158</v>
      </c>
      <c r="AE4012" s="122" t="s">
        <v>3158</v>
      </c>
    </row>
    <row r="4013" spans="1:31" ht="13">
      <c r="A4013" s="122">
        <v>6868</v>
      </c>
      <c r="B4013" s="122" t="s">
        <v>28435</v>
      </c>
      <c r="C4013" s="122" t="s">
        <v>28436</v>
      </c>
      <c r="D4013" s="122" t="s">
        <v>3204</v>
      </c>
      <c r="E4013" s="122">
        <v>2021</v>
      </c>
      <c r="F4013" s="122" t="s">
        <v>3225</v>
      </c>
      <c r="G4013" s="122" t="s">
        <v>3471</v>
      </c>
      <c r="H4013" s="122" t="s">
        <v>3217</v>
      </c>
      <c r="I4013" s="122" t="s">
        <v>3385</v>
      </c>
      <c r="J4013" s="122" t="s">
        <v>28437</v>
      </c>
      <c r="K4013" s="122" t="s">
        <v>28438</v>
      </c>
      <c r="L4013" s="124" t="s">
        <v>28439</v>
      </c>
      <c r="M4013" s="122" t="s">
        <v>3154</v>
      </c>
      <c r="N4013" s="122">
        <v>545</v>
      </c>
      <c r="O4013" s="124" t="s">
        <v>28440</v>
      </c>
      <c r="P4013" s="124" t="s">
        <v>28441</v>
      </c>
      <c r="Q4013" s="124" t="s">
        <v>28442</v>
      </c>
      <c r="R4013" s="125">
        <v>44734.403854166667</v>
      </c>
      <c r="S4013" s="125">
        <v>44734.403854166667</v>
      </c>
      <c r="T4013" s="122">
        <v>72</v>
      </c>
      <c r="U4013" s="122" t="s">
        <v>21778</v>
      </c>
      <c r="V4013" s="122" t="s">
        <v>3217</v>
      </c>
      <c r="W4013" s="122" t="s">
        <v>3204</v>
      </c>
      <c r="X4013" s="122" t="s">
        <v>3204</v>
      </c>
      <c r="Y4013" s="122" t="s">
        <v>3158</v>
      </c>
      <c r="Z4013" s="122">
        <v>0</v>
      </c>
      <c r="AA4013" s="122" t="s">
        <v>3158</v>
      </c>
      <c r="AB4013" s="122" t="s">
        <v>3158</v>
      </c>
      <c r="AC4013" s="122" t="s">
        <v>3158</v>
      </c>
      <c r="AD4013" s="122" t="s">
        <v>3158</v>
      </c>
      <c r="AE4013" s="122" t="s">
        <v>3158</v>
      </c>
    </row>
    <row r="4014" spans="1:31" ht="13">
      <c r="A4014" s="122">
        <v>6869</v>
      </c>
      <c r="B4014" s="122" t="s">
        <v>28443</v>
      </c>
      <c r="C4014" s="122" t="s">
        <v>27144</v>
      </c>
      <c r="D4014" s="122" t="s">
        <v>3204</v>
      </c>
      <c r="E4014" s="122">
        <v>2018</v>
      </c>
      <c r="F4014" s="122" t="s">
        <v>3401</v>
      </c>
      <c r="G4014" s="122" t="s">
        <v>3471</v>
      </c>
      <c r="H4014" s="122" t="s">
        <v>3217</v>
      </c>
      <c r="I4014" s="122" t="s">
        <v>3385</v>
      </c>
      <c r="J4014" s="122" t="s">
        <v>28444</v>
      </c>
      <c r="K4014" s="122" t="s">
        <v>28445</v>
      </c>
      <c r="L4014" s="124" t="s">
        <v>27148</v>
      </c>
      <c r="M4014" s="122" t="s">
        <v>3154</v>
      </c>
      <c r="N4014" s="122">
        <v>545</v>
      </c>
      <c r="O4014" s="124" t="s">
        <v>27149</v>
      </c>
      <c r="P4014" s="122" t="s">
        <v>3158</v>
      </c>
      <c r="Q4014" s="122" t="s">
        <v>3158</v>
      </c>
      <c r="R4014" s="125">
        <v>44734.409641203703</v>
      </c>
      <c r="S4014" s="125">
        <v>44734.409641203703</v>
      </c>
      <c r="T4014" s="122">
        <v>64</v>
      </c>
      <c r="U4014" s="122" t="s">
        <v>22424</v>
      </c>
      <c r="V4014" s="122" t="s">
        <v>25440</v>
      </c>
      <c r="W4014" s="122" t="s">
        <v>3204</v>
      </c>
      <c r="X4014" s="122" t="s">
        <v>3204</v>
      </c>
      <c r="Y4014" s="122" t="s">
        <v>3158</v>
      </c>
      <c r="Z4014" s="122">
        <v>0</v>
      </c>
      <c r="AA4014" s="122" t="s">
        <v>3158</v>
      </c>
      <c r="AB4014" s="122" t="s">
        <v>3158</v>
      </c>
      <c r="AC4014" s="122" t="s">
        <v>3158</v>
      </c>
      <c r="AD4014" s="122" t="s">
        <v>3158</v>
      </c>
      <c r="AE4014" s="122" t="s">
        <v>3158</v>
      </c>
    </row>
    <row r="4015" spans="1:31" ht="13">
      <c r="A4015" s="122">
        <v>6870</v>
      </c>
      <c r="B4015" s="122" t="s">
        <v>28446</v>
      </c>
      <c r="C4015" s="122" t="s">
        <v>28447</v>
      </c>
      <c r="D4015" s="122" t="s">
        <v>3204</v>
      </c>
      <c r="E4015" s="122">
        <v>2018</v>
      </c>
      <c r="F4015" s="122" t="s">
        <v>3225</v>
      </c>
      <c r="G4015" s="122" t="s">
        <v>3791</v>
      </c>
      <c r="H4015" s="122" t="s">
        <v>3173</v>
      </c>
      <c r="I4015" s="122" t="s">
        <v>3385</v>
      </c>
      <c r="J4015" s="122" t="s">
        <v>28448</v>
      </c>
      <c r="K4015" s="122" t="s">
        <v>28449</v>
      </c>
      <c r="L4015" s="124" t="s">
        <v>28450</v>
      </c>
      <c r="M4015" s="122" t="s">
        <v>3154</v>
      </c>
      <c r="N4015" s="122">
        <v>545</v>
      </c>
      <c r="O4015" s="124" t="s">
        <v>28451</v>
      </c>
      <c r="P4015" s="122" t="s">
        <v>3158</v>
      </c>
      <c r="Q4015" s="122" t="s">
        <v>3158</v>
      </c>
      <c r="R4015" s="125">
        <v>44734.411678240744</v>
      </c>
      <c r="S4015" s="125">
        <v>44734.411678240744</v>
      </c>
      <c r="T4015" s="122">
        <v>64</v>
      </c>
      <c r="U4015" s="122" t="s">
        <v>22424</v>
      </c>
      <c r="V4015" s="122" t="s">
        <v>3886</v>
      </c>
      <c r="W4015" s="122" t="s">
        <v>3204</v>
      </c>
      <c r="X4015" s="122" t="s">
        <v>3204</v>
      </c>
      <c r="Y4015" s="122" t="s">
        <v>3158</v>
      </c>
      <c r="Z4015" s="122">
        <v>0</v>
      </c>
      <c r="AA4015" s="122" t="s">
        <v>3158</v>
      </c>
      <c r="AB4015" s="122" t="s">
        <v>3158</v>
      </c>
      <c r="AC4015" s="122" t="s">
        <v>3158</v>
      </c>
      <c r="AD4015" s="122" t="s">
        <v>3158</v>
      </c>
      <c r="AE4015" s="122" t="s">
        <v>3158</v>
      </c>
    </row>
    <row r="4016" spans="1:31" ht="13">
      <c r="A4016" s="122">
        <v>6871</v>
      </c>
      <c r="B4016" s="122" t="s">
        <v>28452</v>
      </c>
      <c r="C4016" s="122" t="s">
        <v>28453</v>
      </c>
      <c r="D4016" s="122" t="s">
        <v>3204</v>
      </c>
      <c r="E4016" s="122">
        <v>2012</v>
      </c>
      <c r="F4016" s="122" t="s">
        <v>3193</v>
      </c>
      <c r="G4016" s="122" t="s">
        <v>28454</v>
      </c>
      <c r="H4016" s="122" t="s">
        <v>3195</v>
      </c>
      <c r="I4016" s="122" t="s">
        <v>3385</v>
      </c>
      <c r="J4016" s="122" t="s">
        <v>28455</v>
      </c>
      <c r="K4016" s="122" t="s">
        <v>28456</v>
      </c>
      <c r="L4016" s="124" t="s">
        <v>28457</v>
      </c>
      <c r="M4016" s="122" t="s">
        <v>3154</v>
      </c>
      <c r="N4016" s="122">
        <v>545</v>
      </c>
      <c r="O4016" s="124" t="s">
        <v>28458</v>
      </c>
      <c r="P4016" s="122" t="s">
        <v>3158</v>
      </c>
      <c r="Q4016" s="122" t="s">
        <v>3158</v>
      </c>
      <c r="R4016" s="125">
        <v>44734.437210648146</v>
      </c>
      <c r="S4016" s="125">
        <v>44734.437210648146</v>
      </c>
      <c r="T4016" s="122">
        <v>64</v>
      </c>
      <c r="U4016" s="122" t="s">
        <v>22424</v>
      </c>
      <c r="V4016" s="122" t="s">
        <v>3203</v>
      </c>
      <c r="W4016" s="122" t="s">
        <v>3204</v>
      </c>
      <c r="X4016" s="122" t="s">
        <v>3204</v>
      </c>
      <c r="Y4016" s="122" t="s">
        <v>3158</v>
      </c>
      <c r="Z4016" s="122">
        <v>0</v>
      </c>
      <c r="AA4016" s="122" t="s">
        <v>3158</v>
      </c>
      <c r="AB4016" s="122" t="s">
        <v>3158</v>
      </c>
      <c r="AC4016" s="122" t="s">
        <v>3158</v>
      </c>
      <c r="AD4016" s="122" t="s">
        <v>3158</v>
      </c>
      <c r="AE4016" s="122" t="s">
        <v>3158</v>
      </c>
    </row>
    <row r="4017" spans="1:31" ht="13">
      <c r="A4017" s="122">
        <v>6872</v>
      </c>
      <c r="B4017" s="122" t="s">
        <v>28459</v>
      </c>
      <c r="C4017" s="122" t="s">
        <v>28460</v>
      </c>
      <c r="D4017" s="122" t="s">
        <v>3204</v>
      </c>
      <c r="E4017" s="122">
        <v>2018</v>
      </c>
      <c r="F4017" s="122" t="s">
        <v>3193</v>
      </c>
      <c r="G4017" s="122" t="s">
        <v>23216</v>
      </c>
      <c r="H4017" s="122" t="s">
        <v>3217</v>
      </c>
      <c r="I4017" s="122" t="s">
        <v>3385</v>
      </c>
      <c r="J4017" s="122" t="s">
        <v>28461</v>
      </c>
      <c r="K4017" s="122" t="s">
        <v>28462</v>
      </c>
      <c r="L4017" s="124" t="s">
        <v>28463</v>
      </c>
      <c r="M4017" s="122" t="s">
        <v>3154</v>
      </c>
      <c r="N4017" s="122">
        <v>545</v>
      </c>
      <c r="O4017" s="124" t="s">
        <v>28464</v>
      </c>
      <c r="P4017" s="122" t="s">
        <v>3158</v>
      </c>
      <c r="Q4017" s="122" t="s">
        <v>3158</v>
      </c>
      <c r="R4017" s="125">
        <v>44735.399710648147</v>
      </c>
      <c r="S4017" s="125">
        <v>44735.399710648147</v>
      </c>
      <c r="T4017" s="122">
        <v>64</v>
      </c>
      <c r="U4017" s="122" t="s">
        <v>22424</v>
      </c>
      <c r="V4017" s="122" t="s">
        <v>4465</v>
      </c>
      <c r="W4017" s="122" t="s">
        <v>3204</v>
      </c>
      <c r="X4017" s="122" t="s">
        <v>3204</v>
      </c>
      <c r="Y4017" s="122" t="s">
        <v>3158</v>
      </c>
      <c r="Z4017" s="122">
        <v>0</v>
      </c>
      <c r="AA4017" s="122" t="s">
        <v>3158</v>
      </c>
      <c r="AB4017" s="122" t="s">
        <v>3158</v>
      </c>
      <c r="AC4017" s="122" t="s">
        <v>3158</v>
      </c>
      <c r="AD4017" s="122" t="s">
        <v>3158</v>
      </c>
      <c r="AE4017" s="122" t="s">
        <v>3158</v>
      </c>
    </row>
    <row r="4018" spans="1:31" ht="13">
      <c r="A4018" s="122">
        <v>6873</v>
      </c>
      <c r="B4018" s="122" t="s">
        <v>28465</v>
      </c>
      <c r="C4018" s="122" t="s">
        <v>28466</v>
      </c>
      <c r="D4018" s="122" t="s">
        <v>3204</v>
      </c>
      <c r="E4018" s="122">
        <v>2018</v>
      </c>
      <c r="F4018" s="122" t="s">
        <v>3462</v>
      </c>
      <c r="G4018" s="122" t="s">
        <v>21742</v>
      </c>
      <c r="H4018" s="122" t="s">
        <v>101</v>
      </c>
      <c r="I4018" s="122" t="s">
        <v>3385</v>
      </c>
      <c r="J4018" s="122" t="s">
        <v>28467</v>
      </c>
      <c r="K4018" s="122" t="s">
        <v>28468</v>
      </c>
      <c r="L4018" s="124" t="s">
        <v>28469</v>
      </c>
      <c r="M4018" s="122" t="s">
        <v>3154</v>
      </c>
      <c r="N4018" s="122">
        <v>545</v>
      </c>
      <c r="O4018" s="124" t="s">
        <v>28470</v>
      </c>
      <c r="P4018" s="124" t="s">
        <v>28471</v>
      </c>
      <c r="Q4018" s="124" t="s">
        <v>28472</v>
      </c>
      <c r="R4018" s="125">
        <v>44735.400856481479</v>
      </c>
      <c r="S4018" s="125">
        <v>44735.400856481479</v>
      </c>
      <c r="T4018" s="122">
        <v>72</v>
      </c>
      <c r="U4018" s="122" t="s">
        <v>21778</v>
      </c>
      <c r="V4018" s="122" t="s">
        <v>101</v>
      </c>
      <c r="W4018" s="122" t="s">
        <v>3204</v>
      </c>
      <c r="X4018" s="122" t="s">
        <v>3204</v>
      </c>
      <c r="Y4018" s="122" t="s">
        <v>3158</v>
      </c>
      <c r="Z4018" s="122">
        <v>0</v>
      </c>
      <c r="AA4018" s="122" t="s">
        <v>3158</v>
      </c>
      <c r="AB4018" s="122" t="s">
        <v>3158</v>
      </c>
      <c r="AC4018" s="122" t="s">
        <v>3158</v>
      </c>
      <c r="AD4018" s="122" t="s">
        <v>3158</v>
      </c>
      <c r="AE4018" s="122" t="s">
        <v>3158</v>
      </c>
    </row>
    <row r="4019" spans="1:31" ht="13">
      <c r="A4019" s="122">
        <v>6874</v>
      </c>
      <c r="B4019" s="122" t="s">
        <v>28473</v>
      </c>
      <c r="C4019" s="122" t="s">
        <v>28474</v>
      </c>
      <c r="D4019" s="122" t="s">
        <v>3204</v>
      </c>
      <c r="E4019" s="122">
        <v>2021</v>
      </c>
      <c r="F4019" s="122" t="s">
        <v>3255</v>
      </c>
      <c r="G4019" s="122" t="s">
        <v>4263</v>
      </c>
      <c r="H4019" s="122" t="s">
        <v>3217</v>
      </c>
      <c r="I4019" s="122" t="s">
        <v>3385</v>
      </c>
      <c r="J4019" s="122" t="s">
        <v>28475</v>
      </c>
      <c r="K4019" s="122" t="s">
        <v>28476</v>
      </c>
      <c r="L4019" s="124" t="s">
        <v>28477</v>
      </c>
      <c r="M4019" s="122" t="s">
        <v>3154</v>
      </c>
      <c r="N4019" s="122">
        <v>545</v>
      </c>
      <c r="O4019" s="124" t="s">
        <v>28478</v>
      </c>
      <c r="P4019" s="124" t="s">
        <v>28479</v>
      </c>
      <c r="Q4019" s="124" t="s">
        <v>28480</v>
      </c>
      <c r="R4019" s="125">
        <v>44735.401979166665</v>
      </c>
      <c r="S4019" s="125">
        <v>44735.401979166665</v>
      </c>
      <c r="T4019" s="122">
        <v>72</v>
      </c>
      <c r="U4019" s="122" t="s">
        <v>21778</v>
      </c>
      <c r="V4019" s="122" t="s">
        <v>3203</v>
      </c>
      <c r="W4019" s="122" t="s">
        <v>3204</v>
      </c>
      <c r="X4019" s="122" t="s">
        <v>3204</v>
      </c>
      <c r="Y4019" s="122" t="s">
        <v>3158</v>
      </c>
      <c r="Z4019" s="122">
        <v>0</v>
      </c>
      <c r="AA4019" s="122" t="s">
        <v>3158</v>
      </c>
      <c r="AB4019" s="122" t="s">
        <v>3158</v>
      </c>
      <c r="AC4019" s="122" t="s">
        <v>3158</v>
      </c>
      <c r="AD4019" s="122" t="s">
        <v>3158</v>
      </c>
      <c r="AE4019" s="122" t="s">
        <v>3158</v>
      </c>
    </row>
    <row r="4020" spans="1:31" ht="13">
      <c r="A4020" s="122">
        <v>6875</v>
      </c>
      <c r="B4020" s="122" t="s">
        <v>28481</v>
      </c>
      <c r="C4020" s="122" t="s">
        <v>28482</v>
      </c>
      <c r="D4020" s="122" t="s">
        <v>3204</v>
      </c>
      <c r="E4020" s="122">
        <v>2016</v>
      </c>
      <c r="F4020" s="122" t="s">
        <v>3462</v>
      </c>
      <c r="G4020" s="122" t="s">
        <v>28483</v>
      </c>
      <c r="H4020" s="122" t="s">
        <v>3217</v>
      </c>
      <c r="I4020" s="122" t="s">
        <v>4340</v>
      </c>
      <c r="J4020" s="122" t="s">
        <v>28484</v>
      </c>
      <c r="K4020" s="122" t="s">
        <v>28485</v>
      </c>
      <c r="L4020" s="124" t="s">
        <v>28486</v>
      </c>
      <c r="M4020" s="122" t="s">
        <v>3154</v>
      </c>
      <c r="N4020" s="122">
        <v>545</v>
      </c>
      <c r="O4020" s="122" t="s">
        <v>3158</v>
      </c>
      <c r="P4020" s="124" t="s">
        <v>28487</v>
      </c>
      <c r="Q4020" s="122" t="s">
        <v>3158</v>
      </c>
      <c r="R4020" s="125">
        <v>44735.405601851853</v>
      </c>
      <c r="S4020" s="125">
        <v>44735.405601851853</v>
      </c>
      <c r="T4020" s="122">
        <v>64</v>
      </c>
      <c r="U4020" s="122" t="s">
        <v>22097</v>
      </c>
      <c r="V4020" s="122" t="s">
        <v>3203</v>
      </c>
      <c r="W4020" s="122" t="s">
        <v>3204</v>
      </c>
      <c r="X4020" s="122" t="s">
        <v>3204</v>
      </c>
      <c r="Y4020" s="122" t="s">
        <v>3158</v>
      </c>
      <c r="Z4020" s="122">
        <v>0</v>
      </c>
      <c r="AA4020" s="122" t="s">
        <v>3158</v>
      </c>
      <c r="AB4020" s="122" t="s">
        <v>3158</v>
      </c>
      <c r="AC4020" s="122" t="s">
        <v>3158</v>
      </c>
      <c r="AD4020" s="122" t="s">
        <v>3158</v>
      </c>
      <c r="AE4020" s="122" t="s">
        <v>3158</v>
      </c>
    </row>
    <row r="4021" spans="1:31" ht="13">
      <c r="A4021" s="122">
        <v>6876</v>
      </c>
      <c r="B4021" s="122" t="s">
        <v>28488</v>
      </c>
      <c r="C4021" s="122" t="s">
        <v>28489</v>
      </c>
      <c r="D4021" s="122" t="s">
        <v>3204</v>
      </c>
      <c r="E4021" s="122">
        <v>2018</v>
      </c>
      <c r="F4021" s="122" t="s">
        <v>4665</v>
      </c>
      <c r="G4021" s="122" t="s">
        <v>3738</v>
      </c>
      <c r="H4021" s="122" t="s">
        <v>3739</v>
      </c>
      <c r="I4021" s="122" t="s">
        <v>3385</v>
      </c>
      <c r="J4021" s="122" t="s">
        <v>28490</v>
      </c>
      <c r="K4021" s="122" t="s">
        <v>28491</v>
      </c>
      <c r="L4021" s="124" t="s">
        <v>28492</v>
      </c>
      <c r="M4021" s="122" t="s">
        <v>3154</v>
      </c>
      <c r="N4021" s="122">
        <v>545</v>
      </c>
      <c r="O4021" s="124" t="s">
        <v>28493</v>
      </c>
      <c r="P4021" s="124" t="s">
        <v>28494</v>
      </c>
      <c r="Q4021" s="124" t="s">
        <v>28495</v>
      </c>
      <c r="R4021" s="125">
        <v>44748.409895833334</v>
      </c>
      <c r="S4021" s="125">
        <v>44748.409895833334</v>
      </c>
      <c r="T4021" s="122">
        <v>72</v>
      </c>
      <c r="U4021" s="122" t="s">
        <v>21778</v>
      </c>
      <c r="V4021" s="122" t="s">
        <v>3739</v>
      </c>
      <c r="W4021" s="122" t="s">
        <v>3204</v>
      </c>
      <c r="X4021" s="122" t="s">
        <v>3204</v>
      </c>
      <c r="Y4021" s="122" t="s">
        <v>3158</v>
      </c>
      <c r="Z4021" s="122">
        <v>0</v>
      </c>
      <c r="AA4021" s="122" t="s">
        <v>3158</v>
      </c>
      <c r="AB4021" s="122" t="s">
        <v>3158</v>
      </c>
      <c r="AC4021" s="122" t="s">
        <v>3158</v>
      </c>
      <c r="AD4021" s="122" t="s">
        <v>3158</v>
      </c>
      <c r="AE4021" s="122" t="s">
        <v>3158</v>
      </c>
    </row>
    <row r="4022" spans="1:31" ht="13">
      <c r="A4022" s="122">
        <v>6877</v>
      </c>
      <c r="B4022" s="122" t="s">
        <v>28496</v>
      </c>
      <c r="C4022" s="122" t="s">
        <v>28497</v>
      </c>
      <c r="D4022" s="122" t="s">
        <v>3204</v>
      </c>
      <c r="E4022" s="122">
        <v>2022</v>
      </c>
      <c r="F4022" s="122" t="s">
        <v>3225</v>
      </c>
      <c r="G4022" s="122" t="s">
        <v>21961</v>
      </c>
      <c r="H4022" s="122" t="s">
        <v>3173</v>
      </c>
      <c r="I4022" s="122" t="s">
        <v>4340</v>
      </c>
      <c r="J4022" s="122" t="s">
        <v>28498</v>
      </c>
      <c r="K4022" s="122" t="s">
        <v>28499</v>
      </c>
      <c r="L4022" s="124" t="s">
        <v>28500</v>
      </c>
      <c r="M4022" s="122" t="s">
        <v>3154</v>
      </c>
      <c r="N4022" s="122">
        <v>545</v>
      </c>
      <c r="O4022" s="124" t="s">
        <v>28501</v>
      </c>
      <c r="P4022" s="124" t="s">
        <v>28502</v>
      </c>
      <c r="Q4022" s="124" t="s">
        <v>28503</v>
      </c>
      <c r="R4022" s="125">
        <v>44748.411192129628</v>
      </c>
      <c r="S4022" s="125">
        <v>44748.411192129628</v>
      </c>
      <c r="T4022" s="122">
        <v>72</v>
      </c>
      <c r="U4022" s="122" t="s">
        <v>21778</v>
      </c>
      <c r="V4022" s="122" t="s">
        <v>3173</v>
      </c>
      <c r="W4022" s="122" t="s">
        <v>3204</v>
      </c>
      <c r="X4022" s="122" t="s">
        <v>3204</v>
      </c>
      <c r="Y4022" s="122" t="s">
        <v>3158</v>
      </c>
      <c r="Z4022" s="122">
        <v>0</v>
      </c>
      <c r="AA4022" s="122" t="s">
        <v>3158</v>
      </c>
      <c r="AB4022" s="122" t="s">
        <v>3158</v>
      </c>
      <c r="AC4022" s="122" t="s">
        <v>3158</v>
      </c>
      <c r="AD4022" s="122" t="s">
        <v>3158</v>
      </c>
      <c r="AE4022" s="122" t="s">
        <v>3158</v>
      </c>
    </row>
    <row r="4023" spans="1:31" ht="13">
      <c r="A4023" s="122">
        <v>6878</v>
      </c>
      <c r="B4023" s="122" t="s">
        <v>28504</v>
      </c>
      <c r="C4023" s="122" t="s">
        <v>28505</v>
      </c>
      <c r="D4023" s="122" t="s">
        <v>3204</v>
      </c>
      <c r="E4023" s="122">
        <v>2019</v>
      </c>
      <c r="F4023" s="122" t="s">
        <v>3438</v>
      </c>
      <c r="G4023" s="122" t="s">
        <v>3471</v>
      </c>
      <c r="H4023" s="122" t="s">
        <v>3217</v>
      </c>
      <c r="I4023" s="122" t="s">
        <v>4340</v>
      </c>
      <c r="J4023" s="122" t="s">
        <v>28506</v>
      </c>
      <c r="K4023" s="122" t="s">
        <v>28507</v>
      </c>
      <c r="L4023" s="124" t="s">
        <v>28508</v>
      </c>
      <c r="M4023" s="122" t="s">
        <v>3154</v>
      </c>
      <c r="N4023" s="122">
        <v>545</v>
      </c>
      <c r="O4023" s="124" t="s">
        <v>28509</v>
      </c>
      <c r="P4023" s="124" t="s">
        <v>28510</v>
      </c>
      <c r="Q4023" s="124" t="s">
        <v>28511</v>
      </c>
      <c r="R4023" s="125">
        <v>44748.412361111114</v>
      </c>
      <c r="S4023" s="125">
        <v>44748.412361111114</v>
      </c>
      <c r="T4023" s="122">
        <v>72</v>
      </c>
      <c r="U4023" s="122" t="s">
        <v>21778</v>
      </c>
      <c r="V4023" s="122" t="s">
        <v>3217</v>
      </c>
      <c r="W4023" s="122" t="s">
        <v>3204</v>
      </c>
      <c r="X4023" s="122" t="s">
        <v>3204</v>
      </c>
      <c r="Y4023" s="122" t="s">
        <v>3158</v>
      </c>
      <c r="Z4023" s="122">
        <v>0</v>
      </c>
      <c r="AA4023" s="122" t="s">
        <v>3158</v>
      </c>
      <c r="AB4023" s="122" t="s">
        <v>3158</v>
      </c>
      <c r="AC4023" s="122" t="s">
        <v>3158</v>
      </c>
      <c r="AD4023" s="122" t="s">
        <v>3158</v>
      </c>
      <c r="AE4023" s="122" t="s">
        <v>3158</v>
      </c>
    </row>
    <row r="4024" spans="1:31" ht="13">
      <c r="A4024" s="122">
        <v>6879</v>
      </c>
      <c r="B4024" s="122" t="s">
        <v>28512</v>
      </c>
      <c r="C4024" s="122" t="s">
        <v>28513</v>
      </c>
      <c r="D4024" s="122" t="s">
        <v>3204</v>
      </c>
      <c r="E4024" s="122">
        <v>2021</v>
      </c>
      <c r="F4024" s="122" t="s">
        <v>3401</v>
      </c>
      <c r="G4024" s="122" t="s">
        <v>3712</v>
      </c>
      <c r="H4024" s="122" t="s">
        <v>3195</v>
      </c>
      <c r="I4024" s="122" t="s">
        <v>3385</v>
      </c>
      <c r="J4024" s="122" t="s">
        <v>28514</v>
      </c>
      <c r="K4024" s="122" t="s">
        <v>28515</v>
      </c>
      <c r="L4024" s="124" t="s">
        <v>28516</v>
      </c>
      <c r="M4024" s="122" t="s">
        <v>3154</v>
      </c>
      <c r="N4024" s="122">
        <v>545</v>
      </c>
      <c r="O4024" s="124" t="s">
        <v>28517</v>
      </c>
      <c r="P4024" s="124" t="s">
        <v>28518</v>
      </c>
      <c r="Q4024" s="124" t="s">
        <v>28519</v>
      </c>
      <c r="R4024" s="125">
        <v>44748.413460648146</v>
      </c>
      <c r="S4024" s="125">
        <v>44748.413460648146</v>
      </c>
      <c r="T4024" s="122">
        <v>72</v>
      </c>
      <c r="U4024" s="122" t="s">
        <v>21778</v>
      </c>
      <c r="V4024" s="122" t="s">
        <v>3195</v>
      </c>
      <c r="W4024" s="122" t="s">
        <v>3204</v>
      </c>
      <c r="X4024" s="122" t="s">
        <v>28520</v>
      </c>
      <c r="Y4024" s="122" t="s">
        <v>3158</v>
      </c>
      <c r="Z4024" s="122">
        <v>0</v>
      </c>
      <c r="AA4024" s="122" t="s">
        <v>3158</v>
      </c>
      <c r="AB4024" s="122" t="s">
        <v>3158</v>
      </c>
      <c r="AC4024" s="122" t="s">
        <v>3158</v>
      </c>
      <c r="AD4024" s="122" t="s">
        <v>3158</v>
      </c>
      <c r="AE4024" s="122" t="s">
        <v>3158</v>
      </c>
    </row>
    <row r="4025" spans="1:31" ht="13">
      <c r="A4025" s="122">
        <v>6880</v>
      </c>
      <c r="B4025" s="122" t="s">
        <v>28521</v>
      </c>
      <c r="C4025" s="122" t="s">
        <v>28522</v>
      </c>
      <c r="D4025" s="122" t="s">
        <v>3204</v>
      </c>
      <c r="E4025" s="122">
        <v>2021</v>
      </c>
      <c r="F4025" s="122" t="s">
        <v>3225</v>
      </c>
      <c r="G4025" s="122" t="s">
        <v>3471</v>
      </c>
      <c r="H4025" s="122" t="s">
        <v>3217</v>
      </c>
      <c r="I4025" s="122" t="s">
        <v>3385</v>
      </c>
      <c r="J4025" s="122" t="s">
        <v>28523</v>
      </c>
      <c r="K4025" s="122" t="s">
        <v>28524</v>
      </c>
      <c r="L4025" s="124" t="s">
        <v>28525</v>
      </c>
      <c r="M4025" s="122" t="s">
        <v>3154</v>
      </c>
      <c r="N4025" s="122">
        <v>545</v>
      </c>
      <c r="O4025" s="124" t="s">
        <v>28526</v>
      </c>
      <c r="P4025" s="124" t="s">
        <v>28527</v>
      </c>
      <c r="Q4025" s="124" t="s">
        <v>28528</v>
      </c>
      <c r="R4025" s="125">
        <v>44753.63077546296</v>
      </c>
      <c r="S4025" s="125">
        <v>44753.63077546296</v>
      </c>
      <c r="T4025" s="122">
        <v>72</v>
      </c>
      <c r="U4025" s="122" t="s">
        <v>21778</v>
      </c>
      <c r="V4025" s="122" t="s">
        <v>3217</v>
      </c>
      <c r="W4025" s="122" t="s">
        <v>3204</v>
      </c>
      <c r="X4025" s="122" t="s">
        <v>3204</v>
      </c>
      <c r="Y4025" s="122" t="s">
        <v>3158</v>
      </c>
      <c r="Z4025" s="122">
        <v>0</v>
      </c>
      <c r="AA4025" s="122" t="s">
        <v>3158</v>
      </c>
      <c r="AB4025" s="122" t="s">
        <v>3158</v>
      </c>
      <c r="AC4025" s="122" t="s">
        <v>3158</v>
      </c>
      <c r="AD4025" s="122" t="s">
        <v>3158</v>
      </c>
      <c r="AE4025" s="122" t="s">
        <v>3158</v>
      </c>
    </row>
    <row r="4026" spans="1:31" ht="13">
      <c r="A4026" s="122">
        <v>6881</v>
      </c>
      <c r="B4026" s="122" t="s">
        <v>28529</v>
      </c>
      <c r="C4026" s="122" t="s">
        <v>28530</v>
      </c>
      <c r="D4026" s="122" t="s">
        <v>3204</v>
      </c>
      <c r="E4026" s="122">
        <v>2020</v>
      </c>
      <c r="F4026" s="122" t="s">
        <v>3193</v>
      </c>
      <c r="G4026" s="122" t="s">
        <v>28531</v>
      </c>
      <c r="H4026" s="122" t="s">
        <v>3747</v>
      </c>
      <c r="I4026" s="122" t="s">
        <v>3385</v>
      </c>
      <c r="J4026" s="122" t="s">
        <v>28532</v>
      </c>
      <c r="K4026" s="122" t="s">
        <v>28533</v>
      </c>
      <c r="L4026" s="124" t="s">
        <v>28534</v>
      </c>
      <c r="M4026" s="122" t="s">
        <v>3154</v>
      </c>
      <c r="N4026" s="122">
        <v>545</v>
      </c>
      <c r="O4026" s="124" t="s">
        <v>28535</v>
      </c>
      <c r="P4026" s="122" t="s">
        <v>3158</v>
      </c>
      <c r="Q4026" s="122" t="s">
        <v>3158</v>
      </c>
      <c r="R4026" s="125">
        <v>44753.632025462961</v>
      </c>
      <c r="S4026" s="125">
        <v>44753.632025462961</v>
      </c>
      <c r="T4026" s="122">
        <v>64</v>
      </c>
      <c r="U4026" s="122" t="s">
        <v>22424</v>
      </c>
      <c r="V4026" s="122" t="s">
        <v>3747</v>
      </c>
      <c r="W4026" s="122" t="s">
        <v>3204</v>
      </c>
      <c r="X4026" s="122" t="s">
        <v>3204</v>
      </c>
      <c r="Y4026" s="122" t="s">
        <v>3158</v>
      </c>
      <c r="Z4026" s="122">
        <v>0</v>
      </c>
      <c r="AA4026" s="122" t="s">
        <v>3158</v>
      </c>
      <c r="AB4026" s="122" t="s">
        <v>3158</v>
      </c>
      <c r="AC4026" s="122" t="s">
        <v>3158</v>
      </c>
      <c r="AD4026" s="122" t="s">
        <v>3158</v>
      </c>
      <c r="AE4026" s="122" t="s">
        <v>3158</v>
      </c>
    </row>
    <row r="4027" spans="1:31" ht="13">
      <c r="A4027" s="122">
        <v>6882</v>
      </c>
      <c r="B4027" s="122" t="s">
        <v>28536</v>
      </c>
      <c r="C4027" s="122" t="s">
        <v>28537</v>
      </c>
      <c r="D4027" s="122" t="s">
        <v>3204</v>
      </c>
      <c r="E4027" s="122">
        <v>2018</v>
      </c>
      <c r="F4027" s="122" t="s">
        <v>3225</v>
      </c>
      <c r="G4027" s="122" t="s">
        <v>21953</v>
      </c>
      <c r="H4027" s="122" t="s">
        <v>3521</v>
      </c>
      <c r="I4027" s="122" t="s">
        <v>3385</v>
      </c>
      <c r="J4027" s="122" t="s">
        <v>28538</v>
      </c>
      <c r="K4027" s="122" t="s">
        <v>28539</v>
      </c>
      <c r="L4027" s="124" t="s">
        <v>28540</v>
      </c>
      <c r="M4027" s="122" t="s">
        <v>3154</v>
      </c>
      <c r="N4027" s="122">
        <v>545</v>
      </c>
      <c r="O4027" s="124" t="s">
        <v>28541</v>
      </c>
      <c r="P4027" s="122" t="s">
        <v>3158</v>
      </c>
      <c r="Q4027" s="124" t="s">
        <v>28542</v>
      </c>
      <c r="R4027" s="125">
        <v>44753.632893518516</v>
      </c>
      <c r="S4027" s="125">
        <v>44753.632893518516</v>
      </c>
      <c r="T4027" s="122">
        <v>68</v>
      </c>
      <c r="U4027" s="122" t="s">
        <v>21740</v>
      </c>
      <c r="V4027" s="122" t="s">
        <v>3521</v>
      </c>
      <c r="W4027" s="122" t="s">
        <v>3204</v>
      </c>
      <c r="X4027" s="122" t="s">
        <v>3204</v>
      </c>
      <c r="Y4027" s="122" t="s">
        <v>3158</v>
      </c>
      <c r="Z4027" s="122">
        <v>0</v>
      </c>
      <c r="AA4027" s="122" t="s">
        <v>3158</v>
      </c>
      <c r="AB4027" s="122" t="s">
        <v>3158</v>
      </c>
      <c r="AC4027" s="122" t="s">
        <v>3158</v>
      </c>
      <c r="AD4027" s="122" t="s">
        <v>3158</v>
      </c>
      <c r="AE4027" s="122" t="s">
        <v>3158</v>
      </c>
    </row>
    <row r="4028" spans="1:31" ht="13">
      <c r="A4028" s="122">
        <v>6883</v>
      </c>
      <c r="B4028" s="122" t="s">
        <v>28543</v>
      </c>
      <c r="C4028" s="122" t="s">
        <v>28544</v>
      </c>
      <c r="D4028" s="122" t="s">
        <v>3204</v>
      </c>
      <c r="E4028" s="122">
        <v>2018</v>
      </c>
      <c r="F4028" s="122" t="s">
        <v>3401</v>
      </c>
      <c r="G4028" s="122" t="s">
        <v>3332</v>
      </c>
      <c r="H4028" s="122" t="s">
        <v>4069</v>
      </c>
      <c r="I4028" s="122" t="s">
        <v>3385</v>
      </c>
      <c r="J4028" s="122" t="s">
        <v>28545</v>
      </c>
      <c r="K4028" s="122" t="s">
        <v>28546</v>
      </c>
      <c r="L4028" s="124" t="s">
        <v>28547</v>
      </c>
      <c r="M4028" s="122" t="s">
        <v>3154</v>
      </c>
      <c r="N4028" s="122">
        <v>545</v>
      </c>
      <c r="O4028" s="124" t="s">
        <v>28548</v>
      </c>
      <c r="P4028" s="124" t="s">
        <v>28549</v>
      </c>
      <c r="Q4028" s="124" t="s">
        <v>28550</v>
      </c>
      <c r="R4028" s="125">
        <v>44753.634108796294</v>
      </c>
      <c r="S4028" s="125">
        <v>44753.634108796294</v>
      </c>
      <c r="T4028" s="122">
        <v>72</v>
      </c>
      <c r="U4028" s="122" t="s">
        <v>21778</v>
      </c>
      <c r="V4028" s="122" t="s">
        <v>4069</v>
      </c>
      <c r="W4028" s="122" t="s">
        <v>3204</v>
      </c>
      <c r="X4028" s="122" t="s">
        <v>3204</v>
      </c>
      <c r="Y4028" s="122" t="s">
        <v>3158</v>
      </c>
      <c r="Z4028" s="122">
        <v>0</v>
      </c>
      <c r="AA4028" s="122" t="s">
        <v>3158</v>
      </c>
      <c r="AB4028" s="122" t="s">
        <v>3158</v>
      </c>
      <c r="AC4028" s="122" t="s">
        <v>3158</v>
      </c>
      <c r="AD4028" s="122" t="s">
        <v>3158</v>
      </c>
      <c r="AE4028" s="122" t="s">
        <v>3158</v>
      </c>
    </row>
    <row r="4029" spans="1:31" ht="13">
      <c r="A4029" s="122">
        <v>6884</v>
      </c>
      <c r="B4029" s="122" t="s">
        <v>28551</v>
      </c>
      <c r="C4029" s="122" t="s">
        <v>28552</v>
      </c>
      <c r="D4029" s="122" t="s">
        <v>3204</v>
      </c>
      <c r="E4029" s="122">
        <v>2016</v>
      </c>
      <c r="F4029" s="122" t="s">
        <v>3193</v>
      </c>
      <c r="G4029" s="122" t="s">
        <v>3712</v>
      </c>
      <c r="H4029" s="122" t="s">
        <v>3195</v>
      </c>
      <c r="I4029" s="122" t="s">
        <v>3272</v>
      </c>
      <c r="J4029" s="122" t="s">
        <v>28553</v>
      </c>
      <c r="K4029" s="122" t="s">
        <v>28554</v>
      </c>
      <c r="L4029" s="124" t="s">
        <v>28555</v>
      </c>
      <c r="M4029" s="122" t="s">
        <v>3154</v>
      </c>
      <c r="N4029" s="122">
        <v>545</v>
      </c>
      <c r="O4029" s="124" t="s">
        <v>28556</v>
      </c>
      <c r="P4029" s="122" t="s">
        <v>3158</v>
      </c>
      <c r="Q4029" s="124" t="s">
        <v>28557</v>
      </c>
      <c r="R4029" s="125">
        <v>44753.635243055556</v>
      </c>
      <c r="S4029" s="125">
        <v>44753.635243055556</v>
      </c>
      <c r="T4029" s="122">
        <v>68</v>
      </c>
      <c r="U4029" s="122" t="s">
        <v>21740</v>
      </c>
      <c r="V4029" s="122" t="s">
        <v>3195</v>
      </c>
      <c r="W4029" s="122" t="s">
        <v>3204</v>
      </c>
      <c r="X4029" s="122" t="s">
        <v>3204</v>
      </c>
      <c r="Y4029" s="122" t="s">
        <v>3158</v>
      </c>
      <c r="Z4029" s="122">
        <v>0</v>
      </c>
      <c r="AA4029" s="122" t="s">
        <v>3158</v>
      </c>
      <c r="AB4029" s="122" t="s">
        <v>3158</v>
      </c>
      <c r="AC4029" s="122" t="s">
        <v>3158</v>
      </c>
      <c r="AD4029" s="122" t="s">
        <v>3158</v>
      </c>
      <c r="AE4029" s="122" t="s">
        <v>3158</v>
      </c>
    </row>
    <row r="4030" spans="1:31" ht="13">
      <c r="A4030" s="122">
        <v>6885</v>
      </c>
      <c r="B4030" s="122" t="s">
        <v>28558</v>
      </c>
      <c r="C4030" s="122" t="s">
        <v>28559</v>
      </c>
      <c r="D4030" s="122" t="s">
        <v>3204</v>
      </c>
      <c r="E4030" s="122">
        <v>2020</v>
      </c>
      <c r="F4030" s="122" t="s">
        <v>3225</v>
      </c>
      <c r="G4030" s="122" t="s">
        <v>3471</v>
      </c>
      <c r="H4030" s="122" t="s">
        <v>3217</v>
      </c>
      <c r="I4030" s="122" t="s">
        <v>3385</v>
      </c>
      <c r="J4030" s="122" t="s">
        <v>28560</v>
      </c>
      <c r="K4030" s="122" t="s">
        <v>28561</v>
      </c>
      <c r="L4030" s="124" t="s">
        <v>28562</v>
      </c>
      <c r="M4030" s="122" t="s">
        <v>3154</v>
      </c>
      <c r="N4030" s="122">
        <v>545</v>
      </c>
      <c r="O4030" s="124" t="s">
        <v>28563</v>
      </c>
      <c r="P4030" s="124" t="s">
        <v>28564</v>
      </c>
      <c r="Q4030" s="124" t="s">
        <v>28565</v>
      </c>
      <c r="R4030" s="125">
        <v>44760.523935185185</v>
      </c>
      <c r="S4030" s="125">
        <v>44760.523935185185</v>
      </c>
      <c r="T4030" s="122">
        <v>72</v>
      </c>
      <c r="U4030" s="122" t="s">
        <v>21778</v>
      </c>
      <c r="V4030" s="122" t="s">
        <v>3217</v>
      </c>
      <c r="W4030" s="122" t="s">
        <v>3204</v>
      </c>
      <c r="X4030" s="122" t="s">
        <v>3204</v>
      </c>
      <c r="Y4030" s="122" t="s">
        <v>3158</v>
      </c>
      <c r="Z4030" s="122">
        <v>0</v>
      </c>
      <c r="AA4030" s="122" t="s">
        <v>3158</v>
      </c>
      <c r="AB4030" s="122" t="s">
        <v>3158</v>
      </c>
      <c r="AC4030" s="122" t="s">
        <v>3158</v>
      </c>
      <c r="AD4030" s="122" t="s">
        <v>3158</v>
      </c>
      <c r="AE4030" s="122" t="s">
        <v>3158</v>
      </c>
    </row>
    <row r="4031" spans="1:31" ht="13">
      <c r="A4031" s="122">
        <v>6886</v>
      </c>
      <c r="B4031" s="122" t="s">
        <v>28566</v>
      </c>
      <c r="C4031" s="122" t="s">
        <v>28567</v>
      </c>
      <c r="D4031" s="122" t="s">
        <v>3204</v>
      </c>
      <c r="E4031" s="122">
        <v>2020</v>
      </c>
      <c r="F4031" s="122" t="s">
        <v>3225</v>
      </c>
      <c r="G4031" s="122" t="s">
        <v>3471</v>
      </c>
      <c r="H4031" s="122" t="s">
        <v>3217</v>
      </c>
      <c r="I4031" s="122" t="s">
        <v>3385</v>
      </c>
      <c r="J4031" s="122" t="s">
        <v>28568</v>
      </c>
      <c r="K4031" s="122" t="s">
        <v>28569</v>
      </c>
      <c r="L4031" s="124" t="s">
        <v>28570</v>
      </c>
      <c r="M4031" s="122" t="s">
        <v>3154</v>
      </c>
      <c r="N4031" s="122">
        <v>545</v>
      </c>
      <c r="O4031" s="124" t="s">
        <v>28571</v>
      </c>
      <c r="P4031" s="124" t="s">
        <v>28572</v>
      </c>
      <c r="Q4031" s="124" t="s">
        <v>28573</v>
      </c>
      <c r="R4031" s="125">
        <v>44760.524930555555</v>
      </c>
      <c r="S4031" s="125">
        <v>44760.524930555555</v>
      </c>
      <c r="T4031" s="122">
        <v>72</v>
      </c>
      <c r="U4031" s="122" t="s">
        <v>21778</v>
      </c>
      <c r="V4031" s="122" t="s">
        <v>3217</v>
      </c>
      <c r="W4031" s="122" t="s">
        <v>3204</v>
      </c>
      <c r="X4031" s="122" t="s">
        <v>3204</v>
      </c>
      <c r="Y4031" s="122" t="s">
        <v>3158</v>
      </c>
      <c r="Z4031" s="122">
        <v>0</v>
      </c>
      <c r="AA4031" s="122" t="s">
        <v>3158</v>
      </c>
      <c r="AB4031" s="122" t="s">
        <v>3158</v>
      </c>
      <c r="AC4031" s="122" t="s">
        <v>3158</v>
      </c>
      <c r="AD4031" s="122" t="s">
        <v>3158</v>
      </c>
      <c r="AE4031" s="122" t="s">
        <v>3158</v>
      </c>
    </row>
    <row r="4032" spans="1:31" ht="13">
      <c r="A4032" s="122">
        <v>6887</v>
      </c>
      <c r="B4032" s="122" t="s">
        <v>28574</v>
      </c>
      <c r="C4032" s="122" t="s">
        <v>28575</v>
      </c>
      <c r="D4032" s="122" t="s">
        <v>3204</v>
      </c>
      <c r="E4032" s="122">
        <v>2018</v>
      </c>
      <c r="F4032" s="122" t="s">
        <v>3225</v>
      </c>
      <c r="G4032" s="122" t="s">
        <v>8663</v>
      </c>
      <c r="H4032" s="122" t="s">
        <v>3217</v>
      </c>
      <c r="I4032" s="122" t="s">
        <v>3385</v>
      </c>
      <c r="J4032" s="122" t="s">
        <v>28576</v>
      </c>
      <c r="K4032" s="122" t="s">
        <v>28577</v>
      </c>
      <c r="L4032" s="124" t="s">
        <v>28578</v>
      </c>
      <c r="M4032" s="122" t="s">
        <v>3154</v>
      </c>
      <c r="N4032" s="122">
        <v>545</v>
      </c>
      <c r="O4032" s="124" t="s">
        <v>28579</v>
      </c>
      <c r="P4032" s="124" t="s">
        <v>28580</v>
      </c>
      <c r="Q4032" s="124" t="s">
        <v>28581</v>
      </c>
      <c r="R4032" s="125">
        <v>44760.525937500002</v>
      </c>
      <c r="S4032" s="125">
        <v>44760.525937500002</v>
      </c>
      <c r="T4032" s="122">
        <v>72</v>
      </c>
      <c r="U4032" s="122" t="s">
        <v>21778</v>
      </c>
      <c r="V4032" s="122" t="s">
        <v>4903</v>
      </c>
      <c r="W4032" s="122" t="s">
        <v>3204</v>
      </c>
      <c r="X4032" s="122" t="s">
        <v>3204</v>
      </c>
      <c r="Y4032" s="122" t="s">
        <v>3158</v>
      </c>
      <c r="Z4032" s="122">
        <v>0</v>
      </c>
      <c r="AA4032" s="122" t="s">
        <v>3158</v>
      </c>
      <c r="AB4032" s="122" t="s">
        <v>3158</v>
      </c>
      <c r="AC4032" s="122" t="s">
        <v>3158</v>
      </c>
      <c r="AD4032" s="122" t="s">
        <v>3158</v>
      </c>
      <c r="AE4032" s="122" t="s">
        <v>3158</v>
      </c>
    </row>
    <row r="4033" spans="1:31" ht="13">
      <c r="A4033" s="122">
        <v>6888</v>
      </c>
      <c r="B4033" s="122" t="s">
        <v>28582</v>
      </c>
      <c r="C4033" s="122" t="s">
        <v>28583</v>
      </c>
      <c r="D4033" s="122" t="s">
        <v>3204</v>
      </c>
      <c r="E4033" s="122">
        <v>2021</v>
      </c>
      <c r="F4033" s="122" t="s">
        <v>3255</v>
      </c>
      <c r="G4033" s="122" t="s">
        <v>22306</v>
      </c>
      <c r="H4033" s="122" t="s">
        <v>3747</v>
      </c>
      <c r="I4033" s="122" t="s">
        <v>3385</v>
      </c>
      <c r="J4033" s="122" t="s">
        <v>28584</v>
      </c>
      <c r="K4033" s="122" t="s">
        <v>28585</v>
      </c>
      <c r="L4033" s="124" t="s">
        <v>28586</v>
      </c>
      <c r="M4033" s="122" t="s">
        <v>3154</v>
      </c>
      <c r="N4033" s="122">
        <v>545</v>
      </c>
      <c r="O4033" s="124" t="s">
        <v>28587</v>
      </c>
      <c r="P4033" s="122" t="s">
        <v>3158</v>
      </c>
      <c r="Q4033" s="124" t="s">
        <v>28588</v>
      </c>
      <c r="R4033" s="125">
        <v>44760.526828703703</v>
      </c>
      <c r="S4033" s="125">
        <v>44760.526828703703</v>
      </c>
      <c r="T4033" s="122">
        <v>68</v>
      </c>
      <c r="U4033" s="122" t="s">
        <v>21740</v>
      </c>
      <c r="V4033" s="122" t="s">
        <v>3747</v>
      </c>
      <c r="W4033" s="122" t="s">
        <v>3204</v>
      </c>
      <c r="X4033" s="122" t="s">
        <v>3204</v>
      </c>
      <c r="Y4033" s="122" t="s">
        <v>3158</v>
      </c>
      <c r="Z4033" s="122">
        <v>0</v>
      </c>
      <c r="AA4033" s="122" t="s">
        <v>3158</v>
      </c>
      <c r="AB4033" s="122" t="s">
        <v>3158</v>
      </c>
      <c r="AC4033" s="122" t="s">
        <v>3158</v>
      </c>
      <c r="AD4033" s="122" t="s">
        <v>3158</v>
      </c>
      <c r="AE4033" s="122" t="s">
        <v>3158</v>
      </c>
    </row>
    <row r="4034" spans="1:31" ht="13">
      <c r="A4034" s="122">
        <v>6889</v>
      </c>
      <c r="B4034" s="122" t="s">
        <v>28589</v>
      </c>
      <c r="C4034" s="122" t="s">
        <v>28590</v>
      </c>
      <c r="D4034" s="122" t="s">
        <v>3204</v>
      </c>
      <c r="E4034" s="122">
        <v>2018</v>
      </c>
      <c r="F4034" s="122" t="s">
        <v>3302</v>
      </c>
      <c r="G4034" s="122" t="s">
        <v>22928</v>
      </c>
      <c r="H4034" s="122" t="s">
        <v>23764</v>
      </c>
      <c r="I4034" s="122" t="s">
        <v>4340</v>
      </c>
      <c r="J4034" s="122" t="s">
        <v>28591</v>
      </c>
      <c r="K4034" s="122" t="s">
        <v>28592</v>
      </c>
      <c r="L4034" s="124" t="s">
        <v>28593</v>
      </c>
      <c r="M4034" s="122" t="s">
        <v>3154</v>
      </c>
      <c r="N4034" s="122">
        <v>2020</v>
      </c>
      <c r="O4034" s="122" t="s">
        <v>3158</v>
      </c>
      <c r="P4034" s="124" t="s">
        <v>28594</v>
      </c>
      <c r="Q4034" s="124" t="s">
        <v>28595</v>
      </c>
      <c r="R4034" s="125">
        <v>44761.147164351853</v>
      </c>
      <c r="S4034" s="125">
        <v>44761.147164351853</v>
      </c>
      <c r="T4034" s="122">
        <v>68</v>
      </c>
      <c r="U4034" s="122" t="s">
        <v>21730</v>
      </c>
      <c r="V4034" s="122" t="s">
        <v>3203</v>
      </c>
      <c r="W4034" s="122" t="s">
        <v>3204</v>
      </c>
      <c r="X4034" s="122" t="s">
        <v>22141</v>
      </c>
      <c r="Y4034" s="122" t="s">
        <v>3158</v>
      </c>
      <c r="Z4034" s="122">
        <v>0</v>
      </c>
      <c r="AA4034" s="122" t="s">
        <v>3158</v>
      </c>
      <c r="AB4034" s="122" t="s">
        <v>3158</v>
      </c>
      <c r="AC4034" s="122" t="s">
        <v>3158</v>
      </c>
      <c r="AD4034" s="122" t="s">
        <v>3158</v>
      </c>
      <c r="AE4034" s="122" t="s">
        <v>3158</v>
      </c>
    </row>
    <row r="4035" spans="1:31" ht="13">
      <c r="A4035" s="122">
        <v>6890</v>
      </c>
      <c r="B4035" s="122" t="s">
        <v>28596</v>
      </c>
      <c r="C4035" s="122" t="s">
        <v>28597</v>
      </c>
      <c r="D4035" s="122" t="s">
        <v>3204</v>
      </c>
      <c r="E4035" s="122">
        <v>2021</v>
      </c>
      <c r="F4035" s="122" t="s">
        <v>3862</v>
      </c>
      <c r="G4035" s="122" t="s">
        <v>24480</v>
      </c>
      <c r="H4035" s="122" t="s">
        <v>101</v>
      </c>
      <c r="I4035" s="122" t="s">
        <v>4340</v>
      </c>
      <c r="J4035" s="122" t="s">
        <v>28598</v>
      </c>
      <c r="K4035" s="122" t="s">
        <v>28599</v>
      </c>
      <c r="L4035" s="124" t="s">
        <v>28600</v>
      </c>
      <c r="M4035" s="122" t="s">
        <v>3154</v>
      </c>
      <c r="N4035" s="122">
        <v>1314</v>
      </c>
      <c r="O4035" s="122" t="s">
        <v>3158</v>
      </c>
      <c r="P4035" s="124" t="s">
        <v>28601</v>
      </c>
      <c r="Q4035" s="124" t="s">
        <v>28602</v>
      </c>
      <c r="R4035" s="125">
        <v>44762.500509259262</v>
      </c>
      <c r="S4035" s="125">
        <v>44762.500509259262</v>
      </c>
      <c r="T4035" s="122">
        <v>68</v>
      </c>
      <c r="U4035" s="122" t="s">
        <v>21730</v>
      </c>
      <c r="V4035" s="122" t="s">
        <v>101</v>
      </c>
      <c r="W4035" s="122" t="s">
        <v>3204</v>
      </c>
      <c r="X4035" s="122" t="s">
        <v>28603</v>
      </c>
      <c r="Y4035" s="122" t="s">
        <v>3158</v>
      </c>
      <c r="Z4035" s="122">
        <v>0</v>
      </c>
      <c r="AA4035" s="122" t="s">
        <v>3158</v>
      </c>
      <c r="AB4035" s="122" t="s">
        <v>3158</v>
      </c>
      <c r="AC4035" s="122" t="s">
        <v>3158</v>
      </c>
      <c r="AD4035" s="122" t="s">
        <v>3158</v>
      </c>
      <c r="AE4035" s="122" t="s">
        <v>3158</v>
      </c>
    </row>
    <row r="4036" spans="1:31" ht="13">
      <c r="A4036" s="122">
        <v>6891</v>
      </c>
      <c r="B4036" s="122" t="s">
        <v>28604</v>
      </c>
      <c r="C4036" s="122" t="s">
        <v>28605</v>
      </c>
      <c r="D4036" s="122" t="s">
        <v>25487</v>
      </c>
      <c r="E4036" s="122">
        <v>2019</v>
      </c>
      <c r="F4036" s="122" t="s">
        <v>3225</v>
      </c>
      <c r="G4036" s="122" t="s">
        <v>23216</v>
      </c>
      <c r="H4036" s="122" t="s">
        <v>28606</v>
      </c>
      <c r="I4036" s="122" t="s">
        <v>3272</v>
      </c>
      <c r="J4036" s="122" t="s">
        <v>28607</v>
      </c>
      <c r="K4036" s="122" t="s">
        <v>28608</v>
      </c>
      <c r="L4036" s="124" t="s">
        <v>28609</v>
      </c>
      <c r="M4036" s="122" t="s">
        <v>3154</v>
      </c>
      <c r="N4036" s="122">
        <v>545</v>
      </c>
      <c r="O4036" s="124" t="s">
        <v>28610</v>
      </c>
      <c r="P4036" s="124" t="s">
        <v>28611</v>
      </c>
      <c r="Q4036" s="122" t="s">
        <v>3158</v>
      </c>
      <c r="R4036" s="125">
        <v>44764.412442129629</v>
      </c>
      <c r="S4036" s="125">
        <v>44764.412442129629</v>
      </c>
      <c r="T4036" s="122">
        <v>68</v>
      </c>
      <c r="U4036" s="122" t="s">
        <v>21768</v>
      </c>
      <c r="V4036" s="122" t="s">
        <v>4465</v>
      </c>
      <c r="W4036" s="122" t="s">
        <v>3204</v>
      </c>
      <c r="X4036" s="122" t="s">
        <v>3204</v>
      </c>
      <c r="Y4036" s="122" t="s">
        <v>3158</v>
      </c>
      <c r="Z4036" s="122">
        <v>0</v>
      </c>
      <c r="AA4036" s="122" t="s">
        <v>3158</v>
      </c>
      <c r="AB4036" s="122" t="s">
        <v>3158</v>
      </c>
      <c r="AC4036" s="122" t="s">
        <v>3158</v>
      </c>
      <c r="AD4036" s="122" t="s">
        <v>3158</v>
      </c>
      <c r="AE4036" s="122" t="s">
        <v>3158</v>
      </c>
    </row>
    <row r="4037" spans="1:31" ht="13">
      <c r="A4037" s="122">
        <v>6892</v>
      </c>
      <c r="B4037" s="122" t="s">
        <v>28612</v>
      </c>
      <c r="C4037" s="122" t="s">
        <v>28613</v>
      </c>
      <c r="D4037" s="122" t="s">
        <v>3204</v>
      </c>
      <c r="E4037" s="122">
        <v>2021</v>
      </c>
      <c r="F4037" s="122" t="s">
        <v>3862</v>
      </c>
      <c r="G4037" s="122" t="s">
        <v>3471</v>
      </c>
      <c r="H4037" s="122" t="s">
        <v>3217</v>
      </c>
      <c r="I4037" s="122" t="s">
        <v>3385</v>
      </c>
      <c r="J4037" s="122" t="s">
        <v>28614</v>
      </c>
      <c r="K4037" s="122" t="s">
        <v>28615</v>
      </c>
      <c r="L4037" s="124" t="s">
        <v>28616</v>
      </c>
      <c r="M4037" s="122" t="s">
        <v>3154</v>
      </c>
      <c r="N4037" s="122">
        <v>545</v>
      </c>
      <c r="O4037" s="124" t="s">
        <v>28617</v>
      </c>
      <c r="P4037" s="124" t="s">
        <v>28618</v>
      </c>
      <c r="Q4037" s="122" t="s">
        <v>3158</v>
      </c>
      <c r="R4037" s="125">
        <v>44764.413599537038</v>
      </c>
      <c r="S4037" s="125">
        <v>44764.413599537038</v>
      </c>
      <c r="T4037" s="122">
        <v>68</v>
      </c>
      <c r="U4037" s="122" t="s">
        <v>21768</v>
      </c>
      <c r="V4037" s="122" t="s">
        <v>3217</v>
      </c>
      <c r="W4037" s="122" t="s">
        <v>3204</v>
      </c>
      <c r="X4037" s="122" t="s">
        <v>3204</v>
      </c>
      <c r="Y4037" s="122" t="s">
        <v>3158</v>
      </c>
      <c r="Z4037" s="122">
        <v>0</v>
      </c>
      <c r="AA4037" s="122" t="s">
        <v>3158</v>
      </c>
      <c r="AB4037" s="122" t="s">
        <v>3158</v>
      </c>
      <c r="AC4037" s="122" t="s">
        <v>3158</v>
      </c>
      <c r="AD4037" s="122" t="s">
        <v>3158</v>
      </c>
      <c r="AE4037" s="122" t="s">
        <v>3158</v>
      </c>
    </row>
    <row r="4038" spans="1:31" ht="13">
      <c r="A4038" s="122">
        <v>6893</v>
      </c>
      <c r="B4038" s="122" t="s">
        <v>28619</v>
      </c>
      <c r="C4038" s="122" t="s">
        <v>28620</v>
      </c>
      <c r="D4038" s="122" t="s">
        <v>3204</v>
      </c>
      <c r="E4038" s="122">
        <v>2021</v>
      </c>
      <c r="F4038" s="122" t="s">
        <v>3225</v>
      </c>
      <c r="G4038" s="122" t="s">
        <v>3712</v>
      </c>
      <c r="H4038" s="122" t="s">
        <v>3195</v>
      </c>
      <c r="I4038" s="122" t="s">
        <v>4340</v>
      </c>
      <c r="J4038" s="122" t="s">
        <v>28621</v>
      </c>
      <c r="K4038" s="122" t="s">
        <v>28622</v>
      </c>
      <c r="L4038" s="124" t="s">
        <v>28623</v>
      </c>
      <c r="M4038" s="122" t="s">
        <v>3154</v>
      </c>
      <c r="N4038" s="122">
        <v>545</v>
      </c>
      <c r="O4038" s="124" t="s">
        <v>28624</v>
      </c>
      <c r="P4038" s="124" t="s">
        <v>28625</v>
      </c>
      <c r="Q4038" s="122" t="s">
        <v>3158</v>
      </c>
      <c r="R4038" s="125">
        <v>44764.414409722223</v>
      </c>
      <c r="S4038" s="125">
        <v>44764.414409722223</v>
      </c>
      <c r="T4038" s="122">
        <v>68</v>
      </c>
      <c r="U4038" s="122" t="s">
        <v>21768</v>
      </c>
      <c r="V4038" s="122" t="s">
        <v>3195</v>
      </c>
      <c r="W4038" s="122" t="s">
        <v>3204</v>
      </c>
      <c r="X4038" s="122" t="s">
        <v>3204</v>
      </c>
      <c r="Y4038" s="122" t="s">
        <v>3158</v>
      </c>
      <c r="Z4038" s="122">
        <v>0</v>
      </c>
      <c r="AA4038" s="122" t="s">
        <v>3158</v>
      </c>
      <c r="AB4038" s="122" t="s">
        <v>3158</v>
      </c>
      <c r="AC4038" s="122" t="s">
        <v>3158</v>
      </c>
      <c r="AD4038" s="122" t="s">
        <v>3158</v>
      </c>
      <c r="AE4038" s="122" t="s">
        <v>3158</v>
      </c>
    </row>
    <row r="4039" spans="1:31" ht="13">
      <c r="A4039" s="122">
        <v>6894</v>
      </c>
      <c r="B4039" s="122" t="s">
        <v>28626</v>
      </c>
      <c r="C4039" s="122" t="s">
        <v>28627</v>
      </c>
      <c r="D4039" s="122" t="s">
        <v>3204</v>
      </c>
      <c r="E4039" s="122">
        <v>2021</v>
      </c>
      <c r="F4039" s="122" t="s">
        <v>4665</v>
      </c>
      <c r="G4039" s="122" t="s">
        <v>3332</v>
      </c>
      <c r="H4039" s="122" t="s">
        <v>4069</v>
      </c>
      <c r="I4039" s="122" t="s">
        <v>3385</v>
      </c>
      <c r="J4039" s="122" t="s">
        <v>28628</v>
      </c>
      <c r="K4039" s="122" t="s">
        <v>28629</v>
      </c>
      <c r="L4039" s="124" t="s">
        <v>28630</v>
      </c>
      <c r="M4039" s="122" t="s">
        <v>3154</v>
      </c>
      <c r="N4039" s="122">
        <v>545</v>
      </c>
      <c r="O4039" s="124" t="s">
        <v>28631</v>
      </c>
      <c r="P4039" s="124" t="s">
        <v>28632</v>
      </c>
      <c r="Q4039" s="124" t="s">
        <v>28633</v>
      </c>
      <c r="R4039" s="125">
        <v>44764.41547453704</v>
      </c>
      <c r="S4039" s="125">
        <v>44764.41547453704</v>
      </c>
      <c r="T4039" s="122">
        <v>72</v>
      </c>
      <c r="U4039" s="122" t="s">
        <v>21778</v>
      </c>
      <c r="V4039" s="122" t="s">
        <v>4069</v>
      </c>
      <c r="W4039" s="122" t="s">
        <v>3204</v>
      </c>
      <c r="X4039" s="122" t="s">
        <v>3204</v>
      </c>
      <c r="Y4039" s="122" t="s">
        <v>3158</v>
      </c>
      <c r="Z4039" s="122">
        <v>0</v>
      </c>
      <c r="AA4039" s="122" t="s">
        <v>3158</v>
      </c>
      <c r="AB4039" s="122" t="s">
        <v>3158</v>
      </c>
      <c r="AC4039" s="122" t="s">
        <v>3158</v>
      </c>
      <c r="AD4039" s="122" t="s">
        <v>3158</v>
      </c>
      <c r="AE4039" s="122" t="s">
        <v>3158</v>
      </c>
    </row>
    <row r="4040" spans="1:31" ht="13">
      <c r="A4040" s="122">
        <v>6895</v>
      </c>
      <c r="B4040" s="122" t="s">
        <v>28634</v>
      </c>
      <c r="C4040" s="122" t="s">
        <v>28635</v>
      </c>
      <c r="D4040" s="122" t="s">
        <v>3204</v>
      </c>
      <c r="E4040" s="122">
        <v>2017</v>
      </c>
      <c r="F4040" s="122" t="s">
        <v>3862</v>
      </c>
      <c r="G4040" s="122" t="s">
        <v>28636</v>
      </c>
      <c r="H4040" s="122" t="s">
        <v>3217</v>
      </c>
      <c r="I4040" s="122" t="s">
        <v>3385</v>
      </c>
      <c r="J4040" s="122" t="s">
        <v>28637</v>
      </c>
      <c r="K4040" s="122" t="s">
        <v>28638</v>
      </c>
      <c r="L4040" s="124" t="s">
        <v>28639</v>
      </c>
      <c r="M4040" s="122" t="s">
        <v>3154</v>
      </c>
      <c r="N4040" s="122">
        <v>545</v>
      </c>
      <c r="O4040" s="124" t="s">
        <v>28640</v>
      </c>
      <c r="P4040" s="124" t="s">
        <v>28641</v>
      </c>
      <c r="Q4040" s="124" t="s">
        <v>28642</v>
      </c>
      <c r="R4040" s="125">
        <v>44771.798263888886</v>
      </c>
      <c r="S4040" s="125">
        <v>44771.798263888886</v>
      </c>
      <c r="T4040" s="122">
        <v>72</v>
      </c>
      <c r="U4040" s="122" t="s">
        <v>21778</v>
      </c>
      <c r="V4040" s="122" t="s">
        <v>22504</v>
      </c>
      <c r="W4040" s="122" t="s">
        <v>3204</v>
      </c>
      <c r="X4040" s="122" t="s">
        <v>3204</v>
      </c>
      <c r="Y4040" s="122" t="s">
        <v>3158</v>
      </c>
      <c r="Z4040" s="122">
        <v>0</v>
      </c>
      <c r="AA4040" s="122" t="s">
        <v>3158</v>
      </c>
      <c r="AB4040" s="122" t="s">
        <v>3158</v>
      </c>
      <c r="AC4040" s="122" t="s">
        <v>3158</v>
      </c>
      <c r="AD4040" s="122" t="s">
        <v>3158</v>
      </c>
      <c r="AE4040" s="122" t="s">
        <v>3158</v>
      </c>
    </row>
    <row r="4041" spans="1:31" ht="13">
      <c r="A4041" s="122">
        <v>6896</v>
      </c>
      <c r="B4041" s="122" t="s">
        <v>28643</v>
      </c>
      <c r="C4041" s="122" t="s">
        <v>28644</v>
      </c>
      <c r="D4041" s="122" t="s">
        <v>3204</v>
      </c>
      <c r="E4041" s="122">
        <v>2019</v>
      </c>
      <c r="F4041" s="122" t="s">
        <v>4665</v>
      </c>
      <c r="G4041" s="122" t="s">
        <v>3791</v>
      </c>
      <c r="H4041" s="122" t="s">
        <v>3173</v>
      </c>
      <c r="I4041" s="122" t="s">
        <v>3385</v>
      </c>
      <c r="J4041" s="122" t="s">
        <v>28645</v>
      </c>
      <c r="K4041" s="122" t="s">
        <v>28646</v>
      </c>
      <c r="L4041" s="124" t="s">
        <v>28647</v>
      </c>
      <c r="M4041" s="122" t="s">
        <v>3154</v>
      </c>
      <c r="N4041" s="122">
        <v>545</v>
      </c>
      <c r="O4041" s="124" t="s">
        <v>28648</v>
      </c>
      <c r="P4041" s="122" t="s">
        <v>3158</v>
      </c>
      <c r="Q4041" s="124" t="s">
        <v>28649</v>
      </c>
      <c r="R4041" s="125">
        <v>44771.800208333334</v>
      </c>
      <c r="S4041" s="125">
        <v>44771.800208333334</v>
      </c>
      <c r="T4041" s="122">
        <v>68</v>
      </c>
      <c r="U4041" s="122" t="s">
        <v>21740</v>
      </c>
      <c r="V4041" s="122" t="s">
        <v>3173</v>
      </c>
      <c r="W4041" s="122" t="s">
        <v>3204</v>
      </c>
      <c r="X4041" s="122" t="s">
        <v>3204</v>
      </c>
      <c r="Y4041" s="122" t="s">
        <v>3158</v>
      </c>
      <c r="Z4041" s="122">
        <v>0</v>
      </c>
      <c r="AA4041" s="122" t="s">
        <v>3158</v>
      </c>
      <c r="AB4041" s="122" t="s">
        <v>3158</v>
      </c>
      <c r="AC4041" s="122" t="s">
        <v>3158</v>
      </c>
      <c r="AD4041" s="122" t="s">
        <v>3158</v>
      </c>
      <c r="AE4041" s="122" t="s">
        <v>3158</v>
      </c>
    </row>
    <row r="4042" spans="1:31" ht="13">
      <c r="A4042" s="122">
        <v>6897</v>
      </c>
      <c r="B4042" s="122" t="s">
        <v>28650</v>
      </c>
      <c r="C4042" s="122" t="s">
        <v>28651</v>
      </c>
      <c r="D4042" s="122" t="s">
        <v>3204</v>
      </c>
      <c r="E4042" s="122">
        <v>2021</v>
      </c>
      <c r="F4042" s="122" t="s">
        <v>3225</v>
      </c>
      <c r="G4042" s="122" t="s">
        <v>3471</v>
      </c>
      <c r="H4042" s="122" t="s">
        <v>3217</v>
      </c>
      <c r="I4042" s="122" t="s">
        <v>3385</v>
      </c>
      <c r="J4042" s="122" t="s">
        <v>28652</v>
      </c>
      <c r="K4042" s="122" t="s">
        <v>28653</v>
      </c>
      <c r="L4042" s="124" t="s">
        <v>28654</v>
      </c>
      <c r="M4042" s="122" t="s">
        <v>3154</v>
      </c>
      <c r="N4042" s="122">
        <v>545</v>
      </c>
      <c r="O4042" s="122" t="s">
        <v>3158</v>
      </c>
      <c r="P4042" s="124" t="s">
        <v>28655</v>
      </c>
      <c r="Q4042" s="124" t="s">
        <v>28656</v>
      </c>
      <c r="R4042" s="125">
        <v>44771.80195601852</v>
      </c>
      <c r="S4042" s="125">
        <v>44771.80195601852</v>
      </c>
      <c r="T4042" s="122">
        <v>68</v>
      </c>
      <c r="U4042" s="122" t="s">
        <v>21730</v>
      </c>
      <c r="V4042" s="122" t="s">
        <v>3217</v>
      </c>
      <c r="W4042" s="122" t="s">
        <v>3204</v>
      </c>
      <c r="X4042" s="122" t="s">
        <v>3204</v>
      </c>
      <c r="Y4042" s="122" t="s">
        <v>3158</v>
      </c>
      <c r="Z4042" s="122">
        <v>0</v>
      </c>
      <c r="AA4042" s="122" t="s">
        <v>3158</v>
      </c>
      <c r="AB4042" s="122" t="s">
        <v>3158</v>
      </c>
      <c r="AC4042" s="122" t="s">
        <v>3158</v>
      </c>
      <c r="AD4042" s="122" t="s">
        <v>3158</v>
      </c>
      <c r="AE4042" s="122" t="s">
        <v>3158</v>
      </c>
    </row>
    <row r="4043" spans="1:31" ht="13">
      <c r="A4043" s="122">
        <v>6898</v>
      </c>
      <c r="B4043" s="122" t="s">
        <v>28657</v>
      </c>
      <c r="C4043" s="122" t="s">
        <v>28658</v>
      </c>
      <c r="D4043" s="122" t="s">
        <v>3146</v>
      </c>
      <c r="E4043" s="122">
        <v>2021</v>
      </c>
      <c r="F4043" s="122" t="s">
        <v>3225</v>
      </c>
      <c r="G4043" s="122" t="s">
        <v>23920</v>
      </c>
      <c r="H4043" s="122" t="s">
        <v>28659</v>
      </c>
      <c r="I4043" s="122" t="s">
        <v>3385</v>
      </c>
      <c r="J4043" s="122" t="s">
        <v>28660</v>
      </c>
      <c r="K4043" s="122" t="s">
        <v>28661</v>
      </c>
      <c r="L4043" s="124" t="s">
        <v>28662</v>
      </c>
      <c r="M4043" s="122" t="s">
        <v>3154</v>
      </c>
      <c r="N4043" s="122">
        <v>545</v>
      </c>
      <c r="O4043" s="124" t="s">
        <v>28663</v>
      </c>
      <c r="P4043" s="122" t="s">
        <v>3158</v>
      </c>
      <c r="Q4043" s="122" t="s">
        <v>3158</v>
      </c>
      <c r="R4043" s="125">
        <v>44771.804039351853</v>
      </c>
      <c r="S4043" s="125">
        <v>44771.804039351853</v>
      </c>
      <c r="T4043" s="122">
        <v>64</v>
      </c>
      <c r="U4043" s="122" t="s">
        <v>22424</v>
      </c>
      <c r="V4043" s="122" t="s">
        <v>3203</v>
      </c>
      <c r="W4043" s="122" t="s">
        <v>3204</v>
      </c>
      <c r="X4043" s="122" t="s">
        <v>3204</v>
      </c>
      <c r="Y4043" s="122" t="s">
        <v>3158</v>
      </c>
      <c r="Z4043" s="122">
        <v>0</v>
      </c>
      <c r="AA4043" s="122" t="s">
        <v>3158</v>
      </c>
      <c r="AB4043" s="122" t="s">
        <v>3158</v>
      </c>
      <c r="AC4043" s="122" t="s">
        <v>3158</v>
      </c>
      <c r="AD4043" s="122" t="s">
        <v>3158</v>
      </c>
      <c r="AE4043" s="122" t="s">
        <v>3158</v>
      </c>
    </row>
    <row r="4044" spans="1:31" ht="13">
      <c r="A4044" s="122">
        <v>6899</v>
      </c>
      <c r="B4044" s="122" t="s">
        <v>28664</v>
      </c>
      <c r="C4044" s="122" t="s">
        <v>28665</v>
      </c>
      <c r="D4044" s="122" t="s">
        <v>3204</v>
      </c>
      <c r="E4044" s="122">
        <v>2020</v>
      </c>
      <c r="F4044" s="122" t="s">
        <v>4665</v>
      </c>
      <c r="G4044" s="122" t="s">
        <v>21742</v>
      </c>
      <c r="H4044" s="122" t="s">
        <v>101</v>
      </c>
      <c r="I4044" s="122" t="s">
        <v>3385</v>
      </c>
      <c r="J4044" s="122" t="s">
        <v>28666</v>
      </c>
      <c r="K4044" s="122" t="s">
        <v>28667</v>
      </c>
      <c r="L4044" s="124" t="s">
        <v>28668</v>
      </c>
      <c r="M4044" s="122" t="s">
        <v>3154</v>
      </c>
      <c r="N4044" s="122">
        <v>545</v>
      </c>
      <c r="O4044" s="122" t="s">
        <v>3158</v>
      </c>
      <c r="P4044" s="122" t="s">
        <v>3158</v>
      </c>
      <c r="Q4044" s="124" t="s">
        <v>28669</v>
      </c>
      <c r="R4044" s="125">
        <v>44771.805011574077</v>
      </c>
      <c r="S4044" s="125">
        <v>44771.805011574077</v>
      </c>
      <c r="T4044" s="122">
        <v>64</v>
      </c>
      <c r="U4044" s="122" t="s">
        <v>15420</v>
      </c>
      <c r="V4044" s="122" t="s">
        <v>101</v>
      </c>
      <c r="W4044" s="122" t="s">
        <v>3204</v>
      </c>
      <c r="X4044" s="122" t="s">
        <v>3204</v>
      </c>
      <c r="Y4044" s="122" t="s">
        <v>3158</v>
      </c>
      <c r="Z4044" s="122">
        <v>0</v>
      </c>
      <c r="AA4044" s="122" t="s">
        <v>3158</v>
      </c>
      <c r="AB4044" s="122" t="s">
        <v>3158</v>
      </c>
      <c r="AC4044" s="122" t="s">
        <v>3158</v>
      </c>
      <c r="AD4044" s="122" t="s">
        <v>3158</v>
      </c>
      <c r="AE4044" s="122" t="s">
        <v>3158</v>
      </c>
    </row>
    <row r="4045" spans="1:31" ht="13">
      <c r="A4045" s="122">
        <v>6900</v>
      </c>
      <c r="B4045" s="122" t="s">
        <v>28670</v>
      </c>
      <c r="C4045" s="122" t="s">
        <v>28671</v>
      </c>
      <c r="D4045" s="122" t="s">
        <v>3204</v>
      </c>
      <c r="E4045" s="122">
        <v>2022</v>
      </c>
      <c r="F4045" s="122" t="s">
        <v>3160</v>
      </c>
      <c r="G4045" s="122" t="s">
        <v>22044</v>
      </c>
      <c r="H4045" s="122" t="s">
        <v>3217</v>
      </c>
      <c r="I4045" s="122" t="s">
        <v>3385</v>
      </c>
      <c r="J4045" s="122" t="s">
        <v>28672</v>
      </c>
      <c r="K4045" s="122" t="s">
        <v>28673</v>
      </c>
      <c r="L4045" s="124" t="s">
        <v>28674</v>
      </c>
      <c r="M4045" s="122" t="s">
        <v>3154</v>
      </c>
      <c r="N4045" s="122">
        <v>2041</v>
      </c>
      <c r="O4045" s="124" t="s">
        <v>28675</v>
      </c>
      <c r="P4045" s="124" t="s">
        <v>28676</v>
      </c>
      <c r="Q4045" s="124" t="s">
        <v>28677</v>
      </c>
      <c r="R4045" s="125">
        <v>44863.429305555554</v>
      </c>
      <c r="S4045" s="125">
        <v>44863.429305555554</v>
      </c>
      <c r="T4045" s="122">
        <v>72</v>
      </c>
      <c r="U4045" s="122" t="s">
        <v>21778</v>
      </c>
      <c r="V4045" s="122" t="s">
        <v>3217</v>
      </c>
      <c r="W4045" s="122" t="s">
        <v>3204</v>
      </c>
      <c r="X4045" s="122" t="s">
        <v>22141</v>
      </c>
      <c r="Y4045" s="122" t="s">
        <v>3158</v>
      </c>
      <c r="Z4045" s="122">
        <v>0</v>
      </c>
      <c r="AA4045" s="122" t="s">
        <v>3158</v>
      </c>
      <c r="AB4045" s="122" t="s">
        <v>3158</v>
      </c>
      <c r="AC4045" s="122" t="s">
        <v>3158</v>
      </c>
      <c r="AD4045" s="122" t="s">
        <v>3158</v>
      </c>
      <c r="AE4045" s="122" t="s">
        <v>3158</v>
      </c>
    </row>
    <row r="4046" spans="1:31" ht="13">
      <c r="A4046" s="122">
        <v>6901</v>
      </c>
      <c r="B4046" s="122" t="s">
        <v>28678</v>
      </c>
      <c r="C4046" s="122" t="s">
        <v>28679</v>
      </c>
      <c r="D4046" s="122" t="s">
        <v>3204</v>
      </c>
      <c r="E4046" s="122">
        <v>2022</v>
      </c>
      <c r="F4046" s="122" t="s">
        <v>3438</v>
      </c>
      <c r="G4046" s="122" t="s">
        <v>3712</v>
      </c>
      <c r="H4046" s="122" t="s">
        <v>3195</v>
      </c>
      <c r="I4046" s="122" t="s">
        <v>4340</v>
      </c>
      <c r="J4046" s="122" t="s">
        <v>28680</v>
      </c>
      <c r="K4046" s="122" t="s">
        <v>28681</v>
      </c>
      <c r="L4046" s="124" t="s">
        <v>28682</v>
      </c>
      <c r="M4046" s="122" t="s">
        <v>3154</v>
      </c>
      <c r="N4046" s="122">
        <v>2042</v>
      </c>
      <c r="O4046" s="122" t="s">
        <v>3158</v>
      </c>
      <c r="P4046" s="124" t="s">
        <v>28683</v>
      </c>
      <c r="Q4046" s="124" t="s">
        <v>28684</v>
      </c>
      <c r="R4046" s="125">
        <v>44863.613043981481</v>
      </c>
      <c r="S4046" s="125">
        <v>44863.613043981481</v>
      </c>
      <c r="T4046" s="122">
        <v>68</v>
      </c>
      <c r="U4046" s="122" t="s">
        <v>21730</v>
      </c>
      <c r="V4046" s="122" t="s">
        <v>3195</v>
      </c>
      <c r="W4046" s="122" t="s">
        <v>3204</v>
      </c>
      <c r="X4046" s="122" t="s">
        <v>3204</v>
      </c>
      <c r="Y4046" s="122" t="s">
        <v>3158</v>
      </c>
      <c r="Z4046" s="122">
        <v>0</v>
      </c>
      <c r="AA4046" s="122" t="s">
        <v>3158</v>
      </c>
      <c r="AB4046" s="122" t="s">
        <v>3158</v>
      </c>
      <c r="AC4046" s="122" t="s">
        <v>3158</v>
      </c>
      <c r="AD4046" s="122" t="s">
        <v>3158</v>
      </c>
      <c r="AE4046" s="122" t="s">
        <v>3158</v>
      </c>
    </row>
  </sheetData>
  <hyperlinks>
    <hyperlink ref="L2" r:id="rId1" xr:uid="{EC84283B-EAFB-47AA-BBAC-C0FE91A29275}"/>
    <hyperlink ref="O2" r:id="rId2" xr:uid="{2EAAF0DA-3423-43F0-963D-23B928B95433}"/>
    <hyperlink ref="P2" r:id="rId3" xr:uid="{EA7F04CF-D5B1-494B-80BD-8D776625FA09}"/>
    <hyperlink ref="Q2" r:id="rId4" xr:uid="{B75E1334-999C-4AD4-8710-F76BD1135492}"/>
    <hyperlink ref="L3" r:id="rId5" xr:uid="{684DC649-6EF4-45FA-944F-C4E158094A27}"/>
    <hyperlink ref="O3" r:id="rId6" xr:uid="{B8D54BB8-D5C0-4640-91AA-AD5BCA92F863}"/>
    <hyperlink ref="P3" r:id="rId7" xr:uid="{8D35AC99-79C3-4AB2-8306-F6D7FB224D53}"/>
    <hyperlink ref="Q3" r:id="rId8" xr:uid="{8EFFD595-3B7A-456B-93FA-FDAA576F612C}"/>
    <hyperlink ref="L4" r:id="rId9" xr:uid="{8C979BE6-E04A-4175-A6C4-59889492BD08}"/>
    <hyperlink ref="O4" r:id="rId10" xr:uid="{6F339E8E-62FD-46DD-A093-7CC04A2F995C}"/>
    <hyperlink ref="P4" r:id="rId11" xr:uid="{7838ACDA-5F90-4E70-9661-04F54331964C}"/>
    <hyperlink ref="Q4" r:id="rId12" xr:uid="{EC50998C-D1CE-486F-8562-98E609E49806}"/>
    <hyperlink ref="L5" r:id="rId13" xr:uid="{ED596704-6001-4911-9420-B6041E7B6892}"/>
    <hyperlink ref="O5" r:id="rId14" xr:uid="{D27584D9-F0FB-4AB2-B0BA-1AE2C5604852}"/>
    <hyperlink ref="P5" r:id="rId15" xr:uid="{D759BE1D-DF94-43AF-A774-F4AE81F90AB3}"/>
    <hyperlink ref="Q5" r:id="rId16" xr:uid="{E7DD7D9A-CC35-41DB-87DE-7EE1F970C053}"/>
    <hyperlink ref="L6" r:id="rId17" xr:uid="{83D6DB09-8F8A-45BC-87DC-C19EA25D00C7}"/>
    <hyperlink ref="O6" r:id="rId18" xr:uid="{21076443-1DD6-40E6-B62C-F781FCA92254}"/>
    <hyperlink ref="Q6" r:id="rId19" xr:uid="{BF7BFBAE-B87F-4929-9AD4-95D5448EE315}"/>
    <hyperlink ref="L7" r:id="rId20" xr:uid="{9B0847D5-DD1C-4EAC-89A1-BFEF329094B1}"/>
    <hyperlink ref="O7" r:id="rId21" xr:uid="{F32142A0-3A9E-4FAA-AEFC-806E5B279920}"/>
    <hyperlink ref="P7" r:id="rId22" xr:uid="{8B790895-F37F-42A8-8895-F86BD890DFCD}"/>
    <hyperlink ref="Q7" r:id="rId23" xr:uid="{914C4A8D-9163-4B0C-BD37-2736667FAC0E}"/>
    <hyperlink ref="L8" r:id="rId24" xr:uid="{0155EC79-BAE9-4740-ACBB-8D223FB204A8}"/>
    <hyperlink ref="O8" r:id="rId25" xr:uid="{19064360-B314-4A26-B5D7-6BB318AE8161}"/>
    <hyperlink ref="P8" r:id="rId26" xr:uid="{1711E7E8-668A-41BF-90CB-4DD2AC08033D}"/>
    <hyperlink ref="Q8" r:id="rId27" xr:uid="{5FC65857-FCC0-458D-AB32-E0C3DE3CEC2B}"/>
    <hyperlink ref="L9" r:id="rId28" xr:uid="{B90731D1-FAA4-4896-BBF8-64CCC60FF397}"/>
    <hyperlink ref="O9" r:id="rId29" xr:uid="{88459CD0-70ED-442F-BDF2-5A73981D537F}"/>
    <hyperlink ref="P9" r:id="rId30" xr:uid="{21D8263B-64DC-4EB8-9158-9FC92BB01788}"/>
    <hyperlink ref="L10" r:id="rId31" xr:uid="{2A9581CA-0F0A-4F4C-83A0-A006BAEB1BFF}"/>
    <hyperlink ref="O10" r:id="rId32" xr:uid="{F8ADCE39-114E-4A4D-8741-05E7CF345F27}"/>
    <hyperlink ref="P10" r:id="rId33" xr:uid="{C96E748F-E6DD-4786-9C9D-2602417A97AD}"/>
    <hyperlink ref="Q10" r:id="rId34" xr:uid="{BEB2CCCD-8AD5-4134-BED1-531D9F04527B}"/>
    <hyperlink ref="L11" r:id="rId35" xr:uid="{FA7FE82D-DAB7-4D91-BE9C-EE3EFD657A07}"/>
    <hyperlink ref="O11" r:id="rId36" xr:uid="{0C1F55BB-709A-4448-B2A7-541D4CB0B7D2}"/>
    <hyperlink ref="P11" r:id="rId37" xr:uid="{8C10A157-414E-43C5-B742-2457690CDFA3}"/>
    <hyperlink ref="Q11" r:id="rId38" xr:uid="{AA639AED-759A-47F5-B108-3C404C68A9F1}"/>
    <hyperlink ref="L12" r:id="rId39" xr:uid="{04E3C088-2B5A-4657-82A2-7C47B76963C8}"/>
    <hyperlink ref="O12" r:id="rId40" xr:uid="{08A56906-E7C4-4656-AEBB-F3FA6CFF8A42}"/>
    <hyperlink ref="P12" r:id="rId41" xr:uid="{3D3C0202-1574-4C49-BA8F-AB3DC4126D33}"/>
    <hyperlink ref="Q12" r:id="rId42" xr:uid="{A9C4D010-BDC1-47CF-BCDD-A6D99BFF6DA3}"/>
    <hyperlink ref="L13" r:id="rId43" xr:uid="{0A0E0533-4688-49B1-9B37-24225D7F181A}"/>
    <hyperlink ref="O13" r:id="rId44" xr:uid="{A0F61639-CA43-4972-9F27-3A0A27C01A32}"/>
    <hyperlink ref="P13" r:id="rId45" xr:uid="{DEE222F0-0E33-4E34-BDFD-F962C6B167FF}"/>
    <hyperlink ref="Q13" r:id="rId46" xr:uid="{AB133137-6369-4FE2-8031-53A5CC80B69E}"/>
    <hyperlink ref="L14" r:id="rId47" xr:uid="{05685EFC-CC60-4DC6-9A94-51D2362ED039}"/>
    <hyperlink ref="O14" r:id="rId48" xr:uid="{39FBDD45-6C21-4C7E-A4F7-6803BE146DCE}"/>
    <hyperlink ref="P14" r:id="rId49" xr:uid="{C373B1D1-3551-4535-AE66-9F864A87B1EC}"/>
    <hyperlink ref="L15" r:id="rId50" xr:uid="{032219BA-B71C-4ADE-90D6-56DC11FA0387}"/>
    <hyperlink ref="O15" r:id="rId51" xr:uid="{F415BBA1-68FD-47F0-89CC-B79ABA6449D8}"/>
    <hyperlink ref="P15" r:id="rId52" xr:uid="{AC637E9A-14FB-4000-A137-A185CD609AF3}"/>
    <hyperlink ref="Q15" r:id="rId53" xr:uid="{41B56FAD-BEA1-44A0-B0BA-208575AFD187}"/>
    <hyperlink ref="L16" r:id="rId54" xr:uid="{27A128E4-0AAD-4F23-8DAC-BF4C115835B3}"/>
    <hyperlink ref="O16" r:id="rId55" xr:uid="{F000CD8E-B4DF-44ED-B6C6-CAF2891EFB0A}"/>
    <hyperlink ref="P16" r:id="rId56" xr:uid="{81D5AE16-C5AC-4C9B-A45A-2FCA9AC497DF}"/>
    <hyperlink ref="Q16" r:id="rId57" xr:uid="{D4CC3C1B-F47F-43DE-BD99-651B7106FCEA}"/>
    <hyperlink ref="L17" r:id="rId58" xr:uid="{4513745C-CBB0-4620-9EC8-4E43C85D68FF}"/>
    <hyperlink ref="O17" r:id="rId59" xr:uid="{EAF70B75-3481-4F84-97C8-FDEC754CE01C}"/>
    <hyperlink ref="P17" r:id="rId60" xr:uid="{145DC29A-2E45-4C90-BC09-28EC3900AE2E}"/>
    <hyperlink ref="Q17" r:id="rId61" xr:uid="{DFA47CEA-BEE7-42A5-81CF-5D73BE34437B}"/>
    <hyperlink ref="L18" r:id="rId62" xr:uid="{A29BBBE1-2257-46A7-915F-28D7930FF6EB}"/>
    <hyperlink ref="O18" r:id="rId63" xr:uid="{86C5EF25-697B-4F0D-AECF-58A71D807969}"/>
    <hyperlink ref="P18" r:id="rId64" xr:uid="{5CD149F9-39C2-4D65-BD27-4B145CB6E08C}"/>
    <hyperlink ref="Q18" r:id="rId65" xr:uid="{BB97135B-BA85-4C10-A406-E9EACA7C2819}"/>
    <hyperlink ref="L19" r:id="rId66" xr:uid="{F6BB1A17-A19D-4D22-B7B4-F9E239BE81BB}"/>
    <hyperlink ref="O19" r:id="rId67" xr:uid="{E3AE5FB0-DC9C-4D44-BEA9-7623C98DD22D}"/>
    <hyperlink ref="P19" r:id="rId68" xr:uid="{EB9C8EC8-99E7-4BF0-BF40-1D9F5352AFD0}"/>
    <hyperlink ref="Q19" r:id="rId69" xr:uid="{FA45339B-0625-45E8-B52D-72DEEB36228D}"/>
    <hyperlink ref="L20" r:id="rId70" xr:uid="{FEE39350-16C4-42CD-8059-0CCAC6B0910E}"/>
    <hyperlink ref="O20" r:id="rId71" xr:uid="{7FCFDA03-0E44-465C-A445-FB4FFC9757DD}"/>
    <hyperlink ref="P20" r:id="rId72" xr:uid="{119CFD83-3212-41E9-BA57-2F86623A3E5A}"/>
    <hyperlink ref="Q20" r:id="rId73" xr:uid="{DE4B8C98-49BA-4224-87D6-44E8444AD00F}"/>
    <hyperlink ref="L21" r:id="rId74" xr:uid="{9A8A8FD3-4AC1-4875-A241-7706DCE99637}"/>
    <hyperlink ref="O21" r:id="rId75" xr:uid="{836BE2BF-C586-46F0-90B1-BC9DEE90592B}"/>
    <hyperlink ref="L22" r:id="rId76" xr:uid="{8E2D2969-0F85-47C7-917F-E1C9B502A9DE}"/>
    <hyperlink ref="O22" r:id="rId77" xr:uid="{D53E6FA4-83F6-4D4C-9BF1-D2346460B677}"/>
    <hyperlink ref="L23" r:id="rId78" xr:uid="{3642E7D5-2F01-418D-87BC-F9A8BC8B8578}"/>
    <hyperlink ref="O23" r:id="rId79" xr:uid="{60F87746-4BAB-4B65-95D0-B068446439C1}"/>
    <hyperlink ref="P23" r:id="rId80" xr:uid="{8C89F9E5-2156-4C7E-8936-CED3466D3B21}"/>
    <hyperlink ref="Q23" r:id="rId81" xr:uid="{037BB812-BC97-4FC3-A7C8-E2D80C1803CC}"/>
    <hyperlink ref="L24" r:id="rId82" xr:uid="{80988AB9-9486-439F-B54F-BFA59EE238A3}"/>
    <hyperlink ref="O24" r:id="rId83" xr:uid="{E6DCC419-F363-4B04-AF12-5C4273CB9A2D}"/>
    <hyperlink ref="P24" r:id="rId84" xr:uid="{9A0A1652-4B7F-4A44-9DF7-F166856C7FDD}"/>
    <hyperlink ref="Q24" r:id="rId85" xr:uid="{C402837F-FD8C-4F2F-917E-7763542BC6E0}"/>
    <hyperlink ref="L25" r:id="rId86" xr:uid="{87F5EBEF-2D6F-4C2B-B967-733A79B27B73}"/>
    <hyperlink ref="P25" r:id="rId87" xr:uid="{6CD48321-F9AD-4D02-9D26-EB9A61670052}"/>
    <hyperlink ref="Q25" r:id="rId88" xr:uid="{AB4F02D8-0832-4AB7-B651-ED4E868E6450}"/>
    <hyperlink ref="L26" r:id="rId89" xr:uid="{624724F5-BEAA-47E1-A9AF-DA288694A756}"/>
    <hyperlink ref="O26" r:id="rId90" xr:uid="{A4E916D3-0533-4BF0-8835-3083DDDC502A}"/>
    <hyperlink ref="P26" r:id="rId91" xr:uid="{FA217342-5B43-4B23-8263-0F7D83B18712}"/>
    <hyperlink ref="Q26" r:id="rId92" xr:uid="{0AA644DB-F5C9-415A-8CCD-294A64192339}"/>
    <hyperlink ref="L27" r:id="rId93" xr:uid="{6B1D9951-37B6-41FB-BC38-6F290F349AD9}"/>
    <hyperlink ref="O27" r:id="rId94" xr:uid="{5F461403-CFDC-49D0-BF84-27EEC73E417B}"/>
    <hyperlink ref="P27" r:id="rId95" xr:uid="{4BE5DAF8-4DD3-4FA8-B172-E9B7F778B053}"/>
    <hyperlink ref="Q27" r:id="rId96" xr:uid="{0E53601D-5029-4358-811C-1704252E9E78}"/>
    <hyperlink ref="L28" r:id="rId97" xr:uid="{1D4DC16D-3E54-434D-B5C3-D261B78F0CE2}"/>
    <hyperlink ref="O28" r:id="rId98" xr:uid="{D4B58A77-D767-475F-8675-712B686A38AD}"/>
    <hyperlink ref="Q28" r:id="rId99" xr:uid="{E77F0F14-6417-4EEB-86BB-4BA5E94CC8BB}"/>
    <hyperlink ref="L29" r:id="rId100" xr:uid="{11DE035A-005F-4E60-B362-E35B31B015B1}"/>
    <hyperlink ref="O29" r:id="rId101" xr:uid="{EECC1835-9BDD-40F9-B8E7-D60C1DCEFE6D}"/>
    <hyperlink ref="P29" r:id="rId102" xr:uid="{8ECD1659-7190-4322-A0A6-55C9C476C386}"/>
    <hyperlink ref="Q29" r:id="rId103" xr:uid="{32E8BC07-1F8B-4356-A483-0DC11C3962B6}"/>
    <hyperlink ref="L30" r:id="rId104" xr:uid="{406E7BBE-819A-4318-8BD4-5BD92B32032F}"/>
    <hyperlink ref="O30" r:id="rId105" xr:uid="{7BF3CCDA-4AD2-450E-96E2-CFA9969AB626}"/>
    <hyperlink ref="Q30" r:id="rId106" xr:uid="{6B72C551-0CFB-4425-A025-D868D53C3038}"/>
    <hyperlink ref="L31" r:id="rId107" xr:uid="{4FC98C4E-F7F3-4231-A6A7-3519BC9C4F2B}"/>
    <hyperlink ref="O31" r:id="rId108" xr:uid="{954566DF-42C9-42D2-9533-73838CD24A29}"/>
    <hyperlink ref="L32" r:id="rId109" xr:uid="{86F46750-3709-426B-96F3-209F447F2242}"/>
    <hyperlink ref="O32" r:id="rId110" xr:uid="{CDEEDF14-4AD0-4704-89F9-7401439D9C69}"/>
    <hyperlink ref="P32" r:id="rId111" xr:uid="{9A4702C0-D4A9-4A7A-BF60-D35EBED84DBF}"/>
    <hyperlink ref="Q32" r:id="rId112" xr:uid="{EDD1B7F0-DCC8-4165-BFD5-C371796B476E}"/>
    <hyperlink ref="P33" r:id="rId113" xr:uid="{ED909ACB-1717-412B-934D-AFE7C9E74A38}"/>
    <hyperlink ref="Q33" r:id="rId114" xr:uid="{741ED492-0505-4B6B-9AA2-F25B8D1AC505}"/>
    <hyperlink ref="L34" r:id="rId115" xr:uid="{06591F24-3818-432A-AFDF-EBEB10007A6D}"/>
    <hyperlink ref="O34" r:id="rId116" xr:uid="{E04D4DE4-6C68-4023-8007-76290317A222}"/>
    <hyperlink ref="Q34" r:id="rId117" xr:uid="{56B2E0F4-F22F-428C-A773-9C94CED951F8}"/>
    <hyperlink ref="L35" r:id="rId118" xr:uid="{EE4A9032-F7AE-474A-A721-EEF632BD1220}"/>
    <hyperlink ref="O35" r:id="rId119" xr:uid="{4DF501EB-3AAF-4C23-A448-86961270B6C4}"/>
    <hyperlink ref="L36" r:id="rId120" xr:uid="{7E09EB4D-A043-49D8-A120-10AF31748355}"/>
    <hyperlink ref="O36" r:id="rId121" xr:uid="{7E624AAE-A6D3-4187-899C-20F0674D45E6}"/>
    <hyperlink ref="P36" r:id="rId122" xr:uid="{99634EA9-853C-45EE-A539-6FDDF5B0FF9C}"/>
    <hyperlink ref="Q36" r:id="rId123" xr:uid="{8B0D7F86-EBA2-4B2B-83CA-2C25CB006D0F}"/>
    <hyperlink ref="L37" r:id="rId124" xr:uid="{8942B57A-3A2C-48D4-8345-D6A1948CDE6A}"/>
    <hyperlink ref="O37" r:id="rId125" xr:uid="{A77EFB49-F93B-44A5-8F8B-58377103BBC5}"/>
    <hyperlink ref="P37" r:id="rId126" xr:uid="{3887FA74-AA77-4061-9A22-6C7A98B7274D}"/>
    <hyperlink ref="Q37" r:id="rId127" xr:uid="{3EB1C46A-D59B-40E2-AE31-71DDA7E6FBD8}"/>
    <hyperlink ref="L38" r:id="rId128" xr:uid="{26FB2FFB-C712-4360-AEB7-19C75066BB55}"/>
    <hyperlink ref="O38" r:id="rId129" xr:uid="{AB79AFA8-35D5-4A29-8310-06FE76430685}"/>
    <hyperlink ref="P38" r:id="rId130" xr:uid="{A74A2676-6B09-4380-82DB-DED488958D0D}"/>
    <hyperlink ref="Q38" r:id="rId131" xr:uid="{9D26377A-4E2A-4FA4-A644-A1460FF59DE4}"/>
    <hyperlink ref="L39" r:id="rId132" xr:uid="{AF2C043E-75A2-4BC1-965A-EF405F85218D}"/>
    <hyperlink ref="O39" r:id="rId133" xr:uid="{957BCB80-1A82-40FA-9587-293A1E587395}"/>
    <hyperlink ref="Q39" r:id="rId134" xr:uid="{0787A825-76CD-4187-A4DE-8E7FB3D447F6}"/>
    <hyperlink ref="L40" r:id="rId135" xr:uid="{3A139D6E-D8D0-45D0-A4D0-7E3DBE5E920C}"/>
    <hyperlink ref="O40" r:id="rId136" xr:uid="{5E359408-5262-47DE-A3C3-2645DB4DDA77}"/>
    <hyperlink ref="P40" r:id="rId137" xr:uid="{0BA2AF63-28D3-4A70-B3F9-406281AFA003}"/>
    <hyperlink ref="Q40" r:id="rId138" xr:uid="{34B358FF-3E1C-446A-B701-4506133A0B40}"/>
    <hyperlink ref="L41" r:id="rId139" xr:uid="{99AC9C93-0AAB-4D53-A98C-0D921656E603}"/>
    <hyperlink ref="O41" r:id="rId140" xr:uid="{13BBF3FE-6EC3-4887-8514-16806F7537F5}"/>
    <hyperlink ref="P41" r:id="rId141" xr:uid="{B4D3FA0D-A762-4331-90FE-F2F9C973F62C}"/>
    <hyperlink ref="Q41" r:id="rId142" xr:uid="{89CBFDB8-EEEE-47A1-BCA3-520C40A5011E}"/>
    <hyperlink ref="L42" r:id="rId143" xr:uid="{5538464E-30ED-4651-B8A9-6086705308D3}"/>
    <hyperlink ref="O42" r:id="rId144" xr:uid="{86E02FCC-F07F-45CA-B9E1-47B45A94808A}"/>
    <hyperlink ref="P42" r:id="rId145" xr:uid="{9A42D79B-BE92-4CB0-A3AA-21E8B481E32D}"/>
    <hyperlink ref="Q42" r:id="rId146" xr:uid="{D725EDE8-0AF3-45CF-BE07-CC7DA6600380}"/>
    <hyperlink ref="L43" r:id="rId147" xr:uid="{0E67D7A6-E939-444E-BA72-17D818ECA7E5}"/>
    <hyperlink ref="O43" r:id="rId148" xr:uid="{2B828417-CA9F-411B-A839-04DC397D9504}"/>
    <hyperlink ref="Q43" r:id="rId149" xr:uid="{72D0E4BC-85C6-4131-866C-209482832456}"/>
    <hyperlink ref="B44" r:id="rId150" xr:uid="{32E0979C-CC60-4D79-AC94-C82AA8C856E4}"/>
    <hyperlink ref="L44" r:id="rId151" xr:uid="{E38D1B11-A169-4B83-9BC4-254166F96A13}"/>
    <hyperlink ref="O44" r:id="rId152" xr:uid="{4554BEFF-73DB-4BCF-8278-3FF9AAEF8DCF}"/>
    <hyperlink ref="P44" r:id="rId153" xr:uid="{505876DC-B4CA-41AC-8437-8EDCCFCF96C7}"/>
    <hyperlink ref="Q44" r:id="rId154" xr:uid="{C88D0FF0-0C6F-41E1-8D13-DB3FEF6AB753}"/>
    <hyperlink ref="L45" r:id="rId155" xr:uid="{25F1807C-C964-406A-A15E-BA813540E64F}"/>
    <hyperlink ref="O45" r:id="rId156" xr:uid="{969288B2-39E5-4DD4-9919-CA9A23672B6B}"/>
    <hyperlink ref="P45" r:id="rId157" xr:uid="{5377102B-1918-4A19-9682-033D830C4136}"/>
    <hyperlink ref="Q45" r:id="rId158" xr:uid="{1F2EE2AC-A573-4B05-A292-6D9B92124F45}"/>
    <hyperlink ref="L46" r:id="rId159" xr:uid="{24ADE857-E8CC-43EE-B526-CEC473A787C0}"/>
    <hyperlink ref="O46" r:id="rId160" xr:uid="{21236C05-4B02-4193-B8FB-E0AC3534BD5D}"/>
    <hyperlink ref="Q46" r:id="rId161" xr:uid="{F44CEFB1-3AA1-438D-B70D-EEE311AC4904}"/>
    <hyperlink ref="L47" r:id="rId162" xr:uid="{023CB9C6-5269-495E-8C8D-722CC024C445}"/>
    <hyperlink ref="O47" r:id="rId163" xr:uid="{DC454B3F-51DC-46E3-8B42-D6D05D79F898}"/>
    <hyperlink ref="P47" r:id="rId164" xr:uid="{8DC6443A-C0A9-4C3A-8644-C209CC530C93}"/>
    <hyperlink ref="Q47" r:id="rId165" xr:uid="{33AB05D0-ABB1-488C-A499-92EA8BAB3D5D}"/>
    <hyperlink ref="L48" r:id="rId166" xr:uid="{CB847E85-CD56-44BE-AC0A-9C14D3DF6CA7}"/>
    <hyperlink ref="O48" r:id="rId167" xr:uid="{471AB1CE-16AC-4B9F-A1F3-6FD5AA00A7B5}"/>
    <hyperlink ref="P48" r:id="rId168" xr:uid="{339EA081-9F2F-495A-8A56-7A91470F95DD}"/>
    <hyperlink ref="Q48" r:id="rId169" xr:uid="{DCD18C08-F605-4DB3-BDAC-B771B855DCC7}"/>
    <hyperlink ref="L49" r:id="rId170" xr:uid="{E9D519DF-ED94-4276-ABF2-F922FFEE1205}"/>
    <hyperlink ref="O49" r:id="rId171" xr:uid="{8444EE48-4C96-45FF-9FF4-9F1EF6620CA6}"/>
    <hyperlink ref="P49" r:id="rId172" xr:uid="{6A8DDCB4-F004-4AF5-B50D-72DBAACF5B60}"/>
    <hyperlink ref="Q49" r:id="rId173" xr:uid="{13876EE6-BFD9-4E97-85F7-0DCEF8615551}"/>
    <hyperlink ref="L50" r:id="rId174" xr:uid="{FB411023-88F2-45F0-90D3-954E78A4E4D3}"/>
    <hyperlink ref="O50" r:id="rId175" xr:uid="{8F822B08-CEE1-40DC-A5F5-53D549BB196D}"/>
    <hyperlink ref="Q50" r:id="rId176" xr:uid="{3CCB3721-52C3-4472-A4DC-6A04C84AD548}"/>
    <hyperlink ref="L51" r:id="rId177" xr:uid="{E41723E5-31A4-4820-9912-C1DDDDF06548}"/>
    <hyperlink ref="O51" r:id="rId178" xr:uid="{C6487A93-1D9B-4104-8973-30773F0328DE}"/>
    <hyperlink ref="P51" r:id="rId179" xr:uid="{3EA50F11-C3D6-40B7-B5A3-4F7C7E135F83}"/>
    <hyperlink ref="Q51" r:id="rId180" xr:uid="{1581AF46-BB66-4030-AB99-47215BF7255B}"/>
    <hyperlink ref="L52" r:id="rId181" xr:uid="{88729693-3A97-47E4-BDBA-8F1FE7B435E1}"/>
    <hyperlink ref="O52" r:id="rId182" xr:uid="{9B348637-D5B2-42B0-AEEE-780874ED9A00}"/>
    <hyperlink ref="P52" r:id="rId183" xr:uid="{A2DABA0E-AB4B-41F8-9FFE-165272752C7A}"/>
    <hyperlink ref="Q52" r:id="rId184" xr:uid="{46CD7493-8553-4D60-8D72-13061816A002}"/>
    <hyperlink ref="L53" r:id="rId185" xr:uid="{FB29084C-C2E3-4BA5-ADCC-598B6EB218F1}"/>
    <hyperlink ref="O53" r:id="rId186" xr:uid="{41923765-FBFE-4BAC-AB62-4D5B48C38B40}"/>
    <hyperlink ref="P53" r:id="rId187" xr:uid="{B5C8A231-3E2B-480F-B16B-99FC7FCB1A82}"/>
    <hyperlink ref="Q53" r:id="rId188" xr:uid="{35F6E41F-1DBA-4C4A-87B3-863E171F33CD}"/>
    <hyperlink ref="L54" r:id="rId189" xr:uid="{A427EC43-80D5-4CCB-B4EA-B59016785C5A}"/>
    <hyperlink ref="O54" r:id="rId190" xr:uid="{72FC87F9-20F0-4CE3-98EB-65213C7CFE69}"/>
    <hyperlink ref="Q54" r:id="rId191" xr:uid="{D16B8B39-EE76-4B84-AEF6-6BB6962C9DDD}"/>
    <hyperlink ref="L55" r:id="rId192" xr:uid="{657444F2-E967-43FA-899D-260ED0E5A196}"/>
    <hyperlink ref="O55" r:id="rId193" xr:uid="{C337B2CB-58FB-4000-8C69-4ACCAAB60F00}"/>
    <hyperlink ref="P55" r:id="rId194" xr:uid="{C01C06BA-2E05-4019-B73B-770B29C0856D}"/>
    <hyperlink ref="Q55" r:id="rId195" xr:uid="{7DF90ABA-93DF-47D0-B8CA-3D2E489CD600}"/>
    <hyperlink ref="L56" r:id="rId196" xr:uid="{66AEC9CF-9EF1-4292-8DB7-77873A5B6ABB}"/>
    <hyperlink ref="O56" r:id="rId197" xr:uid="{F45E8288-D367-48C3-BA61-A365688C0ECE}"/>
    <hyperlink ref="P56" r:id="rId198" xr:uid="{B25BBA74-781C-41ED-9A13-FB97EEC87ECB}"/>
    <hyperlink ref="Q56" r:id="rId199" xr:uid="{9EF64769-7B82-4CB2-AD4C-8E6351CDE706}"/>
    <hyperlink ref="L57" r:id="rId200" xr:uid="{0757ED79-5764-48FF-BD0A-EB9EE7187A6C}"/>
    <hyperlink ref="O57" r:id="rId201" xr:uid="{EE2625BF-500A-4F22-B5D4-F3CE64DDCBE7}"/>
    <hyperlink ref="P57" r:id="rId202" xr:uid="{987C2CF5-3789-457D-9463-B1E2823BA823}"/>
    <hyperlink ref="Q57" r:id="rId203" xr:uid="{1DF71169-0DBA-4141-8FB1-09B6EA2EECDB}"/>
    <hyperlink ref="L58" r:id="rId204" xr:uid="{187A8F5E-2EBC-41BF-8294-0A20E872116A}"/>
    <hyperlink ref="O58" r:id="rId205" xr:uid="{914A35F7-A783-4866-988B-1BDF4E10983E}"/>
    <hyperlink ref="P58" r:id="rId206" xr:uid="{E2F6B60B-B4F0-46ED-B11C-B0EDCBD41907}"/>
    <hyperlink ref="Q58" r:id="rId207" xr:uid="{F32A00AB-CCAC-4976-A886-62C50F98A2C5}"/>
    <hyperlink ref="L59" r:id="rId208" xr:uid="{D5E00396-C612-4FD5-8D7B-5E43522163EC}"/>
    <hyperlink ref="O59" r:id="rId209" xr:uid="{45B668BA-D37D-4360-B3D9-BB923BE65DC2}"/>
    <hyperlink ref="P59" r:id="rId210" xr:uid="{09E5F565-F74F-48D9-B304-22B2492CEE4E}"/>
    <hyperlink ref="Q59" r:id="rId211" xr:uid="{06CD5DCD-C195-48D0-B0FB-1FAA441ED71D}"/>
    <hyperlink ref="L60" r:id="rId212" xr:uid="{7FA444DA-5757-418C-855E-EFDF560DD13A}"/>
    <hyperlink ref="O60" r:id="rId213" xr:uid="{18D4B936-BC9B-4ADE-BA0C-78717B01470F}"/>
    <hyperlink ref="P60" r:id="rId214" xr:uid="{A0BDD694-9BFA-4EC9-AC7F-6212A4B43048}"/>
    <hyperlink ref="Q60" r:id="rId215" xr:uid="{5145ABE3-4B24-4DAF-A9D5-05ADAEF644F4}"/>
    <hyperlink ref="L61" r:id="rId216" xr:uid="{4C2BA465-E816-4C2B-983F-F61A70150467}"/>
    <hyperlink ref="O61" r:id="rId217" xr:uid="{FE0E81B9-3C55-47E9-834E-9DAC96C90E19}"/>
    <hyperlink ref="P61" r:id="rId218" xr:uid="{3B96E601-862F-4A1B-A5A8-9DCB883501F5}"/>
    <hyperlink ref="Q61" r:id="rId219" xr:uid="{DCB9B212-1497-41C5-A9B9-37FE39C77C3A}"/>
    <hyperlink ref="L62" r:id="rId220" xr:uid="{46718494-6E89-4BD0-8174-C1B9A7449B60}"/>
    <hyperlink ref="O62" r:id="rId221" xr:uid="{45824832-5E9F-42DA-888E-426306D624AC}"/>
    <hyperlink ref="P62" r:id="rId222" xr:uid="{B7671481-5B77-46E0-BAAD-8FB1C01BE952}"/>
    <hyperlink ref="Q62" r:id="rId223" xr:uid="{8A9312A7-23EC-47F3-BC14-51C1F0A5DA01}"/>
    <hyperlink ref="L63" r:id="rId224" xr:uid="{2009E638-12A1-47C4-930C-F214CC6AE887}"/>
    <hyperlink ref="O63" r:id="rId225" xr:uid="{A2FD4BB9-9682-4A80-9F7C-AE0837EFF138}"/>
    <hyperlink ref="P63" r:id="rId226" xr:uid="{17BC46DE-D09F-4775-8B77-C52BFD807C19}"/>
    <hyperlink ref="Q63" r:id="rId227" xr:uid="{46B0B256-DE5A-4FA7-8828-BC5B9DCABF1A}"/>
    <hyperlink ref="L64" r:id="rId228" xr:uid="{E650BDD7-615F-42D8-ADDF-07D5D277C918}"/>
    <hyperlink ref="O64" r:id="rId229" xr:uid="{88BCA90D-BC22-4DFE-9F71-ED927F4581B5}"/>
    <hyperlink ref="P64" r:id="rId230" xr:uid="{1EFEA30E-C4C6-42B2-9AF0-5909102E7E4C}"/>
    <hyperlink ref="L65" r:id="rId231" xr:uid="{02342D14-7CB4-45FB-B787-5A7F510C6052}"/>
    <hyperlink ref="O65" r:id="rId232" xr:uid="{D45E5281-726F-4CE1-BCDE-D342CE6803BE}"/>
    <hyperlink ref="P65" r:id="rId233" xr:uid="{7A99EDA9-4102-46E0-A2F0-2A811D0AE477}"/>
    <hyperlink ref="Q65" r:id="rId234" xr:uid="{33537935-1C7A-4BA7-9C65-7725E38EEEBE}"/>
    <hyperlink ref="L66" r:id="rId235" xr:uid="{AA7EC055-6EA6-45FA-9AA6-F3F97501ABFA}"/>
    <hyperlink ref="O66" r:id="rId236" xr:uid="{D7862BFE-D6FD-4C3E-9FBD-CA9497B892B8}"/>
    <hyperlink ref="P66" r:id="rId237" xr:uid="{92717395-2065-4649-B848-039D25864108}"/>
    <hyperlink ref="Q66" r:id="rId238" xr:uid="{F44BABDD-C2EB-4051-A2D9-1747D195FAB6}"/>
    <hyperlink ref="L67" r:id="rId239" xr:uid="{6674A843-F9B4-4186-BF95-AE1542F8F915}"/>
    <hyperlink ref="O67" r:id="rId240" xr:uid="{5753AD3E-0F41-4344-98DA-71D85C345571}"/>
    <hyperlink ref="P67" r:id="rId241" xr:uid="{C3AF010F-9B3D-4032-9A80-3C92941CFE09}"/>
    <hyperlink ref="Q67" r:id="rId242" xr:uid="{306C3DEB-5174-4102-8950-ACED5E993812}"/>
    <hyperlink ref="L68" r:id="rId243" xr:uid="{401E0A16-6050-4652-9C29-243EA4A1D371}"/>
    <hyperlink ref="O68" r:id="rId244" xr:uid="{797E62BC-CEAE-4E1B-B995-5AFCA6DB093D}"/>
    <hyperlink ref="P68" r:id="rId245" xr:uid="{6C5CD7A8-42A2-4BA6-B271-EE95352E5A3A}"/>
    <hyperlink ref="Q68" r:id="rId246" xr:uid="{7003B179-663C-4058-93ED-17A2ED49DE58}"/>
    <hyperlink ref="L69" r:id="rId247" xr:uid="{69DF1F31-6023-4638-8766-4905550E3BBC}"/>
    <hyperlink ref="O69" r:id="rId248" xr:uid="{951EF297-E28F-49BD-A9AF-62C98A6EDA80}"/>
    <hyperlink ref="P69" r:id="rId249" xr:uid="{C00E114C-5D12-476B-9137-9797FFC34653}"/>
    <hyperlink ref="Q69" r:id="rId250" xr:uid="{D701C7B5-B63C-450A-BF05-91AA92584836}"/>
    <hyperlink ref="L70" r:id="rId251" xr:uid="{4CB127D6-C6F4-4901-A561-239185BD7F6B}"/>
    <hyperlink ref="O70" r:id="rId252" xr:uid="{B8D2ABF3-E3DB-4EAB-B618-9F2AB91724E0}"/>
    <hyperlink ref="P70" r:id="rId253" xr:uid="{2F64FFB6-5618-40E4-A81F-F6272AD0077C}"/>
    <hyperlink ref="Q70" r:id="rId254" xr:uid="{C226A31F-3DFA-49D6-8036-671FE155F432}"/>
    <hyperlink ref="L71" r:id="rId255" xr:uid="{E09FB8D6-6FEA-464F-8D92-0B896C1D820F}"/>
    <hyperlink ref="O71" r:id="rId256" xr:uid="{C3818692-F954-4ACC-A174-FAB41D4CF7D5}"/>
    <hyperlink ref="Q71" r:id="rId257" xr:uid="{2557B01A-3FC0-482E-BBD4-D8EF5B766807}"/>
    <hyperlink ref="L72" r:id="rId258" xr:uid="{E7C63462-66F2-4479-B2E2-1B7C6543F5CC}"/>
    <hyperlink ref="O72" r:id="rId259" xr:uid="{A20697C2-3B2F-4EC4-A46A-D95B34A2631A}"/>
    <hyperlink ref="Q72" r:id="rId260" xr:uid="{14AD0A27-7644-4CBE-8023-EB1759A2CB59}"/>
    <hyperlink ref="L73" r:id="rId261" xr:uid="{6D537144-C983-42CC-82EE-E89A2107E4AC}"/>
    <hyperlink ref="O73" r:id="rId262" xr:uid="{CA4081AE-DBE6-4D04-960E-25288D182BDD}"/>
    <hyperlink ref="P73" r:id="rId263" xr:uid="{35F56A6E-779F-4ED3-8C87-463368A0D4AF}"/>
    <hyperlink ref="Q73" r:id="rId264" xr:uid="{EB7C9707-847B-47E6-B0B3-95859098C9AD}"/>
    <hyperlink ref="L74" r:id="rId265" xr:uid="{420F852C-D2BF-4EC6-8A59-9319F22DA321}"/>
    <hyperlink ref="O74" r:id="rId266" xr:uid="{183C4C89-522C-402C-ACF9-BCD09671AAF9}"/>
    <hyperlink ref="L75" r:id="rId267" xr:uid="{8385CC2E-423B-47DD-A9B6-F01F6753D8CB}"/>
    <hyperlink ref="O75" r:id="rId268" xr:uid="{56BDB66E-B820-49C7-9E2B-828FE87BE34D}"/>
    <hyperlink ref="Q75" r:id="rId269" xr:uid="{3D7632C9-947F-417B-A351-30A505CCE875}"/>
    <hyperlink ref="L76" r:id="rId270" xr:uid="{76D102DE-6E6B-4B30-AC6F-6DB38925ED0F}"/>
    <hyperlink ref="O76" r:id="rId271" xr:uid="{5FCA45BE-392F-4590-91A8-AB354E6FAAD6}"/>
    <hyperlink ref="P76" r:id="rId272" xr:uid="{D8506716-2C91-4D72-84A2-B4720DC9ACEE}"/>
    <hyperlink ref="Q76" r:id="rId273" xr:uid="{D14DBE81-F99D-4226-B08A-A867FE87DCAD}"/>
    <hyperlink ref="L77" r:id="rId274" xr:uid="{EE54908B-9636-4D92-A0BB-57F2DCB21069}"/>
    <hyperlink ref="O77" r:id="rId275" xr:uid="{E2ADA1A1-B50E-4A12-8CFB-AA4588984824}"/>
    <hyperlink ref="P77" r:id="rId276" xr:uid="{3BE023C7-D940-48A7-A1E9-8932D24FFF1B}"/>
    <hyperlink ref="Q77" r:id="rId277" xr:uid="{3BAB7658-49AE-4EDE-97CE-9FF1979F8228}"/>
    <hyperlink ref="L78" r:id="rId278" xr:uid="{72211413-F120-4A54-8361-6D91094E958F}"/>
    <hyperlink ref="O78" r:id="rId279" xr:uid="{07AA0DC6-B396-4E52-A350-1177993F9C27}"/>
    <hyperlink ref="P78" r:id="rId280" xr:uid="{EE7D357C-6E97-41DE-8243-36D8EB6B2D40}"/>
    <hyperlink ref="Q78" r:id="rId281" xr:uid="{50B0DE11-B93E-43C9-9590-FBEE29C5DD30}"/>
    <hyperlink ref="L79" r:id="rId282" xr:uid="{42A4FCE4-EDEE-44B3-BE8C-AB27CA4102DF}"/>
    <hyperlink ref="O79" r:id="rId283" xr:uid="{47968B59-BE48-46E0-88D0-8D65C3F41FEB}"/>
    <hyperlink ref="P79" r:id="rId284" xr:uid="{8D683620-D4FE-47F9-B8C1-EED9FB484B45}"/>
    <hyperlink ref="Q79" r:id="rId285" xr:uid="{89FF810C-058D-420E-B05E-0EFBE20D7E8F}"/>
    <hyperlink ref="L80" r:id="rId286" xr:uid="{8CB97553-8A90-4156-ABD6-B9226B9594F6}"/>
    <hyperlink ref="O80" r:id="rId287" xr:uid="{DDE47237-CDF7-424D-B09F-2304FAE2CA04}"/>
    <hyperlink ref="L81" r:id="rId288" xr:uid="{DDDDDE60-FB3E-40F3-9A16-C5A9816A8545}"/>
    <hyperlink ref="O81" r:id="rId289" xr:uid="{D728406B-D0F3-4BA0-8B2C-019E340BAE1D}"/>
    <hyperlink ref="P81" r:id="rId290" xr:uid="{48CE201C-292C-48F5-9FB8-6AA88913E75F}"/>
    <hyperlink ref="L82" r:id="rId291" xr:uid="{2FED5B54-3020-434F-8C24-0A27826C405A}"/>
    <hyperlink ref="O82" r:id="rId292" xr:uid="{7A819B96-29B1-4730-9925-75293669CFE2}"/>
    <hyperlink ref="Q82" r:id="rId293" xr:uid="{6AFE561A-00E8-4A8B-93B3-6FF59A532AD5}"/>
    <hyperlink ref="L83" r:id="rId294" xr:uid="{00618315-98E9-42A0-B43C-30BA264B4D27}"/>
    <hyperlink ref="P83" r:id="rId295" xr:uid="{6B9CC92C-A58A-4EC6-87F6-8DBCF70687AF}"/>
    <hyperlink ref="Q83" r:id="rId296" xr:uid="{C0DBB8B4-5BA2-494C-A930-4FC657AD7931}"/>
    <hyperlink ref="L84" r:id="rId297" xr:uid="{FD8C61A3-6C30-4D52-8234-46910BA0389C}"/>
    <hyperlink ref="O84" r:id="rId298" xr:uid="{49502977-9544-4A1D-B507-C9AD8218E097}"/>
    <hyperlink ref="P84" r:id="rId299" xr:uid="{7C104BDD-8DDC-48CD-8557-05BC9B5C54A6}"/>
    <hyperlink ref="Q84" r:id="rId300" xr:uid="{37C370C2-9473-45D9-8770-C7DF17B9353C}"/>
    <hyperlink ref="L85" r:id="rId301" xr:uid="{C0E07E1F-752A-4C60-9F7B-A360C8262F49}"/>
    <hyperlink ref="O85" r:id="rId302" xr:uid="{A977B7D2-22EF-405F-9AB6-9365A24C3D14}"/>
    <hyperlink ref="P85" r:id="rId303" xr:uid="{6FBAD6E2-FACD-4E34-866A-747EB6E56320}"/>
    <hyperlink ref="Q85" r:id="rId304" xr:uid="{4272A651-87FE-4219-B1F4-6DCCFCA0CD20}"/>
    <hyperlink ref="L86" r:id="rId305" xr:uid="{EFCD100D-7B90-4405-960B-0C64FD9F0A17}"/>
    <hyperlink ref="O86" r:id="rId306" xr:uid="{20C9D574-C07A-4B29-B2A7-80F38C61ABA1}"/>
    <hyperlink ref="P86" r:id="rId307" xr:uid="{75E6DBCE-5072-444B-8C17-64BF54A23252}"/>
    <hyperlink ref="Q86" r:id="rId308" xr:uid="{E4BE98B5-4341-4D23-9016-5374D1DBB4D3}"/>
    <hyperlink ref="L87" r:id="rId309" xr:uid="{297EB986-06B1-402F-8405-C0E214A857BB}"/>
    <hyperlink ref="O87" r:id="rId310" xr:uid="{F55E9E30-CBBF-44F7-AD7C-49CB77B3DD91}"/>
    <hyperlink ref="P87" r:id="rId311" xr:uid="{E82542C2-67F3-4598-9F8C-5E22706D98DC}"/>
    <hyperlink ref="Q87" r:id="rId312" xr:uid="{2D5916B3-D3FF-4B01-839B-626BA2380F75}"/>
    <hyperlink ref="L88" r:id="rId313" xr:uid="{11F63240-619F-4D6C-AD99-BF6BD7CFC902}"/>
    <hyperlink ref="O88" r:id="rId314" xr:uid="{80EAA1F4-35BA-454C-B665-86DBF4737829}"/>
    <hyperlink ref="P88" r:id="rId315" xr:uid="{33C85410-7403-47E4-BD8D-0B4BE63B2EC0}"/>
    <hyperlink ref="Q88" r:id="rId316" xr:uid="{EFEEC635-897D-4AB6-956E-43A69ED2F79E}"/>
    <hyperlink ref="L89" r:id="rId317" xr:uid="{ABD411A6-1A78-4F6D-8833-F752CAAB2586}"/>
    <hyperlink ref="O89" r:id="rId318" xr:uid="{774958AC-C5B8-49B4-A50E-C84DCED8F8E0}"/>
    <hyperlink ref="P89" r:id="rId319" xr:uid="{F242660D-6AC6-411F-9E53-267E723691BC}"/>
    <hyperlink ref="Q89" r:id="rId320" xr:uid="{7163117E-BB95-43AB-91E5-750AFAB22332}"/>
    <hyperlink ref="L90" r:id="rId321" xr:uid="{D86EF1BC-FAEA-4527-9938-7F865142E70E}"/>
    <hyperlink ref="O90" r:id="rId322" xr:uid="{5894ECE3-FFF6-4C3C-AB0C-F820FBF10078}"/>
    <hyperlink ref="L91" r:id="rId323" xr:uid="{CB577644-2E91-4891-8DDE-FFC0EDCBBB79}"/>
    <hyperlink ref="P91" r:id="rId324" xr:uid="{2465F263-FC7A-465D-B3AE-291105CBB135}"/>
    <hyperlink ref="L92" r:id="rId325" xr:uid="{85287CC1-663E-4A1E-AEA4-9878ACDC554F}"/>
    <hyperlink ref="O92" r:id="rId326" xr:uid="{AD68EA8B-FA56-4232-9AAF-CD0A7C080339}"/>
    <hyperlink ref="Q92" r:id="rId327" xr:uid="{05D9264D-A8BB-493F-9354-B742770572AD}"/>
    <hyperlink ref="L93" r:id="rId328" xr:uid="{3731D685-6A7E-409E-A7CE-32F73A220B5D}"/>
    <hyperlink ref="O93" r:id="rId329" xr:uid="{60413EC5-CA51-4A0E-B797-8DD5E48A6074}"/>
    <hyperlink ref="P93" r:id="rId330" xr:uid="{1D2EAE93-7C86-41E5-B769-E5363B7CA7AD}"/>
    <hyperlink ref="Q93" r:id="rId331" xr:uid="{0B415B4C-6D8F-4927-B706-9EC99987D503}"/>
    <hyperlink ref="L94" r:id="rId332" xr:uid="{72A24BEF-B807-43C7-8904-33BB02228B43}"/>
    <hyperlink ref="O94" r:id="rId333" xr:uid="{213D8EAE-7422-44FC-8A33-FD9876AECF11}"/>
    <hyperlink ref="P94" r:id="rId334" xr:uid="{7AF19333-ADFB-453A-838A-A0516865AA4B}"/>
    <hyperlink ref="Q94" r:id="rId335" xr:uid="{9946C595-DF2C-4770-B22D-37DF593AB18D}"/>
    <hyperlink ref="L95" r:id="rId336" xr:uid="{90330AF5-2CDD-4132-8A78-4AE997518543}"/>
    <hyperlink ref="O95" r:id="rId337" xr:uid="{30F9B149-27C4-415D-BACF-F83382CA54EC}"/>
    <hyperlink ref="P95" r:id="rId338" xr:uid="{D6756023-6DFB-468D-BC19-F04CB23ED571}"/>
    <hyperlink ref="L96" r:id="rId339" xr:uid="{EBBAC192-3828-4743-B379-8661DC4B330F}"/>
    <hyperlink ref="O96" r:id="rId340" xr:uid="{94C53CB4-A95C-49C9-83B9-EA5092B3867A}"/>
    <hyperlink ref="P96" r:id="rId341" xr:uid="{CCB599F5-1A61-4941-9348-07DA80E9D00A}"/>
    <hyperlink ref="Q96" r:id="rId342" xr:uid="{04CCA690-D8EA-41E1-948A-1502CE8BE0CD}"/>
    <hyperlink ref="L97" r:id="rId343" xr:uid="{62DBEA1C-2E77-4C58-8598-40AD943900AB}"/>
    <hyperlink ref="O97" r:id="rId344" xr:uid="{B7357F21-88A7-4DAD-A3DF-ABC0D221729C}"/>
    <hyperlink ref="P97" r:id="rId345" xr:uid="{8A97376F-5A13-4444-A061-E312E1EEE5E7}"/>
    <hyperlink ref="Q97" r:id="rId346" xr:uid="{45D6CE42-6BFE-40BF-8F61-3ADD408FB8F7}"/>
    <hyperlink ref="L98" r:id="rId347" xr:uid="{2F50633C-5A2E-4EAB-8510-E1934F548444}"/>
    <hyperlink ref="O98" r:id="rId348" xr:uid="{625D3776-28AB-4094-B946-FFB518F20671}"/>
    <hyperlink ref="P98" r:id="rId349" xr:uid="{C2D03A02-45EF-46EE-986C-DDAD70B685D8}"/>
    <hyperlink ref="Q98" r:id="rId350" xr:uid="{8D257210-6E85-488E-AF26-9098E4637FE3}"/>
    <hyperlink ref="L99" r:id="rId351" xr:uid="{6222E380-9269-4132-81A3-2C67429DC95E}"/>
    <hyperlink ref="O99" r:id="rId352" xr:uid="{0837695D-9B8E-46E8-84C3-E406B255F68F}"/>
    <hyperlink ref="P99" r:id="rId353" xr:uid="{1D3F483D-1EC4-4241-90F2-8E9E7506641C}"/>
    <hyperlink ref="Q99" r:id="rId354" xr:uid="{9D6B9C00-3CCD-4EBC-9DA3-E85893AFAA1C}"/>
    <hyperlink ref="L100" r:id="rId355" xr:uid="{50DCFC10-242D-4EE4-85CB-EAB9C32E2F88}"/>
    <hyperlink ref="O100" r:id="rId356" xr:uid="{BF1A93B2-6F35-4FA9-A296-52AC8134F831}"/>
    <hyperlink ref="P100" r:id="rId357" xr:uid="{F9A24513-F643-47F0-B10B-CCF67D62DEE9}"/>
    <hyperlink ref="Q100" r:id="rId358" xr:uid="{8203C915-9380-4902-AD61-7B916C86B364}"/>
    <hyperlink ref="L101" r:id="rId359" xr:uid="{E9E05603-2DC6-46D6-9AFF-76F31D855B6F}"/>
    <hyperlink ref="O101" r:id="rId360" xr:uid="{50886F4C-19F7-4267-B7AC-A6C54AFB26DE}"/>
    <hyperlink ref="Q101" r:id="rId361" xr:uid="{E63056A7-8BAB-477A-AF25-B85275A471B2}"/>
    <hyperlink ref="L102" r:id="rId362" xr:uid="{3AA1DF86-E8C5-4554-A3DE-1596D2346AFF}"/>
    <hyperlink ref="O102" r:id="rId363" xr:uid="{D4D39464-5146-432D-AE8E-B709F454C942}"/>
    <hyperlink ref="L103" r:id="rId364" xr:uid="{F8E6241B-16B0-404D-83AF-644F621BCC56}"/>
    <hyperlink ref="O103" r:id="rId365" xr:uid="{AF557A8D-47CC-488B-AF1B-B6BBF20780C3}"/>
    <hyperlink ref="P103" r:id="rId366" xr:uid="{31768E4E-BC85-4134-A7BA-C4B026E0BCC3}"/>
    <hyperlink ref="Q103" r:id="rId367" xr:uid="{484938AB-39D0-44D0-BA75-4F738C2BE37D}"/>
    <hyperlink ref="L104" r:id="rId368" xr:uid="{66BDEB26-F167-4614-8328-7E1AA2158EB4}"/>
    <hyperlink ref="O104" r:id="rId369" xr:uid="{05245DE7-D1E6-4FA5-9E5F-56355A648CBB}"/>
    <hyperlink ref="Q104" r:id="rId370" xr:uid="{596464BE-A611-469F-8128-95256D57D08A}"/>
    <hyperlink ref="L105" r:id="rId371" xr:uid="{9E2BBE98-EFC6-4288-B121-3385E8713E87}"/>
    <hyperlink ref="O105" r:id="rId372" xr:uid="{F1978890-3D77-457C-B9F1-A749F34FD79E}"/>
    <hyperlink ref="Q105" r:id="rId373" xr:uid="{BEB6225B-90F4-47C9-B7A1-337900078C55}"/>
    <hyperlink ref="L106" r:id="rId374" xr:uid="{0E67E5DF-8A58-4610-B8CA-63C48BC657C7}"/>
    <hyperlink ref="O106" r:id="rId375" xr:uid="{C33CC3A2-88B1-42DE-9893-E72333AC0BDA}"/>
    <hyperlink ref="P106" r:id="rId376" xr:uid="{A98A4F86-1BA5-4FE7-B21D-FE7BFF2F65C9}"/>
    <hyperlink ref="L107" r:id="rId377" xr:uid="{6C1681D5-5E2C-4227-9D51-FDA66CE7A6D1}"/>
    <hyperlink ref="O107" r:id="rId378" xr:uid="{CDC11DA2-461F-4BE3-B08F-E6BDDD313466}"/>
    <hyperlink ref="P107" r:id="rId379" xr:uid="{E5F51F90-807E-42BB-8A26-F66AC511D532}"/>
    <hyperlink ref="Q107" r:id="rId380" xr:uid="{4C00ADE0-810D-41A5-A0D1-6869EBA72971}"/>
    <hyperlink ref="L108" r:id="rId381" xr:uid="{22E9B51F-DFE4-4E33-9D36-23B020B266F6}"/>
    <hyperlink ref="O108" r:id="rId382" xr:uid="{9A58D7E6-044F-4FC3-8E86-AB0CB2AC50A7}"/>
    <hyperlink ref="P108" r:id="rId383" xr:uid="{8148E8EE-ABBD-4707-AA44-92A5FAF3B97F}"/>
    <hyperlink ref="Q108" r:id="rId384" xr:uid="{D5C3C149-8226-4279-8B46-9F51DC7930DF}"/>
    <hyperlink ref="L109" r:id="rId385" xr:uid="{007F8168-3C45-4EFB-B957-583E9DE3E6DC}"/>
    <hyperlink ref="O109" r:id="rId386" xr:uid="{13143080-B832-42F1-8B38-142482A6098E}"/>
    <hyperlink ref="P109" r:id="rId387" xr:uid="{A0B686BB-65D0-4141-AC02-D4F27987A19A}"/>
    <hyperlink ref="Q109" r:id="rId388" xr:uid="{D6004534-F956-4AF3-8F6B-E802EE365A00}"/>
    <hyperlink ref="L110" r:id="rId389" xr:uid="{D1A40442-62ED-4B88-8A2E-E77E5DBD57E2}"/>
    <hyperlink ref="O110" r:id="rId390" xr:uid="{4DC31825-F938-4525-B7A2-D34803CB07F4}"/>
    <hyperlink ref="L111" r:id="rId391" xr:uid="{A7294C2D-A7C2-4BA3-B60B-0F9706BA744D}"/>
    <hyperlink ref="O111" r:id="rId392" xr:uid="{B87E3B78-041A-44AC-8D7F-BB3B3CAC44E1}"/>
    <hyperlink ref="Q111" r:id="rId393" xr:uid="{402CF350-7716-4ECD-9C7F-8A4701A06C6D}"/>
    <hyperlink ref="L112" r:id="rId394" xr:uid="{D99DB805-DA2B-4766-8028-B7CBEA19E528}"/>
    <hyperlink ref="O112" r:id="rId395" xr:uid="{04D9B7B2-063F-44A2-AE94-F39393076727}"/>
    <hyperlink ref="P112" r:id="rId396" xr:uid="{29CD11BE-FB8F-4AF8-AF51-0375A55E4D12}"/>
    <hyperlink ref="Q112" r:id="rId397" xr:uid="{7E9B64E4-B6A4-4F44-A6AD-3CEA3D9BCF24}"/>
    <hyperlink ref="L113" r:id="rId398" xr:uid="{7BB828B4-CB20-4315-9748-63A7DC7C5737}"/>
    <hyperlink ref="O113" r:id="rId399" xr:uid="{0FEB71BB-8656-4760-9CCE-F28D74E3D4D9}"/>
    <hyperlink ref="P113" r:id="rId400" xr:uid="{F8BBE050-B336-4915-956F-4AE35A406DC7}"/>
    <hyperlink ref="Q113" r:id="rId401" xr:uid="{237E8F56-87ED-47E0-A792-34E345605BCC}"/>
    <hyperlink ref="L114" r:id="rId402" xr:uid="{146E3332-4D85-45D0-A01B-3542E14A73A3}"/>
    <hyperlink ref="O114" r:id="rId403" xr:uid="{18AE314E-B415-4BEE-A6AD-9FC98EBAB22E}"/>
    <hyperlink ref="P114" r:id="rId404" xr:uid="{F3423536-6A35-4759-93D7-2769762EE1A1}"/>
    <hyperlink ref="Q114" r:id="rId405" xr:uid="{405D142A-B4E9-4656-8E12-CFEFFD431411}"/>
    <hyperlink ref="L115" r:id="rId406" xr:uid="{D49D4609-2809-4F4F-BBFC-292363C7B259}"/>
    <hyperlink ref="O115" r:id="rId407" xr:uid="{2AF453C3-B6EF-4A58-A2FA-D26F289E737B}"/>
    <hyperlink ref="P115" r:id="rId408" xr:uid="{C220760E-73DA-4A47-8D6B-0383FB41A8D9}"/>
    <hyperlink ref="Q115" r:id="rId409" xr:uid="{65C04702-54FC-4FE6-AAFA-E531E015E3CE}"/>
    <hyperlink ref="L116" r:id="rId410" xr:uid="{4DA8E1A2-3E45-4502-8F6D-83B02EDD2C23}"/>
    <hyperlink ref="O116" r:id="rId411" xr:uid="{611EEE8D-A557-40B1-9F83-CDECF4F54D57}"/>
    <hyperlink ref="P116" r:id="rId412" xr:uid="{8CAC405C-77C3-40B0-945B-50F1545B96CE}"/>
    <hyperlink ref="Q116" r:id="rId413" xr:uid="{CD1C0806-B6B9-4CBF-9438-160E948942C4}"/>
    <hyperlink ref="L117" r:id="rId414" xr:uid="{DD7D02A4-E8C1-4A55-9705-994FB7FC4D11}"/>
    <hyperlink ref="O117" r:id="rId415" xr:uid="{CD75BE72-0A20-4288-9CD8-FF68F4D86048}"/>
    <hyperlink ref="L118" r:id="rId416" xr:uid="{5501EEDD-79F7-47EC-A88B-CAA08FE0FB3C}"/>
    <hyperlink ref="O118" r:id="rId417" xr:uid="{C12C5827-C35C-4831-A423-D9AC8164B7E3}"/>
    <hyperlink ref="P118" r:id="rId418" xr:uid="{BB09A577-27CE-4CFC-ADE5-A03C9CF1DCB2}"/>
    <hyperlink ref="Q118" r:id="rId419" xr:uid="{1A1912CE-9FFE-4FCB-B0FA-1C656067C45D}"/>
    <hyperlink ref="L119" r:id="rId420" xr:uid="{5DC5538B-8C9E-46AD-8A00-3E0A6EB02E5C}"/>
    <hyperlink ref="O119" r:id="rId421" xr:uid="{A72B63CF-9352-46C2-88DB-53FBD202CD1B}"/>
    <hyperlink ref="P119" r:id="rId422" xr:uid="{0B1C0CD6-8FA1-4192-A0ED-B8214748619F}"/>
    <hyperlink ref="Q119" r:id="rId423" xr:uid="{213DF9BB-A232-44A9-A6D6-DF6DF1D7111F}"/>
    <hyperlink ref="L120" r:id="rId424" xr:uid="{8ACC9639-2D48-4E04-8B3E-5CB0D9968BB9}"/>
    <hyperlink ref="O120" r:id="rId425" xr:uid="{54E30898-36A1-4221-8FE4-74834BC41F7F}"/>
    <hyperlink ref="P120" r:id="rId426" xr:uid="{296AEAB8-7EA1-4346-ADDA-07D71FEB9F91}"/>
    <hyperlink ref="Q120" r:id="rId427" xr:uid="{D51E5095-DE1C-4A6D-A513-E728CD4CB74E}"/>
    <hyperlink ref="L121" r:id="rId428" xr:uid="{236D18DA-28E0-40D8-BB59-EDED7190A35E}"/>
    <hyperlink ref="O121" r:id="rId429" xr:uid="{52641CFB-022D-45F0-B990-FC211AA1F313}"/>
    <hyperlink ref="P121" r:id="rId430" xr:uid="{C06DC605-D3BD-4EAB-96C8-90B3121AE7CD}"/>
    <hyperlink ref="Q121" r:id="rId431" xr:uid="{43B43CF2-86AF-4D4F-B75E-D6019C8A0A38}"/>
    <hyperlink ref="L122" r:id="rId432" xr:uid="{D7753E36-920B-48FF-B441-04563F23313C}"/>
    <hyperlink ref="O122" r:id="rId433" xr:uid="{D4382A1B-658C-44B6-B92F-7A62A6E5D33B}"/>
    <hyperlink ref="P122" r:id="rId434" xr:uid="{993D1C41-6C5C-48DE-A5AB-A9C1EF56D7C5}"/>
    <hyperlink ref="Q122" r:id="rId435" xr:uid="{B12C4319-7F5B-4BD0-A1BA-476DEB6E7F48}"/>
    <hyperlink ref="L123" r:id="rId436" xr:uid="{817E7907-C941-4074-8D44-363785EA4DE7}"/>
    <hyperlink ref="O123" r:id="rId437" xr:uid="{3BEF3867-72A7-4BC6-920D-13E3CB2F288A}"/>
    <hyperlink ref="Q123" r:id="rId438" xr:uid="{9DB0060F-3E83-4F08-BB0C-3DF7C3FC6486}"/>
    <hyperlink ref="L124" r:id="rId439" xr:uid="{5184E5AE-BC22-4DE2-9635-9870AF84965D}"/>
    <hyperlink ref="O124" r:id="rId440" xr:uid="{CCC1C5C4-2100-4D88-A4A2-0FBECBB6A4C4}"/>
    <hyperlink ref="L125" r:id="rId441" xr:uid="{6BA30105-96D8-4662-9568-8437AA68CDC2}"/>
    <hyperlink ref="O125" r:id="rId442" xr:uid="{E49834A7-DC53-4DCD-A0E9-8D3B9AD4B3A0}"/>
    <hyperlink ref="P125" r:id="rId443" xr:uid="{7B0769F5-E8F1-4F1B-9133-D95938636537}"/>
    <hyperlink ref="Q125" r:id="rId444" xr:uid="{81AA5878-4E38-4239-9CFC-07F738880A0E}"/>
    <hyperlink ref="L126" r:id="rId445" xr:uid="{5E28408E-85C6-4030-854C-A53A70C49FAE}"/>
    <hyperlink ref="O126" r:id="rId446" xr:uid="{CCF00DAE-C7C2-43DF-A507-8FECA4E92190}"/>
    <hyperlink ref="P126" r:id="rId447" xr:uid="{4B0B72E1-80BE-4B61-AC02-0494BA84BE8E}"/>
    <hyperlink ref="Q126" r:id="rId448" xr:uid="{82E68D5A-B477-4FBB-A5FD-A2528424A1EC}"/>
    <hyperlink ref="L127" r:id="rId449" xr:uid="{68564ED6-234E-4299-9690-E1E7E072B982}"/>
    <hyperlink ref="O127" r:id="rId450" xr:uid="{8E502708-786E-42AA-810D-A059BB62FA54}"/>
    <hyperlink ref="P127" r:id="rId451" xr:uid="{4BD10913-4E87-46A0-8C40-5C04DB5EE35C}"/>
    <hyperlink ref="Q127" r:id="rId452" xr:uid="{EDBFF816-3DD8-4327-997F-7FBA34B0A806}"/>
    <hyperlink ref="L128" r:id="rId453" xr:uid="{4CA8620F-9363-4829-8D1F-5C2D32580287}"/>
    <hyperlink ref="O128" r:id="rId454" xr:uid="{58678C8A-3F6C-46E1-9C3A-1F5EEF5DA128}"/>
    <hyperlink ref="P128" r:id="rId455" xr:uid="{B4187737-AAE8-4893-9EB8-81BBB6420DAF}"/>
    <hyperlink ref="Q128" r:id="rId456" xr:uid="{49116665-2BB6-48D9-8DD0-014BA67CC23A}"/>
    <hyperlink ref="L129" r:id="rId457" xr:uid="{201C43CA-F8EA-4101-A01E-CBC52E7C461A}"/>
    <hyperlink ref="O129" r:id="rId458" xr:uid="{10C2BF1B-506C-4E5D-8ABF-9E00D27E40A6}"/>
    <hyperlink ref="L130" r:id="rId459" xr:uid="{3D3E059A-D467-4A42-AE63-FFDBE46509F3}"/>
    <hyperlink ref="O130" r:id="rId460" xr:uid="{54B01614-D314-453D-ACF6-4F4F9733C2D7}"/>
    <hyperlink ref="P130" r:id="rId461" xr:uid="{D99EBB2F-E62D-4705-A538-EC6A4316E595}"/>
    <hyperlink ref="Q130" r:id="rId462" xr:uid="{669B8EAD-8FFA-43B5-A3D4-7A3D5B842E10}"/>
    <hyperlink ref="L131" r:id="rId463" xr:uid="{7A13CDCA-46FF-436A-9693-3D6A8C156F70}"/>
    <hyperlink ref="O131" r:id="rId464" xr:uid="{208D7E51-3BDE-4256-9D3B-43B04D7A610F}"/>
    <hyperlink ref="P131" r:id="rId465" xr:uid="{C50C6A46-59C9-41CB-91F3-4490C25E4F28}"/>
    <hyperlink ref="Q131" r:id="rId466" xr:uid="{C8E48EBB-2780-4B52-8B8F-04C5FF4DCCEF}"/>
    <hyperlink ref="L132" r:id="rId467" xr:uid="{FD52615E-94FC-4D6D-A63A-E571C102E048}"/>
    <hyperlink ref="O132" r:id="rId468" xr:uid="{82C1636B-7467-416D-AD51-AEBDB224EC6D}"/>
    <hyperlink ref="P132" r:id="rId469" xr:uid="{3DDFE9C2-D096-462B-95B0-111017DC3C7A}"/>
    <hyperlink ref="Q132" r:id="rId470" xr:uid="{5AEE645F-040C-427D-87B6-8DC302F2249B}"/>
    <hyperlink ref="L133" r:id="rId471" xr:uid="{4112BF47-F5A1-4847-9EC4-57D523947657}"/>
    <hyperlink ref="O133" r:id="rId472" xr:uid="{9A0CF3F1-A4F1-4946-8B9A-68A2BA416A0D}"/>
    <hyperlink ref="P133" r:id="rId473" xr:uid="{8A36252D-7365-4E37-BE62-2D544B63A388}"/>
    <hyperlink ref="Q133" r:id="rId474" xr:uid="{103530D9-9C55-410D-84D0-7A952BEB9265}"/>
    <hyperlink ref="L134" r:id="rId475" xr:uid="{FC2C09F0-345C-4F2B-B20D-7C876242158D}"/>
    <hyperlink ref="O134" r:id="rId476" xr:uid="{41F62924-75F6-4B6E-B280-99CF55770A76}"/>
    <hyperlink ref="P134" r:id="rId477" xr:uid="{A6411152-B79A-46B0-A9E2-7CF0735A82F2}"/>
    <hyperlink ref="Q134" r:id="rId478" xr:uid="{C0BCBA9F-EABD-475A-BD70-6AD610E5EDBB}"/>
    <hyperlink ref="L135" r:id="rId479" xr:uid="{A8BE099F-9860-4BBF-8447-7E4CFAC872CA}"/>
    <hyperlink ref="O135" r:id="rId480" xr:uid="{4C9EBA5E-688D-47FE-9120-586EDE909D1A}"/>
    <hyperlink ref="P135" r:id="rId481" xr:uid="{A631D60C-F7D3-44A6-A976-178063F817B9}"/>
    <hyperlink ref="Q135" r:id="rId482" xr:uid="{4CFEEAE3-7317-4466-AF28-C14EC9F100AA}"/>
    <hyperlink ref="L136" r:id="rId483" location="/home" xr:uid="{420276C4-17FE-4074-806F-380F9B1213D3}"/>
    <hyperlink ref="O136" r:id="rId484" xr:uid="{3280A80D-76F3-4A8E-BE8C-A2555696FBF4}"/>
    <hyperlink ref="P136" r:id="rId485" xr:uid="{B5B5FBB5-601A-4A95-9B9F-D5FD72350687}"/>
    <hyperlink ref="Q136" r:id="rId486" xr:uid="{FF478E60-FE8C-4229-96CA-3FB0EA7948E1}"/>
    <hyperlink ref="L137" r:id="rId487" xr:uid="{AF78D1E3-9E24-4841-83C6-79106BF65FBE}"/>
    <hyperlink ref="O137" r:id="rId488" xr:uid="{3FB621B0-8927-4C28-AB7C-94AE773E7802}"/>
    <hyperlink ref="L138" r:id="rId489" xr:uid="{33DF0CE0-4CC4-4C54-B949-872765A772F0}"/>
    <hyperlink ref="O138" r:id="rId490" xr:uid="{977CEFB3-348D-4309-A942-523173C7DA58}"/>
    <hyperlink ref="P138" r:id="rId491" xr:uid="{78E30A4A-265E-45D9-A3FB-4AED18AE2D74}"/>
    <hyperlink ref="Q138" r:id="rId492" xr:uid="{25D4123E-9609-4CC6-B12E-7D10507F7CC1}"/>
    <hyperlink ref="L139" r:id="rId493" xr:uid="{0550745F-509E-407A-A2C4-E042BCDC2440}"/>
    <hyperlink ref="O139" r:id="rId494" xr:uid="{088E8AA5-06DE-4A69-B1D7-77DBBCF68B24}"/>
    <hyperlink ref="P139" r:id="rId495" xr:uid="{6EE9E665-CA17-4939-80FD-F9A020195529}"/>
    <hyperlink ref="Q139" r:id="rId496" xr:uid="{0A888AE5-B483-454F-9287-32CE9737A307}"/>
    <hyperlink ref="L140" r:id="rId497" xr:uid="{E7CA0C9F-A0C7-44F6-BF6B-93DB38662253}"/>
    <hyperlink ref="O140" r:id="rId498" xr:uid="{68AE6FA4-4F89-4E1B-AF58-B1DED8D54B7A}"/>
    <hyperlink ref="Q140" r:id="rId499" xr:uid="{652485D2-F70A-4AE9-8659-E931939C967C}"/>
    <hyperlink ref="L141" r:id="rId500" xr:uid="{74DFCBAB-87AF-4612-9D65-8245FD55A4B2}"/>
    <hyperlink ref="O141" r:id="rId501" xr:uid="{15FEE087-CB65-4C0E-98B3-E2AACF198A27}"/>
    <hyperlink ref="Q141" r:id="rId502" xr:uid="{7CC7BEE7-9B79-4E20-ADA1-D78AE8E5685E}"/>
    <hyperlink ref="L142" r:id="rId503" xr:uid="{30AA968A-C043-4C52-8BDE-F81904EB6B96}"/>
    <hyperlink ref="O142" r:id="rId504" xr:uid="{528050AF-7CAC-403A-8730-F72570A4ED2E}"/>
    <hyperlink ref="P142" r:id="rId505" xr:uid="{8A87F20E-B842-4ACB-B6BA-7A866D549EC6}"/>
    <hyperlink ref="Q142" r:id="rId506" xr:uid="{E2979267-DBBE-413F-92A4-CE6E74F0437E}"/>
    <hyperlink ref="L143" r:id="rId507" xr:uid="{49346940-126C-4398-AE48-73F057F49A82}"/>
    <hyperlink ref="O143" r:id="rId508" xr:uid="{CE4EAC7E-012D-415F-9876-5DB24C7BDEEA}"/>
    <hyperlink ref="P143" r:id="rId509" xr:uid="{11964100-3F66-41E7-BFD7-CCF2FC250686}"/>
    <hyperlink ref="Q143" r:id="rId510" xr:uid="{C94E31E6-1147-4C74-BB67-4957281CBB57}"/>
    <hyperlink ref="L144" r:id="rId511" xr:uid="{E386527C-53CD-48B2-AC45-73E9EF5DDC3E}"/>
    <hyperlink ref="O144" r:id="rId512" xr:uid="{0CAF7A20-716D-4814-B229-986CE4A2C60B}"/>
    <hyperlink ref="P144" r:id="rId513" xr:uid="{0982DE72-BA15-4748-A76E-67A31B63344E}"/>
    <hyperlink ref="Q144" r:id="rId514" xr:uid="{3E60B939-619E-4924-953C-6A74DE17DBEB}"/>
    <hyperlink ref="L145" r:id="rId515" xr:uid="{0A272AEC-B5B7-4D68-A977-F4C3687B0314}"/>
    <hyperlink ref="O145" r:id="rId516" xr:uid="{C5B5C140-6F5B-41D9-9EDB-E95091771825}"/>
    <hyperlink ref="P145" r:id="rId517" xr:uid="{EB1AC4AB-DA99-40B6-933F-B7226B87A6C8}"/>
    <hyperlink ref="Q145" r:id="rId518" xr:uid="{C48A20EC-D83E-4575-86BD-BFDC7E031A83}"/>
    <hyperlink ref="L146" r:id="rId519" xr:uid="{F60AB6D1-4DBE-425C-B895-4730F7E94B7B}"/>
    <hyperlink ref="O146" r:id="rId520" xr:uid="{1BC4A0EE-907A-4FC1-9FF1-C01310F590DE}"/>
    <hyperlink ref="P146" r:id="rId521" xr:uid="{2397A6AB-DCE3-4A97-A6F5-C3232B254FB6}"/>
    <hyperlink ref="Q146" r:id="rId522" xr:uid="{12838B23-F246-4A7F-9494-F3CA40905361}"/>
    <hyperlink ref="L147" r:id="rId523" xr:uid="{0D7A710C-4366-46E6-8890-C21BC61FBBC9}"/>
    <hyperlink ref="O147" r:id="rId524" xr:uid="{BDAB80FE-4FAA-4BBC-9D0E-9A6947A078EB}"/>
    <hyperlink ref="P147" r:id="rId525" xr:uid="{4D721D6E-3EBF-4BDC-ABE3-B6339A89366A}"/>
    <hyperlink ref="Q147" r:id="rId526" xr:uid="{1E63B5AE-8726-4D8F-BAE4-B94C3EA9FD1C}"/>
    <hyperlink ref="L148" r:id="rId527" xr:uid="{21A49EE3-3475-4334-9465-EEB7ED6CA43A}"/>
    <hyperlink ref="O148" r:id="rId528" xr:uid="{9647C799-BCCF-476C-ABD4-0586EA739047}"/>
    <hyperlink ref="Q148" r:id="rId529" xr:uid="{BF39345A-7B9D-4541-9128-0E9844D2F16D}"/>
    <hyperlink ref="L149" r:id="rId530" xr:uid="{51F82F42-1D7B-4084-8E27-90D593CFF9B0}"/>
    <hyperlink ref="O149" r:id="rId531" xr:uid="{0501C988-8D7E-4BAC-926B-6E5582E4C3F3}"/>
    <hyperlink ref="P149" r:id="rId532" xr:uid="{12EEA5AD-5DBC-4656-AE40-731C0DFA84B8}"/>
    <hyperlink ref="Q149" r:id="rId533" xr:uid="{C124495D-51B6-46EB-898E-0814836DFC33}"/>
    <hyperlink ref="L150" r:id="rId534" xr:uid="{2434A0E3-76F9-46AF-9DCE-D63900DF07BA}"/>
    <hyperlink ref="O150" r:id="rId535" xr:uid="{3287AEED-16B4-41FC-9B18-CBB5527FA498}"/>
    <hyperlink ref="P150" r:id="rId536" xr:uid="{4DCC49B9-E584-49E7-A2A3-7300C8FC890B}"/>
    <hyperlink ref="Q150" r:id="rId537" xr:uid="{FA55C3C2-83E5-44D4-AF29-89E2E80664CE}"/>
    <hyperlink ref="L151" r:id="rId538" xr:uid="{A5CED9A7-E693-4A27-939B-3CF1F802BF9E}"/>
    <hyperlink ref="O151" r:id="rId539" xr:uid="{C0011CDD-F373-4AEA-B3E0-E512451A0F75}"/>
    <hyperlink ref="Q151" r:id="rId540" xr:uid="{BF1C02C0-D4C1-4AD9-A73E-98D43865C418}"/>
    <hyperlink ref="L152" r:id="rId541" xr:uid="{DC0E82A0-540F-4AB1-8C23-9C03EF3A7B1E}"/>
    <hyperlink ref="O152" r:id="rId542" xr:uid="{E85A5F26-379A-4122-A522-8BB03DF57C81}"/>
    <hyperlink ref="P152" r:id="rId543" xr:uid="{2ABE8245-EC89-4A30-A6F4-B077027A4F4E}"/>
    <hyperlink ref="Q152" r:id="rId544" xr:uid="{F118234B-92A8-45E3-9D35-21B46AB9C1D2}"/>
    <hyperlink ref="L153" r:id="rId545" xr:uid="{F22AD37E-3193-4713-94ED-34EF201DB007}"/>
    <hyperlink ref="O153" r:id="rId546" xr:uid="{1B4BE555-8D09-4A2B-BBB5-3BA3BE2E95FA}"/>
    <hyperlink ref="Q153" r:id="rId547" xr:uid="{3EF2C633-31DA-44F1-93A6-D6FA5D4B6566}"/>
    <hyperlink ref="L154" r:id="rId548" xr:uid="{C1379939-C818-43D3-8BCD-6B170FCD0908}"/>
    <hyperlink ref="O154" r:id="rId549" xr:uid="{9DFDA018-2FD5-486F-95DB-81872570412C}"/>
    <hyperlink ref="P154" r:id="rId550" xr:uid="{8354F09D-7C88-4753-BB53-291A4538A6AC}"/>
    <hyperlink ref="Q154" r:id="rId551" xr:uid="{1C806BAE-12B0-4E3D-99D8-5E6FB2022B76}"/>
    <hyperlink ref="L155" r:id="rId552" xr:uid="{9C773815-E3C9-416F-A7FD-A1462C18D14A}"/>
    <hyperlink ref="O155" r:id="rId553" xr:uid="{CBD894BC-C934-4389-8D56-A97669BA17F6}"/>
    <hyperlink ref="P155" r:id="rId554" xr:uid="{F2F77BE3-FD2D-495C-ADEA-A7DABD065B02}"/>
    <hyperlink ref="L156" r:id="rId555" xr:uid="{DF2C762C-5442-40E2-B00C-901EE8931E0E}"/>
    <hyperlink ref="O156" r:id="rId556" xr:uid="{B490A7E0-8404-4DB7-A81B-B1C9C47B90D7}"/>
    <hyperlink ref="L157" r:id="rId557" xr:uid="{10CA3C94-D46A-4111-A19D-C648C5F50DA7}"/>
    <hyperlink ref="O157" r:id="rId558" xr:uid="{A440215F-1E3C-4494-9D09-11E00004CB2A}"/>
    <hyperlink ref="P157" r:id="rId559" xr:uid="{1FF1B912-5510-430F-8DAA-DC0DF30D2F36}"/>
    <hyperlink ref="Q157" r:id="rId560" xr:uid="{9EE0D5BD-2DD9-459F-827A-9AB17A46F978}"/>
    <hyperlink ref="L158" r:id="rId561" xr:uid="{EB9B3985-57A2-41BA-A9A9-C45B780B04A9}"/>
    <hyperlink ref="O158" r:id="rId562" xr:uid="{5C28941F-74BC-479E-AD3C-F3884ADF489E}"/>
    <hyperlink ref="P158" r:id="rId563" xr:uid="{D30935A6-A9D0-41B6-9173-FF4C9803BFB4}"/>
    <hyperlink ref="Q158" r:id="rId564" xr:uid="{5AC6A663-1099-4FFE-8044-86B388C54075}"/>
    <hyperlink ref="L159" r:id="rId565" xr:uid="{53D5F766-6707-4EC5-911A-09A5B5800A2A}"/>
    <hyperlink ref="O159" r:id="rId566" xr:uid="{AAAF7DFD-2556-421B-B7DF-DB387E862795}"/>
    <hyperlink ref="Q159" r:id="rId567" xr:uid="{4ABA9130-DCB5-460E-A95F-0B0ED4B13DB9}"/>
    <hyperlink ref="L160" r:id="rId568" xr:uid="{8D5AECB2-F1E2-4FAD-8FBB-57D37782EFB5}"/>
    <hyperlink ref="O160" r:id="rId569" xr:uid="{2120B89B-4FBF-4446-A6CF-482DE185EAC8}"/>
    <hyperlink ref="Q160" r:id="rId570" xr:uid="{9EA6E3DE-F4A0-4D84-B079-D5990468AEED}"/>
    <hyperlink ref="L161" r:id="rId571" xr:uid="{9787FE7F-D4C4-457B-AF90-45584C118DF1}"/>
    <hyperlink ref="O161" r:id="rId572" xr:uid="{649A9B98-D417-40A0-84E2-E12CB8718AFC}"/>
    <hyperlink ref="Q161" r:id="rId573" xr:uid="{50581583-2CD7-4309-991F-B95148B69AFA}"/>
    <hyperlink ref="L162" r:id="rId574" xr:uid="{1E2DE410-1CF2-45A6-BA33-72D73F9798A2}"/>
    <hyperlink ref="P162" r:id="rId575" xr:uid="{A6B29CCD-20E0-49D0-95E1-FF566B1CE806}"/>
    <hyperlink ref="Q162" r:id="rId576" xr:uid="{C8550E15-B896-4340-8E10-25232F6563C8}"/>
    <hyperlink ref="L163" r:id="rId577" xr:uid="{9283C24F-F110-4A44-A628-7D5CE39B57FC}"/>
    <hyperlink ref="O163" r:id="rId578" xr:uid="{274C97E0-2C08-417D-B104-A5247B8FFB08}"/>
    <hyperlink ref="Q163" r:id="rId579" xr:uid="{9967BD5F-F72A-48CA-ACA9-1B898883EFFE}"/>
    <hyperlink ref="L164" r:id="rId580" xr:uid="{66131B52-9B17-4412-97FF-5BA4B550095B}"/>
    <hyperlink ref="O164" r:id="rId581" xr:uid="{F063D720-C59C-4B5D-AB82-02C353B7358A}"/>
    <hyperlink ref="P164" r:id="rId582" xr:uid="{F0F1F290-7B0B-4428-A6E0-157AA4FA8C73}"/>
    <hyperlink ref="L165" r:id="rId583" xr:uid="{0C8C9177-0891-4EA9-A8E8-68B5C08BECE2}"/>
    <hyperlink ref="O165" r:id="rId584" xr:uid="{19E0E6C3-6552-4C3E-B32E-166EBCF081E3}"/>
    <hyperlink ref="P165" r:id="rId585" xr:uid="{2A449FEE-8809-4F40-A4DE-158FB718B3D7}"/>
    <hyperlink ref="Q165" r:id="rId586" xr:uid="{391F0694-86E8-422B-9741-83D94DBB4F39}"/>
    <hyperlink ref="B166" r:id="rId587" xr:uid="{BF20469D-26B8-47C0-8E92-3AD1944226D6}"/>
    <hyperlink ref="L166" r:id="rId588" xr:uid="{9C3D7202-76E1-4776-9396-D8A48AEF7B9C}"/>
    <hyperlink ref="O166" r:id="rId589" xr:uid="{3BF4D350-7961-407C-AB4D-015DA85C9CAE}"/>
    <hyperlink ref="P166" r:id="rId590" xr:uid="{ECE457A0-8349-403A-B219-B89625F3B177}"/>
    <hyperlink ref="L167" r:id="rId591" xr:uid="{B0773187-48DB-4390-8022-D25E2C05EEC5}"/>
    <hyperlink ref="O167" r:id="rId592" xr:uid="{20F7D7B9-5379-4213-8643-55602773F209}"/>
    <hyperlink ref="P167" r:id="rId593" xr:uid="{FBC7F449-AA17-4768-B6CC-28CB7FBBB714}"/>
    <hyperlink ref="L168" r:id="rId594" xr:uid="{9EC3D14B-017F-438F-B3EA-27E9DF4ED766}"/>
    <hyperlink ref="O168" r:id="rId595" xr:uid="{7C9109BE-4EF8-4E3F-84FF-5334E81BAB5F}"/>
    <hyperlink ref="P168" r:id="rId596" xr:uid="{B5230618-2A51-490E-A177-E1C2BA49E5DA}"/>
    <hyperlink ref="Q168" r:id="rId597" xr:uid="{7946F5C3-60F8-42E3-A4CE-1750AAEF703F}"/>
    <hyperlink ref="L169" r:id="rId598" xr:uid="{94F00E86-9074-424E-8A21-D7FF2606FB51}"/>
    <hyperlink ref="O169" r:id="rId599" xr:uid="{77E53994-0F6D-4DAE-BE45-50BF392B141F}"/>
    <hyperlink ref="P169" r:id="rId600" xr:uid="{86F29288-6177-4835-A4C1-1C813D4989AE}"/>
    <hyperlink ref="Q169" r:id="rId601" xr:uid="{A70D7629-05D4-414E-ADFD-03EA2696FDAF}"/>
    <hyperlink ref="L170" r:id="rId602" xr:uid="{96B2A718-3E6A-4937-A413-0340F74EB5E5}"/>
    <hyperlink ref="O170" r:id="rId603" xr:uid="{E18BE196-51FB-4B2D-B03C-A8B9A6304991}"/>
    <hyperlink ref="L171" r:id="rId604" xr:uid="{74D0A69A-C847-47E8-914F-D9758DD1505B}"/>
    <hyperlink ref="O171" r:id="rId605" xr:uid="{8ED532B1-6866-46C2-92F8-0A4FA7D72F1E}"/>
    <hyperlink ref="Q171" r:id="rId606" xr:uid="{760D0AC9-DC89-4796-8EEB-D9ACBEC4851C}"/>
    <hyperlink ref="L172" r:id="rId607" xr:uid="{61CEAEC4-0CB2-4FC2-8761-C7767DFDB295}"/>
    <hyperlink ref="O172" r:id="rId608" xr:uid="{ADE491AB-2D6B-44D2-ACED-77F1315274B7}"/>
    <hyperlink ref="L173" r:id="rId609" xr:uid="{1D384BD0-36C6-4E79-A19F-4111D7E67DF7}"/>
    <hyperlink ref="Q173" r:id="rId610" xr:uid="{96C40CE6-608F-420D-8D93-6E05B2EDD501}"/>
    <hyperlink ref="B174" r:id="rId611" xr:uid="{B2C53F31-C477-4000-9B9A-33611877DF17}"/>
    <hyperlink ref="L174" r:id="rId612" xr:uid="{EE179F48-2904-4B57-8945-E90D44812205}"/>
    <hyperlink ref="O174" r:id="rId613" xr:uid="{1848DCD9-6B2B-4C08-9E97-6DCE3BB1F071}"/>
    <hyperlink ref="P174" r:id="rId614" xr:uid="{7171BF14-112C-4BB2-B0B6-5750B3EDC52E}"/>
    <hyperlink ref="Q174" r:id="rId615" xr:uid="{207A3547-FFF9-43F2-94A7-D7A9A0FF54DD}"/>
    <hyperlink ref="L175" r:id="rId616" xr:uid="{E8004119-AB3E-4C7D-8D91-8119072AB7EB}"/>
    <hyperlink ref="L176" r:id="rId617" xr:uid="{07425614-8847-44B9-9067-A1C0674A1972}"/>
    <hyperlink ref="O176" r:id="rId618" xr:uid="{29B9E9D7-09C9-4AE3-B55D-5467597E5FCA}"/>
    <hyperlink ref="L177" r:id="rId619" xr:uid="{952C48DF-F727-4B44-BAA0-200AD221D8E0}"/>
    <hyperlink ref="O177" r:id="rId620" xr:uid="{FE0F17D8-79A5-4515-AC81-CBA33D333921}"/>
    <hyperlink ref="Q177" r:id="rId621" xr:uid="{ACB009FA-35CF-4F77-9226-BF333CBF2174}"/>
    <hyperlink ref="L178" r:id="rId622" xr:uid="{D53B089A-61BD-4299-B86B-94F315F25C37}"/>
    <hyperlink ref="O178" r:id="rId623" xr:uid="{9E9AB819-22B5-4A7E-88F9-240EE435CA07}"/>
    <hyperlink ref="P178" r:id="rId624" xr:uid="{F283306C-1102-40A7-A910-06DF45A06CDC}"/>
    <hyperlink ref="Q178" r:id="rId625" xr:uid="{3A6413CD-0FD4-4028-AE86-6455D0F3B7BC}"/>
    <hyperlink ref="L179" r:id="rId626" xr:uid="{48EDB5E3-7F07-4678-9237-1DEB8DACAC88}"/>
    <hyperlink ref="O179" r:id="rId627" xr:uid="{0D0A6EA8-FADD-48A3-9CA2-0EF5C9CCDB7B}"/>
    <hyperlink ref="P179" r:id="rId628" xr:uid="{F7DF7620-4750-4899-A6F7-F8702EE62820}"/>
    <hyperlink ref="Q179" r:id="rId629" xr:uid="{4ACE621F-1733-401C-9785-279D8F8346CC}"/>
    <hyperlink ref="L180" r:id="rId630" xr:uid="{45A91143-AEF1-4ABF-8190-2030823252BB}"/>
    <hyperlink ref="O180" r:id="rId631" xr:uid="{CB7243A4-EAC6-4F8C-9AD1-4AF2F3BD16C3}"/>
    <hyperlink ref="P180" r:id="rId632" xr:uid="{40986300-4EFE-445D-83A2-9AA45107AFF1}"/>
    <hyperlink ref="Q180" r:id="rId633" xr:uid="{D85A1439-6F14-47A9-BE55-F4FC758FADC5}"/>
    <hyperlink ref="L182" r:id="rId634" xr:uid="{71F5B963-775A-426C-A702-D2A49551EC0B}"/>
    <hyperlink ref="O182" r:id="rId635" xr:uid="{6DE18219-7BA8-4A6B-BDD4-86BF8F6C96E1}"/>
    <hyperlink ref="P182" r:id="rId636" xr:uid="{BB68C58A-FB9B-403C-B5DB-21668EB2B44A}"/>
    <hyperlink ref="Q182" r:id="rId637" xr:uid="{10384C6E-4D56-4E89-91FE-D180ABF74FC4}"/>
    <hyperlink ref="L183" r:id="rId638" xr:uid="{3CE19987-BA64-465F-96F5-00CFF0BB554B}"/>
    <hyperlink ref="O183" r:id="rId639" xr:uid="{9CEA24D7-BA74-42A1-BCE5-214BB4DA930F}"/>
    <hyperlink ref="L184" r:id="rId640" xr:uid="{B0BA38FA-9A3D-4BD5-A651-F81CE648017E}"/>
    <hyperlink ref="O184" r:id="rId641" xr:uid="{7A61F369-B4BA-402B-826D-99628505D4B7}"/>
    <hyperlink ref="P184" r:id="rId642" xr:uid="{11759F1D-1192-487A-88F2-13A914DF8404}"/>
    <hyperlink ref="Q184" r:id="rId643" xr:uid="{AD797776-96A3-460F-89A8-00260627BE95}"/>
    <hyperlink ref="L185" r:id="rId644" xr:uid="{28784115-D39E-4176-80FF-471DD1B3CE2E}"/>
    <hyperlink ref="O185" r:id="rId645" xr:uid="{5C258F74-10B5-45EB-BDCB-D12F1B4AFC72}"/>
    <hyperlink ref="P185" r:id="rId646" xr:uid="{B3646D0B-977E-44F4-9533-A1D4BA60A41F}"/>
    <hyperlink ref="Q185" r:id="rId647" xr:uid="{029CCFD7-F7B0-4702-884B-F2436ABD6C81}"/>
    <hyperlink ref="O186" r:id="rId648" xr:uid="{7F2E37A2-EADD-4596-B9B5-CE1FEA0A538D}"/>
    <hyperlink ref="L187" r:id="rId649" xr:uid="{7F1A1464-3F8F-4A11-A1ED-D79534FF02B3}"/>
    <hyperlink ref="O187" r:id="rId650" xr:uid="{EDEA618C-AADA-4B83-A0FA-E055AB705CFA}"/>
    <hyperlink ref="P187" r:id="rId651" xr:uid="{DFB8A124-27D6-4906-B71A-F64F3D1D1ED9}"/>
    <hyperlink ref="Q187" r:id="rId652" xr:uid="{5F8350C4-4AF1-41C6-8FB2-8248E680892C}"/>
    <hyperlink ref="L188" r:id="rId653" xr:uid="{D13E1E0F-98C8-4D8A-B2D9-BC70BC5CC9F5}"/>
    <hyperlink ref="O188" r:id="rId654" xr:uid="{C1C37E36-D48A-4628-8BE6-CA4F428B2552}"/>
    <hyperlink ref="P188" r:id="rId655" xr:uid="{E4660CD9-39E1-4A77-9EEB-954572D9C4C2}"/>
    <hyperlink ref="Q188" r:id="rId656" xr:uid="{DD6E2A14-28E7-4884-B790-3D600A9F1099}"/>
    <hyperlink ref="L189" r:id="rId657" xr:uid="{D9FA62B8-293E-4CB7-BCC7-5D543B80806C}"/>
    <hyperlink ref="O189" r:id="rId658" xr:uid="{705E4AD9-9F62-4D19-A198-A77D7A0DBD91}"/>
    <hyperlink ref="P189" r:id="rId659" xr:uid="{A63ABE98-9299-4DE9-8122-70C6049C63B4}"/>
    <hyperlink ref="Q189" r:id="rId660" xr:uid="{8CFA613F-1F40-4E03-8A3A-A503667CD6DF}"/>
    <hyperlink ref="B190" r:id="rId661" xr:uid="{627372AB-6250-4363-9C45-95F468C787DD}"/>
    <hyperlink ref="L190" r:id="rId662" xr:uid="{DB134590-BF7D-4544-999F-B671F530CDFD}"/>
    <hyperlink ref="O190" r:id="rId663" xr:uid="{D3416DFF-0A6E-4130-A430-6A618D237B85}"/>
    <hyperlink ref="P190" r:id="rId664" xr:uid="{FDC42244-7C95-4088-8860-635C3F85AC15}"/>
    <hyperlink ref="Q190" r:id="rId665" xr:uid="{170BEEE2-7BE0-432A-A247-18E7D9180BDB}"/>
    <hyperlink ref="L191" r:id="rId666" xr:uid="{90A2EBCC-5392-49A3-ABCE-01443237C397}"/>
    <hyperlink ref="O191" r:id="rId667" xr:uid="{CF8033BE-8F43-4F08-9F06-55CBE363E10D}"/>
    <hyperlink ref="P191" r:id="rId668" xr:uid="{0A30B776-0CC3-4EEF-B87F-D01AA454CFC8}"/>
    <hyperlink ref="Q191" r:id="rId669" xr:uid="{3094DACF-51E2-44FD-8FB9-BC45795E6876}"/>
    <hyperlink ref="L192" r:id="rId670" xr:uid="{AA2A9D65-B5AB-424E-AC01-51507E3D85B2}"/>
    <hyperlink ref="O192" r:id="rId671" xr:uid="{7C408166-4E20-442B-8224-C8186B24EAE8}"/>
    <hyperlink ref="Q192" r:id="rId672" xr:uid="{87951773-DE7B-400C-BEB6-900488940E1C}"/>
    <hyperlink ref="L193" r:id="rId673" xr:uid="{90A10BBA-E2D3-4FB4-AF9A-6064B22A3008}"/>
    <hyperlink ref="O193" r:id="rId674" xr:uid="{F4FCD065-E2C7-4601-9413-C44134E94DA5}"/>
    <hyperlink ref="P193" r:id="rId675" xr:uid="{471D5FA0-6F2A-46C4-B475-1CC771AD7E63}"/>
    <hyperlink ref="Q193" r:id="rId676" xr:uid="{4270831E-DBB1-41E2-9AFC-31B10EB15FD4}"/>
    <hyperlink ref="L194" r:id="rId677" xr:uid="{51763022-3912-409A-B810-B4B34380AADB}"/>
    <hyperlink ref="O194" r:id="rId678" xr:uid="{0A1CE895-7302-4AD8-8E83-F7C1BEF90420}"/>
    <hyperlink ref="P194" r:id="rId679" xr:uid="{29C66D7D-99F8-4229-8AD9-286023AA8535}"/>
    <hyperlink ref="Q194" r:id="rId680" xr:uid="{5EFA30C0-1C66-4C4A-9AB4-F816ADFDEF39}"/>
    <hyperlink ref="L195" r:id="rId681" xr:uid="{0E7ADE03-E0E7-47BF-9655-77D7AA6B1870}"/>
    <hyperlink ref="O195" r:id="rId682" xr:uid="{2E3DAAE0-C93A-4621-B145-7B02A339AE13}"/>
    <hyperlink ref="L196" r:id="rId683" xr:uid="{252B7BD8-53C2-48BF-B17C-C70D06D33755}"/>
    <hyperlink ref="O196" r:id="rId684" xr:uid="{FED45B7D-FB15-4933-A6FA-95B57C63A549}"/>
    <hyperlink ref="P196" r:id="rId685" xr:uid="{D43C377F-7431-4A63-804E-36B7467828C0}"/>
    <hyperlink ref="Q196" r:id="rId686" xr:uid="{A320004B-3731-4FFE-8FBF-306C62170D37}"/>
    <hyperlink ref="L197" r:id="rId687" xr:uid="{E76E7A76-7AC1-4438-BA0A-749F237823D5}"/>
    <hyperlink ref="O197" r:id="rId688" xr:uid="{671839CD-09C0-4E67-BFBF-388AB0D515A4}"/>
    <hyperlink ref="P197" r:id="rId689" xr:uid="{2CFE7548-830D-4D82-A047-847E5065FD49}"/>
    <hyperlink ref="Q197" r:id="rId690" xr:uid="{52F1C406-3EF4-4174-8D44-854E09AD647D}"/>
    <hyperlink ref="L198" r:id="rId691" xr:uid="{EBEC1E62-7D93-443E-8156-874A03978826}"/>
    <hyperlink ref="O198" r:id="rId692" xr:uid="{FB3A7605-65DA-46E5-B07E-9CDC71B1CD31}"/>
    <hyperlink ref="P198" r:id="rId693" xr:uid="{61D05B95-D431-422A-AE7B-24C0ABA1C8D6}"/>
    <hyperlink ref="Q198" r:id="rId694" xr:uid="{7FD164B3-AF65-43DE-B14A-A672710B7D98}"/>
    <hyperlink ref="L199" r:id="rId695" xr:uid="{29007972-E802-49C7-90E0-0EF3DBA94F37}"/>
    <hyperlink ref="O199" r:id="rId696" xr:uid="{74A8D028-C8FF-4586-B409-D24271348DAC}"/>
    <hyperlink ref="P199" r:id="rId697" xr:uid="{53438777-1230-4833-9F59-AE41CBB48AC1}"/>
    <hyperlink ref="Q199" r:id="rId698" xr:uid="{32F94103-22E1-446F-AB30-BCA12D697702}"/>
    <hyperlink ref="L200" r:id="rId699" xr:uid="{CFC613C1-4BD2-4B3D-AF4C-5C5A5418B01C}"/>
    <hyperlink ref="O200" r:id="rId700" xr:uid="{573A77F2-2FF1-400D-9102-ACDCC2918B24}"/>
    <hyperlink ref="P200" r:id="rId701" xr:uid="{1AB87EEE-647B-4EB5-ADFB-98E0B50C564F}"/>
    <hyperlink ref="Q200" r:id="rId702" xr:uid="{E8454CC3-C6E5-41B4-8DFB-908D966E4081}"/>
    <hyperlink ref="L201" r:id="rId703" xr:uid="{088A6B92-DA7A-4DB4-B6F1-18EA2E3F2BD9}"/>
    <hyperlink ref="O201" r:id="rId704" xr:uid="{83FC2791-EF9A-4183-B847-63A2A3A11D88}"/>
    <hyperlink ref="L202" r:id="rId705" xr:uid="{C243A204-5A56-416F-A9B5-AEBE87A68441}"/>
    <hyperlink ref="O202" r:id="rId706" xr:uid="{E2A2AE59-2870-4309-A5B9-FC186AA27437}"/>
    <hyperlink ref="P202" r:id="rId707" xr:uid="{507B1804-C87E-4FC0-AC82-88CC5B97FB14}"/>
    <hyperlink ref="Q202" r:id="rId708" xr:uid="{EF94AE2C-9F5A-4355-AC20-8CA5D20681EA}"/>
    <hyperlink ref="L203" r:id="rId709" xr:uid="{5C9D6BCE-07D8-4067-8C3E-427A95712FCE}"/>
    <hyperlink ref="Q203" r:id="rId710" xr:uid="{4825E297-B98F-4B09-A43C-3050C9B3EE8E}"/>
    <hyperlink ref="L204" r:id="rId711" xr:uid="{74C1C855-225A-414F-8C4B-77E5752A78DD}"/>
    <hyperlink ref="O204" r:id="rId712" xr:uid="{BD88C784-2871-4550-A75C-46C1E77FC150}"/>
    <hyperlink ref="P204" r:id="rId713" xr:uid="{8ED03B68-EBD0-4F6A-937F-8CB244204209}"/>
    <hyperlink ref="Q204" r:id="rId714" xr:uid="{073785B1-E592-4A4F-868A-315487B784B9}"/>
    <hyperlink ref="L205" r:id="rId715" xr:uid="{C2A77E3A-4587-45CA-9332-6CC96D3656EB}"/>
    <hyperlink ref="O205" r:id="rId716" xr:uid="{4C3475B0-8400-4F54-BEA8-97E9AA129B1F}"/>
    <hyperlink ref="P205" r:id="rId717" xr:uid="{A9775645-DAF4-4FF4-8FBA-2B057B8DEFBC}"/>
    <hyperlink ref="Q205" r:id="rId718" xr:uid="{FDA1AC9B-884D-4D9D-9760-3D6AEC8E31AE}"/>
    <hyperlink ref="L206" r:id="rId719" xr:uid="{BBCBA6D2-2673-4245-AF4F-9B6FD024FF1D}"/>
    <hyperlink ref="O206" r:id="rId720" xr:uid="{F315B5FD-E98C-4B2E-A779-D12FA1860BFA}"/>
    <hyperlink ref="P206" r:id="rId721" xr:uid="{F02B0B46-CCC9-4322-8A88-567186BA3B2C}"/>
    <hyperlink ref="Q206" r:id="rId722" xr:uid="{99C9BF62-7B68-44FE-A400-6847729D92BE}"/>
    <hyperlink ref="L207" r:id="rId723" xr:uid="{CF216E53-D132-4CA7-BA76-CC339E0941F0}"/>
    <hyperlink ref="O207" r:id="rId724" xr:uid="{22722B64-A12F-4A27-B990-72191DC52B26}"/>
    <hyperlink ref="Q207" r:id="rId725" xr:uid="{49722759-D134-490A-AED2-F58F679E6862}"/>
    <hyperlink ref="L208" r:id="rId726" xr:uid="{31F6B3E8-DE4E-495E-80C1-0B91E70547BF}"/>
    <hyperlink ref="O208" r:id="rId727" xr:uid="{0227392B-0A75-46DC-A180-7C2949A6CA8B}"/>
    <hyperlink ref="P208" r:id="rId728" xr:uid="{7FAAD53D-6DB1-4915-85C6-B27490F0D0A0}"/>
    <hyperlink ref="Q208" r:id="rId729" xr:uid="{9FDAFB45-8676-4E70-B1EB-F6F4A911B1F9}"/>
    <hyperlink ref="L209" r:id="rId730" xr:uid="{E045BADC-230D-4D46-950E-1D21D20AE757}"/>
    <hyperlink ref="O209" r:id="rId731" xr:uid="{B83B346D-94CE-49BA-BAB6-CCFABB404415}"/>
    <hyperlink ref="P209" r:id="rId732" xr:uid="{BE94BC65-A96E-4819-9865-96043A34E278}"/>
    <hyperlink ref="Q209" r:id="rId733" xr:uid="{EB220D9E-13ED-44FA-9EA5-CD461991046B}"/>
    <hyperlink ref="L210" r:id="rId734" xr:uid="{250C1077-CEE5-47ED-82EC-0D827B4E3462}"/>
    <hyperlink ref="O210" r:id="rId735" xr:uid="{7AA9E768-C1FB-4F0C-9B40-A1685A0BF707}"/>
    <hyperlink ref="P210" r:id="rId736" xr:uid="{A64B5771-BC11-472C-A322-6C5AD7576D2A}"/>
    <hyperlink ref="Q210" r:id="rId737" xr:uid="{04F726AD-9CBB-402C-9FF2-94467C583469}"/>
    <hyperlink ref="L211" r:id="rId738" xr:uid="{FB9D0C32-8E89-4A5B-9605-769E3541E6E7}"/>
    <hyperlink ref="O211" r:id="rId739" xr:uid="{D5405B55-3B5F-4759-A0C6-51C5F3EED906}"/>
    <hyperlink ref="P211" r:id="rId740" xr:uid="{D36C3CB3-D86E-46F2-A7A8-05AB13ED1B70}"/>
    <hyperlink ref="Q211" r:id="rId741" xr:uid="{ED5A3028-5EC5-4262-AFE0-D42A3FB531F8}"/>
    <hyperlink ref="L212" r:id="rId742" xr:uid="{5CF97766-9E90-417B-8573-620956F0F8E7}"/>
    <hyperlink ref="O212" r:id="rId743" xr:uid="{7BDAA356-101F-4B9E-8216-51A655747BE2}"/>
    <hyperlink ref="P212" r:id="rId744" xr:uid="{0DF12A44-9D90-4643-AC11-73CBA13A2A3D}"/>
    <hyperlink ref="Q212" r:id="rId745" xr:uid="{20F6FC2C-16FF-446D-B0FC-A7C2684EEA7F}"/>
    <hyperlink ref="L213" r:id="rId746" xr:uid="{27EDAF1B-434F-431E-BFFE-A2B2484BC2D9}"/>
    <hyperlink ref="O213" r:id="rId747" xr:uid="{848F481E-D1C5-494E-A4AA-503AF05F8703}"/>
    <hyperlink ref="Q213" r:id="rId748" xr:uid="{19D4CB74-43E4-4AD0-9069-E97966E391BD}"/>
    <hyperlink ref="L214" r:id="rId749" xr:uid="{6CDD8ED1-D3E2-4F2C-9C9D-D3A96787190C}"/>
    <hyperlink ref="O214" r:id="rId750" xr:uid="{BCD58C5E-7AF2-4854-B847-9723DB0A50E0}"/>
    <hyperlink ref="P214" r:id="rId751" xr:uid="{47046022-2BC3-4DAD-AFA9-B364A1CEA89B}"/>
    <hyperlink ref="Q214" r:id="rId752" xr:uid="{D02CBE38-E05C-40F0-BE56-80E7FD418D3D}"/>
    <hyperlink ref="L215" r:id="rId753" xr:uid="{1143C46C-ADA5-4503-AD68-E45B8C66F86E}"/>
    <hyperlink ref="O215" r:id="rId754" xr:uid="{DD45FFB4-2D60-4A85-A0B5-39275CC56C0A}"/>
    <hyperlink ref="P215" r:id="rId755" xr:uid="{756A3E15-EA4E-42DE-AB77-EF75B392C0A8}"/>
    <hyperlink ref="Q215" r:id="rId756" xr:uid="{C979D5C4-C8DB-4062-A1D5-656517D6D451}"/>
    <hyperlink ref="B216" r:id="rId757" xr:uid="{1F7F446C-4BDD-43F7-A0EC-BAF807724ACC}"/>
    <hyperlink ref="L216" r:id="rId758" xr:uid="{52616372-BD2C-4E21-A39B-086CFA2AFA48}"/>
    <hyperlink ref="O216" r:id="rId759" xr:uid="{39BC0492-9EF4-4712-8AE3-9236D454CFFA}"/>
    <hyperlink ref="L217" r:id="rId760" xr:uid="{FEB37DF7-A6CD-4630-B7E0-1B7A8CAB3772}"/>
    <hyperlink ref="O217" r:id="rId761" xr:uid="{A819E378-CEF0-4868-9E6B-98FAA1CAE1DA}"/>
    <hyperlink ref="P217" r:id="rId762" xr:uid="{F5394C6A-6370-4BE6-90B9-CF734AE62A8D}"/>
    <hyperlink ref="Q217" r:id="rId763" xr:uid="{16089845-F4EE-4860-AEC7-B6174BB3A524}"/>
    <hyperlink ref="L218" r:id="rId764" xr:uid="{2CFC3863-7BC8-4B1C-B874-4F68F95B424F}"/>
    <hyperlink ref="O218" r:id="rId765" xr:uid="{6D6C4929-28C2-48C9-B8BF-03F3AE381E61}"/>
    <hyperlink ref="Q218" r:id="rId766" xr:uid="{9BDED56D-5312-4094-9368-C33122BF09F4}"/>
    <hyperlink ref="L219" r:id="rId767" xr:uid="{15E198E6-354F-4D91-8C46-8BBFDEE59F3B}"/>
    <hyperlink ref="O219" r:id="rId768" xr:uid="{820AEFBC-660E-4FD8-86A6-881BB1C71670}"/>
    <hyperlink ref="Q219" r:id="rId769" xr:uid="{63062D1F-07A2-4D81-80B4-4BF63E5C9C44}"/>
    <hyperlink ref="L220" r:id="rId770" xr:uid="{245E6CA6-4102-489D-AF72-28A98FA118B2}"/>
    <hyperlink ref="O220" r:id="rId771" xr:uid="{A4C5746E-90EA-4FD9-82CD-EC1D357AE8C0}"/>
    <hyperlink ref="P220" r:id="rId772" xr:uid="{834AEF72-9818-4F11-926F-8555947B8527}"/>
    <hyperlink ref="Q220" r:id="rId773" xr:uid="{71B3CDE8-B10B-4F57-AE10-54DECD6D7865}"/>
    <hyperlink ref="L221" r:id="rId774" xr:uid="{E3FCC321-B473-43E6-B04A-E4910C899D0E}"/>
    <hyperlink ref="O221" r:id="rId775" xr:uid="{5AC40A53-1B37-4235-9B92-01908F3F0174}"/>
    <hyperlink ref="P221" r:id="rId776" xr:uid="{2C3E594E-F88F-4840-BB3E-CFB7EE1466A0}"/>
    <hyperlink ref="Q221" r:id="rId777" xr:uid="{8AEBFFE1-266D-4B2B-B8A3-74E909D45DD0}"/>
    <hyperlink ref="L222" r:id="rId778" xr:uid="{E6311A14-89AE-4669-BDA3-562FC2999991}"/>
    <hyperlink ref="O222" r:id="rId779" xr:uid="{13FDCA4D-CE05-44DE-8B35-B75A74F3A295}"/>
    <hyperlink ref="P222" r:id="rId780" xr:uid="{351F63A9-A7D8-4047-BF59-97FF9712D458}"/>
    <hyperlink ref="L223" r:id="rId781" xr:uid="{8F25643D-E3A8-4000-B25E-4592824D50A8}"/>
    <hyperlink ref="O223" r:id="rId782" xr:uid="{34B06C11-3666-45A1-B673-C17A0A154D38}"/>
    <hyperlink ref="P223" r:id="rId783" xr:uid="{343B569B-C563-4AB2-8559-3F9FE7A628A8}"/>
    <hyperlink ref="Q223" r:id="rId784" xr:uid="{8DEB7AC6-0DF1-4D65-AF10-39BBB2C67A20}"/>
    <hyperlink ref="L224" r:id="rId785" xr:uid="{2A034A07-AA13-45F2-97F3-F3C99A2A9A9E}"/>
    <hyperlink ref="O224" r:id="rId786" xr:uid="{68F48C10-86E2-4113-90B4-146B0F4258BA}"/>
    <hyperlink ref="P224" r:id="rId787" xr:uid="{8EDF661A-76A1-49F0-90F4-FADD41EA1087}"/>
    <hyperlink ref="Q224" r:id="rId788" xr:uid="{CF510BE5-669F-4237-BF19-306F3299775D}"/>
    <hyperlink ref="L225" r:id="rId789" xr:uid="{0EFFC489-E2A1-4820-969F-AFF0C41EF2FE}"/>
    <hyperlink ref="O225" r:id="rId790" xr:uid="{C5A2C551-45DC-44D7-AB13-06D4ECA3FD79}"/>
    <hyperlink ref="L227" r:id="rId791" xr:uid="{446637E0-E6EC-4ED7-BBCF-F9C302C57764}"/>
    <hyperlink ref="O227" r:id="rId792" xr:uid="{18284F46-1C90-4584-856D-3229283F9399}"/>
    <hyperlink ref="Q227" r:id="rId793" xr:uid="{51A88E85-FFDD-4EA8-8E9D-34E0421B744F}"/>
    <hyperlink ref="B228" r:id="rId794" xr:uid="{AB48B184-0750-4398-B238-DF0502F90DF0}"/>
    <hyperlink ref="L228" r:id="rId795" xr:uid="{81BE00FE-21BB-445E-B4A3-A23102EF52A9}"/>
    <hyperlink ref="O228" r:id="rId796" xr:uid="{CB23A98D-E2DC-48AA-91B7-264B159AB0A7}"/>
    <hyperlink ref="P228" r:id="rId797" xr:uid="{57E3B4AF-CABB-4D05-BB88-A701E888E20F}"/>
    <hyperlink ref="Q228" r:id="rId798" xr:uid="{A81E99A1-593F-4B9A-8799-317F2A1ED4D1}"/>
    <hyperlink ref="L229" r:id="rId799" xr:uid="{6C40378C-0074-441C-BBB6-BFA5705C4B94}"/>
    <hyperlink ref="O229" r:id="rId800" xr:uid="{80BF0D53-7A0E-43B6-929E-B4FB1DD9D094}"/>
    <hyperlink ref="Q229" r:id="rId801" xr:uid="{4264125C-72E0-403B-8D6B-FACC388BD69E}"/>
    <hyperlink ref="L230" r:id="rId802" xr:uid="{A8D8995B-F8C3-4FCF-835C-8C5AF2BC94B0}"/>
    <hyperlink ref="O230" r:id="rId803" xr:uid="{00D04A59-13B9-4514-927B-4584193E22B1}"/>
    <hyperlink ref="P230" r:id="rId804" xr:uid="{EE23EA21-7A26-4F87-8C50-D26480BEBF9D}"/>
    <hyperlink ref="Q230" r:id="rId805" xr:uid="{CB77D66A-8415-4708-8ECB-412710E7C94A}"/>
    <hyperlink ref="B231" r:id="rId806" xr:uid="{091F4FBE-8FC9-49BB-9A54-6747905703F1}"/>
    <hyperlink ref="L231" r:id="rId807" xr:uid="{2B80CCCD-E12E-4F70-9AAC-E8F74C039597}"/>
    <hyperlink ref="P231" r:id="rId808" xr:uid="{5CAD329C-6BAC-422C-B11E-57E3D317DB5B}"/>
    <hyperlink ref="Q231" r:id="rId809" xr:uid="{28840770-5D20-4208-B66B-B93C5B8BB36F}"/>
    <hyperlink ref="L232" r:id="rId810" xr:uid="{04D51FDE-A364-4B85-A2D2-D3E41044029A}"/>
    <hyperlink ref="O232" r:id="rId811" xr:uid="{4417EA21-5B39-4D30-AF6F-EF96C18E973A}"/>
    <hyperlink ref="P232" r:id="rId812" xr:uid="{0DD9B7D3-71C0-4902-A938-C8A7DF5309AB}"/>
    <hyperlink ref="Q232" r:id="rId813" xr:uid="{B46BE85F-7EB3-4558-A08A-919436551870}"/>
    <hyperlink ref="L233" r:id="rId814" xr:uid="{75822D7C-D101-4250-936E-0EDE5707CB2A}"/>
    <hyperlink ref="O233" r:id="rId815" xr:uid="{2D0301B3-1517-44F8-85EB-440152D47783}"/>
    <hyperlink ref="P233" r:id="rId816" xr:uid="{D3025740-B4F4-440C-9218-5E98168E6B91}"/>
    <hyperlink ref="Q233" r:id="rId817" xr:uid="{D573CD23-E60C-461C-83B1-135393D58781}"/>
    <hyperlink ref="L234" r:id="rId818" xr:uid="{A1946B8D-D482-44E8-9A58-FFBFC0516F73}"/>
    <hyperlink ref="O234" r:id="rId819" xr:uid="{490D26DD-E216-4409-ADFD-02E441369B28}"/>
    <hyperlink ref="P234" r:id="rId820" xr:uid="{DDE2147D-62A6-4B04-AC72-DDBD23DA384E}"/>
    <hyperlink ref="L235" r:id="rId821" xr:uid="{22F3479D-9949-48FE-9164-FDE656CEF9CD}"/>
    <hyperlink ref="O235" r:id="rId822" xr:uid="{7427B074-1830-4CCC-B755-E1AE702C159C}"/>
    <hyperlink ref="L236" r:id="rId823" xr:uid="{24D378CE-575D-49D6-A168-C12AC09D910A}"/>
    <hyperlink ref="O236" r:id="rId824" xr:uid="{B9E55D6D-46FA-4FAD-88B1-189E510980F4}"/>
    <hyperlink ref="P236" r:id="rId825" xr:uid="{717C9BC7-BC6E-4886-A44B-3213188EDC50}"/>
    <hyperlink ref="Q236" r:id="rId826" xr:uid="{03D91906-FA83-4DF9-89F4-A6EBF2693563}"/>
    <hyperlink ref="L237" r:id="rId827" xr:uid="{561EA174-661B-4FDC-ADA1-85DD9E7D81AA}"/>
    <hyperlink ref="O237" r:id="rId828" xr:uid="{D0195442-38BD-4E3D-BDEE-B6097E7F22CB}"/>
    <hyperlink ref="P237" r:id="rId829" xr:uid="{BCA6769C-D44A-40A6-A5FC-6370B6131D83}"/>
    <hyperlink ref="Q237" r:id="rId830" xr:uid="{F481A58C-0C0E-48B0-925C-5F4828CF0EC9}"/>
    <hyperlink ref="L238" r:id="rId831" xr:uid="{CF07CF56-B1BC-4050-9899-4D52BC6060EE}"/>
    <hyperlink ref="O238" r:id="rId832" xr:uid="{E988F1D5-E895-4C21-A2C3-2EECED454968}"/>
    <hyperlink ref="P238" r:id="rId833" xr:uid="{0038C9E8-3A70-48CE-B557-271B8BDF6B47}"/>
    <hyperlink ref="Q238" r:id="rId834" xr:uid="{BE16D66D-2203-4023-8B86-17395ED63FF6}"/>
    <hyperlink ref="L239" r:id="rId835" xr:uid="{06EB6A9D-BAAB-450C-81A9-83FC71971A48}"/>
    <hyperlink ref="O239" r:id="rId836" xr:uid="{A210E397-FA39-463D-AAF0-BB3A8786CB4F}"/>
    <hyperlink ref="P239" r:id="rId837" xr:uid="{2B36F11C-6639-4520-A169-EB4AAD5F45E8}"/>
    <hyperlink ref="Q239" r:id="rId838" xr:uid="{BF19C72E-1231-48F7-A45A-D5D042F2F198}"/>
    <hyperlink ref="L240" r:id="rId839" xr:uid="{4EB5C845-D7F1-4797-AA4C-EFC69B740926}"/>
    <hyperlink ref="O240" r:id="rId840" xr:uid="{988178CF-977F-40BB-8191-14E02B3BB216}"/>
    <hyperlink ref="Q240" r:id="rId841" xr:uid="{E3DE5F0A-1ADB-4149-9B73-9EA1947F0AAC}"/>
    <hyperlink ref="L241" r:id="rId842" xr:uid="{D6BEEC78-1203-4BC8-81DF-64F9A1A108CA}"/>
    <hyperlink ref="O241" r:id="rId843" xr:uid="{F66ABC0E-3226-4398-8A76-ED52CD5D1062}"/>
    <hyperlink ref="Q241" r:id="rId844" xr:uid="{FBD060BA-B1BE-4BBC-8651-AC838566D6F2}"/>
    <hyperlink ref="L242" r:id="rId845" xr:uid="{ED949C8A-50C0-401A-8CF8-249E7ECA1B3E}"/>
    <hyperlink ref="O242" r:id="rId846" xr:uid="{513749F6-BB05-45FE-BC2A-6AC92B50674D}"/>
    <hyperlink ref="P242" r:id="rId847" xr:uid="{14FC03DF-7D24-48BB-97B3-A331D89556AE}"/>
    <hyperlink ref="Q242" r:id="rId848" xr:uid="{E7F7BC70-5EF4-4EF8-A4D3-FD5CBEBDA93B}"/>
    <hyperlink ref="L243" r:id="rId849" xr:uid="{5D0A5CA6-84A5-4773-8602-7FC6CDFB0D43}"/>
    <hyperlink ref="O243" r:id="rId850" xr:uid="{3BF67949-5477-4ED7-94BE-BE8D57E1575F}"/>
    <hyperlink ref="P243" r:id="rId851" xr:uid="{D1531D0A-DDF9-47F4-8E32-9069E3F991CD}"/>
    <hyperlink ref="Q243" r:id="rId852" xr:uid="{52A5B67C-0093-4FFB-85A8-E8581E2F2101}"/>
    <hyperlink ref="L244" r:id="rId853" xr:uid="{701D4329-28B3-4D59-8307-FFE8B52E2941}"/>
    <hyperlink ref="O244" r:id="rId854" xr:uid="{8971B60D-3206-4AF0-8470-87D87E1A18E5}"/>
    <hyperlink ref="P244" r:id="rId855" xr:uid="{C9D3BF56-F541-4070-9F0E-136D1CD2417E}"/>
    <hyperlink ref="L245" r:id="rId856" xr:uid="{2F2FACA3-EE4B-4E17-9A29-3A6D9F33D8F6}"/>
    <hyperlink ref="O245" r:id="rId857" xr:uid="{D8D28539-414B-4FE9-8EC6-79D2F3ED606B}"/>
    <hyperlink ref="P245" r:id="rId858" xr:uid="{2A5BD065-7F4F-43E1-A86A-692374A0A014}"/>
    <hyperlink ref="Q245" r:id="rId859" xr:uid="{FC346007-CCCE-45C7-9B2B-61D7FC4B8254}"/>
    <hyperlink ref="L246" r:id="rId860" xr:uid="{44B34579-3D72-43ED-B7C5-ED4E08E96173}"/>
    <hyperlink ref="O246" r:id="rId861" xr:uid="{14649D6C-D420-412A-9FBB-EB126FD40FB3}"/>
    <hyperlink ref="P246" r:id="rId862" xr:uid="{EC94571D-A063-45B0-8436-5475D73D05FE}"/>
    <hyperlink ref="L247" r:id="rId863" xr:uid="{1F94A7F5-6339-45DB-ACDE-47B4168B532D}"/>
    <hyperlink ref="L248" r:id="rId864" xr:uid="{1D424E19-17FF-4CCA-B2D9-80214CAAF019}"/>
    <hyperlink ref="O248" r:id="rId865" xr:uid="{FA03BF69-1F95-48D3-914E-3D9E81A0DFF6}"/>
    <hyperlink ref="Q248" r:id="rId866" xr:uid="{C93B21A4-9AC0-4129-96D0-5AC210530D5D}"/>
    <hyperlink ref="L249" r:id="rId867" xr:uid="{5AF6BB1A-A0BB-4F9A-A33E-4B4104277CB7}"/>
    <hyperlink ref="O249" r:id="rId868" xr:uid="{2E47FB46-1FF2-4343-9549-B039DB5D8337}"/>
    <hyperlink ref="P249" r:id="rId869" xr:uid="{DD6F279A-F1C2-456A-8955-8DB7466D7F3A}"/>
    <hyperlink ref="Q249" r:id="rId870" xr:uid="{502165D3-384E-4C26-A3EB-37C6D50E9EF2}"/>
    <hyperlink ref="B250" r:id="rId871" xr:uid="{2E56AC6E-F4AA-476B-9D77-29C5094BC213}"/>
    <hyperlink ref="L250" r:id="rId872" xr:uid="{DFABC11C-C3C2-4E58-B1E5-FED1DB41DFB8}"/>
    <hyperlink ref="O250" r:id="rId873" xr:uid="{71427450-8D08-4146-BF34-A1E1612F3540}"/>
    <hyperlink ref="P250" r:id="rId874" xr:uid="{209B78E9-2648-4664-8F63-6D1E1A02BE60}"/>
    <hyperlink ref="Q250" r:id="rId875" xr:uid="{72546E85-4EDD-46B5-9C0A-5898484C3D62}"/>
    <hyperlink ref="L251" r:id="rId876" xr:uid="{30A6F51E-E069-4206-92F6-8E2CEA4BA2F5}"/>
    <hyperlink ref="L252" r:id="rId877" xr:uid="{D653A66C-7622-4A2E-BBBC-3F6631BD96D3}"/>
    <hyperlink ref="O252" r:id="rId878" xr:uid="{5B5A22E6-18F8-4A51-8CE5-E7F12BA2B49C}"/>
    <hyperlink ref="Q252" r:id="rId879" xr:uid="{9FC9C264-E3E6-492E-9CB8-54F50A88E98B}"/>
    <hyperlink ref="L253" r:id="rId880" xr:uid="{8B7F3D23-A48F-4592-A4F9-C40C5564B7AA}"/>
    <hyperlink ref="O253" r:id="rId881" xr:uid="{83D587C5-72BF-4A66-8C7C-DB8927E0464D}"/>
    <hyperlink ref="P253" r:id="rId882" xr:uid="{1482FB89-2205-4154-B4DB-FD32DBD4E8FC}"/>
    <hyperlink ref="Q253" r:id="rId883" xr:uid="{00775037-B377-4F00-BCA8-4BFFC317B042}"/>
    <hyperlink ref="L254" r:id="rId884" xr:uid="{38FD6D0D-7E2D-4FCC-BCC7-1D1C45B6361A}"/>
    <hyperlink ref="O254" r:id="rId885" xr:uid="{4E6A5231-FBAF-488A-96B9-7232582EE876}"/>
    <hyperlink ref="Q254" r:id="rId886" xr:uid="{E341D8E4-FFBB-4DEA-82B8-BE9B77252C80}"/>
    <hyperlink ref="L255" r:id="rId887" xr:uid="{58BFAE35-52DA-4D0B-9037-FCA1E0A73496}"/>
    <hyperlink ref="O255" r:id="rId888" xr:uid="{CCF1B72D-C8AA-4279-86D6-F8F4DFD15CC1}"/>
    <hyperlink ref="Q255" r:id="rId889" xr:uid="{27613A9D-F5F6-4467-83C6-8F52AEF1D352}"/>
    <hyperlink ref="L256" r:id="rId890" xr:uid="{D70C4B72-08AA-4FFA-893F-E27687675403}"/>
    <hyperlink ref="O256" r:id="rId891" xr:uid="{735C6372-DBC0-4E3A-A3C5-00A33A5921DD}"/>
    <hyperlink ref="Q256" r:id="rId892" xr:uid="{2C4A0B39-3879-45D6-BDD8-5005328C7F8B}"/>
    <hyperlink ref="L257" r:id="rId893" xr:uid="{BC865AD5-9F8E-49C5-AFB2-42221578AD93}"/>
    <hyperlink ref="P257" r:id="rId894" xr:uid="{D376D63D-860C-4329-8554-3D745CE19FC8}"/>
    <hyperlink ref="Q257" r:id="rId895" xr:uid="{0BEF01CE-FF35-471B-94B7-410EB46E27F3}"/>
    <hyperlink ref="L258" r:id="rId896" xr:uid="{A6187746-0310-4DE1-847D-97268473BD19}"/>
    <hyperlink ref="O258" r:id="rId897" xr:uid="{B4EF4DFB-0398-494A-ABB7-67E9B65ED08C}"/>
    <hyperlink ref="Q258" r:id="rId898" xr:uid="{43480C08-415B-48DC-9C75-F3647BACB616}"/>
    <hyperlink ref="L259" r:id="rId899" xr:uid="{81EFC710-7CBD-4F59-8340-48EB2BD3EAEB}"/>
    <hyperlink ref="O259" r:id="rId900" xr:uid="{1DE17CFD-11F0-46BA-B7D3-C3D9384297E8}"/>
    <hyperlink ref="Q259" r:id="rId901" xr:uid="{4E9A1E8B-9DD7-4D2F-AD51-95F6125D22F9}"/>
    <hyperlink ref="O260" r:id="rId902" xr:uid="{C80E4030-61BE-4EA9-8E24-2A2D45669E53}"/>
    <hyperlink ref="L261" r:id="rId903" xr:uid="{6A50B0CC-A49B-44EA-B83F-90A4CDEF228D}"/>
    <hyperlink ref="O261" r:id="rId904" xr:uid="{C417F3AA-1241-4D08-B6C8-7C42647975B3}"/>
    <hyperlink ref="Q261" r:id="rId905" xr:uid="{C3FFF524-BFA3-432B-B4BC-DBAD48EE2098}"/>
    <hyperlink ref="L262" r:id="rId906" xr:uid="{0123A7D4-1ADF-496E-B501-98D9D438D83F}"/>
    <hyperlink ref="P262" r:id="rId907" xr:uid="{9A635CAC-A527-4A12-961F-0F28D3B6E1E9}"/>
    <hyperlink ref="Q262" r:id="rId908" xr:uid="{43643C72-9F76-48AD-9521-05EC4E7F51B0}"/>
    <hyperlink ref="B263" r:id="rId909" xr:uid="{5103021C-3E11-4CA6-BFA3-015731D7CE51}"/>
    <hyperlink ref="L263" r:id="rId910" xr:uid="{2215092B-F4C4-402F-8315-705608970976}"/>
    <hyperlink ref="O263" r:id="rId911" xr:uid="{F6A09707-46C0-4D76-A718-C97AF0B7F156}"/>
    <hyperlink ref="L264" r:id="rId912" xr:uid="{D3B9469A-DC92-4E99-8C40-DA2CA64C5518}"/>
    <hyperlink ref="O264" r:id="rId913" xr:uid="{AF7CE55A-3917-44AA-90D1-F8600AE5A7ED}"/>
    <hyperlink ref="P264" r:id="rId914" xr:uid="{8B21411F-8345-4F57-80CA-5A66BF1C83C6}"/>
    <hyperlink ref="Q264" r:id="rId915" xr:uid="{CFDBEFDF-EA12-4181-B91A-D53C440F3547}"/>
    <hyperlink ref="L265" r:id="rId916" xr:uid="{18F56386-E2D2-42F8-A57A-075F6655CCEB}"/>
    <hyperlink ref="O265" r:id="rId917" xr:uid="{2BE8696D-D48B-4A24-81D0-32F7123102A7}"/>
    <hyperlink ref="P265" r:id="rId918" xr:uid="{0152D04D-B23C-4A69-B0C2-A8129D54E7DB}"/>
    <hyperlink ref="Q265" r:id="rId919" xr:uid="{49ED4D51-2D9E-451A-ADB3-4E3CA97FC2E1}"/>
    <hyperlink ref="L266" r:id="rId920" xr:uid="{A96A9528-0882-4832-A9F9-7E9246641BB0}"/>
    <hyperlink ref="O266" r:id="rId921" xr:uid="{26C0BCF8-3963-44BE-BE18-FED66E7F0CB5}"/>
    <hyperlink ref="P266" r:id="rId922" xr:uid="{0EEB3E37-87B9-4894-9711-D0734F605ABF}"/>
    <hyperlink ref="Q266" r:id="rId923" xr:uid="{6678796F-0F84-47D8-BDAC-735D7210B834}"/>
    <hyperlink ref="L267" r:id="rId924" xr:uid="{1C50BEC3-4C93-4F49-B494-4DF7A74D4A48}"/>
    <hyperlink ref="O267" r:id="rId925" xr:uid="{C9D4DE0D-8F7D-4557-A55A-4C7949D2A37B}"/>
    <hyperlink ref="P267" r:id="rId926" xr:uid="{EC7DF7C3-6C17-4397-9BC1-4DB959CB8C82}"/>
    <hyperlink ref="Q267" r:id="rId927" xr:uid="{F014A625-3F3A-4C4D-8692-94BDA96099D1}"/>
    <hyperlink ref="L268" r:id="rId928" xr:uid="{7169D3F1-B225-454B-AA26-8347D3F38557}"/>
    <hyperlink ref="O268" r:id="rId929" xr:uid="{B73B8369-7D74-439E-8C7A-7D8C76E28FF1}"/>
    <hyperlink ref="P268" r:id="rId930" xr:uid="{849ABE22-9B99-42A8-B221-2105816BB863}"/>
    <hyperlink ref="Q268" r:id="rId931" xr:uid="{83B85910-3841-44C5-A450-688DD2F2C6D9}"/>
    <hyperlink ref="L269" r:id="rId932" xr:uid="{E90E6A2F-5342-48B6-B488-13DB015A6D9A}"/>
    <hyperlink ref="O269" r:id="rId933" xr:uid="{CC3D73CE-18B4-41DB-A422-D936C9909778}"/>
    <hyperlink ref="P269" r:id="rId934" xr:uid="{8546C92C-716F-4DD3-9842-63C59684869E}"/>
    <hyperlink ref="Q269" r:id="rId935" xr:uid="{E0A2C644-8496-4F49-8938-E6937CB57CCA}"/>
    <hyperlink ref="L270" r:id="rId936" xr:uid="{1BDB383C-E3E0-4513-BA2B-9436A5B822A7}"/>
    <hyperlink ref="O270" r:id="rId937" xr:uid="{EF4D981A-4D65-4056-AC5E-6C011754272C}"/>
    <hyperlink ref="P270" r:id="rId938" xr:uid="{9184E32E-34DF-444A-863D-AE80074A4D1F}"/>
    <hyperlink ref="Q270" r:id="rId939" xr:uid="{D1DB4CBA-9015-4459-9D96-646E6005B58D}"/>
    <hyperlink ref="L271" r:id="rId940" xr:uid="{E9E2A364-99EA-44D3-9197-D206796C8C58}"/>
    <hyperlink ref="O271" r:id="rId941" xr:uid="{F47F8B34-3752-46EF-A0D2-6BEE35BF0763}"/>
    <hyperlink ref="P271" r:id="rId942" xr:uid="{4392F82F-E52A-4636-A93A-58ED2AD40C0E}"/>
    <hyperlink ref="Q271" r:id="rId943" xr:uid="{14E99235-99C3-46E5-B326-8879FC5710EB}"/>
    <hyperlink ref="L272" r:id="rId944" location="/" xr:uid="{6D0ADC2C-6DBE-434C-950D-609A6D9CBCAE}"/>
    <hyperlink ref="O272" r:id="rId945" xr:uid="{D5F4B010-9A51-4F67-8E0E-D123FD01FB1A}"/>
    <hyperlink ref="Q272" r:id="rId946" xr:uid="{8BE9AC0B-9725-47BB-9748-1DA8749AA011}"/>
    <hyperlink ref="L273" r:id="rId947" xr:uid="{E26D4447-9E4F-4ADB-82EF-250D2B899B72}"/>
    <hyperlink ref="O273" r:id="rId948" xr:uid="{38BD7036-64C3-45D0-A2BC-DC12CE64793C}"/>
    <hyperlink ref="P273" r:id="rId949" xr:uid="{2D921289-0B4A-44AA-B9DC-88D69C36A964}"/>
    <hyperlink ref="Q273" r:id="rId950" xr:uid="{24897D98-323E-4C7E-975A-EFE6DEA6161F}"/>
    <hyperlink ref="L274" r:id="rId951" xr:uid="{4B3EECE9-490F-4E42-A356-0ECB60C33D5B}"/>
    <hyperlink ref="O274" r:id="rId952" xr:uid="{CD230933-0B2F-4BCF-88DD-8D8B8100C3FC}"/>
    <hyperlink ref="P274" r:id="rId953" xr:uid="{4FF97444-BF95-4CD3-9738-EBBF2C280E56}"/>
    <hyperlink ref="Q274" r:id="rId954" xr:uid="{D1DA4B0D-7339-4827-9238-AE47C4367CA6}"/>
    <hyperlink ref="L275" r:id="rId955" xr:uid="{1C040176-A4CA-4619-8D5B-308969958406}"/>
    <hyperlink ref="O275" r:id="rId956" xr:uid="{29D377FB-F4CC-48FB-B72C-DC42E9117E5E}"/>
    <hyperlink ref="P275" r:id="rId957" xr:uid="{5FCE33F6-629C-4758-9F92-B51DCE56B52B}"/>
    <hyperlink ref="Q275" r:id="rId958" xr:uid="{C9493082-6406-43EB-9E08-F18BB9D42EB2}"/>
    <hyperlink ref="L276" r:id="rId959" xr:uid="{4A43051C-718F-41E7-8CCB-9B3367261047}"/>
    <hyperlink ref="O276" r:id="rId960" xr:uid="{9870DCBE-89DD-4948-9C16-A292E37EB748}"/>
    <hyperlink ref="P276" r:id="rId961" xr:uid="{3AF99EEE-D6E8-41CF-9A9E-189707A2FA3E}"/>
    <hyperlink ref="Q276" r:id="rId962" xr:uid="{485D6C3A-E70B-43C7-B1A9-15192D3B9E4B}"/>
    <hyperlink ref="L277" r:id="rId963" xr:uid="{02FFBE99-48F0-4F28-8190-5C92B4DD23EB}"/>
    <hyperlink ref="O277" r:id="rId964" xr:uid="{7F394C9F-B192-45FA-8355-5BB8AE2D400A}"/>
    <hyperlink ref="P277" r:id="rId965" xr:uid="{9341F0F2-9584-43E9-BE4C-D85AF48902B8}"/>
    <hyperlink ref="Q277" r:id="rId966" xr:uid="{D08AC0C2-AB2D-4E6D-9445-71B5F672502F}"/>
    <hyperlink ref="L278" r:id="rId967" xr:uid="{A1A82475-473F-4E56-9024-0EF2642F17C0}"/>
    <hyperlink ref="O278" r:id="rId968" xr:uid="{73D1E72D-FD7C-4B44-8EFF-825D7E632BBF}"/>
    <hyperlink ref="L279" r:id="rId969" xr:uid="{3A64DF9B-FF1C-4778-8016-8FAD6AB926E9}"/>
    <hyperlink ref="O279" r:id="rId970" xr:uid="{01DD5074-7F5A-4592-BAFF-105D4EA09524}"/>
    <hyperlink ref="P280" r:id="rId971" xr:uid="{A2CE1394-8831-4772-89D0-2156CB77B5FE}"/>
    <hyperlink ref="Q280" r:id="rId972" xr:uid="{776BBB34-130B-4E88-9A20-7CF5E7E659D4}"/>
    <hyperlink ref="L281" r:id="rId973" xr:uid="{A69A65BF-E67C-4E8C-B38A-DFF3E737FF2F}"/>
    <hyperlink ref="O281" r:id="rId974" xr:uid="{C711EA2B-5DD9-481D-9AD6-40371CEEE49E}"/>
    <hyperlink ref="P281" r:id="rId975" xr:uid="{59522D10-16ED-4608-9208-25F9365C4B61}"/>
    <hyperlink ref="Q281" r:id="rId976" xr:uid="{3C78F46D-328E-4BFF-A5E7-FDBDE534ECD4}"/>
    <hyperlink ref="L282" r:id="rId977" xr:uid="{8BA2BB73-B633-46AE-A0C5-367CCCE29C47}"/>
    <hyperlink ref="O282" r:id="rId978" xr:uid="{6389C13A-10CE-4189-A958-73B350D66839}"/>
    <hyperlink ref="Q282" r:id="rId979" xr:uid="{97F50F69-AA32-40C8-B270-24E4D0FA214A}"/>
    <hyperlink ref="L283" r:id="rId980" xr:uid="{12A66402-9016-4E4C-8A10-7759C929B202}"/>
    <hyperlink ref="O283" r:id="rId981" xr:uid="{ED0B8807-CDA3-4163-B2A9-C39AB639A05C}"/>
    <hyperlink ref="Q283" r:id="rId982" xr:uid="{058C192B-B77E-4BA3-995E-6503606D20DD}"/>
    <hyperlink ref="L284" r:id="rId983" xr:uid="{51DDFCB6-D78D-4BFF-B439-AEC6AB2B2777}"/>
    <hyperlink ref="O284" r:id="rId984" xr:uid="{795B9BA5-EA8E-4584-8FD6-5694B828FA85}"/>
    <hyperlink ref="P284" r:id="rId985" xr:uid="{C0CBEE26-64BD-4BFF-B6AA-0B401E6E7EA7}"/>
    <hyperlink ref="Q284" r:id="rId986" xr:uid="{180784A0-78DB-4B54-A900-E577B864BFF1}"/>
    <hyperlink ref="L285" r:id="rId987" xr:uid="{2A0349DF-283F-46F8-B73F-AE65D7BDD447}"/>
    <hyperlink ref="O285" r:id="rId988" xr:uid="{6ABA9CB5-6B34-44AA-905F-584F6CA88A33}"/>
    <hyperlink ref="P285" r:id="rId989" xr:uid="{BC3596C5-AAF5-432C-944D-F401789D3A1E}"/>
    <hyperlink ref="Q285" r:id="rId990" xr:uid="{3E80319E-3E3F-42C3-BCDD-233324151F0E}"/>
    <hyperlink ref="L286" r:id="rId991" xr:uid="{9B40ACFB-9954-4A12-99DC-37FE5C698D13}"/>
    <hyperlink ref="O286" r:id="rId992" xr:uid="{B5F2E99F-8BF1-4479-959E-D4CD73E5D15D}"/>
    <hyperlink ref="P286" r:id="rId993" xr:uid="{9A4A38AC-E6FC-4E09-8D0F-10DFFB9DE80F}"/>
    <hyperlink ref="Q286" r:id="rId994" xr:uid="{2F811E06-9A1E-45D9-BAB5-8FCF7141D818}"/>
    <hyperlink ref="L287" r:id="rId995" xr:uid="{C7B95E7F-4CA1-4756-BA44-7A116E4A5023}"/>
    <hyperlink ref="O287" r:id="rId996" xr:uid="{E6710A33-3966-4BB7-B568-5A490029726E}"/>
    <hyperlink ref="P287" r:id="rId997" xr:uid="{A13AF487-C353-40B7-AC90-39DFFBA5DC1A}"/>
    <hyperlink ref="Q287" r:id="rId998" xr:uid="{C694F697-3168-4383-8228-60FA0EFCDBD1}"/>
    <hyperlink ref="L288" r:id="rId999" xr:uid="{35D58C5D-E38D-482D-8484-D7B7B7EAE58D}"/>
    <hyperlink ref="O288" r:id="rId1000" xr:uid="{F2590E85-9480-4B18-AE92-664EBF98FB38}"/>
    <hyperlink ref="Q288" r:id="rId1001" xr:uid="{037B912F-7F50-45B6-89C6-B817FA1CB9EC}"/>
    <hyperlink ref="L289" r:id="rId1002" xr:uid="{FEA08393-CA7A-4D7D-B00A-C7178E57AC83}"/>
    <hyperlink ref="O289" r:id="rId1003" xr:uid="{633A0067-4A66-4F51-8203-C7D623B587E6}"/>
    <hyperlink ref="P289" r:id="rId1004" xr:uid="{975DB76B-0071-4363-B8E4-22E9697871A9}"/>
    <hyperlink ref="Q289" r:id="rId1005" xr:uid="{BDEB0BD2-8E7F-4D85-9B4B-188327C0A32D}"/>
    <hyperlink ref="L290" r:id="rId1006" xr:uid="{C68EBBD0-5F7F-4D5E-AC12-E4E5CB20AC30}"/>
    <hyperlink ref="O290" r:id="rId1007" xr:uid="{C17441DC-514B-476F-A417-3B70EF9C5C17}"/>
    <hyperlink ref="P290" r:id="rId1008" xr:uid="{DA9A297B-7DE3-4F7D-8ECD-69747B2B0AFB}"/>
    <hyperlink ref="Q290" r:id="rId1009" xr:uid="{A0DCB491-ECCC-45DB-A553-07FEB5DD00F3}"/>
    <hyperlink ref="L291" r:id="rId1010" xr:uid="{E40D3EB2-9C47-4CDB-82E5-4FF19006BEF7}"/>
    <hyperlink ref="O291" r:id="rId1011" xr:uid="{D1ECF82B-6666-444A-B6D1-60B5834BD9D1}"/>
    <hyperlink ref="Q291" r:id="rId1012" xr:uid="{DEBCE974-8799-4847-A8CE-AB4CDBD9ACB3}"/>
    <hyperlink ref="O292" r:id="rId1013" xr:uid="{712B50BD-0936-4B2E-9D97-3BC7C1BBE027}"/>
    <hyperlink ref="L293" r:id="rId1014" xr:uid="{D3247F9D-5BA8-4756-A4AB-5C6E0DA60785}"/>
    <hyperlink ref="O293" r:id="rId1015" xr:uid="{C90BD3DB-FD3F-4FEB-B0A5-EBC53FF1E58A}"/>
    <hyperlink ref="P293" r:id="rId1016" xr:uid="{73B70D56-485B-4A08-960D-A2A6F4191E8E}"/>
    <hyperlink ref="L294" r:id="rId1017" xr:uid="{BA3A184F-5E2A-4CDC-ACEA-E7F0FA1EA6BC}"/>
    <hyperlink ref="O294" r:id="rId1018" xr:uid="{8FC28EAC-340C-4A73-912F-7E30748F1767}"/>
    <hyperlink ref="L295" r:id="rId1019" xr:uid="{4A90CF03-5BF7-49B3-BECD-A17C6AFF49B6}"/>
    <hyperlink ref="O295" r:id="rId1020" xr:uid="{0BDAD013-754A-4B74-83F9-2256BBE1F505}"/>
    <hyperlink ref="P295" r:id="rId1021" xr:uid="{83F9627A-23D7-4939-88EA-BCA89B2F9EB5}"/>
    <hyperlink ref="Q295" r:id="rId1022" xr:uid="{6D0802FE-D484-4C71-9B74-BC0F4AAD27BA}"/>
    <hyperlink ref="L296" r:id="rId1023" xr:uid="{F8AF7B62-9046-4294-AAE9-528582C27E50}"/>
    <hyperlink ref="P296" r:id="rId1024" xr:uid="{7D88D6C7-B32D-489F-8FB4-6D1EFD830734}"/>
    <hyperlink ref="Q296" r:id="rId1025" xr:uid="{65D713AB-1B1A-4635-81D1-3A006B2111D6}"/>
    <hyperlink ref="L297" r:id="rId1026" xr:uid="{3E4BED25-117F-4DA5-BA44-0CD5CB9F18AE}"/>
    <hyperlink ref="O297" r:id="rId1027" xr:uid="{B7073A6A-A913-44BA-8C3F-400C01A34C9B}"/>
    <hyperlink ref="P297" r:id="rId1028" xr:uid="{2EA95517-E27A-432F-B951-69E6710E9B06}"/>
    <hyperlink ref="Q297" r:id="rId1029" xr:uid="{7C8D097D-5F6C-432F-AD2F-7FAE8F2D1E7B}"/>
    <hyperlink ref="L298" r:id="rId1030" xr:uid="{EFF75176-0100-4426-BC59-A8F43FEC8DC8}"/>
    <hyperlink ref="O298" r:id="rId1031" xr:uid="{04F66683-4FD9-41D2-815F-01F029BC4FAB}"/>
    <hyperlink ref="Q298" r:id="rId1032" xr:uid="{A5948A6E-49BB-4A3C-ADA6-3E8A7FF03F01}"/>
    <hyperlink ref="L299" r:id="rId1033" xr:uid="{BC994BA3-CC85-4E0B-B913-D5A3653EA004}"/>
    <hyperlink ref="O299" r:id="rId1034" xr:uid="{9DC56DA1-6AA6-449F-A1CB-DCC5E48B80F3}"/>
    <hyperlink ref="P299" r:id="rId1035" xr:uid="{4E489934-9746-48D8-BA87-E5492FC69521}"/>
    <hyperlink ref="Q299" r:id="rId1036" xr:uid="{82DDD653-B13D-4081-AF66-938F64E79925}"/>
    <hyperlink ref="L300" r:id="rId1037" xr:uid="{834A470F-86FC-4916-9145-5376484C50F1}"/>
    <hyperlink ref="O300" r:id="rId1038" xr:uid="{1903D6D2-F262-4C2C-AF17-48393709A9C4}"/>
    <hyperlink ref="P300" r:id="rId1039" xr:uid="{19BBD554-6342-42FD-8D62-B801BC0FD267}"/>
    <hyperlink ref="Q300" r:id="rId1040" xr:uid="{A1187291-0113-4DBB-B09F-919B94E278FB}"/>
    <hyperlink ref="L301" r:id="rId1041" xr:uid="{E5D5D524-7A7D-4AF8-9011-203DDCE955FA}"/>
    <hyperlink ref="O301" r:id="rId1042" xr:uid="{FEAE5117-0BC9-4799-8831-CA8FEE070969}"/>
    <hyperlink ref="P301" r:id="rId1043" xr:uid="{19799500-3CEF-4031-AEA8-E592046B2501}"/>
    <hyperlink ref="Q301" r:id="rId1044" xr:uid="{8FDBA872-EB14-4D2D-90C9-20CA7CF69D44}"/>
    <hyperlink ref="L302" r:id="rId1045" xr:uid="{F4D4FF56-ED3E-4128-BC13-DEAD9374A840}"/>
    <hyperlink ref="O302" r:id="rId1046" xr:uid="{19C4A26C-1C9A-4A77-8F2B-67DAA95DDD15}"/>
    <hyperlink ref="Q302" r:id="rId1047" xr:uid="{7FA1D4B4-D1E5-4A02-BFF4-9F74F7956E42}"/>
    <hyperlink ref="L303" r:id="rId1048" xr:uid="{122C1F41-0064-41FF-AF39-563DC6DA0BA9}"/>
    <hyperlink ref="O303" r:id="rId1049" xr:uid="{C1781E2A-C5B9-4CD8-9C67-C114C1025356}"/>
    <hyperlink ref="P303" r:id="rId1050" xr:uid="{166D372F-177A-43B6-9108-198C264FE613}"/>
    <hyperlink ref="Q303" r:id="rId1051" xr:uid="{428A4412-AC69-4220-8847-5FFFD89A0799}"/>
    <hyperlink ref="L304" r:id="rId1052" xr:uid="{4D943E12-CC48-4893-A72B-35FAD55553D8}"/>
    <hyperlink ref="O304" r:id="rId1053" xr:uid="{CB6CF85F-65AB-47DB-91AD-FBF82DDF1B4A}"/>
    <hyperlink ref="P304" r:id="rId1054" xr:uid="{4B18C120-3F2F-423D-BCB2-8573223811F6}"/>
    <hyperlink ref="Q304" r:id="rId1055" xr:uid="{FFC2E835-28E4-4CF8-8A3D-3620AEBE53C5}"/>
    <hyperlink ref="L305" r:id="rId1056" xr:uid="{9CCCD2F3-27A3-420E-BB2C-C1615F69FDA4}"/>
    <hyperlink ref="O305" r:id="rId1057" xr:uid="{93957734-1C44-4C13-B3E9-3F438812F299}"/>
    <hyperlink ref="P305" r:id="rId1058" xr:uid="{4A423BE1-F258-405C-B442-E7113DAD2065}"/>
    <hyperlink ref="Q305" r:id="rId1059" xr:uid="{5D63B188-78F0-4C66-9C5F-231B530A6E35}"/>
    <hyperlink ref="L306" r:id="rId1060" xr:uid="{7034C487-95CE-4BC6-AA58-6FE2F17B5177}"/>
    <hyperlink ref="Q306" r:id="rId1061" xr:uid="{3D8A94E4-66AE-4E57-B2C8-285287E35FC5}"/>
    <hyperlink ref="L307" r:id="rId1062" xr:uid="{4D80A298-10F2-4599-9FC9-EF58A62840E9}"/>
    <hyperlink ref="P307" r:id="rId1063" xr:uid="{D3993625-57C7-49D8-BB4C-69A8B02BCB13}"/>
    <hyperlink ref="Q307" r:id="rId1064" xr:uid="{450B3468-B7C6-461A-9B02-B0E0562780C0}"/>
    <hyperlink ref="L308" r:id="rId1065" xr:uid="{B9E6D6C0-A92C-4E01-BBCA-E85A3C1895C5}"/>
    <hyperlink ref="O308" r:id="rId1066" xr:uid="{04D3074A-6A2F-4263-9BF5-A1B3E63732E7}"/>
    <hyperlink ref="Q308" r:id="rId1067" xr:uid="{B2C38A4D-E256-4C0B-835B-F86A40946E2D}"/>
    <hyperlink ref="L309" r:id="rId1068" xr:uid="{6D74DCBD-6C12-4C7D-88BB-0FF739A5FCBB}"/>
    <hyperlink ref="O309" r:id="rId1069" xr:uid="{E48448F8-6E47-4B9B-A355-DCD32DFBD0F6}"/>
    <hyperlink ref="P309" r:id="rId1070" xr:uid="{E41F9465-8611-4862-B6A8-46139F525AE5}"/>
    <hyperlink ref="Q309" r:id="rId1071" xr:uid="{ECF66E6F-6494-4DB1-9F31-2A4AF76F7347}"/>
    <hyperlink ref="L310" r:id="rId1072" xr:uid="{E50D4E1F-5E6E-42DA-8D54-9E1BD268BDF8}"/>
    <hyperlink ref="O310" r:id="rId1073" xr:uid="{34167F5B-0E79-4F60-8EE8-169058911C35}"/>
    <hyperlink ref="P310" r:id="rId1074" xr:uid="{AD5C2571-7126-4B92-A227-0CE8E2225EE7}"/>
    <hyperlink ref="Q310" r:id="rId1075" xr:uid="{9BA3A164-A326-40BF-B064-386C00946D86}"/>
    <hyperlink ref="L311" r:id="rId1076" xr:uid="{C01355A2-2A4D-4670-BAEE-F941549F7578}"/>
    <hyperlink ref="O311" r:id="rId1077" xr:uid="{9C5DF042-691F-45F9-BE33-8A8349F86D3C}"/>
    <hyperlink ref="P311" r:id="rId1078" xr:uid="{EC3899E4-3234-4C1A-AEDA-AD652C637F2D}"/>
    <hyperlink ref="Q311" r:id="rId1079" xr:uid="{638B1C6F-DB5A-48F3-A361-46069EA3900D}"/>
    <hyperlink ref="L312" r:id="rId1080" xr:uid="{B9806672-4C5C-4955-88FB-39A143917D2A}"/>
    <hyperlink ref="O312" r:id="rId1081" xr:uid="{B166D451-E5FF-4146-BB69-E815668B7CEE}"/>
    <hyperlink ref="P312" r:id="rId1082" xr:uid="{E5296BCF-43BB-4204-8FAD-FD8BED7B590F}"/>
    <hyperlink ref="Q312" r:id="rId1083" xr:uid="{D8D9A21D-9548-4959-9487-937EDAEC0B48}"/>
    <hyperlink ref="L313" r:id="rId1084" xr:uid="{DAF49D20-CF66-4CBB-A5ED-89CF24B91769}"/>
    <hyperlink ref="O313" r:id="rId1085" xr:uid="{E84D16B3-5A70-4415-A98C-6DD62EA59390}"/>
    <hyperlink ref="Q313" r:id="rId1086" xr:uid="{D7D1CC0B-555A-4ECE-8E96-659940223281}"/>
    <hyperlink ref="L314" r:id="rId1087" xr:uid="{ED81639D-7FA3-4D4F-BD3B-F9CF7355EA7C}"/>
    <hyperlink ref="P314" r:id="rId1088" xr:uid="{BAD41530-873E-431A-A192-B121ED194572}"/>
    <hyperlink ref="Q314" r:id="rId1089" xr:uid="{0F033678-7C77-409B-95AF-E248DC190ED6}"/>
    <hyperlink ref="L315" r:id="rId1090" xr:uid="{F4C69E1D-0DF3-4A0C-975D-E74EF4AAFF3F}"/>
    <hyperlink ref="O315" r:id="rId1091" xr:uid="{B9158E1B-70A6-4491-AE65-8990D093AEB4}"/>
    <hyperlink ref="P315" r:id="rId1092" xr:uid="{739DD24B-B70B-4B21-9DDB-C47BCE5E997F}"/>
    <hyperlink ref="Q315" r:id="rId1093" xr:uid="{2C7EE61C-7B2E-45C1-B96C-079169584534}"/>
    <hyperlink ref="L316" r:id="rId1094" xr:uid="{0244C9A9-D1A4-4493-A784-C87A774B638F}"/>
    <hyperlink ref="O316" r:id="rId1095" xr:uid="{49454DF0-E42A-452E-8EC3-E9CB651E7C8B}"/>
    <hyperlink ref="P316" r:id="rId1096" xr:uid="{2B7C6C63-41C1-4A27-8EDA-BC7A5FFEF356}"/>
    <hyperlink ref="Q316" r:id="rId1097" xr:uid="{70CF5353-F068-4861-900B-BBD3ADAAB336}"/>
    <hyperlink ref="L317" r:id="rId1098" xr:uid="{2562BE0D-C408-4352-9F36-E560C6CB2B60}"/>
    <hyperlink ref="O317" r:id="rId1099" xr:uid="{E956D839-3F06-43AA-8DBB-75D95EBE1724}"/>
    <hyperlink ref="P317" r:id="rId1100" xr:uid="{D343D394-03FA-499D-BD43-8304A4AB091B}"/>
    <hyperlink ref="Q317" r:id="rId1101" xr:uid="{911958EA-FA61-4D22-8B59-56EC42657A9B}"/>
    <hyperlink ref="L318" r:id="rId1102" xr:uid="{4E51B121-364E-49CF-ABF0-35D0CD9FBC79}"/>
    <hyperlink ref="O318" r:id="rId1103" xr:uid="{6E00A8F5-CE63-49B2-A1B2-850806471ECD}"/>
    <hyperlink ref="P318" r:id="rId1104" xr:uid="{78E51E10-8AB1-4479-9182-629161E0F546}"/>
    <hyperlink ref="Q318" r:id="rId1105" xr:uid="{B4A41127-3CA2-4267-BAF3-5AEE8BF086E6}"/>
    <hyperlink ref="L319" r:id="rId1106" xr:uid="{3616258E-238E-41C1-85CB-58C0D6732EBB}"/>
    <hyperlink ref="O319" r:id="rId1107" xr:uid="{35CBA944-1992-4FC9-9EAB-A5113B73E8E8}"/>
    <hyperlink ref="P319" r:id="rId1108" xr:uid="{08582988-982F-4EBD-9E24-201DF02B00C6}"/>
    <hyperlink ref="Q319" r:id="rId1109" xr:uid="{CA1D9BEE-51AE-4B46-8C22-78569C846550}"/>
    <hyperlink ref="L321" r:id="rId1110" xr:uid="{3D08F094-EA88-4975-842D-7B155E48747D}"/>
    <hyperlink ref="O321" r:id="rId1111" xr:uid="{635836F2-1321-4446-BE81-67C9EDEBAC2E}"/>
    <hyperlink ref="P321" r:id="rId1112" xr:uid="{6E2448D6-F80C-483F-80FD-6963722234C2}"/>
    <hyperlink ref="L322" r:id="rId1113" xr:uid="{63015FFB-107D-4FDE-B8AB-7ADAD98A9D61}"/>
    <hyperlink ref="Q322" r:id="rId1114" xr:uid="{0046322E-1DAC-4A20-8ED3-09C15F1A9B05}"/>
    <hyperlink ref="L323" r:id="rId1115" xr:uid="{E3F97598-2FAC-4743-A8CC-68CDBC5362E3}"/>
    <hyperlink ref="O323" r:id="rId1116" xr:uid="{475D8ADF-42C3-40AB-B33D-B588B268027C}"/>
    <hyperlink ref="Q323" r:id="rId1117" xr:uid="{5992458A-2686-439F-ABEF-CF8ABB69EBD3}"/>
    <hyperlink ref="L324" r:id="rId1118" xr:uid="{E315C22F-4C1E-4C8F-A302-F9578A482948}"/>
    <hyperlink ref="O324" r:id="rId1119" xr:uid="{D3E3D344-A125-47CF-B90A-E205B233E043}"/>
    <hyperlink ref="P324" r:id="rId1120" xr:uid="{5B6CA603-5ED9-4D89-8CEC-055E331D1F62}"/>
    <hyperlink ref="Q324" r:id="rId1121" xr:uid="{4A82635E-7CE5-4C95-8C60-D327B04A70CC}"/>
    <hyperlink ref="L325" r:id="rId1122" xr:uid="{091E52C9-D1C6-46B1-AC3A-5B0413C2FBB3}"/>
    <hyperlink ref="Q325" r:id="rId1123" xr:uid="{A15F7FB5-251B-44EC-807E-D7BE8CCBC523}"/>
    <hyperlink ref="L326" r:id="rId1124" xr:uid="{6408057C-01AC-42C6-99D8-13C029973394}"/>
    <hyperlink ref="O326" r:id="rId1125" xr:uid="{6127ABF6-B1FC-4715-872A-B4D90D50CA17}"/>
    <hyperlink ref="P326" r:id="rId1126" xr:uid="{21B17A33-0E0D-4F7E-8EB7-251774244DC4}"/>
    <hyperlink ref="Q326" r:id="rId1127" xr:uid="{CD092FA8-B100-442F-8424-620F6F477291}"/>
    <hyperlink ref="L327" r:id="rId1128" xr:uid="{85668E1B-274D-4BDE-B2DA-CFF7F18DE289}"/>
    <hyperlink ref="O327" r:id="rId1129" xr:uid="{DD79674A-252D-4336-953E-4143551172E1}"/>
    <hyperlink ref="Q327" r:id="rId1130" xr:uid="{E8D7C005-CB96-4732-9003-87849F9E210B}"/>
    <hyperlink ref="L328" r:id="rId1131" xr:uid="{2DC4D584-D511-422B-AF94-460E1A7CD3E6}"/>
    <hyperlink ref="O328" r:id="rId1132" xr:uid="{66371660-4AEE-459F-A1B2-2280D7C893C1}"/>
    <hyperlink ref="P328" r:id="rId1133" xr:uid="{F3ECB950-6AD8-4CF3-9A31-FCD6A69E4CC3}"/>
    <hyperlink ref="Q328" r:id="rId1134" xr:uid="{FC876ECD-9C31-4EBD-9279-8CF0521002F9}"/>
    <hyperlink ref="L329" r:id="rId1135" xr:uid="{D4279BC1-D19D-43CF-A114-E41B24575E9E}"/>
    <hyperlink ref="O329" r:id="rId1136" xr:uid="{208CA04F-5777-4F10-B082-A03F641DC5A6}"/>
    <hyperlink ref="P329" r:id="rId1137" xr:uid="{AEAC0756-3D39-468C-AB3E-2FEF71E687E5}"/>
    <hyperlink ref="Q329" r:id="rId1138" xr:uid="{1759078E-BC9D-4370-B467-32A3BE36235C}"/>
    <hyperlink ref="L330" r:id="rId1139" xr:uid="{3B30A8B1-224D-4CDB-93C0-04C4A1A63B0B}"/>
    <hyperlink ref="O330" r:id="rId1140" xr:uid="{92773FA0-AD94-49F3-B190-60D3ED4113A2}"/>
    <hyperlink ref="P330" r:id="rId1141" xr:uid="{C4FFE1CE-08FA-4D06-BD3A-8E946CCC1269}"/>
    <hyperlink ref="Q330" r:id="rId1142" xr:uid="{29172530-107E-4533-B38A-C7207B921617}"/>
    <hyperlink ref="L331" r:id="rId1143" xr:uid="{7061FA5F-4ADB-4289-83D2-72604F292493}"/>
    <hyperlink ref="O331" r:id="rId1144" xr:uid="{FDA0944F-5743-4640-91B6-F351352CB9C5}"/>
    <hyperlink ref="P331" r:id="rId1145" xr:uid="{C0FD5064-53B2-4836-AD9A-E613292D897C}"/>
    <hyperlink ref="Q331" r:id="rId1146" xr:uid="{A5376DFB-F986-4B94-811F-13E5D54975CA}"/>
    <hyperlink ref="L333" r:id="rId1147" xr:uid="{04609E80-98F1-45D1-B638-C6630C217962}"/>
    <hyperlink ref="O333" r:id="rId1148" xr:uid="{6E12D0D3-CEFD-4B87-8EC7-5F30F60EED8D}"/>
    <hyperlink ref="P333" r:id="rId1149" xr:uid="{64F8C3FB-328D-4113-A3B7-CE6966C0D65D}"/>
    <hyperlink ref="Q333" r:id="rId1150" xr:uid="{DE31E601-AAAE-4D6D-BDDD-04E0CC97E58C}"/>
    <hyperlink ref="L334" r:id="rId1151" xr:uid="{2743DFAE-F847-4A4A-8DD0-05725F2D65ED}"/>
    <hyperlink ref="O334" r:id="rId1152" xr:uid="{1807CE75-3334-4E35-913F-A950B311531E}"/>
    <hyperlink ref="P334" r:id="rId1153" xr:uid="{5E480AB2-C168-463A-AEFD-53418FC18D41}"/>
    <hyperlink ref="Q334" r:id="rId1154" xr:uid="{5840BE9B-04C7-47B8-9D2C-A8FA9559ADD7}"/>
    <hyperlink ref="L335" r:id="rId1155" xr:uid="{7FCE64E4-3476-44D8-8B4E-6AA9BF7BBFF3}"/>
    <hyperlink ref="O335" r:id="rId1156" xr:uid="{911B6D2D-CD85-4A54-9DE4-88AE84976BDB}"/>
    <hyperlink ref="P335" r:id="rId1157" xr:uid="{158BB4C5-8984-4DE9-974F-0C6208E97D44}"/>
    <hyperlink ref="Q335" r:id="rId1158" xr:uid="{8950E8CE-979A-4EFB-846C-4F7B516A9515}"/>
    <hyperlink ref="L336" r:id="rId1159" xr:uid="{F37E7D94-3E05-4C72-B18B-7A0455E669B0}"/>
    <hyperlink ref="O336" r:id="rId1160" xr:uid="{0C34C4F4-6022-4234-9D0C-9B96AA72838B}"/>
    <hyperlink ref="P336" r:id="rId1161" xr:uid="{B48E0CF8-0DE6-45F3-AD34-0EADED4FDFA5}"/>
    <hyperlink ref="Q336" r:id="rId1162" xr:uid="{D965775D-DF9B-49FC-B4F2-90720AA81A62}"/>
    <hyperlink ref="L338" r:id="rId1163" xr:uid="{5685D7AB-EE20-49FC-8421-ABA23DF428A3}"/>
    <hyperlink ref="O338" r:id="rId1164" xr:uid="{3CE2FC39-2890-463B-B074-682995D45F9D}"/>
    <hyperlink ref="P338" r:id="rId1165" xr:uid="{6DCC9AD5-5F30-4E03-AB10-7EF1265F4D72}"/>
    <hyperlink ref="Q338" r:id="rId1166" xr:uid="{3880D5E9-CEDD-4C9B-8BE1-E8D9C84F05D0}"/>
    <hyperlink ref="L339" r:id="rId1167" xr:uid="{F5B448E8-D280-459F-A08B-A33513946CEA}"/>
    <hyperlink ref="O339" r:id="rId1168" xr:uid="{64158F66-4C26-4BC4-A134-7371814C1FED}"/>
    <hyperlink ref="P339" r:id="rId1169" xr:uid="{FC30EBB5-E560-40A3-BE66-25F960178AC8}"/>
    <hyperlink ref="Q339" r:id="rId1170" xr:uid="{70F2EBF9-4A4F-4BD1-B903-FDE04BAAE64F}"/>
    <hyperlink ref="L340" r:id="rId1171" xr:uid="{ED5F7114-1A9E-4B4B-ADC1-CF035A3A6BFA}"/>
    <hyperlink ref="O340" r:id="rId1172" xr:uid="{83BDC420-4D89-4709-AFAA-98B52DB4ADC2}"/>
    <hyperlink ref="P340" r:id="rId1173" xr:uid="{EC75965B-60E0-4BBE-B868-B61ACF0FE13E}"/>
    <hyperlink ref="Q340" r:id="rId1174" xr:uid="{1716DB71-89D7-41E4-9DD5-E6B3AAAAC8F5}"/>
    <hyperlink ref="L341" r:id="rId1175" xr:uid="{D33F6345-8F20-4392-8EC0-BC6679E3D8B1}"/>
    <hyperlink ref="L342" r:id="rId1176" xr:uid="{86B5BE86-4829-421B-AC80-65D59A02C6C0}"/>
    <hyperlink ref="O342" r:id="rId1177" xr:uid="{D3D74473-67AB-4C23-93FE-C8675D78511C}"/>
    <hyperlink ref="P342" r:id="rId1178" xr:uid="{6E6E2A2D-DA94-4211-B1EB-60E3CBA9C3EF}"/>
    <hyperlink ref="Q342" r:id="rId1179" xr:uid="{26D8E00B-BD6F-4821-BF23-7C042E0CA7C6}"/>
    <hyperlink ref="L343" r:id="rId1180" xr:uid="{6070B488-4C59-41EE-B85B-23317D9A3668}"/>
    <hyperlink ref="O343" r:id="rId1181" xr:uid="{5DC9C72F-9072-43CC-85E4-F93B4600D06F}"/>
    <hyperlink ref="L344" r:id="rId1182" xr:uid="{D04D978F-5CDB-46DC-843B-9AA3E7D2F004}"/>
    <hyperlink ref="O344" r:id="rId1183" xr:uid="{0C3F0862-75E0-4D13-8B23-869B5EA61F18}"/>
    <hyperlink ref="P344" r:id="rId1184" xr:uid="{FB2AE08E-6825-4802-B0CD-7811F9B5519D}"/>
    <hyperlink ref="Q344" r:id="rId1185" xr:uid="{57638346-45FE-472C-B199-A3DCFBDE0CF9}"/>
    <hyperlink ref="L345" r:id="rId1186" xr:uid="{3D79237E-4312-41F8-A591-3199874B1D79}"/>
    <hyperlink ref="O345" r:id="rId1187" xr:uid="{3C8D153B-BFBE-4A0E-B388-EE876C201E18}"/>
    <hyperlink ref="P345" r:id="rId1188" xr:uid="{180D93BE-97F2-4A77-BA61-B161254A27EF}"/>
    <hyperlink ref="Q345" r:id="rId1189" xr:uid="{9D3678EA-2756-42D6-B0E9-F19F090528C5}"/>
    <hyperlink ref="L346" r:id="rId1190" xr:uid="{0E5BDABD-0278-42B1-A297-329F6598094E}"/>
    <hyperlink ref="O346" r:id="rId1191" xr:uid="{07D2F654-A0A5-424B-8855-DC6B7FF76D1D}"/>
    <hyperlink ref="P346" r:id="rId1192" xr:uid="{72CB8595-3F57-427E-A854-5A3BF941E180}"/>
    <hyperlink ref="Q346" r:id="rId1193" xr:uid="{D5FBFDDC-6987-4ECA-8971-C1D41EA6839D}"/>
    <hyperlink ref="L347" r:id="rId1194" xr:uid="{0A60AFB7-21DF-42C8-98EB-B3B2EDD3B349}"/>
    <hyperlink ref="P347" r:id="rId1195" xr:uid="{C4439221-BDFC-4451-89BC-A79CA373CF48}"/>
    <hyperlink ref="Q347" r:id="rId1196" xr:uid="{E3B32D89-FA2F-4CB1-95C1-2F4B1154B493}"/>
    <hyperlink ref="L348" r:id="rId1197" xr:uid="{A22C831B-47A0-4C46-B90E-45DB3A9002A2}"/>
    <hyperlink ref="O348" r:id="rId1198" xr:uid="{ED3190A7-24D3-4717-B544-9573A7BF535E}"/>
    <hyperlink ref="Q348" r:id="rId1199" xr:uid="{0346AAB1-1C1A-48BF-8400-FDC7B80A9B0F}"/>
    <hyperlink ref="L349" r:id="rId1200" xr:uid="{499F547E-CC8D-4D82-A1C5-8D2A119BBF2F}"/>
    <hyperlink ref="O349" r:id="rId1201" xr:uid="{DD10631F-BD1F-44F6-BD60-DEE840DC2A3C}"/>
    <hyperlink ref="P349" r:id="rId1202" xr:uid="{84299A64-9A15-40DA-B51C-E9AD681029E9}"/>
    <hyperlink ref="Q349" r:id="rId1203" xr:uid="{BCCBD123-622E-4D1D-843C-F8B5829EB1F6}"/>
    <hyperlink ref="L350" r:id="rId1204" xr:uid="{896B5236-D2E7-4230-AF22-C3405841C37E}"/>
    <hyperlink ref="Q350" r:id="rId1205" xr:uid="{0C3567DD-5540-4005-8B2E-FFF7C6584C1E}"/>
    <hyperlink ref="L351" r:id="rId1206" xr:uid="{403AA6F6-24D1-4161-B2DF-BA0DBDD68DA7}"/>
    <hyperlink ref="P351" r:id="rId1207" xr:uid="{357EDBB5-BC44-4814-849F-A617C1EF66D4}"/>
    <hyperlink ref="Q351" r:id="rId1208" xr:uid="{98CD2DE6-ECE3-4B56-AA02-D1A9E457DD0F}"/>
    <hyperlink ref="L352" r:id="rId1209" xr:uid="{DF6538B2-8FF2-4713-A7A1-B500C33764EE}"/>
    <hyperlink ref="O352" r:id="rId1210" xr:uid="{A732B5B1-33D7-4DF5-9F93-A6632C871AF7}"/>
    <hyperlink ref="P352" r:id="rId1211" xr:uid="{59FCC49B-D25E-43DF-9200-A7B155015E9E}"/>
    <hyperlink ref="Q352" r:id="rId1212" xr:uid="{F9C56FB4-4F31-487F-AD82-927E1B55B09A}"/>
    <hyperlink ref="L353" r:id="rId1213" xr:uid="{1175B372-8C04-4F55-90E9-5BBDD5FDB148}"/>
    <hyperlink ref="O353" r:id="rId1214" xr:uid="{E6805382-BF83-4F57-B478-42C83EAFC91C}"/>
    <hyperlink ref="P353" r:id="rId1215" xr:uid="{DA02CA39-64DB-4BEB-B078-EE19CE5189BD}"/>
    <hyperlink ref="Q353" r:id="rId1216" xr:uid="{6B3EFB84-4CB2-460B-8BAE-95A361A82053}"/>
    <hyperlink ref="L354" r:id="rId1217" xr:uid="{FD0AF29B-C1D4-4705-8E95-C878E2144118}"/>
    <hyperlink ref="O354" r:id="rId1218" xr:uid="{5DF6386D-0335-4766-A5A9-FAB3D644F925}"/>
    <hyperlink ref="Q354" r:id="rId1219" xr:uid="{B80E21D1-850D-4EF5-A540-F524CDEE7F53}"/>
    <hyperlink ref="L355" r:id="rId1220" xr:uid="{DFF2D340-4A99-46C7-B1CD-8092E5BDB1C3}"/>
    <hyperlink ref="O355" r:id="rId1221" xr:uid="{664CEFCA-67C9-49B5-823A-A7650B6B4536}"/>
    <hyperlink ref="P355" r:id="rId1222" xr:uid="{534E4587-A914-4BE8-B952-D7452DF5E3B6}"/>
    <hyperlink ref="Q355" r:id="rId1223" xr:uid="{7C070C05-37E4-4B39-B529-2AE8BDC498B1}"/>
    <hyperlink ref="L356" r:id="rId1224" xr:uid="{A9406A35-07C7-4B25-8627-F66619394C2C}"/>
    <hyperlink ref="O356" r:id="rId1225" xr:uid="{042DF082-8608-43BF-81F3-FE8D2E01547A}"/>
    <hyperlink ref="P356" r:id="rId1226" xr:uid="{E3560F3A-1359-4F29-949A-F04D6D72E17D}"/>
    <hyperlink ref="Q356" r:id="rId1227" xr:uid="{B64BADF8-AF50-4C8D-B4B2-E4DED20527C2}"/>
    <hyperlink ref="L357" r:id="rId1228" xr:uid="{46126AD5-9962-42C3-8C0C-2A00C6D4F578}"/>
    <hyperlink ref="O357" r:id="rId1229" xr:uid="{A31E1756-A37C-4882-82D1-355CEB3F83CD}"/>
    <hyperlink ref="P357" r:id="rId1230" xr:uid="{6C2475C8-91F3-4D7D-B175-1078E814FE93}"/>
    <hyperlink ref="Q357" r:id="rId1231" xr:uid="{58D8E28D-24FF-4E5C-81B0-899C110E13AC}"/>
    <hyperlink ref="L358" r:id="rId1232" xr:uid="{8E79DB31-08D0-4E2E-81F8-85E5F63D9240}"/>
    <hyperlink ref="O358" r:id="rId1233" xr:uid="{D701768D-D94F-47D4-A879-E7B1960E254D}"/>
    <hyperlink ref="P358" r:id="rId1234" xr:uid="{5A862D17-7F16-43FA-AEFE-BF77EC250438}"/>
    <hyperlink ref="Q358" r:id="rId1235" xr:uid="{A395EE8E-54B2-4B38-8143-EA8D369425C3}"/>
    <hyperlink ref="L359" r:id="rId1236" xr:uid="{6C71AB19-4782-4B43-8A62-B358210F9C5D}"/>
    <hyperlink ref="Q359" r:id="rId1237" xr:uid="{66BBA46A-D47C-455B-B8A5-BF88F6C9E0F9}"/>
    <hyperlink ref="L360" r:id="rId1238" xr:uid="{FA3BD797-89CD-4F49-B508-869EA73962EF}"/>
    <hyperlink ref="O360" r:id="rId1239" xr:uid="{602D1A56-7A1C-4C68-B898-EF9344D7D58A}"/>
    <hyperlink ref="P360" r:id="rId1240" xr:uid="{B6916DD0-8ED2-4340-B06D-85174DA4A45D}"/>
    <hyperlink ref="Q360" r:id="rId1241" xr:uid="{23753FCE-6B78-40E8-942F-B1C4C8E35C66}"/>
    <hyperlink ref="L361" r:id="rId1242" xr:uid="{452EC11E-66F3-48E2-8091-255A9E3E92F4}"/>
    <hyperlink ref="O361" r:id="rId1243" xr:uid="{D7E94964-6634-4BD4-B7A8-4E71D086C289}"/>
    <hyperlink ref="L362" r:id="rId1244" xr:uid="{D7D0237E-A9D6-44E5-B8A4-BC6308E41310}"/>
    <hyperlink ref="O362" r:id="rId1245" xr:uid="{F6A4C928-24B7-45DA-AA68-CF345D6AF728}"/>
    <hyperlink ref="Q362" r:id="rId1246" xr:uid="{D5E2B8C5-0357-43BB-B68A-84F5F02A8AA7}"/>
    <hyperlink ref="L364" r:id="rId1247" xr:uid="{DA8E685D-C5AE-4839-A47E-33DFF069FACF}"/>
    <hyperlink ref="O364" r:id="rId1248" xr:uid="{2423001E-7258-4D55-9C34-325C8577A2A4}"/>
    <hyperlink ref="Q364" r:id="rId1249" xr:uid="{588AB628-0557-428A-B449-E3C4BE28BF02}"/>
    <hyperlink ref="L365" r:id="rId1250" xr:uid="{AC40FF62-D94B-4128-BA71-D7B708600FCE}"/>
    <hyperlink ref="O365" r:id="rId1251" xr:uid="{BF05069A-62F1-4234-BA0D-1538138863FC}"/>
    <hyperlink ref="L366" r:id="rId1252" xr:uid="{FBF0AAA2-560C-4566-A679-1F59E3A5EE96}"/>
    <hyperlink ref="P366" r:id="rId1253" xr:uid="{485290D1-086A-4B48-A33C-122FC1FDEEFD}"/>
    <hyperlink ref="Q366" r:id="rId1254" xr:uid="{CCB7A645-5967-493C-8DFA-ABF7D11B20B2}"/>
    <hyperlink ref="L367" r:id="rId1255" xr:uid="{EFAE6558-DEB4-4A00-8523-14CA0F2647AD}"/>
    <hyperlink ref="P367" r:id="rId1256" xr:uid="{79F80C4E-47F2-4C40-A6E9-392D62D179EF}"/>
    <hyperlink ref="Q367" r:id="rId1257" xr:uid="{9D4F40F6-34F6-4567-A3D5-6615B1A92631}"/>
    <hyperlink ref="Q368" r:id="rId1258" xr:uid="{5A20C5FD-D513-4462-BCAF-22C994B42611}"/>
    <hyperlink ref="L369" r:id="rId1259" xr:uid="{CE2FEAC2-28DA-475F-8462-AF48DCCDD257}"/>
    <hyperlink ref="O369" r:id="rId1260" xr:uid="{CF5DCCE6-218E-427C-AADE-52F520905474}"/>
    <hyperlink ref="Q369" r:id="rId1261" xr:uid="{07850486-68DB-41C2-ABBC-031B89F76C56}"/>
    <hyperlink ref="L370" r:id="rId1262" xr:uid="{8ED7439A-EF0F-4356-8D1E-B46FF89662C9}"/>
    <hyperlink ref="O370" r:id="rId1263" xr:uid="{BC03973A-1CF1-43AA-A192-80D229CC31E1}"/>
    <hyperlink ref="P370" r:id="rId1264" xr:uid="{8E00C415-4A70-4D7F-917C-647E2B2F3A00}"/>
    <hyperlink ref="Q370" r:id="rId1265" xr:uid="{AE5F9387-D45E-4E53-8BFD-952744C3FBAB}"/>
    <hyperlink ref="L371" r:id="rId1266" xr:uid="{D8D95926-5B9B-4AF2-AF10-9A85BFD82820}"/>
    <hyperlink ref="O371" r:id="rId1267" xr:uid="{547D7ECA-06C4-4A3E-AF9C-586B4B43AF38}"/>
    <hyperlink ref="P371" r:id="rId1268" xr:uid="{E9DCA25C-5308-4360-893D-E3B2B2FDA644}"/>
    <hyperlink ref="Q371" r:id="rId1269" xr:uid="{12BDE2EB-B24F-45D1-A785-5BF776466715}"/>
    <hyperlink ref="L372" r:id="rId1270" xr:uid="{D293014E-2169-4999-B0D9-31D4693AE78F}"/>
    <hyperlink ref="O372" r:id="rId1271" xr:uid="{15AF10AB-30C6-49ED-9AB7-1618731917DC}"/>
    <hyperlink ref="P372" r:id="rId1272" xr:uid="{4EB87F61-B5B2-4E2F-9A7F-874D79E52937}"/>
    <hyperlink ref="Q372" r:id="rId1273" xr:uid="{E54309AB-238F-43A7-B535-F53408AE009C}"/>
    <hyperlink ref="L373" r:id="rId1274" xr:uid="{E5968C72-E21B-4585-9CF2-04D97090D34C}"/>
    <hyperlink ref="O373" r:id="rId1275" xr:uid="{BE755FD7-AD0A-470F-B6F0-63BF9EB1F90A}"/>
    <hyperlink ref="P373" r:id="rId1276" xr:uid="{E24F1B2A-BD8E-46F0-86A4-8AEF2A82F229}"/>
    <hyperlink ref="Q373" r:id="rId1277" xr:uid="{0B68CC27-43F8-4F44-8D81-91CF140CC171}"/>
    <hyperlink ref="L374" r:id="rId1278" xr:uid="{1E123231-D90D-4183-B951-E6BC34FB0252}"/>
    <hyperlink ref="Q374" r:id="rId1279" xr:uid="{62BADEE5-94AD-4552-9585-7CD13C590FCD}"/>
    <hyperlink ref="B375" r:id="rId1280" xr:uid="{B57311B0-8E99-4B9E-808A-90996833E037}"/>
    <hyperlink ref="L375" r:id="rId1281" xr:uid="{E07E2128-1CF3-4A69-9D27-A6C269472054}"/>
    <hyperlink ref="O375" r:id="rId1282" xr:uid="{915D0CFC-E7C6-44BE-96E3-10DD25088855}"/>
    <hyperlink ref="P375" r:id="rId1283" xr:uid="{E1426E8B-2C07-40C7-83D8-693699A1A03D}"/>
    <hyperlink ref="Q376" r:id="rId1284" xr:uid="{8723A47E-A4D0-4E6B-A02E-6CA237EA5DAA}"/>
    <hyperlink ref="L377" r:id="rId1285" xr:uid="{DE078208-90D0-4B93-A8BC-6B803151B41F}"/>
    <hyperlink ref="O377" r:id="rId1286" xr:uid="{D96E8F93-712D-4153-AA1A-26A783C79C25}"/>
    <hyperlink ref="L378" r:id="rId1287" xr:uid="{606B0731-1919-4F24-8213-9A663CAA5A9B}"/>
    <hyperlink ref="O378" r:id="rId1288" xr:uid="{8C2491BE-6CFE-490F-8CB1-173F63256CD6}"/>
    <hyperlink ref="P378" r:id="rId1289" xr:uid="{2252AFDB-DBE1-43EF-BFEB-04ABDFE86F08}"/>
    <hyperlink ref="Q378" r:id="rId1290" xr:uid="{FC134551-CEC0-46FD-9AE3-0B9737FD4964}"/>
    <hyperlink ref="L379" r:id="rId1291" xr:uid="{03E1FE8A-4954-4184-9A71-FA209859F41F}"/>
    <hyperlink ref="O379" r:id="rId1292" xr:uid="{A7CE3190-7B63-4161-8E00-3842A59B3010}"/>
    <hyperlink ref="P379" r:id="rId1293" xr:uid="{B79DEDE6-B956-4807-8B73-A7535176EF6E}"/>
    <hyperlink ref="Q379" r:id="rId1294" xr:uid="{37E0BC09-1347-494D-8E8B-EF143FD716AF}"/>
    <hyperlink ref="L380" r:id="rId1295" xr:uid="{921794CA-3185-4A6B-B82A-0A64835C49D0}"/>
    <hyperlink ref="O380" r:id="rId1296" xr:uid="{5854CC08-5C61-4DE0-8689-6A31D1696C69}"/>
    <hyperlink ref="P380" r:id="rId1297" xr:uid="{735857B1-7CBA-49AB-8904-1894605A04AC}"/>
    <hyperlink ref="Q380" r:id="rId1298" xr:uid="{AA7B18AD-6699-451C-BEE5-1F788E7A7777}"/>
    <hyperlink ref="L381" r:id="rId1299" xr:uid="{D50C7E74-6B62-4C8D-BE56-994FB2E762E4}"/>
    <hyperlink ref="O381" r:id="rId1300" xr:uid="{928CF4E6-692B-462C-B1AD-C4F1EECCB068}"/>
    <hyperlink ref="P381" r:id="rId1301" xr:uid="{790A6DAB-CDC6-4CDB-88BD-1A9B4E2E480D}"/>
    <hyperlink ref="Q381" r:id="rId1302" xr:uid="{28024E02-D245-4733-AF07-2304CB085DD4}"/>
    <hyperlink ref="L382" r:id="rId1303" xr:uid="{44FE54E9-64D4-4AE1-A2F3-C24D0A242A84}"/>
    <hyperlink ref="O382" r:id="rId1304" xr:uid="{4263EFA9-18E4-424F-BCC7-B964C4F89851}"/>
    <hyperlink ref="P382" r:id="rId1305" xr:uid="{C386310B-3941-4EDA-A1E4-79702EEF23BE}"/>
    <hyperlink ref="Q382" r:id="rId1306" xr:uid="{2ED5C278-029E-4A63-9D7C-D7D2E5BB218B}"/>
    <hyperlink ref="L383" r:id="rId1307" xr:uid="{821C937B-6B1C-4F6D-B4F7-A9FEBE6C92F8}"/>
    <hyperlink ref="P383" r:id="rId1308" xr:uid="{B7B8B507-E381-494A-B454-D83CEDEB55FA}"/>
    <hyperlink ref="Q383" r:id="rId1309" xr:uid="{EA2400CB-7A54-4AE9-B71C-6F9EC6549B74}"/>
    <hyperlink ref="L384" r:id="rId1310" xr:uid="{3FFEA15B-ED4F-4C3D-888A-D6F6552AE10D}"/>
    <hyperlink ref="O384" r:id="rId1311" xr:uid="{FCF55329-7491-4A72-AAAA-5776FDBD1125}"/>
    <hyperlink ref="P384" r:id="rId1312" xr:uid="{CBC38918-611A-48D6-B8F4-1D8402F3E132}"/>
    <hyperlink ref="Q384" r:id="rId1313" xr:uid="{C40CCF42-9A80-458F-B450-18A51F2B4539}"/>
    <hyperlink ref="L385" r:id="rId1314" xr:uid="{15A5B953-A53B-4B6F-AF68-CB69950C0D97}"/>
    <hyperlink ref="O385" r:id="rId1315" xr:uid="{F849605D-E1FE-4EF5-BEDD-CF58C18BEEE8}"/>
    <hyperlink ref="Q385" r:id="rId1316" xr:uid="{1B68BD56-026C-4A95-9197-E667DC2DAA18}"/>
    <hyperlink ref="L386" r:id="rId1317" xr:uid="{5A10509A-395B-49C9-9E79-094085C92497}"/>
    <hyperlink ref="P386" r:id="rId1318" xr:uid="{23CC17CD-B70E-47C4-A505-008E5DED5F04}"/>
    <hyperlink ref="Q386" r:id="rId1319" xr:uid="{D022850A-A1C9-4793-9EE8-5867762A0E6A}"/>
    <hyperlink ref="L388" r:id="rId1320" xr:uid="{21B63252-8103-4E67-B6FF-3982F575D0E5}"/>
    <hyperlink ref="O388" r:id="rId1321" xr:uid="{9DAB5C8A-5114-4DB2-BB63-9582F89BAB38}"/>
    <hyperlink ref="P388" r:id="rId1322" xr:uid="{D4F0CA50-4471-4273-95E1-0AD5642433C8}"/>
    <hyperlink ref="Q388" r:id="rId1323" xr:uid="{E1FD1BD6-156A-4FBB-B902-24C8C369CDA8}"/>
    <hyperlink ref="L389" r:id="rId1324" xr:uid="{74A12B67-EA95-4E0A-AA70-BB31A29A01C4}"/>
    <hyperlink ref="O389" r:id="rId1325" xr:uid="{E3A10DE5-9B56-48AF-AA74-2AC07260C235}"/>
    <hyperlink ref="P389" r:id="rId1326" xr:uid="{E2607CAA-FE98-435F-908B-4180C0C73815}"/>
    <hyperlink ref="Q389" r:id="rId1327" xr:uid="{ADCB1C04-6E8F-4210-B197-2525768CAE4E}"/>
    <hyperlink ref="L391" r:id="rId1328" xr:uid="{E943FDE2-87DA-4D53-ABC7-762C48E99C53}"/>
    <hyperlink ref="O391" r:id="rId1329" xr:uid="{7D8BEBF2-62E2-4BA3-9B51-9B106C31B6AC}"/>
    <hyperlink ref="Q391" r:id="rId1330" xr:uid="{B119252C-72F5-4F38-A243-7D4522EB2A00}"/>
    <hyperlink ref="L392" r:id="rId1331" xr:uid="{522EA76B-8892-4A50-A12E-945C6A45A404}"/>
    <hyperlink ref="O392" r:id="rId1332" xr:uid="{4AE4F664-47B0-401B-B256-908432EDAACD}"/>
    <hyperlink ref="L395" r:id="rId1333" xr:uid="{3B91B742-68BF-4DAD-9623-E2D4059CAA81}"/>
    <hyperlink ref="O395" r:id="rId1334" xr:uid="{628E8C5E-6394-4202-9ED7-64B095529877}"/>
    <hyperlink ref="P395" r:id="rId1335" xr:uid="{73DCBA9D-62C3-4B2E-9203-73BE38A87D3F}"/>
    <hyperlink ref="Q395" r:id="rId1336" xr:uid="{4991DD6D-392C-440B-9765-530B1802DC27}"/>
    <hyperlink ref="L396" r:id="rId1337" xr:uid="{392015DD-93B8-4B7E-89E2-918C3EBAB2FF}"/>
    <hyperlink ref="O396" r:id="rId1338" xr:uid="{2EA51B07-9722-4B21-A417-7E2FFDBAA5DB}"/>
    <hyperlink ref="P396" r:id="rId1339" xr:uid="{33C93178-44F0-4BFB-9A21-B8DC13F0310E}"/>
    <hyperlink ref="Q396" r:id="rId1340" xr:uid="{8C0200CB-F21B-40C2-ACA0-2005CAEC7DE6}"/>
    <hyperlink ref="L398" r:id="rId1341" xr:uid="{B3EC99EE-06B6-4E30-ACF3-ECCCF1E1505C}"/>
    <hyperlink ref="O398" r:id="rId1342" xr:uid="{6400E94B-FDE8-46B4-A50E-9798DA204AD0}"/>
    <hyperlink ref="L399" r:id="rId1343" xr:uid="{CCAA1C1A-4122-4682-A135-FB8922334596}"/>
    <hyperlink ref="Q399" r:id="rId1344" xr:uid="{8697A4BD-A6F3-4EE9-AAEB-1AF33570257B}"/>
    <hyperlink ref="L400" r:id="rId1345" xr:uid="{1F7EC28B-9C1C-41B7-990A-077960BD96E8}"/>
    <hyperlink ref="O400" r:id="rId1346" xr:uid="{632E0DF0-8F4D-4697-9F27-810188082FDD}"/>
    <hyperlink ref="P400" r:id="rId1347" xr:uid="{F3F12623-CAA0-4D9A-9373-D502EFCA67CD}"/>
    <hyperlink ref="Q400" r:id="rId1348" xr:uid="{CA2F0DAA-C106-4603-A2CC-70E1C408C884}"/>
    <hyperlink ref="L401" r:id="rId1349" xr:uid="{E671CD02-927E-4F70-8F16-856C88B3E1BB}"/>
    <hyperlink ref="O401" r:id="rId1350" xr:uid="{D8FCC1AB-F0C9-43E9-9DF9-3E9A64F1D976}"/>
    <hyperlink ref="P401" r:id="rId1351" xr:uid="{895FA564-A30E-446F-B96B-5892E3E48878}"/>
    <hyperlink ref="Q401" r:id="rId1352" xr:uid="{9C85B23C-ACBC-4BB1-8BB3-5145457E0A95}"/>
    <hyperlink ref="L402" r:id="rId1353" xr:uid="{0F388256-572C-4045-B537-40154CD12EC9}"/>
    <hyperlink ref="O402" r:id="rId1354" xr:uid="{2488210D-5A56-4A9E-AAA0-60078ED3CA85}"/>
    <hyperlink ref="P402" r:id="rId1355" xr:uid="{2C557F5D-644E-4F2D-AE37-E37232DA4790}"/>
    <hyperlink ref="Q402" r:id="rId1356" xr:uid="{1501FF5E-0653-4CA7-8AEA-34EC80BAE35C}"/>
    <hyperlink ref="L403" r:id="rId1357" xr:uid="{356CE51C-9996-4C6A-A621-1D15DEDEED8E}"/>
    <hyperlink ref="L404" r:id="rId1358" xr:uid="{9C6FE3DD-BF24-427D-813F-ABF4474BAE6D}"/>
    <hyperlink ref="O404" r:id="rId1359" xr:uid="{9A7C42EA-6EEB-43CD-A30F-54FD3DD487DC}"/>
    <hyperlink ref="P404" r:id="rId1360" xr:uid="{1C3A12A4-3C96-48C8-939E-8AB6081264DE}"/>
    <hyperlink ref="Q404" r:id="rId1361" xr:uid="{74AE2EC0-41F3-4F1A-BE01-FC7DD307A6D7}"/>
    <hyperlink ref="L405" r:id="rId1362" xr:uid="{B6CF8FFF-0ECC-4783-A8A6-10E2F656EBA6}"/>
    <hyperlink ref="O405" r:id="rId1363" xr:uid="{AB34074C-1CC7-4809-9CBC-981B891B59F8}"/>
    <hyperlink ref="P405" r:id="rId1364" xr:uid="{9BA2D283-989B-43E8-BD80-436B441F7D59}"/>
    <hyperlink ref="Q405" r:id="rId1365" xr:uid="{2005FBFD-6883-4A10-995B-09EBDFE4A44E}"/>
    <hyperlink ref="L406" r:id="rId1366" xr:uid="{C9210192-5FBB-4BB1-9328-FCABADF0A382}"/>
    <hyperlink ref="O406" r:id="rId1367" xr:uid="{2FEBCF72-B97F-4F25-AC26-124D44974255}"/>
    <hyperlink ref="P406" r:id="rId1368" xr:uid="{902D2B7B-F605-4B1D-91F1-BC47F9AFD3A3}"/>
    <hyperlink ref="Q406" r:id="rId1369" xr:uid="{F4480EC0-CE38-4ABB-9069-D78664B4D5F3}"/>
    <hyperlink ref="L407" r:id="rId1370" xr:uid="{CDA00647-0C8D-4B14-A4B9-46614ED52B7F}"/>
    <hyperlink ref="O407" r:id="rId1371" xr:uid="{4B4C0CA3-5474-4669-A951-DE9996C87D79}"/>
    <hyperlink ref="P407" r:id="rId1372" xr:uid="{35CBC283-088C-4F25-857C-9031F3703B9A}"/>
    <hyperlink ref="L408" r:id="rId1373" xr:uid="{664EBCEF-04DC-4465-89AF-16C19EDAA443}"/>
    <hyperlink ref="P408" r:id="rId1374" xr:uid="{AF13E3C4-3B6F-4BA6-AF1E-B6DCB376539F}"/>
    <hyperlink ref="Q408" r:id="rId1375" xr:uid="{33427FA7-2706-43F4-849F-8560AA30AC81}"/>
    <hyperlink ref="L409" r:id="rId1376" xr:uid="{0FFB5CF8-5DAA-40FF-B27F-A601F19C89D8}"/>
    <hyperlink ref="L410" r:id="rId1377" xr:uid="{F7B10C28-E749-4922-A276-4B0967B837FE}"/>
    <hyperlink ref="O410" r:id="rId1378" xr:uid="{A6BC927E-8848-46C1-8BC4-05A07FD96A0F}"/>
    <hyperlink ref="P410" r:id="rId1379" xr:uid="{084FC121-3973-4CEF-9BBF-5949C1796410}"/>
    <hyperlink ref="Q410" r:id="rId1380" xr:uid="{3DD7F732-2804-43ED-BFA0-DCF0AAEE97BE}"/>
    <hyperlink ref="L411" r:id="rId1381" xr:uid="{FDB967BD-9BC5-453A-829F-426E9C137D4D}"/>
    <hyperlink ref="O411" r:id="rId1382" xr:uid="{93CACF1A-6571-41C0-9B01-F5FA9102319B}"/>
    <hyperlink ref="P411" r:id="rId1383" xr:uid="{CEC15388-4FB4-4161-B645-DA6CAF313581}"/>
    <hyperlink ref="Q411" r:id="rId1384" xr:uid="{032D6F41-2B47-4AFA-8C3D-39D24150129E}"/>
    <hyperlink ref="L412" r:id="rId1385" xr:uid="{5FA74CC1-2871-4E17-A7AD-6A61CEB82F7F}"/>
    <hyperlink ref="P412" r:id="rId1386" xr:uid="{ABD215B3-F420-4808-BF91-2E79E5755E7A}"/>
    <hyperlink ref="L413" r:id="rId1387" xr:uid="{DBA35B3C-5C8E-496E-A440-C60A143B9EBB}"/>
    <hyperlink ref="O413" r:id="rId1388" xr:uid="{F89A07CB-29D0-4F9E-B7E8-C2549C0986CD}"/>
    <hyperlink ref="Q413" r:id="rId1389" xr:uid="{D1F390DF-9B7A-4DAE-B70F-CB1FAA4D04E1}"/>
    <hyperlink ref="L414" r:id="rId1390" xr:uid="{876A5123-C6DC-4B74-8F2B-66866E895571}"/>
    <hyperlink ref="P414" r:id="rId1391" xr:uid="{46B00789-3787-4C02-B0E0-9D7086CDC07A}"/>
    <hyperlink ref="Q414" r:id="rId1392" xr:uid="{3B67AE27-3617-48C9-8C8C-F46F65F5349C}"/>
    <hyperlink ref="L415" r:id="rId1393" xr:uid="{EABE771A-7C69-4D37-8FDE-8A3ECCECD9A1}"/>
    <hyperlink ref="O415" r:id="rId1394" xr:uid="{E5D1AC34-7142-4A06-B625-EF49E1362F86}"/>
    <hyperlink ref="L416" r:id="rId1395" xr:uid="{09FFD496-2212-4684-BCA6-D24EE7834C63}"/>
    <hyperlink ref="L417" r:id="rId1396" xr:uid="{81BC3E1B-F2F9-4EFB-8D4B-36F4A7B80C50}"/>
    <hyperlink ref="O417" r:id="rId1397" xr:uid="{109BC8C5-3EA6-455A-8467-7B0CEFEAE6AD}"/>
    <hyperlink ref="P417" r:id="rId1398" xr:uid="{B38F6629-140C-489C-B4C2-0CFA68FB1CEC}"/>
    <hyperlink ref="Q417" r:id="rId1399" xr:uid="{3DEFC685-FB1D-4DC4-8BC8-68A638508899}"/>
    <hyperlink ref="L418" r:id="rId1400" xr:uid="{A4EEAF59-0246-49EF-9CC3-D3BF41F5B27C}"/>
    <hyperlink ref="L419" r:id="rId1401" xr:uid="{66D922B5-5C81-4F37-AADB-39FBFE58DF0D}"/>
    <hyperlink ref="O419" r:id="rId1402" xr:uid="{6EDC8C41-14BB-4AC5-A347-6E194B454F67}"/>
    <hyperlink ref="P419" r:id="rId1403" xr:uid="{FC4E43E1-E59C-43A7-9E35-16DE8DE45CF4}"/>
    <hyperlink ref="Q419" r:id="rId1404" xr:uid="{0FA0C83C-C48D-4136-AEFB-FB24C31860A9}"/>
    <hyperlink ref="L420" r:id="rId1405" xr:uid="{28399886-18DF-43AA-96EB-9109FAA500BE}"/>
    <hyperlink ref="P420" r:id="rId1406" xr:uid="{26B64FDA-E144-4AB8-9288-A229B9F7A45C}"/>
    <hyperlink ref="Q420" r:id="rId1407" xr:uid="{D2BD2BC4-851A-4A05-95BA-F180C4F3ED75}"/>
    <hyperlink ref="L421" r:id="rId1408" xr:uid="{A4BB24C7-4637-4E42-AC0F-4D7ACC0C6557}"/>
    <hyperlink ref="Q421" r:id="rId1409" xr:uid="{0367CF5B-6E35-40E3-9037-2470AA8674B8}"/>
    <hyperlink ref="B422" r:id="rId1410" xr:uid="{057AC1FE-64B5-47A4-9FE3-719E522E44A7}"/>
    <hyperlink ref="L422" r:id="rId1411" xr:uid="{7C8AB817-CEEA-4C69-A3B8-6376D07A9644}"/>
    <hyperlink ref="P422" r:id="rId1412" xr:uid="{4F149C6F-D780-419D-A60E-5D5B12A5B392}"/>
    <hyperlink ref="Q422" r:id="rId1413" xr:uid="{8B7D9551-0C35-48F8-BA9C-ED73C9FF4522}"/>
    <hyperlink ref="L423" r:id="rId1414" xr:uid="{5B2D9CF7-518F-4941-99CA-1E0BA0E5A735}"/>
    <hyperlink ref="O423" r:id="rId1415" xr:uid="{F63DC1F9-5044-4254-9567-219C825D0F70}"/>
    <hyperlink ref="Q423" r:id="rId1416" xr:uid="{577F377B-2F99-42DE-9EF9-513EDAD399AA}"/>
    <hyperlink ref="L424" r:id="rId1417" xr:uid="{FDF5014B-BFBE-4E7F-B38E-90A0335FC3E6}"/>
    <hyperlink ref="O424" r:id="rId1418" xr:uid="{A207402A-451C-4344-8770-CF64A3BEBCFA}"/>
    <hyperlink ref="Q424" r:id="rId1419" xr:uid="{6A0AA2D2-99B3-4CC1-87CA-D538A53F2C01}"/>
    <hyperlink ref="L425" r:id="rId1420" xr:uid="{4B34A1C1-84A3-4D6B-BBD8-2EA2A10784FD}"/>
    <hyperlink ref="P425" r:id="rId1421" xr:uid="{327ACAEF-151E-4DD6-A722-1D6A58EA2B49}"/>
    <hyperlink ref="L426" r:id="rId1422" xr:uid="{460E40B7-EA29-4301-A50A-3C00030317A6}"/>
    <hyperlink ref="O426" r:id="rId1423" xr:uid="{77A4BD1F-146A-44DD-AE87-334643D5E0E6}"/>
    <hyperlink ref="L427" r:id="rId1424" location="contact" xr:uid="{B1BF71A4-5E9F-4AC7-901C-CB78C67FB6F6}"/>
    <hyperlink ref="P427" r:id="rId1425" xr:uid="{2D3C4C9A-8191-431C-8B54-8E090B6FA15B}"/>
    <hyperlink ref="L428" r:id="rId1426" xr:uid="{5A4A78CC-EA4D-4207-8F3E-060262933248}"/>
    <hyperlink ref="O428" r:id="rId1427" xr:uid="{B847F11C-2B15-4B5C-A836-7D0AB9F96B86}"/>
    <hyperlink ref="L429" r:id="rId1428" xr:uid="{0F21D760-2716-4566-82C0-A1E75D46F201}"/>
    <hyperlink ref="O429" r:id="rId1429" xr:uid="{363E62CC-FC17-4214-BBE8-D893C5F383C3}"/>
    <hyperlink ref="L430" r:id="rId1430" xr:uid="{45BC051C-91F7-4CE8-811F-6815BE9A8E25}"/>
    <hyperlink ref="O430" r:id="rId1431" xr:uid="{97E7F27E-E8B9-4F3C-B164-FE7170D1C34D}"/>
    <hyperlink ref="P430" r:id="rId1432" xr:uid="{AAF00FDF-AC21-48B5-BEDC-06CD7E8083AB}"/>
    <hyperlink ref="Q430" r:id="rId1433" xr:uid="{FB82DE97-BCC9-4992-852D-97F2B68FE886}"/>
    <hyperlink ref="L432" r:id="rId1434" xr:uid="{EE38CA83-AE15-4FDE-93B5-B68D8A504466}"/>
    <hyperlink ref="P432" r:id="rId1435" xr:uid="{18363917-D021-41A6-82CB-C7D86CC51355}"/>
    <hyperlink ref="Q432" r:id="rId1436" xr:uid="{AAD5F435-26F6-4B12-893C-A6D35A29C035}"/>
    <hyperlink ref="L433" r:id="rId1437" xr:uid="{8D9DF961-F3F1-4040-8FBB-FE083FC6DE1E}"/>
    <hyperlink ref="O433" r:id="rId1438" xr:uid="{64615C20-C975-4C9E-943C-A50EF08EFE2F}"/>
    <hyperlink ref="L434" r:id="rId1439" xr:uid="{9217200B-7DDE-4E84-ABAD-6932AD622AF8}"/>
    <hyperlink ref="O434" r:id="rId1440" xr:uid="{0D197B93-BB1C-40EE-8980-6BB6F8F5F9F2}"/>
    <hyperlink ref="P434" r:id="rId1441" xr:uid="{6CF02076-38A2-4B91-8564-9B2D8AD85054}"/>
    <hyperlink ref="Q434" r:id="rId1442" xr:uid="{2FC6839B-6E7F-43E7-9351-B761F1D72377}"/>
    <hyperlink ref="L435" r:id="rId1443" xr:uid="{F1F087BF-F36D-4A0A-9988-0A5F59EA4177}"/>
    <hyperlink ref="L436" r:id="rId1444" xr:uid="{B6F17E2E-D48D-4D0E-AF09-78F1371392CD}"/>
    <hyperlink ref="O436" r:id="rId1445" xr:uid="{185A8BA5-71BB-4635-8C49-31AC0B5B34E5}"/>
    <hyperlink ref="Q436" r:id="rId1446" xr:uid="{3C8A98CD-56E3-4398-8BA3-45725CC976AC}"/>
    <hyperlink ref="L438" r:id="rId1447" xr:uid="{E0FF4671-BBE4-4D65-98B1-A175608782E1}"/>
    <hyperlink ref="Q438" r:id="rId1448" xr:uid="{108DB081-EB89-4BD6-BBB3-9563C344E59F}"/>
    <hyperlink ref="L441" r:id="rId1449" xr:uid="{2B2310B0-8690-4AC1-9708-247E32FC8946}"/>
    <hyperlink ref="O441" r:id="rId1450" xr:uid="{6A7812B0-5D79-4161-AAF1-9F9D2A6DD835}"/>
    <hyperlink ref="P441" r:id="rId1451" xr:uid="{AB39669E-7780-4B3F-A019-182BB2694B70}"/>
    <hyperlink ref="Q441" r:id="rId1452" xr:uid="{5CF44154-C66C-4465-BD65-4B56B7C7754D}"/>
    <hyperlink ref="L442" r:id="rId1453" xr:uid="{EB1ADB02-2006-4426-868A-1CCAC3B0DE4E}"/>
    <hyperlink ref="O442" r:id="rId1454" xr:uid="{979439EC-66A2-4EC6-BA29-6D352F174F36}"/>
    <hyperlink ref="P442" r:id="rId1455" xr:uid="{438D9976-8555-42A4-A120-9814106AA853}"/>
    <hyperlink ref="Q442" r:id="rId1456" xr:uid="{E7A54A26-A1A4-4D57-A11B-1F1E8F3CC7C3}"/>
    <hyperlink ref="L443" r:id="rId1457" xr:uid="{40F05330-7113-4862-9D72-C0512D728F49}"/>
    <hyperlink ref="O443" r:id="rId1458" xr:uid="{8D0CBC27-90D4-4035-A609-2D7477FDFD3E}"/>
    <hyperlink ref="P443" r:id="rId1459" xr:uid="{8194AF8A-0828-475E-A1BE-6ABC6F63F8D4}"/>
    <hyperlink ref="L444" r:id="rId1460" xr:uid="{E9229DF8-BFE6-406D-A94A-9D97C90CFB19}"/>
    <hyperlink ref="O444" r:id="rId1461" xr:uid="{BD4D1CE5-A8F8-4984-90FA-AFAFF6A396A9}"/>
    <hyperlink ref="P444" r:id="rId1462" xr:uid="{9A401107-8B2C-4831-A0D9-9F9B92BB0A78}"/>
    <hyperlink ref="Q444" r:id="rId1463" xr:uid="{83262A07-C1C2-4DA0-B2E9-F882BD34EFA6}"/>
    <hyperlink ref="L445" r:id="rId1464" xr:uid="{CC3DC1C0-157C-4F59-B5C9-6E279C9BD7DD}"/>
    <hyperlink ref="P445" r:id="rId1465" xr:uid="{F26E3A70-7F3A-45A5-A62A-CACDD61666EB}"/>
    <hyperlink ref="Q445" r:id="rId1466" xr:uid="{4260E21E-1F13-4418-B76D-7B9497EB9FAB}"/>
    <hyperlink ref="L446" r:id="rId1467" xr:uid="{4D699A93-2822-4E80-9C97-B8913077C881}"/>
    <hyperlink ref="O446" r:id="rId1468" xr:uid="{9B2D8ED0-F73A-4079-8B86-058A58A84EDC}"/>
    <hyperlink ref="Q446" r:id="rId1469" xr:uid="{5A8AEC20-CB8B-4074-93B0-76EB2BF90EDE}"/>
    <hyperlink ref="L449" r:id="rId1470" xr:uid="{5F72045B-445B-4C13-A35B-784C8B8651CD}"/>
    <hyperlink ref="O449" r:id="rId1471" xr:uid="{AF7E05C2-C956-4BCC-9C29-D2BAF793D5F7}"/>
    <hyperlink ref="P449" r:id="rId1472" xr:uid="{F286D79B-5270-489D-A13E-B61672B86A9B}"/>
    <hyperlink ref="Q449" r:id="rId1473" xr:uid="{37DDFF13-2B29-4D23-81CF-039412C05A18}"/>
    <hyperlink ref="L450" r:id="rId1474" xr:uid="{08176990-3E6F-4AA9-9D51-1852165988D0}"/>
    <hyperlink ref="O450" r:id="rId1475" xr:uid="{76A7E0BD-AC40-469A-A677-B4BB0001454E}"/>
    <hyperlink ref="L451" r:id="rId1476" xr:uid="{DED03D48-46F2-4B34-AD2C-8B97D8E08374}"/>
    <hyperlink ref="L452" r:id="rId1477" xr:uid="{223C72D9-8727-4E6C-A2DE-356C5E4284D1}"/>
    <hyperlink ref="O452" r:id="rId1478" xr:uid="{992B7A24-319A-48E9-9338-40864F4AA1DE}"/>
    <hyperlink ref="Q452" r:id="rId1479" xr:uid="{37E72870-2C69-4038-B8D1-49AF49930A14}"/>
    <hyperlink ref="L453" r:id="rId1480" xr:uid="{53D2650D-B4EF-4682-AF16-E7F74A8FE478}"/>
    <hyperlink ref="O453" r:id="rId1481" xr:uid="{FB01A6FF-5155-464D-A43A-FACC9ACB416C}"/>
    <hyperlink ref="P453" r:id="rId1482" xr:uid="{F5DAAB11-5338-4576-BAFA-4680D3DF65B3}"/>
    <hyperlink ref="Q453" r:id="rId1483" xr:uid="{0396C129-AE37-487B-8E21-663895F6AB69}"/>
    <hyperlink ref="L454" r:id="rId1484" xr:uid="{F9307142-16E1-4520-8051-08C23C29520C}"/>
    <hyperlink ref="P454" r:id="rId1485" xr:uid="{79D25B65-A775-4924-BFB6-6A9DB63C5C91}"/>
    <hyperlink ref="Q454" r:id="rId1486" xr:uid="{89C66B25-2E47-47AA-B47A-304C7600B466}"/>
    <hyperlink ref="L455" r:id="rId1487" xr:uid="{B4ADF6BC-6EA0-464F-9475-C15065F71C3A}"/>
    <hyperlink ref="P455" r:id="rId1488" xr:uid="{851C2436-E16F-4E54-B7E9-A29DC08D6379}"/>
    <hyperlink ref="Q455" r:id="rId1489" xr:uid="{8912B308-8ADB-46FA-8E2F-1659F7E9DD74}"/>
    <hyperlink ref="L456" r:id="rId1490" xr:uid="{517E1F91-0421-4134-9134-7950B89A3C8E}"/>
    <hyperlink ref="O456" r:id="rId1491" xr:uid="{A007C019-D3BB-4E53-8051-CD7076DA4D63}"/>
    <hyperlink ref="P456" r:id="rId1492" xr:uid="{C0390F67-5031-4420-845F-694542F83744}"/>
    <hyperlink ref="Q456" r:id="rId1493" xr:uid="{5E64484E-BFAE-422D-83A2-324687331E21}"/>
    <hyperlink ref="L457" r:id="rId1494" xr:uid="{672EECC0-C503-4F21-B2E0-F93908616026}"/>
    <hyperlink ref="O457" r:id="rId1495" xr:uid="{18C0E48A-BBA9-458B-89B9-4BB1D28567CB}"/>
    <hyperlink ref="Q457" r:id="rId1496" xr:uid="{B34FF1AC-6A1D-44AD-894B-AF0F4B7D5D4D}"/>
    <hyperlink ref="L458" r:id="rId1497" xr:uid="{730CF9AE-D562-4C24-B612-3704C5F9DEAD}"/>
    <hyperlink ref="O458" r:id="rId1498" xr:uid="{E33FCF2F-03AF-4EAF-8680-B3FA3C623044}"/>
    <hyperlink ref="P458" r:id="rId1499" xr:uid="{492FC648-3BC2-44AE-9751-B0B615B3F722}"/>
    <hyperlink ref="Q458" r:id="rId1500" xr:uid="{30D476D9-7CEC-4474-B5D0-E39C78CC08CC}"/>
    <hyperlink ref="L461" r:id="rId1501" xr:uid="{9E968B98-8FA7-4AB6-9A76-3C611E5DA325}"/>
    <hyperlink ref="P461" r:id="rId1502" xr:uid="{AA6DC1CA-AADE-4F3C-9E7C-86AE57659B77}"/>
    <hyperlink ref="Q461" r:id="rId1503" xr:uid="{B2D1E8B8-FB75-4AF1-BBCF-69A4D4C6DDC9}"/>
    <hyperlink ref="L462" r:id="rId1504" xr:uid="{0861F0C6-5E39-4AA0-AFCE-244B61E3A82A}"/>
    <hyperlink ref="O462" r:id="rId1505" xr:uid="{02E31B63-1E0C-4620-9997-FD3CC7A2FEC2}"/>
    <hyperlink ref="Q462" r:id="rId1506" xr:uid="{BA1F2091-89C9-4CE5-BEEB-9486EC796387}"/>
    <hyperlink ref="L463" r:id="rId1507" xr:uid="{23238129-1409-4019-A40B-9DB0359DD042}"/>
    <hyperlink ref="P463" r:id="rId1508" xr:uid="{6C38E26F-F1E2-4FC8-BC65-3CAD8FAC5680}"/>
    <hyperlink ref="L464" r:id="rId1509" xr:uid="{BF32EC83-7D23-4147-B4C0-FE7692D187F8}"/>
    <hyperlink ref="O464" r:id="rId1510" xr:uid="{DAB2E979-8561-4F37-8F83-8482D1BAB3E1}"/>
    <hyperlink ref="L465" r:id="rId1511" xr:uid="{75F2FF7C-61C6-4D1A-8331-B13D3111625C}"/>
    <hyperlink ref="O465" r:id="rId1512" xr:uid="{65FBB037-3DF7-4A8C-896F-6A43055297A3}"/>
    <hyperlink ref="Q465" r:id="rId1513" xr:uid="{A6FDE6C5-82D9-4576-8AB8-C2E1718D109A}"/>
    <hyperlink ref="L466" r:id="rId1514" location="s2" xr:uid="{E5AE01E0-3D3F-4CDD-9ED4-EE5B43BC6745}"/>
    <hyperlink ref="O466" r:id="rId1515" xr:uid="{F68C2311-E0B9-47A7-BB04-1BA4162A679F}"/>
    <hyperlink ref="Q466" r:id="rId1516" xr:uid="{181D5749-EEE0-477C-8D2E-0FCB7127FEC0}"/>
    <hyperlink ref="L467" r:id="rId1517" xr:uid="{AFDFD1E6-0A04-4910-A9BF-5D9FB32B4D5E}"/>
    <hyperlink ref="O467" r:id="rId1518" xr:uid="{9B870ED5-C5D0-4143-8E7C-CE4D199AF696}"/>
    <hyperlink ref="P467" r:id="rId1519" xr:uid="{9A7E091A-9F72-44A5-BED1-A4D4F344B620}"/>
    <hyperlink ref="Q467" r:id="rId1520" xr:uid="{C1CFC452-CEFF-498F-A14C-98712A84A1BC}"/>
    <hyperlink ref="L469" r:id="rId1521" xr:uid="{20834517-2F9D-48A3-964B-E366BC3E9943}"/>
    <hyperlink ref="P469" r:id="rId1522" xr:uid="{218E4385-8385-4024-BB84-DDAD8340744F}"/>
    <hyperlink ref="Q469" r:id="rId1523" xr:uid="{386CE2FF-CC79-45D0-896A-A114D6A42484}"/>
    <hyperlink ref="B470" r:id="rId1524" xr:uid="{569ACA0C-46E3-490E-9CAD-63935D38AEC1}"/>
    <hyperlink ref="L472" r:id="rId1525" xr:uid="{B2F97FCB-AC8D-4DCB-A1CA-8A1725AADA4E}"/>
    <hyperlink ref="O472" r:id="rId1526" xr:uid="{C242E199-976A-4AB9-9FAD-6E9683672C3D}"/>
    <hyperlink ref="L473" r:id="rId1527" xr:uid="{52EF27A0-42CE-4C61-9162-514B3520049B}"/>
    <hyperlink ref="O473" r:id="rId1528" xr:uid="{AA4349B5-2A5A-4F17-A51A-EAF0679A6431}"/>
    <hyperlink ref="P473" r:id="rId1529" xr:uid="{36353F99-937B-4130-87FE-5F2143F7006E}"/>
    <hyperlink ref="Q473" r:id="rId1530" xr:uid="{AB358E59-2766-4F8D-B21E-DA963555E73A}"/>
    <hyperlink ref="L474" r:id="rId1531" xr:uid="{5C071A70-B769-440F-A91D-1DF470E36D35}"/>
    <hyperlink ref="O474" r:id="rId1532" xr:uid="{88A9BB05-6B79-4C4C-B445-F8C0EFBEB4A4}"/>
    <hyperlink ref="P474" r:id="rId1533" xr:uid="{5312409F-A5F2-4AC3-A086-EFA32AFA0C5F}"/>
    <hyperlink ref="Q474" r:id="rId1534" xr:uid="{A0A6BC2A-16D0-464E-A119-A6B6946D99B1}"/>
    <hyperlink ref="L475" r:id="rId1535" xr:uid="{8309EF78-983E-4285-B161-D85CD33AB279}"/>
    <hyperlink ref="P475" r:id="rId1536" xr:uid="{B9F635EC-C7E0-4711-BA2C-BE9B64A28FB8}"/>
    <hyperlink ref="Q475" r:id="rId1537" xr:uid="{426D84F2-57EA-47FF-8F3E-D0F30B0147EC}"/>
    <hyperlink ref="L476" r:id="rId1538" xr:uid="{649EA816-898A-4407-8272-4F1B7A946D38}"/>
    <hyperlink ref="O476" r:id="rId1539" xr:uid="{CBB5F18C-E730-4FDD-B154-B2BB635ED4AA}"/>
    <hyperlink ref="L478" r:id="rId1540" xr:uid="{66C2F761-7754-43C6-885D-3A66F138A123}"/>
    <hyperlink ref="P478" r:id="rId1541" xr:uid="{F86EFCF4-E2C9-4D79-923D-F9D1D4AE6D69}"/>
    <hyperlink ref="Q478" r:id="rId1542" xr:uid="{4692372C-7819-4E4F-AADA-43111D4B39EB}"/>
    <hyperlink ref="L479" r:id="rId1543" xr:uid="{17905939-309F-4F94-A93C-25A490A42F03}"/>
    <hyperlink ref="O479" r:id="rId1544" xr:uid="{BEDD94CD-306C-44C0-851A-E72E29BBF924}"/>
    <hyperlink ref="Q479" r:id="rId1545" xr:uid="{DAB1ABE0-F445-4976-A51E-3C0B548B1829}"/>
    <hyperlink ref="L480" r:id="rId1546" xr:uid="{15FEEDBD-EF78-4283-A882-02C85AAFC18C}"/>
    <hyperlink ref="O480" r:id="rId1547" xr:uid="{9275F4E5-758E-47E4-920C-082B6D1E1F95}"/>
    <hyperlink ref="P480" r:id="rId1548" xr:uid="{2CB5F8E6-AA5D-4771-AA99-38063C32C304}"/>
    <hyperlink ref="Q480" r:id="rId1549" xr:uid="{2824AD5B-F7E1-416C-AE45-798BF4AE4007}"/>
    <hyperlink ref="L481" r:id="rId1550" xr:uid="{CEBFEDE9-A242-4AB7-AE4C-4697A76316E6}"/>
    <hyperlink ref="O481" r:id="rId1551" xr:uid="{D82C94B8-6E76-4F13-8048-B6DC4CBE47FB}"/>
    <hyperlink ref="L482" r:id="rId1552" xr:uid="{4CE4F9DD-C5C4-455E-B1EF-AE88BD09152E}"/>
    <hyperlink ref="O482" r:id="rId1553" xr:uid="{3DFC6DF9-1FA4-4419-81AB-4E36D8537FD0}"/>
    <hyperlink ref="P482" r:id="rId1554" xr:uid="{8771E4E7-09D1-449E-8A57-2ACF622FBC4A}"/>
    <hyperlink ref="Q482" r:id="rId1555" xr:uid="{98F71ECD-4981-4A96-A62B-11F37A519DE3}"/>
    <hyperlink ref="L483" r:id="rId1556" xr:uid="{B637DCD1-C533-40A5-8426-D2836C8E59DA}"/>
    <hyperlink ref="P483" r:id="rId1557" xr:uid="{B712F83B-CF25-4F3B-A3FF-60D22BB9B799}"/>
    <hyperlink ref="Q483" r:id="rId1558" xr:uid="{EAB6022A-AAB5-45E7-A609-1DDF46E3BBDC}"/>
    <hyperlink ref="L484" r:id="rId1559" xr:uid="{1735D1CA-6689-42BC-9C29-7FD930BF037F}"/>
    <hyperlink ref="O484" r:id="rId1560" xr:uid="{7D18DF73-9813-4945-B268-52A893671558}"/>
    <hyperlink ref="P484" r:id="rId1561" xr:uid="{878A904D-1654-482D-AE3C-BEB4C12BCC90}"/>
    <hyperlink ref="Q484" r:id="rId1562" xr:uid="{5710D603-53F0-4CDC-87EE-12367AF94FEC}"/>
    <hyperlink ref="L485" r:id="rId1563" xr:uid="{34CD28CA-5A8D-4ECA-876F-86699B8FA147}"/>
    <hyperlink ref="O485" r:id="rId1564" xr:uid="{93C95BD4-6FF9-47B8-BC8E-B83647A19734}"/>
    <hyperlink ref="P485" r:id="rId1565" xr:uid="{7ED5D6ED-703A-4FC2-BE44-078807692D96}"/>
    <hyperlink ref="Q485" r:id="rId1566" xr:uid="{2127860C-85B4-4545-9283-4AFFF5A739E2}"/>
    <hyperlink ref="L486" r:id="rId1567" xr:uid="{D4EF8260-64AC-4BA8-AB52-FD98DFCF2526}"/>
    <hyperlink ref="O486" r:id="rId1568" xr:uid="{8A455CA5-5802-459E-A2DB-8E79F8E3FB4F}"/>
    <hyperlink ref="P486" r:id="rId1569" xr:uid="{F49960B3-873A-46B9-BD8E-2BAEB8C06AB5}"/>
    <hyperlink ref="Q486" r:id="rId1570" xr:uid="{A0981209-5921-4E53-8BC8-877663146FCC}"/>
    <hyperlink ref="L487" r:id="rId1571" xr:uid="{618572F8-CA80-40D8-BEB8-5F4722010B13}"/>
    <hyperlink ref="Q487" r:id="rId1572" xr:uid="{9145AEA2-2BD1-45E0-ADA3-D1133BCF72FB}"/>
    <hyperlink ref="L488" r:id="rId1573" xr:uid="{68C9719B-6360-4AB9-8E9B-F1CEDBD54B6D}"/>
    <hyperlink ref="O488" r:id="rId1574" xr:uid="{1A6C7879-A0D9-4187-AA4A-261FAE2F9D0C}"/>
    <hyperlink ref="P488" r:id="rId1575" xr:uid="{CA9505D4-889C-4FBA-BCE5-EFCE45F58791}"/>
    <hyperlink ref="Q488" r:id="rId1576" xr:uid="{2D1B0E48-BB78-4947-9B2E-7F6AD553F420}"/>
    <hyperlink ref="L489" r:id="rId1577" xr:uid="{AE3ED426-1177-4545-A985-D66659437D1D}"/>
    <hyperlink ref="O489" r:id="rId1578" xr:uid="{C4CF6DE9-C1B6-4E7B-9213-2479160C2CEE}"/>
    <hyperlink ref="Q489" r:id="rId1579" xr:uid="{117D93AC-B0F6-438A-831E-A5E5CC79062D}"/>
    <hyperlink ref="L490" r:id="rId1580" xr:uid="{E03F213C-876B-48FA-A99A-3DF65AB8FEA1}"/>
    <hyperlink ref="O490" r:id="rId1581" xr:uid="{A502C0AE-7A3E-4CA0-AF83-905B7A06CFD2}"/>
    <hyperlink ref="L491" r:id="rId1582" xr:uid="{8907FA28-81CB-43D6-924D-E1C1C73E966A}"/>
    <hyperlink ref="P491" r:id="rId1583" xr:uid="{80DA91D1-85A1-4BFD-B171-1F3CBDB17AE1}"/>
    <hyperlink ref="Q491" r:id="rId1584" xr:uid="{0172D3E7-0358-4BFB-BCF7-01C9EFE2DF0C}"/>
    <hyperlink ref="L492" r:id="rId1585" xr:uid="{1B057C11-A8AB-4BBB-AABA-3EDA282BBFFC}"/>
    <hyperlink ref="O492" r:id="rId1586" xr:uid="{5CD2C89D-3CB1-4EE2-B66E-B75BD625AC0B}"/>
    <hyperlink ref="L493" r:id="rId1587" xr:uid="{6693F8C0-AEDC-40BB-ACF3-879B74FB4919}"/>
    <hyperlink ref="O493" r:id="rId1588" xr:uid="{AA3C130D-7299-404D-B7C9-F2531E1116E4}"/>
    <hyperlink ref="P493" r:id="rId1589" xr:uid="{5B1D1954-63EA-4AC2-8680-A56897412DC3}"/>
    <hyperlink ref="Q493" r:id="rId1590" xr:uid="{892A50E2-C258-49CD-B73B-2931391D44B8}"/>
    <hyperlink ref="L496" r:id="rId1591" xr:uid="{B4B71CFA-A291-4227-9FC3-38D7023F44DB}"/>
    <hyperlink ref="O496" r:id="rId1592" xr:uid="{3A7B8D09-2EBE-45F5-B78E-A0D0063AA173}"/>
    <hyperlink ref="Q496" r:id="rId1593" xr:uid="{CFA34ECA-F54C-47C4-AC53-FF997517DF0B}"/>
    <hyperlink ref="L497" r:id="rId1594" xr:uid="{52A703BA-ED53-4132-B9DC-74E855AF652F}"/>
    <hyperlink ref="O497" r:id="rId1595" xr:uid="{AB98E35C-5E22-4F35-81B9-7C5C0A00D58A}"/>
    <hyperlink ref="P497" r:id="rId1596" xr:uid="{DEA12280-72C1-41E2-B7F9-7A2C1EFB8B51}"/>
    <hyperlink ref="Q497" r:id="rId1597" xr:uid="{366C2741-3843-4BC0-BE47-8B1BDA32BAB1}"/>
    <hyperlink ref="L499" r:id="rId1598" xr:uid="{B01FB453-0829-4D25-9139-BA79040E5EB5}"/>
    <hyperlink ref="O499" r:id="rId1599" xr:uid="{F1DA4460-5365-4ED9-A137-1CF51377674A}"/>
    <hyperlink ref="Q499" r:id="rId1600" xr:uid="{9F063DFD-C2D4-4BD6-A420-432BD3C07F7D}"/>
    <hyperlink ref="L500" r:id="rId1601" xr:uid="{201B4990-1961-4556-8497-A00BB5125943}"/>
    <hyperlink ref="O500" r:id="rId1602" xr:uid="{4019D936-5819-4AEF-8CA3-47EB6F401ADE}"/>
    <hyperlink ref="L501" r:id="rId1603" xr:uid="{0884FE3D-F75A-4469-AA9F-53A2E9AF18E0}"/>
    <hyperlink ref="P501" r:id="rId1604" xr:uid="{593023C7-823F-4882-888B-B3E8E2A4CE53}"/>
    <hyperlink ref="Q501" r:id="rId1605" xr:uid="{F633A698-DD55-46D5-AD95-BA3905EDBC7E}"/>
    <hyperlink ref="L502" r:id="rId1606" xr:uid="{A2D4155E-B1A7-429E-B45E-9E9478DD659E}"/>
    <hyperlink ref="O502" r:id="rId1607" xr:uid="{0F86D3B6-3E9D-42C4-AFD6-263220CEA850}"/>
    <hyperlink ref="P502" r:id="rId1608" xr:uid="{A5278CD3-F205-4E72-B844-B882C64E5712}"/>
    <hyperlink ref="Q502" r:id="rId1609" xr:uid="{B21F13BD-7A4C-4A2E-9FAB-FCA125AFAFD5}"/>
    <hyperlink ref="L503" r:id="rId1610" xr:uid="{919D4F3C-37EE-4012-B3DC-D1671AFA5E88}"/>
    <hyperlink ref="O503" r:id="rId1611" xr:uid="{279A10AD-5D1D-41BE-A02A-3E1858C63D2F}"/>
    <hyperlink ref="Q503" r:id="rId1612" xr:uid="{B0CE989F-CB68-4273-83FC-9C207D170524}"/>
    <hyperlink ref="L504" r:id="rId1613" xr:uid="{7FFBE437-023E-4934-9749-801A4268587C}"/>
    <hyperlink ref="O504" r:id="rId1614" xr:uid="{47894111-D774-421D-8114-4EBD50C2C0BF}"/>
    <hyperlink ref="P505" r:id="rId1615" xr:uid="{1E72EEBE-C660-4965-8088-AE40639EA81F}"/>
    <hyperlink ref="Q505" r:id="rId1616" xr:uid="{DC8545F8-7262-46FC-B2AE-D7447260A0C3}"/>
    <hyperlink ref="L506" r:id="rId1617" location="contact-us" xr:uid="{06781C54-E1E4-47F7-943F-9F2DF52159E9}"/>
    <hyperlink ref="Q506" r:id="rId1618" xr:uid="{FC5862C9-8ABD-49DC-8F76-727BC55F452D}"/>
    <hyperlink ref="L507" r:id="rId1619" xr:uid="{EAECE380-7E47-411C-B0B8-55A510A122A8}"/>
    <hyperlink ref="O507" r:id="rId1620" xr:uid="{FB343D79-7A36-4935-A232-C328325FDF0B}"/>
    <hyperlink ref="P507" r:id="rId1621" xr:uid="{09BCA1EA-C0F9-4EF7-8C8D-EBD9695361C1}"/>
    <hyperlink ref="Q507" r:id="rId1622" xr:uid="{504E778F-0EE9-417A-81C1-8A45E1AEC399}"/>
    <hyperlink ref="L508" r:id="rId1623" xr:uid="{A74F088E-8A27-4BA1-B2E0-B75F1F8D661A}"/>
    <hyperlink ref="O508" r:id="rId1624" xr:uid="{DE0FE341-7C70-4FEE-821A-C086AF4934E1}"/>
    <hyperlink ref="P508" r:id="rId1625" xr:uid="{31A8312A-31BA-4448-9193-F8BD8480B4E3}"/>
    <hyperlink ref="L514" r:id="rId1626" xr:uid="{0B4D42D7-D0EA-4330-980E-A1CE359FE819}"/>
    <hyperlink ref="L515" r:id="rId1627" xr:uid="{68274FD6-76B9-419E-864B-8020D819253A}"/>
    <hyperlink ref="O515" r:id="rId1628" xr:uid="{A6E09B36-65D4-43EA-B123-8E3D3E6D8987}"/>
    <hyperlink ref="L516" r:id="rId1629" xr:uid="{EA5638E9-A2E3-421D-8699-B38E92605E2E}"/>
    <hyperlink ref="O516" r:id="rId1630" xr:uid="{D0F9F4A8-3035-4A41-AEB5-4B318DDD1A24}"/>
    <hyperlink ref="P518" r:id="rId1631" xr:uid="{B50D678E-7DD1-4438-BC06-9B515885E396}"/>
    <hyperlink ref="Q518" r:id="rId1632" xr:uid="{D22FAC1E-7AD7-4606-9F7B-29A8B9A6468D}"/>
    <hyperlink ref="L519" r:id="rId1633" xr:uid="{144F53F7-6FA9-40D2-AECE-BF5593C4E3E3}"/>
    <hyperlink ref="O519" r:id="rId1634" xr:uid="{A088948D-46F4-4400-98F8-04A88562D07B}"/>
    <hyperlink ref="P519" r:id="rId1635" xr:uid="{4CAFC8CE-3FE8-4002-AB80-92258CDF8888}"/>
    <hyperlink ref="Q519" r:id="rId1636" xr:uid="{9A7FB1DF-4822-43BA-AA32-F463105403AA}"/>
    <hyperlink ref="L520" r:id="rId1637" xr:uid="{E9993B5B-537B-43A6-9CEB-4A5220D9460A}"/>
    <hyperlink ref="O520" r:id="rId1638" xr:uid="{52F7CAE0-A635-46F0-89AC-DD04BE313EEB}"/>
    <hyperlink ref="P520" r:id="rId1639" xr:uid="{34F6BDDD-3BC4-4EAC-B8D1-26AAC4AD5FD2}"/>
    <hyperlink ref="Q520" r:id="rId1640" xr:uid="{8C8C60E1-14EB-4FE5-BA92-03BBFA8515A9}"/>
    <hyperlink ref="L522" r:id="rId1641" xr:uid="{F805BAEF-17A3-463C-9822-5C7011962C34}"/>
    <hyperlink ref="P522" r:id="rId1642" xr:uid="{DDFA67EE-7C9A-40C3-8667-C1F550B3C3FD}"/>
    <hyperlink ref="Q522" r:id="rId1643" xr:uid="{B8F9E9EA-C56D-49A4-9B0C-E8E6610B4405}"/>
    <hyperlink ref="L524" r:id="rId1644" xr:uid="{F7304486-2D41-45BF-B4F7-DE7054E77524}"/>
    <hyperlink ref="O524" r:id="rId1645" xr:uid="{893FDAB4-873E-4385-846E-C99E41DB51A1}"/>
    <hyperlink ref="L525" r:id="rId1646" xr:uid="{0023092F-2D78-4DF8-8472-BEBEF9C4A2E8}"/>
    <hyperlink ref="O525" r:id="rId1647" xr:uid="{83C2D4A1-C38B-41A2-82F2-9D056F7EB81B}"/>
    <hyperlink ref="P525" r:id="rId1648" xr:uid="{C37CB931-60CA-44C9-AD53-5E2CF3B634C7}"/>
    <hyperlink ref="L526" r:id="rId1649" xr:uid="{7997C4D9-AA37-4D8C-9820-CF09646075AA}"/>
    <hyperlink ref="O526" r:id="rId1650" xr:uid="{30CE7197-5AAB-4C86-B8B1-EF4FB5AA2F15}"/>
    <hyperlink ref="P526" r:id="rId1651" xr:uid="{8E67DA12-872E-4383-990C-7D28F6C1A112}"/>
    <hyperlink ref="Q526" r:id="rId1652" xr:uid="{566ECAB5-40FB-40DF-8FFA-010389212CF1}"/>
    <hyperlink ref="L527" r:id="rId1653" xr:uid="{5B73278C-D2D4-4FA8-8A49-5EFBF5E53EEE}"/>
    <hyperlink ref="O527" r:id="rId1654" xr:uid="{DB8C6EE1-C9FE-4368-9F95-F7C5059C1162}"/>
    <hyperlink ref="P527" r:id="rId1655" xr:uid="{83F090C3-D8DF-41E3-BD8F-642BCA573DE2}"/>
    <hyperlink ref="Q527" r:id="rId1656" xr:uid="{2871CA8E-C8D0-43D7-8BD8-816860C88DBA}"/>
    <hyperlink ref="L528" r:id="rId1657" xr:uid="{9C482560-E716-4C55-90A0-8CAA858E4231}"/>
    <hyperlink ref="O528" r:id="rId1658" xr:uid="{A89D23F0-4665-40BE-AF32-1B70D8840533}"/>
    <hyperlink ref="P528" r:id="rId1659" xr:uid="{0A585E09-486E-40CB-BF8A-03E130202F0F}"/>
    <hyperlink ref="Q528" r:id="rId1660" xr:uid="{4B04F414-8C9C-4BE6-8596-5B113D915264}"/>
    <hyperlink ref="L529" r:id="rId1661" xr:uid="{A1FD5957-A1DD-40AA-8ABD-F0A2D05D1854}"/>
    <hyperlink ref="P529" r:id="rId1662" xr:uid="{B6F1D470-97CD-47C8-AE3E-D9C467FFABBC}"/>
    <hyperlink ref="L530" r:id="rId1663" xr:uid="{7466A3C7-B0DA-4D9A-9E15-A025CBD7EFA9}"/>
    <hyperlink ref="O530" r:id="rId1664" xr:uid="{8A8C22E5-18BC-4115-B124-127C5EDB4A4B}"/>
    <hyperlink ref="P530" r:id="rId1665" xr:uid="{8B5C9A08-0E8B-4744-AFA3-18346BD0C6B7}"/>
    <hyperlink ref="Q530" r:id="rId1666" xr:uid="{761F0DCD-4AF7-4245-B8C7-E685521A4C62}"/>
    <hyperlink ref="L533" r:id="rId1667" xr:uid="{5B846F8E-63BC-432E-A382-64D8CE9B8FD6}"/>
    <hyperlink ref="O533" r:id="rId1668" xr:uid="{62BAB42B-0F95-4417-8493-02416A4BB0BC}"/>
    <hyperlink ref="P533" r:id="rId1669" xr:uid="{36C00F31-D6C3-4595-AC00-1220D331B112}"/>
    <hyperlink ref="Q533" r:id="rId1670" xr:uid="{364975B2-A250-4C90-9BFD-D41D565EBF15}"/>
    <hyperlink ref="L534" r:id="rId1671" xr:uid="{E794F7DF-8D53-43F3-99B4-96C2E284BD0D}"/>
    <hyperlink ref="Q534" r:id="rId1672" xr:uid="{0C927785-2468-4652-BF09-6ABBCD030C2E}"/>
    <hyperlink ref="L535" r:id="rId1673" xr:uid="{762F17BD-17AD-4AFA-AB78-2F8538E57069}"/>
    <hyperlink ref="O535" r:id="rId1674" xr:uid="{8247E0A0-2205-46BB-9043-7DA7DE8BB4B5}"/>
    <hyperlink ref="P535" r:id="rId1675" xr:uid="{D7CCEA4B-8047-4AFC-AD39-B3444A32E9CC}"/>
    <hyperlink ref="Q535" r:id="rId1676" xr:uid="{213A44DF-83D7-4F74-8639-534CFF79B4CF}"/>
    <hyperlink ref="L536" r:id="rId1677" xr:uid="{2C6470D4-86B2-4752-ADFA-199C815985E8}"/>
    <hyperlink ref="O536" r:id="rId1678" xr:uid="{DE1DF772-162F-432D-A939-D2377A39681C}"/>
    <hyperlink ref="P536" r:id="rId1679" xr:uid="{A2BE01FA-3F4C-435A-B26D-69FFA4F35723}"/>
    <hyperlink ref="Q536" r:id="rId1680" xr:uid="{FD80A0C8-84B5-463C-92CC-BF79303D22FE}"/>
    <hyperlink ref="L537" r:id="rId1681" xr:uid="{CE7E570B-1191-4761-B1F9-93AAC6DFCC77}"/>
    <hyperlink ref="O537" r:id="rId1682" xr:uid="{B5085DDD-EF75-4D4E-9E61-8493FB06520F}"/>
    <hyperlink ref="P537" r:id="rId1683" xr:uid="{56B6EB66-72B6-4EED-A422-B4B8839CA6C5}"/>
    <hyperlink ref="Q537" r:id="rId1684" xr:uid="{743E4A0C-BAFD-4EB6-A51F-BB12AF55E4D3}"/>
    <hyperlink ref="L541" r:id="rId1685" xr:uid="{28184099-C4B5-457C-B43B-67259B5C2EC4}"/>
    <hyperlink ref="O541" r:id="rId1686" xr:uid="{C6BE34AC-EB6F-4CEB-B70F-C380D3B0FAF8}"/>
    <hyperlink ref="P541" r:id="rId1687" xr:uid="{FCBD2EA5-22A5-4910-BDFD-C2AF9A0B9EC5}"/>
    <hyperlink ref="L543" r:id="rId1688" xr:uid="{3EC812A2-EDE7-4A9A-9E35-426B2F8D17BF}"/>
    <hyperlink ref="O543" r:id="rId1689" xr:uid="{5508BCA3-C743-43E0-8CC6-F223A1B5F084}"/>
    <hyperlink ref="P543" r:id="rId1690" xr:uid="{7E415301-D720-42BC-9E33-42936B997C32}"/>
    <hyperlink ref="Q543" r:id="rId1691" xr:uid="{2B05752E-D35B-4C4D-90FE-1A0346027B0B}"/>
    <hyperlink ref="L544" r:id="rId1692" xr:uid="{DF3DCFCF-37EE-4338-9709-1E0053C0BCCA}"/>
    <hyperlink ref="O544" r:id="rId1693" xr:uid="{A0B8AB90-181A-4755-92E7-FF14C269A202}"/>
    <hyperlink ref="P544" r:id="rId1694" xr:uid="{04B251CA-1A0B-48FE-8A54-775CCA27A804}"/>
    <hyperlink ref="Q544" r:id="rId1695" xr:uid="{9ACC7145-D021-4C96-AF60-771363CDA6A9}"/>
    <hyperlink ref="L545" r:id="rId1696" xr:uid="{5C6ED77A-3302-473A-8798-B175EB87C446}"/>
    <hyperlink ref="O545" r:id="rId1697" xr:uid="{FAF8E8A7-32AE-4C27-84D2-252264D6AD79}"/>
    <hyperlink ref="P545" r:id="rId1698" xr:uid="{95F52BAB-54D7-40EB-93FB-D8BD3C8E3703}"/>
    <hyperlink ref="Q545" r:id="rId1699" xr:uid="{DECC0977-8812-41BC-864D-D58F564E72C6}"/>
    <hyperlink ref="L546" r:id="rId1700" xr:uid="{F2A67944-A25E-4B07-B89F-9A5D6FB9AACE}"/>
    <hyperlink ref="P546" r:id="rId1701" xr:uid="{640A56BC-17C1-4E40-B512-F620D7E9C984}"/>
    <hyperlink ref="Q546" r:id="rId1702" xr:uid="{C603D409-3AD1-4FB1-AD6E-7D099123D88B}"/>
    <hyperlink ref="L548" r:id="rId1703" xr:uid="{50FD7612-572D-4D9A-8626-304828DCC87F}"/>
    <hyperlink ref="O548" r:id="rId1704" xr:uid="{3BC26BA7-EC0A-4A35-9205-B4F866860554}"/>
    <hyperlink ref="P548" r:id="rId1705" xr:uid="{52BC73E6-3CAC-42F0-89E4-AF022BCBB24C}"/>
    <hyperlink ref="Q548" r:id="rId1706" xr:uid="{7525D2B2-4D7C-451B-B14C-CB6017C59834}"/>
    <hyperlink ref="L550" r:id="rId1707" xr:uid="{DFEB2659-40E6-4D63-874F-A8C4E7015046}"/>
    <hyperlink ref="O550" r:id="rId1708" xr:uid="{3C665EA0-0D1F-41B4-B3EA-7CF0E8F58768}"/>
    <hyperlink ref="P550" r:id="rId1709" xr:uid="{93718FAE-78A5-4CB3-8F48-1156873A44A7}"/>
    <hyperlink ref="Q550" r:id="rId1710" xr:uid="{776ADDC4-E650-48C4-B8C7-C1A61ED41DF4}"/>
    <hyperlink ref="L551" r:id="rId1711" xr:uid="{F20A9A0A-865F-4D5F-931F-4D97DF4005CD}"/>
    <hyperlink ref="O551" r:id="rId1712" xr:uid="{5F42D868-9898-4033-A745-528135C9AFF5}"/>
    <hyperlink ref="P551" r:id="rId1713" xr:uid="{672E63A9-B7ED-46D9-9690-A15D949D71F7}"/>
    <hyperlink ref="Q551" r:id="rId1714" xr:uid="{33AA53B1-EB01-46CE-A732-6E5BE609AA4E}"/>
    <hyperlink ref="L553" r:id="rId1715" xr:uid="{29EAB3CC-1C5C-4A2C-8C43-FD504411033A}"/>
    <hyperlink ref="O553" r:id="rId1716" xr:uid="{FDBC45EC-A4A1-48BC-B9EA-85774EAA1F4E}"/>
    <hyperlink ref="L554" r:id="rId1717" xr:uid="{1E18362B-8410-4AA5-9845-4BD39E60E996}"/>
    <hyperlink ref="O554" r:id="rId1718" xr:uid="{1EF8089D-698B-4BF5-AFC3-B077228C4E16}"/>
    <hyperlink ref="P554" r:id="rId1719" xr:uid="{AD691CEC-38BC-4907-8CFF-9729652E497D}"/>
    <hyperlink ref="Q554" r:id="rId1720" xr:uid="{545CF960-CBBF-4B69-9F17-B1C3CB4B3B62}"/>
    <hyperlink ref="L555" r:id="rId1721" xr:uid="{046443AA-7579-46ED-A3F3-170035DF6827}"/>
    <hyperlink ref="O555" r:id="rId1722" xr:uid="{4C863FB1-CB63-4B80-8F7F-D5B16E266377}"/>
    <hyperlink ref="P555" r:id="rId1723" xr:uid="{2744B8A7-DBFE-46AF-B7D1-EEAC8E5B79E7}"/>
    <hyperlink ref="Q555" r:id="rId1724" xr:uid="{E129F556-5662-4EB5-922C-5F1254D60DA9}"/>
    <hyperlink ref="B557" r:id="rId1725" xr:uid="{09C27B0D-5EB2-4B2B-81F1-40C4C03E1D66}"/>
    <hyperlink ref="L557" r:id="rId1726" xr:uid="{F8CC9C23-646B-4BB4-A8E2-9F675E5317EA}"/>
    <hyperlink ref="L560" r:id="rId1727" xr:uid="{1B6527D3-6E82-4DEC-8A23-70304F9C3D7A}"/>
    <hyperlink ref="O560" r:id="rId1728" xr:uid="{54136E6B-55FC-425F-A139-071F003AF464}"/>
    <hyperlink ref="P560" r:id="rId1729" xr:uid="{43A50EE1-12A3-40BC-8274-D6EF94C2299A}"/>
    <hyperlink ref="Q560" r:id="rId1730" xr:uid="{7E187BFA-5DFE-45A0-8AFD-E0260CD02393}"/>
    <hyperlink ref="L561" r:id="rId1731" xr:uid="{5E64E268-EDE2-4346-B2F6-201168AE6495}"/>
    <hyperlink ref="O561" r:id="rId1732" xr:uid="{1060B629-21BF-4640-B758-4425BE417D16}"/>
    <hyperlink ref="P561" r:id="rId1733" xr:uid="{8FE2FE85-5C84-4719-94F4-0479EC99D53A}"/>
    <hyperlink ref="Q561" r:id="rId1734" xr:uid="{FB490C9C-E046-4771-B6E6-01A2AAD7DDC4}"/>
    <hyperlink ref="L562" r:id="rId1735" xr:uid="{4F3C74E0-509C-4E35-BFD6-45E7EE5E4390}"/>
    <hyperlink ref="O562" r:id="rId1736" xr:uid="{2D83007C-A684-4BCA-B756-ECA9E9B1ADB4}"/>
    <hyperlink ref="P562" r:id="rId1737" xr:uid="{A0A1E3AA-99A2-4825-8482-32381E4617A2}"/>
    <hyperlink ref="L563" r:id="rId1738" xr:uid="{7DDA40FA-326D-4BC4-9164-5137BFF85318}"/>
    <hyperlink ref="O563" r:id="rId1739" xr:uid="{77B468EF-C8DD-49C4-8632-A25B105ED60B}"/>
    <hyperlink ref="Q563" r:id="rId1740" xr:uid="{5D0BCC64-EF5D-43A8-AF04-BCB1A7953EAB}"/>
    <hyperlink ref="L564" r:id="rId1741" xr:uid="{196BEA40-7B86-456B-A593-A0C465BC44B9}"/>
    <hyperlink ref="O564" r:id="rId1742" xr:uid="{BC6D2A39-9289-48F7-9071-A9B8EB0C0577}"/>
    <hyperlink ref="P564" r:id="rId1743" xr:uid="{6A897641-27C5-4BC1-BAB2-19BBE9496615}"/>
    <hyperlink ref="Q564" r:id="rId1744" xr:uid="{326F1C4A-A9E6-46D1-9B61-066E51D6BC36}"/>
    <hyperlink ref="L565" r:id="rId1745" xr:uid="{1FD402A8-AE03-4777-AFCE-E2EE4BA0833C}"/>
    <hyperlink ref="L567" r:id="rId1746" xr:uid="{8B5C4CD9-C04B-494A-8354-91BBA5DE73AF}"/>
    <hyperlink ref="O567" r:id="rId1747" xr:uid="{9DA33457-9386-468F-9215-A6C2F0F150E7}"/>
    <hyperlink ref="P567" r:id="rId1748" xr:uid="{93AA1E68-E697-484E-9A1F-D9F3C130FCDB}"/>
    <hyperlink ref="Q567" r:id="rId1749" xr:uid="{D261DE19-0CEF-4FE3-9673-094A8D6B9DEF}"/>
    <hyperlink ref="L568" r:id="rId1750" xr:uid="{50817957-ABFF-4E7C-9AEC-79DE8E3ACD34}"/>
    <hyperlink ref="Q568" r:id="rId1751" xr:uid="{F9C08D79-0FBF-441E-A3D7-F7DD327B772C}"/>
    <hyperlink ref="L569" r:id="rId1752" xr:uid="{2B87FFE0-92C9-474E-BFF6-250FF96B05CF}"/>
    <hyperlink ref="O569" r:id="rId1753" xr:uid="{7638AC8C-DDFB-43C2-A9FB-4CB7D2BB252F}"/>
    <hyperlink ref="Q569" r:id="rId1754" xr:uid="{A6632865-88DF-44E2-BBBB-8E36C6A18EE2}"/>
    <hyperlink ref="L572" r:id="rId1755" xr:uid="{7D6613C7-1A10-4A0B-AB0C-D64917CAE060}"/>
    <hyperlink ref="O572" r:id="rId1756" xr:uid="{42A42CF8-7F94-43B8-ABFF-18D699CCC0DE}"/>
    <hyperlink ref="P572" r:id="rId1757" xr:uid="{3215D0E5-191D-4B9D-B5C9-7EE7B68E30B2}"/>
    <hyperlink ref="Q572" r:id="rId1758" xr:uid="{B72AC801-9E25-4DC5-A5FA-EF6256682F82}"/>
    <hyperlink ref="L573" r:id="rId1759" xr:uid="{E7E36039-7693-4B9F-804F-4002258E7236}"/>
    <hyperlink ref="O573" r:id="rId1760" xr:uid="{80D9BE3D-CE95-466C-B3B8-1F2C01DF0D2A}"/>
    <hyperlink ref="P573" r:id="rId1761" xr:uid="{0E0A25CD-D900-4319-9FBB-124C11B85376}"/>
    <hyperlink ref="Q573" r:id="rId1762" xr:uid="{38F77E8E-74B0-4F5D-BDE3-3E4381B902CD}"/>
    <hyperlink ref="L574" r:id="rId1763" xr:uid="{9199CA3F-419D-4288-BF3E-C4BD4E722897}"/>
    <hyperlink ref="O574" r:id="rId1764" xr:uid="{9F3DFFE2-A6D4-4A2D-9DA7-C6CDC86EC1EB}"/>
    <hyperlink ref="P574" r:id="rId1765" xr:uid="{E92824CD-AFFA-49EA-8B8C-B14765A56C73}"/>
    <hyperlink ref="L576" r:id="rId1766" location="values" xr:uid="{D025A948-815E-4519-BD61-07AC9303EDE6}"/>
    <hyperlink ref="O576" r:id="rId1767" xr:uid="{79AFB8D9-2C42-4144-821C-056DD3FD010E}"/>
    <hyperlink ref="P576" r:id="rId1768" xr:uid="{45593E47-68C1-4C9F-BE7A-3ED9728AA835}"/>
    <hyperlink ref="Q576" r:id="rId1769" xr:uid="{07119C8E-29E2-488A-BCD9-D0A10BF4C17F}"/>
    <hyperlink ref="Q578" r:id="rId1770" xr:uid="{1DB7AF3D-8282-4F39-A33B-0F4848504FB1}"/>
    <hyperlink ref="L579" r:id="rId1771" xr:uid="{3247DC61-CF26-42F3-8D2E-E391B6311198}"/>
    <hyperlink ref="O579" r:id="rId1772" xr:uid="{9A5705BB-E927-4F20-AE8C-A22BB0E96FC9}"/>
    <hyperlink ref="L580" r:id="rId1773" xr:uid="{57FA6C2A-A681-4AAA-8967-823CF5D9347E}"/>
    <hyperlink ref="L581" r:id="rId1774" xr:uid="{32F95FA8-E525-4DDB-9F4A-F98119EE602F}"/>
    <hyperlink ref="O581" r:id="rId1775" xr:uid="{8B4ADC8E-1075-493F-A014-F387E6419F01}"/>
    <hyperlink ref="P581" r:id="rId1776" xr:uid="{9A93B982-4058-4891-812B-808F9CF5DD8F}"/>
    <hyperlink ref="Q581" r:id="rId1777" xr:uid="{3B7A49D8-546B-432D-AE26-4F327757F5F9}"/>
    <hyperlink ref="L584" r:id="rId1778" xr:uid="{A8EAC012-C7BF-46B4-AB1E-AD9B86A60B8A}"/>
    <hyperlink ref="O584" r:id="rId1779" xr:uid="{03F7E556-2E7A-4658-B276-F7067445248D}"/>
    <hyperlink ref="Q584" r:id="rId1780" xr:uid="{7A2DB58A-C5FF-433E-8FDC-0CB2188AF708}"/>
    <hyperlink ref="L585" r:id="rId1781" xr:uid="{5271DD41-AF76-4C3A-9DE9-F13C976CD4B7}"/>
    <hyperlink ref="O585" r:id="rId1782" xr:uid="{672609F9-3D36-4D58-9392-81A0026A35A7}"/>
    <hyperlink ref="P585" r:id="rId1783" xr:uid="{87F4157F-362D-4C56-83BE-CFF9D15C2801}"/>
    <hyperlink ref="Q585" r:id="rId1784" xr:uid="{34DD0083-D56A-457A-9992-6DF99BE87C3F}"/>
    <hyperlink ref="L586" r:id="rId1785" xr:uid="{4E267AEE-1EF3-470B-8295-02D53E247D3E}"/>
    <hyperlink ref="P586" r:id="rId1786" xr:uid="{560C79E1-5664-4F53-AEA8-A851BC0F04E8}"/>
    <hyperlink ref="Q586" r:id="rId1787" xr:uid="{5DC58D33-222C-4276-9525-B6A126CD94AA}"/>
    <hyperlink ref="L587" r:id="rId1788" xr:uid="{67F1AA8E-BB86-4A0E-9CEC-E75975B2E52E}"/>
    <hyperlink ref="O587" r:id="rId1789" xr:uid="{C3E1B5C5-7C98-4B9F-A986-FC939BAA1006}"/>
    <hyperlink ref="P587" r:id="rId1790" xr:uid="{E04FA74E-E265-46C5-9217-457CF4A00AFE}"/>
    <hyperlink ref="Q587" r:id="rId1791" xr:uid="{8C39C512-DD56-4ED9-96D2-DD86E0616FB7}"/>
    <hyperlink ref="L588" r:id="rId1792" xr:uid="{6777FC93-EAE6-429E-87A4-F1F478C11848}"/>
    <hyperlink ref="O588" r:id="rId1793" xr:uid="{2FC12C9E-8DDD-4DC0-8940-10394F93D280}"/>
    <hyperlink ref="P588" r:id="rId1794" xr:uid="{63FCA79A-6C59-4D4B-BF63-F34D90F80EFF}"/>
    <hyperlink ref="Q588" r:id="rId1795" xr:uid="{FACEA9BC-1756-4F7A-AFE3-F69CD928A6B1}"/>
    <hyperlink ref="L589" r:id="rId1796" xr:uid="{2131C0AD-F299-4B43-B605-484753EBEDDC}"/>
    <hyperlink ref="Q589" r:id="rId1797" xr:uid="{F5D3C9AD-68EA-4402-AFD3-224385818E7F}"/>
    <hyperlink ref="L590" r:id="rId1798" xr:uid="{BB0F013B-6914-442B-A460-5E072EBCC633}"/>
    <hyperlink ref="O590" r:id="rId1799" xr:uid="{856AA5DF-6BFC-4488-A55F-8373737D9801}"/>
    <hyperlink ref="Q590" r:id="rId1800" xr:uid="{35A9FC43-0B42-45F2-94EC-81B330D360C3}"/>
    <hyperlink ref="L591" r:id="rId1801" xr:uid="{708309EA-26C2-4B2B-9758-3874AA56C4F8}"/>
    <hyperlink ref="L592" r:id="rId1802" xr:uid="{C7ABD224-E9B2-4D88-8FD6-BAF705EADDDC}"/>
    <hyperlink ref="O592" r:id="rId1803" xr:uid="{EC1CF28D-2FA1-4749-AE24-692CDFB365D1}"/>
    <hyperlink ref="P592" r:id="rId1804" xr:uid="{F261555D-E4B4-4C92-8539-D91323BF34A4}"/>
    <hyperlink ref="Q592" r:id="rId1805" xr:uid="{F4E1B8B1-E165-4ACD-B1C8-6BD795CB4472}"/>
    <hyperlink ref="L594" r:id="rId1806" xr:uid="{A060B4DB-2A08-43EC-82FF-00F0FF771989}"/>
    <hyperlink ref="O594" r:id="rId1807" xr:uid="{055C4A96-A37B-47EF-B37F-631CA63EA3A7}"/>
    <hyperlink ref="L596" r:id="rId1808" xr:uid="{45C94152-D73C-4082-AEF0-BEDDD783F956}"/>
    <hyperlink ref="O596" r:id="rId1809" xr:uid="{07AD515E-8E35-4799-A097-A1629E676188}"/>
    <hyperlink ref="P596" r:id="rId1810" xr:uid="{CF5C812C-6E5B-4E73-9EAE-DBB7E93933E0}"/>
    <hyperlink ref="Q596" r:id="rId1811" xr:uid="{E2B4AEE1-54BE-4A67-811A-9B6699690243}"/>
    <hyperlink ref="L597" r:id="rId1812" xr:uid="{C5D24CA5-D0B6-44D2-B455-EF08AE3D0D2A}"/>
    <hyperlink ref="O597" r:id="rId1813" xr:uid="{5D0C4E92-E008-4259-82CB-1F0D9DB966B7}"/>
    <hyperlink ref="P597" r:id="rId1814" xr:uid="{B6EF75EF-7368-4832-A01E-125D5DE8C1E5}"/>
    <hyperlink ref="Q597" r:id="rId1815" xr:uid="{8BD9E023-02DF-4414-944D-CE02022695C1}"/>
    <hyperlink ref="L598" r:id="rId1816" xr:uid="{171660FA-876F-4354-B5CF-FED88FB8C086}"/>
    <hyperlink ref="O598" r:id="rId1817" xr:uid="{CB5EDC95-0E53-4B93-BE5E-0188CFFC8ED8}"/>
    <hyperlink ref="P598" r:id="rId1818" xr:uid="{FFC5D615-CF48-409D-9279-6194809DFC40}"/>
    <hyperlink ref="Q598" r:id="rId1819" xr:uid="{BAD6AA46-381D-4530-8DEB-1F108CBAF9A0}"/>
    <hyperlink ref="L599" r:id="rId1820" xr:uid="{C4CF54BD-B4CF-47B1-9823-F896FCB23838}"/>
    <hyperlink ref="O599" r:id="rId1821" xr:uid="{E786DDD6-F1A0-4D86-8CEF-845A75801F4F}"/>
    <hyperlink ref="P599" r:id="rId1822" xr:uid="{72EC8A3A-FAA6-406F-B02B-49F2CA825286}"/>
    <hyperlink ref="Q599" r:id="rId1823" xr:uid="{8F1E7903-3A3A-4F6B-A282-CCED34FA7842}"/>
    <hyperlink ref="L600" r:id="rId1824" xr:uid="{3B176A57-84FB-4D69-9688-E54B2879E734}"/>
    <hyperlink ref="O600" r:id="rId1825" xr:uid="{1A4A1B12-BE6D-43E2-9C22-44F945809901}"/>
    <hyperlink ref="P600" r:id="rId1826" xr:uid="{EAD96BC7-C6D2-4EA9-A839-BAE3497A9B9B}"/>
    <hyperlink ref="Q600" r:id="rId1827" xr:uid="{6FA8B653-BA49-451F-A1B1-881DF9408D8E}"/>
    <hyperlink ref="L601" r:id="rId1828" xr:uid="{64229109-A794-402D-84D7-461E9E44D27E}"/>
    <hyperlink ref="O601" r:id="rId1829" xr:uid="{7E95B598-3829-4465-AD74-925CDB324F63}"/>
    <hyperlink ref="L602" r:id="rId1830" xr:uid="{AC6E70DF-4DD5-4CFF-8876-E0B7FDCD8431}"/>
    <hyperlink ref="O602" r:id="rId1831" xr:uid="{31FA56D8-8AC7-4E2B-BCBB-6E88A83C57AC}"/>
    <hyperlink ref="Q602" r:id="rId1832" xr:uid="{64BD10F9-512F-4318-BC24-59E046103AE7}"/>
    <hyperlink ref="L603" r:id="rId1833" xr:uid="{8F5E716B-0D96-4A4B-B2C1-6EA45D4CA4C5}"/>
    <hyperlink ref="O603" r:id="rId1834" xr:uid="{7C78289C-6B2C-4675-A4F4-943DBA8053AC}"/>
    <hyperlink ref="P603" r:id="rId1835" xr:uid="{742C5F6C-CC2A-4714-AFF5-9BDDC5A790C3}"/>
    <hyperlink ref="Q603" r:id="rId1836" xr:uid="{689B20A0-F319-4C5B-9E64-F39840D2C732}"/>
    <hyperlink ref="L604" r:id="rId1837" xr:uid="{AB03A6E1-B2BC-4562-8BA9-43F4F52C74BD}"/>
    <hyperlink ref="O604" r:id="rId1838" xr:uid="{2B1F7D41-7052-486F-AB37-41F1C1C17BF1}"/>
    <hyperlink ref="P604" r:id="rId1839" xr:uid="{12FA4C16-6455-4C5B-9E9C-AD1424DE32CD}"/>
    <hyperlink ref="Q604" r:id="rId1840" xr:uid="{D4FD8071-16E2-480E-9949-6068BAB9FFF6}"/>
    <hyperlink ref="L606" r:id="rId1841" xr:uid="{6A19780B-C91A-46E6-8E44-AA2D98FEA5F2}"/>
    <hyperlink ref="O606" r:id="rId1842" xr:uid="{C9432132-6EB8-4E6F-8772-8732E0B4E05F}"/>
    <hyperlink ref="P606" r:id="rId1843" xr:uid="{DADDA7E6-D667-4B6C-8304-3EA97552980A}"/>
    <hyperlink ref="Q606" r:id="rId1844" xr:uid="{7B57C427-9324-4B75-ABBC-0ED034016C6D}"/>
    <hyperlink ref="L607" r:id="rId1845" xr:uid="{96D00E31-4445-4921-825E-032B7B47428E}"/>
    <hyperlink ref="O607" r:id="rId1846" xr:uid="{1C87FACE-58E3-4ED9-9903-858481E168F3}"/>
    <hyperlink ref="Q607" r:id="rId1847" xr:uid="{623F2ED9-9432-47CC-B0A1-97685ED078FE}"/>
    <hyperlink ref="L609" r:id="rId1848" xr:uid="{0DA94882-22BB-4197-BD99-4CDED6007D2B}"/>
    <hyperlink ref="O609" r:id="rId1849" xr:uid="{9EDFF91C-8817-4A75-878C-AA173484CE30}"/>
    <hyperlink ref="P609" r:id="rId1850" xr:uid="{B243E25B-02EC-4164-B071-A9F9581402AA}"/>
    <hyperlink ref="Q609" r:id="rId1851" xr:uid="{50E3352D-C666-48D4-A306-6303CE72F996}"/>
    <hyperlink ref="L610" r:id="rId1852" xr:uid="{A261A940-598D-40CE-BE1C-36A25ED84A8D}"/>
    <hyperlink ref="O610" r:id="rId1853" xr:uid="{2C6DB5DF-5F78-4AAE-9876-C3542B4CD3B0}"/>
    <hyperlink ref="Q610" r:id="rId1854" xr:uid="{B41DE3DF-DB34-427C-942C-8AB59EEB03A1}"/>
    <hyperlink ref="L611" r:id="rId1855" xr:uid="{0C950661-8F7C-45B8-BF4E-49E3DB44CE8B}"/>
    <hyperlink ref="O611" r:id="rId1856" xr:uid="{5E875F09-4919-4641-8954-8BB4DED5CFB6}"/>
    <hyperlink ref="P611" r:id="rId1857" xr:uid="{D0A92FAE-3771-4894-B3C4-81CE3EBAFE10}"/>
    <hyperlink ref="Q611" r:id="rId1858" xr:uid="{9108BD83-D072-45B8-8E3A-B975F9673F92}"/>
    <hyperlink ref="L612" r:id="rId1859" xr:uid="{4C3AB443-F931-4C75-9F52-3A74C471C4F9}"/>
    <hyperlink ref="L613" r:id="rId1860" xr:uid="{CD8119D9-8E7C-417C-A2C4-A73FE6EEA057}"/>
    <hyperlink ref="O613" r:id="rId1861" xr:uid="{3EE173C5-EEBB-4C3B-ACA2-FB51F53DC881}"/>
    <hyperlink ref="Q613" r:id="rId1862" xr:uid="{FE06345F-3669-40DF-A206-EE62E854C272}"/>
    <hyperlink ref="L614" r:id="rId1863" xr:uid="{7A6FDAA4-2B12-41CE-9913-1443AF26F539}"/>
    <hyperlink ref="O614" r:id="rId1864" xr:uid="{F79DAC4A-FEBD-4B85-8279-74CAA4B6A214}"/>
    <hyperlink ref="P614" r:id="rId1865" xr:uid="{AD3C4F2C-5109-42BE-9086-10CB7785A5AF}"/>
    <hyperlink ref="Q614" r:id="rId1866" xr:uid="{C4E88653-94CC-48A9-9E82-A6F8E28FD8B1}"/>
    <hyperlink ref="L615" r:id="rId1867" xr:uid="{F1894A95-C25B-46FD-BE87-360404587796}"/>
    <hyperlink ref="O615" r:id="rId1868" xr:uid="{9C95F8AF-17A4-4D11-BFC9-069867D8F723}"/>
    <hyperlink ref="P615" r:id="rId1869" xr:uid="{580AF8AD-8131-467C-BB60-C4C27189E95B}"/>
    <hyperlink ref="L616" r:id="rId1870" xr:uid="{049DB896-55A3-4107-A271-BF1D47278A25}"/>
    <hyperlink ref="O616" r:id="rId1871" xr:uid="{18292B8A-99FE-4914-8E90-6A5790E4D4CB}"/>
    <hyperlink ref="P616" r:id="rId1872" xr:uid="{3D995B2F-5147-4215-9E4C-16D6DD0D7B5B}"/>
    <hyperlink ref="Q616" r:id="rId1873" xr:uid="{A0967569-92DC-4003-9D20-7B7D40DC3855}"/>
    <hyperlink ref="L617" r:id="rId1874" xr:uid="{DBB5DF65-2DAA-4115-B859-94694B4F1F06}"/>
    <hyperlink ref="O617" r:id="rId1875" xr:uid="{F7E77E06-92CD-4248-B1D9-A9294855E44E}"/>
    <hyperlink ref="P617" r:id="rId1876" xr:uid="{D7FB9FAE-C809-429D-A87C-91AD0DE98B4D}"/>
    <hyperlink ref="Q617" r:id="rId1877" xr:uid="{27AD6C28-27FF-43AE-AFC9-F22DA5FE728E}"/>
    <hyperlink ref="L618" r:id="rId1878" xr:uid="{2F30791D-457C-452B-8FAF-323D5EEED83E}"/>
    <hyperlink ref="O618" r:id="rId1879" xr:uid="{5F27C0A3-1614-4862-83BD-3446DBE1032B}"/>
    <hyperlink ref="P618" r:id="rId1880" xr:uid="{3CF56DB3-0AB6-4EF2-9AFD-A162E4058BBD}"/>
    <hyperlink ref="L621" r:id="rId1881" xr:uid="{3395FED9-3A2A-492B-9F48-292C5EA6E714}"/>
    <hyperlink ref="O621" r:id="rId1882" xr:uid="{24F9BA52-1365-47B1-BB12-8B854604FE65}"/>
    <hyperlink ref="L622" r:id="rId1883" xr:uid="{811B641B-CF75-4E97-AB02-7218934B4FA9}"/>
    <hyperlink ref="P622" r:id="rId1884" xr:uid="{45D3D452-D61B-47F7-934B-8CF3A5B37F8F}"/>
    <hyperlink ref="Q622" r:id="rId1885" xr:uid="{A5E506E8-EA53-4D92-A1F0-F7A08CDF7A19}"/>
    <hyperlink ref="L625" r:id="rId1886" xr:uid="{059CE54E-4001-4189-BA2D-3AE3EF494940}"/>
    <hyperlink ref="O625" r:id="rId1887" xr:uid="{FD11109A-392B-4C85-BA19-DE214A37CA15}"/>
    <hyperlink ref="P625" r:id="rId1888" xr:uid="{837D03EE-8E7A-4CE6-94C0-B79114828E5A}"/>
    <hyperlink ref="Q625" r:id="rId1889" xr:uid="{9BEDEF26-FCCF-4746-B3F7-39AF6659680E}"/>
    <hyperlink ref="L626" r:id="rId1890" xr:uid="{48094957-3F92-4A86-ABDD-572F4A3CFF4C}"/>
    <hyperlink ref="P626" r:id="rId1891" xr:uid="{2BAA694D-32A4-4FD4-ABF5-50AD752E4146}"/>
    <hyperlink ref="L627" r:id="rId1892" xr:uid="{DCD2F769-7E1A-4A69-9957-028B90C5D9C6}"/>
    <hyperlink ref="O627" r:id="rId1893" xr:uid="{8068AA2F-09F2-4D92-B3AA-201727AD6FF3}"/>
    <hyperlink ref="Q627" r:id="rId1894" xr:uid="{936B6054-9B7A-4971-AE40-658A25570FCC}"/>
    <hyperlink ref="L628" r:id="rId1895" xr:uid="{55EB9F30-E1C4-41E9-A6E4-1748D4D54A23}"/>
    <hyperlink ref="P628" r:id="rId1896" xr:uid="{DC3EB17B-AC83-402F-97C9-EB97282D13E8}"/>
    <hyperlink ref="Q628" r:id="rId1897" xr:uid="{D6B449F4-5041-4550-8CA4-4805F2111282}"/>
    <hyperlink ref="P629" r:id="rId1898" xr:uid="{2DD2CF52-D31D-4401-92ED-B56B501FB78A}"/>
    <hyperlink ref="L631" r:id="rId1899" xr:uid="{E1176679-AFF0-4EA8-A16E-86CE2E9E6232}"/>
    <hyperlink ref="P631" r:id="rId1900" xr:uid="{6B5492E7-9882-4FBA-93D8-C93FCCAA79CE}"/>
    <hyperlink ref="Q631" r:id="rId1901" xr:uid="{7DC0A8FE-EE2D-4FF7-B7AB-4447BF3D283C}"/>
    <hyperlink ref="L633" r:id="rId1902" xr:uid="{E66CBCD8-CC87-420D-B960-B8A093D6B7CF}"/>
    <hyperlink ref="P633" r:id="rId1903" xr:uid="{6464443A-E5DC-4671-9A67-2BEC704DB2E9}"/>
    <hyperlink ref="Q633" r:id="rId1904" xr:uid="{132FFD2D-BDAD-467F-8FCB-D457C8FFF911}"/>
    <hyperlink ref="L634" r:id="rId1905" xr:uid="{66389FC4-87AD-49BD-985D-12F31C1602D7}"/>
    <hyperlink ref="O634" r:id="rId1906" xr:uid="{3CE0837B-BB4D-47F5-8815-9BA61246FD05}"/>
    <hyperlink ref="L635" r:id="rId1907" xr:uid="{30C5C7D6-3532-4050-87F2-29E2A64FAB6A}"/>
    <hyperlink ref="B636" r:id="rId1908" xr:uid="{F55E1FA4-5E32-4615-8235-057D4E3D2065}"/>
    <hyperlink ref="L636" r:id="rId1909" xr:uid="{9449A421-4D8F-494B-9793-ABC6FD047145}"/>
    <hyperlink ref="O636" r:id="rId1910" xr:uid="{E505B4B6-3AF6-42B9-B922-0AECF376CF24}"/>
    <hyperlink ref="P636" r:id="rId1911" xr:uid="{90E1B14A-5E52-424D-882B-190BFCA89BE1}"/>
    <hyperlink ref="Q636" r:id="rId1912" xr:uid="{2696E3C6-4B4A-45C9-B6B4-1E15481CFD7E}"/>
    <hyperlink ref="L637" r:id="rId1913" xr:uid="{74B7FB96-4106-4399-93A9-B5805AD76B52}"/>
    <hyperlink ref="L638" r:id="rId1914" xr:uid="{DBFE54D6-A15E-4BDD-A0D8-36A138CEDE2E}"/>
    <hyperlink ref="O638" r:id="rId1915" xr:uid="{1BC7AC33-45F2-459E-852E-E31D6544C550}"/>
    <hyperlink ref="Q638" r:id="rId1916" xr:uid="{A2294B05-C2A8-4B6C-B809-48A5C9F6E545}"/>
    <hyperlink ref="L639" r:id="rId1917" xr:uid="{35AD806B-3734-42D2-822C-6F644E9155DE}"/>
    <hyperlink ref="O639" r:id="rId1918" xr:uid="{BE78EA22-0E1B-4AF0-B35A-D1CE4667992A}"/>
    <hyperlink ref="Q639" r:id="rId1919" xr:uid="{399E280A-C3B3-4BCB-9194-D68A83A782E7}"/>
    <hyperlink ref="L642" r:id="rId1920" xr:uid="{9F6FBB44-2CCE-4D4A-BB8F-5E087AF53755}"/>
    <hyperlink ref="L644" r:id="rId1921" xr:uid="{26AC4DC4-22F6-48BE-8B6D-6C6976760B60}"/>
    <hyperlink ref="O644" r:id="rId1922" xr:uid="{C4605D3E-07B5-4C91-B6D1-5ED153D35FC8}"/>
    <hyperlink ref="L645" r:id="rId1923" xr:uid="{26462B50-E771-4732-B96E-0F661208EBD4}"/>
    <hyperlink ref="O645" r:id="rId1924" xr:uid="{62CB1A17-5943-4595-92F7-5AE7F511AEF4}"/>
    <hyperlink ref="P645" r:id="rId1925" xr:uid="{FAB526BB-1015-4001-8980-4D44567296A5}"/>
    <hyperlink ref="Q645" r:id="rId1926" xr:uid="{05AA23A7-4101-47B1-8638-79D40E528EA7}"/>
    <hyperlink ref="L646" r:id="rId1927" xr:uid="{E478226B-85A1-416F-BCEB-625826A98E67}"/>
    <hyperlink ref="L647" r:id="rId1928" xr:uid="{5C995420-D59C-426A-824A-1D1B1FBD40D8}"/>
    <hyperlink ref="O647" r:id="rId1929" xr:uid="{CFEED9C1-36CE-4D77-A123-0E50CA853C92}"/>
    <hyperlink ref="L648" r:id="rId1930" xr:uid="{A6EF46CC-93A7-44B4-A47C-3503BEEE14D5}"/>
    <hyperlink ref="O648" r:id="rId1931" xr:uid="{A238A25C-7D91-437A-AF46-0904ECF9C74D}"/>
    <hyperlink ref="P648" r:id="rId1932" xr:uid="{7F08DCF9-658F-4325-91AD-957EC3623CE8}"/>
    <hyperlink ref="Q648" r:id="rId1933" xr:uid="{8C979C73-9691-4CAA-A010-623368DA0D12}"/>
    <hyperlink ref="L649" r:id="rId1934" xr:uid="{C37E0E54-03C5-4406-BF67-915873F81814}"/>
    <hyperlink ref="P649" r:id="rId1935" xr:uid="{E354A6D9-0652-4E56-9766-AAB659788545}"/>
    <hyperlink ref="Q649" r:id="rId1936" xr:uid="{12EAEBED-0D45-4FC5-9A40-94DC40084CD5}"/>
    <hyperlink ref="L650" r:id="rId1937" xr:uid="{3A3051A9-3A55-4D7E-AA92-66A93CB004BF}"/>
    <hyperlink ref="P650" r:id="rId1938" xr:uid="{D6BBB74A-9E6E-4C44-A350-3DC6358EC70D}"/>
    <hyperlink ref="Q650" r:id="rId1939" xr:uid="{4ECCBE44-38BE-448D-9444-46F316B9925A}"/>
    <hyperlink ref="L651" r:id="rId1940" xr:uid="{75783B19-E7C4-440F-BEFE-C573F6CD653A}"/>
    <hyperlink ref="O651" r:id="rId1941" xr:uid="{8CDADC9F-CAD7-49D3-8657-48C02970764A}"/>
    <hyperlink ref="P651" r:id="rId1942" xr:uid="{993EC635-606A-45D5-AC39-FB8617675C4A}"/>
    <hyperlink ref="Q651" r:id="rId1943" xr:uid="{ECCC1337-48C5-4D98-8CE7-9BC49E877AD5}"/>
    <hyperlink ref="L652" r:id="rId1944" xr:uid="{137FB1A1-46A6-4C51-B378-39F1B2BB7C17}"/>
    <hyperlink ref="O652" r:id="rId1945" xr:uid="{9221B9B4-287B-47E0-97AD-F27E816C4D9C}"/>
    <hyperlink ref="P652" r:id="rId1946" xr:uid="{882705BA-78F5-44E8-AC31-55A5DF234E26}"/>
    <hyperlink ref="Q652" r:id="rId1947" xr:uid="{19B0DF40-AAA9-4185-BF76-13826163B577}"/>
    <hyperlink ref="L656" r:id="rId1948" xr:uid="{2FD85BB0-846B-4524-98CD-B22378C75591}"/>
    <hyperlink ref="O656" r:id="rId1949" xr:uid="{3D41CA14-5EE2-49E4-9AAB-FB733B2654C6}"/>
    <hyperlink ref="P656" r:id="rId1950" xr:uid="{F4B1B992-CA46-48D4-8FE8-D00141234BFB}"/>
    <hyperlink ref="Q656" r:id="rId1951" xr:uid="{892277D6-C571-4260-988B-C0806B0C966F}"/>
    <hyperlink ref="L657" r:id="rId1952" xr:uid="{BA30A9A6-633F-437B-891E-29401EDD8F88}"/>
    <hyperlink ref="O657" r:id="rId1953" xr:uid="{05A8BEBF-5FDE-48BC-B92F-EE27C8757424}"/>
    <hyperlink ref="Q657" r:id="rId1954" xr:uid="{FC2928A9-00C9-449D-82C9-F3199500FC64}"/>
    <hyperlink ref="L658" r:id="rId1955" xr:uid="{02081C6D-95D5-429C-9FC6-1E941A3A6CC5}"/>
    <hyperlink ref="Q658" r:id="rId1956" xr:uid="{C8E2C87B-5693-429A-91D0-AFA4C6690C8C}"/>
    <hyperlink ref="L659" r:id="rId1957" xr:uid="{FC7C01F8-7752-4933-AFCE-E93CA27F0E4E}"/>
    <hyperlink ref="Q659" r:id="rId1958" xr:uid="{45A993D7-C47B-4066-827C-4F24BF04CC42}"/>
    <hyperlink ref="L660" r:id="rId1959" xr:uid="{584FA0FD-1A93-4EB9-8951-80582968CC52}"/>
    <hyperlink ref="L661" r:id="rId1960" xr:uid="{BD76EE96-267D-47A2-8BE6-1C832D335349}"/>
    <hyperlink ref="O661" r:id="rId1961" xr:uid="{C7FD515E-CA47-4EAC-B8E1-60B393CB508F}"/>
    <hyperlink ref="P661" r:id="rId1962" xr:uid="{C933C8F5-6FB2-4A20-AF99-AD8251C75DAA}"/>
    <hyperlink ref="Q661" r:id="rId1963" xr:uid="{BD86B301-4123-41CF-8CCE-4F9231BBA719}"/>
    <hyperlink ref="L662" r:id="rId1964" xr:uid="{50624F51-F4B7-4E5A-9AD6-F9A5BC449222}"/>
    <hyperlink ref="O662" r:id="rId1965" xr:uid="{385E2F0A-D1B3-4217-9036-85720C8A6493}"/>
    <hyperlink ref="P662" r:id="rId1966" xr:uid="{71B5D14F-F6E2-482F-92E6-0399A3B7CF8F}"/>
    <hyperlink ref="Q662" r:id="rId1967" xr:uid="{8BF7CFAE-5E34-47BE-9ECD-8315E67216A6}"/>
    <hyperlink ref="L664" r:id="rId1968" xr:uid="{52596691-FEE2-48C8-B80B-6A441CBBEBD5}"/>
    <hyperlink ref="O664" r:id="rId1969" xr:uid="{99420C25-7A56-473C-8AB2-DDA2D35F9E56}"/>
    <hyperlink ref="Q664" r:id="rId1970" xr:uid="{332BA05D-676D-45ED-8BCC-E07E1D972299}"/>
    <hyperlink ref="L665" r:id="rId1971" xr:uid="{E845AC84-99AC-4A01-904F-54B9B236C95E}"/>
    <hyperlink ref="O665" r:id="rId1972" xr:uid="{61EE13D2-7EC3-4CBD-A3E9-50BA3D0252BE}"/>
    <hyperlink ref="P665" r:id="rId1973" xr:uid="{F46F9864-6D3F-409C-9A68-AA8886B55A2B}"/>
    <hyperlink ref="Q665" r:id="rId1974" xr:uid="{A073D425-99FB-4CEF-AAE5-59C221DF1FDA}"/>
    <hyperlink ref="B666" r:id="rId1975" xr:uid="{39DD826C-EA42-445C-B05F-B03B190538EC}"/>
    <hyperlink ref="L666" r:id="rId1976" xr:uid="{13BC9C95-801A-4249-B5BD-10323000ADCC}"/>
    <hyperlink ref="O666" r:id="rId1977" xr:uid="{94A861CB-9E19-401B-90BE-6B81DB85CBBC}"/>
    <hyperlink ref="P666" r:id="rId1978" xr:uid="{1888A27A-0B88-4AFD-B09D-9C18838663FC}"/>
    <hyperlink ref="Q666" r:id="rId1979" xr:uid="{0FF8AF15-BCA8-4E34-AFCB-F06DE99BD642}"/>
    <hyperlink ref="L667" r:id="rId1980" xr:uid="{9A2A6163-4DFF-48B0-8C9C-AABACCA128A5}"/>
    <hyperlink ref="O667" r:id="rId1981" xr:uid="{DA326862-D05E-43CF-B8C8-C5E7B66D2410}"/>
    <hyperlink ref="P667" r:id="rId1982" xr:uid="{4F7B8595-CBF1-4A37-834E-92DD2639697B}"/>
    <hyperlink ref="Q667" r:id="rId1983" xr:uid="{5DB2BC74-E420-491C-900B-AFC5F316E722}"/>
    <hyperlink ref="L668" r:id="rId1984" xr:uid="{45942FE5-D0CA-42A8-8566-921B4619B874}"/>
    <hyperlink ref="O668" r:id="rId1985" xr:uid="{951893E3-9AD6-4CB7-801B-827D39F65355}"/>
    <hyperlink ref="Q668" r:id="rId1986" xr:uid="{1148E104-0215-41BE-82B9-F58CDD67AFAF}"/>
    <hyperlink ref="L670" r:id="rId1987" xr:uid="{F0B04146-DE8F-49FF-B738-74E4EE5FDE90}"/>
    <hyperlink ref="O670" r:id="rId1988" xr:uid="{C8492E4E-EA71-4631-B53A-13A1CB4BEF23}"/>
    <hyperlink ref="P670" r:id="rId1989" xr:uid="{F5EEE25E-08D8-45A1-8712-CA98A3D6F6F4}"/>
    <hyperlink ref="Q670" r:id="rId1990" xr:uid="{F49C47DE-8024-464F-987E-914F492F99E4}"/>
    <hyperlink ref="L671" r:id="rId1991" xr:uid="{65BB9FB2-5E73-43A8-BD9B-E01AF7E6169D}"/>
    <hyperlink ref="O671" r:id="rId1992" xr:uid="{3D0DBD28-F125-468D-BF01-24239032DE9B}"/>
    <hyperlink ref="P671" r:id="rId1993" xr:uid="{3B640680-A6FE-4F5E-9971-FC7BDE9DC510}"/>
    <hyperlink ref="Q671" r:id="rId1994" xr:uid="{783DBD9E-8455-4EF5-866C-541CF058F187}"/>
    <hyperlink ref="L672" r:id="rId1995" location="/" xr:uid="{ED86D268-B6F0-464C-9A59-116895BB8612}"/>
    <hyperlink ref="O672" r:id="rId1996" xr:uid="{5A25D94C-6A06-49DE-9846-67F1A327E6A3}"/>
    <hyperlink ref="Q672" r:id="rId1997" xr:uid="{80314EE6-A31F-47FB-B69E-E6F312CA6FCE}"/>
    <hyperlink ref="L673" r:id="rId1998" xr:uid="{F2D67545-8820-4454-9324-8DC38445F1C5}"/>
    <hyperlink ref="O673" r:id="rId1999" xr:uid="{E463C081-7F87-43B4-BEB3-DFBBAA6B8B07}"/>
    <hyperlink ref="P673" r:id="rId2000" xr:uid="{AA4F4AFD-7F95-488B-81B3-35DF82F92298}"/>
    <hyperlink ref="Q673" r:id="rId2001" xr:uid="{764BBB08-D731-408E-878F-57E0B1DC54C7}"/>
    <hyperlink ref="L674" r:id="rId2002" xr:uid="{B59A2D5F-669C-4D20-AF5D-AF158102D212}"/>
    <hyperlink ref="O674" r:id="rId2003" xr:uid="{56FB4D4F-A24C-44DE-BDC0-E982D3F978CD}"/>
    <hyperlink ref="P674" r:id="rId2004" xr:uid="{3E9AFDC7-9798-476B-90A3-5B9E3C22AFB3}"/>
    <hyperlink ref="Q674" r:id="rId2005" xr:uid="{041B0EB6-C11D-41D3-BFAA-34EA789F62DE}"/>
    <hyperlink ref="L676" r:id="rId2006" location="1" xr:uid="{94F6E669-7E63-47A0-92C0-B24B5ED33714}"/>
    <hyperlink ref="P676" r:id="rId2007" xr:uid="{141BE2F3-AA5C-4F4A-BAE2-7C081233D59A}"/>
    <hyperlink ref="L677" r:id="rId2008" xr:uid="{8B408850-C888-42C1-9E79-9BD4DDA563B3}"/>
    <hyperlink ref="O677" r:id="rId2009" xr:uid="{DD3A217E-93DC-4508-9DC5-794AAD78FED6}"/>
    <hyperlink ref="P677" r:id="rId2010" xr:uid="{2D40A4D2-AB46-4186-A536-764222A6AEEA}"/>
    <hyperlink ref="Q677" r:id="rId2011" xr:uid="{5D9919DC-AE3D-4864-82D5-BE417CB982A8}"/>
    <hyperlink ref="L679" r:id="rId2012" xr:uid="{672032E2-89B5-439E-8FFC-82B510C2FFF0}"/>
    <hyperlink ref="P679" r:id="rId2013" xr:uid="{AB3558A0-2D7C-4300-9487-F91F6B49F741}"/>
    <hyperlink ref="Q679" r:id="rId2014" xr:uid="{0ED77422-78BD-4377-A855-C5268F5A546C}"/>
    <hyperlink ref="L680" r:id="rId2015" xr:uid="{81312C30-8FD6-4E53-8BFF-3ACDA3163D2A}"/>
    <hyperlink ref="O680" r:id="rId2016" xr:uid="{7E7F5EAC-51ED-4214-AD1C-81FFBE2A0BC0}"/>
    <hyperlink ref="P680" r:id="rId2017" xr:uid="{1205F4A4-89B7-42E2-90BD-5D1CC85A5FAB}"/>
    <hyperlink ref="Q680" r:id="rId2018" xr:uid="{B5248815-53D8-4D37-AADD-0EFDFCB7EA7D}"/>
    <hyperlink ref="L682" r:id="rId2019" xr:uid="{171DA07E-0D27-4375-863D-873EAAFF77FB}"/>
    <hyperlink ref="O682" r:id="rId2020" xr:uid="{FA22FF08-54BE-4B6E-9ADF-8B2203685131}"/>
    <hyperlink ref="P682" r:id="rId2021" xr:uid="{56F13C0E-BC61-4EF9-96A1-9C5AEA901E34}"/>
    <hyperlink ref="Q682" r:id="rId2022" xr:uid="{90872513-9B6B-4DA5-A18F-16F981785E84}"/>
    <hyperlink ref="L683" r:id="rId2023" xr:uid="{16E19E3B-E461-486B-8A3E-60067940D2F9}"/>
    <hyperlink ref="Q683" r:id="rId2024" xr:uid="{F3710401-501C-4BE8-ADE0-A854869252D1}"/>
    <hyperlink ref="L684" r:id="rId2025" xr:uid="{CD7E8B7F-C332-4325-B132-F86BFB3201EE}"/>
    <hyperlink ref="Q684" r:id="rId2026" xr:uid="{37E4AB2E-B305-43C5-A855-B006A5A58D90}"/>
    <hyperlink ref="L685" r:id="rId2027" xr:uid="{3A66BC6F-49C5-4C2D-8337-8F6027985F1A}"/>
    <hyperlink ref="O685" r:id="rId2028" xr:uid="{39626005-B9F5-4E5F-ACB3-ADB6B9F1F376}"/>
    <hyperlink ref="P685" r:id="rId2029" xr:uid="{D089A5AD-BE2B-4D52-B6B1-F6B9B80B1BEC}"/>
    <hyperlink ref="Q685" r:id="rId2030" xr:uid="{D5C7EC2E-06B2-4FE4-82A7-9001A64C9721}"/>
    <hyperlink ref="L686" r:id="rId2031" xr:uid="{F111D269-A16A-40C7-98A0-22AE0479E210}"/>
    <hyperlink ref="P686" r:id="rId2032" xr:uid="{D73C7D17-F270-4E1B-ADED-9F979C6DAA0D}"/>
    <hyperlink ref="Q686" r:id="rId2033" xr:uid="{B98E4382-9078-4C82-BEF7-4A510FFBA7A3}"/>
    <hyperlink ref="L687" r:id="rId2034" xr:uid="{43241D09-4C01-461A-A5CA-E1C07F4AECA2}"/>
    <hyperlink ref="O687" r:id="rId2035" xr:uid="{B82225F2-BD73-483E-BCDE-5210AB98B6EA}"/>
    <hyperlink ref="P687" r:id="rId2036" xr:uid="{38CA4CBE-F829-4D39-8B98-B7443988BF3B}"/>
    <hyperlink ref="L688" r:id="rId2037" xr:uid="{D4996F47-095D-44D3-AD57-DBE220319AB9}"/>
    <hyperlink ref="O688" r:id="rId2038" xr:uid="{732D79AE-5A1B-4859-A38D-D5929D441C84}"/>
    <hyperlink ref="P688" r:id="rId2039" xr:uid="{DA1374C5-3B45-4E1D-9627-1F79AB5BF1C9}"/>
    <hyperlink ref="Q688" r:id="rId2040" xr:uid="{0BD41679-2500-4A84-839D-29E62CCB97DE}"/>
    <hyperlink ref="L689" r:id="rId2041" xr:uid="{C01FFE61-82E4-444F-A1EF-C6A5291B158B}"/>
    <hyperlink ref="O689" r:id="rId2042" xr:uid="{455DE759-7FBD-4304-96BA-A761DBFA567D}"/>
    <hyperlink ref="P689" r:id="rId2043" xr:uid="{9E14C8C9-6A64-458F-BF57-BF44243BB8C8}"/>
    <hyperlink ref="Q689" r:id="rId2044" xr:uid="{BB32155D-0E1B-4808-BFE0-ACE44BF02F00}"/>
    <hyperlink ref="L690" r:id="rId2045" xr:uid="{09BCF3BA-33E0-4F46-93F2-BD679F54F256}"/>
    <hyperlink ref="O690" r:id="rId2046" xr:uid="{42DB49ED-9DAC-4636-9D0A-00C2C45986B9}"/>
    <hyperlink ref="P690" r:id="rId2047" xr:uid="{04A91628-D5F0-4D6A-8890-42CC320E7276}"/>
    <hyperlink ref="Q690" r:id="rId2048" xr:uid="{E9BB4AA6-1225-4B23-BE24-529FDD808325}"/>
    <hyperlink ref="L691" r:id="rId2049" xr:uid="{4C03055C-484A-4F06-9308-A9C5C69D8DDE}"/>
    <hyperlink ref="O691" r:id="rId2050" xr:uid="{9072A348-6C69-4135-8FBA-6B9945D053F0}"/>
    <hyperlink ref="P691" r:id="rId2051" xr:uid="{7DC928CC-9182-429E-B3B2-A6307D58869C}"/>
    <hyperlink ref="Q691" r:id="rId2052" xr:uid="{4F0A13C3-6C8D-4B75-A115-14C563359A22}"/>
    <hyperlink ref="L692" r:id="rId2053" xr:uid="{BC6DECB9-5D8E-48BB-9FBA-8AD7059731A8}"/>
    <hyperlink ref="O692" r:id="rId2054" xr:uid="{70E9DE1C-2B1E-4AE5-9CF6-F36835265CBB}"/>
    <hyperlink ref="P692" r:id="rId2055" xr:uid="{C616624C-C17D-4D89-923F-AC86126D5A3E}"/>
    <hyperlink ref="Q692" r:id="rId2056" xr:uid="{32102DF4-8AE5-4CBE-9002-F49B9707CCAC}"/>
    <hyperlink ref="L694" r:id="rId2057" xr:uid="{FDD6E540-B34F-4EDD-9A93-459DCFB62340}"/>
    <hyperlink ref="Q694" r:id="rId2058" xr:uid="{F84EC3E9-374B-4E87-8753-F6B79EB41EEC}"/>
    <hyperlink ref="L695" r:id="rId2059" xr:uid="{52790CA5-305C-4D24-B679-5C4C6FE2C812}"/>
    <hyperlink ref="O695" r:id="rId2060" xr:uid="{82819C65-AE67-4BDA-A1B2-738578D4A8E3}"/>
    <hyperlink ref="P695" r:id="rId2061" xr:uid="{50AA9108-5F67-40CB-A1C7-20A16E13BC1B}"/>
    <hyperlink ref="Q695" r:id="rId2062" xr:uid="{114AF407-F87F-4484-9246-EB6E8C7A2289}"/>
    <hyperlink ref="L696" r:id="rId2063" xr:uid="{4D5FA0B4-4A70-4BC3-958D-88E94CE00B9F}"/>
    <hyperlink ref="O696" r:id="rId2064" xr:uid="{6F62D6A3-1252-47AC-AD3B-5864DB5C8669}"/>
    <hyperlink ref="P696" r:id="rId2065" xr:uid="{B7726F43-A0CF-499B-8898-188D36190D3B}"/>
    <hyperlink ref="Q696" r:id="rId2066" xr:uid="{B0EACB41-414B-428D-A334-087808460A29}"/>
    <hyperlink ref="L697" r:id="rId2067" xr:uid="{534FE343-7769-40C9-AA83-4708958661E0}"/>
    <hyperlink ref="O697" r:id="rId2068" xr:uid="{AADCE8FA-2C33-44E9-B97B-62D3B021122A}"/>
    <hyperlink ref="P697" r:id="rId2069" xr:uid="{D7E069A9-BA98-42E7-865E-DF0F6720D2F4}"/>
    <hyperlink ref="Q697" r:id="rId2070" xr:uid="{B0327CC5-51D1-4BFA-A353-056ECF93FA84}"/>
    <hyperlink ref="L700" r:id="rId2071" xr:uid="{FD48A797-3EB9-4C64-ADF6-01A473D7F798}"/>
    <hyperlink ref="O700" r:id="rId2072" xr:uid="{AA906F69-D29D-4EFF-B0F5-A4C36A7FA1A2}"/>
    <hyperlink ref="Q700" r:id="rId2073" xr:uid="{86D2BDE2-44C3-4A6A-ACC5-2F242B6C4CA0}"/>
    <hyperlink ref="L701" r:id="rId2074" xr:uid="{29F23282-ACFF-43AE-B076-A9C42CB5A4B0}"/>
    <hyperlink ref="O701" r:id="rId2075" xr:uid="{65B60BCA-B56A-40B1-B72F-A99870059884}"/>
    <hyperlink ref="Q701" r:id="rId2076" xr:uid="{CD869656-6462-4592-8ACB-498CF7334ED4}"/>
    <hyperlink ref="L702" r:id="rId2077" xr:uid="{2021E114-ED76-4383-8362-46B3785C8CCE}"/>
    <hyperlink ref="O702" r:id="rId2078" xr:uid="{4F5BCEB9-EC19-4B3C-A3A3-19BA1B5F1335}"/>
    <hyperlink ref="P702" r:id="rId2079" xr:uid="{8CE64138-037B-479A-B58E-283FC280C7AE}"/>
    <hyperlink ref="Q702" r:id="rId2080" xr:uid="{C23599B3-6BF0-4E9D-9EB7-28393196A34E}"/>
    <hyperlink ref="L704" r:id="rId2081" xr:uid="{D7ECCBCF-CE3E-447C-80D4-09F21175CE91}"/>
    <hyperlink ref="O704" r:id="rId2082" xr:uid="{AC98B429-DECB-497C-A381-8C1223972BCD}"/>
    <hyperlink ref="P704" r:id="rId2083" xr:uid="{90C56374-B700-4786-A74E-A6B7E799832F}"/>
    <hyperlink ref="Q704" r:id="rId2084" xr:uid="{D86C1B22-C67A-4121-B18D-A24AB26F95B2}"/>
    <hyperlink ref="L705" r:id="rId2085" xr:uid="{211AB860-1277-45C7-BBF6-6838CF81BD33}"/>
    <hyperlink ref="O705" r:id="rId2086" xr:uid="{E6A2F048-1C88-496B-8E2F-5AFB851B03E3}"/>
    <hyperlink ref="Q705" r:id="rId2087" xr:uid="{5AB29BEB-373A-4CE2-9D4B-5D30E017CD2E}"/>
    <hyperlink ref="L706" r:id="rId2088" xr:uid="{442A5D73-2375-41F8-A3B8-82784B85FD76}"/>
    <hyperlink ref="Q706" r:id="rId2089" xr:uid="{9E6C3896-A449-4B27-9099-E6B4A236F41C}"/>
    <hyperlink ref="L707" r:id="rId2090" xr:uid="{D13743AF-2AC8-4EB4-94A4-A04D03C9075B}"/>
    <hyperlink ref="O707" r:id="rId2091" xr:uid="{C5F1F318-408E-41D3-994F-B2F5D2910EEB}"/>
    <hyperlink ref="P707" r:id="rId2092" xr:uid="{CA967FC4-AE58-4B85-AB6E-90F20D5B27EF}"/>
    <hyperlink ref="Q707" r:id="rId2093" xr:uid="{52A2610D-E135-4767-B896-B95FD760D563}"/>
    <hyperlink ref="L708" r:id="rId2094" xr:uid="{8DFE81E2-4D00-413E-93AB-A52A00C52FF5}"/>
    <hyperlink ref="O708" r:id="rId2095" xr:uid="{B5825B63-CC08-44DD-BBAE-3D8B1CBBCB6D}"/>
    <hyperlink ref="P708" r:id="rId2096" xr:uid="{07E9077F-A91B-4A6E-8A61-7A9FF8A588FB}"/>
    <hyperlink ref="Q708" r:id="rId2097" xr:uid="{D524EF63-643E-4352-B347-552E5C22232E}"/>
    <hyperlink ref="L709" r:id="rId2098" xr:uid="{EFF76FC1-EAF8-4626-A754-94DCDE3A2784}"/>
    <hyperlink ref="O709" r:id="rId2099" xr:uid="{086EEED3-B5E2-4524-BD3D-73A0C7412F1B}"/>
    <hyperlink ref="Q709" r:id="rId2100" xr:uid="{B0B1D426-79C6-4B0C-81A7-04490DCA730F}"/>
    <hyperlink ref="L710" r:id="rId2101" xr:uid="{0EAAFEDE-9BC4-4967-AF1A-0B9B4DD97545}"/>
    <hyperlink ref="O710" r:id="rId2102" xr:uid="{20A18CD2-66A7-4745-A1CC-25976EF383D3}"/>
    <hyperlink ref="P710" r:id="rId2103" xr:uid="{A10071E2-F942-4209-BEB2-619A83A58816}"/>
    <hyperlink ref="Q710" r:id="rId2104" xr:uid="{A28A5ABD-8D45-427A-8923-C515A75D1764}"/>
    <hyperlink ref="L711" r:id="rId2105" xr:uid="{1303007B-5B8D-4314-9020-72B617A47890}"/>
    <hyperlink ref="O711" r:id="rId2106" xr:uid="{2B831EEC-DEAE-405E-ADA6-DBB446DA6133}"/>
    <hyperlink ref="P711" r:id="rId2107" xr:uid="{76C98330-C2F3-468A-B78C-335BB8F32A92}"/>
    <hyperlink ref="Q711" r:id="rId2108" xr:uid="{A814265B-E897-49CA-ABF7-5F5A7AB3F9F7}"/>
    <hyperlink ref="L713" r:id="rId2109" xr:uid="{C68B52E7-2839-4DA4-B843-BCE4FDEB0003}"/>
    <hyperlink ref="Q713" r:id="rId2110" xr:uid="{DAD0ADCB-2EE2-4D94-817A-61336C6B2988}"/>
    <hyperlink ref="L714" r:id="rId2111" xr:uid="{5ECA9F30-8C9D-42A4-A2A1-ACDEE236FF7B}"/>
    <hyperlink ref="O714" r:id="rId2112" xr:uid="{6460330C-6F54-4100-B8A3-9C64A9D1757D}"/>
    <hyperlink ref="P714" r:id="rId2113" xr:uid="{ED191515-BBFE-4211-9B0D-E3E2252D9826}"/>
    <hyperlink ref="Q714" r:id="rId2114" xr:uid="{80D4D232-FA41-44D2-B978-9EEA1D3BD619}"/>
    <hyperlink ref="L715" r:id="rId2115" xr:uid="{B127C54E-899B-4BA9-ABB5-A25C3E3DAA2F}"/>
    <hyperlink ref="O715" r:id="rId2116" xr:uid="{164E63BD-0357-4F14-8ECF-4D7F31D381CD}"/>
    <hyperlink ref="P715" r:id="rId2117" xr:uid="{AF233D46-FE8D-4F9A-94BA-63F958F47514}"/>
    <hyperlink ref="Q715" r:id="rId2118" xr:uid="{B774A57B-92B1-4E4F-B7A0-CBA6E4E855CE}"/>
    <hyperlink ref="L716" r:id="rId2119" xr:uid="{834C1072-59E8-4394-8151-9E0BE1A92F68}"/>
    <hyperlink ref="P716" r:id="rId2120" xr:uid="{531BCB0B-5E6A-4009-8472-149E65D6CC06}"/>
    <hyperlink ref="Q716" r:id="rId2121" xr:uid="{18CD9D66-75FC-49A5-9603-87D54C272EA2}"/>
    <hyperlink ref="L717" r:id="rId2122" xr:uid="{D92393E7-24AD-481C-ADE9-126D176F1CB3}"/>
    <hyperlink ref="O717" r:id="rId2123" xr:uid="{9B0C1456-9E4A-46D0-B5D2-7CCB024E9063}"/>
    <hyperlink ref="L718" r:id="rId2124" xr:uid="{88E422C6-2EAD-44F9-AA79-6FF2134076D2}"/>
    <hyperlink ref="O718" r:id="rId2125" xr:uid="{73D9CC34-64C3-4C8B-9F68-783A1D3FED82}"/>
    <hyperlink ref="Q718" r:id="rId2126" xr:uid="{6B8FB8F1-B016-4614-BD93-9B1024271034}"/>
    <hyperlink ref="L720" r:id="rId2127" xr:uid="{80AB79C5-1ED0-40D7-8018-864BE49EE195}"/>
    <hyperlink ref="Q720" r:id="rId2128" xr:uid="{AC72E3FE-5E6E-4CA8-8C34-02524614B43D}"/>
    <hyperlink ref="L721" r:id="rId2129" xr:uid="{2A9811A0-F743-4CAC-BCF8-20973B130FB3}"/>
    <hyperlink ref="O721" r:id="rId2130" xr:uid="{D2F2907A-666B-4E93-8231-BB2908FC9D33}"/>
    <hyperlink ref="P721" r:id="rId2131" xr:uid="{4633EB70-F5EC-4E20-8465-97473A5DB915}"/>
    <hyperlink ref="Q721" r:id="rId2132" xr:uid="{98B1BDB6-08A3-4326-9D1E-2F0C11F1BA0E}"/>
    <hyperlink ref="B722" r:id="rId2133" xr:uid="{E449C07B-E32E-46AC-B080-0A5DAA231C0D}"/>
    <hyperlink ref="L722" r:id="rId2134" xr:uid="{896A190F-23A7-4278-931A-DD1B3A00A8AF}"/>
    <hyperlink ref="P722" r:id="rId2135" xr:uid="{C7EB46D9-652B-409B-B22E-F8ACAF1D932C}"/>
    <hyperlink ref="Q722" r:id="rId2136" xr:uid="{832ED128-138F-4200-A160-CDA4F4BAFDCC}"/>
    <hyperlink ref="L723" r:id="rId2137" xr:uid="{E0268557-7948-4FFD-BE2C-BB4A4422F061}"/>
    <hyperlink ref="O723" r:id="rId2138" xr:uid="{CD24A632-40B2-4E09-B2ED-B6F6C91AC3BD}"/>
    <hyperlink ref="P723" r:id="rId2139" xr:uid="{4C4B4890-13A3-4C3F-93C8-EE8F748317DC}"/>
    <hyperlink ref="Q723" r:id="rId2140" xr:uid="{D0FEB81D-18D3-427B-99F1-D46C1D1402AC}"/>
    <hyperlink ref="L724" r:id="rId2141" xr:uid="{551D78EB-F9E1-493A-A5E4-0582D472FAC9}"/>
    <hyperlink ref="O724" r:id="rId2142" xr:uid="{11733229-A7A6-4431-82BD-97FFCD2CDB21}"/>
    <hyperlink ref="P724" r:id="rId2143" xr:uid="{27EB6D1A-6404-4DB2-B5FA-D7823C8B6C48}"/>
    <hyperlink ref="Q724" r:id="rId2144" xr:uid="{BF0CED4A-E4AD-4CCB-AFAD-C52198FC9F5C}"/>
    <hyperlink ref="L725" r:id="rId2145" xr:uid="{68BEAF00-3BD5-4C2F-8CF4-C5A5320193B3}"/>
    <hyperlink ref="P725" r:id="rId2146" xr:uid="{C3FE3AE0-F8DA-41E2-9A00-5D86ED8519D8}"/>
    <hyperlink ref="L727" r:id="rId2147" xr:uid="{30D87ECC-8765-4B99-A229-F0383D87702D}"/>
    <hyperlink ref="P727" r:id="rId2148" xr:uid="{92EFD39E-8047-4DBD-B1E5-7FB6973543D3}"/>
    <hyperlink ref="L729" r:id="rId2149" xr:uid="{BE72863B-F85E-4AB8-92C5-D61304C39CC8}"/>
    <hyperlink ref="O729" r:id="rId2150" xr:uid="{F0EC5F2F-FC39-4D3C-A5F5-AFF7385EA903}"/>
    <hyperlink ref="P729" r:id="rId2151" xr:uid="{311A9B36-4ED0-4218-B8B5-17C999027443}"/>
    <hyperlink ref="Q729" r:id="rId2152" xr:uid="{CF7FDF67-37EA-4767-9734-94EE4CA5F6BD}"/>
    <hyperlink ref="L730" r:id="rId2153" xr:uid="{A198BC0E-3CD5-49B9-A1CC-5C7481B0A678}"/>
    <hyperlink ref="O730" r:id="rId2154" xr:uid="{3CE243C4-27F7-46CF-98FE-BF4A5428A00B}"/>
    <hyperlink ref="P730" r:id="rId2155" xr:uid="{464A6722-6C7A-459A-A93F-BD25F2949AD4}"/>
    <hyperlink ref="Q730" r:id="rId2156" xr:uid="{C44E8675-C5C3-45C5-A81A-0C0EAA8AF479}"/>
    <hyperlink ref="L731" r:id="rId2157" xr:uid="{6A564951-E6B6-4488-9643-85C8AFC57E2D}"/>
    <hyperlink ref="O731" r:id="rId2158" xr:uid="{3AA6702C-03B9-4E63-917D-8838838DD1CD}"/>
    <hyperlink ref="P731" r:id="rId2159" xr:uid="{093C6C0B-1D2D-4F18-9F03-168C2DE16547}"/>
    <hyperlink ref="Q731" r:id="rId2160" xr:uid="{EF9E1B70-9530-46BE-B61E-D5358F6CE945}"/>
    <hyperlink ref="L732" r:id="rId2161" xr:uid="{441024A8-0DA9-416A-892C-FC9B3100D3B4}"/>
    <hyperlink ref="O732" r:id="rId2162" xr:uid="{B1495D1F-2B64-4019-B508-E52B7CC19BB9}"/>
    <hyperlink ref="Q732" r:id="rId2163" xr:uid="{96C8AF3B-A3D6-4788-AA98-9BB3239A0C19}"/>
    <hyperlink ref="L733" r:id="rId2164" xr:uid="{4AE2C616-D8C9-4401-9307-03D9500F5FA3}"/>
    <hyperlink ref="O733" r:id="rId2165" xr:uid="{38DA8B18-4CC0-4487-AF08-CF0204C03BCF}"/>
    <hyperlink ref="Q733" r:id="rId2166" xr:uid="{6C1A8459-56F6-4680-800B-1D2B5F0A1BD7}"/>
    <hyperlink ref="L735" r:id="rId2167" xr:uid="{B4C49515-8181-42D0-A632-6E18F3EEB608}"/>
    <hyperlink ref="O735" r:id="rId2168" xr:uid="{9FA3534B-2CB9-4B99-9281-BD8455DB6922}"/>
    <hyperlink ref="P735" r:id="rId2169" xr:uid="{1AC23839-EE61-4865-AACD-BB7D1DB86597}"/>
    <hyperlink ref="Q735" r:id="rId2170" xr:uid="{496237D1-D201-4C34-B19F-7F99380F3461}"/>
    <hyperlink ref="L736" r:id="rId2171" xr:uid="{8C41C536-A855-4AC7-8DD0-1B190C57B523}"/>
    <hyperlink ref="O736" r:id="rId2172" xr:uid="{3DD96273-4269-420C-A306-C2A73D2AB907}"/>
    <hyperlink ref="Q736" r:id="rId2173" xr:uid="{E976E471-1E3A-4B6B-9436-06121B2C5B5F}"/>
    <hyperlink ref="L737" r:id="rId2174" xr:uid="{7466B808-B1FB-4A5E-BCEA-A668DFFCFE80}"/>
    <hyperlink ref="O737" r:id="rId2175" xr:uid="{04146067-EA16-47CF-AD18-9E102AF22971}"/>
    <hyperlink ref="P737" r:id="rId2176" xr:uid="{A96BA5C6-C90A-400D-B255-292F686A4EED}"/>
    <hyperlink ref="Q737" r:id="rId2177" xr:uid="{C1D06149-D89A-4CB0-BD05-575C54006AB3}"/>
    <hyperlink ref="L738" r:id="rId2178" xr:uid="{91CD1BF8-B03C-4BE4-AB9F-9217D82F8275}"/>
    <hyperlink ref="O738" r:id="rId2179" xr:uid="{4F9789DA-EF62-468F-A0F2-2E606797ECC3}"/>
    <hyperlink ref="Q738" r:id="rId2180" xr:uid="{D65754FF-F395-4648-87BB-46F8BBA137E7}"/>
    <hyperlink ref="L739" r:id="rId2181" xr:uid="{861E7374-6AAD-40AE-B31E-4A6508E5E65D}"/>
    <hyperlink ref="P739" r:id="rId2182" xr:uid="{C5F2D900-E052-4805-9B1A-DD41122FE72F}"/>
    <hyperlink ref="L740" r:id="rId2183" xr:uid="{81106A1C-0BD8-49CD-ABE2-EA466D3D1A9B}"/>
    <hyperlink ref="O740" r:id="rId2184" xr:uid="{AC491467-AC2B-4B2F-BEF2-2F53291EC096}"/>
    <hyperlink ref="Q740" r:id="rId2185" xr:uid="{499B8ED3-0480-42FC-99E7-3576841321BD}"/>
    <hyperlink ref="O741" r:id="rId2186" xr:uid="{B8F195D4-020B-488A-B7D8-A7D34F068083}"/>
    <hyperlink ref="P741" r:id="rId2187" xr:uid="{CCB83E8D-FD08-4D73-A37C-256FD4A4CAE0}"/>
    <hyperlink ref="Q741" r:id="rId2188" xr:uid="{0BAB3F87-B315-4F71-BF4E-12ED54BBDCB4}"/>
    <hyperlink ref="L742" r:id="rId2189" xr:uid="{7064D495-093C-4A41-AF3F-C7F31BD0C2A3}"/>
    <hyperlink ref="O742" r:id="rId2190" xr:uid="{B28FE24C-44B0-4572-ACD4-E1C03D75E004}"/>
    <hyperlink ref="P742" r:id="rId2191" xr:uid="{105DC8BF-D4E6-48B6-AB84-7C5A3BC44DA6}"/>
    <hyperlink ref="Q742" r:id="rId2192" xr:uid="{139DDB28-5860-4D19-91BE-0D8E1D53BD88}"/>
    <hyperlink ref="L744" r:id="rId2193" xr:uid="{FEA07549-E1EB-4769-8900-B83D6E810D29}"/>
    <hyperlink ref="O744" r:id="rId2194" xr:uid="{8A52D7D7-6264-43EB-AE6B-532B27EA4E21}"/>
    <hyperlink ref="L745" r:id="rId2195" xr:uid="{2A029818-22F3-48F4-B8DE-850BF8C2D717}"/>
    <hyperlink ref="P745" r:id="rId2196" xr:uid="{B2A8E3FE-FB53-4CC5-BFEA-A00E60AEDAAB}"/>
    <hyperlink ref="B746" r:id="rId2197" xr:uid="{7FD2DE94-611C-408B-B7EF-47F56C3248AC}"/>
    <hyperlink ref="L747" r:id="rId2198" xr:uid="{D2B461AE-BE59-4037-9F05-6A308DAA0CEB}"/>
    <hyperlink ref="O747" r:id="rId2199" xr:uid="{786B9CE5-6F98-49FF-BA0F-CD2EAC805026}"/>
    <hyperlink ref="P747" r:id="rId2200" xr:uid="{73DAC87A-FD6C-443F-907D-578173D434E4}"/>
    <hyperlink ref="Q747" r:id="rId2201" xr:uid="{2056D7A8-3066-4078-9156-339B7882E3D7}"/>
    <hyperlink ref="L748" r:id="rId2202" xr:uid="{DF075974-3BF9-4A88-9F59-A2812B04C550}"/>
    <hyperlink ref="O748" r:id="rId2203" xr:uid="{3884FF2F-0247-4AEC-BEF2-920D444D6C95}"/>
    <hyperlink ref="L750" r:id="rId2204" xr:uid="{F546B177-D9D7-4D61-8403-2D06F2C90CAC}"/>
    <hyperlink ref="O750" r:id="rId2205" xr:uid="{6F9DB1B6-B5C8-4B34-B67E-67C6B82E4957}"/>
    <hyperlink ref="P750" r:id="rId2206" xr:uid="{D785A589-DC82-4E36-843A-F3C99D424D89}"/>
    <hyperlink ref="Q750" r:id="rId2207" xr:uid="{AFC276CE-92B4-424A-8A68-6776C7660BC1}"/>
    <hyperlink ref="L751" r:id="rId2208" xr:uid="{232E0977-DA1E-4F0F-B0FF-A8A80C06C311}"/>
    <hyperlink ref="P751" r:id="rId2209" xr:uid="{D7C6DB7E-55A7-45A2-8D03-8A63B91685A6}"/>
    <hyperlink ref="Q751" r:id="rId2210" xr:uid="{D443BFD0-BF42-4D04-8656-838B890E3B5D}"/>
    <hyperlink ref="L752" r:id="rId2211" xr:uid="{485FA175-1EF6-45DB-9608-A1B6259C2A7E}"/>
    <hyperlink ref="O752" r:id="rId2212" xr:uid="{197CF456-1076-4FD1-AEB6-3E54D205D174}"/>
    <hyperlink ref="P752" r:id="rId2213" xr:uid="{C2E40155-7A5B-42BF-9255-A52B713E7CEA}"/>
    <hyperlink ref="Q752" r:id="rId2214" xr:uid="{6679DC2D-C013-47F5-87B9-0DD583E0A517}"/>
    <hyperlink ref="L753" r:id="rId2215" xr:uid="{4C1018A6-3E7D-43B8-854E-A81D80F53694}"/>
    <hyperlink ref="O753" r:id="rId2216" xr:uid="{23553365-2FAA-4125-948E-F1748CED815C}"/>
    <hyperlink ref="Q753" r:id="rId2217" xr:uid="{3A33F08F-FA7F-4DF3-A991-BDDC6820B9B5}"/>
    <hyperlink ref="L755" r:id="rId2218" xr:uid="{9FC4095E-9ABF-4438-9D76-459748820238}"/>
    <hyperlink ref="O755" r:id="rId2219" xr:uid="{E824D74C-5F63-4EC5-B932-4FBF73A3357B}"/>
    <hyperlink ref="P755" r:id="rId2220" xr:uid="{9663C989-3627-46C8-8346-1E713AEDD79D}"/>
    <hyperlink ref="Q755" r:id="rId2221" xr:uid="{1CD90EB0-1DE9-44F5-97B3-3BB4EF435320}"/>
    <hyperlink ref="L756" r:id="rId2222" xr:uid="{45AECC8E-81D8-4460-94AA-23B7C22FF7E6}"/>
    <hyperlink ref="O756" r:id="rId2223" xr:uid="{80773EF6-C7D6-4E5F-BCB9-CEE6DE9C69B6}"/>
    <hyperlink ref="P756" r:id="rId2224" xr:uid="{26AD5B15-5DF6-48E3-82A3-17C9AD844052}"/>
    <hyperlink ref="Q756" r:id="rId2225" xr:uid="{D453BC5B-8CF9-4260-BFEF-0532EFD5592B}"/>
    <hyperlink ref="L758" r:id="rId2226" xr:uid="{F5C2B3E4-B90B-4EFC-9892-D4CD914A45B1}"/>
    <hyperlink ref="O758" r:id="rId2227" xr:uid="{97456D74-5CEC-48AB-84DB-8D1557F8BA99}"/>
    <hyperlink ref="P758" r:id="rId2228" xr:uid="{F63B841E-C623-434E-8EFE-8E0D25B9E2DB}"/>
    <hyperlink ref="Q758" r:id="rId2229" xr:uid="{DB29C599-C557-46EB-8363-12ED5BE69523}"/>
    <hyperlink ref="L760" r:id="rId2230" xr:uid="{4CDABEF3-B828-41B6-B521-B2E3A1196343}"/>
    <hyperlink ref="P760" r:id="rId2231" xr:uid="{661A5417-563C-4CCC-A4AA-23BB1E0C26D2}"/>
    <hyperlink ref="Q760" r:id="rId2232" xr:uid="{670A0713-F5C3-478B-8DA0-C4C68D36F87C}"/>
    <hyperlink ref="L761" r:id="rId2233" xr:uid="{1FC4CA6A-3D6D-4766-B2CB-4C0B8AB5D73E}"/>
    <hyperlink ref="O761" r:id="rId2234" xr:uid="{2CA2E29B-E2D8-44ED-BE29-12355BCE7A95}"/>
    <hyperlink ref="Q761" r:id="rId2235" xr:uid="{2519FFCE-0949-426C-8845-1A4DC8864A05}"/>
    <hyperlink ref="L762" r:id="rId2236" xr:uid="{8B8B4B9C-D9E0-4450-B1CC-88A9521584DC}"/>
    <hyperlink ref="O762" r:id="rId2237" xr:uid="{8EDE864A-242F-4DE7-BFCD-A8D945AF3C44}"/>
    <hyperlink ref="P762" r:id="rId2238" xr:uid="{A26FE37C-5EBA-4DFE-8D34-536793AC32A8}"/>
    <hyperlink ref="L763" r:id="rId2239" xr:uid="{1AB13B89-D5B5-4F9E-98C2-0F3EF9053598}"/>
    <hyperlink ref="O763" r:id="rId2240" xr:uid="{4712E130-DFE5-45D9-8431-C28B11C52E29}"/>
    <hyperlink ref="P763" r:id="rId2241" xr:uid="{EC3C6E6E-59A7-468D-A79F-20961E61C004}"/>
    <hyperlink ref="L766" r:id="rId2242" xr:uid="{EE60D3B3-BCC3-43AD-AB3A-DC79FD2C9526}"/>
    <hyperlink ref="O766" r:id="rId2243" xr:uid="{6ECBC7A3-9925-4B51-982C-C337573AE060}"/>
    <hyperlink ref="Q766" r:id="rId2244" xr:uid="{33753571-5D53-44BF-86FC-A27F1841EED6}"/>
    <hyperlink ref="L767" r:id="rId2245" xr:uid="{7D8FD9C6-F39A-4472-8054-63D0B4690320}"/>
    <hyperlink ref="O767" r:id="rId2246" xr:uid="{BAAE7C03-F166-4D58-9DC6-3315ADCEF890}"/>
    <hyperlink ref="P767" r:id="rId2247" xr:uid="{1BD40F92-DF31-4AC8-8CC6-51F7B5BB7C3F}"/>
    <hyperlink ref="Q767" r:id="rId2248" xr:uid="{A651BEAB-C51D-4642-AF1B-CFFB4A3B3CE9}"/>
    <hyperlink ref="L769" r:id="rId2249" xr:uid="{E5D7CDEF-DB30-40AB-81D4-45B26CBA4EFE}"/>
    <hyperlink ref="O769" r:id="rId2250" xr:uid="{0D7767EC-C5D1-488D-A1DD-335D6A5BB7F9}"/>
    <hyperlink ref="P769" r:id="rId2251" xr:uid="{F3D393B2-2E01-4B89-A297-A2AAAFE991BB}"/>
    <hyperlink ref="L770" r:id="rId2252" xr:uid="{FA9DF722-07DA-426E-A495-3CCE748B881C}"/>
    <hyperlink ref="O770" r:id="rId2253" xr:uid="{C03B99AF-20E2-4DD9-B218-E032234FD3AA}"/>
    <hyperlink ref="P770" r:id="rId2254" xr:uid="{48E8B7D9-BA57-46BC-8754-3A0544D8F878}"/>
    <hyperlink ref="Q770" r:id="rId2255" xr:uid="{6F2A0F8C-97C7-44F8-A43C-535A52BEBAB9}"/>
    <hyperlink ref="B773" r:id="rId2256" xr:uid="{A735F756-5F2F-4FD4-AA70-5E045F09968C}"/>
    <hyperlink ref="L773" r:id="rId2257" xr:uid="{CC0DC416-0E2C-4A14-926D-8F6E4E285551}"/>
    <hyperlink ref="O773" r:id="rId2258" xr:uid="{20F7DBAD-241B-4AE5-B54B-181C6C55324F}"/>
    <hyperlink ref="P773" r:id="rId2259" xr:uid="{30EC9B3B-8694-40D6-BC71-963659FB9EEF}"/>
    <hyperlink ref="Q773" r:id="rId2260" xr:uid="{633D4DDB-37DE-4E88-8E2F-01230C85B0A9}"/>
    <hyperlink ref="B775" r:id="rId2261" xr:uid="{D62A9D2D-9464-437E-9317-1327B02F06B5}"/>
    <hyperlink ref="L775" r:id="rId2262" xr:uid="{7BB8EC2A-9DE0-40DA-83CB-F9BAABD826ED}"/>
    <hyperlink ref="O775" r:id="rId2263" xr:uid="{E7F5E631-9F3F-407D-A989-4715DE7B175D}"/>
    <hyperlink ref="P775" r:id="rId2264" xr:uid="{C824F3D5-F3DF-42C4-86D5-333C35D99138}"/>
    <hyperlink ref="Q775" r:id="rId2265" xr:uid="{D7255634-D11F-475D-9CDE-AF0403BFEDE8}"/>
    <hyperlink ref="L776" r:id="rId2266" xr:uid="{79EDEA29-4967-49E2-BFF5-907F279A1AE6}"/>
    <hyperlink ref="O776" r:id="rId2267" xr:uid="{E0DD23ED-B92A-4513-A2A6-EB46DC5BB3DF}"/>
    <hyperlink ref="P776" r:id="rId2268" xr:uid="{3E4EBA46-5C42-4BC6-82D3-5CB710C98481}"/>
    <hyperlink ref="Q776" r:id="rId2269" xr:uid="{C37CFF54-058F-4747-BE82-9CC59BC7A372}"/>
    <hyperlink ref="L777" r:id="rId2270" xr:uid="{47D14478-101E-4173-BFA8-63DFE5AA8E93}"/>
    <hyperlink ref="Q777" r:id="rId2271" xr:uid="{2C58B563-8582-4D10-BE77-3B0B6C6832F7}"/>
    <hyperlink ref="P778" r:id="rId2272" xr:uid="{355D8E8B-073F-49D9-8D1C-77DF1426D5C5}"/>
    <hyperlink ref="Q778" r:id="rId2273" xr:uid="{73055FD8-14E5-4EA2-B758-182E299935A2}"/>
    <hyperlink ref="L779" r:id="rId2274" xr:uid="{6FA445F5-236F-4CE4-B21E-1BD331C01920}"/>
    <hyperlink ref="O779" r:id="rId2275" xr:uid="{508BE8FE-0565-4910-9D6C-D4A0C0B2CFFA}"/>
    <hyperlink ref="L780" r:id="rId2276" xr:uid="{990D1701-62B9-4EC0-872B-F5B4F30EABA3}"/>
    <hyperlink ref="O780" r:id="rId2277" xr:uid="{030C5804-CF07-4700-821E-4DE96B149EEC}"/>
    <hyperlink ref="P780" r:id="rId2278" xr:uid="{542360C0-43EB-4B93-8343-4E11F5B6AC9D}"/>
    <hyperlink ref="Q780" r:id="rId2279" xr:uid="{983B8A3E-F47F-463C-B64E-8E6007CD224C}"/>
    <hyperlink ref="L782" r:id="rId2280" xr:uid="{3A1E1F94-C5DB-443C-96BB-79C748467BC8}"/>
    <hyperlink ref="O782" r:id="rId2281" xr:uid="{0AA493D1-D319-4FEC-B11A-22D62BBE44AC}"/>
    <hyperlink ref="P782" r:id="rId2282" xr:uid="{7B35745E-1FB2-4B69-B147-52405313B3B9}"/>
    <hyperlink ref="L783" r:id="rId2283" xr:uid="{087B714A-1E43-49B5-9FCA-08D93488BC49}"/>
    <hyperlink ref="Q783" r:id="rId2284" xr:uid="{03027F69-18F6-4841-9D83-70E3B03EAF56}"/>
    <hyperlink ref="L785" r:id="rId2285" xr:uid="{29C31B0B-D040-4A22-9CE5-7AC10DDD1AF6}"/>
    <hyperlink ref="O785" r:id="rId2286" xr:uid="{247E993F-F63F-46A3-A0B4-CFEC1EBD93F7}"/>
    <hyperlink ref="P785" r:id="rId2287" xr:uid="{B14F955A-199F-4F40-B3C0-73328D234657}"/>
    <hyperlink ref="Q785" r:id="rId2288" xr:uid="{E2EB0C49-C383-4C62-AAD8-4D65CE81DF08}"/>
    <hyperlink ref="L787" r:id="rId2289" xr:uid="{61A6F46E-1791-4029-9246-7EFFAE5DBE35}"/>
    <hyperlink ref="O787" r:id="rId2290" xr:uid="{6DE11FDD-528D-43F0-8420-F6A7F4D0A7F3}"/>
    <hyperlink ref="Q787" r:id="rId2291" xr:uid="{ABED594B-1896-4FFA-BF8E-93D6E591283B}"/>
    <hyperlink ref="L789" r:id="rId2292" xr:uid="{5DEDC399-3298-4EFC-A280-7902AB78FBC8}"/>
    <hyperlink ref="O789" r:id="rId2293" xr:uid="{8DB9B3B0-C19E-48C5-BFE5-0BB8B62D9DCD}"/>
    <hyperlink ref="P789" r:id="rId2294" xr:uid="{3EF2ED62-B7E8-4EE0-8533-6162E02FF200}"/>
    <hyperlink ref="Q789" r:id="rId2295" xr:uid="{67051691-FF26-44A1-AFD2-B36406244101}"/>
    <hyperlink ref="L791" r:id="rId2296" xr:uid="{07754061-54E1-4898-BE24-73299037E1EE}"/>
    <hyperlink ref="O791" r:id="rId2297" xr:uid="{86C3B4B7-935F-47E2-AD3A-FC9C82758D2C}"/>
    <hyperlink ref="P791" r:id="rId2298" xr:uid="{9C48FECB-2D6D-4C85-A5E4-084C08BF20D5}"/>
    <hyperlink ref="Q791" r:id="rId2299" xr:uid="{5A6F5086-B59B-4DCB-9BA2-827541BE7743}"/>
    <hyperlink ref="L793" r:id="rId2300" xr:uid="{CB48757F-F59E-453C-A2B8-A1BF1555BBB8}"/>
    <hyperlink ref="O793" r:id="rId2301" xr:uid="{67AFCE3F-89EA-438E-B63D-316F01FF590E}"/>
    <hyperlink ref="Q793" r:id="rId2302" xr:uid="{ED1C1A5B-0F8B-46BE-AE4A-A028DB5E3145}"/>
    <hyperlink ref="L795" r:id="rId2303" xr:uid="{A5B83152-DFA3-4F11-BA75-534F9C6E3D47}"/>
    <hyperlink ref="L796" r:id="rId2304" xr:uid="{2FF0D007-2152-4892-9DE5-7659DB39F287}"/>
    <hyperlink ref="O796" r:id="rId2305" xr:uid="{867851F2-FF08-4296-A710-82DE1F4FA7D3}"/>
    <hyperlink ref="P796" r:id="rId2306" xr:uid="{FC2F3198-642B-4945-8FF1-7DB635EF290F}"/>
    <hyperlink ref="Q796" r:id="rId2307" xr:uid="{D225883E-FCFA-4841-B277-53C0E011DCD8}"/>
    <hyperlink ref="L797" r:id="rId2308" xr:uid="{560ED399-B31B-4669-98D3-DC184161712D}"/>
    <hyperlink ref="O797" r:id="rId2309" xr:uid="{BAAE3A93-BFCD-4387-87B2-F589655B06C7}"/>
    <hyperlink ref="P797" r:id="rId2310" xr:uid="{FC683C66-F79C-48AD-98FE-4421AF61750D}"/>
    <hyperlink ref="Q797" r:id="rId2311" xr:uid="{A2986994-A50F-4CFB-AF2F-70A705B329F9}"/>
    <hyperlink ref="L799" r:id="rId2312" xr:uid="{8BA0526A-D7D8-409B-BE85-F21005CC9997}"/>
    <hyperlink ref="P799" r:id="rId2313" xr:uid="{03CB35AA-6E3B-4438-A0AC-AC49FF2F9870}"/>
    <hyperlink ref="Q799" r:id="rId2314" xr:uid="{713C008C-02F4-47A9-AAAD-06C359CC1F75}"/>
    <hyperlink ref="L800" r:id="rId2315" xr:uid="{FB7B9A89-39BD-42E2-9825-8C507E1994E7}"/>
    <hyperlink ref="O800" r:id="rId2316" xr:uid="{033CF14F-5F69-44FE-9358-34248FB64F65}"/>
    <hyperlink ref="P800" r:id="rId2317" xr:uid="{13C669D8-9353-425B-AA00-AE6C6C90A0FC}"/>
    <hyperlink ref="Q800" r:id="rId2318" xr:uid="{5F30C30E-CAB8-4B0A-9224-5B1D8607337F}"/>
    <hyperlink ref="L801" r:id="rId2319" xr:uid="{2DBB904D-DF96-48AB-8397-0499BE1C6E62}"/>
    <hyperlink ref="O801" r:id="rId2320" xr:uid="{AED70905-36C9-433A-9F5F-C5F47AA2853D}"/>
    <hyperlink ref="P801" r:id="rId2321" xr:uid="{0E9AA220-00DB-461E-9334-0E19C4E7382F}"/>
    <hyperlink ref="Q801" r:id="rId2322" xr:uid="{A8F86C41-B91B-4263-87DB-712E19B333E7}"/>
    <hyperlink ref="B802" r:id="rId2323" xr:uid="{F8BB2DC3-A4CC-4D0F-90E8-FF8845F33BB0}"/>
    <hyperlink ref="L802" r:id="rId2324" xr:uid="{BF4C8FE3-51B8-4293-B413-FADC7F605A12}"/>
    <hyperlink ref="O802" r:id="rId2325" xr:uid="{4EDC79D2-6ADD-4FBE-A0A3-5C8228250877}"/>
    <hyperlink ref="P802" r:id="rId2326" xr:uid="{06A6A32C-6284-4E29-A288-7A8EAD8B0A67}"/>
    <hyperlink ref="Q802" r:id="rId2327" xr:uid="{AD629C47-3F01-4CB6-A008-4B4AA46A8E4F}"/>
    <hyperlink ref="L803" r:id="rId2328" xr:uid="{85DCBF10-392F-4B05-BDD7-0C1C844FED4B}"/>
    <hyperlink ref="O803" r:id="rId2329" xr:uid="{C4C6211F-5B80-40F4-843F-5584A9BB57C4}"/>
    <hyperlink ref="Q803" r:id="rId2330" xr:uid="{F42FDBBD-5277-42D3-93F1-EA4344AE6E4A}"/>
    <hyperlink ref="L805" r:id="rId2331" xr:uid="{1B5073B3-6686-4C47-B5AB-ABAEFCF6B0D1}"/>
    <hyperlink ref="P805" r:id="rId2332" xr:uid="{676CC12E-6E6C-4B6E-A1DD-964636378524}"/>
    <hyperlink ref="Q805" r:id="rId2333" xr:uid="{F17DBB44-1FAE-4B60-84DD-9147AEE84272}"/>
    <hyperlink ref="L807" r:id="rId2334" xr:uid="{5F2B811F-0815-44C7-87BB-C5E38EF3211E}"/>
    <hyperlink ref="O807" r:id="rId2335" xr:uid="{6F5B2E8D-7283-48AF-BF02-6667E2D19A2A}"/>
    <hyperlink ref="Q807" r:id="rId2336" xr:uid="{7D2BB794-AB1F-4563-AAC0-C1550DB20415}"/>
    <hyperlink ref="L809" r:id="rId2337" xr:uid="{A9D76A53-4943-4561-AA26-93CEBFEA9D7B}"/>
    <hyperlink ref="O809" r:id="rId2338" xr:uid="{27A3CB88-0E2A-4D74-BC9E-2BF72FAB4279}"/>
    <hyperlink ref="Q809" r:id="rId2339" xr:uid="{2C510DAC-D7C8-45C5-8421-6126D39BF532}"/>
    <hyperlink ref="L810" r:id="rId2340" xr:uid="{D11751E8-1148-49AF-8B8F-AB540087B87B}"/>
    <hyperlink ref="O810" r:id="rId2341" xr:uid="{56C3FE46-1823-42F7-803E-46ADBE56C47F}"/>
    <hyperlink ref="P810" r:id="rId2342" xr:uid="{A0B16D87-65F6-425A-A385-454E23854EDB}"/>
    <hyperlink ref="Q810" r:id="rId2343" xr:uid="{4F58BD92-DE80-4BED-9344-052CBF8F4F19}"/>
    <hyperlink ref="L811" r:id="rId2344" xr:uid="{BD0317EB-6621-4E02-A9F4-183073EAFFE0}"/>
    <hyperlink ref="O811" r:id="rId2345" xr:uid="{78E47690-863F-471F-9AC5-37F6CF881ECE}"/>
    <hyperlink ref="P811" r:id="rId2346" xr:uid="{CF723905-BEF2-49BA-805B-310DAE23223F}"/>
    <hyperlink ref="Q811" r:id="rId2347" xr:uid="{EB60C3CA-669C-4DC2-A108-17EE1B457CCA}"/>
    <hyperlink ref="L812" r:id="rId2348" xr:uid="{776FE387-2AD5-4727-A119-5B00EB7E6C0B}"/>
    <hyperlink ref="O812" r:id="rId2349" xr:uid="{11E8440F-1D59-44E0-87B7-0A4AD39FE90D}"/>
    <hyperlink ref="P812" r:id="rId2350" xr:uid="{26031B1B-B351-4910-B2F9-C14AF4AA87C4}"/>
    <hyperlink ref="Q812" r:id="rId2351" xr:uid="{F4CEE6EB-E078-4CFF-AF7E-6FB2F54551FD}"/>
    <hyperlink ref="L813" r:id="rId2352" xr:uid="{828155CD-AB6B-4C2F-971C-31F870D102C6}"/>
    <hyperlink ref="P813" r:id="rId2353" xr:uid="{F970081E-DBB2-46D3-A029-E0790F9AC54B}"/>
    <hyperlink ref="L815" r:id="rId2354" xr:uid="{D52B1D87-6EFC-461C-A548-83561A276D6E}"/>
    <hyperlink ref="O815" r:id="rId2355" xr:uid="{F331B48B-A151-4E9F-A19B-4429EC475148}"/>
    <hyperlink ref="P815" r:id="rId2356" xr:uid="{E8723273-B257-4368-93DD-BD1BDD8C31DD}"/>
    <hyperlink ref="Q815" r:id="rId2357" xr:uid="{67342536-4BCD-4D81-B36B-C9D0B3620AF9}"/>
    <hyperlink ref="L816" r:id="rId2358" xr:uid="{F447BE9C-2954-442B-B464-6AB04E7D0EDC}"/>
    <hyperlink ref="O816" r:id="rId2359" xr:uid="{7DDDC411-7341-4AAA-9F22-ACAC9F4FD346}"/>
    <hyperlink ref="P816" r:id="rId2360" xr:uid="{3F69393E-A12F-4272-9A2A-4580E5510A3F}"/>
    <hyperlink ref="Q816" r:id="rId2361" xr:uid="{C469305C-9876-4EF6-8DDA-9AADA6F9BE21}"/>
    <hyperlink ref="L817" r:id="rId2362" xr:uid="{9151531F-D885-43E2-A4BC-4193AB758D65}"/>
    <hyperlink ref="O817" r:id="rId2363" xr:uid="{25B9F66C-8467-4CCD-B490-A183228569E6}"/>
    <hyperlink ref="L818" r:id="rId2364" xr:uid="{01B07F58-98F3-4DF2-9B74-7424A56AF50C}"/>
    <hyperlink ref="O818" r:id="rId2365" xr:uid="{CDC6C451-3636-40C0-B5BC-63346CFCFBF8}"/>
    <hyperlink ref="Q818" r:id="rId2366" xr:uid="{B11521B2-E9B5-43D3-9747-FFC5C6B8CCDB}"/>
    <hyperlink ref="L819" r:id="rId2367" xr:uid="{CA3E8E21-3093-4F6D-A8C6-BC6AE501526D}"/>
    <hyperlink ref="P819" r:id="rId2368" xr:uid="{ACC02B61-E395-4DD7-AC97-8304A144469D}"/>
    <hyperlink ref="Q819" r:id="rId2369" xr:uid="{1F37C452-3583-4F55-AA44-3D5B5C407726}"/>
    <hyperlink ref="L820" r:id="rId2370" xr:uid="{F0990581-1CA6-409B-A038-A0D5212D72B8}"/>
    <hyperlink ref="O820" r:id="rId2371" xr:uid="{D93B775B-7E4B-494C-A4E4-A5F197F87F20}"/>
    <hyperlink ref="P820" r:id="rId2372" xr:uid="{21053275-342A-4CFE-92D5-EC889C13BCB6}"/>
    <hyperlink ref="Q820" r:id="rId2373" xr:uid="{B0A8E340-C9A6-4D30-B716-64F54116FDAF}"/>
    <hyperlink ref="L822" r:id="rId2374" xr:uid="{A9BBCB79-C9B1-4201-9123-FC8EC410DCD3}"/>
    <hyperlink ref="O822" r:id="rId2375" xr:uid="{5DDEA476-AA8C-45C0-AD8D-4BC326D82D80}"/>
    <hyperlink ref="P822" r:id="rId2376" xr:uid="{AEB5F992-91E4-42B8-A98D-638C76416774}"/>
    <hyperlink ref="Q822" r:id="rId2377" xr:uid="{06311E27-4F5B-453A-9376-659AAD4DB3EE}"/>
    <hyperlink ref="L823" r:id="rId2378" xr:uid="{B871146F-E68F-49A2-88D5-8A7F9DEDDFF0}"/>
    <hyperlink ref="O823" r:id="rId2379" xr:uid="{C1337659-DEE7-4DAD-A9E8-427CD4ED8B15}"/>
    <hyperlink ref="P823" r:id="rId2380" xr:uid="{F6DF0D44-7E62-4CC1-8FB9-5DA7CB2E50F4}"/>
    <hyperlink ref="Q823" r:id="rId2381" xr:uid="{0B104F02-643E-4DD0-A9CC-A44A8DFC6FB5}"/>
    <hyperlink ref="L824" r:id="rId2382" xr:uid="{F6DBA5FB-3BBE-4B1A-8CBE-C51D13D1BB10}"/>
    <hyperlink ref="O824" r:id="rId2383" xr:uid="{AAC5D5DD-9B1A-4EFE-AF08-08D4E7F38B55}"/>
    <hyperlink ref="P824" r:id="rId2384" xr:uid="{D94FF05C-89B2-416D-8410-75F6551A3CFB}"/>
    <hyperlink ref="Q824" r:id="rId2385" xr:uid="{CE23A442-A41A-40C9-BAB8-5F3D599195CA}"/>
    <hyperlink ref="L825" r:id="rId2386" xr:uid="{291D47FD-3623-4218-A315-B1CBD7CE07C8}"/>
    <hyperlink ref="O825" r:id="rId2387" xr:uid="{D9A54D78-2B56-4D5E-8A58-8C1EA5D9A68F}"/>
    <hyperlink ref="P825" r:id="rId2388" xr:uid="{1F6A5EEA-B7AA-4C82-9204-272252978B51}"/>
    <hyperlink ref="Q825" r:id="rId2389" xr:uid="{CACB4308-C3B9-492D-9044-0E3A27B66812}"/>
    <hyperlink ref="L826" r:id="rId2390" xr:uid="{473913D0-804D-4FF7-80E1-12AE72F472BB}"/>
    <hyperlink ref="O826" r:id="rId2391" xr:uid="{4F50B0C2-3D6B-42AC-8FB7-C618F4062A87}"/>
    <hyperlink ref="P826" r:id="rId2392" xr:uid="{88800970-8255-4F9E-A870-3B669CE825BA}"/>
    <hyperlink ref="Q826" r:id="rId2393" xr:uid="{657AC75C-E7B6-4C09-AD97-2A5742E3A6F1}"/>
    <hyperlink ref="L827" r:id="rId2394" xr:uid="{41A4A042-540A-4977-8827-55757AFFF964}"/>
    <hyperlink ref="O827" r:id="rId2395" xr:uid="{C956AE36-B747-4FC3-AB51-25F065319B12}"/>
    <hyperlink ref="P827" r:id="rId2396" xr:uid="{FFCCEF7A-9A07-40BE-8A3A-6177DEC96350}"/>
    <hyperlink ref="Q827" r:id="rId2397" xr:uid="{C773D626-763D-4D94-84BD-4FFB2AD10A5F}"/>
    <hyperlink ref="L828" r:id="rId2398" xr:uid="{6D3A2260-D450-4363-B698-AD7CD090776C}"/>
    <hyperlink ref="O828" r:id="rId2399" xr:uid="{F404CB8E-DCDA-468A-8398-4E2925F257AC}"/>
    <hyperlink ref="P828" r:id="rId2400" xr:uid="{E5599356-6A7F-40EB-AD3E-1EB10D83431C}"/>
    <hyperlink ref="L829" r:id="rId2401" xr:uid="{8A1C06D4-BE4E-408F-9EC5-4292418F8683}"/>
    <hyperlink ref="O829" r:id="rId2402" xr:uid="{4F825894-901C-4C07-9762-659CF88ADE58}"/>
    <hyperlink ref="P829" r:id="rId2403" xr:uid="{1D83E3C8-D233-419D-93E4-3C41A4624DB4}"/>
    <hyperlink ref="Q829" r:id="rId2404" xr:uid="{F1066BC0-E9D4-4512-9323-BD95DCD75CC0}"/>
    <hyperlink ref="L830" r:id="rId2405" xr:uid="{689D4456-160F-4FE2-B7EC-B2058C7FD40C}"/>
    <hyperlink ref="L831" r:id="rId2406" xr:uid="{865040A8-2557-4BEE-877E-B101245ABACE}"/>
    <hyperlink ref="O831" r:id="rId2407" xr:uid="{5FDCFC3B-0B4D-49B2-8D87-CF4D3398484B}"/>
    <hyperlink ref="P831" r:id="rId2408" xr:uid="{AEA26AEF-C26C-4BB9-93D0-0F7AAB2E1AC6}"/>
    <hyperlink ref="Q831" r:id="rId2409" xr:uid="{0CD49725-FF3D-42EC-B0C4-52729679963B}"/>
    <hyperlink ref="O832" r:id="rId2410" xr:uid="{036F283E-AC7B-4DA2-A1DA-F6A5FD757723}"/>
    <hyperlink ref="P832" r:id="rId2411" xr:uid="{26702B9F-E0C2-45B9-9A89-548A1827C40A}"/>
    <hyperlink ref="Q832" r:id="rId2412" xr:uid="{E855E2A5-23C1-4CC7-9B46-ED2CD7002E23}"/>
    <hyperlink ref="L833" r:id="rId2413" xr:uid="{A81E729B-4F61-4DC5-931C-B1769E3BA439}"/>
    <hyperlink ref="P833" r:id="rId2414" xr:uid="{426AF71D-4BA2-4AFD-985C-6BA0D5A40A61}"/>
    <hyperlink ref="Q833" r:id="rId2415" xr:uid="{B6BFE92C-35C8-4595-B812-006945DFC6C3}"/>
    <hyperlink ref="P836" r:id="rId2416" xr:uid="{6BF268A2-9F01-462A-9CE5-06FC3EB3938F}"/>
    <hyperlink ref="Q836" r:id="rId2417" xr:uid="{73BFC465-DC72-4A23-AD82-52D70DF1B5F6}"/>
    <hyperlink ref="L838" r:id="rId2418" xr:uid="{A7FC6F11-3531-43E2-8F73-8DBFC856C085}"/>
    <hyperlink ref="O838" r:id="rId2419" xr:uid="{1E408C50-91F8-4544-8B53-08876FEFC959}"/>
    <hyperlink ref="Q838" r:id="rId2420" xr:uid="{275B52D6-3742-408D-8CB7-4E031D99CE78}"/>
    <hyperlink ref="L839" r:id="rId2421" xr:uid="{ADB846E9-BCB1-401E-BC3F-FC336A77B121}"/>
    <hyperlink ref="L840" r:id="rId2422" xr:uid="{859F722F-E41E-4376-BE39-D15A41A455E2}"/>
    <hyperlink ref="O840" r:id="rId2423" xr:uid="{DC101D0D-EEFC-4FC9-BF1C-1DDC51501A31}"/>
    <hyperlink ref="P840" r:id="rId2424" xr:uid="{16B66B78-94D9-4DB3-A3EC-938836C3C177}"/>
    <hyperlink ref="Q840" r:id="rId2425" xr:uid="{6AC26B52-A7C2-4135-86EE-9AC65ED6068A}"/>
    <hyperlink ref="L841" r:id="rId2426" xr:uid="{4ADDCF39-3669-4846-81FF-1DDF6688703D}"/>
    <hyperlink ref="O841" r:id="rId2427" xr:uid="{EB9AC791-A459-4636-A548-1FAEE509D161}"/>
    <hyperlink ref="P841" r:id="rId2428" xr:uid="{DE309E67-CEFA-49B8-B5B5-7D3D5CEEC9DA}"/>
    <hyperlink ref="Q841" r:id="rId2429" xr:uid="{2EB578FF-2F82-42C0-AA93-100F7AC86C14}"/>
    <hyperlink ref="L842" r:id="rId2430" xr:uid="{BE8FA264-2370-45C6-BF06-2FD3729C369F}"/>
    <hyperlink ref="O842" r:id="rId2431" xr:uid="{C7141F42-BE2A-4695-B9B4-E92EB9941CB8}"/>
    <hyperlink ref="P842" r:id="rId2432" xr:uid="{6CB5A8D8-ECB9-4F53-B773-5ECA7B96CB5D}"/>
    <hyperlink ref="Q842" r:id="rId2433" xr:uid="{A77B0882-6019-4489-AAAE-759C92DB3841}"/>
    <hyperlink ref="L843" r:id="rId2434" xr:uid="{68146C96-FF64-44EF-A09D-7D4D80F158C0}"/>
    <hyperlink ref="O843" r:id="rId2435" xr:uid="{818C0415-164A-445A-A309-1D8FCBE05040}"/>
    <hyperlink ref="Q843" r:id="rId2436" xr:uid="{6E6CA2A2-4123-41B8-A95E-EBBF0324C623}"/>
    <hyperlink ref="L844" r:id="rId2437" xr:uid="{B109C390-A9B6-4FA3-B03E-2BE1FABF803D}"/>
    <hyperlink ref="O844" r:id="rId2438" xr:uid="{765EFF3F-1830-40E4-9520-AED9EE98761C}"/>
    <hyperlink ref="P844" r:id="rId2439" xr:uid="{58684E50-F185-4C49-9011-7C0DF1C116BD}"/>
    <hyperlink ref="Q844" r:id="rId2440" xr:uid="{10B20A5B-D8FA-482B-AA3B-E1284486ACAE}"/>
    <hyperlink ref="L846" r:id="rId2441" xr:uid="{0DFB71F0-CD68-4811-A30F-68C4B583075E}"/>
    <hyperlink ref="O846" r:id="rId2442" xr:uid="{04857256-F4D8-4A3A-AC81-B051AEB6002E}"/>
    <hyperlink ref="L847" r:id="rId2443" xr:uid="{0961F975-E658-4299-A774-EFEEF28030E3}"/>
    <hyperlink ref="L848" r:id="rId2444" xr:uid="{2581DA02-F2D1-4844-86C4-EFF4ACF9EB0A}"/>
    <hyperlink ref="O848" r:id="rId2445" xr:uid="{0758BE78-43B7-436F-8A93-25CEEF57358F}"/>
    <hyperlink ref="P848" r:id="rId2446" xr:uid="{C5B57FF8-3B28-43D3-B07B-BE38C9E40965}"/>
    <hyperlink ref="Q848" r:id="rId2447" xr:uid="{DC68F786-AD87-41F8-9EEF-D58D8F133BA9}"/>
    <hyperlink ref="L849" r:id="rId2448" xr:uid="{C36147C3-32ED-461B-995E-A70758B882BB}"/>
    <hyperlink ref="Q849" r:id="rId2449" xr:uid="{8C42C090-2EDE-4526-8B54-D1AC05C37BEB}"/>
    <hyperlink ref="B850" r:id="rId2450" xr:uid="{18B381A0-9204-411E-B23E-A17955A57C96}"/>
    <hyperlink ref="L850" r:id="rId2451" xr:uid="{9EF04C1E-21A3-4B8B-952D-E82CF7AF5947}"/>
    <hyperlink ref="O850" r:id="rId2452" xr:uid="{D6CE1325-7386-48E4-B593-21CF9554C05D}"/>
    <hyperlink ref="P850" r:id="rId2453" xr:uid="{CEB1A14D-BD98-4858-B96C-0DF36CE6700C}"/>
    <hyperlink ref="Q850" r:id="rId2454" xr:uid="{BD1AE167-BDF2-4D40-AC75-8595EAF4360C}"/>
    <hyperlink ref="L852" r:id="rId2455" xr:uid="{D84B10BE-6DC4-4014-81BD-CB1C4F15F3CF}"/>
    <hyperlink ref="O852" r:id="rId2456" xr:uid="{D58C8814-25F4-4ED5-9C57-D5BD5CAD786B}"/>
    <hyperlink ref="P852" r:id="rId2457" xr:uid="{B8092CEE-AA05-4C0D-9496-4885F828D91D}"/>
    <hyperlink ref="Q852" r:id="rId2458" xr:uid="{513EFE83-B2AA-4F7E-B890-3413829D235A}"/>
    <hyperlink ref="L853" r:id="rId2459" xr:uid="{DD0E42AD-78B5-46A7-BCB2-924A90318F00}"/>
    <hyperlink ref="O853" r:id="rId2460" xr:uid="{011C45C0-FD11-4A76-8094-9F874E926CF0}"/>
    <hyperlink ref="P853" r:id="rId2461" xr:uid="{E03E312D-0AD9-461C-84E0-1C68C1EAF897}"/>
    <hyperlink ref="Q853" r:id="rId2462" xr:uid="{14BE4CF5-FBA7-4126-B0CA-6C78BBDB4CBF}"/>
    <hyperlink ref="L854" r:id="rId2463" xr:uid="{FEEDA3A2-5CA6-4BA6-BED9-51ED6D38A154}"/>
    <hyperlink ref="P854" r:id="rId2464" xr:uid="{BE263250-F80E-4D8B-8A01-4B1BE124278B}"/>
    <hyperlink ref="Q854" r:id="rId2465" xr:uid="{3BAE3C08-74F3-4847-9249-D8E20CF2BC62}"/>
    <hyperlink ref="L855" r:id="rId2466" xr:uid="{74B68E76-9E88-4F95-9F62-95776AAE1159}"/>
    <hyperlink ref="P855" r:id="rId2467" xr:uid="{75021043-2800-44DD-8E6F-E066352C0429}"/>
    <hyperlink ref="Q855" r:id="rId2468" xr:uid="{A0FC3F38-EA1D-4EAA-BBD6-BFACA61CF7A9}"/>
    <hyperlink ref="L856" r:id="rId2469" xr:uid="{7F04A223-C86C-4C2C-998F-D5455292DE00}"/>
    <hyperlink ref="O856" r:id="rId2470" xr:uid="{10C584D0-8ECD-4FC5-9728-9DA35CB878EE}"/>
    <hyperlink ref="P856" r:id="rId2471" xr:uid="{A20BEFBC-3367-418E-92B0-129F54708074}"/>
    <hyperlink ref="Q856" r:id="rId2472" xr:uid="{6839F001-A790-4759-A893-97A093F549BF}"/>
    <hyperlink ref="L857" r:id="rId2473" xr:uid="{7FCE4693-F900-43C6-A6AE-B5667F5BED8C}"/>
    <hyperlink ref="O857" r:id="rId2474" xr:uid="{F4B054F6-2962-4A72-9BF6-C584FF2E6E5F}"/>
    <hyperlink ref="P857" r:id="rId2475" xr:uid="{132DCF74-C8FE-48E2-BF97-E016D25F5CCF}"/>
    <hyperlink ref="Q857" r:id="rId2476" xr:uid="{9FAED520-BDFF-4FCD-9BD6-22A358D4805B}"/>
    <hyperlink ref="L858" r:id="rId2477" xr:uid="{1B38C27B-2174-4A8F-95D3-EE4952BFA7BF}"/>
    <hyperlink ref="O858" r:id="rId2478" xr:uid="{F5E1839E-0AE9-45A4-9D28-F55444133F7A}"/>
    <hyperlink ref="Q858" r:id="rId2479" xr:uid="{D45E887B-AD0B-4584-BAE8-0A1654019AFB}"/>
    <hyperlink ref="L860" r:id="rId2480" xr:uid="{D04E7047-0D48-43F4-9A09-6A652AB97A8C}"/>
    <hyperlink ref="O860" r:id="rId2481" xr:uid="{F89E951D-0DAE-4FFA-AF2B-F285434CB9BB}"/>
    <hyperlink ref="P860" r:id="rId2482" xr:uid="{F1FF1D6A-9401-4845-B924-3DA8D0BB8B7B}"/>
    <hyperlink ref="Q860" r:id="rId2483" xr:uid="{C473EDFF-0CF3-4379-8B60-02B30EB07A15}"/>
    <hyperlink ref="L861" r:id="rId2484" xr:uid="{E1A1CF14-372E-436E-8E10-B8FCD6EE42CD}"/>
    <hyperlink ref="O861" r:id="rId2485" xr:uid="{35496B8B-3B0C-44FB-8626-7DF76F8A2269}"/>
    <hyperlink ref="P861" r:id="rId2486" xr:uid="{0374DAE5-9F53-4D07-A90E-F2985D9FE745}"/>
    <hyperlink ref="Q861" r:id="rId2487" xr:uid="{68F75C3E-2B28-4CF7-B7FA-89D8EA887C3F}"/>
    <hyperlink ref="L862" r:id="rId2488" xr:uid="{F598E448-47D9-485D-ADE6-BDF295A35CD8}"/>
    <hyperlink ref="O862" r:id="rId2489" xr:uid="{E4ED3E63-8D5C-4DE4-80E2-EEF1609CB706}"/>
    <hyperlink ref="P862" r:id="rId2490" xr:uid="{9B9BEE7A-0125-4BA3-B331-828A7C890345}"/>
    <hyperlink ref="Q862" r:id="rId2491" xr:uid="{5F4DAE02-662D-4171-8E4F-7F07FCFD806B}"/>
    <hyperlink ref="L863" r:id="rId2492" xr:uid="{A86213D6-3D19-40D0-8FDB-44F1BBD09C02}"/>
    <hyperlink ref="O863" r:id="rId2493" xr:uid="{BABE776D-10AD-4064-BBC0-C11D72B8FE79}"/>
    <hyperlink ref="L864" r:id="rId2494" xr:uid="{D385BDBE-CA43-47A9-AF5C-EB5EDE36148A}"/>
    <hyperlink ref="O864" r:id="rId2495" xr:uid="{1BE41971-18C0-465C-BE76-EF1E689DBE46}"/>
    <hyperlink ref="Q864" r:id="rId2496" xr:uid="{59EDA34F-E1C8-4A8C-880C-1B5E2E58CB8F}"/>
    <hyperlink ref="L865" r:id="rId2497" xr:uid="{3C1BEF23-DF17-484A-B788-4BEFF467752B}"/>
    <hyperlink ref="O865" r:id="rId2498" xr:uid="{EA4C21D3-3C19-49F6-8EAF-AE810FB06EE3}"/>
    <hyperlink ref="P865" r:id="rId2499" xr:uid="{C33CA842-0045-420C-A76A-554393D0C59C}"/>
    <hyperlink ref="Q865" r:id="rId2500" xr:uid="{83123F9F-5545-4AD5-B483-3279A3059B4D}"/>
    <hyperlink ref="L866" r:id="rId2501" xr:uid="{F1B468F7-BA77-48A5-9882-EFAD364D6511}"/>
    <hyperlink ref="P866" r:id="rId2502" xr:uid="{550A5028-C626-444C-93A0-46F30E130243}"/>
    <hyperlink ref="Q866" r:id="rId2503" xr:uid="{A5A9CDD5-5EA9-402C-9F71-D4A78C2E36F8}"/>
    <hyperlink ref="L867" r:id="rId2504" xr:uid="{1F264D88-B5D0-4A11-96EF-125BB6D936A9}"/>
    <hyperlink ref="O867" r:id="rId2505" xr:uid="{48848699-ACF2-4803-A573-3CA7D4824D67}"/>
    <hyperlink ref="P867" r:id="rId2506" xr:uid="{CAA07D87-7428-46A0-B797-5C0FCBFE7946}"/>
    <hyperlink ref="Q867" r:id="rId2507" xr:uid="{41BF3D81-9FE7-4B04-A927-3A2F806D618C}"/>
    <hyperlink ref="L869" r:id="rId2508" xr:uid="{F8305FB4-0F8F-41AF-8756-00505EADA191}"/>
    <hyperlink ref="O869" r:id="rId2509" xr:uid="{3F01756C-B87B-478C-9568-1EA0FA0DBF2F}"/>
    <hyperlink ref="Q869" r:id="rId2510" xr:uid="{EE6FC95E-8B22-44E5-B224-49C5A5E7C940}"/>
    <hyperlink ref="B870" r:id="rId2511" xr:uid="{0F9D8A6F-3F7E-4B2B-94D0-102285198A68}"/>
    <hyperlink ref="L870" r:id="rId2512" xr:uid="{54881DDA-A8EF-4014-BBD8-8BFD2540DCD5}"/>
    <hyperlink ref="O870" r:id="rId2513" xr:uid="{3EF4F58C-D2B8-4C24-B0B6-403DBB309B54}"/>
    <hyperlink ref="P870" r:id="rId2514" xr:uid="{49C64944-11AD-4356-8195-91185D38FB3F}"/>
    <hyperlink ref="Q870" r:id="rId2515" xr:uid="{12557E1A-4190-4C39-979D-4EAA88EAEC53}"/>
    <hyperlink ref="L872" r:id="rId2516" xr:uid="{19B97721-C9A2-4109-86DF-8DFA0ABC8225}"/>
    <hyperlink ref="Q872" r:id="rId2517" xr:uid="{171EC24F-4115-47BD-A9A1-4E5ECA871257}"/>
    <hyperlink ref="L873" r:id="rId2518" xr:uid="{6238E9AE-3D23-41B4-BC62-407B871E46FB}"/>
    <hyperlink ref="O873" r:id="rId2519" xr:uid="{81DF3F89-3888-4983-8990-6FBBAE65667F}"/>
    <hyperlink ref="P873" r:id="rId2520" xr:uid="{39D97135-E23F-4F47-8128-7371AF601E22}"/>
    <hyperlink ref="L875" r:id="rId2521" xr:uid="{0C51D36F-2E03-4DE0-99D6-A8742B899659}"/>
    <hyperlink ref="O875" r:id="rId2522" xr:uid="{420FD123-7140-4920-AF42-48F716A48D9F}"/>
    <hyperlink ref="P875" r:id="rId2523" xr:uid="{24F039B1-6C22-42FA-B623-5798F22354BD}"/>
    <hyperlink ref="L876" r:id="rId2524" xr:uid="{18608578-767C-44F5-A288-B1D8BBEB0764}"/>
    <hyperlink ref="O876" r:id="rId2525" xr:uid="{7237CDF7-41D6-4A88-A3BD-ED2914F063B7}"/>
    <hyperlink ref="P876" r:id="rId2526" xr:uid="{95CA96B7-7AFB-416E-86DB-D85F471B018F}"/>
    <hyperlink ref="Q876" r:id="rId2527" xr:uid="{A1E52CB7-BD92-4AD5-AD19-E4BE973FD6B7}"/>
    <hyperlink ref="O877" r:id="rId2528" xr:uid="{B00E0982-B935-4B99-B402-02BECA6DCB44}"/>
    <hyperlink ref="L878" r:id="rId2529" xr:uid="{1415DF45-DB40-476D-890D-E3F05F110684}"/>
    <hyperlink ref="O878" r:id="rId2530" xr:uid="{45930C7C-99B9-4251-B4D6-A8104CA55599}"/>
    <hyperlink ref="Q878" r:id="rId2531" xr:uid="{E6A53915-A54F-4B23-97A6-E2E006F20F09}"/>
    <hyperlink ref="L879" r:id="rId2532" xr:uid="{A160F332-FCDF-4608-AA7C-23BE28BAB796}"/>
    <hyperlink ref="O879" r:id="rId2533" xr:uid="{A1AC472A-2A99-42CC-9900-7E792D5C4CF0}"/>
    <hyperlink ref="P879" r:id="rId2534" xr:uid="{AD674526-55D8-497E-A2C1-61E77AE0576D}"/>
    <hyperlink ref="Q879" r:id="rId2535" xr:uid="{1C30BEBE-86A3-422A-B97B-55EC59612AAE}"/>
    <hyperlink ref="L880" r:id="rId2536" xr:uid="{4EAAA758-F2C0-4D3B-9288-384ACA0427F3}"/>
    <hyperlink ref="O880" r:id="rId2537" xr:uid="{F11FC19F-B83F-49BE-8A1A-5BCB23CB0122}"/>
    <hyperlink ref="Q880" r:id="rId2538" xr:uid="{D8772430-143D-4595-8C19-06FB2BCCD521}"/>
    <hyperlink ref="L881" r:id="rId2539" xr:uid="{181ABC06-3923-4CFE-A8DB-CF14F2C4C831}"/>
    <hyperlink ref="P881" r:id="rId2540" xr:uid="{21B05B80-4133-4A68-BE70-E1E579EC5436}"/>
    <hyperlink ref="Q881" r:id="rId2541" xr:uid="{297242E0-C21D-494E-BDEC-C64756B69107}"/>
    <hyperlink ref="L884" r:id="rId2542" xr:uid="{53297FC1-D514-4BA5-BD23-8949F33FB8D9}"/>
    <hyperlink ref="L885" r:id="rId2543" xr:uid="{50E63100-29AE-42BF-910B-7FA3CE4D670B}"/>
    <hyperlink ref="O885" r:id="rId2544" xr:uid="{FF71DA64-E6FE-4DD3-A96D-6FC175C40D25}"/>
    <hyperlink ref="P885" r:id="rId2545" xr:uid="{F178EC87-D61B-4722-ABBE-E9CEE0DEBE1E}"/>
    <hyperlink ref="Q885" r:id="rId2546" xr:uid="{5ACEBDDA-8284-428C-8B4F-4DC848A3DE70}"/>
    <hyperlink ref="L887" r:id="rId2547" xr:uid="{50CE97F8-6788-4A01-BB98-0E50EF18FC05}"/>
    <hyperlink ref="O887" r:id="rId2548" xr:uid="{CCB2F567-ED86-41B8-9ED9-8658CDEC021D}"/>
    <hyperlink ref="P887" r:id="rId2549" xr:uid="{68770C62-4D6B-4C9D-ADC9-DC6F38D33733}"/>
    <hyperlink ref="Q887" r:id="rId2550" xr:uid="{AA7B1167-9B72-461E-8BCB-92D636B35765}"/>
    <hyperlink ref="L888" r:id="rId2551" xr:uid="{5BDBA08B-3EAA-42FB-A8FF-64BAD9FC3A85}"/>
    <hyperlink ref="O888" r:id="rId2552" xr:uid="{EFC3353E-F641-4919-8F79-8066FDAB8124}"/>
    <hyperlink ref="P888" r:id="rId2553" xr:uid="{94C334B9-D198-4D62-B869-92265512788F}"/>
    <hyperlink ref="Q888" r:id="rId2554" xr:uid="{18805A8C-6B11-4A33-A1D9-3661FDDD2DBB}"/>
    <hyperlink ref="L889" r:id="rId2555" xr:uid="{F5DE58E8-11C6-4AE6-AEEB-2CA4D686BFFA}"/>
    <hyperlink ref="O889" r:id="rId2556" xr:uid="{A442C417-C1DE-4DD9-99C9-C0A9CC002BFF}"/>
    <hyperlink ref="Q889" r:id="rId2557" xr:uid="{01CEAF54-7965-4827-8018-DCBD2BFAA0DE}"/>
    <hyperlink ref="L891" r:id="rId2558" xr:uid="{6DAE2A7C-0DA3-471F-9E35-302652CC2D0D}"/>
    <hyperlink ref="O891" r:id="rId2559" xr:uid="{29F1072F-08DB-4519-8292-E7213AD0A52A}"/>
    <hyperlink ref="Q891" r:id="rId2560" xr:uid="{10913F5F-0D54-4516-9FE2-E93108CE1BBC}"/>
    <hyperlink ref="L892" r:id="rId2561" xr:uid="{5C0BA935-D210-4B9F-A8A0-55562F465570}"/>
    <hyperlink ref="Q892" r:id="rId2562" xr:uid="{2C5C0A16-B7E7-433F-8BD6-431A28243C9D}"/>
    <hyperlink ref="L893" r:id="rId2563" xr:uid="{A028355E-7B45-4331-8F07-CE6DB057BFD1}"/>
    <hyperlink ref="O893" r:id="rId2564" xr:uid="{DEFAAEBF-2655-418B-A03A-89E62624DD22}"/>
    <hyperlink ref="Q893" r:id="rId2565" xr:uid="{75CCA5A3-6D0D-464B-AB94-5B22C810C0F3}"/>
    <hyperlink ref="L894" r:id="rId2566" xr:uid="{1C34FDED-EDDF-44A5-95AB-567EAE6F1ABF}"/>
    <hyperlink ref="O894" r:id="rId2567" xr:uid="{65CDA414-9318-46C3-BD5F-D2827A83274E}"/>
    <hyperlink ref="P894" r:id="rId2568" xr:uid="{5A2798AE-F149-4381-AE36-41BB879D3CC2}"/>
    <hyperlink ref="Q894" r:id="rId2569" xr:uid="{5D3744FC-181F-44E2-A81A-FDABCAF55ACF}"/>
    <hyperlink ref="L895" r:id="rId2570" xr:uid="{7483E6DF-D908-4038-B09A-59C9A692F76C}"/>
    <hyperlink ref="O895" r:id="rId2571" xr:uid="{BEFBA821-012D-4AC2-9290-F833400FA107}"/>
    <hyperlink ref="P895" r:id="rId2572" xr:uid="{60F99578-A318-42E1-8C11-E7BBA903C5CC}"/>
    <hyperlink ref="Q895" r:id="rId2573" xr:uid="{45406ACE-DCB5-4182-84D6-A462FEFDD623}"/>
    <hyperlink ref="L896" r:id="rId2574" xr:uid="{E1A030C2-5DCA-41E6-8502-DDD31A929117}"/>
    <hyperlink ref="Q896" r:id="rId2575" xr:uid="{6C23C5F9-CA41-4849-8A39-6C5A28AA5018}"/>
    <hyperlink ref="L897" r:id="rId2576" xr:uid="{42068347-BAD8-440E-8F37-EF66E6B1FA55}"/>
    <hyperlink ref="O897" r:id="rId2577" xr:uid="{835AAC9B-0574-41AB-8FDF-BB556410DB1A}"/>
    <hyperlink ref="Q897" r:id="rId2578" xr:uid="{46B3F9C0-51F1-4779-ACC6-BDFBE8B343CC}"/>
    <hyperlink ref="L898" r:id="rId2579" xr:uid="{6A8622F9-E4DA-4BBE-893C-79FCC8FD1F3A}"/>
    <hyperlink ref="O898" r:id="rId2580" xr:uid="{58AA58BC-FDD8-462A-9356-EAB298717955}"/>
    <hyperlink ref="P898" r:id="rId2581" xr:uid="{D03F38AD-E6B5-4821-8C5E-55E170757A1C}"/>
    <hyperlink ref="Q898" r:id="rId2582" xr:uid="{448EF363-C427-4094-8BC1-1E5A3D62AE02}"/>
    <hyperlink ref="L899" r:id="rId2583" xr:uid="{ABCD75E9-339F-4F0C-919C-F394CEC5A507}"/>
    <hyperlink ref="O899" r:id="rId2584" xr:uid="{3E49C4E4-76B8-4144-8F41-40696CBB88EE}"/>
    <hyperlink ref="P899" r:id="rId2585" xr:uid="{DC84E3C2-F3B4-4C5A-9799-0D955F821299}"/>
    <hyperlink ref="Q899" r:id="rId2586" xr:uid="{5425D271-9E8B-45BD-8AED-0887A1EFD8C7}"/>
    <hyperlink ref="L900" r:id="rId2587" xr:uid="{F5FDFB3E-6040-4ACF-A423-B679F7679AFA}"/>
    <hyperlink ref="O900" r:id="rId2588" xr:uid="{2B4D8E88-92F2-49AE-8C1B-CEDB1FAD2A4F}"/>
    <hyperlink ref="P900" r:id="rId2589" xr:uid="{B65E765D-9CB6-45AB-BF5B-A1B939DCB11D}"/>
    <hyperlink ref="Q900" r:id="rId2590" xr:uid="{A7EA9678-DB13-497C-A593-25D07ADD8705}"/>
    <hyperlink ref="L901" r:id="rId2591" xr:uid="{57E6B335-9DBD-46ED-93BC-CD830C813934}"/>
    <hyperlink ref="O901" r:id="rId2592" xr:uid="{E5B87BC0-ABE3-489E-B534-4C26DD36584C}"/>
    <hyperlink ref="P901" r:id="rId2593" xr:uid="{CAEF2B86-B027-4B89-8251-0F706C80BA40}"/>
    <hyperlink ref="Q901" r:id="rId2594" xr:uid="{9A39BAA1-5530-4DC1-AEF8-2C8EA4A4CA99}"/>
    <hyperlink ref="L902" r:id="rId2595" xr:uid="{5100FD22-2C49-44F8-85F8-31BF949AA28A}"/>
    <hyperlink ref="P902" r:id="rId2596" xr:uid="{25EAC312-415E-4F8D-BC00-31206A3F9A00}"/>
    <hyperlink ref="Q902" r:id="rId2597" xr:uid="{2C4C847F-655A-4799-A5CB-E9DFB657045A}"/>
    <hyperlink ref="L906" r:id="rId2598" xr:uid="{4AFD53D3-F6D9-479A-AE19-A5F1D21B0780}"/>
    <hyperlink ref="O906" r:id="rId2599" xr:uid="{61B14CDD-F43B-4225-AE20-59DB2F8804BF}"/>
    <hyperlink ref="P906" r:id="rId2600" xr:uid="{6C20DF78-0177-441E-9FC2-519EDFB745DC}"/>
    <hyperlink ref="L908" r:id="rId2601" xr:uid="{0A9884A4-0DE8-458E-AFA4-E03995DACAC7}"/>
    <hyperlink ref="O908" r:id="rId2602" xr:uid="{CD4C4236-DAAD-4D15-8437-9AB28C512F16}"/>
    <hyperlink ref="P908" r:id="rId2603" xr:uid="{B5AF9636-7B40-4CED-A537-F78DC346E5CC}"/>
    <hyperlink ref="Q908" r:id="rId2604" xr:uid="{9B7B18CE-3A4C-45F9-AA14-FA25AE75AA91}"/>
    <hyperlink ref="L909" r:id="rId2605" xr:uid="{E6E77CAF-1563-4100-902D-17829418FC6A}"/>
    <hyperlink ref="O909" r:id="rId2606" xr:uid="{0A246E25-639D-412A-929D-104224E2E458}"/>
    <hyperlink ref="P909" r:id="rId2607" xr:uid="{A252EE22-C5D8-4B8E-9653-3A45BB887630}"/>
    <hyperlink ref="Q909" r:id="rId2608" xr:uid="{2EC279FE-C449-47E5-BCF3-4502AB69A874}"/>
    <hyperlink ref="L910" r:id="rId2609" xr:uid="{A9AD060F-5A73-449F-A6DD-BF6A0B2AE48A}"/>
    <hyperlink ref="O910" r:id="rId2610" xr:uid="{0D1C392F-E206-427D-A994-1D90E3D62D71}"/>
    <hyperlink ref="Q910" r:id="rId2611" xr:uid="{558B262D-CEC8-4572-8857-F2FD2073E116}"/>
    <hyperlink ref="L911" r:id="rId2612" xr:uid="{1BC81D51-1EDB-4121-A7BD-AA6C9731E282}"/>
    <hyperlink ref="O911" r:id="rId2613" xr:uid="{8B27B06A-165D-4C33-AA55-2A03ED2AAC02}"/>
    <hyperlink ref="P911" r:id="rId2614" xr:uid="{17E382C8-039C-4BF9-9631-E9276C812A58}"/>
    <hyperlink ref="Q911" r:id="rId2615" xr:uid="{E85E2AC8-9225-414D-97B3-2542488F1F23}"/>
    <hyperlink ref="L912" r:id="rId2616" xr:uid="{9419D82A-FC8D-4394-B586-3B7A1AC8A6BB}"/>
    <hyperlink ref="O912" r:id="rId2617" xr:uid="{BB89F61F-9B2A-429D-A27A-9A511E1CE5E0}"/>
    <hyperlink ref="P912" r:id="rId2618" xr:uid="{07E3C1BC-F3E1-4287-9143-76C06A03E7E3}"/>
    <hyperlink ref="L913" r:id="rId2619" xr:uid="{0F14134D-15E1-4D8F-AF85-A45C7727C217}"/>
    <hyperlink ref="O913" r:id="rId2620" xr:uid="{BAF79936-8A43-48BF-8F1D-2271D3D850D7}"/>
    <hyperlink ref="P913" r:id="rId2621" xr:uid="{F8C61B82-4CF9-4FAA-BC33-2DD76D446EE5}"/>
    <hyperlink ref="Q913" r:id="rId2622" xr:uid="{4132AD56-62A1-462D-8C89-A04409CD3CCB}"/>
    <hyperlink ref="L915" r:id="rId2623" xr:uid="{0B595203-6B00-4375-8698-D2DEFCAD5B28}"/>
    <hyperlink ref="O915" r:id="rId2624" xr:uid="{419E8B2A-BE46-4BB9-AC78-9A67ED5F7320}"/>
    <hyperlink ref="P915" r:id="rId2625" xr:uid="{5F3EAE77-2B97-4CAC-9E1C-DF63DAB21D42}"/>
    <hyperlink ref="Q915" r:id="rId2626" xr:uid="{A5E5B907-EF75-4F9D-BD78-72A3AB2CBA6A}"/>
    <hyperlink ref="L916" r:id="rId2627" xr:uid="{E04A286B-82C7-4C18-9D2F-907A0D3A79C4}"/>
    <hyperlink ref="P916" r:id="rId2628" xr:uid="{6FDFD2C3-DF16-44BD-A3D6-490EF3C64F0C}"/>
    <hyperlink ref="L917" r:id="rId2629" xr:uid="{C8A1EF4F-A9DD-4778-8FE7-C7B78A8742A2}"/>
    <hyperlink ref="O917" r:id="rId2630" xr:uid="{C01A1CCC-B6B1-4D4A-B677-85D39CB3EA0C}"/>
    <hyperlink ref="P917" r:id="rId2631" xr:uid="{89EBBCD5-D8B1-4502-87E7-970584920C63}"/>
    <hyperlink ref="L918" r:id="rId2632" xr:uid="{74C5914A-1207-48A3-BC15-B98F2D30DC3E}"/>
    <hyperlink ref="Q918" r:id="rId2633" xr:uid="{BAF127B2-D777-4BD7-84C0-9B109DD7AE9F}"/>
    <hyperlink ref="L920" r:id="rId2634" xr:uid="{A4F19AD4-3E9C-40B0-A6EC-236CC37E9854}"/>
    <hyperlink ref="O920" r:id="rId2635" xr:uid="{1CC0B8DB-6DF8-4404-90BC-A6A40CF34CC6}"/>
    <hyperlink ref="P920" r:id="rId2636" xr:uid="{D1345028-3BF7-42A7-A2D2-948FDD283A6E}"/>
    <hyperlink ref="L921" r:id="rId2637" xr:uid="{2E0184FA-809A-4975-8587-BA6FEE540DBC}"/>
    <hyperlink ref="O921" r:id="rId2638" xr:uid="{DB26A6E4-EC45-4443-8C01-D95E9FD14C15}"/>
    <hyperlink ref="L922" r:id="rId2639" xr:uid="{3D7C245A-015B-4085-821F-5B025624B868}"/>
    <hyperlink ref="O922" r:id="rId2640" xr:uid="{BF5E9833-9964-46CC-AF9D-1EFA00DF5D28}"/>
    <hyperlink ref="P922" r:id="rId2641" xr:uid="{1EB35AB6-4FDC-468C-B51F-A91F01F4CDB0}"/>
    <hyperlink ref="L923" r:id="rId2642" xr:uid="{56CB99F7-8A87-497E-9F3C-C9E98933FEBD}"/>
    <hyperlink ref="O923" r:id="rId2643" xr:uid="{F144A286-60E8-4419-BD31-60DCEAAC35F4}"/>
    <hyperlink ref="P923" r:id="rId2644" xr:uid="{B69DF5D8-7BE6-4B23-9E50-5C2C190EB2F9}"/>
    <hyperlink ref="Q923" r:id="rId2645" xr:uid="{F239AB34-D28C-457C-8A6C-C535D4E2C98A}"/>
    <hyperlink ref="L924" r:id="rId2646" xr:uid="{3CF5B31A-746B-4AF1-A6AC-E34E82DE8608}"/>
    <hyperlink ref="O924" r:id="rId2647" xr:uid="{8317B34B-5D74-4FE1-AF94-72ADE2B15AE3}"/>
    <hyperlink ref="Q924" r:id="rId2648" xr:uid="{F4DD255B-725D-4DBA-B613-4886EB4F6A3F}"/>
    <hyperlink ref="L925" r:id="rId2649" xr:uid="{034F4184-18D5-4504-8DB9-446A7D754118}"/>
    <hyperlink ref="Q925" r:id="rId2650" xr:uid="{48018283-56ED-4929-BCB0-285A37528FC2}"/>
    <hyperlink ref="L927" r:id="rId2651" xr:uid="{59A87A8B-A202-4001-84A9-18DC81D6F73D}"/>
    <hyperlink ref="Q927" r:id="rId2652" xr:uid="{72014D96-0E87-4E38-B0A6-152BCBF5E1AD}"/>
    <hyperlink ref="L929" r:id="rId2653" xr:uid="{B61D5C26-4051-4EF3-A369-2658E4D2CE9F}"/>
    <hyperlink ref="O929" r:id="rId2654" xr:uid="{52D272E6-2B15-4406-8D7E-4BF47A825E34}"/>
    <hyperlink ref="P929" r:id="rId2655" xr:uid="{3F173D6E-968F-430D-9982-062C03D4EEFD}"/>
    <hyperlink ref="Q929" r:id="rId2656" xr:uid="{63F74039-2E61-4141-84E3-68E15FF3521A}"/>
    <hyperlink ref="L930" r:id="rId2657" xr:uid="{C143BBBC-82C4-43B8-9823-54521E570781}"/>
    <hyperlink ref="O930" r:id="rId2658" xr:uid="{82C8E9DF-367C-4088-A3C8-0C8415A935F1}"/>
    <hyperlink ref="Q930" r:id="rId2659" xr:uid="{8E7EFFDA-7B3A-46EF-A9F1-14EE5A6939CF}"/>
    <hyperlink ref="L931" r:id="rId2660" xr:uid="{3BE49F00-138D-4D02-A969-93F9859DE5CB}"/>
    <hyperlink ref="O931" r:id="rId2661" xr:uid="{DFD639A3-D720-49AB-B409-85A3EAB7D725}"/>
    <hyperlink ref="P931" r:id="rId2662" xr:uid="{75379672-15CF-4FF8-A0CF-57922BA101B2}"/>
    <hyperlink ref="Q931" r:id="rId2663" xr:uid="{EF57E58A-E5C6-4727-937D-A634C6854035}"/>
    <hyperlink ref="L932" r:id="rId2664" xr:uid="{EF830FFA-ECB7-4D23-92F1-2498FFA296DF}"/>
    <hyperlink ref="O932" r:id="rId2665" xr:uid="{B2CD45B9-3835-4418-927D-339657D05540}"/>
    <hyperlink ref="P932" r:id="rId2666" xr:uid="{8BC14EA8-9F0E-4918-808D-9F1E5EC46A98}"/>
    <hyperlink ref="Q932" r:id="rId2667" xr:uid="{E77208F8-F90C-4D20-AD5D-B5588C456D63}"/>
    <hyperlink ref="L933" r:id="rId2668" xr:uid="{93F4FA9A-DF38-4D82-AF26-BFB51952895F}"/>
    <hyperlink ref="O933" r:id="rId2669" xr:uid="{46C66AB7-8D98-4E18-A34E-33BB8E6CC5A9}"/>
    <hyperlink ref="P933" r:id="rId2670" xr:uid="{9A504779-1733-4D20-AF29-30747B16956B}"/>
    <hyperlink ref="Q933" r:id="rId2671" xr:uid="{0C4E4B25-D234-4CA3-A43F-9F1E7605D0F1}"/>
    <hyperlink ref="L934" r:id="rId2672" xr:uid="{EA02F681-0A91-48C5-B85F-BF3940530A6F}"/>
    <hyperlink ref="O934" r:id="rId2673" xr:uid="{63000989-9EBA-4EBD-82E9-812BF0AD2F9E}"/>
    <hyperlink ref="P934" r:id="rId2674" xr:uid="{8396B4C0-88E9-4626-AF06-D6FCFE8DF9D9}"/>
    <hyperlink ref="L935" r:id="rId2675" xr:uid="{D276A2C8-1F8F-4459-9DE7-AC8E87BF5783}"/>
    <hyperlink ref="O935" r:id="rId2676" xr:uid="{30A384D1-0990-49B8-981E-305756C5AA79}"/>
    <hyperlink ref="Q935" r:id="rId2677" xr:uid="{2FDBA6FC-8488-4B69-BF92-5D7801CB44B8}"/>
    <hyperlink ref="L936" r:id="rId2678" xr:uid="{1D42BEB9-165B-4B93-82DF-64DAD88CECB3}"/>
    <hyperlink ref="P936" r:id="rId2679" xr:uid="{C305FD23-8CDF-4A16-B7DE-8EBE8ED95368}"/>
    <hyperlink ref="Q936" r:id="rId2680" xr:uid="{65438ECB-21A1-4896-B0EE-7BFF9664FC52}"/>
    <hyperlink ref="L938" r:id="rId2681" xr:uid="{64243926-B7A3-482A-B5CB-F1BCB59E7EB1}"/>
    <hyperlink ref="O938" r:id="rId2682" xr:uid="{711984A3-4068-4591-BC9F-20CEF0AC01FF}"/>
    <hyperlink ref="P938" r:id="rId2683" xr:uid="{14340FA3-8C46-4779-9427-69D98AB9F008}"/>
    <hyperlink ref="L939" r:id="rId2684" xr:uid="{6D35A5C8-7854-44A7-808A-F5E77F68552B}"/>
    <hyperlink ref="P939" r:id="rId2685" xr:uid="{72BBE7AE-2EAD-4730-96D9-62B37EE50003}"/>
    <hyperlink ref="L941" r:id="rId2686" xr:uid="{084CD092-B2D7-4482-A2DD-915F0293BD38}"/>
    <hyperlink ref="O941" r:id="rId2687" xr:uid="{40355FEB-C434-4401-854C-E60652749507}"/>
    <hyperlink ref="P941" r:id="rId2688" xr:uid="{78FB56B2-0BAB-4A18-BFB8-12EE3F6EED40}"/>
    <hyperlink ref="Q941" r:id="rId2689" xr:uid="{46B4D2C9-10CB-4D13-BFA8-82C0C32C9791}"/>
    <hyperlink ref="B942" r:id="rId2690" xr:uid="{549D0669-9475-485F-BDFB-A9622EB73E67}"/>
    <hyperlink ref="L942" r:id="rId2691" xr:uid="{C67FF680-2374-44E2-80DB-0CFD3D6AF212}"/>
    <hyperlink ref="O942" r:id="rId2692" xr:uid="{E0480363-1515-44FD-9418-6321AB1E3319}"/>
    <hyperlink ref="P942" r:id="rId2693" xr:uid="{62A262CE-FFEE-4F50-889A-EB76A77423D0}"/>
    <hyperlink ref="Q942" r:id="rId2694" xr:uid="{17F4586D-FEFF-4701-B18B-F105F5530B2B}"/>
    <hyperlink ref="L943" r:id="rId2695" xr:uid="{23213025-BD83-4ABA-ACC1-AC178A9D00B0}"/>
    <hyperlink ref="O943" r:id="rId2696" xr:uid="{D2B2A5DB-3A31-4325-BB3A-94F616F947BB}"/>
    <hyperlink ref="P943" r:id="rId2697" xr:uid="{447CE9A1-8874-41B7-80FF-B68C7C6228CC}"/>
    <hyperlink ref="L944" r:id="rId2698" xr:uid="{23961F2C-A65C-4A63-9312-D1A518C2C97E}"/>
    <hyperlink ref="Q944" r:id="rId2699" xr:uid="{1A4EBE33-65DF-4C32-AEC3-CFD0855BA9D2}"/>
    <hyperlink ref="L945" r:id="rId2700" xr:uid="{0772DDC5-67C3-495A-89E2-1C002E0B0538}"/>
    <hyperlink ref="O945" r:id="rId2701" xr:uid="{1D37BEFF-31AF-405F-AB89-D078D0765948}"/>
    <hyperlink ref="L946" r:id="rId2702" xr:uid="{8EC36AAB-5333-4C73-90BC-B917B45F309B}"/>
    <hyperlink ref="O946" r:id="rId2703" xr:uid="{6A68A6C6-E572-4250-AF7D-69439311B358}"/>
    <hyperlink ref="L948" r:id="rId2704" xr:uid="{ECFCC831-F4BF-4273-9944-B2E50B9FD3C8}"/>
    <hyperlink ref="O948" r:id="rId2705" xr:uid="{C58F9CB5-3486-45A7-9E49-C8F7F3A17B05}"/>
    <hyperlink ref="P948" r:id="rId2706" xr:uid="{D8399DBF-7D14-4DE5-9191-3011BF7FB376}"/>
    <hyperlink ref="Q948" r:id="rId2707" xr:uid="{3FC09D8B-6057-4DA4-AF10-A97AA720A0DF}"/>
    <hyperlink ref="L949" r:id="rId2708" xr:uid="{13182582-5810-44E1-B521-61CA7700E9B0}"/>
    <hyperlink ref="O949" r:id="rId2709" xr:uid="{4837AF6E-695B-4FE7-8824-727BF03FF76B}"/>
    <hyperlink ref="P949" r:id="rId2710" xr:uid="{B395A8A8-BBF0-476F-9396-0A34B5456F11}"/>
    <hyperlink ref="Q949" r:id="rId2711" xr:uid="{F2D2268B-8669-446E-A827-097A67665DCA}"/>
    <hyperlink ref="L951" r:id="rId2712" xr:uid="{1BCD56C4-9598-4B03-882E-05099361E1CC}"/>
    <hyperlink ref="O951" r:id="rId2713" xr:uid="{FF3CB1D9-3EFB-4F42-A122-C7F80B0A3C2C}"/>
    <hyperlink ref="P951" r:id="rId2714" xr:uid="{6323CA59-3C0B-4A23-AC90-BD246F3ED12C}"/>
    <hyperlink ref="Q951" r:id="rId2715" xr:uid="{588409E5-A7C2-4F13-9FC2-F4067DBD4E28}"/>
    <hyperlink ref="L952" r:id="rId2716" xr:uid="{727ADA0A-69DD-4CA8-B58F-53F460AC18EE}"/>
    <hyperlink ref="O952" r:id="rId2717" xr:uid="{2FBDA645-8A7F-4D83-BDDB-CD74E67F3DFC}"/>
    <hyperlink ref="P952" r:id="rId2718" xr:uid="{1320E7FA-7E9C-4C90-BEB0-30273021BC59}"/>
    <hyperlink ref="Q952" r:id="rId2719" xr:uid="{7A8E8D04-D485-4207-A786-5D2AC3B9004D}"/>
    <hyperlink ref="L953" r:id="rId2720" xr:uid="{212825DC-F16C-45A1-941E-65EFFC7A5F72}"/>
    <hyperlink ref="O953" r:id="rId2721" xr:uid="{3FAE439B-76F4-4E66-B943-A42D00E27CA7}"/>
    <hyperlink ref="P953" r:id="rId2722" xr:uid="{A66957C0-0226-4828-81A8-53B61C55B242}"/>
    <hyperlink ref="L954" r:id="rId2723" xr:uid="{1BC3CFA8-3B0D-454F-AD09-43BB72350A1F}"/>
    <hyperlink ref="O954" r:id="rId2724" xr:uid="{FAEC78D8-A147-4E70-A08A-4BE1B0559126}"/>
    <hyperlink ref="Q954" r:id="rId2725" xr:uid="{CBE6A2A6-1CC2-49E7-8CA6-337F44D17F32}"/>
    <hyperlink ref="L955" r:id="rId2726" xr:uid="{3AFEDEC2-EE16-4655-AFFC-ACFB0430C58E}"/>
    <hyperlink ref="O955" r:id="rId2727" xr:uid="{8B535D04-C0E2-4ADC-B176-DA3F723014BF}"/>
    <hyperlink ref="Q955" r:id="rId2728" xr:uid="{546F6551-4E65-457A-8A1B-F10B5930A6B0}"/>
    <hyperlink ref="L956" r:id="rId2729" xr:uid="{CA2308EA-7EF0-490E-BD37-EAC9E559CA52}"/>
    <hyperlink ref="O956" r:id="rId2730" xr:uid="{6FC10D6D-8D7C-4334-8288-BA330C4DDCDC}"/>
    <hyperlink ref="P956" r:id="rId2731" xr:uid="{E5350AFC-9344-4374-9CD3-303A2ACA6B50}"/>
    <hyperlink ref="Q956" r:id="rId2732" xr:uid="{EE4217D9-0D49-45DC-9ED0-3F2287DA8225}"/>
    <hyperlink ref="L957" r:id="rId2733" xr:uid="{D35BDD83-BF14-4C3F-9236-EB61835E6CF7}"/>
    <hyperlink ref="O957" r:id="rId2734" xr:uid="{FAD9C49A-BC98-4B3C-9E02-AE9D00535121}"/>
    <hyperlink ref="P957" r:id="rId2735" xr:uid="{6F57772E-3789-4195-A5C7-336519C39D6A}"/>
    <hyperlink ref="Q957" r:id="rId2736" xr:uid="{F134378B-3532-499C-A796-F23F1D2E3FAF}"/>
    <hyperlink ref="L958" r:id="rId2737" xr:uid="{06FF1DEB-03C0-4EDE-A401-F5C7968F4200}"/>
    <hyperlink ref="Q958" r:id="rId2738" xr:uid="{75DAF963-6F28-4496-98F6-49F63039ACD2}"/>
    <hyperlink ref="L959" r:id="rId2739" xr:uid="{382CA645-35BA-4A24-8518-193D180BF190}"/>
    <hyperlink ref="O959" r:id="rId2740" xr:uid="{417E476A-49A4-4412-A969-69192FCCB50D}"/>
    <hyperlink ref="P959" r:id="rId2741" xr:uid="{9A2B9322-BD65-4857-822F-49C5D0525AB5}"/>
    <hyperlink ref="Q959" r:id="rId2742" xr:uid="{ABE2A7CF-0396-4686-92BB-91736A26F81F}"/>
    <hyperlink ref="L960" r:id="rId2743" xr:uid="{441CD983-BDBF-498D-8F7C-B8C778F9AC02}"/>
    <hyperlink ref="O960" r:id="rId2744" xr:uid="{75FBD5E1-E96D-4896-8167-1B868AAB895F}"/>
    <hyperlink ref="P960" r:id="rId2745" xr:uid="{E74ACDC0-99A2-47AC-901B-2F6DCE0B867D}"/>
    <hyperlink ref="Q960" r:id="rId2746" xr:uid="{D5F9D2F5-E088-4A01-B3A0-929908111BE2}"/>
    <hyperlink ref="L964" r:id="rId2747" xr:uid="{0657AEDB-E448-47FC-841D-1803667E5179}"/>
    <hyperlink ref="O964" r:id="rId2748" xr:uid="{2E7C2893-FDA1-464D-83C8-ABF0AF80BE32}"/>
    <hyperlink ref="P964" r:id="rId2749" xr:uid="{D32BADCE-09B0-4B4E-82C1-E3D7CA27A27A}"/>
    <hyperlink ref="Q964" r:id="rId2750" xr:uid="{67E7C10B-593B-429C-8D83-11325BFC6021}"/>
    <hyperlink ref="L965" r:id="rId2751" xr:uid="{015BC104-2CBC-4186-80C5-79EF20480C62}"/>
    <hyperlink ref="O965" r:id="rId2752" xr:uid="{7DC0AFC7-4658-4EE5-A6DE-2E55222E6FC3}"/>
    <hyperlink ref="P965" r:id="rId2753" xr:uid="{4B99FABC-5EE1-4373-BEE7-C9A47313BD46}"/>
    <hyperlink ref="Q965" r:id="rId2754" xr:uid="{06FE5E71-DFAA-4007-B89F-BEC77C98BAED}"/>
    <hyperlink ref="L966" r:id="rId2755" xr:uid="{9BBB3CBE-B3E1-4796-B575-EACB8266114C}"/>
    <hyperlink ref="O966" r:id="rId2756" xr:uid="{B34CD348-9BEC-4DC1-963C-5BA26ACE9B2B}"/>
    <hyperlink ref="L968" r:id="rId2757" xr:uid="{C2A742D5-DF4E-4FA1-BF78-7B0750CB9B38}"/>
    <hyperlink ref="O968" r:id="rId2758" xr:uid="{16E29ED8-1B53-43E0-9298-BA22C1DE5099}"/>
    <hyperlink ref="P968" r:id="rId2759" xr:uid="{D88CC437-814A-47A5-A58F-C0FF42AB75E5}"/>
    <hyperlink ref="Q968" r:id="rId2760" xr:uid="{3A524083-A4E4-46A5-BC62-170C11B75082}"/>
    <hyperlink ref="L970" r:id="rId2761" xr:uid="{0C0ED39B-AFC9-40D9-A362-0CE58BCFC81C}"/>
    <hyperlink ref="P970" r:id="rId2762" xr:uid="{515C277A-5B57-41F5-9A46-937C13F7218C}"/>
    <hyperlink ref="Q970" r:id="rId2763" xr:uid="{E5C0B14E-44F4-4D23-A439-D807AAA9FAC8}"/>
    <hyperlink ref="L971" r:id="rId2764" xr:uid="{3E0BED57-0CCA-41F9-9D75-FD78536F811D}"/>
    <hyperlink ref="P971" r:id="rId2765" xr:uid="{2E700327-FE4E-4673-8995-B73B2B1EF89A}"/>
    <hyperlink ref="Q971" r:id="rId2766" xr:uid="{2EE1EDA9-A1D4-4DE3-9579-FFBF08513F54}"/>
    <hyperlink ref="L972" r:id="rId2767" xr:uid="{BE801699-FB92-4415-8872-1BC989DB5D4C}"/>
    <hyperlink ref="O972" r:id="rId2768" xr:uid="{FFF145C6-3211-4A4F-AB20-3343C6F6806F}"/>
    <hyperlink ref="P972" r:id="rId2769" xr:uid="{6295539C-1E62-4A91-A108-6E7A380162C4}"/>
    <hyperlink ref="Q972" r:id="rId2770" xr:uid="{A3E5525A-B3AD-484C-B130-DBA95A043ADB}"/>
    <hyperlink ref="L973" r:id="rId2771" xr:uid="{3E33D2E3-6F9B-4511-8F93-9A55A0C62F8E}"/>
    <hyperlink ref="P973" r:id="rId2772" xr:uid="{45D7FABA-A1F7-49B2-9B88-6B68075225A3}"/>
    <hyperlink ref="Q973" r:id="rId2773" xr:uid="{B7EB32CB-5C64-4C58-A9ED-2C3C6C7511E1}"/>
    <hyperlink ref="L974" r:id="rId2774" xr:uid="{014CC370-F661-4877-B74F-AA6F5AC0F9F4}"/>
    <hyperlink ref="O974" r:id="rId2775" xr:uid="{0565A776-E32C-478D-970C-BF286639513D}"/>
    <hyperlink ref="P974" r:id="rId2776" xr:uid="{0A445EEC-CD71-481D-A20E-394B5528709C}"/>
    <hyperlink ref="Q974" r:id="rId2777" xr:uid="{09930DC0-DF6C-40A5-A457-792724CC8EAB}"/>
    <hyperlink ref="L977" r:id="rId2778" xr:uid="{EE2EB154-726F-4CA0-9AC0-1D4FABE74778}"/>
    <hyperlink ref="O977" r:id="rId2779" xr:uid="{DB62030C-0470-4124-B7CE-01B9A4ACEF83}"/>
    <hyperlink ref="P977" r:id="rId2780" xr:uid="{86D99DDF-6C64-43D3-9F91-DD590AF25EB5}"/>
    <hyperlink ref="Q977" r:id="rId2781" xr:uid="{820AEDDA-13D6-45FE-BD37-693C0A2D4B66}"/>
    <hyperlink ref="L979" r:id="rId2782" xr:uid="{D442B71B-64DA-4893-BC71-C828F9278D42}"/>
    <hyperlink ref="P979" r:id="rId2783" xr:uid="{F337BE57-7FE2-4151-8999-441EA5CF3311}"/>
    <hyperlink ref="Q979" r:id="rId2784" xr:uid="{74A5399C-D758-411C-8464-FDBF3EA41C8A}"/>
    <hyperlink ref="L980" r:id="rId2785" xr:uid="{2742C2D9-06C7-4FEE-B6AC-B9F9817B109C}"/>
    <hyperlink ref="O980" r:id="rId2786" xr:uid="{B5C06EDB-3540-4197-BBEC-C4192443B791}"/>
    <hyperlink ref="L981" r:id="rId2787" xr:uid="{12ABD708-48D4-4A53-B3AB-519ACC6BE9B9}"/>
    <hyperlink ref="O981" r:id="rId2788" xr:uid="{3D42F951-1CBD-4640-A048-0C94513144BD}"/>
    <hyperlink ref="P981" r:id="rId2789" xr:uid="{9F500570-425B-407C-9696-AEC98640CA11}"/>
    <hyperlink ref="Q981" r:id="rId2790" xr:uid="{B93258C5-E1EC-4D35-A6C6-1FF1017C925D}"/>
    <hyperlink ref="L982" r:id="rId2791" xr:uid="{0B6AB574-128E-4275-9C26-92CE11FE8C98}"/>
    <hyperlink ref="O982" r:id="rId2792" xr:uid="{5F720D98-6C0B-4D41-A8B4-0366B5A6F290}"/>
    <hyperlink ref="Q982" r:id="rId2793" xr:uid="{4E6384F5-F90B-4C05-8A14-B82AB8FE363E}"/>
    <hyperlink ref="L983" r:id="rId2794" xr:uid="{1C939B24-C99C-4DF6-86AF-48F84F322C45}"/>
    <hyperlink ref="O983" r:id="rId2795" xr:uid="{04884F6E-DFED-417C-BF47-AD951F4B8665}"/>
    <hyperlink ref="L984" r:id="rId2796" xr:uid="{6FFDBD42-6554-4FEC-8AE4-9DC5E2ABD58C}"/>
    <hyperlink ref="O984" r:id="rId2797" xr:uid="{ABD131EE-4530-41C3-AF96-339BA88DAE2F}"/>
    <hyperlink ref="P984" r:id="rId2798" xr:uid="{32A0008D-3CDF-4A0A-82C8-793590E7BA1E}"/>
    <hyperlink ref="Q984" r:id="rId2799" xr:uid="{E959396A-218A-467B-9742-5A3C676D685D}"/>
    <hyperlink ref="L985" r:id="rId2800" xr:uid="{58DEFDAC-D870-4EFF-BD48-DDA24002BD4B}"/>
    <hyperlink ref="O985" r:id="rId2801" xr:uid="{97DFA0D5-A2AC-44F0-A6DB-11D35D81C537}"/>
    <hyperlink ref="P985" r:id="rId2802" xr:uid="{9C01B722-7321-4F79-A105-0DD0A0FCB665}"/>
    <hyperlink ref="Q985" r:id="rId2803" xr:uid="{CA832747-1FA9-4D0A-A44F-2634891C9DC5}"/>
    <hyperlink ref="L986" r:id="rId2804" xr:uid="{D2F8A223-A0F1-482B-9350-06EE56F77210}"/>
    <hyperlink ref="O986" r:id="rId2805" xr:uid="{E425AF4D-861F-4226-98BD-A978B4CFA96D}"/>
    <hyperlink ref="Q986" r:id="rId2806" xr:uid="{DF3FA038-9695-4954-A851-47A1FF16F4A1}"/>
    <hyperlink ref="L987" r:id="rId2807" xr:uid="{3DB22B4D-8F41-44AC-8554-9257B531DABA}"/>
    <hyperlink ref="O987" r:id="rId2808" xr:uid="{AAA1AFE2-024B-4994-8988-EEBAAE73CD02}"/>
    <hyperlink ref="P987" r:id="rId2809" xr:uid="{9DB1C15F-3EC3-4370-ADBC-1B9C4CDD54D6}"/>
    <hyperlink ref="Q987" r:id="rId2810" xr:uid="{F5F865ED-D1C9-4EE3-AF30-6A18AE6F96B9}"/>
    <hyperlink ref="P988" r:id="rId2811" xr:uid="{1A655F5D-FA40-4D81-A122-8A2F4AC6BE5A}"/>
    <hyperlink ref="L989" r:id="rId2812" xr:uid="{3C65C245-B4BB-469B-A6F2-64391B6E4AB3}"/>
    <hyperlink ref="O989" r:id="rId2813" xr:uid="{76E6640D-6272-4DE9-8B19-F8201C9BA52C}"/>
    <hyperlink ref="P989" r:id="rId2814" xr:uid="{B8CB0D13-99F4-4D38-B056-B6E16A16241E}"/>
    <hyperlink ref="L990" r:id="rId2815" xr:uid="{7097A0C9-9E4A-4D19-A855-5410F3087817}"/>
    <hyperlink ref="O990" r:id="rId2816" xr:uid="{23CE9277-79EF-4CB7-8890-2188F90FBF84}"/>
    <hyperlink ref="Q990" r:id="rId2817" xr:uid="{2AF66B29-DE05-4BCF-B920-647653584165}"/>
    <hyperlink ref="L991" r:id="rId2818" xr:uid="{9EBF1F46-37E6-4A7D-85DE-9D3A9D357AD0}"/>
    <hyperlink ref="P991" r:id="rId2819" xr:uid="{E4B0D911-B104-4FA4-A4C5-4C35BA657576}"/>
    <hyperlink ref="L992" r:id="rId2820" xr:uid="{2E3DF03B-670D-4D1B-B783-05EFFE2303A5}"/>
    <hyperlink ref="P992" r:id="rId2821" xr:uid="{D5E48973-002D-4F5C-A4A9-9447B4059758}"/>
    <hyperlink ref="L993" r:id="rId2822" xr:uid="{5D9205DD-26DA-4E68-8A61-CD6394A32C05}"/>
    <hyperlink ref="O993" r:id="rId2823" xr:uid="{5CDB2CED-C5A2-4DCC-A3FA-0C3BD633D0C4}"/>
    <hyperlink ref="P993" r:id="rId2824" xr:uid="{F9388D40-A56F-46F5-9519-182A2B0E6F63}"/>
    <hyperlink ref="Q993" r:id="rId2825" xr:uid="{C95E0DB5-D64B-4C78-9F72-AB6B9B2A018F}"/>
    <hyperlink ref="L994" r:id="rId2826" xr:uid="{05044D08-E470-4382-A0D7-CAA47759FE70}"/>
    <hyperlink ref="O994" r:id="rId2827" xr:uid="{E41A9F25-9FF1-4B36-AF8D-1FFF12DB6BA5}"/>
    <hyperlink ref="Q994" r:id="rId2828" xr:uid="{6B53463B-37DF-4512-917C-AF1088365CFA}"/>
    <hyperlink ref="L995" r:id="rId2829" xr:uid="{D8BDF858-DBBA-4AC6-9087-F0143FFDEED8}"/>
    <hyperlink ref="O995" r:id="rId2830" xr:uid="{73FAB644-D1C6-4833-BF82-B609E51C3A5D}"/>
    <hyperlink ref="P995" r:id="rId2831" xr:uid="{62FB9A8E-0B1D-46FA-93E6-20FB5B29C136}"/>
    <hyperlink ref="Q995" r:id="rId2832" xr:uid="{B4B92A3E-42F0-4B87-913F-AE71822F8A92}"/>
    <hyperlink ref="L996" r:id="rId2833" xr:uid="{7172EAC7-37BC-4169-8A4A-C807ACFE3E4D}"/>
    <hyperlink ref="O996" r:id="rId2834" xr:uid="{80D461B8-E7AB-4CCB-A086-044A203C1631}"/>
    <hyperlink ref="P996" r:id="rId2835" xr:uid="{C1825DB3-3977-45CF-983F-0F005BF84D69}"/>
    <hyperlink ref="Q996" r:id="rId2836" xr:uid="{90DCEE6E-89EC-4622-A492-9E5F11957247}"/>
    <hyperlink ref="L997" r:id="rId2837" xr:uid="{8E8C620A-3195-4EA9-A260-6B25E78BF36A}"/>
    <hyperlink ref="O997" r:id="rId2838" xr:uid="{3921FD41-B136-4B9C-85EA-455D4401486E}"/>
    <hyperlink ref="P997" r:id="rId2839" xr:uid="{F6F052E5-DA03-4C78-A391-0AB1DD221ACB}"/>
    <hyperlink ref="Q997" r:id="rId2840" xr:uid="{D528E4E9-2B86-445C-A0B2-DF802BC52A02}"/>
    <hyperlink ref="L998" r:id="rId2841" xr:uid="{2DB57623-2E13-4AFC-AA02-A3425F34E257}"/>
    <hyperlink ref="P998" r:id="rId2842" xr:uid="{03640276-DAC0-4EB0-A156-6E85AA8368CB}"/>
    <hyperlink ref="Q998" r:id="rId2843" xr:uid="{96EB2241-C3CB-4805-B6B4-0889DD747BD8}"/>
    <hyperlink ref="L999" r:id="rId2844" xr:uid="{B711C4BA-7F20-4FD5-A6D7-3A03973EB2BA}"/>
    <hyperlink ref="O999" r:id="rId2845" xr:uid="{1F6203E5-6E2C-430D-8FBD-EB02F9193E6B}"/>
    <hyperlink ref="Q999" r:id="rId2846" xr:uid="{E654D6A9-FDDA-4F8D-BE9A-5EF4777CDAE7}"/>
    <hyperlink ref="L1000" r:id="rId2847" xr:uid="{E49C71BD-87B8-4F10-9CC3-104824A97147}"/>
    <hyperlink ref="O1000" r:id="rId2848" xr:uid="{2CD64E8B-89BF-4645-94FE-1FF693430666}"/>
    <hyperlink ref="P1000" r:id="rId2849" xr:uid="{BE6847DD-2314-4C65-B9C9-ECC88C7D8FB7}"/>
    <hyperlink ref="Q1000" r:id="rId2850" xr:uid="{BBD6C5A1-4726-4980-B46C-FC61F7057F65}"/>
    <hyperlink ref="L1001" r:id="rId2851" xr:uid="{FA7BB13D-0067-46EF-9A3A-F7AAD5346056}"/>
    <hyperlink ref="O1001" r:id="rId2852" xr:uid="{9DC14B15-37FA-43CE-B9E3-749B8931A646}"/>
    <hyperlink ref="Q1001" r:id="rId2853" xr:uid="{A1565FF8-CD39-48B3-99DC-89D950AFF703}"/>
    <hyperlink ref="B1002" r:id="rId2854" xr:uid="{669790AD-3C2E-423B-9FBC-F3C9F6B446F3}"/>
    <hyperlink ref="L1002" r:id="rId2855" xr:uid="{F7414923-13C7-4214-8FB9-F82D5DE76B44}"/>
    <hyperlink ref="O1002" r:id="rId2856" xr:uid="{5AF1C1C9-5B72-4B6C-86FC-6C2A279EFCC9}"/>
    <hyperlink ref="P1002" r:id="rId2857" xr:uid="{CAC85346-0EB1-47CB-8FA7-65D63DBBA89D}"/>
    <hyperlink ref="Q1002" r:id="rId2858" xr:uid="{E8E23A41-1465-4EFC-AE7C-2131B06F3210}"/>
    <hyperlink ref="P1003" r:id="rId2859" xr:uid="{F4D18891-B66C-4647-836C-B36D95FFB2BB}"/>
    <hyperlink ref="Q1003" r:id="rId2860" xr:uid="{4EC7B727-2CD4-4393-BF62-FFD0DE904D14}"/>
    <hyperlink ref="L1005" r:id="rId2861" xr:uid="{6E74D13F-05A0-4786-94F7-FB0ACFC5968D}"/>
    <hyperlink ref="O1005" r:id="rId2862" xr:uid="{1529AB95-30E0-4482-AB58-177167C9DA7C}"/>
    <hyperlink ref="P1005" r:id="rId2863" xr:uid="{FA7889B0-5AFA-4A5D-AE6B-A14A9ECE0159}"/>
    <hyperlink ref="Q1005" r:id="rId2864" xr:uid="{69EC7CF7-5609-4ACA-A8AB-F15FEC57C091}"/>
    <hyperlink ref="L1006" r:id="rId2865" xr:uid="{998A6ED5-EAE7-4488-9817-383941A2B8DB}"/>
    <hyperlink ref="O1006" r:id="rId2866" xr:uid="{E0B3A7CE-1A79-479E-BF7F-15C87B833F41}"/>
    <hyperlink ref="Q1006" r:id="rId2867" xr:uid="{B9FD3E11-1C46-4B8E-931C-A7D2CF93CE92}"/>
    <hyperlink ref="L1007" r:id="rId2868" xr:uid="{D948CBC0-225F-4409-AE55-FCA7DC8C5CF1}"/>
    <hyperlink ref="O1007" r:id="rId2869" xr:uid="{3D538AD3-6D82-4F67-B4CD-C06D04B0F332}"/>
    <hyperlink ref="P1007" r:id="rId2870" xr:uid="{F654BB89-F957-4197-B0A6-D97F867F44DD}"/>
    <hyperlink ref="Q1007" r:id="rId2871" xr:uid="{2A69D741-99C4-450C-BB4F-1A84F0F66F2B}"/>
    <hyperlink ref="L1009" r:id="rId2872" xr:uid="{CFEAB7FB-39FA-46E0-A52E-9174B0F7E7BA}"/>
    <hyperlink ref="O1009" r:id="rId2873" xr:uid="{DF0E4F28-2F75-4AE6-B120-28A843184161}"/>
    <hyperlink ref="P1009" r:id="rId2874" xr:uid="{33A8892D-ACC9-4571-A319-203D27A13E51}"/>
    <hyperlink ref="Q1009" r:id="rId2875" xr:uid="{17C27CFA-83F0-4C1D-A710-6E5A9FE40373}"/>
    <hyperlink ref="L1010" r:id="rId2876" xr:uid="{1A747171-EEA8-40D2-A3B5-3C5BA6B0A20E}"/>
    <hyperlink ref="O1010" r:id="rId2877" xr:uid="{4654C2AC-4009-419E-AC27-FBCE1BE68EE0}"/>
    <hyperlink ref="L1013" r:id="rId2878" xr:uid="{4A267A61-6F2A-4F45-BFA1-13EA541DBC92}"/>
    <hyperlink ref="O1013" r:id="rId2879" xr:uid="{0B25E30B-2193-47B8-96B6-3B3EACD18B58}"/>
    <hyperlink ref="Q1013" r:id="rId2880" xr:uid="{D439384A-CCD8-48F5-854C-1A72701CEDB8}"/>
    <hyperlink ref="L1014" r:id="rId2881" xr:uid="{4AE570DA-9636-46AC-BEE2-8E881668B58F}"/>
    <hyperlink ref="P1014" r:id="rId2882" xr:uid="{DF3E2AD8-B0DB-447A-8732-0C13BB8D117E}"/>
    <hyperlink ref="Q1014" r:id="rId2883" xr:uid="{68D348C3-EDA1-42A4-9C59-ED74B5EE54D5}"/>
    <hyperlink ref="L1015" r:id="rId2884" xr:uid="{69B26EC5-5B7A-4589-A41A-457681AC32CE}"/>
    <hyperlink ref="O1015" r:id="rId2885" xr:uid="{BE717FE7-06D3-45D3-9E52-D6D70C314B7F}"/>
    <hyperlink ref="P1015" r:id="rId2886" xr:uid="{D309197D-4AF0-488D-9DE5-6AAB9CB3E098}"/>
    <hyperlink ref="Q1015" r:id="rId2887" xr:uid="{4DC1C36D-2162-40C4-BE6F-7A26AC830075}"/>
    <hyperlink ref="L1016" r:id="rId2888" xr:uid="{8A17985E-46A5-43A6-9937-C6E36E156F60}"/>
    <hyperlink ref="O1016" r:id="rId2889" xr:uid="{AC27A071-4F4B-4BE5-B661-EF8DA86B75D7}"/>
    <hyperlink ref="L1017" r:id="rId2890" xr:uid="{684A5345-8789-4009-B004-02666567796D}"/>
    <hyperlink ref="O1017" r:id="rId2891" xr:uid="{124D544C-5992-4B44-ACAB-2A308A2F6A23}"/>
    <hyperlink ref="P1017" r:id="rId2892" xr:uid="{A2D8FC5E-46A0-4661-AF24-5BB55FFECBA0}"/>
    <hyperlink ref="Q1017" r:id="rId2893" xr:uid="{1A5A6F4C-B7FB-49B0-838F-91E34CAB7AE9}"/>
    <hyperlink ref="L1018" r:id="rId2894" xr:uid="{356E3DF5-5279-421A-969F-A76233A12EA5}"/>
    <hyperlink ref="O1018" r:id="rId2895" xr:uid="{28760265-7D27-4AAD-89D5-F835BB0456A1}"/>
    <hyperlink ref="P1018" r:id="rId2896" xr:uid="{F8512DC4-2469-420A-8960-540EE7E9E32B}"/>
    <hyperlink ref="Q1018" r:id="rId2897" xr:uid="{DC0E0FAF-BCDA-4DB4-A4E1-B5FE7FE74DA7}"/>
    <hyperlink ref="B1019" r:id="rId2898" xr:uid="{22E27672-EDD9-4414-BE02-BB2B5FF0A86A}"/>
    <hyperlink ref="L1019" r:id="rId2899" xr:uid="{D5E4D791-4599-4336-908D-6937D3EDC095}"/>
    <hyperlink ref="O1019" r:id="rId2900" xr:uid="{A3447631-2623-4F28-87A9-88625B8FBDC9}"/>
    <hyperlink ref="P1019" r:id="rId2901" xr:uid="{9F50ECCC-A368-4C3B-861D-0BF25E4DBC4C}"/>
    <hyperlink ref="Q1019" r:id="rId2902" xr:uid="{21FF9385-B0C2-44EF-B9DD-E6ED5FAD0B57}"/>
    <hyperlink ref="L1020" r:id="rId2903" xr:uid="{468A5AE7-8E05-4252-944A-CF6DEC505BCB}"/>
    <hyperlink ref="Q1020" r:id="rId2904" xr:uid="{AB8AED98-B253-46EF-9C11-54E2703F78C0}"/>
    <hyperlink ref="L1021" r:id="rId2905" xr:uid="{3D5A4FE4-CE17-45E5-A05F-D8B9F4EF7506}"/>
    <hyperlink ref="O1021" r:id="rId2906" xr:uid="{C8E850D7-3DAF-4F40-BC73-20FBD037D876}"/>
    <hyperlink ref="P1021" r:id="rId2907" xr:uid="{845D4031-7AC2-4C37-A75A-47B8281C27FF}"/>
    <hyperlink ref="Q1021" r:id="rId2908" xr:uid="{E9275DF7-05D8-49EE-AEF0-A05215DCD888}"/>
    <hyperlink ref="L1022" r:id="rId2909" xr:uid="{578B6516-72AE-4F91-BEF9-ED965B68ED23}"/>
    <hyperlink ref="O1022" r:id="rId2910" xr:uid="{A88601E4-DD2F-4C99-B706-9C949A0AAF99}"/>
    <hyperlink ref="P1022" r:id="rId2911" xr:uid="{517B8E9F-9E98-4C1D-8580-1F8CEA378CC7}"/>
    <hyperlink ref="Q1022" r:id="rId2912" xr:uid="{AB3456FF-C64C-498C-9418-987CCF222CD7}"/>
    <hyperlink ref="L1025" r:id="rId2913" xr:uid="{B56FF60D-1501-49E6-BF01-E9B56A52EFB9}"/>
    <hyperlink ref="O1025" r:id="rId2914" xr:uid="{DFBB6055-955B-4AF6-B8D4-414B91236BA1}"/>
    <hyperlink ref="P1025" r:id="rId2915" xr:uid="{9056E13D-A634-40E8-B6C4-AF4EAF0E3AAC}"/>
    <hyperlink ref="Q1025" r:id="rId2916" xr:uid="{2C4E18EF-DC51-4B42-951F-CB3F4A47196F}"/>
    <hyperlink ref="L1026" r:id="rId2917" xr:uid="{C111B680-07EE-4193-803B-FEE868D2240F}"/>
    <hyperlink ref="O1026" r:id="rId2918" xr:uid="{47ABBDC9-B264-4EC9-9BCA-C2495E501BEF}"/>
    <hyperlink ref="P1026" r:id="rId2919" xr:uid="{7F020A24-1055-4A19-8616-6C3F55EB00A0}"/>
    <hyperlink ref="Q1026" r:id="rId2920" xr:uid="{5ECA5F64-297D-4297-93A5-52F1EB668811}"/>
    <hyperlink ref="L1027" r:id="rId2921" xr:uid="{EAC133FB-5C5F-42FC-8739-45252AEC918C}"/>
    <hyperlink ref="O1027" r:id="rId2922" xr:uid="{41269F70-3BF4-4E0E-806C-7D8F9678B21E}"/>
    <hyperlink ref="P1027" r:id="rId2923" xr:uid="{FCA32BF8-66FD-4B71-85A0-E20277D45957}"/>
    <hyperlink ref="Q1027" r:id="rId2924" xr:uid="{CE5C0541-B3E9-4306-87F1-E6D9996BFE7A}"/>
    <hyperlink ref="L1029" r:id="rId2925" xr:uid="{BD4833BC-98B3-488E-8840-59B11B24FF27}"/>
    <hyperlink ref="O1029" r:id="rId2926" xr:uid="{0B8FA5D1-194C-4042-9BD4-DE07B317D730}"/>
    <hyperlink ref="P1029" r:id="rId2927" xr:uid="{49F1EE81-0F6E-4D81-A2E3-E8A9941F7B56}"/>
    <hyperlink ref="Q1029" r:id="rId2928" xr:uid="{15EF5502-B924-4A48-AC7D-EB0EE46BFD23}"/>
    <hyperlink ref="L1030" r:id="rId2929" xr:uid="{3687FD02-890A-4BCA-A171-26899B3066F8}"/>
    <hyperlink ref="O1030" r:id="rId2930" xr:uid="{C1BF0D09-629C-4D9C-B39C-9A64BBC989A3}"/>
    <hyperlink ref="Q1030" r:id="rId2931" xr:uid="{37E07A14-7AEC-44D1-AD34-1C48439A20CE}"/>
    <hyperlink ref="L1031" r:id="rId2932" xr:uid="{8CE0AD18-2402-4CCC-892D-D3067F267B66}"/>
    <hyperlink ref="O1031" r:id="rId2933" xr:uid="{82E6E00C-B462-4E5A-AC42-056DECD2605D}"/>
    <hyperlink ref="Q1031" r:id="rId2934" xr:uid="{168097FA-90CE-4505-8253-AC858F5C6C03}"/>
    <hyperlink ref="L1032" r:id="rId2935" xr:uid="{87F73092-F0F0-4B8E-8CF1-EA492797753A}"/>
    <hyperlink ref="O1032" r:id="rId2936" xr:uid="{A20547F6-09CF-45CB-A64C-A104476401AD}"/>
    <hyperlink ref="P1032" r:id="rId2937" xr:uid="{9DC6D975-352E-44CB-B7D7-726B208CA003}"/>
    <hyperlink ref="Q1032" r:id="rId2938" xr:uid="{E91DD02A-B833-4433-BED2-EBFFB42B0887}"/>
    <hyperlink ref="L1033" r:id="rId2939" xr:uid="{DD6CA118-B5AF-4F4B-BE35-6F86C5B7F035}"/>
    <hyperlink ref="O1033" r:id="rId2940" xr:uid="{5210CAFB-6DB5-4139-9BB1-F7EED4E99B6D}"/>
    <hyperlink ref="L1035" r:id="rId2941" xr:uid="{CBCC6E83-D474-4999-8CCE-D81CF8FD3A1F}"/>
    <hyperlink ref="O1035" r:id="rId2942" xr:uid="{EF5C640B-3686-483A-AA44-7EA8909D54D3}"/>
    <hyperlink ref="P1035" r:id="rId2943" xr:uid="{346F2504-5982-4834-84D3-F871B10F0A17}"/>
    <hyperlink ref="Q1035" r:id="rId2944" xr:uid="{86B013B5-FB9B-4FBA-802F-2296987BD30D}"/>
    <hyperlink ref="L1036" r:id="rId2945" xr:uid="{FF41EF2D-9DDB-47C4-9C5B-58B097D89F6F}"/>
    <hyperlink ref="O1036" r:id="rId2946" xr:uid="{4694FF9C-14ED-4F14-BC92-D4BC10E5AFF3}"/>
    <hyperlink ref="L1037" r:id="rId2947" xr:uid="{570ADA86-FD88-4E9A-A39C-FE31F535DADC}"/>
    <hyperlink ref="L1038" r:id="rId2948" xr:uid="{84171FA1-D616-48D8-809E-6CAD09B2C5A0}"/>
    <hyperlink ref="O1038" r:id="rId2949" xr:uid="{D9CD296A-161F-4CC1-839E-4503B17B7B06}"/>
    <hyperlink ref="P1038" r:id="rId2950" xr:uid="{F48D3030-C480-40C2-AB0C-B37D53B083C4}"/>
    <hyperlink ref="Q1038" r:id="rId2951" xr:uid="{45A591EF-3A63-4443-9094-1E90F4F4666F}"/>
    <hyperlink ref="L1039" r:id="rId2952" xr:uid="{7A568D4E-AD85-401E-A460-4C3C7CC83D7E}"/>
    <hyperlink ref="O1039" r:id="rId2953" xr:uid="{39C1E7CA-DA48-436E-B884-1AD61082AB4B}"/>
    <hyperlink ref="Q1039" r:id="rId2954" xr:uid="{217269F1-FD52-4A78-BF56-70BEF52F488F}"/>
    <hyperlink ref="L1041" r:id="rId2955" xr:uid="{0B789FBE-A450-424B-8EB1-6A3AEEA85AED}"/>
    <hyperlink ref="O1041" r:id="rId2956" xr:uid="{75743C83-5E9A-4F11-898D-91039F1837B7}"/>
    <hyperlink ref="P1041" r:id="rId2957" xr:uid="{6261CE99-AC5A-4550-A22C-323E362E83DC}"/>
    <hyperlink ref="Q1041" r:id="rId2958" xr:uid="{E917FC78-C355-486C-BE37-812E49A04A59}"/>
    <hyperlink ref="L1044" r:id="rId2959" xr:uid="{68157E1F-4F6B-4908-9F54-AA81D8533120}"/>
    <hyperlink ref="O1044" r:id="rId2960" xr:uid="{8603138C-A5A2-4565-85FD-D6F101C23133}"/>
    <hyperlink ref="P1044" r:id="rId2961" xr:uid="{06F8887C-609A-4715-9B04-272C61A3CF46}"/>
    <hyperlink ref="L1045" r:id="rId2962" xr:uid="{0EE509B7-4964-4701-A061-271308ABDB7C}"/>
    <hyperlink ref="O1045" r:id="rId2963" xr:uid="{FBE89663-6F1D-4F62-B315-4960EE88759D}"/>
    <hyperlink ref="P1045" r:id="rId2964" xr:uid="{429DC2EF-4982-4AFF-9C88-F5AE84E96DF3}"/>
    <hyperlink ref="Q1045" r:id="rId2965" xr:uid="{E24C1D96-D66E-4313-B297-5282557A34AF}"/>
    <hyperlink ref="L1046" r:id="rId2966" xr:uid="{F1ACB268-E194-49FB-A38C-56FBADB857A1}"/>
    <hyperlink ref="L1047" r:id="rId2967" xr:uid="{C3B28692-D6FB-4AA1-BEF1-F834050EB74D}"/>
    <hyperlink ref="Q1047" r:id="rId2968" xr:uid="{2A9E5957-29C8-4114-A27D-6E8902947079}"/>
    <hyperlink ref="L1048" r:id="rId2969" xr:uid="{6CA773E0-F779-4C55-A76C-A6A2CA4A7ACF}"/>
    <hyperlink ref="O1048" r:id="rId2970" xr:uid="{10E1BBC4-BA0D-4AA9-9BAB-116CE1FAD65B}"/>
    <hyperlink ref="P1048" r:id="rId2971" xr:uid="{1E915E55-BA61-4851-8C77-4B8C9D62070D}"/>
    <hyperlink ref="Q1048" r:id="rId2972" xr:uid="{0EA47FE9-3F4B-4AB0-AD01-35291BD50380}"/>
    <hyperlink ref="L1049" r:id="rId2973" xr:uid="{AD3358FC-AEC0-414B-9AEA-249BB95B82C6}"/>
    <hyperlink ref="O1049" r:id="rId2974" xr:uid="{2165A991-CC8A-435D-B608-09FDA9264F42}"/>
    <hyperlink ref="P1049" r:id="rId2975" xr:uid="{802AC98D-DBB8-431B-B25C-64B81C8C59A0}"/>
    <hyperlink ref="Q1049" r:id="rId2976" xr:uid="{92AF81C8-8C8F-4ABF-AE55-246C6A8290C2}"/>
    <hyperlink ref="L1050" r:id="rId2977" xr:uid="{197EE437-062E-448C-8801-94C57DCF6788}"/>
    <hyperlink ref="O1050" r:id="rId2978" xr:uid="{29EB43C3-1669-4BA3-A4B1-9D156A7B97CE}"/>
    <hyperlink ref="L1051" r:id="rId2979" xr:uid="{7EDF738F-1487-492B-8BCF-58CBEE3CF4C2}"/>
    <hyperlink ref="O1051" r:id="rId2980" xr:uid="{610F37CF-FE29-40A6-BB1E-863CC93902F8}"/>
    <hyperlink ref="Q1051" r:id="rId2981" xr:uid="{D4C3E3E6-162A-4E18-A365-C3078AC461D3}"/>
    <hyperlink ref="L1052" r:id="rId2982" xr:uid="{4C85D094-3C63-4855-B870-F709D381877F}"/>
    <hyperlink ref="O1052" r:id="rId2983" xr:uid="{2A46AEC5-9C68-41B9-9B74-786F23DC842D}"/>
    <hyperlink ref="P1052" r:id="rId2984" xr:uid="{FFFCBE7D-649A-4FC7-90E1-9B55E632E6EC}"/>
    <hyperlink ref="Q1052" r:id="rId2985" xr:uid="{E6B30750-BD4C-4C02-86BB-9D238D701A7D}"/>
    <hyperlink ref="L1053" r:id="rId2986" xr:uid="{0F9C5A5A-977F-4FCB-AE63-8A6576F54810}"/>
    <hyperlink ref="O1053" r:id="rId2987" xr:uid="{671BB5EC-B09C-4FE7-B80D-284CCC5280AF}"/>
    <hyperlink ref="L1055" r:id="rId2988" xr:uid="{61452C16-12F6-43AE-A7CD-B6EC8356C89E}"/>
    <hyperlink ref="O1055" r:id="rId2989" xr:uid="{3ADF7D3E-8869-4682-8EE8-325B62B27CEA}"/>
    <hyperlink ref="P1055" r:id="rId2990" xr:uid="{10427FBB-504A-4B05-8BF6-ED24F62A4AB4}"/>
    <hyperlink ref="Q1055" r:id="rId2991" xr:uid="{1973F2B1-7D63-4F63-8611-91B55BE69A79}"/>
    <hyperlink ref="L1057" r:id="rId2992" xr:uid="{59E39960-2485-44B4-A2FF-F0637F197557}"/>
    <hyperlink ref="O1057" r:id="rId2993" xr:uid="{DBA4273F-EEBE-43D0-8B45-E3DECF9A210E}"/>
    <hyperlink ref="P1057" r:id="rId2994" xr:uid="{FE26DE57-1460-4505-995D-047C9767EAEE}"/>
    <hyperlink ref="Q1057" r:id="rId2995" xr:uid="{427E3FCD-9B50-424B-8BA0-CA03CBCEEF68}"/>
    <hyperlink ref="L1058" r:id="rId2996" xr:uid="{1862B714-6C03-45DD-A3E1-7FFF634BB496}"/>
    <hyperlink ref="O1058" r:id="rId2997" xr:uid="{2CE7D3CE-F1E0-488A-A14F-A9DF5B0BD45F}"/>
    <hyperlink ref="P1058" r:id="rId2998" xr:uid="{57AA36FD-0EFD-4B76-A0BB-6D398CC2FB39}"/>
    <hyperlink ref="Q1058" r:id="rId2999" xr:uid="{FD4B658E-DE23-4533-B188-D422A321E617}"/>
    <hyperlink ref="L1059" r:id="rId3000" xr:uid="{4DCED789-7AC0-4443-B411-97CC0CBE7FDC}"/>
    <hyperlink ref="O1059" r:id="rId3001" xr:uid="{BEC2BD67-111D-47BB-A2DF-965315B1285F}"/>
    <hyperlink ref="P1059" r:id="rId3002" xr:uid="{B5E0EB92-B56D-4439-B51F-A6A3344AB96A}"/>
    <hyperlink ref="Q1059" r:id="rId3003" xr:uid="{E819CD63-CB3A-44AD-B094-C299A40D339C}"/>
    <hyperlink ref="L1060" r:id="rId3004" xr:uid="{74F1B638-7F75-4B22-9FD8-3C21A23D176D}"/>
    <hyperlink ref="O1060" r:id="rId3005" xr:uid="{CF7F177D-615E-4D51-B123-1900059E5DE3}"/>
    <hyperlink ref="P1060" r:id="rId3006" xr:uid="{2B3D8D34-8BE5-4567-8770-AE5B9ED6AC68}"/>
    <hyperlink ref="Q1060" r:id="rId3007" xr:uid="{8C77758A-4C7A-4C22-9C3C-924C401C7E10}"/>
    <hyperlink ref="L1061" r:id="rId3008" xr:uid="{5E73ADC3-2F0B-49E2-83AF-2F26DC4DA54C}"/>
    <hyperlink ref="O1061" r:id="rId3009" xr:uid="{21BA520F-EB9B-4072-B5F1-A0C7E5245422}"/>
    <hyperlink ref="P1061" r:id="rId3010" xr:uid="{DDEA7690-CC25-4F00-9A5E-6DB1FB745A23}"/>
    <hyperlink ref="Q1061" r:id="rId3011" xr:uid="{BF588203-264D-4FFA-AB9E-922F997C0F12}"/>
    <hyperlink ref="L1062" r:id="rId3012" xr:uid="{760010AF-1895-4BB7-8931-FACF282A0A25}"/>
    <hyperlink ref="Q1062" r:id="rId3013" xr:uid="{7EF1067B-7EE5-400B-901F-3CB38EB28829}"/>
    <hyperlink ref="L1063" r:id="rId3014" xr:uid="{CE780024-8D2A-49F1-A07C-EFC82BD4CE97}"/>
    <hyperlink ref="O1063" r:id="rId3015" xr:uid="{479A4DA7-D0F9-45E8-AB3B-64D19550879B}"/>
    <hyperlink ref="P1063" r:id="rId3016" xr:uid="{165198FC-D562-4777-B8C0-762EB205EA74}"/>
    <hyperlink ref="Q1063" r:id="rId3017" xr:uid="{0420E5DE-4DEC-409A-A2D8-BD61EF694EA0}"/>
    <hyperlink ref="L1064" r:id="rId3018" xr:uid="{61EB4151-BA70-48B2-886E-99AAC6F2343F}"/>
    <hyperlink ref="O1064" r:id="rId3019" xr:uid="{BA244DA6-2E62-48AC-81F0-BE2BEED4AC2A}"/>
    <hyperlink ref="Q1064" r:id="rId3020" xr:uid="{22981B81-9BF4-4E5E-8989-F620808F8EC2}"/>
    <hyperlink ref="L1065" r:id="rId3021" xr:uid="{8C34A370-91B4-4482-BE65-AF5111C0C263}"/>
    <hyperlink ref="O1065" r:id="rId3022" xr:uid="{D493BFC5-048C-44FE-8990-883888843927}"/>
    <hyperlink ref="P1065" r:id="rId3023" xr:uid="{06F20A49-840A-4720-BCF7-2AEF1A0ADF93}"/>
    <hyperlink ref="Q1065" r:id="rId3024" xr:uid="{97F458F0-DB2E-4503-AF3B-925F1884FE05}"/>
    <hyperlink ref="L1066" r:id="rId3025" xr:uid="{B01C9E23-F288-40B9-8B55-4151A70C8CE4}"/>
    <hyperlink ref="O1066" r:id="rId3026" xr:uid="{FE5780C9-FC4E-4460-8C33-47A14D036A00}"/>
    <hyperlink ref="P1066" r:id="rId3027" xr:uid="{30CECCC8-03ED-416F-A4B9-D69DD68FA0FB}"/>
    <hyperlink ref="Q1066" r:id="rId3028" xr:uid="{EC83404C-0F6A-449D-B3A7-D0C2CD1179C6}"/>
    <hyperlink ref="L1067" r:id="rId3029" xr:uid="{66E875F0-E6D8-4632-98DD-2C1AEEE6592A}"/>
    <hyperlink ref="O1067" r:id="rId3030" xr:uid="{1F6233B8-EE22-45B4-A127-BB41C31279AF}"/>
    <hyperlink ref="P1067" r:id="rId3031" xr:uid="{291549CA-7E71-4DC5-9868-B5977BC930BA}"/>
    <hyperlink ref="Q1067" r:id="rId3032" xr:uid="{CB628D73-857F-46EB-9BEC-C0520BF2FA92}"/>
    <hyperlink ref="L1068" r:id="rId3033" xr:uid="{A134E71F-356E-4B01-ABBB-303502AB3608}"/>
    <hyperlink ref="O1068" r:id="rId3034" xr:uid="{12AFBB35-9F15-450B-939C-4FD2D9C99209}"/>
    <hyperlink ref="P1068" r:id="rId3035" xr:uid="{9D44D61A-F979-4B23-BB4B-960CA6CF5F0D}"/>
    <hyperlink ref="Q1068" r:id="rId3036" xr:uid="{4C807A41-22BB-4A56-9D38-5159960B594F}"/>
    <hyperlink ref="L1069" r:id="rId3037" xr:uid="{F0E6DBCF-B8C8-4B81-9AA8-E6FC663212DA}"/>
    <hyperlink ref="O1069" r:id="rId3038" xr:uid="{46107E4A-D89E-4081-8EB7-DE8FA17ADB39}"/>
    <hyperlink ref="P1069" r:id="rId3039" xr:uid="{CE2F5439-6F1B-4BEA-ABD8-9E5EEFF5D337}"/>
    <hyperlink ref="Q1069" r:id="rId3040" xr:uid="{F4607B7C-530C-46FE-9ECC-D32FF47E02F8}"/>
    <hyperlink ref="B1070" r:id="rId3041" xr:uid="{9467111C-015B-4A73-858C-09AC7DB9E569}"/>
    <hyperlink ref="L1070" r:id="rId3042" xr:uid="{D60C101B-A42D-43B8-A55D-7CCA1F477F12}"/>
    <hyperlink ref="O1070" r:id="rId3043" xr:uid="{A349B6D4-4C76-4720-86BB-A1D6AF6D179E}"/>
    <hyperlink ref="P1070" r:id="rId3044" xr:uid="{A6E0B522-502D-4644-A982-07B181543924}"/>
    <hyperlink ref="Q1070" r:id="rId3045" xr:uid="{87CD8EA7-9052-43E5-A3A9-7903DCF2C30F}"/>
    <hyperlink ref="L1071" r:id="rId3046" xr:uid="{D5324346-7DCC-400B-8F32-B70A3E6B9AC6}"/>
    <hyperlink ref="O1071" r:id="rId3047" xr:uid="{36657206-CF5D-43DC-929F-B99CA2D3EDBD}"/>
    <hyperlink ref="P1071" r:id="rId3048" xr:uid="{01B7EF88-C915-4F18-8515-2C384035B734}"/>
    <hyperlink ref="Q1071" r:id="rId3049" xr:uid="{881544A7-4C45-4576-B468-11F0523EA2D8}"/>
    <hyperlink ref="L1072" r:id="rId3050" xr:uid="{F18D9BFF-F9AE-4C6D-ABC8-30605B522914}"/>
    <hyperlink ref="O1072" r:id="rId3051" xr:uid="{34275319-B1D0-4E6D-812B-E3A56A07C54B}"/>
    <hyperlink ref="P1072" r:id="rId3052" xr:uid="{28A514D8-FE33-4E65-A7A0-5DA44DAB3E68}"/>
    <hyperlink ref="Q1072" r:id="rId3053" xr:uid="{8E0BEB12-02A4-422A-99A6-178719D34B0E}"/>
    <hyperlink ref="L1073" r:id="rId3054" xr:uid="{2132A34D-0573-4B35-B1C1-F11D1DD5D319}"/>
    <hyperlink ref="O1073" r:id="rId3055" xr:uid="{EF846424-58DF-4340-BF96-3BEB09DE5F52}"/>
    <hyperlink ref="P1073" r:id="rId3056" xr:uid="{5E09C065-FFDE-490B-A417-83C34FB0B455}"/>
    <hyperlink ref="Q1073" r:id="rId3057" xr:uid="{2AE62875-16DA-4236-8B76-4EB622AE326D}"/>
    <hyperlink ref="L1074" r:id="rId3058" xr:uid="{78EF4707-D886-4326-93BB-9FFC63E1C4F4}"/>
    <hyperlink ref="O1074" r:id="rId3059" xr:uid="{9A668227-4FFE-4ECE-8C73-B5F8A50C06C9}"/>
    <hyperlink ref="Q1074" r:id="rId3060" xr:uid="{EC3F1114-09C0-40B1-A0CF-F95AC88FFC7C}"/>
    <hyperlink ref="L1075" r:id="rId3061" xr:uid="{6E2DECD7-CCE7-4CD0-B62C-2AF983068294}"/>
    <hyperlink ref="O1075" r:id="rId3062" xr:uid="{84619993-8ABE-4FC4-9B83-8C0C84268123}"/>
    <hyperlink ref="P1075" r:id="rId3063" xr:uid="{EAC4378F-F34E-4A66-B717-FE6F1E3D2562}"/>
    <hyperlink ref="Q1075" r:id="rId3064" xr:uid="{8F8668EC-1CC5-48CD-AB85-7A9CD6F06C2D}"/>
    <hyperlink ref="L1076" r:id="rId3065" xr:uid="{165C33DD-9D29-446B-BE9A-3EF803BE6C66}"/>
    <hyperlink ref="O1076" r:id="rId3066" xr:uid="{2F6798CF-A0D8-401E-A46D-67DA30781CC5}"/>
    <hyperlink ref="P1076" r:id="rId3067" xr:uid="{08C6ED1C-3520-49D5-9686-A13300B9B4B4}"/>
    <hyperlink ref="Q1076" r:id="rId3068" xr:uid="{1951AADA-4718-469C-B8D0-302919C9042A}"/>
    <hyperlink ref="L1078" r:id="rId3069" xr:uid="{B0DF1871-F449-4555-9E4A-76E3A46BC89A}"/>
    <hyperlink ref="O1078" r:id="rId3070" xr:uid="{7FDA6E4C-F253-43C0-9141-D072C3B64256}"/>
    <hyperlink ref="P1078" r:id="rId3071" xr:uid="{8927F2B4-81FA-43C0-AB81-38C90D81D5F4}"/>
    <hyperlink ref="Q1078" r:id="rId3072" xr:uid="{745AE426-627D-43E4-86BB-9D096ECBA4AC}"/>
    <hyperlink ref="L1079" r:id="rId3073" xr:uid="{9B75B9C3-33F4-4AFB-A130-1C54BF06D512}"/>
    <hyperlink ref="O1079" r:id="rId3074" xr:uid="{EE9E21A6-5FC0-4321-AEF9-D9CA0A12FAE1}"/>
    <hyperlink ref="L1082" r:id="rId3075" xr:uid="{3AB06A63-9CF2-4CF8-9162-ED6E4DBEC1C8}"/>
    <hyperlink ref="P1082" r:id="rId3076" xr:uid="{18B1CDFC-CD36-4C36-B014-17670DB573FB}"/>
    <hyperlink ref="Q1082" r:id="rId3077" xr:uid="{A870E7B8-2531-4CC4-B7E9-9B6222E921D8}"/>
    <hyperlink ref="L1083" r:id="rId3078" xr:uid="{80864AF1-3459-4A02-8DC1-8D8BF189D330}"/>
    <hyperlink ref="O1083" r:id="rId3079" xr:uid="{DAC83FE9-713D-4677-B173-06F787225F9A}"/>
    <hyperlink ref="Q1083" r:id="rId3080" xr:uid="{B5208526-30F7-4906-BE78-4A36C8768BAF}"/>
    <hyperlink ref="L1085" r:id="rId3081" xr:uid="{92708FB0-1CC0-42AE-9C2E-1AC466985B07}"/>
    <hyperlink ref="O1085" r:id="rId3082" xr:uid="{184FDB2E-8A06-435A-A0F5-537AD9ADE801}"/>
    <hyperlink ref="P1085" r:id="rId3083" xr:uid="{B5717FAE-B100-4C17-89DB-27C9EF0B8C76}"/>
    <hyperlink ref="L1087" r:id="rId3084" xr:uid="{E69116EB-A531-404A-8E88-69EA317E8202}"/>
    <hyperlink ref="Q1087" r:id="rId3085" xr:uid="{3486E2C3-E1B9-4591-A58F-BE91C2D419B2}"/>
    <hyperlink ref="L1088" r:id="rId3086" xr:uid="{3CFFEFEB-B7B8-4BFA-BFAF-A162FB356610}"/>
    <hyperlink ref="O1088" r:id="rId3087" xr:uid="{D27BC2D7-F9B9-4595-8699-68948FA77B6A}"/>
    <hyperlink ref="P1088" r:id="rId3088" xr:uid="{B699D224-15AD-4836-B282-5BD14852152A}"/>
    <hyperlink ref="Q1088" r:id="rId3089" xr:uid="{07E91AD8-D5F4-414B-90D9-7A41E3117710}"/>
    <hyperlink ref="L1089" r:id="rId3090" xr:uid="{BA62D62F-486B-462D-BAFA-8B5F76B3403F}"/>
    <hyperlink ref="P1089" r:id="rId3091" xr:uid="{479ECD55-E61F-435A-83B0-8EB5E3D62600}"/>
    <hyperlink ref="Q1089" r:id="rId3092" xr:uid="{47AA0743-F8AE-4E12-86E0-61CFB1D5F7C3}"/>
    <hyperlink ref="L1091" r:id="rId3093" xr:uid="{C655EA96-9C06-4104-8043-F9AEB519FFB7}"/>
    <hyperlink ref="O1091" r:id="rId3094" xr:uid="{B9B58798-5A4D-4838-84D9-9245A4E55866}"/>
    <hyperlink ref="P1091" r:id="rId3095" xr:uid="{128E334A-B385-4A9D-B634-D7B670F8386A}"/>
    <hyperlink ref="Q1091" r:id="rId3096" xr:uid="{ED4E398D-C116-4FB2-B721-97979FC3C3BA}"/>
    <hyperlink ref="L1092" r:id="rId3097" xr:uid="{E57322E4-5E91-4739-8241-A0F3311CD004}"/>
    <hyperlink ref="O1092" r:id="rId3098" xr:uid="{E59473CE-D35F-4A64-9FDA-B6599DC7F924}"/>
    <hyperlink ref="Q1092" r:id="rId3099" xr:uid="{F7B46402-568C-45D8-BEF3-905EE9F97EB5}"/>
    <hyperlink ref="L1093" r:id="rId3100" xr:uid="{78B5A27A-08D6-4EDD-8AC3-BAE68788F498}"/>
    <hyperlink ref="O1093" r:id="rId3101" xr:uid="{690642A0-08B8-4A65-A519-073C20E40735}"/>
    <hyperlink ref="L1094" r:id="rId3102" xr:uid="{B423E29C-1AB6-4839-A0F7-FAF4A1C28596}"/>
    <hyperlink ref="O1094" r:id="rId3103" xr:uid="{41C4D3D2-664B-47F1-97AE-D1DC77CED113}"/>
    <hyperlink ref="P1094" r:id="rId3104" xr:uid="{E86C108D-BF85-42A6-B3B8-02C0822E3375}"/>
    <hyperlink ref="Q1094" r:id="rId3105" xr:uid="{B79DA1B7-1EB3-4244-ACD4-E9470EB97F5F}"/>
    <hyperlink ref="L1096" r:id="rId3106" xr:uid="{92FA0809-5252-4DCA-BF00-B75A4CE6EA67}"/>
    <hyperlink ref="O1096" r:id="rId3107" xr:uid="{919F9FA3-D8F6-45AE-92A0-814C364B4C4F}"/>
    <hyperlink ref="P1096" r:id="rId3108" xr:uid="{775B5FEF-B2D7-4528-9119-30F7CC2D435B}"/>
    <hyperlink ref="Q1096" r:id="rId3109" xr:uid="{3EB60AFA-E8E7-4CB1-BF7D-28D504182B8F}"/>
    <hyperlink ref="L1098" r:id="rId3110" xr:uid="{0CFD5E35-6407-4500-8D24-205BB8B570C4}"/>
    <hyperlink ref="P1098" r:id="rId3111" xr:uid="{99849802-0343-454C-982C-8757DD8DD945}"/>
    <hyperlink ref="Q1098" r:id="rId3112" xr:uid="{157AAC0A-F082-476E-8057-3016DF35E002}"/>
    <hyperlink ref="L1099" r:id="rId3113" xr:uid="{B8D9C797-029E-4608-B862-DBEA35AC6F3C}"/>
    <hyperlink ref="P1099" r:id="rId3114" xr:uid="{6C1307E8-124C-4622-82C3-9601571D9CE6}"/>
    <hyperlink ref="Q1099" r:id="rId3115" xr:uid="{968AEE8B-C333-4C49-93AB-78DD98CD5D1B}"/>
    <hyperlink ref="L1102" r:id="rId3116" xr:uid="{D20EFE1B-FBE2-4652-8BAE-DE26E6FA17C3}"/>
    <hyperlink ref="O1102" r:id="rId3117" xr:uid="{19A332C1-3EEB-4044-92F9-192D26E9772D}"/>
    <hyperlink ref="P1102" r:id="rId3118" xr:uid="{58A017FD-A1C3-4FB6-8982-0C0806CBF25A}"/>
    <hyperlink ref="Q1102" r:id="rId3119" xr:uid="{9AC19A56-F010-4ADB-8074-4C784DDF568F}"/>
    <hyperlink ref="L1104" r:id="rId3120" xr:uid="{21EB61A7-1621-4C37-B95B-1C4E172DF423}"/>
    <hyperlink ref="O1104" r:id="rId3121" xr:uid="{6EB6DE21-DA1D-40F0-8B25-F27AC320BA16}"/>
    <hyperlink ref="L1106" r:id="rId3122" xr:uid="{A60EA4A9-740B-4898-AC8B-597885E27DE0}"/>
    <hyperlink ref="O1106" r:id="rId3123" xr:uid="{673E492B-30BE-4DC6-835A-BD0AE59D2193}"/>
    <hyperlink ref="P1106" r:id="rId3124" xr:uid="{AE9B8653-13B0-4427-A588-A509C7D3DBB4}"/>
    <hyperlink ref="Q1106" r:id="rId3125" xr:uid="{35F00EF1-0480-489E-865B-B05242363AFB}"/>
    <hyperlink ref="L1107" r:id="rId3126" xr:uid="{DF838C1F-5863-4AA6-86EB-C4EB90E4A610}"/>
    <hyperlink ref="O1107" r:id="rId3127" xr:uid="{CAC50CF3-DDB7-4EB1-9BCF-069A9B160BA1}"/>
    <hyperlink ref="P1107" r:id="rId3128" xr:uid="{A74B6CFA-63F7-47ED-B6F0-25175F677992}"/>
    <hyperlink ref="L1108" r:id="rId3129" xr:uid="{A6792ABD-8D49-4B6A-8646-971AE0E32300}"/>
    <hyperlink ref="P1108" r:id="rId3130" xr:uid="{29C626E1-9CED-453B-B7DB-CD4645F2A6CF}"/>
    <hyperlink ref="Q1108" r:id="rId3131" xr:uid="{3C83ECC7-E530-4958-8377-4FDF3BAF70D3}"/>
    <hyperlink ref="L1109" r:id="rId3132" xr:uid="{3ECFA3FF-4F08-42F4-83EB-7E588E2EBAFE}"/>
    <hyperlink ref="Q1109" r:id="rId3133" xr:uid="{BBB59A02-B358-4E3F-9804-72F1F5CB8E86}"/>
    <hyperlink ref="L1111" r:id="rId3134" xr:uid="{BBAA55B8-F653-49A4-90B3-54F9F22A9E16}"/>
    <hyperlink ref="O1111" r:id="rId3135" xr:uid="{370EA6E7-D8F7-47EA-BF0C-867903C3F400}"/>
    <hyperlink ref="P1111" r:id="rId3136" xr:uid="{714202B5-1792-474B-A607-341C80D270C5}"/>
    <hyperlink ref="Q1111" r:id="rId3137" xr:uid="{4FE05D98-9B42-4D70-A329-86CA69A8E19B}"/>
    <hyperlink ref="L1112" r:id="rId3138" xr:uid="{F9FB2489-8A58-4D73-9FE7-3DFDD30C4FD1}"/>
    <hyperlink ref="O1112" r:id="rId3139" xr:uid="{1FF2968B-6324-4018-9CBC-EA85E25B61E4}"/>
    <hyperlink ref="P1112" r:id="rId3140" xr:uid="{EDE9EBBC-82D5-4B5A-827D-4000C35AE8AF}"/>
    <hyperlink ref="L1113" r:id="rId3141" xr:uid="{81982CB8-0837-4C52-ABEF-34F075E293E9}"/>
    <hyperlink ref="Q1113" r:id="rId3142" xr:uid="{31CA9FC8-49C0-4114-98FF-B9255C83BCFE}"/>
    <hyperlink ref="L1114" r:id="rId3143" xr:uid="{09FF3771-5B1E-4AF6-8FDB-E04B3976716D}"/>
    <hyperlink ref="O1114" r:id="rId3144" xr:uid="{194BDF7C-5BB5-4E6E-B270-060E4A218770}"/>
    <hyperlink ref="Q1114" r:id="rId3145" xr:uid="{AF01F9DB-282E-4B70-B175-B9EB03010674}"/>
    <hyperlink ref="L1115" r:id="rId3146" xr:uid="{750424E6-5806-487D-9DC0-B9E617D8DFB1}"/>
    <hyperlink ref="O1115" r:id="rId3147" xr:uid="{C32FE82C-56FB-43FA-BC67-39E22D93F2DD}"/>
    <hyperlink ref="P1115" r:id="rId3148" xr:uid="{57AB0429-CAED-4DAF-9A97-06E37AE37A90}"/>
    <hyperlink ref="Q1115" r:id="rId3149" xr:uid="{471695EF-A1F9-43C8-9A44-E1530149C146}"/>
    <hyperlink ref="L1116" r:id="rId3150" xr:uid="{6DDF7E02-F07E-409F-9C1C-D913991D3330}"/>
    <hyperlink ref="O1116" r:id="rId3151" xr:uid="{CB406A79-5A86-47CA-9DD7-EDD8BC211A2A}"/>
    <hyperlink ref="P1116" r:id="rId3152" xr:uid="{52622618-FD5A-4BBB-A2BF-327825C8DC60}"/>
    <hyperlink ref="Q1116" r:id="rId3153" xr:uid="{B460B7D6-AB27-480F-9D69-E474D264372C}"/>
    <hyperlink ref="L1117" r:id="rId3154" xr:uid="{D0768146-0070-4052-A2DA-1F6BC50BC852}"/>
    <hyperlink ref="O1117" r:id="rId3155" xr:uid="{0E5D0C34-1E0C-4B3E-91B7-AEE8000138FE}"/>
    <hyperlink ref="P1117" r:id="rId3156" xr:uid="{42CE8AB7-37F6-4B5D-8A02-91EC631DC125}"/>
    <hyperlink ref="Q1117" r:id="rId3157" xr:uid="{6D5DE9C7-1FC0-438A-8BF1-202C5D143DDA}"/>
    <hyperlink ref="L1118" r:id="rId3158" xr:uid="{B5115AAC-5CDF-4BEB-B685-84CD3A327040}"/>
    <hyperlink ref="O1118" r:id="rId3159" xr:uid="{68AE8F0E-7C04-4935-AD6B-54DB9B880AEB}"/>
    <hyperlink ref="P1118" r:id="rId3160" xr:uid="{00D98F99-81C7-4D8E-970A-5B7F58BB620D}"/>
    <hyperlink ref="Q1118" r:id="rId3161" xr:uid="{FD96849E-7BD6-405E-9909-7099DF4D6FA7}"/>
    <hyperlink ref="L1119" r:id="rId3162" xr:uid="{0F3F9B2B-2547-4674-A454-B634EB4C680E}"/>
    <hyperlink ref="O1119" r:id="rId3163" xr:uid="{960F08B4-09AF-4A90-86ED-7C9622FB3EA5}"/>
    <hyperlink ref="P1119" r:id="rId3164" xr:uid="{F0A4A696-5936-44A5-A731-F1911AF609EF}"/>
    <hyperlink ref="Q1119" r:id="rId3165" xr:uid="{157B51F9-BDA6-4182-B494-9B34762FC823}"/>
    <hyperlink ref="L1120" r:id="rId3166" xr:uid="{B0333204-51E4-47A4-92A6-3A4329D8F132}"/>
    <hyperlink ref="O1120" r:id="rId3167" xr:uid="{7697E674-85A5-4B6D-B9D2-E5808A72E9B1}"/>
    <hyperlink ref="Q1120" r:id="rId3168" xr:uid="{79F97486-B94D-4A9E-9632-855B1C67F40C}"/>
    <hyperlink ref="L1121" r:id="rId3169" xr:uid="{01BE28EE-1BF8-4634-86E5-B2D9898E22FF}"/>
    <hyperlink ref="O1121" r:id="rId3170" xr:uid="{7B9036E7-EB91-4EE5-87F2-FE49F6B4EC04}"/>
    <hyperlink ref="P1121" r:id="rId3171" xr:uid="{63D05928-33C8-4182-9577-B3CB92EE4EED}"/>
    <hyperlink ref="Q1121" r:id="rId3172" xr:uid="{E87C8163-0D5B-4F19-99CC-72655E363B0E}"/>
    <hyperlink ref="L1122" r:id="rId3173" xr:uid="{BB2D6562-15BD-47A5-B0E5-3B9081EDABA2}"/>
    <hyperlink ref="O1122" r:id="rId3174" xr:uid="{45D9653A-5192-4F52-B737-B34ADB84DA78}"/>
    <hyperlink ref="L1123" r:id="rId3175" xr:uid="{8E764038-E999-4DAD-B33E-708FA1554B90}"/>
    <hyperlink ref="O1123" r:id="rId3176" xr:uid="{6F42B670-61B9-40E1-93F3-0B9C29A2A6ED}"/>
    <hyperlink ref="Q1123" r:id="rId3177" xr:uid="{3B6F3BA6-73B2-46E1-A0DA-B816EAF92DA9}"/>
    <hyperlink ref="B1124" r:id="rId3178" xr:uid="{6E2C68DC-1CEB-409E-8B0C-ED2FC34FCAF0}"/>
    <hyperlink ref="L1127" r:id="rId3179" xr:uid="{23CC380A-1C60-48BE-A16F-9B86F70BF0C5}"/>
    <hyperlink ref="O1127" r:id="rId3180" xr:uid="{C4999917-0399-452C-81F7-920F57C2F1E9}"/>
    <hyperlink ref="Q1127" r:id="rId3181" xr:uid="{2FE08757-8891-4AFE-A5A8-88806F774E6B}"/>
    <hyperlink ref="L1129" r:id="rId3182" xr:uid="{CB7A20E3-E67C-4332-870C-F78441F0FC75}"/>
    <hyperlink ref="O1129" r:id="rId3183" xr:uid="{B9882E02-3C7C-45E3-A533-E28126BCA3F4}"/>
    <hyperlink ref="P1129" r:id="rId3184" xr:uid="{2F37A793-F819-4545-BBCB-D557974AE063}"/>
    <hyperlink ref="Q1129" r:id="rId3185" xr:uid="{CFA889F2-141D-44E0-9D42-062DA0ECABC8}"/>
    <hyperlink ref="L1131" r:id="rId3186" xr:uid="{5A233AAA-0630-49ED-BF49-C52FDDAF05CC}"/>
    <hyperlink ref="O1131" r:id="rId3187" xr:uid="{B37F9ED3-3E18-4DC7-B621-B18260CD5F49}"/>
    <hyperlink ref="P1131" r:id="rId3188" xr:uid="{B2C9800A-86B3-4F78-8F02-F66597F7542C}"/>
    <hyperlink ref="Q1131" r:id="rId3189" xr:uid="{8C55E687-F926-4634-B77B-0C00647641E7}"/>
    <hyperlink ref="L1132" r:id="rId3190" xr:uid="{D6594E9E-DA37-45E0-A0D9-0447F178C6C9}"/>
    <hyperlink ref="O1132" r:id="rId3191" xr:uid="{860AB1F1-0AC3-4AC7-825C-CF98642AE8F1}"/>
    <hyperlink ref="P1132" r:id="rId3192" xr:uid="{D6F275B8-9652-4703-B14B-1E146BE3B9EA}"/>
    <hyperlink ref="Q1132" r:id="rId3193" xr:uid="{1E5CC3A0-CEB9-47C6-8FEB-BB49CB67A143}"/>
    <hyperlink ref="L1133" r:id="rId3194" xr:uid="{A709EDE6-50DB-44CE-B22A-E45C09B3D194}"/>
    <hyperlink ref="O1133" r:id="rId3195" xr:uid="{25474745-933B-462C-8F89-F9BD285660C7}"/>
    <hyperlink ref="P1133" r:id="rId3196" xr:uid="{CFA06202-CB78-4135-AE1C-0909B55F7F6F}"/>
    <hyperlink ref="Q1133" r:id="rId3197" xr:uid="{11344976-5FF2-4B4D-8C53-45E814BAFEF4}"/>
    <hyperlink ref="L1134" r:id="rId3198" xr:uid="{57E5C596-50C6-43A2-9649-1B510BCAF24C}"/>
    <hyperlink ref="O1134" r:id="rId3199" xr:uid="{108B4302-4F84-4196-A5DC-05F095741B95}"/>
    <hyperlink ref="P1134" r:id="rId3200" xr:uid="{4651AE62-A864-4226-9B40-FEDA3D6C6508}"/>
    <hyperlink ref="Q1134" r:id="rId3201" xr:uid="{2D1880BE-E86A-4C2E-A53F-1307EF98BCCD}"/>
    <hyperlink ref="L1135" r:id="rId3202" xr:uid="{EF6F00A2-B98C-4346-89E9-EEFF64167BAA}"/>
    <hyperlink ref="Q1135" r:id="rId3203" xr:uid="{7D722E6C-A5C9-4766-A62A-B0C3381AC609}"/>
    <hyperlink ref="L1136" r:id="rId3204" xr:uid="{0F599CBD-DBCE-41DC-B424-EB2B104B99FE}"/>
    <hyperlink ref="O1136" r:id="rId3205" xr:uid="{5F3D4B40-8822-431A-ACAF-CC3B8E1A9CBD}"/>
    <hyperlink ref="P1136" r:id="rId3206" xr:uid="{C37D7A6C-2772-4A51-893F-F4CA9D3CE9D9}"/>
    <hyperlink ref="Q1136" r:id="rId3207" xr:uid="{A2E88EAD-9388-42D4-9481-EFA7C5BFA924}"/>
    <hyperlink ref="L1137" r:id="rId3208" xr:uid="{A1648E98-727A-4D9F-8D5A-A58316BA68A6}"/>
    <hyperlink ref="O1137" r:id="rId3209" xr:uid="{3412393C-24FC-40BE-A86A-6C379DAB2E0A}"/>
    <hyperlink ref="P1137" r:id="rId3210" xr:uid="{C53FC9ED-BFCF-444A-8E84-FA9E7C8358DE}"/>
    <hyperlink ref="Q1137" r:id="rId3211" xr:uid="{40D81C1C-CC9B-4FE0-9854-D809AB637370}"/>
    <hyperlink ref="L1138" r:id="rId3212" location="/app/home" xr:uid="{BC21700E-B115-4772-B758-3156C7F0A988}"/>
    <hyperlink ref="O1138" r:id="rId3213" xr:uid="{A33E74EA-EE07-4357-86C1-20628C4B62ED}"/>
    <hyperlink ref="P1138" r:id="rId3214" xr:uid="{B3B906BE-3597-41A5-8358-D299620431D0}"/>
    <hyperlink ref="Q1138" r:id="rId3215" xr:uid="{0E66E3A8-5E3C-400F-BBBC-22A8C34EEBA1}"/>
    <hyperlink ref="L1139" r:id="rId3216" xr:uid="{7F73BEAA-1BFE-43AC-B4D3-71C1F8707D67}"/>
    <hyperlink ref="P1139" r:id="rId3217" xr:uid="{C34557F1-B43C-4082-A4B5-04F13F41E384}"/>
    <hyperlink ref="Q1139" r:id="rId3218" xr:uid="{A893058F-B68C-46BC-9ED9-DBDAEA910981}"/>
    <hyperlink ref="L1140" r:id="rId3219" xr:uid="{8D0DD281-EBD4-4F34-AEDD-E05CC52D4993}"/>
    <hyperlink ref="O1140" r:id="rId3220" xr:uid="{FC9B5987-E951-4923-B00B-29048BFB188B}"/>
    <hyperlink ref="P1140" r:id="rId3221" xr:uid="{88AF1BB1-4AE4-41A9-9C72-E6BC4D68C269}"/>
    <hyperlink ref="Q1140" r:id="rId3222" xr:uid="{0011D8E2-8826-4209-A27A-223B0561DDEA}"/>
    <hyperlink ref="L1141" r:id="rId3223" xr:uid="{1FBFFE8B-5441-4464-AFD0-F539F85483B3}"/>
    <hyperlink ref="O1141" r:id="rId3224" xr:uid="{455D3A5A-3995-4EBB-92C4-0C9207E1FAED}"/>
    <hyperlink ref="P1141" r:id="rId3225" xr:uid="{7FF02A4E-278D-4213-A0FA-425035ED9247}"/>
    <hyperlink ref="L1142" r:id="rId3226" xr:uid="{10B5518A-F4D4-4F1B-8527-0D8147A9E33F}"/>
    <hyperlink ref="O1142" r:id="rId3227" xr:uid="{A0386D1C-6862-49EC-B6B6-C37F7000210C}"/>
    <hyperlink ref="L1143" r:id="rId3228" xr:uid="{5A3BD0AF-DD91-4202-BEC3-17FEC373C201}"/>
    <hyperlink ref="O1143" r:id="rId3229" xr:uid="{5254FDCC-7AF3-48DF-A7BA-25079D001301}"/>
    <hyperlink ref="Q1143" r:id="rId3230" xr:uid="{910DC439-C440-4C6F-83FC-339F406CC1B9}"/>
    <hyperlink ref="L1144" r:id="rId3231" xr:uid="{B6302CFF-7603-46F7-9FED-7FDDBCF757A8}"/>
    <hyperlink ref="O1144" r:id="rId3232" xr:uid="{1DA9FFB0-EAE5-4559-981C-326CD7008026}"/>
    <hyperlink ref="P1144" r:id="rId3233" xr:uid="{5331BA37-6526-46A3-869F-F9ED087743AA}"/>
    <hyperlink ref="L1145" r:id="rId3234" xr:uid="{EF74F00A-E8D4-4999-9833-D7DA1B7D8CA1}"/>
    <hyperlink ref="O1145" r:id="rId3235" xr:uid="{E94754A0-D130-45CA-8F37-F06F64592ADB}"/>
    <hyperlink ref="P1145" r:id="rId3236" xr:uid="{EFFBC20B-AB62-4C48-99E6-CC16062C3102}"/>
    <hyperlink ref="Q1145" r:id="rId3237" xr:uid="{54183E76-C216-4E69-BCCC-F2332AEEAF90}"/>
    <hyperlink ref="L1147" r:id="rId3238" xr:uid="{CA0550BA-6301-4A4B-A399-657ACB16B957}"/>
    <hyperlink ref="O1147" r:id="rId3239" xr:uid="{1A36DA8F-DC55-471B-9DBB-B8D847EE56B5}"/>
    <hyperlink ref="P1147" r:id="rId3240" xr:uid="{34642853-0338-4DD5-BB28-41749F18737A}"/>
    <hyperlink ref="Q1147" r:id="rId3241" xr:uid="{0A056A75-05F7-4C95-A8BA-C77538E3FDD0}"/>
    <hyperlink ref="L1148" r:id="rId3242" xr:uid="{D0C11274-4158-4C37-AE76-560E2F9ADE88}"/>
    <hyperlink ref="O1148" r:id="rId3243" xr:uid="{57BF814C-3614-4E9D-AD67-1235DE0F9A7E}"/>
    <hyperlink ref="P1148" r:id="rId3244" xr:uid="{3879DD3E-4E26-4FFA-84DF-83115BFBA4A5}"/>
    <hyperlink ref="Q1148" r:id="rId3245" xr:uid="{930B6743-3F21-48AF-870B-436E61DC1245}"/>
    <hyperlink ref="L1149" r:id="rId3246" xr:uid="{975EDE77-1309-4B3E-AC5B-52B22DC661F6}"/>
    <hyperlink ref="P1149" r:id="rId3247" xr:uid="{D524310D-4759-4448-80C5-E95F52A444ED}"/>
    <hyperlink ref="Q1149" r:id="rId3248" xr:uid="{25EEA7ED-DA9D-4047-B7BF-43C223467207}"/>
    <hyperlink ref="L1151" r:id="rId3249" xr:uid="{D10A67F5-0AA3-4F9A-80BD-231CEB361D62}"/>
    <hyperlink ref="P1151" r:id="rId3250" xr:uid="{67544577-5D48-4383-93AD-E71530AF0D08}"/>
    <hyperlink ref="Q1151" r:id="rId3251" xr:uid="{9048AC5C-7A8B-46F5-970B-D3D7DFD78063}"/>
    <hyperlink ref="L1154" r:id="rId3252" xr:uid="{99694CE6-1718-450C-AB65-938F20D7C5C7}"/>
    <hyperlink ref="O1154" r:id="rId3253" xr:uid="{24082B48-91DB-4DA7-B351-5E8C535B6FE3}"/>
    <hyperlink ref="Q1154" r:id="rId3254" xr:uid="{DE6FBE04-A48A-47B6-BA5A-890F9B77EF10}"/>
    <hyperlink ref="B1155" r:id="rId3255" xr:uid="{6E9F6BF9-DD6D-46F7-AD3F-4AF771579667}"/>
    <hyperlink ref="L1155" r:id="rId3256" xr:uid="{283CB6DF-DF06-48DB-BBAC-2B4B31FFB75F}"/>
    <hyperlink ref="O1155" r:id="rId3257" xr:uid="{E58EFDF8-8A4B-4105-A98B-0A5BAEDBE8DA}"/>
    <hyperlink ref="Q1155" r:id="rId3258" xr:uid="{1095064A-AC8B-4368-80F9-50256AF11BBE}"/>
    <hyperlink ref="L1157" r:id="rId3259" xr:uid="{FFD0C99D-0B26-4B8D-A8B7-96F6D7092CB7}"/>
    <hyperlink ref="O1157" r:id="rId3260" xr:uid="{49A42D28-0EA4-45A8-AF6D-64C068C8CFA2}"/>
    <hyperlink ref="P1157" r:id="rId3261" xr:uid="{95B3A154-B5EB-4FDD-8F72-DF2717F1F360}"/>
    <hyperlink ref="Q1157" r:id="rId3262" xr:uid="{F0E3A887-B6F7-4A7D-A134-83508A1AFCA5}"/>
    <hyperlink ref="L1158" r:id="rId3263" xr:uid="{81A6D94F-AA6C-486F-9925-D4A8CB5552B9}"/>
    <hyperlink ref="Q1158" r:id="rId3264" xr:uid="{BCC074AC-0785-4B55-9348-BAD74029449C}"/>
    <hyperlink ref="L1159" r:id="rId3265" xr:uid="{F028EAA0-5B92-47C7-B3A0-58ADABAD4B3C}"/>
    <hyperlink ref="P1159" r:id="rId3266" xr:uid="{7428AAD9-2D9C-4EA3-AB62-E2EFA3B2DC0A}"/>
    <hyperlink ref="Q1159" r:id="rId3267" xr:uid="{F6FF3025-AA55-4C7D-8C15-C2E72995BEA9}"/>
    <hyperlink ref="L1160" r:id="rId3268" xr:uid="{EF9DC885-E820-46E5-8DA6-0A7CBF3662EF}"/>
    <hyperlink ref="O1160" r:id="rId3269" xr:uid="{3B18A4A7-90BA-4A97-9A64-FB90AA0D4CC4}"/>
    <hyperlink ref="Q1160" r:id="rId3270" xr:uid="{076738EF-069B-4409-95A6-18F6E37650AC}"/>
    <hyperlink ref="L1161" r:id="rId3271" xr:uid="{2FAC3B55-90CE-4B2E-85CD-D481C7CD21DD}"/>
    <hyperlink ref="O1161" r:id="rId3272" xr:uid="{67E0C407-D66F-4CE3-B008-CB093CCDE3FD}"/>
    <hyperlink ref="P1161" r:id="rId3273" xr:uid="{ACB10244-A037-4FB2-BBED-A39A0A34FD41}"/>
    <hyperlink ref="L1162" r:id="rId3274" xr:uid="{B1C58633-1486-44F2-82EF-AE47555A4340}"/>
    <hyperlink ref="P1162" r:id="rId3275" xr:uid="{A6CB18FF-5A01-4F93-ABB0-CE0036903E60}"/>
    <hyperlink ref="Q1162" r:id="rId3276" xr:uid="{2D141C97-1AD1-4F32-94A3-5420ADF26807}"/>
    <hyperlink ref="L1163" r:id="rId3277" xr:uid="{23079BC2-0BEB-4982-A1AA-CD4D29669CE8}"/>
    <hyperlink ref="O1163" r:id="rId3278" xr:uid="{13DED4F9-7A0D-47C0-A1D3-09E210157862}"/>
    <hyperlink ref="P1163" r:id="rId3279" xr:uid="{874507C9-7FD2-4A40-BD0B-C116279AC2CA}"/>
    <hyperlink ref="Q1163" r:id="rId3280" xr:uid="{14DDCC97-FDCC-4FD1-906B-06ED273B1281}"/>
    <hyperlink ref="L1164" r:id="rId3281" xr:uid="{FAFA1313-FAEE-4B85-816E-E0329007F711}"/>
    <hyperlink ref="O1164" r:id="rId3282" xr:uid="{1921B997-27E3-4387-B164-EB97A74C5605}"/>
    <hyperlink ref="P1164" r:id="rId3283" xr:uid="{B4EC98FF-7D9F-40B3-8566-DD0C6724DF1C}"/>
    <hyperlink ref="Q1164" r:id="rId3284" xr:uid="{34B3CEAE-1945-4311-9F4A-6CA4269B3B8D}"/>
    <hyperlink ref="L1165" r:id="rId3285" xr:uid="{D8AC6CAE-4F38-4BA4-A251-8FAE6F767BF9}"/>
    <hyperlink ref="O1165" r:id="rId3286" xr:uid="{FEDF72DA-DE4F-4F3E-ABEA-5AF4C7650655}"/>
    <hyperlink ref="Q1165" r:id="rId3287" xr:uid="{0D007B59-5758-4877-AD29-73E8B1E026F8}"/>
    <hyperlink ref="L1166" r:id="rId3288" xr:uid="{D93CDFD3-8779-4252-8187-B8AAFBBA9033}"/>
    <hyperlink ref="O1166" r:id="rId3289" xr:uid="{6AB08C0C-C54A-4773-B470-931F5DD2CE9F}"/>
    <hyperlink ref="Q1166" r:id="rId3290" xr:uid="{22571B3D-5A3B-4FBC-BC5D-912482B71775}"/>
    <hyperlink ref="L1167" r:id="rId3291" xr:uid="{23430B03-275D-4D1C-B770-7DF34E5DD9C5}"/>
    <hyperlink ref="P1167" r:id="rId3292" xr:uid="{61ADC106-0A6C-44CC-8818-AE9E7B5CB2B7}"/>
    <hyperlink ref="Q1167" r:id="rId3293" xr:uid="{865C728B-5225-4778-8E0C-D43A4E2BCDBF}"/>
    <hyperlink ref="L1168" r:id="rId3294" xr:uid="{F6B74364-B335-42D1-A788-05726248F7AB}"/>
    <hyperlink ref="P1168" r:id="rId3295" xr:uid="{245F572F-FFA1-4823-8C27-1D26FA5798BC}"/>
    <hyperlink ref="Q1168" r:id="rId3296" xr:uid="{EE46F2AF-B3CE-4D76-9132-017F0E92AB4A}"/>
    <hyperlink ref="L1169" r:id="rId3297" xr:uid="{1752E0FC-B368-4083-A07A-366D8609150E}"/>
    <hyperlink ref="O1169" r:id="rId3298" xr:uid="{6FF9E669-69C1-4E84-9EA3-CD60D6AE4EEF}"/>
    <hyperlink ref="P1169" r:id="rId3299" xr:uid="{470EF8F3-57EF-47B2-A350-F167640003A9}"/>
    <hyperlink ref="Q1169" r:id="rId3300" xr:uid="{5C794EC4-4887-4CC6-9400-CC567107E7E3}"/>
    <hyperlink ref="L1170" r:id="rId3301" xr:uid="{60EC2637-D18A-4220-9DF0-0218A399459D}"/>
    <hyperlink ref="P1170" r:id="rId3302" xr:uid="{264B2D1A-8C08-4D68-9CD1-FAD1FB11C9B9}"/>
    <hyperlink ref="Q1170" r:id="rId3303" xr:uid="{A3E945FD-1E8B-4D30-BF9E-E6D2BA94F45B}"/>
    <hyperlink ref="L1173" r:id="rId3304" xr:uid="{A1608760-371E-4E28-B265-BC5DBBAA035F}"/>
    <hyperlink ref="P1173" r:id="rId3305" xr:uid="{96E075D9-AE79-45EC-865E-90FE25E7BD7E}"/>
    <hyperlink ref="Q1173" r:id="rId3306" xr:uid="{8B7A6A35-6069-4816-BF51-2835A035053D}"/>
    <hyperlink ref="L1174" r:id="rId3307" xr:uid="{B9448784-AB07-44C4-98B7-837039F31421}"/>
    <hyperlink ref="P1174" r:id="rId3308" xr:uid="{C23DAF3F-B00D-4D76-9FD4-52E516779527}"/>
    <hyperlink ref="Q1174" r:id="rId3309" xr:uid="{2E43EAFD-88BC-453C-9FCA-952E4916B3A7}"/>
    <hyperlink ref="L1175" r:id="rId3310" xr:uid="{1AB8470C-5D30-44EA-A483-E559BA37F91F}"/>
    <hyperlink ref="O1175" r:id="rId3311" xr:uid="{A2CBE1A7-A696-4869-9F75-242A4C75155E}"/>
    <hyperlink ref="P1175" r:id="rId3312" xr:uid="{0B8A73C6-077E-4D34-9065-0125F6F2A0D4}"/>
    <hyperlink ref="Q1175" r:id="rId3313" xr:uid="{B6539319-CECC-4416-A93D-ACF73FAE95CB}"/>
    <hyperlink ref="L1176" r:id="rId3314" xr:uid="{F4E9650C-13A4-41DD-B6BB-2728CB8D82C2}"/>
    <hyperlink ref="P1176" r:id="rId3315" xr:uid="{A1B6F8B2-0AF0-4D5B-B346-F28DC3E79365}"/>
    <hyperlink ref="Q1176" r:id="rId3316" xr:uid="{078C2210-6398-4BED-94D0-E8F62748ABDA}"/>
    <hyperlink ref="L1177" r:id="rId3317" xr:uid="{E139CABB-CB26-4FFD-9C5C-EE7B2039C4F9}"/>
    <hyperlink ref="O1177" r:id="rId3318" xr:uid="{59595F55-E0A2-45EA-A15E-8D342F60882A}"/>
    <hyperlink ref="P1177" r:id="rId3319" xr:uid="{D19B7A23-E9A8-4DA4-B4C0-FDE5919639C7}"/>
    <hyperlink ref="Q1177" r:id="rId3320" xr:uid="{09661A59-6412-4FEA-9076-4744E34F1C00}"/>
    <hyperlink ref="L1178" r:id="rId3321" xr:uid="{3F738C4B-B802-4E14-9D66-E2BDF77559F8}"/>
    <hyperlink ref="O1178" r:id="rId3322" xr:uid="{9FB0BA51-8435-461E-9D40-247663305EFF}"/>
    <hyperlink ref="P1178" r:id="rId3323" xr:uid="{A83A79AF-9600-4905-9458-BCCBE67D9843}"/>
    <hyperlink ref="Q1178" r:id="rId3324" xr:uid="{372496A3-D1C4-4044-B61E-B10F9CDB0F27}"/>
    <hyperlink ref="Q1180" r:id="rId3325" xr:uid="{46EA5453-1193-44D7-906D-98A2666A33AD}"/>
    <hyperlink ref="L1181" r:id="rId3326" xr:uid="{F9ADC077-CD3A-4A48-902B-1AB447FAE425}"/>
    <hyperlink ref="L1182" r:id="rId3327" xr:uid="{9F708FE9-0C4B-4220-9762-5365DC37B501}"/>
    <hyperlink ref="O1182" r:id="rId3328" xr:uid="{D3E2A0B6-B74E-473E-829B-2D429CF4C774}"/>
    <hyperlink ref="P1182" r:id="rId3329" xr:uid="{48EDDEB4-9864-410D-9B93-BAEDDAA3E8B4}"/>
    <hyperlink ref="Q1182" r:id="rId3330" xr:uid="{3083D8F3-0134-40D6-B7FE-FA0F175BF635}"/>
    <hyperlink ref="L1183" r:id="rId3331" xr:uid="{DF043205-0DF1-437D-B647-03C5572F5114}"/>
    <hyperlink ref="O1183" r:id="rId3332" xr:uid="{1E327686-AF78-4203-9694-BA3DB805939D}"/>
    <hyperlink ref="P1183" r:id="rId3333" xr:uid="{88A21488-AD0B-49FB-A253-24A5A980011D}"/>
    <hyperlink ref="Q1183" r:id="rId3334" xr:uid="{EF020B21-E391-40C8-88CF-814185006F4C}"/>
    <hyperlink ref="L1186" r:id="rId3335" xr:uid="{1172974A-ED81-4DF8-BB35-882CC8296701}"/>
    <hyperlink ref="Q1186" r:id="rId3336" xr:uid="{380CC9A0-569C-4263-B8BB-DA95430E7693}"/>
    <hyperlink ref="B1187" r:id="rId3337" xr:uid="{AC24E4A7-D280-408D-8C14-B89DE7E3AA3E}"/>
    <hyperlink ref="L1188" r:id="rId3338" xr:uid="{36EDBB74-E16A-46FB-8765-50B938EE7CB6}"/>
    <hyperlink ref="Q1188" r:id="rId3339" xr:uid="{55F1B9B7-05C2-4E52-ACE4-2267D6B29993}"/>
    <hyperlink ref="B1189" r:id="rId3340" xr:uid="{41FC8613-6A5B-48A5-8711-1B970A859C7D}"/>
    <hyperlink ref="L1189" r:id="rId3341" xr:uid="{00DF55EE-3EDD-46B0-ABFB-7A2EBE5205A2}"/>
    <hyperlink ref="O1189" r:id="rId3342" xr:uid="{189A80B1-2B60-4A91-A4E0-8BD13D080778}"/>
    <hyperlink ref="P1189" r:id="rId3343" xr:uid="{C377FD82-31A2-4E1B-8D61-8FAF6A709645}"/>
    <hyperlink ref="Q1189" r:id="rId3344" xr:uid="{A4197C77-C5CB-40A6-B92F-200E1DC7DE00}"/>
    <hyperlink ref="L1190" r:id="rId3345" xr:uid="{5A7F6943-5553-46EE-83C0-216B676802F2}"/>
    <hyperlink ref="O1190" r:id="rId3346" xr:uid="{6EEE5C4A-27A0-4C35-A362-1B56D76B6DFC}"/>
    <hyperlink ref="P1190" r:id="rId3347" xr:uid="{E0C8C4DE-5BC3-4954-9E04-DD4136719268}"/>
    <hyperlink ref="Q1190" r:id="rId3348" xr:uid="{8B759F81-7573-49CC-A7C7-F2803AFCD863}"/>
    <hyperlink ref="L1191" r:id="rId3349" xr:uid="{DBA8B4CC-89C5-4ABB-85B2-11D99E241E69}"/>
    <hyperlink ref="O1191" r:id="rId3350" xr:uid="{6D2F2277-30D9-46CA-B09A-1CC8C406E876}"/>
    <hyperlink ref="Q1191" r:id="rId3351" xr:uid="{2DCAC453-4065-4763-B38C-C797106E4FB1}"/>
    <hyperlink ref="L1193" r:id="rId3352" xr:uid="{266332C1-1678-4A5C-B026-5FE5083992F3}"/>
    <hyperlink ref="O1193" r:id="rId3353" xr:uid="{C5961682-B5BD-4A18-940A-A55CDF6190FD}"/>
    <hyperlink ref="P1193" r:id="rId3354" xr:uid="{912816BB-8EAC-452D-83BC-548DC2F316F1}"/>
    <hyperlink ref="Q1193" r:id="rId3355" xr:uid="{CAFCCE34-C9EE-419D-A578-3F2212DF583E}"/>
    <hyperlink ref="L1194" r:id="rId3356" xr:uid="{21A37527-9765-478C-9FDA-BEA94252D7C3}"/>
    <hyperlink ref="O1194" r:id="rId3357" xr:uid="{1BC624B6-E28C-4149-ABF3-86A9DA6D62B7}"/>
    <hyperlink ref="P1194" r:id="rId3358" xr:uid="{F62C6111-DBAA-4090-910B-E26BDF76EA27}"/>
    <hyperlink ref="Q1194" r:id="rId3359" xr:uid="{FAC0FFCF-B8D6-49A7-93DF-B6944588C81B}"/>
    <hyperlink ref="L1195" r:id="rId3360" xr:uid="{4C7FF19A-E885-4877-A47D-D1FA088DA318}"/>
    <hyperlink ref="O1195" r:id="rId3361" xr:uid="{300E4413-AD3A-4F21-86B0-C1BF44D6DC2A}"/>
    <hyperlink ref="P1195" r:id="rId3362" xr:uid="{E654D91F-7C34-4FFD-A92E-BC1153B26DBF}"/>
    <hyperlink ref="Q1195" r:id="rId3363" xr:uid="{E59E28EF-E75C-4C77-8D88-B11EB7170780}"/>
    <hyperlink ref="L1196" r:id="rId3364" xr:uid="{A66B6D7E-1CEF-4D52-933D-D819DC86C1F6}"/>
    <hyperlink ref="O1196" r:id="rId3365" xr:uid="{7DD95484-0D32-4E6C-BB92-CA217541DFE0}"/>
    <hyperlink ref="P1196" r:id="rId3366" xr:uid="{8A62E172-3746-412B-B4C2-FAF809D45D27}"/>
    <hyperlink ref="Q1196" r:id="rId3367" xr:uid="{DB7A57E3-B512-4E69-AB84-5C0478179E66}"/>
    <hyperlink ref="L1197" r:id="rId3368" xr:uid="{378E06D2-3116-46CA-AA4E-2C9AB21DC9D6}"/>
    <hyperlink ref="O1197" r:id="rId3369" xr:uid="{60307B9D-8C83-42F3-954E-B1FB97D18961}"/>
    <hyperlink ref="P1197" r:id="rId3370" xr:uid="{7B14B9AD-82C5-4046-AF72-B34AF9581C44}"/>
    <hyperlink ref="Q1197" r:id="rId3371" xr:uid="{2C359166-D22C-46E8-BD5A-21EFFD64CDA3}"/>
    <hyperlink ref="L1199" r:id="rId3372" xr:uid="{F9971B32-5B56-4681-8FDE-8F75487060B7}"/>
    <hyperlink ref="O1199" r:id="rId3373" xr:uid="{A87725E2-EA67-40DE-805A-C70AB9126C54}"/>
    <hyperlink ref="P1199" r:id="rId3374" xr:uid="{F2EABEF7-8382-4F4E-A129-00B21B533063}"/>
    <hyperlink ref="Q1199" r:id="rId3375" xr:uid="{768052C3-B98C-4E0C-9EC4-B0CAF87A18B5}"/>
    <hyperlink ref="L1200" r:id="rId3376" xr:uid="{F2EE0D25-F8CD-4BF2-B82F-C00EFE3C9BA5}"/>
    <hyperlink ref="O1200" r:id="rId3377" xr:uid="{C24F37D3-4FF6-4D2E-8B06-AFBE0A93EA08}"/>
    <hyperlink ref="P1200" r:id="rId3378" xr:uid="{72B5419F-B9D1-4B15-BC25-594567C95D0E}"/>
    <hyperlink ref="Q1200" r:id="rId3379" xr:uid="{9A750650-6A85-4C2C-B093-9F4406DC1C61}"/>
    <hyperlink ref="L1201" r:id="rId3380" xr:uid="{4A482B24-498E-4660-B567-71B95F073457}"/>
    <hyperlink ref="O1201" r:id="rId3381" xr:uid="{4268CC4B-E1E3-4C95-A5BC-FEC6BB195FF3}"/>
    <hyperlink ref="L1203" r:id="rId3382" xr:uid="{40DBE420-E135-4C06-ADF3-15B7F5F06D8C}"/>
    <hyperlink ref="O1203" r:id="rId3383" xr:uid="{DD81FBD4-9E76-4D0D-8EB4-7F5A21338CAF}"/>
    <hyperlink ref="P1203" r:id="rId3384" xr:uid="{8D08DD43-FA9B-432E-BFBE-D0DF42C2AFB4}"/>
    <hyperlink ref="Q1203" r:id="rId3385" xr:uid="{E8D5EEF5-0170-4D4D-8189-BA0F09E17F81}"/>
    <hyperlink ref="L1204" r:id="rId3386" xr:uid="{F9CAC0DB-B0E4-4863-86BB-1D979EF4CE4C}"/>
    <hyperlink ref="Q1204" r:id="rId3387" xr:uid="{11382CD2-29BD-47E9-BFCE-B192AC5132DB}"/>
    <hyperlink ref="L1205" r:id="rId3388" xr:uid="{2BA6D83D-5115-49C2-8A7E-2F7FADF1AE6A}"/>
    <hyperlink ref="O1205" r:id="rId3389" xr:uid="{A581D174-4E93-4BDB-85B5-A6E59E435781}"/>
    <hyperlink ref="P1205" r:id="rId3390" xr:uid="{715AB680-CC23-4F95-B126-24E4DEEC9DC6}"/>
    <hyperlink ref="Q1205" r:id="rId3391" xr:uid="{CDF062B6-F6C4-41EB-AB35-24312DC1AA06}"/>
    <hyperlink ref="L1206" r:id="rId3392" xr:uid="{454B2A9E-0B64-4A4A-B993-F6C3728EC522}"/>
    <hyperlink ref="O1206" r:id="rId3393" xr:uid="{57F2CD0D-20DC-414B-B81D-AF3A458FCE17}"/>
    <hyperlink ref="Q1206" r:id="rId3394" xr:uid="{90500840-3D83-4FBB-97C3-FF525CB05AAC}"/>
    <hyperlink ref="L1207" r:id="rId3395" xr:uid="{95A78557-1F0C-4267-89F8-EC31ABDBD453}"/>
    <hyperlink ref="O1207" r:id="rId3396" xr:uid="{065A97C9-0A2B-4416-B94A-03AE660A71B1}"/>
    <hyperlink ref="L1208" r:id="rId3397" xr:uid="{29094D52-99AB-4C3B-9589-1FF7EB0C54D1}"/>
    <hyperlink ref="P1208" r:id="rId3398" xr:uid="{016490E3-1F33-47BF-8BB5-7BE3C9D41443}"/>
    <hyperlink ref="L1209" r:id="rId3399" xr:uid="{67224946-C839-4710-817C-283F9A8B134E}"/>
    <hyperlink ref="O1209" r:id="rId3400" xr:uid="{5D212BC6-4DC0-4776-8DAF-10FA4C841C5A}"/>
    <hyperlink ref="P1209" r:id="rId3401" xr:uid="{78F779F3-4D35-453D-A9EB-D8DDD11452CE}"/>
    <hyperlink ref="Q1209" r:id="rId3402" xr:uid="{C3CE027D-0FD3-482F-BA17-36B91EC670DE}"/>
    <hyperlink ref="L1210" r:id="rId3403" xr:uid="{2C5E5CC4-C040-47EE-BB48-D0CB9287D2BA}"/>
    <hyperlink ref="O1210" r:id="rId3404" xr:uid="{2555CD1E-FCD3-4777-8426-66B923D1DAD5}"/>
    <hyperlink ref="L1211" r:id="rId3405" xr:uid="{0DE5C6A3-4A1C-4E57-AEE3-FC43923FF48D}"/>
    <hyperlink ref="O1211" r:id="rId3406" xr:uid="{0B3A4D51-571C-4950-BA7D-40D0E6E44D92}"/>
    <hyperlink ref="P1211" r:id="rId3407" xr:uid="{04D014AF-D8FF-43A0-BFB2-00A3E3B5295F}"/>
    <hyperlink ref="Q1211" r:id="rId3408" xr:uid="{70F07A41-9B61-4E2F-B539-269F914F6125}"/>
    <hyperlink ref="L1212" r:id="rId3409" xr:uid="{4D5E2610-18B7-4677-B56A-B887C044AD2B}"/>
    <hyperlink ref="P1212" r:id="rId3410" xr:uid="{D0912EF9-BA18-4412-8FB8-799E370D15DD}"/>
    <hyperlink ref="Q1212" r:id="rId3411" xr:uid="{0536EDE1-A1FD-408C-87D4-99B82EF8A242}"/>
    <hyperlink ref="L1214" r:id="rId3412" xr:uid="{7F5DC49B-BDE9-4AF5-A935-6CBAD0A090A1}"/>
    <hyperlink ref="O1214" r:id="rId3413" xr:uid="{C53A273B-06CB-45AE-A0BD-3896AFB2C2FF}"/>
    <hyperlink ref="Q1214" r:id="rId3414" xr:uid="{D35AAD96-1CCF-4473-BB4F-16E83D9A9B3A}"/>
    <hyperlink ref="P1215" r:id="rId3415" xr:uid="{AA0DCC6B-562F-42DC-B86C-F07E20435BD4}"/>
    <hyperlink ref="Q1215" r:id="rId3416" xr:uid="{9675F768-A417-4C3F-9C9D-014C9BEFEF91}"/>
    <hyperlink ref="L1216" r:id="rId3417" xr:uid="{F98B5687-7DC0-40B3-83D9-2F28F396414F}"/>
    <hyperlink ref="Q1216" r:id="rId3418" xr:uid="{F84B0219-FC80-466A-9EAF-2E7C24F7113D}"/>
    <hyperlink ref="L1218" r:id="rId3419" xr:uid="{661AACDC-7733-4F36-814E-0C1F5E33CD27}"/>
    <hyperlink ref="P1218" r:id="rId3420" xr:uid="{93707DE8-0C07-4E59-997F-C60CEBADB27F}"/>
    <hyperlink ref="Q1218" r:id="rId3421" xr:uid="{879A75ED-FC45-48A0-B91A-33A35EFFABA4}"/>
    <hyperlink ref="L1219" r:id="rId3422" xr:uid="{91C3D9CD-2A2B-4279-BC5C-21872B3C6190}"/>
    <hyperlink ref="P1219" r:id="rId3423" xr:uid="{2AA98DED-377B-4902-92EA-9F4B3D2BA566}"/>
    <hyperlink ref="Q1219" r:id="rId3424" xr:uid="{C026DCD6-4D68-4C4B-9F5D-ACF0C3A5B3EF}"/>
    <hyperlink ref="L1221" r:id="rId3425" xr:uid="{F7B2F271-2F59-4B5A-9306-F93A0F27303F}"/>
    <hyperlink ref="O1221" r:id="rId3426" xr:uid="{EA07599F-CFF1-426D-93A2-DB02640F69D6}"/>
    <hyperlink ref="P1221" r:id="rId3427" xr:uid="{E7323552-068D-4119-837C-B751FC2A7A6F}"/>
    <hyperlink ref="Q1221" r:id="rId3428" xr:uid="{CA169735-AE70-400B-A6F2-5B60050AFCD8}"/>
    <hyperlink ref="L1223" r:id="rId3429" xr:uid="{DC08CAEF-DDE1-404A-B6FB-0FAEB0EE03D6}"/>
    <hyperlink ref="O1223" r:id="rId3430" xr:uid="{8690B79E-35D9-4A38-9CE4-9A4CE3939150}"/>
    <hyperlink ref="P1223" r:id="rId3431" xr:uid="{84E5D6D6-E449-4511-A237-8B1D54B2B270}"/>
    <hyperlink ref="L1224" r:id="rId3432" xr:uid="{2ABE105C-BD07-44F0-9C6D-D0889BC94831}"/>
    <hyperlink ref="O1224" r:id="rId3433" xr:uid="{2C295308-6496-4CE3-A578-8CBB6CF94EE1}"/>
    <hyperlink ref="P1224" r:id="rId3434" xr:uid="{8314B361-2312-43ED-BC89-1E3A63992CFE}"/>
    <hyperlink ref="Q1224" r:id="rId3435" xr:uid="{7428C538-680A-4DA6-9F62-680822CBE85B}"/>
    <hyperlink ref="L1225" r:id="rId3436" xr:uid="{114856B2-C348-4CFA-B5B1-26E0B56837E4}"/>
    <hyperlink ref="L1226" r:id="rId3437" xr:uid="{DA99FA95-23E1-416F-BD5E-B4A33EB86325}"/>
    <hyperlink ref="O1226" r:id="rId3438" xr:uid="{496D8EB6-7EAD-477B-9740-FC9EEA0EDE9E}"/>
    <hyperlink ref="P1226" r:id="rId3439" xr:uid="{FC1C4EF0-BF02-4367-93D2-1B2093D5FBCF}"/>
    <hyperlink ref="Q1226" r:id="rId3440" xr:uid="{D1314EC8-9CBF-4509-91F4-2078DED9BA4E}"/>
    <hyperlink ref="L1227" r:id="rId3441" xr:uid="{9B40C940-298E-4736-BC09-AF9F340F7BE2}"/>
    <hyperlink ref="O1227" r:id="rId3442" xr:uid="{40BE3643-7E8A-49A1-BC0B-4D27E258C53B}"/>
    <hyperlink ref="P1227" r:id="rId3443" xr:uid="{F6CA432F-08E0-4270-88B9-7EF88301508D}"/>
    <hyperlink ref="Q1227" r:id="rId3444" xr:uid="{7470E009-A0B4-4F65-9AF6-AD82C98BAE69}"/>
    <hyperlink ref="L1228" r:id="rId3445" xr:uid="{CD1EAF50-D684-44BC-8EE9-FA902A304520}"/>
    <hyperlink ref="P1228" r:id="rId3446" xr:uid="{A7AF46DF-86A2-4143-9116-D66C5A534EB2}"/>
    <hyperlink ref="Q1228" r:id="rId3447" xr:uid="{FF00130A-A1E6-455B-9258-13718D84BCEB}"/>
    <hyperlink ref="L1229" r:id="rId3448" xr:uid="{E19A3B9E-1971-4AAC-87CF-1FF52F2BC71E}"/>
    <hyperlink ref="O1229" r:id="rId3449" xr:uid="{0EFE0D10-4CFB-48BB-805F-F7967C128170}"/>
    <hyperlink ref="P1229" r:id="rId3450" xr:uid="{79DD3F83-4B74-493A-840C-8047EF6DF204}"/>
    <hyperlink ref="Q1229" r:id="rId3451" xr:uid="{08FA5CCF-B822-4405-9311-FD4983B4E93C}"/>
    <hyperlink ref="L1230" r:id="rId3452" xr:uid="{AD024C88-1524-4657-A156-2DB2935CCDE3}"/>
    <hyperlink ref="O1230" r:id="rId3453" xr:uid="{7C17A601-BD7F-479B-9F47-1184ADDA7F46}"/>
    <hyperlink ref="Q1230" r:id="rId3454" xr:uid="{BD995576-BC21-48C6-A073-69590229AAF6}"/>
    <hyperlink ref="L1232" r:id="rId3455" xr:uid="{7DBC49A7-D8F0-428E-A1E7-9DFC823FB9DE}"/>
    <hyperlink ref="L1233" r:id="rId3456" xr:uid="{B17BCB50-EAE4-435D-895C-5502963A395D}"/>
    <hyperlink ref="O1233" r:id="rId3457" xr:uid="{6F7C5863-6521-4024-B27F-1E8430C8FFDC}"/>
    <hyperlink ref="P1233" r:id="rId3458" xr:uid="{62CBC9F0-47A7-4CB7-BBCB-0A24CBDC2000}"/>
    <hyperlink ref="Q1233" r:id="rId3459" xr:uid="{15A13BBF-3AD9-4481-AFCA-96056A2A3CBC}"/>
    <hyperlink ref="L1234" r:id="rId3460" location="/" xr:uid="{81A1808B-22CE-4F03-8E11-BFBFC4FF77FF}"/>
    <hyperlink ref="O1234" r:id="rId3461" xr:uid="{CE72FD45-2137-4F04-BDBB-2CCC7D0150EB}"/>
    <hyperlink ref="L1235" r:id="rId3462" xr:uid="{2300B0B2-9F8E-41D5-B428-5C8EF0E04D6E}"/>
    <hyperlink ref="O1235" r:id="rId3463" xr:uid="{E443478E-D74F-48A4-9DDB-E8BF7B8683E1}"/>
    <hyperlink ref="P1235" r:id="rId3464" xr:uid="{1A11F368-F0C5-40F0-92B1-64429887089B}"/>
    <hyperlink ref="Q1235" r:id="rId3465" xr:uid="{2399ED22-9FCA-41DD-B529-10DB2D4E896A}"/>
    <hyperlink ref="L1236" r:id="rId3466" xr:uid="{D10D92A7-0C56-4E69-85BC-4CE2CDC96A53}"/>
    <hyperlink ref="O1236" r:id="rId3467" xr:uid="{8ABE9A3A-D871-4F59-8C5D-CD2C8F6B115D}"/>
    <hyperlink ref="P1236" r:id="rId3468" xr:uid="{C9DA553A-F9D3-4D39-B767-4B0C3FA3023F}"/>
    <hyperlink ref="Q1236" r:id="rId3469" xr:uid="{76E38A3B-0CCC-4E9A-8E14-8F45D3E8D523}"/>
    <hyperlink ref="L1237" r:id="rId3470" xr:uid="{C8E03B87-6AFB-47CF-BBD9-7190EFAD502D}"/>
    <hyperlink ref="P1237" r:id="rId3471" xr:uid="{BA8A0BF7-88E9-4D13-A3FE-4C16C980F2D1}"/>
    <hyperlink ref="Q1237" r:id="rId3472" xr:uid="{0A72D5B9-99E8-49D0-9D4B-D42AFD6527DC}"/>
    <hyperlink ref="L1238" r:id="rId3473" xr:uid="{866D09FE-8FBA-4C18-9797-A3236820E7EC}"/>
    <hyperlink ref="O1238" r:id="rId3474" xr:uid="{F694F65E-6572-4E2C-87DB-A5746583AFCB}"/>
    <hyperlink ref="P1238" r:id="rId3475" xr:uid="{9B8015DE-3951-4C4D-9FC5-AD214D4CDBC8}"/>
    <hyperlink ref="L1239" r:id="rId3476" xr:uid="{A78B14DD-6D39-4B3A-9F77-8DD7FF4BA433}"/>
    <hyperlink ref="O1239" r:id="rId3477" xr:uid="{AC8B1369-CB55-4B4A-94B7-A26C77C6A8E5}"/>
    <hyperlink ref="P1239" r:id="rId3478" xr:uid="{01795CC4-9D6A-4DD6-B484-ED058DCD4F42}"/>
    <hyperlink ref="Q1239" r:id="rId3479" xr:uid="{8520ABDD-F3FB-4339-B8A5-37E81A0164F0}"/>
    <hyperlink ref="L1240" r:id="rId3480" xr:uid="{6D8E49CD-F844-4250-A3C6-DB2FB4963275}"/>
    <hyperlink ref="O1240" r:id="rId3481" xr:uid="{5BE65379-48B6-4609-B56D-07ED95EF843C}"/>
    <hyperlink ref="P1240" r:id="rId3482" xr:uid="{C660A6E5-425C-4501-A12D-94BBBDC2A9CF}"/>
    <hyperlink ref="Q1240" r:id="rId3483" xr:uid="{6AF758EB-C842-496D-8DEF-28B1BCDB4E1B}"/>
    <hyperlink ref="L1243" r:id="rId3484" xr:uid="{EC0AE40D-CD70-4674-AF2F-06577583742A}"/>
    <hyperlink ref="O1243" r:id="rId3485" xr:uid="{78483C15-339D-4C5A-8FD0-BE4ADB6FA36D}"/>
    <hyperlink ref="P1243" r:id="rId3486" xr:uid="{9AB2D26A-F749-4FF8-B68A-5E4A47D9D542}"/>
    <hyperlink ref="Q1243" r:id="rId3487" xr:uid="{3FDC989F-7189-4F9B-9A74-0A2695E1559D}"/>
    <hyperlink ref="L1244" r:id="rId3488" xr:uid="{9422ECCB-B67B-40E4-B744-74C98C88E929}"/>
    <hyperlink ref="O1244" r:id="rId3489" xr:uid="{7CBA71B9-BF48-459D-8940-02D93AC909BA}"/>
    <hyperlink ref="Q1244" r:id="rId3490" xr:uid="{320BBAD2-6660-4E28-8172-08F15B33B569}"/>
    <hyperlink ref="L1245" r:id="rId3491" xr:uid="{E79FFD95-D063-4908-82D9-BFC34D753AA4}"/>
    <hyperlink ref="P1245" r:id="rId3492" xr:uid="{66752E07-FE03-4ABF-A0EF-CCC5C37C3A27}"/>
    <hyperlink ref="Q1245" r:id="rId3493" xr:uid="{407072E0-5F38-4CEA-A5D4-1A48DBEEF24E}"/>
    <hyperlink ref="L1247" r:id="rId3494" xr:uid="{BBF5E631-3BBE-4C8A-9E6B-BB5AC89E17E0}"/>
    <hyperlink ref="O1247" r:id="rId3495" xr:uid="{3061240B-0523-4070-BAE5-9FBE94B61EC0}"/>
    <hyperlink ref="P1247" r:id="rId3496" xr:uid="{74E7D96F-2991-46EF-8C1D-BE875ED3407F}"/>
    <hyperlink ref="Q1247" r:id="rId3497" xr:uid="{E573B438-03B1-45A5-816D-37A8725EF6A5}"/>
    <hyperlink ref="L1249" r:id="rId3498" xr:uid="{962A6E51-626B-43C0-A876-99F7A03C8396}"/>
    <hyperlink ref="O1249" r:id="rId3499" xr:uid="{B35842B2-1E57-4CC7-B977-FF60709B34BF}"/>
    <hyperlink ref="P1249" r:id="rId3500" xr:uid="{19D74D1C-6002-49A1-945A-AA4D2AD9A3FC}"/>
    <hyperlink ref="Q1249" r:id="rId3501" xr:uid="{3F6BBE34-DDF7-4114-BDAE-90E9335C8DC8}"/>
    <hyperlink ref="L1250" r:id="rId3502" xr:uid="{527E2E5E-0305-4632-8DAD-9FB4EA786C72}"/>
    <hyperlink ref="O1250" r:id="rId3503" xr:uid="{41C2E1CD-6864-481E-B5D6-FCFCC65EF7A1}"/>
    <hyperlink ref="P1250" r:id="rId3504" xr:uid="{E6A11A46-01AA-40B8-B728-B2422B741C94}"/>
    <hyperlink ref="Q1250" r:id="rId3505" xr:uid="{FB062C84-A5B8-4206-8295-7927F53C35F2}"/>
    <hyperlink ref="L1251" r:id="rId3506" xr:uid="{0E685B47-5869-4038-9167-77A99129F352}"/>
    <hyperlink ref="O1251" r:id="rId3507" xr:uid="{A9586F90-EF44-4203-A10C-E55185DEB8B8}"/>
    <hyperlink ref="Q1251" r:id="rId3508" xr:uid="{F52B4315-FA4C-4012-973B-0C0C309780E6}"/>
    <hyperlink ref="L1253" r:id="rId3509" xr:uid="{C207BBFF-F71D-4AC2-82C3-0F60B953FA7E}"/>
    <hyperlink ref="O1253" r:id="rId3510" xr:uid="{ED897F83-BB6C-4EE0-B794-D6EFDB12F4A5}"/>
    <hyperlink ref="P1253" r:id="rId3511" xr:uid="{F6EB0D77-6B2B-4D93-B6AA-A4BB58C7B683}"/>
    <hyperlink ref="L1254" r:id="rId3512" xr:uid="{5E6F8C5D-0248-4970-87D0-AD3C049CA828}"/>
    <hyperlink ref="O1254" r:id="rId3513" xr:uid="{FF143540-DD60-47C8-A5FC-16243FE8533A}"/>
    <hyperlink ref="L1255" r:id="rId3514" xr:uid="{0C54F0C9-AB49-48F6-835D-752D505B8728}"/>
    <hyperlink ref="O1255" r:id="rId3515" xr:uid="{84B543E2-6CC8-4C6B-BCA0-9E1BC7399D6F}"/>
    <hyperlink ref="P1255" r:id="rId3516" xr:uid="{74F4B64C-61C9-4D29-866C-36978CF384E6}"/>
    <hyperlink ref="Q1255" r:id="rId3517" xr:uid="{A9C56DF8-E31B-4DB2-8882-D73B9E32C1F0}"/>
    <hyperlink ref="L1257" r:id="rId3518" xr:uid="{4F2CA1C2-5EA6-49C3-8C27-1917C7838B3A}"/>
    <hyperlink ref="O1257" r:id="rId3519" xr:uid="{C0127C5E-066A-472A-87FC-C8B43FE77C26}"/>
    <hyperlink ref="Q1257" r:id="rId3520" xr:uid="{985D7E9A-4705-45D4-9153-4A9D8819B3C7}"/>
    <hyperlink ref="L1259" r:id="rId3521" xr:uid="{99DD607C-EB9A-4572-99E7-D2E6F48D6ABF}"/>
    <hyperlink ref="O1259" r:id="rId3522" xr:uid="{DBD2FB1E-F2C8-4C6C-ABE0-115E805E32CF}"/>
    <hyperlink ref="Q1259" r:id="rId3523" xr:uid="{54C29812-E538-4E0C-A323-F3C182E6EF4B}"/>
    <hyperlink ref="L1260" r:id="rId3524" xr:uid="{DA9E61EC-730D-408C-BF9F-DEC2E1229C64}"/>
    <hyperlink ref="O1260" r:id="rId3525" xr:uid="{1A3810A0-ACCE-4BB0-B044-CDF0BAA06442}"/>
    <hyperlink ref="P1260" r:id="rId3526" xr:uid="{CCCE3B06-4DFB-4CF6-B705-C6849A030BED}"/>
    <hyperlink ref="Q1260" r:id="rId3527" xr:uid="{53FB47D9-97BE-4C27-804D-2D8CA2380F35}"/>
    <hyperlink ref="L1261" r:id="rId3528" xr:uid="{359EC521-460D-4F13-9F7A-4AE92723BFAC}"/>
    <hyperlink ref="O1261" r:id="rId3529" xr:uid="{482B863C-DA7D-46C2-9719-53D2AD2A3483}"/>
    <hyperlink ref="P1261" r:id="rId3530" xr:uid="{17C91004-9B1A-4684-996D-1E20589553F9}"/>
    <hyperlink ref="Q1261" r:id="rId3531" xr:uid="{BA52A958-651B-4EFF-BA7A-F7A6F41973B9}"/>
    <hyperlink ref="L1262" r:id="rId3532" xr:uid="{A3BD8E38-FF42-42E0-9DC5-B41024F6964C}"/>
    <hyperlink ref="O1262" r:id="rId3533" xr:uid="{690D1A9A-4C5C-401F-B819-4F5016CC0331}"/>
    <hyperlink ref="Q1262" r:id="rId3534" xr:uid="{DE0A17FE-647A-4285-9489-C542486CCB2C}"/>
    <hyperlink ref="L1263" r:id="rId3535" xr:uid="{A5EC7096-7647-444E-A85E-A409779BD7E8}"/>
    <hyperlink ref="O1263" r:id="rId3536" xr:uid="{FF7B1C50-C784-4EA5-BD0A-7D33485C0023}"/>
    <hyperlink ref="P1263" r:id="rId3537" xr:uid="{673A13BA-458D-4C27-A5A8-291D7B725DF1}"/>
    <hyperlink ref="Q1263" r:id="rId3538" xr:uid="{74C0FE91-402A-4742-B066-27F8B1D5C13C}"/>
    <hyperlink ref="L1266" r:id="rId3539" xr:uid="{3FC8B7F1-B8CC-4926-A9AA-95E6C060CB56}"/>
    <hyperlink ref="P1266" r:id="rId3540" xr:uid="{75EABD0C-8F22-4244-8756-D56F88EC6FE3}"/>
    <hyperlink ref="Q1266" r:id="rId3541" xr:uid="{D8FC8EC5-980D-428F-B610-EE34095249F9}"/>
    <hyperlink ref="L1267" r:id="rId3542" xr:uid="{D58E6504-C141-4D4E-A3BC-C0FEDFFF9625}"/>
    <hyperlink ref="Q1267" r:id="rId3543" xr:uid="{3B2B9D05-58C5-479F-936B-382788EAD5EB}"/>
    <hyperlink ref="L1268" r:id="rId3544" xr:uid="{EB3BD4E1-43BA-4D82-B766-5B41D27DB63D}"/>
    <hyperlink ref="O1268" r:id="rId3545" xr:uid="{D1983BBC-2FF8-4796-A165-78A1E5B2C216}"/>
    <hyperlink ref="P1268" r:id="rId3546" xr:uid="{344F9FC6-667A-459C-A582-A184835991D4}"/>
    <hyperlink ref="Q1268" r:id="rId3547" xr:uid="{D3BFC52D-4500-4160-815B-27D20AEF6F1A}"/>
    <hyperlink ref="L1270" r:id="rId3548" xr:uid="{DDFA1477-FC5B-4A22-92DC-1E1A40946ACB}"/>
    <hyperlink ref="P1270" r:id="rId3549" xr:uid="{F8BCC375-B6FB-439F-B99D-C12A6718E7C5}"/>
    <hyperlink ref="Q1270" r:id="rId3550" xr:uid="{D5671E6C-2CD1-47DE-BE42-18883BBDA406}"/>
    <hyperlink ref="L1272" r:id="rId3551" xr:uid="{56F84948-E1C5-4AA6-8129-B37CAC6FDF6E}"/>
    <hyperlink ref="P1272" r:id="rId3552" xr:uid="{5CDBA693-9F11-4FAA-9898-9A70D3A00BB0}"/>
    <hyperlink ref="Q1272" r:id="rId3553" xr:uid="{8A983767-1134-47ED-B91D-1B6325E6FB72}"/>
    <hyperlink ref="L1274" r:id="rId3554" xr:uid="{9066A8BB-7357-4A7A-8D99-B5A60D666065}"/>
    <hyperlink ref="O1274" r:id="rId3555" xr:uid="{580F9B54-BC99-4D9A-AA27-F02161196C39}"/>
    <hyperlink ref="P1274" r:id="rId3556" xr:uid="{5FA6C000-5471-4CDD-8CDD-FD38EB7A3E89}"/>
    <hyperlink ref="Q1274" r:id="rId3557" xr:uid="{2E0A50A6-A80C-4397-AD30-1CA3667FCC53}"/>
    <hyperlink ref="L1275" r:id="rId3558" xr:uid="{08501E08-5A1F-446F-BFA4-A278105161F4}"/>
    <hyperlink ref="O1275" r:id="rId3559" xr:uid="{660969B8-11E0-450B-A33F-284A3C3FBCC4}"/>
    <hyperlink ref="P1275" r:id="rId3560" xr:uid="{9D6DEFD1-9FC1-4791-9BFA-3822899B3B1D}"/>
    <hyperlink ref="Q1275" r:id="rId3561" xr:uid="{EC18F66F-E457-4C6C-AB93-ECB5C8501025}"/>
    <hyperlink ref="L1277" r:id="rId3562" xr:uid="{496D0003-EECD-4070-8C90-BEDEAC64B0A0}"/>
    <hyperlink ref="O1277" r:id="rId3563" xr:uid="{B2A6A0AF-BE19-4BC9-ADEC-F5961F9AE6E2}"/>
    <hyperlink ref="P1277" r:id="rId3564" xr:uid="{F74C4CA5-F6C0-4AC1-97B2-8E7EF66F4CBC}"/>
    <hyperlink ref="Q1277" r:id="rId3565" xr:uid="{4C7DC852-366E-40B3-8EE4-F01245D2706C}"/>
    <hyperlink ref="L1278" r:id="rId3566" xr:uid="{38DA44E9-E8D1-448D-BF1E-3D8ABBB617AD}"/>
    <hyperlink ref="O1278" r:id="rId3567" xr:uid="{C2C1FFAD-3A59-45F4-A4C6-15E94E913430}"/>
    <hyperlink ref="P1278" r:id="rId3568" xr:uid="{26F7A468-34E1-4D19-8B35-C431D4D8D518}"/>
    <hyperlink ref="Q1278" r:id="rId3569" xr:uid="{948F9794-D893-47EE-A849-D1EDD4DA82ED}"/>
    <hyperlink ref="L1279" r:id="rId3570" xr:uid="{8706404F-28C0-4E71-84B6-DBEEE8D6CC0D}"/>
    <hyperlink ref="O1279" r:id="rId3571" xr:uid="{03FA065E-85C4-443C-9F7C-ABB11E8F7E4D}"/>
    <hyperlink ref="P1279" r:id="rId3572" xr:uid="{9B680CF7-8879-42EE-BE72-CDBBF2BC8A41}"/>
    <hyperlink ref="Q1279" r:id="rId3573" xr:uid="{BEE9428D-CD29-474F-BECA-735C8B334351}"/>
    <hyperlink ref="L1281" r:id="rId3574" xr:uid="{0FD327ED-3CBF-4FD9-BA3E-97B2B45D255A}"/>
    <hyperlink ref="O1281" r:id="rId3575" xr:uid="{FBFBB685-B0D2-4A80-AB9E-D4475C8D6744}"/>
    <hyperlink ref="Q1281" r:id="rId3576" xr:uid="{BA154634-E8ED-4D49-9531-341D1038777C}"/>
    <hyperlink ref="L1282" r:id="rId3577" xr:uid="{D2949BD9-CA4A-4DDF-9855-CA34D3D623B2}"/>
    <hyperlink ref="O1282" r:id="rId3578" xr:uid="{D91DD874-C0BD-4F93-8B3A-1D376F568986}"/>
    <hyperlink ref="P1282" r:id="rId3579" xr:uid="{404AEA5C-1AB5-4303-8E70-ACE34CBACEF6}"/>
    <hyperlink ref="Q1282" r:id="rId3580" xr:uid="{C7E18D95-634E-4403-8928-18FCD3EF0DAD}"/>
    <hyperlink ref="L1283" r:id="rId3581" xr:uid="{6A8CB097-85E2-428D-9AC8-D6A958398798}"/>
    <hyperlink ref="P1283" r:id="rId3582" xr:uid="{DAC5E06F-0E0C-47E6-B448-FCAF76F579FD}"/>
    <hyperlink ref="Q1283" r:id="rId3583" xr:uid="{576E9B82-3D70-4BEE-81D0-ADA6FA052426}"/>
    <hyperlink ref="L1284" r:id="rId3584" xr:uid="{0E5C817B-CCCA-4DE1-A526-9F07546E2B97}"/>
    <hyperlink ref="P1284" r:id="rId3585" xr:uid="{B59E75B1-DCE2-498D-A5A3-34AE4C49CC31}"/>
    <hyperlink ref="L1285" r:id="rId3586" xr:uid="{FEDD10E6-BB4D-4699-AE80-85F92E8289B5}"/>
    <hyperlink ref="O1285" r:id="rId3587" xr:uid="{808FD7FA-5CA0-4707-A183-8B81A991A1E2}"/>
    <hyperlink ref="P1285" r:id="rId3588" xr:uid="{A68B59E2-0269-4BAD-AC7F-0BEFD1DF76AC}"/>
    <hyperlink ref="Q1285" r:id="rId3589" xr:uid="{55BCCAF7-9E9E-465A-AE4E-0B7A8D23DE50}"/>
    <hyperlink ref="L1286" r:id="rId3590" xr:uid="{8E12FB8D-B7DB-4542-BCFB-CA3B6A5B1C89}"/>
    <hyperlink ref="O1286" r:id="rId3591" xr:uid="{E40127D6-2D36-406D-8FB5-89B375FF7D0C}"/>
    <hyperlink ref="Q1286" r:id="rId3592" xr:uid="{19262487-A970-4F86-AFB6-5BB1215DAF56}"/>
    <hyperlink ref="L1287" r:id="rId3593" xr:uid="{2CE3EEC1-AEF5-4217-9388-EB60DC0E079B}"/>
    <hyperlink ref="O1287" r:id="rId3594" xr:uid="{41C2AF37-1D6B-4313-B571-CC7ED36D298E}"/>
    <hyperlink ref="Q1287" r:id="rId3595" xr:uid="{C1978B3B-98AA-4999-8468-74EA7FF5A4DE}"/>
    <hyperlink ref="L1288" r:id="rId3596" xr:uid="{DAC04D53-BE76-449D-98E0-67D9902CA5B4}"/>
    <hyperlink ref="O1288" r:id="rId3597" xr:uid="{9D251FA8-3472-4715-9C2A-CA154982B4D3}"/>
    <hyperlink ref="P1288" r:id="rId3598" xr:uid="{CA72B36D-96C2-4908-933D-E81F3CED7C71}"/>
    <hyperlink ref="Q1288" r:id="rId3599" xr:uid="{93DACC7B-F589-4C4C-8CAC-4283DEA456D9}"/>
    <hyperlink ref="L1291" r:id="rId3600" xr:uid="{954DA488-AD0A-4B01-B6B2-C2CE0F8C81EA}"/>
    <hyperlink ref="P1291" r:id="rId3601" xr:uid="{8C60C52E-3B8D-4D86-A67C-39FB84F36D41}"/>
    <hyperlink ref="Q1291" r:id="rId3602" xr:uid="{D8052E9D-5D5D-40A6-BF72-DEF4DD429109}"/>
    <hyperlink ref="L1292" r:id="rId3603" xr:uid="{0476E197-EF07-43BD-B846-F4E852D2FAA1}"/>
    <hyperlink ref="O1292" r:id="rId3604" xr:uid="{DB43FC7D-3FBB-41DC-A893-59360FE3F5CC}"/>
    <hyperlink ref="P1292" r:id="rId3605" xr:uid="{080022A3-FE43-42FB-A57A-FB0823E4714E}"/>
    <hyperlink ref="Q1292" r:id="rId3606" xr:uid="{D51F71DC-ABCB-4854-99AB-4295F4331609}"/>
    <hyperlink ref="L1293" r:id="rId3607" xr:uid="{68E574FF-5365-4D30-A9AC-44E2EA22F1CF}"/>
    <hyperlink ref="O1293" r:id="rId3608" xr:uid="{836A96E2-A04F-4E44-BFCF-11324FE9EE96}"/>
    <hyperlink ref="P1293" r:id="rId3609" xr:uid="{A26E4B76-DCAB-4AEC-A2D5-2B5CA7EBC594}"/>
    <hyperlink ref="Q1293" r:id="rId3610" xr:uid="{9B0877D0-F2DC-46D0-8B17-F5A62EDE6112}"/>
    <hyperlink ref="L1294" r:id="rId3611" xr:uid="{FFD6850E-7A0F-4C4C-8253-F4EDAD490D48}"/>
    <hyperlink ref="Q1294" r:id="rId3612" xr:uid="{97692755-E1FF-4651-9084-2DC2D6CFD570}"/>
    <hyperlink ref="L1296" r:id="rId3613" xr:uid="{F7D3342E-DAD1-41F8-A2D7-591B1808BDD4}"/>
    <hyperlink ref="O1296" r:id="rId3614" xr:uid="{7ED3A511-23EE-463A-8CFA-3E9BDCA63F63}"/>
    <hyperlink ref="P1296" r:id="rId3615" xr:uid="{76B00403-2DEF-4BA7-8CD3-558205D7B645}"/>
    <hyperlink ref="Q1296" r:id="rId3616" xr:uid="{40BCAD56-3AD7-42DB-8810-25F4321554A6}"/>
    <hyperlink ref="L1297" r:id="rId3617" xr:uid="{28157713-B636-47D6-B123-05E611170FF4}"/>
    <hyperlink ref="O1297" r:id="rId3618" xr:uid="{80C186AE-295B-46CA-A03C-DCF1ED560522}"/>
    <hyperlink ref="P1297" r:id="rId3619" xr:uid="{65C73FEA-2104-46AE-B2E6-E1C3021C9604}"/>
    <hyperlink ref="L1299" r:id="rId3620" xr:uid="{7888D987-3425-40AC-87CA-89110BCAA9F0}"/>
    <hyperlink ref="O1299" r:id="rId3621" xr:uid="{0BC4BF2C-2615-4017-BDF3-F1700342F737}"/>
    <hyperlink ref="P1299" r:id="rId3622" xr:uid="{AB96C2F8-7A18-4B33-A897-B88F520483B1}"/>
    <hyperlink ref="Q1299" r:id="rId3623" xr:uid="{5599886E-1950-40FA-943D-C4F4003DBE93}"/>
    <hyperlink ref="L1300" r:id="rId3624" xr:uid="{804F315D-F6D4-45EA-B3D8-057F5FF76593}"/>
    <hyperlink ref="L1301" r:id="rId3625" xr:uid="{02BA0F19-6D23-4DDA-8FCD-79FD9728906E}"/>
    <hyperlink ref="P1301" r:id="rId3626" xr:uid="{7E8D71B6-03EB-4B5F-9861-E8352414CD7F}"/>
    <hyperlink ref="Q1301" r:id="rId3627" xr:uid="{5FD17D21-7D53-4A65-926B-1C837385E864}"/>
    <hyperlink ref="L1302" r:id="rId3628" xr:uid="{D83375F3-9647-429D-B1A5-34583F032315}"/>
    <hyperlink ref="O1302" r:id="rId3629" xr:uid="{378926F6-95E4-47BB-9E13-E0DBA3B2DA7F}"/>
    <hyperlink ref="Q1302" r:id="rId3630" xr:uid="{2EE971DC-73DA-4E3A-86AA-E1C1EDED45D7}"/>
    <hyperlink ref="L1303" r:id="rId3631" xr:uid="{314E4FDE-DA0E-4FDA-9AD5-258A7F6725CB}"/>
    <hyperlink ref="O1303" r:id="rId3632" xr:uid="{C0C3115C-E2DA-4D01-AC7B-9A820A2230D9}"/>
    <hyperlink ref="P1303" r:id="rId3633" xr:uid="{88C171FF-1422-4AF1-BC25-A392648F7518}"/>
    <hyperlink ref="Q1303" r:id="rId3634" xr:uid="{AC2A76CC-A051-4FA9-BE01-8492A8FC95DE}"/>
    <hyperlink ref="L1304" r:id="rId3635" xr:uid="{B3FCCBF1-5F10-415F-8A1B-65782D670B6C}"/>
    <hyperlink ref="O1304" r:id="rId3636" xr:uid="{40DB6CFD-5565-47A0-A4D9-7F13E0B74FF8}"/>
    <hyperlink ref="Q1304" r:id="rId3637" xr:uid="{A34E6E3D-4AE2-4A39-9BEC-1BA53F2BE32C}"/>
    <hyperlink ref="L1305" r:id="rId3638" xr:uid="{C8E15433-E134-490C-9B6C-1FF7AD7E8B1E}"/>
    <hyperlink ref="O1305" r:id="rId3639" xr:uid="{86D04160-7E8B-4676-875C-20804F5E069C}"/>
    <hyperlink ref="P1305" r:id="rId3640" xr:uid="{DE6BB23C-6B60-4FCD-86C3-46598C785364}"/>
    <hyperlink ref="Q1305" r:id="rId3641" xr:uid="{7E9AC66E-047E-4587-8A2A-724BEC3BFBB9}"/>
    <hyperlink ref="L1306" r:id="rId3642" xr:uid="{A40760A2-41CF-459B-9F3F-FF8F297338BD}"/>
    <hyperlink ref="O1306" r:id="rId3643" xr:uid="{83F822C2-4BAA-4E01-B696-A5AAF85AE9B7}"/>
    <hyperlink ref="P1306" r:id="rId3644" xr:uid="{71A88059-F2AA-4C89-BC8B-B64B752E0FEE}"/>
    <hyperlink ref="Q1306" r:id="rId3645" xr:uid="{6FCE6AC6-499E-467B-A951-A4BCA2C07B51}"/>
    <hyperlink ref="L1308" r:id="rId3646" xr:uid="{BBFFCE32-2640-4123-A13A-6541A5E679CF}"/>
    <hyperlink ref="O1308" r:id="rId3647" xr:uid="{90CC8527-ADF8-4080-8072-F22AB2BA01AF}"/>
    <hyperlink ref="Q1308" r:id="rId3648" xr:uid="{3D59544C-017E-47AE-A7CA-FA9DDF1DFA14}"/>
    <hyperlink ref="L1309" r:id="rId3649" xr:uid="{41C939CC-D12D-4D1B-9EBC-5D68D4824D28}"/>
    <hyperlink ref="O1309" r:id="rId3650" xr:uid="{F869D6E9-E9C4-405C-8379-D22AFC5E658A}"/>
    <hyperlink ref="P1309" r:id="rId3651" xr:uid="{13C6B27C-66E0-4350-8444-7EFAD32DF8AD}"/>
    <hyperlink ref="L1310" r:id="rId3652" xr:uid="{C5B32174-8263-4D08-A227-0274D33EA1B6}"/>
    <hyperlink ref="O1310" r:id="rId3653" xr:uid="{A09B830E-DC84-4842-BFAE-FB1A4ACEB8BA}"/>
    <hyperlink ref="P1310" r:id="rId3654" xr:uid="{0B47F486-73CC-4091-8F98-BACCFF9D97B2}"/>
    <hyperlink ref="L1311" r:id="rId3655" xr:uid="{5D0A1720-CEC8-4E06-B671-82DBC9F9EBCA}"/>
    <hyperlink ref="O1311" r:id="rId3656" xr:uid="{34E09E41-D737-46B1-B0EA-0742EC86D8A7}"/>
    <hyperlink ref="P1311" r:id="rId3657" xr:uid="{DC843681-460C-498F-B609-18C900649CE2}"/>
    <hyperlink ref="L1313" r:id="rId3658" xr:uid="{2A9DB3EC-45CF-4225-9B5A-AB133C890D1E}"/>
    <hyperlink ref="O1313" r:id="rId3659" xr:uid="{39B1EEF2-4E46-481D-912E-85421EB87497}"/>
    <hyperlink ref="P1313" r:id="rId3660" xr:uid="{6EFC8F7F-A244-4738-8929-8185756AA9B5}"/>
    <hyperlink ref="Q1313" r:id="rId3661" xr:uid="{E6597F2A-7DAD-44FF-836A-9C1348216A14}"/>
    <hyperlink ref="L1314" r:id="rId3662" xr:uid="{ED6F0A00-D521-44F6-9C9D-1E933084AEF8}"/>
    <hyperlink ref="L1315" r:id="rId3663" xr:uid="{D23A7087-9B20-4C35-B12A-1A1ECCDFC0A2}"/>
    <hyperlink ref="O1315" r:id="rId3664" xr:uid="{98A5B932-5A21-4546-9121-60617B677FDA}"/>
    <hyperlink ref="P1315" r:id="rId3665" xr:uid="{40330C93-98D9-47B0-BA35-C00CEEAA0ADD}"/>
    <hyperlink ref="Q1315" r:id="rId3666" xr:uid="{740F6D84-BB07-4454-A830-E110AA952F76}"/>
    <hyperlink ref="L1316" r:id="rId3667" xr:uid="{C58D73A5-2B53-4BC5-A0AF-E20E26FFFF13}"/>
    <hyperlink ref="O1316" r:id="rId3668" xr:uid="{78F9BEBD-9AF6-4843-BA4E-3D067AEDD26C}"/>
    <hyperlink ref="Q1316" r:id="rId3669" xr:uid="{E1970722-A5C5-4830-A17A-20F268DC786A}"/>
    <hyperlink ref="L1317" r:id="rId3670" xr:uid="{617FC87B-DD44-4520-88FC-9BCCDE2B64A5}"/>
    <hyperlink ref="P1317" r:id="rId3671" xr:uid="{415CC919-D72C-4464-B28F-CD01E0AF112A}"/>
    <hyperlink ref="Q1317" r:id="rId3672" xr:uid="{3BC5FED0-26B3-47A0-B761-8E98E32BA9BD}"/>
    <hyperlink ref="L1318" r:id="rId3673" xr:uid="{12FF1E2E-D17F-47BD-B2CC-ADBE7A8962C7}"/>
    <hyperlink ref="O1318" r:id="rId3674" xr:uid="{206C9A0C-1B87-4E97-9F8B-1840E80111E0}"/>
    <hyperlink ref="L1319" r:id="rId3675" xr:uid="{9155E4ED-9033-4567-8AC6-B67283CA500B}"/>
    <hyperlink ref="O1319" r:id="rId3676" xr:uid="{C5225FB5-5AAD-44C4-AB73-63DCB39B9011}"/>
    <hyperlink ref="Q1319" r:id="rId3677" xr:uid="{4ED04DFB-B787-43B0-8441-DB282FB7043B}"/>
    <hyperlink ref="L1320" r:id="rId3678" xr:uid="{E14F8E6C-90EB-4A0D-A50F-85FCDFBCB0FF}"/>
    <hyperlink ref="O1320" r:id="rId3679" xr:uid="{FB2C4F51-54E6-48B8-8B44-398B87860AC8}"/>
    <hyperlink ref="Q1320" r:id="rId3680" xr:uid="{553E1A2F-C30C-4D54-A572-02B76096EA08}"/>
    <hyperlink ref="L1321" r:id="rId3681" xr:uid="{23190F36-7073-4E22-A9E6-B9D7B4232DBC}"/>
    <hyperlink ref="O1321" r:id="rId3682" xr:uid="{67B02EA7-2446-43CF-AB69-5644E9A57F28}"/>
    <hyperlink ref="Q1321" r:id="rId3683" xr:uid="{AEB15351-F8E3-4318-B3A9-A1C4A51378E7}"/>
    <hyperlink ref="L1322" r:id="rId3684" xr:uid="{FA5D7C2C-2B28-4294-8F4A-F917E18F4AE7}"/>
    <hyperlink ref="O1322" r:id="rId3685" xr:uid="{3FAC915D-EF6A-4346-84D7-9C98BF72FEA1}"/>
    <hyperlink ref="P1322" r:id="rId3686" xr:uid="{8B2FAC91-7F0A-4E8B-BBF6-2A447C47B55C}"/>
    <hyperlink ref="Q1322" r:id="rId3687" xr:uid="{5761E365-C4CA-4006-8588-D86EE3FA368C}"/>
    <hyperlink ref="L1323" r:id="rId3688" xr:uid="{6895DAFA-B0F6-4F51-A692-3576CA3B20F0}"/>
    <hyperlink ref="O1323" r:id="rId3689" xr:uid="{2FD70422-9C77-4A45-A9A7-2F5A2D37C42F}"/>
    <hyperlink ref="P1323" r:id="rId3690" xr:uid="{AF33E211-22A2-4382-AE7C-0F1D5CE0BF92}"/>
    <hyperlink ref="Q1323" r:id="rId3691" xr:uid="{A8965573-48D5-4E5C-9E60-100F0DE7501B}"/>
    <hyperlink ref="L1325" r:id="rId3692" xr:uid="{830E8EBD-713F-4986-B399-A9413F62B6E9}"/>
    <hyperlink ref="O1325" r:id="rId3693" xr:uid="{EE056DCE-9882-46A8-94BE-FDA0D6894754}"/>
    <hyperlink ref="P1325" r:id="rId3694" xr:uid="{AB95073E-BC6D-4E73-83B8-4EFFB80916D9}"/>
    <hyperlink ref="Q1325" r:id="rId3695" xr:uid="{CA50C877-500F-4A19-996E-6FADB14321E0}"/>
    <hyperlink ref="L1326" r:id="rId3696" xr:uid="{C53D4ADE-C82D-41E3-A3DA-E8B12C189A94}"/>
    <hyperlink ref="O1326" r:id="rId3697" xr:uid="{F1878E0A-9FB4-45E5-9499-CBDE44C6CF8A}"/>
    <hyperlink ref="P1326" r:id="rId3698" xr:uid="{CD5420DF-2375-4CA7-A097-FFE431593CA5}"/>
    <hyperlink ref="Q1326" r:id="rId3699" xr:uid="{FD9F9A63-72DE-41CA-89C2-015E236BE0E5}"/>
    <hyperlink ref="L1327" r:id="rId3700" xr:uid="{1445B6E3-2742-4DA5-A883-25D80043C7AF}"/>
    <hyperlink ref="O1327" r:id="rId3701" xr:uid="{D9CEB570-C386-4EF4-BC64-6693F654719D}"/>
    <hyperlink ref="P1327" r:id="rId3702" xr:uid="{A1EE9227-D43C-49AF-AEE3-A624C4883436}"/>
    <hyperlink ref="Q1327" r:id="rId3703" xr:uid="{A2A80764-2992-44DB-8AFF-0041BA1F7476}"/>
    <hyperlink ref="L1328" r:id="rId3704" xr:uid="{E2C4A115-72FC-473A-BDEC-01528E0F6795}"/>
    <hyperlink ref="O1328" r:id="rId3705" xr:uid="{A00EB63D-E4BE-467E-8B62-45010B15C4EE}"/>
    <hyperlink ref="Q1328" r:id="rId3706" xr:uid="{A0C2B1A2-6E21-4B1B-8BBA-F08C528AF383}"/>
    <hyperlink ref="L1329" r:id="rId3707" xr:uid="{60ACF32A-EFCB-4C08-A0FF-FA1288C8A7B5}"/>
    <hyperlink ref="O1329" r:id="rId3708" xr:uid="{861658B0-B325-45E3-BA54-A44BB434178E}"/>
    <hyperlink ref="P1329" r:id="rId3709" xr:uid="{1965BBC0-1833-4222-B038-F031EBECBD88}"/>
    <hyperlink ref="Q1329" r:id="rId3710" xr:uid="{3E1B12F5-0B93-440A-8642-CBDD38A6D720}"/>
    <hyperlink ref="L1330" r:id="rId3711" xr:uid="{F584A399-9B28-4A9A-AB62-71B75AD7D960}"/>
    <hyperlink ref="O1330" r:id="rId3712" xr:uid="{5427FFB6-0195-4FF5-BFEB-F456E0D4B0CF}"/>
    <hyperlink ref="P1330" r:id="rId3713" xr:uid="{FFC81306-4358-4C8B-B972-D05D00B6A448}"/>
    <hyperlink ref="L1331" r:id="rId3714" xr:uid="{5D3FD94D-7E42-4060-A1F7-B5AABF31B5FD}"/>
    <hyperlink ref="O1331" r:id="rId3715" xr:uid="{A5939D2A-839F-47AB-8180-52A79A263A71}"/>
    <hyperlink ref="Q1331" r:id="rId3716" xr:uid="{F5F6F2BA-E019-44B9-8850-A8838A311ED2}"/>
    <hyperlink ref="L1332" r:id="rId3717" xr:uid="{F3AFB120-04B3-44E4-B16F-BAFB6F62DF80}"/>
    <hyperlink ref="O1332" r:id="rId3718" xr:uid="{2ECF43B8-68C0-4A27-BE95-1AF17098BE92}"/>
    <hyperlink ref="P1332" r:id="rId3719" xr:uid="{A527C3DB-F3E3-4F42-98F9-71DCD20C9EC5}"/>
    <hyperlink ref="Q1332" r:id="rId3720" xr:uid="{A7C31B9E-5759-4E3B-A4C6-BD61EC177D5C}"/>
    <hyperlink ref="L1334" r:id="rId3721" xr:uid="{FCD10C1A-49EC-425C-8445-AC5643E20A9B}"/>
    <hyperlink ref="O1334" r:id="rId3722" xr:uid="{E809021B-B2FF-43F6-9389-4FA4C88E8894}"/>
    <hyperlink ref="P1334" r:id="rId3723" xr:uid="{67BF0843-3136-4CE0-88A6-28422B253CBD}"/>
    <hyperlink ref="Q1334" r:id="rId3724" xr:uid="{9FE523E7-CE49-4779-B676-7FB9F0DE37A2}"/>
    <hyperlink ref="L1335" r:id="rId3725" xr:uid="{2304A499-6E7F-4D1C-B29B-6157B4D9F8BF}"/>
    <hyperlink ref="O1335" r:id="rId3726" xr:uid="{FFCCA01F-06A5-441B-AA2A-D9CD09AFE07D}"/>
    <hyperlink ref="P1335" r:id="rId3727" xr:uid="{4A4905D5-5224-44A6-97DB-D7C92652954D}"/>
    <hyperlink ref="L1336" r:id="rId3728" xr:uid="{C101B822-A9A1-4914-A493-4335D0F25C8E}"/>
    <hyperlink ref="O1336" r:id="rId3729" xr:uid="{5BF436BE-BBD1-412A-BADB-0A535F5F705D}"/>
    <hyperlink ref="P1336" r:id="rId3730" xr:uid="{E7655C9D-72AD-425B-89CC-228FDA4AFC95}"/>
    <hyperlink ref="Q1336" r:id="rId3731" xr:uid="{0907552B-C7F4-4E11-A31C-2F8725BCEC98}"/>
    <hyperlink ref="L1337" r:id="rId3732" xr:uid="{F4A2F2C1-F894-425F-B425-4EABDD6D6F63}"/>
    <hyperlink ref="P1337" r:id="rId3733" xr:uid="{0103D6BF-EC61-4A81-9922-E6544E60DB02}"/>
    <hyperlink ref="Q1337" r:id="rId3734" xr:uid="{AB2D360F-91F0-4F62-A648-E6125031E76C}"/>
    <hyperlink ref="L1338" r:id="rId3735" xr:uid="{FE7E5376-5988-4DC8-99ED-F4FF232385AB}"/>
    <hyperlink ref="O1338" r:id="rId3736" xr:uid="{38F449E5-6348-489B-BEA9-45E23898B25B}"/>
    <hyperlink ref="Q1338" r:id="rId3737" xr:uid="{F5452869-CB62-4CD5-A1E4-6CB3183DCD09}"/>
    <hyperlink ref="L1339" r:id="rId3738" xr:uid="{86259FAD-12FA-402D-9BE0-F701FD95341F}"/>
    <hyperlink ref="P1339" r:id="rId3739" xr:uid="{35A7BAA8-0DA3-42AB-8F4F-4448FA401977}"/>
    <hyperlink ref="L1340" r:id="rId3740" xr:uid="{A2F5374D-557E-4638-B69B-EF8AC01C6FB2}"/>
    <hyperlink ref="O1340" r:id="rId3741" xr:uid="{6B0A491D-6B82-4D78-87A5-9EBC400BFA96}"/>
    <hyperlink ref="P1340" r:id="rId3742" xr:uid="{E9AE4F11-8B6B-4526-9C1D-4AB1E68E9CB9}"/>
    <hyperlink ref="L1341" r:id="rId3743" xr:uid="{CA39B61B-D760-4CF3-A604-23F49417A4E8}"/>
    <hyperlink ref="O1341" r:id="rId3744" xr:uid="{16069147-DA91-4153-BF32-9E1F7FAE7B50}"/>
    <hyperlink ref="P1341" r:id="rId3745" xr:uid="{A42A3DE9-9972-4F97-B2B9-DA15373EFB92}"/>
    <hyperlink ref="Q1341" r:id="rId3746" xr:uid="{05AA6E1D-183C-4839-81E7-4B31FE4F708D}"/>
    <hyperlink ref="L1342" r:id="rId3747" xr:uid="{81CA1054-F7FE-4995-958C-B33FACD7E8C8}"/>
    <hyperlink ref="O1342" r:id="rId3748" xr:uid="{A076E4E3-C132-469F-B34C-23E15B993DB5}"/>
    <hyperlink ref="Q1342" r:id="rId3749" xr:uid="{E027848F-4D29-48A6-ACF9-485E9FCCB0BD}"/>
    <hyperlink ref="L1343" r:id="rId3750" xr:uid="{7FF6875B-CB4E-4A8A-922C-855D7F832A01}"/>
    <hyperlink ref="O1343" r:id="rId3751" xr:uid="{E89ECFE7-E167-44CE-A7B9-310C4EFF00AC}"/>
    <hyperlink ref="L1346" r:id="rId3752" xr:uid="{1A80C0AE-EA80-4657-9F94-69026B2FBA53}"/>
    <hyperlink ref="O1346" r:id="rId3753" xr:uid="{BF99BD76-7632-4B5F-94AE-EAA647DB3C81}"/>
    <hyperlink ref="P1346" r:id="rId3754" xr:uid="{771EC178-6105-4D20-A648-30A3915F692E}"/>
    <hyperlink ref="L1347" r:id="rId3755" xr:uid="{25B854B9-EDF1-482F-BE0B-76B36F6977F1}"/>
    <hyperlink ref="L1348" r:id="rId3756" xr:uid="{04675DB0-C6B4-4F41-92A9-9B57E139C134}"/>
    <hyperlink ref="O1348" r:id="rId3757" xr:uid="{9BA1D882-5697-4956-B340-C8D80824D8F5}"/>
    <hyperlink ref="P1348" r:id="rId3758" xr:uid="{7754F75F-35E8-45BC-8967-15756E5182E3}"/>
    <hyperlink ref="Q1348" r:id="rId3759" xr:uid="{9A156514-093A-40F3-A80D-FF89C0E3A2CF}"/>
    <hyperlink ref="L1349" r:id="rId3760" xr:uid="{C62D8464-B244-47AA-BAC8-5A63DDF048ED}"/>
    <hyperlink ref="P1349" r:id="rId3761" xr:uid="{C885AF02-AF86-440B-8F1F-827F691CC62D}"/>
    <hyperlink ref="Q1349" r:id="rId3762" xr:uid="{85F68B00-643B-4034-94F1-26BBBF648A95}"/>
    <hyperlink ref="L1350" r:id="rId3763" xr:uid="{98AED910-B415-4F3A-AFB0-0E8B4478BD9C}"/>
    <hyperlink ref="O1350" r:id="rId3764" xr:uid="{AEDF1D44-F2EA-430D-B598-440399E1A89B}"/>
    <hyperlink ref="P1350" r:id="rId3765" xr:uid="{05BF60EE-EB4D-465B-98A0-27D54EA5D6D3}"/>
    <hyperlink ref="Q1350" r:id="rId3766" xr:uid="{A3538AF0-3EE9-440D-A782-EED0A83236BD}"/>
    <hyperlink ref="L1351" r:id="rId3767" xr:uid="{95885493-9695-48A9-A235-09BCC77BF439}"/>
    <hyperlink ref="O1351" r:id="rId3768" xr:uid="{2EEB3AC5-7C7E-452F-AF4B-19FE46AF1C48}"/>
    <hyperlink ref="P1351" r:id="rId3769" xr:uid="{279EA086-47BA-440E-AD85-192A8BF7AED7}"/>
    <hyperlink ref="Q1351" r:id="rId3770" xr:uid="{D6836E43-9BA3-4B64-BCAF-32F6D7CFFCA9}"/>
    <hyperlink ref="L1352" r:id="rId3771" xr:uid="{DFC191DB-7A23-40AD-BFE3-5F93EBD14A87}"/>
    <hyperlink ref="P1352" r:id="rId3772" xr:uid="{A331B9CD-B651-46AC-9675-08EBED4FC92F}"/>
    <hyperlink ref="Q1352" r:id="rId3773" xr:uid="{97CB34E5-56B2-45DE-87FA-5EAC9ADDD25C}"/>
    <hyperlink ref="L1353" r:id="rId3774" xr:uid="{F167A435-F933-4D1B-BF2C-1CBBB7730F66}"/>
    <hyperlink ref="O1353" r:id="rId3775" xr:uid="{EE00F2D0-DCA5-4BF0-A0D1-D1ED38B8E2BD}"/>
    <hyperlink ref="L1354" r:id="rId3776" xr:uid="{42782B5F-C8ED-4A1E-BE6D-68D1AEC7A353}"/>
    <hyperlink ref="O1354" r:id="rId3777" xr:uid="{3F5B155F-1517-4ACE-9E1D-64C9816CD4F1}"/>
    <hyperlink ref="P1354" r:id="rId3778" xr:uid="{30B435E1-EDE1-47DD-84E9-FD546372808A}"/>
    <hyperlink ref="Q1354" r:id="rId3779" xr:uid="{B46B6F3A-BD1C-40D2-8D5A-0F12AF1A03BA}"/>
    <hyperlink ref="L1355" r:id="rId3780" xr:uid="{46EF10AF-8244-4688-B114-DD83E88BB772}"/>
    <hyperlink ref="O1355" r:id="rId3781" xr:uid="{E821E67A-5A75-40C6-BAC0-B8E477ACD20E}"/>
    <hyperlink ref="P1355" r:id="rId3782" xr:uid="{7F650872-CC19-48F8-96D9-624A0F120A11}"/>
    <hyperlink ref="L1356" r:id="rId3783" xr:uid="{554B7C41-01E9-4347-9A0A-27F47281704B}"/>
    <hyperlink ref="O1356" r:id="rId3784" xr:uid="{A3E657E2-F643-4AEA-AF1E-7F4B4D4DC4EA}"/>
    <hyperlink ref="P1356" r:id="rId3785" xr:uid="{614F13F0-F8EF-46AF-91AD-B4870271203A}"/>
    <hyperlink ref="Q1356" r:id="rId3786" xr:uid="{37985D35-5392-456A-BCA0-02E8BE4585C4}"/>
    <hyperlink ref="L1357" r:id="rId3787" xr:uid="{D80B918A-C6ED-4474-BBC6-BA8FD2FB1A37}"/>
    <hyperlink ref="O1357" r:id="rId3788" xr:uid="{D97136CE-6921-49F4-B2B8-7AF6E60A2D6B}"/>
    <hyperlink ref="P1357" r:id="rId3789" xr:uid="{1EBA6717-7A61-4465-8898-05ED9F0CC2F3}"/>
    <hyperlink ref="Q1357" r:id="rId3790" xr:uid="{A156598F-0659-4F76-8374-55960B013AB7}"/>
    <hyperlink ref="L1358" r:id="rId3791" xr:uid="{D4FEEA7C-D394-45C4-966F-4941A49B75D7}"/>
    <hyperlink ref="O1358" r:id="rId3792" xr:uid="{19E8B226-3BFD-4259-ADE0-4A22737B5B10}"/>
    <hyperlink ref="L1359" r:id="rId3793" xr:uid="{99E6E0C7-6BC2-499C-AC8A-BC02AF39C0C9}"/>
    <hyperlink ref="O1359" r:id="rId3794" xr:uid="{E92B04AA-52E7-4976-BB5F-9F0A405DD57D}"/>
    <hyperlink ref="P1359" r:id="rId3795" xr:uid="{C5EE6088-77E1-4973-93A8-CECC419FC3BB}"/>
    <hyperlink ref="Q1359" r:id="rId3796" xr:uid="{32A35B29-3979-4211-8223-1B328BFC1116}"/>
    <hyperlink ref="L1360" r:id="rId3797" xr:uid="{05C8EBFE-BA9C-4535-ADCB-4478B059B937}"/>
    <hyperlink ref="L1361" r:id="rId3798" xr:uid="{E8D7C69C-C988-4253-B7DD-64F99829AFA0}"/>
    <hyperlink ref="O1361" r:id="rId3799" xr:uid="{9A32E68B-3CB6-43B7-B22C-DA7D56C3C207}"/>
    <hyperlink ref="L1362" r:id="rId3800" xr:uid="{C19F2606-87F5-435B-BBBE-E175981DE6CF}"/>
    <hyperlink ref="O1362" r:id="rId3801" xr:uid="{4E29D3B7-7E5D-48E5-95D8-65337BFA0924}"/>
    <hyperlink ref="L1364" r:id="rId3802" xr:uid="{49517CC0-65D8-49FD-A1A0-BD42E69FB4CE}"/>
    <hyperlink ref="O1364" r:id="rId3803" xr:uid="{6D3D2FF6-8570-4AC6-9FAF-E7036DB462D3}"/>
    <hyperlink ref="P1364" r:id="rId3804" xr:uid="{BB9F8753-B17F-4F3A-BDBF-A98881105BCB}"/>
    <hyperlink ref="L1365" r:id="rId3805" xr:uid="{76E20286-07B4-4DEF-9F91-6E13D8CBA8EE}"/>
    <hyperlink ref="P1365" r:id="rId3806" xr:uid="{5202FCC0-D6DD-43FB-A5B5-1D2D1EC913C8}"/>
    <hyperlink ref="Q1365" r:id="rId3807" xr:uid="{6B2E9C9E-186C-4836-8DFE-097916E9E2E6}"/>
    <hyperlink ref="L1366" r:id="rId3808" xr:uid="{97DB5AE1-6B77-44F8-9A92-08574026EAB0}"/>
    <hyperlink ref="P1366" r:id="rId3809" xr:uid="{DFE9A4A7-B900-4C02-8CB6-3FBAB8A43648}"/>
    <hyperlink ref="Q1366" r:id="rId3810" xr:uid="{98B070AB-CD26-46C0-8BA7-8835EF24656E}"/>
    <hyperlink ref="L1367" r:id="rId3811" xr:uid="{5EADD04F-4292-46F9-A20F-DAFD60BCF84C}"/>
    <hyperlink ref="P1367" r:id="rId3812" xr:uid="{07A572D1-06F9-4F20-B2A1-38271710B3DE}"/>
    <hyperlink ref="Q1367" r:id="rId3813" xr:uid="{D4883964-6B87-4D66-B7D4-C759FDE8CEB9}"/>
    <hyperlink ref="B1368" r:id="rId3814" xr:uid="{8BFDA298-7EB7-493E-AA3B-31C4E344539D}"/>
    <hyperlink ref="L1368" r:id="rId3815" xr:uid="{B81E6BEE-226F-4782-A195-EEFC5DB23E36}"/>
    <hyperlink ref="O1368" r:id="rId3816" xr:uid="{3E3D4A6B-5C3F-432F-8C1B-7ECC1C1AB07C}"/>
    <hyperlink ref="P1368" r:id="rId3817" xr:uid="{651AF559-E951-41B5-8769-F96026F3C955}"/>
    <hyperlink ref="Q1368" r:id="rId3818" xr:uid="{9792D682-39EB-4D75-AB36-6E82B7E6DC02}"/>
    <hyperlink ref="L1370" r:id="rId3819" xr:uid="{8C816358-DABA-495B-A439-93394291A536}"/>
    <hyperlink ref="O1370" r:id="rId3820" xr:uid="{B08CDDEF-76B5-4CC3-9570-718049AA3BD2}"/>
    <hyperlink ref="P1370" r:id="rId3821" xr:uid="{63E7E2B2-04D2-473F-A1BA-F68CAE72D207}"/>
    <hyperlink ref="Q1370" r:id="rId3822" xr:uid="{62AB26B4-C890-4461-A416-832FF4B3BD1A}"/>
    <hyperlink ref="L1371" r:id="rId3823" xr:uid="{A931E272-18A0-4219-A8DF-C17FA815B093}"/>
    <hyperlink ref="L1372" r:id="rId3824" xr:uid="{DE41658E-9B23-4B4D-9941-684B7B8717F1}"/>
    <hyperlink ref="L1373" r:id="rId3825" xr:uid="{1FEFB556-BFBC-4860-8D71-96FCABD14EED}"/>
    <hyperlink ref="O1373" r:id="rId3826" xr:uid="{292CB0A8-E6DE-42CF-BB86-7644DE9D76CD}"/>
    <hyperlink ref="P1373" r:id="rId3827" xr:uid="{D47C48F2-040F-4DA3-8E48-67469F4CE40C}"/>
    <hyperlink ref="Q1373" r:id="rId3828" xr:uid="{9710C43C-291C-479C-AB08-F85118BB2213}"/>
    <hyperlink ref="L1374" r:id="rId3829" xr:uid="{AEC555DE-286F-43D2-B8F0-33CE793D66B1}"/>
    <hyperlink ref="O1374" r:id="rId3830" xr:uid="{EA83A01A-DD0B-4A96-A85E-79EDEA975B99}"/>
    <hyperlink ref="L1375" r:id="rId3831" xr:uid="{93B8EA82-7354-40D1-9BAA-56E4715DC6A4}"/>
    <hyperlink ref="O1375" r:id="rId3832" xr:uid="{E312B541-BE20-4D06-B0A5-24D377F2C4B4}"/>
    <hyperlink ref="P1375" r:id="rId3833" xr:uid="{FB050394-E007-45CB-BE35-D3BA0938EF7A}"/>
    <hyperlink ref="Q1375" r:id="rId3834" xr:uid="{E76D3255-5451-4DAD-97EC-18960B850F97}"/>
    <hyperlink ref="L1377" r:id="rId3835" xr:uid="{54039652-C801-4817-8A84-534A505C6591}"/>
    <hyperlink ref="O1377" r:id="rId3836" xr:uid="{2D719C47-3F8A-4D27-AFFF-A6F590B636E7}"/>
    <hyperlink ref="L1378" r:id="rId3837" xr:uid="{0B0C5EEC-874D-46CE-9732-DBF083E12FE0}"/>
    <hyperlink ref="O1378" r:id="rId3838" xr:uid="{431EA71F-3D2B-4C58-A9A1-2402CC7B8604}"/>
    <hyperlink ref="Q1378" r:id="rId3839" xr:uid="{8EDF7F71-99C8-48C9-A376-833B8309F3E0}"/>
    <hyperlink ref="L1380" r:id="rId3840" xr:uid="{B4523A56-997D-4679-81B4-20BB88EB87BD}"/>
    <hyperlink ref="O1380" r:id="rId3841" xr:uid="{65C3D6FF-C6FC-4BD8-90FD-09445BAA2503}"/>
    <hyperlink ref="P1380" r:id="rId3842" xr:uid="{CC142096-AA60-4AAA-A72C-6121E7770C75}"/>
    <hyperlink ref="Q1380" r:id="rId3843" xr:uid="{D80B2C5C-DB78-47D5-980A-7D6353ECF65D}"/>
    <hyperlink ref="L1381" r:id="rId3844" xr:uid="{83E336BE-E7F1-4649-8A28-B511A5D249F5}"/>
    <hyperlink ref="O1381" r:id="rId3845" xr:uid="{1855626C-6352-461E-A839-EDBDC54CB4E3}"/>
    <hyperlink ref="L1382" r:id="rId3846" xr:uid="{94BDC98A-DC79-4059-AA5B-4877FAECADC7}"/>
    <hyperlink ref="Q1382" r:id="rId3847" xr:uid="{7B5D7746-0B18-4B87-ABF8-2C68322A19E6}"/>
    <hyperlink ref="L1383" r:id="rId3848" xr:uid="{462FD690-979A-4385-AAC5-A5FD27F9C1D6}"/>
    <hyperlink ref="P1383" r:id="rId3849" xr:uid="{7884151E-304C-46BC-9D71-B4BC771E6FD0}"/>
    <hyperlink ref="Q1383" r:id="rId3850" xr:uid="{2548D83D-C35B-48AF-9F00-EB728A7B4233}"/>
    <hyperlink ref="L1386" r:id="rId3851" xr:uid="{B430CB18-F730-4CCB-9849-F15B289C112F}"/>
    <hyperlink ref="O1386" r:id="rId3852" xr:uid="{6E02C2B5-1322-4579-AF89-6BE66E762CE9}"/>
    <hyperlink ref="L1387" r:id="rId3853" xr:uid="{D69B217C-04F7-483B-BC18-FF0804FED024}"/>
    <hyperlink ref="O1387" r:id="rId3854" xr:uid="{BE3FE85F-B8C2-4923-8B5B-20F88138E43A}"/>
    <hyperlink ref="P1387" r:id="rId3855" xr:uid="{1D59E869-D8FB-4B26-981A-9985DA9A2C2F}"/>
    <hyperlink ref="Q1387" r:id="rId3856" xr:uid="{042DD0C0-7CB6-4B95-9EC1-CD9A4EED20DC}"/>
    <hyperlink ref="L1389" r:id="rId3857" xr:uid="{7A82EBC3-0544-4C33-BA06-6B29073311DC}"/>
    <hyperlink ref="O1389" r:id="rId3858" xr:uid="{183437C4-25ED-43D8-A1E3-C6F8EE88EFC8}"/>
    <hyperlink ref="P1389" r:id="rId3859" xr:uid="{41301D0C-BBC8-468D-8EAC-A1A807EAB423}"/>
    <hyperlink ref="Q1389" r:id="rId3860" xr:uid="{E5FB48BE-44A1-43F7-B6CD-6B29670A8246}"/>
    <hyperlink ref="L1390" r:id="rId3861" xr:uid="{E5F7191B-CF16-4AFD-917C-9D0868B04C67}"/>
    <hyperlink ref="O1390" r:id="rId3862" xr:uid="{749128A2-99AF-4319-BBDA-BC29C1EEEF39}"/>
    <hyperlink ref="P1390" r:id="rId3863" xr:uid="{14A35ACA-BD4B-42D4-937D-4A2816988A07}"/>
    <hyperlink ref="Q1390" r:id="rId3864" xr:uid="{B8F867D6-4972-4E99-AC99-2A32F000955D}"/>
    <hyperlink ref="L1391" r:id="rId3865" xr:uid="{C8D29919-68F7-4AE4-87D5-436E02B748CB}"/>
    <hyperlink ref="O1391" r:id="rId3866" xr:uid="{815AECDB-3C99-4168-B7D7-CA2D3759F2AD}"/>
    <hyperlink ref="P1391" r:id="rId3867" xr:uid="{D6F38C27-3E37-4F72-80E1-5D7FA3E96390}"/>
    <hyperlink ref="Q1391" r:id="rId3868" xr:uid="{FE4F6BBC-6F69-4F35-B6D7-0280B7B84E7C}"/>
    <hyperlink ref="L1392" r:id="rId3869" xr:uid="{EF4BF25F-5DE1-4693-BCB6-2C6A29DE7272}"/>
    <hyperlink ref="L1393" r:id="rId3870" xr:uid="{68873DC6-6289-45BB-85DC-AD5832CE5BE7}"/>
    <hyperlink ref="O1393" r:id="rId3871" xr:uid="{F2EBD4E6-C567-4501-B877-C0E8E8577474}"/>
    <hyperlink ref="P1393" r:id="rId3872" xr:uid="{FBA8A9BC-3E90-4345-9BCB-444D2F5B5AC8}"/>
    <hyperlink ref="Q1393" r:id="rId3873" xr:uid="{ACE39D41-D91E-4AD9-824C-36163AC2BAE3}"/>
    <hyperlink ref="L1394" r:id="rId3874" xr:uid="{6E4ADFE6-F936-46CD-B84E-A40A469175BA}"/>
    <hyperlink ref="O1394" r:id="rId3875" xr:uid="{2D977334-51E3-4223-8213-7DF0A8506357}"/>
    <hyperlink ref="L1395" r:id="rId3876" xr:uid="{6AC05B89-1712-4C81-8630-FB35EC0DF57C}"/>
    <hyperlink ref="O1395" r:id="rId3877" xr:uid="{F39EAC17-DB30-444A-84CC-51621D2F4415}"/>
    <hyperlink ref="P1395" r:id="rId3878" xr:uid="{8AD45560-0A18-42E5-993F-23DEE594D895}"/>
    <hyperlink ref="Q1395" r:id="rId3879" xr:uid="{03A804F4-6616-46E3-8A93-F444CDF92DB5}"/>
    <hyperlink ref="L1396" r:id="rId3880" xr:uid="{7280804E-8FA2-4D60-B61A-CCA2C87F7554}"/>
    <hyperlink ref="Q1396" r:id="rId3881" xr:uid="{804DDB5E-D1DE-42BF-A0D7-6FB7335B7A80}"/>
    <hyperlink ref="L1397" r:id="rId3882" xr:uid="{4902132F-DD05-4FFA-B794-86EB2FC02832}"/>
    <hyperlink ref="O1397" r:id="rId3883" xr:uid="{7000C197-70E1-46E2-9D23-DD3AED4E5029}"/>
    <hyperlink ref="L1398" r:id="rId3884" xr:uid="{BBDB0A02-C842-4DC3-84D2-69FE6287976C}"/>
    <hyperlink ref="O1398" r:id="rId3885" xr:uid="{95DB886E-4791-4D50-84C2-6297C3F47BFF}"/>
    <hyperlink ref="L1399" r:id="rId3886" xr:uid="{4CFEA3B7-0C2F-4D83-8693-F558BEE88CAF}"/>
    <hyperlink ref="O1399" r:id="rId3887" xr:uid="{F7E840B1-6E65-49DD-999A-D3C0B4C60083}"/>
    <hyperlink ref="P1399" r:id="rId3888" xr:uid="{0C8486DA-4EAA-4A80-94EF-71AEA1EE99EE}"/>
    <hyperlink ref="Q1399" r:id="rId3889" xr:uid="{797FF1B9-4C0D-4C1C-8F3D-D5F7CFF18471}"/>
    <hyperlink ref="L1401" r:id="rId3890" xr:uid="{95F8BFA6-C31D-4A23-ABF1-40D37A46C505}"/>
    <hyperlink ref="O1401" r:id="rId3891" xr:uid="{0435C4BE-6B80-4CFD-B270-FA716D29F48B}"/>
    <hyperlink ref="P1401" r:id="rId3892" xr:uid="{9FB38E3F-C616-4A20-B8C1-E99BB3AA9BF2}"/>
    <hyperlink ref="Q1401" r:id="rId3893" xr:uid="{B647588C-9C53-41E3-B370-FDD6E72DA63C}"/>
    <hyperlink ref="L1402" r:id="rId3894" xr:uid="{9A79CD7A-7A7F-4B39-85C1-44250EAB05AF}"/>
    <hyperlink ref="O1402" r:id="rId3895" xr:uid="{F5F82BED-7087-4934-BADB-E09A33046E63}"/>
    <hyperlink ref="P1402" r:id="rId3896" xr:uid="{74DD251E-610D-467B-B3C9-7B1C0D4A4B09}"/>
    <hyperlink ref="Q1402" r:id="rId3897" xr:uid="{C6092956-DA61-4935-A73C-E14742B063F6}"/>
    <hyperlink ref="L1403" r:id="rId3898" xr:uid="{F780226F-A5FF-490F-864F-40A831C6ABF9}"/>
    <hyperlink ref="O1403" r:id="rId3899" xr:uid="{D6D88539-3D2F-40F9-88E8-1B6F44C3B4E8}"/>
    <hyperlink ref="P1403" r:id="rId3900" xr:uid="{EF79EFA0-742E-46AE-BF80-090AFC5305AC}"/>
    <hyperlink ref="Q1403" r:id="rId3901" xr:uid="{1F161D66-6A92-410E-935C-37C273A1D911}"/>
    <hyperlink ref="L1404" r:id="rId3902" xr:uid="{8518292E-8B06-4618-AEE8-8A41206E93CF}"/>
    <hyperlink ref="O1404" r:id="rId3903" xr:uid="{52F8CDAA-15E8-4CB3-813E-EBBDBC146160}"/>
    <hyperlink ref="P1404" r:id="rId3904" xr:uid="{F312DBBA-BBA5-450D-A553-3F0F7F30CFB6}"/>
    <hyperlink ref="Q1404" r:id="rId3905" xr:uid="{F974A45F-2328-4078-829C-B34D772FBDC6}"/>
    <hyperlink ref="L1405" r:id="rId3906" xr:uid="{8D94210D-7132-41FE-9A96-BB0CCA74F775}"/>
    <hyperlink ref="O1405" r:id="rId3907" xr:uid="{82E91612-C330-4521-8A7B-3F14FBCD2F43}"/>
    <hyperlink ref="Q1405" r:id="rId3908" xr:uid="{8D38F15F-F83B-4FA2-A9E1-14B6D5CFA796}"/>
    <hyperlink ref="L1406" r:id="rId3909" location="/" xr:uid="{493A0092-DA0B-4603-8E90-BD3EA748A6D0}"/>
    <hyperlink ref="O1406" r:id="rId3910" xr:uid="{81B44186-E2B3-4FD2-A453-4BF5EBE1E69A}"/>
    <hyperlink ref="P1406" r:id="rId3911" xr:uid="{37144AB0-A1E5-4B19-9027-7976EF43B0CD}"/>
    <hyperlink ref="Q1406" r:id="rId3912" xr:uid="{92130036-7860-4A0C-9A93-496844E05618}"/>
    <hyperlink ref="L1408" r:id="rId3913" xr:uid="{164CC48F-6E34-4E48-B597-A6857658BFE0}"/>
    <hyperlink ref="L1410" r:id="rId3914" xr:uid="{0433993D-D43A-4CED-8046-960A6D3486DD}"/>
    <hyperlink ref="L1411" r:id="rId3915" xr:uid="{95B40A48-0AE5-4B23-8AC2-50483B7CE5EB}"/>
    <hyperlink ref="O1411" r:id="rId3916" xr:uid="{43450C7B-B361-4A80-8001-897719945066}"/>
    <hyperlink ref="L1412" r:id="rId3917" xr:uid="{C922273C-88C1-40EE-BA02-5A1AEBE1561E}"/>
    <hyperlink ref="O1412" r:id="rId3918" xr:uid="{83ED4E10-A423-4643-B0E6-514C6EB3E5CA}"/>
    <hyperlink ref="P1412" r:id="rId3919" xr:uid="{4762C81F-BD08-475F-96D4-C4D3040AC8C5}"/>
    <hyperlink ref="L1413" r:id="rId3920" xr:uid="{31BCEDFC-3D4C-4248-90F8-833F93057E2E}"/>
    <hyperlink ref="O1413" r:id="rId3921" xr:uid="{EEF235E3-6CA5-4253-B810-35157AFC957C}"/>
    <hyperlink ref="P1413" r:id="rId3922" xr:uid="{8E002E7F-4FE5-41C1-8AFA-493DACD7AA56}"/>
    <hyperlink ref="Q1413" r:id="rId3923" xr:uid="{BD3C4C8C-416D-4A2E-8F46-4CB7F246BF84}"/>
    <hyperlink ref="L1414" r:id="rId3924" xr:uid="{2782BF90-3FE7-4276-866B-5D8089233ED2}"/>
    <hyperlink ref="O1414" r:id="rId3925" xr:uid="{7E893DD4-525A-4E9C-BE4D-FB14A26A5E57}"/>
    <hyperlink ref="P1414" r:id="rId3926" xr:uid="{27DB1CE4-C15A-428F-8B4C-BD5A5D3A00D5}"/>
    <hyperlink ref="Q1414" r:id="rId3927" xr:uid="{58333ED5-D510-46B3-91DC-4D8396892ECB}"/>
    <hyperlink ref="L1415" r:id="rId3928" xr:uid="{C79B44D9-C2E8-41B1-A61D-5E04A5B37BA5}"/>
    <hyperlink ref="O1415" r:id="rId3929" xr:uid="{34880B96-D9FC-496B-A6FB-24217D8DBC9A}"/>
    <hyperlink ref="P1415" r:id="rId3930" xr:uid="{870037CB-6D72-4768-A70E-DB66CEACA680}"/>
    <hyperlink ref="Q1415" r:id="rId3931" xr:uid="{31661C31-9290-46F0-826F-D36F61D75B8C}"/>
    <hyperlink ref="L1416" r:id="rId3932" xr:uid="{0EC0E7FF-07A0-4051-B0E4-682EEDF9EAE8}"/>
    <hyperlink ref="O1416" r:id="rId3933" xr:uid="{1E338A16-F82D-47AC-8E13-8B3005FF877A}"/>
    <hyperlink ref="P1416" r:id="rId3934" xr:uid="{0EFCD643-03F1-44A1-BE0F-A62295A24165}"/>
    <hyperlink ref="Q1416" r:id="rId3935" xr:uid="{3837BEFE-38B8-4A20-AACC-DA127C52F5F2}"/>
    <hyperlink ref="L1417" r:id="rId3936" xr:uid="{690A2EE9-B089-4599-A394-9DCE2FE5D813}"/>
    <hyperlink ref="P1417" r:id="rId3937" xr:uid="{DAADCC75-8020-4ABE-9B64-2F0E6FCB2D1B}"/>
    <hyperlink ref="L1418" r:id="rId3938" xr:uid="{7AEE5960-3021-40F2-B92D-89EEA16647DF}"/>
    <hyperlink ref="O1418" r:id="rId3939" xr:uid="{9BABCF93-6A42-4606-928D-79D9B1E87D50}"/>
    <hyperlink ref="Q1418" r:id="rId3940" xr:uid="{D986B5C5-992F-49C0-B67B-69D6D181379C}"/>
    <hyperlink ref="L1419" r:id="rId3941" xr:uid="{0E0A550B-FB8F-495D-A673-840B6AEADC43}"/>
    <hyperlink ref="O1419" r:id="rId3942" xr:uid="{CDDC6604-125A-441E-B2C7-F55115C65FF9}"/>
    <hyperlink ref="Q1419" r:id="rId3943" xr:uid="{10034CDE-B93F-44D1-BD46-38E0069F5AA7}"/>
    <hyperlink ref="L1420" r:id="rId3944" xr:uid="{F58BE00A-6B7B-452A-9D8E-01263833F7BE}"/>
    <hyperlink ref="Q1420" r:id="rId3945" xr:uid="{DE6DCCC1-CD34-4708-9117-9B8871CC2A83}"/>
    <hyperlink ref="L1421" r:id="rId3946" xr:uid="{4F5E2BA8-C6D8-47DB-B123-7A575EC66B56}"/>
    <hyperlink ref="O1421" r:id="rId3947" xr:uid="{D121BED8-46AC-4B7B-A056-8958FC0E12A0}"/>
    <hyperlink ref="Q1421" r:id="rId3948" xr:uid="{55100E1A-C756-4EFD-85D5-2F7AFFE334F2}"/>
    <hyperlink ref="L1424" r:id="rId3949" xr:uid="{413C1607-C18F-4139-AC9F-03425157991B}"/>
    <hyperlink ref="O1424" r:id="rId3950" xr:uid="{26C09D96-B44B-4068-8D60-FD6D17D36E4F}"/>
    <hyperlink ref="P1424" r:id="rId3951" xr:uid="{B5FD87E8-F7F6-44D6-9949-DF94944B4916}"/>
    <hyperlink ref="Q1424" r:id="rId3952" xr:uid="{D17D88A3-C88F-489A-8EDA-9AC7F668372C}"/>
    <hyperlink ref="L1425" r:id="rId3953" xr:uid="{FC8028DC-3EF2-4420-8A75-1E2218733B3A}"/>
    <hyperlink ref="O1425" r:id="rId3954" xr:uid="{4C7460A6-4E51-4577-8522-FED8C6076CE7}"/>
    <hyperlink ref="P1425" r:id="rId3955" xr:uid="{BC80E1CD-1B82-46AA-95F7-EFDAF805213C}"/>
    <hyperlink ref="Q1425" r:id="rId3956" xr:uid="{54887FD0-11A1-4159-8B15-B4C8239EF41E}"/>
    <hyperlink ref="L1426" r:id="rId3957" xr:uid="{51517E3D-D5C2-495B-8C8C-A7BA8E1E8B37}"/>
    <hyperlink ref="Q1426" r:id="rId3958" xr:uid="{3AA997AA-FC73-4D04-98A4-F7D0E111E57F}"/>
    <hyperlink ref="L1427" r:id="rId3959" xr:uid="{812B1332-B521-4471-B4A9-F8CA293A7A9F}"/>
    <hyperlink ref="O1427" r:id="rId3960" xr:uid="{375ABABF-5FCC-4518-9B42-33681093274D}"/>
    <hyperlink ref="P1427" r:id="rId3961" xr:uid="{5F6B764A-3AD3-4731-8085-FE6D40772E09}"/>
    <hyperlink ref="Q1427" r:id="rId3962" xr:uid="{D317B03F-7F55-41A9-8D72-E8453C643FF3}"/>
    <hyperlink ref="L1428" r:id="rId3963" xr:uid="{8D921E79-18D2-4D46-BD43-46DAB609BA17}"/>
    <hyperlink ref="O1428" r:id="rId3964" xr:uid="{A65BE930-4EF4-4233-8A15-7F96E4C9176A}"/>
    <hyperlink ref="P1428" r:id="rId3965" xr:uid="{8E423669-2848-41C8-86FC-C3998B52592E}"/>
    <hyperlink ref="Q1428" r:id="rId3966" xr:uid="{6FEBB360-108E-4853-89AD-4B5AA4C51265}"/>
    <hyperlink ref="L1429" r:id="rId3967" xr:uid="{F9430020-E16B-43BF-A8A3-3E1547B9627D}"/>
    <hyperlink ref="O1429" r:id="rId3968" xr:uid="{6FBAB1CC-ADF0-4CDF-9066-06E62E67F5A2}"/>
    <hyperlink ref="Q1429" r:id="rId3969" xr:uid="{1D6FBADC-CB1B-4B68-A5CD-055A173452F2}"/>
    <hyperlink ref="L1430" r:id="rId3970" xr:uid="{E6DF6E06-9E6B-4B98-8985-4367CDA1FB0D}"/>
    <hyperlink ref="P1430" r:id="rId3971" xr:uid="{7671FC58-D3C3-49CF-8DF6-E057F6CBA519}"/>
    <hyperlink ref="Q1430" r:id="rId3972" xr:uid="{D16D5A77-8368-454C-AD8F-53D1302842C5}"/>
    <hyperlink ref="L1431" r:id="rId3973" xr:uid="{59B813CA-E992-4C5A-8EA4-2D0DE8A3F518}"/>
    <hyperlink ref="P1431" r:id="rId3974" xr:uid="{48549381-CAF4-45FE-9884-F9222F70F2AE}"/>
    <hyperlink ref="Q1431" r:id="rId3975" xr:uid="{D2899B7B-4897-4333-AA28-BD323B41D90B}"/>
    <hyperlink ref="L1432" r:id="rId3976" xr:uid="{0DD6B942-2B09-460C-98F8-D345FEC135A7}"/>
    <hyperlink ref="O1432" r:id="rId3977" xr:uid="{A3D7B224-F1B2-45E7-9842-904CDA8AFC9E}"/>
    <hyperlink ref="P1432" r:id="rId3978" xr:uid="{CB3372CB-DEA0-4D74-8BAC-7561FA2D0531}"/>
    <hyperlink ref="Q1432" r:id="rId3979" xr:uid="{27EB91B1-4ADD-4E38-9808-83EEC37D1779}"/>
    <hyperlink ref="L1433" r:id="rId3980" xr:uid="{9F876336-1B63-47F3-B74E-D0F7A82CDF68}"/>
    <hyperlink ref="O1433" r:id="rId3981" xr:uid="{CF90FE79-6FEB-4EB1-A917-1B2F0A373FBA}"/>
    <hyperlink ref="P1433" r:id="rId3982" xr:uid="{0292F90A-19B1-498F-ADCB-FDF515160522}"/>
    <hyperlink ref="Q1433" r:id="rId3983" xr:uid="{5D071B33-9EE2-4F67-B0F3-15913E0F48EE}"/>
    <hyperlink ref="L1434" r:id="rId3984" xr:uid="{CD4F721F-D604-4B60-B935-EBC63FC7A081}"/>
    <hyperlink ref="O1434" r:id="rId3985" xr:uid="{27EA0A6D-10AB-414E-8BCD-64B615FBC2EE}"/>
    <hyperlink ref="L1435" r:id="rId3986" xr:uid="{4B207C10-C6B4-401D-BBF7-D975681E6E98}"/>
    <hyperlink ref="O1435" r:id="rId3987" xr:uid="{A66EF10A-78BF-4104-AAD9-B05712933C41}"/>
    <hyperlink ref="P1435" r:id="rId3988" xr:uid="{B3CDD8D5-8421-460D-8B91-E8B54B7CAA4E}"/>
    <hyperlink ref="Q1435" r:id="rId3989" xr:uid="{F8208FCC-2773-4029-BD65-F3E77E24C74B}"/>
    <hyperlink ref="L1436" r:id="rId3990" xr:uid="{6251D943-33B1-4DCA-BC0A-339ADF4075F2}"/>
    <hyperlink ref="O1436" r:id="rId3991" xr:uid="{DD36C34B-E375-4868-92B2-93A8D5E73A3A}"/>
    <hyperlink ref="P1436" r:id="rId3992" xr:uid="{6289F108-9B4D-4F88-B60B-AAD438937736}"/>
    <hyperlink ref="Q1436" r:id="rId3993" xr:uid="{0E2FB3E3-6752-4A62-81D6-098005E67AD9}"/>
    <hyperlink ref="L1438" r:id="rId3994" xr:uid="{A20DE02D-5C51-4C9C-A01C-AD070561B131}"/>
    <hyperlink ref="O1438" r:id="rId3995" xr:uid="{DA6E305B-8081-4019-888E-6015886C00BD}"/>
    <hyperlink ref="P1438" r:id="rId3996" xr:uid="{46FEE93D-0512-4BA7-80C0-1ED417C8F9DC}"/>
    <hyperlink ref="L1439" r:id="rId3997" xr:uid="{21CFB22E-77E3-4C50-9DEE-01177D7936C1}"/>
    <hyperlink ref="O1439" r:id="rId3998" xr:uid="{58B1FE11-619F-4B89-BCA1-2C0A335DF1D2}"/>
    <hyperlink ref="P1439" r:id="rId3999" xr:uid="{BAF90C6E-D6D8-4593-928C-945C402AADD3}"/>
    <hyperlink ref="L1440" r:id="rId4000" xr:uid="{E5A1A6BE-F66B-41CE-92DC-A731A499AAB6}"/>
    <hyperlink ref="O1440" r:id="rId4001" xr:uid="{5C8EFAB8-9BB5-498B-B01A-296BC15A7360}"/>
    <hyperlink ref="Q1440" r:id="rId4002" xr:uid="{B992E744-C761-46BB-81D3-11C9A78FBAE6}"/>
    <hyperlink ref="L1441" r:id="rId4003" xr:uid="{41BAF909-BAEE-41E1-B1E3-E46B5EF50649}"/>
    <hyperlink ref="O1441" r:id="rId4004" xr:uid="{7F4ED695-E3E8-41B4-A3C5-94C959214571}"/>
    <hyperlink ref="L1442" r:id="rId4005" xr:uid="{73E2F976-9AD3-42A0-AAF3-75F0B0C57B77}"/>
    <hyperlink ref="Q1442" r:id="rId4006" xr:uid="{D9D62EF3-E0B3-40B5-875E-FFE497DF7F0D}"/>
    <hyperlink ref="Q1443" r:id="rId4007" xr:uid="{EDF1A0BE-A8BE-4C0A-A948-1F4F69972402}"/>
    <hyperlink ref="L1444" r:id="rId4008" xr:uid="{93354EE8-AC07-48DC-93F6-76BDA3C3E769}"/>
    <hyperlink ref="P1444" r:id="rId4009" xr:uid="{76AB64FB-EAED-4F5F-B144-9417D22C6CFB}"/>
    <hyperlink ref="Q1444" r:id="rId4010" xr:uid="{0CD92990-0FA1-4B79-B20B-09C873A4C0BC}"/>
    <hyperlink ref="L1446" r:id="rId4011" xr:uid="{54919D6E-B0A6-4EF0-A725-170D0186B53E}"/>
    <hyperlink ref="O1446" r:id="rId4012" xr:uid="{D171E623-2EBD-493B-8690-BC2AAA498CE2}"/>
    <hyperlink ref="P1446" r:id="rId4013" xr:uid="{3C37EEBF-8886-47B1-96B1-F0ACB29A6E8B}"/>
    <hyperlink ref="Q1446" r:id="rId4014" xr:uid="{B82AECCB-9A31-4AD2-A0E8-51056256B700}"/>
    <hyperlink ref="L1447" r:id="rId4015" xr:uid="{21B6EFA4-47C2-4D23-81C4-FC6742D613EB}"/>
    <hyperlink ref="O1447" r:id="rId4016" xr:uid="{47A7622C-EDE1-46BE-9A89-56CEB1EF8DA4}"/>
    <hyperlink ref="Q1447" r:id="rId4017" xr:uid="{C83BE2A8-0DC7-44B2-BDAD-6E84F9D1F690}"/>
    <hyperlink ref="L1449" r:id="rId4018" xr:uid="{43693F37-D91F-4843-8C8D-864BE92D32A9}"/>
    <hyperlink ref="P1449" r:id="rId4019" xr:uid="{543CC427-E9A7-4859-B90D-89F8363EDCAD}"/>
    <hyperlink ref="Q1449" r:id="rId4020" xr:uid="{34BE0829-9452-4F30-9F49-B7B33B61E68B}"/>
    <hyperlink ref="L1450" r:id="rId4021" xr:uid="{B95ABE43-E86F-483D-A37D-FEF3300DE42A}"/>
    <hyperlink ref="O1450" r:id="rId4022" xr:uid="{8D40863B-3A9A-4B2D-BD09-41B9886D1DB3}"/>
    <hyperlink ref="Q1450" r:id="rId4023" xr:uid="{01C78C3C-BE97-4F94-89AD-3ACF639630B7}"/>
    <hyperlink ref="L1452" r:id="rId4024" xr:uid="{E60F9584-75DD-47E2-B2A4-FAA9779D43C6}"/>
    <hyperlink ref="Q1452" r:id="rId4025" xr:uid="{C48CB70B-8A58-4CA2-A2D8-4F7B95126621}"/>
    <hyperlink ref="L1453" r:id="rId4026" xr:uid="{1323C7E0-37D6-486F-B5D6-9CAD86E86D24}"/>
    <hyperlink ref="Q1453" r:id="rId4027" xr:uid="{3E46AE31-09E0-43E7-8A96-B8AF2763A195}"/>
    <hyperlink ref="L1454" r:id="rId4028" xr:uid="{22CE854E-C241-4463-978C-E6D630D47484}"/>
    <hyperlink ref="O1454" r:id="rId4029" xr:uid="{F0A731A8-1ABB-4E42-AAAB-4A3806535ADC}"/>
    <hyperlink ref="Q1454" r:id="rId4030" xr:uid="{DFB82C8B-16F7-46B2-926F-8F7E44763EFA}"/>
    <hyperlink ref="L1455" r:id="rId4031" xr:uid="{1811EE31-D71C-4A2B-B8A8-D4A46B6046D2}"/>
    <hyperlink ref="O1455" r:id="rId4032" xr:uid="{BDE19C89-9149-4D0E-B1F4-25363140339F}"/>
    <hyperlink ref="P1455" r:id="rId4033" xr:uid="{8A29183B-C0BC-4A91-B128-72A75DC7694B}"/>
    <hyperlink ref="Q1455" r:id="rId4034" xr:uid="{A1A7D0A7-3C7E-44F1-AB8B-3589122E67BF}"/>
    <hyperlink ref="L1456" r:id="rId4035" xr:uid="{3CEB8658-6838-4EE8-91FE-EF43F261EAF7}"/>
    <hyperlink ref="O1456" r:id="rId4036" xr:uid="{0EF690C5-38E1-4296-AA78-52F7888064BB}"/>
    <hyperlink ref="P1456" r:id="rId4037" xr:uid="{ECA63C4E-1DA5-4DC2-85DC-4555EB31F76B}"/>
    <hyperlink ref="Q1456" r:id="rId4038" xr:uid="{35D158F2-7D86-4EED-90C8-AC455792C8A0}"/>
    <hyperlink ref="L1457" r:id="rId4039" xr:uid="{1596BB0D-FD08-4EC2-9BCB-6E17A7A2D866}"/>
    <hyperlink ref="P1457" r:id="rId4040" xr:uid="{7B154954-A96F-4BCD-A407-29CF8E421594}"/>
    <hyperlink ref="Q1457" r:id="rId4041" xr:uid="{1E09B572-5A0A-4029-B991-F79A58B7AFFE}"/>
    <hyperlink ref="L1458" r:id="rId4042" xr:uid="{B63364F8-D196-4917-8052-466953253C82}"/>
    <hyperlink ref="Q1458" r:id="rId4043" xr:uid="{ABF9416F-51C4-4E7F-8C00-74D1DB09794C}"/>
    <hyperlink ref="L1462" r:id="rId4044" xr:uid="{27E790C6-63BE-424A-A3FD-DF645D00AD96}"/>
    <hyperlink ref="Q1462" r:id="rId4045" xr:uid="{69BBCB2E-2441-446D-8416-3E6915FA04C7}"/>
    <hyperlink ref="L1466" r:id="rId4046" xr:uid="{DA652F3E-D7A7-4127-A2D8-628D857AC066}"/>
    <hyperlink ref="O1466" r:id="rId4047" xr:uid="{D514FBB4-AEFA-42B2-AB88-BDE9318F5140}"/>
    <hyperlink ref="P1466" r:id="rId4048" xr:uid="{439846E7-24FE-4F0B-BF58-CD64679CD048}"/>
    <hyperlink ref="Q1466" r:id="rId4049" xr:uid="{E81F113C-68A3-4E6D-8F94-CFBF280AAF7A}"/>
    <hyperlink ref="L1467" r:id="rId4050" xr:uid="{2DDEEE96-8CFD-4927-AA81-77807F6BEAE1}"/>
    <hyperlink ref="O1467" r:id="rId4051" xr:uid="{724CD33D-FC5A-4111-8684-D56DF927D52C}"/>
    <hyperlink ref="Q1467" r:id="rId4052" xr:uid="{3E905B5E-54F1-4969-8EAF-3F95558CD110}"/>
    <hyperlink ref="L1468" r:id="rId4053" xr:uid="{C88A066A-C8F3-4C08-B51F-1E3117241318}"/>
    <hyperlink ref="O1468" r:id="rId4054" xr:uid="{705997EE-FEFF-478E-84C4-24E1DC14F73A}"/>
    <hyperlink ref="P1468" r:id="rId4055" xr:uid="{D81A76FC-0BF3-444E-88EE-303768466FA1}"/>
    <hyperlink ref="Q1468" r:id="rId4056" xr:uid="{8966FBFF-916B-4741-A60B-3026DBD75AD1}"/>
    <hyperlink ref="L1469" r:id="rId4057" xr:uid="{E004EDFB-556C-496B-A831-3BD524C53862}"/>
    <hyperlink ref="O1469" r:id="rId4058" xr:uid="{91B26900-C8F2-4B41-9726-A712CA12FDBB}"/>
    <hyperlink ref="P1469" r:id="rId4059" xr:uid="{CA722DD8-ED99-493C-B730-AB96A16D37D4}"/>
    <hyperlink ref="Q1469" r:id="rId4060" xr:uid="{0289420C-7D03-4F31-84A2-82FAE4D9A799}"/>
    <hyperlink ref="L1470" r:id="rId4061" xr:uid="{E2A25B59-DDFF-474D-973E-E553334331BD}"/>
    <hyperlink ref="O1470" r:id="rId4062" xr:uid="{A19FB027-F2BD-45A5-A002-A0537A2FBA8A}"/>
    <hyperlink ref="Q1470" r:id="rId4063" xr:uid="{CEB79B31-987E-4595-BC9A-1BF730473F98}"/>
    <hyperlink ref="B1471" r:id="rId4064" xr:uid="{D121B042-F985-4C89-8823-542BE8216D80}"/>
    <hyperlink ref="L1472" r:id="rId4065" xr:uid="{122C19BC-517C-4EC1-92FD-3C8FBCDB8747}"/>
    <hyperlink ref="O1472" r:id="rId4066" xr:uid="{DA8E256B-B2AE-49BD-A9EC-1B4AE7A5067A}"/>
    <hyperlink ref="L1473" r:id="rId4067" xr:uid="{A6FBCC80-55E9-44E8-9DDD-8F560FF0D9D7}"/>
    <hyperlink ref="O1473" r:id="rId4068" xr:uid="{700AD65E-0209-4C57-8909-85A5B62BB21B}"/>
    <hyperlink ref="P1473" r:id="rId4069" xr:uid="{22954C50-2D54-4E5D-AA4E-C82151ABED13}"/>
    <hyperlink ref="Q1473" r:id="rId4070" xr:uid="{3F6854D1-B489-43B1-A9D8-597F005329BD}"/>
    <hyperlink ref="L1476" r:id="rId4071" xr:uid="{236700BF-E11C-4E77-8A32-A4F4E28F1ACB}"/>
    <hyperlink ref="O1476" r:id="rId4072" xr:uid="{89D3A843-9FAA-422E-A428-819654D28ED7}"/>
    <hyperlink ref="P1476" r:id="rId4073" xr:uid="{36384A68-28B6-4A1D-9643-5FC323BB2689}"/>
    <hyperlink ref="Q1476" r:id="rId4074" xr:uid="{0E31194B-4C84-4999-98BB-AD149011162D}"/>
    <hyperlink ref="L1477" r:id="rId4075" xr:uid="{89D1F630-FD6D-49E1-AF07-63353965B0BC}"/>
    <hyperlink ref="O1477" r:id="rId4076" xr:uid="{83EE21EC-B40D-406B-9569-27A5214B52F5}"/>
    <hyperlink ref="P1477" r:id="rId4077" xr:uid="{1487DCF5-C1BE-48A8-B856-417C3F251624}"/>
    <hyperlink ref="Q1477" r:id="rId4078" xr:uid="{9FEDA265-6DB2-4BAA-A504-B3D383CFC9E6}"/>
    <hyperlink ref="L1478" r:id="rId4079" xr:uid="{23D98715-985C-49A9-9DBB-50228FA559B3}"/>
    <hyperlink ref="O1478" r:id="rId4080" xr:uid="{CDC622BD-23E7-4529-98CA-83A611C8AB91}"/>
    <hyperlink ref="P1478" r:id="rId4081" xr:uid="{6C843DBB-A63B-4571-A64C-F864143C2B37}"/>
    <hyperlink ref="L1479" r:id="rId4082" xr:uid="{99B0DCFF-C9EC-4979-82D7-A9D8EF790497}"/>
    <hyperlink ref="P1479" r:id="rId4083" xr:uid="{D09B352F-F6DE-436A-A5D3-81DA8F002DCD}"/>
    <hyperlink ref="Q1479" r:id="rId4084" xr:uid="{3288A9C6-D057-46C9-A050-F804D2D7FE99}"/>
    <hyperlink ref="L1480" r:id="rId4085" xr:uid="{96BDB4A3-7812-4D27-91EC-FE68CF9A021C}"/>
    <hyperlink ref="O1480" r:id="rId4086" xr:uid="{0D92955B-6321-47FC-8B4B-510E329DFE3B}"/>
    <hyperlink ref="P1480" r:id="rId4087" xr:uid="{3211EC0D-498E-41B4-AB3F-32B58DC90E92}"/>
    <hyperlink ref="Q1480" r:id="rId4088" xr:uid="{B0F60816-3239-431D-80D8-809960D9D1D7}"/>
    <hyperlink ref="L1482" r:id="rId4089" xr:uid="{B28E9BF4-AB68-441B-B7A7-72B51F5528C4}"/>
    <hyperlink ref="O1482" r:id="rId4090" xr:uid="{D249F23F-4D37-412F-B243-E038770BF6C2}"/>
    <hyperlink ref="Q1482" r:id="rId4091" xr:uid="{094FC66D-3BA0-427F-B19C-755E07764167}"/>
    <hyperlink ref="L1483" r:id="rId4092" xr:uid="{18B7D9D7-5C2F-48F2-84AB-85EFF900A279}"/>
    <hyperlink ref="P1483" r:id="rId4093" xr:uid="{60DB4EC9-0C11-4EB0-A215-CBE022FDA736}"/>
    <hyperlink ref="Q1483" r:id="rId4094" xr:uid="{E92BF4B5-60ED-4D59-8908-93E636B08D28}"/>
    <hyperlink ref="L1484" r:id="rId4095" xr:uid="{B8F8A4C0-4C01-4CB4-8B3E-32C26E01F411}"/>
    <hyperlink ref="O1484" r:id="rId4096" xr:uid="{CDF076CA-1C9F-47EF-9B0A-D756D7ED0FF4}"/>
    <hyperlink ref="L1485" r:id="rId4097" xr:uid="{386A2C41-1D80-4EE6-A872-D4D175C2B7D5}"/>
    <hyperlink ref="O1485" r:id="rId4098" xr:uid="{3D52CCAA-9774-4D46-ACF5-39CD6FA93FF2}"/>
    <hyperlink ref="P1485" r:id="rId4099" xr:uid="{3300DBA2-1294-4928-9F7C-34074CB2B212}"/>
    <hyperlink ref="Q1485" r:id="rId4100" xr:uid="{8DDB65F6-2475-4A3A-BF75-9A21E33E94A5}"/>
    <hyperlink ref="L1486" r:id="rId4101" xr:uid="{02673947-B810-48D6-A624-A62D09CD648A}"/>
    <hyperlink ref="O1486" r:id="rId4102" xr:uid="{DAE0F065-F086-4F4D-A7C5-1E7B68420DC9}"/>
    <hyperlink ref="P1486" r:id="rId4103" xr:uid="{D7CB2C64-C1A3-444C-AE5B-71F2953E8C8B}"/>
    <hyperlink ref="L1487" r:id="rId4104" xr:uid="{BC958D4F-4A65-4349-B8C5-4B4B55FD562A}"/>
    <hyperlink ref="P1487" r:id="rId4105" xr:uid="{2DB08A0D-6012-4436-AA9E-22E4998A74CE}"/>
    <hyperlink ref="Q1487" r:id="rId4106" xr:uid="{E4A5414B-D461-445C-AF0C-863FAA09738A}"/>
    <hyperlink ref="L1488" r:id="rId4107" xr:uid="{303C2FB7-F391-42ED-B89A-7071DCF038EE}"/>
    <hyperlink ref="O1488" r:id="rId4108" xr:uid="{4C57949E-269D-4C75-93EE-13AD8935A377}"/>
    <hyperlink ref="L1490" r:id="rId4109" xr:uid="{EAAA21A2-B45B-4182-A6AE-1501802A8609}"/>
    <hyperlink ref="O1490" r:id="rId4110" xr:uid="{9F4B2367-6CBF-4B60-8C8E-1EEABBB78D9F}"/>
    <hyperlink ref="P1490" r:id="rId4111" xr:uid="{83BBEB25-E03D-4977-8F29-91E849C38582}"/>
    <hyperlink ref="Q1490" r:id="rId4112" xr:uid="{C6D239DC-6A2F-4DCC-AB55-1CAD71F00E6F}"/>
    <hyperlink ref="L1491" r:id="rId4113" xr:uid="{6C48ABE6-C917-4D47-8F77-DFF66F174756}"/>
    <hyperlink ref="O1491" r:id="rId4114" xr:uid="{D81ECC97-4DEF-4F70-A6F6-593EF2176C10}"/>
    <hyperlink ref="L1493" r:id="rId4115" xr:uid="{5F78496D-8D40-4F55-A750-A973B5E61FC2}"/>
    <hyperlink ref="O1493" r:id="rId4116" xr:uid="{F1EC095D-CD64-4146-B71E-AD19212EEABC}"/>
    <hyperlink ref="P1493" r:id="rId4117" xr:uid="{3E3393D1-BCC3-41F9-8E7D-9005199EFC20}"/>
    <hyperlink ref="Q1493" r:id="rId4118" xr:uid="{37EE72E6-3458-455F-AC91-70AB7A15D2F7}"/>
    <hyperlink ref="L1495" r:id="rId4119" xr:uid="{B7E164DF-76E0-4FD9-80AF-90AC41EB6E9C}"/>
    <hyperlink ref="O1495" r:id="rId4120" xr:uid="{75B77C02-6BFE-4F07-AF1A-8C62BB7B83A0}"/>
    <hyperlink ref="P1495" r:id="rId4121" xr:uid="{F2001D56-6E9A-4006-B72C-1CDBD55998E1}"/>
    <hyperlink ref="Q1495" r:id="rId4122" xr:uid="{8156A0D6-B899-4DBE-B767-FF43810E6178}"/>
    <hyperlink ref="L1496" r:id="rId4123" xr:uid="{7047D488-3083-444D-A159-90BE4F0D3524}"/>
    <hyperlink ref="O1496" r:id="rId4124" xr:uid="{12F81E33-9A42-4020-970D-E7DB4CAB580F}"/>
    <hyperlink ref="L1497" r:id="rId4125" xr:uid="{3C1CE307-733C-427F-998C-5A48E9C76FC8}"/>
    <hyperlink ref="O1497" r:id="rId4126" xr:uid="{100051A1-7DE1-46B6-932A-189D680990F0}"/>
    <hyperlink ref="P1497" r:id="rId4127" xr:uid="{C6D39060-49D2-4911-BFCE-6BA8D2F2FDDF}"/>
    <hyperlink ref="Q1497" r:id="rId4128" xr:uid="{59A69A85-0240-4677-AD15-CE5F9D047305}"/>
    <hyperlink ref="L1498" r:id="rId4129" xr:uid="{98419825-06F0-4E7D-9BF4-70F9A38C0ACF}"/>
    <hyperlink ref="O1498" r:id="rId4130" xr:uid="{1AAC0C3B-54C4-4670-AD8B-0363551BB1F5}"/>
    <hyperlink ref="P1498" r:id="rId4131" xr:uid="{A4026EE7-5C23-4D96-8194-09A79687D7E9}"/>
    <hyperlink ref="Q1498" r:id="rId4132" xr:uid="{6FD1D01A-A996-4209-BEB2-0B78E460308A}"/>
    <hyperlink ref="L1500" r:id="rId4133" xr:uid="{06E20DFC-0724-41CF-B206-01870747E16F}"/>
    <hyperlink ref="O1500" r:id="rId4134" xr:uid="{5EE4A12A-0F98-427E-8E7B-F35A66278F31}"/>
    <hyperlink ref="P1500" r:id="rId4135" xr:uid="{A85D9C62-2FE0-44FA-AC44-A18228266252}"/>
    <hyperlink ref="Q1500" r:id="rId4136" xr:uid="{D7D7F276-16DE-4C1F-80BE-E9695CD86EF0}"/>
    <hyperlink ref="L1501" r:id="rId4137" xr:uid="{0F3A3A05-8048-4933-87B8-27CCB861747C}"/>
    <hyperlink ref="O1501" r:id="rId4138" xr:uid="{42C957C3-D0FA-4CC4-9354-421B7209CA2D}"/>
    <hyperlink ref="P1501" r:id="rId4139" xr:uid="{18B3F6A7-042D-440D-9CAB-F699BDECC663}"/>
    <hyperlink ref="L1503" r:id="rId4140" xr:uid="{E0DFBFB0-DDB7-418E-A082-3C467404F9EE}"/>
    <hyperlink ref="O1503" r:id="rId4141" xr:uid="{A37E5485-7529-42C6-BF6F-A98C9607DA15}"/>
    <hyperlink ref="P1503" r:id="rId4142" xr:uid="{F6CFB818-A6C1-4264-89DF-6A334DCB4CEB}"/>
    <hyperlink ref="Q1503" r:id="rId4143" xr:uid="{8B0DB1BC-9B19-409C-B38D-EC5217178D47}"/>
    <hyperlink ref="L1504" r:id="rId4144" xr:uid="{C7C83221-949A-4F81-AA28-54CA304E234A}"/>
    <hyperlink ref="L1505" r:id="rId4145" xr:uid="{CD129F39-EED9-4899-8143-8CFEAE2A04AB}"/>
    <hyperlink ref="O1505" r:id="rId4146" xr:uid="{0E69E2F4-3852-41E7-BAC8-29BA92AEBDBC}"/>
    <hyperlink ref="P1505" r:id="rId4147" xr:uid="{37A504C8-CE7A-4376-B38A-434391C5A7F4}"/>
    <hyperlink ref="Q1505" r:id="rId4148" xr:uid="{B5528853-5835-41D8-8D26-B7E398D66C41}"/>
    <hyperlink ref="L1507" r:id="rId4149" xr:uid="{AABD0E11-838C-4916-9EDA-3A75988698FE}"/>
    <hyperlink ref="O1507" r:id="rId4150" xr:uid="{439695A1-9775-4897-BDA2-7616076DA3C5}"/>
    <hyperlink ref="P1507" r:id="rId4151" xr:uid="{CBC13D95-E4DF-4ECD-9771-176910E6D3A8}"/>
    <hyperlink ref="L1508" r:id="rId4152" xr:uid="{EF6CB636-F7D4-4982-8EFE-5B789193D2AB}"/>
    <hyperlink ref="O1508" r:id="rId4153" xr:uid="{2703D35B-39EA-4388-A7AA-E452D389BA6C}"/>
    <hyperlink ref="Q1508" r:id="rId4154" xr:uid="{A6C573E7-72A7-42F0-93F7-AEF1A3673B29}"/>
    <hyperlink ref="L1509" r:id="rId4155" xr:uid="{15F150F5-C8BF-4A23-B852-83B62CB3B209}"/>
    <hyperlink ref="O1509" r:id="rId4156" xr:uid="{F44259A3-B94B-4678-9DED-5A5B223DBE05}"/>
    <hyperlink ref="P1509" r:id="rId4157" xr:uid="{7A2ED87E-1059-45BE-80B8-4B3F2FA4ABE1}"/>
    <hyperlink ref="Q1509" r:id="rId4158" xr:uid="{3B676120-A0C6-4742-966D-5C5AFB05DA1A}"/>
    <hyperlink ref="L1510" r:id="rId4159" xr:uid="{57327894-EFAC-41E5-A2D2-7A1A7BAF3EB6}"/>
    <hyperlink ref="Q1510" r:id="rId4160" xr:uid="{470B84C9-1756-44DF-8B5C-BFD7BEB17F6C}"/>
    <hyperlink ref="L1511" r:id="rId4161" xr:uid="{FCA620EC-3948-4C8A-9BBF-675D7A0D1727}"/>
    <hyperlink ref="O1511" r:id="rId4162" xr:uid="{EE596D4F-E3D2-4E86-B9F6-9376D3721338}"/>
    <hyperlink ref="P1511" r:id="rId4163" xr:uid="{518C72D7-2142-4F9E-9231-AE39FA78969B}"/>
    <hyperlink ref="Q1511" r:id="rId4164" xr:uid="{F7BD54A6-EC5E-4462-8172-FC7C8665E5DC}"/>
    <hyperlink ref="L1512" r:id="rId4165" xr:uid="{481625B5-2A2C-4EED-9584-3D48C61EC733}"/>
    <hyperlink ref="O1512" r:id="rId4166" xr:uid="{A8038D12-6545-4CC4-BC1B-E67870153D4A}"/>
    <hyperlink ref="Q1512" r:id="rId4167" xr:uid="{66BBAF45-A1A5-4E87-A08A-7BD560270F1C}"/>
    <hyperlink ref="L1515" r:id="rId4168" xr:uid="{94E00DA7-E2A5-4E5D-A953-D6DA5F72149A}"/>
    <hyperlink ref="O1515" r:id="rId4169" xr:uid="{3EEF8AD5-A812-465C-B9B5-0131E16D7479}"/>
    <hyperlink ref="P1515" r:id="rId4170" xr:uid="{452CE8AF-0F3A-47CF-84F9-AE28BD7457F0}"/>
    <hyperlink ref="Q1515" r:id="rId4171" xr:uid="{D432846C-4E97-490E-A10B-2F84D1C52A41}"/>
    <hyperlink ref="L1518" r:id="rId4172" xr:uid="{6B0AD60A-A71B-4E60-ABD9-77E6E2804A63}"/>
    <hyperlink ref="O1518" r:id="rId4173" xr:uid="{2AD89C1A-683C-4DC1-B19F-9DB8AC3F954B}"/>
    <hyperlink ref="P1518" r:id="rId4174" xr:uid="{F930C20C-7C28-4F62-8B79-FCFB66DA4FE0}"/>
    <hyperlink ref="Q1518" r:id="rId4175" xr:uid="{1347B0E1-3E9B-479D-A333-B17B4AB1AA33}"/>
    <hyperlink ref="L1519" r:id="rId4176" xr:uid="{84120787-5AEF-4ED2-AB9A-18875E75A72E}"/>
    <hyperlink ref="L1520" r:id="rId4177" xr:uid="{24B0752E-095E-4163-A158-963DB857F0BA}"/>
    <hyperlink ref="P1520" r:id="rId4178" xr:uid="{41098E39-777D-49A5-88EF-C9392CAF3929}"/>
    <hyperlink ref="Q1520" r:id="rId4179" xr:uid="{D01DEFDB-505A-4279-B428-465E6458EE1A}"/>
    <hyperlink ref="L1521" r:id="rId4180" xr:uid="{32944195-93A9-4E24-A958-05DC84ECEC95}"/>
    <hyperlink ref="O1521" r:id="rId4181" xr:uid="{69210653-DF3D-472C-9ADB-52DF8949E1DB}"/>
    <hyperlink ref="P1521" r:id="rId4182" xr:uid="{7C8F7063-4CBA-4C7C-8A28-9528A1AC00FD}"/>
    <hyperlink ref="Q1521" r:id="rId4183" xr:uid="{C437384A-41A7-44FE-92BC-DC1B935EC350}"/>
    <hyperlink ref="L1522" r:id="rId4184" xr:uid="{A9A0402D-9449-43F8-A4FB-8FC8E5D6D9E4}"/>
    <hyperlink ref="O1522" r:id="rId4185" xr:uid="{B3E47E49-46A6-49C7-8815-7DC689661F75}"/>
    <hyperlink ref="P1522" r:id="rId4186" xr:uid="{922D9F44-B176-4F19-8807-CF0CBF9B2D0C}"/>
    <hyperlink ref="Q1522" r:id="rId4187" xr:uid="{1D6C9C93-0977-4D85-B652-8D1778739D41}"/>
    <hyperlink ref="L1523" r:id="rId4188" xr:uid="{20AEE2B8-69DC-45C5-B5C1-CA8B6C09B17E}"/>
    <hyperlink ref="O1523" r:id="rId4189" xr:uid="{5E77B40E-4004-4ED3-B181-0E21D18D656E}"/>
    <hyperlink ref="L1525" r:id="rId4190" xr:uid="{47607244-F462-47C0-80AB-67BC9ED37B28}"/>
    <hyperlink ref="O1525" r:id="rId4191" xr:uid="{EB3E63E0-DF2D-4E27-B3FF-D729ED38EF67}"/>
    <hyperlink ref="P1525" r:id="rId4192" xr:uid="{4C0D6B64-5008-449B-B010-82F1CDEB076D}"/>
    <hyperlink ref="Q1525" r:id="rId4193" xr:uid="{12512A08-60F4-4206-AFF5-EE255E854BE0}"/>
    <hyperlink ref="L1527" r:id="rId4194" xr:uid="{D99BE532-411A-4D4D-98BF-57561502B311}"/>
    <hyperlink ref="O1527" r:id="rId4195" xr:uid="{088DE985-2E29-453B-BD1A-F47D4C1271DB}"/>
    <hyperlink ref="P1527" r:id="rId4196" xr:uid="{FA28D72B-5494-4EC8-B8B4-D4363C6860F2}"/>
    <hyperlink ref="Q1527" r:id="rId4197" xr:uid="{1791662C-6330-4AE4-99EE-45792E47EB82}"/>
    <hyperlink ref="L1528" r:id="rId4198" xr:uid="{99ACD63F-B777-4B4D-92EF-138DA425F34D}"/>
    <hyperlink ref="O1528" r:id="rId4199" xr:uid="{B2C1B6BA-9575-45B6-8468-626DA464417B}"/>
    <hyperlink ref="L1529" r:id="rId4200" xr:uid="{6A72C897-30BD-47AD-92CD-4DA7E921F7FC}"/>
    <hyperlink ref="P1529" r:id="rId4201" xr:uid="{F6F06A4B-4EE7-4A32-B3BA-0C721E572CC9}"/>
    <hyperlink ref="Q1529" r:id="rId4202" xr:uid="{E1C4C47B-AF72-4A8F-A60A-A40814257C29}"/>
    <hyperlink ref="L1531" r:id="rId4203" xr:uid="{F2867DA5-08A2-48E0-A12C-BE29C6E6F3E8}"/>
    <hyperlink ref="O1531" r:id="rId4204" xr:uid="{0C7F000E-9952-4543-9048-C232D9D70BA9}"/>
    <hyperlink ref="Q1531" r:id="rId4205" xr:uid="{91078CD4-8F53-49D8-9319-13DF01268621}"/>
    <hyperlink ref="L1536" r:id="rId4206" xr:uid="{110BF4D8-85EB-49DA-B211-1A2042DBE7C0}"/>
    <hyperlink ref="O1536" r:id="rId4207" xr:uid="{135E1AC5-E5BC-462A-A418-63D6FC89A670}"/>
    <hyperlink ref="P1536" r:id="rId4208" xr:uid="{97BDBD68-414D-4F29-97D8-79B0802F49F3}"/>
    <hyperlink ref="Q1536" r:id="rId4209" xr:uid="{FAB76368-7DEE-4C06-902C-75AD74C9A8A2}"/>
    <hyperlink ref="L1537" r:id="rId4210" xr:uid="{19EFFE7C-5F46-4408-AC34-A308A61992F9}"/>
    <hyperlink ref="P1537" r:id="rId4211" xr:uid="{93C2C695-44C1-4689-80AF-17A25865540A}"/>
    <hyperlink ref="L1538" r:id="rId4212" xr:uid="{91EF6B89-7B21-467E-9B12-B62FDEFECCC8}"/>
    <hyperlink ref="O1538" r:id="rId4213" xr:uid="{9D5B490E-71CB-471F-AECF-64FF9CD88132}"/>
    <hyperlink ref="L1539" r:id="rId4214" xr:uid="{FBAEB641-4FA6-492B-920A-649856A59986}"/>
    <hyperlink ref="O1539" r:id="rId4215" xr:uid="{F1783AF1-0A34-48BF-B5D6-5853D913CFD6}"/>
    <hyperlink ref="Q1539" r:id="rId4216" xr:uid="{347CB17C-6C91-415A-A0CE-FC1C446944D7}"/>
    <hyperlink ref="L1541" r:id="rId4217" xr:uid="{1C1A681B-BAAA-4B0D-A534-46606FED0BE8}"/>
    <hyperlink ref="O1541" r:id="rId4218" xr:uid="{4338A7B6-B0D3-4D64-B22D-18EFFB29D8E2}"/>
    <hyperlink ref="P1541" r:id="rId4219" xr:uid="{47C6500F-9306-4419-A52C-71334EC0CA9E}"/>
    <hyperlink ref="Q1541" r:id="rId4220" xr:uid="{B82D52CE-F187-42CD-922E-536159814BAD}"/>
    <hyperlink ref="L1542" r:id="rId4221" xr:uid="{9BC432A5-5AE3-4C39-A4FE-2E9EFB4C2530}"/>
    <hyperlink ref="O1542" r:id="rId4222" xr:uid="{8E1FBA70-15DD-417B-BD68-C5AFF0989E14}"/>
    <hyperlink ref="Q1542" r:id="rId4223" xr:uid="{382A7987-5DB2-4139-82A9-27F7455D2A78}"/>
    <hyperlink ref="L1543" r:id="rId4224" xr:uid="{1552A3AB-D6E3-40F0-B238-5B9136BE7E04}"/>
    <hyperlink ref="O1543" r:id="rId4225" xr:uid="{5AEB3EA3-A369-4FB7-85D9-6016FD652044}"/>
    <hyperlink ref="P1543" r:id="rId4226" xr:uid="{EE185FF4-CEC6-426E-A9F3-7F65AF346F09}"/>
    <hyperlink ref="Q1543" r:id="rId4227" xr:uid="{BD6A91D2-C129-4CE9-8D93-535FA7FBA0A8}"/>
    <hyperlink ref="L1544" r:id="rId4228" xr:uid="{66313DF0-B7FA-4FC0-8A8A-F10EB860A632}"/>
    <hyperlink ref="P1544" r:id="rId4229" xr:uid="{3C798EA1-EDAA-4F74-9099-F5AB06D76FA8}"/>
    <hyperlink ref="Q1544" r:id="rId4230" xr:uid="{616CBFF6-BA5D-4BB0-B9EB-D81BB8574C5C}"/>
    <hyperlink ref="L1545" r:id="rId4231" xr:uid="{595FED5E-1A15-4F1E-90F0-E13595A0E34D}"/>
    <hyperlink ref="O1545" r:id="rId4232" xr:uid="{8A348C83-5998-4531-A31D-473517A5B566}"/>
    <hyperlink ref="P1545" r:id="rId4233" xr:uid="{D612D348-DBAC-416B-B64D-B65E3BE2B04E}"/>
    <hyperlink ref="Q1545" r:id="rId4234" xr:uid="{5C45B961-3AF8-4CD1-85E4-EF77D0BF0F9A}"/>
    <hyperlink ref="L1546" r:id="rId4235" xr:uid="{47A4887A-4811-44F7-99D7-3661146E92AF}"/>
    <hyperlink ref="Q1546" r:id="rId4236" xr:uid="{1C90D022-9B1B-4383-85E5-00199020736C}"/>
    <hyperlink ref="L1547" r:id="rId4237" xr:uid="{513434D2-E7E6-49E6-A1F9-CE1CAA386780}"/>
    <hyperlink ref="O1547" r:id="rId4238" xr:uid="{AF6C8797-8378-4EA0-B340-C7EC3E37FBF8}"/>
    <hyperlink ref="P1547" r:id="rId4239" xr:uid="{015978E2-3E2D-46F6-8384-AC92461FB7BB}"/>
    <hyperlink ref="Q1547" r:id="rId4240" xr:uid="{1D0F8E3A-52D5-45E2-A498-6D0D08568C8C}"/>
    <hyperlink ref="L1548" r:id="rId4241" xr:uid="{A10FAE67-20D8-46D0-9994-C9D918CFE5F7}"/>
    <hyperlink ref="O1548" r:id="rId4242" xr:uid="{2D015740-BED9-4991-90E8-D7DABA4FEE87}"/>
    <hyperlink ref="P1548" r:id="rId4243" xr:uid="{193DD6BD-E9E3-4CAA-9258-F02582624DAC}"/>
    <hyperlink ref="Q1548" r:id="rId4244" xr:uid="{64028020-7F24-4814-B886-CD8DF0759712}"/>
    <hyperlink ref="L1549" r:id="rId4245" xr:uid="{C6A64C94-0485-496F-9B9A-A4572584C8BC}"/>
    <hyperlink ref="O1549" r:id="rId4246" xr:uid="{A39E76B9-E7E4-4467-B331-7DA0D2863455}"/>
    <hyperlink ref="P1549" r:id="rId4247" xr:uid="{8D535AC7-A3D6-491F-A6C0-4006254BC379}"/>
    <hyperlink ref="Q1549" r:id="rId4248" xr:uid="{7D4C242C-B316-40D4-BAD6-2B4CB14104D8}"/>
    <hyperlink ref="L1550" r:id="rId4249" xr:uid="{DD76984D-95B9-4759-86A2-A737EC5514F0}"/>
    <hyperlink ref="O1550" r:id="rId4250" xr:uid="{81CC3775-F18C-4704-86BC-E83F20E94E36}"/>
    <hyperlink ref="P1550" r:id="rId4251" xr:uid="{00380AA6-7043-4879-92DF-13FA01E30C76}"/>
    <hyperlink ref="Q1550" r:id="rId4252" xr:uid="{32AE363C-EB31-4F9F-8E0B-038E59D3267E}"/>
    <hyperlink ref="L1552" r:id="rId4253" xr:uid="{F815B2D4-E3D6-42B8-AC55-43D1C18C0E2C}"/>
    <hyperlink ref="O1552" r:id="rId4254" xr:uid="{86D554F3-D0C2-41BE-9ABE-C0223283EA1F}"/>
    <hyperlink ref="P1552" r:id="rId4255" xr:uid="{A50D559B-FB24-4845-88E4-3A402268F97C}"/>
    <hyperlink ref="Q1552" r:id="rId4256" xr:uid="{11A84781-775D-493B-B9EE-79D492489BDF}"/>
    <hyperlink ref="L1554" r:id="rId4257" xr:uid="{499813FE-15DA-44E3-966F-6BB0038BCBE5}"/>
    <hyperlink ref="O1554" r:id="rId4258" xr:uid="{FD94BD1C-2B1F-4A27-9203-32EDC8258C28}"/>
    <hyperlink ref="Q1554" r:id="rId4259" xr:uid="{3E5A559B-1B09-4EE2-B0CF-3E50DE4D25DB}"/>
    <hyperlink ref="B1555" r:id="rId4260" xr:uid="{4CC9EBFE-F279-42C8-B7B5-42131962F6D1}"/>
    <hyperlink ref="L1555" r:id="rId4261" xr:uid="{F2576A8C-9869-4511-B88C-98369A40C574}"/>
    <hyperlink ref="O1555" r:id="rId4262" xr:uid="{B111B5F3-25BB-4987-AC92-28426DFA7B73}"/>
    <hyperlink ref="P1555" r:id="rId4263" xr:uid="{091A1129-3BC8-43FF-9C43-CFAFE53FB26C}"/>
    <hyperlink ref="Q1555" r:id="rId4264" xr:uid="{AE8C6B63-5F88-4543-A74A-C99929B0805B}"/>
    <hyperlink ref="L1557" r:id="rId4265" xr:uid="{D82BD70F-31A3-448C-9F76-3BDAA8F7A2AE}"/>
    <hyperlink ref="L1558" r:id="rId4266" xr:uid="{94A5A2EF-ACB8-4091-B31B-526980434BC8}"/>
    <hyperlink ref="O1558" r:id="rId4267" xr:uid="{24E79772-2591-4778-8D74-5170D2E34B53}"/>
    <hyperlink ref="P1558" r:id="rId4268" xr:uid="{0DAEE71B-BCBB-4C2E-BA5D-6FEE44A380DB}"/>
    <hyperlink ref="Q1558" r:id="rId4269" xr:uid="{ABE07E8A-583B-41EA-B39D-EC0B718A5A12}"/>
    <hyperlink ref="L1559" r:id="rId4270" xr:uid="{4C0B95D4-C764-4DA4-8A3E-4C4AA2CE4EA5}"/>
    <hyperlink ref="Q1559" r:id="rId4271" xr:uid="{B4284CE7-40D9-499B-8D8C-399A774F4C31}"/>
    <hyperlink ref="L1560" r:id="rId4272" xr:uid="{A3AA0E49-BE1B-4181-83B2-AD98B0EAE711}"/>
    <hyperlink ref="L1562" r:id="rId4273" xr:uid="{64A6B872-EF95-4C73-BD25-270EFA2D07ED}"/>
    <hyperlink ref="O1562" r:id="rId4274" xr:uid="{81C23E04-876D-40D1-A20C-1449DB258EE5}"/>
    <hyperlink ref="Q1562" r:id="rId4275" xr:uid="{883B32D8-E3A9-44B8-9A1C-9D20CF8CB69F}"/>
    <hyperlink ref="L1563" r:id="rId4276" xr:uid="{B874DC78-045D-4DD5-B047-F55A6404B8BD}"/>
    <hyperlink ref="O1563" r:id="rId4277" xr:uid="{7737F623-CBA2-4FB6-B442-B30C41063A04}"/>
    <hyperlink ref="Q1563" r:id="rId4278" xr:uid="{E22E2618-74CA-4C89-8DB3-5F22FD40C73F}"/>
    <hyperlink ref="L1565" r:id="rId4279" xr:uid="{A29A970F-1F1B-4958-9315-F702060C4AE5}"/>
    <hyperlink ref="O1565" r:id="rId4280" xr:uid="{105A1A6B-76C5-4A73-A852-7FBFFD5C9C6F}"/>
    <hyperlink ref="P1565" r:id="rId4281" xr:uid="{8B7034FB-9A1A-43B9-8727-FD67FD8D3376}"/>
    <hyperlink ref="Q1565" r:id="rId4282" xr:uid="{229C1A9B-FEFB-4C1B-8EC7-CCAF329A514C}"/>
    <hyperlink ref="L1566" r:id="rId4283" xr:uid="{214F25F5-84E3-44FD-AE38-B9E3ADC1DEDF}"/>
    <hyperlink ref="O1566" r:id="rId4284" xr:uid="{A41B87E7-ECD2-4B2C-8401-2B08C6F396E8}"/>
    <hyperlink ref="P1566" r:id="rId4285" xr:uid="{20AFECDA-0EA2-46DB-9CCF-7AD05AD67F24}"/>
    <hyperlink ref="Q1566" r:id="rId4286" xr:uid="{8F074109-B047-406F-AA80-3327E87C68F8}"/>
    <hyperlink ref="L1567" r:id="rId4287" xr:uid="{697400DA-D89A-497B-82CB-1593DB40F1EA}"/>
    <hyperlink ref="O1567" r:id="rId4288" xr:uid="{CF3E6646-99A2-4C3B-95A0-43A60A3E4C54}"/>
    <hyperlink ref="Q1567" r:id="rId4289" xr:uid="{8233E90A-90AB-47F2-BDE6-D287436E873F}"/>
    <hyperlink ref="L1568" r:id="rId4290" xr:uid="{D9A77B0F-4569-4672-90E9-151C93339E00}"/>
    <hyperlink ref="O1568" r:id="rId4291" xr:uid="{FCD5C363-DB24-4652-8282-6E029C440503}"/>
    <hyperlink ref="Q1568" r:id="rId4292" xr:uid="{895D3C00-7E16-4E72-9C3B-D1C0E06908C8}"/>
    <hyperlink ref="L1569" r:id="rId4293" xr:uid="{277233A6-DD3B-4BDF-B87A-9F972B14FB6F}"/>
    <hyperlink ref="O1569" r:id="rId4294" xr:uid="{2641AB14-28F8-4CB5-BCFD-7791691599C5}"/>
    <hyperlink ref="P1569" r:id="rId4295" xr:uid="{C57CDDF7-E425-4C99-89D1-FBDE0D327838}"/>
    <hyperlink ref="Q1569" r:id="rId4296" xr:uid="{ED30CB9A-1561-49EC-9516-50AE7845A8B7}"/>
    <hyperlink ref="L1571" r:id="rId4297" xr:uid="{92640898-F156-446E-A4F1-957CAADF9F1A}"/>
    <hyperlink ref="O1571" r:id="rId4298" xr:uid="{B7E88E82-6E07-44A5-AD7B-A9C25E3B519E}"/>
    <hyperlink ref="P1571" r:id="rId4299" xr:uid="{E28201DA-40C3-4342-826C-C318A3F82994}"/>
    <hyperlink ref="Q1571" r:id="rId4300" xr:uid="{C2D002B7-2561-483F-A517-7683725ED399}"/>
    <hyperlink ref="L1573" r:id="rId4301" xr:uid="{D35FC61A-4827-47BD-9D6A-F5B3C01B46FF}"/>
    <hyperlink ref="O1573" r:id="rId4302" xr:uid="{388B1E6C-0450-4CEE-ACD8-F6669B6DB08D}"/>
    <hyperlink ref="P1573" r:id="rId4303" xr:uid="{EC04B51C-158F-4B05-B437-C71F126EC125}"/>
    <hyperlink ref="Q1573" r:id="rId4304" xr:uid="{BF766AD2-5C8F-454F-AE29-4DFF45CFB846}"/>
    <hyperlink ref="L1574" r:id="rId4305" xr:uid="{3427B8CB-E36B-47B4-9F46-CCBA670558AE}"/>
    <hyperlink ref="O1574" r:id="rId4306" xr:uid="{A41C0A6A-1129-464E-BCD2-948D8F6F6CEB}"/>
    <hyperlink ref="Q1574" r:id="rId4307" xr:uid="{F2044481-4D13-4138-A99C-CDB2EC9A8C71}"/>
    <hyperlink ref="L1575" r:id="rId4308" xr:uid="{85FDD2E9-E912-4E44-8091-E7E2B64E3F41}"/>
    <hyperlink ref="O1575" r:id="rId4309" xr:uid="{42FEA52C-1188-4455-9FDB-1FD140176622}"/>
    <hyperlink ref="P1575" r:id="rId4310" xr:uid="{B4B2071B-A476-41B2-A3B1-A71E3851DB67}"/>
    <hyperlink ref="Q1575" r:id="rId4311" xr:uid="{48C0BEBC-3E65-44C7-9900-B48B12EB47EA}"/>
    <hyperlink ref="L1576" r:id="rId4312" xr:uid="{93B70A3D-CB6E-4E13-B377-33C8ECEEF67B}"/>
    <hyperlink ref="O1576" r:id="rId4313" xr:uid="{BC3A9A6F-E24D-4D33-B961-CF8A3FD4A0B2}"/>
    <hyperlink ref="P1576" r:id="rId4314" xr:uid="{3247EFDF-45E9-4BBC-A621-04C546927B69}"/>
    <hyperlink ref="Q1576" r:id="rId4315" xr:uid="{8832936C-4324-4121-9C28-BF8AA475A633}"/>
    <hyperlink ref="L1578" r:id="rId4316" xr:uid="{716279BD-3512-48F5-898B-B367DBF3F2E1}"/>
    <hyperlink ref="O1578" r:id="rId4317" xr:uid="{B4656126-478D-4373-927E-9BEAB0C5E021}"/>
    <hyperlink ref="Q1578" r:id="rId4318" xr:uid="{C7BD1788-0EE9-4E41-8603-4DB67A30CFB6}"/>
    <hyperlink ref="L1579" r:id="rId4319" xr:uid="{397BD23A-F9D9-4E4D-91B2-F4A634C572FC}"/>
    <hyperlink ref="O1579" r:id="rId4320" xr:uid="{0C927C31-62BE-4C67-993E-3D31F43312D7}"/>
    <hyperlink ref="P1579" r:id="rId4321" xr:uid="{128A661C-719E-4BA3-BCEF-BE70A6270C32}"/>
    <hyperlink ref="Q1579" r:id="rId4322" xr:uid="{1B59310F-0CB8-4003-BBD4-CCA0CEFF1B6B}"/>
    <hyperlink ref="L1580" r:id="rId4323" xr:uid="{20A6286E-94AD-46AA-9ADC-E19BEDE480D7}"/>
    <hyperlink ref="O1580" r:id="rId4324" xr:uid="{4046CD59-BCD4-4F5E-B2C6-81A8E8744996}"/>
    <hyperlink ref="L1581" r:id="rId4325" xr:uid="{021E8958-B926-429A-9F70-C089206F8658}"/>
    <hyperlink ref="P1581" r:id="rId4326" xr:uid="{FB24CD4A-9FFC-41F3-A715-BF9289A7513B}"/>
    <hyperlink ref="Q1581" r:id="rId4327" xr:uid="{63AAD8F0-0F94-4D32-AAD0-25C149903D76}"/>
    <hyperlink ref="L1583" r:id="rId4328" xr:uid="{55287D5D-607D-40E9-88DB-A66C40A65B43}"/>
    <hyperlink ref="O1583" r:id="rId4329" xr:uid="{BF13B310-DEF7-4832-9295-BF3D169AA5DA}"/>
    <hyperlink ref="P1583" r:id="rId4330" xr:uid="{AA63CD83-BA01-4CEC-8128-63896AAB8825}"/>
    <hyperlink ref="Q1583" r:id="rId4331" xr:uid="{C8C1C3DC-4C28-4DD3-93D5-961DDAE483C8}"/>
    <hyperlink ref="L1584" r:id="rId4332" xr:uid="{535BEE13-4A7E-4927-9797-3D57EA1F564F}"/>
    <hyperlink ref="O1584" r:id="rId4333" xr:uid="{19719900-706A-48C0-8D26-6F241DA4BFE4}"/>
    <hyperlink ref="O1586" r:id="rId4334" xr:uid="{38BD0230-D9E2-4511-A91A-DE0F01899586}"/>
    <hyperlink ref="L1587" r:id="rId4335" xr:uid="{E7B7DB4F-367C-4137-8092-B23EF20D4F17}"/>
    <hyperlink ref="Q1587" r:id="rId4336" xr:uid="{36D4A666-0033-4D13-857F-78A4FF2E0E0A}"/>
    <hyperlink ref="L1588" r:id="rId4337" xr:uid="{59E14EDE-5B49-4089-B17F-371F42714F1F}"/>
    <hyperlink ref="O1588" r:id="rId4338" xr:uid="{97A4E2B1-2C86-4D9A-9B6A-A1FE1356DE16}"/>
    <hyperlink ref="P1588" r:id="rId4339" xr:uid="{1A45686A-ABFD-483F-9A0D-9E15E744503A}"/>
    <hyperlink ref="Q1588" r:id="rId4340" xr:uid="{3D9B5261-86CE-41DE-8534-A285F9650856}"/>
    <hyperlink ref="L1589" r:id="rId4341" xr:uid="{734D7C91-5D09-43F8-BADF-7FEE842D8D65}"/>
    <hyperlink ref="O1589" r:id="rId4342" xr:uid="{CC5C8D1B-5BF1-4B5A-9D64-19177D869556}"/>
    <hyperlink ref="Q1589" r:id="rId4343" xr:uid="{F2079D3D-2CB3-46AB-AA5F-23F6B1174E6C}"/>
    <hyperlink ref="L1590" r:id="rId4344" xr:uid="{215937F9-DC54-4569-A712-84B2CAEFDD01}"/>
    <hyperlink ref="O1590" r:id="rId4345" xr:uid="{752E8FC8-8BCF-4761-B658-B6B644E3FCC1}"/>
    <hyperlink ref="P1590" r:id="rId4346" xr:uid="{E6C5C6BE-3E3F-4008-885E-379473DDE912}"/>
    <hyperlink ref="Q1590" r:id="rId4347" xr:uid="{84AE9082-D1C5-4092-8E57-92F9410A0214}"/>
    <hyperlink ref="L1591" r:id="rId4348" xr:uid="{382F98DA-45B0-49DF-B51A-CE1D9B83215F}"/>
    <hyperlink ref="O1591" r:id="rId4349" xr:uid="{1BEBC461-5F79-4B99-B915-7172789FF053}"/>
    <hyperlink ref="P1591" r:id="rId4350" xr:uid="{26547F7F-8017-4D09-8341-233D91D11219}"/>
    <hyperlink ref="Q1591" r:id="rId4351" xr:uid="{E5ECE341-9953-49F3-A4CA-F7B97375EF75}"/>
    <hyperlink ref="L1593" r:id="rId4352" xr:uid="{EA1E3FEC-B2E2-4358-9CEC-F68C3666252F}"/>
    <hyperlink ref="O1593" r:id="rId4353" xr:uid="{00AD8C50-FC3B-4408-9FDC-14C635BC42A9}"/>
    <hyperlink ref="L1594" r:id="rId4354" xr:uid="{A047DF8A-BBBE-4346-97F1-CDEB9B92DD6E}"/>
    <hyperlink ref="P1594" r:id="rId4355" xr:uid="{2D226D72-DE39-4BC3-A6E5-03DE25453547}"/>
    <hyperlink ref="Q1594" r:id="rId4356" xr:uid="{2EF90991-DCFA-48C4-8421-6A5A82A5DDFE}"/>
    <hyperlink ref="L1595" r:id="rId4357" xr:uid="{A0F0CD07-5BEA-4A08-9B5B-DC97F87587F7}"/>
    <hyperlink ref="P1595" r:id="rId4358" xr:uid="{9DA2BE0D-E16B-4AFA-B8CD-418BCE1127B5}"/>
    <hyperlink ref="Q1595" r:id="rId4359" xr:uid="{9FB3D96C-DA52-458B-8300-27BD0F3B5F40}"/>
    <hyperlink ref="L1596" r:id="rId4360" xr:uid="{81E39EB5-2B2F-48A2-AFB9-DF45BD47B4C9}"/>
    <hyperlink ref="O1596" r:id="rId4361" xr:uid="{E7522AC5-34A8-4098-ACA7-54B79208C1CF}"/>
    <hyperlink ref="L1597" r:id="rId4362" xr:uid="{EA3D87C8-4DE2-466E-A4C5-FB256CA2C536}"/>
    <hyperlink ref="O1597" r:id="rId4363" xr:uid="{504BDEC3-13A8-480E-9864-06BB05ED70A1}"/>
    <hyperlink ref="P1597" r:id="rId4364" xr:uid="{DCC39D7F-14AA-42D4-BA85-6C55E8AEC263}"/>
    <hyperlink ref="Q1597" r:id="rId4365" xr:uid="{044FF52B-7772-4E88-AD29-94F35A2AC204}"/>
    <hyperlink ref="L1598" r:id="rId4366" xr:uid="{2D9608AE-34A6-475E-8140-1853DA2BF0FF}"/>
    <hyperlink ref="O1598" r:id="rId4367" xr:uid="{AB00DDDC-A595-4D4D-B54A-11341BD09FDD}"/>
    <hyperlink ref="P1598" r:id="rId4368" xr:uid="{89B5813F-BF57-4EFB-B08E-3E443719D2D1}"/>
    <hyperlink ref="Q1598" r:id="rId4369" xr:uid="{964A327F-A7B8-4183-8A9C-DF3F76455AE7}"/>
    <hyperlink ref="L1599" r:id="rId4370" xr:uid="{20DEF1E3-78F2-4442-B873-F5C67930613E}"/>
    <hyperlink ref="O1599" r:id="rId4371" xr:uid="{87F6B30B-B02D-4421-A9F5-6A2A0EEF85EF}"/>
    <hyperlink ref="P1599" r:id="rId4372" xr:uid="{96CD4B0D-817B-47A3-AA03-3EE158DC056B}"/>
    <hyperlink ref="Q1599" r:id="rId4373" xr:uid="{71490D9A-C342-4661-9007-BBDA3ECAEA66}"/>
    <hyperlink ref="L1600" r:id="rId4374" xr:uid="{A8D39391-8E5A-40BA-8D3B-0C665324D1B0}"/>
    <hyperlink ref="O1600" r:id="rId4375" xr:uid="{D3E1E9F0-35B5-45D7-AD21-6BE34DF67A34}"/>
    <hyperlink ref="P1600" r:id="rId4376" xr:uid="{13B8763C-62D2-4B0E-975E-44342782F834}"/>
    <hyperlink ref="Q1600" r:id="rId4377" xr:uid="{57FBA823-F2D3-4223-8AE7-D23A05A921D7}"/>
    <hyperlink ref="L1602" r:id="rId4378" xr:uid="{CE64A855-D305-4FD4-9213-FC6014960D54}"/>
    <hyperlink ref="O1602" r:id="rId4379" xr:uid="{797296D9-64A1-4082-9991-B2F68E3D4162}"/>
    <hyperlink ref="P1602" r:id="rId4380" xr:uid="{1F0B045D-8BC3-4B47-9AB5-3B2C5DD6749B}"/>
    <hyperlink ref="Q1602" r:id="rId4381" xr:uid="{F40C7438-A34B-4720-845E-DDA1DE0B67DC}"/>
    <hyperlink ref="L1603" r:id="rId4382" xr:uid="{144948CC-ADB7-48A6-B445-8BEAC689F041}"/>
    <hyperlink ref="O1603" r:id="rId4383" xr:uid="{7BF5A23E-50F2-4A11-9015-524DB7264E05}"/>
    <hyperlink ref="P1603" r:id="rId4384" xr:uid="{8543564E-E676-4B7C-9DD7-28E61852F103}"/>
    <hyperlink ref="Q1603" r:id="rId4385" xr:uid="{0B2CD8DD-CA37-4926-8D3F-50B48CDC712D}"/>
    <hyperlink ref="L1604" r:id="rId4386" xr:uid="{293171F9-F4AE-4D58-8B5F-2FD29B4D572A}"/>
    <hyperlink ref="O1604" r:id="rId4387" xr:uid="{718A89F8-0A25-47CC-8355-098CC237FC6D}"/>
    <hyperlink ref="P1604" r:id="rId4388" xr:uid="{75728D91-B2A5-4016-95B6-94F98EEA067F}"/>
    <hyperlink ref="L1605" r:id="rId4389" xr:uid="{81DB3B93-33F7-45C9-8175-F5C601AECE70}"/>
    <hyperlink ref="O1605" r:id="rId4390" xr:uid="{8ABFCB78-FC36-4A59-8B0C-ACAC3995EBC6}"/>
    <hyperlink ref="P1605" r:id="rId4391" xr:uid="{221B3DEB-641D-459A-90F8-7ED218156119}"/>
    <hyperlink ref="Q1605" r:id="rId4392" xr:uid="{6A6D519B-D0DB-4613-BBF4-C923F0C6A222}"/>
    <hyperlink ref="L1606" r:id="rId4393" xr:uid="{F000D0E2-0215-4CA1-82D6-0B973C7CA4BF}"/>
    <hyperlink ref="Q1606" r:id="rId4394" xr:uid="{FA0ADB98-A17C-41D2-B5C7-0D43271CC102}"/>
    <hyperlink ref="L1608" r:id="rId4395" xr:uid="{0A065B99-C5F1-4AC4-A9A2-8319818702A4}"/>
    <hyperlink ref="O1608" r:id="rId4396" xr:uid="{DFEAC850-C5C6-4BFA-B1CA-070D5749BAD2}"/>
    <hyperlink ref="P1608" r:id="rId4397" xr:uid="{81E5E385-A3EF-4693-B1A7-709B69380FA6}"/>
    <hyperlink ref="Q1608" r:id="rId4398" xr:uid="{AA9D32BE-5F6C-4845-A4F7-D2A2C423A5BF}"/>
    <hyperlink ref="L1609" r:id="rId4399" xr:uid="{D4AD33FF-0F91-4B85-AAB7-6B3507893A90}"/>
    <hyperlink ref="O1609" r:id="rId4400" xr:uid="{2DF194DA-97E7-4000-A462-C48A1D1600AA}"/>
    <hyperlink ref="P1609" r:id="rId4401" xr:uid="{3CD36C28-AA43-428E-A7D9-D61F2F09553A}"/>
    <hyperlink ref="Q1609" r:id="rId4402" xr:uid="{F116B3CE-5253-4772-B512-F68464A5C93F}"/>
    <hyperlink ref="L1610" r:id="rId4403" xr:uid="{9D8CC786-AFA4-4B44-A6E2-666C121B9E44}"/>
    <hyperlink ref="O1610" r:id="rId4404" xr:uid="{004BBC25-0D4C-4FF6-83D3-92E94EA133BF}"/>
    <hyperlink ref="P1610" r:id="rId4405" xr:uid="{A3E80F99-9E18-4C66-AD85-6C0952655438}"/>
    <hyperlink ref="Q1610" r:id="rId4406" xr:uid="{D9B9B33E-0C0D-4726-94FB-2622EC23ABAD}"/>
    <hyperlink ref="L1611" r:id="rId4407" xr:uid="{495033EE-C4E5-474C-89CD-C679CC40FBF8}"/>
    <hyperlink ref="O1611" r:id="rId4408" xr:uid="{A7890D7D-0F4E-43FA-96B1-6FBD65517FEB}"/>
    <hyperlink ref="P1611" r:id="rId4409" xr:uid="{6EA5E72B-1235-44DD-BA48-ABA8D561DCB5}"/>
    <hyperlink ref="Q1611" r:id="rId4410" xr:uid="{82B038A2-5A09-4DF7-A2F1-70043602BF21}"/>
    <hyperlink ref="L1612" r:id="rId4411" xr:uid="{3616ED0C-616E-4789-BBBB-6941F03A8A09}"/>
    <hyperlink ref="O1612" r:id="rId4412" xr:uid="{E7B964DA-B8B8-48BE-AB46-38C9AE65FD96}"/>
    <hyperlink ref="P1612" r:id="rId4413" xr:uid="{0B05F6DC-9F13-4C05-97F3-A0C5EBFC5F4A}"/>
    <hyperlink ref="Q1612" r:id="rId4414" xr:uid="{52586B42-1B62-41B0-B4D3-C7D9496EB5C3}"/>
    <hyperlink ref="L1615" r:id="rId4415" xr:uid="{C694DE0F-B5FC-4519-8F96-35374F58E57B}"/>
    <hyperlink ref="O1615" r:id="rId4416" xr:uid="{C4707AD5-537C-495B-B5F8-EA7AAE45E1F1}"/>
    <hyperlink ref="Q1615" r:id="rId4417" xr:uid="{B74E451D-BE06-49E8-90B1-9AF4EC847CFD}"/>
    <hyperlink ref="L1616" r:id="rId4418" xr:uid="{74614B4B-30A4-4EC2-956C-D38EF5CAD023}"/>
    <hyperlink ref="O1616" r:id="rId4419" xr:uid="{65EA79E3-325C-42CD-ADD1-409A40B649CE}"/>
    <hyperlink ref="P1616" r:id="rId4420" xr:uid="{15AE3857-D3E4-4285-98D8-74F646EF3795}"/>
    <hyperlink ref="Q1616" r:id="rId4421" xr:uid="{3E9E7986-8B44-4F0A-A892-36270F5B4EC5}"/>
    <hyperlink ref="L1617" r:id="rId4422" xr:uid="{67C0B6DC-AC6D-46CF-A65A-1DACFE1D8F54}"/>
    <hyperlink ref="O1617" r:id="rId4423" xr:uid="{B6AB322C-5C2F-49BF-A5CB-D45E2DCD2094}"/>
    <hyperlink ref="P1617" r:id="rId4424" xr:uid="{3A0D25F4-2E9E-45E8-91E6-438A7B77A5C5}"/>
    <hyperlink ref="Q1617" r:id="rId4425" xr:uid="{4E97134B-BF0E-4531-AF52-D89269D67DEB}"/>
    <hyperlink ref="L1618" r:id="rId4426" xr:uid="{4B481C4D-109C-4A3D-BF58-B6470E428534}"/>
    <hyperlink ref="O1618" r:id="rId4427" xr:uid="{232238ED-585A-4168-BBAB-66314B5D4DE4}"/>
    <hyperlink ref="P1618" r:id="rId4428" xr:uid="{BF53E32E-1371-4876-98E4-A43B6B0890A2}"/>
    <hyperlink ref="Q1618" r:id="rId4429" xr:uid="{95B977FE-ED30-47F8-A6D8-D9DEA98E7B58}"/>
    <hyperlink ref="L1619" r:id="rId4430" xr:uid="{D1BADF6F-848C-4E57-B39C-5C798333ECAA}"/>
    <hyperlink ref="P1619" r:id="rId4431" xr:uid="{CF30E16B-76B3-4FAA-AC2B-026AAC74B17B}"/>
    <hyperlink ref="Q1619" r:id="rId4432" xr:uid="{D477A8BF-953B-4282-BBED-47E21B90B420}"/>
    <hyperlink ref="L1620" r:id="rId4433" xr:uid="{B0C6C9D2-EC6C-414A-9FB5-2746E00D064F}"/>
    <hyperlink ref="O1620" r:id="rId4434" xr:uid="{79C6362B-EB96-4322-91DC-25CAFE07BCEF}"/>
    <hyperlink ref="L1621" r:id="rId4435" xr:uid="{0D11D92C-760F-40CA-B4B3-36EFD052179D}"/>
    <hyperlink ref="P1621" r:id="rId4436" xr:uid="{A7988B2E-54E5-4BBE-8A79-AD29BEA9295C}"/>
    <hyperlink ref="Q1621" r:id="rId4437" xr:uid="{2FBE7403-7D9B-4934-90DC-431E9FD6A43D}"/>
    <hyperlink ref="L1622" r:id="rId4438" xr:uid="{9BD5F649-9B5A-4592-9C41-370E0DDA5D95}"/>
    <hyperlink ref="O1622" r:id="rId4439" xr:uid="{5C882414-2771-4001-A678-F1ADA5A20945}"/>
    <hyperlink ref="Q1622" r:id="rId4440" xr:uid="{A43CD1D0-2A95-4AA4-9484-EE24419674E2}"/>
    <hyperlink ref="L1624" r:id="rId4441" xr:uid="{A33400A5-0A86-40F1-87D2-41D2BC80390F}"/>
    <hyperlink ref="O1624" r:id="rId4442" xr:uid="{C53EAB3E-5479-46DA-90DE-79A3AE11AC8F}"/>
    <hyperlink ref="Q1624" r:id="rId4443" xr:uid="{804A3822-1127-402F-97BB-0C87A276F7AE}"/>
    <hyperlink ref="L1626" r:id="rId4444" xr:uid="{C739A354-C6A6-499F-A7A2-67CF696BB92D}"/>
    <hyperlink ref="L1628" r:id="rId4445" xr:uid="{4342B2DB-9F88-42DF-A456-F3FA175E6FA8}"/>
    <hyperlink ref="O1628" r:id="rId4446" xr:uid="{AA8EA88D-FCC3-4AD9-87BE-22621011B396}"/>
    <hyperlink ref="P1628" r:id="rId4447" xr:uid="{CEDEB6C9-0C71-43C3-9B55-E377AADDB893}"/>
    <hyperlink ref="Q1628" r:id="rId4448" xr:uid="{0016C251-7CFC-47F4-A750-18F7AEC85BE0}"/>
    <hyperlink ref="L1629" r:id="rId4449" xr:uid="{331E7619-D510-45C1-A60F-1B4477CE1BD4}"/>
    <hyperlink ref="O1629" r:id="rId4450" xr:uid="{FCC6902A-B7A0-4AF2-9DB2-282FC2639882}"/>
    <hyperlink ref="P1629" r:id="rId4451" xr:uid="{BAFC2D5D-8B7C-4EDC-B926-158AD9D46469}"/>
    <hyperlink ref="Q1629" r:id="rId4452" xr:uid="{8610FC9D-BE28-418F-918B-DAEDA8387D92}"/>
    <hyperlink ref="L1631" r:id="rId4453" xr:uid="{26DDAABE-7931-4350-A239-0851A9AD4B23}"/>
    <hyperlink ref="O1631" r:id="rId4454" xr:uid="{DA405EEB-9314-4D16-9E6B-A86D98570671}"/>
    <hyperlink ref="Q1631" r:id="rId4455" xr:uid="{0596A0B8-BB2B-48A5-9EF7-4B05E8C583C4}"/>
    <hyperlink ref="L1632" r:id="rId4456" xr:uid="{005EF5E0-D7BA-4971-A09F-557A6077D867}"/>
    <hyperlink ref="O1632" r:id="rId4457" xr:uid="{F5AE01AF-E03B-4058-8B9D-9E7B339F12DB}"/>
    <hyperlink ref="P1632" r:id="rId4458" xr:uid="{F50232FA-3EC0-4EE0-995B-7DEBC390EE3A}"/>
    <hyperlink ref="Q1632" r:id="rId4459" xr:uid="{E315BE86-9637-4DC8-A728-516DA6D3A24D}"/>
    <hyperlink ref="L1633" r:id="rId4460" xr:uid="{60EBE5F4-B3B0-42A8-9000-E4F798AAE8D3}"/>
    <hyperlink ref="O1633" r:id="rId4461" xr:uid="{32A2A011-4CB9-4330-B517-D4540652D2F9}"/>
    <hyperlink ref="P1633" r:id="rId4462" xr:uid="{C2F2E72A-5B1D-4A6F-9A42-34A4DC75B567}"/>
    <hyperlink ref="Q1633" r:id="rId4463" xr:uid="{53ABB26A-E058-4797-9589-9DAA091C00D9}"/>
    <hyperlink ref="L1634" r:id="rId4464" xr:uid="{A5B1BD5C-DD5F-480F-A764-7D11CA41F2F9}"/>
    <hyperlink ref="O1634" r:id="rId4465" xr:uid="{8316B4C1-6A15-4BD8-83D0-A2F17B397BE8}"/>
    <hyperlink ref="Q1634" r:id="rId4466" xr:uid="{3E451992-8A39-4BBF-8442-03235EE1F86D}"/>
    <hyperlink ref="L1635" r:id="rId4467" xr:uid="{92056A93-F28B-4076-886B-EDC0677995A2}"/>
    <hyperlink ref="O1635" r:id="rId4468" xr:uid="{981AAF1D-5817-4A86-996A-669A20D64C5A}"/>
    <hyperlink ref="Q1635" r:id="rId4469" xr:uid="{788955FE-C66F-4BDB-BAE3-49B59697FD79}"/>
    <hyperlink ref="L1636" r:id="rId4470" xr:uid="{8671834C-7709-41C8-8CD0-077E0B104907}"/>
    <hyperlink ref="O1636" r:id="rId4471" xr:uid="{75EC9128-4355-47F1-8E5E-C84E77B31EAB}"/>
    <hyperlink ref="P1636" r:id="rId4472" xr:uid="{6C22D205-1A0F-47F2-B1E8-AB36D51FA65F}"/>
    <hyperlink ref="Q1636" r:id="rId4473" xr:uid="{D5A361E5-DA63-40F1-BDAC-E2C7CFF7AF88}"/>
    <hyperlink ref="L1638" r:id="rId4474" xr:uid="{8D3D7DF7-F0FA-41CE-AC6C-651825FA8B33}"/>
    <hyperlink ref="O1638" r:id="rId4475" xr:uid="{2913C97C-5A8B-4B6B-8059-29D3539DB83E}"/>
    <hyperlink ref="Q1638" r:id="rId4476" xr:uid="{78AF945B-CAB3-4251-90C9-46587F93A2AB}"/>
    <hyperlink ref="L1640" r:id="rId4477" xr:uid="{389F3CD3-58AA-43DB-981C-D9F094A359EF}"/>
    <hyperlink ref="O1640" r:id="rId4478" xr:uid="{04811092-CAAD-4131-8D64-4E6E26346BE5}"/>
    <hyperlink ref="L1642" r:id="rId4479" xr:uid="{1A33E03A-91A3-4F28-9C1B-845CE69C0325}"/>
    <hyperlink ref="P1642" r:id="rId4480" xr:uid="{3E6A1470-88FB-4EC0-B486-ED34DA04A654}"/>
    <hyperlink ref="Q1642" r:id="rId4481" xr:uid="{EF23BD23-2D2D-4611-A924-D4A7D1D8651C}"/>
    <hyperlink ref="L1643" r:id="rId4482" xr:uid="{E564881F-0F2E-4B49-98D6-88CEE2FA7DBB}"/>
    <hyperlink ref="O1643" r:id="rId4483" xr:uid="{50A3CDA8-9169-44AF-8E2A-9F849104A2EC}"/>
    <hyperlink ref="P1643" r:id="rId4484" xr:uid="{B26AD280-8B4A-4AF8-9406-BCCBF52E02A1}"/>
    <hyperlink ref="Q1643" r:id="rId4485" xr:uid="{3008003F-079E-4D4D-8351-7ABEE6B38015}"/>
    <hyperlink ref="L1644" r:id="rId4486" xr:uid="{F3E3EDB5-99B7-491E-A418-129A8C157E55}"/>
    <hyperlink ref="O1644" r:id="rId4487" xr:uid="{6B0534F5-3246-4A3D-8879-E7E4005F78F8}"/>
    <hyperlink ref="P1644" r:id="rId4488" xr:uid="{0D217EDE-9D25-44D6-B8C9-DA1D545C0260}"/>
    <hyperlink ref="Q1644" r:id="rId4489" xr:uid="{6AEC2984-A9B4-4C35-BFC9-E3D9035DA175}"/>
    <hyperlink ref="L1646" r:id="rId4490" xr:uid="{02E9232F-FFE6-46E4-9B30-8C073593A4FD}"/>
    <hyperlink ref="O1646" r:id="rId4491" xr:uid="{4724E1F1-A66D-4AD2-BD59-5C3BD27DBE4C}"/>
    <hyperlink ref="P1646" r:id="rId4492" xr:uid="{3F712B8E-EA2C-4E45-BE10-E78DE00D1EC8}"/>
    <hyperlink ref="B1648" r:id="rId4493" xr:uid="{683CBED2-B2D1-4BD6-8BD9-3CEFDFB3E502}"/>
    <hyperlink ref="L1648" r:id="rId4494" xr:uid="{865EC7F3-3AA1-47A9-85D6-210B1FA8176F}"/>
    <hyperlink ref="O1648" r:id="rId4495" xr:uid="{5AD16262-9C20-4986-8F71-31436BFE0DAD}"/>
    <hyperlink ref="P1648" r:id="rId4496" xr:uid="{B52575B6-093C-4CF5-A302-C597128546BE}"/>
    <hyperlink ref="Q1648" r:id="rId4497" xr:uid="{B4362261-DBC1-4EDC-95C5-AE4135823F01}"/>
    <hyperlink ref="L1650" r:id="rId4498" xr:uid="{957ABE9D-3A17-41F7-BD00-9CE53CBE7A0D}"/>
    <hyperlink ref="O1650" r:id="rId4499" xr:uid="{7655B165-376B-4A80-A062-81358E513372}"/>
    <hyperlink ref="P1650" r:id="rId4500" xr:uid="{987A835F-C1D8-4F15-933C-04B3B06E8774}"/>
    <hyperlink ref="Q1650" r:id="rId4501" xr:uid="{2125D084-4F71-4109-AA4C-05BA348F84B5}"/>
    <hyperlink ref="L1653" r:id="rId4502" location="home" xr:uid="{A541305F-948E-4A59-8BA1-957B238A5AF3}"/>
    <hyperlink ref="O1653" r:id="rId4503" xr:uid="{1446C69E-1039-408A-A684-E6DD21F5A214}"/>
    <hyperlink ref="P1653" r:id="rId4504" xr:uid="{051B962D-1152-454F-996C-CA86F511B7F4}"/>
    <hyperlink ref="Q1653" r:id="rId4505" xr:uid="{A4D657FB-07D3-4DAF-917B-E2830ADE9FED}"/>
    <hyperlink ref="L1654" r:id="rId4506" xr:uid="{D463E719-9EB8-4F3C-A8E7-434AB406113E}"/>
    <hyperlink ref="O1654" r:id="rId4507" xr:uid="{171471C9-CACE-4F81-A6BE-FCF844776AB2}"/>
    <hyperlink ref="P1654" r:id="rId4508" xr:uid="{9E96258A-5939-45C6-BD7C-BDFB079BB6CC}"/>
    <hyperlink ref="Q1654" r:id="rId4509" xr:uid="{71FC94D1-04C0-4CD8-97E4-D7C523B5B382}"/>
    <hyperlink ref="L1655" r:id="rId4510" xr:uid="{5B2CC733-272F-410D-9259-BAFE40A1815E}"/>
    <hyperlink ref="P1655" r:id="rId4511" xr:uid="{A35D0BCC-ED7C-4AE9-90D0-808955CA77BC}"/>
    <hyperlink ref="Q1655" r:id="rId4512" xr:uid="{A0FC8205-ED0B-48C1-83DC-8A69E3136884}"/>
    <hyperlink ref="L1656" r:id="rId4513" xr:uid="{347CD685-6DC4-4782-9C6E-800B21304328}"/>
    <hyperlink ref="O1656" r:id="rId4514" xr:uid="{FA14716F-0367-44C6-9F21-C578E51ED6B7}"/>
    <hyperlink ref="L1657" r:id="rId4515" xr:uid="{F40CAB08-1869-4DAB-BC25-8109F5F65099}"/>
    <hyperlink ref="O1657" r:id="rId4516" xr:uid="{93FD1ADE-1159-41EE-BC86-0983ACCD6688}"/>
    <hyperlink ref="P1657" r:id="rId4517" xr:uid="{EB51F756-83E4-498A-B070-FCF74A921655}"/>
    <hyperlink ref="Q1657" r:id="rId4518" xr:uid="{19A8DF83-9075-49C4-BD41-6B50D0C542A6}"/>
    <hyperlink ref="L1658" r:id="rId4519" xr:uid="{AC5EE583-C5D3-40A7-88A7-C23A632D14C6}"/>
    <hyperlink ref="O1658" r:id="rId4520" xr:uid="{7A92307B-DB38-4C9B-811E-4AB4D30D5C29}"/>
    <hyperlink ref="Q1658" r:id="rId4521" xr:uid="{05BC83A0-E97C-4A93-9324-D6D61F377BDA}"/>
    <hyperlink ref="L1661" r:id="rId4522" xr:uid="{B7666011-3645-4816-BF00-13886882F8A2}"/>
    <hyperlink ref="O1661" r:id="rId4523" xr:uid="{E54A0574-143E-4243-BFF9-8909507F4F91}"/>
    <hyperlink ref="P1661" r:id="rId4524" xr:uid="{99A98EAA-B879-40D8-AE1F-853BB70D8899}"/>
    <hyperlink ref="Q1661" r:id="rId4525" xr:uid="{8B13EF18-6C4F-4681-A37A-0EDAAC667646}"/>
    <hyperlink ref="L1662" r:id="rId4526" xr:uid="{96D7DA79-5EC1-40AF-8327-A1EE6830C2F0}"/>
    <hyperlink ref="O1662" r:id="rId4527" xr:uid="{7936747A-9A98-4E20-B112-ACA12FF9AD87}"/>
    <hyperlink ref="L1663" r:id="rId4528" xr:uid="{E5BC1D46-958F-49DB-B81F-3EE1995F8211}"/>
    <hyperlink ref="O1663" r:id="rId4529" xr:uid="{EC257189-2A79-4DF3-9861-B4E32A72279A}"/>
    <hyperlink ref="P1663" r:id="rId4530" xr:uid="{16FB8A01-9BDA-4C96-85E6-C896854F5416}"/>
    <hyperlink ref="L1664" r:id="rId4531" xr:uid="{30112A6D-876E-44FE-8B2A-541973A514D4}"/>
    <hyperlink ref="O1664" r:id="rId4532" xr:uid="{355036DF-D5E3-4B45-8C1B-342660DEF636}"/>
    <hyperlink ref="P1664" r:id="rId4533" xr:uid="{FBF58256-5856-481D-84B2-4F584F6EFD22}"/>
    <hyperlink ref="Q1664" r:id="rId4534" xr:uid="{5D271894-6E62-4F7D-B80C-4EAE6129BC1A}"/>
    <hyperlink ref="L1665" r:id="rId4535" xr:uid="{5960E07B-F8D8-4EBD-9F66-1CB56CAFE2CA}"/>
    <hyperlink ref="O1665" r:id="rId4536" xr:uid="{B9990CBD-C7A6-4635-A792-8323230D07FC}"/>
    <hyperlink ref="P1665" r:id="rId4537" xr:uid="{EFA0133B-9865-4652-90DF-F7390C9A2EFC}"/>
    <hyperlink ref="Q1665" r:id="rId4538" xr:uid="{55A1118C-3346-40D4-BBCA-62500E6A76D4}"/>
    <hyperlink ref="L1666" r:id="rId4539" xr:uid="{590A4B0D-FA08-46C3-AF5D-D6A6466BDEF8}"/>
    <hyperlink ref="O1666" r:id="rId4540" xr:uid="{9E506D60-76C7-4027-8ED0-36BD6841782C}"/>
    <hyperlink ref="Q1666" r:id="rId4541" xr:uid="{59319890-A83C-45B2-8D54-9F4876233E88}"/>
    <hyperlink ref="L1667" r:id="rId4542" xr:uid="{2E6F3B72-F0F3-42E8-BBD0-3A0CCDA20892}"/>
    <hyperlink ref="O1667" r:id="rId4543" xr:uid="{4DD9DC98-8902-435B-A71D-6244F46CA3F6}"/>
    <hyperlink ref="P1667" r:id="rId4544" xr:uid="{378E6E64-2A38-40C4-9DF5-117D6C839AFC}"/>
    <hyperlink ref="Q1667" r:id="rId4545" xr:uid="{1A07C7CC-362C-4281-99B3-BEC71F4292B3}"/>
    <hyperlink ref="L1668" r:id="rId4546" xr:uid="{66A47BEB-E7E7-4283-B27B-9F3B12E1957D}"/>
    <hyperlink ref="O1668" r:id="rId4547" xr:uid="{7E04250D-2EF1-48F7-B551-57F50DD6AEFD}"/>
    <hyperlink ref="P1668" r:id="rId4548" xr:uid="{4951632B-3C63-4E00-AA88-3D548BACB398}"/>
    <hyperlink ref="Q1668" r:id="rId4549" xr:uid="{41776A15-5A30-48C2-AFF7-A81D6DF866BB}"/>
    <hyperlink ref="L1669" r:id="rId4550" xr:uid="{51456381-9625-4920-8AC1-A71734754EC7}"/>
    <hyperlink ref="O1669" r:id="rId4551" xr:uid="{8DFA8F83-CD77-4497-885D-7BE9D4406AE3}"/>
    <hyperlink ref="L1670" r:id="rId4552" xr:uid="{440CFCFD-15DE-4A6A-BBCC-C8975B890598}"/>
    <hyperlink ref="O1670" r:id="rId4553" xr:uid="{86096C1F-F662-4142-B942-C1EB4D37FD70}"/>
    <hyperlink ref="L1671" r:id="rId4554" xr:uid="{7C2E6569-E4E4-41E9-808F-C4B0B752FD89}"/>
    <hyperlink ref="P1671" r:id="rId4555" xr:uid="{FC9E3701-CD16-4B94-94B2-E803CB33E303}"/>
    <hyperlink ref="Q1671" r:id="rId4556" xr:uid="{109EFEAD-A98A-4A5E-8F71-7023179CCBD8}"/>
    <hyperlink ref="B1672" r:id="rId4557" xr:uid="{85FC3193-8DBE-4762-85B4-AC0ABB488D55}"/>
    <hyperlink ref="L1672" r:id="rId4558" xr:uid="{E86175B4-2B87-4D17-8837-BBD9085B8EBE}"/>
    <hyperlink ref="Q1672" r:id="rId4559" xr:uid="{AD7F8F96-BB8C-4F81-9BDA-B78DD9857CD0}"/>
    <hyperlink ref="L1673" r:id="rId4560" xr:uid="{C7ECCE08-C349-4411-9FEE-33B7760E4651}"/>
    <hyperlink ref="O1673" r:id="rId4561" xr:uid="{141ED650-D5CF-4B0F-8C97-EAA8DB4D5C8D}"/>
    <hyperlink ref="P1673" r:id="rId4562" xr:uid="{CAB9C0C6-CB38-4A63-AF5C-DDBE8F339A17}"/>
    <hyperlink ref="Q1673" r:id="rId4563" xr:uid="{DC735236-DBCE-4E8F-A640-0B4907A5C1CA}"/>
    <hyperlink ref="L1674" r:id="rId4564" xr:uid="{B9174103-1C37-47F2-AF13-D25B0C29A9BF}"/>
    <hyperlink ref="O1674" r:id="rId4565" xr:uid="{1985B6E3-F5C0-4624-9C0C-DCA5DC35E34F}"/>
    <hyperlink ref="P1674" r:id="rId4566" xr:uid="{3ECC3016-6D07-44FD-97EC-16F059310CA1}"/>
    <hyperlink ref="Q1674" r:id="rId4567" xr:uid="{49183DF6-118D-44C9-86FD-6E4C9F294C51}"/>
    <hyperlink ref="L1676" r:id="rId4568" xr:uid="{FE7DC7DD-FA2E-4064-BAB1-AE4DFAA8F512}"/>
    <hyperlink ref="P1676" r:id="rId4569" xr:uid="{F9793B8A-EFDF-42D0-90B9-2E3161A1E7B2}"/>
    <hyperlink ref="Q1676" r:id="rId4570" xr:uid="{EFB82F56-225D-49FC-810C-BCE650BF79CD}"/>
    <hyperlink ref="L1677" r:id="rId4571" xr:uid="{856F1A26-B845-4E1A-A32E-A25711C8EB79}"/>
    <hyperlink ref="O1677" r:id="rId4572" xr:uid="{5F592843-FBAC-483B-BD25-89B6ADA31FC9}"/>
    <hyperlink ref="P1677" r:id="rId4573" xr:uid="{56FDE3B8-6BBB-413D-A7A3-ACAC0CD5ACDC}"/>
    <hyperlink ref="Q1677" r:id="rId4574" xr:uid="{055B33D8-E0D0-4587-B850-EBF9DA2D70C9}"/>
    <hyperlink ref="L1678" r:id="rId4575" xr:uid="{B67BA668-3A10-4B44-A964-41C6D84115BD}"/>
    <hyperlink ref="O1678" r:id="rId4576" xr:uid="{A90A0F21-667A-4CEF-9A12-075A62FC04F6}"/>
    <hyperlink ref="P1678" r:id="rId4577" xr:uid="{BF707E8A-3CF7-44F6-9AE6-244322D8006D}"/>
    <hyperlink ref="Q1678" r:id="rId4578" xr:uid="{9A8FD2AA-58F0-408A-A221-B76FDCA97F4E}"/>
    <hyperlink ref="P1679" r:id="rId4579" xr:uid="{CCA84EEF-A4AD-4639-8FF4-AE78A24DD3F4}"/>
    <hyperlink ref="Q1679" r:id="rId4580" xr:uid="{57AF08EA-0788-4B29-B956-E277C9C1BFCF}"/>
    <hyperlink ref="L1680" r:id="rId4581" xr:uid="{1F297EFA-2E14-4C53-99F2-E7BBE5B5C69B}"/>
    <hyperlink ref="O1680" r:id="rId4582" xr:uid="{EB875C95-8232-4A48-A9BE-25DAC393A198}"/>
    <hyperlink ref="P1680" r:id="rId4583" xr:uid="{83B37C60-2B80-47EA-B752-76A6152CDE90}"/>
    <hyperlink ref="Q1680" r:id="rId4584" xr:uid="{9963EE4B-0216-4D19-972C-844A264F119D}"/>
    <hyperlink ref="L1681" r:id="rId4585" xr:uid="{2CCA820D-8509-42F4-902B-7AF20CF5DA35}"/>
    <hyperlink ref="O1681" r:id="rId4586" xr:uid="{717B57BE-1FAC-4390-A32B-489EDFE6570C}"/>
    <hyperlink ref="L1682" r:id="rId4587" xr:uid="{A4FBEE56-7ACB-42BA-87BF-95CFEA3536C5}"/>
    <hyperlink ref="O1682" r:id="rId4588" xr:uid="{7E0149EF-8002-4DBA-AEB1-ADB941D6E67A}"/>
    <hyperlink ref="P1682" r:id="rId4589" xr:uid="{5D69F3FE-6D72-45FC-AAAA-543D09A03C2D}"/>
    <hyperlink ref="L1683" r:id="rId4590" xr:uid="{398C683E-0668-46C6-AD90-B2B53C4C8ACE}"/>
    <hyperlink ref="P1683" r:id="rId4591" xr:uid="{788239DF-1B51-466F-81F3-55521295C8BD}"/>
    <hyperlink ref="Q1683" r:id="rId4592" xr:uid="{738B4A42-1B85-44FD-B9A4-12865C9CE3C0}"/>
    <hyperlink ref="L1684" r:id="rId4593" xr:uid="{70801545-EC71-4034-875B-EA7676B8C93B}"/>
    <hyperlink ref="O1684" r:id="rId4594" xr:uid="{849BC624-DF85-4E15-B791-73CCB7744417}"/>
    <hyperlink ref="P1684" r:id="rId4595" xr:uid="{8A71CCEC-870E-4DC9-85D9-6D4894583CB7}"/>
    <hyperlink ref="Q1684" r:id="rId4596" xr:uid="{1187C2D7-833E-48A4-86B2-7032A00FBB04}"/>
    <hyperlink ref="L1685" r:id="rId4597" xr:uid="{1D95F0B0-20A5-45F3-82B0-7DEB8AC69282}"/>
    <hyperlink ref="O1685" r:id="rId4598" xr:uid="{33C040EB-CE9A-45C1-BA7D-CC4326793561}"/>
    <hyperlink ref="Q1685" r:id="rId4599" xr:uid="{D0642B4B-4C47-4788-94AB-9141F00E27B8}"/>
    <hyperlink ref="L1686" r:id="rId4600" xr:uid="{F6B215AF-B5BF-4CB6-AFDD-D6A6851AC76F}"/>
    <hyperlink ref="O1686" r:id="rId4601" xr:uid="{CD3C1B65-BFDE-48E5-8534-E7CBD2A4CEA3}"/>
    <hyperlink ref="P1686" r:id="rId4602" xr:uid="{C50B49C5-75D1-41D9-8CB2-42EF7B0B5F9A}"/>
    <hyperlink ref="Q1686" r:id="rId4603" xr:uid="{2F26AD1D-D199-404F-9BD1-629DC6D93036}"/>
    <hyperlink ref="L1687" r:id="rId4604" xr:uid="{F6C9DB46-57E5-41C3-ACD0-7DE6FE1BC422}"/>
    <hyperlink ref="P1687" r:id="rId4605" xr:uid="{DA789710-9899-4532-876A-91B8D2467503}"/>
    <hyperlink ref="Q1687" r:id="rId4606" xr:uid="{066304D7-2821-4708-9617-65F33011F1D5}"/>
    <hyperlink ref="B1700" r:id="rId4607" xr:uid="{2F801329-AE3A-4622-90F4-CC43812F1AFD}"/>
    <hyperlink ref="L1703" r:id="rId4608" xr:uid="{4354D15A-D01E-4018-BA58-CE15EFBE218F}"/>
    <hyperlink ref="O1703" r:id="rId4609" xr:uid="{5112B25D-28E2-43B7-94AC-11FCAF963889}"/>
    <hyperlink ref="P1703" r:id="rId4610" xr:uid="{6AC3E370-2990-4C74-8E47-21167A24252D}"/>
    <hyperlink ref="Q1703" r:id="rId4611" xr:uid="{0A1A7276-7CC9-41EE-8D35-60B5064AF8D5}"/>
    <hyperlink ref="P1705" r:id="rId4612" xr:uid="{8E97D287-4E13-4591-8A8D-C1C9577B17A2}"/>
    <hyperlink ref="L1706" r:id="rId4613" xr:uid="{51D70C90-BA65-47D7-AB52-308B235F7946}"/>
    <hyperlink ref="P1706" r:id="rId4614" xr:uid="{2837C5DA-7C23-49C0-BB48-45B33956AA1C}"/>
    <hyperlink ref="Q1706" r:id="rId4615" xr:uid="{0E024E59-A940-4D90-B0D5-49BC67AF6DBA}"/>
    <hyperlink ref="L1707" r:id="rId4616" xr:uid="{7A0C7E79-8B11-4472-B6DA-10959413216D}"/>
    <hyperlink ref="O1707" r:id="rId4617" xr:uid="{7853517E-22CF-4548-92E0-BCC8AF2FCBC0}"/>
    <hyperlink ref="P1707" r:id="rId4618" xr:uid="{67E7209F-825C-41A3-A68F-38EFBEBF1C98}"/>
    <hyperlink ref="Q1707" r:id="rId4619" xr:uid="{78977921-C847-44C4-B212-2CDEBC3CFDDC}"/>
    <hyperlink ref="P1708" r:id="rId4620" xr:uid="{7D49D1BF-F606-444B-8492-4A571496A1F3}"/>
    <hyperlink ref="Q1708" r:id="rId4621" xr:uid="{09AED957-0766-4FDC-B8A5-A1193F33D1B7}"/>
    <hyperlink ref="L1709" r:id="rId4622" xr:uid="{265DA121-8CF6-4F43-B12B-32B2B18D3324}"/>
    <hyperlink ref="O1709" r:id="rId4623" xr:uid="{6A1E5943-B58D-4EE3-B877-68D910499F1F}"/>
    <hyperlink ref="Q1709" r:id="rId4624" xr:uid="{C35FA4AB-E969-4586-B01B-FA3D01D6D0C3}"/>
    <hyperlink ref="L1710" r:id="rId4625" xr:uid="{82AE1B96-CD42-43C4-84CB-D2C250AB9E45}"/>
    <hyperlink ref="O1710" r:id="rId4626" xr:uid="{E454F75B-E815-4FAD-AAAC-9E0BE9707844}"/>
    <hyperlink ref="P1710" r:id="rId4627" xr:uid="{92124DAC-D8CA-4031-944A-CEF2040FB23F}"/>
    <hyperlink ref="L1711" r:id="rId4628" xr:uid="{5515B0ED-667E-46BD-B84F-E14E6110806D}"/>
    <hyperlink ref="O1711" r:id="rId4629" xr:uid="{A1DF138B-8087-43AC-9632-2EACDB175DDE}"/>
    <hyperlink ref="P1711" r:id="rId4630" xr:uid="{659AE008-CA3B-4B58-B04B-08AC99043873}"/>
    <hyperlink ref="Q1711" r:id="rId4631" xr:uid="{DCC22002-C16A-443E-932C-3E4A6DF76B89}"/>
    <hyperlink ref="L1712" r:id="rId4632" xr:uid="{23AF950A-172C-494A-A5C6-241C2F9218CE}"/>
    <hyperlink ref="O1712" r:id="rId4633" xr:uid="{9708BF7B-905D-4698-B1F0-CB56B16766D0}"/>
    <hyperlink ref="P1712" r:id="rId4634" xr:uid="{5059A87B-892E-4271-8F8D-899E64586313}"/>
    <hyperlink ref="Q1712" r:id="rId4635" xr:uid="{85499C1C-4C2F-40E1-B227-81AAE72DAB1C}"/>
    <hyperlink ref="L1713" r:id="rId4636" xr:uid="{614C9E98-6F84-4202-BA94-48E6848D0C88}"/>
    <hyperlink ref="O1713" r:id="rId4637" xr:uid="{26319BE7-4BF7-4C73-90E5-EA04A7FB1171}"/>
    <hyperlink ref="P1713" r:id="rId4638" xr:uid="{27B3C6BA-9DDD-4454-9DAF-C5A4BA3D7DE9}"/>
    <hyperlink ref="Q1713" r:id="rId4639" xr:uid="{D2A36174-5103-443A-A68A-F2CCAFC1A157}"/>
    <hyperlink ref="L1714" r:id="rId4640" xr:uid="{52BA410F-A6EA-43BC-AD33-B8998E3A2289}"/>
    <hyperlink ref="P1714" r:id="rId4641" xr:uid="{B3295AD7-0542-4F57-B0CB-E340535AFAC6}"/>
    <hyperlink ref="Q1714" r:id="rId4642" xr:uid="{4C23173F-B597-4F6C-873B-0BDB16F6713D}"/>
    <hyperlink ref="L1716" r:id="rId4643" xr:uid="{99363129-669F-43E3-A59F-ED82E5CB6090}"/>
    <hyperlink ref="O1716" r:id="rId4644" xr:uid="{314335CA-9647-4613-A7D2-CC0FFF64C8D5}"/>
    <hyperlink ref="P1716" r:id="rId4645" xr:uid="{DD02C772-BE94-4811-B4DC-1976ADFF9003}"/>
    <hyperlink ref="Q1716" r:id="rId4646" xr:uid="{1075F5D5-41FE-45BF-AD28-63A591794210}"/>
    <hyperlink ref="L1717" r:id="rId4647" xr:uid="{CCABC43F-A511-4CBC-A5AC-AFC674B2C553}"/>
    <hyperlink ref="O1717" r:id="rId4648" xr:uid="{A6861B05-A9CB-446A-A190-0634D8CDCB4E}"/>
    <hyperlink ref="L1718" r:id="rId4649" xr:uid="{C4EA03E8-1D8E-438C-80D2-01DF7FF32096}"/>
    <hyperlink ref="O1718" r:id="rId4650" xr:uid="{43466A22-8126-4DCA-907D-69DD381EB941}"/>
    <hyperlink ref="P1718" r:id="rId4651" xr:uid="{9926500D-0B86-49E6-BB07-F616F1FF1092}"/>
    <hyperlink ref="Q1718" r:id="rId4652" xr:uid="{A0B650AC-9A5D-4C19-A8C4-6759154CA8C2}"/>
    <hyperlink ref="L1719" r:id="rId4653" xr:uid="{B1D03697-FAFA-4D9A-AD77-69A9AEBA2784}"/>
    <hyperlink ref="O1719" r:id="rId4654" xr:uid="{AC678252-91E8-4CD6-AA16-C2C8E926AF3A}"/>
    <hyperlink ref="P1719" r:id="rId4655" xr:uid="{246CABE2-04CB-486F-A24D-CD6418EB5D44}"/>
    <hyperlink ref="Q1719" r:id="rId4656" xr:uid="{A1FE9B51-8993-47F3-A038-8D739BD3BEED}"/>
    <hyperlink ref="L1720" r:id="rId4657" xr:uid="{454C4804-6E10-4909-8891-FEE77350540B}"/>
    <hyperlink ref="O1720" r:id="rId4658" xr:uid="{8F6CABB9-93FE-4C7C-812E-49A252125C66}"/>
    <hyperlink ref="L1722" r:id="rId4659" xr:uid="{08ED46DD-91B4-47EE-9AC3-63C66FC50027}"/>
    <hyperlink ref="Q1722" r:id="rId4660" xr:uid="{B4F90EB7-0BFE-4BE0-8F2E-560113C8CB3E}"/>
    <hyperlink ref="L1723" r:id="rId4661" xr:uid="{68BE735B-E74A-42AB-BD6C-BCB04948FD14}"/>
    <hyperlink ref="O1723" r:id="rId4662" xr:uid="{1A1C3822-FA55-4100-9BC6-59451665C1EB}"/>
    <hyperlink ref="P1723" r:id="rId4663" xr:uid="{60BB4E63-CE4E-4776-BCDC-9F15DBEC9C2E}"/>
    <hyperlink ref="Q1723" r:id="rId4664" xr:uid="{9BF46DA0-DC52-4EA0-A939-A5F6AF18E0F1}"/>
    <hyperlink ref="L1724" r:id="rId4665" xr:uid="{91DF74FD-1C25-4503-A909-5FF853750D4C}"/>
    <hyperlink ref="O1724" r:id="rId4666" xr:uid="{DC062109-51DA-42CF-B6BA-30A0317FDC37}"/>
    <hyperlink ref="L1725" r:id="rId4667" xr:uid="{3B4CCD1F-631B-4258-BC2C-A55F4EA2B30C}"/>
    <hyperlink ref="O1725" r:id="rId4668" xr:uid="{831059FD-5AE8-46E5-AD5B-BE79D320827D}"/>
    <hyperlink ref="Q1725" r:id="rId4669" xr:uid="{64BB40D9-DB66-4FDE-90C6-C15042E97128}"/>
    <hyperlink ref="L1726" r:id="rId4670" xr:uid="{C5481DBB-D250-47C4-B368-4DE8DAEB7609}"/>
    <hyperlink ref="O1726" r:id="rId4671" xr:uid="{89BAC091-94FC-4402-A456-7A09E82C4E4E}"/>
    <hyperlink ref="Q1726" r:id="rId4672" xr:uid="{941A97D9-3C17-4C95-BF30-D093B91FDF8C}"/>
    <hyperlink ref="L1727" r:id="rId4673" xr:uid="{4BFE550A-3B09-4746-A662-CB92E93D0F37}"/>
    <hyperlink ref="O1727" r:id="rId4674" xr:uid="{731FA138-1037-440C-9161-DE237FEC85ED}"/>
    <hyperlink ref="P1727" r:id="rId4675" xr:uid="{C6956BB1-BAD9-4E38-8369-42BA80F8B7FB}"/>
    <hyperlink ref="Q1727" r:id="rId4676" xr:uid="{5B7F1C05-86A0-4959-BE78-599C8775EF49}"/>
    <hyperlink ref="L1728" r:id="rId4677" xr:uid="{DCAAC1DE-E4BC-4D2D-AFAD-6B81A1454F4D}"/>
    <hyperlink ref="O1728" r:id="rId4678" xr:uid="{7D9033E9-CB18-4E52-9FA4-0B87605962E5}"/>
    <hyperlink ref="P1728" r:id="rId4679" xr:uid="{EE44E743-BA0A-42C4-B485-1E8004C72FE4}"/>
    <hyperlink ref="Q1728" r:id="rId4680" xr:uid="{1E7F6510-2650-40D5-8212-0386D61B0728}"/>
    <hyperlink ref="L1729" r:id="rId4681" xr:uid="{85B2972E-7C1F-4757-9782-045B6D4FE8BF}"/>
    <hyperlink ref="O1729" r:id="rId4682" xr:uid="{8ED68C3B-F347-45F0-AEA7-B0FE686B6934}"/>
    <hyperlink ref="P1729" r:id="rId4683" xr:uid="{2E6057D3-64CF-46B1-A18D-0D79E36F5270}"/>
    <hyperlink ref="Q1729" r:id="rId4684" xr:uid="{5253F19F-BDE0-4DB6-9FB5-31346647733B}"/>
    <hyperlink ref="L1730" r:id="rId4685" xr:uid="{5BF04DC3-4951-4D30-A890-BEF44DBE1DF4}"/>
    <hyperlink ref="O1730" r:id="rId4686" xr:uid="{0B45EF97-2B21-4EA1-967A-03B631AA16E0}"/>
    <hyperlink ref="P1730" r:id="rId4687" xr:uid="{442FEFD1-CAE6-4286-AFC8-39D6547E9491}"/>
    <hyperlink ref="Q1730" r:id="rId4688" xr:uid="{20FAFC55-6898-43C3-9BCD-E1B62E4E98BD}"/>
    <hyperlink ref="L1731" r:id="rId4689" xr:uid="{05AC3C74-E5EC-4133-992B-71006AC9978F}"/>
    <hyperlink ref="O1731" r:id="rId4690" xr:uid="{138250F8-17A9-4948-8940-0389FB7C16AF}"/>
    <hyperlink ref="P1731" r:id="rId4691" xr:uid="{5F2647A3-11AA-420A-AC33-920FE4548271}"/>
    <hyperlink ref="Q1731" r:id="rId4692" xr:uid="{D263CFE4-4390-4A2A-9396-4CE98C908C03}"/>
    <hyperlink ref="L1732" r:id="rId4693" xr:uid="{0350421D-7293-4446-B205-AC6E7481BAD4}"/>
    <hyperlink ref="O1732" r:id="rId4694" xr:uid="{605F2F26-3A2C-431D-A224-1CE30048AC52}"/>
    <hyperlink ref="P1732" r:id="rId4695" xr:uid="{2BA0031B-B06C-4D92-ABE5-C9A84A8DB0B4}"/>
    <hyperlink ref="Q1732" r:id="rId4696" xr:uid="{B34AA1F9-C416-4044-9610-ECBE23BB5580}"/>
    <hyperlink ref="L1733" r:id="rId4697" xr:uid="{554DE3FB-08BC-480A-BFA9-94BE87417FC7}"/>
    <hyperlink ref="O1733" r:id="rId4698" xr:uid="{E7936075-451C-49D3-92DE-B1D3BA547D35}"/>
    <hyperlink ref="P1733" r:id="rId4699" xr:uid="{FF323B8F-A8A6-46F5-AAC4-BB9AA1EB0AC1}"/>
    <hyperlink ref="Q1733" r:id="rId4700" xr:uid="{C3D55D91-5904-4A7D-8902-C25BFDFDB45D}"/>
    <hyperlink ref="L1734" r:id="rId4701" xr:uid="{FEB0F9E1-B739-4699-A0B5-801238251524}"/>
    <hyperlink ref="O1734" r:id="rId4702" xr:uid="{A2A797A6-29B3-49C0-988B-A8DCBED1423E}"/>
    <hyperlink ref="P1734" r:id="rId4703" xr:uid="{AE285E61-859B-44FD-9751-B68890C39637}"/>
    <hyperlink ref="Q1734" r:id="rId4704" xr:uid="{38971834-0285-4074-83E8-7DDC9B89E455}"/>
    <hyperlink ref="L1735" r:id="rId4705" xr:uid="{F2334E8A-7492-4C40-BEB0-987EFA2E9B2A}"/>
    <hyperlink ref="L1736" r:id="rId4706" xr:uid="{87456F2B-A53A-4E97-868F-C629A0DA0CBC}"/>
    <hyperlink ref="O1736" r:id="rId4707" xr:uid="{8D2886A4-621C-403E-8B72-559D1231C7A6}"/>
    <hyperlink ref="P1736" r:id="rId4708" xr:uid="{4E1792DE-8A26-4CB5-8192-7B27C8286380}"/>
    <hyperlink ref="Q1736" r:id="rId4709" xr:uid="{EE667FFE-A0C4-4DE6-940E-BD76371C4E8B}"/>
    <hyperlink ref="L1739" r:id="rId4710" xr:uid="{437C7B26-7FCF-4931-BF51-9BAD17A4E981}"/>
    <hyperlink ref="O1739" r:id="rId4711" xr:uid="{FA820E46-C16A-4C44-A648-FB4870AABB21}"/>
    <hyperlink ref="P1739" r:id="rId4712" xr:uid="{55DB175C-6021-4F0A-8994-D1AC4A3C7801}"/>
    <hyperlink ref="Q1739" r:id="rId4713" xr:uid="{7067BF5D-92B2-44C6-927E-A9D67F3167EA}"/>
    <hyperlink ref="L1740" r:id="rId4714" xr:uid="{19BE79A9-7E01-4D19-ADD7-BB751EB7D3C9}"/>
    <hyperlink ref="O1740" r:id="rId4715" xr:uid="{17277B69-34ED-4838-B2DB-2A6582EF1501}"/>
    <hyperlink ref="P1740" r:id="rId4716" xr:uid="{A8891B36-5729-4DB5-B511-25F809AC5CFD}"/>
    <hyperlink ref="L1741" r:id="rId4717" location="/accueil" xr:uid="{7B586568-BE6E-4D97-AEB7-39A118FA13F6}"/>
    <hyperlink ref="O1741" r:id="rId4718" xr:uid="{E9922BAC-A688-4604-952B-9251CAFB9D1C}"/>
    <hyperlink ref="Q1741" r:id="rId4719" xr:uid="{7D3CC241-A9D9-43E1-A93F-7E25763F4818}"/>
    <hyperlink ref="L1742" r:id="rId4720" xr:uid="{DF1EA4DE-A622-485F-B4F9-4D889A1B94EC}"/>
    <hyperlink ref="O1742" r:id="rId4721" xr:uid="{97CC4353-FBFF-48C6-B505-1280629B17AE}"/>
    <hyperlink ref="P1742" r:id="rId4722" xr:uid="{99D8EECD-2F1B-404D-B8B4-BEA1ECADAD6C}"/>
    <hyperlink ref="Q1742" r:id="rId4723" xr:uid="{477AFB49-69EF-410E-ACE1-D671F2617079}"/>
    <hyperlink ref="L1743" r:id="rId4724" xr:uid="{7A4AC920-1721-4E04-AB69-DC71CDB44014}"/>
    <hyperlink ref="O1743" r:id="rId4725" xr:uid="{47A46A47-138B-4A3E-874C-C1D34D913C7D}"/>
    <hyperlink ref="P1743" r:id="rId4726" xr:uid="{A6D82C0F-63D2-44EA-82AA-1C27ED7E0435}"/>
    <hyperlink ref="Q1743" r:id="rId4727" xr:uid="{BD2F9E01-9E49-4B3D-88E0-0DF444F0E545}"/>
    <hyperlink ref="L1744" r:id="rId4728" xr:uid="{A5089E71-B643-4277-89EF-757588BB3CDC}"/>
    <hyperlink ref="O1744" r:id="rId4729" xr:uid="{41FAC26B-8593-4C72-A713-73F3EBA495F2}"/>
    <hyperlink ref="Q1744" r:id="rId4730" xr:uid="{71049760-E709-4D56-A5DF-B555D03F89E2}"/>
    <hyperlink ref="L1746" r:id="rId4731" xr:uid="{B4FFC746-F516-4583-9DC5-C1AB15D9E456}"/>
    <hyperlink ref="O1746" r:id="rId4732" xr:uid="{6F0A44C0-298D-45E4-AC0C-6C4DEE259B40}"/>
    <hyperlink ref="Q1746" r:id="rId4733" xr:uid="{50C27620-D42A-40E6-B112-2EE26A694A69}"/>
    <hyperlink ref="L1747" r:id="rId4734" xr:uid="{0456B912-987F-4EE3-8528-E42FE97EA0B1}"/>
    <hyperlink ref="O1747" r:id="rId4735" xr:uid="{98BE2925-4384-4165-93F8-18B0CAAD6113}"/>
    <hyperlink ref="Q1747" r:id="rId4736" xr:uid="{43E5D8AC-DD1B-4251-9D92-C873773FC896}"/>
    <hyperlink ref="L1748" r:id="rId4737" xr:uid="{33C8A97A-4535-4B77-9EAE-94F851676BE1}"/>
    <hyperlink ref="O1748" r:id="rId4738" xr:uid="{A6777CD5-3DA7-406A-9BBE-EC32E366C222}"/>
    <hyperlink ref="P1748" r:id="rId4739" xr:uid="{8187796B-29B7-4E6B-AE43-C225A89348B3}"/>
    <hyperlink ref="Q1748" r:id="rId4740" xr:uid="{6FD6CD2A-6D3F-4350-A4BB-05C149AA49C6}"/>
    <hyperlink ref="O1749" r:id="rId4741" xr:uid="{2D487B0F-E5C3-4987-89C0-D8CDDD8565FD}"/>
    <hyperlink ref="P1749" r:id="rId4742" xr:uid="{8E35C366-FFF3-45D5-89B0-E798C7D61C7F}"/>
    <hyperlink ref="Q1749" r:id="rId4743" xr:uid="{D61D9A4A-2593-47D7-B31C-7CDD79E8B1A9}"/>
    <hyperlink ref="L1751" r:id="rId4744" xr:uid="{DE2FF278-F815-4422-AE27-CCCC211F5A65}"/>
    <hyperlink ref="O1751" r:id="rId4745" xr:uid="{34A74D52-81A9-40E8-83A8-6F8EEF1E21A8}"/>
    <hyperlink ref="Q1751" r:id="rId4746" xr:uid="{FA2A81DA-0D13-4876-BCAD-AD636EC08824}"/>
    <hyperlink ref="L1752" r:id="rId4747" xr:uid="{897F1EBB-9942-42E3-8922-407013BD4B63}"/>
    <hyperlink ref="O1752" r:id="rId4748" xr:uid="{A804115B-46C7-4F7E-B440-C0C5C02DEDEE}"/>
    <hyperlink ref="P1752" r:id="rId4749" xr:uid="{47F52A69-D8EA-422E-9AA0-F0D7062FD5A7}"/>
    <hyperlink ref="Q1752" r:id="rId4750" xr:uid="{BB33855F-6221-4095-B546-23384E4F92AD}"/>
    <hyperlink ref="L1753" r:id="rId4751" xr:uid="{56EEB714-ED41-49CF-A5DE-DB17C0A40956}"/>
    <hyperlink ref="O1753" r:id="rId4752" xr:uid="{36BDF709-4475-4C7D-B08E-B3326F40E2B1}"/>
    <hyperlink ref="Q1753" r:id="rId4753" xr:uid="{533901AD-E220-4721-AFEA-9E97BEEF42AE}"/>
    <hyperlink ref="L1754" r:id="rId4754" xr:uid="{AED47EAD-15F9-4278-BB5F-16741AC8080F}"/>
    <hyperlink ref="O1754" r:id="rId4755" xr:uid="{FCA5E8CB-78A5-4F30-9E88-C8F7E55D0767}"/>
    <hyperlink ref="P1754" r:id="rId4756" xr:uid="{46FE8AB5-2F19-49F4-B860-7ED43E7885CA}"/>
    <hyperlink ref="Q1754" r:id="rId4757" xr:uid="{B40128BD-6B27-45BF-9A67-88B68241547B}"/>
    <hyperlink ref="L1756" r:id="rId4758" xr:uid="{D8C15A0C-FC95-498B-B1F7-A24409A473DC}"/>
    <hyperlink ref="O1756" r:id="rId4759" xr:uid="{2FF775E8-C183-4EF1-9B4B-9B56ADCB1563}"/>
    <hyperlink ref="P1756" r:id="rId4760" xr:uid="{72A32DEA-AF03-41BE-9073-1E30A76AB975}"/>
    <hyperlink ref="Q1756" r:id="rId4761" xr:uid="{552258B0-CFC7-4153-8FF1-7363E669AB3B}"/>
    <hyperlink ref="L1757" r:id="rId4762" xr:uid="{F84A09DF-8B7D-416F-9A47-8ADC403EA346}"/>
    <hyperlink ref="O1757" r:id="rId4763" xr:uid="{0C615F3A-5A14-4DD4-A77A-A3C0B6CC0C62}"/>
    <hyperlink ref="Q1757" r:id="rId4764" xr:uid="{62AB0452-E6F8-4075-9BBB-E3101B458EF2}"/>
    <hyperlink ref="L1758" r:id="rId4765" xr:uid="{5EAF5C0C-FB89-455F-8E94-C190AFC32F89}"/>
    <hyperlink ref="O1758" r:id="rId4766" xr:uid="{F2ECE3A8-9347-4360-B1E3-4F89AD527157}"/>
    <hyperlink ref="L1759" r:id="rId4767" xr:uid="{F68B5DAF-FBCF-463C-8B74-21E116CB8AA6}"/>
    <hyperlink ref="O1759" r:id="rId4768" xr:uid="{4CDD928A-9472-4154-8615-84C5D962A852}"/>
    <hyperlink ref="P1759" r:id="rId4769" xr:uid="{C3CCCC1B-E8B4-4ED0-8B37-DD230DC5905C}"/>
    <hyperlink ref="Q1759" r:id="rId4770" xr:uid="{24AD46EB-3F73-494A-BECA-7442CED85DB7}"/>
    <hyperlink ref="L1760" r:id="rId4771" xr:uid="{990E572C-2689-4A84-BAFF-A40A9AA39C76}"/>
    <hyperlink ref="O1760" r:id="rId4772" xr:uid="{3C9E427B-D5CA-476A-899F-CB463E3FC784}"/>
    <hyperlink ref="P1760" r:id="rId4773" xr:uid="{B8F80CCF-4B5B-435A-AB4B-151E297E862B}"/>
    <hyperlink ref="Q1760" r:id="rId4774" xr:uid="{D48BE13D-8503-47D7-8648-2410360F7CA7}"/>
    <hyperlink ref="L1761" r:id="rId4775" xr:uid="{86C7303B-9BB3-4335-9E86-6D1F2D25C7BC}"/>
    <hyperlink ref="O1761" r:id="rId4776" xr:uid="{7CA82F09-984C-4F26-AB0A-9E76AC3DC3F4}"/>
    <hyperlink ref="Q1761" r:id="rId4777" xr:uid="{1396018B-AF1B-4527-9094-0A9EDF7610DC}"/>
    <hyperlink ref="L1762" r:id="rId4778" xr:uid="{00E02E89-864E-4A23-A2D7-ED66D401191F}"/>
    <hyperlink ref="O1762" r:id="rId4779" xr:uid="{EC4A6E5A-3C3B-40E8-9126-C471B43919F0}"/>
    <hyperlink ref="Q1762" r:id="rId4780" xr:uid="{146B7B35-94BE-4647-96B7-DBD55CDF0F0C}"/>
    <hyperlink ref="L1763" r:id="rId4781" xr:uid="{10EE9B63-6F5A-4308-8F04-B114B8036C7C}"/>
    <hyperlink ref="O1763" r:id="rId4782" xr:uid="{02CBACA3-D9FB-4617-9AFD-052FFAC938CB}"/>
    <hyperlink ref="P1763" r:id="rId4783" xr:uid="{72123187-C7F4-4597-AFCF-1E4D5708B262}"/>
    <hyperlink ref="Q1763" r:id="rId4784" xr:uid="{926AE23A-3EC3-4FD0-B0B8-B60279F5E9E5}"/>
    <hyperlink ref="B1765" r:id="rId4785" xr:uid="{D3EBF69D-E3C8-49CF-AE94-BAD98FCD67DD}"/>
    <hyperlink ref="L1765" r:id="rId4786" xr:uid="{EC2FA63F-89C4-4196-AE6C-D4574A56D58D}"/>
    <hyperlink ref="O1765" r:id="rId4787" xr:uid="{1E1EF31E-F8F6-4F82-A818-32673B61E0FD}"/>
    <hyperlink ref="P1765" r:id="rId4788" xr:uid="{870E5E75-18AE-465E-AAAD-500876A78B0B}"/>
    <hyperlink ref="Q1765" r:id="rId4789" xr:uid="{DF78D5F7-A55E-4EA8-8ECC-1F727CE26368}"/>
    <hyperlink ref="L1766" r:id="rId4790" xr:uid="{7B72261A-8B11-48A7-9EE7-015479E5C004}"/>
    <hyperlink ref="L1767" r:id="rId4791" xr:uid="{05F0C57B-DB2F-4B29-AEBE-E8EEEEED2C5C}"/>
    <hyperlink ref="O1767" r:id="rId4792" xr:uid="{C2C72F6F-246E-4BF4-BE6B-B2FA14B317E3}"/>
    <hyperlink ref="Q1767" r:id="rId4793" xr:uid="{358213B8-5BCB-4408-A17C-088E3FA82348}"/>
    <hyperlink ref="L1768" r:id="rId4794" xr:uid="{372D53BC-FF3F-4F06-99E6-1D9F4CD4BDBF}"/>
    <hyperlink ref="O1768" r:id="rId4795" xr:uid="{7741F9F3-8D86-4242-BE98-2D8FBF863740}"/>
    <hyperlink ref="P1768" r:id="rId4796" xr:uid="{E5F50EA6-6A8F-4C76-80BF-D7BFFBD7EA6E}"/>
    <hyperlink ref="Q1768" r:id="rId4797" xr:uid="{48414E9F-883A-4E6C-80BF-8763D7007546}"/>
    <hyperlink ref="L1769" r:id="rId4798" xr:uid="{48B083BB-A7AE-4279-9CB3-2DFFFCD5316C}"/>
    <hyperlink ref="O1769" r:id="rId4799" xr:uid="{7FD6B1D9-E321-40CE-B45F-B5842CD4DF53}"/>
    <hyperlink ref="P1769" r:id="rId4800" xr:uid="{58C02E17-FCD6-4DC2-9367-B7DD1ADD74C8}"/>
    <hyperlink ref="Q1769" r:id="rId4801" xr:uid="{9A2C01A9-4E60-402E-A41A-B9716A403650}"/>
    <hyperlink ref="L1770" r:id="rId4802" xr:uid="{891B9E7C-DC5D-42CB-93FF-CD9200EEE97C}"/>
    <hyperlink ref="O1770" r:id="rId4803" xr:uid="{F4A5D676-552B-42C6-8B58-597787E7BA55}"/>
    <hyperlink ref="P1770" r:id="rId4804" xr:uid="{D5A88CD5-7BCC-4A12-A83B-F96AF53A1F8A}"/>
    <hyperlink ref="Q1770" r:id="rId4805" xr:uid="{92B0C1A5-C83C-4B30-BB24-FDB3F50904D9}"/>
    <hyperlink ref="L1771" r:id="rId4806" xr:uid="{D46BAE3E-0555-4D3B-AA23-2180F930A5D0}"/>
    <hyperlink ref="O1771" r:id="rId4807" xr:uid="{EBF5F890-A98A-466E-BF46-A8A02E91FF34}"/>
    <hyperlink ref="P1771" r:id="rId4808" xr:uid="{926BECCD-5014-4139-93FF-5D03EB333830}"/>
    <hyperlink ref="L1772" r:id="rId4809" xr:uid="{F1E8835A-FFD4-490A-B00D-1A3ABD27726D}"/>
    <hyperlink ref="O1772" r:id="rId4810" xr:uid="{6BBB01B2-911E-4B4A-95D9-F6A9906A4A8E}"/>
    <hyperlink ref="P1772" r:id="rId4811" xr:uid="{F1C8E5CC-42C7-4C1C-8B1E-53D0333239D0}"/>
    <hyperlink ref="Q1772" r:id="rId4812" xr:uid="{9AE6782E-E744-4BA7-BB52-766DB5C890DB}"/>
    <hyperlink ref="L1774" r:id="rId4813" xr:uid="{FAC6A96C-B37E-4B8C-879B-4CBDC584BE75}"/>
    <hyperlink ref="O1774" r:id="rId4814" xr:uid="{3B86CA39-C87C-4EAB-9C8A-168FBE9427EC}"/>
    <hyperlink ref="Q1774" r:id="rId4815" xr:uid="{C35F9D73-4C90-4374-A1D9-7BC734F74915}"/>
    <hyperlink ref="L1775" r:id="rId4816" xr:uid="{85072DEA-848D-4FE0-9EE9-F99DA468D3DB}"/>
    <hyperlink ref="O1775" r:id="rId4817" xr:uid="{2AD8A317-6D56-4D2C-B058-472CCCF58284}"/>
    <hyperlink ref="P1775" r:id="rId4818" xr:uid="{13D60F8D-81E1-470C-A887-279D0A14ED83}"/>
    <hyperlink ref="Q1775" r:id="rId4819" xr:uid="{04126AE8-1B1F-4D9C-9E12-ECDEB65C2BBB}"/>
    <hyperlink ref="L1777" r:id="rId4820" xr:uid="{3872C08B-2A23-47B8-8B80-B38C9360C8B6}"/>
    <hyperlink ref="P1777" r:id="rId4821" xr:uid="{BC1D5BEB-90F5-4949-8166-6BC69CE90248}"/>
    <hyperlink ref="L1779" r:id="rId4822" xr:uid="{43C5B75B-97CA-408D-B4D1-A81069D8E01D}"/>
    <hyperlink ref="L1780" r:id="rId4823" xr:uid="{F031B054-BA77-4F92-B0DC-734B92E7A0AB}"/>
    <hyperlink ref="P1780" r:id="rId4824" xr:uid="{C27E6F60-B418-4114-A9FF-2923BB864F08}"/>
    <hyperlink ref="Q1780" r:id="rId4825" xr:uid="{C827205E-99C3-4C40-9E70-55572A11B13E}"/>
    <hyperlink ref="L1781" r:id="rId4826" xr:uid="{F5BCE365-068B-482A-9B73-15118F41C12C}"/>
    <hyperlink ref="O1781" r:id="rId4827" xr:uid="{4A9CCDB1-B2ED-4C8E-8D6C-2ED49EE72F29}"/>
    <hyperlink ref="Q1781" r:id="rId4828" xr:uid="{D078A180-3C5A-4169-84F5-73BB2C83D553}"/>
    <hyperlink ref="L1782" r:id="rId4829" xr:uid="{37D67147-D56F-472D-BDE7-A163422774DA}"/>
    <hyperlink ref="O1782" r:id="rId4830" xr:uid="{A18B9F76-E151-4C52-B062-C7B505CF2BF4}"/>
    <hyperlink ref="P1782" r:id="rId4831" xr:uid="{00D55CDA-FF2F-4C76-9709-185E66AFEEF9}"/>
    <hyperlink ref="Q1782" r:id="rId4832" xr:uid="{B758B196-973C-461E-B4D5-73C26C260956}"/>
    <hyperlink ref="L1783" r:id="rId4833" xr:uid="{F7254E90-031B-4978-AE66-962E7C282378}"/>
    <hyperlink ref="P1783" r:id="rId4834" xr:uid="{1DB5D0C9-D802-4F97-AE55-C7F70321DE1E}"/>
    <hyperlink ref="Q1783" r:id="rId4835" xr:uid="{7F39346A-6F61-4FF0-A4B6-50B96A5C1265}"/>
    <hyperlink ref="L1785" r:id="rId4836" xr:uid="{DC0FBC62-4F53-4416-A5E4-A7C9AD4EC840}"/>
    <hyperlink ref="O1785" r:id="rId4837" xr:uid="{9CAFCE40-E0A6-4224-B1A0-BE4126E0C792}"/>
    <hyperlink ref="P1785" r:id="rId4838" xr:uid="{8F40B067-36D7-4288-B156-2E23908B733D}"/>
    <hyperlink ref="Q1785" r:id="rId4839" xr:uid="{CFF9622A-9789-4E67-AA92-71A7B4B9580E}"/>
    <hyperlink ref="L1786" r:id="rId4840" xr:uid="{03A67D61-5C80-4F24-8BC9-7D9D8F77FC25}"/>
    <hyperlink ref="O1786" r:id="rId4841" xr:uid="{FA2593B4-EC4C-49B0-B9BC-2942662B7F29}"/>
    <hyperlink ref="P1786" r:id="rId4842" xr:uid="{1B476AC6-3CC8-4734-B68C-A36B475532EC}"/>
    <hyperlink ref="Q1786" r:id="rId4843" xr:uid="{1CDFCE91-5628-4A72-BE49-A1745A65253C}"/>
    <hyperlink ref="L1791" r:id="rId4844" xr:uid="{80BDE835-F520-401D-B724-EC7CD9FA3446}"/>
    <hyperlink ref="O1791" r:id="rId4845" xr:uid="{64500359-35E1-407A-BD33-F7F4D040738A}"/>
    <hyperlink ref="P1791" r:id="rId4846" xr:uid="{9239F931-A6B5-4F6B-8409-F1932A52FC99}"/>
    <hyperlink ref="Q1791" r:id="rId4847" xr:uid="{2F46D352-6D46-4F01-B2C0-12AD26D6CAD6}"/>
    <hyperlink ref="L1792" r:id="rId4848" xr:uid="{6F386DE1-BC73-49CB-BB4D-7E4D2C3F6C0F}"/>
    <hyperlink ref="L1793" r:id="rId4849" xr:uid="{5CF9A43F-0368-4943-8D43-4B30628569DE}"/>
    <hyperlink ref="O1793" r:id="rId4850" xr:uid="{7E2EC610-FCF4-4B60-8B49-B74890542E02}"/>
    <hyperlink ref="P1793" r:id="rId4851" xr:uid="{4CACF6A8-0C4A-4BB6-8E8A-1971E17DC0D7}"/>
    <hyperlink ref="Q1793" r:id="rId4852" xr:uid="{E9EB62BB-B2A9-4D7A-89F7-2B5529CE8825}"/>
    <hyperlink ref="L1796" r:id="rId4853" xr:uid="{19565A6B-6537-43AC-9B10-E229EC36BC97}"/>
    <hyperlink ref="O1796" r:id="rId4854" xr:uid="{71787448-9CD4-4BC5-BBC9-BCE004E76CDC}"/>
    <hyperlink ref="Q1796" r:id="rId4855" xr:uid="{328B836B-C45C-4357-B21E-C0AE066F2CE5}"/>
    <hyperlink ref="L1797" r:id="rId4856" xr:uid="{88320AC7-7C1A-440A-AE34-7A8F0A6F72C8}"/>
    <hyperlink ref="O1797" r:id="rId4857" xr:uid="{7894B053-F8F5-4DB4-A389-3699D8824529}"/>
    <hyperlink ref="Q1797" r:id="rId4858" xr:uid="{F3189DA7-549B-4414-B25F-8B97060DC60D}"/>
    <hyperlink ref="L1798" r:id="rId4859" xr:uid="{190A9CB7-C397-4099-8606-5242E34C0640}"/>
    <hyperlink ref="O1798" r:id="rId4860" xr:uid="{AD00AC96-ACB0-4233-AEAD-655A2F36ACF7}"/>
    <hyperlink ref="L1799" r:id="rId4861" xr:uid="{1798960E-CB36-4A1A-B2E6-BCE7217DC57C}"/>
    <hyperlink ref="O1799" r:id="rId4862" xr:uid="{F11E4B35-031C-4432-865A-76FA725A6109}"/>
    <hyperlink ref="P1799" r:id="rId4863" xr:uid="{C012DF6F-625A-474A-BDD7-AECFF00368E5}"/>
    <hyperlink ref="Q1799" r:id="rId4864" xr:uid="{AAD86DE4-360F-4AA8-A07D-8E0B945D1278}"/>
    <hyperlink ref="L1800" r:id="rId4865" xr:uid="{3FF8CF1E-942D-4717-82F9-B7C13D670FFF}"/>
    <hyperlink ref="O1800" r:id="rId4866" xr:uid="{ABB9ACFB-7B90-445D-AB46-C81A8F421458}"/>
    <hyperlink ref="P1800" r:id="rId4867" xr:uid="{14D86669-1B7E-40CD-B57E-690637C74148}"/>
    <hyperlink ref="Q1800" r:id="rId4868" xr:uid="{14874362-42C9-4FE1-8B32-268374F5EEBF}"/>
    <hyperlink ref="L1801" r:id="rId4869" xr:uid="{A012CCC3-52A6-42AF-8559-25FFF808950A}"/>
    <hyperlink ref="O1801" r:id="rId4870" xr:uid="{06B509E2-93AA-49B6-96E7-4AE07EA6645B}"/>
    <hyperlink ref="P1801" r:id="rId4871" xr:uid="{F7B6A700-4A1D-4147-A08A-1C971F80363B}"/>
    <hyperlink ref="L1802" r:id="rId4872" xr:uid="{9D9F67F7-3BD6-4F05-AE15-04A7C0B96E80}"/>
    <hyperlink ref="P1802" r:id="rId4873" xr:uid="{997D4C4A-CADB-4AC6-8395-F99382B07C2F}"/>
    <hyperlink ref="Q1802" r:id="rId4874" xr:uid="{BE06ABD0-44C7-407F-AAD5-3AEB12D5286D}"/>
    <hyperlink ref="L1803" r:id="rId4875" xr:uid="{9D3D1F1A-E2BD-4C1A-B637-5DECEC870FF7}"/>
    <hyperlink ref="O1803" r:id="rId4876" xr:uid="{D62E4A06-F207-4C49-AA44-D499B7D9176D}"/>
    <hyperlink ref="Q1803" r:id="rId4877" xr:uid="{72C9B60C-BF4A-4F09-BC6E-3CA04793BF56}"/>
    <hyperlink ref="L1805" r:id="rId4878" xr:uid="{A42BEC22-5F97-4724-9D36-4E520A7E359D}"/>
    <hyperlink ref="P1805" r:id="rId4879" xr:uid="{98E4C804-2B9B-4AF0-B5DA-8D218BB47551}"/>
    <hyperlink ref="L1806" r:id="rId4880" xr:uid="{679DF0BE-9618-4759-AAF9-8285658C87D0}"/>
    <hyperlink ref="O1806" r:id="rId4881" xr:uid="{21E38806-D33A-4CA8-A268-80FAA5BB36A7}"/>
    <hyperlink ref="P1806" r:id="rId4882" xr:uid="{25127559-5B94-4213-BBF6-5A7BCDE5DEBD}"/>
    <hyperlink ref="Q1806" r:id="rId4883" xr:uid="{33DCE40A-95FC-4F29-BB85-5BB3018C0012}"/>
    <hyperlink ref="L1809" r:id="rId4884" xr:uid="{3416C187-00D6-4F7B-A6AB-E3389559171B}"/>
    <hyperlink ref="O1809" r:id="rId4885" xr:uid="{8DA1B101-0707-4A20-ACCF-2F2D1C7ED6D1}"/>
    <hyperlink ref="P1809" r:id="rId4886" xr:uid="{8AF1C068-3941-47B6-912F-F8198A0B8774}"/>
    <hyperlink ref="Q1809" r:id="rId4887" xr:uid="{D4A85F6F-114D-433E-ABCE-75043AE9C782}"/>
    <hyperlink ref="P1810" r:id="rId4888" xr:uid="{771706C3-98A4-46DA-BE98-0F7D8B5BC556}"/>
    <hyperlink ref="Q1810" r:id="rId4889" xr:uid="{541F2FEE-6AF2-45B6-BE5D-60BDADE91974}"/>
    <hyperlink ref="L1811" r:id="rId4890" xr:uid="{D0C5279C-9911-49F4-B51B-8B28B7D64F95}"/>
    <hyperlink ref="Q1811" r:id="rId4891" xr:uid="{FC8BC0A1-06E0-4E6B-96E1-833FEB77834E}"/>
    <hyperlink ref="L1813" r:id="rId4892" xr:uid="{25B90A71-6125-4D87-9C41-6DD74EE3BE5E}"/>
    <hyperlink ref="L1814" r:id="rId4893" xr:uid="{03ABAF69-4440-4417-B69B-0D37A92FE793}"/>
    <hyperlink ref="O1814" r:id="rId4894" xr:uid="{ECA845BF-94B2-4E8C-BC33-D5CBDB71C2DF}"/>
    <hyperlink ref="Q1814" r:id="rId4895" xr:uid="{5C91BEB6-1B8B-4F70-A80C-5428273B1B3C}"/>
    <hyperlink ref="L1815" r:id="rId4896" xr:uid="{AE89FDB6-B88C-4C6C-9320-AA49B24B5409}"/>
    <hyperlink ref="L1816" r:id="rId4897" xr:uid="{A93BE581-7751-4AD8-B5C1-A2A9BA6DB727}"/>
    <hyperlink ref="O1816" r:id="rId4898" xr:uid="{E229F348-55CC-49B2-BEDD-1F2913262C13}"/>
    <hyperlink ref="P1816" r:id="rId4899" xr:uid="{24A6C7CB-473F-4E4A-8365-A0C572B49E7E}"/>
    <hyperlink ref="L1817" r:id="rId4900" xr:uid="{7768C4C8-B4A7-4ED7-BA10-812CB9694E1F}"/>
    <hyperlink ref="O1817" r:id="rId4901" xr:uid="{1177BE73-8EE8-4BE5-BAFE-B0C327544725}"/>
    <hyperlink ref="P1817" r:id="rId4902" xr:uid="{AF75FC0D-3FA0-4AC1-BAC8-B9B5D0A0A1EF}"/>
    <hyperlink ref="Q1817" r:id="rId4903" xr:uid="{C55E7D26-8572-4CEE-9471-93E0BA0A2D16}"/>
    <hyperlink ref="L1818" r:id="rId4904" xr:uid="{AF155619-47C2-4FBC-86B8-47403DAC8214}"/>
    <hyperlink ref="O1818" r:id="rId4905" xr:uid="{2B6C524A-C025-4136-9E86-3FB2D3A22CA1}"/>
    <hyperlink ref="P1818" r:id="rId4906" xr:uid="{06660DD7-BC74-483B-81AB-92AB2B280AF1}"/>
    <hyperlink ref="Q1818" r:id="rId4907" xr:uid="{208A684B-54E1-4CA9-B433-99F15C432AC2}"/>
    <hyperlink ref="L1819" r:id="rId4908" xr:uid="{286F6427-75A2-4A26-8F8D-D18AEA1E13C0}"/>
    <hyperlink ref="O1819" r:id="rId4909" xr:uid="{64252ED3-C681-4D8D-8DC5-0309EDD2536E}"/>
    <hyperlink ref="Q1819" r:id="rId4910" xr:uid="{D67524FD-E967-4213-B877-9B3051F7C7B2}"/>
    <hyperlink ref="L1820" r:id="rId4911" xr:uid="{78F20ADF-909F-4EB7-838E-0FD3F71F553A}"/>
    <hyperlink ref="O1820" r:id="rId4912" xr:uid="{DC700E18-B143-4083-9562-5F7AB9527C3E}"/>
    <hyperlink ref="P1820" r:id="rId4913" xr:uid="{BE763D03-3924-4AAE-8DE7-DD60B96B3692}"/>
    <hyperlink ref="Q1820" r:id="rId4914" xr:uid="{24405C88-DF83-4E26-8F07-9073F1D51A51}"/>
    <hyperlink ref="L1821" r:id="rId4915" xr:uid="{96F79C5C-803D-427E-93BE-08A2EFFCC661}"/>
    <hyperlink ref="O1821" r:id="rId4916" xr:uid="{FD459137-80C3-4A68-A280-6E933966C449}"/>
    <hyperlink ref="Q1821" r:id="rId4917" xr:uid="{A357E1CD-80E0-467D-B82C-8456A852D039}"/>
    <hyperlink ref="L1822" r:id="rId4918" xr:uid="{3B7D2E20-7345-4E11-97A2-BEAC67AF6000}"/>
    <hyperlink ref="O1822" r:id="rId4919" xr:uid="{649B66E6-0C0B-44BF-AA20-9A028DE475F9}"/>
    <hyperlink ref="P1822" r:id="rId4920" xr:uid="{C5FE4C5A-AE7A-4C2B-9BF0-17B00570D905}"/>
    <hyperlink ref="Q1822" r:id="rId4921" xr:uid="{9838C7A1-DAF3-4A17-9DDF-970C86ECE72A}"/>
    <hyperlink ref="L1824" r:id="rId4922" xr:uid="{BEB2693B-221A-412B-BC38-0848A2B84AB8}"/>
    <hyperlink ref="O1824" r:id="rId4923" xr:uid="{855CE6AF-388B-4B37-92D7-E910A1BD81F4}"/>
    <hyperlink ref="Q1824" r:id="rId4924" xr:uid="{4D8972A2-D0B3-42BE-879B-C80941C99238}"/>
    <hyperlink ref="L1825" r:id="rId4925" xr:uid="{AD535868-6552-477F-99EC-D3997668D0CC}"/>
    <hyperlink ref="O1825" r:id="rId4926" xr:uid="{0181C85D-81DE-4BBC-9BF7-1B261C028D41}"/>
    <hyperlink ref="P1825" r:id="rId4927" xr:uid="{C6413F99-95AE-4E49-AFD6-24984F178939}"/>
    <hyperlink ref="Q1825" r:id="rId4928" xr:uid="{6C39B13B-0EC7-42A9-955D-19E4C23E9DD6}"/>
    <hyperlink ref="L1826" r:id="rId4929" xr:uid="{76AA6727-ABC8-4D7C-AD5A-B1BE6542B63D}"/>
    <hyperlink ref="O1826" r:id="rId4930" xr:uid="{1CE68C09-3F96-45B3-9B39-CABA2123E378}"/>
    <hyperlink ref="Q1826" r:id="rId4931" xr:uid="{8F99F149-C71B-4728-9E6A-92829C8B0995}"/>
    <hyperlink ref="L1827" r:id="rId4932" xr:uid="{B1DF11CB-BA96-4D90-BF83-9EFF6F98D329}"/>
    <hyperlink ref="P1827" r:id="rId4933" xr:uid="{1D82DDB3-CB47-40F0-BA8D-E0475296D44B}"/>
    <hyperlink ref="Q1827" r:id="rId4934" xr:uid="{E557A615-6E69-45EB-ACF8-D4DE2819524A}"/>
    <hyperlink ref="L1829" r:id="rId4935" xr:uid="{864F2279-8AD0-4BF5-9515-1B85D0D90A48}"/>
    <hyperlink ref="O1829" r:id="rId4936" xr:uid="{774C0908-DCE1-480E-9407-182C0D5605D9}"/>
    <hyperlink ref="P1829" r:id="rId4937" xr:uid="{43F17C66-A6F0-40FC-92B9-101CCD7D7285}"/>
    <hyperlink ref="Q1829" r:id="rId4938" xr:uid="{C4E87CD3-892B-40C1-BAA3-69142AC4ACFD}"/>
    <hyperlink ref="L1830" r:id="rId4939" xr:uid="{6AB53392-442A-41C7-BF27-225F32EA9973}"/>
    <hyperlink ref="P1830" r:id="rId4940" xr:uid="{477BA064-EBFC-4390-88AD-555620BACAAB}"/>
    <hyperlink ref="Q1830" r:id="rId4941" xr:uid="{E99E86CE-7491-4ABB-9F07-0EE2C0B8E968}"/>
    <hyperlink ref="L1831" r:id="rId4942" xr:uid="{B93E7063-54DB-4B77-A1C7-9344B498F45D}"/>
    <hyperlink ref="O1831" r:id="rId4943" xr:uid="{F94550EF-F676-4195-9A75-C2D254114CB5}"/>
    <hyperlink ref="P1831" r:id="rId4944" xr:uid="{8F068FF3-D429-4B99-B07B-8F93BE5BA824}"/>
    <hyperlink ref="Q1831" r:id="rId4945" xr:uid="{661DB7B1-DA11-4A48-B189-891A75635160}"/>
    <hyperlink ref="L1832" r:id="rId4946" xr:uid="{3904AA57-054F-487C-B272-C4F2DF2B3993}"/>
    <hyperlink ref="O1832" r:id="rId4947" xr:uid="{9C332015-0530-4564-877F-53BEC8B80B67}"/>
    <hyperlink ref="L1833" r:id="rId4948" xr:uid="{B8F64693-033C-431D-B611-14B1F2C25BC9}"/>
    <hyperlink ref="Q1833" r:id="rId4949" xr:uid="{5B201CAF-6ABE-4E96-A736-C3FC667E567C}"/>
    <hyperlink ref="L1834" r:id="rId4950" xr:uid="{260F76FC-6D05-447D-A9CB-899625AB10ED}"/>
    <hyperlink ref="O1834" r:id="rId4951" xr:uid="{94D962BD-322D-4381-BFE2-0D82B93F21AB}"/>
    <hyperlink ref="P1834" r:id="rId4952" xr:uid="{9326C686-B4E9-4650-9A1B-379106CFCBD8}"/>
    <hyperlink ref="Q1834" r:id="rId4953" xr:uid="{7CCE67ED-DEEE-439D-AC71-C19655EB39AD}"/>
    <hyperlink ref="L1835" r:id="rId4954" xr:uid="{BCB0810C-FE2E-4DAA-8715-7CF49E498CF2}"/>
    <hyperlink ref="B1836" r:id="rId4955" xr:uid="{4B488E7B-D027-41D1-9550-1C6E124A1B86}"/>
    <hyperlink ref="L1836" r:id="rId4956" xr:uid="{B15C7974-CE8A-46D5-BDEF-1EDBA0B940CD}"/>
    <hyperlink ref="O1836" r:id="rId4957" xr:uid="{CBFA5E98-5720-46B6-B580-69147BF3C721}"/>
    <hyperlink ref="Q1836" r:id="rId4958" xr:uid="{3CB71DE3-FEDA-4211-AD28-3D24DDEB1850}"/>
    <hyperlink ref="L1837" r:id="rId4959" xr:uid="{1F56E63D-6528-47CA-A05B-3E71EF070F33}"/>
    <hyperlink ref="O1837" r:id="rId4960" xr:uid="{0B62579C-B39B-4AC6-86C2-04BFDA6482D3}"/>
    <hyperlink ref="P1837" r:id="rId4961" xr:uid="{DA45371E-C2F9-44E1-BD54-CC36D8C9F90D}"/>
    <hyperlink ref="Q1837" r:id="rId4962" xr:uid="{60B2BAA2-FD49-4C8C-8914-D0522D004DB3}"/>
    <hyperlink ref="L1838" r:id="rId4963" xr:uid="{90FA4C56-92D0-43D7-A4D2-8FCDB55AA799}"/>
    <hyperlink ref="O1838" r:id="rId4964" xr:uid="{7066BB3A-2E71-4D24-A53B-DAF34FF5AA96}"/>
    <hyperlink ref="Q1838" r:id="rId4965" xr:uid="{4B594ACA-43EF-49DB-A28A-FC2A472C7215}"/>
    <hyperlink ref="L1839" r:id="rId4966" xr:uid="{7BCE96EB-71E0-46E7-BCA2-04BE316DD9B9}"/>
    <hyperlink ref="O1839" r:id="rId4967" xr:uid="{1491F8EF-9FAB-4140-AD3F-2DFC8C92518A}"/>
    <hyperlink ref="P1839" r:id="rId4968" xr:uid="{8E3B9ECF-DCCA-448B-9385-6A23591C3C36}"/>
    <hyperlink ref="Q1839" r:id="rId4969" xr:uid="{3DB41922-9B65-4383-AC62-FE47301807D7}"/>
    <hyperlink ref="L1840" r:id="rId4970" xr:uid="{FB99E7E4-2C8A-4E6D-8D96-0349D6125347}"/>
    <hyperlink ref="O1840" r:id="rId4971" xr:uid="{14912EA3-47B1-44E9-BA54-587F8E62DA41}"/>
    <hyperlink ref="P1840" r:id="rId4972" xr:uid="{D63B119E-8B05-47E4-893E-E7154D79B196}"/>
    <hyperlink ref="Q1840" r:id="rId4973" xr:uid="{9627DB95-7B04-43B2-9B3D-E53B3FABD6B5}"/>
    <hyperlink ref="L1841" r:id="rId4974" xr:uid="{97955275-05C3-4D6F-92E2-FAECB7CBF002}"/>
    <hyperlink ref="Q1841" r:id="rId4975" xr:uid="{7F3CC8C6-9218-4A41-A655-C6BEBCDFB5EF}"/>
    <hyperlink ref="L1842" r:id="rId4976" xr:uid="{5D5CE36B-B7AA-4B8F-B801-D450B1CE1542}"/>
    <hyperlink ref="Q1842" r:id="rId4977" xr:uid="{82FF8CC8-E6C8-4EF0-B201-D920F7B402D9}"/>
    <hyperlink ref="L1844" r:id="rId4978" xr:uid="{BAC0B5DF-410C-4263-A3BB-AA11688EB4C7}"/>
    <hyperlink ref="P1844" r:id="rId4979" xr:uid="{D9FCBE13-E3DB-4161-86BB-714EE7467BAF}"/>
    <hyperlink ref="Q1844" r:id="rId4980" xr:uid="{FFD32B74-2121-4DB3-8EAC-D8DA5F6E26ED}"/>
    <hyperlink ref="L1845" r:id="rId4981" xr:uid="{AA382199-FDE6-4D74-BDA6-9BAA47B49C02}"/>
    <hyperlink ref="O1845" r:id="rId4982" xr:uid="{A84AD210-FF2D-4693-9A7B-AC0996786612}"/>
    <hyperlink ref="Q1845" r:id="rId4983" xr:uid="{0FA6C246-822D-4ED3-A297-87186903BC2D}"/>
    <hyperlink ref="L1846" r:id="rId4984" xr:uid="{CBC86D01-FABB-4757-93E5-D2ABE767D291}"/>
    <hyperlink ref="P1846" r:id="rId4985" xr:uid="{0C57EE0E-8CF4-4D44-A43F-543121C34EA2}"/>
    <hyperlink ref="L1847" r:id="rId4986" xr:uid="{5FEBC850-E2F9-449A-B268-C23472418A63}"/>
    <hyperlink ref="O1847" r:id="rId4987" xr:uid="{36339548-53CA-41AD-AC4F-11DDDC9002AD}"/>
    <hyperlink ref="P1847" r:id="rId4988" xr:uid="{5F184531-A2A4-4917-A75B-75C5F9142B86}"/>
    <hyperlink ref="Q1847" r:id="rId4989" xr:uid="{07D52F5E-1755-4559-96C2-06490B1D548D}"/>
    <hyperlink ref="L1848" r:id="rId4990" xr:uid="{9139B09A-E01F-4914-8465-F85E08AB38ED}"/>
    <hyperlink ref="P1848" r:id="rId4991" xr:uid="{29761510-FF89-4DFE-8E39-A5F3369443A6}"/>
    <hyperlink ref="Q1848" r:id="rId4992" xr:uid="{328AF984-2DA2-4963-BBC0-144E63B679B1}"/>
    <hyperlink ref="L1849" r:id="rId4993" xr:uid="{BF4DC7A5-BD07-4750-ACE9-35DFB2C73F74}"/>
    <hyperlink ref="P1849" r:id="rId4994" xr:uid="{0EB0401D-1C65-427E-A09D-D66ED1E77E3E}"/>
    <hyperlink ref="Q1849" r:id="rId4995" xr:uid="{24783FCE-0F20-44F7-A26F-B35FE9214725}"/>
    <hyperlink ref="L1850" r:id="rId4996" xr:uid="{31AEE6E8-97EA-499D-BDE7-8606422654FE}"/>
    <hyperlink ref="O1850" r:id="rId4997" xr:uid="{89873E04-5060-4B84-9CAC-F5F7AA668E99}"/>
    <hyperlink ref="P1850" r:id="rId4998" xr:uid="{BA88277D-250D-48A0-9BBC-01DEBB79E539}"/>
    <hyperlink ref="Q1850" r:id="rId4999" xr:uid="{07EDC4F1-3D4B-4753-B59A-43F61AED0F97}"/>
    <hyperlink ref="L1851" r:id="rId5000" xr:uid="{86B55BC5-E8C7-4005-9E5B-4209B63942E7}"/>
    <hyperlink ref="O1851" r:id="rId5001" xr:uid="{7AF1D35D-9B51-4D21-934A-C3B24A52F052}"/>
    <hyperlink ref="Q1851" r:id="rId5002" xr:uid="{D705C8A6-D517-40FB-A5DF-945775EE8891}"/>
    <hyperlink ref="L1852" r:id="rId5003" xr:uid="{CC847FED-6122-490B-967E-7E34DDBB7CEC}"/>
    <hyperlink ref="O1852" r:id="rId5004" xr:uid="{C8B1EE54-CEF2-437F-8A64-7F4685D3F77F}"/>
    <hyperlink ref="P1852" r:id="rId5005" xr:uid="{BB4319A4-1E0D-49A7-8493-735CDF90EAA2}"/>
    <hyperlink ref="Q1852" r:id="rId5006" xr:uid="{A8BA3A1C-A2D6-4618-BBEA-091837504C86}"/>
    <hyperlink ref="L1853" r:id="rId5007" xr:uid="{BC6CC2CA-7379-4DB7-AB93-CFA57C01B4FB}"/>
    <hyperlink ref="O1853" r:id="rId5008" xr:uid="{5FEBBFEE-D2DA-4F4C-B652-9204CB2D7CA1}"/>
    <hyperlink ref="Q1853" r:id="rId5009" xr:uid="{7A024658-879D-4441-9D2B-9A70ED21E32A}"/>
    <hyperlink ref="L1854" r:id="rId5010" xr:uid="{6D35DA68-C400-4D64-8BA6-7E56EC3E2227}"/>
    <hyperlink ref="P1854" r:id="rId5011" xr:uid="{D7D9B824-AB25-49FB-8272-4447402B1DD8}"/>
    <hyperlink ref="Q1854" r:id="rId5012" xr:uid="{8D91A54B-DE9D-4EA6-B37B-88A11CB6C83D}"/>
    <hyperlink ref="L1855" r:id="rId5013" xr:uid="{31C80121-817C-4E48-9078-A9E17FE9E634}"/>
    <hyperlink ref="P1855" r:id="rId5014" xr:uid="{4E823902-E917-413D-A986-C58438A03857}"/>
    <hyperlink ref="Q1855" r:id="rId5015" xr:uid="{D0CB7361-75AF-407A-BC97-E451B4B1FF8D}"/>
    <hyperlink ref="L1856" r:id="rId5016" xr:uid="{9D0C6731-1A48-402E-B71D-452FC44A252F}"/>
    <hyperlink ref="O1856" r:id="rId5017" xr:uid="{C3872142-DFD3-4691-8623-3F9DDD337D18}"/>
    <hyperlink ref="P1856" r:id="rId5018" xr:uid="{5C67861A-64DB-4DDC-8C1A-4F651D106FC4}"/>
    <hyperlink ref="L1857" r:id="rId5019" xr:uid="{1397F978-ED7C-424B-B67A-C50DECD04722}"/>
    <hyperlink ref="O1857" r:id="rId5020" xr:uid="{222BDA39-5FA4-4E5D-8B33-1DB0E15C9A38}"/>
    <hyperlink ref="Q1857" r:id="rId5021" xr:uid="{27445233-4FC5-4059-9727-EC1934BFCE2C}"/>
    <hyperlink ref="O1858" r:id="rId5022" xr:uid="{0DDA8539-170C-4CED-AE6D-9DE264409D2E}"/>
    <hyperlink ref="P1858" r:id="rId5023" xr:uid="{858375C3-4BAE-4829-BAF9-01134B81010E}"/>
    <hyperlink ref="Q1858" r:id="rId5024" xr:uid="{05BEA570-7C52-49CC-A840-927B67C4D68B}"/>
    <hyperlink ref="L1859" r:id="rId5025" xr:uid="{CF6F04BE-456A-4778-A554-CDCB4141EA39}"/>
    <hyperlink ref="Q1859" r:id="rId5026" xr:uid="{9E9FEF05-1518-49E8-89A6-FCC80A328037}"/>
    <hyperlink ref="L1860" r:id="rId5027" xr:uid="{EDE05907-4D4A-4219-A3F8-FBFF87C37BB7}"/>
    <hyperlink ref="O1860" r:id="rId5028" xr:uid="{62C841C6-7A0D-465E-B072-A37C8C501544}"/>
    <hyperlink ref="P1860" r:id="rId5029" xr:uid="{FE287725-7222-4037-A7E7-13F92949C37F}"/>
    <hyperlink ref="Q1860" r:id="rId5030" xr:uid="{11FE4079-4412-41FB-9105-20AAA0335BB3}"/>
    <hyperlink ref="L1861" r:id="rId5031" xr:uid="{32C4C130-E915-47DA-A514-F8ABB03C4BCC}"/>
    <hyperlink ref="O1861" r:id="rId5032" xr:uid="{29BAA709-7938-4B51-9B0A-1B30FE3BFFEC}"/>
    <hyperlink ref="P1861" r:id="rId5033" xr:uid="{B8E73B8C-3352-4A71-9B43-4363D5168EC6}"/>
    <hyperlink ref="Q1861" r:id="rId5034" xr:uid="{2663F97A-212B-49BD-A98A-3CA81A4DF76F}"/>
    <hyperlink ref="L1862" r:id="rId5035" xr:uid="{E75DF4A2-717A-42D7-916C-881A1EF80227}"/>
    <hyperlink ref="O1862" r:id="rId5036" xr:uid="{AB22CFB7-77C7-4F61-97BF-5C48D568B8BD}"/>
    <hyperlink ref="P1862" r:id="rId5037" xr:uid="{46C14D01-BD6E-4D48-BDEF-4332385690C4}"/>
    <hyperlink ref="Q1862" r:id="rId5038" xr:uid="{EA9348AF-9DF9-466C-9C59-ADB9006C05F2}"/>
    <hyperlink ref="L1863" r:id="rId5039" xr:uid="{A4FF8FB5-BC3C-4F3B-80ED-FB7D3AE411BC}"/>
    <hyperlink ref="O1863" r:id="rId5040" xr:uid="{3B20D8DE-0CA3-42D4-97BB-B63D44A8EA9C}"/>
    <hyperlink ref="P1863" r:id="rId5041" xr:uid="{68D2BB23-DA0E-47FE-B921-F6351C844195}"/>
    <hyperlink ref="Q1863" r:id="rId5042" xr:uid="{64A662FC-92DC-484E-A802-F96332F22747}"/>
    <hyperlink ref="L1864" r:id="rId5043" xr:uid="{9ED68C8C-F7F7-4456-8BAB-C2D19B4C75EC}"/>
    <hyperlink ref="L1865" r:id="rId5044" xr:uid="{170EF172-BBCA-49C8-8D52-9E1501903937}"/>
    <hyperlink ref="O1865" r:id="rId5045" xr:uid="{80694038-A4AE-4DAD-BA84-7556FCCC54B7}"/>
    <hyperlink ref="P1865" r:id="rId5046" xr:uid="{240710DD-D509-47A6-85F4-AD9FF9A174D3}"/>
    <hyperlink ref="Q1865" r:id="rId5047" xr:uid="{DC0759A1-3BA3-403A-B7BC-AA1957CF76F2}"/>
    <hyperlink ref="L1866" r:id="rId5048" xr:uid="{3451D36E-72DF-4087-B73D-A51A817556BE}"/>
    <hyperlink ref="O1866" r:id="rId5049" xr:uid="{B06D9972-F7BD-44F3-B166-52B96EBC7B76}"/>
    <hyperlink ref="Q1866" r:id="rId5050" xr:uid="{64B4E248-8299-4FEC-8D85-0F543EB72EFB}"/>
    <hyperlink ref="L1867" r:id="rId5051" xr:uid="{4E039B8E-14DB-40A6-A561-7E3EA4BE57ED}"/>
    <hyperlink ref="O1867" r:id="rId5052" xr:uid="{2B89A6D8-3622-4DB9-9129-33E7E1EF98E6}"/>
    <hyperlink ref="P1867" r:id="rId5053" xr:uid="{E4913600-8813-45B0-B218-78F8BD7F5665}"/>
    <hyperlink ref="Q1867" r:id="rId5054" xr:uid="{3CEF1EC6-B7E5-4665-894A-387BD5802526}"/>
    <hyperlink ref="L1868" r:id="rId5055" xr:uid="{53F15D11-80BE-4D13-87A8-37D975CD3194}"/>
    <hyperlink ref="O1868" r:id="rId5056" xr:uid="{A097C9A1-31D0-41A5-8B45-E478D0B92011}"/>
    <hyperlink ref="P1868" r:id="rId5057" xr:uid="{691B4F06-96D4-47D0-8C44-78A64101D238}"/>
    <hyperlink ref="Q1868" r:id="rId5058" xr:uid="{7AFD3482-8C10-4C5B-BAD7-E7DF400738BD}"/>
    <hyperlink ref="L1869" r:id="rId5059" xr:uid="{7EB0BD52-F4BD-4291-A8EB-D32A731965DD}"/>
    <hyperlink ref="O1869" r:id="rId5060" xr:uid="{185FD838-1DEC-4DB2-BF1E-A68503852D7D}"/>
    <hyperlink ref="P1869" r:id="rId5061" xr:uid="{A378CCA7-6A9F-4821-BC24-DFA5206BCE46}"/>
    <hyperlink ref="Q1869" r:id="rId5062" xr:uid="{564988B8-8BAF-4CB0-991F-4AF5F82DB9B7}"/>
    <hyperlink ref="L1870" r:id="rId5063" xr:uid="{BD44BDF8-AFCC-4CD6-97B8-2E745A159565}"/>
    <hyperlink ref="P1870" r:id="rId5064" xr:uid="{41ED3329-D0F6-478F-9BE9-166CDAAB73AA}"/>
    <hyperlink ref="Q1870" r:id="rId5065" xr:uid="{3F8B0431-1311-4249-A68A-F344F309ACBE}"/>
    <hyperlink ref="L1871" r:id="rId5066" xr:uid="{0C3FBBD3-3D08-49F7-9402-9FA11C6F5883}"/>
    <hyperlink ref="P1871" r:id="rId5067" xr:uid="{CF7B6D2A-1F3E-4041-B6DE-8F542FCA86CF}"/>
    <hyperlink ref="L1872" r:id="rId5068" xr:uid="{508EF9C6-22DA-4C50-8056-2F1CAEC6E205}"/>
    <hyperlink ref="O1872" r:id="rId5069" xr:uid="{F634E3A2-3439-4473-B9C5-98E07F40D8BB}"/>
    <hyperlink ref="Q1872" r:id="rId5070" xr:uid="{0DEB83B4-53B8-465C-BDBD-BBFAC24D724A}"/>
    <hyperlink ref="L1873" r:id="rId5071" xr:uid="{7301313C-A0D4-4A21-849C-ABED33176410}"/>
    <hyperlink ref="O1873" r:id="rId5072" xr:uid="{C994FEEC-9876-4DEA-9EDD-2B4775354E34}"/>
    <hyperlink ref="P1873" r:id="rId5073" xr:uid="{0E8CF50D-590C-4C44-8E22-9CDBA3C01C5F}"/>
    <hyperlink ref="Q1873" r:id="rId5074" xr:uid="{053EF0DF-5436-4262-8605-EA9D06062918}"/>
    <hyperlink ref="L1874" r:id="rId5075" xr:uid="{A74DA1A3-8BD6-4BA5-B600-11BD248EABA6}"/>
    <hyperlink ref="P1874" r:id="rId5076" xr:uid="{432CE6E8-9153-48D4-8EA1-1D0B88BA757A}"/>
    <hyperlink ref="Q1874" r:id="rId5077" xr:uid="{6027A187-4056-4357-A964-BB635EC5562D}"/>
    <hyperlink ref="L1875" r:id="rId5078" xr:uid="{0887EECF-B9EE-451A-8CB9-0F5C3A2647AB}"/>
    <hyperlink ref="O1875" r:id="rId5079" xr:uid="{00D6DDE4-2933-4581-B7FC-E0161764E409}"/>
    <hyperlink ref="L1876" r:id="rId5080" xr:uid="{820B8B82-8C57-46F8-8BA4-23C9AD6D581C}"/>
    <hyperlink ref="O1876" r:id="rId5081" xr:uid="{1F666A18-0352-43A9-85AD-81C3424FE317}"/>
    <hyperlink ref="P1876" r:id="rId5082" xr:uid="{6B1DB167-3F6C-4256-AFFF-C0AD7DD1F60C}"/>
    <hyperlink ref="Q1876" r:id="rId5083" xr:uid="{42B982D1-8E1A-4E33-830C-A136DF97F3CF}"/>
    <hyperlink ref="L1877" r:id="rId5084" xr:uid="{969BA29B-1CF2-4A90-B7C6-56CBE355CE03}"/>
    <hyperlink ref="O1877" r:id="rId5085" xr:uid="{B7DBCF8E-8666-47F1-A895-C2BB5B4BC4D7}"/>
    <hyperlink ref="P1877" r:id="rId5086" xr:uid="{E5A59676-F3ED-464B-8258-C6EEB751F93C}"/>
    <hyperlink ref="Q1877" r:id="rId5087" xr:uid="{1D305AAB-6073-461F-8EEF-25AA987F190D}"/>
    <hyperlink ref="L1878" r:id="rId5088" xr:uid="{7C03B547-37F3-4D79-BD77-F48363F2FE7E}"/>
    <hyperlink ref="O1878" r:id="rId5089" xr:uid="{A0CF0FB7-BAB7-43BF-9920-43ED53CB4243}"/>
    <hyperlink ref="Q1878" r:id="rId5090" xr:uid="{DF07A92C-CB79-4450-804F-682D376C0592}"/>
    <hyperlink ref="L1879" r:id="rId5091" xr:uid="{79771066-4943-40DF-9290-216DE7239DB9}"/>
    <hyperlink ref="P1879" r:id="rId5092" xr:uid="{EEB8B183-3E90-40F5-A0E8-BD9DA919A23C}"/>
    <hyperlink ref="Q1879" r:id="rId5093" xr:uid="{7F290B98-0E73-4AEE-9079-0FC829CC37AF}"/>
    <hyperlink ref="L1880" r:id="rId5094" xr:uid="{31E81D0E-5283-4173-9099-1FFD84D308DA}"/>
    <hyperlink ref="L1881" r:id="rId5095" xr:uid="{6F56C67C-D0FB-4458-A885-C1618B33694D}"/>
    <hyperlink ref="O1881" r:id="rId5096" xr:uid="{73ABCAF8-BA39-424C-8540-852AD85C1E7E}"/>
    <hyperlink ref="P1881" r:id="rId5097" xr:uid="{42B2D868-2C5F-4AC6-9A32-B1C237393805}"/>
    <hyperlink ref="L1882" r:id="rId5098" xr:uid="{3C341175-E1A5-4623-B070-AA36E290EF7E}"/>
    <hyperlink ref="O1882" r:id="rId5099" xr:uid="{A38648F8-2FB3-43CF-8BAF-D8CF0020691A}"/>
    <hyperlink ref="P1882" r:id="rId5100" xr:uid="{843F4A99-C1BC-4580-87BF-71D33CACE124}"/>
    <hyperlink ref="Q1882" r:id="rId5101" xr:uid="{8DC735C8-46FA-4DB6-8B6A-0DDABDC3F0AA}"/>
    <hyperlink ref="L1883" r:id="rId5102" xr:uid="{2B2C4527-D520-461B-8373-B7A482C61D55}"/>
    <hyperlink ref="P1883" r:id="rId5103" xr:uid="{02B400C1-4F84-41D5-A6ED-37B71D445C11}"/>
    <hyperlink ref="Q1883" r:id="rId5104" xr:uid="{E5E5FD7D-7D90-491F-9733-BB6C079D8536}"/>
    <hyperlink ref="L1884" r:id="rId5105" xr:uid="{05CCC4DC-2A0B-409B-B677-91F0B47DD056}"/>
    <hyperlink ref="O1884" r:id="rId5106" xr:uid="{67011267-356F-4C76-996A-9C35FBE9EF58}"/>
    <hyperlink ref="P1884" r:id="rId5107" xr:uid="{B251FB53-1DA8-4B6E-B672-9ACD4BB5A2C3}"/>
    <hyperlink ref="Q1884" r:id="rId5108" xr:uid="{4CB86997-1109-4F39-89C5-0072CC4C9952}"/>
    <hyperlink ref="L1885" r:id="rId5109" xr:uid="{46B6DB1C-7BAE-42FE-B897-7F09C9E3A9CD}"/>
    <hyperlink ref="O1885" r:id="rId5110" xr:uid="{AF04D3C8-BB87-44A5-9E05-9B9C46302387}"/>
    <hyperlink ref="P1885" r:id="rId5111" xr:uid="{971CE3E0-B9B6-43C2-8E4C-830CF03C18C0}"/>
    <hyperlink ref="Q1885" r:id="rId5112" xr:uid="{3399CA24-3514-48D1-9AFD-C40F50EE3914}"/>
    <hyperlink ref="L1886" r:id="rId5113" xr:uid="{04BA2F6A-B284-4AB4-A972-4A2505C82F74}"/>
    <hyperlink ref="O1886" r:id="rId5114" xr:uid="{F5B526C0-E9E6-4D74-8C84-58662F673AF6}"/>
    <hyperlink ref="Q1886" r:id="rId5115" xr:uid="{BF98C349-772D-4C79-B260-138EB4A6984E}"/>
    <hyperlink ref="L1887" r:id="rId5116" xr:uid="{158084C5-E674-4C1B-8DDD-FF9520269FAE}"/>
    <hyperlink ref="O1887" r:id="rId5117" xr:uid="{D63805B7-C771-4CE8-AB5A-A9EC0CE8BCC3}"/>
    <hyperlink ref="P1887" r:id="rId5118" xr:uid="{4CB109B4-8D3A-41FD-9F94-F311D0C1E964}"/>
    <hyperlink ref="Q1887" r:id="rId5119" xr:uid="{C2FD58DC-AC7B-4FCA-95C9-86C02E9D6A61}"/>
    <hyperlink ref="L1888" r:id="rId5120" xr:uid="{552D40B3-D23E-4DBF-94D1-49E191F45FC0}"/>
    <hyperlink ref="O1888" r:id="rId5121" xr:uid="{0CBD202F-FF0C-4213-A297-8A23EA73C0EE}"/>
    <hyperlink ref="P1888" r:id="rId5122" xr:uid="{A733B5BC-6FA5-401C-82BF-8775A45E3F4E}"/>
    <hyperlink ref="L1889" r:id="rId5123" xr:uid="{EC6FDE26-FE4E-4018-81FB-F32082AB5773}"/>
    <hyperlink ref="L1890" r:id="rId5124" xr:uid="{79BFE497-27F7-4C72-99DB-A43E3CBF826E}"/>
    <hyperlink ref="O1890" r:id="rId5125" xr:uid="{8988DF4C-8443-4F7D-8A12-ACE69A7C8097}"/>
    <hyperlink ref="P1890" r:id="rId5126" xr:uid="{F9160E5D-BA67-44A5-891E-D3AE144258B9}"/>
    <hyperlink ref="Q1890" r:id="rId5127" xr:uid="{9752F663-D23E-4F2A-8C58-D4C0AA7C0FFD}"/>
    <hyperlink ref="L1891" r:id="rId5128" xr:uid="{BA4B93ED-0461-4D6D-A6E4-9D509E78EE3F}"/>
    <hyperlink ref="O1891" r:id="rId5129" xr:uid="{A964EB49-F741-4180-9454-DCDB33508CCC}"/>
    <hyperlink ref="P1891" r:id="rId5130" xr:uid="{2D446218-8EF9-45A5-8787-B8FBE403C33C}"/>
    <hyperlink ref="Q1891" r:id="rId5131" xr:uid="{DD2465D6-8DB0-459A-91A7-A9B0EC81B70C}"/>
    <hyperlink ref="L1892" r:id="rId5132" xr:uid="{F8C7F895-834B-4594-8884-2780D588F0EB}"/>
    <hyperlink ref="O1892" r:id="rId5133" xr:uid="{7895E555-EECF-4862-BB98-032F5C85B430}"/>
    <hyperlink ref="P1892" r:id="rId5134" xr:uid="{CC0772B9-929D-4ACF-BD14-2089555017B6}"/>
    <hyperlink ref="L1893" r:id="rId5135" xr:uid="{44928E07-3B85-464A-8AA7-C52C864428DF}"/>
    <hyperlink ref="O1893" r:id="rId5136" xr:uid="{6063CC53-A57C-4FC9-9BB9-9F1B15F9B486}"/>
    <hyperlink ref="L1894" r:id="rId5137" xr:uid="{B79E5FEF-F125-4BAE-B7EB-01D693264A74}"/>
    <hyperlink ref="O1894" r:id="rId5138" xr:uid="{78C42F8B-9AA0-4990-BF2B-02A66F551DF0}"/>
    <hyperlink ref="P1894" r:id="rId5139" xr:uid="{F5913B52-F84C-4EF8-9433-19E9E0577D1D}"/>
    <hyperlink ref="Q1894" r:id="rId5140" xr:uid="{26470C58-606B-49C5-A855-C952ED251738}"/>
    <hyperlink ref="B1895" r:id="rId5141" xr:uid="{E00932E7-4089-4447-AFD7-DBA2CCFD0348}"/>
    <hyperlink ref="L1895" r:id="rId5142" xr:uid="{153706B4-2EDE-488B-8FD8-A1466E2BCDE3}"/>
    <hyperlink ref="O1895" r:id="rId5143" xr:uid="{F76D9A34-96A7-4B6C-9F0F-31F49E789406}"/>
    <hyperlink ref="P1895" r:id="rId5144" xr:uid="{4F9A0BB5-02EC-44EF-B895-958E43676E8E}"/>
    <hyperlink ref="Q1895" r:id="rId5145" xr:uid="{89FD031D-8329-4DDB-9A81-B682D9571194}"/>
    <hyperlink ref="L1896" r:id="rId5146" xr:uid="{4643C607-6277-4E61-8F3C-BF40E58B6938}"/>
    <hyperlink ref="O1896" r:id="rId5147" xr:uid="{F8BE8D57-8EF2-4B9A-BAA4-7E9700BA8772}"/>
    <hyperlink ref="P1896" r:id="rId5148" xr:uid="{3CC16945-414E-43C6-A963-D32829F3BE1A}"/>
    <hyperlink ref="Q1896" r:id="rId5149" xr:uid="{D950C4F1-DCD3-4F47-8735-870EA21DA56A}"/>
    <hyperlink ref="L1897" r:id="rId5150" xr:uid="{C14E4985-ECB2-42F6-A57F-7D9E62B6AC05}"/>
    <hyperlink ref="O1897" r:id="rId5151" xr:uid="{1328B5DF-A388-47F4-9540-5369595D8234}"/>
    <hyperlink ref="Q1897" r:id="rId5152" xr:uid="{7DB33611-CCE7-47B6-92D2-F24F868933F8}"/>
    <hyperlink ref="L1898" r:id="rId5153" xr:uid="{F4DDEFF7-6EE4-4502-B28D-90156360E35F}"/>
    <hyperlink ref="O1898" r:id="rId5154" xr:uid="{6416D48D-1914-4251-B70E-0B9EED853BC6}"/>
    <hyperlink ref="P1898" r:id="rId5155" xr:uid="{8DFF13F8-C479-45FD-A764-C69D99CAC1C6}"/>
    <hyperlink ref="Q1898" r:id="rId5156" xr:uid="{8CBC9A31-EC4D-4BD0-8487-BD32CEF0ABCE}"/>
    <hyperlink ref="L1899" r:id="rId5157" xr:uid="{77F695C4-4ED0-491A-9F17-4A12A4B1E067}"/>
    <hyperlink ref="O1899" r:id="rId5158" xr:uid="{C813436D-85F2-48FA-B603-388199CBCC07}"/>
    <hyperlink ref="Q1899" r:id="rId5159" xr:uid="{D52249BC-6149-4ECE-80C3-B574C2F64A17}"/>
    <hyperlink ref="L1900" r:id="rId5160" xr:uid="{5F13578E-5C8C-47E1-993E-B99464CBAE81}"/>
    <hyperlink ref="O1900" r:id="rId5161" xr:uid="{B87648BA-123A-4A8D-9EBF-91B5901CF85E}"/>
    <hyperlink ref="P1900" r:id="rId5162" xr:uid="{0A21DBC6-08FF-4AD8-83E6-D592AAAE8E1B}"/>
    <hyperlink ref="Q1900" r:id="rId5163" xr:uid="{F18567A4-6993-4D49-81F1-DF35A4C86802}"/>
    <hyperlink ref="L1901" r:id="rId5164" xr:uid="{BB2E767D-99E5-4124-844B-1B3AE104C475}"/>
    <hyperlink ref="O1901" r:id="rId5165" xr:uid="{D2A68CD5-2F39-40D7-90A7-3B13538FDCE6}"/>
    <hyperlink ref="P1901" r:id="rId5166" xr:uid="{552BAE2F-FD5C-4865-885A-F874397D551D}"/>
    <hyperlink ref="Q1901" r:id="rId5167" xr:uid="{036AE42D-50FD-4E0C-98AC-08C3064F14E1}"/>
    <hyperlink ref="L1902" r:id="rId5168" xr:uid="{AFC89D10-D16E-4523-AD12-34BFD1B6467B}"/>
    <hyperlink ref="O1902" r:id="rId5169" xr:uid="{C85CED51-D910-4C28-83A2-1708FB2A1953}"/>
    <hyperlink ref="P1902" r:id="rId5170" xr:uid="{5DA67383-72D5-46D5-942C-BE38AA250FEF}"/>
    <hyperlink ref="Q1902" r:id="rId5171" xr:uid="{206D3DC5-F180-4162-AA11-375BA0D8097A}"/>
    <hyperlink ref="L1903" r:id="rId5172" xr:uid="{25675D0E-1782-4711-BE3D-C840D350BADA}"/>
    <hyperlink ref="O1903" r:id="rId5173" xr:uid="{46042607-E125-4E6D-8393-2C5188339C2E}"/>
    <hyperlink ref="P1903" r:id="rId5174" xr:uid="{D7749C8B-F793-4919-99D7-86ECC516E021}"/>
    <hyperlink ref="Q1903" r:id="rId5175" xr:uid="{C7FAC82D-8F78-4CB6-91EF-F90B030FCCDB}"/>
    <hyperlink ref="L1904" r:id="rId5176" xr:uid="{A2501356-DAC1-4544-AF5B-627C73DAE739}"/>
    <hyperlink ref="P1904" r:id="rId5177" xr:uid="{F1A8C364-CAF0-40E5-A23A-C7CE15C3FEF9}"/>
    <hyperlink ref="Q1904" r:id="rId5178" xr:uid="{4C92CEAA-3B9F-4AED-9BF0-720458B0D323}"/>
    <hyperlink ref="L1905" r:id="rId5179" xr:uid="{B6019224-E343-4C50-9CD5-D5101F688FC2}"/>
    <hyperlink ref="O1905" r:id="rId5180" xr:uid="{FB18EDCD-E0D3-4465-B66F-5932CE68539F}"/>
    <hyperlink ref="P1905" r:id="rId5181" xr:uid="{34D1A274-A96A-4B7A-9781-72A62D23C424}"/>
    <hyperlink ref="Q1905" r:id="rId5182" xr:uid="{E7492FE2-9C6F-4CBA-B972-C825C76BACBA}"/>
    <hyperlink ref="L1906" r:id="rId5183" xr:uid="{4CAF9AB5-03A7-4B60-946B-558A03401E08}"/>
    <hyperlink ref="O1906" r:id="rId5184" xr:uid="{36E64C31-0C77-4A75-9856-E858896BC005}"/>
    <hyperlink ref="P1906" r:id="rId5185" xr:uid="{4A6F4397-5ADF-46A2-B040-2B74EABEE9D7}"/>
    <hyperlink ref="L1907" r:id="rId5186" xr:uid="{A83C53F1-9D18-4C39-AA1F-47758361BABC}"/>
    <hyperlink ref="L1908" r:id="rId5187" xr:uid="{18001144-DA7D-4E1E-B612-CCFE7F29835C}"/>
    <hyperlink ref="P1908" r:id="rId5188" xr:uid="{FCD5C9A2-98C1-40EF-9A67-3B551C9605A7}"/>
    <hyperlink ref="Q1908" r:id="rId5189" xr:uid="{0E63C5BF-837F-49E2-BCCC-6146F59B65EC}"/>
    <hyperlink ref="L1909" r:id="rId5190" xr:uid="{D1EDD30B-F7BE-47FF-8BE0-E59AA9C4F282}"/>
    <hyperlink ref="O1909" r:id="rId5191" xr:uid="{DA97D1E8-89D5-448D-916C-C6771201C2B2}"/>
    <hyperlink ref="P1909" r:id="rId5192" xr:uid="{C834F0C2-C655-4D9E-867C-49A44CAE6E2A}"/>
    <hyperlink ref="Q1909" r:id="rId5193" xr:uid="{07077E28-CDAD-4FBF-A34F-2FA10C32FCD1}"/>
    <hyperlink ref="L1910" r:id="rId5194" xr:uid="{88B2416D-334C-4440-A8A8-B4421A12ECF9}"/>
    <hyperlink ref="O1910" r:id="rId5195" xr:uid="{D4F4DDF6-25FA-4627-9BE9-33C34E4D7432}"/>
    <hyperlink ref="P1910" r:id="rId5196" xr:uid="{A7F26847-3FC2-469F-AF74-C032AF94FB9D}"/>
    <hyperlink ref="Q1910" r:id="rId5197" xr:uid="{61173D26-BE0C-4F0A-A7F5-CBBA5CF78686}"/>
    <hyperlink ref="L1911" r:id="rId5198" xr:uid="{3F1619F3-A1DE-454D-8705-FFC11AEB6171}"/>
    <hyperlink ref="O1911" r:id="rId5199" xr:uid="{3BEB7851-F96C-408D-8FA0-BFD7E6EE91A4}"/>
    <hyperlink ref="P1911" r:id="rId5200" xr:uid="{4C9527F3-C3E7-48D7-9183-563242B136B6}"/>
    <hyperlink ref="Q1911" r:id="rId5201" xr:uid="{6589F285-38C1-49B6-B6C7-F8083F91E2B0}"/>
    <hyperlink ref="L1912" r:id="rId5202" xr:uid="{4684705C-3D0F-43C8-8853-60CA7E37B5E2}"/>
    <hyperlink ref="O1912" r:id="rId5203" xr:uid="{02ECD22C-9C3C-4C8E-AEF5-F96EC902691E}"/>
    <hyperlink ref="P1912" r:id="rId5204" xr:uid="{5CF23019-EEA0-4835-AFBC-405F00F5F8E4}"/>
    <hyperlink ref="L1913" r:id="rId5205" xr:uid="{9DF73DC7-70CC-4557-AC44-5E5D8B33830D}"/>
    <hyperlink ref="L1914" r:id="rId5206" xr:uid="{55DB46DB-2666-4170-9E5B-46864CC58993}"/>
    <hyperlink ref="O1914" r:id="rId5207" xr:uid="{B27755AC-6226-42BF-83E0-2831F68F5261}"/>
    <hyperlink ref="P1914" r:id="rId5208" xr:uid="{3D290923-6CA8-4352-BCA9-FE8D73ACE993}"/>
    <hyperlink ref="Q1914" r:id="rId5209" xr:uid="{147E7DB3-650C-4336-811E-58743E951E47}"/>
    <hyperlink ref="L1915" r:id="rId5210" xr:uid="{BB99EF0A-3A9A-48A6-891F-0572EA013177}"/>
    <hyperlink ref="O1915" r:id="rId5211" xr:uid="{713CB453-3F67-4267-8EC0-C6EDE54F9456}"/>
    <hyperlink ref="P1915" r:id="rId5212" xr:uid="{686D96F0-7250-443A-A06D-C008A55C81E5}"/>
    <hyperlink ref="Q1915" r:id="rId5213" xr:uid="{C7253400-0447-4926-8333-58D511C6C633}"/>
    <hyperlink ref="L1916" r:id="rId5214" xr:uid="{E4EB0F70-FFF5-471F-8384-92CED8BEB81E}"/>
    <hyperlink ref="O1916" r:id="rId5215" xr:uid="{BB049882-5324-437E-9E73-8F0B7595B3F5}"/>
    <hyperlink ref="P1916" r:id="rId5216" xr:uid="{34410059-1EA4-4AE0-8659-E2F48EB5CB44}"/>
    <hyperlink ref="Q1916" r:id="rId5217" xr:uid="{263BC74E-D657-4595-87D8-6B29E3A6FC33}"/>
    <hyperlink ref="L1917" r:id="rId5218" xr:uid="{3BB37DA2-B871-4BC8-A628-E845B684AC2B}"/>
    <hyperlink ref="O1917" r:id="rId5219" xr:uid="{1961C854-D6B8-4D6E-8F6E-79DA0446BFA4}"/>
    <hyperlink ref="P1917" r:id="rId5220" xr:uid="{10902A7A-9B00-4FD9-81E6-354448D62502}"/>
    <hyperlink ref="L1918" r:id="rId5221" xr:uid="{EB2B3D72-A2E1-45B0-9EB4-B30CDA5CA524}"/>
    <hyperlink ref="P1918" r:id="rId5222" xr:uid="{0BACD0A7-0722-47AC-B57F-EBB2C7ECC9BE}"/>
    <hyperlink ref="L1919" r:id="rId5223" xr:uid="{D3D0DC03-DC71-42FA-A67F-57FEF41FBC1D}"/>
    <hyperlink ref="O1919" r:id="rId5224" xr:uid="{4269F7E3-07E8-4F95-A82A-D136A8390358}"/>
    <hyperlink ref="P1919" r:id="rId5225" xr:uid="{2D22CD5F-4B89-4E82-ADB5-49DF2EB46D5F}"/>
    <hyperlink ref="Q1919" r:id="rId5226" xr:uid="{F0BCC607-1948-4AF8-9C91-E8C44DA11108}"/>
    <hyperlink ref="L1920" r:id="rId5227" xr:uid="{6BBC8365-8219-4231-9097-A5D1FB3C1B7E}"/>
    <hyperlink ref="Q1920" r:id="rId5228" xr:uid="{EC6A9A8F-8A74-4C17-8D32-20C96F0CDB47}"/>
    <hyperlink ref="L1921" r:id="rId5229" xr:uid="{C9B00AF0-1281-4F82-BE4C-2EAD7A702F8B}"/>
    <hyperlink ref="O1921" r:id="rId5230" xr:uid="{49C93F97-4EBE-4865-95BE-CFB868B05D30}"/>
    <hyperlink ref="P1921" r:id="rId5231" xr:uid="{2746C4C7-05D3-400C-9044-EB88B41B0E9F}"/>
    <hyperlink ref="Q1921" r:id="rId5232" xr:uid="{D43E5613-0F8F-4BDE-AD99-5D1FBAD919C0}"/>
    <hyperlink ref="L1922" r:id="rId5233" xr:uid="{5C3C4B85-09F6-431A-B785-40F563D5B4F3}"/>
    <hyperlink ref="P1922" r:id="rId5234" xr:uid="{82FF24C7-D339-4804-8C46-BC60F8F1AC7F}"/>
    <hyperlink ref="L1923" r:id="rId5235" xr:uid="{6673DA90-A583-43CC-8CB7-96DEB16F12BA}"/>
    <hyperlink ref="O1923" r:id="rId5236" xr:uid="{813E82E9-74BF-47C5-9FB9-121E3E34EFFE}"/>
    <hyperlink ref="Q1923" r:id="rId5237" xr:uid="{45D145B8-0F8C-42DD-BD0B-A997E49FADCC}"/>
    <hyperlink ref="L1924" r:id="rId5238" xr:uid="{F160B3FD-C665-4030-8BE1-4C19A3031398}"/>
    <hyperlink ref="O1924" r:id="rId5239" xr:uid="{1DF3CFF9-EA20-4C0D-A451-77B4287299B5}"/>
    <hyperlink ref="P1924" r:id="rId5240" xr:uid="{D1353FE9-3BB8-4AE5-9E2D-12D40FA00EF6}"/>
    <hyperlink ref="Q1924" r:id="rId5241" xr:uid="{87D2ED0A-F165-4325-931F-6A774B33235D}"/>
    <hyperlink ref="L1925" r:id="rId5242" xr:uid="{769456F8-3894-44B6-953D-4AF8D7710B97}"/>
    <hyperlink ref="O1925" r:id="rId5243" xr:uid="{8120C111-626E-4E68-B4AE-7DE449F82129}"/>
    <hyperlink ref="P1925" r:id="rId5244" xr:uid="{FFBB0850-30A9-4995-816B-96F2FF703BDC}"/>
    <hyperlink ref="L1926" r:id="rId5245" xr:uid="{45C122F4-4300-46FB-B34F-B0D06F29704D}"/>
    <hyperlink ref="O1926" r:id="rId5246" xr:uid="{968DF70E-D69D-43A7-A6DA-4506501C16D0}"/>
    <hyperlink ref="L1927" r:id="rId5247" xr:uid="{30926676-B1E8-49A3-86DF-A4BFF53051CF}"/>
    <hyperlink ref="P1927" r:id="rId5248" xr:uid="{B5412AC4-82B5-43B9-88F6-FEC1C36FA7AA}"/>
    <hyperlink ref="Q1927" r:id="rId5249" xr:uid="{AB70B5DB-CE4D-4D0F-9555-06F35BE9E3CD}"/>
    <hyperlink ref="L1928" r:id="rId5250" xr:uid="{FE719F44-D479-43FE-8BBF-D0054D747EDD}"/>
    <hyperlink ref="O1928" r:id="rId5251" xr:uid="{89F557FE-F538-467D-90D9-B24F88691D32}"/>
    <hyperlink ref="P1928" r:id="rId5252" xr:uid="{1EADE8EF-7BB3-44B1-92F6-EACF09DDBAC5}"/>
    <hyperlink ref="Q1928" r:id="rId5253" xr:uid="{869E750E-4802-40B5-8423-ABACB440EE0A}"/>
    <hyperlink ref="L1929" r:id="rId5254" xr:uid="{6374A61F-9306-46CB-875D-4A3B03009646}"/>
    <hyperlink ref="O1929" r:id="rId5255" xr:uid="{35ED86B4-D1A7-40B3-93B2-938B781DF0E9}"/>
    <hyperlink ref="P1929" r:id="rId5256" xr:uid="{F5D12F49-8B0E-4A50-9768-93D9EE37FDAA}"/>
    <hyperlink ref="Q1929" r:id="rId5257" xr:uid="{953161FA-717D-4130-A671-90E0CC21C1D1}"/>
    <hyperlink ref="L1930" r:id="rId5258" xr:uid="{E2ED6FE8-4112-4F20-AFCD-B2F0F0B0E4A0}"/>
    <hyperlink ref="O1930" r:id="rId5259" xr:uid="{5504A222-F053-4FE9-B258-3888A704D242}"/>
    <hyperlink ref="P1930" r:id="rId5260" xr:uid="{F0C7692F-8607-480F-A2CC-8277E1380312}"/>
    <hyperlink ref="Q1930" r:id="rId5261" xr:uid="{155B7A9D-B409-446A-8231-F720C99D1CB1}"/>
    <hyperlink ref="L1931" r:id="rId5262" xr:uid="{36F453BD-DC1B-4B5C-A946-EAC4F7BE65BA}"/>
    <hyperlink ref="O1931" r:id="rId5263" xr:uid="{743EB1C7-15D7-42B0-9AC9-5B0218A9B74D}"/>
    <hyperlink ref="P1931" r:id="rId5264" xr:uid="{569A7C06-91C9-4FED-8C75-9D7FAD67AF02}"/>
    <hyperlink ref="Q1931" r:id="rId5265" xr:uid="{34D5FAAC-3C23-48F0-9B42-0A84E6627447}"/>
    <hyperlink ref="L1932" r:id="rId5266" xr:uid="{632676FD-D8F8-4B85-833B-A2D1C37DBBEA}"/>
    <hyperlink ref="L1933" r:id="rId5267" xr:uid="{CC207166-24B4-4AF7-AE6B-5308B8C2F595}"/>
    <hyperlink ref="O1933" r:id="rId5268" xr:uid="{5B9F3398-93CA-4E7F-ABB9-3A3AD010F7A7}"/>
    <hyperlink ref="P1933" r:id="rId5269" xr:uid="{389DB938-F7A2-481B-9AB4-4B9E0F0491FA}"/>
    <hyperlink ref="Q1933" r:id="rId5270" xr:uid="{6A6F110C-8938-4136-B88C-B5BADDEB0BBD}"/>
    <hyperlink ref="L1934" r:id="rId5271" xr:uid="{8510961B-93D4-4349-BB70-015C0BDF9140}"/>
    <hyperlink ref="O1934" r:id="rId5272" xr:uid="{12EF3B34-4D2D-448A-BB1F-9C076D13A6B6}"/>
    <hyperlink ref="P1934" r:id="rId5273" xr:uid="{074EDC84-2440-4B26-8567-AD139F64FA94}"/>
    <hyperlink ref="Q1934" r:id="rId5274" xr:uid="{27D47FB1-39F1-4AC8-A5D7-652D40141499}"/>
    <hyperlink ref="L1935" r:id="rId5275" xr:uid="{92B838B1-FAC9-4799-9179-2494DEC45A19}"/>
    <hyperlink ref="O1935" r:id="rId5276" xr:uid="{167B7C61-0D95-4A6C-A509-3C66E1304CD7}"/>
    <hyperlink ref="P1935" r:id="rId5277" xr:uid="{993FA61A-2022-44A6-BCEE-599D9D593BCB}"/>
    <hyperlink ref="Q1935" r:id="rId5278" xr:uid="{CF94E0B4-5DA3-467B-BA74-EB506104FF72}"/>
    <hyperlink ref="L1936" r:id="rId5279" xr:uid="{FBA13859-656C-4346-99BA-88F70FE60F0B}"/>
    <hyperlink ref="O1936" r:id="rId5280" xr:uid="{0116F489-85A1-4CFF-B13A-C0D8304EB8ED}"/>
    <hyperlink ref="P1936" r:id="rId5281" xr:uid="{A1F565EC-DEB8-4E3D-8902-C4C2ABE93E82}"/>
    <hyperlink ref="Q1936" r:id="rId5282" xr:uid="{C8BE77AC-0935-4E3E-A2BD-172DB057E8F4}"/>
    <hyperlink ref="L1937" r:id="rId5283" xr:uid="{CB101BF0-2AFF-41D7-A151-FFF21432C5A4}"/>
    <hyperlink ref="P1937" r:id="rId5284" xr:uid="{0B8135C7-3F3E-4D3F-B147-45C1B8611388}"/>
    <hyperlink ref="Q1937" r:id="rId5285" xr:uid="{FADED873-CF0D-4D36-A048-BD7032646FF3}"/>
    <hyperlink ref="L1938" r:id="rId5286" xr:uid="{FE8BBDC7-A5AC-42DF-9B2F-F7CE236364D5}"/>
    <hyperlink ref="O1938" r:id="rId5287" xr:uid="{35C40473-CBE1-43AF-BA49-65131093CA73}"/>
    <hyperlink ref="P1938" r:id="rId5288" xr:uid="{75675865-B47D-4A4F-AFF4-56698E58A2D1}"/>
    <hyperlink ref="L1939" r:id="rId5289" xr:uid="{20FEE7C0-1EE5-4649-ACAB-9D46CE9B8812}"/>
    <hyperlink ref="O1939" r:id="rId5290" xr:uid="{7F90C72E-6C44-4271-91AD-6E0DC8710E51}"/>
    <hyperlink ref="P1939" r:id="rId5291" xr:uid="{83BF130E-759F-44BF-A266-C26756BFA537}"/>
    <hyperlink ref="L1940" r:id="rId5292" xr:uid="{38EB37A6-7FA8-49AD-B7B9-3AAC10DA7F2E}"/>
    <hyperlink ref="O1940" r:id="rId5293" xr:uid="{C60D96B2-E625-49F1-8F39-1FF99C246B5D}"/>
    <hyperlink ref="Q1940" r:id="rId5294" xr:uid="{7203ABBA-2455-4383-9799-F6D48871D430}"/>
    <hyperlink ref="L1941" r:id="rId5295" xr:uid="{DA28611A-1F1E-44F0-A0DF-FE0E12BA0FE9}"/>
    <hyperlink ref="P1941" r:id="rId5296" xr:uid="{42B977A7-0E3F-4902-AC51-EC5A229E8B45}"/>
    <hyperlink ref="Q1941" r:id="rId5297" xr:uid="{3934604F-3F5B-4C5D-98E6-DEFA9031B10D}"/>
    <hyperlink ref="L1942" r:id="rId5298" xr:uid="{3C2EE39C-24FD-4CBA-BFF0-ACE12E031B4D}"/>
    <hyperlink ref="O1942" r:id="rId5299" xr:uid="{43FE619B-B3F9-4D4C-8398-86C2BD0AF9EC}"/>
    <hyperlink ref="P1942" r:id="rId5300" xr:uid="{3C59F993-D7CA-4E2C-83C5-F26484CB273C}"/>
    <hyperlink ref="Q1942" r:id="rId5301" xr:uid="{05FE5314-7136-4CEA-9A6C-60CBC3360A7C}"/>
    <hyperlink ref="L1943" r:id="rId5302" xr:uid="{A951A43A-46F1-4501-A03D-FC38599B6533}"/>
    <hyperlink ref="P1943" r:id="rId5303" xr:uid="{C23F47F5-EC14-4CA8-B8F0-B817FD151F55}"/>
    <hyperlink ref="Q1943" r:id="rId5304" xr:uid="{6B956218-5A39-4758-9EA9-8C1F5BE6C3ED}"/>
    <hyperlink ref="L1944" r:id="rId5305" xr:uid="{EFECAFA4-9A67-48DD-A707-4132520FC567}"/>
    <hyperlink ref="Q1944" r:id="rId5306" xr:uid="{A9E1300D-239D-4E1B-9FCB-0ED7D881593F}"/>
    <hyperlink ref="L1945" r:id="rId5307" xr:uid="{DD023B76-664E-4580-86D2-81C5E7166940}"/>
    <hyperlink ref="O1945" r:id="rId5308" xr:uid="{7D7D7002-09BF-4C60-A177-A008E3489263}"/>
    <hyperlink ref="P1945" r:id="rId5309" xr:uid="{05F1B7C5-9AC6-4823-BE7B-E8313684754B}"/>
    <hyperlink ref="Q1945" r:id="rId5310" xr:uid="{7A7C3517-1422-47FA-9151-34CBAF4DD9A7}"/>
    <hyperlink ref="L1946" r:id="rId5311" xr:uid="{F898F8A4-8841-4D37-837E-5B3EC1CB2F7B}"/>
    <hyperlink ref="O1946" r:id="rId5312" xr:uid="{AE90C9B6-6487-4DF1-99DE-D88ADBB726E1}"/>
    <hyperlink ref="L1947" r:id="rId5313" xr:uid="{61B29A64-2A97-4A94-B735-C26619F4AADF}"/>
    <hyperlink ref="O1947" r:id="rId5314" xr:uid="{EF0032D2-1740-4321-AABF-7C2A2320F518}"/>
    <hyperlink ref="P1947" r:id="rId5315" xr:uid="{2F2651CD-F1B1-404E-A13C-CB03A3E0C832}"/>
    <hyperlink ref="Q1947" r:id="rId5316" xr:uid="{26F98C25-D5BC-417E-8A09-CEAF43C97614}"/>
    <hyperlink ref="L1948" r:id="rId5317" xr:uid="{689EFE53-9E4E-4EC7-85C8-330498E82F16}"/>
    <hyperlink ref="O1948" r:id="rId5318" xr:uid="{ECCF69AA-4F63-4175-99F9-99937DD4B548}"/>
    <hyperlink ref="P1948" r:id="rId5319" xr:uid="{1E3CFEBB-00A4-4426-9A32-C40DD0548CF3}"/>
    <hyperlink ref="Q1948" r:id="rId5320" xr:uid="{279E6BE1-9BC0-4388-B3D0-FD634558EAB5}"/>
    <hyperlink ref="L1949" r:id="rId5321" xr:uid="{2B33F333-AC8E-4786-B5BE-AA598BFE9B79}"/>
    <hyperlink ref="P1949" r:id="rId5322" xr:uid="{749CBA1D-6267-4A3D-8484-C5FB374265DC}"/>
    <hyperlink ref="Q1949" r:id="rId5323" xr:uid="{709121D0-0CCF-4918-B404-0374D01C333F}"/>
    <hyperlink ref="L1950" r:id="rId5324" xr:uid="{9ED10AF6-0D92-41F9-A5B7-AAFC2DAA6D0F}"/>
    <hyperlink ref="P1950" r:id="rId5325" xr:uid="{6F2A8845-3E2A-4AB6-9AAD-ED0D47C56804}"/>
    <hyperlink ref="Q1950" r:id="rId5326" xr:uid="{2B48D778-2C09-4A8A-97F1-7295796FBAA0}"/>
    <hyperlink ref="L1951" r:id="rId5327" xr:uid="{6215BC75-BFF9-4242-B168-B2E7CC562A00}"/>
    <hyperlink ref="P1951" r:id="rId5328" xr:uid="{533074B7-3F66-4462-9E1E-8E9F6FC2BF5A}"/>
    <hyperlink ref="Q1951" r:id="rId5329" xr:uid="{16106CF1-A736-4532-961A-17DC6CD0E47F}"/>
    <hyperlink ref="L1952" r:id="rId5330" xr:uid="{70844DF7-A72F-4913-85C7-60C420C43C6B}"/>
    <hyperlink ref="O1952" r:id="rId5331" xr:uid="{2E8EEF4A-AECC-42B2-89C2-52049157228E}"/>
    <hyperlink ref="P1952" r:id="rId5332" xr:uid="{A4902388-12C4-4F3E-84BE-D176DFA2002F}"/>
    <hyperlink ref="Q1952" r:id="rId5333" xr:uid="{DE16AF15-587E-4DCD-844B-5101F71EF906}"/>
    <hyperlink ref="L1953" r:id="rId5334" xr:uid="{4D725A4F-D2D2-4A8D-BEA5-8D9895B46C21}"/>
    <hyperlink ref="P1953" r:id="rId5335" xr:uid="{BBD43692-6F5F-496F-8E7F-94522AB2201A}"/>
    <hyperlink ref="Q1953" r:id="rId5336" xr:uid="{ED02B25F-1185-49F1-BA5E-9571D3F9C31F}"/>
    <hyperlink ref="L1954" r:id="rId5337" xr:uid="{85838445-D8AF-4548-93C7-C3F035F5A51C}"/>
    <hyperlink ref="O1954" r:id="rId5338" xr:uid="{DD24E232-E941-477F-A3AE-901F9FB497B7}"/>
    <hyperlink ref="P1954" r:id="rId5339" xr:uid="{96991367-2C19-4439-B292-72479CB1B5C8}"/>
    <hyperlink ref="Q1954" r:id="rId5340" xr:uid="{E5C7EDBD-EBF1-4A4B-9B7D-B26426482074}"/>
    <hyperlink ref="L1955" r:id="rId5341" xr:uid="{1AF9B853-4C89-455E-B067-C21DC5282087}"/>
    <hyperlink ref="O1955" r:id="rId5342" xr:uid="{B8DD077A-8778-4383-B38C-F2A4A9E946AE}"/>
    <hyperlink ref="P1955" r:id="rId5343" xr:uid="{1EDADF10-CB47-4817-8B99-7CF7C4613888}"/>
    <hyperlink ref="Q1955" r:id="rId5344" xr:uid="{754BE96E-4654-4718-A99D-F0F662BE2049}"/>
    <hyperlink ref="L1956" r:id="rId5345" xr:uid="{D13C2388-3F29-4DA3-823D-5D4FBD177795}"/>
    <hyperlink ref="O1956" r:id="rId5346" xr:uid="{B3A24EF9-29D1-4C40-8C5A-C637FB308CFB}"/>
    <hyperlink ref="P1956" r:id="rId5347" xr:uid="{C9D6F806-2C7D-4249-9408-E8AF0E01D8C6}"/>
    <hyperlink ref="Q1956" r:id="rId5348" xr:uid="{7FB2BAB4-E8C6-407B-81DE-C12D99E24F2A}"/>
    <hyperlink ref="L1957" r:id="rId5349" xr:uid="{5FD6D199-7A45-46C2-84CC-543D85BE1CD1}"/>
    <hyperlink ref="P1957" r:id="rId5350" xr:uid="{EA23659E-FAED-47F5-A7D5-7A12DB328F90}"/>
    <hyperlink ref="L1958" r:id="rId5351" xr:uid="{9DEF6EBE-97BB-4E13-A58A-45B7301A8E06}"/>
    <hyperlink ref="O1958" r:id="rId5352" xr:uid="{935E8C2E-A328-465B-A8BD-D5BA5B9BA475}"/>
    <hyperlink ref="P1958" r:id="rId5353" xr:uid="{5AABE020-6341-40AD-9006-94CC5476671F}"/>
    <hyperlink ref="Q1958" r:id="rId5354" xr:uid="{2843CB79-F9CB-408D-8E43-F79C1C0987E4}"/>
    <hyperlink ref="L1959" r:id="rId5355" xr:uid="{6D5B5D8D-58E6-4990-AFCA-AA0B016AF225}"/>
    <hyperlink ref="O1959" r:id="rId5356" xr:uid="{626B216F-952A-41B7-B3AE-CB72E962DA30}"/>
    <hyperlink ref="P1959" r:id="rId5357" xr:uid="{F0206670-6234-4E14-95AA-F3798D4C4759}"/>
    <hyperlink ref="Q1959" r:id="rId5358" xr:uid="{A9A4E8AE-3CC0-424D-893E-CA5A9DC698CE}"/>
    <hyperlink ref="L1960" r:id="rId5359" xr:uid="{447294DD-715C-4759-AA20-5CD4458FB140}"/>
    <hyperlink ref="O1960" r:id="rId5360" xr:uid="{841DB762-8C79-42AB-A93C-D43FD5517CD4}"/>
    <hyperlink ref="P1960" r:id="rId5361" xr:uid="{41BE42B2-9822-41E6-B8D8-7D91639D4244}"/>
    <hyperlink ref="Q1960" r:id="rId5362" xr:uid="{DD4E93CA-69D7-4687-B337-1C862ED62A43}"/>
    <hyperlink ref="L1961" r:id="rId5363" xr:uid="{0E34A3B2-8FE7-4823-AAD1-D14B0F2D5387}"/>
    <hyperlink ref="O1961" r:id="rId5364" xr:uid="{E7CE37B8-4152-42EC-86DD-222BE2271B44}"/>
    <hyperlink ref="P1961" r:id="rId5365" xr:uid="{8979EFD4-49A5-4C8F-A583-11B97B19053E}"/>
    <hyperlink ref="Q1961" r:id="rId5366" xr:uid="{EBEDDAB7-F73F-43D5-873C-4DB2AF75E95B}"/>
    <hyperlink ref="L1962" r:id="rId5367" xr:uid="{AEC448DE-AD86-4C11-873A-F18835358116}"/>
    <hyperlink ref="O1962" r:id="rId5368" xr:uid="{06F192B2-C50D-4CF2-8B43-972A7306BF90}"/>
    <hyperlink ref="Q1962" r:id="rId5369" xr:uid="{7AB439BF-965F-49F6-93E8-82DDE04CCCE7}"/>
    <hyperlink ref="L1963" r:id="rId5370" xr:uid="{94768248-09B7-4B88-B24A-E7BAB692BF47}"/>
    <hyperlink ref="O1963" r:id="rId5371" xr:uid="{62684C43-5E33-4A1B-8CA7-1F953BE62230}"/>
    <hyperlink ref="P1963" r:id="rId5372" xr:uid="{0D26A772-1018-46EB-AE92-030A3CF8F8E4}"/>
    <hyperlink ref="Q1963" r:id="rId5373" xr:uid="{8E547DF7-7989-44C3-9867-5ACC2BB78992}"/>
    <hyperlink ref="L1964" r:id="rId5374" xr:uid="{29249332-C12D-4A63-8AEE-1D985A38005E}"/>
    <hyperlink ref="O1964" r:id="rId5375" xr:uid="{968DF060-AA1A-4908-B1AA-6EA00C3A43D7}"/>
    <hyperlink ref="P1964" r:id="rId5376" xr:uid="{593E2BE9-3E12-4C54-86DC-6CB7FA323407}"/>
    <hyperlink ref="Q1964" r:id="rId5377" xr:uid="{78DD8937-909E-428A-B6DF-64454F31D546}"/>
    <hyperlink ref="L1965" r:id="rId5378" xr:uid="{D0E176E9-E693-45C0-9067-F08E3FCF1DFE}"/>
    <hyperlink ref="O1965" r:id="rId5379" xr:uid="{1FDBC005-BACC-4A7D-9A22-B0CCC61D26AB}"/>
    <hyperlink ref="P1965" r:id="rId5380" xr:uid="{986EC761-5F69-449E-ADA9-55B75EB86F6D}"/>
    <hyperlink ref="Q1965" r:id="rId5381" xr:uid="{4820CD17-23DC-4B27-85AB-73FF7511FB29}"/>
    <hyperlink ref="L1966" r:id="rId5382" xr:uid="{10084368-8773-436C-B3AB-0DF94C3B139C}"/>
    <hyperlink ref="O1966" r:id="rId5383" xr:uid="{1C4EE99C-E431-48EA-9313-BAF777FE17B0}"/>
    <hyperlink ref="P1966" r:id="rId5384" xr:uid="{207E0319-C53E-483A-ADFB-903354171C5A}"/>
    <hyperlink ref="Q1966" r:id="rId5385" xr:uid="{BE710E14-3637-4DCA-90FE-D310CB39E2B0}"/>
    <hyperlink ref="L1967" r:id="rId5386" xr:uid="{9288FD63-63B8-4D3D-8479-89977027833A}"/>
    <hyperlink ref="O1967" r:id="rId5387" xr:uid="{937A3D97-AD6B-406A-A66E-0F851205C5F3}"/>
    <hyperlink ref="P1967" r:id="rId5388" xr:uid="{DCD5E943-0F3A-498E-AFEE-C7EA1EB8C23F}"/>
    <hyperlink ref="Q1967" r:id="rId5389" xr:uid="{D2D7095A-13DE-4889-9A36-23837E80F092}"/>
    <hyperlink ref="L1968" r:id="rId5390" xr:uid="{0894FB95-E0F9-46F1-A1B4-87FB912DB39D}"/>
    <hyperlink ref="O1968" r:id="rId5391" xr:uid="{B7F80822-B729-40E3-B7FC-821212C8E524}"/>
    <hyperlink ref="P1968" r:id="rId5392" xr:uid="{CD8502BE-562D-4DE1-9B81-B351B4252DD2}"/>
    <hyperlink ref="Q1968" r:id="rId5393" xr:uid="{160EFC78-0EEE-4C34-886C-315CF3803742}"/>
    <hyperlink ref="L1969" r:id="rId5394" xr:uid="{2430377D-C61B-479D-965F-9E91DC9C45B5}"/>
    <hyperlink ref="O1969" r:id="rId5395" xr:uid="{871E62E9-C478-4E8C-8508-AD4C98F286E2}"/>
    <hyperlink ref="P1969" r:id="rId5396" xr:uid="{19F01AB0-1AD8-45CB-A7D6-1B4F04E30B04}"/>
    <hyperlink ref="Q1969" r:id="rId5397" xr:uid="{B95746C8-79AA-462D-B946-B3536E2C6403}"/>
    <hyperlink ref="L1970" r:id="rId5398" xr:uid="{94D2A6EB-AD29-45F6-906D-5132070B2F46}"/>
    <hyperlink ref="O1970" r:id="rId5399" xr:uid="{48FE5844-90CF-4167-9A67-BDCA5EB078B0}"/>
    <hyperlink ref="P1970" r:id="rId5400" xr:uid="{96AC5ECD-75AE-4D4C-8F38-C888CF407A03}"/>
    <hyperlink ref="Q1970" r:id="rId5401" xr:uid="{89B1182F-0FC8-4A90-98D8-F1B6884755C6}"/>
    <hyperlink ref="L1971" r:id="rId5402" xr:uid="{729596E6-4103-472F-9C2E-B0BBADDEB8B7}"/>
    <hyperlink ref="B1972" r:id="rId5403" xr:uid="{972A37D4-05AA-4B38-A26F-64EF42885FEE}"/>
    <hyperlink ref="L1972" r:id="rId5404" xr:uid="{2A042979-EC17-4AE3-BD9A-6CFE0986A969}"/>
    <hyperlink ref="O1972" r:id="rId5405" xr:uid="{392FB5CC-26CC-457B-B21A-435C847A5D1A}"/>
    <hyperlink ref="L1973" r:id="rId5406" xr:uid="{0B997EBD-861E-4E91-9AB8-C222C960B47F}"/>
    <hyperlink ref="O1973" r:id="rId5407" xr:uid="{1B445465-64FA-4050-B70B-42976C7CD11E}"/>
    <hyperlink ref="P1973" r:id="rId5408" xr:uid="{1968FF00-30BA-4B0B-ACFD-F955FBAB85A1}"/>
    <hyperlink ref="Q1973" r:id="rId5409" xr:uid="{F1D86958-9698-4945-83F4-099A092CCA54}"/>
    <hyperlink ref="L1974" r:id="rId5410" xr:uid="{B5B95004-4D5E-4B13-B860-832BDB0C64D2}"/>
    <hyperlink ref="L1975" r:id="rId5411" xr:uid="{6FA8EBE1-5393-4919-A21B-F288A158A656}"/>
    <hyperlink ref="L1976" r:id="rId5412" xr:uid="{9F2C1B7D-AC60-4CA0-926E-D4518D54FBE2}"/>
    <hyperlink ref="O1976" r:id="rId5413" xr:uid="{8C777EBD-EC64-4969-954D-62EC21880269}"/>
    <hyperlink ref="P1976" r:id="rId5414" xr:uid="{EE7FAC7E-2380-4DBF-B356-FA44D0F8820B}"/>
    <hyperlink ref="Q1976" r:id="rId5415" xr:uid="{30A44D47-B6DF-4C05-97F2-6F664CDC82AF}"/>
    <hyperlink ref="L1977" r:id="rId5416" xr:uid="{D60650A3-67AB-438C-82EE-20B247395112}"/>
    <hyperlink ref="O1977" r:id="rId5417" xr:uid="{8DCEABFB-899D-4C47-8156-41A34E0285F0}"/>
    <hyperlink ref="P1977" r:id="rId5418" xr:uid="{3CFAD106-2867-4C55-AE27-CAC0FCDA82C4}"/>
    <hyperlink ref="Q1977" r:id="rId5419" xr:uid="{FD3C4654-068C-4DDB-AC45-F573BCF1A6EE}"/>
    <hyperlink ref="L1978" r:id="rId5420" xr:uid="{CA5B3672-FE80-46D1-B1AD-01D2E4701394}"/>
    <hyperlink ref="P1978" r:id="rId5421" xr:uid="{310B831A-4D5E-4724-ABFB-9A673818A520}"/>
    <hyperlink ref="Q1978" r:id="rId5422" xr:uid="{D12A5AD6-FBD0-4E41-8F73-60BC382BA2F5}"/>
    <hyperlink ref="L1979" r:id="rId5423" xr:uid="{6D518FD3-C9A9-4A27-BF54-2E9A60E3C614}"/>
    <hyperlink ref="O1979" r:id="rId5424" xr:uid="{E16B7F2E-B8E3-45A2-BA14-340FA928CAE5}"/>
    <hyperlink ref="L1980" r:id="rId5425" xr:uid="{A1DBEE6A-E725-4BB1-BB95-3DCCD1510FC0}"/>
    <hyperlink ref="P1980" r:id="rId5426" xr:uid="{D9930622-FC8F-4AD9-BF7A-C5B7C32EFE4E}"/>
    <hyperlink ref="Q1980" r:id="rId5427" xr:uid="{125DB5B6-4983-4901-8B04-140ABF869AC3}"/>
    <hyperlink ref="L1981" r:id="rId5428" xr:uid="{49E10298-E6E5-4B4C-B3A2-96C90814425B}"/>
    <hyperlink ref="O1981" r:id="rId5429" xr:uid="{3107C6AD-FEFE-4D5A-9F32-28457876071F}"/>
    <hyperlink ref="P1981" r:id="rId5430" xr:uid="{607A1EC8-EF67-4990-AFA4-6EAAA01A126B}"/>
    <hyperlink ref="Q1981" r:id="rId5431" xr:uid="{B7EA821E-E42D-462E-BE75-D1FEC4636BE7}"/>
    <hyperlink ref="L1982" r:id="rId5432" xr:uid="{0F808F51-BA17-4559-94DB-8E1ECE5116AF}"/>
    <hyperlink ref="O1982" r:id="rId5433" xr:uid="{E8811340-2903-4CBE-8EBF-A774BDCFB77A}"/>
    <hyperlink ref="P1982" r:id="rId5434" xr:uid="{458696EA-6F34-4F16-A483-985039ED2AB3}"/>
    <hyperlink ref="Q1982" r:id="rId5435" xr:uid="{C4F1984C-58E6-4044-A679-1C7476D16D3C}"/>
    <hyperlink ref="L1983" r:id="rId5436" xr:uid="{A7BF26BC-04C8-43D5-BE3F-6551AB30C275}"/>
    <hyperlink ref="O1983" r:id="rId5437" xr:uid="{566322EA-7433-4AB2-B55B-286000F44763}"/>
    <hyperlink ref="P1983" r:id="rId5438" xr:uid="{948AC606-67D9-42AE-9938-CFB2A91EBE9E}"/>
    <hyperlink ref="Q1983" r:id="rId5439" xr:uid="{E661E7B8-D302-473C-8D77-F23C2AF0D97F}"/>
    <hyperlink ref="L1984" r:id="rId5440" xr:uid="{EE69BCB1-96F1-434A-B49F-3F73D7419D5F}"/>
    <hyperlink ref="O1984" r:id="rId5441" xr:uid="{693117AA-E2DF-406A-80E6-17237C76F89F}"/>
    <hyperlink ref="P1984" r:id="rId5442" xr:uid="{4BD677DB-1082-4B75-BD30-0BB5B031B08A}"/>
    <hyperlink ref="Q1984" r:id="rId5443" xr:uid="{98D0D999-E445-4437-9706-1D955774E1FE}"/>
    <hyperlink ref="L1985" r:id="rId5444" xr:uid="{5EBACBB2-7187-4903-B0F9-B23E418FC7BC}"/>
    <hyperlink ref="O1985" r:id="rId5445" xr:uid="{1195853B-A987-4495-B589-853075D85153}"/>
    <hyperlink ref="P1985" r:id="rId5446" xr:uid="{BD3D186F-CD01-4D42-A0EA-428ED4F5AAF3}"/>
    <hyperlink ref="Q1985" r:id="rId5447" xr:uid="{306E4812-6A01-404D-AE3E-F2CDE9090E72}"/>
    <hyperlink ref="L1986" r:id="rId5448" xr:uid="{70A533B9-3B03-47D7-959E-8A6FCB3FF082}"/>
    <hyperlink ref="O1986" r:id="rId5449" xr:uid="{CF7E61A0-E263-4F33-BE66-65A9444369E1}"/>
    <hyperlink ref="P1986" r:id="rId5450" xr:uid="{2583E419-DFDC-4E04-99E9-7E46652AC6D0}"/>
    <hyperlink ref="L1987" r:id="rId5451" xr:uid="{E4FA3995-180A-4655-A80B-F0CB60F53F93}"/>
    <hyperlink ref="O1987" r:id="rId5452" xr:uid="{E1E5A29C-075A-4D05-B34D-CD6A5A7F62FA}"/>
    <hyperlink ref="P1987" r:id="rId5453" xr:uid="{DCF64F3E-118C-4609-961E-795D46B6980D}"/>
    <hyperlink ref="Q1987" r:id="rId5454" xr:uid="{3329108C-9C0B-42A2-B8DD-4396DAEB4702}"/>
    <hyperlink ref="L1988" r:id="rId5455" xr:uid="{0C9E3BB1-C05F-4E8A-B8BF-5217C5B796B4}"/>
    <hyperlink ref="P1988" r:id="rId5456" xr:uid="{10C9A1FF-529C-4049-9A3D-FEAB2DFF274A}"/>
    <hyperlink ref="L1989" r:id="rId5457" xr:uid="{579E3CB3-95DD-425A-BD4F-02D20080B559}"/>
    <hyperlink ref="O1989" r:id="rId5458" xr:uid="{2C6CE17E-C50D-483C-B453-CCE411767A60}"/>
    <hyperlink ref="P1989" r:id="rId5459" xr:uid="{84928B82-F099-4165-8048-0817D677161E}"/>
    <hyperlink ref="Q1989" r:id="rId5460" xr:uid="{C6B5EC2B-6A79-4213-B76A-E9FBB649146A}"/>
    <hyperlink ref="L1990" r:id="rId5461" xr:uid="{0CABBA42-C574-4C61-992D-612FD02FCD5A}"/>
    <hyperlink ref="O1990" r:id="rId5462" xr:uid="{BBBF7C94-4CB9-49FA-8EA7-9F2B998AC8E8}"/>
    <hyperlink ref="P1990" r:id="rId5463" xr:uid="{DC944F6F-D4E1-42F7-8CC8-8B52A20A0D0E}"/>
    <hyperlink ref="Q1990" r:id="rId5464" xr:uid="{5B8B3F3D-2D75-4CA5-901C-BDF018622D83}"/>
    <hyperlink ref="L1991" r:id="rId5465" xr:uid="{E07E0D88-377A-4633-84FA-1BF0F8635035}"/>
    <hyperlink ref="O1991" r:id="rId5466" xr:uid="{0D20C105-DF5B-4837-B2B6-46EE0F476942}"/>
    <hyperlink ref="P1991" r:id="rId5467" xr:uid="{1CC768A5-154D-4FBE-8C51-38B42476DDFF}"/>
    <hyperlink ref="Q1991" r:id="rId5468" xr:uid="{0D9D09E3-0BA7-4C45-8354-054FBB58A44B}"/>
    <hyperlink ref="L1992" r:id="rId5469" xr:uid="{8180FC12-6827-4CA5-B08B-8950E3813AC8}"/>
    <hyperlink ref="O1992" r:id="rId5470" xr:uid="{2F694DE1-9EE9-4291-8DBC-BC3FC433E809}"/>
    <hyperlink ref="L1993" r:id="rId5471" xr:uid="{9CD6468C-DEC7-4627-9FE9-BF58C9085F73}"/>
    <hyperlink ref="O1993" r:id="rId5472" xr:uid="{9A0325D3-A199-4187-A327-5120CF777994}"/>
    <hyperlink ref="P1993" r:id="rId5473" xr:uid="{3AD11756-F7E3-46F8-B123-09102B6686A2}"/>
    <hyperlink ref="L1994" r:id="rId5474" xr:uid="{61C6A144-75A3-4E72-B010-2E484CF055E6}"/>
    <hyperlink ref="O1994" r:id="rId5475" xr:uid="{CAE8EB29-5E32-46EB-A9A5-DBA55037BC27}"/>
    <hyperlink ref="P1994" r:id="rId5476" xr:uid="{0A417583-0A4A-4B36-AC90-2C104CDB936B}"/>
    <hyperlink ref="Q1994" r:id="rId5477" xr:uid="{FA838DEB-7D32-4097-80FD-EAE89950B108}"/>
    <hyperlink ref="L1995" r:id="rId5478" xr:uid="{45D51AD4-DBE2-49D5-B41D-57514F4C1B59}"/>
    <hyperlink ref="O1995" r:id="rId5479" xr:uid="{DE407A31-3D17-402D-94E1-795EBC37AF53}"/>
    <hyperlink ref="P1995" r:id="rId5480" xr:uid="{AB56B212-BE84-4098-A4E9-95BF96254FD2}"/>
    <hyperlink ref="Q1995" r:id="rId5481" xr:uid="{C6970F31-CFF3-4A2E-96E0-5C129521453B}"/>
    <hyperlink ref="L1996" r:id="rId5482" xr:uid="{5C9AADB1-FB2B-4A61-B4BB-189BE9ED1D1D}"/>
    <hyperlink ref="O1996" r:id="rId5483" xr:uid="{553D3640-ED44-4574-B77E-E8BA910FEDD9}"/>
    <hyperlink ref="Q1996" r:id="rId5484" xr:uid="{C360F68B-4130-429A-9BDE-5D14EC26077E}"/>
    <hyperlink ref="L1997" r:id="rId5485" xr:uid="{1B0C4DDB-B905-414A-8C34-B8AA2264FF53}"/>
    <hyperlink ref="O1997" r:id="rId5486" xr:uid="{6862DB16-9F31-4D38-945D-1BD836D0CD05}"/>
    <hyperlink ref="P1997" r:id="rId5487" xr:uid="{EB5FEF98-25E9-4E55-8526-8EFC7F16D33B}"/>
    <hyperlink ref="Q1997" r:id="rId5488" xr:uid="{748E7801-1B15-458C-BDA0-45C7568925FC}"/>
    <hyperlink ref="L1998" r:id="rId5489" xr:uid="{FA031165-9F66-4178-B0B0-FE7A988545DE}"/>
    <hyperlink ref="L1999" r:id="rId5490" xr:uid="{E046253F-2BA6-4FFC-89A0-FFBDBC45A6B8}"/>
    <hyperlink ref="P1999" r:id="rId5491" xr:uid="{9AFA75A8-FF57-4968-9AB2-5599DC2FEFD0}"/>
    <hyperlink ref="Q1999" r:id="rId5492" xr:uid="{1238B7AD-CDF5-4FF6-91D0-44AAA0BC52EA}"/>
    <hyperlink ref="L2000" r:id="rId5493" xr:uid="{BA5C7429-6F18-4B43-B1E2-FADD66C8D958}"/>
    <hyperlink ref="O2000" r:id="rId5494" xr:uid="{2E23E620-9F0C-4E0F-BCD1-81946940844F}"/>
    <hyperlink ref="Q2000" r:id="rId5495" xr:uid="{6B176A48-C206-4BBC-AEA9-CF0714267FE3}"/>
    <hyperlink ref="L2001" r:id="rId5496" xr:uid="{236B48B9-4C3E-4193-949C-357E8E579A57}"/>
    <hyperlink ref="O2001" r:id="rId5497" xr:uid="{4287F041-B7A1-48F8-B30E-C9BF06533F27}"/>
    <hyperlink ref="P2001" r:id="rId5498" xr:uid="{6547ED82-29CD-4764-A6F8-8235E799F6EC}"/>
    <hyperlink ref="Q2001" r:id="rId5499" xr:uid="{E0B07B5B-5266-4004-A2F8-60839D58D068}"/>
    <hyperlink ref="L2002" r:id="rId5500" xr:uid="{05BCDBFC-7FD0-47C8-A5CC-CB0862694A31}"/>
    <hyperlink ref="L2003" r:id="rId5501" xr:uid="{F90202A2-2026-4B2F-B6BF-6D2D398BE2F7}"/>
    <hyperlink ref="O2003" r:id="rId5502" xr:uid="{70C29F4B-CAEF-469D-9AA4-AF4F238196C4}"/>
    <hyperlink ref="L2004" r:id="rId5503" xr:uid="{87BD56A5-A4B7-4D8F-878F-F45155D4E654}"/>
    <hyperlink ref="O2004" r:id="rId5504" xr:uid="{6140E6FB-7630-4AA3-B33F-5B48A4F4CAB5}"/>
    <hyperlink ref="P2004" r:id="rId5505" xr:uid="{BE65E3A4-982E-4425-87C3-8532349CA52A}"/>
    <hyperlink ref="Q2004" r:id="rId5506" xr:uid="{18B42DD2-6C6A-4069-B29D-15CC1D65AD83}"/>
    <hyperlink ref="L2005" r:id="rId5507" xr:uid="{966B8D04-21F5-49AE-A684-B650F5C2A477}"/>
    <hyperlink ref="O2005" r:id="rId5508" xr:uid="{91E28414-BB03-40EE-89FA-C646492EFC5D}"/>
    <hyperlink ref="P2005" r:id="rId5509" xr:uid="{4FD82AF7-1CE2-4486-A2D5-746BA7625130}"/>
    <hyperlink ref="Q2005" r:id="rId5510" xr:uid="{2947D6D8-8A60-4019-B9B8-2D77B16C89F1}"/>
    <hyperlink ref="L2006" r:id="rId5511" xr:uid="{B2689779-DDAC-4FC4-9225-A3BDE153B81F}"/>
    <hyperlink ref="O2006" r:id="rId5512" xr:uid="{7E72243D-7019-474C-A8C3-ACB05C0CC7CD}"/>
    <hyperlink ref="P2006" r:id="rId5513" xr:uid="{6D72AD14-981B-4320-8FCB-48FC2315DEA8}"/>
    <hyperlink ref="Q2006" r:id="rId5514" xr:uid="{7E7EFBB3-62D1-451F-BBC4-2D1C450C7E3B}"/>
    <hyperlink ref="L2007" r:id="rId5515" xr:uid="{0D1B4625-013C-4E5F-9679-D3969395477A}"/>
    <hyperlink ref="O2007" r:id="rId5516" xr:uid="{C591959C-CF66-45C6-AB82-3F085F64D529}"/>
    <hyperlink ref="P2007" r:id="rId5517" xr:uid="{25F98864-4FD4-4879-B6B1-1A0EEF862F13}"/>
    <hyperlink ref="Q2007" r:id="rId5518" xr:uid="{9FC4BC2D-F2B7-4F11-BBA7-518A4D0B9F02}"/>
    <hyperlink ref="L2008" r:id="rId5519" xr:uid="{C45EAD7F-DB94-4D9D-8FB5-0CE398B05F77}"/>
    <hyperlink ref="O2008" r:id="rId5520" xr:uid="{A3788B78-D0E4-4F73-B9A1-5428DF6A4FFE}"/>
    <hyperlink ref="P2008" r:id="rId5521" xr:uid="{F8403228-070F-450B-BAE9-BF0232843F13}"/>
    <hyperlink ref="Q2008" r:id="rId5522" xr:uid="{6CE75F0D-20FD-4BE4-AA4A-D6AE4A233672}"/>
    <hyperlink ref="L2009" r:id="rId5523" xr:uid="{5D74CB55-4F70-4B4F-84A3-381D338E2983}"/>
    <hyperlink ref="O2009" r:id="rId5524" xr:uid="{6C934205-AF5E-4D16-8FFB-0DA9D942F2B7}"/>
    <hyperlink ref="Q2009" r:id="rId5525" xr:uid="{01E7FB21-EA8E-4032-AEE6-75E0623C9290}"/>
    <hyperlink ref="L2010" r:id="rId5526" xr:uid="{BF2188AD-4954-4C4C-802A-7434FF7C9CA9}"/>
    <hyperlink ref="L2011" r:id="rId5527" xr:uid="{9E9FE4F2-2B00-4C50-8302-CAFE8BF86685}"/>
    <hyperlink ref="O2011" r:id="rId5528" xr:uid="{2ADD4C47-E63D-49AE-8219-AC31A53B31EA}"/>
    <hyperlink ref="P2011" r:id="rId5529" xr:uid="{734E1C4E-8CCE-4C40-971C-CD6A696CB5B7}"/>
    <hyperlink ref="L2012" r:id="rId5530" xr:uid="{70E8F6EE-44E5-4751-8E8A-FEAB4A7EF707}"/>
    <hyperlink ref="O2012" r:id="rId5531" xr:uid="{25D30822-56FE-4B00-98CA-92F44D92F754}"/>
    <hyperlink ref="P2012" r:id="rId5532" xr:uid="{F0364794-B1ED-4907-957A-63856895DF13}"/>
    <hyperlink ref="L2013" r:id="rId5533" xr:uid="{D79667EA-012C-4328-940D-A5E29A1B037C}"/>
    <hyperlink ref="O2013" r:id="rId5534" xr:uid="{50DE030D-9A3A-438F-B116-D3325DF2CD41}"/>
    <hyperlink ref="P2013" r:id="rId5535" xr:uid="{13060B88-57C5-415C-A156-A665808A330F}"/>
    <hyperlink ref="Q2013" r:id="rId5536" xr:uid="{FA8D3F9D-EF48-48BE-887E-32251B8C9E96}"/>
    <hyperlink ref="L2014" r:id="rId5537" xr:uid="{20DFA1A4-0D0B-4C13-87B3-BDE32FC0DCDF}"/>
    <hyperlink ref="P2014" r:id="rId5538" xr:uid="{48589B89-D76D-4285-AFE8-1032CFC42558}"/>
    <hyperlink ref="Q2014" r:id="rId5539" xr:uid="{D76CDC92-AD0F-4587-890E-BDE577E3D45B}"/>
    <hyperlink ref="L2015" r:id="rId5540" xr:uid="{8C9166CD-54CE-4A63-8B0A-60450B43FF05}"/>
    <hyperlink ref="O2015" r:id="rId5541" xr:uid="{5D46C6CA-3153-4D7C-B5F9-5C86B32F394F}"/>
    <hyperlink ref="Q2015" r:id="rId5542" xr:uid="{CE253BE5-B493-4B2C-9E49-C03F858E5930}"/>
    <hyperlink ref="L2016" r:id="rId5543" xr:uid="{64867132-9E37-4A99-B761-068909F0EA93}"/>
    <hyperlink ref="O2016" r:id="rId5544" xr:uid="{5868443A-A7B8-4D4B-A522-54DD1F9C393C}"/>
    <hyperlink ref="P2016" r:id="rId5545" xr:uid="{E4E28932-AFAD-418F-B864-2A990DB20522}"/>
    <hyperlink ref="Q2016" r:id="rId5546" xr:uid="{D05E7B03-F56D-4174-B5E6-AD1A12F787B5}"/>
    <hyperlink ref="L2017" r:id="rId5547" xr:uid="{6B459526-617B-411D-8F81-5E32DF31EB12}"/>
    <hyperlink ref="O2017" r:id="rId5548" xr:uid="{41C4FB06-ACAA-417D-90DF-4985AF2A1FF3}"/>
    <hyperlink ref="P2017" r:id="rId5549" xr:uid="{521CE4CA-F860-486C-B7FE-EDDBD78FF9F2}"/>
    <hyperlink ref="Q2017" r:id="rId5550" xr:uid="{F175D152-43C4-4B49-8858-673636581DE0}"/>
    <hyperlink ref="L2018" r:id="rId5551" xr:uid="{63431615-879B-497F-A9C8-CFC4B5A6BFDC}"/>
    <hyperlink ref="O2018" r:id="rId5552" xr:uid="{837C0335-9392-4129-A8B4-EF4C811BB2E3}"/>
    <hyperlink ref="P2018" r:id="rId5553" xr:uid="{E89022D2-D27A-452C-A4EE-C117DDAA51FE}"/>
    <hyperlink ref="Q2018" r:id="rId5554" xr:uid="{F316A9BF-C3B3-4F9B-A190-ED0645DA29ED}"/>
    <hyperlink ref="L2019" r:id="rId5555" xr:uid="{E990DB83-13DB-4321-9F74-E248093E46AB}"/>
    <hyperlink ref="Q2019" r:id="rId5556" xr:uid="{C6C58AFA-8C82-47AD-8D8B-1796E6A2816A}"/>
    <hyperlink ref="L2020" r:id="rId5557" xr:uid="{8878A1C8-4C07-469C-AF4D-71D7038AC262}"/>
    <hyperlink ref="P2020" r:id="rId5558" xr:uid="{73249E22-D5FB-4494-9964-64E1F80EA9BE}"/>
    <hyperlink ref="Q2020" r:id="rId5559" xr:uid="{EBA66985-04FF-4F6E-8208-7DC127502698}"/>
    <hyperlink ref="L2021" r:id="rId5560" xr:uid="{361EA3EB-5400-480F-B0CA-4D6280DAD31A}"/>
    <hyperlink ref="O2021" r:id="rId5561" xr:uid="{A34EEA3C-89A8-4D73-AA52-254422F6596A}"/>
    <hyperlink ref="P2021" r:id="rId5562" xr:uid="{996087D8-A92E-4A1B-839B-46B48A66EFC6}"/>
    <hyperlink ref="Q2021" r:id="rId5563" xr:uid="{4283A339-4386-4981-AD98-055A589ED4AB}"/>
    <hyperlink ref="L2022" r:id="rId5564" xr:uid="{044FD240-08BE-45C7-B8E9-891877CE159E}"/>
    <hyperlink ref="L2023" r:id="rId5565" xr:uid="{280EC53B-180E-4547-83A4-E898AEED166C}"/>
    <hyperlink ref="P2023" r:id="rId5566" xr:uid="{0D9505F4-F23A-45B7-84FD-30076AF1C379}"/>
    <hyperlink ref="Q2023" r:id="rId5567" xr:uid="{C73D3DBA-6129-494B-AB7D-524AB8002777}"/>
    <hyperlink ref="L2024" r:id="rId5568" xr:uid="{6F1B4CAE-F6E5-4181-ACED-4EBBF1380174}"/>
    <hyperlink ref="O2024" r:id="rId5569" xr:uid="{1D4B7E5C-0104-44FC-B599-A10988A71298}"/>
    <hyperlink ref="P2024" r:id="rId5570" xr:uid="{AA12D9AA-7CF8-47BE-A215-D8FE02F4843B}"/>
    <hyperlink ref="Q2024" r:id="rId5571" xr:uid="{C47A0CE5-FB52-4893-9EC4-CF5C3BE6AF58}"/>
    <hyperlink ref="L2025" r:id="rId5572" xr:uid="{F7BA256D-7421-4C00-8DB1-F78656C01904}"/>
    <hyperlink ref="O2025" r:id="rId5573" xr:uid="{22FDCDA9-9D51-415D-A007-D7713222E74B}"/>
    <hyperlink ref="P2025" r:id="rId5574" xr:uid="{9DF8D50C-37CB-44C6-AAA0-DC2ECCBE11A9}"/>
    <hyperlink ref="Q2025" r:id="rId5575" xr:uid="{5FB769B0-C7D3-48BB-A5F5-25F41354DE5F}"/>
    <hyperlink ref="L2026" r:id="rId5576" xr:uid="{3CCB23FB-98F8-4068-95A3-2CB5A65BE4AC}"/>
    <hyperlink ref="O2026" r:id="rId5577" xr:uid="{003FFDD5-E1C2-4765-BBAF-1C508E8BCF7E}"/>
    <hyperlink ref="Q2026" r:id="rId5578" xr:uid="{33DD7893-17BD-44B0-8246-F2C2EF036F62}"/>
    <hyperlink ref="L2027" r:id="rId5579" xr:uid="{F96AC485-E499-4E8A-A987-2BA89A52921A}"/>
    <hyperlink ref="O2027" r:id="rId5580" xr:uid="{AB2E887A-3680-4300-B242-926FCF963ECA}"/>
    <hyperlink ref="P2027" r:id="rId5581" xr:uid="{10335D98-46F9-46CB-9F07-B9488AA356BE}"/>
    <hyperlink ref="L2028" r:id="rId5582" xr:uid="{D1B29C34-7722-44A9-9FB7-90E3B5652FC5}"/>
    <hyperlink ref="O2028" r:id="rId5583" xr:uid="{B61C7590-784A-49AC-ABF7-51F17A9C02B8}"/>
    <hyperlink ref="P2028" r:id="rId5584" xr:uid="{6452004F-325A-4BBF-807D-B6379AA7677D}"/>
    <hyperlink ref="Q2028" r:id="rId5585" xr:uid="{20083425-178E-4A66-8620-BC6139466E9D}"/>
    <hyperlink ref="L2029" r:id="rId5586" xr:uid="{72A8DE0A-5138-42DB-AE13-882F88472070}"/>
    <hyperlink ref="P2029" r:id="rId5587" xr:uid="{78B33C25-D09C-4C70-ABFE-A39163F1B474}"/>
    <hyperlink ref="L2030" r:id="rId5588" xr:uid="{7AF130D4-95FC-4BCD-A743-D2B5A55075B2}"/>
    <hyperlink ref="O2030" r:id="rId5589" xr:uid="{4F2EC664-4865-4BD9-BEC3-3DEEF88FBC72}"/>
    <hyperlink ref="P2030" r:id="rId5590" xr:uid="{6210313F-7C54-498F-A990-62CA1E935A6C}"/>
    <hyperlink ref="Q2030" r:id="rId5591" xr:uid="{4C7BC51E-9722-4201-9403-1FE6B2D20613}"/>
    <hyperlink ref="L2031" r:id="rId5592" xr:uid="{502C4C52-3021-495B-816C-14274431F170}"/>
    <hyperlink ref="L2032" r:id="rId5593" xr:uid="{DA25F510-17E2-4D30-8168-5AEFD1366784}"/>
    <hyperlink ref="O2032" r:id="rId5594" xr:uid="{44FA8221-EDF2-4C26-B78B-3E50D490F706}"/>
    <hyperlink ref="P2032" r:id="rId5595" xr:uid="{D3314C8F-3809-49F9-BAC7-D219F55993EB}"/>
    <hyperlink ref="Q2032" r:id="rId5596" xr:uid="{74EFDE44-0191-453A-8C51-F163D5207BB8}"/>
    <hyperlink ref="L2033" r:id="rId5597" xr:uid="{9B986563-B5CB-4CB6-AAC0-BD2852741DA9}"/>
    <hyperlink ref="O2033" r:id="rId5598" xr:uid="{58AC2386-C420-412B-A62E-8BC9957B0F75}"/>
    <hyperlink ref="P2033" r:id="rId5599" xr:uid="{DEC7708D-00B8-4207-A7DD-9D4BD4DD82B0}"/>
    <hyperlink ref="Q2033" r:id="rId5600" xr:uid="{AF24ECE1-5D69-4D20-92AB-9A837A75805F}"/>
    <hyperlink ref="L2034" r:id="rId5601" xr:uid="{2C0FF28F-1BDE-4CF9-B941-73E43672C472}"/>
    <hyperlink ref="L2035" r:id="rId5602" xr:uid="{BE5E85DA-6BE8-4E38-B314-201A433B4D1E}"/>
    <hyperlink ref="O2035" r:id="rId5603" xr:uid="{91114AC5-073D-42F4-A1AB-D124FA7FBBFA}"/>
    <hyperlink ref="P2035" r:id="rId5604" xr:uid="{2674F464-DAF2-4246-828C-E35CC3DE13F2}"/>
    <hyperlink ref="L2036" r:id="rId5605" xr:uid="{07457783-2A1E-4327-A234-3C1000368FF1}"/>
    <hyperlink ref="P2036" r:id="rId5606" xr:uid="{97250D8D-33A5-41EA-8500-875EA586097F}"/>
    <hyperlink ref="Q2036" r:id="rId5607" xr:uid="{41EC2B3B-1D49-4812-A612-4F5FA4A3F413}"/>
    <hyperlink ref="L2037" r:id="rId5608" xr:uid="{87D7AAAF-DA87-4A99-A15F-C2F6EC3F9CAA}"/>
    <hyperlink ref="P2037" r:id="rId5609" xr:uid="{E6C0D25E-769D-40CC-B2B8-F925C4A3A2E8}"/>
    <hyperlink ref="Q2037" r:id="rId5610" xr:uid="{FF394318-D1B0-4E92-B38F-CD8DEA79D47A}"/>
    <hyperlink ref="L2038" r:id="rId5611" xr:uid="{EF8E668F-ACDD-42CD-A9C6-6A0B1F5B27AE}"/>
    <hyperlink ref="O2038" r:id="rId5612" xr:uid="{CA2B1C3B-3FA7-4B63-B41D-126BC924CE4B}"/>
    <hyperlink ref="Q2038" r:id="rId5613" xr:uid="{B9134A86-D9F1-4D52-9D4F-E5B3E3DCCA30}"/>
    <hyperlink ref="L2039" r:id="rId5614" xr:uid="{8B2D752D-BAF8-41B7-8626-1120D9F335AC}"/>
    <hyperlink ref="O2039" r:id="rId5615" xr:uid="{356F7686-DB01-43B5-AC55-6D9B393F2E24}"/>
    <hyperlink ref="L2040" r:id="rId5616" xr:uid="{6BC4096C-FF7F-4F46-86AD-450DD9122C37}"/>
    <hyperlink ref="O2040" r:id="rId5617" xr:uid="{ABC79113-3069-4FA4-BA50-3E96E5623707}"/>
    <hyperlink ref="P2040" r:id="rId5618" xr:uid="{31BB5846-36F5-4887-9D8B-3759E752DC69}"/>
    <hyperlink ref="Q2040" r:id="rId5619" xr:uid="{4A2A1EB8-0527-4BE2-9F90-47E6CDDEAB09}"/>
    <hyperlink ref="L2041" r:id="rId5620" xr:uid="{0E920646-34AA-41C6-B5B2-F5F0175C3DA9}"/>
    <hyperlink ref="O2041" r:id="rId5621" xr:uid="{899CA350-394B-4622-9116-AD6C7B47F27C}"/>
    <hyperlink ref="Q2041" r:id="rId5622" xr:uid="{166B0AF9-C66D-4A08-ACD5-DCE0E4C6F21A}"/>
    <hyperlink ref="L2042" r:id="rId5623" xr:uid="{B1BC03CC-6487-489C-8488-9EC46FD8090B}"/>
    <hyperlink ref="P2042" r:id="rId5624" xr:uid="{9CED0EA7-C3CA-4E13-B61E-AC6C189023AB}"/>
    <hyperlink ref="Q2042" r:id="rId5625" xr:uid="{5A29430C-8FBE-4B24-B3F3-05AE0FC2ACE6}"/>
    <hyperlink ref="L2043" r:id="rId5626" xr:uid="{2D9A6264-6C16-47D4-A239-AE256C7500D4}"/>
    <hyperlink ref="O2043" r:id="rId5627" xr:uid="{4F75556A-D859-4841-85B2-0C1AD58C45A4}"/>
    <hyperlink ref="P2043" r:id="rId5628" xr:uid="{B7DA07FA-D5F7-4A4D-BD40-22B6C866024C}"/>
    <hyperlink ref="Q2043" r:id="rId5629" xr:uid="{E607BD0A-5178-4FF3-9B92-65D4EABD6420}"/>
    <hyperlink ref="L2044" r:id="rId5630" xr:uid="{F7BB05EE-D29B-4B64-8226-2B8A964F3D14}"/>
    <hyperlink ref="O2044" r:id="rId5631" xr:uid="{98F7CC7B-9AB5-4179-AE45-97817F3CB69D}"/>
    <hyperlink ref="P2044" r:id="rId5632" xr:uid="{2DAD87D5-7E7A-4E42-8504-084A25FAD587}"/>
    <hyperlink ref="Q2044" r:id="rId5633" xr:uid="{3847B58A-EE1C-4389-9A4D-0D32C4C182D7}"/>
    <hyperlink ref="L2045" r:id="rId5634" xr:uid="{D73A091A-33FB-4FF7-BCAD-A832082A7960}"/>
    <hyperlink ref="O2045" r:id="rId5635" xr:uid="{A75D5BD5-D254-44CF-A3F3-C6322DFCD27D}"/>
    <hyperlink ref="P2045" r:id="rId5636" xr:uid="{41ECA079-1473-4113-AC2D-3DD246B8AC44}"/>
    <hyperlink ref="Q2045" r:id="rId5637" xr:uid="{73568386-F531-4EE9-8909-DCB3325DEADC}"/>
    <hyperlink ref="O2046" r:id="rId5638" xr:uid="{31BA483F-8F16-4941-8AE5-9984FB6E2F5C}"/>
    <hyperlink ref="Q2046" r:id="rId5639" xr:uid="{B3DB45A5-4724-47E3-8E8B-C31356D75220}"/>
    <hyperlink ref="L2047" r:id="rId5640" xr:uid="{7085A93A-D844-489A-81AE-7A9044C90AFD}"/>
    <hyperlink ref="O2047" r:id="rId5641" xr:uid="{622A6B9C-F144-43A4-A2CD-CCBDBF78BD47}"/>
    <hyperlink ref="P2047" r:id="rId5642" xr:uid="{63A44C73-7D31-4827-A59B-3D1401C44FFB}"/>
    <hyperlink ref="Q2047" r:id="rId5643" xr:uid="{687C78F6-B8B2-4460-9DC3-D638C9BDAE28}"/>
    <hyperlink ref="L2048" r:id="rId5644" xr:uid="{C218AC69-71F0-477C-8D6D-C97E92D6D193}"/>
    <hyperlink ref="O2048" r:id="rId5645" xr:uid="{632DCE46-7089-4CFE-AE96-FC20EFF4B22E}"/>
    <hyperlink ref="P2048" r:id="rId5646" xr:uid="{77615BA9-E059-4167-860A-B0A662AB4765}"/>
    <hyperlink ref="Q2048" r:id="rId5647" xr:uid="{AFEF0BE3-44BF-4826-960E-D94073A6821D}"/>
    <hyperlink ref="L2049" r:id="rId5648" xr:uid="{C5F7B57C-E90C-4608-BAD8-0CB24E69C37A}"/>
    <hyperlink ref="Q2049" r:id="rId5649" xr:uid="{7C93BB83-2B8A-4F0A-AC00-E82DF451A31D}"/>
    <hyperlink ref="L2050" r:id="rId5650" xr:uid="{9FB82501-D998-4519-860E-22AEB2F19069}"/>
    <hyperlink ref="O2050" r:id="rId5651" xr:uid="{20BE8C48-1834-42E2-A296-A3ABD8A6C1CA}"/>
    <hyperlink ref="P2050" r:id="rId5652" xr:uid="{6A5BA8CE-560E-47A0-A77E-372DCC43369B}"/>
    <hyperlink ref="L2051" r:id="rId5653" xr:uid="{DE27A008-7A1F-4A68-B346-D8D1706BAB56}"/>
    <hyperlink ref="P2051" r:id="rId5654" xr:uid="{4D7DC89B-F511-4505-B42E-D5F97D5956DF}"/>
    <hyperlink ref="L2052" r:id="rId5655" xr:uid="{308D5A2A-8260-4CBF-9785-DD9583F08698}"/>
    <hyperlink ref="O2052" r:id="rId5656" xr:uid="{4667F9C8-92DF-4FED-AFC9-34F20498B990}"/>
    <hyperlink ref="P2052" r:id="rId5657" xr:uid="{9D19BB5B-787A-4B9B-BBF4-CC9E4BC21374}"/>
    <hyperlink ref="Q2052" r:id="rId5658" xr:uid="{B2A6EFEF-7CEF-4366-A785-FF364FE41193}"/>
    <hyperlink ref="L2053" r:id="rId5659" xr:uid="{00CB5DF7-C138-40FD-BB31-3FD1238286BD}"/>
    <hyperlink ref="O2053" r:id="rId5660" xr:uid="{5CE74E9A-CC7A-44DE-BA21-8621EDC31324}"/>
    <hyperlink ref="L2054" r:id="rId5661" xr:uid="{BC7DF211-DD01-4CF8-83CB-EF4A1906DE4C}"/>
    <hyperlink ref="O2054" r:id="rId5662" xr:uid="{D7F72D01-DE5E-437B-A0A2-FC31F0A5E0F4}"/>
    <hyperlink ref="P2054" r:id="rId5663" xr:uid="{6159D3C0-D394-43BE-AED2-43739B57B0D4}"/>
    <hyperlink ref="Q2054" r:id="rId5664" xr:uid="{29455A84-19CA-4DAA-8AE3-4ED97D23CE97}"/>
    <hyperlink ref="L2055" r:id="rId5665" xr:uid="{5DA4C297-4535-4E20-81A6-4C306DBB38F9}"/>
    <hyperlink ref="O2055" r:id="rId5666" xr:uid="{341DEE7E-610F-4333-A012-5563F6E83A4E}"/>
    <hyperlink ref="Q2055" r:id="rId5667" xr:uid="{79D5A4B8-DD7B-48EC-A64B-10B39F2A573A}"/>
    <hyperlink ref="L2056" r:id="rId5668" xr:uid="{C44DF990-43EE-4493-B5F3-C657C01836AF}"/>
    <hyperlink ref="O2056" r:id="rId5669" xr:uid="{DDF56764-AAFD-4633-94AF-CC10131B0932}"/>
    <hyperlink ref="P2056" r:id="rId5670" xr:uid="{C151285C-AB80-4557-B826-C8F4648C87FA}"/>
    <hyperlink ref="Q2056" r:id="rId5671" xr:uid="{633D2B7B-4BF2-4EBF-BE0F-61B5B24B09B3}"/>
    <hyperlink ref="L2057" r:id="rId5672" xr:uid="{AC546AFE-EB4C-4C71-A78A-7C960AAB3CB2}"/>
    <hyperlink ref="L2058" r:id="rId5673" xr:uid="{EFDBC75C-C017-4831-B94D-52C63043D131}"/>
    <hyperlink ref="O2058" r:id="rId5674" xr:uid="{F18B6A69-4224-4C6D-9FFD-9E374973664D}"/>
    <hyperlink ref="P2058" r:id="rId5675" xr:uid="{ECA2FE77-9E65-4A84-9944-FAEF8F20BE3D}"/>
    <hyperlink ref="Q2058" r:id="rId5676" xr:uid="{6E52445D-78EC-41F2-9825-134A412E4CFA}"/>
    <hyperlink ref="L2059" r:id="rId5677" xr:uid="{C8E8628F-D21F-451E-A831-6AA475CD348D}"/>
    <hyperlink ref="O2059" r:id="rId5678" xr:uid="{74968671-2833-4084-BFAA-6A2A752CBE94}"/>
    <hyperlink ref="P2059" r:id="rId5679" xr:uid="{D8250BDC-B339-4269-B5CE-A8989E9F7B87}"/>
    <hyperlink ref="Q2059" r:id="rId5680" xr:uid="{BF461DC6-BB99-4298-A6DA-37FC00176375}"/>
    <hyperlink ref="L2061" r:id="rId5681" xr:uid="{B2A7CB6C-1F28-437E-A7B4-6ABEF0CE9CBD}"/>
    <hyperlink ref="O2061" r:id="rId5682" xr:uid="{56698352-A338-498F-BD65-DD48868553E7}"/>
    <hyperlink ref="Q2061" r:id="rId5683" xr:uid="{267FBCFD-F41D-4D03-8CE0-1A26F4B9AC74}"/>
    <hyperlink ref="L2062" r:id="rId5684" xr:uid="{3D1CB2C9-51B2-4E09-A069-8001BC8237BC}"/>
    <hyperlink ref="P2062" r:id="rId5685" xr:uid="{B69EB7A9-059F-4D88-A540-7CFEBD01D8F0}"/>
    <hyperlink ref="Q2062" r:id="rId5686" xr:uid="{A769ACE6-9C75-4859-B69A-17CA254794A2}"/>
    <hyperlink ref="B2063" r:id="rId5687" xr:uid="{55E4FD74-8B7E-4058-BF70-A1031E208F63}"/>
    <hyperlink ref="L2063" r:id="rId5688" xr:uid="{75C39137-E9C0-4AFC-AA93-0C1B19751292}"/>
    <hyperlink ref="L2064" r:id="rId5689" xr:uid="{763E1378-82CD-4B45-B221-0EE2FEA25341}"/>
    <hyperlink ref="L2066" r:id="rId5690" xr:uid="{0C4704E6-D1BE-4AC7-BCE8-E4E8B1344DCE}"/>
    <hyperlink ref="L2067" r:id="rId5691" xr:uid="{FA2765EB-BF9C-449F-B089-98FABCE9A914}"/>
    <hyperlink ref="O2067" r:id="rId5692" xr:uid="{4C3BB371-C0B9-4411-A3C8-D907222DBBE6}"/>
    <hyperlink ref="P2067" r:id="rId5693" xr:uid="{DC8849F7-4F71-405B-A096-50F4F1E5DAD6}"/>
    <hyperlink ref="Q2067" r:id="rId5694" xr:uid="{03D9CFBC-DC06-41B6-983B-19100FCC093A}"/>
    <hyperlink ref="L2068" r:id="rId5695" xr:uid="{477A4F3F-2224-4349-A271-DD01AD0CFAD6}"/>
    <hyperlink ref="Q2068" r:id="rId5696" xr:uid="{F2C43030-87F3-404B-BE54-3DAD6334783F}"/>
    <hyperlink ref="L2069" r:id="rId5697" xr:uid="{49503996-1CA7-4F55-8612-8F1A94D1A2CD}"/>
    <hyperlink ref="O2069" r:id="rId5698" xr:uid="{FD9BADD2-A594-4675-B523-BAA2AB6BF3EC}"/>
    <hyperlink ref="P2069" r:id="rId5699" xr:uid="{1F688EBC-0774-45D6-90FD-86159764723B}"/>
    <hyperlink ref="Q2069" r:id="rId5700" xr:uid="{671BA4AD-2F35-488B-89B8-E1DA2907BB1E}"/>
    <hyperlink ref="L2070" r:id="rId5701" xr:uid="{AA80D48B-F713-4C60-886A-0D8A36E97F8E}"/>
    <hyperlink ref="O2070" r:id="rId5702" xr:uid="{3692FB87-6108-4A06-8BC3-61BD4593B73B}"/>
    <hyperlink ref="Q2070" r:id="rId5703" xr:uid="{D152E419-C5FC-4546-A140-99DF419390A0}"/>
    <hyperlink ref="L2071" r:id="rId5704" xr:uid="{DDBBDB1B-AF2B-4F28-8676-9DBDC7B3FA60}"/>
    <hyperlink ref="O2071" r:id="rId5705" xr:uid="{D2C42B1C-AEB7-4E08-B69C-BE27F1BCDFB4}"/>
    <hyperlink ref="P2071" r:id="rId5706" xr:uid="{BF2B68F4-DAD7-4E79-9EF6-02A8B9A0DC95}"/>
    <hyperlink ref="Q2071" r:id="rId5707" xr:uid="{B29AED7C-D499-4DA0-BEF1-E77198B40D1B}"/>
    <hyperlink ref="L2072" r:id="rId5708" xr:uid="{60008AA2-A2E6-4679-B51C-6B1ACC4D5C7F}"/>
    <hyperlink ref="Q2072" r:id="rId5709" xr:uid="{102DA454-3B1D-4266-A25A-A7F86022548A}"/>
    <hyperlink ref="L2073" r:id="rId5710" xr:uid="{658E026B-DEF2-4FB4-9E98-42DFEF2A397D}"/>
    <hyperlink ref="L2074" r:id="rId5711" xr:uid="{B5713E9B-E112-4AF5-A73F-A9C5039DEC66}"/>
    <hyperlink ref="O2074" r:id="rId5712" xr:uid="{57AE5EA0-4A72-4711-9332-D92FBCDDB307}"/>
    <hyperlink ref="P2074" r:id="rId5713" xr:uid="{DA80A8BD-9443-4E58-960C-46B2096AD9F7}"/>
    <hyperlink ref="Q2074" r:id="rId5714" xr:uid="{929B6C0A-7898-4151-8953-742AC499FB6F}"/>
    <hyperlink ref="L2075" r:id="rId5715" xr:uid="{6899B921-9DE2-42E0-9A47-BDE27362D0C2}"/>
    <hyperlink ref="P2075" r:id="rId5716" xr:uid="{2A2602A5-483F-4ECE-ADDD-BC2153B5824E}"/>
    <hyperlink ref="Q2075" r:id="rId5717" xr:uid="{B7B95D87-750F-4D97-BC1A-16B0FE708582}"/>
    <hyperlink ref="B2076" r:id="rId5718" xr:uid="{F953B3CD-CD32-4524-B80B-B88C14462CA0}"/>
    <hyperlink ref="L2076" r:id="rId5719" xr:uid="{22EEDC64-0C2E-4FAD-AA7F-FAB98E720371}"/>
    <hyperlink ref="P2076" r:id="rId5720" xr:uid="{F962FC4B-5E82-4D34-A8FE-AF7C9CC94B94}"/>
    <hyperlink ref="Q2076" r:id="rId5721" xr:uid="{D41B8E50-D326-4DF7-A0BD-4D4FD9A08853}"/>
    <hyperlink ref="L2077" r:id="rId5722" xr:uid="{A5A63C9F-D333-46BD-B529-4310BDB89203}"/>
    <hyperlink ref="O2077" r:id="rId5723" xr:uid="{3369849B-5967-436C-B4E3-B1E3878AFDA4}"/>
    <hyperlink ref="P2077" r:id="rId5724" xr:uid="{BC981960-8767-43A9-B8AC-4733A96F8909}"/>
    <hyperlink ref="Q2077" r:id="rId5725" xr:uid="{589534B6-D629-4858-BC7F-CE1984BD5B70}"/>
    <hyperlink ref="L2078" r:id="rId5726" xr:uid="{50927572-349D-4B07-BF1F-C13724F17CAB}"/>
    <hyperlink ref="O2078" r:id="rId5727" xr:uid="{72F94BDB-ECF9-4C85-95FD-8C90E3A73DC1}"/>
    <hyperlink ref="P2078" r:id="rId5728" xr:uid="{2DB24D29-47BD-4468-BA07-12FF79DEDD17}"/>
    <hyperlink ref="Q2078" r:id="rId5729" xr:uid="{482705F5-3D69-457C-9830-338F5415E73A}"/>
    <hyperlink ref="L2079" r:id="rId5730" xr:uid="{79CA7CB3-CB97-4A26-B0B8-67DF365496E0}"/>
    <hyperlink ref="Q2079" r:id="rId5731" xr:uid="{74FC3D3A-9466-4030-8E03-C64EED839BCB}"/>
    <hyperlink ref="L2080" r:id="rId5732" xr:uid="{23B5F6E6-1A68-40BD-8D39-3005046CFA75}"/>
    <hyperlink ref="O2080" r:id="rId5733" xr:uid="{76008494-6A20-4DF2-AE12-541830576027}"/>
    <hyperlink ref="L2081" r:id="rId5734" xr:uid="{549F1E70-9B47-40D8-A0C1-580C7B4DF412}"/>
    <hyperlink ref="L2082" r:id="rId5735" xr:uid="{B50864C0-C4EC-4A7D-8A16-96D7718D433C}"/>
    <hyperlink ref="O2082" r:id="rId5736" xr:uid="{18AB552B-F825-4648-BF30-CC6465063AFD}"/>
    <hyperlink ref="P2082" r:id="rId5737" xr:uid="{241C545F-645C-48EA-A4BC-4C1DDE84EA01}"/>
    <hyperlink ref="Q2082" r:id="rId5738" xr:uid="{E37A3745-5781-4F24-B538-A47835FCC477}"/>
    <hyperlink ref="L2083" r:id="rId5739" xr:uid="{42C0F14C-CB11-4752-9A2B-2F156277A262}"/>
    <hyperlink ref="L2084" r:id="rId5740" xr:uid="{5A349857-69F3-4C3A-96B6-08BAF1B0E969}"/>
    <hyperlink ref="O2084" r:id="rId5741" xr:uid="{09B1F415-471B-4FE3-AB62-94F8F13E4479}"/>
    <hyperlink ref="P2084" r:id="rId5742" xr:uid="{6B33A9B7-F0D1-4CBB-A43B-60C1A9A205AB}"/>
    <hyperlink ref="Q2084" r:id="rId5743" xr:uid="{20187A52-1DF7-468C-B2A5-79DC1E73AACB}"/>
    <hyperlink ref="L2085" r:id="rId5744" xr:uid="{70A5C148-1760-42D9-91D0-0787E9F8B2E7}"/>
    <hyperlink ref="P2085" r:id="rId5745" xr:uid="{877FF2FE-3E8D-4357-820C-83E09894468E}"/>
    <hyperlink ref="Q2085" r:id="rId5746" xr:uid="{61CD4D6D-8DB7-41BE-B4A9-AFA19AF594CF}"/>
    <hyperlink ref="L2086" r:id="rId5747" xr:uid="{BCDF922D-4BAF-4CF5-A64A-95F3CD83827B}"/>
    <hyperlink ref="O2086" r:id="rId5748" xr:uid="{59C69F1A-D7F3-46B7-998A-E320E8266A3E}"/>
    <hyperlink ref="P2086" r:id="rId5749" xr:uid="{03893421-0578-435E-93C1-E3500C857297}"/>
    <hyperlink ref="Q2086" r:id="rId5750" xr:uid="{0DC5481B-F709-43B0-A5AB-97F4C8D56A05}"/>
    <hyperlink ref="L2087" r:id="rId5751" xr:uid="{CDEC0F94-3073-4976-A91E-EE9EF0CAE9BC}"/>
    <hyperlink ref="P2087" r:id="rId5752" xr:uid="{2C4C8633-89EA-4A51-A82D-D1BE5FB32485}"/>
    <hyperlink ref="Q2087" r:id="rId5753" xr:uid="{8DECEC30-FFA4-414D-9805-4AE45F8812C9}"/>
    <hyperlink ref="L2088" r:id="rId5754" xr:uid="{57595492-1746-44FC-8AA5-0EE435E7B94D}"/>
    <hyperlink ref="O2088" r:id="rId5755" xr:uid="{14BEC1A4-3461-4A40-A2BB-B62584E750DA}"/>
    <hyperlink ref="P2088" r:id="rId5756" xr:uid="{618682D1-175A-477B-96BA-DE419F0D86BF}"/>
    <hyperlink ref="Q2088" r:id="rId5757" xr:uid="{011DE43C-A135-4668-A930-D4AD9DF3C49B}"/>
    <hyperlink ref="L2089" r:id="rId5758" xr:uid="{7E57D5FA-1ABF-4A62-8722-E1EDC273D0F2}"/>
    <hyperlink ref="O2089" r:id="rId5759" xr:uid="{86294A19-808F-467D-9599-7EE961BE5F4C}"/>
    <hyperlink ref="Q2089" r:id="rId5760" xr:uid="{94764D1A-40FF-49AE-AC57-FEFEA3D2D4EE}"/>
    <hyperlink ref="L2090" r:id="rId5761" xr:uid="{E74B219D-EDE0-45E5-AD6F-B35A535720E2}"/>
    <hyperlink ref="O2090" r:id="rId5762" xr:uid="{569E2592-0591-4F8F-AB10-0FE17746CAF7}"/>
    <hyperlink ref="P2090" r:id="rId5763" xr:uid="{CCFC4B0A-34D5-45E6-8D53-86CD12089411}"/>
    <hyperlink ref="Q2090" r:id="rId5764" xr:uid="{61D496C7-E902-45E9-8EBD-A104571E9647}"/>
    <hyperlink ref="L2091" r:id="rId5765" xr:uid="{79CB86D9-B0EB-4078-B525-5F5D834D5495}"/>
    <hyperlink ref="Q2091" r:id="rId5766" xr:uid="{A8710AA8-5328-46AC-A798-1794FB5F0001}"/>
    <hyperlink ref="L2092" r:id="rId5767" xr:uid="{6CA4CEFF-1D9A-421C-BB4E-E73018A3F4C7}"/>
    <hyperlink ref="L2093" r:id="rId5768" xr:uid="{EFC8659E-5761-42D6-8214-C30B470304AC}"/>
    <hyperlink ref="O2093" r:id="rId5769" xr:uid="{E3A4B790-964C-4460-AF3F-CF0FEF6C31C8}"/>
    <hyperlink ref="P2093" r:id="rId5770" xr:uid="{8ECFADFD-CBE4-4CE3-B107-04544619F0D6}"/>
    <hyperlink ref="Q2093" r:id="rId5771" xr:uid="{C92DE793-D699-44BF-AAE7-4EC181D9A3CF}"/>
    <hyperlink ref="B2094" r:id="rId5772" xr:uid="{4AA3C3F0-BE51-4DCD-990C-45894D37C0C1}"/>
    <hyperlink ref="L2094" r:id="rId5773" xr:uid="{24D495D1-D0AF-45BA-B356-168BCF4A001F}"/>
    <hyperlink ref="O2094" r:id="rId5774" xr:uid="{F704BCBA-A084-45B6-8509-4880DC068AF7}"/>
    <hyperlink ref="P2094" r:id="rId5775" xr:uid="{1FFE0C27-C593-4046-A975-C903B176D1EA}"/>
    <hyperlink ref="Q2094" r:id="rId5776" xr:uid="{FC8D95F0-6F34-4D42-878E-673EE79B2A80}"/>
    <hyperlink ref="L2095" r:id="rId5777" xr:uid="{DF15558D-6580-4114-A30A-5BC0DBA031A3}"/>
    <hyperlink ref="O2095" r:id="rId5778" xr:uid="{DEB4CBAD-5DC6-4790-B638-542D1CA14B00}"/>
    <hyperlink ref="Q2095" r:id="rId5779" xr:uid="{9DAC8A40-3D31-4DA2-80D8-76E0789992C3}"/>
    <hyperlink ref="L2096" r:id="rId5780" xr:uid="{3F2E5319-6A95-4FBB-AADB-333E2999C6B1}"/>
    <hyperlink ref="O2096" r:id="rId5781" xr:uid="{A2F306B7-D4CD-41BC-9334-D903C485B9A0}"/>
    <hyperlink ref="P2096" r:id="rId5782" xr:uid="{0043FFC2-4760-4F1B-8B91-AB6C01FBCCAD}"/>
    <hyperlink ref="Q2096" r:id="rId5783" xr:uid="{23C8EB0B-9C43-4309-AF47-6E0ABCFAF854}"/>
    <hyperlink ref="L2097" r:id="rId5784" xr:uid="{F9974769-9480-435B-B3CC-D47AB4E022ED}"/>
    <hyperlink ref="O2097" r:id="rId5785" xr:uid="{2248E12F-40E1-47E8-808D-3F06C25EF40E}"/>
    <hyperlink ref="Q2097" r:id="rId5786" xr:uid="{72E92D0B-B83B-4166-AAB3-BC7B7C28B693}"/>
    <hyperlink ref="L2098" r:id="rId5787" xr:uid="{56174808-587A-4251-B3A9-77CB7B58DE75}"/>
    <hyperlink ref="O2098" r:id="rId5788" xr:uid="{723B8478-6D55-4BF7-B522-814C4047E01A}"/>
    <hyperlink ref="L2099" r:id="rId5789" xr:uid="{F383CC4D-7C62-4B88-88B8-70427D7705C7}"/>
    <hyperlink ref="O2099" r:id="rId5790" xr:uid="{A232FCE7-7223-46E5-8AAF-67FCAA0CAAE5}"/>
    <hyperlink ref="Q2099" r:id="rId5791" xr:uid="{FF4CADAF-09E2-425B-8836-E8418467EC41}"/>
    <hyperlink ref="L2100" r:id="rId5792" xr:uid="{DE11D56A-C75B-4920-B77F-B41A861C4500}"/>
    <hyperlink ref="O2100" r:id="rId5793" xr:uid="{A4967E66-8055-4F47-A21F-24A5A7D4FF5D}"/>
    <hyperlink ref="L2101" r:id="rId5794" xr:uid="{0F9F1EC6-3809-4888-9C8C-956D67B4426B}"/>
    <hyperlink ref="O2101" r:id="rId5795" xr:uid="{988CC2C2-9B4F-4452-9D66-348E49EEE8E8}"/>
    <hyperlink ref="P2101" r:id="rId5796" xr:uid="{4D59E2A8-3E3E-4FA1-98E1-A553AEDBEDD3}"/>
    <hyperlink ref="Q2101" r:id="rId5797" xr:uid="{AAD80CFF-D0E3-497B-8239-DB9D2F4ADA81}"/>
    <hyperlink ref="L2102" r:id="rId5798" xr:uid="{25C37F09-A4D3-470F-82D4-96DF75233EBD}"/>
    <hyperlink ref="O2102" r:id="rId5799" xr:uid="{BD7777B6-1526-4D44-B182-E603CEEC75CF}"/>
    <hyperlink ref="P2102" r:id="rId5800" xr:uid="{AAB398D9-7602-4B2B-B7DB-601AFB7D3EEA}"/>
    <hyperlink ref="Q2102" r:id="rId5801" xr:uid="{AC99CE2F-E67C-4E96-98E0-4F0B09D41657}"/>
    <hyperlink ref="L2103" r:id="rId5802" xr:uid="{13A2CC8D-A02F-43EF-8C70-C1C34A878936}"/>
    <hyperlink ref="O2103" r:id="rId5803" xr:uid="{7D059272-DD87-4F98-9038-4E31966BC1AB}"/>
    <hyperlink ref="P2103" r:id="rId5804" xr:uid="{3FC8E7A8-1F79-4D2F-AF2F-0CB394C6219C}"/>
    <hyperlink ref="Q2103" r:id="rId5805" xr:uid="{90FBE924-AA68-4D74-8C56-4A7174892928}"/>
    <hyperlink ref="L2104" r:id="rId5806" xr:uid="{68F92239-8ECB-4D14-9B4B-D227291DB0EC}"/>
    <hyperlink ref="O2104" r:id="rId5807" xr:uid="{50B279D7-4B7C-47BA-A039-339B88745ECE}"/>
    <hyperlink ref="Q2104" r:id="rId5808" xr:uid="{A0B4CE20-57DD-4387-8EC5-5488F7D88A18}"/>
    <hyperlink ref="L2105" r:id="rId5809" xr:uid="{EAAD17A3-2C62-48DD-A1CE-8A47CD446386}"/>
    <hyperlink ref="O2105" r:id="rId5810" xr:uid="{DB413AE4-1379-42CF-A8C9-CC830E08DDD8}"/>
    <hyperlink ref="P2105" r:id="rId5811" xr:uid="{C44DE84D-5E18-40E8-8713-B62B29084DCC}"/>
    <hyperlink ref="Q2105" r:id="rId5812" xr:uid="{628E7163-F621-476E-BB88-3AF7C02358A8}"/>
    <hyperlink ref="L2106" r:id="rId5813" xr:uid="{19622660-334B-4A6D-8012-075DDE5B7532}"/>
    <hyperlink ref="O2106" r:id="rId5814" xr:uid="{5536FF37-AF9D-4046-A521-2DB63E2EEBD3}"/>
    <hyperlink ref="P2106" r:id="rId5815" xr:uid="{264A7E54-8E6F-466F-8502-C7E83ACB339F}"/>
    <hyperlink ref="Q2106" r:id="rId5816" xr:uid="{424E99D2-8783-4744-92B4-857600CEA7E5}"/>
    <hyperlink ref="L2107" r:id="rId5817" xr:uid="{1F879489-2EE6-44BE-AF33-7CC17E4B23B2}"/>
    <hyperlink ref="O2107" r:id="rId5818" xr:uid="{604CB4F4-D8A5-4344-B242-323357D9CFF4}"/>
    <hyperlink ref="Q2107" r:id="rId5819" xr:uid="{6AE38F70-8595-4C96-893F-873A90B3EADF}"/>
    <hyperlink ref="L2108" r:id="rId5820" xr:uid="{D5A9EF07-8F17-48F2-BD85-0A1E488EA16D}"/>
    <hyperlink ref="O2108" r:id="rId5821" xr:uid="{34988F04-133C-414D-8EC8-EA092DB219EB}"/>
    <hyperlink ref="P2108" r:id="rId5822" xr:uid="{5FE064BA-784E-48F3-8D91-B9552DF280E9}"/>
    <hyperlink ref="Q2108" r:id="rId5823" xr:uid="{F6DFD22B-7A6A-428D-8C22-518304181454}"/>
    <hyperlink ref="B2109" r:id="rId5824" xr:uid="{79F7F056-33E7-4AF5-8680-EF48F2C401E0}"/>
    <hyperlink ref="L2109" r:id="rId5825" xr:uid="{0D78CBCD-F0A5-483D-81FC-B025A0C702F2}"/>
    <hyperlink ref="Q2109" r:id="rId5826" xr:uid="{D950FB73-6E7A-40E1-BEA5-E6F45601DBA7}"/>
    <hyperlink ref="L2110" r:id="rId5827" xr:uid="{B2DC106C-0877-4D4F-81B8-FC0892823050}"/>
    <hyperlink ref="O2110" r:id="rId5828" xr:uid="{9D12E9B9-B1B4-4A82-94C7-CCF5F6AB0567}"/>
    <hyperlink ref="Q2110" r:id="rId5829" xr:uid="{EF1DE790-AA51-475A-9C13-F070589F2862}"/>
    <hyperlink ref="L2111" r:id="rId5830" xr:uid="{F3CC2748-00F2-4914-A511-B326830FA5C0}"/>
    <hyperlink ref="O2111" r:id="rId5831" xr:uid="{99C2E4AB-42C1-4941-9BEF-DB0718C9080D}"/>
    <hyperlink ref="P2111" r:id="rId5832" xr:uid="{BCAF3907-674D-4BBA-8C21-C26CBBA5D3C5}"/>
    <hyperlink ref="Q2111" r:id="rId5833" xr:uid="{31CC35F1-B126-48DB-AA35-2BC5409D29EC}"/>
    <hyperlink ref="L2112" r:id="rId5834" xr:uid="{7A7F2701-7087-4598-B4F2-AD26CD63BC60}"/>
    <hyperlink ref="P2112" r:id="rId5835" xr:uid="{B4169AB1-7E96-494A-8714-879F772635A9}"/>
    <hyperlink ref="Q2112" r:id="rId5836" xr:uid="{4F88A38F-1F3F-4593-9D03-DA090EC920CA}"/>
    <hyperlink ref="L2113" r:id="rId5837" xr:uid="{DA6509E2-5FC2-4876-8C84-4E16DBF65D07}"/>
    <hyperlink ref="O2113" r:id="rId5838" xr:uid="{8502A8FE-49D1-4200-98B7-E9EEBE68CED4}"/>
    <hyperlink ref="P2113" r:id="rId5839" xr:uid="{38E4BEF4-7BFF-4104-9F3D-0BE5401CAC63}"/>
    <hyperlink ref="Q2113" r:id="rId5840" xr:uid="{DFDEAA2E-A082-4FE9-A1BC-E02116E30C8C}"/>
    <hyperlink ref="L2114" r:id="rId5841" xr:uid="{48744D9C-9D1B-4C61-AE0E-36D047587535}"/>
    <hyperlink ref="O2114" r:id="rId5842" xr:uid="{D4052496-5C50-4356-9F41-F524351542F6}"/>
    <hyperlink ref="P2114" r:id="rId5843" xr:uid="{B26856A1-0473-4B49-858F-1AFF2A85B703}"/>
    <hyperlink ref="Q2114" r:id="rId5844" xr:uid="{943FA398-95B6-43E9-9C8B-E6791F44223F}"/>
    <hyperlink ref="L2115" r:id="rId5845" xr:uid="{09482454-F2B8-44DB-9B76-F13E75B0241E}"/>
    <hyperlink ref="O2115" r:id="rId5846" xr:uid="{F655AFFC-965D-4BA2-B612-F464B34BAF71}"/>
    <hyperlink ref="L2116" r:id="rId5847" xr:uid="{425C374C-2ADA-4277-B72F-19E9DC00A69D}"/>
    <hyperlink ref="O2116" r:id="rId5848" xr:uid="{FAF6A379-191F-4770-B457-F55920ED8628}"/>
    <hyperlink ref="Q2116" r:id="rId5849" xr:uid="{49B8129C-379F-4414-8B0C-C0891A92A3F3}"/>
    <hyperlink ref="L2117" r:id="rId5850" xr:uid="{BE38CE61-6816-4921-BBE9-940ED8799692}"/>
    <hyperlink ref="O2117" r:id="rId5851" xr:uid="{71D04A83-1B4E-4C2B-BCE5-D80B126308CB}"/>
    <hyperlink ref="Q2117" r:id="rId5852" xr:uid="{7C2BEB1A-6A37-4116-BA8B-40A1E1FC4052}"/>
    <hyperlink ref="L2118" r:id="rId5853" xr:uid="{6E5E0E3B-249F-4E9A-B637-0F100753F93F}"/>
    <hyperlink ref="O2118" r:id="rId5854" xr:uid="{70C6622E-89EE-4B35-9970-E856BE7D75E3}"/>
    <hyperlink ref="P2118" r:id="rId5855" xr:uid="{36CEA9C2-AF98-45A2-B377-8C64319DFFAB}"/>
    <hyperlink ref="Q2118" r:id="rId5856" xr:uid="{5110C758-6F6D-4826-BF90-1176CFA5AF76}"/>
    <hyperlink ref="L2119" r:id="rId5857" xr:uid="{D8D7BB12-A177-47D4-9775-76B6BB71E99A}"/>
    <hyperlink ref="O2119" r:id="rId5858" xr:uid="{C2E80095-1523-4738-8A76-22A1B98EE41F}"/>
    <hyperlink ref="Q2119" r:id="rId5859" xr:uid="{561F90D3-C407-4751-9BD8-A3651826DDB1}"/>
    <hyperlink ref="B2120" r:id="rId5860" xr:uid="{AE96FB68-23DD-4D28-8DEA-38CBC148CB47}"/>
    <hyperlink ref="L2120" r:id="rId5861" xr:uid="{DE8011EF-C853-4775-8FB1-CF3AB165BA5D}"/>
    <hyperlink ref="O2120" r:id="rId5862" xr:uid="{340C86ED-E636-4DC5-9432-AE5802C293B9}"/>
    <hyperlink ref="P2120" r:id="rId5863" xr:uid="{4EB7A87E-45C6-48A2-94AA-0D36E5E75FB5}"/>
    <hyperlink ref="Q2120" r:id="rId5864" xr:uid="{35F38D8F-5A71-4719-8D44-AAFAED95294A}"/>
    <hyperlink ref="L2121" r:id="rId5865" xr:uid="{8CABFA48-2CFA-457B-8A75-B3D6CFADD06E}"/>
    <hyperlink ref="L2122" r:id="rId5866" xr:uid="{AA01CE5E-3848-4669-AABE-AF370C75F4AC}"/>
    <hyperlink ref="Q2122" r:id="rId5867" xr:uid="{940DF65A-10E0-4EF5-9C62-D845DDD61A10}"/>
    <hyperlink ref="L2123" r:id="rId5868" xr:uid="{6783D267-A0BA-4CEA-9D24-6CBFA016EF07}"/>
    <hyperlink ref="O2123" r:id="rId5869" xr:uid="{59708108-43A9-4E9E-B072-C2481F0061C2}"/>
    <hyperlink ref="Q2123" r:id="rId5870" xr:uid="{E61EA794-6208-4269-93BC-4520D983AD5D}"/>
    <hyperlink ref="L2124" r:id="rId5871" xr:uid="{3B8DBABF-35E1-43D5-A5A0-007EDB06D6C5}"/>
    <hyperlink ref="O2124" r:id="rId5872" xr:uid="{1C43C857-C80B-485C-87CA-7503EF7D561C}"/>
    <hyperlink ref="Q2124" r:id="rId5873" xr:uid="{3FBB5E00-E5C1-49E1-8279-F801982586C3}"/>
    <hyperlink ref="L2125" r:id="rId5874" xr:uid="{DCBA4A85-A1E3-49A8-B342-D2CB51BB221B}"/>
    <hyperlink ref="L2126" r:id="rId5875" xr:uid="{49777BAB-C7D7-47FF-A56F-1CFEFBCBEF90}"/>
    <hyperlink ref="O2126" r:id="rId5876" xr:uid="{DC1EF1C0-7437-49E1-ACE3-85B7AE268244}"/>
    <hyperlink ref="P2126" r:id="rId5877" xr:uid="{98FF6475-74EC-4A01-8042-8F0E81C976FF}"/>
    <hyperlink ref="Q2126" r:id="rId5878" xr:uid="{2870640E-8CB0-4740-99B9-0AA2E75D85D0}"/>
    <hyperlink ref="L2127" r:id="rId5879" xr:uid="{6D6496C2-1FF2-4DAD-BFB6-7C9CD6F0879F}"/>
    <hyperlink ref="O2127" r:id="rId5880" xr:uid="{85292F8C-1EE2-449C-B219-B08A4E09A2AB}"/>
    <hyperlink ref="P2127" r:id="rId5881" xr:uid="{98024DBA-3AFC-42FD-BAE4-F9998F3C6A69}"/>
    <hyperlink ref="Q2127" r:id="rId5882" xr:uid="{35384371-D306-474C-9B61-BEF13E6556D0}"/>
    <hyperlink ref="L2128" r:id="rId5883" xr:uid="{9EDA7726-E405-418B-85D0-19373F0727FC}"/>
    <hyperlink ref="O2128" r:id="rId5884" xr:uid="{10F5F3A7-611E-44A5-B24B-9866AB04591C}"/>
    <hyperlink ref="P2128" r:id="rId5885" xr:uid="{4E736401-AE47-43E3-A8AC-3657D3965803}"/>
    <hyperlink ref="Q2128" r:id="rId5886" xr:uid="{C29EB238-0A3E-45B3-A765-DD18B233D92F}"/>
    <hyperlink ref="L2129" r:id="rId5887" xr:uid="{FE88DBB1-B0ED-43E5-8F27-E2132080D66B}"/>
    <hyperlink ref="O2129" r:id="rId5888" xr:uid="{1D183C2D-90E0-44D3-BD26-70F07E82DA24}"/>
    <hyperlink ref="Q2129" r:id="rId5889" xr:uid="{12D4513B-30D0-4939-8287-277374B6D9CC}"/>
    <hyperlink ref="L2130" r:id="rId5890" xr:uid="{5C4FD95E-9FE1-410E-BC1A-DED502BF0CCD}"/>
    <hyperlink ref="O2130" r:id="rId5891" xr:uid="{59968D40-AAFF-4BB5-A36C-A329D20C92ED}"/>
    <hyperlink ref="Q2130" r:id="rId5892" xr:uid="{9B95E1BF-72E8-4CEA-87DB-0A41DBFF6F85}"/>
    <hyperlink ref="L2131" r:id="rId5893" xr:uid="{1A018B80-820D-463D-B79D-CDEAA6EC4BD4}"/>
    <hyperlink ref="O2131" r:id="rId5894" xr:uid="{74A7FF97-4624-497B-94CA-5E8D765B0385}"/>
    <hyperlink ref="P2131" r:id="rId5895" xr:uid="{7F84351B-4919-4110-A39B-5EB2E7AB0EC0}"/>
    <hyperlink ref="Q2131" r:id="rId5896" xr:uid="{BBD75628-EA92-41FD-A64D-CDA9EF786BE6}"/>
    <hyperlink ref="L2132" r:id="rId5897" xr:uid="{C5FAFDFC-A680-423F-B52A-AB142959ABB2}"/>
    <hyperlink ref="O2132" r:id="rId5898" xr:uid="{481FB8F3-35A3-4E82-9617-70BA92F98F02}"/>
    <hyperlink ref="P2132" r:id="rId5899" xr:uid="{582A9F11-18FC-4B5E-88D8-2958C7D07386}"/>
    <hyperlink ref="Q2132" r:id="rId5900" xr:uid="{5585421B-14C5-4B63-952F-51CF221A5F62}"/>
    <hyperlink ref="L2133" r:id="rId5901" xr:uid="{857EA4C5-6FC4-4EAD-A4D1-C263A7A64299}"/>
    <hyperlink ref="P2133" r:id="rId5902" xr:uid="{BF9C2A1C-AE1F-48DF-BA2A-00A67F42EA68}"/>
    <hyperlink ref="Q2133" r:id="rId5903" xr:uid="{749B7F04-B962-4631-97EB-6F00D5809A41}"/>
    <hyperlink ref="L2134" r:id="rId5904" xr:uid="{4CF67A54-BFF7-400B-8365-A33C42FA936D}"/>
    <hyperlink ref="O2134" r:id="rId5905" xr:uid="{0DA966D1-5718-43B1-95FE-7FAF9287313E}"/>
    <hyperlink ref="P2134" r:id="rId5906" xr:uid="{D938AFDC-F01C-4677-AE7F-6FABBF272365}"/>
    <hyperlink ref="Q2134" r:id="rId5907" xr:uid="{7FF52188-0AA4-4796-9EB4-61D65FFBC44C}"/>
    <hyperlink ref="L2135" r:id="rId5908" xr:uid="{86B3449B-ABB9-4BB3-8870-052570B27F17}"/>
    <hyperlink ref="O2135" r:id="rId5909" xr:uid="{58D5EEBC-B1E2-4C86-9D96-B0AB3C8A4ABE}"/>
    <hyperlink ref="P2135" r:id="rId5910" xr:uid="{7E0861BA-5686-453A-80E4-78C7DBEC55E3}"/>
    <hyperlink ref="Q2135" r:id="rId5911" xr:uid="{5EB9EF25-60F0-4094-BA7E-461C250AE5A4}"/>
    <hyperlink ref="B2136" r:id="rId5912" xr:uid="{4BBD6966-57C8-42C3-8EE9-F0672B927C25}"/>
    <hyperlink ref="L2136" r:id="rId5913" xr:uid="{00C1B0E2-7D7D-40C3-8F28-806850B4F63A}"/>
    <hyperlink ref="O2136" r:id="rId5914" xr:uid="{A16004C2-61E7-4886-842C-D0132512A175}"/>
    <hyperlink ref="P2136" r:id="rId5915" xr:uid="{F40F1D9C-0657-41A8-B42B-CE19907CFD3C}"/>
    <hyperlink ref="Q2136" r:id="rId5916" xr:uid="{CC5EF787-34A8-4BDF-BB89-9E81EB16EB3A}"/>
    <hyperlink ref="L2137" r:id="rId5917" xr:uid="{B01F8AD3-98BC-42F1-A012-3A3A95A6EC3F}"/>
    <hyperlink ref="O2137" r:id="rId5918" xr:uid="{350994B5-44A2-4A28-B93B-A53EEB83E900}"/>
    <hyperlink ref="P2137" r:id="rId5919" xr:uid="{390C8662-7173-4179-B0A8-ACC9953AA96E}"/>
    <hyperlink ref="Q2137" r:id="rId5920" xr:uid="{ED205144-D772-4271-ADD5-7F3FA9AA8216}"/>
    <hyperlink ref="L2138" r:id="rId5921" xr:uid="{995901D0-E6EC-4A98-8FE4-7770EB2C639A}"/>
    <hyperlink ref="O2138" r:id="rId5922" xr:uid="{D39E7050-E61A-415B-A1BB-AFD751C1CC6F}"/>
    <hyperlink ref="Q2138" r:id="rId5923" xr:uid="{AFC15432-3E64-4B10-9598-44CA728A9EC6}"/>
    <hyperlink ref="L2139" r:id="rId5924" xr:uid="{7586291E-16F7-4E38-8890-8DF63F3A03E7}"/>
    <hyperlink ref="O2139" r:id="rId5925" xr:uid="{E5E92851-90EE-4E91-B66C-3EEC05146EFC}"/>
    <hyperlink ref="Q2139" r:id="rId5926" xr:uid="{3C79EACC-36A7-4849-B043-7E3B7B381920}"/>
    <hyperlink ref="L2140" r:id="rId5927" xr:uid="{5747621C-A75E-4F3D-8B42-6AD347A4D86C}"/>
    <hyperlink ref="O2140" r:id="rId5928" xr:uid="{0B1CB3CC-3210-49DE-9F34-6B43DFE0D593}"/>
    <hyperlink ref="P2140" r:id="rId5929" xr:uid="{4254A65B-D245-4423-BCEC-F91354159C08}"/>
    <hyperlink ref="Q2140" r:id="rId5930" xr:uid="{F8DA6DEF-8A6D-4D10-842D-A6FD1C057B90}"/>
    <hyperlink ref="L2141" r:id="rId5931" xr:uid="{0BF8D40F-4638-406E-A5DE-FFAD6DA923E3}"/>
    <hyperlink ref="O2141" r:id="rId5932" xr:uid="{7218C261-0AEA-4F40-91D5-ADD2DDE84A12}"/>
    <hyperlink ref="Q2141" r:id="rId5933" xr:uid="{41415A38-4B64-4DBE-9DF5-7AC62E829379}"/>
    <hyperlink ref="L2142" r:id="rId5934" xr:uid="{CADC8871-323C-4FF5-80EF-4A6362245259}"/>
    <hyperlink ref="O2142" r:id="rId5935" xr:uid="{4E9FE2D8-C84C-41F4-9BD9-8FD7A945A0EC}"/>
    <hyperlink ref="P2142" r:id="rId5936" xr:uid="{08FEBE7D-FF10-4ADB-A8AF-3B167A8D8960}"/>
    <hyperlink ref="Q2142" r:id="rId5937" xr:uid="{4BB00B3D-3692-470A-A248-11E8AC683C69}"/>
    <hyperlink ref="B2143" r:id="rId5938" xr:uid="{3B464FAB-EF58-4939-9C95-E0A687F10E8D}"/>
    <hyperlink ref="L2143" r:id="rId5939" xr:uid="{81E2F204-1919-4652-B659-54FB96A647B5}"/>
    <hyperlink ref="O2143" r:id="rId5940" xr:uid="{68C21480-87B8-40F7-B051-1D151A554800}"/>
    <hyperlink ref="P2143" r:id="rId5941" xr:uid="{C648E709-7469-4866-944E-20E8FE6BA4DA}"/>
    <hyperlink ref="Q2143" r:id="rId5942" xr:uid="{F1A1127F-887E-46D7-B9FC-60567D2D7B64}"/>
    <hyperlink ref="L2144" r:id="rId5943" xr:uid="{9D212960-30D6-4410-A39B-F60AF64013F1}"/>
    <hyperlink ref="O2144" r:id="rId5944" xr:uid="{2436F123-3C35-48E3-8382-2D2514FE0446}"/>
    <hyperlink ref="P2144" r:id="rId5945" xr:uid="{280F29C2-E786-4FF6-87C9-142B5ECC8595}"/>
    <hyperlink ref="Q2144" r:id="rId5946" xr:uid="{8681EC0D-DBDD-43A9-BF10-B939ED5B0E45}"/>
    <hyperlink ref="L2145" r:id="rId5947" xr:uid="{871CCA67-F502-4498-9F0C-3BAF3E61D64A}"/>
    <hyperlink ref="O2145" r:id="rId5948" xr:uid="{B298D32E-4CCB-49AF-BF92-2A07F336F390}"/>
    <hyperlink ref="P2145" r:id="rId5949" xr:uid="{2FA655A3-2652-4D5D-ABBE-651E92649D4A}"/>
    <hyperlink ref="Q2145" r:id="rId5950" xr:uid="{8510CB86-0F57-4F28-A08E-241C0370FC7C}"/>
    <hyperlink ref="L2146" r:id="rId5951" xr:uid="{DADBC1A7-B601-49B0-B6C5-B1955265890C}"/>
    <hyperlink ref="O2146" r:id="rId5952" xr:uid="{B0A6A7F5-2103-4409-AEBC-66FA1A3EEDF5}"/>
    <hyperlink ref="P2146" r:id="rId5953" xr:uid="{A708DFE0-869A-4154-824F-2C791DB6E47E}"/>
    <hyperlink ref="Q2146" r:id="rId5954" xr:uid="{186B441E-4DF9-46CD-B124-7F02C96C910B}"/>
    <hyperlink ref="L2147" r:id="rId5955" xr:uid="{41CC4001-68EB-4EB0-83AE-CAF126B61373}"/>
    <hyperlink ref="O2147" r:id="rId5956" xr:uid="{48CD3CC1-9471-4934-AA55-9E98DA63DF05}"/>
    <hyperlink ref="P2147" r:id="rId5957" xr:uid="{5A2EFF5C-3FF6-4388-A014-A084B19B330D}"/>
    <hyperlink ref="Q2147" r:id="rId5958" xr:uid="{722A6D6A-2390-4645-9244-4A44225F665A}"/>
    <hyperlink ref="L2148" r:id="rId5959" xr:uid="{FD473857-5B5D-435B-9ECD-7650ADB06B9F}"/>
    <hyperlink ref="O2148" r:id="rId5960" xr:uid="{A82065EF-B15F-4233-AF9A-65CFD61F7F7D}"/>
    <hyperlink ref="P2148" r:id="rId5961" xr:uid="{04953BDD-66C8-456E-A669-DA1AC5F31C2B}"/>
    <hyperlink ref="L2149" r:id="rId5962" xr:uid="{E4EABF30-8479-48EB-94F6-69A01DD07B6D}"/>
    <hyperlink ref="O2149" r:id="rId5963" xr:uid="{EE374A04-552A-4EC4-8DE1-60589B4FFCC0}"/>
    <hyperlink ref="P2149" r:id="rId5964" xr:uid="{61E0CA23-2A59-4D52-8DF8-7E96F9692F3F}"/>
    <hyperlink ref="Q2149" r:id="rId5965" xr:uid="{4C38B1B0-F44A-4C29-8DB2-A8199D1C6B52}"/>
    <hyperlink ref="L2150" r:id="rId5966" xr:uid="{0FE3E2AB-3B90-4347-AD48-39CED8F5A1C2}"/>
    <hyperlink ref="O2150" r:id="rId5967" xr:uid="{02DA54C0-BC95-446B-8F47-B15DB3998528}"/>
    <hyperlink ref="P2150" r:id="rId5968" xr:uid="{FD8B791D-3717-49FC-8086-24E4A1218F2B}"/>
    <hyperlink ref="Q2150" r:id="rId5969" xr:uid="{C172C33A-71E0-4611-B836-82FAC8E19759}"/>
    <hyperlink ref="L2151" r:id="rId5970" xr:uid="{62A9EE8F-744F-40E4-B986-961EBBB9490F}"/>
    <hyperlink ref="O2151" r:id="rId5971" xr:uid="{FB7C84A7-3142-44BC-BB80-7BEC14C70D7F}"/>
    <hyperlink ref="P2151" r:id="rId5972" xr:uid="{5DBF93A1-00CD-42BF-9F2B-BF0F7E817D0F}"/>
    <hyperlink ref="Q2151" r:id="rId5973" xr:uid="{5EFC3A0C-A68F-45C2-B5F5-6DA4779F1FD0}"/>
    <hyperlink ref="L2152" r:id="rId5974" xr:uid="{52028EB3-7308-4407-85FF-B8A3D24625EE}"/>
    <hyperlink ref="O2152" r:id="rId5975" xr:uid="{B319DDFD-1B8E-4409-88F0-47B1C8DE049B}"/>
    <hyperlink ref="Q2152" r:id="rId5976" xr:uid="{47F5114B-1E51-4EF0-AF3A-7355FD7E340B}"/>
    <hyperlink ref="L2153" r:id="rId5977" xr:uid="{026AFA33-D393-4F57-9CB4-4646008A7359}"/>
    <hyperlink ref="O2153" r:id="rId5978" xr:uid="{55B12869-F201-434D-A22B-FA66C22784FA}"/>
    <hyperlink ref="Q2153" r:id="rId5979" xr:uid="{F23C7F82-5E84-488E-900C-6F2DE9898183}"/>
    <hyperlink ref="L2154" r:id="rId5980" xr:uid="{6C34AE75-9671-4876-96A7-A329CCA09CAC}"/>
    <hyperlink ref="O2154" r:id="rId5981" xr:uid="{C62D7F8B-7065-4108-B35B-8E487833BA66}"/>
    <hyperlink ref="P2154" r:id="rId5982" xr:uid="{2C47636C-6323-4DBD-97F5-E0F9D026156C}"/>
    <hyperlink ref="Q2154" r:id="rId5983" xr:uid="{CA888AC8-C67B-4C62-86B4-B8E79590961D}"/>
    <hyperlink ref="L2155" r:id="rId5984" xr:uid="{E0747FF8-C7DE-4498-B672-6731AD724572}"/>
    <hyperlink ref="O2155" r:id="rId5985" xr:uid="{766FE961-49AC-4DB8-9ADD-23278E4DDECA}"/>
    <hyperlink ref="P2155" r:id="rId5986" xr:uid="{D75AD570-CB0F-4D93-B4EA-8838555FD8CC}"/>
    <hyperlink ref="Q2155" r:id="rId5987" xr:uid="{55CBC8C2-EA4B-4068-A63F-F4DB4FF0407C}"/>
    <hyperlink ref="L2156" r:id="rId5988" xr:uid="{9AE083C2-ACB9-41F8-9743-92C3AFAF6B92}"/>
    <hyperlink ref="O2156" r:id="rId5989" xr:uid="{15B7AAF2-5572-4180-9F1F-3BBB28D3BC2F}"/>
    <hyperlink ref="P2156" r:id="rId5990" xr:uid="{FD9EB694-A59D-4B1B-BE96-A9714CB11C36}"/>
    <hyperlink ref="Q2156" r:id="rId5991" xr:uid="{2EDED973-6940-42FA-871A-975C6EAE9398}"/>
    <hyperlink ref="L2157" r:id="rId5992" xr:uid="{6B3525F4-5F43-434B-9F74-7E6DD2051B80}"/>
    <hyperlink ref="O2157" r:id="rId5993" xr:uid="{DFE372D7-1C01-4B71-90BA-2C2994FCD0D3}"/>
    <hyperlink ref="P2157" r:id="rId5994" xr:uid="{11F80586-B0B3-4463-80AB-305FD7916A17}"/>
    <hyperlink ref="L2158" r:id="rId5995" xr:uid="{948BC06D-B9B4-44A0-8133-DFE0879E4790}"/>
    <hyperlink ref="O2158" r:id="rId5996" xr:uid="{794270AF-46BA-4E4C-9E68-81537545A6CE}"/>
    <hyperlink ref="Q2158" r:id="rId5997" xr:uid="{D8B9A361-0568-4388-B239-259B82552613}"/>
    <hyperlink ref="L2159" r:id="rId5998" xr:uid="{E34CB5DC-E0FC-4B8B-8D7D-975004BE210C}"/>
    <hyperlink ref="O2159" r:id="rId5999" xr:uid="{1DAB8D80-337F-47B3-87F5-4C55BDA79A3A}"/>
    <hyperlink ref="P2159" r:id="rId6000" xr:uid="{122B92EA-797D-4EDB-AE15-0CD9F17C4A04}"/>
    <hyperlink ref="Q2159" r:id="rId6001" xr:uid="{5338C268-E889-4525-9DA2-B4E2AB6FDBEC}"/>
    <hyperlink ref="L2160" r:id="rId6002" xr:uid="{443EE885-0CD8-49CA-AEE6-781A230E2833}"/>
    <hyperlink ref="O2160" r:id="rId6003" xr:uid="{7D64F5CB-AEBC-46BB-A94A-C7829B51AE4C}"/>
    <hyperlink ref="P2160" r:id="rId6004" xr:uid="{207282FF-B19A-4B43-823B-A61DCCB0C0FB}"/>
    <hyperlink ref="Q2160" r:id="rId6005" xr:uid="{9AFEAAAA-2C78-4496-A28E-9A0438D90324}"/>
    <hyperlink ref="L2161" r:id="rId6006" xr:uid="{1B49D7E3-0F67-4C78-9FCB-C3088A13C54C}"/>
    <hyperlink ref="P2161" r:id="rId6007" xr:uid="{C730C989-AAEC-4388-81AF-7825C2CF086F}"/>
    <hyperlink ref="L2162" r:id="rId6008" xr:uid="{FBAC46BC-5554-4EA5-917F-2F0B1A1E0D59}"/>
    <hyperlink ref="O2162" r:id="rId6009" xr:uid="{97BA32EE-38A8-46D7-A206-9CDB5E1A5204}"/>
    <hyperlink ref="P2162" r:id="rId6010" xr:uid="{BF16E88F-5BDF-4896-9E84-1EA7207A2C2B}"/>
    <hyperlink ref="Q2162" r:id="rId6011" xr:uid="{BD0F48D7-D129-4941-8B9C-DD0E3FDD8FEC}"/>
    <hyperlink ref="L2163" r:id="rId6012" xr:uid="{6C07346A-88CB-4DBC-A68F-10ABCE85DEB7}"/>
    <hyperlink ref="O2163" r:id="rId6013" xr:uid="{091E6465-F30E-481A-992E-97D3E3F5B3A0}"/>
    <hyperlink ref="Q2163" r:id="rId6014" xr:uid="{7AA97503-E122-4101-B8DC-7B1F2F16D421}"/>
    <hyperlink ref="L2164" r:id="rId6015" xr:uid="{ED3DA9DD-9592-4BA7-A2BB-A8C2F114B7E3}"/>
    <hyperlink ref="O2164" r:id="rId6016" xr:uid="{B63BB87C-47CC-4A0C-B184-ADB29D966FB7}"/>
    <hyperlink ref="P2164" r:id="rId6017" xr:uid="{330C4928-B983-451F-BEBF-EDE404BA64C2}"/>
    <hyperlink ref="Q2164" r:id="rId6018" xr:uid="{57E1D6E7-DC7E-4D2C-A087-6262E1BF7B0E}"/>
    <hyperlink ref="L2165" r:id="rId6019" xr:uid="{1DCD8197-9842-4BA3-9DE3-8EE74C986E60}"/>
    <hyperlink ref="O2165" r:id="rId6020" xr:uid="{66EAE894-C20C-4D6F-B63A-F4E4993860ED}"/>
    <hyperlink ref="P2165" r:id="rId6021" xr:uid="{5B94915D-5AA7-4F37-BE3A-E3BEDC8E1809}"/>
    <hyperlink ref="Q2165" r:id="rId6022" xr:uid="{6D730A42-8313-428A-BCA3-F8F63312F0B6}"/>
    <hyperlink ref="L2166" r:id="rId6023" xr:uid="{267CF1D1-588B-4EE5-B49F-93B1AEFE6179}"/>
    <hyperlink ref="O2166" r:id="rId6024" xr:uid="{676388E6-BF04-46DC-9DE0-763B33EC6BA4}"/>
    <hyperlink ref="P2166" r:id="rId6025" xr:uid="{4358A3CD-9F25-4EF2-A689-73A61B1AF525}"/>
    <hyperlink ref="Q2166" r:id="rId6026" xr:uid="{62688E80-40E9-428A-BA5B-59C5A4EB40DE}"/>
    <hyperlink ref="L2167" r:id="rId6027" xr:uid="{FEDAA46B-37AC-465A-894F-2438CE47C9B4}"/>
    <hyperlink ref="O2167" r:id="rId6028" xr:uid="{1783AAA9-7F3F-4311-BD70-D0DED5C8F386}"/>
    <hyperlink ref="P2167" r:id="rId6029" xr:uid="{A27AF64E-1C16-42B5-B487-ECD0CC40C0D2}"/>
    <hyperlink ref="L2168" r:id="rId6030" xr:uid="{02BC1310-29ED-4608-B8D6-7BB997D93A0F}"/>
    <hyperlink ref="O2168" r:id="rId6031" xr:uid="{176C47E6-83C9-479C-B146-B8B40F4EEEFD}"/>
    <hyperlink ref="Q2168" r:id="rId6032" xr:uid="{BBFF1AC5-F720-46D5-A259-334C1914B43E}"/>
    <hyperlink ref="B2169" r:id="rId6033" xr:uid="{08E79F06-13DF-48C2-8AFC-5C2C316477B0}"/>
    <hyperlink ref="L2169" r:id="rId6034" xr:uid="{ABF18585-F9F4-4ADE-83BA-4B2AA262EB1D}"/>
    <hyperlink ref="P2169" r:id="rId6035" xr:uid="{E929667C-9CCD-4FCA-9C54-6EB1F8CAE096}"/>
    <hyperlink ref="Q2169" r:id="rId6036" xr:uid="{165DEBA8-AB3A-47D2-B4D1-A51C895436B5}"/>
    <hyperlink ref="L2170" r:id="rId6037" xr:uid="{20C81582-8013-4480-ABD9-268DB7E0EF08}"/>
    <hyperlink ref="O2170" r:id="rId6038" xr:uid="{0A44ECC0-F76B-4738-9938-4E45AAD5351A}"/>
    <hyperlink ref="P2170" r:id="rId6039" xr:uid="{2F492A4B-A1C6-4B52-A334-DAC523074870}"/>
    <hyperlink ref="Q2170" r:id="rId6040" xr:uid="{24CBA30C-C273-467F-A290-289F5CDA4826}"/>
    <hyperlink ref="L2171" r:id="rId6041" xr:uid="{8B122A93-A8FF-45E7-9381-5AB97EBF2B2F}"/>
    <hyperlink ref="O2171" r:id="rId6042" xr:uid="{4B27E8BC-699B-42F6-B6CA-2A8ABC3236E4}"/>
    <hyperlink ref="P2171" r:id="rId6043" xr:uid="{3A418C04-0AD9-4FBC-B7F7-AFD498F5A28B}"/>
    <hyperlink ref="Q2171" r:id="rId6044" xr:uid="{80EA7DBA-5D20-458A-A409-63F69F9534BA}"/>
    <hyperlink ref="L2172" r:id="rId6045" xr:uid="{418FB92A-E0EF-47DB-A7C0-8564296D77F7}"/>
    <hyperlink ref="O2172" r:id="rId6046" xr:uid="{F177D655-5E91-485F-848B-F76BADF316EF}"/>
    <hyperlink ref="P2172" r:id="rId6047" xr:uid="{6FD2DD23-AAA6-4B21-98DB-1669896AE94F}"/>
    <hyperlink ref="Q2172" r:id="rId6048" xr:uid="{85D82876-4FA0-422A-921C-838AF5361703}"/>
    <hyperlink ref="L2173" r:id="rId6049" xr:uid="{5F913783-88B0-40C3-8E2A-17DE7231BCE2}"/>
    <hyperlink ref="O2173" r:id="rId6050" xr:uid="{7CBBB1E7-73D9-4368-8C44-A8B39DB926F6}"/>
    <hyperlink ref="P2173" r:id="rId6051" xr:uid="{434DAD34-A45B-4180-B020-3F11D6F8DFF5}"/>
    <hyperlink ref="Q2173" r:id="rId6052" xr:uid="{F33C6A1E-F3EE-4D1E-8494-9F6A39E9A33E}"/>
    <hyperlink ref="L2174" r:id="rId6053" xr:uid="{D6592263-96C2-4157-9843-129DAB093232}"/>
    <hyperlink ref="O2174" r:id="rId6054" xr:uid="{D73D38C3-8F87-472F-8F87-C0C93A0B8983}"/>
    <hyperlink ref="P2174" r:id="rId6055" xr:uid="{6E8EBAA0-1EA3-4332-BB8C-393249676CB4}"/>
    <hyperlink ref="Q2174" r:id="rId6056" xr:uid="{50E3B352-554B-47E6-86CF-D05B95A0C751}"/>
    <hyperlink ref="L2175" r:id="rId6057" xr:uid="{5C54E0A6-71BA-40C1-9D9C-38E17EB0A720}"/>
    <hyperlink ref="O2175" r:id="rId6058" xr:uid="{E87B25F2-C909-4C0B-B20C-C67006508F27}"/>
    <hyperlink ref="P2175" r:id="rId6059" xr:uid="{7D84181D-AE2B-42DF-A73C-5BD0CC8333BC}"/>
    <hyperlink ref="Q2175" r:id="rId6060" xr:uid="{54688C05-72C4-4056-A2D7-E940700E32C0}"/>
    <hyperlink ref="L2176" r:id="rId6061" xr:uid="{9363C9B2-0379-48BA-9B1C-8EC8AEA44134}"/>
    <hyperlink ref="O2176" r:id="rId6062" xr:uid="{E75F1817-264D-44A6-9917-6E5603474C98}"/>
    <hyperlink ref="Q2176" r:id="rId6063" xr:uid="{A154528A-2F03-4F5F-8ED4-4326DB895DF9}"/>
    <hyperlink ref="L2177" r:id="rId6064" xr:uid="{3EB7CB9D-D7DC-4FE3-B744-62C2EB890BEB}"/>
    <hyperlink ref="O2177" r:id="rId6065" xr:uid="{A7FDE5FA-A2A5-44F8-A267-DF665C3E1A3A}"/>
    <hyperlink ref="P2177" r:id="rId6066" xr:uid="{C1D02763-A9D3-4C1E-8067-45D5241CE992}"/>
    <hyperlink ref="Q2177" r:id="rId6067" xr:uid="{B1CF0F8E-D98C-4537-B14C-A9CAA0B0A10D}"/>
    <hyperlink ref="L2178" r:id="rId6068" xr:uid="{D4D0CB80-9FB0-4160-A7CA-4FE617EE7C43}"/>
    <hyperlink ref="O2178" r:id="rId6069" xr:uid="{1C49A238-07B4-43A2-B35B-8DD43688B358}"/>
    <hyperlink ref="P2178" r:id="rId6070" xr:uid="{4A001C91-785B-4461-8981-7E277F9D9A76}"/>
    <hyperlink ref="Q2178" r:id="rId6071" xr:uid="{05113BF0-29A6-4CE4-BF4B-DAB6DAB88B40}"/>
    <hyperlink ref="L2179" r:id="rId6072" xr:uid="{28FB45BC-16DF-4321-B38D-C09A0907704E}"/>
    <hyperlink ref="O2179" r:id="rId6073" xr:uid="{A4D79244-B15F-450E-9371-29F4E6019CAF}"/>
    <hyperlink ref="P2179" r:id="rId6074" xr:uid="{1EA65473-3027-4250-8501-256868EC9CAB}"/>
    <hyperlink ref="Q2179" r:id="rId6075" xr:uid="{BD0B7C12-83E2-412E-8197-2F28A2783959}"/>
    <hyperlink ref="L2180" r:id="rId6076" xr:uid="{C0318974-BA6A-4EC2-A6CE-9D6327EAF42B}"/>
    <hyperlink ref="O2180" r:id="rId6077" xr:uid="{0CE308BE-66F2-4E41-A264-0E08A27C2605}"/>
    <hyperlink ref="Q2180" r:id="rId6078" xr:uid="{3D709113-0F55-4492-B8CA-78292FD26DFE}"/>
    <hyperlink ref="B2181" r:id="rId6079" xr:uid="{75C06EA1-E06F-4397-A186-41589D0F6E37}"/>
    <hyperlink ref="L2181" r:id="rId6080" xr:uid="{24AF44E7-D1A3-4D27-A438-81CCE9D12E57}"/>
    <hyperlink ref="P2181" r:id="rId6081" xr:uid="{5E7ECF1A-3F6F-40E4-9D95-B3D0356CD53B}"/>
    <hyperlink ref="Q2181" r:id="rId6082" xr:uid="{E286AFB4-FF1A-4458-8EF7-6B3779025E54}"/>
    <hyperlink ref="L2182" r:id="rId6083" xr:uid="{BAD3F905-6E2E-49A8-AA2B-441669D3559D}"/>
    <hyperlink ref="O2182" r:id="rId6084" xr:uid="{B510DB8C-8C1F-4614-9E94-9A46101BD10D}"/>
    <hyperlink ref="P2182" r:id="rId6085" xr:uid="{9894F97C-EA72-426D-88AC-35B419A27233}"/>
    <hyperlink ref="Q2182" r:id="rId6086" xr:uid="{C95FA08C-E37E-4E89-A068-42DD3D86D070}"/>
    <hyperlink ref="L2183" r:id="rId6087" xr:uid="{EC009A8A-1075-4808-AD31-E0BCB0A76E88}"/>
    <hyperlink ref="P2183" r:id="rId6088" xr:uid="{6718EC7D-0363-4FDC-8D8D-32976E4512A2}"/>
    <hyperlink ref="Q2183" r:id="rId6089" xr:uid="{69E2CF01-69C5-48E1-8425-541943F21169}"/>
    <hyperlink ref="L2184" r:id="rId6090" xr:uid="{B17A6AC8-C580-4B59-81A2-E4EE268067C7}"/>
    <hyperlink ref="O2184" r:id="rId6091" xr:uid="{3211ED3C-C6B4-4DE8-8824-1DCE31F74229}"/>
    <hyperlink ref="Q2184" r:id="rId6092" xr:uid="{DC5FF078-A07A-40E7-96CD-4D5A697F9FA8}"/>
    <hyperlink ref="L2185" r:id="rId6093" xr:uid="{2B1B5B50-57C2-4E62-A5A3-F6D6445A147D}"/>
    <hyperlink ref="O2185" r:id="rId6094" xr:uid="{657E9F2A-79B6-4836-AED0-D68BA0478A8E}"/>
    <hyperlink ref="P2185" r:id="rId6095" xr:uid="{C1B0882D-2215-4615-A89B-2E358F575828}"/>
    <hyperlink ref="Q2185" r:id="rId6096" xr:uid="{33BF189D-A9E8-41E5-98D7-05D6BB70E0B8}"/>
    <hyperlink ref="L2186" r:id="rId6097" xr:uid="{F5AA57C6-085E-492B-BEB0-967B24207D1F}"/>
    <hyperlink ref="O2186" r:id="rId6098" xr:uid="{FC5AB0D9-FEBF-4BE3-9AE6-9753CB3827E7}"/>
    <hyperlink ref="P2186" r:id="rId6099" xr:uid="{9053FCD9-7F04-4D82-9EBE-EC9BA742D8C3}"/>
    <hyperlink ref="Q2186" r:id="rId6100" xr:uid="{C9D3DB38-A91E-4C32-A0BB-1D922EFA7A71}"/>
    <hyperlink ref="L2187" r:id="rId6101" xr:uid="{BE434DB3-8032-4129-9F71-2571CCB6057B}"/>
    <hyperlink ref="O2187" r:id="rId6102" xr:uid="{BE49F9DD-A87A-441F-9E06-423C63CD09B2}"/>
    <hyperlink ref="P2187" r:id="rId6103" xr:uid="{71F5A18D-5F79-4ABF-83C5-8A7D9D0909CA}"/>
    <hyperlink ref="Q2187" r:id="rId6104" xr:uid="{F1FD8DC5-F8CD-4AFA-A9FD-6211A23B0314}"/>
    <hyperlink ref="L2188" r:id="rId6105" xr:uid="{A1887DF5-951B-49ED-B815-55D9278B9A7A}"/>
    <hyperlink ref="O2188" r:id="rId6106" xr:uid="{BC0D72F4-FC7A-4789-99AB-B1B41CC61DF6}"/>
    <hyperlink ref="Q2188" r:id="rId6107" xr:uid="{3ECE593A-0B4F-4259-8DD9-97224AD7E3D1}"/>
    <hyperlink ref="L2189" r:id="rId6108" xr:uid="{F721427F-2C65-4F37-8AEE-7DE938DAA3E6}"/>
    <hyperlink ref="O2189" r:id="rId6109" xr:uid="{61DFF301-DDC5-497C-B9FA-A4F07AB1285E}"/>
    <hyperlink ref="P2189" r:id="rId6110" xr:uid="{10BB1CD8-1259-46BC-8CA4-0A2A4F918166}"/>
    <hyperlink ref="Q2189" r:id="rId6111" xr:uid="{D546E362-72E4-4FAC-8476-B0DE4A014746}"/>
    <hyperlink ref="L2190" r:id="rId6112" xr:uid="{0D06BD71-BF53-49EE-9144-EAC947869FEA}"/>
    <hyperlink ref="P2190" r:id="rId6113" xr:uid="{65D7CFA7-571A-4B3F-921D-A2CF4D288E21}"/>
    <hyperlink ref="Q2190" r:id="rId6114" xr:uid="{DDCD87CF-C633-49DD-BBAE-E3A1113BC36D}"/>
    <hyperlink ref="L2191" r:id="rId6115" xr:uid="{EB1B186B-EF10-4933-954A-3A98C647EC5B}"/>
    <hyperlink ref="L2192" r:id="rId6116" xr:uid="{0BF9AE9C-F217-4E21-BC50-53BBBD7C1170}"/>
    <hyperlink ref="O2192" r:id="rId6117" xr:uid="{9BD0A2F9-8BA6-4787-9102-3ACC9299D1D0}"/>
    <hyperlink ref="P2192" r:id="rId6118" xr:uid="{2707F1FE-EC8C-4BF3-AC1A-6F1E0547C1CB}"/>
    <hyperlink ref="Q2192" r:id="rId6119" xr:uid="{2F49BA53-8575-4488-B19A-4F41931C9BA9}"/>
    <hyperlink ref="L2193" r:id="rId6120" xr:uid="{28F39A06-8193-4734-B749-BBD24B97D349}"/>
    <hyperlink ref="O2193" r:id="rId6121" xr:uid="{10393C23-5DAA-4EAF-8FB4-549AC8C97607}"/>
    <hyperlink ref="P2193" r:id="rId6122" xr:uid="{4E1FEFAF-B226-433C-BB63-368619C4B6D5}"/>
    <hyperlink ref="Q2193" r:id="rId6123" xr:uid="{A846E131-51CC-4C9B-AF9F-E099B6A014AA}"/>
    <hyperlink ref="B2194" r:id="rId6124" xr:uid="{F40350D6-956B-4EB8-8FCE-EA4AAAB4B1B2}"/>
    <hyperlink ref="L2194" r:id="rId6125" xr:uid="{2D5594CA-B57F-4B87-96B3-DE8ECF80F42D}"/>
    <hyperlink ref="L2195" r:id="rId6126" xr:uid="{E7030FDE-702D-4297-916C-1A17A78F38F4}"/>
    <hyperlink ref="L2196" r:id="rId6127" xr:uid="{8437381D-FF44-4533-82AD-F39893528B7A}"/>
    <hyperlink ref="O2196" r:id="rId6128" xr:uid="{B740CB97-4674-452D-B7B4-5FB4F6EA2C97}"/>
    <hyperlink ref="P2196" r:id="rId6129" xr:uid="{22BA8FCF-EA5D-45F8-857E-8BF86C869305}"/>
    <hyperlink ref="Q2196" r:id="rId6130" xr:uid="{6D36340B-D4DF-4554-9FEC-61599445BC65}"/>
    <hyperlink ref="L2197" r:id="rId6131" xr:uid="{8E984B63-E671-4580-8CF9-4627C77A14B5}"/>
    <hyperlink ref="O2197" r:id="rId6132" xr:uid="{CD7D4C00-0275-41C5-9934-D520721581E4}"/>
    <hyperlink ref="Q2197" r:id="rId6133" xr:uid="{AE1372BE-7916-419E-B619-90421B335379}"/>
    <hyperlink ref="L2198" r:id="rId6134" xr:uid="{B9676E59-C8CE-41BD-B074-46DCB88290CC}"/>
    <hyperlink ref="O2198" r:id="rId6135" xr:uid="{40AB7EDC-3252-4A73-A2E9-C7AB19211EF9}"/>
    <hyperlink ref="P2198" r:id="rId6136" xr:uid="{27540582-12C9-4F31-B91D-9A0D1DC245DA}"/>
    <hyperlink ref="Q2198" r:id="rId6137" xr:uid="{FCE858E4-E1DF-41BD-8FAA-655FB5CB3B27}"/>
    <hyperlink ref="L2199" r:id="rId6138" xr:uid="{9E4B955D-83C4-457D-AEF2-957E14DE7495}"/>
    <hyperlink ref="O2199" r:id="rId6139" xr:uid="{EE15CFFE-F630-4C77-AF4F-C6AC9F340A0C}"/>
    <hyperlink ref="P2199" r:id="rId6140" xr:uid="{45C25D83-5F76-41AA-921C-8AE13C35CAFF}"/>
    <hyperlink ref="Q2199" r:id="rId6141" xr:uid="{7708777F-7D22-4277-8A76-15B5BDECCDAC}"/>
    <hyperlink ref="L2200" r:id="rId6142" xr:uid="{EAB02BE0-10AC-40D5-AC27-92879B84825F}"/>
    <hyperlink ref="O2200" r:id="rId6143" xr:uid="{0BAAF818-0CA9-4EBE-B624-D504540A3636}"/>
    <hyperlink ref="Q2200" r:id="rId6144" xr:uid="{A035FB8B-D00C-4AC9-9E4F-2CA82F107398}"/>
    <hyperlink ref="L2201" r:id="rId6145" xr:uid="{8E9CAF7A-3E77-4166-8594-43FD07C8931E}"/>
    <hyperlink ref="O2201" r:id="rId6146" xr:uid="{DA0DE53E-8A1B-43FB-AAEB-3CF876D27EE3}"/>
    <hyperlink ref="Q2201" r:id="rId6147" xr:uid="{8BFACF41-DFE8-4E38-9839-7CF4DA2E1860}"/>
    <hyperlink ref="L2202" r:id="rId6148" xr:uid="{5947529F-14A0-4FCB-8CD2-BE2B495B77E7}"/>
    <hyperlink ref="O2202" r:id="rId6149" xr:uid="{168566B3-61F7-4243-99CB-1298CD840CB3}"/>
    <hyperlink ref="P2202" r:id="rId6150" xr:uid="{2598DC08-5B62-4F14-A3B8-161AE98AF945}"/>
    <hyperlink ref="Q2202" r:id="rId6151" xr:uid="{5463CD00-F624-48BF-AEB3-2055E72938C9}"/>
    <hyperlink ref="L2203" r:id="rId6152" xr:uid="{8FEBAB05-7675-4203-90A5-183B0FE53E38}"/>
    <hyperlink ref="P2204" r:id="rId6153" xr:uid="{BB74CA8C-3AF0-4C5D-9D63-C83427C9A952}"/>
    <hyperlink ref="L2205" r:id="rId6154" xr:uid="{2D1CA678-EC62-4D5E-B6A0-9EA1D7F1177E}"/>
    <hyperlink ref="O2205" r:id="rId6155" xr:uid="{94C9681F-A117-4A34-BAAF-6736B8E9CD5C}"/>
    <hyperlink ref="P2205" r:id="rId6156" xr:uid="{9C5DA978-BCF0-429E-A30C-D4783FE991BF}"/>
    <hyperlink ref="Q2205" r:id="rId6157" xr:uid="{12A072C8-5FE1-4510-97B4-A7990FBA0C95}"/>
    <hyperlink ref="B2206" r:id="rId6158" xr:uid="{5F31BBC1-4AE3-4B18-9E15-D2226A7466F6}"/>
    <hyperlink ref="L2206" r:id="rId6159" xr:uid="{F7C9793F-D821-4DBC-AB2B-BBFD4AAE0FF0}"/>
    <hyperlink ref="O2206" r:id="rId6160" xr:uid="{51105AED-B472-4C84-8F32-3D4205C60C77}"/>
    <hyperlink ref="P2206" r:id="rId6161" xr:uid="{961A869B-D29A-4B54-8BC8-2B5CF738C6BB}"/>
    <hyperlink ref="Q2206" r:id="rId6162" xr:uid="{AA512AB0-BF0B-4CC9-86F2-87C13CBA5CF8}"/>
    <hyperlink ref="L2207" r:id="rId6163" xr:uid="{A1BB16D7-6616-4459-BCDF-A2B35944171C}"/>
    <hyperlink ref="O2207" r:id="rId6164" xr:uid="{1C3AE73B-7631-44C4-B155-B9C0FB3FE369}"/>
    <hyperlink ref="P2207" r:id="rId6165" xr:uid="{C8007ADD-5787-4BCA-AC85-545ACB10118A}"/>
    <hyperlink ref="Q2207" r:id="rId6166" xr:uid="{95A6F397-4F7B-458B-A7F2-01984914AA6D}"/>
    <hyperlink ref="L2208" r:id="rId6167" xr:uid="{07608D38-417E-4ECC-AA31-0A4766A7A6E4}"/>
    <hyperlink ref="L2209" r:id="rId6168" xr:uid="{314C49CA-EE1B-42B9-9D9A-ACFCBAEABAC9}"/>
    <hyperlink ref="O2209" r:id="rId6169" xr:uid="{12C71F74-487A-484E-93C7-86F2452EA967}"/>
    <hyperlink ref="L2210" r:id="rId6170" xr:uid="{7CAD31FD-441F-42DE-B8B1-2424D611A929}"/>
    <hyperlink ref="Q2210" r:id="rId6171" xr:uid="{CF7F1A8D-D9F7-4C75-A06E-BADCC857C6C7}"/>
    <hyperlink ref="L2211" r:id="rId6172" xr:uid="{B4F805F8-E9A9-47B3-A7DE-901F42F74E9A}"/>
    <hyperlink ref="O2211" r:id="rId6173" xr:uid="{A6420199-9C22-4ABC-98C0-34665BB3BEB8}"/>
    <hyperlink ref="P2211" r:id="rId6174" xr:uid="{6AF7F069-5439-4A9C-96C9-DB6969C2F7C4}"/>
    <hyperlink ref="Q2211" r:id="rId6175" xr:uid="{D38032BB-D46E-4706-B8D8-1DB772698410}"/>
    <hyperlink ref="L2212" r:id="rId6176" xr:uid="{1C2361CD-A7C3-4ADD-BA4D-3B3B72D4839A}"/>
    <hyperlink ref="P2212" r:id="rId6177" xr:uid="{90E9CFBB-8417-4D11-BE89-B86425A62E9C}"/>
    <hyperlink ref="Q2212" r:id="rId6178" xr:uid="{E85D98C9-20ED-4598-BB9D-6F581D988874}"/>
    <hyperlink ref="L2213" r:id="rId6179" xr:uid="{DC1061C2-60C5-41EC-BB8E-A3CFC8F1FCD9}"/>
    <hyperlink ref="P2213" r:id="rId6180" xr:uid="{F6570339-4746-4C9C-9358-20A7E40394E8}"/>
    <hyperlink ref="Q2213" r:id="rId6181" xr:uid="{B8180E0B-B756-4232-992D-70A423E655DD}"/>
    <hyperlink ref="L2214" r:id="rId6182" xr:uid="{480DD197-1130-4BD9-B3B5-7FDCBEEEC3AE}"/>
    <hyperlink ref="O2214" r:id="rId6183" xr:uid="{C0508266-907F-406F-AEDB-FB4DD98FA81D}"/>
    <hyperlink ref="P2214" r:id="rId6184" xr:uid="{34E0D651-9A37-4879-94A3-184051EB80A9}"/>
    <hyperlink ref="Q2214" r:id="rId6185" xr:uid="{91C7E319-7537-423C-BE3E-8FAC5D631A29}"/>
    <hyperlink ref="L2215" r:id="rId6186" xr:uid="{A8DC3470-B102-43B8-B90F-3FABB81CAF3D}"/>
    <hyperlink ref="O2215" r:id="rId6187" xr:uid="{985B7F41-2031-4462-AE6B-11107A17E8DD}"/>
    <hyperlink ref="P2215" r:id="rId6188" xr:uid="{ACB470D6-4074-4734-813D-841DD2490218}"/>
    <hyperlink ref="Q2215" r:id="rId6189" xr:uid="{06836C50-2EED-4561-A126-02AB1D790659}"/>
    <hyperlink ref="L2216" r:id="rId6190" xr:uid="{39C7F2C2-A3FD-4B14-A609-458F244785D2}"/>
    <hyperlink ref="O2216" r:id="rId6191" xr:uid="{BDB45D0F-E448-44C7-9010-C16E4004613B}"/>
    <hyperlink ref="P2216" r:id="rId6192" xr:uid="{20EF5DA6-BE30-42DC-933F-3744951E3436}"/>
    <hyperlink ref="Q2216" r:id="rId6193" xr:uid="{CC40B197-EF9B-41A0-B7ED-75F535E1FCBB}"/>
    <hyperlink ref="L2217" r:id="rId6194" xr:uid="{2E98B886-F60B-4964-9A89-4764C04BD50F}"/>
    <hyperlink ref="L2218" r:id="rId6195" xr:uid="{98A3742E-B160-4B37-92D8-98A3A1105422}"/>
    <hyperlink ref="O2218" r:id="rId6196" xr:uid="{3111529E-9ECC-45B8-AB7B-083DA8237F1B}"/>
    <hyperlink ref="P2218" r:id="rId6197" xr:uid="{ACCCDC47-1845-4855-A763-5B845C04A5EA}"/>
    <hyperlink ref="Q2218" r:id="rId6198" xr:uid="{21391098-6986-419E-83B1-FA675FA35470}"/>
    <hyperlink ref="L2219" r:id="rId6199" xr:uid="{131D6871-5A6A-4A8B-B8AB-03A38DCAF33E}"/>
    <hyperlink ref="P2219" r:id="rId6200" xr:uid="{602FED7C-E883-4582-93AE-A8A8FE9C88A4}"/>
    <hyperlink ref="Q2219" r:id="rId6201" xr:uid="{7585A0D4-9D72-4BAD-B0CE-F97AA1D4E757}"/>
    <hyperlink ref="L2220" r:id="rId6202" xr:uid="{0A49EE3D-3793-4D65-A336-6953B7D68102}"/>
    <hyperlink ref="O2220" r:id="rId6203" xr:uid="{1F0EC699-1931-4B25-A7AB-1B8B8A08A0E8}"/>
    <hyperlink ref="Q2220" r:id="rId6204" xr:uid="{4DD5037C-BD98-481F-9B5A-D3DA0E8F40FB}"/>
    <hyperlink ref="L2221" r:id="rId6205" xr:uid="{95D09FCC-A5EF-4F11-8116-558866085C37}"/>
    <hyperlink ref="O2221" r:id="rId6206" xr:uid="{A626C4AC-AE55-48E2-AB04-E2FAB275722B}"/>
    <hyperlink ref="P2221" r:id="rId6207" xr:uid="{6EC38D32-22DA-4CF9-B2EC-D544E5577EA0}"/>
    <hyperlink ref="Q2221" r:id="rId6208" xr:uid="{28A50718-A089-4FCD-A75F-D6432B02678C}"/>
    <hyperlink ref="L2222" r:id="rId6209" xr:uid="{EBEB70C5-F514-479F-8E78-BD741BEC685C}"/>
    <hyperlink ref="O2222" r:id="rId6210" xr:uid="{9FF78373-26C9-4068-BB49-921B6D654618}"/>
    <hyperlink ref="L2223" r:id="rId6211" xr:uid="{2CF64B01-8348-4529-BDEB-32DE3E1ECBAC}"/>
    <hyperlink ref="O2223" r:id="rId6212" xr:uid="{E1F17DB7-D8C4-4C2A-A4D7-7BDC6AB3D56B}"/>
    <hyperlink ref="P2223" r:id="rId6213" xr:uid="{C3A4BF13-BE83-439C-B963-C3F4641FA62A}"/>
    <hyperlink ref="Q2223" r:id="rId6214" xr:uid="{65D3B3DF-C463-4507-BB5C-A776BBB0F68A}"/>
    <hyperlink ref="L2224" r:id="rId6215" location="!" xr:uid="{0C6092E0-7D96-46E4-A163-54E11609C683}"/>
    <hyperlink ref="O2224" r:id="rId6216" xr:uid="{2A7FECBE-3C19-4EB7-BC66-2ABF35074343}"/>
    <hyperlink ref="P2224" r:id="rId6217" xr:uid="{478EA849-C3C3-4083-B173-BAD01643555F}"/>
    <hyperlink ref="Q2224" r:id="rId6218" xr:uid="{6168727D-9129-43BF-BB57-0341CD63385F}"/>
    <hyperlink ref="L2225" r:id="rId6219" xr:uid="{6980DFFA-EA11-4A33-9CE9-9DA92DF4A324}"/>
    <hyperlink ref="O2225" r:id="rId6220" xr:uid="{100C73CA-A5E3-4DBF-8AB9-A199C80CB73D}"/>
    <hyperlink ref="P2225" r:id="rId6221" xr:uid="{2399D439-F5A0-4703-A4E9-99B41277C044}"/>
    <hyperlink ref="Q2225" r:id="rId6222" xr:uid="{6FA348EC-5784-4A47-8C97-DB3D811CCCFC}"/>
    <hyperlink ref="L2226" r:id="rId6223" xr:uid="{12A5F3F3-E71D-4967-864D-0B347DE0D79F}"/>
    <hyperlink ref="O2226" r:id="rId6224" xr:uid="{48C98189-CCAB-429C-8468-681BE9BCF213}"/>
    <hyperlink ref="P2226" r:id="rId6225" xr:uid="{2EFF5BA5-4847-4B70-BF9C-AEFDDA421E3F}"/>
    <hyperlink ref="Q2226" r:id="rId6226" xr:uid="{13248AB9-6B7A-40F1-A3A0-01FBA74562D4}"/>
    <hyperlink ref="L2227" r:id="rId6227" xr:uid="{FB7742EB-57D7-4621-BD3A-27334037E2AD}"/>
    <hyperlink ref="O2227" r:id="rId6228" xr:uid="{970CF94C-6556-40BF-AFDC-C13D8208C3FB}"/>
    <hyperlink ref="P2227" r:id="rId6229" xr:uid="{940A4E06-4C62-44DE-9846-E537303E543C}"/>
    <hyperlink ref="Q2227" r:id="rId6230" xr:uid="{547874A8-B3C5-4A53-9DCC-45A2CBD052D4}"/>
    <hyperlink ref="L2228" r:id="rId6231" xr:uid="{08B052AD-7CB4-4F33-9BB3-5C22679844F5}"/>
    <hyperlink ref="O2228" r:id="rId6232" xr:uid="{F02253CE-AE77-4CEE-ACDA-D1445970F0D4}"/>
    <hyperlink ref="P2228" r:id="rId6233" xr:uid="{74D7CE1B-D59E-4E34-9653-7D2AACCD5C4A}"/>
    <hyperlink ref="Q2228" r:id="rId6234" xr:uid="{030CD368-7994-4D25-97BE-94B3D9EE2A40}"/>
    <hyperlink ref="L2229" r:id="rId6235" xr:uid="{A34C9923-97CA-49E6-A1DA-EFDEF61844C4}"/>
    <hyperlink ref="O2229" r:id="rId6236" xr:uid="{8FA3DBD4-B29D-4E59-9E1F-13414702F183}"/>
    <hyperlink ref="P2229" r:id="rId6237" xr:uid="{2ACC3DC9-A8D3-4C7F-8139-D162B091F42F}"/>
    <hyperlink ref="Q2229" r:id="rId6238" xr:uid="{9D6CB605-0DE5-4EAF-B486-7B5F94CBC3E8}"/>
    <hyperlink ref="L2230" r:id="rId6239" xr:uid="{797224B5-751F-40CB-A995-E64F09B4DB34}"/>
    <hyperlink ref="O2230" r:id="rId6240" xr:uid="{BCED329E-0D0C-447A-922E-34779DD42B40}"/>
    <hyperlink ref="P2230" r:id="rId6241" xr:uid="{41875BA7-9B96-4DD0-9EAD-E2C150DD0FCB}"/>
    <hyperlink ref="Q2230" r:id="rId6242" xr:uid="{27F5FBB9-2B32-45BD-B1BA-C9D4CDB9CBAC}"/>
    <hyperlink ref="L2231" r:id="rId6243" xr:uid="{CF68EDCC-6DC3-40C8-9671-B50AF221B7E3}"/>
    <hyperlink ref="P2231" r:id="rId6244" xr:uid="{021C0DFB-F52A-42AA-AF4A-7DBB778C2D63}"/>
    <hyperlink ref="Q2231" r:id="rId6245" xr:uid="{1DBB5FDD-1E8C-4A4D-8448-A730348685E4}"/>
    <hyperlink ref="L2232" r:id="rId6246" xr:uid="{67A0BB4B-D923-444D-858D-0F5ADBB435C5}"/>
    <hyperlink ref="O2232" r:id="rId6247" xr:uid="{DDFFA577-0CC1-4A36-B2BD-02B25B0E1B89}"/>
    <hyperlink ref="P2232" r:id="rId6248" xr:uid="{8BE62F17-9175-4E32-86FA-8E5EDD63B70A}"/>
    <hyperlink ref="Q2232" r:id="rId6249" xr:uid="{780CA9F5-D239-465D-A47A-2516B10B5068}"/>
    <hyperlink ref="L2233" r:id="rId6250" xr:uid="{FAD18D63-5680-46DF-926D-9F753005644B}"/>
    <hyperlink ref="O2233" r:id="rId6251" xr:uid="{5B15842A-4AB1-4307-871A-B53084141D5F}"/>
    <hyperlink ref="P2233" r:id="rId6252" xr:uid="{80A15627-FBA7-4536-B3A6-618AD3591AE8}"/>
    <hyperlink ref="Q2233" r:id="rId6253" xr:uid="{BF927396-15F0-47E0-A701-BACDE3B52AE1}"/>
    <hyperlink ref="L2234" r:id="rId6254" xr:uid="{2B3076B9-A88C-40A2-B4EA-0B5B4D7C822A}"/>
    <hyperlink ref="O2234" r:id="rId6255" xr:uid="{AC6D2568-3FB9-4BFF-A94E-258AC647671E}"/>
    <hyperlink ref="P2234" r:id="rId6256" xr:uid="{4E75AFF9-BA3A-4D0D-B710-6818CF269873}"/>
    <hyperlink ref="Q2234" r:id="rId6257" xr:uid="{A3BAB3E5-955E-425F-99B8-835F9A619D8C}"/>
    <hyperlink ref="L2235" r:id="rId6258" xr:uid="{66E0E390-1252-48FF-998C-1A8E7ED60F76}"/>
    <hyperlink ref="O2235" r:id="rId6259" xr:uid="{5CEA5190-1476-4827-8CED-6A89E5D17BA1}"/>
    <hyperlink ref="P2235" r:id="rId6260" xr:uid="{5E7348A6-677A-45A9-A0FE-1C5FD8AB65FF}"/>
    <hyperlink ref="Q2235" r:id="rId6261" xr:uid="{0EBC5780-F118-4C9B-A771-AEB73C4A0A8D}"/>
    <hyperlink ref="L2236" r:id="rId6262" xr:uid="{8516278D-9F14-4FA4-9485-4071EA2DA7C6}"/>
    <hyperlink ref="P2236" r:id="rId6263" xr:uid="{381DEE2E-A69D-4BEC-8A98-7069B1811789}"/>
    <hyperlink ref="Q2236" r:id="rId6264" xr:uid="{F3561831-3970-4D6F-A369-7DBCE0DAEBC6}"/>
    <hyperlink ref="L2237" r:id="rId6265" xr:uid="{1A7D3FFE-54AA-4022-8F16-32A50102157D}"/>
    <hyperlink ref="O2237" r:id="rId6266" xr:uid="{8E6C370C-3C76-403E-AA48-64156F2CC297}"/>
    <hyperlink ref="P2237" r:id="rId6267" xr:uid="{E0C2C25A-4702-40BF-8F6B-E313484F6453}"/>
    <hyperlink ref="Q2237" r:id="rId6268" xr:uid="{4D9A717E-4946-4865-837F-C7F11FD4FFB9}"/>
    <hyperlink ref="L2238" r:id="rId6269" xr:uid="{6D75C9FA-82CB-4243-9CD0-50AD650C49AB}"/>
    <hyperlink ref="P2238" r:id="rId6270" xr:uid="{F2DB1F32-3748-4429-B96D-D1C754C743A5}"/>
    <hyperlink ref="Q2238" r:id="rId6271" xr:uid="{6C9FAED2-BE97-4668-A63D-EBB4470F615A}"/>
    <hyperlink ref="L2239" r:id="rId6272" xr:uid="{CA965641-664B-414C-8F43-AED29CFBC328}"/>
    <hyperlink ref="O2239" r:id="rId6273" xr:uid="{FA3B6658-B41B-4E36-8159-6AF5265C2CA5}"/>
    <hyperlink ref="P2239" r:id="rId6274" xr:uid="{89FE510E-2858-4BFE-B862-9F972659115E}"/>
    <hyperlink ref="Q2239" r:id="rId6275" xr:uid="{03B59C2A-672F-4689-9437-5852E8DC0061}"/>
    <hyperlink ref="L2240" r:id="rId6276" xr:uid="{91E4E2C0-8AA8-4ECF-B2FA-B0FCC155C290}"/>
    <hyperlink ref="P2240" r:id="rId6277" xr:uid="{9A590A24-0F98-427D-A38A-A5CA2BCD3992}"/>
    <hyperlink ref="Q2240" r:id="rId6278" xr:uid="{353AF9E5-F2CA-41E5-8848-CDDFCBEC924A}"/>
    <hyperlink ref="L2241" r:id="rId6279" xr:uid="{57862F32-EA6F-4644-AF1E-16FE04C1FBF2}"/>
    <hyperlink ref="P2241" r:id="rId6280" xr:uid="{F63B5C4A-6E5E-4C4C-9EFD-9F10FDFAADA9}"/>
    <hyperlink ref="Q2241" r:id="rId6281" xr:uid="{CF6359EC-51B9-48CC-8CD1-C2568B3E7538}"/>
    <hyperlink ref="L2242" r:id="rId6282" xr:uid="{2529FD86-B472-47F2-A3A7-7B765899D5D5}"/>
    <hyperlink ref="P2242" r:id="rId6283" xr:uid="{9699D22D-84DF-4EEF-8368-E887B421EF61}"/>
    <hyperlink ref="Q2242" r:id="rId6284" xr:uid="{40B986CE-FCF8-4F27-8187-943567FF0985}"/>
    <hyperlink ref="L2243" r:id="rId6285" xr:uid="{F4A74B14-EE9A-421C-A4CE-7A717E3AF4DF}"/>
    <hyperlink ref="P2243" r:id="rId6286" xr:uid="{A46D6AFE-886B-42C2-8204-9551CBC4A6DB}"/>
    <hyperlink ref="Q2243" r:id="rId6287" xr:uid="{2D1C58EA-26AA-46C8-9E3A-56E554882086}"/>
    <hyperlink ref="L2244" r:id="rId6288" xr:uid="{F3BDEF53-1D85-4B9C-ABB6-AFE556CC4E40}"/>
    <hyperlink ref="O2244" r:id="rId6289" xr:uid="{2EF03F91-55EA-4BE0-A89D-F16783953E1E}"/>
    <hyperlink ref="P2244" r:id="rId6290" xr:uid="{00DF9071-2FC9-410B-AFCD-C79A3B9BEBAC}"/>
    <hyperlink ref="Q2244" r:id="rId6291" xr:uid="{AC364A36-1659-4354-AB6D-0A97D0674C88}"/>
    <hyperlink ref="L2245" r:id="rId6292" xr:uid="{6E55FD0C-1467-43D0-852D-78039B7623DA}"/>
    <hyperlink ref="O2245" r:id="rId6293" xr:uid="{C5125FE6-B488-44F3-83E0-58A176ED69AB}"/>
    <hyperlink ref="P2245" r:id="rId6294" xr:uid="{61A72A30-591C-4BF6-A518-7DC5E916C92C}"/>
    <hyperlink ref="Q2245" r:id="rId6295" xr:uid="{07B580D6-CFBE-401E-A125-C8AFFF0769A6}"/>
    <hyperlink ref="L2246" r:id="rId6296" xr:uid="{33AC8DA4-75C3-4428-8DFC-40311BABCC91}"/>
    <hyperlink ref="O2246" r:id="rId6297" xr:uid="{FC21921C-B335-4033-B247-43477AEE5AFB}"/>
    <hyperlink ref="P2246" r:id="rId6298" xr:uid="{22D76C8D-1013-4D0C-BB48-2A514A894CF4}"/>
    <hyperlink ref="Q2246" r:id="rId6299" xr:uid="{6A99FAB4-6F59-4198-81D3-3E27C33A36A3}"/>
    <hyperlink ref="L2247" r:id="rId6300" xr:uid="{1A187DE1-577D-41DD-9148-67FEE2F7CA8A}"/>
    <hyperlink ref="O2247" r:id="rId6301" xr:uid="{7281E521-EA27-4FA6-A36E-ED38C3FD091D}"/>
    <hyperlink ref="P2247" r:id="rId6302" xr:uid="{8C80B088-F95E-42A0-800D-93FC50607630}"/>
    <hyperlink ref="Q2247" r:id="rId6303" xr:uid="{51F331A5-7943-450B-A79B-232CE00C9BE7}"/>
    <hyperlink ref="L2248" r:id="rId6304" xr:uid="{338A15D1-673C-4FCE-AE0E-9D073EC215F7}"/>
    <hyperlink ref="Q2248" r:id="rId6305" xr:uid="{DC3D5C16-C5B8-48AA-8271-D857634C7A21}"/>
    <hyperlink ref="L2250" r:id="rId6306" xr:uid="{69718803-41CB-46DA-9E49-428E544F265E}"/>
    <hyperlink ref="O2250" r:id="rId6307" xr:uid="{88BF215D-96C0-4EEC-87ED-2291ED869C62}"/>
    <hyperlink ref="P2250" r:id="rId6308" xr:uid="{ECBE3610-ACCF-4802-BB27-0F0AADF07A52}"/>
    <hyperlink ref="Q2250" r:id="rId6309" xr:uid="{0D2B35CD-EC16-41FA-A313-8F13DBD06F3D}"/>
    <hyperlink ref="L2251" r:id="rId6310" xr:uid="{6DE633EC-4D0D-40E3-95DB-A34AB3E89065}"/>
    <hyperlink ref="O2251" r:id="rId6311" xr:uid="{2770B503-9B48-4854-B53F-79C750ADDAD6}"/>
    <hyperlink ref="P2251" r:id="rId6312" xr:uid="{D7AEC5DF-2716-4B9A-BD94-10CE8F7C9F0F}"/>
    <hyperlink ref="Q2251" r:id="rId6313" xr:uid="{7F7AFB72-B1B0-4F77-830D-4764843E88C1}"/>
    <hyperlink ref="L2252" r:id="rId6314" xr:uid="{97317F6E-EACF-4065-A83B-97FE292E011D}"/>
    <hyperlink ref="O2252" r:id="rId6315" xr:uid="{4D15D888-05FB-43BB-BE94-70A420609734}"/>
    <hyperlink ref="P2252" r:id="rId6316" xr:uid="{11BAFC1F-3EEE-47DA-8133-E4E8D2A07B4E}"/>
    <hyperlink ref="Q2252" r:id="rId6317" xr:uid="{A9DB3F4F-5F3E-4F21-B523-B3FE583EEC18}"/>
    <hyperlink ref="L2253" r:id="rId6318" xr:uid="{4AC71EC2-75D5-4D37-B134-69C98335F933}"/>
    <hyperlink ref="O2253" r:id="rId6319" xr:uid="{5E044D61-C9D7-48AA-A1C0-70EC631EDCAB}"/>
    <hyperlink ref="P2253" r:id="rId6320" xr:uid="{73DBD921-3B0D-4B5A-A6D5-36B4FD2F67EE}"/>
    <hyperlink ref="Q2253" r:id="rId6321" xr:uid="{F24D065F-8831-424B-BDCC-710764EDD0D8}"/>
    <hyperlink ref="L2254" r:id="rId6322" xr:uid="{18E3AB01-898D-427A-9E38-FCF0AC9F8410}"/>
    <hyperlink ref="O2254" r:id="rId6323" xr:uid="{46845C63-7ABC-4869-8983-4AB3D7FB5DAE}"/>
    <hyperlink ref="P2254" r:id="rId6324" xr:uid="{9E372156-BF7F-4D11-89DA-0EC66F9ED1DC}"/>
    <hyperlink ref="Q2254" r:id="rId6325" xr:uid="{FCD7193A-3F5E-47C8-851E-1717D2A5D54D}"/>
    <hyperlink ref="L2255" r:id="rId6326" xr:uid="{F0D8F38D-B923-46C5-B6FA-0EC7A8606C29}"/>
    <hyperlink ref="P2255" r:id="rId6327" xr:uid="{27312EDC-5DAE-4FA6-B87B-05670AA5817D}"/>
    <hyperlink ref="Q2255" r:id="rId6328" xr:uid="{7F825DF0-D1B4-4C9C-8118-A5D53DE46754}"/>
    <hyperlink ref="L2256" r:id="rId6329" xr:uid="{2EFB5EF5-0A83-4081-BB2E-C398D6F56D45}"/>
    <hyperlink ref="O2256" r:id="rId6330" xr:uid="{E027D95E-7775-49EF-ACF5-6C4286D6EA08}"/>
    <hyperlink ref="P2256" r:id="rId6331" xr:uid="{CE263798-2287-4FF5-994F-B564EDC77FB3}"/>
    <hyperlink ref="Q2256" r:id="rId6332" xr:uid="{6D51BC9E-7A86-4DF2-8C6A-B3EF274960B5}"/>
    <hyperlink ref="L2257" r:id="rId6333" xr:uid="{D5919CA0-1DFA-4050-874D-794E05BCB7D1}"/>
    <hyperlink ref="O2257" r:id="rId6334" xr:uid="{6CE3F154-FEE2-4FC2-AC6A-9B731246D6D3}"/>
    <hyperlink ref="P2257" r:id="rId6335" xr:uid="{F4924A9C-A1BF-4F66-A1CA-DBF69F367896}"/>
    <hyperlink ref="Q2257" r:id="rId6336" xr:uid="{3780933C-7A03-475D-843E-5A6C8B96D824}"/>
    <hyperlink ref="L2258" r:id="rId6337" xr:uid="{791C6A09-BC7C-41A3-8FB0-0BD03AFD99E7}"/>
    <hyperlink ref="O2258" r:id="rId6338" xr:uid="{49D611ED-FAD0-4B8F-9BC8-0F24B3FBAB73}"/>
    <hyperlink ref="P2258" r:id="rId6339" xr:uid="{679A65ED-C6D9-4335-8444-17A45817ACC8}"/>
    <hyperlink ref="Q2258" r:id="rId6340" xr:uid="{AAB36874-08C1-455F-8E02-755C18CEA12C}"/>
    <hyperlink ref="L2259" r:id="rId6341" xr:uid="{1E8244C5-4602-45C2-A8A4-70DC38A4C1F0}"/>
    <hyperlink ref="O2259" r:id="rId6342" xr:uid="{8507A8EB-1FCA-4A37-B313-5F1838525A1C}"/>
    <hyperlink ref="P2259" r:id="rId6343" xr:uid="{664D50A3-3A75-40ED-8E5A-6581CEB6D1C5}"/>
    <hyperlink ref="Q2259" r:id="rId6344" xr:uid="{91485CCE-5269-47D3-AFF7-4012379A789E}"/>
    <hyperlink ref="L2260" r:id="rId6345" xr:uid="{139BE0C1-49F8-4D3B-930D-486CF0DA964D}"/>
    <hyperlink ref="O2260" r:id="rId6346" xr:uid="{B34AF6BC-49B3-4145-8563-63A76849294E}"/>
    <hyperlink ref="P2260" r:id="rId6347" xr:uid="{02487D25-7D3C-4515-8AE7-A58DFCBDEDFB}"/>
    <hyperlink ref="Q2260" r:id="rId6348" xr:uid="{D71F4504-416E-444B-A796-A9B5A86D3042}"/>
    <hyperlink ref="L2261" r:id="rId6349" xr:uid="{36AE49AA-BB27-4086-B58D-1C1FD318FBED}"/>
    <hyperlink ref="O2261" r:id="rId6350" xr:uid="{E3E71719-3F49-4890-9B74-B0200C9F5D7B}"/>
    <hyperlink ref="P2261" r:id="rId6351" xr:uid="{65605F84-5610-448D-ABA3-E7E511E15EDD}"/>
    <hyperlink ref="Q2261" r:id="rId6352" xr:uid="{A9861D57-BE54-42AB-B7E5-3BF274BE86C8}"/>
    <hyperlink ref="L2262" r:id="rId6353" xr:uid="{CF215669-56B9-41E5-A9BA-650209424D45}"/>
    <hyperlink ref="O2262" r:id="rId6354" xr:uid="{7628CDF4-E92E-4A64-B74F-A75E508526EF}"/>
    <hyperlink ref="P2262" r:id="rId6355" xr:uid="{807338D6-3E8E-43BA-B564-360583DFE92A}"/>
    <hyperlink ref="Q2262" r:id="rId6356" xr:uid="{2356B5C4-AFD0-4D01-BD72-99FB6A53A832}"/>
    <hyperlink ref="L2263" r:id="rId6357" xr:uid="{1735D68B-FB9D-4718-8744-B5F5EB924681}"/>
    <hyperlink ref="L2264" r:id="rId6358" xr:uid="{A32FCE70-061A-438F-B00C-975305C42D3A}"/>
    <hyperlink ref="O2264" r:id="rId6359" xr:uid="{0CAFFB16-E48F-4207-BB4F-ECA57677C6E0}"/>
    <hyperlink ref="P2264" r:id="rId6360" xr:uid="{8EA72D30-37C3-4089-BB2B-DF196C1B8B19}"/>
    <hyperlink ref="Q2264" r:id="rId6361" xr:uid="{7899140D-DD82-4306-B009-731F65B6AEFE}"/>
    <hyperlink ref="L2265" r:id="rId6362" xr:uid="{CC934D5A-C712-4A32-AD49-F0423576D5E4}"/>
    <hyperlink ref="O2265" r:id="rId6363" xr:uid="{DAFCEE28-166E-4901-8299-DBF81909EED5}"/>
    <hyperlink ref="P2265" r:id="rId6364" xr:uid="{1E7848C4-FD02-4EBE-AC56-B7172DB5CDE0}"/>
    <hyperlink ref="Q2265" r:id="rId6365" xr:uid="{1BFF0A96-9763-4318-8090-46627ECBA92E}"/>
    <hyperlink ref="L2266" r:id="rId6366" xr:uid="{F3A55DFB-1702-4532-BD17-C5355CB2E964}"/>
    <hyperlink ref="P2266" r:id="rId6367" xr:uid="{AD3891EB-F0A1-46D8-8269-D035335150D6}"/>
    <hyperlink ref="Q2266" r:id="rId6368" xr:uid="{F42E3151-E821-4A7F-8743-6B1B70F3B7DB}"/>
    <hyperlink ref="L2267" r:id="rId6369" xr:uid="{DFA768C4-6066-429A-B48C-728EF8D7F221}"/>
    <hyperlink ref="Q2267" r:id="rId6370" xr:uid="{180CD642-0B10-45B7-B5CA-D314B73F9959}"/>
    <hyperlink ref="L2268" r:id="rId6371" xr:uid="{2DF79035-C33D-4F78-A431-21AC1D39187A}"/>
    <hyperlink ref="L2269" r:id="rId6372" xr:uid="{72D6B2C7-8EB3-4784-BC1E-E29F8AF4407C}"/>
    <hyperlink ref="O2269" r:id="rId6373" xr:uid="{31B25199-8679-4B7A-BAAA-49E805B10B6B}"/>
    <hyperlink ref="P2269" r:id="rId6374" xr:uid="{6C6E6CAD-B05C-4B30-8076-E93924FA77E5}"/>
    <hyperlink ref="Q2269" r:id="rId6375" xr:uid="{0FE59861-AC33-423D-B33C-18577E2BB8CC}"/>
    <hyperlink ref="L2270" r:id="rId6376" xr:uid="{8808591B-8FAF-400E-9759-50A0487721D4}"/>
    <hyperlink ref="P2270" r:id="rId6377" xr:uid="{A00B3174-DABA-4F37-99D3-48191D256861}"/>
    <hyperlink ref="Q2270" r:id="rId6378" xr:uid="{BB683508-F8B7-4C29-BD59-8C7FA57E49CD}"/>
    <hyperlink ref="L2271" r:id="rId6379" xr:uid="{81ED1034-0D17-416F-AE1B-48072102DC7E}"/>
    <hyperlink ref="P2271" r:id="rId6380" xr:uid="{A123C435-B070-4B20-89F7-B63575CDDAF8}"/>
    <hyperlink ref="Q2271" r:id="rId6381" xr:uid="{117939A9-C00E-4E22-811D-E769FFC9836E}"/>
    <hyperlink ref="L2272" r:id="rId6382" xr:uid="{4798148B-4BE0-4E4D-99BF-F277A5C59594}"/>
    <hyperlink ref="P2272" r:id="rId6383" xr:uid="{C737167B-04EC-4435-A16A-BD54BA108838}"/>
    <hyperlink ref="Q2272" r:id="rId6384" xr:uid="{CC7CF741-5E81-4695-833E-30AA58EC869A}"/>
    <hyperlink ref="L2273" r:id="rId6385" xr:uid="{7F6514B6-9753-4ABD-8847-A3277A3696DD}"/>
    <hyperlink ref="Q2273" r:id="rId6386" xr:uid="{C188E06D-4903-46D6-AE6E-C89578E8D55D}"/>
    <hyperlink ref="L2274" r:id="rId6387" xr:uid="{DFD35E22-3D98-4842-8CF2-14D50643AEA7}"/>
    <hyperlink ref="O2274" r:id="rId6388" xr:uid="{5BB4C607-1595-46FF-8DC2-8F03076F5650}"/>
    <hyperlink ref="P2274" r:id="rId6389" xr:uid="{84592FDC-6D5B-446F-B235-097FB80139A5}"/>
    <hyperlink ref="Q2274" r:id="rId6390" xr:uid="{174C57BF-FBF9-4A69-ACB0-BA00E02B9675}"/>
    <hyperlink ref="L2275" r:id="rId6391" xr:uid="{AE268A71-CC87-4591-B3EC-F5E85104ED42}"/>
    <hyperlink ref="O2275" r:id="rId6392" xr:uid="{B14635CE-0F21-41A2-9E9F-D9F4BE75E7F9}"/>
    <hyperlink ref="P2275" r:id="rId6393" xr:uid="{759E6E13-0BB1-4FE9-B655-A1030733760F}"/>
    <hyperlink ref="Q2275" r:id="rId6394" xr:uid="{89511662-811D-4F42-9238-790F6976CAA3}"/>
    <hyperlink ref="L2276" r:id="rId6395" xr:uid="{608E60EA-531D-4D0D-9384-F636B244B442}"/>
    <hyperlink ref="O2276" r:id="rId6396" xr:uid="{6AA153C9-7F85-40BF-8471-36A3A5B6AE39}"/>
    <hyperlink ref="Q2276" r:id="rId6397" xr:uid="{37D3659B-8630-4F11-B2DB-D738F0A93CFF}"/>
    <hyperlink ref="L2277" r:id="rId6398" xr:uid="{1178FA9B-7D13-4727-B5CD-2558EACC3660}"/>
    <hyperlink ref="P2277" r:id="rId6399" xr:uid="{6860B4A2-0E71-47C2-AEF8-414880DA7322}"/>
    <hyperlink ref="Q2277" r:id="rId6400" xr:uid="{BD18A37B-7C43-474F-AC9C-CB0FAEA4AC23}"/>
    <hyperlink ref="L2278" r:id="rId6401" xr:uid="{FBED0E80-636A-47DC-B1A3-3D4400A4C92C}"/>
    <hyperlink ref="O2278" r:id="rId6402" xr:uid="{6670A0B6-DE09-4718-990A-063A673AC718}"/>
    <hyperlink ref="L2279" r:id="rId6403" xr:uid="{8049F9C6-D832-40F4-8E45-B235FB6379CE}"/>
    <hyperlink ref="O2279" r:id="rId6404" xr:uid="{32E1A12D-2478-41C9-A3A5-223D33C357D2}"/>
    <hyperlink ref="P2279" r:id="rId6405" xr:uid="{B24DFC63-96F3-40B2-80FA-9CF39CCC5FE9}"/>
    <hyperlink ref="Q2279" r:id="rId6406" xr:uid="{C2076A6B-CB67-43A5-8DB3-1545C46D1FF3}"/>
    <hyperlink ref="L2280" r:id="rId6407" xr:uid="{BAB89DAD-DB89-4CFA-BD8D-44A2E827C173}"/>
    <hyperlink ref="O2280" r:id="rId6408" xr:uid="{8360C3B6-8B56-422F-890E-8D9AE86BA503}"/>
    <hyperlink ref="P2280" r:id="rId6409" xr:uid="{6A452A6A-8FBE-47BE-9498-6DF4AD53265A}"/>
    <hyperlink ref="L2281" r:id="rId6410" xr:uid="{ADBD7593-E0D7-4ACE-A99F-F2123C92DA24}"/>
    <hyperlink ref="O2281" r:id="rId6411" xr:uid="{C5CD47E6-097D-4D2F-91C3-3BCFD9F46681}"/>
    <hyperlink ref="P2281" r:id="rId6412" xr:uid="{FCA3D075-672F-48C1-BF7A-4F70224D0C71}"/>
    <hyperlink ref="Q2281" r:id="rId6413" xr:uid="{B9532A70-8BF2-43F5-82FF-918C76104449}"/>
    <hyperlink ref="L2282" r:id="rId6414" xr:uid="{026876D1-3322-46AD-A79C-1CFA8CD28C06}"/>
    <hyperlink ref="O2282" r:id="rId6415" xr:uid="{688AC12F-E0B3-4EF4-9C43-111B1D28D9AA}"/>
    <hyperlink ref="L2283" r:id="rId6416" xr:uid="{8B3A104D-F3C9-46B1-A73B-907678E04775}"/>
    <hyperlink ref="O2283" r:id="rId6417" xr:uid="{4EA7F24C-51C4-4F25-B427-C02C1B5B9CFC}"/>
    <hyperlink ref="Q2283" r:id="rId6418" xr:uid="{674961AF-522A-4AF9-A8EC-0A6ED3D900C4}"/>
    <hyperlink ref="L2284" r:id="rId6419" xr:uid="{20E071B1-B5EB-4C38-97AC-C08BB17836FA}"/>
    <hyperlink ref="O2284" r:id="rId6420" xr:uid="{C4A9C799-9B50-4EA5-8DF7-CD7CEC640B59}"/>
    <hyperlink ref="Q2284" r:id="rId6421" xr:uid="{385DC37C-FF66-495B-A945-5B497B258365}"/>
    <hyperlink ref="L2285" r:id="rId6422" xr:uid="{658A6C7E-634E-4C2E-966C-C42CA9C13C59}"/>
    <hyperlink ref="O2285" r:id="rId6423" xr:uid="{990A2B13-AACA-4E41-9734-80151C9E7F0E}"/>
    <hyperlink ref="P2285" r:id="rId6424" xr:uid="{84510345-8AA1-4DAE-93A5-C5D390931151}"/>
    <hyperlink ref="Q2285" r:id="rId6425" xr:uid="{96B3C468-C388-4B81-B142-A4532455EAD6}"/>
    <hyperlink ref="L2286" r:id="rId6426" xr:uid="{2442F513-CD14-47DD-962C-38B55C06C7F0}"/>
    <hyperlink ref="O2286" r:id="rId6427" xr:uid="{171A403F-1119-4B58-9A72-436131C9C6AC}"/>
    <hyperlink ref="P2286" r:id="rId6428" xr:uid="{FB1B068A-79E8-484D-9CB3-691FBE4CD2A7}"/>
    <hyperlink ref="Q2286" r:id="rId6429" xr:uid="{A009FF38-BFA5-42E7-B3A7-27AE1CAED0B3}"/>
    <hyperlink ref="L2287" r:id="rId6430" xr:uid="{8C7E5FD3-C8D9-4F1F-A4AE-F467E3B9E33C}"/>
    <hyperlink ref="O2287" r:id="rId6431" xr:uid="{E14683FB-5F2E-418A-A27E-7BE7E0EF74E7}"/>
    <hyperlink ref="P2287" r:id="rId6432" xr:uid="{0E1043EA-5954-4647-84B3-FD196A39E71E}"/>
    <hyperlink ref="Q2287" r:id="rId6433" xr:uid="{D1240834-14D4-47C9-B2E1-3155818AEDE6}"/>
    <hyperlink ref="L2288" r:id="rId6434" xr:uid="{C9619146-57A1-4875-8983-58E7EB70A8FE}"/>
    <hyperlink ref="O2288" r:id="rId6435" xr:uid="{A8EB22C1-5E2F-483E-BFF8-BD097CDBF13C}"/>
    <hyperlink ref="P2288" r:id="rId6436" xr:uid="{F2CB483D-076A-46F2-A860-56B416F8BDC1}"/>
    <hyperlink ref="Q2288" r:id="rId6437" xr:uid="{350F4D1B-2D6C-439D-999A-833379358C69}"/>
    <hyperlink ref="L2289" r:id="rId6438" xr:uid="{78CFF8B7-0174-4ECA-92CA-B92F5E5C3FCE}"/>
    <hyperlink ref="O2289" r:id="rId6439" xr:uid="{9A091076-68C7-4701-91AE-6E77BC650DA5}"/>
    <hyperlink ref="L2290" r:id="rId6440" xr:uid="{F3C85962-DE82-427A-9195-4641902207C2}"/>
    <hyperlink ref="O2290" r:id="rId6441" xr:uid="{CF17348D-01B4-40C1-9307-E0744E2ECEA0}"/>
    <hyperlink ref="P2290" r:id="rId6442" xr:uid="{8C65FED7-0B3E-4536-A46D-0C0F5CFEBAF3}"/>
    <hyperlink ref="Q2290" r:id="rId6443" xr:uid="{DB075873-6FEB-4943-93F1-D382F411D1CF}"/>
    <hyperlink ref="L2291" r:id="rId6444" xr:uid="{CBE9A420-EBF9-49AD-B352-C5F2A57E1036}"/>
    <hyperlink ref="O2291" r:id="rId6445" xr:uid="{F06B34CA-9F1E-4B39-8F12-F752A4A08FBF}"/>
    <hyperlink ref="P2291" r:id="rId6446" xr:uid="{ACDD790C-48F7-4659-A72A-92FB2C79E793}"/>
    <hyperlink ref="Q2291" r:id="rId6447" xr:uid="{183CF2DF-DB6D-4B5F-9503-CC4BDFF7141A}"/>
    <hyperlink ref="L2292" r:id="rId6448" xr:uid="{8F256141-3678-493D-BF9B-79C64883CA96}"/>
    <hyperlink ref="O2292" r:id="rId6449" xr:uid="{715B1EC1-8D74-437C-924B-8BFA6B31010D}"/>
    <hyperlink ref="P2292" r:id="rId6450" xr:uid="{75C08A9E-2445-4DD3-8BDF-16781A2F3AF5}"/>
    <hyperlink ref="Q2292" r:id="rId6451" xr:uid="{60C44C30-10F9-4B19-B8BD-DF0A9365B8AE}"/>
    <hyperlink ref="L2293" r:id="rId6452" xr:uid="{217A14A1-10C3-46EE-BEA2-56501D6C5A6F}"/>
    <hyperlink ref="O2293" r:id="rId6453" xr:uid="{EB840A2B-57EE-47E4-9628-5E346A7A69EE}"/>
    <hyperlink ref="P2293" r:id="rId6454" xr:uid="{4B20F3B5-FF11-4C21-AC28-403C669B6529}"/>
    <hyperlink ref="L2294" r:id="rId6455" xr:uid="{09D90270-762A-4A2F-B36D-7B2140F58293}"/>
    <hyperlink ref="O2294" r:id="rId6456" xr:uid="{B8191EE8-D214-42D9-9B90-54C1F8AC087F}"/>
    <hyperlink ref="P2294" r:id="rId6457" xr:uid="{450D5ACB-F9F0-44CF-BBBD-8EB675A5A625}"/>
    <hyperlink ref="Q2294" r:id="rId6458" xr:uid="{E5004DA8-7903-44B9-A26B-B5965ED86E12}"/>
    <hyperlink ref="L2295" r:id="rId6459" xr:uid="{CB3FBE5A-80D5-45A1-8CA8-3D110B32DA1E}"/>
    <hyperlink ref="P2295" r:id="rId6460" xr:uid="{FE9ADD23-DABF-45FA-90FA-1AD7DAFF07BB}"/>
    <hyperlink ref="Q2295" r:id="rId6461" xr:uid="{3B46CD31-F1F1-46A0-A8B9-12DD60701A84}"/>
    <hyperlink ref="L2296" r:id="rId6462" xr:uid="{80C38DE5-56B4-4EF2-B400-E9DD7815155F}"/>
    <hyperlink ref="O2296" r:id="rId6463" xr:uid="{E8243B61-8CB1-48C3-A625-06296E45BBBE}"/>
    <hyperlink ref="P2296" r:id="rId6464" xr:uid="{BCECD8CC-F04D-4960-A781-BCF6753B6994}"/>
    <hyperlink ref="L2297" r:id="rId6465" xr:uid="{4A3E89F5-4BDF-43D4-A501-57F6D427DFC3}"/>
    <hyperlink ref="P2297" r:id="rId6466" xr:uid="{43FA452B-59BF-4585-B326-BC057434934E}"/>
    <hyperlink ref="Q2297" r:id="rId6467" xr:uid="{FC908932-8631-4483-AAD0-2EBEFB3A75EF}"/>
    <hyperlink ref="L2298" r:id="rId6468" xr:uid="{9EFA8440-436F-4DBB-A6FC-98C72602AD2D}"/>
    <hyperlink ref="P2298" r:id="rId6469" xr:uid="{AA484D1C-CDB6-4F6F-8D3E-3E4FDB1B414C}"/>
    <hyperlink ref="Q2298" r:id="rId6470" xr:uid="{51D435EF-7892-4F52-B0CE-1F6BD0331B0E}"/>
    <hyperlink ref="L2299" r:id="rId6471" xr:uid="{4F7B0C64-C417-4469-AFF1-D4F0CF3C7C43}"/>
    <hyperlink ref="O2299" r:id="rId6472" xr:uid="{B9823583-F181-4261-8396-FEBC5DE476A5}"/>
    <hyperlink ref="P2299" r:id="rId6473" xr:uid="{7584A5F3-54C5-4E48-8E1F-62859A60C5DF}"/>
    <hyperlink ref="Q2299" r:id="rId6474" xr:uid="{7484283F-75F6-449B-AE6C-0B61CEEC5216}"/>
    <hyperlink ref="L2300" r:id="rId6475" xr:uid="{F563D25C-51D6-4C22-B9E3-836AC9C949B3}"/>
    <hyperlink ref="P2300" r:id="rId6476" xr:uid="{6DAB8E09-B054-4830-8540-6B3304E95898}"/>
    <hyperlink ref="Q2300" r:id="rId6477" xr:uid="{9BFCE63A-0B95-4ACA-BE04-1B971034081E}"/>
    <hyperlink ref="L2301" r:id="rId6478" xr:uid="{F7F3F4A3-68F6-4A28-9B39-DC4AD31DF99F}"/>
    <hyperlink ref="O2301" r:id="rId6479" xr:uid="{4441CB5F-FC88-45D9-AB2B-25E591D19CDB}"/>
    <hyperlink ref="P2301" r:id="rId6480" xr:uid="{2821CEEC-AF8E-4F2C-A529-C3669206DF40}"/>
    <hyperlink ref="Q2301" r:id="rId6481" xr:uid="{A0060302-AB8F-4A83-853F-B52426708C81}"/>
    <hyperlink ref="L2302" r:id="rId6482" xr:uid="{DDE9E4B0-7232-41BA-AE7B-E4D696997824}"/>
    <hyperlink ref="O2302" r:id="rId6483" xr:uid="{699DCF2A-2DA3-416D-8F80-96620FF1991D}"/>
    <hyperlink ref="P2302" r:id="rId6484" xr:uid="{5DA46BB2-AF78-4D98-957B-28B4E855A30F}"/>
    <hyperlink ref="Q2302" r:id="rId6485" xr:uid="{1EB236C8-CB40-4F02-B8AC-636BB63C7610}"/>
    <hyperlink ref="L2303" r:id="rId6486" xr:uid="{C9AD0077-26B3-40F3-9280-68B839EA38AD}"/>
    <hyperlink ref="O2303" r:id="rId6487" xr:uid="{5409A75A-CC5B-4254-BFCE-F8FA3AE9A2B9}"/>
    <hyperlink ref="P2303" r:id="rId6488" xr:uid="{342EEBE5-E175-4159-8F47-1FEEC7B438E0}"/>
    <hyperlink ref="Q2303" r:id="rId6489" xr:uid="{68CF65F5-D059-4F06-8D32-0310EE09E882}"/>
    <hyperlink ref="L2304" r:id="rId6490" xr:uid="{50F8500C-FC18-423A-8DCC-920F01282642}"/>
    <hyperlink ref="O2304" r:id="rId6491" xr:uid="{8733EF9C-A85C-4CCB-B4BE-671C830B9DBF}"/>
    <hyperlink ref="P2304" r:id="rId6492" xr:uid="{838B3622-D638-4FBF-A926-D9F81564DBB3}"/>
    <hyperlink ref="Q2304" r:id="rId6493" xr:uid="{A8030209-900F-4AE0-BECF-DA2FA289DECC}"/>
    <hyperlink ref="L2305" r:id="rId6494" xr:uid="{A1A9E84A-1A8C-4BEF-BF96-E666354D1686}"/>
    <hyperlink ref="O2305" r:id="rId6495" xr:uid="{396083EB-595D-4A1D-8C62-9CC80339D141}"/>
    <hyperlink ref="P2305" r:id="rId6496" xr:uid="{522CCF14-DC0F-43B7-AF49-1B264C18D9F2}"/>
    <hyperlink ref="Q2305" r:id="rId6497" xr:uid="{98DE155B-EB64-4716-8BBC-4F18C9F0AA36}"/>
    <hyperlink ref="L2306" r:id="rId6498" xr:uid="{F1513CAF-E9A8-41D2-8901-1B65BE02E098}"/>
    <hyperlink ref="L2307" r:id="rId6499" xr:uid="{9F8CA0A7-C094-4784-A49C-06E14E286989}"/>
    <hyperlink ref="P2307" r:id="rId6500" xr:uid="{9F721CFB-DFC0-41AB-A0F9-ABE4323808A5}"/>
    <hyperlink ref="L2308" r:id="rId6501" xr:uid="{1B7C4AC8-9855-47E2-80A4-6B1C893B532C}"/>
    <hyperlink ref="O2308" r:id="rId6502" xr:uid="{35F8477C-4357-4729-991D-B4DEEAE15578}"/>
    <hyperlink ref="L2309" r:id="rId6503" xr:uid="{6C7E52B6-E087-4C41-A3B3-DCEE9503F490}"/>
    <hyperlink ref="O2309" r:id="rId6504" xr:uid="{6C36AA79-1D35-4952-8CE2-A3B02416295B}"/>
    <hyperlink ref="P2309" r:id="rId6505" xr:uid="{481A9373-5A18-46BF-8A1C-01F6A8BFBF62}"/>
    <hyperlink ref="Q2309" r:id="rId6506" xr:uid="{1F2A521E-DF12-4D73-940E-25F7067BB0D6}"/>
    <hyperlink ref="L2310" r:id="rId6507" xr:uid="{95935207-19FB-489C-91FC-BCE47492FDB5}"/>
    <hyperlink ref="O2310" r:id="rId6508" xr:uid="{6FBA96BC-4E27-4AB8-AB0B-251F76BFE56F}"/>
    <hyperlink ref="Q2310" r:id="rId6509" xr:uid="{55FD1A3A-4EDA-45EA-A3F2-4BBF265BAEFF}"/>
    <hyperlink ref="L2311" r:id="rId6510" xr:uid="{6A799ACA-AB1D-4AFC-AE23-46B2AE630E52}"/>
    <hyperlink ref="O2311" r:id="rId6511" xr:uid="{7FB6B585-05B7-4AFB-8E36-2EDC612E541E}"/>
    <hyperlink ref="P2311" r:id="rId6512" xr:uid="{040D53DD-03FB-462F-BDB1-7A0D40AF3D95}"/>
    <hyperlink ref="Q2311" r:id="rId6513" xr:uid="{D8C946D0-F48F-47A8-8A40-6F514E826DCF}"/>
    <hyperlink ref="L2312" r:id="rId6514" xr:uid="{179166E3-713F-4B1E-A1D6-9E1490C0CBF2}"/>
    <hyperlink ref="O2312" r:id="rId6515" xr:uid="{86DA8CD2-13C7-4DCE-AEEE-DA343C0628F2}"/>
    <hyperlink ref="P2312" r:id="rId6516" xr:uid="{F2DEAB1A-5B39-4D03-BD21-41D57CC3CB4B}"/>
    <hyperlink ref="Q2312" r:id="rId6517" xr:uid="{BDC568E5-E9AC-4D1E-A3EB-3D42CA6225A8}"/>
    <hyperlink ref="L2313" r:id="rId6518" xr:uid="{40288D6A-B447-4D7E-A6ED-07A5525E0897}"/>
    <hyperlink ref="P2313" r:id="rId6519" xr:uid="{A3025421-13DE-4F60-8072-53E3FA57294B}"/>
    <hyperlink ref="Q2313" r:id="rId6520" xr:uid="{9EE6E701-0C96-4578-99F3-4A8882B7ECF0}"/>
    <hyperlink ref="L2314" r:id="rId6521" xr:uid="{C5CE32DD-D433-41A7-9B39-EE76EA59341A}"/>
    <hyperlink ref="O2314" r:id="rId6522" xr:uid="{1E982944-293D-4B41-B71A-47A2E523FEC6}"/>
    <hyperlink ref="P2314" r:id="rId6523" xr:uid="{9978A93D-0CC0-48CD-B60C-D40F7881E47C}"/>
    <hyperlink ref="Q2314" r:id="rId6524" xr:uid="{8E630C46-ECEB-4146-B429-1C4E3E4EA909}"/>
    <hyperlink ref="B2315" r:id="rId6525" xr:uid="{A6C947F5-B084-4E52-AD8D-E342AB4613CE}"/>
    <hyperlink ref="L2315" r:id="rId6526" xr:uid="{8358F674-EBC7-414A-8170-D586E5D7932F}"/>
    <hyperlink ref="O2315" r:id="rId6527" xr:uid="{A42A2705-7288-40C1-812E-341AC9B38A27}"/>
    <hyperlink ref="P2315" r:id="rId6528" xr:uid="{5F6A16A3-D799-45D6-92A1-2209B853C283}"/>
    <hyperlink ref="Q2315" r:id="rId6529" xr:uid="{54560554-FEE1-4FB1-A2D5-9A8F2CCB23B5}"/>
    <hyperlink ref="L2316" r:id="rId6530" xr:uid="{EE425CF0-872E-4D20-A11D-D6B66E63CB55}"/>
    <hyperlink ref="O2316" r:id="rId6531" xr:uid="{FF304285-52FA-4343-807E-CE8A9C45A99F}"/>
    <hyperlink ref="P2316" r:id="rId6532" xr:uid="{12E5962B-8987-4228-A3F5-D4E42A2E1463}"/>
    <hyperlink ref="Q2316" r:id="rId6533" xr:uid="{1CB092CE-92CC-4E45-9F93-65EEAB27B7F2}"/>
    <hyperlink ref="L2317" r:id="rId6534" xr:uid="{9E08CB72-68DD-4447-8A9C-87500AE78A4A}"/>
    <hyperlink ref="O2317" r:id="rId6535" xr:uid="{0E166C94-8C65-4ECE-809F-06338D092755}"/>
    <hyperlink ref="Q2317" r:id="rId6536" xr:uid="{B4A4A226-167D-4739-AC5E-395CD46CF12B}"/>
    <hyperlink ref="L2318" r:id="rId6537" xr:uid="{DA183EFE-E0AE-4E1A-B0B6-2262C201C269}"/>
    <hyperlink ref="P2318" r:id="rId6538" xr:uid="{30115D30-7827-4E56-9C2B-0D58A7E178AF}"/>
    <hyperlink ref="Q2318" r:id="rId6539" xr:uid="{72F50E6C-2588-4A41-88B8-B464671DA98F}"/>
    <hyperlink ref="B2319" r:id="rId6540" xr:uid="{2372715E-8981-4600-8F91-26C0505509C4}"/>
    <hyperlink ref="L2319" r:id="rId6541" xr:uid="{49B4C57B-B309-4C47-A5EA-A6BA83E0404D}"/>
    <hyperlink ref="P2319" r:id="rId6542" xr:uid="{68304AE4-2277-4C1B-A7C3-CEAA71080FF6}"/>
    <hyperlink ref="Q2319" r:id="rId6543" xr:uid="{6388D8F6-86CD-467B-8143-6AE7AAF85E4C}"/>
    <hyperlink ref="L2320" r:id="rId6544" xr:uid="{A83647AE-597D-44B1-9392-0C847C57CCDE}"/>
    <hyperlink ref="O2320" r:id="rId6545" xr:uid="{E25E8ED8-6B1A-4277-BCDC-A88029B76C84}"/>
    <hyperlink ref="P2320" r:id="rId6546" xr:uid="{9F703306-CE22-489B-A57E-5F7CAE698EC1}"/>
    <hyperlink ref="Q2320" r:id="rId6547" xr:uid="{4FB76263-F7E1-4D0E-97F7-320FD9DCA104}"/>
    <hyperlink ref="L2321" r:id="rId6548" xr:uid="{6BAD6D2B-5628-4D82-9E47-714BAA1EC403}"/>
    <hyperlink ref="O2321" r:id="rId6549" xr:uid="{25EE721A-A844-4463-A39B-B5986583FC05}"/>
    <hyperlink ref="P2321" r:id="rId6550" xr:uid="{AADE9535-7E58-4173-BDB9-074BA63CE2DF}"/>
    <hyperlink ref="Q2321" r:id="rId6551" xr:uid="{7C2A96D7-E434-4EB6-BF3E-7B2AB8108472}"/>
    <hyperlink ref="L2322" r:id="rId6552" xr:uid="{468E1335-1EC7-43D0-B48E-08F0D28DD669}"/>
    <hyperlink ref="P2322" r:id="rId6553" xr:uid="{586EE120-285C-49D3-AC3C-A388D9EACDC5}"/>
    <hyperlink ref="Q2322" r:id="rId6554" xr:uid="{2F1BA80D-BA15-47D0-96EC-3F62008D3EB6}"/>
    <hyperlink ref="B2323" r:id="rId6555" xr:uid="{3C8C8D6E-C83B-4D3A-8FD6-7AC21078E207}"/>
    <hyperlink ref="L2323" r:id="rId6556" xr:uid="{BDB5CABB-ABEB-4FFF-9A55-B38EA94C6C93}"/>
    <hyperlink ref="O2323" r:id="rId6557" xr:uid="{5782F931-A080-41BC-AFBF-FB8B06D2A8EB}"/>
    <hyperlink ref="P2323" r:id="rId6558" xr:uid="{8F9F8A01-778A-4A9D-A5A5-1020C14A5FC1}"/>
    <hyperlink ref="Q2323" r:id="rId6559" xr:uid="{42EEF9F0-B5C0-45D2-8A7D-3F336AD59A6B}"/>
    <hyperlink ref="L2324" r:id="rId6560" xr:uid="{1915C3CB-184F-4C49-8AD0-F6BC5E688C69}"/>
    <hyperlink ref="O2324" r:id="rId6561" xr:uid="{63582271-B31C-46BB-B4BA-373B9562F95C}"/>
    <hyperlink ref="P2324" r:id="rId6562" xr:uid="{EB79C19A-0575-4BAE-AAF1-A5E847761C33}"/>
    <hyperlink ref="Q2324" r:id="rId6563" xr:uid="{82D30A40-C4D9-4BDA-8EDC-0BF0156E8CAC}"/>
    <hyperlink ref="L2325" r:id="rId6564" xr:uid="{2F6BB79D-8212-49E3-8F92-51C3AEDF07A8}"/>
    <hyperlink ref="O2325" r:id="rId6565" xr:uid="{D84D33CF-C7F2-4E04-98B5-5186BFD2910A}"/>
    <hyperlink ref="P2325" r:id="rId6566" xr:uid="{AA188E35-BAC9-4ECC-A8F0-733428CFF53F}"/>
    <hyperlink ref="Q2325" r:id="rId6567" xr:uid="{68996E8C-A7F9-4B57-A484-0F2637D0E309}"/>
    <hyperlink ref="L2326" r:id="rId6568" xr:uid="{096D253E-1408-4500-AA98-934C8B5A3EA2}"/>
    <hyperlink ref="O2326" r:id="rId6569" xr:uid="{0CD60F43-1CCE-48A1-9FD5-B79D50605CE9}"/>
    <hyperlink ref="P2326" r:id="rId6570" xr:uid="{BBFFFF86-402C-4470-AE33-9AA1E78CED1C}"/>
    <hyperlink ref="Q2326" r:id="rId6571" xr:uid="{002C37C1-453B-45DE-879F-89E2D48328BE}"/>
    <hyperlink ref="L2327" r:id="rId6572" xr:uid="{F00F2AE3-FDCE-45BD-89FE-D324E8F929D5}"/>
    <hyperlink ref="O2327" r:id="rId6573" xr:uid="{F2EEB9C2-E7B1-47CE-A8C1-53FDA82DB4B5}"/>
    <hyperlink ref="P2327" r:id="rId6574" xr:uid="{391A3528-140A-4F9B-B643-3508217DC806}"/>
    <hyperlink ref="Q2327" r:id="rId6575" xr:uid="{60F62282-AC77-4E74-AC40-316522CA741A}"/>
    <hyperlink ref="L2328" r:id="rId6576" xr:uid="{2B2896FC-0B87-41E0-8893-27B788A253D2}"/>
    <hyperlink ref="O2328" r:id="rId6577" xr:uid="{63870CB9-24EA-483D-9F39-8C81C724C7B0}"/>
    <hyperlink ref="P2328" r:id="rId6578" xr:uid="{B11B5C96-8706-44D0-BBCE-DE072BF2A30D}"/>
    <hyperlink ref="Q2328" r:id="rId6579" xr:uid="{3EA6D5B4-7AEC-4ED1-BB04-8FD570B44FC0}"/>
    <hyperlink ref="L2329" r:id="rId6580" xr:uid="{74D052AE-EAA4-4DBC-BD79-BB8ADF555803}"/>
    <hyperlink ref="O2329" r:id="rId6581" xr:uid="{69AD336A-E643-4B0A-998B-BA526E1F05CB}"/>
    <hyperlink ref="Q2329" r:id="rId6582" xr:uid="{0A44D993-86C5-4E92-8216-067327F27FE0}"/>
    <hyperlink ref="B2330" r:id="rId6583" xr:uid="{1EC44207-282B-4BBA-9A70-1732CA32398F}"/>
    <hyperlink ref="L2330" r:id="rId6584" xr:uid="{158AEBD1-C5B7-49BA-96AF-63D969B1D34E}"/>
    <hyperlink ref="O2330" r:id="rId6585" xr:uid="{5E8E3945-474F-4674-AE27-E04A74C49E56}"/>
    <hyperlink ref="P2330" r:id="rId6586" xr:uid="{4F32C705-6463-403D-BC55-CD6BA245D75E}"/>
    <hyperlink ref="Q2330" r:id="rId6587" xr:uid="{1078A573-CD18-4846-A4A2-0447ADEAF253}"/>
    <hyperlink ref="L2331" r:id="rId6588" xr:uid="{E992DAE6-65A5-4CBD-ACF2-5FD491B3D186}"/>
    <hyperlink ref="O2331" r:id="rId6589" xr:uid="{C7A8B545-F47B-474C-8BD7-F4DB0E615C9E}"/>
    <hyperlink ref="P2331" r:id="rId6590" xr:uid="{B58E2C4F-6902-4294-8708-AC9D7399EB3B}"/>
    <hyperlink ref="Q2331" r:id="rId6591" xr:uid="{B8DD52F3-4C87-4AEE-BF37-5B21201DC440}"/>
    <hyperlink ref="L2332" r:id="rId6592" xr:uid="{AC533B2E-421E-40B0-B079-E17FC54E1EB9}"/>
    <hyperlink ref="O2332" r:id="rId6593" xr:uid="{4147AA4D-B266-4D4A-A98B-42704B3F46B4}"/>
    <hyperlink ref="L2333" r:id="rId6594" xr:uid="{35C136D3-D8C5-4850-AAEA-90E7351CA37A}"/>
    <hyperlink ref="O2333" r:id="rId6595" xr:uid="{AD0804A1-38C3-43A5-8327-0E5878FF7CCC}"/>
    <hyperlink ref="P2333" r:id="rId6596" xr:uid="{9077FA6E-EFDF-41D1-8C93-2558F6DC9487}"/>
    <hyperlink ref="Q2333" r:id="rId6597" xr:uid="{4589F5FA-C487-49DE-83EF-B37612DF2F0B}"/>
    <hyperlink ref="L2334" r:id="rId6598" xr:uid="{1A061219-A727-4CFE-AD35-AE23214540DA}"/>
    <hyperlink ref="O2334" r:id="rId6599" xr:uid="{7BD177EE-C5F8-42D9-ACA0-1ED3E60CB542}"/>
    <hyperlink ref="P2334" r:id="rId6600" xr:uid="{F5415381-B65A-451D-BE82-DF74FDBE2309}"/>
    <hyperlink ref="Q2334" r:id="rId6601" xr:uid="{64CC6958-15D1-4B4D-A501-86D01BDD0C62}"/>
    <hyperlink ref="L2335" r:id="rId6602" xr:uid="{BBD55A65-7992-492E-BD2A-43940DA52200}"/>
    <hyperlink ref="O2335" r:id="rId6603" xr:uid="{836E22D3-2E00-49A3-A118-56DB7BE26B01}"/>
    <hyperlink ref="P2335" r:id="rId6604" xr:uid="{F06A80A8-D3C6-4463-B684-B5796546AE3C}"/>
    <hyperlink ref="Q2335" r:id="rId6605" xr:uid="{5DBC668E-43B8-49B7-A80F-3968E683FF1A}"/>
    <hyperlink ref="L2336" r:id="rId6606" xr:uid="{9B32163F-097E-4488-8033-5ADA12E09E3B}"/>
    <hyperlink ref="O2336" r:id="rId6607" xr:uid="{BFE1FBEE-F685-476E-975E-DCAADD4C9775}"/>
    <hyperlink ref="P2336" r:id="rId6608" xr:uid="{6CFFAE9B-79F8-4335-8CAA-D563B576241C}"/>
    <hyperlink ref="Q2336" r:id="rId6609" xr:uid="{BB6CA440-0ED3-42D9-AC69-627461066B41}"/>
    <hyperlink ref="L2337" r:id="rId6610" xr:uid="{77BC8DDF-A2B5-45BD-B693-60F46243498A}"/>
    <hyperlink ref="O2337" r:id="rId6611" xr:uid="{F7C08A50-0BFB-4C28-A141-96A7DD5A98B3}"/>
    <hyperlink ref="P2337" r:id="rId6612" xr:uid="{308ED756-36EF-4E80-8FDF-941D047BDF33}"/>
    <hyperlink ref="Q2337" r:id="rId6613" xr:uid="{EE83328A-9113-4F7E-BB65-8774139BD791}"/>
    <hyperlink ref="L2338" r:id="rId6614" xr:uid="{F88553F9-9F19-49C6-B6F7-37989262B1A9}"/>
    <hyperlink ref="O2338" r:id="rId6615" xr:uid="{0BA6B626-77E1-4E56-8E39-97CFC6E814FA}"/>
    <hyperlink ref="P2338" r:id="rId6616" xr:uid="{DC7E75DB-4361-4117-8FFA-D08D19D116DA}"/>
    <hyperlink ref="Q2338" r:id="rId6617" xr:uid="{2004EFE3-6163-412A-A8C0-964CF149ABCE}"/>
    <hyperlink ref="L2339" r:id="rId6618" xr:uid="{90A75594-F37F-4DF1-B5A9-2E2D4CE2886D}"/>
    <hyperlink ref="O2339" r:id="rId6619" xr:uid="{F7F9CB4A-3056-49A4-B8F6-71EC6DDBF111}"/>
    <hyperlink ref="P2339" r:id="rId6620" xr:uid="{3DA76A84-81DB-4B00-8FF9-DDB903E69DA2}"/>
    <hyperlink ref="Q2339" r:id="rId6621" xr:uid="{CED7ECAC-42E1-4E88-82A8-7E3D1008FF40}"/>
    <hyperlink ref="L2340" r:id="rId6622" xr:uid="{2453C65C-D8A0-43C9-A60C-03C4CD28EFDB}"/>
    <hyperlink ref="O2340" r:id="rId6623" xr:uid="{CB2E2DF0-8CD8-4555-BCB8-8E55282B863B}"/>
    <hyperlink ref="P2340" r:id="rId6624" xr:uid="{EB76670E-DE32-4044-8A3A-C9D405CFC1A1}"/>
    <hyperlink ref="L2341" r:id="rId6625" xr:uid="{F9B3124B-F15A-4EEB-9586-041F144FF1CE}"/>
    <hyperlink ref="P2341" r:id="rId6626" xr:uid="{1B7EB4F4-EDD4-414B-84EF-9B7EDC0EF2B9}"/>
    <hyperlink ref="Q2341" r:id="rId6627" xr:uid="{F2C21825-7C25-4AAD-AF4D-03838A205BCD}"/>
    <hyperlink ref="L2342" r:id="rId6628" xr:uid="{40E5DFBB-A18F-45A3-A79E-F97DC768CD74}"/>
    <hyperlink ref="O2342" r:id="rId6629" xr:uid="{90B8F718-4C54-4087-BD12-1C1B9A7F8A62}"/>
    <hyperlink ref="P2342" r:id="rId6630" xr:uid="{D0DDF554-B32E-4CCA-8282-6C50AEFEBC87}"/>
    <hyperlink ref="Q2342" r:id="rId6631" xr:uid="{98091737-FDE9-4961-B404-686A2C548CE8}"/>
    <hyperlink ref="L2343" r:id="rId6632" xr:uid="{005D32CD-0BFB-4DEE-BEA6-7B035425203D}"/>
    <hyperlink ref="O2343" r:id="rId6633" xr:uid="{9158064E-4383-4BF4-BB82-F369EA21A7CA}"/>
    <hyperlink ref="P2343" r:id="rId6634" xr:uid="{2926582F-6DCC-49E9-BB7A-BACF6979E71E}"/>
    <hyperlink ref="Q2343" r:id="rId6635" xr:uid="{D926D5E5-7AF6-43B7-AA19-07D95DC9AF2D}"/>
    <hyperlink ref="B2344" r:id="rId6636" xr:uid="{132FF148-2EB1-40C1-BEB1-74CDFF1B53BD}"/>
    <hyperlink ref="L2344" r:id="rId6637" xr:uid="{C41D2C22-4F12-4F95-9732-55FEB87912C2}"/>
    <hyperlink ref="P2344" r:id="rId6638" xr:uid="{2A36E7C1-5E77-425A-9B48-2B3A397ADF9C}"/>
    <hyperlink ref="Q2344" r:id="rId6639" xr:uid="{12FC213D-1EEC-4285-9E2A-6AAA21F1D6A2}"/>
    <hyperlink ref="L2345" r:id="rId6640" xr:uid="{A51522C0-9253-4CF6-9274-AE6B02805C1A}"/>
    <hyperlink ref="O2345" r:id="rId6641" xr:uid="{79C019E9-D97E-4F04-B913-6BBFAACAB206}"/>
    <hyperlink ref="P2345" r:id="rId6642" xr:uid="{6F1AC07E-7D3E-442E-BA94-A4CEAEC65001}"/>
    <hyperlink ref="Q2345" r:id="rId6643" xr:uid="{7DE49BC2-ED14-49D0-9046-DDBEAEC6E6A3}"/>
    <hyperlink ref="L2346" r:id="rId6644" xr:uid="{59F9FBB9-5964-44E3-A88E-75D4EE99A686}"/>
    <hyperlink ref="P2346" r:id="rId6645" xr:uid="{F37C96D2-41F0-48B1-9407-3E4228E8458E}"/>
    <hyperlink ref="Q2346" r:id="rId6646" xr:uid="{55950655-EF01-4CB8-90C0-E02BD22C80C5}"/>
    <hyperlink ref="L2347" r:id="rId6647" xr:uid="{809613E3-A4A1-499A-8A7A-49BD463458FD}"/>
    <hyperlink ref="P2347" r:id="rId6648" xr:uid="{FF3D800F-9ACC-4666-801B-D73F38938D65}"/>
    <hyperlink ref="Q2347" r:id="rId6649" xr:uid="{8187C6E9-E33C-4398-B752-5D7040DB9846}"/>
    <hyperlink ref="L2348" r:id="rId6650" xr:uid="{C0B1B207-4560-49AA-9BB8-E81DF3218633}"/>
    <hyperlink ref="O2348" r:id="rId6651" xr:uid="{B9D39D84-DF86-4576-9A74-8EAE23E9F79A}"/>
    <hyperlink ref="P2348" r:id="rId6652" xr:uid="{17E878D5-5BD7-42D7-8E14-B758D1084959}"/>
    <hyperlink ref="Q2348" r:id="rId6653" xr:uid="{45B4D193-7FE2-4CB0-9F0D-345FCD7B3993}"/>
    <hyperlink ref="L2349" r:id="rId6654" xr:uid="{61E9AB95-5D39-4CF5-9B42-90E6FF5733AA}"/>
    <hyperlink ref="O2349" r:id="rId6655" xr:uid="{4D4CDA3D-8E41-4CA2-8FCE-8F5602E059AD}"/>
    <hyperlink ref="P2349" r:id="rId6656" xr:uid="{88DC3312-8908-4412-B75D-44573F524DDC}"/>
    <hyperlink ref="Q2349" r:id="rId6657" xr:uid="{2FD85A10-7DC1-4772-93D1-F09C38CFF9BD}"/>
    <hyperlink ref="L2350" r:id="rId6658" xr:uid="{0DC13C0F-46DE-4C78-8B61-A70A7A27D9E9}"/>
    <hyperlink ref="O2350" r:id="rId6659" xr:uid="{643A6158-C08C-4287-B7A4-E320F3472E63}"/>
    <hyperlink ref="P2350" r:id="rId6660" xr:uid="{B417AFAD-D6AD-48EE-9282-EC6A74D15F7F}"/>
    <hyperlink ref="Q2350" r:id="rId6661" xr:uid="{83B00933-83C4-462C-B4DF-351515079F0E}"/>
    <hyperlink ref="L2351" r:id="rId6662" xr:uid="{7D22D3DF-E23E-4B9C-8013-1E713B25E598}"/>
    <hyperlink ref="P2351" r:id="rId6663" xr:uid="{96D66F95-93BC-4889-8B59-06047CE43EC0}"/>
    <hyperlink ref="Q2351" r:id="rId6664" xr:uid="{DC503AE1-D300-4F2C-9CD3-B793951DD5CB}"/>
    <hyperlink ref="L2352" r:id="rId6665" xr:uid="{D165BCBE-C622-42AC-8DBF-640AFBFBEFC4}"/>
    <hyperlink ref="L2353" r:id="rId6666" xr:uid="{F8F8BD2A-FFC3-4186-BD02-AC61D4D35FA4}"/>
    <hyperlink ref="L2354" r:id="rId6667" xr:uid="{D98A3BFB-821F-4635-AE0F-41DB036A86D9}"/>
    <hyperlink ref="O2354" r:id="rId6668" xr:uid="{5E90DC4D-B766-46F2-883B-DA9D359E5A2F}"/>
    <hyperlink ref="P2354" r:id="rId6669" xr:uid="{EFEB76FB-6D5E-4A66-B45D-1E938F9D03BC}"/>
    <hyperlink ref="Q2354" r:id="rId6670" xr:uid="{37B73810-207F-4D95-9EBC-66C8781F306E}"/>
    <hyperlink ref="L2355" r:id="rId6671" xr:uid="{5F1BCD32-F262-45A5-9905-863049DCB5EC}"/>
    <hyperlink ref="O2355" r:id="rId6672" xr:uid="{7A001DD1-BDF0-48A4-B3EB-E5329D346AA9}"/>
    <hyperlink ref="P2355" r:id="rId6673" xr:uid="{6DBB8591-6D24-44B1-9628-63C2BBAF9572}"/>
    <hyperlink ref="Q2355" r:id="rId6674" xr:uid="{F944A231-A465-48BC-A898-69F57BE2B5F8}"/>
    <hyperlink ref="B2356" r:id="rId6675" xr:uid="{8F1ED1FB-CC5B-41AD-BFD2-B1CBCA535AD1}"/>
    <hyperlink ref="L2356" r:id="rId6676" xr:uid="{39BC9401-3C1B-42B3-8E6E-2E05691714F8}"/>
    <hyperlink ref="P2356" r:id="rId6677" xr:uid="{36C56E25-2D35-4E16-8ADF-C4C02C73EFAA}"/>
    <hyperlink ref="Q2356" r:id="rId6678" xr:uid="{8FD59A8B-D50B-4ECA-B869-ADD445B63A2A}"/>
    <hyperlink ref="L2357" r:id="rId6679" xr:uid="{83EC1D26-22A7-46CD-B1FD-32906941E930}"/>
    <hyperlink ref="P2357" r:id="rId6680" xr:uid="{1CB3FAD3-DB3D-4F6A-9D52-E7B1BB128B04}"/>
    <hyperlink ref="Q2357" r:id="rId6681" xr:uid="{E61F9303-3EE4-434A-8459-C5492EFCA463}"/>
    <hyperlink ref="B2358" r:id="rId6682" xr:uid="{04548BC4-CA7C-423D-8388-E0B058E65320}"/>
    <hyperlink ref="L2358" r:id="rId6683" xr:uid="{82EA9F98-C368-49EE-8DF5-D16ED4FD8672}"/>
    <hyperlink ref="Q2358" r:id="rId6684" xr:uid="{1CE47253-FF18-4E43-B9B7-0AE2DBC0E8C0}"/>
    <hyperlink ref="L2359" r:id="rId6685" xr:uid="{02EAD5F3-0DBF-430A-AC58-EAA24273F7AF}"/>
    <hyperlink ref="Q2359" r:id="rId6686" xr:uid="{E81431DC-B777-42A8-99FA-4B0A692F42B5}"/>
    <hyperlink ref="L2360" r:id="rId6687" xr:uid="{C5F63A76-5B12-471B-995A-775017DA2C7B}"/>
    <hyperlink ref="O2360" r:id="rId6688" xr:uid="{DA042D99-67F0-431F-97C9-7D20310799D5}"/>
    <hyperlink ref="P2360" r:id="rId6689" xr:uid="{65555B2F-5507-42C1-B0F8-FABC3F81FFCF}"/>
    <hyperlink ref="Q2360" r:id="rId6690" xr:uid="{E1B891AC-1D5C-4EA9-A914-C40AA58FE264}"/>
    <hyperlink ref="L2361" r:id="rId6691" xr:uid="{17BC7F87-91A5-4893-B389-625A1A70BC61}"/>
    <hyperlink ref="P2361" r:id="rId6692" xr:uid="{86404336-6F07-4F22-92D1-A2261B1EEC22}"/>
    <hyperlink ref="Q2361" r:id="rId6693" xr:uid="{49FFBA9B-9D85-4F10-BA05-5E02CBD94FA3}"/>
    <hyperlink ref="L2362" r:id="rId6694" xr:uid="{B4E15DAA-17AE-4F26-A33E-7A9E75AA43FD}"/>
    <hyperlink ref="O2362" r:id="rId6695" xr:uid="{A4663C70-CB75-4A98-8084-E368F3309E06}"/>
    <hyperlink ref="P2362" r:id="rId6696" xr:uid="{BCC42892-80A0-478D-AB11-39A1D41E8559}"/>
    <hyperlink ref="Q2362" r:id="rId6697" xr:uid="{E5C134EA-E48F-487D-8994-AFAE257CAB5C}"/>
    <hyperlink ref="L2363" r:id="rId6698" xr:uid="{4B632072-0A68-4A49-BE7B-D008751A8DFF}"/>
    <hyperlink ref="O2363" r:id="rId6699" xr:uid="{1F0D20E3-F4CB-4BA0-95FB-15633288ABE4}"/>
    <hyperlink ref="P2363" r:id="rId6700" xr:uid="{959C3801-9E41-40FD-8523-26B0CA0ADCF8}"/>
    <hyperlink ref="Q2363" r:id="rId6701" xr:uid="{4D1A3EE4-EA15-4441-ACE0-1601AE6F51D0}"/>
    <hyperlink ref="L2364" r:id="rId6702" xr:uid="{A4BE0D81-D6B0-44DC-B412-A4CF09BADEF1}"/>
    <hyperlink ref="P2364" r:id="rId6703" xr:uid="{5512A9BB-FA9C-4291-9039-134F2CD7050B}"/>
    <hyperlink ref="Q2364" r:id="rId6704" xr:uid="{12B28686-4DAF-423C-B3CA-F8A0DC4AF408}"/>
    <hyperlink ref="L2365" r:id="rId6705" xr:uid="{8A47D4ED-6913-4FB7-84B3-E761DA29763F}"/>
    <hyperlink ref="O2365" r:id="rId6706" xr:uid="{4A599B29-174C-4B52-AE97-F5B10573E5F2}"/>
    <hyperlink ref="P2365" r:id="rId6707" xr:uid="{2E6306BB-F060-48A0-B853-486EEC9E99F6}"/>
    <hyperlink ref="Q2365" r:id="rId6708" xr:uid="{16C4D117-3B90-48AF-802C-57FDE109AD94}"/>
    <hyperlink ref="L2366" r:id="rId6709" xr:uid="{B2CC4C6D-9DF8-4BAC-9F6B-18C2AC426DBF}"/>
    <hyperlink ref="P2366" r:id="rId6710" xr:uid="{9A7FAE7C-5F3D-47BD-A1E8-1262582D31C7}"/>
    <hyperlink ref="Q2366" r:id="rId6711" xr:uid="{2D6973BE-A60B-4DFD-AFDE-F5B618DA681E}"/>
    <hyperlink ref="L2367" r:id="rId6712" xr:uid="{FCF0C59E-4FA3-4FA5-968E-54CBC69BCDC7}"/>
    <hyperlink ref="O2367" r:id="rId6713" xr:uid="{A37B5189-94F0-4596-90DE-DE27DF5B654F}"/>
    <hyperlink ref="Q2367" r:id="rId6714" xr:uid="{9BFD32D6-25CB-49CF-ACF0-63E2615FFD4F}"/>
    <hyperlink ref="L2368" r:id="rId6715" xr:uid="{656C239B-68C8-4F6F-A8AF-49D27154C98B}"/>
    <hyperlink ref="O2368" r:id="rId6716" xr:uid="{A25A0619-D872-43A4-9A0F-FD1E66851210}"/>
    <hyperlink ref="P2368" r:id="rId6717" xr:uid="{42F7F6DC-DF76-4662-BD7E-EBC03AB6FA1A}"/>
    <hyperlink ref="Q2368" r:id="rId6718" xr:uid="{50B8C704-15DB-410D-AB34-A559ED9A6D8D}"/>
    <hyperlink ref="L2369" r:id="rId6719" xr:uid="{786752CA-012D-49C8-B1AC-A39055EC4B11}"/>
    <hyperlink ref="O2369" r:id="rId6720" xr:uid="{85FF285F-9C6C-4FAD-BF6F-6A90D4E0A087}"/>
    <hyperlink ref="L2370" r:id="rId6721" xr:uid="{116A3F2D-0381-470D-862F-348088D24A09}"/>
    <hyperlink ref="P2370" r:id="rId6722" xr:uid="{2A89A301-1262-48E3-80C5-A209AF222D23}"/>
    <hyperlink ref="Q2370" r:id="rId6723" xr:uid="{447B0BAC-C9C5-4AE3-A677-186A63FFA555}"/>
    <hyperlink ref="L2371" r:id="rId6724" xr:uid="{1848851F-3BD8-4239-A47C-18E2D9DB5AE1}"/>
    <hyperlink ref="L2372" r:id="rId6725" xr:uid="{37DC0982-15A4-4E11-90EA-9A0B80C03336}"/>
    <hyperlink ref="O2372" r:id="rId6726" xr:uid="{B5782E68-1EA2-4D14-90C8-BC6069B8986D}"/>
    <hyperlink ref="P2372" r:id="rId6727" xr:uid="{DA6FCEF3-969E-45B4-96CB-FE76A849E108}"/>
    <hyperlink ref="Q2372" r:id="rId6728" xr:uid="{7A9934AE-295A-4888-813F-19DFF44B14D0}"/>
    <hyperlink ref="L2373" r:id="rId6729" xr:uid="{35D4F1BB-FAED-4B07-B9E6-F0B868032FBE}"/>
    <hyperlink ref="O2373" r:id="rId6730" xr:uid="{FD02A6CF-92AD-4F07-A050-4318D5006721}"/>
    <hyperlink ref="Q2373" r:id="rId6731" xr:uid="{8961FC32-85FD-4080-A25E-F8382650F219}"/>
    <hyperlink ref="B2374" r:id="rId6732" xr:uid="{092638B1-0043-46BC-A17C-487F360BA001}"/>
    <hyperlink ref="L2374" r:id="rId6733" location="sthash.1sS0YMOb.dpuf" xr:uid="{A2822CE4-C335-4CB8-A8CD-82DFF8E45B6C}"/>
    <hyperlink ref="O2374" r:id="rId6734" xr:uid="{35429D04-184B-43FC-A0C9-EB67E2C1FAB5}"/>
    <hyperlink ref="P2374" r:id="rId6735" xr:uid="{1B4475E2-EA4D-496D-9E5F-D78F2B15C3A1}"/>
    <hyperlink ref="Q2374" r:id="rId6736" xr:uid="{691CA3D6-B0C9-43DB-B162-9481282010AF}"/>
    <hyperlink ref="B2375" r:id="rId6737" xr:uid="{A99EB0BA-849C-45FC-88EF-562D3F5F001C}"/>
    <hyperlink ref="L2375" r:id="rId6738" xr:uid="{EE1163CF-73EC-43AC-9F10-280E2BB63F88}"/>
    <hyperlink ref="P2375" r:id="rId6739" xr:uid="{A53ED4B4-E190-4241-8339-E8088419BA70}"/>
    <hyperlink ref="Q2375" r:id="rId6740" xr:uid="{F9E86D85-9F56-43FF-BE23-8F5F1391749A}"/>
    <hyperlink ref="B2376" r:id="rId6741" xr:uid="{C603CBD8-6A25-41F0-A371-659D2A1BED66}"/>
    <hyperlink ref="L2376" r:id="rId6742" xr:uid="{092EEA10-3304-4F4D-8F7B-4AC597964E52}"/>
    <hyperlink ref="O2376" r:id="rId6743" xr:uid="{387488BE-0F76-4314-BDB3-0F026D2B837B}"/>
    <hyperlink ref="P2376" r:id="rId6744" xr:uid="{B9DC7748-8E36-4B75-B74C-5C1933F2FF7B}"/>
    <hyperlink ref="Q2376" r:id="rId6745" xr:uid="{DFA95CDB-4441-431C-842A-5F51490E1215}"/>
    <hyperlink ref="L2377" r:id="rId6746" xr:uid="{31B689AD-1486-4FDA-9AED-467EF8632050}"/>
    <hyperlink ref="O2377" r:id="rId6747" xr:uid="{E2BBE689-6C9F-43E0-ADFF-30E656F061D5}"/>
    <hyperlink ref="P2377" r:id="rId6748" xr:uid="{FEC97EE1-7233-45AD-AADF-CABD35E21EC8}"/>
    <hyperlink ref="Q2377" r:id="rId6749" xr:uid="{E7EEA68A-3B9B-44D6-9421-9CCEE2F54F13}"/>
    <hyperlink ref="L2378" r:id="rId6750" xr:uid="{29EDA0F0-3814-47CC-99E3-EA1EB1273BDC}"/>
    <hyperlink ref="P2378" r:id="rId6751" xr:uid="{D993C1AE-1F56-4119-94E0-C2408AC918A5}"/>
    <hyperlink ref="Q2378" r:id="rId6752" xr:uid="{5996A367-D6D5-4E59-8164-5E5014F4DBC1}"/>
    <hyperlink ref="L2379" r:id="rId6753" xr:uid="{387C036B-0A60-4AB7-A59E-FB0ADA7B787F}"/>
    <hyperlink ref="O2379" r:id="rId6754" xr:uid="{A83547CF-2E87-4E75-9628-DE3D097FEAB7}"/>
    <hyperlink ref="P2379" r:id="rId6755" xr:uid="{720E3627-278D-40A7-BD23-3A5C73B410B3}"/>
    <hyperlink ref="Q2379" r:id="rId6756" xr:uid="{9ED8D383-7345-4E17-B912-90E2C16356AE}"/>
    <hyperlink ref="L2380" r:id="rId6757" xr:uid="{4BB07974-9AE0-41F3-836B-42E93541FDC9}"/>
    <hyperlink ref="P2380" r:id="rId6758" xr:uid="{FF84FDA0-FA99-4C7E-85CE-61EC07C14A2F}"/>
    <hyperlink ref="Q2380" r:id="rId6759" xr:uid="{9F911373-D7AC-4DB5-9842-52C415090C25}"/>
    <hyperlink ref="B2381" r:id="rId6760" xr:uid="{69D84F7D-EBB8-4E7E-9D98-CDC4DF56DA35}"/>
    <hyperlink ref="L2381" r:id="rId6761" xr:uid="{F9783C61-C14B-433F-A06A-AF33B0596779}"/>
    <hyperlink ref="P2381" r:id="rId6762" xr:uid="{EA2595C2-DAB8-4DD9-A009-D572F2EA8BDB}"/>
    <hyperlink ref="Q2381" r:id="rId6763" xr:uid="{F0C96FF7-4E47-4A55-A2E1-2D1C97FC6447}"/>
    <hyperlink ref="L2382" r:id="rId6764" xr:uid="{2A05EF33-338B-4140-9131-90BCF9C3385E}"/>
    <hyperlink ref="O2382" r:id="rId6765" xr:uid="{1B7F96EB-CF5E-43EA-9F19-83302ED04051}"/>
    <hyperlink ref="P2382" r:id="rId6766" xr:uid="{41286473-6FEA-430D-AE3D-B1B6ACB484D4}"/>
    <hyperlink ref="Q2382" r:id="rId6767" xr:uid="{4E6A393C-C581-4EA3-9B95-4C08D778208B}"/>
    <hyperlink ref="L2383" r:id="rId6768" xr:uid="{90F5C75A-3BD3-4F43-B013-4BD4FDD9A100}"/>
    <hyperlink ref="O2383" r:id="rId6769" xr:uid="{E57A74A3-0769-4F12-8148-839242B079AB}"/>
    <hyperlink ref="P2383" r:id="rId6770" xr:uid="{DD247388-54C0-40D1-BD81-3AC287B145BB}"/>
    <hyperlink ref="Q2383" r:id="rId6771" xr:uid="{0E31EB7E-E066-412B-ADB1-1CBAAB686F69}"/>
    <hyperlink ref="L2384" r:id="rId6772" xr:uid="{4E6BCF3D-ADB6-40AE-8610-AB3551386501}"/>
    <hyperlink ref="O2384" r:id="rId6773" xr:uid="{17645E76-09C5-471B-8BF4-48A3DBCA9A13}"/>
    <hyperlink ref="P2384" r:id="rId6774" xr:uid="{EDD5BA15-C38D-4215-BDD8-0082BFE2D7EE}"/>
    <hyperlink ref="Q2384" r:id="rId6775" xr:uid="{7195ACD8-685B-4395-9AED-B24DDC89CAE3}"/>
    <hyperlink ref="L2385" r:id="rId6776" xr:uid="{88BBA15C-F6A6-4342-B465-F2C717375CD2}"/>
    <hyperlink ref="O2385" r:id="rId6777" xr:uid="{5BDF24A4-85FF-4F1E-B588-BDC0FE96787A}"/>
    <hyperlink ref="P2385" r:id="rId6778" xr:uid="{82D8B195-277B-4A4C-B71A-FF3557811409}"/>
    <hyperlink ref="Q2385" r:id="rId6779" xr:uid="{EFCAD721-5CAD-41DD-9E25-3FB5FD886407}"/>
    <hyperlink ref="L2386" r:id="rId6780" xr:uid="{17395B04-41BA-4672-ABC7-C1151AD7F2C5}"/>
    <hyperlink ref="O2386" r:id="rId6781" xr:uid="{52E366DA-78AE-4E04-9DB3-1B6D68A20FF2}"/>
    <hyperlink ref="P2386" r:id="rId6782" xr:uid="{B84E4566-B20A-4A6C-8852-D26459B0DB29}"/>
    <hyperlink ref="Q2386" r:id="rId6783" xr:uid="{AD124FAC-CDB0-4F52-A5BD-5C5066BE4993}"/>
    <hyperlink ref="L2387" r:id="rId6784" xr:uid="{8C4BC8BE-8846-463E-8FDD-CD951BCD06DE}"/>
    <hyperlink ref="O2387" r:id="rId6785" xr:uid="{C655B7AA-5C3D-4292-B902-CECA619BD077}"/>
    <hyperlink ref="P2387" r:id="rId6786" xr:uid="{9609B544-7E68-4E51-94F2-2EB302F9B3D0}"/>
    <hyperlink ref="Q2387" r:id="rId6787" xr:uid="{4EE6E1B2-A8E5-4CD7-8EA9-1C20F08C96C9}"/>
    <hyperlink ref="L2388" r:id="rId6788" xr:uid="{78B23C8E-2DB1-49D3-84C4-5738DD7C6E37}"/>
    <hyperlink ref="O2388" r:id="rId6789" xr:uid="{EF589F55-BD6D-4248-807A-BF3E773A6B2D}"/>
    <hyperlink ref="P2388" r:id="rId6790" xr:uid="{CD9E58E1-221B-4683-935C-BEFFF2A04752}"/>
    <hyperlink ref="Q2388" r:id="rId6791" xr:uid="{76E96BE2-D415-4716-84C4-7FECF5275CA3}"/>
    <hyperlink ref="L2389" r:id="rId6792" xr:uid="{A17B30C1-FF07-4AEC-B39C-FFC98B4F2456}"/>
    <hyperlink ref="O2389" r:id="rId6793" xr:uid="{FB9D722D-6785-4113-B582-2A1D3652495E}"/>
    <hyperlink ref="Q2389" r:id="rId6794" xr:uid="{686BDB36-23A1-4C36-B8BB-C1527D1DE4D0}"/>
    <hyperlink ref="L2390" r:id="rId6795" xr:uid="{3BE71E1C-7431-4751-B75B-45D7CE8F5C33}"/>
    <hyperlink ref="O2390" r:id="rId6796" xr:uid="{E0D33EFB-2BC7-41D3-8BF7-5404D1EADFE5}"/>
    <hyperlink ref="P2390" r:id="rId6797" xr:uid="{3C8481BE-5E31-4039-984C-D2204FA4831D}"/>
    <hyperlink ref="Q2390" r:id="rId6798" xr:uid="{2AAEA2B9-5FD2-4F3B-8E42-E39BBD5D6207}"/>
    <hyperlink ref="L2391" r:id="rId6799" xr:uid="{F047F745-3851-4106-B5C3-F624F9048DB3}"/>
    <hyperlink ref="O2391" r:id="rId6800" xr:uid="{6C879D35-2CA0-4DA6-A98F-DAD168F48A76}"/>
    <hyperlink ref="P2391" r:id="rId6801" xr:uid="{DFE6F7E4-5C5F-4562-9DD2-F17E66D25DA8}"/>
    <hyperlink ref="Q2391" r:id="rId6802" xr:uid="{2F8C8382-F695-4F95-B357-03D33B70D849}"/>
    <hyperlink ref="L2392" r:id="rId6803" xr:uid="{D93AFB78-C427-435C-BB68-57A4E16E1C56}"/>
    <hyperlink ref="O2392" r:id="rId6804" xr:uid="{05DC97CE-A8E9-4631-9DC3-2C65FE757878}"/>
    <hyperlink ref="P2392" r:id="rId6805" xr:uid="{1675A909-C93D-4945-82CD-5EC72F14AB4B}"/>
    <hyperlink ref="L2393" r:id="rId6806" xr:uid="{8E252955-266A-42FE-BBA0-B406E2BC524A}"/>
    <hyperlink ref="L2394" r:id="rId6807" xr:uid="{4C2AA4AF-4059-4C17-9409-918B0F340E71}"/>
    <hyperlink ref="P2394" r:id="rId6808" xr:uid="{150D2D27-F681-43A1-A209-F5E3B97365C5}"/>
    <hyperlink ref="Q2394" r:id="rId6809" xr:uid="{07319972-331F-4DE8-98A3-19A5521AC816}"/>
    <hyperlink ref="B2395" r:id="rId6810" xr:uid="{516DAD81-37CE-4C32-ADAA-608F4C0B625B}"/>
    <hyperlink ref="L2395" r:id="rId6811" xr:uid="{A821840C-6862-43AC-B8C8-67E5FF40B2AA}"/>
    <hyperlink ref="O2395" r:id="rId6812" xr:uid="{ABDB489F-A14C-4339-9319-379D5CAF9B07}"/>
    <hyperlink ref="P2395" r:id="rId6813" xr:uid="{EE679C93-1032-4082-B769-E1E973248D7E}"/>
    <hyperlink ref="Q2395" r:id="rId6814" xr:uid="{3E7A9570-196A-4408-B05E-F03E48252EC0}"/>
    <hyperlink ref="L2396" r:id="rId6815" xr:uid="{FA92CF94-C0B7-4BFA-A614-41DE1E104AC8}"/>
    <hyperlink ref="O2396" r:id="rId6816" xr:uid="{7F8153BC-E0A0-4CA0-AD01-AAE2E3B6239E}"/>
    <hyperlink ref="P2396" r:id="rId6817" xr:uid="{F93D1410-21AF-4480-BFCC-EA0D1EE0CD26}"/>
    <hyperlink ref="Q2396" r:id="rId6818" xr:uid="{7DF21101-8DD1-48F5-A672-5FE3E60041DA}"/>
    <hyperlink ref="L2397" r:id="rId6819" xr:uid="{8BABEDCE-2A48-4637-A056-F2EEBAE93753}"/>
    <hyperlink ref="O2397" r:id="rId6820" xr:uid="{9DF6CFA4-E5D3-4098-B1E1-257F46BB9537}"/>
    <hyperlink ref="P2397" r:id="rId6821" xr:uid="{4B36A623-D704-46FB-B3BF-9F82686AF943}"/>
    <hyperlink ref="Q2397" r:id="rId6822" xr:uid="{87F7B377-B6DE-48F0-8865-059A578E2FAE}"/>
    <hyperlink ref="L2398" r:id="rId6823" xr:uid="{95A4F77B-BBA9-40DA-A2E1-96006E3893C4}"/>
    <hyperlink ref="P2398" r:id="rId6824" xr:uid="{3E4FDC43-CC31-4437-82E6-4816E2BEE2FB}"/>
    <hyperlink ref="Q2398" r:id="rId6825" xr:uid="{E69B47A5-9A7F-4EDE-A8C3-266091F69365}"/>
    <hyperlink ref="L2399" r:id="rId6826" xr:uid="{169B12C7-A230-40CB-A5CB-8C9F02353BE8}"/>
    <hyperlink ref="O2399" r:id="rId6827" xr:uid="{56B211E0-CEEA-4A13-87F3-D843AB70A528}"/>
    <hyperlink ref="Q2399" r:id="rId6828" xr:uid="{C0CA32DE-C288-4D3C-9325-7E7247917B72}"/>
    <hyperlink ref="L2400" r:id="rId6829" xr:uid="{60F9AA39-7282-43D3-8A48-6B0E664474FD}"/>
    <hyperlink ref="P2400" r:id="rId6830" xr:uid="{3473C020-820F-4F48-90DF-012AE8D16E01}"/>
    <hyperlink ref="L2401" r:id="rId6831" xr:uid="{695BF7B7-9C15-4137-A2BB-0AD6360045BD}"/>
    <hyperlink ref="L2402" r:id="rId6832" xr:uid="{19FED2AA-9AD3-47E7-ABEB-A6336A19F08C}"/>
    <hyperlink ref="O2402" r:id="rId6833" xr:uid="{72C241CB-453A-4729-B466-AA3C6B18AFD9}"/>
    <hyperlink ref="P2402" r:id="rId6834" xr:uid="{23BD222C-5C24-44ED-9548-A03FE50D78BA}"/>
    <hyperlink ref="Q2402" r:id="rId6835" xr:uid="{42E467FD-9CC8-4DD6-A284-994C07C6443D}"/>
    <hyperlink ref="L2403" r:id="rId6836" xr:uid="{18F66185-3263-4038-948A-9051EB89CACA}"/>
    <hyperlink ref="O2403" r:id="rId6837" xr:uid="{105EEC93-3FC3-4493-86FE-DB3E2E7CD764}"/>
    <hyperlink ref="P2403" r:id="rId6838" xr:uid="{06C6D78E-3966-47AE-A8D7-BF2CA0CD2F08}"/>
    <hyperlink ref="Q2403" r:id="rId6839" xr:uid="{24879868-E43D-4E6E-A510-5FB75B276669}"/>
    <hyperlink ref="L2404" r:id="rId6840" xr:uid="{DC6D291C-4057-4A5F-85FA-D97E5CFB71B7}"/>
    <hyperlink ref="P2404" r:id="rId6841" xr:uid="{5D8476D8-C106-469C-99C1-33A26ABE7A77}"/>
    <hyperlink ref="Q2404" r:id="rId6842" xr:uid="{9183638C-B155-4F8A-9524-AC003B7CA225}"/>
    <hyperlink ref="L2405" r:id="rId6843" xr:uid="{66D8CC38-E285-4C56-B01F-275396C2AFCA}"/>
    <hyperlink ref="P2405" r:id="rId6844" xr:uid="{F1696515-5C32-4B32-A96C-59E54B27F1F9}"/>
    <hyperlink ref="Q2405" r:id="rId6845" xr:uid="{6DE9198A-3C71-419C-B757-829AD9BC7E28}"/>
    <hyperlink ref="L2406" r:id="rId6846" xr:uid="{57CE3657-4F16-426B-BEF5-DDAA0751EE91}"/>
    <hyperlink ref="P2406" r:id="rId6847" xr:uid="{2CEB430D-A1A9-4E72-A23B-824C7616F69E}"/>
    <hyperlink ref="Q2406" r:id="rId6848" xr:uid="{D14F0548-26F2-4CC2-BFD0-5CF38ABBC9BD}"/>
    <hyperlink ref="L2407" r:id="rId6849" xr:uid="{AD392BA4-FB6C-4503-971D-4FE9E5F4CE6E}"/>
    <hyperlink ref="O2407" r:id="rId6850" xr:uid="{B768F7DB-B401-4877-AE89-41F2B959A13D}"/>
    <hyperlink ref="P2407" r:id="rId6851" xr:uid="{C5D73FEA-2109-4B18-A91D-65FA5DEFE7BA}"/>
    <hyperlink ref="Q2407" r:id="rId6852" xr:uid="{D1461118-54BD-490A-8855-66BA8A8B0D2D}"/>
    <hyperlink ref="L2408" r:id="rId6853" xr:uid="{2A0853C2-92C9-4905-92F3-4C68FBED0E1B}"/>
    <hyperlink ref="P2408" r:id="rId6854" xr:uid="{522A0F91-4D0D-45CD-9A9C-FB312E812975}"/>
    <hyperlink ref="Q2408" r:id="rId6855" xr:uid="{F4334B94-EC25-447E-8833-79E7F77679F5}"/>
    <hyperlink ref="L2409" r:id="rId6856" xr:uid="{70E3E1DF-E516-480C-9378-B481A5D149A0}"/>
    <hyperlink ref="P2409" r:id="rId6857" xr:uid="{5E5AA61E-54C7-4612-9E40-B596DABF5C70}"/>
    <hyperlink ref="Q2409" r:id="rId6858" xr:uid="{B96795B9-BD87-403D-8E7F-C23B964332F5}"/>
    <hyperlink ref="L2410" r:id="rId6859" xr:uid="{80BB1FDC-BBB9-426C-88CC-EC23AAAA011E}"/>
    <hyperlink ref="L2411" r:id="rId6860" xr:uid="{E04CAC55-FD82-4AD9-840A-27775C8823B0}"/>
    <hyperlink ref="L2412" r:id="rId6861" xr:uid="{99D54C22-0C2F-405F-A8B7-61DB9FFB7F16}"/>
    <hyperlink ref="L2413" r:id="rId6862" xr:uid="{F533CCBD-E653-46B3-89EE-F4CEA736E05B}"/>
    <hyperlink ref="O2413" r:id="rId6863" xr:uid="{9A43A447-D3B0-4A1C-9BA8-F1D53A8846E7}"/>
    <hyperlink ref="P2413" r:id="rId6864" xr:uid="{5F3F66F2-6801-470D-93FA-F68DDB532B98}"/>
    <hyperlink ref="Q2413" r:id="rId6865" xr:uid="{85DA7875-5FC8-4A89-A109-067F68E84EA2}"/>
    <hyperlink ref="L2414" r:id="rId6866" xr:uid="{AF1295DF-95FE-4CC5-A730-EDDA15B82974}"/>
    <hyperlink ref="O2414" r:id="rId6867" xr:uid="{CE29A0AA-1D4C-4C30-A9F6-D94153D3D28A}"/>
    <hyperlink ref="P2414" r:id="rId6868" xr:uid="{D8F8055E-190E-42C7-9325-67A44F5376EC}"/>
    <hyperlink ref="Q2414" r:id="rId6869" xr:uid="{C7D44221-2299-44CD-8C44-0C942F8FC686}"/>
    <hyperlink ref="L2415" r:id="rId6870" xr:uid="{C5AC6E1C-FC74-4376-A56B-59632D5F5366}"/>
    <hyperlink ref="O2415" r:id="rId6871" xr:uid="{0446C498-4A5C-4F9D-BDD9-443D931A3E21}"/>
    <hyperlink ref="P2415" r:id="rId6872" xr:uid="{84CA46AC-C098-40FF-9BAF-DAC3C7C8B0E1}"/>
    <hyperlink ref="Q2415" r:id="rId6873" xr:uid="{89679398-D6A0-410D-B183-AC897D046A30}"/>
    <hyperlink ref="L2416" r:id="rId6874" xr:uid="{B8B838C7-DD79-42AB-B4EF-6499F953DB5D}"/>
    <hyperlink ref="O2416" r:id="rId6875" xr:uid="{AC434C73-4CB3-41D3-84D4-422E9C547439}"/>
    <hyperlink ref="P2416" r:id="rId6876" xr:uid="{162648A0-6D36-4F59-8239-C064F079E7BA}"/>
    <hyperlink ref="Q2416" r:id="rId6877" xr:uid="{39923D55-7FB4-4649-B27B-7BD5933E84D5}"/>
    <hyperlink ref="L2417" r:id="rId6878" xr:uid="{4CEEEA86-CE5C-4F9E-917D-579CA58F8B3C}"/>
    <hyperlink ref="O2417" r:id="rId6879" xr:uid="{4B733792-EE4C-4B54-AF7A-387864A5F4B1}"/>
    <hyperlink ref="P2417" r:id="rId6880" xr:uid="{169EB32B-3DF2-423C-963C-2E3AB8D140A9}"/>
    <hyperlink ref="Q2417" r:id="rId6881" xr:uid="{62AF2822-5D8B-4306-A5A5-2EF62ED1C2D2}"/>
    <hyperlink ref="L2418" r:id="rId6882" xr:uid="{22D8EFA2-584D-4BDE-BF45-9AC3AD722117}"/>
    <hyperlink ref="P2418" r:id="rId6883" xr:uid="{C6DED5D2-A926-4282-80F2-AEFE37347E64}"/>
    <hyperlink ref="Q2418" r:id="rId6884" xr:uid="{14E68177-A99A-40B5-ACFE-BB5B5B52A5D4}"/>
    <hyperlink ref="L2419" r:id="rId6885" xr:uid="{ADCE65D9-0D39-4828-96AD-FAC5ABABD1BE}"/>
    <hyperlink ref="O2419" r:id="rId6886" xr:uid="{211DF403-694D-4581-9288-E8E1D404A64A}"/>
    <hyperlink ref="P2419" r:id="rId6887" xr:uid="{C355CE8D-8737-4702-B062-0E94E101597D}"/>
    <hyperlink ref="Q2419" r:id="rId6888" xr:uid="{0CA22E78-F7EE-496A-8616-9C80C28AFCB2}"/>
    <hyperlink ref="L2420" r:id="rId6889" xr:uid="{B24C8C1D-7326-4DBE-A752-22BB72387DAD}"/>
    <hyperlink ref="P2420" r:id="rId6890" xr:uid="{2A7BF487-5F13-4370-A008-E85F36B0FD63}"/>
    <hyperlink ref="Q2420" r:id="rId6891" xr:uid="{75B3DA23-94CC-4732-8CA1-47E63D5A42CB}"/>
    <hyperlink ref="L2421" r:id="rId6892" xr:uid="{8DD9779E-A75D-4723-9FF6-8B62F09498E9}"/>
    <hyperlink ref="O2421" r:id="rId6893" xr:uid="{F7FAA13D-4FF5-46A1-B42B-4EF3F8F79BED}"/>
    <hyperlink ref="P2421" r:id="rId6894" xr:uid="{A4569027-F274-44DE-99B1-63CD92A7545A}"/>
    <hyperlink ref="Q2421" r:id="rId6895" xr:uid="{450DD68C-A77B-44E6-819A-6445E196B60F}"/>
    <hyperlink ref="L2422" r:id="rId6896" xr:uid="{F27B4A20-639F-44CD-A2E8-9A53729367F1}"/>
    <hyperlink ref="O2422" r:id="rId6897" xr:uid="{219DAA33-88CD-49EC-AAB3-9B4147170024}"/>
    <hyperlink ref="P2422" r:id="rId6898" xr:uid="{9CA9D767-FDB4-4B0A-8E6F-84A0DA70AB25}"/>
    <hyperlink ref="Q2422" r:id="rId6899" xr:uid="{EDEC39A7-00A8-4C93-9026-DD58E60D036E}"/>
    <hyperlink ref="L2423" r:id="rId6900" xr:uid="{106E4104-7246-4D8E-91F0-39CB73D196E2}"/>
    <hyperlink ref="P2423" r:id="rId6901" xr:uid="{53F41517-FD52-4551-BE40-FF314A5DCD61}"/>
    <hyperlink ref="L2424" r:id="rId6902" xr:uid="{D5AF3349-54AD-42F0-A34D-D8A910C7CA9C}"/>
    <hyperlink ref="P2424" r:id="rId6903" xr:uid="{DAC34286-9445-46D6-89F7-F1DFA73951C9}"/>
    <hyperlink ref="Q2424" r:id="rId6904" xr:uid="{31E05897-1D1E-4B5A-A733-E3A4EC382CB9}"/>
    <hyperlink ref="L2425" r:id="rId6905" xr:uid="{ED091E41-4A22-4636-88EB-10916D0B8629}"/>
    <hyperlink ref="P2425" r:id="rId6906" xr:uid="{5FA7635C-B335-4507-BFCC-CE12380E085B}"/>
    <hyperlink ref="Q2425" r:id="rId6907" xr:uid="{725519FD-42DC-46B0-A65F-B4860A71DE09}"/>
    <hyperlink ref="L2426" r:id="rId6908" xr:uid="{B9F151BC-EAB8-47AA-8F38-E6B792E617D7}"/>
    <hyperlink ref="L2427" r:id="rId6909" xr:uid="{4C19D423-02F5-435A-B670-13B6D9120CEB}"/>
    <hyperlink ref="Q2427" r:id="rId6910" xr:uid="{12EE422F-1C19-40CA-BC64-C67186BD799E}"/>
    <hyperlink ref="L2428" r:id="rId6911" xr:uid="{DBE95B49-22C3-43E2-B5CB-7C80D50AEEFE}"/>
    <hyperlink ref="O2428" r:id="rId6912" xr:uid="{245D9C28-49EB-4E8C-9497-D99B28526C6F}"/>
    <hyperlink ref="P2428" r:id="rId6913" xr:uid="{4B59D40C-E883-41E5-9ACA-92EB5024D69F}"/>
    <hyperlink ref="Q2428" r:id="rId6914" xr:uid="{482EAC3F-053F-4977-9C8F-90C3EA04CA22}"/>
    <hyperlink ref="L2429" r:id="rId6915" xr:uid="{425D4BE2-EEF5-450A-9E4F-AD9B63542BD9}"/>
    <hyperlink ref="O2429" r:id="rId6916" xr:uid="{9302CD14-169D-4928-85B4-047978BDC7F8}"/>
    <hyperlink ref="P2429" r:id="rId6917" xr:uid="{8999B431-C2F5-49F8-A6E9-866FD85EF4D3}"/>
    <hyperlink ref="Q2429" r:id="rId6918" xr:uid="{DFFC0C21-F4E6-46E2-A659-19622F755BED}"/>
    <hyperlink ref="L2430" r:id="rId6919" xr:uid="{3668771A-BE6F-42C0-9BA3-7F3A891C4F51}"/>
    <hyperlink ref="L2431" r:id="rId6920" xr:uid="{0DA99033-BDF8-4A43-A0BE-DE40CBCD5BDF}"/>
    <hyperlink ref="P2431" r:id="rId6921" xr:uid="{2890FD79-208E-4B60-B513-B071FC214AB5}"/>
    <hyperlink ref="Q2431" r:id="rId6922" xr:uid="{07E3EC07-D696-4A0A-A0A3-FD91972A0182}"/>
    <hyperlink ref="L2432" r:id="rId6923" xr:uid="{7B65341E-14D1-425B-92BF-AFC34D3DA16C}"/>
    <hyperlink ref="Q2432" r:id="rId6924" xr:uid="{EFD12972-A5D5-4C44-B6C0-1C4B42E1B7BB}"/>
    <hyperlink ref="L2433" r:id="rId6925" xr:uid="{BFA5D2F9-E934-40D7-BF97-56BC1A1631B6}"/>
    <hyperlink ref="L2434" r:id="rId6926" xr:uid="{46E063BA-5B26-410D-AE0F-1E13E802C38F}"/>
    <hyperlink ref="O2434" r:id="rId6927" xr:uid="{CCCA5160-F1F5-40FF-99A6-30B82836EECD}"/>
    <hyperlink ref="P2434" r:id="rId6928" xr:uid="{AEE6F43C-6D7E-4106-90FE-8F1AF62CB16E}"/>
    <hyperlink ref="Q2434" r:id="rId6929" xr:uid="{31E049B9-079D-46BE-BCA7-A749BB6F76CC}"/>
    <hyperlink ref="L2435" r:id="rId6930" xr:uid="{67A65FB2-610F-41AD-BECF-399EE5B3E970}"/>
    <hyperlink ref="P2435" r:id="rId6931" xr:uid="{0BA77110-9933-4A42-9D09-2F956CC8A482}"/>
    <hyperlink ref="Q2435" r:id="rId6932" xr:uid="{74A118EB-8725-4525-8DBE-77B078A8DABE}"/>
    <hyperlink ref="L2436" r:id="rId6933" xr:uid="{19B85200-968F-48A9-9EB9-1B79E897D934}"/>
    <hyperlink ref="O2436" r:id="rId6934" xr:uid="{FF81F383-AFF9-4E4C-888C-52C47CAAC46A}"/>
    <hyperlink ref="P2436" r:id="rId6935" xr:uid="{CEE68673-8024-4017-A6E9-F7918C4540B2}"/>
    <hyperlink ref="Q2436" r:id="rId6936" xr:uid="{36AEB42E-6624-47E1-A9C9-F4053EFADCDE}"/>
    <hyperlink ref="L2437" r:id="rId6937" xr:uid="{D99C8FA1-035F-40A5-8EE2-9121346FAF6D}"/>
    <hyperlink ref="O2437" r:id="rId6938" xr:uid="{D74FD2CF-8A51-468F-8119-00BAF2C197DD}"/>
    <hyperlink ref="Q2437" r:id="rId6939" xr:uid="{0B446744-8311-42C4-825B-A3259AE709E7}"/>
    <hyperlink ref="L2438" r:id="rId6940" xr:uid="{49787AE5-F916-455A-BE9C-35B472AACF54}"/>
    <hyperlink ref="O2438" r:id="rId6941" xr:uid="{7AB46E66-C437-4F1B-9C99-6656BCFF5BA0}"/>
    <hyperlink ref="L2439" r:id="rId6942" xr:uid="{039E17C8-8A6C-4511-A5FB-7EBDA7BE5C7F}"/>
    <hyperlink ref="O2439" r:id="rId6943" xr:uid="{C02142E2-042D-414A-BEFC-DA1D86F10D1D}"/>
    <hyperlink ref="P2439" r:id="rId6944" xr:uid="{990FEFD9-BCCB-4BAC-A0A3-E2902B289CBF}"/>
    <hyperlink ref="Q2439" r:id="rId6945" xr:uid="{076C8703-A62E-4342-84D4-6556A80034AF}"/>
    <hyperlink ref="L2440" r:id="rId6946" xr:uid="{C2C32705-A17E-4D69-A2C0-7D24AA32C78C}"/>
    <hyperlink ref="P2440" r:id="rId6947" xr:uid="{F2BD9294-86B3-4642-812B-A0A28E21AD9A}"/>
    <hyperlink ref="Q2440" r:id="rId6948" xr:uid="{A7CEF40A-D4D4-4B6A-80A5-ED9546D3DB70}"/>
    <hyperlink ref="L2441" r:id="rId6949" xr:uid="{EEB4197A-B4D1-44C3-A297-225275ED62A0}"/>
    <hyperlink ref="O2441" r:id="rId6950" xr:uid="{18D0CF90-3A44-4E21-AE9B-8C3DAC6CDB96}"/>
    <hyperlink ref="P2441" r:id="rId6951" xr:uid="{18884A4A-C545-4256-AA99-4FC2C97DA8C5}"/>
    <hyperlink ref="Q2441" r:id="rId6952" xr:uid="{7D9AF40F-EA84-4763-ADE1-AA63453910F3}"/>
    <hyperlink ref="L2442" r:id="rId6953" xr:uid="{07AAF081-80A5-4202-8AEA-C76980885A95}"/>
    <hyperlink ref="Q2442" r:id="rId6954" xr:uid="{7DAD4EA7-9C70-4157-9A5C-40B65C1876CA}"/>
    <hyperlink ref="L2443" r:id="rId6955" xr:uid="{AC5ADE8A-309D-402E-B3C1-36724FC3BBA7}"/>
    <hyperlink ref="O2443" r:id="rId6956" xr:uid="{4A71177C-DC29-41DC-9B1A-C270AA4B3CA2}"/>
    <hyperlink ref="P2443" r:id="rId6957" xr:uid="{D1818510-501B-49E9-A1B6-1E22993A8C20}"/>
    <hyperlink ref="Q2443" r:id="rId6958" xr:uid="{36B567A4-4A5F-4204-9535-DAC56FFDDCC8}"/>
    <hyperlink ref="L2444" r:id="rId6959" xr:uid="{D593149F-3E0D-4E29-8D33-9CCC329FD788}"/>
    <hyperlink ref="O2444" r:id="rId6960" xr:uid="{F7285D2A-2447-4101-9BED-697F872623F0}"/>
    <hyperlink ref="L2445" r:id="rId6961" xr:uid="{EBA5BB27-BEEA-45E7-844A-A8A85EDAA892}"/>
    <hyperlink ref="O2445" r:id="rId6962" xr:uid="{98AB037B-12B9-4A5D-9081-391693B63DF4}"/>
    <hyperlink ref="P2445" r:id="rId6963" xr:uid="{FDE534D7-DF23-4FD3-95C0-1ECAD5EB0507}"/>
    <hyperlink ref="Q2445" r:id="rId6964" xr:uid="{96176FD3-5739-4AD8-A5C7-320D88176551}"/>
    <hyperlink ref="L2446" r:id="rId6965" xr:uid="{41046E71-0304-4C12-A28F-46283F866BE4}"/>
    <hyperlink ref="O2446" r:id="rId6966" xr:uid="{5CFEE2DE-4492-4370-9AB1-1EE75F8A5316}"/>
    <hyperlink ref="P2446" r:id="rId6967" xr:uid="{B6AB00E8-0E71-4879-9F84-8B081B6DEE21}"/>
    <hyperlink ref="Q2446" r:id="rId6968" xr:uid="{4CB3EFF9-81BB-4915-A4E8-12A322F6C16B}"/>
    <hyperlink ref="L2447" r:id="rId6969" xr:uid="{3A7D990F-8E37-40CC-88A5-CC3D14E5CB15}"/>
    <hyperlink ref="P2447" r:id="rId6970" xr:uid="{928136E8-AEE4-44DE-A5B7-B4846F724EC8}"/>
    <hyperlink ref="Q2447" r:id="rId6971" xr:uid="{E0644C4A-076F-4ED9-8AF7-606FE8B93B16}"/>
    <hyperlink ref="L2448" r:id="rId6972" xr:uid="{DB1693FD-6099-4723-B0DC-10B94964DF5E}"/>
    <hyperlink ref="O2448" r:id="rId6973" xr:uid="{733835E0-E252-42E8-8EAE-5D7B6767C524}"/>
    <hyperlink ref="P2448" r:id="rId6974" xr:uid="{E137EEB0-1914-406A-B960-0E9188855D2A}"/>
    <hyperlink ref="Q2448" r:id="rId6975" xr:uid="{6176F1FE-ADC7-4C88-AB7C-6B6FC072EEF8}"/>
    <hyperlink ref="L2449" r:id="rId6976" xr:uid="{D7793D3C-B26D-49A8-840B-D3DC4FE7C570}"/>
    <hyperlink ref="P2449" r:id="rId6977" xr:uid="{7109403A-EFAF-4870-B4D5-EA3454C4D060}"/>
    <hyperlink ref="Q2449" r:id="rId6978" xr:uid="{2908DE18-5F1C-4C35-B27A-8AC6E454A5D5}"/>
    <hyperlink ref="L2450" r:id="rId6979" xr:uid="{8B8965A1-D52B-42C8-8226-1F37DE1022BE}"/>
    <hyperlink ref="P2450" r:id="rId6980" xr:uid="{5664D3EE-3544-4C4C-A0CF-7975916322FE}"/>
    <hyperlink ref="Q2450" r:id="rId6981" xr:uid="{CC1AF90E-2179-4479-857B-2215499259F7}"/>
    <hyperlink ref="L2451" r:id="rId6982" xr:uid="{2AA6AF43-6FE7-4288-8E9B-D76B3830F788}"/>
    <hyperlink ref="P2451" r:id="rId6983" xr:uid="{3D9122F4-A39E-4CD8-B70E-35901677E7AD}"/>
    <hyperlink ref="Q2451" r:id="rId6984" xr:uid="{61E94579-94A0-4E1F-BEF6-A8AA6973F4B0}"/>
    <hyperlink ref="L2452" r:id="rId6985" xr:uid="{793AFFFD-7E2C-4344-B24D-40FECFE01831}"/>
    <hyperlink ref="O2452" r:id="rId6986" xr:uid="{CD031029-F0C3-4DF1-96AF-D80DF886FB59}"/>
    <hyperlink ref="L2453" r:id="rId6987" xr:uid="{3938F16D-BAF0-4A38-9AB3-A0FEFC7B3BDE}"/>
    <hyperlink ref="Q2453" r:id="rId6988" xr:uid="{CC72457F-E7E5-40CE-9C61-68CC9E48CE93}"/>
    <hyperlink ref="L2454" r:id="rId6989" xr:uid="{1D65B66D-A4CC-443F-84F8-7F74DDE323B4}"/>
    <hyperlink ref="P2454" r:id="rId6990" xr:uid="{2253B40A-4CAB-4049-A55C-37325A7618CF}"/>
    <hyperlink ref="Q2454" r:id="rId6991" xr:uid="{071FA82B-A6F1-462C-A9E0-F26162DB2514}"/>
    <hyperlink ref="L2455" r:id="rId6992" xr:uid="{8C827DB8-D4A3-4591-88CA-8A7E076956FD}"/>
    <hyperlink ref="O2455" r:id="rId6993" xr:uid="{DA114BBB-83B9-4C48-AF92-04091FAEE54C}"/>
    <hyperlink ref="P2455" r:id="rId6994" xr:uid="{46C4CB3C-8CA1-4ECA-8BF4-D40839195366}"/>
    <hyperlink ref="Q2455" r:id="rId6995" xr:uid="{2E7B9B04-5ACC-4997-9089-B19574E123AD}"/>
    <hyperlink ref="L2456" r:id="rId6996" xr:uid="{E6115D6D-AB0A-45AC-B939-60C83B0459A4}"/>
    <hyperlink ref="O2456" r:id="rId6997" xr:uid="{B134FF40-ACFA-4838-906B-A8F6D732DED5}"/>
    <hyperlink ref="P2456" r:id="rId6998" xr:uid="{F2203910-B0E9-44D2-81F0-FCAF6953BAFE}"/>
    <hyperlink ref="Q2456" r:id="rId6999" xr:uid="{0A499DDD-1305-46D1-A931-9D66672485B0}"/>
    <hyperlink ref="L2457" r:id="rId7000" xr:uid="{79652E8C-4B31-45D1-823C-E287C0D89461}"/>
    <hyperlink ref="O2457" r:id="rId7001" xr:uid="{8C34E83F-3C07-494E-AE7F-57238B61D88E}"/>
    <hyperlink ref="P2457" r:id="rId7002" xr:uid="{791CE702-0A4B-46D7-8AAA-2ECDE9773BD9}"/>
    <hyperlink ref="Q2457" r:id="rId7003" xr:uid="{C44BE355-EDE0-421A-B4AB-2B8AEFDF8B99}"/>
    <hyperlink ref="L2458" r:id="rId7004" xr:uid="{F591A120-0E10-464F-B736-5B56119C5114}"/>
    <hyperlink ref="O2458" r:id="rId7005" xr:uid="{2845B2E8-C52D-4CF8-AEF3-8C953F708335}"/>
    <hyperlink ref="P2458" r:id="rId7006" xr:uid="{0F253C25-B9BA-461D-ACC8-F046072EA131}"/>
    <hyperlink ref="Q2458" r:id="rId7007" xr:uid="{CDBF7B52-EEBB-4F1C-B734-CCC6B69F1C4F}"/>
    <hyperlink ref="L2459" r:id="rId7008" xr:uid="{47E964AF-C88A-4FDB-960F-0421A8A3D935}"/>
    <hyperlink ref="L2460" r:id="rId7009" xr:uid="{F45D47AC-D337-4A00-BD9F-BCB236981D6B}"/>
    <hyperlink ref="O2460" r:id="rId7010" xr:uid="{957F758D-92CF-4F55-9288-1FF51B9A898F}"/>
    <hyperlink ref="P2460" r:id="rId7011" xr:uid="{334E8D60-70C6-4F05-B8C7-82A5353249F2}"/>
    <hyperlink ref="Q2460" r:id="rId7012" xr:uid="{E2A7947E-C74F-421B-B7EE-7BB1C3AABE6A}"/>
    <hyperlink ref="L2461" r:id="rId7013" xr:uid="{04373694-2F4C-40A3-A41D-4619CA34C378}"/>
    <hyperlink ref="O2461" r:id="rId7014" xr:uid="{1CE27AF1-B230-4B67-9B9F-80EE0B31391E}"/>
    <hyperlink ref="P2461" r:id="rId7015" xr:uid="{D36EEDB0-FE32-4F5E-864F-4DDEEDBA279F}"/>
    <hyperlink ref="Q2461" r:id="rId7016" xr:uid="{B596618C-EABB-4C2A-B31E-106B49EAA63F}"/>
    <hyperlink ref="L2462" r:id="rId7017" xr:uid="{85730650-F982-46CC-9FA3-75850EFCE1E5}"/>
    <hyperlink ref="O2462" r:id="rId7018" xr:uid="{A67A4713-8D9E-4DCA-B8D7-8AE73BE724E8}"/>
    <hyperlink ref="P2462" r:id="rId7019" xr:uid="{51B493CA-EA04-4006-937F-F6BE018ED7A1}"/>
    <hyperlink ref="Q2462" r:id="rId7020" xr:uid="{A57F9861-064C-4459-A505-1C9FA5C6F6BD}"/>
    <hyperlink ref="L2463" r:id="rId7021" xr:uid="{2DED5F65-F3CC-4A28-896E-0C8B02E9195A}"/>
    <hyperlink ref="P2463" r:id="rId7022" xr:uid="{1F89F0BD-E36E-4767-9083-6BFD725D3603}"/>
    <hyperlink ref="Q2463" r:id="rId7023" xr:uid="{1EB34146-C378-4968-96C5-2712AD7ACDDA}"/>
    <hyperlink ref="L2464" r:id="rId7024" xr:uid="{647D673B-D457-43AB-909F-276D46E7C75D}"/>
    <hyperlink ref="O2464" r:id="rId7025" xr:uid="{4955C12E-B0A7-44E0-B816-5AC916FA192E}"/>
    <hyperlink ref="P2464" r:id="rId7026" xr:uid="{CD731ED5-3507-462E-B1D0-935105D082DC}"/>
    <hyperlink ref="Q2464" r:id="rId7027" xr:uid="{D764B6ED-3591-4895-BD25-850C1BCA2802}"/>
    <hyperlink ref="L2465" r:id="rId7028" xr:uid="{99FA17DB-5F24-4E8F-B044-E861A0DBE62A}"/>
    <hyperlink ref="P2465" r:id="rId7029" xr:uid="{B7442D9C-16C1-4FA1-AEBB-B29177AC1784}"/>
    <hyperlink ref="L2466" r:id="rId7030" xr:uid="{62D3BA6D-D99C-464B-858E-62F43FA07BAB}"/>
    <hyperlink ref="P2466" r:id="rId7031" xr:uid="{1BA74162-B52A-4766-BCBF-921A43F69F17}"/>
    <hyperlink ref="Q2466" r:id="rId7032" xr:uid="{F9E69F25-2FC8-498E-8872-89BFCB5B85AA}"/>
    <hyperlink ref="L2467" r:id="rId7033" xr:uid="{29081EE6-0144-4C9A-934B-61BE669525CA}"/>
    <hyperlink ref="O2467" r:id="rId7034" xr:uid="{2917ABF5-D312-44D0-8F05-4BF9F8A87328}"/>
    <hyperlink ref="P2467" r:id="rId7035" xr:uid="{7305B299-5F6A-4773-9361-7604B369BE8D}"/>
    <hyperlink ref="Q2467" r:id="rId7036" xr:uid="{32A9C525-0D54-4030-9992-EDF60EC2C671}"/>
    <hyperlink ref="L2468" r:id="rId7037" xr:uid="{13259A57-56C4-4F98-9F37-025FFF814FC9}"/>
    <hyperlink ref="P2468" r:id="rId7038" xr:uid="{5CF522FB-0667-4B67-81AB-81245AA90FD1}"/>
    <hyperlink ref="Q2468" r:id="rId7039" xr:uid="{820D3C1F-0770-4867-8238-2AF4C65EC066}"/>
    <hyperlink ref="L2469" r:id="rId7040" xr:uid="{A54A5A04-A7A5-4DE7-B7F2-78A4DC8BDC1F}"/>
    <hyperlink ref="P2469" r:id="rId7041" xr:uid="{D5FA251F-116D-4E8C-ACD0-0A8EA4F938A9}"/>
    <hyperlink ref="Q2469" r:id="rId7042" xr:uid="{C9F01890-1F9F-40BB-B993-69B9EC1C39D7}"/>
    <hyperlink ref="L2470" r:id="rId7043" xr:uid="{7837F47F-A9F6-442A-88C7-DED3CED31E8D}"/>
    <hyperlink ref="O2470" r:id="rId7044" xr:uid="{B0B691D9-23F0-4EA1-B01A-F1A5A308800D}"/>
    <hyperlink ref="Q2470" r:id="rId7045" xr:uid="{153072E2-A817-4A32-87C0-8A6030D734C2}"/>
    <hyperlink ref="L2471" r:id="rId7046" xr:uid="{7D2986C7-46D0-4057-ABD2-A98AA78AA4B4}"/>
    <hyperlink ref="P2471" r:id="rId7047" xr:uid="{70BDFF24-E3FD-4918-B268-21670840CFE7}"/>
    <hyperlink ref="Q2471" r:id="rId7048" xr:uid="{5F59C191-66C4-4F01-A7FE-14DBF1693E42}"/>
    <hyperlink ref="L2472" r:id="rId7049" xr:uid="{C575547E-3857-416C-A09C-9049EC828B95}"/>
    <hyperlink ref="P2472" r:id="rId7050" xr:uid="{251ACF7F-44E4-41B7-91A9-4A8D48C526AD}"/>
    <hyperlink ref="Q2472" r:id="rId7051" xr:uid="{E39AF124-A39E-4A25-8712-B5082C1D5EE0}"/>
    <hyperlink ref="L2473" r:id="rId7052" xr:uid="{4F9D4885-BDC5-4E08-911F-6AD8CCBC27E7}"/>
    <hyperlink ref="P2473" r:id="rId7053" xr:uid="{F56C14D8-839B-4D88-AEB1-F8FC8B949006}"/>
    <hyperlink ref="L2474" r:id="rId7054" xr:uid="{F2D435C4-D00D-4819-BE6F-9B47019D2562}"/>
    <hyperlink ref="P2474" r:id="rId7055" xr:uid="{704A0EF8-DEB1-4814-BCDC-C2145C25CE31}"/>
    <hyperlink ref="Q2474" r:id="rId7056" xr:uid="{5FADE972-92E3-45D1-B685-10D8ADBDEA51}"/>
    <hyperlink ref="L2475" r:id="rId7057" xr:uid="{2EC2F58B-4523-4C10-9091-7A1EE367153A}"/>
    <hyperlink ref="O2475" r:id="rId7058" xr:uid="{33D569CE-F8D3-4502-9739-83E044325F6E}"/>
    <hyperlink ref="P2475" r:id="rId7059" xr:uid="{4F56B97A-8EFE-4A68-A4D8-F150A6BC1C05}"/>
    <hyperlink ref="Q2475" r:id="rId7060" xr:uid="{1C3267D0-F7D0-4E73-B074-D9A624BD3C35}"/>
    <hyperlink ref="L2476" r:id="rId7061" xr:uid="{45D8CC96-D4CC-4588-B62D-01061F1E0753}"/>
    <hyperlink ref="Q2476" r:id="rId7062" xr:uid="{0CA87669-9CA6-443E-9918-36261A8434A8}"/>
    <hyperlink ref="L2477" r:id="rId7063" xr:uid="{19FCBE32-693D-424D-B92A-59D2B9978F1F}"/>
    <hyperlink ref="O2477" r:id="rId7064" xr:uid="{2DE7CCF4-7DA8-455D-9A61-0A855F87E568}"/>
    <hyperlink ref="P2477" r:id="rId7065" xr:uid="{328DAA0D-05BB-415F-890F-C3031AD7B9A7}"/>
    <hyperlink ref="Q2477" r:id="rId7066" xr:uid="{DD521F67-3150-4B99-AF45-0C4255B866F7}"/>
    <hyperlink ref="L2478" r:id="rId7067" xr:uid="{1A6ADA1F-8045-4D3F-933E-859CB9CEB655}"/>
    <hyperlink ref="O2478" r:id="rId7068" xr:uid="{368F08EE-EF34-4556-8055-B8AE170B46F3}"/>
    <hyperlink ref="P2478" r:id="rId7069" xr:uid="{CC02BA0B-031E-402F-BD24-B5FC4D6B954A}"/>
    <hyperlink ref="L2479" r:id="rId7070" xr:uid="{6C53C3F7-E1C5-46BF-A428-C7912271505B}"/>
    <hyperlink ref="O2479" r:id="rId7071" xr:uid="{CCDC4E0F-11D2-4EFC-B42C-002E04856E1D}"/>
    <hyperlink ref="P2479" r:id="rId7072" xr:uid="{04A700F1-9A06-4464-80E2-9B34B61D4DB1}"/>
    <hyperlink ref="Q2479" r:id="rId7073" xr:uid="{C68C0141-6A8C-40AA-A0E7-E4481F54F9DF}"/>
    <hyperlink ref="L2480" r:id="rId7074" xr:uid="{584AAEC9-92DA-4199-A67A-381F2B0CE2CF}"/>
    <hyperlink ref="O2480" r:id="rId7075" xr:uid="{C5E632EC-6CE6-4095-BDD6-4A2F43C9E732}"/>
    <hyperlink ref="P2480" r:id="rId7076" xr:uid="{FB73448D-73AB-426E-9948-88E1875E5474}"/>
    <hyperlink ref="Q2480" r:id="rId7077" xr:uid="{093EA279-7422-4873-899F-3A65E9D499D5}"/>
    <hyperlink ref="L2481" r:id="rId7078" xr:uid="{E4684C9C-8B17-4BFE-9C58-44F3001AF517}"/>
    <hyperlink ref="O2481" r:id="rId7079" xr:uid="{3B3D0BDA-CE1B-4CC1-A8B9-2EFBBA81C163}"/>
    <hyperlink ref="P2481" r:id="rId7080" xr:uid="{CD602814-EF4E-46E3-B8B4-E92D23FBC02E}"/>
    <hyperlink ref="Q2481" r:id="rId7081" xr:uid="{292AFF81-A27A-48C4-BC30-F34667DA8FF7}"/>
    <hyperlink ref="L2482" r:id="rId7082" xr:uid="{BB5E5408-D296-43A0-9867-2680CDCDFCFF}"/>
    <hyperlink ref="O2482" r:id="rId7083" xr:uid="{E6FBE1C9-FB68-4AC0-99D7-A76B400469E6}"/>
    <hyperlink ref="P2482" r:id="rId7084" xr:uid="{C4F12769-2C73-4377-9BF5-D55428DF2224}"/>
    <hyperlink ref="Q2482" r:id="rId7085" xr:uid="{526CBF41-185F-4F24-84CB-35EB81A59E6A}"/>
    <hyperlink ref="L2483" r:id="rId7086" xr:uid="{7DDECD12-2D41-45B5-B241-7DBC4452DD09}"/>
    <hyperlink ref="O2483" r:id="rId7087" xr:uid="{B7392017-4569-4FD0-8A1E-D9D75F6C1D49}"/>
    <hyperlink ref="Q2483" r:id="rId7088" xr:uid="{08B5C7FE-3873-4F21-B87F-AD1062E60D98}"/>
    <hyperlink ref="B2484" r:id="rId7089" xr:uid="{0B330DE6-6AE8-4940-8AEC-9965C1CDAD64}"/>
    <hyperlink ref="L2484" r:id="rId7090" xr:uid="{262F873C-D93B-4465-A25A-EB9B8D003572}"/>
    <hyperlink ref="O2484" r:id="rId7091" xr:uid="{3AE8CD1E-4C68-449E-8DE1-398042B71BDC}"/>
    <hyperlink ref="P2484" r:id="rId7092" xr:uid="{16E87F7F-6F00-4570-B1B0-E90C3FA9CD43}"/>
    <hyperlink ref="Q2484" r:id="rId7093" xr:uid="{3D663B4C-9CC5-47D4-94AC-2894B583E32D}"/>
    <hyperlink ref="L2485" r:id="rId7094" xr:uid="{E66F40E8-4204-42D3-9FE5-21D8F74D0903}"/>
    <hyperlink ref="O2485" r:id="rId7095" xr:uid="{591808F2-8529-418E-B1F7-83DD07F2D8D1}"/>
    <hyperlink ref="P2485" r:id="rId7096" xr:uid="{D60C113D-C829-4B97-9C11-0E602B11D3E5}"/>
    <hyperlink ref="Q2485" r:id="rId7097" xr:uid="{C36355EB-E8F9-457C-BE84-A3E9B6476D27}"/>
    <hyperlink ref="L2486" r:id="rId7098" xr:uid="{56CA2393-F45B-4D37-91EB-76F99CC67FF1}"/>
    <hyperlink ref="O2486" r:id="rId7099" xr:uid="{5AF2B934-592A-489D-BE1E-381245B79610}"/>
    <hyperlink ref="P2486" r:id="rId7100" xr:uid="{8175A944-C50D-4BDA-8289-4ADA21F563D0}"/>
    <hyperlink ref="Q2486" r:id="rId7101" xr:uid="{BE409998-7B7E-4150-8A34-89322371059A}"/>
    <hyperlink ref="B2487" r:id="rId7102" xr:uid="{D7A1835C-1E13-4689-814F-1FC4CD3489B0}"/>
    <hyperlink ref="L2487" r:id="rId7103" xr:uid="{E8EFC16F-67D6-41EF-BDC4-2EA1CC49DB93}"/>
    <hyperlink ref="P2487" r:id="rId7104" xr:uid="{7F630403-1562-4CD3-BBDF-447C601EB46A}"/>
    <hyperlink ref="Q2487" r:id="rId7105" xr:uid="{C6219E44-C4CD-4FF1-BC8D-B3206777A12D}"/>
    <hyperlink ref="L2488" r:id="rId7106" xr:uid="{60C7EA1B-B164-4C4D-A85F-0F472FD2EE69}"/>
    <hyperlink ref="O2488" r:id="rId7107" xr:uid="{32A49ECA-A7A0-42DA-B565-47802CA69BE6}"/>
    <hyperlink ref="P2488" r:id="rId7108" xr:uid="{7D9AC70C-63D8-4427-B1F8-F84CB6C41BC2}"/>
    <hyperlink ref="Q2488" r:id="rId7109" xr:uid="{157C86D7-EF60-472F-926A-6DD6336056A8}"/>
    <hyperlink ref="L2489" r:id="rId7110" xr:uid="{45B0FA66-8051-4907-96BD-DCCC0FF245F8}"/>
    <hyperlink ref="P2489" r:id="rId7111" xr:uid="{D1DB7845-206D-4CC2-A019-67670D71DEC3}"/>
    <hyperlink ref="Q2489" r:id="rId7112" xr:uid="{0AD96836-E9AC-4FBA-8949-9DEC1825207C}"/>
    <hyperlink ref="L2490" r:id="rId7113" xr:uid="{956D28E1-D3A0-40BF-994E-7C7E04BF5B21}"/>
    <hyperlink ref="O2490" r:id="rId7114" xr:uid="{26C2BFF9-D096-4337-A9CF-8E2837F65122}"/>
    <hyperlink ref="P2490" r:id="rId7115" xr:uid="{AA81135D-0983-4C0C-9DE4-125C2D1A67B2}"/>
    <hyperlink ref="Q2490" r:id="rId7116" xr:uid="{9F3D6703-1940-4AD2-A486-E7D3AF5BBBBE}"/>
    <hyperlink ref="L2491" r:id="rId7117" xr:uid="{EAC6A9CE-F3D7-496A-BDDB-EE9B73404173}"/>
    <hyperlink ref="O2491" r:id="rId7118" xr:uid="{79B833B8-3A4E-415C-BE28-8EE63ACCED81}"/>
    <hyperlink ref="P2491" r:id="rId7119" xr:uid="{BFFAEB30-D275-4E53-AC88-0EB0682CBEE0}"/>
    <hyperlink ref="Q2491" r:id="rId7120" xr:uid="{C8C235A7-3612-4366-BED8-8E51B0083087}"/>
    <hyperlink ref="L2492" r:id="rId7121" xr:uid="{713DC82B-1507-44E5-A9EE-AD2EE1F40DE0}"/>
    <hyperlink ref="O2492" r:id="rId7122" xr:uid="{531133B7-0826-4893-8824-271206A24C80}"/>
    <hyperlink ref="P2492" r:id="rId7123" xr:uid="{7E108381-F61D-4A51-82B3-198B18AEA9D2}"/>
    <hyperlink ref="Q2492" r:id="rId7124" xr:uid="{EF128578-839B-4293-83AE-A93E2D6669C9}"/>
    <hyperlink ref="L2493" r:id="rId7125" xr:uid="{7183EC8A-BCAF-47BA-953C-6FF9A0817DC5}"/>
    <hyperlink ref="O2493" r:id="rId7126" xr:uid="{757CD332-ED52-471E-BCED-89BAB3EF2011}"/>
    <hyperlink ref="P2493" r:id="rId7127" xr:uid="{CCE50272-42F4-4683-9A17-D02609D22512}"/>
    <hyperlink ref="Q2493" r:id="rId7128" xr:uid="{5649C117-4215-424A-BC3C-3A7545BEC9CC}"/>
    <hyperlink ref="L2494" r:id="rId7129" xr:uid="{222421D6-CFBB-4AA2-929F-0CC9AA563DF8}"/>
    <hyperlink ref="P2494" r:id="rId7130" xr:uid="{CB22C985-2907-4CA1-9A48-61A03E947F25}"/>
    <hyperlink ref="Q2494" r:id="rId7131" xr:uid="{B6E77834-3920-4555-818A-C545F7A0BF03}"/>
    <hyperlink ref="L2495" r:id="rId7132" xr:uid="{ADC4C4EB-7725-4788-9617-3FEAB4B4290F}"/>
    <hyperlink ref="O2495" r:id="rId7133" xr:uid="{E98E7CB2-8E67-44CD-8736-33180D167DA2}"/>
    <hyperlink ref="P2495" r:id="rId7134" xr:uid="{503F5829-F367-41B0-BA1C-1F1F84AFF178}"/>
    <hyperlink ref="Q2495" r:id="rId7135" xr:uid="{1BB1DAD5-53FA-4CCC-BFA4-661AFF56A664}"/>
    <hyperlink ref="L2496" r:id="rId7136" xr:uid="{398AD49E-3FD0-4095-B461-7E78E4531DDD}"/>
    <hyperlink ref="P2496" r:id="rId7137" xr:uid="{FC99EED6-B15C-4258-8C04-73608B53B4C4}"/>
    <hyperlink ref="Q2496" r:id="rId7138" xr:uid="{AB7BB069-DF7B-441B-8144-964565E021A7}"/>
    <hyperlink ref="L2497" r:id="rId7139" xr:uid="{B0E7B8C2-B920-4AFF-A2F4-5E2F6B28F02B}"/>
    <hyperlink ref="O2497" r:id="rId7140" xr:uid="{B3414A5A-A4CF-40A1-972A-7EBEBA3744CC}"/>
    <hyperlink ref="L2498" r:id="rId7141" xr:uid="{2860DBE0-5A75-4EB8-A078-AB2987D95489}"/>
    <hyperlink ref="O2498" r:id="rId7142" xr:uid="{9BA486E0-B233-4517-84BA-0BC2CD3D6DA6}"/>
    <hyperlink ref="P2498" r:id="rId7143" xr:uid="{CEA4FAEE-F6E0-4C2C-B019-C6F325E807A5}"/>
    <hyperlink ref="Q2498" r:id="rId7144" xr:uid="{3090479B-E58B-43BF-ACC6-933FC9BECEBF}"/>
    <hyperlink ref="L2499" r:id="rId7145" xr:uid="{0686E83D-B660-4B7C-AC00-F5303363746D}"/>
    <hyperlink ref="O2499" r:id="rId7146" xr:uid="{519A0546-8306-4798-B87D-E39D817CF30F}"/>
    <hyperlink ref="P2499" r:id="rId7147" xr:uid="{ED140E32-E777-4F1F-B25C-188BB7822A74}"/>
    <hyperlink ref="Q2499" r:id="rId7148" xr:uid="{9A4C4D88-7F83-49F9-A9C9-EDE01D45E9BE}"/>
    <hyperlink ref="L2500" r:id="rId7149" xr:uid="{EB1107C4-9E54-43AA-83DF-131E3F826562}"/>
    <hyperlink ref="O2500" r:id="rId7150" xr:uid="{02F45C65-C227-4390-A518-89A575427051}"/>
    <hyperlink ref="P2500" r:id="rId7151" xr:uid="{55C69139-D623-4942-8B27-A9DE4085AA4A}"/>
    <hyperlink ref="Q2500" r:id="rId7152" xr:uid="{E9B47544-EDA5-422A-9FED-169E3D8CA7F7}"/>
    <hyperlink ref="L2501" r:id="rId7153" xr:uid="{9D6CD28A-969B-4221-BB94-79CB5137A433}"/>
    <hyperlink ref="O2501" r:id="rId7154" xr:uid="{622BCF4B-26AA-4032-818D-5204628DF5A6}"/>
    <hyperlink ref="P2501" r:id="rId7155" xr:uid="{C155211C-2788-427B-9B5A-BA69121D0335}"/>
    <hyperlink ref="Q2501" r:id="rId7156" xr:uid="{56A69FDD-2B14-4558-9746-020B78A44F79}"/>
    <hyperlink ref="L2502" r:id="rId7157" xr:uid="{E1593DF2-3451-4F4D-A675-899A632A5B60}"/>
    <hyperlink ref="O2502" r:id="rId7158" xr:uid="{CF30EB6E-48D5-4953-B505-3C31E4CAF100}"/>
    <hyperlink ref="P2502" r:id="rId7159" xr:uid="{EB1539EE-D58B-42E0-B8CA-AA22EFD775D3}"/>
    <hyperlink ref="Q2502" r:id="rId7160" xr:uid="{3D8AD48C-FE3E-444A-A2B1-DE11A419121F}"/>
    <hyperlink ref="B2503" r:id="rId7161" xr:uid="{9205B776-855B-416E-B5DE-09B0851A15D0}"/>
    <hyperlink ref="L2503" r:id="rId7162" xr:uid="{FED763DF-5F3A-4B09-89BC-8ADB89987FAA}"/>
    <hyperlink ref="O2503" r:id="rId7163" xr:uid="{45C8F90C-544E-4F50-A90B-3B2AC3FA1943}"/>
    <hyperlink ref="P2503" r:id="rId7164" xr:uid="{EA51DD1F-F6E0-4DEC-8363-94DFE53AE2CF}"/>
    <hyperlink ref="Q2503" r:id="rId7165" xr:uid="{73D2A84E-926C-40FE-AB3A-CEB656AD4783}"/>
    <hyperlink ref="L2504" r:id="rId7166" xr:uid="{6CE06C56-A33D-49FD-A36B-F5590A0CC2F5}"/>
    <hyperlink ref="L2505" r:id="rId7167" xr:uid="{4C6590DE-F450-4FF2-9DF7-D69591A7E71E}"/>
    <hyperlink ref="O2505" r:id="rId7168" xr:uid="{ABE8E9ED-1334-4F84-AD93-D13D4843265A}"/>
    <hyperlink ref="P2505" r:id="rId7169" xr:uid="{E24FEE7F-2164-44E5-853E-C8EBACFC7CD8}"/>
    <hyperlink ref="Q2505" r:id="rId7170" xr:uid="{5AADA1C2-66C0-4300-B2E2-62D9EEA23823}"/>
    <hyperlink ref="L2506" r:id="rId7171" xr:uid="{319FAD2A-5CBE-4E3A-9932-CBE811B2E377}"/>
    <hyperlink ref="L2507" r:id="rId7172" xr:uid="{5A0F90B3-6D30-4239-8681-D71CCDE46EE9}"/>
    <hyperlink ref="O2507" r:id="rId7173" xr:uid="{9BA22A4A-031A-4D7F-993F-2D2B4B300F42}"/>
    <hyperlink ref="P2507" r:id="rId7174" xr:uid="{BFF32589-C06B-4CC1-8F9E-78259D43D92F}"/>
    <hyperlink ref="Q2507" r:id="rId7175" xr:uid="{0F8087B4-598D-4086-9FA2-B2CECAEF7190}"/>
    <hyperlink ref="L2508" r:id="rId7176" xr:uid="{E2570189-273D-4763-8271-59E114400BBC}"/>
    <hyperlink ref="P2508" r:id="rId7177" xr:uid="{CAA3558E-B665-42C7-9E14-F88916A35204}"/>
    <hyperlink ref="Q2508" r:id="rId7178" xr:uid="{1B30AC3F-AD9E-4F53-AB8A-FD0C1EDBBDFA}"/>
    <hyperlink ref="L2509" r:id="rId7179" xr:uid="{641B0DF9-620B-4AD6-A66E-C5A1327F0818}"/>
    <hyperlink ref="O2509" r:id="rId7180" xr:uid="{17E35E40-2BD3-48AE-947A-2909EF6C9382}"/>
    <hyperlink ref="P2509" r:id="rId7181" xr:uid="{E7FA2FFD-E65E-4CF9-9A38-40E379A48CF6}"/>
    <hyperlink ref="Q2509" r:id="rId7182" xr:uid="{DB34BFEE-9BC5-4E72-91F5-724CF32B5655}"/>
    <hyperlink ref="L2510" r:id="rId7183" xr:uid="{0E429CAA-1852-4DDF-B3ED-08B93429E7D7}"/>
    <hyperlink ref="P2510" r:id="rId7184" xr:uid="{CD5D4F73-63D3-4004-BD1A-C5B43FB6A478}"/>
    <hyperlink ref="Q2510" r:id="rId7185" xr:uid="{C49AC9BC-8AD5-43D5-B06E-1778F6662A8C}"/>
    <hyperlink ref="L2511" r:id="rId7186" xr:uid="{59B1E1C1-12C5-4C5A-BEA5-F81C4B9909EC}"/>
    <hyperlink ref="O2511" r:id="rId7187" xr:uid="{0656D372-1B72-4DA3-9706-5CB95C0FB060}"/>
    <hyperlink ref="P2511" r:id="rId7188" xr:uid="{E8D82AF7-2338-4007-B673-FAA36E69A5AE}"/>
    <hyperlink ref="Q2511" r:id="rId7189" xr:uid="{C0605C43-36F9-49CA-8045-102A49E1240A}"/>
    <hyperlink ref="L2512" r:id="rId7190" xr:uid="{EF190489-9811-4412-9455-D4BDD2F6F23B}"/>
    <hyperlink ref="P2512" r:id="rId7191" xr:uid="{C420B1A3-BB9D-4FE3-99D9-90F51DB054EE}"/>
    <hyperlink ref="Q2512" r:id="rId7192" xr:uid="{6BD375B7-783C-4951-BD02-17BB0E9AD119}"/>
    <hyperlink ref="L2513" r:id="rId7193" xr:uid="{D5A0BF1A-BAD6-4611-A26B-8C354C94B313}"/>
    <hyperlink ref="O2513" r:id="rId7194" xr:uid="{F19D053C-E0CB-4717-9415-7016F35E4E4C}"/>
    <hyperlink ref="Q2513" r:id="rId7195" xr:uid="{0411368A-5B3F-4F04-A58B-23843DBAF8AC}"/>
    <hyperlink ref="L2514" r:id="rId7196" xr:uid="{40763BC1-392D-4E6A-B228-DE5A9F48627E}"/>
    <hyperlink ref="P2514" r:id="rId7197" xr:uid="{22168EE4-BF83-4901-A169-2261066F9CD5}"/>
    <hyperlink ref="Q2514" r:id="rId7198" xr:uid="{C4AB42C1-7E0C-49FC-BF7D-2ACCF711350E}"/>
    <hyperlink ref="L2515" r:id="rId7199" xr:uid="{00066E5D-7DF6-4E52-8F4B-9934A27FC38D}"/>
    <hyperlink ref="O2515" r:id="rId7200" xr:uid="{0845A41F-D8EB-4495-9C02-CD50A823DA47}"/>
    <hyperlink ref="P2515" r:id="rId7201" xr:uid="{A4EC8E04-F731-4467-989E-8893EDAF632D}"/>
    <hyperlink ref="Q2515" r:id="rId7202" xr:uid="{CCD84387-6A3E-4D30-9502-8C86464F60A8}"/>
    <hyperlink ref="L2516" r:id="rId7203" xr:uid="{516B04B5-BD9D-4338-A0D6-AC4EB53386A2}"/>
    <hyperlink ref="P2516" r:id="rId7204" xr:uid="{24E59CDE-2800-4C69-831A-DF1437615BD7}"/>
    <hyperlink ref="Q2516" r:id="rId7205" xr:uid="{C317802F-B9A7-4E55-85B1-2B5EE7223849}"/>
    <hyperlink ref="L2517" r:id="rId7206" xr:uid="{19032B44-A215-4872-A98E-0156CDF27BD6}"/>
    <hyperlink ref="Q2517" r:id="rId7207" xr:uid="{2B062F00-1EF6-421A-A532-717378538BA1}"/>
    <hyperlink ref="L2518" r:id="rId7208" xr:uid="{487B4123-136F-4F42-97F5-2255892B6A71}"/>
    <hyperlink ref="O2518" r:id="rId7209" xr:uid="{B6476FBE-C20E-4EEC-822C-08C908B9791B}"/>
    <hyperlink ref="P2518" r:id="rId7210" xr:uid="{AB0D0651-C69B-4A61-8150-F45796612674}"/>
    <hyperlink ref="Q2518" r:id="rId7211" xr:uid="{C259A771-A882-4EB8-95EE-507BB42EFD6A}"/>
    <hyperlink ref="L2519" r:id="rId7212" xr:uid="{E76C17BF-EE09-4A78-90B7-C5D6C8D0063F}"/>
    <hyperlink ref="P2519" r:id="rId7213" xr:uid="{EBDC8909-28BD-44FF-8162-8B758A9F1CFD}"/>
    <hyperlink ref="Q2519" r:id="rId7214" xr:uid="{453452AA-C310-4F71-BB7C-CFAA52BA9E62}"/>
    <hyperlink ref="L2520" r:id="rId7215" xr:uid="{D2FEAC19-6193-4F39-B629-17349B336E4E}"/>
    <hyperlink ref="O2520" r:id="rId7216" xr:uid="{7C6D1B16-2306-4822-A4DC-B26267B8A770}"/>
    <hyperlink ref="Q2520" r:id="rId7217" xr:uid="{C8F36CB9-5229-423E-B0DB-F56CA136C4AF}"/>
    <hyperlink ref="L2521" r:id="rId7218" xr:uid="{5DC9B330-C382-4871-8C81-33D446811B4A}"/>
    <hyperlink ref="O2521" r:id="rId7219" xr:uid="{71B427A2-7DA2-4120-A5BC-3420A157FA2D}"/>
    <hyperlink ref="P2521" r:id="rId7220" xr:uid="{DB01A9B3-0EB9-4274-8312-236A2D001E2F}"/>
    <hyperlink ref="Q2521" r:id="rId7221" xr:uid="{25855FB5-C86E-4880-ABC2-CD7C0A84CC7C}"/>
    <hyperlink ref="L2522" r:id="rId7222" xr:uid="{6D80B772-7CC0-4297-9141-71E512D1845B}"/>
    <hyperlink ref="O2522" r:id="rId7223" xr:uid="{86502F5C-F996-47BD-9614-F44F17FCD53E}"/>
    <hyperlink ref="P2522" r:id="rId7224" xr:uid="{04A7D6AA-6877-4FDC-AAF1-E7C422CDEC74}"/>
    <hyperlink ref="Q2522" r:id="rId7225" xr:uid="{0250B760-9DC8-4D80-8EAE-B89BBF18547E}"/>
    <hyperlink ref="L2523" r:id="rId7226" xr:uid="{ED525364-44D2-41F4-81A3-EC1577E4B877}"/>
    <hyperlink ref="O2523" r:id="rId7227" xr:uid="{78901877-01C2-436B-906F-22F38C4F1432}"/>
    <hyperlink ref="P2523" r:id="rId7228" xr:uid="{6E1C7943-757B-4B63-A26C-96CB5C10D24F}"/>
    <hyperlink ref="Q2523" r:id="rId7229" xr:uid="{3C365169-F591-40A0-98C0-EFAEF4C0E4D4}"/>
    <hyperlink ref="L2524" r:id="rId7230" xr:uid="{A11B2164-EB6C-4263-8734-485E45423C22}"/>
    <hyperlink ref="P2524" r:id="rId7231" xr:uid="{B9019FDA-FEAF-435C-990D-777AA2509F77}"/>
    <hyperlink ref="Q2524" r:id="rId7232" xr:uid="{7F3962C0-872E-4E77-87F1-3ABBAF635093}"/>
    <hyperlink ref="L2525" r:id="rId7233" xr:uid="{5F4E9735-C475-411B-ADC0-351AE9F950EE}"/>
    <hyperlink ref="P2525" r:id="rId7234" xr:uid="{DE47592F-6149-401A-92D1-D385DD2444C4}"/>
    <hyperlink ref="Q2525" r:id="rId7235" xr:uid="{7A5DE68A-845B-4D87-B225-2DF8C7ECD779}"/>
    <hyperlink ref="L2526" r:id="rId7236" xr:uid="{FBE908AB-BD71-4236-A886-B11F986E0D82}"/>
    <hyperlink ref="O2526" r:id="rId7237" xr:uid="{4B634520-3A4D-4E7A-8BCC-A1B7A9B78BDF}"/>
    <hyperlink ref="P2526" r:id="rId7238" xr:uid="{FA512544-F81E-4360-8DB2-766869CFD958}"/>
    <hyperlink ref="Q2526" r:id="rId7239" xr:uid="{CFC05D9E-13D5-42F7-8A4C-7A3D09B4ECCB}"/>
    <hyperlink ref="L2527" r:id="rId7240" xr:uid="{E1103E2D-3318-4DD2-983A-2626FC86C231}"/>
    <hyperlink ref="P2527" r:id="rId7241" xr:uid="{25BBDD58-FAE0-4D09-9FE9-A020CE6581B2}"/>
    <hyperlink ref="Q2527" r:id="rId7242" xr:uid="{0E8CAA9D-B4BF-4029-9C7A-948E530D1F4B}"/>
    <hyperlink ref="L2528" r:id="rId7243" xr:uid="{CBF11479-AB62-4291-B063-4DD21107E15E}"/>
    <hyperlink ref="O2528" r:id="rId7244" xr:uid="{37543A9B-2CB3-4068-9A3B-2C517296C865}"/>
    <hyperlink ref="P2528" r:id="rId7245" xr:uid="{28A7668C-79EB-4AEF-A1B2-B91033C18EEF}"/>
    <hyperlink ref="Q2528" r:id="rId7246" xr:uid="{CC4844D1-4C13-49A3-8E42-052CF5BF216A}"/>
    <hyperlink ref="L2529" r:id="rId7247" xr:uid="{F7A3DF70-3E3A-4BB6-AC95-C2618B644536}"/>
    <hyperlink ref="O2529" r:id="rId7248" xr:uid="{78B42378-2D15-4A50-8239-DEB0B8C0CD69}"/>
    <hyperlink ref="P2529" r:id="rId7249" xr:uid="{E1B2D009-174A-40D9-A68E-DDBAC8E39580}"/>
    <hyperlink ref="Q2529" r:id="rId7250" xr:uid="{ADF0182F-44C8-4ED2-8573-D416728EB254}"/>
    <hyperlink ref="L2530" r:id="rId7251" xr:uid="{0A0AB178-B581-4DBD-B67F-F117F455F520}"/>
    <hyperlink ref="L2531" r:id="rId7252" xr:uid="{F93B8024-DEC1-42DE-ADCA-DA992EF49654}"/>
    <hyperlink ref="O2531" r:id="rId7253" xr:uid="{A6124E87-F448-4D71-BEC3-810EAD3B1916}"/>
    <hyperlink ref="P2531" r:id="rId7254" xr:uid="{522AE852-0E65-4EFA-8481-B6B7783CAC86}"/>
    <hyperlink ref="Q2531" r:id="rId7255" xr:uid="{E004C94E-3BA4-4278-82BB-3954314C55FA}"/>
    <hyperlink ref="L2532" r:id="rId7256" xr:uid="{24BF6539-0926-40B3-B7BF-969FB667B2BB}"/>
    <hyperlink ref="O2532" r:id="rId7257" xr:uid="{2CA72C99-60C3-4BDF-B27A-DF927874508F}"/>
    <hyperlink ref="P2532" r:id="rId7258" xr:uid="{2DA7349E-A838-4769-9587-5E1F3F09AC92}"/>
    <hyperlink ref="Q2532" r:id="rId7259" xr:uid="{45FE3008-FE9D-4C9D-8428-5B08EF7BD67E}"/>
    <hyperlink ref="B2533" r:id="rId7260" xr:uid="{C2CD98A3-4B20-4A2C-9AFB-9EF0D6D38B57}"/>
    <hyperlink ref="L2533" r:id="rId7261" xr:uid="{59FD5353-483A-449A-9576-ABC0D2E44121}"/>
    <hyperlink ref="O2533" r:id="rId7262" xr:uid="{E2F3A84F-7509-4A7E-BB30-22CF74AD3FED}"/>
    <hyperlink ref="P2533" r:id="rId7263" xr:uid="{3B045763-3BCF-4B47-B8AA-3B84675B7544}"/>
    <hyperlink ref="Q2533" r:id="rId7264" xr:uid="{EA1448C5-6623-4F19-8EAF-3775C0E951E9}"/>
    <hyperlink ref="B2534" r:id="rId7265" xr:uid="{81E271B2-CE00-4C9F-B94F-E3650F6A9F99}"/>
    <hyperlink ref="L2534" r:id="rId7266" xr:uid="{C3F08724-4186-44E4-8887-A9C282FD261A}"/>
    <hyperlink ref="O2534" r:id="rId7267" xr:uid="{3766048C-1838-4A3D-BB2B-E80034C336AC}"/>
    <hyperlink ref="Q2534" r:id="rId7268" xr:uid="{0CA37260-5AF6-429E-8AE8-2C28CC6A9853}"/>
    <hyperlink ref="B2535" r:id="rId7269" xr:uid="{D9859D21-B134-4A7D-B8B1-1AB5E3A3D8C7}"/>
    <hyperlink ref="L2535" r:id="rId7270" xr:uid="{5882149A-6F81-4E42-94D2-210008371684}"/>
    <hyperlink ref="O2535" r:id="rId7271" xr:uid="{77EBA562-2AA4-496F-A5E3-AA00FF0AED7F}"/>
    <hyperlink ref="P2535" r:id="rId7272" xr:uid="{76772E04-9899-447A-84EE-1E3CBF6FF48C}"/>
    <hyperlink ref="Q2535" r:id="rId7273" xr:uid="{10B2A047-A30C-4CAB-B0C9-019D11612891}"/>
    <hyperlink ref="L2536" r:id="rId7274" xr:uid="{1B5C94C4-2D68-4701-92EB-BD19E84FB220}"/>
    <hyperlink ref="O2536" r:id="rId7275" xr:uid="{A3A1A970-A7F8-488B-B047-B6E62403E32F}"/>
    <hyperlink ref="P2536" r:id="rId7276" xr:uid="{9A5EA990-60CC-4E8F-BC11-DEDBC6CF6D93}"/>
    <hyperlink ref="Q2536" r:id="rId7277" xr:uid="{424A43A0-D892-4BA9-B3B2-44124FF9B57D}"/>
    <hyperlink ref="L2537" r:id="rId7278" xr:uid="{F9203E7E-A013-4563-9491-12EFC9F90D8F}"/>
    <hyperlink ref="O2537" r:id="rId7279" xr:uid="{F8FE84D3-6A8E-4420-9E8D-BCA79EFB6943}"/>
    <hyperlink ref="L2538" r:id="rId7280" xr:uid="{668DEA8F-9069-48F3-9041-3CD473E5A3EF}"/>
    <hyperlink ref="P2538" r:id="rId7281" xr:uid="{B390CFBC-DAF1-49B2-B038-A4CDF01419DC}"/>
    <hyperlink ref="Q2538" r:id="rId7282" xr:uid="{8A86E841-998C-4928-B874-7DA317809F81}"/>
    <hyperlink ref="L2539" r:id="rId7283" xr:uid="{BDB7AFDE-CE9C-4B6D-88A7-2451DBC9EE7F}"/>
    <hyperlink ref="O2539" r:id="rId7284" xr:uid="{D8C2FC93-DEAB-4ED5-ABB8-A784F741A9D3}"/>
    <hyperlink ref="P2539" r:id="rId7285" xr:uid="{32B378E1-F7A2-4636-8577-B5A6D5A2F915}"/>
    <hyperlink ref="Q2539" r:id="rId7286" xr:uid="{5ED72767-EA91-4E6E-8894-355319B0AB58}"/>
    <hyperlink ref="L2540" r:id="rId7287" xr:uid="{71D1E80A-ABDE-4212-9FA7-049D0D1B3DAA}"/>
    <hyperlink ref="O2540" r:id="rId7288" xr:uid="{984C6B80-75CF-4DF5-91FE-EC665399FC5A}"/>
    <hyperlink ref="P2540" r:id="rId7289" xr:uid="{5311CEB5-43BC-4262-93FB-808192176423}"/>
    <hyperlink ref="Q2540" r:id="rId7290" xr:uid="{2A243583-9DCC-4DA3-B37F-A5F1636B863E}"/>
    <hyperlink ref="L2541" r:id="rId7291" xr:uid="{F25005C5-4C4C-4B25-89F9-C3029EB3A96D}"/>
    <hyperlink ref="O2541" r:id="rId7292" xr:uid="{C6417B7C-6218-4A4F-A57D-F622367FB2C7}"/>
    <hyperlink ref="P2541" r:id="rId7293" xr:uid="{3EA215B0-B628-4676-B2ED-6D3F691227BE}"/>
    <hyperlink ref="Q2541" r:id="rId7294" xr:uid="{7289970A-9218-44EB-A3DE-CDF4EB0BA186}"/>
    <hyperlink ref="L2542" r:id="rId7295" xr:uid="{1F94A3EF-3D98-4094-AB82-CBC9CFBE861C}"/>
    <hyperlink ref="P2542" r:id="rId7296" xr:uid="{80875662-C87F-471B-80E5-418FDEEA76E4}"/>
    <hyperlink ref="L2543" r:id="rId7297" xr:uid="{4787F7DD-547F-41ED-A4DF-E2F892224EC5}"/>
    <hyperlink ref="O2543" r:id="rId7298" xr:uid="{F2940E8F-B737-43A2-83B9-DA483746D4FB}"/>
    <hyperlink ref="Q2543" r:id="rId7299" xr:uid="{335AB745-A140-471D-B141-2D822657332D}"/>
    <hyperlink ref="L2544" r:id="rId7300" xr:uid="{DC94B89D-3B4C-4865-BD93-A7020164BE81}"/>
    <hyperlink ref="O2544" r:id="rId7301" xr:uid="{0DC5CC14-07EA-4AB8-9D64-3CCB103AF599}"/>
    <hyperlink ref="P2544" r:id="rId7302" xr:uid="{957B39D0-394D-4CBE-B06C-B0C63B6DC5DB}"/>
    <hyperlink ref="Q2544" r:id="rId7303" xr:uid="{ED2D425A-D899-4A89-ACEA-C004CB6C2EF8}"/>
    <hyperlink ref="L2545" r:id="rId7304" xr:uid="{115F61D7-0F90-45D1-9C74-EF048CB52EEF}"/>
    <hyperlink ref="O2545" r:id="rId7305" xr:uid="{9900D711-08AF-4253-942D-5B28A87141B7}"/>
    <hyperlink ref="P2545" r:id="rId7306" xr:uid="{17EC10CA-F88F-4BE0-9A0C-9438189C7D77}"/>
    <hyperlink ref="Q2545" r:id="rId7307" xr:uid="{F8E784F2-A274-45EF-994A-6A37C89B93D6}"/>
    <hyperlink ref="L2546" r:id="rId7308" xr:uid="{1CED85BB-E06A-459F-A6C5-E86126720F50}"/>
    <hyperlink ref="O2546" r:id="rId7309" xr:uid="{C3F4EEAB-D4B1-47B8-B29F-803E91186A86}"/>
    <hyperlink ref="P2546" r:id="rId7310" xr:uid="{12870E52-EEC9-4D95-B039-CDBAAA7B9A81}"/>
    <hyperlink ref="Q2546" r:id="rId7311" xr:uid="{E4257AD7-4CB3-400B-911E-0203FCC53221}"/>
    <hyperlink ref="L2547" r:id="rId7312" xr:uid="{AA19F19E-11F7-4843-9186-24BD9BBAF61A}"/>
    <hyperlink ref="P2547" r:id="rId7313" xr:uid="{97FAC4E2-F6A9-4021-9ABF-75AEFC89888B}"/>
    <hyperlink ref="L2548" r:id="rId7314" xr:uid="{292B0A91-228F-450E-8886-7AD3398F53C2}"/>
    <hyperlink ref="P2548" r:id="rId7315" xr:uid="{1E03B795-CEBB-4C34-9CDC-AE6E77589FF6}"/>
    <hyperlink ref="Q2548" r:id="rId7316" xr:uid="{38C60E67-8185-48CE-8068-3FC6E0EC20F3}"/>
    <hyperlink ref="L2549" r:id="rId7317" xr:uid="{D3FCBE5D-1DD0-48E3-BB2C-979033E9EA55}"/>
    <hyperlink ref="P2549" r:id="rId7318" xr:uid="{D492A32F-3018-493A-8C62-CA134ED8A5F5}"/>
    <hyperlink ref="L2550" r:id="rId7319" xr:uid="{0A4700FF-9D18-4A13-93E6-724EC5E4F61E}"/>
    <hyperlink ref="O2550" r:id="rId7320" xr:uid="{009EC536-B3CA-4C53-9E24-52A0634BEB0A}"/>
    <hyperlink ref="P2550" r:id="rId7321" xr:uid="{B0DE539F-8448-42F7-9596-3A1ACD6F6BC0}"/>
    <hyperlink ref="Q2550" r:id="rId7322" xr:uid="{0434FAAF-F502-411E-B17B-98910B6993A4}"/>
    <hyperlink ref="L2551" r:id="rId7323" xr:uid="{CC95C48A-8795-46ED-BE12-7559F0B9E633}"/>
    <hyperlink ref="O2551" r:id="rId7324" xr:uid="{7315766E-6EC7-47A0-A2E1-C81951B891DF}"/>
    <hyperlink ref="P2551" r:id="rId7325" xr:uid="{F0DAB50B-FA76-4ED1-9EBE-246769CB6AED}"/>
    <hyperlink ref="Q2551" r:id="rId7326" xr:uid="{C8DAC59E-F44B-4329-A924-5ED1A8A166FF}"/>
    <hyperlink ref="L2552" r:id="rId7327" xr:uid="{B123E24F-EB62-4B6C-A35A-7FD8EC47D00C}"/>
    <hyperlink ref="O2552" r:id="rId7328" xr:uid="{414C215F-E921-48E2-BF67-A84938D0E0FB}"/>
    <hyperlink ref="P2552" r:id="rId7329" xr:uid="{27A8ABA2-247C-44AB-9E57-2081463C7D04}"/>
    <hyperlink ref="Q2552" r:id="rId7330" xr:uid="{496ABDD7-046A-4998-AF0A-32B25A334C2E}"/>
    <hyperlink ref="L2553" r:id="rId7331" xr:uid="{D3AACB0E-E656-4F5E-B824-C55179A377AA}"/>
    <hyperlink ref="O2553" r:id="rId7332" xr:uid="{72CBAC36-BAB7-435C-9CF2-CF0B84D1827A}"/>
    <hyperlink ref="P2553" r:id="rId7333" xr:uid="{18C415D1-D2E5-4509-81C3-24CE6A11EE29}"/>
    <hyperlink ref="Q2553" r:id="rId7334" xr:uid="{F24D8DDE-9981-4544-989A-FE92D4900082}"/>
    <hyperlink ref="L2554" r:id="rId7335" xr:uid="{1B838077-CD86-4B1E-A1E7-5F080F3E367C}"/>
    <hyperlink ref="P2554" r:id="rId7336" xr:uid="{82BEA0E5-F0A3-4938-9428-D686C5598391}"/>
    <hyperlink ref="Q2554" r:id="rId7337" xr:uid="{96F5602E-E1E5-4C53-9A5D-C459FDADCEB9}"/>
    <hyperlink ref="L2555" r:id="rId7338" xr:uid="{AFABD148-58A7-49F1-A6F0-36422C6B805A}"/>
    <hyperlink ref="O2555" r:id="rId7339" xr:uid="{A01ECE27-92C4-447F-9339-DD96FF19F3B8}"/>
    <hyperlink ref="P2555" r:id="rId7340" xr:uid="{A0CFE33B-B5F6-4B02-A167-9D5FB8C1244E}"/>
    <hyperlink ref="Q2555" r:id="rId7341" xr:uid="{39A3AC55-8965-4064-A5C8-2F19CF78EA7D}"/>
    <hyperlink ref="B2556" r:id="rId7342" xr:uid="{103EE4C9-308A-47FB-9046-75557163A1C7}"/>
    <hyperlink ref="L2556" r:id="rId7343" xr:uid="{98748234-6A68-43B4-83FE-4C011DBD5305}"/>
    <hyperlink ref="O2556" r:id="rId7344" xr:uid="{012C6993-8A5A-488D-8508-F9CD616DB0A6}"/>
    <hyperlink ref="P2556" r:id="rId7345" xr:uid="{6B989AA0-C1C0-481D-BBCC-B51D9D5241A5}"/>
    <hyperlink ref="Q2556" r:id="rId7346" xr:uid="{AEDEEDEB-8A0A-48F3-B7F7-7F6634244FD4}"/>
    <hyperlink ref="B2557" r:id="rId7347" xr:uid="{5AC27B29-B0C4-458A-88AA-F60CB76D9ADD}"/>
    <hyperlink ref="L2557" r:id="rId7348" xr:uid="{A6579A17-624B-42B9-82B2-632612833FBC}"/>
    <hyperlink ref="O2557" r:id="rId7349" xr:uid="{CD1B2892-DE3D-4C1F-864C-92E5FD6F3752}"/>
    <hyperlink ref="P2557" r:id="rId7350" xr:uid="{0552E126-7D4B-4B06-8C47-F037BFDF0997}"/>
    <hyperlink ref="Q2557" r:id="rId7351" xr:uid="{F28D9FF6-4AAD-4144-85E2-314856C09DC9}"/>
    <hyperlink ref="L2558" r:id="rId7352" xr:uid="{EC765FF9-947F-471E-8378-C728AE932AAB}"/>
    <hyperlink ref="O2558" r:id="rId7353" xr:uid="{548D6CB4-AA7D-416E-AD3D-0F7DB834E5B0}"/>
    <hyperlink ref="Q2558" r:id="rId7354" xr:uid="{967C7895-186F-4867-A150-CBF2E621109D}"/>
    <hyperlink ref="L2559" r:id="rId7355" xr:uid="{6F8610DA-8AF9-45F7-9DAB-1FBB41C5FEA1}"/>
    <hyperlink ref="L2560" r:id="rId7356" xr:uid="{26071C80-C446-4DD3-B53A-8877DA5E5F1B}"/>
    <hyperlink ref="O2560" r:id="rId7357" xr:uid="{1658998D-C99A-42A7-BD70-26BBF01B0971}"/>
    <hyperlink ref="P2560" r:id="rId7358" xr:uid="{98561395-0B6C-40C0-83A1-9FF973A65C07}"/>
    <hyperlink ref="Q2560" r:id="rId7359" xr:uid="{FC3CCB34-7A33-478C-A646-39A10F3B872B}"/>
    <hyperlink ref="B2561" r:id="rId7360" xr:uid="{F6BF4048-7879-4891-A523-C671B0AB5821}"/>
    <hyperlink ref="L2561" r:id="rId7361" xr:uid="{1DBF9338-B1CC-410E-BB52-4B29EF995C45}"/>
    <hyperlink ref="O2561" r:id="rId7362" xr:uid="{7515E3BF-2DDE-4185-8117-BE00CE0B60A7}"/>
    <hyperlink ref="P2561" r:id="rId7363" xr:uid="{49A84628-4458-4301-AEBD-1FCC7CC467DA}"/>
    <hyperlink ref="Q2561" r:id="rId7364" xr:uid="{1E5720AA-BC9B-4141-BB6A-213CE0B0448E}"/>
    <hyperlink ref="L2562" r:id="rId7365" xr:uid="{A6DC832D-23A1-4EC2-9C9C-DDE419A7214C}"/>
    <hyperlink ref="O2562" r:id="rId7366" xr:uid="{9244609E-D342-4AB8-8D44-897F3C8CE541}"/>
    <hyperlink ref="P2562" r:id="rId7367" xr:uid="{1AD3F865-B4F0-4186-8D3E-950458858033}"/>
    <hyperlink ref="Q2562" r:id="rId7368" xr:uid="{D905A7DB-98DC-4AAA-88A3-CA2303884DF4}"/>
    <hyperlink ref="L2563" r:id="rId7369" xr:uid="{58EACBB0-AB9A-4FDC-BA72-AB7AD6D9824B}"/>
    <hyperlink ref="O2563" r:id="rId7370" xr:uid="{3E61B05A-7071-4540-B57C-5A67EB60434B}"/>
    <hyperlink ref="P2563" r:id="rId7371" xr:uid="{C03391D3-388A-4BCB-96B4-E27D8C6111C1}"/>
    <hyperlink ref="L2564" r:id="rId7372" xr:uid="{01E47382-5FFD-46F5-AF8E-07F83333D9CE}"/>
    <hyperlink ref="O2564" r:id="rId7373" xr:uid="{49F0247C-94BC-4A9B-BC13-8F43EC4032F4}"/>
    <hyperlink ref="P2564" r:id="rId7374" xr:uid="{89005023-A0C3-46AC-A16F-D3F284ED3E74}"/>
    <hyperlink ref="Q2564" r:id="rId7375" xr:uid="{BC7AF540-0726-472D-BAD7-80760208D6EF}"/>
    <hyperlink ref="L2565" r:id="rId7376" xr:uid="{D2A3D26B-392C-4644-A34B-C475087E6270}"/>
    <hyperlink ref="O2565" r:id="rId7377" xr:uid="{7B0965E8-1893-4B0A-A04A-F748F8E11E2A}"/>
    <hyperlink ref="P2565" r:id="rId7378" xr:uid="{37670D97-1502-4A7C-ACA8-B743A58F8581}"/>
    <hyperlink ref="Q2565" r:id="rId7379" xr:uid="{4C6ACC34-A0FA-4953-B0EE-0F98DB6D3CA1}"/>
    <hyperlink ref="L2566" r:id="rId7380" xr:uid="{4036BFEF-C9F7-476D-9235-CE235B728533}"/>
    <hyperlink ref="O2566" r:id="rId7381" xr:uid="{DAF83FBC-E07D-4910-A6E2-D7393CE345FB}"/>
    <hyperlink ref="P2566" r:id="rId7382" xr:uid="{68C1A6A4-8A3D-47D9-BD3F-D06E392A52B9}"/>
    <hyperlink ref="Q2566" r:id="rId7383" xr:uid="{F5FEA080-272C-45BA-8E91-689014A0B03C}"/>
    <hyperlink ref="B2567" r:id="rId7384" xr:uid="{B2A4562C-209D-41E3-802C-A1120CF3DC74}"/>
    <hyperlink ref="L2567" r:id="rId7385" xr:uid="{F7A06ECB-27D3-4D92-96B5-C43EEE5AF166}"/>
    <hyperlink ref="O2567" r:id="rId7386" xr:uid="{250B101C-80F2-4357-88BB-9A9F0CE467E6}"/>
    <hyperlink ref="P2567" r:id="rId7387" xr:uid="{F0FC1E0B-E75F-4116-86D9-3D67336A73F6}"/>
    <hyperlink ref="L2568" r:id="rId7388" xr:uid="{5BF325D0-07BB-4E85-92B3-5A9935AC169A}"/>
    <hyperlink ref="Q2568" r:id="rId7389" xr:uid="{8647ED5C-F120-41F3-9B84-FEB546C60B05}"/>
    <hyperlink ref="L2569" r:id="rId7390" xr:uid="{938C2DC7-5B2B-452F-BF3B-8908C6DCA863}"/>
    <hyperlink ref="O2569" r:id="rId7391" xr:uid="{EE2CBB2B-924E-4C19-8DFE-BA98848F9499}"/>
    <hyperlink ref="P2569" r:id="rId7392" xr:uid="{3EE779C9-3765-4663-8673-E3097E6EBFC4}"/>
    <hyperlink ref="Q2569" r:id="rId7393" xr:uid="{2705AA7D-9087-4448-B19C-20560962E3E4}"/>
    <hyperlink ref="L2570" r:id="rId7394" xr:uid="{231A56C9-C69F-41FB-AB13-F8045C41660A}"/>
    <hyperlink ref="O2570" r:id="rId7395" xr:uid="{91F487E5-65D8-4DE3-855D-C7C2EF217260}"/>
    <hyperlink ref="P2570" r:id="rId7396" xr:uid="{E015FF0E-9F9F-4736-9BC3-A10680C61882}"/>
    <hyperlink ref="Q2570" r:id="rId7397" xr:uid="{ACB647B8-1D04-4010-8B42-B24F639347FA}"/>
    <hyperlink ref="L2571" r:id="rId7398" xr:uid="{7D8AC3E0-460A-4CCC-9891-C1C37A2CABD1}"/>
    <hyperlink ref="O2571" r:id="rId7399" xr:uid="{36758ED5-7C2A-452F-83FA-8F8737FCDECC}"/>
    <hyperlink ref="P2571" r:id="rId7400" xr:uid="{2B7B8E85-7A1D-4F2A-BC87-0B0374BDA18F}"/>
    <hyperlink ref="Q2571" r:id="rId7401" xr:uid="{B285CDFA-01D3-4A08-83B9-DCD28E1F8EF4}"/>
    <hyperlink ref="L2572" r:id="rId7402" xr:uid="{82C5DE1B-B661-4795-AFC5-2891A9E482ED}"/>
    <hyperlink ref="L2573" r:id="rId7403" xr:uid="{3B13A28C-7EA5-4829-B30C-4B8BB1FA6881}"/>
    <hyperlink ref="P2573" r:id="rId7404" xr:uid="{8D2EFF4B-D5AC-4F48-9896-1AD298DC27AE}"/>
    <hyperlink ref="Q2573" r:id="rId7405" xr:uid="{985E0508-31AE-4255-85E1-64A8F8A82D31}"/>
    <hyperlink ref="L2574" r:id="rId7406" xr:uid="{09326B79-82DE-48DC-BED2-04FE7C764C0D}"/>
    <hyperlink ref="O2574" r:id="rId7407" xr:uid="{AAB9A39D-3958-4D8C-9D1B-24712F8F3ABD}"/>
    <hyperlink ref="P2574" r:id="rId7408" xr:uid="{6BAD8D01-73B8-492E-B680-E568A50A8D98}"/>
    <hyperlink ref="Q2574" r:id="rId7409" xr:uid="{5B4B08E5-D94B-46DD-AA84-41CBCEA62D0D}"/>
    <hyperlink ref="L2575" r:id="rId7410" xr:uid="{4618D8A9-9724-4AE5-99E2-7124C662F7DA}"/>
    <hyperlink ref="P2575" r:id="rId7411" xr:uid="{4E3D9D85-C01D-4218-83F0-BD43A90AA2A2}"/>
    <hyperlink ref="Q2575" r:id="rId7412" xr:uid="{0149994F-FDD3-4D7A-942E-1FC95C021025}"/>
    <hyperlink ref="L2576" r:id="rId7413" xr:uid="{2D8068EC-A5F3-4C7E-B41F-E3ABA9BDA9A6}"/>
    <hyperlink ref="O2576" r:id="rId7414" xr:uid="{C8B7005D-AC1D-49F0-B579-66790563F19E}"/>
    <hyperlink ref="P2576" r:id="rId7415" xr:uid="{CB84A5DA-6B7B-4525-97FF-168E40336971}"/>
    <hyperlink ref="Q2576" r:id="rId7416" xr:uid="{89501AB3-711E-4F66-AF04-DC639F31D351}"/>
    <hyperlink ref="L2577" r:id="rId7417" xr:uid="{AF17A9E0-5EE8-468F-B85B-434AD96EC177}"/>
    <hyperlink ref="O2577" r:id="rId7418" xr:uid="{0122E323-C361-475E-822A-7DA66353E946}"/>
    <hyperlink ref="P2577" r:id="rId7419" xr:uid="{1CBC7A34-4939-4333-8854-AC5AEAF44388}"/>
    <hyperlink ref="Q2577" r:id="rId7420" xr:uid="{E4F1BAB9-D9D4-48BC-B75B-9F0CDE2DC060}"/>
    <hyperlink ref="L2578" r:id="rId7421" xr:uid="{C22B9328-E2E1-4805-8E10-E5DF2A6C5E0F}"/>
    <hyperlink ref="O2578" r:id="rId7422" xr:uid="{789DE1BB-7981-40B3-9032-8808E6AAD968}"/>
    <hyperlink ref="P2578" r:id="rId7423" xr:uid="{D526F2FD-41DF-4D49-BB19-659A94B9AF38}"/>
    <hyperlink ref="Q2578" r:id="rId7424" xr:uid="{2D21FC83-25BF-46B1-AE60-D18EF0D64A89}"/>
    <hyperlink ref="L2579" r:id="rId7425" xr:uid="{92E65744-A78B-40B0-9549-8613189F594E}"/>
    <hyperlink ref="O2579" r:id="rId7426" xr:uid="{F79C8507-81D6-4FDF-A1FC-194BF3A52B26}"/>
    <hyperlink ref="P2579" r:id="rId7427" xr:uid="{714F07EF-00C6-4AAA-81C4-CA44DD5AB812}"/>
    <hyperlink ref="Q2579" r:id="rId7428" xr:uid="{48E4418C-BA97-4C9E-9CD3-C1685A89AA0B}"/>
    <hyperlink ref="L2580" r:id="rId7429" xr:uid="{8A7153A5-500A-4A50-82B0-2C7A95ABE06A}"/>
    <hyperlink ref="P2580" r:id="rId7430" xr:uid="{04BE752C-FB13-470D-B577-EAB1A98362A9}"/>
    <hyperlink ref="L2581" r:id="rId7431" xr:uid="{40322F58-A236-4898-A698-BB5F95CECBC2}"/>
    <hyperlink ref="O2581" r:id="rId7432" xr:uid="{98D3C960-8211-44D9-BA59-9AC57C5930A8}"/>
    <hyperlink ref="P2581" r:id="rId7433" xr:uid="{E7C0974C-2CD3-495D-965F-5BA3E410CF6E}"/>
    <hyperlink ref="Q2581" r:id="rId7434" xr:uid="{E95C86A0-A281-4A79-8F8D-04885D0A61B5}"/>
    <hyperlink ref="B2582" r:id="rId7435" xr:uid="{15B70B64-BCB0-4385-839F-79177CC57F5B}"/>
    <hyperlink ref="L2582" r:id="rId7436" xr:uid="{E085151D-8A81-4632-B245-0CB28D589BB5}"/>
    <hyperlink ref="O2582" r:id="rId7437" xr:uid="{84D61AF8-882C-4BBD-B48D-4ECA4EAFF507}"/>
    <hyperlink ref="P2582" r:id="rId7438" xr:uid="{1A22657A-37E3-4202-B782-4B546CF449A2}"/>
    <hyperlink ref="Q2582" r:id="rId7439" xr:uid="{D331E56E-7CC8-48A7-956A-E456E528542F}"/>
    <hyperlink ref="L2583" r:id="rId7440" xr:uid="{A0DD4DFB-F49C-478C-A47C-83A91FA70707}"/>
    <hyperlink ref="O2583" r:id="rId7441" xr:uid="{DE0C2DB3-9F62-45A0-B0A5-F173D91645E6}"/>
    <hyperlink ref="P2583" r:id="rId7442" xr:uid="{63B883E6-9498-4377-ACA7-8FBCEF7650E7}"/>
    <hyperlink ref="L2584" r:id="rId7443" xr:uid="{80D6E656-14F9-4584-86A5-1B37D774F3F4}"/>
    <hyperlink ref="O2584" r:id="rId7444" xr:uid="{C2B0902F-3239-40C3-8006-EFD3C759F5CE}"/>
    <hyperlink ref="P2584" r:id="rId7445" xr:uid="{0D5067BE-8B05-47B6-9194-6FAC1AD797F1}"/>
    <hyperlink ref="Q2584" r:id="rId7446" xr:uid="{510C2C64-B731-445F-9554-58FFFCA031FD}"/>
    <hyperlink ref="L2585" r:id="rId7447" xr:uid="{14269CF8-7B09-4518-AABF-2B556D0AF0AC}"/>
    <hyperlink ref="O2585" r:id="rId7448" xr:uid="{23E16378-A69E-4882-B436-45FD588E1C66}"/>
    <hyperlink ref="P2585" r:id="rId7449" xr:uid="{A15CB167-62A1-4F8E-A40F-8ABFD8A1CF43}"/>
    <hyperlink ref="Q2585" r:id="rId7450" xr:uid="{7080BF00-707D-4417-B455-011182413237}"/>
    <hyperlink ref="L2586" r:id="rId7451" xr:uid="{19037982-2626-4F88-B02B-847336485957}"/>
    <hyperlink ref="O2586" r:id="rId7452" xr:uid="{DD15F88C-2803-4FCB-9DEB-D9A6B67FFBB3}"/>
    <hyperlink ref="P2586" r:id="rId7453" xr:uid="{6F906F4D-02A4-4A88-858C-5C40133A81EF}"/>
    <hyperlink ref="Q2586" r:id="rId7454" xr:uid="{75D80813-1CFD-4FDB-8742-668695024AF7}"/>
    <hyperlink ref="L2587" r:id="rId7455" xr:uid="{675AFC7F-B50A-4C76-816B-DFCD8944077E}"/>
    <hyperlink ref="O2587" r:id="rId7456" xr:uid="{7AB77DC5-BEAB-4A1B-A39C-82781A77E0C9}"/>
    <hyperlink ref="Q2587" r:id="rId7457" xr:uid="{203DAA3B-769F-453D-846A-687FF860DA4C}"/>
    <hyperlink ref="B2588" r:id="rId7458" xr:uid="{F7BDCF0C-F46B-4C8D-9792-0BFFC3E2DC80}"/>
    <hyperlink ref="L2588" r:id="rId7459" xr:uid="{5E41CB9A-EE65-4610-B68F-3D7C53D98D68}"/>
    <hyperlink ref="O2588" r:id="rId7460" xr:uid="{FA0CFD80-18C5-4B7A-AF6F-87CBD97F65E3}"/>
    <hyperlink ref="Q2588" r:id="rId7461" xr:uid="{98FCA6A7-9518-4DE4-A4EE-2A9627218328}"/>
    <hyperlink ref="L2589" r:id="rId7462" xr:uid="{F390C945-1304-453B-942B-21E1CCDE062A}"/>
    <hyperlink ref="O2589" r:id="rId7463" xr:uid="{83B2925A-304C-48EE-9B2B-032942201EDA}"/>
    <hyperlink ref="P2589" r:id="rId7464" xr:uid="{40CDEEE2-A97B-4015-B0DB-CEBF880D336D}"/>
    <hyperlink ref="Q2589" r:id="rId7465" xr:uid="{A7D7AA30-5D7E-47AB-B4C6-0FF33AA0975B}"/>
    <hyperlink ref="L2590" r:id="rId7466" xr:uid="{FCEB2D0E-3C64-4C99-B68F-6C538E7CB46D}"/>
    <hyperlink ref="O2590" r:id="rId7467" xr:uid="{5207C86D-3B8B-4704-AB62-C6E329B83A50}"/>
    <hyperlink ref="P2590" r:id="rId7468" xr:uid="{ED679355-7D1E-4100-BB40-200AE9AF314C}"/>
    <hyperlink ref="Q2590" r:id="rId7469" xr:uid="{8F7EE600-34A0-4C59-9E1A-D8E07124777B}"/>
    <hyperlink ref="L2591" r:id="rId7470" xr:uid="{5DFEF868-282F-4B06-A318-EC69B4B288B5}"/>
    <hyperlink ref="P2591" r:id="rId7471" xr:uid="{181B1CF7-5ADC-4F2D-8D96-53713E698898}"/>
    <hyperlink ref="Q2591" r:id="rId7472" xr:uid="{F16D9079-7DBC-4D1E-9724-F2DF70A247FC}"/>
    <hyperlink ref="L2592" r:id="rId7473" xr:uid="{5E38B054-6C54-40C5-B7C7-E4108D1D3AF6}"/>
    <hyperlink ref="O2592" r:id="rId7474" xr:uid="{38091D96-D516-448C-8DE8-EEA8D43019DA}"/>
    <hyperlink ref="P2592" r:id="rId7475" xr:uid="{2E07D29A-DE4D-4F8E-8351-2F7AECE85886}"/>
    <hyperlink ref="Q2592" r:id="rId7476" xr:uid="{0A05CC87-C2FE-4342-8047-D8EF19EC35EF}"/>
    <hyperlink ref="L2593" r:id="rId7477" xr:uid="{EE4F2335-0FD6-40AD-8BB1-CF2EA11D92D0}"/>
    <hyperlink ref="O2593" r:id="rId7478" xr:uid="{E7A5E974-9F6E-4348-A0EA-5DFEBF1E5540}"/>
    <hyperlink ref="P2593" r:id="rId7479" xr:uid="{C3F68C66-86CC-4507-8B37-BF114DABF039}"/>
    <hyperlink ref="Q2593" r:id="rId7480" xr:uid="{5D10E270-9183-40E5-8544-70FDEF8349B4}"/>
    <hyperlink ref="L2594" r:id="rId7481" xr:uid="{6A2A22E9-2DB8-4106-B093-7797C9A7EA59}"/>
    <hyperlink ref="O2594" r:id="rId7482" xr:uid="{F64ECB97-7019-44CF-BFBC-34910363F194}"/>
    <hyperlink ref="P2594" r:id="rId7483" xr:uid="{80292BFE-1F6E-49F3-82AB-2D01EA1C66E2}"/>
    <hyperlink ref="Q2594" r:id="rId7484" xr:uid="{95C4FB6A-65CB-48AD-8E95-E7C2CA98D3C0}"/>
    <hyperlink ref="L2595" r:id="rId7485" xr:uid="{06E883A8-AE1F-4867-ABCC-B55067159E66}"/>
    <hyperlink ref="P2595" r:id="rId7486" xr:uid="{D7B48FAE-A9D0-4A32-A1BE-F1299F0F872C}"/>
    <hyperlink ref="Q2595" r:id="rId7487" xr:uid="{5F17499F-1E52-4810-A4D5-F778130F31B5}"/>
    <hyperlink ref="L2596" r:id="rId7488" xr:uid="{F1876029-EFA1-478B-A816-68699269C880}"/>
    <hyperlink ref="O2596" r:id="rId7489" xr:uid="{909273C4-B744-40B7-ACB3-CD73E6E08113}"/>
    <hyperlink ref="P2596" r:id="rId7490" xr:uid="{151C82B0-E88D-42AB-99BB-8EEAE012B93B}"/>
    <hyperlink ref="L2597" r:id="rId7491" xr:uid="{FF0F275B-F4C7-4065-99AC-4821AF7747E0}"/>
    <hyperlink ref="O2597" r:id="rId7492" xr:uid="{E5010260-F7E2-4B61-A706-C6CC75313BF0}"/>
    <hyperlink ref="Q2597" r:id="rId7493" xr:uid="{39D99F98-A501-459C-93B8-5AA30644E4C3}"/>
    <hyperlink ref="L2598" r:id="rId7494" xr:uid="{A293ED47-6FAD-4EFD-99C0-89E992FD88F1}"/>
    <hyperlink ref="O2598" r:id="rId7495" xr:uid="{88AD8013-9B38-487C-BCC3-6A9DA5037211}"/>
    <hyperlink ref="P2598" r:id="rId7496" xr:uid="{4E704A46-45B2-4C31-BA71-C1C676F14208}"/>
    <hyperlink ref="Q2598" r:id="rId7497" xr:uid="{82FAC7F9-CF0E-472A-96B2-E2CD26031496}"/>
    <hyperlink ref="B2599" r:id="rId7498" xr:uid="{BC9F69C2-4326-4B56-8F3E-22E217E8B0E5}"/>
    <hyperlink ref="L2599" r:id="rId7499" xr:uid="{3868BCF5-5456-48A2-AA40-0B08B5FEA887}"/>
    <hyperlink ref="P2599" r:id="rId7500" xr:uid="{902B1D03-4685-4B67-AC55-C6F840D526D0}"/>
    <hyperlink ref="Q2599" r:id="rId7501" xr:uid="{0C0C829B-B8DA-47AF-8695-1DDB702B5DF6}"/>
    <hyperlink ref="L2600" r:id="rId7502" xr:uid="{92E2D23D-B8D0-4323-9884-3179874BB83A}"/>
    <hyperlink ref="P2600" r:id="rId7503" xr:uid="{1C4579CA-F37D-4EAB-BC7B-4733D83E8B69}"/>
    <hyperlink ref="L2601" r:id="rId7504" xr:uid="{F92726D5-AA1E-4B18-8D49-0739B54BBC81}"/>
    <hyperlink ref="O2601" r:id="rId7505" xr:uid="{A260B5D1-4E3B-4BE1-B7F8-66BEF0FE82C1}"/>
    <hyperlink ref="P2601" r:id="rId7506" xr:uid="{61E143BF-7972-44DD-90D7-CB9E8B90E863}"/>
    <hyperlink ref="Q2601" r:id="rId7507" xr:uid="{E47AB843-473E-4A02-9786-388EB57EAF7B}"/>
    <hyperlink ref="L2602" r:id="rId7508" xr:uid="{03CD1B1B-535A-475C-A2DF-BADAF623E555}"/>
    <hyperlink ref="O2602" r:id="rId7509" xr:uid="{ADBE8453-FB42-46F6-9E5F-8BD530594161}"/>
    <hyperlink ref="Q2602" r:id="rId7510" xr:uid="{C4991ECE-BEFA-429E-8993-34A96FDEC643}"/>
    <hyperlink ref="L2603" r:id="rId7511" xr:uid="{FFF4ED3E-93A3-400F-9F44-4AB683B78476}"/>
    <hyperlink ref="O2603" r:id="rId7512" xr:uid="{4B770AC8-7756-4E23-8545-B05E841B0990}"/>
    <hyperlink ref="Q2603" r:id="rId7513" xr:uid="{32292DDB-DFEA-44C0-80E7-BB8620039867}"/>
    <hyperlink ref="L2604" r:id="rId7514" xr:uid="{520B304A-3257-49DF-96AA-EA4525C04EE5}"/>
    <hyperlink ref="O2604" r:id="rId7515" xr:uid="{ECDC0546-697A-4E18-AD30-9036CE85D638}"/>
    <hyperlink ref="P2604" r:id="rId7516" xr:uid="{5C0B73FB-6000-434B-BAFB-DCDFC7BACDCE}"/>
    <hyperlink ref="Q2604" r:id="rId7517" xr:uid="{B4552C24-51D2-410A-B8F4-46AA96A12B60}"/>
    <hyperlink ref="L2605" r:id="rId7518" xr:uid="{1E6CD502-8298-4113-B83E-E4A70EA8CEDE}"/>
    <hyperlink ref="O2605" r:id="rId7519" xr:uid="{3F2EBB66-B625-4779-AFBE-9A738BEFAA0F}"/>
    <hyperlink ref="P2605" r:id="rId7520" xr:uid="{69AA3760-7DE0-4EB8-94E7-1AA46C0D1317}"/>
    <hyperlink ref="Q2605" r:id="rId7521" xr:uid="{580C9682-C7DB-485A-94A4-6FC68C263FCE}"/>
    <hyperlink ref="B2606" r:id="rId7522" xr:uid="{3D29AB8F-BB14-4D5C-AC92-76E39138B0D6}"/>
    <hyperlink ref="L2606" r:id="rId7523" xr:uid="{0267B679-52E6-48CF-A90B-E3DD9E9FAC4D}"/>
    <hyperlink ref="O2606" r:id="rId7524" xr:uid="{C3B8D28C-16C6-4461-BFF0-9F9CB1C483D3}"/>
    <hyperlink ref="P2606" r:id="rId7525" xr:uid="{FEF69B54-46C4-4305-990E-6B758B6BD418}"/>
    <hyperlink ref="Q2606" r:id="rId7526" xr:uid="{93B7247E-FBD6-48E3-BD90-54E2F73EF197}"/>
    <hyperlink ref="L2607" r:id="rId7527" xr:uid="{A688AE28-C01E-43B1-B159-8F41C37BA6F3}"/>
    <hyperlink ref="O2607" r:id="rId7528" xr:uid="{5C62E594-5672-4BB4-8BA1-58198F1BC432}"/>
    <hyperlink ref="P2607" r:id="rId7529" xr:uid="{2EBAE02D-4AC1-4AB5-BCBE-B48D91E37A63}"/>
    <hyperlink ref="Q2607" r:id="rId7530" xr:uid="{20C60AFF-CC2B-4251-851C-A3DD1456B100}"/>
    <hyperlink ref="L2608" r:id="rId7531" location="/" xr:uid="{6E7BDD52-E34C-4DFA-8FC3-584CFA1D87B4}"/>
    <hyperlink ref="O2608" r:id="rId7532" xr:uid="{12262683-E412-4AC3-A4F5-677ECEA7B5BD}"/>
    <hyperlink ref="P2608" r:id="rId7533" xr:uid="{F27E3A7B-D1B0-4268-8BAC-4CC0EF0354FB}"/>
    <hyperlink ref="Q2608" r:id="rId7534" xr:uid="{D1CE1B79-0FCE-47CB-B8B7-CDA87AD46C77}"/>
    <hyperlink ref="L2609" r:id="rId7535" xr:uid="{EE0EEF70-CC25-4C19-9710-D6D539B7CB2F}"/>
    <hyperlink ref="O2609" r:id="rId7536" xr:uid="{9F275773-56EA-440E-9600-145D7AB34E11}"/>
    <hyperlink ref="P2609" r:id="rId7537" xr:uid="{A754D8F9-EAD3-4BDB-9707-79882F9DCC77}"/>
    <hyperlink ref="Q2609" r:id="rId7538" xr:uid="{5E13DC8B-2303-4845-A8CA-25AD1D495AF3}"/>
    <hyperlink ref="L2610" r:id="rId7539" xr:uid="{D1581101-33F5-4821-8091-2F545C0788C4}"/>
    <hyperlink ref="O2610" r:id="rId7540" xr:uid="{0CBFAA19-7E2C-44D8-94A3-BE841D7D9E97}"/>
    <hyperlink ref="L2611" r:id="rId7541" xr:uid="{EE9B625C-09C7-4F94-9E65-BD897FC5E9E7}"/>
    <hyperlink ref="P2611" r:id="rId7542" xr:uid="{64E32D3C-B218-4B5E-AE23-8595C563BAF8}"/>
    <hyperlink ref="L2612" r:id="rId7543" xr:uid="{2A4D0F78-F9D9-47B7-B329-3A16B884EFCC}"/>
    <hyperlink ref="O2612" r:id="rId7544" xr:uid="{14D09223-198B-4C57-B0BF-99E4900D9906}"/>
    <hyperlink ref="P2612" r:id="rId7545" xr:uid="{2E2D0A83-C3B0-49AD-8EF8-AEC0E598A83E}"/>
    <hyperlink ref="Q2612" r:id="rId7546" xr:uid="{86240D4C-E8A8-4FEE-B814-8BA3389F03A1}"/>
    <hyperlink ref="B2613" r:id="rId7547" xr:uid="{E3C4CAA3-2C5B-491B-8040-0849C8956F6D}"/>
    <hyperlink ref="L2613" r:id="rId7548" xr:uid="{40BA8D92-4882-45DC-9206-684238B14103}"/>
    <hyperlink ref="O2613" r:id="rId7549" xr:uid="{E9D15B6B-1D6D-409C-A1A7-4A9FBCCFF765}"/>
    <hyperlink ref="P2613" r:id="rId7550" xr:uid="{DDAA8C82-8E71-4A6A-A1FB-C5F6B6D9F663}"/>
    <hyperlink ref="Q2613" r:id="rId7551" xr:uid="{71FDE1EF-BF1E-4356-BB2C-D50BF11E9324}"/>
    <hyperlink ref="L2614" r:id="rId7552" xr:uid="{E998E967-A6E9-4AE1-ADED-BF7DA4B2C85E}"/>
    <hyperlink ref="O2614" r:id="rId7553" xr:uid="{A2294718-9C51-4E4B-A1C8-665A97B8643A}"/>
    <hyperlink ref="P2614" r:id="rId7554" xr:uid="{E15C4CDA-FB2E-4A2B-98F2-E4BFF9A096DA}"/>
    <hyperlink ref="Q2614" r:id="rId7555" xr:uid="{78CB8DFD-A35E-4D04-A999-BF1DE6B022BE}"/>
    <hyperlink ref="L2615" r:id="rId7556" xr:uid="{A8D74996-0872-473C-9D53-1A58E0A274BD}"/>
    <hyperlink ref="O2615" r:id="rId7557" xr:uid="{98B167E8-9050-484C-8E42-27F19008CDAA}"/>
    <hyperlink ref="P2615" r:id="rId7558" xr:uid="{04E4C823-CE37-4276-B7B8-908A3EB13F0D}"/>
    <hyperlink ref="Q2615" r:id="rId7559" xr:uid="{FBB79EEA-87E2-46CA-B418-096B2DCC4EDB}"/>
    <hyperlink ref="L2616" r:id="rId7560" xr:uid="{1EB98FDB-6D67-4FD6-8B31-132C8C7B3650}"/>
    <hyperlink ref="O2616" r:id="rId7561" xr:uid="{ECCCAF88-109C-40B1-AB54-26A37E80653B}"/>
    <hyperlink ref="P2616" r:id="rId7562" xr:uid="{4D582E77-E638-4707-ADD8-B7EE10CCE3E5}"/>
    <hyperlink ref="Q2616" r:id="rId7563" xr:uid="{96E3B49A-F4C4-46B0-8004-A2119C514B8A}"/>
    <hyperlink ref="L2617" r:id="rId7564" xr:uid="{A415DE51-2CD4-4A3F-BC27-39CC08DDA653}"/>
    <hyperlink ref="O2617" r:id="rId7565" xr:uid="{BAECC7DB-3D1C-45F2-A438-3DBA764C6022}"/>
    <hyperlink ref="P2617" r:id="rId7566" xr:uid="{6E7F8513-DBA0-4AE4-AB5D-819F9D13D205}"/>
    <hyperlink ref="Q2617" r:id="rId7567" xr:uid="{0E7056A7-09C6-4188-A77E-80B0885A8731}"/>
    <hyperlink ref="L2618" r:id="rId7568" xr:uid="{097E3FCF-DB05-4657-ABD1-DBF836BDE08A}"/>
    <hyperlink ref="O2618" r:id="rId7569" xr:uid="{B9413278-6137-4737-8ACD-784DB8FA994B}"/>
    <hyperlink ref="P2618" r:id="rId7570" xr:uid="{79349419-EEF8-4BE1-822D-2028B1BCB90A}"/>
    <hyperlink ref="Q2618" r:id="rId7571" xr:uid="{B1764A0F-93F4-4C07-9788-B5440C685E6F}"/>
    <hyperlink ref="L2619" r:id="rId7572" xr:uid="{EF2392F2-1FCF-461C-90B6-DC8C50E17A6B}"/>
    <hyperlink ref="P2619" r:id="rId7573" xr:uid="{9DE1FD53-7892-4B0A-ADE5-F25FAF0B0C77}"/>
    <hyperlink ref="Q2619" r:id="rId7574" xr:uid="{0F2699A2-F92A-4022-8EFC-0B8473802E3E}"/>
    <hyperlink ref="L2620" r:id="rId7575" xr:uid="{D6D5A61B-73C9-459C-B11B-193A714B80F9}"/>
    <hyperlink ref="O2620" r:id="rId7576" xr:uid="{8277DA62-2DD0-44B3-9DCD-84F088B02A02}"/>
    <hyperlink ref="P2620" r:id="rId7577" xr:uid="{53D08959-D6EA-4694-A55A-7729D5A6CA0C}"/>
    <hyperlink ref="Q2620" r:id="rId7578" xr:uid="{C526A7E1-9805-4D57-9B7C-4ECB6A42ED50}"/>
    <hyperlink ref="L2621" r:id="rId7579" xr:uid="{9A86272F-094B-4BF7-B867-97C5044BD322}"/>
    <hyperlink ref="O2621" r:id="rId7580" xr:uid="{144AF783-36A5-44C5-A428-00D6348C48C9}"/>
    <hyperlink ref="P2621" r:id="rId7581" xr:uid="{FB925210-3241-4ABD-89FA-44225A6945C2}"/>
    <hyperlink ref="Q2621" r:id="rId7582" xr:uid="{D5E16F29-C59C-4B8E-981B-4EE05A9C58D4}"/>
    <hyperlink ref="L2622" r:id="rId7583" xr:uid="{2DC16043-C660-45D1-864D-673F7B20642B}"/>
    <hyperlink ref="O2622" r:id="rId7584" xr:uid="{00DCB6AD-CF91-48F0-9638-E7A24DACC272}"/>
    <hyperlink ref="P2622" r:id="rId7585" xr:uid="{A673EC9A-3CA9-4EB0-8EF3-E45C835BCB5C}"/>
    <hyperlink ref="Q2622" r:id="rId7586" xr:uid="{E02933D7-A3E5-4EFD-9866-1FFDF03A7BD2}"/>
    <hyperlink ref="L2623" r:id="rId7587" xr:uid="{3E7DCAF6-03D4-4EAB-A371-6BE5F05E430A}"/>
    <hyperlink ref="P2623" r:id="rId7588" xr:uid="{B6F26438-B2F8-4EAC-95A7-7F9CECF3A119}"/>
    <hyperlink ref="Q2623" r:id="rId7589" xr:uid="{9E02B6AE-D43B-4F06-9FD5-101DF8489092}"/>
    <hyperlink ref="L2624" r:id="rId7590" xr:uid="{209C3DB6-F2EA-4F84-A634-E0A10F221E91}"/>
    <hyperlink ref="O2624" r:id="rId7591" xr:uid="{B40DA390-7E3F-4A11-A198-9D65CE2C816D}"/>
    <hyperlink ref="P2624" r:id="rId7592" xr:uid="{1496D047-7B60-40ED-A7AD-B50330C5E873}"/>
    <hyperlink ref="L2625" r:id="rId7593" xr:uid="{45290E77-197B-4142-8371-2C1F5F07546B}"/>
    <hyperlink ref="O2625" r:id="rId7594" xr:uid="{7F8BBD83-A45A-4DF6-B4E2-061F16DBF0AC}"/>
    <hyperlink ref="P2625" r:id="rId7595" xr:uid="{DCEC9571-D23C-4C76-B6DF-9AC9A01E8F4F}"/>
    <hyperlink ref="Q2625" r:id="rId7596" xr:uid="{D0FE1519-5E5F-4A4C-9F75-4104739538FE}"/>
    <hyperlink ref="L2626" r:id="rId7597" xr:uid="{5D75DA99-582D-48B6-ADB0-9C57EFBBB914}"/>
    <hyperlink ref="O2626" r:id="rId7598" xr:uid="{1B9A9132-67C7-4E2A-89DA-EF1494AEF458}"/>
    <hyperlink ref="Q2626" r:id="rId7599" xr:uid="{C8F3407B-DBD4-4BB4-A00D-87A674FDC6CA}"/>
    <hyperlink ref="L2627" r:id="rId7600" xr:uid="{034ADB0A-3A09-4027-AA8A-A8E6A35E9A4D}"/>
    <hyperlink ref="P2627" r:id="rId7601" xr:uid="{8BC502D0-393F-40DF-B618-13F469283A45}"/>
    <hyperlink ref="L2628" r:id="rId7602" xr:uid="{7F0E6B57-25AB-4F68-BDF3-CA58CC9A52FB}"/>
    <hyperlink ref="O2628" r:id="rId7603" xr:uid="{A6F10EF0-C737-453A-8FD6-1E028228BCAB}"/>
    <hyperlink ref="P2628" r:id="rId7604" xr:uid="{73FCC13D-FB35-4EC8-AA29-EF54ECFF87FD}"/>
    <hyperlink ref="Q2628" r:id="rId7605" xr:uid="{CB40C898-8FA0-4A9D-A79A-A8391246C0B4}"/>
    <hyperlink ref="L2629" r:id="rId7606" xr:uid="{473B4A81-2221-4B67-A5FC-211E404DE1BC}"/>
    <hyperlink ref="O2629" r:id="rId7607" xr:uid="{855165EC-AAD0-4F47-BDA2-CFB8DA75953D}"/>
    <hyperlink ref="P2629" r:id="rId7608" xr:uid="{2C0091DE-EDDF-4D5E-9925-B8E0F8114B98}"/>
    <hyperlink ref="Q2629" r:id="rId7609" xr:uid="{388188F8-74E2-4F6B-B2BD-9E85026C6212}"/>
    <hyperlink ref="L2630" r:id="rId7610" xr:uid="{64CFC880-E913-4058-B3EA-89C9588FB418}"/>
    <hyperlink ref="O2630" r:id="rId7611" xr:uid="{E195762E-16B9-472E-A39A-AA89EF7818DA}"/>
    <hyperlink ref="P2630" r:id="rId7612" xr:uid="{F26E99E7-AF58-4776-BEB1-858EF76DCA4B}"/>
    <hyperlink ref="Q2630" r:id="rId7613" xr:uid="{4DDB0444-6C5C-4125-8E37-C9458885FD30}"/>
    <hyperlink ref="B2631" r:id="rId7614" xr:uid="{D526917A-6C3D-4F7D-9FDF-85EC8A2887BD}"/>
    <hyperlink ref="L2631" r:id="rId7615" xr:uid="{58AFE6AD-F69C-4E10-970F-EA3BD57B7716}"/>
    <hyperlink ref="O2631" r:id="rId7616" xr:uid="{F7497BD1-4973-4C04-9C4E-974A6E42BAC6}"/>
    <hyperlink ref="P2631" r:id="rId7617" xr:uid="{3D66C111-AFC8-4BAC-A157-54A03A0BB32A}"/>
    <hyperlink ref="Q2631" r:id="rId7618" xr:uid="{218A11E8-D8B5-41EA-9C17-1B6108144D4B}"/>
    <hyperlink ref="L2632" r:id="rId7619" xr:uid="{E8887A6F-0CE5-4282-AC9E-30506C99BE83}"/>
    <hyperlink ref="O2632" r:id="rId7620" xr:uid="{1C17EED1-70ED-4307-B4EB-F9FA03E5EE95}"/>
    <hyperlink ref="P2632" r:id="rId7621" xr:uid="{59464EBB-7A37-415B-B53C-5F035A0EAF90}"/>
    <hyperlink ref="Q2632" r:id="rId7622" xr:uid="{3C41031B-F659-45DD-B783-E450D2C88A7F}"/>
    <hyperlink ref="L2633" r:id="rId7623" xr:uid="{2D1E43AE-1751-461B-93D0-93EF84D6960A}"/>
    <hyperlink ref="O2633" r:id="rId7624" xr:uid="{AE6D2753-AB2A-4E34-A7D4-C2C6EE0FB4E7}"/>
    <hyperlink ref="P2633" r:id="rId7625" xr:uid="{44E78DE7-21CD-466A-8525-8E2E6D2FAEE2}"/>
    <hyperlink ref="Q2633" r:id="rId7626" xr:uid="{C308C6E3-F1A3-4C8F-A64D-221843F1D921}"/>
    <hyperlink ref="L2634" r:id="rId7627" xr:uid="{729345C7-EEAC-4A6E-AD53-F08F97C963F1}"/>
    <hyperlink ref="O2634" r:id="rId7628" xr:uid="{89AFEA87-EA96-4A75-8E54-CC6E942CF02C}"/>
    <hyperlink ref="P2634" r:id="rId7629" xr:uid="{9DD836E4-E855-428C-BD0F-1D36D8F7F486}"/>
    <hyperlink ref="Q2634" r:id="rId7630" xr:uid="{12B8A8F3-E144-45C8-B668-6EA8AE4F8B70}"/>
    <hyperlink ref="B2635" r:id="rId7631" xr:uid="{F8CEF19E-B42C-445D-B252-78D341120E80}"/>
    <hyperlink ref="L2635" r:id="rId7632" xr:uid="{B678D938-19AD-48E8-8DD5-7E6145B617C3}"/>
    <hyperlink ref="O2635" r:id="rId7633" xr:uid="{C8A3DC93-A139-4878-8CA7-24804FCEF2D4}"/>
    <hyperlink ref="P2635" r:id="rId7634" xr:uid="{28900495-385C-43F2-A619-A57BDC09364A}"/>
    <hyperlink ref="Q2635" r:id="rId7635" xr:uid="{1E57238A-B6FD-4C6C-80D2-CEB2D680E3F5}"/>
    <hyperlink ref="L2636" r:id="rId7636" xr:uid="{9CDDC048-BB9E-4AE9-9936-C2E62B3F1E65}"/>
    <hyperlink ref="P2636" r:id="rId7637" xr:uid="{F4DC62C8-BD37-4AD8-B719-138FFF7DE572}"/>
    <hyperlink ref="Q2636" r:id="rId7638" xr:uid="{A22E2143-F829-41C3-A1A2-62227F0D2B4A}"/>
    <hyperlink ref="L2637" r:id="rId7639" xr:uid="{8A5386EE-9ADA-486F-BEBC-40A3FB196B7A}"/>
    <hyperlink ref="O2637" r:id="rId7640" xr:uid="{92560FC7-85FD-41D3-8D9F-18C1C2C7EFC1}"/>
    <hyperlink ref="P2637" r:id="rId7641" xr:uid="{B6609249-F325-482D-9E29-1ED12B86D091}"/>
    <hyperlink ref="Q2637" r:id="rId7642" xr:uid="{9933FD57-9F73-47AB-8A91-DA96DFD1EB98}"/>
    <hyperlink ref="L2638" r:id="rId7643" xr:uid="{B21237C4-DE29-42B0-9E2B-B9315CC49F95}"/>
    <hyperlink ref="O2638" r:id="rId7644" xr:uid="{9579E301-576D-4B6F-ABB2-F289A280D8A4}"/>
    <hyperlink ref="P2638" r:id="rId7645" xr:uid="{FF3D302A-801B-4C8E-9952-E5B9DD0194B8}"/>
    <hyperlink ref="Q2638" r:id="rId7646" xr:uid="{10792B75-A0AE-498F-B65F-5D73F1268A97}"/>
    <hyperlink ref="L2639" r:id="rId7647" xr:uid="{46370EBE-7D6E-419B-9B40-F74B3A3C7B73}"/>
    <hyperlink ref="P2639" r:id="rId7648" xr:uid="{AE3A279B-4DD8-4A4A-A9B2-124770F5A380}"/>
    <hyperlink ref="Q2639" r:id="rId7649" xr:uid="{918CC272-47B2-4C92-ABE7-A5E171046878}"/>
    <hyperlink ref="L2640" r:id="rId7650" xr:uid="{D785D27E-BCAE-4E1B-A6F8-D3ADC6224B42}"/>
    <hyperlink ref="O2640" r:id="rId7651" xr:uid="{88F56316-BA13-4CB3-8AEB-92855ECBD77B}"/>
    <hyperlink ref="Q2640" r:id="rId7652" xr:uid="{F530955D-6B70-4FB1-B711-3FFFEEA3C6BA}"/>
    <hyperlink ref="L2641" r:id="rId7653" xr:uid="{52A67103-39EB-4114-BB74-DABD842C2A46}"/>
    <hyperlink ref="O2641" r:id="rId7654" xr:uid="{DDC1E7ED-FE9C-4C0C-A436-5D2914FDA6A5}"/>
    <hyperlink ref="P2641" r:id="rId7655" xr:uid="{2E358030-64BC-4D37-8BE9-4802AB5B5FEF}"/>
    <hyperlink ref="Q2641" r:id="rId7656" xr:uid="{76D48A46-13AC-49DB-B256-D491C3489E6F}"/>
    <hyperlink ref="L2642" r:id="rId7657" xr:uid="{3B64BC9B-CB18-4AF1-AE4A-007B1E3BFF0C}"/>
    <hyperlink ref="P2642" r:id="rId7658" xr:uid="{005EEE2C-50B0-4506-A2B0-63070E566E21}"/>
    <hyperlink ref="Q2642" r:id="rId7659" xr:uid="{E93002F3-F4A9-407F-A0DE-FB008DE2B4DB}"/>
    <hyperlink ref="L2643" r:id="rId7660" xr:uid="{3652C483-3D06-4D36-9E72-C19901F2E83B}"/>
    <hyperlink ref="O2643" r:id="rId7661" xr:uid="{89E386B7-6695-499F-A313-C409E53A6280}"/>
    <hyperlink ref="P2643" r:id="rId7662" xr:uid="{ECE13924-C015-4B42-BBD7-24A22C33E5AA}"/>
    <hyperlink ref="Q2643" r:id="rId7663" xr:uid="{574E797F-F632-4FAF-B749-20316CD81FC3}"/>
    <hyperlink ref="L2644" r:id="rId7664" xr:uid="{4B0AF5D6-6F9A-4361-A393-E706F2A33F58}"/>
    <hyperlink ref="O2644" r:id="rId7665" xr:uid="{88CF2D37-6FBE-4C0E-A626-AEA1D379A792}"/>
    <hyperlink ref="P2644" r:id="rId7666" xr:uid="{1F929C10-538C-400B-BC9A-B1C116F8F7A1}"/>
    <hyperlink ref="Q2644" r:id="rId7667" xr:uid="{FE42F75D-5634-41C9-B49D-C1AC4E7139A0}"/>
    <hyperlink ref="B2645" r:id="rId7668" xr:uid="{19CE0174-08E7-4831-8438-AE8B100FFEEE}"/>
    <hyperlink ref="L2645" r:id="rId7669" xr:uid="{0F2E1FFE-F1BE-49F1-B9CF-824C08FE813D}"/>
    <hyperlink ref="O2645" r:id="rId7670" xr:uid="{92979CAE-1EE3-4D83-A2BB-551787D98524}"/>
    <hyperlink ref="P2645" r:id="rId7671" xr:uid="{1223369C-D863-48ED-A6C3-6F8DB29C43F9}"/>
    <hyperlink ref="Q2645" r:id="rId7672" xr:uid="{10B83B10-2AAB-48B2-B365-5EE7E6B3AB49}"/>
    <hyperlink ref="L2646" r:id="rId7673" xr:uid="{82E6BC30-1C2D-41A1-8FFA-2DE21925FD1F}"/>
    <hyperlink ref="O2646" r:id="rId7674" xr:uid="{A06FD486-161E-4AD8-AE0C-DF02BF859285}"/>
    <hyperlink ref="P2646" r:id="rId7675" xr:uid="{043634D9-511B-4182-B1AB-ACB027C0BFC7}"/>
    <hyperlink ref="L2647" r:id="rId7676" xr:uid="{36C2B0C9-1275-406D-AB54-BF359B700340}"/>
    <hyperlink ref="L2648" r:id="rId7677" xr:uid="{83EF0B43-389B-45E4-A131-0225F2790D38}"/>
    <hyperlink ref="P2648" r:id="rId7678" xr:uid="{39C3F1E0-41AE-4838-8AF1-F9327B9379B6}"/>
    <hyperlink ref="Q2648" r:id="rId7679" xr:uid="{F90476C0-A843-4EF7-82C9-222292301F3A}"/>
    <hyperlink ref="L2649" r:id="rId7680" xr:uid="{ADABB5F2-71D1-47DF-AA0E-4D80EEA7B2F0}"/>
    <hyperlink ref="P2649" r:id="rId7681" xr:uid="{325A6A80-7F31-41A3-A32E-827F29C4A81E}"/>
    <hyperlink ref="Q2649" r:id="rId7682" xr:uid="{CABDF4A4-BA01-4581-B8F4-A9421F6A1FCB}"/>
    <hyperlink ref="L2650" r:id="rId7683" xr:uid="{770D1AEC-E52C-4A7D-ADFE-2EFFB0D28A49}"/>
    <hyperlink ref="O2650" r:id="rId7684" xr:uid="{9748586D-CB9D-4F91-84E8-32C67F3D1B5F}"/>
    <hyperlink ref="P2650" r:id="rId7685" xr:uid="{83993A2C-7293-48CD-B4B6-59865A836C16}"/>
    <hyperlink ref="Q2650" r:id="rId7686" xr:uid="{9E901E6B-193E-43EC-86D0-8F7704158DF2}"/>
    <hyperlink ref="L2651" r:id="rId7687" xr:uid="{A6F247FF-3733-4928-9840-0597CDC7C45B}"/>
    <hyperlink ref="O2651" r:id="rId7688" xr:uid="{1B360A94-1E36-41D9-AA12-A0F305FEF4CC}"/>
    <hyperlink ref="P2651" r:id="rId7689" xr:uid="{9385F655-E1A9-4D4A-A959-6D21A331159B}"/>
    <hyperlink ref="Q2651" r:id="rId7690" xr:uid="{9A1F64B5-7261-4E62-B0FA-2838D4170600}"/>
    <hyperlink ref="L2652" r:id="rId7691" xr:uid="{6A050CB3-C102-46A0-ADB1-9F4B1B644040}"/>
    <hyperlink ref="P2652" r:id="rId7692" xr:uid="{53B02859-B16D-4BDC-9374-AD33A241550E}"/>
    <hyperlink ref="Q2652" r:id="rId7693" xr:uid="{AE11B28B-0473-4FA9-8B1D-13E70DBBFD9C}"/>
    <hyperlink ref="L2653" r:id="rId7694" xr:uid="{2A11FF5E-FD3E-487F-8496-30C629114BCD}"/>
    <hyperlink ref="O2653" r:id="rId7695" xr:uid="{82216F13-B936-4E91-AF41-6920EF6B1DB9}"/>
    <hyperlink ref="P2653" r:id="rId7696" xr:uid="{06FBF23F-F6D6-41BD-9DA8-DB2A4FDA462E}"/>
    <hyperlink ref="Q2653" r:id="rId7697" xr:uid="{94174F35-AC8E-4885-A116-5344C17DB5B2}"/>
    <hyperlink ref="L2654" r:id="rId7698" xr:uid="{721F200B-11A5-4FC0-A2FF-AB36A55FFF4B}"/>
    <hyperlink ref="O2654" r:id="rId7699" xr:uid="{9EB272E9-4FAF-42DA-908E-2AFDF21561FC}"/>
    <hyperlink ref="P2654" r:id="rId7700" xr:uid="{CC18959D-031F-4898-867D-AB2A05F3FBD1}"/>
    <hyperlink ref="Q2654" r:id="rId7701" xr:uid="{ACED3D01-7432-4FA5-AAE3-0F6820AD6BAD}"/>
    <hyperlink ref="L2655" r:id="rId7702" xr:uid="{6B12528E-71EE-4771-8598-089EEE8E0DF3}"/>
    <hyperlink ref="O2655" r:id="rId7703" xr:uid="{B1AA9D81-C211-4934-8F9C-FD4BD2F71C27}"/>
    <hyperlink ref="P2655" r:id="rId7704" xr:uid="{346A462B-2A0C-45E3-839A-6990C0A908D4}"/>
    <hyperlink ref="Q2655" r:id="rId7705" xr:uid="{4910C8A2-EAF0-49B3-A3B5-A11FA603AF07}"/>
    <hyperlink ref="L2656" r:id="rId7706" xr:uid="{1F22B029-876F-425B-9758-126EBFB2508B}"/>
    <hyperlink ref="O2656" r:id="rId7707" xr:uid="{A79655D4-54CC-479C-9DB0-585D17F5440D}"/>
    <hyperlink ref="P2656" r:id="rId7708" xr:uid="{210D01A8-963B-4ADA-8DC4-A90A1D253385}"/>
    <hyperlink ref="Q2656" r:id="rId7709" xr:uid="{B12A533A-DD4D-48CD-A400-0587954542D5}"/>
    <hyperlink ref="L2657" r:id="rId7710" xr:uid="{A42FE54A-A944-4343-A810-A5871180E050}"/>
    <hyperlink ref="O2657" r:id="rId7711" xr:uid="{0AA30650-D851-406A-93C2-19A577C1C811}"/>
    <hyperlink ref="P2657" r:id="rId7712" xr:uid="{5F85256D-1A34-4B3F-B30C-D1FBFD8B3C4D}"/>
    <hyperlink ref="L2658" r:id="rId7713" xr:uid="{E9E658BF-EFC8-4C83-9759-7C09DDA55706}"/>
    <hyperlink ref="P2658" r:id="rId7714" xr:uid="{7F9BA7FB-9AE0-4225-82E3-92DCAA95B3CC}"/>
    <hyperlink ref="Q2658" r:id="rId7715" xr:uid="{CE0A7632-F2B1-4CED-9365-602956F69948}"/>
    <hyperlink ref="L2659" r:id="rId7716" xr:uid="{1F49B787-37D9-4A76-B523-C3A20BAF20BE}"/>
    <hyperlink ref="O2659" r:id="rId7717" xr:uid="{731316A9-8F47-4AE2-BF89-70E3837F5C85}"/>
    <hyperlink ref="P2659" r:id="rId7718" xr:uid="{A0683868-2684-4EF9-9F04-6FA400E16069}"/>
    <hyperlink ref="Q2659" r:id="rId7719" xr:uid="{CD185E6D-8FCC-43F2-BE98-3BC5343332C1}"/>
    <hyperlink ref="L2660" r:id="rId7720" xr:uid="{DDEF98CA-1E18-4E0F-9B07-619326B689B1}"/>
    <hyperlink ref="O2660" r:id="rId7721" xr:uid="{1F4C127F-0D7C-469E-8D17-9B927842A095}"/>
    <hyperlink ref="Q2660" r:id="rId7722" xr:uid="{E13D0C8E-FCF9-4C5A-8D57-E2C021CAAB7A}"/>
    <hyperlink ref="L2661" r:id="rId7723" xr:uid="{4C1FFAD7-3EE9-4CF3-9BED-1A520B72972C}"/>
    <hyperlink ref="O2661" r:id="rId7724" xr:uid="{3A5E6C20-F533-453E-B05A-DA0D44AC43B6}"/>
    <hyperlink ref="P2661" r:id="rId7725" xr:uid="{422455FC-AEE1-4EA8-8CB9-AC26C0482505}"/>
    <hyperlink ref="Q2661" r:id="rId7726" xr:uid="{0DC9DED0-8FEA-4D46-B60F-E528B419A91C}"/>
    <hyperlink ref="L2662" r:id="rId7727" xr:uid="{01A817CA-AA17-4F36-8079-02FBDA437A43}"/>
    <hyperlink ref="O2662" r:id="rId7728" xr:uid="{638BB0EA-B498-4057-9895-31EC91B74F11}"/>
    <hyperlink ref="P2662" r:id="rId7729" xr:uid="{BCF80D00-B8AA-4188-AF36-7688DF99E321}"/>
    <hyperlink ref="Q2662" r:id="rId7730" xr:uid="{00EF7307-D209-4880-AD59-E0E2F7E98EBF}"/>
    <hyperlink ref="L2663" r:id="rId7731" xr:uid="{9BD54A36-D2F0-42BC-9C3F-56FEB4442BE1}"/>
    <hyperlink ref="O2663" r:id="rId7732" xr:uid="{CB461267-2A33-42C0-84A4-752CAE867E60}"/>
    <hyperlink ref="P2663" r:id="rId7733" xr:uid="{912B80E6-C588-41B8-BCF0-94D8377AD928}"/>
    <hyperlink ref="Q2663" r:id="rId7734" xr:uid="{9BE1D100-90E8-4F63-A80B-8B0B312CFD24}"/>
    <hyperlink ref="L2664" r:id="rId7735" xr:uid="{8243FC07-DC3D-49AD-AE47-2087E742F30D}"/>
    <hyperlink ref="P2664" r:id="rId7736" xr:uid="{701705FD-7294-4B24-9DBA-504CD0EB9C7F}"/>
    <hyperlink ref="Q2664" r:id="rId7737" xr:uid="{DAE411F0-F681-4609-A81A-7944A1CFD643}"/>
    <hyperlink ref="L2665" r:id="rId7738" xr:uid="{439C613E-54FB-473E-8DF9-30360FBC6030}"/>
    <hyperlink ref="L2666" r:id="rId7739" xr:uid="{8CABBA94-9819-4396-ACC4-6857F924D468}"/>
    <hyperlink ref="O2666" r:id="rId7740" xr:uid="{754950E1-4DA9-40F1-9468-81BC74C8C65C}"/>
    <hyperlink ref="P2666" r:id="rId7741" xr:uid="{C1DF39AE-BAE8-447C-94D7-14ED166F22C0}"/>
    <hyperlink ref="Q2666" r:id="rId7742" xr:uid="{C23EA186-ECC7-4EC9-BF12-66DAAC4ECBCF}"/>
    <hyperlink ref="L2667" r:id="rId7743" xr:uid="{6E033C2E-4176-4FB4-B1B9-900DAC9024CA}"/>
    <hyperlink ref="O2667" r:id="rId7744" xr:uid="{05140329-4064-41D5-B1FD-7BFC1F03CA8A}"/>
    <hyperlink ref="P2667" r:id="rId7745" xr:uid="{A65355C9-49C7-4B44-81D5-B0FD0B64C248}"/>
    <hyperlink ref="Q2667" r:id="rId7746" xr:uid="{13FB0ECD-CF87-4EC0-BE71-4EEC83A7CE7F}"/>
    <hyperlink ref="L2668" r:id="rId7747" xr:uid="{87B28EBC-809E-432B-A479-4E8FE1E51349}"/>
    <hyperlink ref="P2668" r:id="rId7748" xr:uid="{008B1027-2EEC-47D2-8682-9E12C5A7F026}"/>
    <hyperlink ref="Q2668" r:id="rId7749" xr:uid="{509DCD1F-F620-4604-994B-CA89900E637A}"/>
    <hyperlink ref="L2669" r:id="rId7750" xr:uid="{1AC857F6-A60E-4AF1-ADBA-80C93EB94CDF}"/>
    <hyperlink ref="O2669" r:id="rId7751" xr:uid="{93AF73E0-8DDC-42F5-9A90-7645EF4BD03B}"/>
    <hyperlink ref="P2669" r:id="rId7752" xr:uid="{69EFDB2A-84F8-4E35-96E2-0F61C36905E8}"/>
    <hyperlink ref="Q2669" r:id="rId7753" xr:uid="{67E606A0-C89E-41C1-A05D-3FF6AD39B8B8}"/>
    <hyperlink ref="L2670" r:id="rId7754" xr:uid="{CBB009B0-05AF-4456-9C63-DBC816BD757C}"/>
    <hyperlink ref="O2670" r:id="rId7755" xr:uid="{52DB3CBB-ADFD-42AE-B82A-29B5A2EB2483}"/>
    <hyperlink ref="P2670" r:id="rId7756" xr:uid="{A6C76C0F-2EB9-4192-8414-9B7F9FDFAEDF}"/>
    <hyperlink ref="Q2670" r:id="rId7757" xr:uid="{121A4831-0C6E-4F25-8721-5372F275C332}"/>
    <hyperlink ref="L2671" r:id="rId7758" xr:uid="{1181998D-3DD8-4AE6-8928-A812CFFDDA6A}"/>
    <hyperlink ref="O2671" r:id="rId7759" xr:uid="{6F35F8DE-1B73-4E91-BADC-CAD13090CF2B}"/>
    <hyperlink ref="P2671" r:id="rId7760" xr:uid="{F8BA1BE3-C959-4990-92A2-B34E2E3EE7BD}"/>
    <hyperlink ref="Q2671" r:id="rId7761" xr:uid="{424FE109-946A-495E-8512-AD80113E45EF}"/>
    <hyperlink ref="L2672" r:id="rId7762" xr:uid="{7DAF8FAE-6569-4EE0-A46A-8A712C53FC02}"/>
    <hyperlink ref="O2672" r:id="rId7763" xr:uid="{187BE32B-F7EC-4CEF-9EA8-A7F8E8CE1862}"/>
    <hyperlink ref="P2672" r:id="rId7764" xr:uid="{5CCD70E0-9677-4154-A038-EAFCA3566B65}"/>
    <hyperlink ref="Q2672" r:id="rId7765" xr:uid="{06250A98-3B1A-410B-B382-A11016CB51DA}"/>
    <hyperlink ref="L2673" r:id="rId7766" xr:uid="{821C0DD2-28E9-42FB-B22A-EE457E30C51B}"/>
    <hyperlink ref="O2673" r:id="rId7767" xr:uid="{050909BB-73B3-4EA5-B779-EE2E7755D193}"/>
    <hyperlink ref="P2673" r:id="rId7768" xr:uid="{989BAAAE-02B2-4AFD-BC37-39FBEF376F1D}"/>
    <hyperlink ref="Q2673" r:id="rId7769" xr:uid="{E22AE735-D3F2-474D-B118-BAF753649AD0}"/>
    <hyperlink ref="L2674" r:id="rId7770" xr:uid="{546E67C8-FEBE-40BD-BEB0-6C9ABC99BFC9}"/>
    <hyperlink ref="P2674" r:id="rId7771" xr:uid="{2B364611-1014-4CD1-90BF-A51B6D00F039}"/>
    <hyperlink ref="Q2674" r:id="rId7772" xr:uid="{A48EC5EE-463B-4785-81E6-D7CB16DF7EE7}"/>
    <hyperlink ref="L2675" r:id="rId7773" xr:uid="{6D65DE46-1A76-411F-A16B-9E8C105D4C79}"/>
    <hyperlink ref="O2675" r:id="rId7774" xr:uid="{10BECB0D-8A1B-4293-9BB9-A8FB999D7EB6}"/>
    <hyperlink ref="P2675" r:id="rId7775" xr:uid="{E7301373-C354-4A2E-811D-06289C34FB20}"/>
    <hyperlink ref="Q2675" r:id="rId7776" xr:uid="{1C6EF4B9-479A-46B9-8069-D7C680076885}"/>
    <hyperlink ref="L2676" r:id="rId7777" xr:uid="{71F8F021-DDE4-40BE-B985-94D613BD4156}"/>
    <hyperlink ref="O2676" r:id="rId7778" xr:uid="{EA22BFE2-FCCE-4302-9487-80A2CFE21354}"/>
    <hyperlink ref="P2676" r:id="rId7779" xr:uid="{97D2006D-8CFD-478D-8F04-58BC5E8B3DE8}"/>
    <hyperlink ref="Q2676" r:id="rId7780" xr:uid="{D4082ACF-F142-4185-B167-EABAEEB0B240}"/>
    <hyperlink ref="L2677" r:id="rId7781" xr:uid="{DB341566-844E-4337-A3A4-44A2581DF7D7}"/>
    <hyperlink ref="O2677" r:id="rId7782" xr:uid="{37053651-0B9D-4FC3-B5BD-F45D8A957E77}"/>
    <hyperlink ref="P2677" r:id="rId7783" xr:uid="{A4DE7376-A304-479A-876F-0A7745CF8793}"/>
    <hyperlink ref="Q2677" r:id="rId7784" xr:uid="{1D6B4CE6-5BDA-4D3D-8704-1DE90236F1E9}"/>
    <hyperlink ref="B2678" r:id="rId7785" xr:uid="{A04F6A41-9EBA-4A13-A3A0-FC9943FECADA}"/>
    <hyperlink ref="L2678" r:id="rId7786" xr:uid="{F531CEEF-ED26-4510-851F-918110A5ACCC}"/>
    <hyperlink ref="O2678" r:id="rId7787" xr:uid="{9EAFCDCD-5BE1-480C-A449-D8BEE8573051}"/>
    <hyperlink ref="P2678" r:id="rId7788" xr:uid="{84EB661C-6895-44F0-8397-BE4B78B31679}"/>
    <hyperlink ref="Q2678" r:id="rId7789" xr:uid="{ADE8AE4E-312E-404C-828D-3BC167AC7011}"/>
    <hyperlink ref="L2679" r:id="rId7790" xr:uid="{A774B96E-5CF8-4C68-9527-6BC0D3A8A869}"/>
    <hyperlink ref="O2679" r:id="rId7791" xr:uid="{9458D53F-C6E6-4063-BE8C-634130E81CFD}"/>
    <hyperlink ref="P2679" r:id="rId7792" xr:uid="{D3FC9528-BD12-4CCB-B14A-FDCC15A61BF9}"/>
    <hyperlink ref="Q2679" r:id="rId7793" xr:uid="{5E62BFC0-9659-4BE7-9E73-722831A5C129}"/>
    <hyperlink ref="L2680" r:id="rId7794" xr:uid="{C6D26389-033A-40C5-92BA-B30264D4ED87}"/>
    <hyperlink ref="P2680" r:id="rId7795" xr:uid="{D8800FA9-F2C8-47B7-A8E8-C69A1D47538F}"/>
    <hyperlink ref="Q2680" r:id="rId7796" xr:uid="{822F8B14-B0E3-4D31-B0AD-7703798A68E5}"/>
    <hyperlink ref="L2681" r:id="rId7797" xr:uid="{2598971E-3687-45E4-81D3-46FA9D46C52C}"/>
    <hyperlink ref="P2681" r:id="rId7798" xr:uid="{8FEFDEEE-A634-417F-8B52-74A591B20809}"/>
    <hyperlink ref="L2682" r:id="rId7799" xr:uid="{75BE42F8-E6DC-400E-8962-442C81F62983}"/>
    <hyperlink ref="O2682" r:id="rId7800" xr:uid="{5EC9FDB3-6F10-4C25-AC6E-6847F94A8658}"/>
    <hyperlink ref="P2682" r:id="rId7801" xr:uid="{ADD329EA-E404-47DC-B72A-A80134EF0FBE}"/>
    <hyperlink ref="Q2682" r:id="rId7802" xr:uid="{C5FC415A-D123-4887-9FFE-813568F90CE9}"/>
    <hyperlink ref="L2683" r:id="rId7803" xr:uid="{5F9B323B-27ED-4237-805E-24FD94BF6570}"/>
    <hyperlink ref="O2683" r:id="rId7804" xr:uid="{19672128-FEA2-4F38-A16C-E2568C227DE0}"/>
    <hyperlink ref="P2683" r:id="rId7805" xr:uid="{FDF4EC4A-BDA2-4C4D-8CBC-309AC4AC6EBD}"/>
    <hyperlink ref="Q2683" r:id="rId7806" xr:uid="{62EB80F7-3CBD-41AD-A03C-A981A0CD1F5C}"/>
    <hyperlink ref="L2684" r:id="rId7807" xr:uid="{733DA362-02D4-46B5-9C91-87E734BAE3D8}"/>
    <hyperlink ref="P2684" r:id="rId7808" xr:uid="{0353DF02-96C8-4099-A618-4EC80633D827}"/>
    <hyperlink ref="Q2684" r:id="rId7809" xr:uid="{476E06E3-56F1-4F8A-9A04-76CC4E3885E4}"/>
    <hyperlink ref="L2685" r:id="rId7810" xr:uid="{5CFF698A-59E4-4147-9FF8-ADB4A08A6C10}"/>
    <hyperlink ref="O2685" r:id="rId7811" xr:uid="{3DCFD892-0A60-4812-9113-AD13EC3944DF}"/>
    <hyperlink ref="L2686" r:id="rId7812" xr:uid="{926A5272-643C-4E12-98C2-7772E0C1C396}"/>
    <hyperlink ref="O2686" r:id="rId7813" xr:uid="{756F19BB-FE30-4415-BA56-5BA15BA019CB}"/>
    <hyperlink ref="P2686" r:id="rId7814" xr:uid="{D50C8184-DAAC-4771-8030-24F4EC43A43B}"/>
    <hyperlink ref="Q2686" r:id="rId7815" xr:uid="{940C0C58-DAC7-4894-902F-33D6D3AEBE8D}"/>
    <hyperlink ref="L2687" r:id="rId7816" xr:uid="{88C29093-436A-444F-9E91-EDB494E6D9B5}"/>
    <hyperlink ref="O2687" r:id="rId7817" xr:uid="{47590681-2FCC-4D3E-9365-B53B4C4F5059}"/>
    <hyperlink ref="P2687" r:id="rId7818" xr:uid="{912805A2-1FF2-4BF0-9620-A15040B06F3F}"/>
    <hyperlink ref="Q2687" r:id="rId7819" xr:uid="{3DCDC781-04B6-4092-9FA2-A7664AD176C7}"/>
    <hyperlink ref="L2688" r:id="rId7820" xr:uid="{AC1C4F79-F1D5-48CE-803B-DBDD5B76746B}"/>
    <hyperlink ref="P2688" r:id="rId7821" xr:uid="{67CD6604-4A29-4B73-A8CF-61BF3389042C}"/>
    <hyperlink ref="L2689" r:id="rId7822" xr:uid="{3DD7B336-1C36-4736-B327-670C3F914D56}"/>
    <hyperlink ref="O2689" r:id="rId7823" xr:uid="{A99B2F3B-E8C5-4C05-BB52-8F4603AFD448}"/>
    <hyperlink ref="P2689" r:id="rId7824" xr:uid="{8C284098-31A7-40BF-8AE5-D9A66E5A13FA}"/>
    <hyperlink ref="Q2689" r:id="rId7825" xr:uid="{202A89F6-5912-48AB-A351-2412DDF9D6A1}"/>
    <hyperlink ref="L2690" r:id="rId7826" xr:uid="{DFFAFC93-B153-428B-9E3E-015E2F45AE3C}"/>
    <hyperlink ref="O2690" r:id="rId7827" xr:uid="{1E0BFB33-5432-4B35-8389-28D03E52B793}"/>
    <hyperlink ref="P2690" r:id="rId7828" xr:uid="{F410C7BC-BE75-4AF5-BE34-25978CE389E9}"/>
    <hyperlink ref="Q2690" r:id="rId7829" xr:uid="{450DE129-3B81-4235-AD65-0A8FABB87372}"/>
    <hyperlink ref="L2691" r:id="rId7830" xr:uid="{FF4715D2-CC6B-4D55-ACE8-A238C25B116A}"/>
    <hyperlink ref="O2691" r:id="rId7831" xr:uid="{E519043B-7480-45C2-B398-EF428A629471}"/>
    <hyperlink ref="P2691" r:id="rId7832" xr:uid="{9CD3B8D9-7A65-4F7A-B6B5-7236D40B25AD}"/>
    <hyperlink ref="Q2691" r:id="rId7833" xr:uid="{FD2D4CC3-3642-474A-8D0C-B1AC849BF732}"/>
    <hyperlink ref="L2692" r:id="rId7834" xr:uid="{D829911E-BD30-4775-83C8-0980B0161B1F}"/>
    <hyperlink ref="P2692" r:id="rId7835" xr:uid="{9957D239-E741-43F8-9580-8BFDFE0B3189}"/>
    <hyperlink ref="B2693" r:id="rId7836" xr:uid="{16187F19-56E9-4B66-96A0-C82028347DA3}"/>
    <hyperlink ref="L2693" r:id="rId7837" xr:uid="{67C9C4D4-DC1A-48FF-A310-F64DB34DB619}"/>
    <hyperlink ref="O2693" r:id="rId7838" xr:uid="{48B06FE6-80F5-4CB4-9EBF-EE1DDFB0EA20}"/>
    <hyperlink ref="P2693" r:id="rId7839" xr:uid="{383A93B0-0190-494F-9F55-9B405E8E3DF1}"/>
    <hyperlink ref="Q2693" r:id="rId7840" xr:uid="{CA110D10-32C0-4CAF-8C02-BB8EAFF85A60}"/>
    <hyperlink ref="L2694" r:id="rId7841" xr:uid="{5EB48AFA-39F7-473F-9E7D-AE191EB3DFE6}"/>
    <hyperlink ref="O2694" r:id="rId7842" xr:uid="{E7BAB5F7-DAE0-441F-B683-4B65C946AE1D}"/>
    <hyperlink ref="P2694" r:id="rId7843" xr:uid="{6484AACB-BB5C-4A9B-B65D-8C999AE38DCE}"/>
    <hyperlink ref="Q2694" r:id="rId7844" xr:uid="{2CBA8A22-9F92-40BB-A4AB-67D8FADA6D9D}"/>
    <hyperlink ref="L2695" r:id="rId7845" xr:uid="{FB20B02B-A7A5-45EF-9036-60EF99F31B43}"/>
    <hyperlink ref="O2695" r:id="rId7846" xr:uid="{36C32201-22E2-4FDD-BCFC-27ED1E59BC13}"/>
    <hyperlink ref="P2695" r:id="rId7847" xr:uid="{D904C0FA-AF7F-43D8-945F-B98D01FA3160}"/>
    <hyperlink ref="Q2695" r:id="rId7848" xr:uid="{DB88AE1F-33F3-452C-A536-14094451C8E1}"/>
    <hyperlink ref="L2696" r:id="rId7849" xr:uid="{8590FB7A-BF37-4E29-8D39-031948614CA6}"/>
    <hyperlink ref="O2696" r:id="rId7850" xr:uid="{DC6C28A6-1B28-4F5D-87AC-52533E15411C}"/>
    <hyperlink ref="P2696" r:id="rId7851" xr:uid="{0863881A-191A-4A83-B369-4624DBC9C4F9}"/>
    <hyperlink ref="Q2696" r:id="rId7852" xr:uid="{06F97A08-96A5-4786-856B-B7F71A43D13A}"/>
    <hyperlink ref="L2697" r:id="rId7853" xr:uid="{62886003-4F2E-44F7-85E0-C02D38411AE1}"/>
    <hyperlink ref="O2697" r:id="rId7854" xr:uid="{5BA70F44-6592-4034-90CA-30C46E824EFB}"/>
    <hyperlink ref="P2697" r:id="rId7855" xr:uid="{3A22A761-E00A-4D9E-8269-C431EB7EB904}"/>
    <hyperlink ref="Q2697" r:id="rId7856" xr:uid="{AFFE8587-590C-47CD-A5F5-9551F37363E6}"/>
    <hyperlink ref="L2698" r:id="rId7857" xr:uid="{B271B843-37B7-437E-9B3F-C6E969328BBC}"/>
    <hyperlink ref="O2698" r:id="rId7858" xr:uid="{666F9A40-6554-40A4-85CE-7B212DEF7A90}"/>
    <hyperlink ref="P2698" r:id="rId7859" xr:uid="{4DE890DF-3D6B-4A2A-8E5A-9BD4A64483C2}"/>
    <hyperlink ref="Q2698" r:id="rId7860" xr:uid="{AEDB9ABD-FBAC-40ED-82D5-6EFDB666FF13}"/>
    <hyperlink ref="B2699" r:id="rId7861" xr:uid="{A2405170-E4BD-4AD0-AFDC-87BC1670EB7E}"/>
    <hyperlink ref="L2699" r:id="rId7862" xr:uid="{60433666-8C02-43BF-81A2-A501D8E7B150}"/>
    <hyperlink ref="O2699" r:id="rId7863" xr:uid="{716A4BA7-7DA7-4819-B29B-E04746E528DC}"/>
    <hyperlink ref="P2699" r:id="rId7864" xr:uid="{CB10B062-5496-4FCE-9A41-DA4E1AEA5143}"/>
    <hyperlink ref="Q2699" r:id="rId7865" xr:uid="{CB882603-165F-4931-9F53-8FDE92A25AA3}"/>
    <hyperlink ref="L2700" r:id="rId7866" xr:uid="{A40DEAF7-5BAD-4D98-AC61-692F0B448BD5}"/>
    <hyperlink ref="O2700" r:id="rId7867" xr:uid="{FDF1C5AF-8F26-4B27-81F4-FA4D043E4808}"/>
    <hyperlink ref="P2700" r:id="rId7868" xr:uid="{D716EEB6-BBD5-43B9-9F5D-711C5D178F8E}"/>
    <hyperlink ref="Q2700" r:id="rId7869" xr:uid="{8CC18BD7-7034-47B0-82AA-0DC7C344EC04}"/>
    <hyperlink ref="L2701" r:id="rId7870" xr:uid="{195F8EB6-480E-441A-BE29-1700C33A564F}"/>
    <hyperlink ref="O2701" r:id="rId7871" xr:uid="{1F7F0F1F-350A-49A9-A907-CB870FC9EA2A}"/>
    <hyperlink ref="Q2701" r:id="rId7872" xr:uid="{475AC0E9-62B7-41EB-A974-1AF4699556DF}"/>
    <hyperlink ref="L2702" r:id="rId7873" xr:uid="{50043BB3-06D1-4C84-91E5-580EDF9514AA}"/>
    <hyperlink ref="O2702" r:id="rId7874" xr:uid="{605B6285-B73A-437A-95DC-30389979FEAD}"/>
    <hyperlink ref="P2702" r:id="rId7875" xr:uid="{2E5F2B39-46C0-408B-8F96-88532D82A6F0}"/>
    <hyperlink ref="Q2702" r:id="rId7876" xr:uid="{DC73C900-524C-4D6A-9F82-6FB954FA7AB2}"/>
    <hyperlink ref="L2703" r:id="rId7877" xr:uid="{3B25730D-D10C-4798-AFD6-420509A11C02}"/>
    <hyperlink ref="O2703" r:id="rId7878" xr:uid="{89136318-6865-4B26-A7AE-AEAF288CA30B}"/>
    <hyperlink ref="P2703" r:id="rId7879" xr:uid="{8B96AAFB-F448-4FDC-B746-D68B0ECABED0}"/>
    <hyperlink ref="Q2703" r:id="rId7880" xr:uid="{4AB0F301-E7C8-467E-B8D1-328CFC190AE6}"/>
    <hyperlink ref="L2704" r:id="rId7881" xr:uid="{FDF8EE56-258B-4227-8860-14D5B27F8485}"/>
    <hyperlink ref="Q2704" r:id="rId7882" xr:uid="{21117C3A-778F-44F4-B36D-015B365A2614}"/>
    <hyperlink ref="L2705" r:id="rId7883" xr:uid="{27950E9A-ABFB-4FBC-A2C1-2C6B68123628}"/>
    <hyperlink ref="L2706" r:id="rId7884" xr:uid="{4B5BBD29-2CB4-4C9E-A823-94295E909237}"/>
    <hyperlink ref="P2706" r:id="rId7885" xr:uid="{08E3D3AB-956E-49EE-B34A-04DCD33AD829}"/>
    <hyperlink ref="Q2706" r:id="rId7886" xr:uid="{3BCD6ED8-4D2B-4C9B-A3E4-1A1E5BD3141B}"/>
    <hyperlink ref="L2707" r:id="rId7887" xr:uid="{3AD059BC-4814-4C3E-8435-2E02D0FB728B}"/>
    <hyperlink ref="O2707" r:id="rId7888" xr:uid="{2FC1F3A0-22C2-4DE1-BADC-0EBB2F7B84DA}"/>
    <hyperlink ref="Q2707" r:id="rId7889" xr:uid="{97309DB0-50C2-4163-A492-7509AB50D5B8}"/>
    <hyperlink ref="L2708" r:id="rId7890" xr:uid="{86827F95-210A-4C7A-B48D-00AC0A56B152}"/>
    <hyperlink ref="O2708" r:id="rId7891" xr:uid="{00AA3A96-6C9F-4E65-A1DD-1A3656398506}"/>
    <hyperlink ref="P2708" r:id="rId7892" xr:uid="{599C1073-FE28-4718-AFB5-AB6DC076F7FC}"/>
    <hyperlink ref="Q2708" r:id="rId7893" xr:uid="{0E3A28E1-5767-4407-BA62-E15448BC0679}"/>
    <hyperlink ref="B2709" r:id="rId7894" xr:uid="{E13A1F01-8BCE-40DB-9D7D-1D59C6AFE359}"/>
    <hyperlink ref="L2709" r:id="rId7895" xr:uid="{FF4B12D8-3677-4440-B851-61D2D258BE41}"/>
    <hyperlink ref="O2709" r:id="rId7896" xr:uid="{65E9C421-8BA1-4AA1-A845-0E9807557081}"/>
    <hyperlink ref="P2709" r:id="rId7897" xr:uid="{09B3F694-8EDE-45F5-8A1F-24300E2A0EF5}"/>
    <hyperlink ref="Q2709" r:id="rId7898" xr:uid="{F2E1FB45-0E59-4D3A-ADF6-ADD63E092694}"/>
    <hyperlink ref="B2710" r:id="rId7899" xr:uid="{919E8CB1-56DA-499B-ABC4-FE5CB0827B8D}"/>
    <hyperlink ref="L2710" r:id="rId7900" xr:uid="{2C2FE44E-BFA2-46BC-8EDF-45F373B42EF6}"/>
    <hyperlink ref="P2710" r:id="rId7901" xr:uid="{B7235306-98D2-4DAD-BA8E-330AEB0A0FE1}"/>
    <hyperlink ref="Q2710" r:id="rId7902" xr:uid="{6D675825-902F-48E6-8251-651E4442D6F3}"/>
    <hyperlink ref="L2711" r:id="rId7903" xr:uid="{88B224C3-1E6F-43C2-9847-8C8C851BF337}"/>
    <hyperlink ref="P2711" r:id="rId7904" xr:uid="{956C0149-C3A7-4132-90CE-407E7EF3A085}"/>
    <hyperlink ref="Q2711" r:id="rId7905" xr:uid="{B00BB796-ADDD-4726-AEE1-C7DA46A1CDFD}"/>
    <hyperlink ref="L2712" r:id="rId7906" xr:uid="{87466AD7-D4E3-4F87-A80F-84760332F7F1}"/>
    <hyperlink ref="P2712" r:id="rId7907" xr:uid="{3F97E885-56B2-4753-B625-875020D2716A}"/>
    <hyperlink ref="Q2712" r:id="rId7908" xr:uid="{F998CA3C-E61A-4365-B5BA-9B7E41585A5E}"/>
    <hyperlink ref="L2713" r:id="rId7909" xr:uid="{7B662F58-B3BD-4DC9-9812-E6B7B12A5579}"/>
    <hyperlink ref="O2713" r:id="rId7910" xr:uid="{BF1A2BBF-D186-444E-AAA6-966235E31BC3}"/>
    <hyperlink ref="P2713" r:id="rId7911" xr:uid="{218B6FD3-A239-4001-9670-850D943CE449}"/>
    <hyperlink ref="Q2713" r:id="rId7912" xr:uid="{C92383AC-6EDA-435F-9F13-3303759A7CF5}"/>
    <hyperlink ref="L2714" r:id="rId7913" xr:uid="{00644311-0856-4D6D-A4F5-FC289C4EA4A6}"/>
    <hyperlink ref="O2714" r:id="rId7914" xr:uid="{856E81B1-3745-405D-BA47-ABE914ED003A}"/>
    <hyperlink ref="P2714" r:id="rId7915" xr:uid="{C0A9A69B-5D28-4CBB-8481-AC801AB6074E}"/>
    <hyperlink ref="Q2714" r:id="rId7916" xr:uid="{788FBABE-A121-4177-A3F8-BB66B91434CD}"/>
    <hyperlink ref="L2715" r:id="rId7917" xr:uid="{616651EF-D56C-4124-8CEF-5CCD97757B29}"/>
    <hyperlink ref="P2715" r:id="rId7918" xr:uid="{5E008015-6245-43A7-9923-E6229AD888E4}"/>
    <hyperlink ref="Q2715" r:id="rId7919" xr:uid="{18E91E69-57DC-449F-8F3F-C843490CCAD5}"/>
    <hyperlink ref="L2716" r:id="rId7920" xr:uid="{BBF1C7CA-451E-43B8-BF16-C59ED6C83F23}"/>
    <hyperlink ref="P2716" r:id="rId7921" xr:uid="{5C16F2C4-6C55-40D6-BB11-ED90A131993C}"/>
    <hyperlink ref="Q2716" r:id="rId7922" xr:uid="{1082A2EF-0C22-419E-BAB9-3C6FC7C8E632}"/>
    <hyperlink ref="L2717" r:id="rId7923" xr:uid="{E197778E-6329-49DF-9944-ECF4A12533DD}"/>
    <hyperlink ref="O2717" r:id="rId7924" xr:uid="{818578F0-00B4-4872-88EB-5A666D2F94F1}"/>
    <hyperlink ref="P2717" r:id="rId7925" xr:uid="{5E9848A4-5121-4D8C-9ED3-550DBC3E702E}"/>
    <hyperlink ref="Q2717" r:id="rId7926" xr:uid="{BD7268C7-3892-4080-BFDC-681AC3E0D95C}"/>
    <hyperlink ref="L2718" r:id="rId7927" xr:uid="{56A8B962-045B-4248-A35C-543C6D88D51C}"/>
    <hyperlink ref="O2718" r:id="rId7928" xr:uid="{39B16CD1-1AE5-47C1-9351-795A96F11101}"/>
    <hyperlink ref="P2718" r:id="rId7929" xr:uid="{1B80E55A-2336-46D8-A998-79BFE5BF4D0E}"/>
    <hyperlink ref="Q2718" r:id="rId7930" xr:uid="{02622A5E-1AFD-4A9C-B91A-0325D22A64BC}"/>
    <hyperlink ref="L2719" r:id="rId7931" xr:uid="{34FE1401-7353-4ED3-90E4-24AF94C86AA4}"/>
    <hyperlink ref="P2719" r:id="rId7932" xr:uid="{228D3922-A757-41F7-9B8C-25E3B09B6332}"/>
    <hyperlink ref="Q2719" r:id="rId7933" xr:uid="{95BBFAFD-CCA7-4753-9F0B-B826CE24CCDA}"/>
    <hyperlink ref="L2720" r:id="rId7934" xr:uid="{99FF3854-9AA3-4B7C-8EA8-54391101ECCA}"/>
    <hyperlink ref="O2720" r:id="rId7935" xr:uid="{D28D44FC-175E-45AA-B017-40A0AA5C803F}"/>
    <hyperlink ref="P2720" r:id="rId7936" xr:uid="{CC456528-5269-4897-A2BC-AAC92EA08650}"/>
    <hyperlink ref="Q2720" r:id="rId7937" xr:uid="{4F6BFA2A-2B79-41A6-88B9-FBC76056125D}"/>
    <hyperlink ref="B2721" r:id="rId7938" xr:uid="{170FECB9-9A47-48E9-9143-7426E8C67237}"/>
    <hyperlink ref="L2721" r:id="rId7939" xr:uid="{21A609F6-DD77-41D5-BFE3-82CE984BF456}"/>
    <hyperlink ref="O2721" r:id="rId7940" xr:uid="{83CD7E4E-9376-4574-B5F4-843CCE57A48D}"/>
    <hyperlink ref="P2721" r:id="rId7941" xr:uid="{D2FF7E71-8EC5-4899-91AA-9463AD301267}"/>
    <hyperlink ref="Q2721" r:id="rId7942" xr:uid="{EC4E0B8A-14BF-416E-BB1A-674AAB37917C}"/>
    <hyperlink ref="L2722" r:id="rId7943" xr:uid="{81E6B91E-BE54-4177-AA43-58F0F788AB02}"/>
    <hyperlink ref="O2722" r:id="rId7944" xr:uid="{E265C4E8-142E-4DE2-9897-1E982A96D747}"/>
    <hyperlink ref="P2722" r:id="rId7945" xr:uid="{66FA9EC5-0499-4676-B6A6-3181D050354B}"/>
    <hyperlink ref="Q2722" r:id="rId7946" xr:uid="{9EF05F57-E231-4D08-B4B9-A18AEE229487}"/>
    <hyperlink ref="L2723" r:id="rId7947" xr:uid="{4E25E70D-206E-4236-8F03-5CD4F8FF49A8}"/>
    <hyperlink ref="P2723" r:id="rId7948" xr:uid="{52AA6E87-F6FC-42B1-B562-647BE1A1BB67}"/>
    <hyperlink ref="Q2723" r:id="rId7949" xr:uid="{3964D87A-2A53-4CB9-8EDA-05B32ECC1B27}"/>
    <hyperlink ref="L2724" r:id="rId7950" xr:uid="{F31F953C-DC08-48F5-BDA3-B1A2AF242F52}"/>
    <hyperlink ref="O2724" r:id="rId7951" xr:uid="{7E4397FF-A38F-474A-A469-334EABB0DFA7}"/>
    <hyperlink ref="P2724" r:id="rId7952" xr:uid="{148B4A88-422C-456B-9547-484026B03EE6}"/>
    <hyperlink ref="Q2724" r:id="rId7953" xr:uid="{179C63D2-A14C-44BC-A76D-06068448BAE6}"/>
    <hyperlink ref="L2725" r:id="rId7954" xr:uid="{51774D93-45AD-49C2-B3F1-C2D48F1A51E7}"/>
    <hyperlink ref="P2725" r:id="rId7955" xr:uid="{31305B69-8E31-4A50-95C9-2886C74C2DC9}"/>
    <hyperlink ref="Q2725" r:id="rId7956" xr:uid="{AEFEB23D-4972-4DB8-986E-78F1C23BEBE8}"/>
    <hyperlink ref="L2726" r:id="rId7957" xr:uid="{FE8434F2-0B61-4342-8902-AF1357578F76}"/>
    <hyperlink ref="P2726" r:id="rId7958" xr:uid="{5D9EC34E-9660-4FE0-9A39-80F8FD2A9AC1}"/>
    <hyperlink ref="Q2726" r:id="rId7959" xr:uid="{89C2BD62-B0B5-49B5-B391-5F17D73BA511}"/>
    <hyperlink ref="B2727" r:id="rId7960" xr:uid="{D498DA2C-6EDC-4207-AB75-E885FDE143CA}"/>
    <hyperlink ref="L2727" r:id="rId7961" xr:uid="{0FA94375-22E2-4574-BC42-CAF6E3656A83}"/>
    <hyperlink ref="P2727" r:id="rId7962" xr:uid="{5F79D12D-A10C-4E5E-BE9F-FECDE626C50F}"/>
    <hyperlink ref="Q2727" r:id="rId7963" xr:uid="{63AEBA5B-2A7A-45AF-AA22-5D45F0F383AC}"/>
    <hyperlink ref="L2728" r:id="rId7964" xr:uid="{487F0A6E-3D33-4D0C-8B33-F4011968F324}"/>
    <hyperlink ref="P2728" r:id="rId7965" xr:uid="{183D40AC-F42A-48AA-ADE4-D3F0989FAC3C}"/>
    <hyperlink ref="Q2728" r:id="rId7966" xr:uid="{129B756F-26EC-464F-8E94-43CF974102C7}"/>
    <hyperlink ref="B2729" r:id="rId7967" xr:uid="{EDA5F4A5-E45E-4E65-95F7-22B288F93748}"/>
    <hyperlink ref="L2729" r:id="rId7968" xr:uid="{27116EC3-AC9B-458B-B824-3E7D5B589C40}"/>
    <hyperlink ref="P2729" r:id="rId7969" xr:uid="{B6BBB033-B2D5-428A-8F8F-8EF25B8FB727}"/>
    <hyperlink ref="L2730" r:id="rId7970" xr:uid="{159482C0-02C4-4A65-8346-4A6040D3A919}"/>
    <hyperlink ref="O2730" r:id="rId7971" xr:uid="{06AA60BF-9666-4681-BE61-9D55B5D63185}"/>
    <hyperlink ref="P2730" r:id="rId7972" xr:uid="{F93C3811-9E4D-48B8-9020-32CDE178F140}"/>
    <hyperlink ref="Q2730" r:id="rId7973" xr:uid="{84DC40FD-A3AC-4ACA-8C1A-52F643A7B621}"/>
    <hyperlink ref="L2731" r:id="rId7974" xr:uid="{01FF55F3-E3EB-44CC-B89E-A38016CD7609}"/>
    <hyperlink ref="O2731" r:id="rId7975" xr:uid="{7F402344-FEA8-4846-BEA5-095D4BC287BB}"/>
    <hyperlink ref="P2731" r:id="rId7976" xr:uid="{494C8DC4-189B-4049-B6F9-566680E5EF26}"/>
    <hyperlink ref="Q2731" r:id="rId7977" xr:uid="{2B9F90EB-B9A6-440A-8DDE-B37755CC12E7}"/>
    <hyperlink ref="L2732" r:id="rId7978" xr:uid="{946B6FCC-3E8D-4AF7-AF1A-554CA7DAE3FB}"/>
    <hyperlink ref="O2732" r:id="rId7979" xr:uid="{C5251249-6133-4955-9AAC-A7CA9FDF64A7}"/>
    <hyperlink ref="P2732" r:id="rId7980" xr:uid="{EBD17E47-088A-4F54-B852-4C56C879069B}"/>
    <hyperlink ref="Q2732" r:id="rId7981" xr:uid="{3B3E8F1E-261D-417F-B504-191A4A96F4D1}"/>
    <hyperlink ref="L2733" r:id="rId7982" xr:uid="{E432BA9A-1B18-4A02-A2E0-6B68EC00D175}"/>
    <hyperlink ref="Q2733" r:id="rId7983" xr:uid="{E2FFA297-B37E-4DDA-AB2C-8646918CC372}"/>
    <hyperlink ref="L2734" r:id="rId7984" xr:uid="{4C71BB59-9956-4F3A-B482-357154EB7152}"/>
    <hyperlink ref="O2734" r:id="rId7985" xr:uid="{3346B0B0-8336-44FD-B579-934AA8282A3C}"/>
    <hyperlink ref="P2734" r:id="rId7986" xr:uid="{31D3549D-553E-415B-A115-069974DA8EA0}"/>
    <hyperlink ref="L2735" r:id="rId7987" xr:uid="{6DB0EFAF-1CA7-4163-8B41-23CFF33EBD4E}"/>
    <hyperlink ref="P2735" r:id="rId7988" xr:uid="{6BAE215F-3AB3-4D26-8DC7-823C254469B0}"/>
    <hyperlink ref="Q2735" r:id="rId7989" xr:uid="{050B4B80-F0C9-4618-8E73-913FE4848DF7}"/>
    <hyperlink ref="L2736" r:id="rId7990" xr:uid="{58A99099-87C4-42F3-AD44-14C843CAD838}"/>
    <hyperlink ref="O2736" r:id="rId7991" xr:uid="{BA8B2403-B0B5-4E3E-A6EB-A1967BB50DC6}"/>
    <hyperlink ref="Q2736" r:id="rId7992" xr:uid="{F0C28E38-DD60-49CC-9CF8-6476D5B8ACB3}"/>
    <hyperlink ref="L2737" r:id="rId7993" xr:uid="{B16415B2-91BD-43EB-9F1B-2686CE8C3C16}"/>
    <hyperlink ref="P2737" r:id="rId7994" xr:uid="{576A8EB6-5A54-47F8-B594-B8B87FBD27B9}"/>
    <hyperlink ref="Q2737" r:id="rId7995" xr:uid="{A225A08A-ABA4-4192-B7A3-3D8DE601C5E8}"/>
    <hyperlink ref="L2738" r:id="rId7996" xr:uid="{172E8BFE-4BA8-4B59-A3DC-92E47916F94F}"/>
    <hyperlink ref="O2738" r:id="rId7997" xr:uid="{64F5A8D6-2069-4875-B931-7A22309CB8DA}"/>
    <hyperlink ref="P2738" r:id="rId7998" xr:uid="{E80D3065-0320-4A16-8F80-5531CCA58AC1}"/>
    <hyperlink ref="Q2738" r:id="rId7999" xr:uid="{72FB13DD-D8D6-4012-9E4E-272FC0B56C93}"/>
    <hyperlink ref="B2739" r:id="rId8000" xr:uid="{CD6D0844-D93A-425A-BC42-3808D5E82410}"/>
    <hyperlink ref="L2739" r:id="rId8001" xr:uid="{AC31E172-ACD5-491C-90A0-CA2813310520}"/>
    <hyperlink ref="O2739" r:id="rId8002" xr:uid="{C8AA539B-072E-465D-9564-D42932C8114B}"/>
    <hyperlink ref="L2740" r:id="rId8003" xr:uid="{BFEF7E42-AED7-4B76-A8CA-7756304AC204}"/>
    <hyperlink ref="P2740" r:id="rId8004" xr:uid="{FDF478BA-F9C9-4528-82D9-0311AE1AB514}"/>
    <hyperlink ref="Q2740" r:id="rId8005" xr:uid="{83D9AD5D-88E0-4AC7-9D64-B31DD05FCC9C}"/>
    <hyperlink ref="L2741" r:id="rId8006" xr:uid="{1BB450EB-D096-46E1-9CF0-12A6850169C2}"/>
    <hyperlink ref="O2741" r:id="rId8007" xr:uid="{7BBA43F2-8B53-422E-A7AF-67C82AB0B011}"/>
    <hyperlink ref="P2741" r:id="rId8008" xr:uid="{1458E2F6-3966-4429-8718-795B48238BB4}"/>
    <hyperlink ref="Q2741" r:id="rId8009" xr:uid="{7AAD66A4-BA5A-4034-986D-8F0CCE820563}"/>
    <hyperlink ref="L2742" r:id="rId8010" xr:uid="{7A516740-F5F5-4045-90A6-CCEA17A25AE5}"/>
    <hyperlink ref="P2742" r:id="rId8011" xr:uid="{7FA997E1-51B8-4649-B93E-B19984F84DC6}"/>
    <hyperlink ref="Q2742" r:id="rId8012" xr:uid="{0FE9080C-29AC-474F-A181-0B5A3BF880B1}"/>
    <hyperlink ref="B2743" r:id="rId8013" xr:uid="{609AAF05-77D5-4BDE-BBE4-D9F04B1D3024}"/>
    <hyperlink ref="L2743" r:id="rId8014" xr:uid="{C06DC258-6821-4F59-95DE-7FA75F72A076}"/>
    <hyperlink ref="O2743" r:id="rId8015" xr:uid="{89A631BC-E698-47F1-9B9A-7B30A6B73FB1}"/>
    <hyperlink ref="P2743" r:id="rId8016" xr:uid="{88BBF9D5-F246-4272-9C44-9E569C5A56F3}"/>
    <hyperlink ref="Q2743" r:id="rId8017" xr:uid="{21CA08CB-941F-4907-B661-F23071E21135}"/>
    <hyperlink ref="L2744" r:id="rId8018" xr:uid="{10E544E0-DBE8-4D20-A790-3BF0AC47F83F}"/>
    <hyperlink ref="P2744" r:id="rId8019" xr:uid="{8C263C37-2EE1-4793-B90E-8E6D46AAA2E5}"/>
    <hyperlink ref="Q2744" r:id="rId8020" xr:uid="{570C3E01-A51C-4E14-A2C9-FABFBAF3E506}"/>
    <hyperlink ref="L2745" r:id="rId8021" xr:uid="{EF0DE68B-577A-482F-A078-12BCACB54A80}"/>
    <hyperlink ref="O2745" r:id="rId8022" xr:uid="{8DFADC3E-C46F-45B6-9516-7960F94D69EE}"/>
    <hyperlink ref="P2745" r:id="rId8023" xr:uid="{0E65F2B3-28FF-477D-A7C2-0FA3B5925B33}"/>
    <hyperlink ref="Q2745" r:id="rId8024" xr:uid="{E1663138-6EB7-44B9-95E4-7180E43C95D8}"/>
    <hyperlink ref="L2746" r:id="rId8025" xr:uid="{08687CFE-ABF8-4F67-A4A5-E4E7CB3E10D8}"/>
    <hyperlink ref="O2746" r:id="rId8026" xr:uid="{B9317803-0FA0-435E-9905-64937BBED208}"/>
    <hyperlink ref="P2746" r:id="rId8027" xr:uid="{A14E4E24-DF42-4DA2-B091-8BCBD6F34F35}"/>
    <hyperlink ref="Q2746" r:id="rId8028" xr:uid="{20D41F96-F821-4886-B5EE-A680E94B4EF4}"/>
    <hyperlink ref="L2747" r:id="rId8029" xr:uid="{E5F31942-412C-4846-A262-7061C4F8D8D2}"/>
    <hyperlink ref="O2747" r:id="rId8030" xr:uid="{97A1C965-045A-4C10-A19B-0CDE970E92EF}"/>
    <hyperlink ref="P2747" r:id="rId8031" xr:uid="{4753119D-52F9-413B-A758-0B1964112581}"/>
    <hyperlink ref="Q2747" r:id="rId8032" xr:uid="{C4F134F1-E245-4515-9276-50BCA5B5EC5B}"/>
    <hyperlink ref="L2748" r:id="rId8033" xr:uid="{70A57DAA-06FF-4BAB-9C2D-DFDF1F6DC819}"/>
    <hyperlink ref="O2748" r:id="rId8034" xr:uid="{01ABAB2B-B9A6-4848-A8D3-D03A57684CBE}"/>
    <hyperlink ref="Q2748" r:id="rId8035" xr:uid="{5A9D2C43-AD9C-49B7-91A9-3A355B602FDA}"/>
    <hyperlink ref="L2749" r:id="rId8036" xr:uid="{15E025AF-3588-4BE5-8267-9D864DCADA29}"/>
    <hyperlink ref="O2749" r:id="rId8037" xr:uid="{EAF83C4F-CAD1-493E-8F50-82542F6A2D12}"/>
    <hyperlink ref="P2749" r:id="rId8038" xr:uid="{25D737AA-B4AB-46C2-A22E-3C16F59DA5F2}"/>
    <hyperlink ref="Q2749" r:id="rId8039" xr:uid="{D2DC90E5-9DF3-442B-A914-BD813DFDD41E}"/>
    <hyperlink ref="L2750" r:id="rId8040" xr:uid="{E242971C-BB9E-4D2E-81D0-9921290CA39C}"/>
    <hyperlink ref="O2750" r:id="rId8041" xr:uid="{62E64F04-207D-4E8C-9180-EF6C75753B94}"/>
    <hyperlink ref="P2750" r:id="rId8042" xr:uid="{6E047924-69DF-41D4-A7F5-D51ADDD466C2}"/>
    <hyperlink ref="Q2750" r:id="rId8043" xr:uid="{33C29615-7BA5-48D7-8691-E902FE1E79CE}"/>
    <hyperlink ref="B2751" r:id="rId8044" xr:uid="{B4B88A3B-77DC-4AE4-A456-6B9EC8671CA5}"/>
    <hyperlink ref="L2751" r:id="rId8045" xr:uid="{C8EB46E8-9363-48F9-BD82-16B7C4ED9554}"/>
    <hyperlink ref="P2751" r:id="rId8046" xr:uid="{8D32A247-A645-4FC2-B1CB-5781D485B70F}"/>
    <hyperlink ref="Q2751" r:id="rId8047" xr:uid="{9E97F370-4DFE-4697-AAD8-907501F853B1}"/>
    <hyperlink ref="L2752" r:id="rId8048" xr:uid="{82BEAA29-0E95-48F1-8DF5-2702F77E4CDB}"/>
    <hyperlink ref="L2753" r:id="rId8049" xr:uid="{E9F19A99-B359-4A09-8A43-5E0D86FB12E6}"/>
    <hyperlink ref="O2753" r:id="rId8050" xr:uid="{38927D49-7CB7-462D-8CDF-31D0E312C8D0}"/>
    <hyperlink ref="P2753" r:id="rId8051" xr:uid="{E3C2D75E-12C3-4DB4-B902-152F9E7729B8}"/>
    <hyperlink ref="Q2753" r:id="rId8052" xr:uid="{A1D40B48-52F6-4F49-AB1D-04C57C6EE71F}"/>
    <hyperlink ref="L2754" r:id="rId8053" xr:uid="{DAEC73B1-3199-4C6D-A559-68CB189B6605}"/>
    <hyperlink ref="O2754" r:id="rId8054" xr:uid="{752AAE85-BA16-462B-96A5-DD8AA61B030C}"/>
    <hyperlink ref="P2754" r:id="rId8055" xr:uid="{BF566595-5FB4-45C9-BD23-0F4DDF6B8C5C}"/>
    <hyperlink ref="Q2754" r:id="rId8056" xr:uid="{79C6A12A-D46B-417D-A293-9F03E3403A28}"/>
    <hyperlink ref="L2755" r:id="rId8057" xr:uid="{728CCD24-FCDB-4036-8B26-5F1B3E59DD91}"/>
    <hyperlink ref="P2755" r:id="rId8058" xr:uid="{06B75F71-369B-448D-A117-F83F055FDBF8}"/>
    <hyperlink ref="Q2755" r:id="rId8059" xr:uid="{81E09C5C-1CBE-46B6-9C89-757499B89FAB}"/>
    <hyperlink ref="L2756" r:id="rId8060" xr:uid="{02C0D6FB-D962-4481-B779-2FE23EEB7B05}"/>
    <hyperlink ref="O2756" r:id="rId8061" xr:uid="{30F64A30-4B79-4412-8D0D-24C55651808B}"/>
    <hyperlink ref="P2756" r:id="rId8062" xr:uid="{AD963ECE-1900-4DE4-AA46-425339C379E7}"/>
    <hyperlink ref="Q2756" r:id="rId8063" xr:uid="{8201E155-2C2F-4045-AA38-A748C6CEA712}"/>
    <hyperlink ref="L2757" r:id="rId8064" xr:uid="{9C4DEC4C-CCD2-4B1F-B32A-73C9D96EB6C3}"/>
    <hyperlink ref="O2757" r:id="rId8065" xr:uid="{3CBE1D44-20C0-4E4A-9744-7C4B18F86D24}"/>
    <hyperlink ref="P2757" r:id="rId8066" xr:uid="{5968E8B9-81C9-4016-AF60-3E7AA75658EF}"/>
    <hyperlink ref="Q2757" r:id="rId8067" xr:uid="{6027EB8C-8DCA-4D8C-8E94-3C93520F67E2}"/>
    <hyperlink ref="B2758" r:id="rId8068" xr:uid="{42DC9D85-2423-4581-AF6C-624DC877362C}"/>
    <hyperlink ref="L2758" r:id="rId8069" xr:uid="{16987DFB-D35C-48B1-9F8A-55111B66F35E}"/>
    <hyperlink ref="P2758" r:id="rId8070" xr:uid="{46B692AD-36F1-4BF2-9E51-56BC0D841A42}"/>
    <hyperlink ref="Q2758" r:id="rId8071" xr:uid="{9F2291FD-2F5B-4CED-9452-580E4FF3D272}"/>
    <hyperlink ref="L2759" r:id="rId8072" xr:uid="{243227E5-AE68-4108-BBAC-182A01C6F6C5}"/>
    <hyperlink ref="P2759" r:id="rId8073" xr:uid="{84E90C07-6CC2-4A3C-A4BE-DDE9C2BA2E69}"/>
    <hyperlink ref="Q2759" r:id="rId8074" xr:uid="{423AD8DF-88D3-4EAC-B2E5-104A5BF1C43D}"/>
    <hyperlink ref="L2760" r:id="rId8075" xr:uid="{C84CE53A-A6FC-43CE-865C-387337D22E39}"/>
    <hyperlink ref="O2760" r:id="rId8076" xr:uid="{BD55C202-B8C2-4487-B60A-377EBFF3E629}"/>
    <hyperlink ref="P2760" r:id="rId8077" xr:uid="{6753E969-058B-47D0-8D03-1E19BD8BE85C}"/>
    <hyperlink ref="Q2760" r:id="rId8078" xr:uid="{18F20F83-2249-4F95-B3B6-2073BC32E065}"/>
    <hyperlink ref="L2761" r:id="rId8079" xr:uid="{72678A67-FC4F-4DBB-9FD0-27F3634EC979}"/>
    <hyperlink ref="O2761" r:id="rId8080" xr:uid="{98745F78-A71B-418E-826D-9A8B1D042E03}"/>
    <hyperlink ref="P2761" r:id="rId8081" xr:uid="{9AFB418F-F78D-40F4-B626-546C51EA87DB}"/>
    <hyperlink ref="L2762" r:id="rId8082" xr:uid="{F3B6D318-8056-483F-B390-971C5F27D077}"/>
    <hyperlink ref="O2762" r:id="rId8083" xr:uid="{3E48E4BB-F063-419F-896A-7C9558DE3267}"/>
    <hyperlink ref="P2762" r:id="rId8084" xr:uid="{1BDA38BD-9EFD-457C-B54A-E3370C20A96D}"/>
    <hyperlink ref="Q2762" r:id="rId8085" xr:uid="{AF950451-0CD6-4E7D-888F-386DD0B61EE0}"/>
    <hyperlink ref="L2763" r:id="rId8086" xr:uid="{5FFE7ECE-29FE-42F3-A2A9-8A00D5671962}"/>
    <hyperlink ref="Q2763" r:id="rId8087" xr:uid="{87EED04B-2D6E-4388-99C9-0F2603C8AF54}"/>
    <hyperlink ref="L2764" r:id="rId8088" xr:uid="{73DC8CE7-1252-488C-A8A1-C8C322313EC2}"/>
    <hyperlink ref="P2764" r:id="rId8089" xr:uid="{24FEBF3A-CDAD-4582-A44D-7B61CD7C3964}"/>
    <hyperlink ref="Q2764" r:id="rId8090" xr:uid="{62889020-7623-4B17-87C6-6B8CEB4F2490}"/>
    <hyperlink ref="L2765" r:id="rId8091" xr:uid="{5E74201D-598D-46AC-B0D2-D180BB0AF137}"/>
    <hyperlink ref="Q2765" r:id="rId8092" xr:uid="{C77CD8AE-DC0F-4B8F-A625-F8495BCE6969}"/>
    <hyperlink ref="L2766" r:id="rId8093" xr:uid="{7CB18A29-BA32-4ED3-AFC1-39AF330BAD95}"/>
    <hyperlink ref="O2766" r:id="rId8094" xr:uid="{F9D951D3-7A2E-4883-B6E4-A605C10C4CBA}"/>
    <hyperlink ref="P2766" r:id="rId8095" xr:uid="{2D7A315D-3F72-49DB-840D-201B61F02371}"/>
    <hyperlink ref="Q2766" r:id="rId8096" xr:uid="{B198DE9D-E596-4C80-8466-DAFF40AF4F6D}"/>
    <hyperlink ref="L2767" r:id="rId8097" xr:uid="{BBF4AEC8-4A4C-4A49-9524-1CFEE566C0B0}"/>
    <hyperlink ref="P2767" r:id="rId8098" xr:uid="{21ED9DD1-5B58-43EF-8F32-4BC495410087}"/>
    <hyperlink ref="Q2767" r:id="rId8099" xr:uid="{229FFE9E-15C0-4921-A67C-FA7B5740BF6A}"/>
    <hyperlink ref="L2768" r:id="rId8100" xr:uid="{D9FB56DE-AD23-4E93-BE4E-45B6D5F7707C}"/>
    <hyperlink ref="O2768" r:id="rId8101" xr:uid="{FE0547B1-BD01-4243-866D-7DFA3F6A5A78}"/>
    <hyperlink ref="P2768" r:id="rId8102" xr:uid="{29FA4369-2C75-4E94-B2C9-B09BC99D96FA}"/>
    <hyperlink ref="Q2768" r:id="rId8103" xr:uid="{72E20EBB-1241-4FA7-95B4-86E21ADEAB24}"/>
    <hyperlink ref="L2769" r:id="rId8104" xr:uid="{7BF0F310-CA8E-4AC6-9705-25D4AEC097AF}"/>
    <hyperlink ref="O2769" r:id="rId8105" xr:uid="{FB21D366-565D-4597-86E4-11E4EFDA4438}"/>
    <hyperlink ref="P2769" r:id="rId8106" xr:uid="{2F6ECB57-AF1D-4C60-B244-FBD2229F285A}"/>
    <hyperlink ref="Q2769" r:id="rId8107" xr:uid="{987846DA-1870-49C5-80AD-0908B3D991D1}"/>
    <hyperlink ref="L2770" r:id="rId8108" xr:uid="{223ABD8A-7EB3-4F15-A9CB-88D306BBE189}"/>
    <hyperlink ref="L2771" r:id="rId8109" xr:uid="{7B4FDE84-6474-469D-B1EC-F9922E9858E1}"/>
    <hyperlink ref="P2771" r:id="rId8110" xr:uid="{BE0550E3-9044-4EEA-938F-5D1BE489368A}"/>
    <hyperlink ref="Q2771" r:id="rId8111" xr:uid="{71218BE3-60DE-4538-A3C2-0EBE86BA9BB5}"/>
    <hyperlink ref="L2772" r:id="rId8112" xr:uid="{EA737CF0-14C6-484D-9F1A-42242B1D35EB}"/>
    <hyperlink ref="O2772" r:id="rId8113" xr:uid="{0A409BA8-B174-4178-ADDD-6D96B3A37047}"/>
    <hyperlink ref="P2772" r:id="rId8114" xr:uid="{0DB35DFF-6F0D-4C56-8B53-DA0FB774CC01}"/>
    <hyperlink ref="Q2772" r:id="rId8115" xr:uid="{FA2D89B6-85B7-49A3-9E84-7E36D635987A}"/>
    <hyperlink ref="L2773" r:id="rId8116" xr:uid="{36E5578A-3E7F-473A-B03D-074207A0401E}"/>
    <hyperlink ref="O2773" r:id="rId8117" xr:uid="{18C20A0D-EDB9-4111-81B0-C2CA008F1A58}"/>
    <hyperlink ref="P2773" r:id="rId8118" xr:uid="{EE968581-95CF-46E4-8639-545167AA1A5F}"/>
    <hyperlink ref="Q2773" r:id="rId8119" xr:uid="{210FA293-6985-4B1A-82E3-01E9A48D6F24}"/>
    <hyperlink ref="L2774" r:id="rId8120" xr:uid="{164E4C95-D0C7-4F45-9F88-50CBE1CED452}"/>
    <hyperlink ref="P2774" r:id="rId8121" xr:uid="{44B979F7-E722-49E0-9DF9-4CF700F0094D}"/>
    <hyperlink ref="Q2774" r:id="rId8122" xr:uid="{37495067-6A0A-4452-B8CA-AD61DABA68ED}"/>
    <hyperlink ref="L2775" r:id="rId8123" xr:uid="{5068B6A6-9E5D-42CD-986E-09E08908089F}"/>
    <hyperlink ref="O2775" r:id="rId8124" xr:uid="{1F711EEB-1A11-4F08-AC82-33537F181B41}"/>
    <hyperlink ref="P2775" r:id="rId8125" xr:uid="{B6FC7A3B-3484-4769-9AFC-0781F2690EAA}"/>
    <hyperlink ref="Q2775" r:id="rId8126" xr:uid="{C9A234F0-E3FB-4834-B7BE-A999DCE268F8}"/>
    <hyperlink ref="L2776" r:id="rId8127" xr:uid="{40A079FB-42C3-4767-869E-4AD6A1BCDE48}"/>
    <hyperlink ref="O2776" r:id="rId8128" xr:uid="{692C36C4-E3FA-4C15-A558-916AE218B1F8}"/>
    <hyperlink ref="P2776" r:id="rId8129" xr:uid="{FA89C4FA-7F87-412D-AB98-9D7B2C65636E}"/>
    <hyperlink ref="Q2776" r:id="rId8130" xr:uid="{71BE2C74-3953-4A7B-9ECB-84FC690BBE25}"/>
    <hyperlink ref="L2777" r:id="rId8131" xr:uid="{21951F67-154B-4DBE-AB50-8EA168CE7387}"/>
    <hyperlink ref="O2777" r:id="rId8132" xr:uid="{2E513E75-37DB-4E6E-A4CF-641853E7E77C}"/>
    <hyperlink ref="P2777" r:id="rId8133" xr:uid="{59BB0740-96F1-42F7-8AC5-6782DD89628C}"/>
    <hyperlink ref="Q2777" r:id="rId8134" xr:uid="{902956E1-CE6D-4443-B03E-93FBFD668D4C}"/>
    <hyperlink ref="L2778" r:id="rId8135" xr:uid="{8C858F74-B165-41E6-9A69-00F928D4B61C}"/>
    <hyperlink ref="O2778" r:id="rId8136" xr:uid="{D3D2DC1A-30C8-4A8B-A075-B1CF81170FA4}"/>
    <hyperlink ref="P2778" r:id="rId8137" xr:uid="{0E8C5EAE-10AB-4DC0-B751-077352469B18}"/>
    <hyperlink ref="Q2778" r:id="rId8138" xr:uid="{A437E0C2-0C9B-4E79-ADB2-7842A98AECE6}"/>
    <hyperlink ref="L2779" r:id="rId8139" xr:uid="{855AFE9F-5E59-4C1A-8AED-3979E67B8FAC}"/>
    <hyperlink ref="O2779" r:id="rId8140" xr:uid="{0E94572B-42AD-4476-869A-CD9F5702A7B3}"/>
    <hyperlink ref="P2779" r:id="rId8141" xr:uid="{E82AC548-2C8B-4368-94BB-211D7D973DC9}"/>
    <hyperlink ref="Q2779" r:id="rId8142" xr:uid="{17649FAC-52DF-4BC7-B6F1-B14650B11217}"/>
    <hyperlink ref="L2780" r:id="rId8143" xr:uid="{D8FB9D26-3633-4E2E-9EFD-3BFC9B394DB4}"/>
    <hyperlink ref="P2780" r:id="rId8144" xr:uid="{0C99380D-7D21-46AA-952B-82D59D518DB8}"/>
    <hyperlink ref="Q2780" r:id="rId8145" xr:uid="{1686C0E2-93B6-403C-8B9E-217914F5B8C5}"/>
    <hyperlink ref="L2781" r:id="rId8146" xr:uid="{25A30C3D-6CE7-4F01-95CA-C31AB81309FD}"/>
    <hyperlink ref="O2781" r:id="rId8147" xr:uid="{E7806064-93DE-4943-AA84-6F7B8CA56992}"/>
    <hyperlink ref="P2781" r:id="rId8148" xr:uid="{01C642E0-BCF8-4EFB-8DFC-C171C92B5AFC}"/>
    <hyperlink ref="Q2781" r:id="rId8149" xr:uid="{BE47388A-3041-4033-8580-DE2BD147D711}"/>
    <hyperlink ref="L2782" r:id="rId8150" xr:uid="{9FC911C3-DDEC-4B82-818C-785485FB1E21}"/>
    <hyperlink ref="P2782" r:id="rId8151" xr:uid="{B9EF9B1D-FE02-4901-A049-E14B44137365}"/>
    <hyperlink ref="Q2782" r:id="rId8152" xr:uid="{A860EDD5-22B2-48F7-A19D-A0B12DA20605}"/>
    <hyperlink ref="L2783" r:id="rId8153" xr:uid="{4AA0279E-140C-48CE-9F35-58ECDBB1A399}"/>
    <hyperlink ref="P2783" r:id="rId8154" xr:uid="{193F85B3-2ABF-4A11-8ACA-1D93C01E360C}"/>
    <hyperlink ref="Q2783" r:id="rId8155" xr:uid="{D2A39104-8B02-41CA-9098-F51132387FEC}"/>
    <hyperlink ref="L2784" r:id="rId8156" xr:uid="{ADA0949E-9A85-4DBA-9C36-2276FA6B5472}"/>
    <hyperlink ref="O2784" r:id="rId8157" xr:uid="{1D02C7AA-9F23-472B-9652-109B6E1B0B61}"/>
    <hyperlink ref="P2784" r:id="rId8158" xr:uid="{860DFAF0-C653-4335-A7DA-6D235331984A}"/>
    <hyperlink ref="Q2784" r:id="rId8159" xr:uid="{AA54CE19-E638-40C6-A1BB-430AB58EF2CF}"/>
    <hyperlink ref="L2785" r:id="rId8160" xr:uid="{5B44CE43-A2EB-4159-AC7C-5E335D7463B4}"/>
    <hyperlink ref="P2785" r:id="rId8161" xr:uid="{7AE60399-3119-4635-A02F-B2D79959E2CC}"/>
    <hyperlink ref="Q2785" r:id="rId8162" xr:uid="{FC170B93-9B8B-4346-BA59-FBD6BACD5B34}"/>
    <hyperlink ref="L2786" r:id="rId8163" xr:uid="{92A809DB-1EC7-4BC5-8037-62CC6114170E}"/>
    <hyperlink ref="P2786" r:id="rId8164" xr:uid="{0FF89790-4B16-4F6E-AC7D-BE37764894E2}"/>
    <hyperlink ref="Q2786" r:id="rId8165" xr:uid="{0E011317-1C0C-48D9-8563-A8DA55A3D4CE}"/>
    <hyperlink ref="L2787" r:id="rId8166" xr:uid="{D8CE4632-1FF6-4274-B65E-621DC8DA7848}"/>
    <hyperlink ref="P2787" r:id="rId8167" xr:uid="{4AD698BC-9616-4970-B06A-CF6AF14549F9}"/>
    <hyperlink ref="Q2787" r:id="rId8168" xr:uid="{ACA859B0-107D-4602-8056-0DCCDE26E9CC}"/>
    <hyperlink ref="L2788" r:id="rId8169" xr:uid="{39FF0E3A-2ED2-4E8D-8B1F-5D37DADF20EF}"/>
    <hyperlink ref="O2788" r:id="rId8170" xr:uid="{C791C5DA-1EC1-4CA2-9719-380059C36032}"/>
    <hyperlink ref="Q2788" r:id="rId8171" xr:uid="{BF68BF7D-36C1-412F-8974-E38C8047F468}"/>
    <hyperlink ref="L2789" r:id="rId8172" xr:uid="{5CE7A55A-EDD9-4794-B561-6846584C4143}"/>
    <hyperlink ref="P2789" r:id="rId8173" xr:uid="{BA9F351C-9356-4776-8D5D-CDD050CDB34A}"/>
    <hyperlink ref="Q2789" r:id="rId8174" xr:uid="{F1B3D56B-BB0A-4881-80C6-1505C683E3B1}"/>
    <hyperlink ref="L2790" r:id="rId8175" xr:uid="{A77C3D85-A43F-4DE2-9922-612DB9862F5D}"/>
    <hyperlink ref="P2790" r:id="rId8176" xr:uid="{5FD8E65D-6D20-4D10-BC83-0137FEB58282}"/>
    <hyperlink ref="Q2790" r:id="rId8177" xr:uid="{8697B38E-4F16-4E7C-9FF3-E2B6D065B1BF}"/>
    <hyperlink ref="L2791" r:id="rId8178" xr:uid="{C1FF16D8-5EA5-48CB-AB28-B79495F69BB2}"/>
    <hyperlink ref="L2792" r:id="rId8179" xr:uid="{DFD7D18D-4C81-4AE2-B29E-12E1445A6415}"/>
    <hyperlink ref="P2792" r:id="rId8180" xr:uid="{73085CBE-41BC-4314-AD76-0600E4663B6E}"/>
    <hyperlink ref="Q2792" r:id="rId8181" xr:uid="{F0AEFDE6-4AEE-4F86-8040-B1B57B9CFAB2}"/>
    <hyperlink ref="L2793" r:id="rId8182" xr:uid="{D8070B28-EAE4-4E6C-849C-643D3DA41C52}"/>
    <hyperlink ref="P2793" r:id="rId8183" xr:uid="{B477775A-6071-4347-8C48-8EA5D4F56D49}"/>
    <hyperlink ref="Q2793" r:id="rId8184" xr:uid="{6EE24A9F-F9C4-4F5B-ACE4-815659463225}"/>
    <hyperlink ref="L2794" r:id="rId8185" xr:uid="{DACB0ADA-D8C9-4A20-941E-167082A784FE}"/>
    <hyperlink ref="O2794" r:id="rId8186" xr:uid="{4EB092AD-9663-4A44-A7D7-64752195FD7E}"/>
    <hyperlink ref="P2794" r:id="rId8187" xr:uid="{F0098DE3-2C9B-453D-9CB7-4A4C50D6E5B0}"/>
    <hyperlink ref="Q2794" r:id="rId8188" xr:uid="{1DF79298-8997-40B1-AD69-52A22C1E08CF}"/>
    <hyperlink ref="L2795" r:id="rId8189" xr:uid="{113ADE66-F73B-4BBD-81D8-E663F62B5E4B}"/>
    <hyperlink ref="P2795" r:id="rId8190" xr:uid="{9E07172A-49A2-41CA-8D03-79DE1CBF99F1}"/>
    <hyperlink ref="Q2795" r:id="rId8191" xr:uid="{6A3DD8C4-3A9F-4F6F-8628-71EED3DCD238}"/>
    <hyperlink ref="L2796" r:id="rId8192" xr:uid="{3042CAF5-E7E6-4B2C-A6AB-C33460802FA1}"/>
    <hyperlink ref="O2796" r:id="rId8193" xr:uid="{4F706A89-7EBD-4863-9E83-121DE53C9D98}"/>
    <hyperlink ref="P2796" r:id="rId8194" xr:uid="{BF544529-462E-49CB-AFFB-ED6211A1E3C6}"/>
    <hyperlink ref="Q2796" r:id="rId8195" xr:uid="{72358410-A4EC-48C8-9582-5136E0DFE334}"/>
    <hyperlink ref="L2797" r:id="rId8196" xr:uid="{D3E795B6-EF06-44AB-A656-06BDB669441E}"/>
    <hyperlink ref="O2797" r:id="rId8197" xr:uid="{77B20219-C9D0-45AE-B472-0ECCADDD1CFD}"/>
    <hyperlink ref="P2797" r:id="rId8198" xr:uid="{D76F8950-64D4-4CC7-848A-D27808D54D4D}"/>
    <hyperlink ref="Q2797" r:id="rId8199" xr:uid="{B4C09593-0779-46EA-BC48-2CB56B09AEE8}"/>
    <hyperlink ref="L2798" r:id="rId8200" xr:uid="{359A8F98-AC31-4DDA-96C3-7F91A5FE8692}"/>
    <hyperlink ref="P2798" r:id="rId8201" xr:uid="{F03277F6-DF82-41B8-9C75-009842BE2C3D}"/>
    <hyperlink ref="L2799" r:id="rId8202" xr:uid="{6603013A-1138-46DF-B0D6-B68E32FBDD67}"/>
    <hyperlink ref="B2800" r:id="rId8203" xr:uid="{BE697D27-6984-4689-B98F-0AA37227A435}"/>
    <hyperlink ref="L2800" r:id="rId8204" xr:uid="{7554B879-E9A2-4C98-A22E-8285453E7FA9}"/>
    <hyperlink ref="O2800" r:id="rId8205" xr:uid="{D6406F9E-9701-4F5D-A1D0-FD3DA42897CB}"/>
    <hyperlink ref="P2800" r:id="rId8206" xr:uid="{9270599F-B85A-4FFA-A999-690529734FC6}"/>
    <hyperlink ref="Q2800" r:id="rId8207" xr:uid="{64054801-7143-4348-825E-0E3A5D34B247}"/>
    <hyperlink ref="L2801" r:id="rId8208" xr:uid="{F2E22B97-9A23-4087-A999-789AB7E1941F}"/>
    <hyperlink ref="O2801" r:id="rId8209" xr:uid="{178A6828-7043-4C3A-8187-BBA63AB015A9}"/>
    <hyperlink ref="P2801" r:id="rId8210" xr:uid="{1AA847C4-2956-4563-9EB1-908734C54650}"/>
    <hyperlink ref="B2802" r:id="rId8211" xr:uid="{6B2C0D8A-92B4-46C7-9C06-59E5458454C7}"/>
    <hyperlink ref="L2802" r:id="rId8212" xr:uid="{FB87D350-4E00-40CD-A069-16560ECD6E15}"/>
    <hyperlink ref="O2802" r:id="rId8213" xr:uid="{8FDCD930-B007-44C6-A647-8DFF5A6DFAD7}"/>
    <hyperlink ref="P2802" r:id="rId8214" xr:uid="{8FD39859-1B1A-4D66-98A4-8A98B4772BED}"/>
    <hyperlink ref="Q2802" r:id="rId8215" xr:uid="{D40E2EC8-310F-402D-97C5-F9CB0D972C82}"/>
    <hyperlink ref="L2803" r:id="rId8216" xr:uid="{B23F6745-EE6C-4072-956A-BA882E246201}"/>
    <hyperlink ref="O2803" r:id="rId8217" xr:uid="{EA3D86BE-772E-4E4F-A2B4-2C3E769A229A}"/>
    <hyperlink ref="P2803" r:id="rId8218" xr:uid="{3B738ABC-43A2-4144-9FD3-05D0647E6281}"/>
    <hyperlink ref="Q2803" r:id="rId8219" xr:uid="{4EA7A296-0955-4A21-8D78-C685BA005B8A}"/>
    <hyperlink ref="L2804" r:id="rId8220" xr:uid="{F7928F91-73B5-4BB0-9BE4-EEA98696FB53}"/>
    <hyperlink ref="O2804" r:id="rId8221" xr:uid="{91AC1F1D-DE1B-4F18-8563-5C3844DE1093}"/>
    <hyperlink ref="Q2804" r:id="rId8222" xr:uid="{7C7693AF-A863-4D67-982A-45D917044EAA}"/>
    <hyperlink ref="L2805" r:id="rId8223" xr:uid="{47ED448D-97AF-41B2-B546-3D485964E83B}"/>
    <hyperlink ref="O2805" r:id="rId8224" xr:uid="{2AEEA677-8DC4-495E-8D90-171086EE440C}"/>
    <hyperlink ref="P2805" r:id="rId8225" xr:uid="{16CD7097-11CD-45BC-B17E-5FA85F7C7018}"/>
    <hyperlink ref="Q2805" r:id="rId8226" xr:uid="{2C015F13-299D-480A-9A65-A90F75170581}"/>
    <hyperlink ref="B2806" r:id="rId8227" xr:uid="{2C4FA44E-5B50-44C5-AEE8-3A67FE2F5248}"/>
    <hyperlink ref="L2806" r:id="rId8228" xr:uid="{FBD49DC5-4DF2-4CC6-9215-95BF96D6210D}"/>
    <hyperlink ref="O2806" r:id="rId8229" xr:uid="{CD24AF11-93AF-4A92-88A4-9160477DE338}"/>
    <hyperlink ref="P2806" r:id="rId8230" xr:uid="{D4355DBC-2662-4693-9796-3EE2ACADFA58}"/>
    <hyperlink ref="Q2806" r:id="rId8231" xr:uid="{127F8A62-18F7-403E-B349-7BABEAA2CF36}"/>
    <hyperlink ref="L2807" r:id="rId8232" xr:uid="{5855506C-2CCF-40AD-BF83-095D3C5BA9EE}"/>
    <hyperlink ref="P2807" r:id="rId8233" xr:uid="{DB76BB5F-B1F6-4DE6-B511-DA38A2BCF842}"/>
    <hyperlink ref="Q2807" r:id="rId8234" xr:uid="{E7958693-95F6-4AB6-9AE8-69A498492B95}"/>
    <hyperlink ref="L2808" r:id="rId8235" xr:uid="{01A0D931-6A6E-4EE0-AD87-025D465749C8}"/>
    <hyperlink ref="O2808" r:id="rId8236" xr:uid="{715A4F62-F732-4527-A3F0-6939E1093586}"/>
    <hyperlink ref="P2808" r:id="rId8237" xr:uid="{21573E94-CE81-47CF-A7E0-925B7C4968B4}"/>
    <hyperlink ref="Q2808" r:id="rId8238" xr:uid="{839BCAA9-0A23-4D25-A19D-B1C0422DD4B9}"/>
    <hyperlink ref="L2809" r:id="rId8239" xr:uid="{92C92EB5-E950-44F2-8C96-B79C1F622EFD}"/>
    <hyperlink ref="O2809" r:id="rId8240" xr:uid="{2E218015-04B1-4157-82CD-01DD6E587D82}"/>
    <hyperlink ref="P2809" r:id="rId8241" xr:uid="{7D377B56-8BC3-409C-A599-2847E4660B07}"/>
    <hyperlink ref="Q2809" r:id="rId8242" xr:uid="{180317B7-A3C1-48E9-B790-E634AAAD5076}"/>
    <hyperlink ref="L2810" r:id="rId8243" xr:uid="{CA8569F7-3119-47AB-9497-C0718199F031}"/>
    <hyperlink ref="O2810" r:id="rId8244" xr:uid="{CDDAD44E-DC04-4938-82B8-37BAFEDC74C2}"/>
    <hyperlink ref="P2810" r:id="rId8245" xr:uid="{2667F0DA-EB11-4967-819C-D46C9B93F60B}"/>
    <hyperlink ref="Q2810" r:id="rId8246" xr:uid="{C557465C-AF19-462E-A435-1DD64E3AE5E1}"/>
    <hyperlink ref="L2811" r:id="rId8247" xr:uid="{E21DA044-2A19-4526-815E-51118939505B}"/>
    <hyperlink ref="O2811" r:id="rId8248" xr:uid="{2E11435B-6553-46F8-98EB-E94DB29CB594}"/>
    <hyperlink ref="P2811" r:id="rId8249" xr:uid="{56EA90DA-2C20-4D0E-863B-1382FEB0F440}"/>
    <hyperlink ref="Q2811" r:id="rId8250" xr:uid="{0B8CFC2F-9A68-484C-9115-B5084BAC2CA0}"/>
    <hyperlink ref="L2812" r:id="rId8251" xr:uid="{0AEF3187-8A42-433B-A8B4-A44B2672597D}"/>
    <hyperlink ref="O2812" r:id="rId8252" xr:uid="{C7DC7217-6DB9-456C-827B-0B0D33993B1E}"/>
    <hyperlink ref="P2812" r:id="rId8253" xr:uid="{2FE80FC4-4554-4CD1-ADC4-68FEEB41A511}"/>
    <hyperlink ref="Q2812" r:id="rId8254" xr:uid="{9AC97484-8DFC-4435-83DD-C806A114F535}"/>
    <hyperlink ref="L2813" r:id="rId8255" xr:uid="{A7F3BB76-922A-40A5-883C-A8CCE3132E51}"/>
    <hyperlink ref="P2813" r:id="rId8256" xr:uid="{B750199A-C639-4A28-85A2-329D049E43A9}"/>
    <hyperlink ref="Q2813" r:id="rId8257" xr:uid="{3929FD57-E756-4F3F-BCD6-0D84865C5184}"/>
    <hyperlink ref="L2814" r:id="rId8258" xr:uid="{BC4FA02F-C133-4F10-8F4E-E5BE78C183FD}"/>
    <hyperlink ref="P2814" r:id="rId8259" xr:uid="{B26B6CE3-1EED-4F7C-BD82-C41C9F231083}"/>
    <hyperlink ref="Q2814" r:id="rId8260" xr:uid="{E3DC975A-A7D4-4629-8299-03D0366F213A}"/>
    <hyperlink ref="L2815" r:id="rId8261" xr:uid="{53F1A94A-379C-4D20-A3DD-C8BC06D41D02}"/>
    <hyperlink ref="L2816" r:id="rId8262" xr:uid="{EF0C7953-276A-4000-AA5A-3AB879C8FEFA}"/>
    <hyperlink ref="O2816" r:id="rId8263" xr:uid="{A6906CEA-F4FC-4462-A5B2-A8CE7E787A51}"/>
    <hyperlink ref="L2817" r:id="rId8264" xr:uid="{7F5C0EC6-9CA1-4A6D-BBED-09B90409A692}"/>
    <hyperlink ref="P2817" r:id="rId8265" xr:uid="{9D0BF4C5-58D8-4029-8809-5CB1BE50A6C5}"/>
    <hyperlink ref="Q2817" r:id="rId8266" xr:uid="{8442CE6A-6727-41F7-8372-16F5F7FA27F1}"/>
    <hyperlink ref="L2818" r:id="rId8267" xr:uid="{43ECC2C3-5057-48E2-849D-2C64AE6C102C}"/>
    <hyperlink ref="O2818" r:id="rId8268" xr:uid="{447B39EF-699A-4534-B3B7-B3B648778CA8}"/>
    <hyperlink ref="P2818" r:id="rId8269" xr:uid="{28B8E53E-2F9F-4020-A2FE-7B59695A16DA}"/>
    <hyperlink ref="Q2818" r:id="rId8270" xr:uid="{D21BBA6B-353A-4EC4-B2D2-DBD9977DBAA9}"/>
    <hyperlink ref="L2819" r:id="rId8271" xr:uid="{C6CE5C90-0ED8-4E47-95F8-65402CD5F32E}"/>
    <hyperlink ref="P2819" r:id="rId8272" xr:uid="{6548128F-C900-4A2A-B010-6472BC93BC21}"/>
    <hyperlink ref="Q2819" r:id="rId8273" xr:uid="{F87C6AD8-09D2-4CC5-9B7A-20305CFB7DA1}"/>
    <hyperlink ref="L2820" r:id="rId8274" xr:uid="{4D182CA1-4C49-4A99-AF57-8E43A56B4B1B}"/>
    <hyperlink ref="P2820" r:id="rId8275" xr:uid="{4764B337-9ED3-4EE8-8E12-E54F5B0E1F62}"/>
    <hyperlink ref="Q2820" r:id="rId8276" xr:uid="{F511CF41-940B-4E21-A93E-23692BC52FE5}"/>
    <hyperlink ref="L2821" r:id="rId8277" xr:uid="{735E1BEC-CEDD-4659-AC68-E2EBA4B1B991}"/>
    <hyperlink ref="O2821" r:id="rId8278" xr:uid="{77C151E0-9AF3-45EC-B348-827BA2A3E30E}"/>
    <hyperlink ref="P2821" r:id="rId8279" xr:uid="{8AB076E4-7373-485A-A852-F3986F3B48FB}"/>
    <hyperlink ref="Q2821" r:id="rId8280" xr:uid="{6EEB81DF-B14A-4F73-8006-444F0326AFBA}"/>
    <hyperlink ref="L2822" r:id="rId8281" xr:uid="{C4CAF8F0-D41C-4E9D-8039-6CC48E92729D}"/>
    <hyperlink ref="O2822" r:id="rId8282" xr:uid="{22B9A631-6C87-441F-943B-A4A4036C9726}"/>
    <hyperlink ref="P2822" r:id="rId8283" xr:uid="{55391D9D-BA25-4DA6-840C-75C759203019}"/>
    <hyperlink ref="Q2822" r:id="rId8284" xr:uid="{9670DC6B-1831-44B6-9517-5399C4C3FAC2}"/>
    <hyperlink ref="L2823" r:id="rId8285" xr:uid="{F1B8350E-E2AA-45D0-839C-E7A8643522CB}"/>
    <hyperlink ref="O2823" r:id="rId8286" xr:uid="{F3DCFCF3-737E-4B6C-8ADF-74384C74D7D3}"/>
    <hyperlink ref="P2823" r:id="rId8287" xr:uid="{437D1AD4-C160-4F72-AAED-E7975CD22FF7}"/>
    <hyperlink ref="Q2823" r:id="rId8288" xr:uid="{EB49C20D-AA21-4EFC-AA9D-E44D4C307484}"/>
    <hyperlink ref="L2824" r:id="rId8289" xr:uid="{752492EF-DECA-47F4-B5F7-F5C28C55D567}"/>
    <hyperlink ref="O2824" r:id="rId8290" xr:uid="{96B438E3-F290-458A-987E-8FE2BBAF082D}"/>
    <hyperlink ref="P2824" r:id="rId8291" xr:uid="{E906021B-34AE-4111-ACE0-424DE66AE9CB}"/>
    <hyperlink ref="L2825" r:id="rId8292" xr:uid="{F9A4F8C7-7FBA-469C-8E3B-21542F2CCBFE}"/>
    <hyperlink ref="O2825" r:id="rId8293" xr:uid="{C84D64E9-604E-4241-9988-544AD513A1DD}"/>
    <hyperlink ref="P2825" r:id="rId8294" xr:uid="{52ACBFC8-E169-4928-85C4-69BD04486EF7}"/>
    <hyperlink ref="Q2825" r:id="rId8295" xr:uid="{D09DC4D3-7446-4F26-B43C-EE2D68CEEAB1}"/>
    <hyperlink ref="L2826" r:id="rId8296" xr:uid="{0E286599-6F20-4278-B28B-A083059A3927}"/>
    <hyperlink ref="O2826" r:id="rId8297" xr:uid="{1300DC3C-AF58-47FB-87B8-320606F55AF4}"/>
    <hyperlink ref="P2826" r:id="rId8298" xr:uid="{ACFBA302-4F9F-458A-9DBD-0605EF8B827D}"/>
    <hyperlink ref="Q2826" r:id="rId8299" xr:uid="{A2A56CC0-C92A-4974-A1AA-D7BB7072A76A}"/>
    <hyperlink ref="L2827" r:id="rId8300" xr:uid="{0F4E63BD-724E-4571-9A0D-1ECE75FE4872}"/>
    <hyperlink ref="O2827" r:id="rId8301" xr:uid="{9B73F0DB-21A4-4994-95DC-D9A6D86E3995}"/>
    <hyperlink ref="P2827" r:id="rId8302" xr:uid="{9123CA9C-1261-4C1B-A3B8-035D0D16733C}"/>
    <hyperlink ref="L2828" r:id="rId8303" xr:uid="{E84595FA-C2C2-4887-AB1F-F75387B57E60}"/>
    <hyperlink ref="O2828" r:id="rId8304" xr:uid="{52893011-6CC4-4495-B1AB-EEFEBA4E4446}"/>
    <hyperlink ref="P2828" r:id="rId8305" xr:uid="{0BFD3CDE-B134-4258-AAB5-F31928E6B4E5}"/>
    <hyperlink ref="Q2828" r:id="rId8306" xr:uid="{4DC540D0-E680-4992-80B3-787EA1877A4A}"/>
    <hyperlink ref="L2829" r:id="rId8307" xr:uid="{374D2A34-F1B9-4FC3-A906-180C8A5F860B}"/>
    <hyperlink ref="O2829" r:id="rId8308" xr:uid="{1701EB6C-AFDB-4091-867B-97BB74C68396}"/>
    <hyperlink ref="L2830" r:id="rId8309" xr:uid="{59FFFE96-BACB-4A1B-96BB-C04434325F3D}"/>
    <hyperlink ref="Q2830" r:id="rId8310" xr:uid="{A9EB0E4E-1F88-4787-BFF2-BFEE4BE0A67D}"/>
    <hyperlink ref="L2831" r:id="rId8311" xr:uid="{8CD49129-94C6-497E-B2CA-7F4C3C3FCC1E}"/>
    <hyperlink ref="O2831" r:id="rId8312" xr:uid="{CE3B1529-7D87-41F1-BCEB-4114DE66FBCA}"/>
    <hyperlink ref="P2831" r:id="rId8313" xr:uid="{BB0C885F-ED04-409B-8662-D75B62610718}"/>
    <hyperlink ref="Q2831" r:id="rId8314" xr:uid="{9086BA61-F5F5-4A90-A26C-C82C9E7386C0}"/>
    <hyperlink ref="L2832" r:id="rId8315" xr:uid="{5CB7F00B-B71D-4C2B-97FD-EDB629117828}"/>
    <hyperlink ref="O2832" r:id="rId8316" xr:uid="{35308A8F-81FC-42A5-B78C-C3D4EE67949E}"/>
    <hyperlink ref="L2833" r:id="rId8317" xr:uid="{C3E7D963-FC92-4DC9-AC9B-5061AE02A061}"/>
    <hyperlink ref="O2833" r:id="rId8318" xr:uid="{EA6B5E33-5976-4E46-9C06-703305DE70DF}"/>
    <hyperlink ref="P2833" r:id="rId8319" xr:uid="{C6A553CB-6E2B-41C0-87B9-D1982A1EEEED}"/>
    <hyperlink ref="Q2833" r:id="rId8320" xr:uid="{D375ACFE-FE61-4E78-A7FB-2EF13CF7C5F3}"/>
    <hyperlink ref="L2834" r:id="rId8321" xr:uid="{45E7C068-D41C-43CE-9C0E-E017F445BD58}"/>
    <hyperlink ref="P2834" r:id="rId8322" xr:uid="{50EB7ECC-4CBF-4490-B036-12FA8049794D}"/>
    <hyperlink ref="Q2834" r:id="rId8323" xr:uid="{40BE64CD-A9EF-4805-B2E6-DE5206DF9DBD}"/>
    <hyperlink ref="L2835" r:id="rId8324" xr:uid="{11C45E1B-827D-4FC5-AA71-51DDD7B35372}"/>
    <hyperlink ref="P2835" r:id="rId8325" xr:uid="{6DC826C6-E61E-43EA-A7D0-AA9826796946}"/>
    <hyperlink ref="Q2835" r:id="rId8326" xr:uid="{DE62C2FD-3412-49C2-B831-8651985D9E5E}"/>
    <hyperlink ref="L2836" r:id="rId8327" xr:uid="{A461324C-D8CB-480E-9B5A-144E88C42447}"/>
    <hyperlink ref="O2836" r:id="rId8328" xr:uid="{6E5E1DE3-268E-4477-B784-1333506E9309}"/>
    <hyperlink ref="Q2836" r:id="rId8329" xr:uid="{B3E5B73C-66DF-4796-B11E-06D137E45340}"/>
    <hyperlink ref="L2837" r:id="rId8330" xr:uid="{FDCF24A1-7405-44A4-8B86-E73BFB066ECC}"/>
    <hyperlink ref="P2837" r:id="rId8331" xr:uid="{B796EABC-EA4D-4FF4-87D8-16822AD2D1F6}"/>
    <hyperlink ref="Q2837" r:id="rId8332" xr:uid="{5CFB01BE-261C-4425-89CE-A9FB7A6B2B9F}"/>
    <hyperlink ref="B2838" r:id="rId8333" xr:uid="{12076943-7D89-4366-BC13-06A809C6AEC3}"/>
    <hyperlink ref="L2838" r:id="rId8334" xr:uid="{867C77BB-C037-4037-8261-74B587C115F8}"/>
    <hyperlink ref="P2838" r:id="rId8335" xr:uid="{C008970C-3B4A-479E-A8CB-73D626A5EB97}"/>
    <hyperlink ref="L2839" r:id="rId8336" xr:uid="{BBBA7C01-0356-481F-8969-9BFA86462A40}"/>
    <hyperlink ref="O2839" r:id="rId8337" xr:uid="{5D51FFDF-61D8-4954-BEBB-C443F3432BA9}"/>
    <hyperlink ref="P2839" r:id="rId8338" xr:uid="{532A1ED7-39A6-490B-A236-86A5F72BFF3A}"/>
    <hyperlink ref="Q2839" r:id="rId8339" xr:uid="{BA1ED13D-9D09-4F6F-9636-8C375D384B58}"/>
    <hyperlink ref="L2840" r:id="rId8340" xr:uid="{CD787E4C-5135-4315-A12F-85388155CA8A}"/>
    <hyperlink ref="P2840" r:id="rId8341" xr:uid="{4D95FFC6-81A5-4C33-B941-3EDD116461D8}"/>
    <hyperlink ref="Q2840" r:id="rId8342" xr:uid="{79A5D781-9522-446C-9D8F-2F91A11EA6A3}"/>
    <hyperlink ref="L2841" r:id="rId8343" xr:uid="{02848186-7122-44BE-AD14-748E279DF7EF}"/>
    <hyperlink ref="P2841" r:id="rId8344" xr:uid="{B095028E-CF14-4E16-A530-52C22234BA1C}"/>
    <hyperlink ref="Q2841" r:id="rId8345" xr:uid="{2774947D-4C6A-4311-8F9D-E7E5580BE2D2}"/>
    <hyperlink ref="L2842" r:id="rId8346" xr:uid="{371B20C5-4C99-46A9-954C-43F2DE1E09B3}"/>
    <hyperlink ref="O2842" r:id="rId8347" xr:uid="{C4F8EABC-E9CC-4C66-A36C-8F21417B2372}"/>
    <hyperlink ref="P2842" r:id="rId8348" xr:uid="{DADF160B-FEB5-472F-AA9B-66D14A29C9D2}"/>
    <hyperlink ref="Q2842" r:id="rId8349" xr:uid="{7E3A65E6-A914-4C71-9EFC-2AAD9582274E}"/>
    <hyperlink ref="L2843" r:id="rId8350" xr:uid="{C5FDA505-29A1-4A6A-ABF0-1679436CF086}"/>
    <hyperlink ref="O2843" r:id="rId8351" xr:uid="{F14DC93C-B1F5-4CB0-B223-51BD32336FD1}"/>
    <hyperlink ref="L2844" r:id="rId8352" xr:uid="{790DC2C1-074D-45BF-A797-0F4C3DD34AC9}"/>
    <hyperlink ref="O2844" r:id="rId8353" xr:uid="{F9232917-31FB-4DE5-9A9A-320A06C351C3}"/>
    <hyperlink ref="P2844" r:id="rId8354" xr:uid="{FA05AD2E-6D39-4811-8757-0C3D4341F589}"/>
    <hyperlink ref="Q2844" r:id="rId8355" xr:uid="{1D9E5AB9-438B-40E1-B3F4-CBFE2AC31628}"/>
    <hyperlink ref="L2845" r:id="rId8356" xr:uid="{DAA8E56D-A1C2-4255-88CF-0C4EB973D32D}"/>
    <hyperlink ref="P2845" r:id="rId8357" xr:uid="{A513B8A1-5615-4A7C-B567-325761D5D590}"/>
    <hyperlink ref="Q2845" r:id="rId8358" xr:uid="{53303569-1D87-4E54-BE26-0E4C75F98156}"/>
    <hyperlink ref="B2846" r:id="rId8359" xr:uid="{E5EAD6E9-D3AF-450F-9D52-1A57F1A6D0D9}"/>
    <hyperlink ref="L2846" r:id="rId8360" xr:uid="{56CED61C-83E8-45B7-BD62-EC6CCAFDCA52}"/>
    <hyperlink ref="L2847" r:id="rId8361" xr:uid="{17654ADA-392F-4BB2-8070-281FAAFADB7D}"/>
    <hyperlink ref="O2847" r:id="rId8362" xr:uid="{C75DBADB-5208-4C26-A4FF-BC8BC6CF156B}"/>
    <hyperlink ref="P2847" r:id="rId8363" xr:uid="{44D58515-7D92-4243-8387-3C05DF6A705E}"/>
    <hyperlink ref="Q2847" r:id="rId8364" xr:uid="{B11B2143-D410-4F5C-A1DB-3EC2DB6F4962}"/>
    <hyperlink ref="L2848" r:id="rId8365" xr:uid="{202FF1C5-7ACF-4841-A6C0-A40EC178529A}"/>
    <hyperlink ref="O2848" r:id="rId8366" xr:uid="{21EDDD77-286E-444B-AEFB-7E4AD3D00BD9}"/>
    <hyperlink ref="P2848" r:id="rId8367" xr:uid="{00165982-8011-406C-AC7D-CF064CAD01AD}"/>
    <hyperlink ref="Q2848" r:id="rId8368" xr:uid="{972E84B4-B5C2-4242-A4B7-D3838452680C}"/>
    <hyperlink ref="L2849" r:id="rId8369" xr:uid="{ED1ACC27-2413-47C7-B8AF-D58483DF9492}"/>
    <hyperlink ref="O2849" r:id="rId8370" xr:uid="{6AB82B0C-86EB-45B2-A185-FECFFDD056DE}"/>
    <hyperlink ref="P2849" r:id="rId8371" xr:uid="{5F89D61F-F262-424D-BBC7-19C73FAA8C33}"/>
    <hyperlink ref="Q2849" r:id="rId8372" xr:uid="{57096C19-5C5A-4594-8BE4-18F3A1E7D34B}"/>
    <hyperlink ref="L2850" r:id="rId8373" xr:uid="{E298E0B0-5AE5-48F4-943B-D5307EAF7073}"/>
    <hyperlink ref="O2850" r:id="rId8374" xr:uid="{64F38472-B021-4A83-A33F-5A339EBB8F66}"/>
    <hyperlink ref="P2850" r:id="rId8375" xr:uid="{4DF44C5B-09C6-48BF-BFBE-C7E0F534839C}"/>
    <hyperlink ref="Q2850" r:id="rId8376" xr:uid="{DF1B47EE-E3CC-4A5B-8000-5F8C2AB091D6}"/>
    <hyperlink ref="L2851" r:id="rId8377" xr:uid="{9FAEF039-39E4-4CC8-A5CA-AE4207F30B87}"/>
    <hyperlink ref="P2851" r:id="rId8378" xr:uid="{7C990CD9-D745-4A83-BBE9-7BC99E67866B}"/>
    <hyperlink ref="L2852" r:id="rId8379" xr:uid="{5458937F-FA31-4BCA-902E-74EF00A40322}"/>
    <hyperlink ref="P2852" r:id="rId8380" xr:uid="{BAB30826-D6B3-4946-98FF-1A8C56EF20EC}"/>
    <hyperlink ref="Q2852" r:id="rId8381" xr:uid="{274AC2D2-0166-46BE-9A79-CACB69D68447}"/>
    <hyperlink ref="L2853" r:id="rId8382" xr:uid="{3E5C8234-F9B5-4EF8-B8F4-C8B0FC2F015A}"/>
    <hyperlink ref="O2853" r:id="rId8383" xr:uid="{64C07856-18E2-4DA0-9CB1-C5E8E774CA8C}"/>
    <hyperlink ref="P2853" r:id="rId8384" xr:uid="{C58FEB56-A834-4A19-821F-8B73394CC5D6}"/>
    <hyperlink ref="Q2853" r:id="rId8385" xr:uid="{6A766B29-4280-41DB-A3CF-CF62DC302789}"/>
    <hyperlink ref="L2854" r:id="rId8386" xr:uid="{D69BEFB1-4E7B-490E-8721-9D2B52F0A3F7}"/>
    <hyperlink ref="O2854" r:id="rId8387" xr:uid="{3E4E5ACB-DEAF-406E-BD50-C246CA0A34D8}"/>
    <hyperlink ref="P2854" r:id="rId8388" xr:uid="{F2D9F665-ED95-45D3-88B1-B18E63E897F9}"/>
    <hyperlink ref="Q2854" r:id="rId8389" xr:uid="{90216FCC-EF78-4D1E-A39E-62D3DECB0C3C}"/>
    <hyperlink ref="L2855" r:id="rId8390" xr:uid="{9AD7FD48-C645-441C-9250-03A5715C29C8}"/>
    <hyperlink ref="O2855" r:id="rId8391" xr:uid="{F9658D61-13C4-4C87-AADE-57C9DD381C17}"/>
    <hyperlink ref="P2855" r:id="rId8392" xr:uid="{C4068920-BE03-49BE-90EF-98945FD51E11}"/>
    <hyperlink ref="Q2855" r:id="rId8393" xr:uid="{B0DB34F6-B025-4452-BEED-1851778B16F2}"/>
    <hyperlink ref="L2856" r:id="rId8394" xr:uid="{2C452C0F-0012-4E76-9A65-802284808E3D}"/>
    <hyperlink ref="P2856" r:id="rId8395" xr:uid="{B3056889-6AF3-4CB8-9C35-7B2408169F3F}"/>
    <hyperlink ref="Q2856" r:id="rId8396" xr:uid="{A5095728-041A-4D4F-92EE-D060CB479C3F}"/>
    <hyperlink ref="L2857" r:id="rId8397" xr:uid="{6C898560-7255-456A-8586-D231DD0846F8}"/>
    <hyperlink ref="O2857" r:id="rId8398" xr:uid="{3BDBDA9A-96D3-4A1E-9E4E-C26751FCD389}"/>
    <hyperlink ref="P2857" r:id="rId8399" xr:uid="{739497C5-3026-4BC8-B8EF-3716C5EB83D6}"/>
    <hyperlink ref="Q2857" r:id="rId8400" xr:uid="{51666324-9435-44F0-9C15-9A188A5DE59E}"/>
    <hyperlink ref="L2858" r:id="rId8401" xr:uid="{8055FAD3-C360-4069-8CB9-6BE1A0D009EB}"/>
    <hyperlink ref="O2858" r:id="rId8402" xr:uid="{8275301B-FEA5-47B0-9C78-36B43433D279}"/>
    <hyperlink ref="P2858" r:id="rId8403" xr:uid="{5063213C-8EDA-4FEE-9330-61A63248BC69}"/>
    <hyperlink ref="Q2858" r:id="rId8404" xr:uid="{540F04E1-B7F7-48DE-957A-315B9DCBCC1D}"/>
    <hyperlink ref="L2859" r:id="rId8405" xr:uid="{E65BF194-73F9-454A-87BC-BBB8D6D4E49A}"/>
    <hyperlink ref="O2859" r:id="rId8406" xr:uid="{12386C17-4472-4776-8D98-7C7CDD902B7D}"/>
    <hyperlink ref="P2859" r:id="rId8407" xr:uid="{9ECE51F1-C5CB-4C61-84EB-5938821CEFF6}"/>
    <hyperlink ref="Q2859" r:id="rId8408" xr:uid="{8AFF20B2-49C5-4379-AD68-41E089956216}"/>
    <hyperlink ref="L2860" r:id="rId8409" xr:uid="{4F879268-0A11-450A-A3F9-FC4CE64195E3}"/>
    <hyperlink ref="P2860" r:id="rId8410" xr:uid="{5FB71C8C-1127-4181-A231-E2B57CBE2237}"/>
    <hyperlink ref="Q2860" r:id="rId8411" xr:uid="{47F35B2E-D1F8-4060-B4A5-1F01A96DED0B}"/>
    <hyperlink ref="L2861" r:id="rId8412" xr:uid="{D53C41F0-7CF8-47BA-8AEB-137C4EC776F4}"/>
    <hyperlink ref="O2861" r:id="rId8413" xr:uid="{CDBC02A2-628E-4745-9DE8-81D94399127F}"/>
    <hyperlink ref="P2861" r:id="rId8414" xr:uid="{331CC066-BB2E-44E3-96ED-81565DA6F06F}"/>
    <hyperlink ref="Q2861" r:id="rId8415" xr:uid="{32718514-9C28-49B1-ADC2-BB6C82928448}"/>
    <hyperlink ref="L2862" r:id="rId8416" xr:uid="{43EC19AE-D704-4A85-936D-CB9F893C8D54}"/>
    <hyperlink ref="P2862" r:id="rId8417" xr:uid="{7776164E-D72A-48E5-B1B2-3334FD6A5B9E}"/>
    <hyperlink ref="Q2862" r:id="rId8418" xr:uid="{8D49BE80-B256-47F9-9DCB-BCD24B7813AA}"/>
    <hyperlink ref="L2863" r:id="rId8419" xr:uid="{287CBE3E-6B06-4B98-8A82-20BE409B3C4B}"/>
    <hyperlink ref="P2863" r:id="rId8420" xr:uid="{ABA672D8-C1CC-4AA6-9062-A5672232B5EF}"/>
    <hyperlink ref="L2864" r:id="rId8421" xr:uid="{C6A6DE27-2AE8-41F8-AF3B-9AA7EE1C2E43}"/>
    <hyperlink ref="O2864" r:id="rId8422" xr:uid="{7EDAC71B-8214-424D-9E7A-E8DEDC5989C1}"/>
    <hyperlink ref="P2864" r:id="rId8423" xr:uid="{FB6C2C04-F3A9-4FA6-ADEA-DBE08FD36DC9}"/>
    <hyperlink ref="L2865" r:id="rId8424" xr:uid="{2FD06938-E832-4C17-A64A-B6B27318EDB6}"/>
    <hyperlink ref="L2866" r:id="rId8425" xr:uid="{2B738438-0D07-4E00-ACE3-C2A2E8CBD350}"/>
    <hyperlink ref="P2866" r:id="rId8426" xr:uid="{B8E40EC6-F5F4-4FF0-94BA-5F6FD0FF9B19}"/>
    <hyperlink ref="Q2866" r:id="rId8427" xr:uid="{69585077-4832-4CBE-BF5C-E157F04B5507}"/>
    <hyperlink ref="L2867" r:id="rId8428" xr:uid="{DC2E7B9C-342D-4CCD-B84F-776F2FBD43B0}"/>
    <hyperlink ref="Q2867" r:id="rId8429" xr:uid="{FD8729DC-7BF1-4146-8756-9B8F8BC8BBFD}"/>
    <hyperlink ref="L2868" r:id="rId8430" xr:uid="{8C370599-39D8-463B-8301-61B4F893FC3E}"/>
    <hyperlink ref="O2868" r:id="rId8431" xr:uid="{C29A1B7A-B781-47E9-9F72-4E911632526F}"/>
    <hyperlink ref="P2868" r:id="rId8432" xr:uid="{4EF393AB-B623-48B5-ACCC-E5ECFF17E158}"/>
    <hyperlink ref="Q2868" r:id="rId8433" xr:uid="{92F50802-2E21-4E6B-9D0A-0057899390FE}"/>
    <hyperlink ref="L2869" r:id="rId8434" xr:uid="{38A42FBE-002C-4C9B-9C89-033509EE484C}"/>
    <hyperlink ref="P2869" r:id="rId8435" xr:uid="{AB67C145-F702-4D22-8349-5D1870CAFE7E}"/>
    <hyperlink ref="Q2869" r:id="rId8436" xr:uid="{434E17EA-6851-4781-9826-A33CFD5583D9}"/>
    <hyperlink ref="L2870" r:id="rId8437" xr:uid="{A5B7A927-9173-41EA-BAC5-65251EC33AFF}"/>
    <hyperlink ref="Q2870" r:id="rId8438" xr:uid="{6E61209D-5582-49FB-8885-558107BA9868}"/>
    <hyperlink ref="L2871" r:id="rId8439" xr:uid="{DA5566CF-65AC-4A9C-A151-3957FFEEDDD6}"/>
    <hyperlink ref="O2871" r:id="rId8440" xr:uid="{CF906F2F-84B2-4474-B5CB-B138BF61B58D}"/>
    <hyperlink ref="P2871" r:id="rId8441" xr:uid="{DD98B48F-B97A-4CAA-A1C8-4E1ABC80FF05}"/>
    <hyperlink ref="Q2871" r:id="rId8442" xr:uid="{F2554173-3C6C-42ED-BCAB-DB0106CC6FD8}"/>
    <hyperlink ref="L2872" r:id="rId8443" xr:uid="{7E18C766-E5E9-43A1-B62E-88755856CDC6}"/>
    <hyperlink ref="O2872" r:id="rId8444" xr:uid="{2DB8BDDC-EEE4-48F2-A7B2-B471050DB750}"/>
    <hyperlink ref="Q2872" r:id="rId8445" xr:uid="{1E9B7056-BD21-406F-99BF-EC017ADD3084}"/>
    <hyperlink ref="Q2873" r:id="rId8446" xr:uid="{E8AD3BEE-1834-4707-B1BD-08FC108CFB6B}"/>
    <hyperlink ref="L2874" r:id="rId8447" xr:uid="{1E5DEB97-4EE8-43F0-8772-EA31FEDC60CE}"/>
    <hyperlink ref="O2874" r:id="rId8448" xr:uid="{981B4E5F-C72F-4379-A49D-29C9870B2E55}"/>
    <hyperlink ref="P2874" r:id="rId8449" xr:uid="{3C5D8F36-9790-485A-9530-EE615A288883}"/>
    <hyperlink ref="Q2874" r:id="rId8450" xr:uid="{A8333A8E-28D5-40E9-880F-2BB7D191F67C}"/>
    <hyperlink ref="L2875" r:id="rId8451" xr:uid="{B4FB2064-0D23-4300-A1D9-446F7F7C29C8}"/>
    <hyperlink ref="O2875" r:id="rId8452" xr:uid="{F5997DB9-0899-4373-BF60-93D476E820A0}"/>
    <hyperlink ref="Q2875" r:id="rId8453" xr:uid="{B18CDD17-AC1C-4229-8D95-A4ED21CB4C87}"/>
    <hyperlink ref="L2876" r:id="rId8454" xr:uid="{BA1DB24E-F083-4E2E-99D0-F03263552821}"/>
    <hyperlink ref="P2876" r:id="rId8455" xr:uid="{C09D270F-B0B1-4F4F-BA47-66BF4353C550}"/>
    <hyperlink ref="Q2876" r:id="rId8456" xr:uid="{CF00A2B0-71CE-4C38-ACAA-BC801332BC42}"/>
    <hyperlink ref="L2877" r:id="rId8457" xr:uid="{B06BDC95-71F6-4C72-ADB1-FCA3EB97EBF8}"/>
    <hyperlink ref="L2878" r:id="rId8458" xr:uid="{E179F02A-3C65-4E07-839A-CD34A8AA9A64}"/>
    <hyperlink ref="L2879" r:id="rId8459" xr:uid="{1701CA55-E07F-46FF-A926-AFE82ABD22F2}"/>
    <hyperlink ref="L2880" r:id="rId8460" xr:uid="{264D957C-DAD2-4044-AC86-25CC5015EA94}"/>
    <hyperlink ref="O2880" r:id="rId8461" xr:uid="{3651A41C-CB9D-45A2-924C-82639FA9BD20}"/>
    <hyperlink ref="P2880" r:id="rId8462" xr:uid="{570E21CC-EDE6-4E10-94E4-73BCEF7BE648}"/>
    <hyperlink ref="Q2880" r:id="rId8463" xr:uid="{D0727754-53FB-4C01-9268-B1F3BA4E0499}"/>
    <hyperlink ref="L2881" r:id="rId8464" xr:uid="{4FD419A6-0463-4162-A0DE-E9A44E52BD10}"/>
    <hyperlink ref="O2881" r:id="rId8465" xr:uid="{8E03A9F7-54B4-4372-9538-F45E0895C733}"/>
    <hyperlink ref="P2881" r:id="rId8466" xr:uid="{F9B16D49-3541-494D-809E-B8EF5A1FACE6}"/>
    <hyperlink ref="Q2881" r:id="rId8467" xr:uid="{0F19821E-2077-417D-936B-81A8781EE043}"/>
    <hyperlink ref="L2884" r:id="rId8468" location="/screens" xr:uid="{955BC38F-38E9-49F2-AEA5-821D6C28581A}"/>
    <hyperlink ref="L2885" r:id="rId8469" xr:uid="{CC9DDD2E-69A3-4B66-8238-35E3A89F7AC1}"/>
    <hyperlink ref="O2885" r:id="rId8470" xr:uid="{95EC4DD6-8AE6-481C-B74B-D26307D387FD}"/>
    <hyperlink ref="P2885" r:id="rId8471" xr:uid="{820CA137-CCE5-458B-9134-58C5F9D4190C}"/>
    <hyperlink ref="Q2885" r:id="rId8472" xr:uid="{BC7FBC75-E7C1-41F6-B52C-B29AB80B12AD}"/>
    <hyperlink ref="L2886" r:id="rId8473" xr:uid="{1804368F-4C1F-48C8-9493-4A5DDAD716A3}"/>
    <hyperlink ref="P2886" r:id="rId8474" xr:uid="{251639ED-2290-4ED7-B881-614D585CC333}"/>
    <hyperlink ref="Q2886" r:id="rId8475" xr:uid="{A9C0688C-03C5-47C6-8E54-905C664B4A81}"/>
    <hyperlink ref="L2887" r:id="rId8476" xr:uid="{BA0E6191-5B31-4745-81BB-E32692943219}"/>
    <hyperlink ref="O2887" r:id="rId8477" xr:uid="{BBC4726C-085A-4BBE-B508-58DE9E25B772}"/>
    <hyperlink ref="L2888" r:id="rId8478" xr:uid="{65628BD8-8358-41A8-B8D8-916AE8F852FB}"/>
    <hyperlink ref="O2888" r:id="rId8479" xr:uid="{A34BFF20-0C7C-4E1C-9D2D-537A68AD71BC}"/>
    <hyperlink ref="L2889" r:id="rId8480" xr:uid="{FB550A80-EF5D-488D-A6E2-4AB2CE366498}"/>
    <hyperlink ref="O2889" r:id="rId8481" xr:uid="{2466BC05-DFA3-48CB-85CC-F1E440C3C160}"/>
    <hyperlink ref="P2889" r:id="rId8482" xr:uid="{BE3EF58D-B2BF-4780-8B40-C0B06D6C61BE}"/>
    <hyperlink ref="Q2889" r:id="rId8483" xr:uid="{C3D046AB-2CB3-4DD1-8548-0A00B7989A72}"/>
    <hyperlink ref="L2890" r:id="rId8484" xr:uid="{08040D7C-55C4-4473-A0E4-7689E09B89E9}"/>
    <hyperlink ref="O2890" r:id="rId8485" xr:uid="{F62181CB-4B43-450D-BB98-35CC25F4EF5E}"/>
    <hyperlink ref="P2890" r:id="rId8486" xr:uid="{2942BB51-0B34-4C30-8A87-23499857FDE8}"/>
    <hyperlink ref="Q2890" r:id="rId8487" xr:uid="{CF8D8B73-902D-4C91-A60F-92C9D2E61E82}"/>
    <hyperlink ref="L2891" r:id="rId8488" xr:uid="{F47BB6EE-9F0B-4FDC-8485-88DC2D60CE5F}"/>
    <hyperlink ref="O2891" r:id="rId8489" xr:uid="{91A0B5FF-3503-48C9-9A6C-73972C8CBBBE}"/>
    <hyperlink ref="P2891" r:id="rId8490" xr:uid="{FAD4A1DD-E064-4243-B123-4687DC2065ED}"/>
    <hyperlink ref="Q2891" r:id="rId8491" xr:uid="{E687D0AE-6504-489F-AC94-9A94625C2958}"/>
    <hyperlink ref="L2892" r:id="rId8492" xr:uid="{386A9BD6-AA94-4056-9B40-9AC094EED409}"/>
    <hyperlink ref="P2892" r:id="rId8493" xr:uid="{94AA0D77-D6E6-4E28-8056-56E423EEC4A6}"/>
    <hyperlink ref="Q2892" r:id="rId8494" xr:uid="{9FE08FD5-5ECC-483E-8F92-6D30C3C8C50A}"/>
    <hyperlink ref="L2893" r:id="rId8495" xr:uid="{A45E2D8F-2019-4B10-AF67-A650B3A44869}"/>
    <hyperlink ref="O2893" r:id="rId8496" xr:uid="{F30855B3-D988-4656-B2FF-80ECE551DA55}"/>
    <hyperlink ref="P2893" r:id="rId8497" xr:uid="{3A4E3145-D15F-41EF-801C-56E3060749BC}"/>
    <hyperlink ref="Q2893" r:id="rId8498" xr:uid="{76220511-BC0E-464A-8ECA-628C2391B117}"/>
    <hyperlink ref="L2894" r:id="rId8499" xr:uid="{F959775E-BB9C-4CA1-B4FE-CDE8F83BFC3E}"/>
    <hyperlink ref="O2894" r:id="rId8500" xr:uid="{BF9E6619-E756-49D2-ABD8-00F21C8878A0}"/>
    <hyperlink ref="P2894" r:id="rId8501" xr:uid="{EFC5234D-DF08-4722-B344-60FA3E5C15AD}"/>
    <hyperlink ref="Q2894" r:id="rId8502" xr:uid="{2580F465-FE1E-4D70-8D4D-F2E44D1673EA}"/>
    <hyperlink ref="L2895" r:id="rId8503" xr:uid="{FF238348-9A18-4E1E-AC08-DB581EE7A25D}"/>
    <hyperlink ref="O2895" r:id="rId8504" xr:uid="{937DAC80-EC1D-40C8-84C0-A6FBC783E86B}"/>
    <hyperlink ref="P2895" r:id="rId8505" xr:uid="{D54A5B26-FD96-4159-89D8-8C9D73F20F6F}"/>
    <hyperlink ref="Q2895" r:id="rId8506" xr:uid="{936BE97B-269D-4858-A0FD-B57DDD085638}"/>
    <hyperlink ref="L2896" r:id="rId8507" xr:uid="{88F13B76-81E1-4AFC-B862-011E54D59475}"/>
    <hyperlink ref="O2896" r:id="rId8508" xr:uid="{CF3D2F3C-6858-4D21-9298-F15B0EF8FB15}"/>
    <hyperlink ref="P2896" r:id="rId8509" xr:uid="{89E80F6D-AA3F-43FB-ABAA-9DE5B0A83B43}"/>
    <hyperlink ref="Q2896" r:id="rId8510" xr:uid="{104E2AEB-5402-4218-9E42-BBE1AEA9FAD1}"/>
    <hyperlink ref="L2897" r:id="rId8511" xr:uid="{208C3DF5-3DAB-40C4-BA12-389F6DBCC5C5}"/>
    <hyperlink ref="P2897" r:id="rId8512" xr:uid="{25637A15-A530-4055-B132-91E20E235DC5}"/>
    <hyperlink ref="Q2897" r:id="rId8513" xr:uid="{BC08F750-2A4E-4E05-9E2C-8A0A9EFB6077}"/>
    <hyperlink ref="L2898" r:id="rId8514" xr:uid="{6CEA98C5-BA07-43DA-A80A-E96F87877435}"/>
    <hyperlink ref="O2898" r:id="rId8515" xr:uid="{B87E9D0B-D9D2-4B0A-B56A-70A43A64CA73}"/>
    <hyperlink ref="P2898" r:id="rId8516" xr:uid="{C0497A7A-A0F4-40F9-B29E-0706AF709BB0}"/>
    <hyperlink ref="Q2898" r:id="rId8517" xr:uid="{96EC7020-78B4-49CB-9C0E-CE6E20E1B899}"/>
    <hyperlink ref="L2899" r:id="rId8518" xr:uid="{C011A36F-6190-4B09-B306-3CAE229BF4A8}"/>
    <hyperlink ref="P2899" r:id="rId8519" xr:uid="{E11F288F-5B36-4C55-871E-7B4A2748B022}"/>
    <hyperlink ref="Q2899" r:id="rId8520" xr:uid="{EF73D1AC-C545-4C53-A8F9-BCEB7E60EF84}"/>
    <hyperlink ref="L2900" r:id="rId8521" xr:uid="{4902AD8D-7C9F-4512-B021-4E553C39CB38}"/>
    <hyperlink ref="O2900" r:id="rId8522" xr:uid="{9A37ECA9-FFED-4CB5-A8F6-D465DBCCCF3A}"/>
    <hyperlink ref="P2900" r:id="rId8523" xr:uid="{26602D2F-82BB-438A-BC9B-43BEFF282A38}"/>
    <hyperlink ref="Q2900" r:id="rId8524" xr:uid="{29F68914-8C29-4C27-848F-A509D13ECE1A}"/>
    <hyperlink ref="L2901" r:id="rId8525" xr:uid="{D8D340C1-DD62-42F2-A6F5-B8CC1CF464F6}"/>
    <hyperlink ref="O2901" r:id="rId8526" xr:uid="{7DC0DDD0-78E4-4165-9B29-6D9EB2E2F3E5}"/>
    <hyperlink ref="P2901" r:id="rId8527" xr:uid="{05914A61-F9DD-42FE-9433-CDD9B20ACC58}"/>
    <hyperlink ref="Q2901" r:id="rId8528" xr:uid="{4BF41706-0374-49DB-819A-ADC4AD204329}"/>
    <hyperlink ref="L2902" r:id="rId8529" xr:uid="{5AF02044-1D58-4D3B-8923-627801DE4750}"/>
    <hyperlink ref="O2902" r:id="rId8530" xr:uid="{ABE25B77-5C60-4DD8-83C2-53C7147DE337}"/>
    <hyperlink ref="P2902" r:id="rId8531" xr:uid="{37182859-579B-4209-9D2C-49FD4269622D}"/>
    <hyperlink ref="Q2902" r:id="rId8532" xr:uid="{B5BA231A-A08C-4AD6-AADD-55C5DFE038EB}"/>
    <hyperlink ref="L2903" r:id="rId8533" xr:uid="{48F1CE93-3506-4C32-91F7-01D694446190}"/>
    <hyperlink ref="O2903" r:id="rId8534" xr:uid="{F5C30D42-B3F2-431B-8789-39D73EAC5083}"/>
    <hyperlink ref="Q2903" r:id="rId8535" xr:uid="{7A769251-782B-4E7B-B4B8-9FDD49C1EF52}"/>
    <hyperlink ref="L2904" r:id="rId8536" xr:uid="{E0FF7900-C24F-4538-B1E7-BCF47C7D9AB6}"/>
    <hyperlink ref="O2904" r:id="rId8537" xr:uid="{E0CE56BA-0235-4E69-AC5D-E5C2B8B6B5C0}"/>
    <hyperlink ref="P2904" r:id="rId8538" xr:uid="{6940665B-A214-4C27-BD8F-A30A24B55194}"/>
    <hyperlink ref="Q2904" r:id="rId8539" xr:uid="{2385BC6E-43F9-4D87-B167-90BA9CBA5E9F}"/>
    <hyperlink ref="L2905" r:id="rId8540" xr:uid="{FE407102-3FFF-40E1-B34C-4F5FFA0E2ABA}"/>
    <hyperlink ref="O2905" r:id="rId8541" xr:uid="{9710646A-6D55-48C5-A323-78E54645D14A}"/>
    <hyperlink ref="P2905" r:id="rId8542" xr:uid="{0265CE2C-5E8A-40CE-BB55-18AE7D88E98C}"/>
    <hyperlink ref="Q2905" r:id="rId8543" xr:uid="{27F7B8E2-5883-46F0-8A79-702B7FA10AC4}"/>
    <hyperlink ref="L2906" r:id="rId8544" xr:uid="{3016AD98-4AE6-4578-B0E5-2731D568ADF2}"/>
    <hyperlink ref="O2906" r:id="rId8545" xr:uid="{7521734F-CB43-4527-ADD1-7413C5871AD3}"/>
    <hyperlink ref="Q2906" r:id="rId8546" xr:uid="{7CB5A16B-E76D-49B6-BBB8-AAAF295717A3}"/>
    <hyperlink ref="L2907" r:id="rId8547" xr:uid="{FC0B6B06-C328-4EC4-8574-984723CAB083}"/>
    <hyperlink ref="O2907" r:id="rId8548" xr:uid="{C356BB5C-B8E1-4B19-8DF3-8A4EE22693A8}"/>
    <hyperlink ref="P2907" r:id="rId8549" xr:uid="{BB2AE85F-475B-40CB-9774-C2F9EBB641E1}"/>
    <hyperlink ref="Q2907" r:id="rId8550" xr:uid="{CD928A9D-F29E-4746-92B5-73D9603CEC8D}"/>
    <hyperlink ref="L2908" r:id="rId8551" xr:uid="{5C0E0DBD-0A20-4946-A042-9AA40493C87E}"/>
    <hyperlink ref="O2908" r:id="rId8552" xr:uid="{6C9AA397-F38E-4664-BC34-3D08BFEB24EE}"/>
    <hyperlink ref="P2908" r:id="rId8553" xr:uid="{0EB71FDB-6647-4B8B-8240-A2E2596171FE}"/>
    <hyperlink ref="L2909" r:id="rId8554" xr:uid="{721ADED3-F1C4-428C-BBCD-B2946A4242F6}"/>
    <hyperlink ref="L2910" r:id="rId8555" xr:uid="{3FB734F9-3398-446E-BFC9-FCBE163B63E8}"/>
    <hyperlink ref="P2910" r:id="rId8556" xr:uid="{3DD2199C-0786-4653-98DB-A9C92E3CDB16}"/>
    <hyperlink ref="Q2910" r:id="rId8557" xr:uid="{917EF5FF-CCAE-48BA-B134-8590D4CB5DCB}"/>
    <hyperlink ref="L2911" r:id="rId8558" location="/" xr:uid="{F1ADE1B1-0460-4212-AB5D-5D8F4FD39C9E}"/>
    <hyperlink ref="L2912" r:id="rId8559" xr:uid="{56C068E5-8E2E-43F8-A64C-ADC3EFC60B23}"/>
    <hyperlink ref="P2912" r:id="rId8560" xr:uid="{93C65E4E-4D72-4F1A-885F-C5AEB90B79EB}"/>
    <hyperlink ref="Q2912" r:id="rId8561" xr:uid="{58596558-DBAA-4196-AA82-7CB35A435CC2}"/>
    <hyperlink ref="L2913" r:id="rId8562" xr:uid="{4CDF37E5-2109-45F9-A273-8B5A382536FB}"/>
    <hyperlink ref="Q2913" r:id="rId8563" xr:uid="{61555BC8-C851-4760-AC0B-983F71C9CDF8}"/>
    <hyperlink ref="B2914" r:id="rId8564" xr:uid="{6EE43E32-C3DA-4C8B-85F3-40F3C7F605E4}"/>
    <hyperlink ref="L2914" r:id="rId8565" xr:uid="{638E7C6F-4588-4F82-B127-2CE04573D5B0}"/>
    <hyperlink ref="O2914" r:id="rId8566" xr:uid="{1D1FAC1D-07D5-4C59-9EDC-8A7A6BDFC95A}"/>
    <hyperlink ref="P2914" r:id="rId8567" xr:uid="{897DBE7D-DE6E-41A7-93FC-5C113C354D97}"/>
    <hyperlink ref="Q2914" r:id="rId8568" xr:uid="{1E5E2119-BC93-4E11-9D2E-651D6E9F9E1B}"/>
    <hyperlink ref="L2915" r:id="rId8569" xr:uid="{D70D4134-0925-4393-B7E0-CFA6D0BFF7E2}"/>
    <hyperlink ref="O2915" r:id="rId8570" xr:uid="{10FF51F3-9170-4602-B29B-26BCBD81C17F}"/>
    <hyperlink ref="P2915" r:id="rId8571" xr:uid="{C3BA3C9E-4047-4AF8-BD69-AD88A0A4D855}"/>
    <hyperlink ref="Q2915" r:id="rId8572" xr:uid="{CB385F35-D128-4B14-9A3A-FE211703F3FE}"/>
    <hyperlink ref="L2916" r:id="rId8573" xr:uid="{EC594A8A-AA75-4F38-B54D-FFEC9E5279D5}"/>
    <hyperlink ref="P2916" r:id="rId8574" xr:uid="{13304F4B-0B6F-4AD6-A2F7-99057C11729F}"/>
    <hyperlink ref="L2917" r:id="rId8575" xr:uid="{AAB3342A-0DC0-4B0D-9695-01FA9FF216F3}"/>
    <hyperlink ref="L2918" r:id="rId8576" xr:uid="{B398DB11-2371-471E-A6BF-F7BADD76ABA5}"/>
    <hyperlink ref="P2918" r:id="rId8577" xr:uid="{83B119C0-1FE0-4F70-893E-A1BA3C447B87}"/>
    <hyperlink ref="Q2918" r:id="rId8578" xr:uid="{E5611FD1-C899-464A-9917-6B37ABB8A405}"/>
    <hyperlink ref="L2919" r:id="rId8579" xr:uid="{40B5B740-1FB2-4C51-996F-27BEA7EC8FFD}"/>
    <hyperlink ref="L2920" r:id="rId8580" xr:uid="{F33A77FE-7291-4101-83D7-EBD98F40BE93}"/>
    <hyperlink ref="O2920" r:id="rId8581" xr:uid="{67A7256E-71A2-4C7B-A582-3417B0E383B9}"/>
    <hyperlink ref="P2920" r:id="rId8582" xr:uid="{A216D36F-BADC-47C2-A49E-46FD029A51D3}"/>
    <hyperlink ref="Q2920" r:id="rId8583" xr:uid="{A07D30E1-0167-429C-8393-D059117EC3C5}"/>
    <hyperlink ref="L2921" r:id="rId8584" xr:uid="{229B073A-CDCD-4AB1-942B-C21597065E77}"/>
    <hyperlink ref="O2921" r:id="rId8585" xr:uid="{ED7F32DE-B263-48B0-BD9F-696216B8E090}"/>
    <hyperlink ref="P2921" r:id="rId8586" xr:uid="{9E72E004-8CE1-4DAC-AC59-71A5A6349FC7}"/>
    <hyperlink ref="Q2921" r:id="rId8587" xr:uid="{61806354-4198-4259-B130-668D189E3E97}"/>
    <hyperlink ref="L2922" r:id="rId8588" xr:uid="{D5859715-3FD8-443B-85F2-DF38649B1C83}"/>
    <hyperlink ref="O2922" r:id="rId8589" xr:uid="{3267716C-EFD8-4982-B2A0-F93D3091E738}"/>
    <hyperlink ref="P2922" r:id="rId8590" xr:uid="{2903DF16-8A0D-464C-BAE5-768249FD04D1}"/>
    <hyperlink ref="Q2922" r:id="rId8591" xr:uid="{2FA51DDC-E09A-4BB3-8FB6-1F6F4435EACA}"/>
    <hyperlink ref="L2923" r:id="rId8592" xr:uid="{96087445-CC21-4B6B-AF2A-8E75CF53F50B}"/>
    <hyperlink ref="O2923" r:id="rId8593" xr:uid="{CAF15172-26B4-4B41-80F4-0F1C7698EBE3}"/>
    <hyperlink ref="P2923" r:id="rId8594" xr:uid="{72F03045-0081-4345-9536-FFFC1EA0DFE4}"/>
    <hyperlink ref="Q2923" r:id="rId8595" xr:uid="{57DAD8F5-DF8E-499B-9169-5596E8AE7791}"/>
    <hyperlink ref="L2924" r:id="rId8596" xr:uid="{C0103CB1-DCC8-4A9C-887D-7F841E78C1CC}"/>
    <hyperlink ref="O2924" r:id="rId8597" xr:uid="{3DDACCD1-893D-41AC-862B-2489AD159786}"/>
    <hyperlink ref="Q2924" r:id="rId8598" xr:uid="{4A5ABE6B-74D0-4C45-B358-1FA98CD0D878}"/>
    <hyperlink ref="L2925" r:id="rId8599" xr:uid="{A09CBE4A-A82C-4C06-8A83-79835A02279C}"/>
    <hyperlink ref="O2925" r:id="rId8600" xr:uid="{B25F8781-CD4F-466C-B00F-86CE00AEA53A}"/>
    <hyperlink ref="P2925" r:id="rId8601" xr:uid="{FE903966-F669-4B0E-8A62-365ADA7DDB53}"/>
    <hyperlink ref="Q2925" r:id="rId8602" xr:uid="{9B6BF837-D3D8-4A1A-B33D-092941A15E45}"/>
    <hyperlink ref="L2926" r:id="rId8603" xr:uid="{F5ADC4A2-C6A0-4F9C-8D2F-BE2A2BC84E06}"/>
    <hyperlink ref="O2926" r:id="rId8604" xr:uid="{CADBC008-C0F1-4560-AAA4-FBFD6109F13E}"/>
    <hyperlink ref="Q2926" r:id="rId8605" xr:uid="{4C7A57A8-1B29-4ECD-95B3-9517FE697A9D}"/>
    <hyperlink ref="L2927" r:id="rId8606" xr:uid="{74B5BF55-E201-4FEF-AA69-F340954BAB4E}"/>
    <hyperlink ref="O2927" r:id="rId8607" xr:uid="{60490409-69BE-4E05-82FE-8A6A9530DAEB}"/>
    <hyperlink ref="Q2927" r:id="rId8608" xr:uid="{FED57C1D-FE0C-4125-A725-8513F013F5F0}"/>
    <hyperlink ref="L2928" r:id="rId8609" xr:uid="{74A7DB65-820B-4778-961B-ADA33BEF2563}"/>
    <hyperlink ref="L2929" r:id="rId8610" xr:uid="{D33D7BE6-5EC4-49FE-A4B7-74B14496ADA2}"/>
    <hyperlink ref="O2929" r:id="rId8611" xr:uid="{BE5CE138-7D65-4B0D-89D2-5D9869DA5A0E}"/>
    <hyperlink ref="Q2929" r:id="rId8612" xr:uid="{FD6E3A29-A8F6-4918-8297-A073D68C2BCA}"/>
    <hyperlink ref="L2930" r:id="rId8613" xr:uid="{F5CCF78D-9060-4682-96AA-C7791CB5B70F}"/>
    <hyperlink ref="O2930" r:id="rId8614" xr:uid="{4A8C596D-4CBD-4430-96B0-6FBD7E6BF6C9}"/>
    <hyperlink ref="P2930" r:id="rId8615" xr:uid="{AB7B2751-690F-4FFF-8848-2F1BCDA9C4B2}"/>
    <hyperlink ref="Q2930" r:id="rId8616" xr:uid="{47A98FDD-130A-4BC9-A954-7CD50CB1364F}"/>
    <hyperlink ref="L2931" r:id="rId8617" xr:uid="{94FA4FD1-C978-45A5-8513-12818DB0A29B}"/>
    <hyperlink ref="O2931" r:id="rId8618" xr:uid="{73A5F8EE-EFE4-458C-9177-A2E822D71B48}"/>
    <hyperlink ref="Q2931" r:id="rId8619" xr:uid="{DB41EE0A-2C66-42BE-94E7-E3328F741450}"/>
    <hyperlink ref="L2932" r:id="rId8620" xr:uid="{5FBEC7DF-2CE3-4A7F-8930-6323F7B8BBFE}"/>
    <hyperlink ref="Q2932" r:id="rId8621" xr:uid="{F98C559E-5A5B-4AF2-A7B4-C520908A0F0B}"/>
    <hyperlink ref="L2933" r:id="rId8622" xr:uid="{57B1B0D0-AF73-49B6-82E7-8EE0946BFCA2}"/>
    <hyperlink ref="L2934" r:id="rId8623" xr:uid="{C5E1CD74-59C1-474A-A05C-C2C81F056596}"/>
    <hyperlink ref="L2935" r:id="rId8624" xr:uid="{BE57917D-5E56-4C59-AF53-D5F2A173E4D0}"/>
    <hyperlink ref="Q2935" r:id="rId8625" xr:uid="{2B285155-97BB-45A9-A7EB-6BF2FFF6A42B}"/>
    <hyperlink ref="L2936" r:id="rId8626" xr:uid="{53DC29ED-061E-4F1E-AB3A-B55ADB54936F}"/>
    <hyperlink ref="O2936" r:id="rId8627" xr:uid="{58EF14B2-CBC2-4F93-AFB0-073BA79C5BD0}"/>
    <hyperlink ref="P2936" r:id="rId8628" xr:uid="{3987F6C6-422D-4033-86DD-B71D296EDFA2}"/>
    <hyperlink ref="Q2936" r:id="rId8629" xr:uid="{E1842BC6-D0E4-4796-AA76-A9F9F33CDABF}"/>
    <hyperlink ref="L2937" r:id="rId8630" xr:uid="{EF3E8E74-9C58-440D-9EBE-222EF6754586}"/>
    <hyperlink ref="O2937" r:id="rId8631" xr:uid="{DF1F9A1D-6FEC-4B47-AEAC-31E1E845EE0A}"/>
    <hyperlink ref="L2938" r:id="rId8632" xr:uid="{7209B5BD-C8D9-44F2-84FA-2A78ECDD055C}"/>
    <hyperlink ref="P2938" r:id="rId8633" xr:uid="{92A0BE62-0451-4841-A5B8-668DFD2C395C}"/>
    <hyperlink ref="Q2938" r:id="rId8634" xr:uid="{133A7FD2-85AC-40D5-87D5-77170EB49B8B}"/>
    <hyperlink ref="L2939" r:id="rId8635" xr:uid="{BCD5C1FB-388E-44E6-B076-FBB6646F6AA8}"/>
    <hyperlink ref="O2939" r:id="rId8636" xr:uid="{54241A56-E1A4-4240-BE44-A23F32FE4477}"/>
    <hyperlink ref="P2939" r:id="rId8637" xr:uid="{C0EDB27C-8BAE-4DE4-B15C-C339359C8BB7}"/>
    <hyperlink ref="Q2939" r:id="rId8638" xr:uid="{96D1BE95-EBA4-4FA2-97E7-CF65193E3DCE}"/>
    <hyperlink ref="L2940" r:id="rId8639" xr:uid="{3B88118F-4EA1-40F5-A2BC-A547C1617506}"/>
    <hyperlink ref="O2940" r:id="rId8640" xr:uid="{33F80DB2-9366-415D-8659-15A978326CE9}"/>
    <hyperlink ref="P2940" r:id="rId8641" xr:uid="{1D838977-D1B1-45CB-86A2-A3D779249188}"/>
    <hyperlink ref="L2941" r:id="rId8642" xr:uid="{360F5212-753B-4CB1-9DA5-137361A7F33F}"/>
    <hyperlink ref="L2942" r:id="rId8643" xr:uid="{0D63164C-4B00-4693-979D-A5B05F215121}"/>
    <hyperlink ref="P2942" r:id="rId8644" xr:uid="{AB9D5F14-529A-4880-9205-BCD30E815AF0}"/>
    <hyperlink ref="L2943" r:id="rId8645" xr:uid="{E3AA2A89-8CF7-40B7-AA75-17B07A9DF866}"/>
    <hyperlink ref="Q2943" r:id="rId8646" xr:uid="{BC9A4A57-7B95-42C1-B3BD-D3A513FF3D49}"/>
    <hyperlink ref="L2944" r:id="rId8647" xr:uid="{2ED801B1-8795-43D2-8586-CDD08DD71DA5}"/>
    <hyperlink ref="L2945" r:id="rId8648" xr:uid="{78FBAC5B-2011-4A38-ABAD-E20295347502}"/>
    <hyperlink ref="P2945" r:id="rId8649" xr:uid="{6F77DECB-16E9-419E-845D-84ADD2E0A6C4}"/>
    <hyperlink ref="Q2945" r:id="rId8650" xr:uid="{16075B8A-80AD-4F75-AED6-30BADC19BDF9}"/>
    <hyperlink ref="L2946" r:id="rId8651" xr:uid="{9C1C3AB3-94E8-4F44-80E3-DF964829D7BC}"/>
    <hyperlink ref="O2946" r:id="rId8652" xr:uid="{46D2F746-1C92-4650-A5C2-BDE01731FB1B}"/>
    <hyperlink ref="P2946" r:id="rId8653" xr:uid="{F45E3B44-05D1-4143-81EA-0AE60450EE07}"/>
    <hyperlink ref="Q2946" r:id="rId8654" xr:uid="{C5A1BCEE-FDA5-468E-8C3F-32873FBA1EBB}"/>
    <hyperlink ref="L2947" r:id="rId8655" xr:uid="{1F6AF2F4-466D-4E42-B6B5-D45DF37580DB}"/>
    <hyperlink ref="L2948" r:id="rId8656" xr:uid="{46BBB3FA-8AFA-4029-ADE1-ED01921014BA}"/>
    <hyperlink ref="O2948" r:id="rId8657" xr:uid="{F926151D-D3B2-4C89-88D6-953CC95EC671}"/>
    <hyperlink ref="P2948" r:id="rId8658" xr:uid="{35AE7A31-6F7C-42D6-B390-180339BE2D8C}"/>
    <hyperlink ref="Q2948" r:id="rId8659" xr:uid="{27DD5954-A8C7-401E-AA48-F2E921AE8702}"/>
    <hyperlink ref="L2949" r:id="rId8660" xr:uid="{BEBB6EC8-8B77-4FF8-8951-65CCDCA8D26A}"/>
    <hyperlink ref="P2949" r:id="rId8661" xr:uid="{CF75E30A-17A4-48B2-A80A-D84E4A3E35D2}"/>
    <hyperlink ref="Q2949" r:id="rId8662" xr:uid="{0C6A4AEE-74FD-4F12-94CC-C5E8C2A5F3D3}"/>
    <hyperlink ref="L2950" r:id="rId8663" xr:uid="{1728F20A-F7E0-4AA2-B4DF-B1E8B63BF0F4}"/>
    <hyperlink ref="O2950" r:id="rId8664" xr:uid="{DD05C47B-44E0-42AB-9CD1-729F3A565BEA}"/>
    <hyperlink ref="P2950" r:id="rId8665" xr:uid="{E091D8AE-FD41-425A-B4A7-34E173028307}"/>
    <hyperlink ref="Q2950" r:id="rId8666" xr:uid="{748724C3-2BB3-416B-89A0-6DE991791294}"/>
    <hyperlink ref="L2951" r:id="rId8667" xr:uid="{88D914B0-CA7C-450F-BDC8-8EBE0998A4CE}"/>
    <hyperlink ref="O2951" r:id="rId8668" xr:uid="{71E781AE-8AA5-4403-A147-2AF31EFDB2D3}"/>
    <hyperlink ref="P2951" r:id="rId8669" xr:uid="{CFEF4E52-52C3-4717-AF7F-E8A99F5ECF48}"/>
    <hyperlink ref="Q2951" r:id="rId8670" xr:uid="{471FBDC9-3536-4E84-BC06-5C6E4192A804}"/>
    <hyperlink ref="L2952" r:id="rId8671" xr:uid="{97A0A5A2-C458-4989-A13C-AC23FB385657}"/>
    <hyperlink ref="L2953" r:id="rId8672" xr:uid="{C4E3FD96-91A4-4F9D-8257-8BA835AB136F}"/>
    <hyperlink ref="O2953" r:id="rId8673" xr:uid="{D4A18941-664F-4C29-9B00-6259F3F0ED05}"/>
    <hyperlink ref="Q2953" r:id="rId8674" xr:uid="{7EF34D91-678A-428A-82EA-5CCDA4B3E7A1}"/>
    <hyperlink ref="L2954" r:id="rId8675" xr:uid="{9A83EE13-62CD-4C4B-BC89-28D86B6B2851}"/>
    <hyperlink ref="Q2954" r:id="rId8676" xr:uid="{DC12BB5A-36ED-4EDE-BE1A-8EC3B470BBE0}"/>
    <hyperlink ref="L2955" r:id="rId8677" xr:uid="{D8964E17-79B6-4B6E-AB3F-1F0A667282C1}"/>
    <hyperlink ref="L2956" r:id="rId8678" xr:uid="{B0E8EBAA-1F6C-4853-A0DE-E6ADCC73C742}"/>
    <hyperlink ref="L2957" r:id="rId8679" xr:uid="{2C125F3D-3628-4CC3-99A3-7E52C983E793}"/>
    <hyperlink ref="O2957" r:id="rId8680" xr:uid="{C2AEE28C-F57B-431A-A365-801043AD2866}"/>
    <hyperlink ref="P2957" r:id="rId8681" xr:uid="{99DAF9BA-1DE9-403A-A180-E972662A4C5B}"/>
    <hyperlink ref="Q2957" r:id="rId8682" xr:uid="{670AF469-69D3-4F0C-AEDD-C3359653C4B9}"/>
    <hyperlink ref="L2958" r:id="rId8683" xr:uid="{41C08724-D3BB-477D-99F3-80C13AB89725}"/>
    <hyperlink ref="O2958" r:id="rId8684" xr:uid="{799FBD04-3AFA-4E8C-BF2D-90F430B5A24D}"/>
    <hyperlink ref="P2958" r:id="rId8685" xr:uid="{9C4A6669-7F5D-4560-85B2-631AB758D8F0}"/>
    <hyperlink ref="Q2958" r:id="rId8686" xr:uid="{12CD9CD0-E9DD-47DF-A354-EA4DB9E94DCA}"/>
    <hyperlink ref="L2959" r:id="rId8687" location="/home" xr:uid="{79B70005-259C-48C1-97EC-34E8D9169526}"/>
    <hyperlink ref="O2959" r:id="rId8688" xr:uid="{C9C54A5A-2103-4E14-819B-F01035728662}"/>
    <hyperlink ref="P2959" r:id="rId8689" xr:uid="{CF8E833B-D4CF-42FB-8785-9D07E3B32735}"/>
    <hyperlink ref="L2960" r:id="rId8690" xr:uid="{F2DFB50B-8B05-4756-8460-68BF5C16D03F}"/>
    <hyperlink ref="L2961" r:id="rId8691" xr:uid="{5795C1A6-69D2-4A44-A86D-2AE959ECD3B8}"/>
    <hyperlink ref="L2962" r:id="rId8692" xr:uid="{44B951CB-63F0-402D-BC52-841B8FB81F3A}"/>
    <hyperlink ref="O2962" r:id="rId8693" xr:uid="{FCD0CCEF-EA5D-41F0-8A89-F6AB6F1F7856}"/>
    <hyperlink ref="P2962" r:id="rId8694" xr:uid="{298D6A8A-45A9-4BD7-B621-7DB2E33E1F43}"/>
    <hyperlink ref="L2963" r:id="rId8695" xr:uid="{E1F568C6-D14B-457F-A6A9-B0534E9C9707}"/>
    <hyperlink ref="O2963" r:id="rId8696" xr:uid="{E0FAF44E-930A-4AF1-8B27-E840063CC9C2}"/>
    <hyperlink ref="Q2963" r:id="rId8697" xr:uid="{78D7B80C-121C-454F-A81F-F71484981071}"/>
    <hyperlink ref="L2964" r:id="rId8698" xr:uid="{29FE442C-EE2D-4A7D-BDB5-DF9542EC93D7}"/>
    <hyperlink ref="Q2964" r:id="rId8699" xr:uid="{A4E191D9-0B65-4A64-B9A0-935FFA762091}"/>
    <hyperlink ref="L2965" r:id="rId8700" xr:uid="{032A4592-423D-417D-8F75-89ACCA86AA48}"/>
    <hyperlink ref="O2965" r:id="rId8701" xr:uid="{26807A26-7FAD-4A08-A5A6-D924E650F72E}"/>
    <hyperlink ref="P2965" r:id="rId8702" xr:uid="{E50EDD2E-88DB-44B9-9FF2-FD3EB7938031}"/>
    <hyperlink ref="Q2965" r:id="rId8703" xr:uid="{92AF208C-9F05-4EC1-A6B8-2F0348BCB87F}"/>
    <hyperlink ref="L2966" r:id="rId8704" xr:uid="{CE15A598-0E73-46BA-8FB0-AFEF726D5CD7}"/>
    <hyperlink ref="P2966" r:id="rId8705" xr:uid="{CCD08E35-E2C7-412C-8614-71C185280996}"/>
    <hyperlink ref="Q2966" r:id="rId8706" xr:uid="{BBF425CD-F088-4B1E-9C1A-589A2E5E9902}"/>
    <hyperlink ref="L2967" r:id="rId8707" xr:uid="{1C141F22-812E-4023-BC50-7896B2F3E457}"/>
    <hyperlink ref="O2967" r:id="rId8708" xr:uid="{28B32BEE-DF69-423E-AC20-87298C76A150}"/>
    <hyperlink ref="P2967" r:id="rId8709" xr:uid="{F71B7AB6-E986-4E3E-ACAB-876F91AEA8D1}"/>
    <hyperlink ref="Q2967" r:id="rId8710" xr:uid="{32F8B61E-4145-437C-8299-B4E309357A19}"/>
    <hyperlink ref="L2968" r:id="rId8711" xr:uid="{24036913-6C56-4380-A645-6EE555B7F3B5}"/>
    <hyperlink ref="O2968" r:id="rId8712" xr:uid="{31B8FA92-82FD-431D-80BF-0C889582F515}"/>
    <hyperlink ref="P2968" r:id="rId8713" xr:uid="{06EF9817-3B43-4D88-AFF0-31E7C3B1B2F8}"/>
    <hyperlink ref="Q2968" r:id="rId8714" xr:uid="{C1E211DE-91A0-4E4B-B427-83E9E887B6FB}"/>
    <hyperlink ref="L2969" r:id="rId8715" xr:uid="{2DC70302-3521-46A5-9DC3-3991963660A6}"/>
    <hyperlink ref="P2969" r:id="rId8716" xr:uid="{270C5320-C3EE-4859-8BC6-35F64DD2B253}"/>
    <hyperlink ref="Q2969" r:id="rId8717" xr:uid="{09F44B24-9451-4D15-8589-313179533230}"/>
    <hyperlink ref="L2970" r:id="rId8718" xr:uid="{6FD7A7C4-0228-4B22-95C9-35EB164EB7FE}"/>
    <hyperlink ref="P2970" r:id="rId8719" xr:uid="{BB8B1DC8-0C5E-4845-8AB6-CBCB3D6E45D7}"/>
    <hyperlink ref="Q2970" r:id="rId8720" xr:uid="{0541A1BD-FE7B-4D55-BDCF-7FD69ADEFEE3}"/>
    <hyperlink ref="L2971" r:id="rId8721" xr:uid="{05307C52-4DEF-4D11-8D7A-31C131511839}"/>
    <hyperlink ref="O2971" r:id="rId8722" xr:uid="{37DC2405-05E0-44ED-9982-27A1C9D0B40F}"/>
    <hyperlink ref="P2971" r:id="rId8723" xr:uid="{939119B8-6EFB-4FBE-84E8-B1E9A3311B8B}"/>
    <hyperlink ref="Q2971" r:id="rId8724" xr:uid="{228FE8B1-0C8A-4119-95FE-B513EC4658DB}"/>
    <hyperlink ref="L2972" r:id="rId8725" xr:uid="{C92DB833-FA90-41BB-9C5B-3C36608E7DC4}"/>
    <hyperlink ref="O2972" r:id="rId8726" xr:uid="{F7F54406-50A5-44CB-9FB2-34AC20C056B6}"/>
    <hyperlink ref="L2973" r:id="rId8727" xr:uid="{1514DDBC-9E58-4808-A2CD-B333B2EF87FF}"/>
    <hyperlink ref="O2973" r:id="rId8728" xr:uid="{3129EF90-C4D4-4352-91C2-4E3DE3E9AC3D}"/>
    <hyperlink ref="P2973" r:id="rId8729" xr:uid="{88E65FCB-A8DF-4A28-97BB-04D896CEAC43}"/>
    <hyperlink ref="Q2973" r:id="rId8730" xr:uid="{90D91D06-C63D-48EB-AC05-5E13F9F4F5FE}"/>
    <hyperlink ref="L2974" r:id="rId8731" xr:uid="{748684EB-56A7-44A9-A174-432A6B761F63}"/>
    <hyperlink ref="O2974" r:id="rId8732" xr:uid="{B1D1041E-62F3-42A2-90C3-3CE580E2D71C}"/>
    <hyperlink ref="P2974" r:id="rId8733" xr:uid="{96DB4137-3667-4CA8-867A-132CF17810AC}"/>
    <hyperlink ref="Q2974" r:id="rId8734" xr:uid="{CA16641D-7D76-4370-BBD0-835D126BA69F}"/>
    <hyperlink ref="L2975" r:id="rId8735" xr:uid="{8E89CEF5-3E67-4099-B8A8-3B6AE982E932}"/>
    <hyperlink ref="O2975" r:id="rId8736" xr:uid="{62CF96E9-0BDA-47FE-BA6A-3C300CA5B933}"/>
    <hyperlink ref="L2976" r:id="rId8737" xr:uid="{01FE7BEB-E5F4-4DF2-9169-C38E1C4C0FCA}"/>
    <hyperlink ref="O2976" r:id="rId8738" xr:uid="{D36A5FC6-3E18-4CFB-A9FB-1B63456709F1}"/>
    <hyperlink ref="L2977" r:id="rId8739" xr:uid="{27321F6E-FF8D-4C3E-A97B-C5CB91477765}"/>
    <hyperlink ref="O2977" r:id="rId8740" xr:uid="{82D7E812-B3BF-48CA-9814-5A2A47BCDC32}"/>
    <hyperlink ref="P2977" r:id="rId8741" xr:uid="{9AB0E462-4A54-4BCF-BCA8-8DDCB762C8FD}"/>
    <hyperlink ref="Q2977" r:id="rId8742" xr:uid="{FDB20B3C-BBC0-4D1D-B50F-8D414BEB62ED}"/>
    <hyperlink ref="L2978" r:id="rId8743" xr:uid="{EC74AD7F-17ED-442C-A26A-BB7B7220F2A2}"/>
    <hyperlink ref="P2978" r:id="rId8744" xr:uid="{70433CC0-70E4-4D2A-B64E-B276C6BEA2A6}"/>
    <hyperlink ref="Q2978" r:id="rId8745" xr:uid="{E765124C-FC10-4E0C-B5BA-3D919A99A448}"/>
    <hyperlink ref="L2979" r:id="rId8746" xr:uid="{F21B7E7D-9F05-4CAA-AF3A-24CBCBC25424}"/>
    <hyperlink ref="O2979" r:id="rId8747" xr:uid="{F89439DC-9BAD-4F75-8BEA-E904E537F696}"/>
    <hyperlink ref="P2979" r:id="rId8748" xr:uid="{7D6D72F9-5BF0-4337-BE99-AC36BD0FD441}"/>
    <hyperlink ref="Q2979" r:id="rId8749" xr:uid="{65F4511C-A47F-40AF-A73C-BA0ED6D1F72B}"/>
    <hyperlink ref="L2980" r:id="rId8750" xr:uid="{82264683-B374-49C3-B55C-EC13B8B4E842}"/>
    <hyperlink ref="P2980" r:id="rId8751" xr:uid="{4E892A2A-D196-4391-B28A-200ACB69D8E1}"/>
    <hyperlink ref="Q2980" r:id="rId8752" xr:uid="{5D262861-D220-45D3-AD87-5A05A28AE894}"/>
    <hyperlink ref="L2981" r:id="rId8753" xr:uid="{BC240353-5979-4CD8-9B57-8850E08C8A92}"/>
    <hyperlink ref="L2982" r:id="rId8754" xr:uid="{9CA49F84-2240-46E1-A153-0539D2366691}"/>
    <hyperlink ref="O2982" r:id="rId8755" xr:uid="{980242FA-9B27-4C7E-9685-2CEA24891C55}"/>
    <hyperlink ref="P2982" r:id="rId8756" xr:uid="{2C06FCEF-59BF-4EF6-868F-BE54E2A26CF5}"/>
    <hyperlink ref="Q2982" r:id="rId8757" xr:uid="{40275AC7-61FD-4220-8E6B-86E14CCD2F41}"/>
    <hyperlink ref="L2983" r:id="rId8758" xr:uid="{920C0318-DB25-4A8C-9BA6-F791007A3C3E}"/>
    <hyperlink ref="L2984" r:id="rId8759" xr:uid="{902544C5-67AF-43BC-B8FC-2AB44502B1A2}"/>
    <hyperlink ref="O2984" r:id="rId8760" xr:uid="{E296962E-4307-48A1-846B-65DE4B3EECC3}"/>
    <hyperlink ref="P2984" r:id="rId8761" xr:uid="{1197F513-8BCD-412B-8531-DE192DFAF60D}"/>
    <hyperlink ref="Q2984" r:id="rId8762" xr:uid="{DC042888-97DE-493D-A605-4B30A2E00B4F}"/>
    <hyperlink ref="L2985" r:id="rId8763" xr:uid="{81DD92E2-97F9-4EAD-861F-E9C1F405F6FF}"/>
    <hyperlink ref="P2985" r:id="rId8764" xr:uid="{C67DA8F6-06DE-4557-95A4-1E2426A2D4E3}"/>
    <hyperlink ref="Q2985" r:id="rId8765" xr:uid="{BB1ED711-7E8B-4D60-BE6A-B694FDAB1096}"/>
    <hyperlink ref="L2986" r:id="rId8766" xr:uid="{0AD68015-A20A-4579-9485-A91082912D0E}"/>
    <hyperlink ref="O2986" r:id="rId8767" xr:uid="{37015809-D736-4A02-9A67-D09AFFAC92D2}"/>
    <hyperlink ref="P2986" r:id="rId8768" xr:uid="{CFE119A8-16C8-4D7F-A891-A9D7C52D72EE}"/>
    <hyperlink ref="Q2986" r:id="rId8769" xr:uid="{E0B613D8-1268-4846-8A66-0DE63B5DC735}"/>
    <hyperlink ref="L2987" r:id="rId8770" xr:uid="{6890032A-691E-4E57-B17C-530614D90925}"/>
    <hyperlink ref="O2987" r:id="rId8771" xr:uid="{EFEE5088-D0AA-49F7-B09A-D3375F67BA99}"/>
    <hyperlink ref="P2987" r:id="rId8772" xr:uid="{66A5BA75-1A2C-4E8C-9C3A-9DA911E455A2}"/>
    <hyperlink ref="Q2987" r:id="rId8773" xr:uid="{E4F76E2C-8249-47BE-A82E-CFF40A855F64}"/>
    <hyperlink ref="L2988" r:id="rId8774" xr:uid="{B30FF03E-BCF6-4ABF-870C-B6C69FEF3427}"/>
    <hyperlink ref="O2988" r:id="rId8775" xr:uid="{4C78CC17-BF5F-4359-837A-D1ADB6C3E596}"/>
    <hyperlink ref="L2989" r:id="rId8776" xr:uid="{52F827FA-AE43-463D-9325-D3B9A68CE2B4}"/>
    <hyperlink ref="O2989" r:id="rId8777" xr:uid="{0399620E-D3D0-4E26-8D9E-687207402644}"/>
    <hyperlink ref="P2989" r:id="rId8778" xr:uid="{E81F17C4-E3DA-46E3-AF23-1705AD023F9E}"/>
    <hyperlink ref="L2990" r:id="rId8779" xr:uid="{C7697954-09AB-4864-8DF7-B4F5090E3B4F}"/>
    <hyperlink ref="O2990" r:id="rId8780" xr:uid="{8E7C5FE4-0DBC-4E9B-BA54-48726DA943C7}"/>
    <hyperlink ref="L2991" r:id="rId8781" xr:uid="{691CA598-D607-4FC8-BAF0-16E5C37349BA}"/>
    <hyperlink ref="O2991" r:id="rId8782" xr:uid="{78A47B78-4F40-470C-A3B8-644E6037D0B7}"/>
    <hyperlink ref="Q2991" r:id="rId8783" xr:uid="{1EE4084C-DE84-40B1-B028-E892430871E1}"/>
    <hyperlink ref="L2992" r:id="rId8784" xr:uid="{6C08C089-A59D-43F5-9C13-133B7B9F7903}"/>
    <hyperlink ref="O2992" r:id="rId8785" xr:uid="{B67F537C-C113-4DB7-926E-4D930D7C0020}"/>
    <hyperlink ref="P2992" r:id="rId8786" xr:uid="{75C17CFC-FBA3-4E4E-A949-BAECCA9FD996}"/>
    <hyperlink ref="Q2992" r:id="rId8787" xr:uid="{EBA8FE35-4EEE-4B1C-AA4B-AA3CAD2D9109}"/>
    <hyperlink ref="L2993" r:id="rId8788" xr:uid="{60236E67-79B3-45F3-98BE-B95C008BF581}"/>
    <hyperlink ref="O2993" r:id="rId8789" xr:uid="{EF87E070-190A-47BA-9F0B-DBFBF36EFB7C}"/>
    <hyperlink ref="Q2993" r:id="rId8790" xr:uid="{DA3AB6AF-8F8A-4344-9FF4-2D2F344C3069}"/>
    <hyperlink ref="L2994" r:id="rId8791" xr:uid="{70069819-C208-4634-A674-CBEBC0F022EC}"/>
    <hyperlink ref="O2994" r:id="rId8792" xr:uid="{D5CEB636-CB94-44A2-8561-F56087F369DB}"/>
    <hyperlink ref="P2994" r:id="rId8793" xr:uid="{49651C25-FBC7-498F-BDC4-FBADE06196BC}"/>
    <hyperlink ref="Q2994" r:id="rId8794" xr:uid="{FF21A6BF-2A89-477F-9803-389604E01B7D}"/>
    <hyperlink ref="L2995" r:id="rId8795" xr:uid="{81FF4CD1-2B4E-43A3-86EB-CF1D4E4AE80A}"/>
    <hyperlink ref="O2995" r:id="rId8796" xr:uid="{0E32CB24-869F-4BC3-AF01-5E43A3B9775F}"/>
    <hyperlink ref="P2995" r:id="rId8797" xr:uid="{072F8F11-CDF2-439B-A73E-7968BB8AA0DE}"/>
    <hyperlink ref="Q2995" r:id="rId8798" xr:uid="{85944AE9-A647-488B-B3EE-EC9FAA50708C}"/>
    <hyperlink ref="L2996" r:id="rId8799" xr:uid="{3AE5621F-23E3-4266-ADEE-C5BFBFF704FD}"/>
    <hyperlink ref="O2996" r:id="rId8800" xr:uid="{31F1873C-AFB5-4214-88B6-7F3FE6C3945E}"/>
    <hyperlink ref="Q2996" r:id="rId8801" xr:uid="{513F1356-87B3-43E4-BDAB-84A2CC507AC1}"/>
    <hyperlink ref="L2997" r:id="rId8802" xr:uid="{4F374FD7-E4E2-4F29-9521-4996926D8399}"/>
    <hyperlink ref="O2997" r:id="rId8803" xr:uid="{9A5632D9-4B9C-452E-9A5D-5CFB4E222313}"/>
    <hyperlink ref="P2997" r:id="rId8804" xr:uid="{F404E8BC-253F-4C9D-A520-2F667EB77207}"/>
    <hyperlink ref="Q2997" r:id="rId8805" xr:uid="{1DB20004-9142-4D2B-97DD-095F6AF92EB1}"/>
    <hyperlink ref="L2998" r:id="rId8806" xr:uid="{0B4ED92B-A836-45B3-8163-A97B5C8892EA}"/>
    <hyperlink ref="P2998" r:id="rId8807" xr:uid="{C546848B-661C-4F3C-8FFE-4A7DF5A2873B}"/>
    <hyperlink ref="L2999" r:id="rId8808" xr:uid="{263FF5A4-6BE1-4804-AD1F-2DF4F787054E}"/>
    <hyperlink ref="O2999" r:id="rId8809" xr:uid="{9D0C4954-A8EB-489C-AB81-F363863DB578}"/>
    <hyperlink ref="L3000" r:id="rId8810" xr:uid="{484A46B7-CEA9-4D64-ADF2-4371323E9017}"/>
    <hyperlink ref="L3001" r:id="rId8811" xr:uid="{4BC7AC2F-2E20-4FDD-84B0-F8C562250E62}"/>
    <hyperlink ref="L3002" r:id="rId8812" xr:uid="{901EF704-000E-4FA0-BA4D-3086B73D40B8}"/>
    <hyperlink ref="Q3002" r:id="rId8813" xr:uid="{42B6C510-BA1A-4898-BA50-D75AF2691A9B}"/>
    <hyperlink ref="L3003" r:id="rId8814" xr:uid="{C88C1A66-A75B-44F5-B3D4-3665734FCE06}"/>
    <hyperlink ref="P3003" r:id="rId8815" xr:uid="{992A3D88-3727-496C-8E23-0FD168EF993E}"/>
    <hyperlink ref="Q3003" r:id="rId8816" xr:uid="{4F6F773D-9668-47FE-9070-BE8458EF79DF}"/>
    <hyperlink ref="L3004" r:id="rId8817" xr:uid="{86132199-8562-4A66-97B3-332E8446D27D}"/>
    <hyperlink ref="P3004" r:id="rId8818" xr:uid="{F6C1A651-3504-41E3-B8D3-BDF006336866}"/>
    <hyperlink ref="Q3004" r:id="rId8819" xr:uid="{8E3A4F32-2098-4FCB-B9A9-A5B41324752E}"/>
    <hyperlink ref="L3005" r:id="rId8820" xr:uid="{64FEC962-152C-4F25-A004-74C2AEBB739F}"/>
    <hyperlink ref="O3005" r:id="rId8821" xr:uid="{3F022705-EED4-4C67-8025-810E9134FE61}"/>
    <hyperlink ref="P3005" r:id="rId8822" xr:uid="{88A7B5DE-0A30-419A-878F-5024F8E01C28}"/>
    <hyperlink ref="Q3005" r:id="rId8823" xr:uid="{C503727E-8B1B-48C0-AD87-E94A84E5E1A1}"/>
    <hyperlink ref="L3006" r:id="rId8824" xr:uid="{E292A1C2-5F91-4538-BD59-44136DF82124}"/>
    <hyperlink ref="P3006" r:id="rId8825" xr:uid="{DA1A1897-808B-4863-9CC4-B730C1CC444B}"/>
    <hyperlink ref="L3007" r:id="rId8826" xr:uid="{4AFBF9EF-AC48-40A8-87C3-193B057F40A6}"/>
    <hyperlink ref="O3007" r:id="rId8827" xr:uid="{26D37676-4274-4D1F-ABB5-ED6A464279EC}"/>
    <hyperlink ref="P3007" r:id="rId8828" xr:uid="{3DE6A37C-5852-4EF9-A6EF-59BAA9FF3580}"/>
    <hyperlink ref="Q3007" r:id="rId8829" xr:uid="{00E41427-F289-4122-92AC-330AF567C316}"/>
    <hyperlink ref="L3008" r:id="rId8830" xr:uid="{0317D3B1-89CA-4D89-8ACC-EB962375ED6E}"/>
    <hyperlink ref="L3009" r:id="rId8831" xr:uid="{BD7538C9-2337-4A8E-9400-F1665AB7AD7E}"/>
    <hyperlink ref="L3010" r:id="rId8832" xr:uid="{97B29262-B0FB-4B7E-AFD1-458DD065ADD8}"/>
    <hyperlink ref="Q3010" r:id="rId8833" xr:uid="{19C3E69F-6E5A-431B-9611-862C4A061290}"/>
    <hyperlink ref="L3011" r:id="rId8834" xr:uid="{8A278D0B-78E0-41EA-A8F4-43B32FEC83EC}"/>
    <hyperlink ref="P3011" r:id="rId8835" xr:uid="{CC97633C-2827-43E5-961F-93A57A8F7C84}"/>
    <hyperlink ref="Q3011" r:id="rId8836" xr:uid="{B354EC30-35E1-4C19-86D8-D3014EB3E0E3}"/>
    <hyperlink ref="L3012" r:id="rId8837" xr:uid="{9B2D567C-C9BF-4E7C-87C0-6D0CB30A412C}"/>
    <hyperlink ref="O3012" r:id="rId8838" xr:uid="{7A415553-5026-4FE2-AC79-4E5D69DDAE79}"/>
    <hyperlink ref="P3012" r:id="rId8839" xr:uid="{B2A9C96D-7E05-4196-8B9D-EC7F63BED484}"/>
    <hyperlink ref="Q3012" r:id="rId8840" xr:uid="{F905CCF9-2209-42CD-B4DB-CE53AE9DF5CF}"/>
    <hyperlink ref="L3013" r:id="rId8841" xr:uid="{413C941B-23DD-462B-A4E6-DBF72286588C}"/>
    <hyperlink ref="O3013" r:id="rId8842" xr:uid="{4637C942-7624-4A62-B3AA-AEAD90713DB2}"/>
    <hyperlink ref="P3013" r:id="rId8843" xr:uid="{04006A07-0538-42FC-8B94-2FDF913AF2CF}"/>
    <hyperlink ref="Q3013" r:id="rId8844" xr:uid="{FBF44A12-5F39-4658-AAA6-EF232E786C33}"/>
    <hyperlink ref="L3014" r:id="rId8845" xr:uid="{D65B17CC-89FD-4EC2-B0C1-178049004F0E}"/>
    <hyperlink ref="O3014" r:id="rId8846" xr:uid="{E937E5D3-7FEC-4AD6-A73B-19BCB053C3DC}"/>
    <hyperlink ref="P3014" r:id="rId8847" xr:uid="{DB9FC0B3-8E4D-496E-80B5-6146F85DAC12}"/>
    <hyperlink ref="Q3014" r:id="rId8848" xr:uid="{8BCBDA5E-84CB-4204-A433-7CADDEEE9D43}"/>
    <hyperlink ref="L3015" r:id="rId8849" xr:uid="{44241FFA-E832-4A96-B457-DC8917626FA3}"/>
    <hyperlink ref="O3015" r:id="rId8850" xr:uid="{6F5ABCF0-4BAF-46ED-9A3C-6D0CAFC50A8C}"/>
    <hyperlink ref="P3015" r:id="rId8851" xr:uid="{B386F3E9-929C-49EE-884B-3C38C5186B3A}"/>
    <hyperlink ref="Q3015" r:id="rId8852" xr:uid="{D0758C03-ADBA-464E-BCCB-C40AD0BEFEA0}"/>
    <hyperlink ref="L3016" r:id="rId8853" xr:uid="{8DD8BEE9-86A1-4FBE-9202-E2DE17FB04DB}"/>
    <hyperlink ref="Q3016" r:id="rId8854" xr:uid="{6EA49682-62FF-4CEC-B6C9-98F00ADED62A}"/>
    <hyperlink ref="L3017" r:id="rId8855" xr:uid="{C609DACA-7D00-4411-B844-98A4FCEFF3CF}"/>
    <hyperlink ref="O3017" r:id="rId8856" xr:uid="{52FF26C0-CE62-4278-9098-AF405BBF0431}"/>
    <hyperlink ref="P3017" r:id="rId8857" xr:uid="{E03720A0-3FA8-4320-A669-D4B8D85F37F4}"/>
    <hyperlink ref="Q3017" r:id="rId8858" xr:uid="{7AE208CE-1ED8-4BCE-9241-0E404EAB8E58}"/>
    <hyperlink ref="L3018" r:id="rId8859" xr:uid="{56148E52-2DE1-474F-AEBC-C7A674748DB5}"/>
    <hyperlink ref="O3018" r:id="rId8860" xr:uid="{27B73250-F19F-4E83-8BEF-894A5C8FC663}"/>
    <hyperlink ref="P3018" r:id="rId8861" xr:uid="{096BC3F5-E1C4-404B-8A68-784EF6912A66}"/>
    <hyperlink ref="Q3018" r:id="rId8862" xr:uid="{01E97188-8A6C-4C00-946B-70788542879E}"/>
    <hyperlink ref="L3019" r:id="rId8863" xr:uid="{937E71A7-F628-42BC-BA46-0A339AFB8B41}"/>
    <hyperlink ref="O3019" r:id="rId8864" xr:uid="{2BA273A0-AEF7-435E-A0B7-15997508367D}"/>
    <hyperlink ref="P3019" r:id="rId8865" xr:uid="{CD002E8D-FBB2-4833-AA6B-60F43104F2BD}"/>
    <hyperlink ref="Q3019" r:id="rId8866" xr:uid="{04353C29-A4C7-4AFA-9FEC-843AE7C33E5B}"/>
    <hyperlink ref="L3020" r:id="rId8867" xr:uid="{33D951DF-25F1-4942-B3A4-10BE276DE046}"/>
    <hyperlink ref="O3020" r:id="rId8868" xr:uid="{0ABBF02A-6323-4188-949D-9D8A34374634}"/>
    <hyperlink ref="P3020" r:id="rId8869" xr:uid="{CE60CCBB-550B-4584-9F93-88B353D6B278}"/>
    <hyperlink ref="Q3020" r:id="rId8870" xr:uid="{F307E443-5B29-4A48-B58A-D7C718F86DD8}"/>
    <hyperlink ref="L3021" r:id="rId8871" xr:uid="{9A4D097F-94C1-41D8-827F-0DF7E50729A6}"/>
    <hyperlink ref="O3021" r:id="rId8872" xr:uid="{DA7A88E0-F485-4031-8AF3-700897B32A8D}"/>
    <hyperlink ref="P3021" r:id="rId8873" xr:uid="{42618712-EC82-40D8-A52F-714A99A2C666}"/>
    <hyperlink ref="Q3021" r:id="rId8874" xr:uid="{B56AC62C-F537-4701-8FFB-8FED5EAB4A61}"/>
    <hyperlink ref="L3022" r:id="rId8875" xr:uid="{2356B329-2927-4E6F-A16B-2DFE4A55C8E9}"/>
    <hyperlink ref="O3022" r:id="rId8876" xr:uid="{3F2C0021-4E0D-41D9-B10F-03E44A7A6E98}"/>
    <hyperlink ref="P3022" r:id="rId8877" xr:uid="{CF67D3DC-0C35-4ECB-98A7-929569308EC7}"/>
    <hyperlink ref="Q3022" r:id="rId8878" xr:uid="{526C0E41-C9BD-4EAF-A496-886F5BB8C549}"/>
    <hyperlink ref="L3023" r:id="rId8879" xr:uid="{AA9858AB-314F-40FC-B7AB-D366743BF0A8}"/>
    <hyperlink ref="O3023" r:id="rId8880" xr:uid="{436A3383-0E90-481B-A878-31543626D87B}"/>
    <hyperlink ref="P3023" r:id="rId8881" xr:uid="{0F0152CF-7C6E-49D0-9BA7-208822710D52}"/>
    <hyperlink ref="Q3023" r:id="rId8882" xr:uid="{F6CFF809-0C5F-4D8C-8FA5-A594B88EA495}"/>
    <hyperlink ref="L3024" r:id="rId8883" xr:uid="{6FF2E2B4-A875-4D7F-94D5-A0C10EB98F8E}"/>
    <hyperlink ref="P3024" r:id="rId8884" xr:uid="{E93B3669-E29F-422D-8D89-88860C58CEB5}"/>
    <hyperlink ref="L3025" r:id="rId8885" xr:uid="{0BB01F14-05D0-44B0-ADE9-50A4E6CADF06}"/>
    <hyperlink ref="P3025" r:id="rId8886" xr:uid="{72DFD196-0D74-4F41-AE46-3F0A5451E121}"/>
    <hyperlink ref="Q3025" r:id="rId8887" xr:uid="{6F7F5984-B69A-46CF-A111-5060D4236C20}"/>
    <hyperlink ref="L3026" r:id="rId8888" xr:uid="{54375199-D49B-431F-A67F-1C875F756504}"/>
    <hyperlink ref="O3026" r:id="rId8889" xr:uid="{F02E3C4A-97F9-40E0-BF77-8F6BDDC6D207}"/>
    <hyperlink ref="P3026" r:id="rId8890" xr:uid="{B1734698-9688-4EDA-9BFD-02A2379C386E}"/>
    <hyperlink ref="Q3026" r:id="rId8891" xr:uid="{643B0B1B-4AA2-4DB8-90A7-7E2F20726560}"/>
    <hyperlink ref="L3027" r:id="rId8892" xr:uid="{293FAA70-4DFC-4DFB-8767-D064A8BD3084}"/>
    <hyperlink ref="O3027" r:id="rId8893" xr:uid="{ECF0E8C0-FF4C-43F6-A5A9-DA1392556FA6}"/>
    <hyperlink ref="P3027" r:id="rId8894" xr:uid="{F0E2637B-E50D-4BF4-BF0E-6D26E1DB79E4}"/>
    <hyperlink ref="Q3027" r:id="rId8895" xr:uid="{E0732310-F3D7-4AB9-8AA0-E3FF2AF9AE66}"/>
    <hyperlink ref="L3028" r:id="rId8896" xr:uid="{B5AE30AA-D472-49E4-8DE3-A6BE650781D4}"/>
    <hyperlink ref="L3029" r:id="rId8897" xr:uid="{55F4B707-EF90-45B5-B45C-527B289A3644}"/>
    <hyperlink ref="O3029" r:id="rId8898" xr:uid="{92FF4F3C-DE80-4E38-9CA6-03A1C7BD8F7D}"/>
    <hyperlink ref="P3029" r:id="rId8899" xr:uid="{7EC39788-6628-4C85-B6CB-69906460CD51}"/>
    <hyperlink ref="Q3029" r:id="rId8900" xr:uid="{93BB1B43-D58E-4DE4-B572-CB0475FD3B30}"/>
    <hyperlink ref="L3030" r:id="rId8901" xr:uid="{AC7C088E-0CD4-430E-9B03-182E181907E9}"/>
    <hyperlink ref="O3030" r:id="rId8902" xr:uid="{CCC196D1-2A6E-49AA-B1F2-BBDF7E1C3F76}"/>
    <hyperlink ref="P3030" r:id="rId8903" xr:uid="{CBFAD45E-EEC7-49A7-BC7C-4064BB757073}"/>
    <hyperlink ref="Q3030" r:id="rId8904" xr:uid="{1C8EA3E4-A706-42F7-B000-95E1186692B2}"/>
    <hyperlink ref="L3031" r:id="rId8905" xr:uid="{6E095235-F49C-4A01-A1A6-778579877AE7}"/>
    <hyperlink ref="O3031" r:id="rId8906" xr:uid="{E7AF538A-0F12-4B87-9C8D-0F0FEC8E954D}"/>
    <hyperlink ref="Q3031" r:id="rId8907" xr:uid="{3A86B248-954A-47FC-9BCB-6CB1B0D92B4B}"/>
    <hyperlink ref="L3032" r:id="rId8908" xr:uid="{49E17024-0BA5-49FD-8E40-B3C9762B503B}"/>
    <hyperlink ref="O3032" r:id="rId8909" xr:uid="{E89A84F3-2ADF-4384-B835-DFF423104ABE}"/>
    <hyperlink ref="P3032" r:id="rId8910" xr:uid="{0200B442-C35A-4AC4-94A7-CAFCAF9D163C}"/>
    <hyperlink ref="Q3032" r:id="rId8911" xr:uid="{2609373A-53F0-408A-A2A3-C97E363EB438}"/>
    <hyperlink ref="L3033" r:id="rId8912" xr:uid="{10D251F7-39F3-46DF-94DA-09FE7371E668}"/>
    <hyperlink ref="O3033" r:id="rId8913" xr:uid="{39F3B691-D40D-4029-A6EB-986AFB42748B}"/>
    <hyperlink ref="P3033" r:id="rId8914" xr:uid="{6D700B15-136B-44EF-9997-98C766C682D8}"/>
    <hyperlink ref="Q3033" r:id="rId8915" xr:uid="{E9169BC1-9B4E-4606-90EE-6345CC7ADEF4}"/>
    <hyperlink ref="L3034" r:id="rId8916" xr:uid="{E9963FD3-AFED-49BD-83D6-8F875684628F}"/>
    <hyperlink ref="Q3034" r:id="rId8917" xr:uid="{EF1C934B-56CD-435E-86A0-1FCEBFCA3E92}"/>
    <hyperlink ref="L3035" r:id="rId8918" xr:uid="{11172AE5-EF20-4A2F-B417-809AD57B8039}"/>
    <hyperlink ref="O3035" r:id="rId8919" xr:uid="{C2A3D5D5-AC8F-436B-8D25-153E32707721}"/>
    <hyperlink ref="Q3035" r:id="rId8920" xr:uid="{58F0F455-FEC9-4FF8-A7AE-652D9B15D432}"/>
    <hyperlink ref="L3036" r:id="rId8921" xr:uid="{066477DD-B2F0-4DEB-924A-06A39A364790}"/>
    <hyperlink ref="L3037" r:id="rId8922" xr:uid="{301E2A70-7279-4A2E-B102-B77EF56E96D8}"/>
    <hyperlink ref="O3037" r:id="rId8923" xr:uid="{881172DA-CB1E-4743-8CF0-FC10BC397EF6}"/>
    <hyperlink ref="P3037" r:id="rId8924" xr:uid="{0000CCBC-02E5-473B-A3A0-9EA40E43E53B}"/>
    <hyperlink ref="Q3037" r:id="rId8925" xr:uid="{E1D45E43-94AD-4C4D-8B8D-0DBB27D5A5E3}"/>
    <hyperlink ref="L3038" r:id="rId8926" xr:uid="{588B43E8-2B5B-4926-ACBB-4F1E8AA7E310}"/>
    <hyperlink ref="O3038" r:id="rId8927" xr:uid="{69B9507D-62AA-4DF4-9415-B10A1253B7A8}"/>
    <hyperlink ref="P3038" r:id="rId8928" xr:uid="{602CF919-3B5A-4EE3-9584-8D9CBD3F51D8}"/>
    <hyperlink ref="Q3038" r:id="rId8929" xr:uid="{59B434CA-155E-4353-B078-6C7138882770}"/>
    <hyperlink ref="L3039" r:id="rId8930" xr:uid="{C96E1ADC-0715-4658-B1BC-EC68F5B11927}"/>
    <hyperlink ref="Q3039" r:id="rId8931" xr:uid="{E47CF619-2562-454A-8691-7511BDCF3177}"/>
    <hyperlink ref="L3040" r:id="rId8932" xr:uid="{717E9F2A-F3DF-4863-AA3B-CF733774E1A0}"/>
    <hyperlink ref="L3041" r:id="rId8933" xr:uid="{754DF9AC-DC78-4679-808A-0142BE657F3E}"/>
    <hyperlink ref="O3041" r:id="rId8934" xr:uid="{654B307B-BEE2-4CE3-B21F-5F63FDA85375}"/>
    <hyperlink ref="P3041" r:id="rId8935" xr:uid="{8E56A398-8165-43FD-BC8F-C91512B16D78}"/>
    <hyperlink ref="Q3041" r:id="rId8936" xr:uid="{8EE768DA-97BA-49A6-8FA2-C7C19E157076}"/>
    <hyperlink ref="L3042" r:id="rId8937" xr:uid="{C782FC39-E221-466F-8E58-1466DE09C0DF}"/>
    <hyperlink ref="P3042" r:id="rId8938" xr:uid="{8CAE1FB0-00B8-41C4-AB13-464CE8FA75B3}"/>
    <hyperlink ref="Q3042" r:id="rId8939" xr:uid="{25DDF343-C262-4F49-9E5C-399027E9FA8E}"/>
    <hyperlink ref="L3043" r:id="rId8940" xr:uid="{0C536CB0-3BA3-4FEB-89AA-50CC981BD738}"/>
    <hyperlink ref="O3043" r:id="rId8941" xr:uid="{8CDDA89E-04A3-48DC-9EBF-21DBF765ED0C}"/>
    <hyperlink ref="Q3043" r:id="rId8942" xr:uid="{4195BA61-4984-4DEA-A0FE-70956A8261D4}"/>
    <hyperlink ref="L3044" r:id="rId8943" xr:uid="{922F2FBA-62A8-42C4-A30A-E85D071B7A01}"/>
    <hyperlink ref="O3044" r:id="rId8944" xr:uid="{B9DB4D66-AA66-4762-927C-7FA625826A63}"/>
    <hyperlink ref="L3045" r:id="rId8945" xr:uid="{60CB18BC-7A10-41A4-9640-E52359CAB8CA}"/>
    <hyperlink ref="Q3045" r:id="rId8946" xr:uid="{0E01B80A-544E-426D-940C-4D7E9F8B74DC}"/>
    <hyperlink ref="L3046" r:id="rId8947" xr:uid="{8D284B57-E7BC-403D-81A6-226FB06F6CE0}"/>
    <hyperlink ref="O3046" r:id="rId8948" xr:uid="{BE6CD8CE-051B-4957-BD2F-E3C278A0EBBD}"/>
    <hyperlink ref="Q3046" r:id="rId8949" xr:uid="{71787A06-3482-4F03-B478-DB9B6969E67E}"/>
    <hyperlink ref="L3047" r:id="rId8950" xr:uid="{F8A0D287-5B8D-4750-AB1B-3AAA72F45057}"/>
    <hyperlink ref="O3047" r:id="rId8951" xr:uid="{F98E0501-FD39-4F62-B5FC-8FA138F939FB}"/>
    <hyperlink ref="P3047" r:id="rId8952" xr:uid="{73F1633C-219E-4729-9446-B08362DA7DD1}"/>
    <hyperlink ref="Q3047" r:id="rId8953" xr:uid="{37D2E2E7-26EF-4C04-8CB7-548DA7B3CF2F}"/>
    <hyperlink ref="L3048" r:id="rId8954" xr:uid="{6C132D5B-E0A5-4359-A945-8C057C824FA0}"/>
    <hyperlink ref="Q3048" r:id="rId8955" xr:uid="{478C83D0-85F7-4E26-BEB8-BA9466520FF5}"/>
    <hyperlink ref="L3049" r:id="rId8956" xr:uid="{8E16B748-36FF-4BC1-8983-D69150053399}"/>
    <hyperlink ref="Q3049" r:id="rId8957" xr:uid="{20733D4B-BE96-4273-A639-7384547B8A61}"/>
    <hyperlink ref="B3050" r:id="rId8958" xr:uid="{71489726-9080-4547-AF9C-D93F678B0751}"/>
    <hyperlink ref="L3050" r:id="rId8959" xr:uid="{8D786349-0378-4482-8925-5E6D2AFF145A}"/>
    <hyperlink ref="L3051" r:id="rId8960" xr:uid="{D08E7BD5-5914-4D00-BF61-7137AE0C41C7}"/>
    <hyperlink ref="O3051" r:id="rId8961" xr:uid="{B0DAA98E-238D-4FE2-AC12-2F78A2793B09}"/>
    <hyperlink ref="P3051" r:id="rId8962" xr:uid="{7C2AFDE4-11D4-433E-8011-0F7399CFCF33}"/>
    <hyperlink ref="Q3051" r:id="rId8963" xr:uid="{EF982403-C967-491C-ADE6-FEFB8C92D2C7}"/>
    <hyperlink ref="L3052" r:id="rId8964" xr:uid="{21A33D02-A930-41A7-A1A2-08B527822FBA}"/>
    <hyperlink ref="Q3052" r:id="rId8965" xr:uid="{B7495982-05B5-4221-80E2-889D62690DB5}"/>
    <hyperlink ref="L3053" r:id="rId8966" xr:uid="{34924AEE-39D7-4822-9460-260CA396B031}"/>
    <hyperlink ref="O3053" r:id="rId8967" xr:uid="{C328FB16-4314-43FD-B7FA-BE5F9E4A1594}"/>
    <hyperlink ref="P3053" r:id="rId8968" xr:uid="{831282A6-C77F-4298-A69F-26194EEAF4B3}"/>
    <hyperlink ref="Q3053" r:id="rId8969" xr:uid="{A7EAE084-8C91-4FF7-872D-98ED9868442D}"/>
    <hyperlink ref="L3054" r:id="rId8970" xr:uid="{7F07E482-08D5-4FBA-BD8D-79EF65D37201}"/>
    <hyperlink ref="O3054" r:id="rId8971" xr:uid="{64CB4485-FB01-48C6-A961-D818224DB0FB}"/>
    <hyperlink ref="P3054" r:id="rId8972" xr:uid="{4A842C1E-AD38-4CE2-95E5-B9D82DA00025}"/>
    <hyperlink ref="Q3054" r:id="rId8973" xr:uid="{4FA36604-873C-4490-B088-8B9E6051DB08}"/>
    <hyperlink ref="L3055" r:id="rId8974" xr:uid="{31780B3C-D9D4-43FF-9E7B-7BB65E792000}"/>
    <hyperlink ref="O3055" r:id="rId8975" xr:uid="{F5431E5F-8FF5-42A8-9162-77A1FE83290A}"/>
    <hyperlink ref="P3055" r:id="rId8976" xr:uid="{03E1FB34-A3F4-4E9D-9CC5-29A95AAC9FB3}"/>
    <hyperlink ref="L3056" r:id="rId8977" xr:uid="{D7268CDB-E12E-47D5-9949-1EA31784FFFB}"/>
    <hyperlink ref="O3056" r:id="rId8978" xr:uid="{00FB1A72-150F-4F36-8A92-B9F46E55999D}"/>
    <hyperlink ref="Q3056" r:id="rId8979" xr:uid="{307AE307-EEB8-4A43-B1B0-3B3B91E7DD38}"/>
    <hyperlink ref="L3057" r:id="rId8980" xr:uid="{392C2FB7-0B33-48FA-8EA6-4CCAB02B91A2}"/>
    <hyperlink ref="L3058" r:id="rId8981" xr:uid="{14EE3E8E-A8EA-4A12-A0CE-F5A00E076881}"/>
    <hyperlink ref="L3060" r:id="rId8982" xr:uid="{11013F1C-BC67-4662-B6FB-0B097885503D}"/>
    <hyperlink ref="O3060" r:id="rId8983" xr:uid="{76B6466F-0634-47E1-9863-86292532C5E9}"/>
    <hyperlink ref="Q3060" r:id="rId8984" xr:uid="{565F68FF-20F5-49D9-AFEA-6A5DEB3C0E54}"/>
    <hyperlink ref="L3061" r:id="rId8985" xr:uid="{BE80BB21-B753-4C8C-A719-394F9C74204C}"/>
    <hyperlink ref="O3061" r:id="rId8986" xr:uid="{4A12A53E-7236-46B9-8873-E72FCFA79DF4}"/>
    <hyperlink ref="P3061" r:id="rId8987" xr:uid="{61E4BA0B-5506-4D75-832B-2D175945BF75}"/>
    <hyperlink ref="Q3061" r:id="rId8988" xr:uid="{3590F98D-C269-4B95-B68C-61F9A5E93763}"/>
    <hyperlink ref="L3063" r:id="rId8989" xr:uid="{69B78179-C222-4C6E-86C2-BB9124A4C91A}"/>
    <hyperlink ref="O3063" r:id="rId8990" xr:uid="{9B62A412-6A79-4430-A33A-366395A2C581}"/>
    <hyperlink ref="P3063" r:id="rId8991" xr:uid="{5657C7B9-4E8D-4B6C-A050-5D6AFEF5F249}"/>
    <hyperlink ref="Q3063" r:id="rId8992" xr:uid="{94A72337-ED4F-489F-BF1E-7C5FCF6FBCD3}"/>
    <hyperlink ref="L3064" r:id="rId8993" xr:uid="{D649EC22-4954-467B-BCD3-1EC04B6E370D}"/>
    <hyperlink ref="Q3064" r:id="rId8994" xr:uid="{ACC13375-1B12-4019-B86A-D4CA2CC75983}"/>
    <hyperlink ref="L3065" r:id="rId8995" xr:uid="{15E2F252-0BC0-4105-9B0D-409F672EBF4D}"/>
    <hyperlink ref="O3065" r:id="rId8996" xr:uid="{2CE2C8BC-6B3D-49EB-9C02-DE3EAFEEAFE5}"/>
    <hyperlink ref="P3065" r:id="rId8997" xr:uid="{4A35CEF1-6496-418A-8ABF-CE261BAC9A3B}"/>
    <hyperlink ref="Q3065" r:id="rId8998" xr:uid="{D49994BA-BBBF-4693-87A8-2CC312411D1D}"/>
    <hyperlink ref="L3066" r:id="rId8999" xr:uid="{ED381E2D-A660-4507-994F-912D4B4E3F35}"/>
    <hyperlink ref="Q3066" r:id="rId9000" xr:uid="{11629577-B319-4984-B579-E7D1D8CA9D49}"/>
    <hyperlink ref="L3067" r:id="rId9001" xr:uid="{3B32EEE4-1E34-47FD-A2AF-D58BD19B9761}"/>
    <hyperlink ref="Q3067" r:id="rId9002" xr:uid="{0F11E2BC-10D8-409F-9D6B-BA61E0BDE7F1}"/>
    <hyperlink ref="L3068" r:id="rId9003" xr:uid="{15CEC5DF-9F83-4F70-9672-5EF2E5061352}"/>
    <hyperlink ref="O3068" r:id="rId9004" xr:uid="{8B5E8E31-FF74-4A63-9E5D-DB8D33C7E572}"/>
    <hyperlink ref="P3068" r:id="rId9005" xr:uid="{9C516460-9C15-4CE1-AC5D-9AB0DD942FEB}"/>
    <hyperlink ref="Q3068" r:id="rId9006" xr:uid="{0AC63BFD-92D8-4E4F-9102-AC1369B14B51}"/>
    <hyperlink ref="L3069" r:id="rId9007" xr:uid="{332D24EC-10D7-4FEC-9478-2212547F30B1}"/>
    <hyperlink ref="Q3069" r:id="rId9008" xr:uid="{F074A5A0-C780-4128-9726-641595400762}"/>
    <hyperlink ref="L3070" r:id="rId9009" xr:uid="{CDD7CAB7-4805-4821-87AC-1E5AA4476C6C}"/>
    <hyperlink ref="Q3070" r:id="rId9010" xr:uid="{B83BA5D1-5BD8-48E0-8DB2-7CF7E905AF42}"/>
    <hyperlink ref="L3071" r:id="rId9011" xr:uid="{01ED9C02-2473-4F9E-A5EF-F00C68C02BDC}"/>
    <hyperlink ref="P3071" r:id="rId9012" xr:uid="{050D9BC3-75D5-4782-84CC-0266F8D08CF4}"/>
    <hyperlink ref="Q3071" r:id="rId9013" xr:uid="{85F69867-E7B3-432D-95CF-87C631B9B2DA}"/>
    <hyperlink ref="L3072" r:id="rId9014" xr:uid="{E016291E-D9C2-4D70-88C3-F876E8AAADC6}"/>
    <hyperlink ref="O3072" r:id="rId9015" xr:uid="{ADAD86D9-8DA6-44B8-8A74-6839D7D5ED1D}"/>
    <hyperlink ref="Q3072" r:id="rId9016" xr:uid="{8A024742-3FDB-40E3-BAA3-7BA8D41AFAA8}"/>
    <hyperlink ref="L3073" r:id="rId9017" xr:uid="{D1F1A3CC-173F-4E8C-B73D-9905819F2912}"/>
    <hyperlink ref="O3073" r:id="rId9018" xr:uid="{F0956EAA-1851-4397-AABD-130D5BF8D6CC}"/>
    <hyperlink ref="Q3073" r:id="rId9019" xr:uid="{DC13E1B8-1861-41C7-A4B4-8A5EF23FE567}"/>
    <hyperlink ref="L3074" r:id="rId9020" xr:uid="{29DFBD76-1635-4085-8961-478B0039769A}"/>
    <hyperlink ref="Q3074" r:id="rId9021" xr:uid="{730D611B-0171-4AFC-B1E1-DF8243B788C1}"/>
    <hyperlink ref="L3075" r:id="rId9022" xr:uid="{14C4A117-B631-4815-A38F-85D6762CED78}"/>
    <hyperlink ref="P3075" r:id="rId9023" xr:uid="{BFA3BAD5-0E17-413A-B19F-AE970BB01316}"/>
    <hyperlink ref="Q3075" r:id="rId9024" xr:uid="{F3B17736-D62A-41E3-A9A4-14D8FBACD270}"/>
    <hyperlink ref="L3076" r:id="rId9025" xr:uid="{13790335-9CB0-4A4E-B487-124E644CDD3C}"/>
    <hyperlink ref="O3076" r:id="rId9026" xr:uid="{71C695D1-1F46-4B7D-BAF1-04A19DFB064A}"/>
    <hyperlink ref="P3076" r:id="rId9027" xr:uid="{39933D0A-A782-4EF6-A0E9-38EE0AEB270F}"/>
    <hyperlink ref="L3077" r:id="rId9028" xr:uid="{8BF30924-EC7A-46FD-B4A3-B8D0155AF35D}"/>
    <hyperlink ref="O3077" r:id="rId9029" xr:uid="{0F188D81-F9B9-4008-8FEC-EE12281F8F5D}"/>
    <hyperlink ref="P3077" r:id="rId9030" xr:uid="{45FDE891-9FBB-4712-A110-DA21B7ADEA5C}"/>
    <hyperlink ref="Q3077" r:id="rId9031" xr:uid="{A68CAB02-5445-4496-A2B0-9D1205FA5AA3}"/>
    <hyperlink ref="L3078" r:id="rId9032" xr:uid="{8A761D0F-23BC-44FA-A251-9858FF171AC1}"/>
    <hyperlink ref="Q3078" r:id="rId9033" xr:uid="{ACF41659-3C30-4A22-804F-C19F76FDA696}"/>
    <hyperlink ref="L3079" r:id="rId9034" xr:uid="{D908A9C7-CD44-48FA-9D25-17D25789EE3E}"/>
    <hyperlink ref="O3079" r:id="rId9035" xr:uid="{8DA6CFBD-EAF9-4B6E-96A5-9019B66974A0}"/>
    <hyperlink ref="P3079" r:id="rId9036" xr:uid="{F206CE8F-B0AE-41DA-B383-AE2B1E7A2796}"/>
    <hyperlink ref="Q3079" r:id="rId9037" xr:uid="{ABBB68D1-D747-4BCA-8B01-1FD4BFE58EC7}"/>
    <hyperlink ref="L3080" r:id="rId9038" xr:uid="{204184D7-9866-4792-9EC9-0B5CB6AD016F}"/>
    <hyperlink ref="O3080" r:id="rId9039" xr:uid="{3F2A9C14-643A-42EF-B794-5850994AE299}"/>
    <hyperlink ref="P3080" r:id="rId9040" xr:uid="{61291BE0-7C34-4B7A-BEFB-723573C729EA}"/>
    <hyperlink ref="Q3080" r:id="rId9041" xr:uid="{EE998B27-DD8C-4315-8AAB-235804A8B9EF}"/>
    <hyperlink ref="L3081" r:id="rId9042" xr:uid="{D737D5E5-842A-4200-AAA9-B88EC6F6B07D}"/>
    <hyperlink ref="L3082" r:id="rId9043" xr:uid="{B5D8E204-F0F5-40A8-97D9-1A040018EA34}"/>
    <hyperlink ref="O3082" r:id="rId9044" xr:uid="{B9A3E413-620F-4A9D-8A19-BA43FC49DCAE}"/>
    <hyperlink ref="P3082" r:id="rId9045" xr:uid="{D3AFD558-97B0-4836-A0D1-95664289EF7D}"/>
    <hyperlink ref="Q3082" r:id="rId9046" xr:uid="{B34BA1E3-3AB0-4993-8B09-6C7CCDDA6099}"/>
    <hyperlink ref="L3083" r:id="rId9047" xr:uid="{36FA9F90-B797-4BB6-B590-EA525F30C5D6}"/>
    <hyperlink ref="O3083" r:id="rId9048" xr:uid="{9F3F2550-4F4D-4023-AA02-CAA11E9DE041}"/>
    <hyperlink ref="P3083" r:id="rId9049" xr:uid="{C95DCDEA-31C1-41B6-9671-8D52026DD08E}"/>
    <hyperlink ref="Q3083" r:id="rId9050" xr:uid="{2BDC2C4F-6197-4F9B-9F8D-F7C18D5D69AA}"/>
    <hyperlink ref="L3084" r:id="rId9051" xr:uid="{F6E836BF-D82F-42A2-8B06-F0372C2C99A1}"/>
    <hyperlink ref="Q3084" r:id="rId9052" xr:uid="{F5702BD7-C1A8-4D97-B644-CDD5EE2920E1}"/>
    <hyperlink ref="L3085" r:id="rId9053" xr:uid="{3C41FD71-272A-4A1D-A6C4-73F37E1B05D5}"/>
    <hyperlink ref="O3085" r:id="rId9054" xr:uid="{E1BCE83F-B0DD-49D0-9690-C0D1A23D15FA}"/>
    <hyperlink ref="P3085" r:id="rId9055" xr:uid="{EB941C5C-0F32-4F03-B43B-B72DC602337E}"/>
    <hyperlink ref="Q3085" r:id="rId9056" xr:uid="{28931A25-879B-44E2-8FBE-08064072F36E}"/>
    <hyperlink ref="L3086" r:id="rId9057" xr:uid="{DFFD6BF2-3C91-4CE8-B5BE-C8244305F4E5}"/>
    <hyperlink ref="O3086" r:id="rId9058" xr:uid="{4E1F1420-59B1-4B5E-89FA-E2309445648D}"/>
    <hyperlink ref="Q3086" r:id="rId9059" xr:uid="{18202188-802F-42F6-90A9-91A1643A0E0B}"/>
    <hyperlink ref="L3087" r:id="rId9060" xr:uid="{350577A4-31EA-46F3-A6C5-15A169F7A51D}"/>
    <hyperlink ref="O3087" r:id="rId9061" xr:uid="{59080B8E-1F52-4127-8740-D06177827E33}"/>
    <hyperlink ref="P3087" r:id="rId9062" xr:uid="{CE1FEBF5-E3FE-4135-8FA4-27E262DAD9DB}"/>
    <hyperlink ref="Q3087" r:id="rId9063" xr:uid="{DB51ED43-C541-4886-AC07-7BE1269D947E}"/>
    <hyperlink ref="L3088" r:id="rId9064" xr:uid="{899E70BF-3F31-4E45-9A70-24DBB24E8B9D}"/>
    <hyperlink ref="O3088" r:id="rId9065" xr:uid="{F3C846F2-1F33-4A62-B10F-7F994383AA9F}"/>
    <hyperlink ref="P3088" r:id="rId9066" xr:uid="{E004363B-DF21-4BE5-8EE4-0158E55E3DBE}"/>
    <hyperlink ref="Q3088" r:id="rId9067" xr:uid="{F1C53F4E-2374-42DB-BDFD-3FFB36D018E0}"/>
    <hyperlink ref="B3089" r:id="rId9068" xr:uid="{5ADCB4EE-5CE8-4E14-8B57-59098E2E4509}"/>
    <hyperlink ref="L3089" r:id="rId9069" xr:uid="{708EA1B1-ED28-4483-B735-366998D40866}"/>
    <hyperlink ref="O3089" r:id="rId9070" xr:uid="{4EAB6E3E-F0F1-4117-99E9-5261BB89967F}"/>
    <hyperlink ref="Q3089" r:id="rId9071" xr:uid="{EA558630-8404-4AB2-8CB4-2C83BEF0702E}"/>
    <hyperlink ref="L3090" r:id="rId9072" xr:uid="{4D978F99-DF9B-421E-BD2A-594CFCFEC911}"/>
    <hyperlink ref="O3090" r:id="rId9073" xr:uid="{C9F509EE-681F-4161-8953-691828B7EEC0}"/>
    <hyperlink ref="P3090" r:id="rId9074" xr:uid="{5353D852-937A-4920-AAA4-4031533F6379}"/>
    <hyperlink ref="Q3090" r:id="rId9075" xr:uid="{D50911F9-859A-48BA-9E35-D6C47247FADE}"/>
    <hyperlink ref="L3091" r:id="rId9076" xr:uid="{3EE2B8FB-6904-4799-A9D7-1C868881BF7E}"/>
    <hyperlink ref="O3091" r:id="rId9077" xr:uid="{347A1D7A-EB6F-4142-BFF4-8C5477278D46}"/>
    <hyperlink ref="P3091" r:id="rId9078" xr:uid="{0E281650-CFE7-4CAE-8CBE-9CD38903CB41}"/>
    <hyperlink ref="Q3091" r:id="rId9079" xr:uid="{E89B5BA4-2EF2-405A-9E77-7766ECA2A03E}"/>
    <hyperlink ref="L3092" r:id="rId9080" xr:uid="{150C07FB-7CDF-4C5A-98EF-A43DE75E92D1}"/>
    <hyperlink ref="O3092" r:id="rId9081" xr:uid="{EF8B30F1-D909-4332-AA18-1EA32910475E}"/>
    <hyperlink ref="P3092" r:id="rId9082" xr:uid="{C0D89CDB-2ACC-468B-B6F3-67EEA6AD8B85}"/>
    <hyperlink ref="Q3092" r:id="rId9083" xr:uid="{069F9DCD-6995-4961-B9D7-BCA64AA7FAA9}"/>
    <hyperlink ref="L3093" r:id="rId9084" xr:uid="{0B96A6B6-D02A-4C93-8F33-91DB2F7DDD1C}"/>
    <hyperlink ref="O3093" r:id="rId9085" xr:uid="{8A1AD7A3-A754-4B48-A2A0-6C89D0AFE68E}"/>
    <hyperlink ref="Q3093" r:id="rId9086" xr:uid="{553B4BEB-56D5-4585-ACCF-B8FC6B29012B}"/>
    <hyperlink ref="L3094" r:id="rId9087" xr:uid="{335C0554-F868-4043-B900-2EA0E18F58FA}"/>
    <hyperlink ref="P3094" r:id="rId9088" xr:uid="{55C0CECB-3F63-4543-BE35-68CFC2ADE20C}"/>
    <hyperlink ref="Q3094" r:id="rId9089" xr:uid="{2AFCC792-8732-4557-960E-84223AC2DDE4}"/>
    <hyperlink ref="L3095" r:id="rId9090" xr:uid="{BEBD86B2-0ED5-4F23-8BE5-6C9230894EE3}"/>
    <hyperlink ref="O3095" r:id="rId9091" xr:uid="{0038777F-21D4-47F5-8804-54697B2910C5}"/>
    <hyperlink ref="Q3095" r:id="rId9092" xr:uid="{EF1B6E4E-F819-4CD8-9DB1-4AD57315EB87}"/>
    <hyperlink ref="L3096" r:id="rId9093" xr:uid="{F12A03EC-A046-4D88-B206-3D5841E5B8D5}"/>
    <hyperlink ref="O3096" r:id="rId9094" xr:uid="{DE7B19F9-8DED-495C-B68B-9712333B272F}"/>
    <hyperlink ref="P3096" r:id="rId9095" xr:uid="{78C59B6A-EE94-4391-B135-9CC48A58775D}"/>
    <hyperlink ref="Q3096" r:id="rId9096" xr:uid="{D1729283-4D7A-4C8C-BE80-996AD697B249}"/>
    <hyperlink ref="L3097" r:id="rId9097" xr:uid="{3903E7BB-D109-4170-8BF1-65CFF935B4D8}"/>
    <hyperlink ref="O3097" r:id="rId9098" xr:uid="{6C091FC2-8D92-4BE5-8401-CC2781DC05D1}"/>
    <hyperlink ref="P3097" r:id="rId9099" xr:uid="{A39DFDFA-77D5-467F-B37E-12F2C6428B16}"/>
    <hyperlink ref="Q3097" r:id="rId9100" xr:uid="{BF2007F5-304B-4952-A052-C27C6E2CE2DD}"/>
    <hyperlink ref="L3098" r:id="rId9101" xr:uid="{125B4E33-CB06-42AB-8884-3F37EBD923A4}"/>
    <hyperlink ref="P3098" r:id="rId9102" xr:uid="{F27C7289-0577-4FC3-885F-D974CF2D6426}"/>
    <hyperlink ref="Q3098" r:id="rId9103" xr:uid="{A328434C-4994-477C-9B46-DCC7A7D7E860}"/>
    <hyperlink ref="L3099" r:id="rId9104" xr:uid="{3E889E3B-6E0B-49F1-8EF2-2D8330CB3A44}"/>
    <hyperlink ref="P3099" r:id="rId9105" xr:uid="{CC0E2311-6633-4509-ABB3-A9179C1E471D}"/>
    <hyperlink ref="Q3099" r:id="rId9106" xr:uid="{3273E986-4394-44AE-A433-D44DFB7B763B}"/>
    <hyperlink ref="L3100" r:id="rId9107" xr:uid="{BAC83129-18A1-4357-A814-23F10A825AD4}"/>
    <hyperlink ref="O3100" r:id="rId9108" xr:uid="{437AAE4E-0F8B-48C0-A5DE-D641B30E5063}"/>
    <hyperlink ref="Q3100" r:id="rId9109" xr:uid="{DD03CCDD-7063-4ACA-9009-7DAAFA8B8F55}"/>
    <hyperlink ref="L3101" r:id="rId9110" xr:uid="{B43E9440-811A-4182-BDE9-CCC8FAC6F4DB}"/>
    <hyperlink ref="Q3101" r:id="rId9111" xr:uid="{59B4DF59-6D36-41C5-997C-8BE03CBC1022}"/>
    <hyperlink ref="L3102" r:id="rId9112" xr:uid="{CB8610EF-BC6D-4958-852C-5516CCE3C9B3}"/>
    <hyperlink ref="O3102" r:id="rId9113" xr:uid="{DD682799-FCA7-4955-977E-C8FD4F3FE5A1}"/>
    <hyperlink ref="P3102" r:id="rId9114" xr:uid="{3FD0BE1E-19D3-4430-A2F5-41F372056298}"/>
    <hyperlink ref="Q3102" r:id="rId9115" xr:uid="{76CA0C4C-472B-4E41-A798-B37FC0C4238B}"/>
    <hyperlink ref="L3103" r:id="rId9116" xr:uid="{5EA5FC85-17BE-4B0D-BDA3-DB831624BA26}"/>
    <hyperlink ref="O3103" r:id="rId9117" xr:uid="{B9A98ACC-B3E0-4711-A735-9BDD7B47E778}"/>
    <hyperlink ref="P3103" r:id="rId9118" xr:uid="{E01324A8-03C1-4AAB-9CEE-6FBEAC22FAB1}"/>
    <hyperlink ref="Q3103" r:id="rId9119" xr:uid="{88A9422F-C34C-4E42-8C3E-6D0C23B1EA97}"/>
    <hyperlink ref="L3104" r:id="rId9120" xr:uid="{1E1F5FFB-7162-4CC3-A277-31F3DC962295}"/>
    <hyperlink ref="Q3104" r:id="rId9121" xr:uid="{A16DB54A-55FD-4990-ADBE-7D021E8D0B5A}"/>
    <hyperlink ref="L3105" r:id="rId9122" xr:uid="{E62D743D-357F-4782-B369-A3CB2726B58E}"/>
    <hyperlink ref="Q3105" r:id="rId9123" xr:uid="{91D77DA8-A039-442C-A690-C501D27971B2}"/>
    <hyperlink ref="L3106" r:id="rId9124" xr:uid="{6270A5A5-C8B2-4A5E-ADAD-32BB830B91C1}"/>
    <hyperlink ref="O3106" r:id="rId9125" xr:uid="{E526F179-78C4-42C5-9606-1DDF9F028A0F}"/>
    <hyperlink ref="P3106" r:id="rId9126" xr:uid="{7EFA5237-A819-4F29-A235-BBDAB4EE3DA4}"/>
    <hyperlink ref="Q3106" r:id="rId9127" xr:uid="{BDFBD5A1-57A9-416E-91A8-EA37B0D75384}"/>
    <hyperlink ref="L3107" r:id="rId9128" xr:uid="{AB79489B-4218-4163-A83A-84103B9C41F8}"/>
    <hyperlink ref="P3107" r:id="rId9129" xr:uid="{946E44B4-EEBC-4D16-9706-D992124A2E78}"/>
    <hyperlink ref="Q3107" r:id="rId9130" xr:uid="{DEFE5CEE-B2DE-4332-8C6C-FD2633CB357E}"/>
    <hyperlink ref="L3108" r:id="rId9131" xr:uid="{72C8BCFE-B2BC-4853-A2AD-C6FDB3B317A5}"/>
    <hyperlink ref="O3108" r:id="rId9132" xr:uid="{2B427D81-A041-4B66-BD5A-0D31491219EE}"/>
    <hyperlink ref="P3108" r:id="rId9133" xr:uid="{64BFA324-C05E-49ED-8D6E-9F21545E2C32}"/>
    <hyperlink ref="Q3108" r:id="rId9134" xr:uid="{B3430ABB-F6E8-405B-8883-8C39CA5719A2}"/>
    <hyperlink ref="L3109" r:id="rId9135" xr:uid="{7160C792-2746-42FE-A245-9C686E351CCF}"/>
    <hyperlink ref="O3109" r:id="rId9136" xr:uid="{9C1E3B19-C06B-44EF-8CFE-B021F9D762F8}"/>
    <hyperlink ref="P3109" r:id="rId9137" xr:uid="{C40691A4-504B-465D-B71D-E6BB88EF22CB}"/>
    <hyperlink ref="Q3109" r:id="rId9138" xr:uid="{DB35CCD1-2AE0-4E57-8C92-95F3CE381BF1}"/>
    <hyperlink ref="L3110" r:id="rId9139" xr:uid="{BA820D8D-52FA-4A02-B0C5-53FDB5BDBE43}"/>
    <hyperlink ref="O3110" r:id="rId9140" xr:uid="{DA148967-55AC-41DD-9DB5-111A5465451D}"/>
    <hyperlink ref="P3110" r:id="rId9141" xr:uid="{6AC56413-021E-4224-AF82-6F4D5398FAE8}"/>
    <hyperlink ref="Q3110" r:id="rId9142" xr:uid="{2406225B-7C4E-4E7B-882E-979BFB82D2E1}"/>
    <hyperlink ref="L3111" r:id="rId9143" xr:uid="{91459364-0BC9-4C2F-8F32-4FE37B1A7BA8}"/>
    <hyperlink ref="Q3111" r:id="rId9144" xr:uid="{F235CD99-DD20-49D9-85E2-3C5D6ECD5700}"/>
    <hyperlink ref="L3112" r:id="rId9145" xr:uid="{4C35A1A1-E3A5-44F4-96D4-24F7D9BA65A6}"/>
    <hyperlink ref="O3112" r:id="rId9146" xr:uid="{B58951AE-4919-45BF-8021-C8CD78AE960A}"/>
    <hyperlink ref="P3112" r:id="rId9147" xr:uid="{4B255563-F455-4D72-9B89-D185585A0434}"/>
    <hyperlink ref="Q3112" r:id="rId9148" xr:uid="{665E3144-8E00-42C4-99F4-7562E89A67AF}"/>
    <hyperlink ref="L3113" r:id="rId9149" xr:uid="{DCB432DE-0488-4A1A-99CA-C4E414B49FB4}"/>
    <hyperlink ref="O3113" r:id="rId9150" xr:uid="{F1FC4CDF-20EF-48F5-8443-AE16812FB8DD}"/>
    <hyperlink ref="P3113" r:id="rId9151" xr:uid="{4925829F-793A-4E4A-AFBB-196237708E6C}"/>
    <hyperlink ref="Q3113" r:id="rId9152" xr:uid="{5346293D-6352-4519-94DC-99251BBC1424}"/>
    <hyperlink ref="L3114" r:id="rId9153" xr:uid="{E9813449-539D-4C29-8CF2-98CBD8E7B4E1}"/>
    <hyperlink ref="O3114" r:id="rId9154" xr:uid="{CE5C25AC-6552-4C61-B024-13C56A79AF86}"/>
    <hyperlink ref="P3114" r:id="rId9155" xr:uid="{8114BD1D-F4E7-4AEF-B3B6-415B4DAB1895}"/>
    <hyperlink ref="Q3114" r:id="rId9156" xr:uid="{1EFBC473-146D-4890-88F1-0664608D8CB9}"/>
    <hyperlink ref="L3115" r:id="rId9157" xr:uid="{D86442CA-0E9C-47BC-A992-E8FA5A06471C}"/>
    <hyperlink ref="L3116" r:id="rId9158" xr:uid="{F424C8D4-FE79-4D5F-B71A-714A71512063}"/>
    <hyperlink ref="P3116" r:id="rId9159" xr:uid="{9A399C20-19A3-41A1-B9C3-E964075FE440}"/>
    <hyperlink ref="Q3116" r:id="rId9160" xr:uid="{592628A0-B681-49EC-A984-D0FDE80193B0}"/>
    <hyperlink ref="L3117" r:id="rId9161" xr:uid="{7502D66D-96C9-426B-8F38-95249D45304C}"/>
    <hyperlink ref="O3117" r:id="rId9162" xr:uid="{E4EA4B4D-94FD-4A0C-8553-1BA99E454C9D}"/>
    <hyperlink ref="P3117" r:id="rId9163" xr:uid="{CC4297C8-2766-457B-884E-94AE05BBCCEF}"/>
    <hyperlink ref="Q3117" r:id="rId9164" xr:uid="{1494B36C-7E29-4988-85BB-A247B8A32278}"/>
    <hyperlink ref="L3118" r:id="rId9165" xr:uid="{B3CBC74D-5188-4CF8-984F-245218180041}"/>
    <hyperlink ref="P3118" r:id="rId9166" xr:uid="{1F9B14DB-6BBC-40B1-A5FC-1BF12E2F0ACF}"/>
    <hyperlink ref="L3119" r:id="rId9167" xr:uid="{12C1C11B-F3EF-422E-8986-16558A431557}"/>
    <hyperlink ref="O3119" r:id="rId9168" xr:uid="{C7C90176-C781-4DF4-81F6-DE9F3CDFA933}"/>
    <hyperlink ref="P3119" r:id="rId9169" xr:uid="{8ACF2985-446B-4549-B8C3-2A3A71A5888F}"/>
    <hyperlink ref="Q3119" r:id="rId9170" xr:uid="{83660FD5-6028-4060-9090-5442E5220ECE}"/>
    <hyperlink ref="L3120" r:id="rId9171" xr:uid="{B42C14AB-D628-4CED-BB5E-B128838F1A19}"/>
    <hyperlink ref="O3120" r:id="rId9172" xr:uid="{8FBD5AFB-E4DB-451E-BDD4-5925A574BFC8}"/>
    <hyperlink ref="Q3120" r:id="rId9173" xr:uid="{1EAE179A-F64B-44CE-B7AC-6CA010143A7C}"/>
    <hyperlink ref="L3121" r:id="rId9174" xr:uid="{2405BBD6-F43E-42F4-9E4D-54C075AAF49C}"/>
    <hyperlink ref="Q3121" r:id="rId9175" xr:uid="{A3607369-10EE-40DA-92A2-D057E25AC2CA}"/>
    <hyperlink ref="L3122" r:id="rId9176" xr:uid="{823B0DCB-B845-4180-881A-9F0EBBE1D24D}"/>
    <hyperlink ref="O3122" r:id="rId9177" xr:uid="{DB8065BB-5689-4006-8C14-86ACF92E4DF1}"/>
    <hyperlink ref="P3122" r:id="rId9178" xr:uid="{7CB41F2F-8CE8-4ECD-ABD8-D974BFF5BBBE}"/>
    <hyperlink ref="Q3122" r:id="rId9179" xr:uid="{C82DF633-7430-4E6B-844D-2FABFBABD0B8}"/>
    <hyperlink ref="L3123" r:id="rId9180" xr:uid="{C5927F17-4510-48B9-89F5-F7B647BF6184}"/>
    <hyperlink ref="O3123" r:id="rId9181" xr:uid="{56C34D47-0236-4EF1-A81B-F06002230807}"/>
    <hyperlink ref="P3123" r:id="rId9182" xr:uid="{D09824F3-EC67-4176-9840-8BC144F18587}"/>
    <hyperlink ref="Q3123" r:id="rId9183" xr:uid="{4A05D5F6-4940-4C0F-8372-34150D35F191}"/>
    <hyperlink ref="L3124" r:id="rId9184" xr:uid="{93219BD9-6FE8-473C-88E2-ECFA7B813B61}"/>
    <hyperlink ref="O3124" r:id="rId9185" xr:uid="{EAE35CD7-B518-4B93-B0CF-E0BBA9397237}"/>
    <hyperlink ref="Q3124" r:id="rId9186" xr:uid="{DC7A90CF-C724-489E-819B-1F5AED7C08BA}"/>
    <hyperlink ref="L3125" r:id="rId9187" xr:uid="{3F5BA564-1809-4F58-ADA0-3879DA59AF72}"/>
    <hyperlink ref="Q3125" r:id="rId9188" xr:uid="{DB0258B4-4435-4823-8AE7-232013C9BE34}"/>
    <hyperlink ref="L3126" r:id="rId9189" xr:uid="{214F6D49-C666-4C29-9AE3-C2FFFBD21B4E}"/>
    <hyperlink ref="O3126" r:id="rId9190" xr:uid="{6C7494BA-6CAE-4846-85C5-A69401B65F06}"/>
    <hyperlink ref="P3126" r:id="rId9191" xr:uid="{95009671-60BF-42A0-AA09-36F142277E2D}"/>
    <hyperlink ref="Q3126" r:id="rId9192" xr:uid="{43B0B2BE-D6DA-4FDA-A18E-AD52FE8A603A}"/>
    <hyperlink ref="L3127" r:id="rId9193" xr:uid="{90DB9A9B-59AE-464C-92A4-0ADB16BD6A6A}"/>
    <hyperlink ref="O3127" r:id="rId9194" xr:uid="{F4877D6A-50F6-40C9-BDBD-DED671FEC34D}"/>
    <hyperlink ref="Q3127" r:id="rId9195" xr:uid="{7722C840-0986-4C19-A646-E71C16A0A76E}"/>
    <hyperlink ref="L3128" r:id="rId9196" xr:uid="{7708F45B-BF76-400C-A499-0F28F2FC1300}"/>
    <hyperlink ref="Q3128" r:id="rId9197" xr:uid="{CD8197A1-21FC-4EBE-9623-97190D66B973}"/>
    <hyperlink ref="L3129" r:id="rId9198" xr:uid="{EA549DAB-E68C-49E3-859A-38D387F1EE33}"/>
    <hyperlink ref="L3130" r:id="rId9199" xr:uid="{759DFD95-8C87-4334-A78C-34BE8AF75969}"/>
    <hyperlink ref="O3130" r:id="rId9200" xr:uid="{50B0A8B5-9167-47FF-97A8-1A4ED633B4FA}"/>
    <hyperlink ref="P3130" r:id="rId9201" xr:uid="{50228BF4-04FD-44B5-AE63-A03BE27296C8}"/>
    <hyperlink ref="Q3130" r:id="rId9202" xr:uid="{23CCA999-8FC3-4AF1-B5FE-0041573A10DE}"/>
    <hyperlink ref="L3131" r:id="rId9203" xr:uid="{C6236CFA-392C-41D4-9852-AFAB068E80F1}"/>
    <hyperlink ref="L3132" r:id="rId9204" xr:uid="{6024E4E3-4C56-49EE-A4F2-A9275A3A6F73}"/>
    <hyperlink ref="O3132" r:id="rId9205" xr:uid="{597FCC00-220C-4F96-92FC-82DA919DE0A7}"/>
    <hyperlink ref="P3132" r:id="rId9206" xr:uid="{79689FCA-CA69-4E0F-8F88-5E8309221D9A}"/>
    <hyperlink ref="Q3132" r:id="rId9207" xr:uid="{5F04F643-C074-468B-8FAF-6EAE4B2C0624}"/>
    <hyperlink ref="L3133" r:id="rId9208" xr:uid="{40A04409-DF3E-47EC-A206-C2F6BCA3F004}"/>
    <hyperlink ref="O3133" r:id="rId9209" xr:uid="{A855F563-498F-44B0-BCD9-663BC6F8A93C}"/>
    <hyperlink ref="P3133" r:id="rId9210" xr:uid="{46F779D6-BB4C-4C20-BC7F-F86F962ADAD6}"/>
    <hyperlink ref="Q3133" r:id="rId9211" xr:uid="{A8B696F2-C7F3-42FD-9EFD-4A69C09A4F92}"/>
    <hyperlink ref="L3134" r:id="rId9212" xr:uid="{C93C0FDB-6E9E-49B6-B6EA-FF8BF7BBF282}"/>
    <hyperlink ref="O3134" r:id="rId9213" xr:uid="{209CAFC4-8945-4206-9472-84EF56ED0A93}"/>
    <hyperlink ref="P3134" r:id="rId9214" xr:uid="{17FBD8DC-D03E-46D8-886E-0D0D5A8A29E2}"/>
    <hyperlink ref="Q3134" r:id="rId9215" xr:uid="{01C990D1-E8A5-4305-8E3A-45AA3D6D4D10}"/>
    <hyperlink ref="L3135" r:id="rId9216" xr:uid="{F0ADE14E-D687-4D65-824E-A3613E9727A0}"/>
    <hyperlink ref="O3135" r:id="rId9217" xr:uid="{E257377B-8B9B-4D95-96E9-C952A3458AC3}"/>
    <hyperlink ref="P3135" r:id="rId9218" xr:uid="{DC30C91C-C340-49AE-B4E0-BE2E1E217531}"/>
    <hyperlink ref="Q3135" r:id="rId9219" xr:uid="{A00ADE36-AE89-412C-8E4C-586ACA6A0593}"/>
    <hyperlink ref="L3136" r:id="rId9220" xr:uid="{3620AA35-A98F-4094-BBAC-B4495837B900}"/>
    <hyperlink ref="O3136" r:id="rId9221" xr:uid="{A11F0AD4-C0E4-4F9E-A2F9-15A93F7AFB24}"/>
    <hyperlink ref="P3136" r:id="rId9222" xr:uid="{44D95AA0-2485-4F98-974F-769ABE0B5013}"/>
    <hyperlink ref="Q3136" r:id="rId9223" xr:uid="{395EEE4E-D977-4347-85C6-339ABB7B89F7}"/>
    <hyperlink ref="L3137" r:id="rId9224" xr:uid="{249A30CF-2E7D-4E2B-9F84-3A3E57037459}"/>
    <hyperlink ref="O3137" r:id="rId9225" xr:uid="{D7694C7D-B454-4424-A9DE-89F1446B8ED4}"/>
    <hyperlink ref="P3137" r:id="rId9226" xr:uid="{C3A44625-123C-4CC2-A5A0-530F97E72190}"/>
    <hyperlink ref="Q3137" r:id="rId9227" xr:uid="{6E3AE299-411F-4A85-A735-E9CA8AC73DEF}"/>
    <hyperlink ref="L3138" r:id="rId9228" xr:uid="{B4BDC633-D193-4A2C-BDA3-AB1EB050E28F}"/>
    <hyperlink ref="O3138" r:id="rId9229" xr:uid="{3E6DB0F0-7DB5-4211-ABD4-A2D8243B33AB}"/>
    <hyperlink ref="P3138" r:id="rId9230" xr:uid="{B815F1F3-9D3C-4795-A9ED-004BEECB38A3}"/>
    <hyperlink ref="Q3138" r:id="rId9231" xr:uid="{AB2E57A0-1004-4AB5-9358-DF76DBB6CBAC}"/>
    <hyperlink ref="L3139" r:id="rId9232" xr:uid="{3088E055-472D-4411-9DCA-43DB752F1692}"/>
    <hyperlink ref="O3139" r:id="rId9233" xr:uid="{633E5E0D-9892-4AA0-A63C-1D7519328596}"/>
    <hyperlink ref="P3139" r:id="rId9234" xr:uid="{E41FB97A-B000-4760-A88E-06268AD0AD20}"/>
    <hyperlink ref="Q3139" r:id="rId9235" xr:uid="{82FDEAFB-F4FF-4B5F-90BF-9712DC12A84D}"/>
    <hyperlink ref="L3140" r:id="rId9236" xr:uid="{9ECA2750-05B4-4495-AC23-320D09AC54BC}"/>
    <hyperlink ref="O3140" r:id="rId9237" xr:uid="{13BD0FC5-A031-4379-B166-BCC9ED7B65D1}"/>
    <hyperlink ref="P3140" r:id="rId9238" xr:uid="{EC11001E-3FAA-4CEC-B208-4DFC52CA2D36}"/>
    <hyperlink ref="Q3140" r:id="rId9239" xr:uid="{3ABEE3B7-3411-44BA-9B28-47BBEAB34804}"/>
    <hyperlink ref="L3141" r:id="rId9240" xr:uid="{FCD3777F-2564-40EB-895F-706149BCBE1F}"/>
    <hyperlink ref="O3141" r:id="rId9241" xr:uid="{2E17EF73-EEFE-412D-9F32-A76EDC56C350}"/>
    <hyperlink ref="P3141" r:id="rId9242" xr:uid="{BDDA3C0E-DEFE-4F3A-BEB9-12856D4FC69B}"/>
    <hyperlink ref="Q3141" r:id="rId9243" xr:uid="{0DB1DF88-CEFD-44F9-A0A4-E46E21C96252}"/>
    <hyperlink ref="L3142" r:id="rId9244" xr:uid="{4E6DED02-3EF0-4021-B73C-560015BC7407}"/>
    <hyperlink ref="P3142" r:id="rId9245" xr:uid="{56159062-D4C7-48E3-AB6D-4F554992878B}"/>
    <hyperlink ref="Q3142" r:id="rId9246" xr:uid="{9E12ED51-B6DE-4220-B3C5-605BEFB049FD}"/>
    <hyperlink ref="L3143" r:id="rId9247" xr:uid="{E9E85034-6645-44A3-B82F-E4C7348C2A1F}"/>
    <hyperlink ref="O3143" r:id="rId9248" xr:uid="{AFC4CD1D-9299-495D-B9F5-69821FBEA2CF}"/>
    <hyperlink ref="P3143" r:id="rId9249" xr:uid="{2FF3E2BB-F297-47C1-B49C-766B3B108BEB}"/>
    <hyperlink ref="Q3143" r:id="rId9250" xr:uid="{249B0090-47BA-4715-96CE-AA2A7BC14507}"/>
    <hyperlink ref="L3144" r:id="rId9251" xr:uid="{DB8B6B94-51D6-405C-B594-9783FC68E381}"/>
    <hyperlink ref="O3144" r:id="rId9252" xr:uid="{7DCEB9FA-4D07-46A4-8044-6B61A35D1944}"/>
    <hyperlink ref="P3144" r:id="rId9253" xr:uid="{51DAF600-F4ED-4E2F-B69A-8AA94361CBE9}"/>
    <hyperlink ref="Q3144" r:id="rId9254" xr:uid="{C8068F41-14CA-453D-A63F-E8B29BE21228}"/>
    <hyperlink ref="L3145" r:id="rId9255" xr:uid="{537A89DA-A7AB-464D-A2CD-2DFFAAE0886A}"/>
    <hyperlink ref="L3146" r:id="rId9256" xr:uid="{DC92FFBF-079C-44EE-B5E6-9342E830374B}"/>
    <hyperlink ref="P3146" r:id="rId9257" xr:uid="{BE8ACB0A-662D-4732-9242-E40FB6B18A40}"/>
    <hyperlink ref="Q3146" r:id="rId9258" xr:uid="{11A6905C-889C-410E-88A2-9F2127F0B6A8}"/>
    <hyperlink ref="L3147" r:id="rId9259" xr:uid="{22907BC6-162F-4967-9911-5FB9FE11A963}"/>
    <hyperlink ref="O3147" r:id="rId9260" xr:uid="{D885D6E6-4E18-4BA2-A673-A3C0DC306CA2}"/>
    <hyperlink ref="Q3147" r:id="rId9261" xr:uid="{9FF468FF-8580-447C-807D-0AA296489C49}"/>
    <hyperlink ref="L3148" r:id="rId9262" xr:uid="{F049246E-0478-45C3-A060-65A9BE3D6080}"/>
    <hyperlink ref="Q3148" r:id="rId9263" xr:uid="{5BD2DE97-749C-4649-A4C3-11DA8AB9BFF8}"/>
    <hyperlink ref="L3149" r:id="rId9264" xr:uid="{E0344813-AD97-4165-B935-7EC5D808831B}"/>
    <hyperlink ref="O3149" r:id="rId9265" xr:uid="{AD9CC00C-AD12-46A3-8D8A-FE7A980BF85C}"/>
    <hyperlink ref="P3149" r:id="rId9266" xr:uid="{B619A7FC-B6D9-479B-A5C8-2431D8CE2C22}"/>
    <hyperlink ref="Q3149" r:id="rId9267" xr:uid="{2BE8434D-4C09-423A-82B4-7D5911CF07A9}"/>
    <hyperlink ref="L3150" r:id="rId9268" xr:uid="{DD9801F3-E2F3-4077-8760-2BB97EAEA134}"/>
    <hyperlink ref="O3150" r:id="rId9269" xr:uid="{0E6D6E54-7C93-4AD2-A929-5548B47C1912}"/>
    <hyperlink ref="P3150" r:id="rId9270" xr:uid="{7A8BD2C2-BB7A-4FFE-9A71-CBE9A9000783}"/>
    <hyperlink ref="Q3150" r:id="rId9271" xr:uid="{1571F8F8-640E-41E8-B109-0D3583E75E2B}"/>
    <hyperlink ref="L3151" r:id="rId9272" xr:uid="{2E719600-2D31-42C2-AD83-518CB1CE9B51}"/>
    <hyperlink ref="Q3151" r:id="rId9273" xr:uid="{028FE22C-18BA-4678-A874-1C05017056B3}"/>
    <hyperlink ref="L3152" r:id="rId9274" xr:uid="{701EDF5F-113A-4712-AD52-ECFD7659A1AC}"/>
    <hyperlink ref="Q3152" r:id="rId9275" xr:uid="{4F201F79-28E8-4E75-928F-03C5473B2BFE}"/>
    <hyperlink ref="L3153" r:id="rId9276" xr:uid="{AE219EA0-D9EB-44BF-BE36-94F9D197BB2C}"/>
    <hyperlink ref="Q3153" r:id="rId9277" xr:uid="{28978FFD-11A6-4099-8AA0-F629E3913DBA}"/>
    <hyperlink ref="L3154" r:id="rId9278" xr:uid="{E2E8E821-0B9A-475B-8A67-02D3A8969567}"/>
    <hyperlink ref="P3154" r:id="rId9279" xr:uid="{AD595EA7-FF64-4D0D-AC3A-D07D443CF466}"/>
    <hyperlink ref="Q3154" r:id="rId9280" xr:uid="{E6DA3051-28E6-473D-8928-F1083FE4FF18}"/>
    <hyperlink ref="L3155" r:id="rId9281" xr:uid="{48875C72-7E83-42E3-B3B5-4D3C78797305}"/>
    <hyperlink ref="O3155" r:id="rId9282" xr:uid="{610EBA89-BE47-4C7A-8243-33F56387C11E}"/>
    <hyperlink ref="Q3155" r:id="rId9283" xr:uid="{AED22946-7036-4709-A5BC-14E84431BEFF}"/>
    <hyperlink ref="L3156" r:id="rId9284" xr:uid="{D34617E3-1F88-4801-BC08-EA93A30EB5B0}"/>
    <hyperlink ref="L3157" r:id="rId9285" xr:uid="{7C72EBAB-A0D4-4B24-9A83-3C6E65D0A523}"/>
    <hyperlink ref="O3157" r:id="rId9286" xr:uid="{37B196B4-5C62-4550-9A80-4C6CC8BBB657}"/>
    <hyperlink ref="P3157" r:id="rId9287" xr:uid="{2FDF18F8-EDBB-4FE2-B7CB-17308BA43F33}"/>
    <hyperlink ref="Q3157" r:id="rId9288" xr:uid="{23062FAE-2D91-4186-930D-05AE33BAE3E7}"/>
    <hyperlink ref="L3158" r:id="rId9289" xr:uid="{BDEC9461-B935-442A-B849-394DDC1F71EA}"/>
    <hyperlink ref="O3158" r:id="rId9290" xr:uid="{C73D96E0-9285-48BB-93AD-6FB2195F1A32}"/>
    <hyperlink ref="P3158" r:id="rId9291" xr:uid="{3DC2A1B2-5D99-4EDC-B4A7-869354FC00A9}"/>
    <hyperlink ref="Q3158" r:id="rId9292" xr:uid="{E9219C97-58B5-4A53-AEB1-D56B2E849A2B}"/>
    <hyperlink ref="L3159" r:id="rId9293" xr:uid="{112BCCC3-20D2-4227-8BCC-145D0AF2A9A4}"/>
    <hyperlink ref="L3160" r:id="rId9294" xr:uid="{30AB0F48-1EA3-4559-9BD1-69FE31CE2C58}"/>
    <hyperlink ref="O3160" r:id="rId9295" xr:uid="{4974315C-C3BC-4BF6-A241-664747FF104F}"/>
    <hyperlink ref="P3160" r:id="rId9296" xr:uid="{0C7605A1-66FA-40AE-9C9B-DB76858513F8}"/>
    <hyperlink ref="Q3160" r:id="rId9297" xr:uid="{C9285173-60AF-4E26-9D5B-70728287072A}"/>
    <hyperlink ref="L3161" r:id="rId9298" xr:uid="{1E9F5DEB-D2FC-441B-A030-6ADAAEBC243E}"/>
    <hyperlink ref="O3161" r:id="rId9299" xr:uid="{6440280C-8838-4D43-AB47-5922E815C9EA}"/>
    <hyperlink ref="P3161" r:id="rId9300" xr:uid="{C3DFD448-4AF9-44EA-8049-339ACFCA6310}"/>
    <hyperlink ref="Q3161" r:id="rId9301" xr:uid="{EF273F6B-9799-4000-B4A6-E60E5F8E3F58}"/>
    <hyperlink ref="L3162" r:id="rId9302" xr:uid="{B7BF7975-E237-4538-AB52-BCA222170287}"/>
    <hyperlink ref="Q3162" r:id="rId9303" xr:uid="{68D819D9-847B-4C20-A72F-8092A2043CAA}"/>
    <hyperlink ref="L3163" r:id="rId9304" xr:uid="{534FE9E9-359B-4825-98AD-88BF68B3A15F}"/>
    <hyperlink ref="O3163" r:id="rId9305" xr:uid="{F24A7461-85D4-4E40-A473-19A363C51C8E}"/>
    <hyperlink ref="P3163" r:id="rId9306" xr:uid="{16481A28-D944-4081-8626-A3FB258FCD11}"/>
    <hyperlink ref="Q3163" r:id="rId9307" xr:uid="{3FB702EB-D3E2-4F3E-86F3-BA6F44016FE8}"/>
    <hyperlink ref="L3164" r:id="rId9308" xr:uid="{4CFEE1E6-DC8A-4266-A9BC-94D259EDD4F0}"/>
    <hyperlink ref="O3164" r:id="rId9309" xr:uid="{08EA628A-7134-4EF2-B749-3D6E6F5C1953}"/>
    <hyperlink ref="L3165" r:id="rId9310" xr:uid="{4D10851D-96C3-4316-B6AA-1A0179C3D961}"/>
    <hyperlink ref="L3166" r:id="rId9311" xr:uid="{A4FDEE58-27E9-4829-9B6A-6EABFC9AD4C7}"/>
    <hyperlink ref="Q3166" r:id="rId9312" xr:uid="{95EA0FCA-081E-4413-A146-15A904E9D7DB}"/>
    <hyperlink ref="L3167" r:id="rId9313" xr:uid="{EC5D9B47-9219-4169-A094-603D2A301ABE}"/>
    <hyperlink ref="O3167" r:id="rId9314" xr:uid="{9213B1DC-08B0-4715-AAB3-E3BCA3D932E1}"/>
    <hyperlink ref="P3167" r:id="rId9315" xr:uid="{F69D8C8A-415E-456C-82E2-7D4DD036E0C5}"/>
    <hyperlink ref="Q3167" r:id="rId9316" xr:uid="{943E57A9-FEF7-4E3A-8349-B2CD2E539F23}"/>
    <hyperlink ref="L3168" r:id="rId9317" xr:uid="{E3706B7E-C160-4852-8A32-577809CF906A}"/>
    <hyperlink ref="P3168" r:id="rId9318" xr:uid="{48E99F79-B966-4E8F-9E3B-5ED2529C6840}"/>
    <hyperlink ref="Q3168" r:id="rId9319" xr:uid="{06510A3E-8FC6-4C08-B09E-E6813B96D057}"/>
    <hyperlink ref="L3169" r:id="rId9320" xr:uid="{A65DD534-C3F6-4DFB-833A-33346961EFF9}"/>
    <hyperlink ref="O3169" r:id="rId9321" xr:uid="{DDD06847-8451-49D1-86A8-E959CA8D3879}"/>
    <hyperlink ref="P3169" r:id="rId9322" xr:uid="{4904F462-09BF-4A74-B9A2-4D7BF589B556}"/>
    <hyperlink ref="Q3169" r:id="rId9323" xr:uid="{0727EBD0-2251-4B48-84BB-61BCDFC9064D}"/>
    <hyperlink ref="L3170" r:id="rId9324" xr:uid="{EDDB63C6-496F-495A-9B69-69F07E16F8D5}"/>
    <hyperlink ref="O3170" r:id="rId9325" xr:uid="{CBA25193-9B1D-445A-A5AC-5F7D5FEE3D5C}"/>
    <hyperlink ref="P3170" r:id="rId9326" xr:uid="{B50E2B2B-57A0-484D-8D92-B9E10E7CEB65}"/>
    <hyperlink ref="Q3170" r:id="rId9327" xr:uid="{8D7F0A23-7D54-4D59-A186-4CAE406026CB}"/>
    <hyperlink ref="L3171" r:id="rId9328" xr:uid="{3232C4A9-E5B8-40F6-87B5-EAB2C058413E}"/>
    <hyperlink ref="O3171" r:id="rId9329" xr:uid="{E788ED99-3536-4B72-9F83-527ACD07363A}"/>
    <hyperlink ref="Q3171" r:id="rId9330" xr:uid="{33FFE431-2CF9-42EE-8DD4-028A095CAC3B}"/>
    <hyperlink ref="L3172" r:id="rId9331" location="/" xr:uid="{9AA5EFEA-E18E-43BC-9ADA-77F99AE70109}"/>
    <hyperlink ref="O3172" r:id="rId9332" xr:uid="{E86B5942-7E68-4135-BC77-9FAA41DA8E40}"/>
    <hyperlink ref="P3172" r:id="rId9333" xr:uid="{681256D8-667D-41E0-83A1-0F1F4A4F7980}"/>
    <hyperlink ref="L3173" r:id="rId9334" xr:uid="{3CD452B0-F980-48C0-9B53-5AE682AA6047}"/>
    <hyperlink ref="P3173" r:id="rId9335" xr:uid="{84CA804D-E96F-469A-AB5C-5EAABBC2050E}"/>
    <hyperlink ref="Q3173" r:id="rId9336" xr:uid="{EDA33AFB-9A0C-4FA8-90CB-B46DAA189E64}"/>
    <hyperlink ref="L3174" r:id="rId9337" xr:uid="{8477E4EE-9C87-472F-BAAF-33ED2FE634E1}"/>
    <hyperlink ref="O3174" r:id="rId9338" xr:uid="{4396DADF-78D7-4155-B2A2-3BA065F93265}"/>
    <hyperlink ref="P3174" r:id="rId9339" xr:uid="{9450D995-BADD-488A-9104-4238DD72C52B}"/>
    <hyperlink ref="L3175" r:id="rId9340" xr:uid="{A7AF080D-B03F-4076-9BD0-04DAA9807E4B}"/>
    <hyperlink ref="Q3175" r:id="rId9341" xr:uid="{6A4D2777-8570-4D6E-AA98-56B93F618287}"/>
    <hyperlink ref="L3176" r:id="rId9342" xr:uid="{FCC84C8E-74ED-4BAD-B834-C68843AE0976}"/>
    <hyperlink ref="O3176" r:id="rId9343" xr:uid="{1E5101BC-DA56-497C-95E5-EAF110CC084A}"/>
    <hyperlink ref="L3177" r:id="rId9344" xr:uid="{A12EBC85-6CA1-4C9D-A407-31ECE8E95DAE}"/>
    <hyperlink ref="O3177" r:id="rId9345" xr:uid="{1357A8E8-7388-48BA-BE3E-EDC6869A002D}"/>
    <hyperlink ref="O3178" r:id="rId9346" xr:uid="{B0E70381-8FEC-4210-A02B-692D1E7C6B49}"/>
    <hyperlink ref="P3178" r:id="rId9347" xr:uid="{708DAD70-7225-45A4-88E0-4DD527C548C7}"/>
    <hyperlink ref="Q3178" r:id="rId9348" xr:uid="{2BF2441A-063A-4AE1-8282-12D1124AE61F}"/>
    <hyperlink ref="L3179" r:id="rId9349" xr:uid="{68F6F4B4-3C93-4882-8E53-2DD18E40E33E}"/>
    <hyperlink ref="L3180" r:id="rId9350" xr:uid="{289E166C-7CBF-4EB2-90F5-C928D8155855}"/>
    <hyperlink ref="L3181" r:id="rId9351" xr:uid="{88849EE7-6B7A-4F15-B06F-7A605289CA1C}"/>
    <hyperlink ref="P3181" r:id="rId9352" xr:uid="{01169A5A-75BE-4545-B999-649D2D9FF8C4}"/>
    <hyperlink ref="Q3181" r:id="rId9353" xr:uid="{2AFCAD19-76A2-4E4B-B7A7-E4A5EBDCD8B4}"/>
    <hyperlink ref="L3182" r:id="rId9354" xr:uid="{FB95F7B5-0292-4D40-80AC-05D112E4AF60}"/>
    <hyperlink ref="O3182" r:id="rId9355" xr:uid="{3FDD6122-5842-40A6-941B-858B8E82DC7B}"/>
    <hyperlink ref="L3183" r:id="rId9356" xr:uid="{931C8ACD-ECCA-49A5-A28A-6C3A19B7BDB6}"/>
    <hyperlink ref="Q3183" r:id="rId9357" xr:uid="{9CBD0308-130A-40F3-98E7-88F40ECB3EA7}"/>
    <hyperlink ref="L3184" r:id="rId9358" xr:uid="{AE3E0776-623B-4391-8123-33233D2780F4}"/>
    <hyperlink ref="O3184" r:id="rId9359" xr:uid="{84C403BE-CEAF-45F6-8624-00F99479378C}"/>
    <hyperlink ref="P3184" r:id="rId9360" xr:uid="{6ED65495-A847-4119-BE4A-61F7D3C3EE6A}"/>
    <hyperlink ref="Q3184" r:id="rId9361" xr:uid="{C5CF6BDE-FE9C-4B7C-A13B-FC6F4CB738DD}"/>
    <hyperlink ref="L3185" r:id="rId9362" xr:uid="{09B59944-E215-4DEB-8FB0-3E16205D1E27}"/>
    <hyperlink ref="O3185" r:id="rId9363" xr:uid="{AFBB4E43-74CF-42DD-B486-62A15521E5D8}"/>
    <hyperlink ref="P3185" r:id="rId9364" xr:uid="{6EA646A7-7552-4421-AD53-C74F77115EC3}"/>
    <hyperlink ref="Q3185" r:id="rId9365" xr:uid="{E8AF6FF6-CE5B-4BC0-A234-F1F8CEB3F5D9}"/>
    <hyperlink ref="L3186" r:id="rId9366" xr:uid="{EC0279AA-A574-4E6C-8101-C66585ED714D}"/>
    <hyperlink ref="O3186" r:id="rId9367" xr:uid="{E0C7F3F4-BDC1-460D-A0D2-A3E61E0AD0E5}"/>
    <hyperlink ref="P3186" r:id="rId9368" xr:uid="{5D67B458-4B1D-4F13-BD0F-952FBC47D087}"/>
    <hyperlink ref="Q3186" r:id="rId9369" xr:uid="{41291A95-1253-46E1-82D0-F30BD6F490EB}"/>
    <hyperlink ref="L3187" r:id="rId9370" xr:uid="{ADD25E38-C1F0-45EF-A726-8758D0061B70}"/>
    <hyperlink ref="P3187" r:id="rId9371" xr:uid="{53B9B366-8B9C-4406-B69A-D0A24F8767C4}"/>
    <hyperlink ref="Q3187" r:id="rId9372" xr:uid="{3F051A5E-1180-4964-8EC9-5812FCEC86A8}"/>
    <hyperlink ref="L3188" r:id="rId9373" xr:uid="{0B48D89A-5548-4FF7-AC9D-4B48A5DD3688}"/>
    <hyperlink ref="O3188" r:id="rId9374" xr:uid="{B2002E02-E078-419E-804B-15C8D2E4B50C}"/>
    <hyperlink ref="P3188" r:id="rId9375" xr:uid="{DAF5CFBB-C24F-4130-910C-2E7975587CA7}"/>
    <hyperlink ref="L3189" r:id="rId9376" xr:uid="{279A189B-BBBB-4BE1-827B-7927D4F25D6F}"/>
    <hyperlink ref="O3189" r:id="rId9377" xr:uid="{88DD88A7-288A-4370-B0FF-9217F09202A8}"/>
    <hyperlink ref="P3189" r:id="rId9378" xr:uid="{B517DB74-1623-473E-9577-52970D935E9C}"/>
    <hyperlink ref="Q3189" r:id="rId9379" xr:uid="{9E9CB48E-D771-4B30-9F02-B5124972B616}"/>
    <hyperlink ref="L3190" r:id="rId9380" xr:uid="{C1518F2D-0E0F-472A-9B72-B9F5D756AA90}"/>
    <hyperlink ref="O3190" r:id="rId9381" xr:uid="{D78B3A55-30EB-4AF0-9207-41D9B723D389}"/>
    <hyperlink ref="P3190" r:id="rId9382" xr:uid="{6726736F-8E34-47DF-B46E-2EAE759C8695}"/>
    <hyperlink ref="Q3190" r:id="rId9383" xr:uid="{96A1980D-DC74-4934-9465-64FA8A18F22C}"/>
    <hyperlink ref="L3191" r:id="rId9384" xr:uid="{0B558445-FF50-4F20-BF23-5690CB21F045}"/>
    <hyperlink ref="L3192" r:id="rId9385" xr:uid="{8404FD05-9DA4-4B81-855A-17F36C372FEF}"/>
    <hyperlink ref="Q3192" r:id="rId9386" xr:uid="{FCF3BA1B-5040-4D01-80E5-F966B0982853}"/>
    <hyperlink ref="L3193" r:id="rId9387" xr:uid="{2CE92804-F450-41F3-8B48-74167A53FE7A}"/>
    <hyperlink ref="P3193" r:id="rId9388" xr:uid="{89763E52-FF0E-4449-A244-6E65BB8609A6}"/>
    <hyperlink ref="Q3193" r:id="rId9389" xr:uid="{EC5DF035-0DA4-4251-AFA2-BD1D8AB1CC67}"/>
    <hyperlink ref="L3194" r:id="rId9390" xr:uid="{AF8827CB-E707-46B6-A305-1441BDE4548F}"/>
    <hyperlink ref="O3194" r:id="rId9391" xr:uid="{9950AF35-4D44-4B3E-A3BF-F11C45549AD3}"/>
    <hyperlink ref="P3194" r:id="rId9392" xr:uid="{176DC0CB-B147-42A7-B539-1E548FDAE609}"/>
    <hyperlink ref="Q3194" r:id="rId9393" xr:uid="{8638B0D6-C666-45C5-984E-713A670FC892}"/>
    <hyperlink ref="L3195" r:id="rId9394" xr:uid="{BFA47841-59E5-403A-A8F9-94A1804BC40E}"/>
    <hyperlink ref="O3195" r:id="rId9395" xr:uid="{BAEB9D27-77D2-4971-815D-7A1DCF8E731D}"/>
    <hyperlink ref="Q3195" r:id="rId9396" xr:uid="{394A1051-B51E-4DC4-AC38-8D0721A6C8CB}"/>
    <hyperlink ref="L3196" r:id="rId9397" xr:uid="{AA50AAB6-3AFE-4C7C-A891-44C881057D03}"/>
    <hyperlink ref="O3196" r:id="rId9398" xr:uid="{D2364E0F-DC31-489D-B579-F157C1D5C207}"/>
    <hyperlink ref="Q3196" r:id="rId9399" xr:uid="{45135709-E52D-4433-BA11-603CDBBB1F42}"/>
    <hyperlink ref="L3197" r:id="rId9400" xr:uid="{E39109E3-FC76-4BB3-A4A3-6E81C2549BDC}"/>
    <hyperlink ref="L3198" r:id="rId9401" xr:uid="{4150166E-070C-4F27-B444-E49779CA40EF}"/>
    <hyperlink ref="O3198" r:id="rId9402" xr:uid="{C2EAEAB4-13E4-45EA-BF1A-5AC3D4D28BF8}"/>
    <hyperlink ref="P3198" r:id="rId9403" xr:uid="{328013B6-6A1F-4E70-AC71-5C62BCF379F7}"/>
    <hyperlink ref="L3199" r:id="rId9404" xr:uid="{9325D8EC-DCCF-4174-AB14-7749C1ABD908}"/>
    <hyperlink ref="O3199" r:id="rId9405" xr:uid="{F4991BCF-4136-49E2-AD58-E341D3E67E89}"/>
    <hyperlink ref="P3199" r:id="rId9406" xr:uid="{45D5F033-EA26-4941-A68B-46D4E7E3F1B2}"/>
    <hyperlink ref="Q3199" r:id="rId9407" xr:uid="{74977759-8816-43C9-AA67-3A3FDC750E0A}"/>
    <hyperlink ref="L3200" r:id="rId9408" xr:uid="{F17C7F7F-5416-422A-AC81-8905ABD8F1FE}"/>
    <hyperlink ref="O3200" r:id="rId9409" xr:uid="{E9FA778A-1728-4162-9E1B-57F4E1D9353F}"/>
    <hyperlink ref="P3200" r:id="rId9410" xr:uid="{03E4B279-8011-4793-BDCC-54FAA60D5F1D}"/>
    <hyperlink ref="Q3200" r:id="rId9411" xr:uid="{F7FBB8DD-D5DA-44D7-B0E0-B4B2E351F2EE}"/>
    <hyperlink ref="L3201" r:id="rId9412" xr:uid="{8166A231-09EC-41F1-8CA4-D54AF01F3DC0}"/>
    <hyperlink ref="O3201" r:id="rId9413" xr:uid="{486A79DC-7F6A-43D0-A6FF-04122AF2317E}"/>
    <hyperlink ref="L3202" r:id="rId9414" xr:uid="{B6218416-222F-49EE-A005-C97784B40999}"/>
    <hyperlink ref="O3202" r:id="rId9415" xr:uid="{FAE24993-0CA6-4EF2-AE9C-E44050C2B4C3}"/>
    <hyperlink ref="P3202" r:id="rId9416" xr:uid="{FE3C960E-C561-4315-AF72-FC14B9D3F375}"/>
    <hyperlink ref="Q3202" r:id="rId9417" xr:uid="{5279C056-4BA5-4721-AB4F-DF5DA1B1C3E2}"/>
    <hyperlink ref="L3203" r:id="rId9418" xr:uid="{E2524FDC-E90F-41C5-8361-016C44F396B8}"/>
    <hyperlink ref="O3203" r:id="rId9419" xr:uid="{EC4E6049-886C-4427-A815-E5EBF951BA43}"/>
    <hyperlink ref="P3203" r:id="rId9420" xr:uid="{EFDF4F25-CBF5-45F8-84CD-BF2941C662B6}"/>
    <hyperlink ref="Q3203" r:id="rId9421" xr:uid="{A3CEE6B9-4972-4508-8DED-32C225FFC5FC}"/>
    <hyperlink ref="L3204" r:id="rId9422" xr:uid="{C502CA19-FEBD-44D8-8F54-3BA15E935662}"/>
    <hyperlink ref="O3204" r:id="rId9423" xr:uid="{ED7E53F4-1122-4E3C-93D8-326BFDC58937}"/>
    <hyperlink ref="Q3204" r:id="rId9424" xr:uid="{7CBDF9AC-3E16-4FFA-A553-40E3ECA9BB2C}"/>
    <hyperlink ref="L3205" r:id="rId9425" xr:uid="{176CBED3-9908-4B98-B50A-51982B9AAA33}"/>
    <hyperlink ref="L3206" r:id="rId9426" xr:uid="{EFB8980E-E29A-4ADA-91CF-99900125B7B0}"/>
    <hyperlink ref="O3206" r:id="rId9427" xr:uid="{F2547B11-9099-4D41-B80D-DBFDE8244A03}"/>
    <hyperlink ref="Q3206" r:id="rId9428" xr:uid="{E58887FE-7B83-497C-A2BD-6A4F774D3DF9}"/>
    <hyperlink ref="L3207" r:id="rId9429" xr:uid="{381286EC-6355-4035-A4E6-60C3C7A1FFB2}"/>
    <hyperlink ref="O3207" r:id="rId9430" xr:uid="{BF577241-C833-4150-B641-0D8F7770E7D4}"/>
    <hyperlink ref="P3207" r:id="rId9431" xr:uid="{F5B46266-D169-4DDB-BD18-845C6A5261F4}"/>
    <hyperlink ref="Q3207" r:id="rId9432" xr:uid="{91AB1AE5-D208-48BC-856A-3E343A92893D}"/>
    <hyperlink ref="L3208" r:id="rId9433" xr:uid="{118C7948-5EBE-485E-B56A-16DEF26ECF38}"/>
    <hyperlink ref="O3208" r:id="rId9434" xr:uid="{02A60D1D-52A5-4528-8304-96347B805A9B}"/>
    <hyperlink ref="Q3208" r:id="rId9435" xr:uid="{B35E829A-2C62-4A1C-B003-279BFD69D053}"/>
    <hyperlink ref="L3209" r:id="rId9436" xr:uid="{36F2E064-0E54-4EFF-AAA2-50EAC85D9CA5}"/>
    <hyperlink ref="P3209" r:id="rId9437" xr:uid="{AFF0FB01-7603-4ABD-AC01-5D641E5ECA9F}"/>
    <hyperlink ref="L3210" r:id="rId9438" xr:uid="{E531795C-FC40-439F-A54D-0C05C906A976}"/>
    <hyperlink ref="P3210" r:id="rId9439" xr:uid="{4E196EA0-107B-4439-8771-C4FD3632379E}"/>
    <hyperlink ref="Q3210" r:id="rId9440" xr:uid="{6496BFB3-9E8C-4789-9B33-B3BE8547ACCD}"/>
    <hyperlink ref="L3211" r:id="rId9441" xr:uid="{1D2C9806-856F-4C05-9AC2-6A75B9CFDFFB}"/>
    <hyperlink ref="O3211" r:id="rId9442" xr:uid="{2D249028-589D-4C15-8195-ED8BEC573450}"/>
    <hyperlink ref="L3212" r:id="rId9443" xr:uid="{F5690DA0-111D-4316-B21C-E8A9EDCBE649}"/>
    <hyperlink ref="P3212" r:id="rId9444" xr:uid="{D4A5CEC7-9601-4EF3-98D2-6BFC626ED1E3}"/>
    <hyperlink ref="Q3212" r:id="rId9445" xr:uid="{65086C3A-655F-47B1-A3AB-77430ABDFF77}"/>
    <hyperlink ref="L3213" r:id="rId9446" xr:uid="{C9F2A926-7E56-4545-A739-7FD8F8F506B8}"/>
    <hyperlink ref="P3213" r:id="rId9447" xr:uid="{C3AFDB3B-6001-4906-B7D6-77B354CE2DB3}"/>
    <hyperlink ref="Q3213" r:id="rId9448" xr:uid="{22BE4FE7-FE60-446D-8444-EEFEC86BF093}"/>
    <hyperlink ref="L3214" r:id="rId9449" xr:uid="{2C0481EC-AA9D-4960-836F-A9B817B1356E}"/>
    <hyperlink ref="O3214" r:id="rId9450" xr:uid="{8FE5B750-73B1-45E0-9D9E-EA8A680DF4D2}"/>
    <hyperlink ref="P3214" r:id="rId9451" xr:uid="{3B57E5B2-7078-4BC5-89F9-53838AB4791D}"/>
    <hyperlink ref="L3215" r:id="rId9452" xr:uid="{EA64971A-D75B-42B5-BA82-F7CFD6B3810E}"/>
    <hyperlink ref="P3215" r:id="rId9453" xr:uid="{3D2F6146-A46F-4F85-961A-D63148BEAA7F}"/>
    <hyperlink ref="L3216" r:id="rId9454" xr:uid="{A1555C0A-F998-4387-83A6-317A9CDE61E0}"/>
    <hyperlink ref="L3217" r:id="rId9455" xr:uid="{9C153477-2049-46C1-A7EE-BCCBEB2A58BF}"/>
    <hyperlink ref="O3217" r:id="rId9456" xr:uid="{478B0647-0DC9-468F-9E24-0D0F706E4721}"/>
    <hyperlink ref="P3217" r:id="rId9457" xr:uid="{1B4AF9AD-98A7-463E-A807-7B80026D74FE}"/>
    <hyperlink ref="Q3217" r:id="rId9458" xr:uid="{FE4B1B94-5FA0-4355-8C56-F15BC27F715C}"/>
    <hyperlink ref="L3218" r:id="rId9459" xr:uid="{570160F5-9772-4C91-AE69-04306AA23622}"/>
    <hyperlink ref="P3218" r:id="rId9460" xr:uid="{E23D7CB3-2680-4847-AB29-9A3750B45FE0}"/>
    <hyperlink ref="Q3218" r:id="rId9461" xr:uid="{EECBD528-0376-4C47-A763-0C891CFA8FE1}"/>
    <hyperlink ref="L3219" r:id="rId9462" xr:uid="{58B906F0-83C0-4BE4-9FA2-1473C57778F5}"/>
    <hyperlink ref="P3219" r:id="rId9463" xr:uid="{5D9A566E-113A-428A-851C-0908B778B108}"/>
    <hyperlink ref="Q3219" r:id="rId9464" xr:uid="{3969AD19-C500-487A-9974-2AE20D13D923}"/>
    <hyperlink ref="L3220" r:id="rId9465" xr:uid="{757CA3FA-212B-428C-90F5-D902604C640F}"/>
    <hyperlink ref="O3220" r:id="rId9466" xr:uid="{1BE857A5-0D57-4E74-95A3-9CFE41E1ECE0}"/>
    <hyperlink ref="P3220" r:id="rId9467" xr:uid="{6A1ADCEE-D2C3-4C88-8F1B-22322AD05C0D}"/>
    <hyperlink ref="Q3220" r:id="rId9468" xr:uid="{7014D01B-3D30-4D2B-AC94-252A4F80D1B4}"/>
    <hyperlink ref="L3221" r:id="rId9469" xr:uid="{70457E53-D5D7-485F-B334-99B6FF833A2C}"/>
    <hyperlink ref="O3221" r:id="rId9470" xr:uid="{B68F49D1-B6ED-4B31-BC13-8C4D5CE1F15B}"/>
    <hyperlink ref="P3221" r:id="rId9471" xr:uid="{11A61EDE-D0BE-4D40-91B2-E0CEBA57680B}"/>
    <hyperlink ref="Q3221" r:id="rId9472" xr:uid="{9674D149-5E3D-4334-8EDB-BFB930D7AF4A}"/>
    <hyperlink ref="L3222" r:id="rId9473" xr:uid="{1D2A94A4-8182-4091-ADC0-6130D0E3C15E}"/>
    <hyperlink ref="O3222" r:id="rId9474" xr:uid="{8287BA43-0DA0-4C0F-91D1-F653D9650B06}"/>
    <hyperlink ref="P3222" r:id="rId9475" xr:uid="{FF24C0F3-36AD-4C3D-9C77-BBD7145E50AE}"/>
    <hyperlink ref="Q3222" r:id="rId9476" xr:uid="{8C346CEA-9612-4FEC-B351-325691D5004E}"/>
    <hyperlink ref="L3223" r:id="rId9477" xr:uid="{ABB21A9F-10CF-4ADF-90F9-626B75DF8BDA}"/>
    <hyperlink ref="O3223" r:id="rId9478" xr:uid="{4B349E66-066C-4B49-975A-B921FEAA79E6}"/>
    <hyperlink ref="P3223" r:id="rId9479" xr:uid="{31AE1310-5FD4-455D-AB37-99E26A3FCB55}"/>
    <hyperlink ref="L3224" r:id="rId9480" xr:uid="{DC949D2C-1761-4ACD-9B91-1F294249A65C}"/>
    <hyperlink ref="P3224" r:id="rId9481" xr:uid="{AA812E01-679B-4E53-878C-A77FA7A8D92C}"/>
    <hyperlink ref="Q3224" r:id="rId9482" xr:uid="{1473FA5E-C811-4FDC-AC89-830CC8F07EEC}"/>
    <hyperlink ref="L3225" r:id="rId9483" xr:uid="{DAF3B94E-01F7-46FF-BD77-4AC12B4124EF}"/>
    <hyperlink ref="O3225" r:id="rId9484" xr:uid="{D228CB1C-9DF4-48B5-9BF8-247AD2E0901E}"/>
    <hyperlink ref="Q3225" r:id="rId9485" xr:uid="{00843A5A-7B11-4097-8B9C-D6EA42E85CF4}"/>
    <hyperlink ref="L3226" r:id="rId9486" xr:uid="{9D0A8C66-5E12-4E1F-9106-3D90C655DB19}"/>
    <hyperlink ref="L3227" r:id="rId9487" xr:uid="{98612C0D-67FE-4ECA-B9D6-3267D8FE0719}"/>
    <hyperlink ref="O3227" r:id="rId9488" xr:uid="{AE213263-F06A-4CE0-A65D-F2215A682EC6}"/>
    <hyperlink ref="L3228" r:id="rId9489" xr:uid="{E327024F-1D8A-44E0-969A-F300A8720079}"/>
    <hyperlink ref="O3228" r:id="rId9490" xr:uid="{72066CEF-879F-499C-A296-C40FC289ABB3}"/>
    <hyperlink ref="P3228" r:id="rId9491" xr:uid="{641F8B81-963E-4CD8-8CDE-FE5F0FF7FB95}"/>
    <hyperlink ref="Q3228" r:id="rId9492" xr:uid="{CFEE5040-7C5C-4446-84BA-51B0574A6EF5}"/>
    <hyperlink ref="L3229" r:id="rId9493" location="about" xr:uid="{7EB61F71-B2E4-49E2-8547-7EF3A781B000}"/>
    <hyperlink ref="O3229" r:id="rId9494" xr:uid="{0FB11AC4-852D-4C79-B0BD-7EEF1E1DD983}"/>
    <hyperlink ref="P3229" r:id="rId9495" xr:uid="{3D8BE999-9FF1-4819-B279-BFCB889E40A7}"/>
    <hyperlink ref="Q3229" r:id="rId9496" xr:uid="{442046C8-D4C8-412B-ACFB-AA2DF05160B0}"/>
    <hyperlink ref="L3230" r:id="rId9497" xr:uid="{AA02B0F3-2F66-4E73-89D6-ED4B0209FA13}"/>
    <hyperlink ref="P3230" r:id="rId9498" xr:uid="{3C2AA224-32D6-48C0-9393-DB0240CDEBC4}"/>
    <hyperlink ref="Q3230" r:id="rId9499" xr:uid="{87B77596-3354-4BF0-B346-E630D146BC46}"/>
    <hyperlink ref="L3231" r:id="rId9500" xr:uid="{F1CAF8E7-80A1-41AD-879E-F1EA83DFB030}"/>
    <hyperlink ref="P3231" r:id="rId9501" xr:uid="{D0653FFD-9F50-48BB-BC10-1AFC6C151F72}"/>
    <hyperlink ref="Q3231" r:id="rId9502" xr:uid="{ACACE75D-A674-42FA-B175-104F9230551E}"/>
    <hyperlink ref="B3232" r:id="rId9503" xr:uid="{6101BC6F-9687-47AA-9A95-BBD2785093F6}"/>
    <hyperlink ref="L3232" r:id="rId9504" xr:uid="{25C1189D-39EE-4128-B7CA-CE88C7137017}"/>
    <hyperlink ref="P3232" r:id="rId9505" xr:uid="{86996191-5B0E-465C-AB26-188E9FB32418}"/>
    <hyperlink ref="L3233" r:id="rId9506" xr:uid="{75BB687F-6293-4062-893D-8440ED502C93}"/>
    <hyperlink ref="O3233" r:id="rId9507" xr:uid="{AD3AEAEA-2EEC-4529-A30D-39C55E018E21}"/>
    <hyperlink ref="P3233" r:id="rId9508" xr:uid="{4FB0DC6B-B860-4C12-887C-C8F7454540E3}"/>
    <hyperlink ref="Q3233" r:id="rId9509" xr:uid="{C28AF53C-F39C-4926-B496-2927CA76B4D1}"/>
    <hyperlink ref="L3234" r:id="rId9510" xr:uid="{0366277B-70E6-4755-B01B-23BB1FE9B132}"/>
    <hyperlink ref="O3234" r:id="rId9511" xr:uid="{F48CA303-8876-47B3-8CC4-B4EBE74F1B26}"/>
    <hyperlink ref="Q3234" r:id="rId9512" xr:uid="{6B1F725C-D70F-431D-A68F-B300020884E0}"/>
    <hyperlink ref="L3235" r:id="rId9513" xr:uid="{992D131B-AAD8-4473-A79E-0E6403EC6B04}"/>
    <hyperlink ref="P3235" r:id="rId9514" xr:uid="{95022E22-C3FC-4621-8F2D-497CCB172324}"/>
    <hyperlink ref="Q3235" r:id="rId9515" xr:uid="{5013058A-BAA6-485A-99CC-C0F963230D65}"/>
    <hyperlink ref="L3236" r:id="rId9516" xr:uid="{B3B90E5B-BD74-454B-883D-5079F8BBE66B}"/>
    <hyperlink ref="O3236" r:id="rId9517" xr:uid="{82BBEB0B-CF77-41D6-A38F-21186D29EF5F}"/>
    <hyperlink ref="P3236" r:id="rId9518" xr:uid="{54EF5E41-63C2-473B-9CC7-5598CA115324}"/>
    <hyperlink ref="Q3236" r:id="rId9519" xr:uid="{1D1F38B5-3C0F-4EF0-9DAE-68CF4AE96DFA}"/>
    <hyperlink ref="L3237" r:id="rId9520" xr:uid="{4F33B50E-B7ED-42E5-A05D-FD4635A71A0A}"/>
    <hyperlink ref="P3237" r:id="rId9521" xr:uid="{C8133615-1777-4517-8578-2C4736314914}"/>
    <hyperlink ref="Q3237" r:id="rId9522" xr:uid="{CFE183F3-4B01-449F-B693-C17466BD0B6A}"/>
    <hyperlink ref="L3238" r:id="rId9523" xr:uid="{D8A5FADD-448C-430E-9531-3D3F59E54FB7}"/>
    <hyperlink ref="P3238" r:id="rId9524" xr:uid="{75B3AA7A-8B42-493A-9C3D-2FF8C4E16B9F}"/>
    <hyperlink ref="Q3238" r:id="rId9525" xr:uid="{8E0FED85-2E3E-41C3-AA26-1894C8F8D48B}"/>
    <hyperlink ref="L3239" r:id="rId9526" xr:uid="{D50E4331-6070-4070-A16C-06383956A3D1}"/>
    <hyperlink ref="O3239" r:id="rId9527" xr:uid="{8A174964-E09A-408E-B4BA-26A692BC5E7B}"/>
    <hyperlink ref="P3239" r:id="rId9528" xr:uid="{130E4085-1D76-48EA-A4A5-A60F4F2BD12A}"/>
    <hyperlink ref="Q3239" r:id="rId9529" xr:uid="{4F01AD3C-15EC-4883-9AA0-518B5B984AAC}"/>
    <hyperlink ref="L3240" r:id="rId9530" xr:uid="{79215809-2B16-4691-AB0E-7F9EFD84C64F}"/>
    <hyperlink ref="P3240" r:id="rId9531" xr:uid="{D4385559-16D5-469E-B7CF-30F8CC49DEBA}"/>
    <hyperlink ref="L3241" r:id="rId9532" xr:uid="{F743103C-D83A-426B-964B-CCFBF909F554}"/>
    <hyperlink ref="O3241" r:id="rId9533" xr:uid="{B2CAE729-D22B-48E7-9DF8-EAECC0557391}"/>
    <hyperlink ref="P3241" r:id="rId9534" xr:uid="{B85F1ED7-B201-4E71-9ECF-0817F03515FD}"/>
    <hyperlink ref="Q3241" r:id="rId9535" xr:uid="{AE5C78FE-D37C-4680-B631-445953F814A2}"/>
    <hyperlink ref="L3242" r:id="rId9536" xr:uid="{2F9C8A6E-9013-40F4-9674-221AC713C6CA}"/>
    <hyperlink ref="O3242" r:id="rId9537" xr:uid="{B6914011-7D29-439C-9FA1-E550C0B822E1}"/>
    <hyperlink ref="P3242" r:id="rId9538" xr:uid="{DE97FF10-7D3A-41EC-9B09-794442146574}"/>
    <hyperlink ref="Q3242" r:id="rId9539" xr:uid="{D217F14C-438B-4250-8634-2CCC90AFE0CC}"/>
    <hyperlink ref="L3243" r:id="rId9540" xr:uid="{281B6DC5-E87F-43D9-AE55-4EC4DF0F2EF4}"/>
    <hyperlink ref="O3243" r:id="rId9541" xr:uid="{D0A51CC2-B838-4612-913B-409091088ADD}"/>
    <hyperlink ref="Q3243" r:id="rId9542" xr:uid="{E839EF8F-005F-4E37-8E95-F586D966B286}"/>
    <hyperlink ref="L3244" r:id="rId9543" xr:uid="{2D09174B-1573-460C-B2E5-CD89F754C130}"/>
    <hyperlink ref="P3244" r:id="rId9544" xr:uid="{6D0C5157-AD95-4879-86EF-92B5EC0146F1}"/>
    <hyperlink ref="Q3244" r:id="rId9545" xr:uid="{999852A8-984F-44A1-9BD8-85CCC5773854}"/>
    <hyperlink ref="L3245" r:id="rId9546" xr:uid="{76DFE56F-3AFF-403B-A4FE-8C383BCDED92}"/>
    <hyperlink ref="O3245" r:id="rId9547" xr:uid="{6BC1287A-E73A-4AF4-B98B-A840F8538D5F}"/>
    <hyperlink ref="P3245" r:id="rId9548" xr:uid="{EA9FEBED-510C-4C27-BCA2-876798091689}"/>
    <hyperlink ref="Q3245" r:id="rId9549" xr:uid="{8EDF0ED9-0440-4FFC-BFD4-6BB624A09C99}"/>
    <hyperlink ref="L3246" r:id="rId9550" xr:uid="{21592E81-FB9B-4838-ACAC-7C565F143088}"/>
    <hyperlink ref="O3246" r:id="rId9551" xr:uid="{19C2FAA0-6E9F-4E74-ADD9-85459F8B0AB5}"/>
    <hyperlink ref="P3246" r:id="rId9552" xr:uid="{9C82B8E2-6A6A-413C-98EA-6EFF7062AFDF}"/>
    <hyperlink ref="Q3246" r:id="rId9553" xr:uid="{A6038C41-37DE-4520-A060-81EBB577DF1C}"/>
    <hyperlink ref="L3247" r:id="rId9554" xr:uid="{71E44055-F17E-4D60-8526-931F56D3D7B6}"/>
    <hyperlink ref="O3247" r:id="rId9555" xr:uid="{BE1F33C2-B4A9-4D9B-9AA6-95281436DE50}"/>
    <hyperlink ref="P3247" r:id="rId9556" xr:uid="{28E53D54-6975-4F1D-8139-ABAEEFB3E99B}"/>
    <hyperlink ref="Q3247" r:id="rId9557" xr:uid="{4C644161-7A77-4A41-A1DB-AA19E9F9D447}"/>
    <hyperlink ref="L3248" r:id="rId9558" xr:uid="{0835774D-6618-4FB4-97D8-67E0B732FE64}"/>
    <hyperlink ref="O3248" r:id="rId9559" xr:uid="{23CFA9EB-2696-40FB-AF98-3F6D89E5845D}"/>
    <hyperlink ref="L3249" r:id="rId9560" xr:uid="{A642760D-3FC7-483E-AE87-6C881979AE0A}"/>
    <hyperlink ref="Q3249" r:id="rId9561" xr:uid="{A893127D-1DD3-4F57-BDEE-36FE5C5816B7}"/>
    <hyperlink ref="L3250" r:id="rId9562" xr:uid="{AC4A6F8B-F990-4154-9815-4AF8B7AD87A7}"/>
    <hyperlink ref="O3250" r:id="rId9563" xr:uid="{685B4C59-FAA4-4288-A841-C19D5F65231F}"/>
    <hyperlink ref="P3250" r:id="rId9564" xr:uid="{35ED25CF-B366-4FEA-B317-4D5732C9D4C9}"/>
    <hyperlink ref="Q3250" r:id="rId9565" xr:uid="{2C1217AF-189E-4F15-8F70-54FED7A09D87}"/>
    <hyperlink ref="L3251" r:id="rId9566" xr:uid="{272382E2-D57C-410F-9B15-3113446DDD6B}"/>
    <hyperlink ref="O3251" r:id="rId9567" xr:uid="{0AB81744-D04A-46BE-9A12-D168D15A250A}"/>
    <hyperlink ref="Q3251" r:id="rId9568" xr:uid="{450339AD-B28D-47D1-8CE3-70A8156801A8}"/>
    <hyperlink ref="L3252" r:id="rId9569" xr:uid="{C3597C2C-37B2-467F-8C33-DBF82850BA73}"/>
    <hyperlink ref="O3252" r:id="rId9570" xr:uid="{E018C180-51CA-4134-9995-75489AC24A6D}"/>
    <hyperlink ref="Q3252" r:id="rId9571" xr:uid="{0DFA629C-4B92-48B0-B569-1887BC20EE45}"/>
    <hyperlink ref="L3253" r:id="rId9572" xr:uid="{17DBE679-204A-4224-AC1F-396C8FFD4878}"/>
    <hyperlink ref="O3253" r:id="rId9573" xr:uid="{1CF07666-4A76-4568-8D86-0CFAF93F4DEA}"/>
    <hyperlink ref="Q3253" r:id="rId9574" xr:uid="{D74E6402-DF17-4789-94C2-16596256DB80}"/>
    <hyperlink ref="L3254" r:id="rId9575" xr:uid="{1B533CEB-8BBE-4CB4-A3A5-9C3884AE3798}"/>
    <hyperlink ref="O3254" r:id="rId9576" xr:uid="{CB3CD53E-F618-4905-8914-C313139BA687}"/>
    <hyperlink ref="L3255" r:id="rId9577" xr:uid="{B5B4C54C-D9F3-460E-A632-0863382EB64D}"/>
    <hyperlink ref="O3255" r:id="rId9578" xr:uid="{FB40D34F-B69A-4B3F-B781-0975472E4D49}"/>
    <hyperlink ref="P3255" r:id="rId9579" xr:uid="{1A383A29-C8C7-4588-B29D-95D5A1D972FF}"/>
    <hyperlink ref="L3256" r:id="rId9580" xr:uid="{24A94D06-EDBC-4794-A75D-6BB9CF1BF9BD}"/>
    <hyperlink ref="L3257" r:id="rId9581" xr:uid="{A0538A4B-92E0-409E-973C-510F4F101DBB}"/>
    <hyperlink ref="L3258" r:id="rId9582" xr:uid="{D33F805F-A5D4-448C-B0EE-A950C1C568C9}"/>
    <hyperlink ref="O3258" r:id="rId9583" xr:uid="{A4F93B61-F666-477E-B2DA-03030C466F8A}"/>
    <hyperlink ref="Q3258" r:id="rId9584" xr:uid="{8BF67FCE-91D8-4FD7-BECE-9B9FDDDBFB47}"/>
    <hyperlink ref="L3259" r:id="rId9585" xr:uid="{06BD4E2B-FBBA-4480-B7DA-58DAD1A95E4D}"/>
    <hyperlink ref="O3259" r:id="rId9586" xr:uid="{19946A31-D81D-4D19-AFE6-0017D1E78348}"/>
    <hyperlink ref="P3259" r:id="rId9587" xr:uid="{645A680F-281B-418E-9A3C-B5FB39F74C64}"/>
    <hyperlink ref="Q3259" r:id="rId9588" xr:uid="{A401220F-68C6-4943-8849-74545D4BFFF2}"/>
    <hyperlink ref="L3260" r:id="rId9589" xr:uid="{1FDE9258-3090-4A6B-87CB-18E46883F891}"/>
    <hyperlink ref="O3260" r:id="rId9590" xr:uid="{61AED7B0-A3B2-4D9D-A947-AE5B33FF39EB}"/>
    <hyperlink ref="P3260" r:id="rId9591" xr:uid="{A6AE7DE1-2F7D-4868-AF68-D8BC833D5F63}"/>
    <hyperlink ref="Q3260" r:id="rId9592" xr:uid="{8EE91380-80B4-48D5-8096-109F77C98EAE}"/>
    <hyperlink ref="L3261" r:id="rId9593" xr:uid="{FA29FE60-CAF7-4CDD-A3A5-92051D397CC6}"/>
    <hyperlink ref="P3261" r:id="rId9594" xr:uid="{FFDD9331-CCA2-48C2-BC85-871B2EA05B75}"/>
    <hyperlink ref="Q3261" r:id="rId9595" xr:uid="{A51C4F24-B1D8-4FED-81EC-AE4CBE3E9AA4}"/>
    <hyperlink ref="L3262" r:id="rId9596" xr:uid="{736D6046-11E3-42CE-A1F4-E393F7FC01D1}"/>
    <hyperlink ref="P3262" r:id="rId9597" xr:uid="{9A34AB71-83D8-4015-B604-120FC7443176}"/>
    <hyperlink ref="Q3262" r:id="rId9598" xr:uid="{F79BEDA3-B877-4727-B10E-36EE3C3402C1}"/>
    <hyperlink ref="L3263" r:id="rId9599" xr:uid="{1CA9AB92-2E70-47A8-A603-A62829CC8AF4}"/>
    <hyperlink ref="O3263" r:id="rId9600" xr:uid="{5E9F087B-AA2D-4715-9F5C-69459988964F}"/>
    <hyperlink ref="P3263" r:id="rId9601" xr:uid="{F757B6AA-F1A1-4493-B7E9-CD46F02643EA}"/>
    <hyperlink ref="Q3263" r:id="rId9602" xr:uid="{F95ACE66-68CC-40A2-B410-C9B4FBCC1A83}"/>
    <hyperlink ref="L3264" r:id="rId9603" xr:uid="{CD233FAB-349C-4F45-8A56-C82D427D723B}"/>
    <hyperlink ref="O3264" r:id="rId9604" xr:uid="{A019221B-3E28-443D-8AC0-763AAD983184}"/>
    <hyperlink ref="Q3264" r:id="rId9605" xr:uid="{B3074E29-3509-4671-BAF1-A129C3852C9D}"/>
    <hyperlink ref="L3265" r:id="rId9606" xr:uid="{56804962-7651-4728-A90C-C9449EECB5DD}"/>
    <hyperlink ref="Q3265" r:id="rId9607" xr:uid="{8A5C3FE3-9CA2-4931-AFB3-28A9E9DCB70F}"/>
    <hyperlink ref="L3266" r:id="rId9608" xr:uid="{2A4ACDEE-12AE-4700-B117-1A7C5334146E}"/>
    <hyperlink ref="Q3266" r:id="rId9609" xr:uid="{75FD5A8E-41A2-400A-B8F4-D7CB7C1BC83D}"/>
    <hyperlink ref="L3267" r:id="rId9610" xr:uid="{E85BB9E7-D52E-45CF-B61C-19FDAB61AF7F}"/>
    <hyperlink ref="O3267" r:id="rId9611" xr:uid="{B19F41B3-1C77-4D98-A6C8-DF1FCE3160DF}"/>
    <hyperlink ref="L3268" r:id="rId9612" xr:uid="{B29AB762-75C2-49E3-BF4D-02F0C8CD52E8}"/>
    <hyperlink ref="O3268" r:id="rId9613" xr:uid="{0349ADBE-1A10-4718-869B-AB1F32C0F35B}"/>
    <hyperlink ref="Q3268" r:id="rId9614" xr:uid="{4A920A0B-A094-4878-8B79-81264D2E0404}"/>
    <hyperlink ref="L3269" r:id="rId9615" xr:uid="{C7BDDF8A-5842-4554-B8E7-6DC8356CB1BE}"/>
    <hyperlink ref="L3270" r:id="rId9616" xr:uid="{42F2271F-F775-4761-A53F-589F6568DB0C}"/>
    <hyperlink ref="O3270" r:id="rId9617" xr:uid="{9293ED72-EBB0-409D-9B0A-D2C0DCD13C74}"/>
    <hyperlink ref="P3270" r:id="rId9618" xr:uid="{5C13502F-9673-4618-872B-8197BA39B964}"/>
    <hyperlink ref="Q3270" r:id="rId9619" xr:uid="{03CC0281-A286-4ABD-88DB-9CA70AE649A9}"/>
    <hyperlink ref="B3271" r:id="rId9620" xr:uid="{810F1907-B29E-49CC-8966-0FB9F0BD5443}"/>
    <hyperlink ref="L3271" r:id="rId9621" xr:uid="{32073113-1DA1-4C64-9FBD-A3E1B7F31951}"/>
    <hyperlink ref="O3271" r:id="rId9622" xr:uid="{56484277-CBDC-479E-9A33-7D9821374ED1}"/>
    <hyperlink ref="Q3271" r:id="rId9623" xr:uid="{7A8363A8-9D94-43CD-9CEB-18EE8B89956F}"/>
    <hyperlink ref="L3272" r:id="rId9624" xr:uid="{C622880E-790D-46ED-B03A-A828CAC67CDF}"/>
    <hyperlink ref="O3272" r:id="rId9625" xr:uid="{FC47925B-2B16-4031-B4B4-F1A1BA587A03}"/>
    <hyperlink ref="Q3272" r:id="rId9626" xr:uid="{B3476B34-A88E-423A-AA74-466AA7402D63}"/>
    <hyperlink ref="L3273" r:id="rId9627" xr:uid="{E6314E21-BDC8-420B-A1F7-53D072CB0BB3}"/>
    <hyperlink ref="O3273" r:id="rId9628" xr:uid="{DAE5F283-9140-4CC8-96B2-086CB5938384}"/>
    <hyperlink ref="P3273" r:id="rId9629" xr:uid="{C7457D63-E022-4B3E-B806-93A318EC7413}"/>
    <hyperlink ref="Q3273" r:id="rId9630" xr:uid="{A6EF4111-ADD8-49B4-8958-4157CE63B466}"/>
    <hyperlink ref="L3274" r:id="rId9631" xr:uid="{04F1BB8B-0FB5-46FF-9261-BA053C7CD43D}"/>
    <hyperlink ref="Q3274" r:id="rId9632" xr:uid="{E79407F6-1B08-4326-99BE-5791B1668361}"/>
    <hyperlink ref="L3275" r:id="rId9633" xr:uid="{A4CB3527-5365-4374-B28C-1501E8A9C083}"/>
    <hyperlink ref="O3275" r:id="rId9634" xr:uid="{D30AE048-EB9B-4849-AE1D-F9247307BAD3}"/>
    <hyperlink ref="P3275" r:id="rId9635" xr:uid="{E2FE185B-7E15-46BE-8A2C-D7B5E0395446}"/>
    <hyperlink ref="Q3275" r:id="rId9636" xr:uid="{C321D699-A186-4FFA-BA1A-5F1725EE72CA}"/>
    <hyperlink ref="L3276" r:id="rId9637" xr:uid="{40DFC97E-4D30-472A-9774-9127EE805DAF}"/>
    <hyperlink ref="O3276" r:id="rId9638" xr:uid="{DEE723BE-35B3-47CB-BB1E-AF624F80761F}"/>
    <hyperlink ref="L3277" r:id="rId9639" xr:uid="{926F7DFD-113A-42BA-BBCE-1E6C5622FE58}"/>
    <hyperlink ref="Q3277" r:id="rId9640" xr:uid="{E7494B40-6E24-4A73-9667-CBDE097ACC5A}"/>
    <hyperlink ref="L3278" r:id="rId9641" xr:uid="{1C26A52C-09A0-4AEB-BECE-10F4A758973F}"/>
    <hyperlink ref="L3279" r:id="rId9642" xr:uid="{640D965C-97E8-44F4-9405-C2BCA62FCD7C}"/>
    <hyperlink ref="O3279" r:id="rId9643" xr:uid="{F9AA8797-0DCC-4782-BDEC-A64D94C3630D}"/>
    <hyperlink ref="P3279" r:id="rId9644" xr:uid="{39636B36-2FB4-459E-B755-5F8613ADA9CD}"/>
    <hyperlink ref="Q3279" r:id="rId9645" xr:uid="{4BD2987F-DF1D-420A-A7E2-4CCA2D6A0F2E}"/>
    <hyperlink ref="L3280" r:id="rId9646" xr:uid="{74C54F59-E2EE-4BB6-BC97-9F6714D00ED2}"/>
    <hyperlink ref="Q3280" r:id="rId9647" xr:uid="{01B82B47-1836-4822-8DA1-81F5B43DD4DF}"/>
    <hyperlink ref="L3281" r:id="rId9648" xr:uid="{89B96212-1FB1-4D20-ADBC-CE6A55F95792}"/>
    <hyperlink ref="O3281" r:id="rId9649" xr:uid="{EB68E37D-F7FE-4305-A139-9DB733EFD25D}"/>
    <hyperlink ref="Q3281" r:id="rId9650" xr:uid="{4C15BF4B-DFAE-4D12-8AC0-F1BF769E325D}"/>
    <hyperlink ref="L3282" r:id="rId9651" xr:uid="{02BF3AD8-BDF4-4ED0-B63D-B35A98D131F5}"/>
    <hyperlink ref="O3282" r:id="rId9652" xr:uid="{397268E1-BBA9-4C5E-99C6-A312C3892714}"/>
    <hyperlink ref="P3282" r:id="rId9653" xr:uid="{89482CED-703A-4F30-A4FD-DCD6BEEF608E}"/>
    <hyperlink ref="Q3282" r:id="rId9654" xr:uid="{6FB6E62A-428F-4F6D-A307-65A02893A591}"/>
    <hyperlink ref="L3283" r:id="rId9655" xr:uid="{34D61D92-899A-4D88-BA09-0F5645AAC66D}"/>
    <hyperlink ref="Q3283" r:id="rId9656" xr:uid="{2B7E6AC8-0B74-4B63-8196-592EF32F2657}"/>
    <hyperlink ref="L3284" r:id="rId9657" xr:uid="{95C7A549-3037-47EF-8DC7-66B08064FF66}"/>
    <hyperlink ref="Q3284" r:id="rId9658" xr:uid="{AEEEDD47-DB11-4F77-AEA4-5F9924A8736F}"/>
    <hyperlink ref="L3285" r:id="rId9659" xr:uid="{9CEABDEF-917C-4FDC-8F26-A6BE6C19C207}"/>
    <hyperlink ref="O3285" r:id="rId9660" xr:uid="{E2DF685A-4434-4EB0-AAA4-E3600539DA38}"/>
    <hyperlink ref="P3285" r:id="rId9661" xr:uid="{547EAEA4-0F1F-4984-B3FD-89970CBC042E}"/>
    <hyperlink ref="Q3285" r:id="rId9662" xr:uid="{C815DA85-10B9-43F2-9D56-DF2FB516953C}"/>
    <hyperlink ref="L3286" r:id="rId9663" xr:uid="{6FEAF4C4-62E2-4945-82C2-3A6F30E516C9}"/>
    <hyperlink ref="O3286" r:id="rId9664" xr:uid="{5F1E39B1-4B22-40A5-93F8-33CD52E12F4D}"/>
    <hyperlink ref="L3287" r:id="rId9665" xr:uid="{E4AA37DA-296E-4FBF-84DA-FE1817A344BF}"/>
    <hyperlink ref="O3287" r:id="rId9666" xr:uid="{9E3D7C49-73CE-4CCE-8466-C6BEB8E70A44}"/>
    <hyperlink ref="P3287" r:id="rId9667" xr:uid="{C60B0146-7DDE-4C5B-96ED-AB418C2D6465}"/>
    <hyperlink ref="L3288" r:id="rId9668" xr:uid="{8267E54B-9FE6-4CC3-8DE4-DA378E434FEC}"/>
    <hyperlink ref="O3288" r:id="rId9669" xr:uid="{9FF82FE8-AAC0-46FB-981F-A5EE29F66314}"/>
    <hyperlink ref="P3288" r:id="rId9670" xr:uid="{2F9FFCB3-742E-4B5E-AF17-5E3DD2812B44}"/>
    <hyperlink ref="Q3288" r:id="rId9671" xr:uid="{4470334D-C939-4BC7-AFDB-C5EC945DE8FA}"/>
    <hyperlink ref="L3289" r:id="rId9672" xr:uid="{612378A1-FEFA-40C2-8764-6F92558A5E8B}"/>
    <hyperlink ref="O3289" r:id="rId9673" xr:uid="{DD7C8776-4D20-4703-BDAB-1CC9052F8514}"/>
    <hyperlink ref="P3289" r:id="rId9674" xr:uid="{C79E85CC-009E-4712-A102-584EA2F2E443}"/>
    <hyperlink ref="Q3289" r:id="rId9675" xr:uid="{0E3A2D93-570D-46E2-B42C-A5355B4EF00A}"/>
    <hyperlink ref="L3290" r:id="rId9676" xr:uid="{1D1B10A5-8D9D-4FDC-96AA-B41BBBCB0297}"/>
    <hyperlink ref="O3290" r:id="rId9677" xr:uid="{F8F6A3F1-411F-49F3-BBC2-60A775920414}"/>
    <hyperlink ref="Q3290" r:id="rId9678" xr:uid="{B2EE849A-3BE4-4AEC-B3F7-CEDE3455110B}"/>
    <hyperlink ref="L3291" r:id="rId9679" xr:uid="{13B961DD-CD34-40E3-97A6-9927C8E136DF}"/>
    <hyperlink ref="Q3291" r:id="rId9680" xr:uid="{A88E705A-162D-4CCC-8216-BF577A3BD55D}"/>
    <hyperlink ref="L3292" r:id="rId9681" xr:uid="{FFA1576E-F55C-4002-AD3F-6F8BC7A88500}"/>
    <hyperlink ref="O3292" r:id="rId9682" xr:uid="{4F6B34BD-C9B9-44A1-9E2A-4D645DFB0537}"/>
    <hyperlink ref="P3292" r:id="rId9683" xr:uid="{E45EAFD8-82A6-46F1-9E52-863ECADCB405}"/>
    <hyperlink ref="L3293" r:id="rId9684" xr:uid="{CEBFCC4A-33FD-4062-AF26-F66868746BE3}"/>
    <hyperlink ref="O3293" r:id="rId9685" xr:uid="{485CC206-C8E5-424A-9229-ACC392DAE6FC}"/>
    <hyperlink ref="Q3293" r:id="rId9686" xr:uid="{6666E11A-0F5A-4A4C-903C-AE183784EC8F}"/>
    <hyperlink ref="L3294" r:id="rId9687" xr:uid="{FB66B65B-4C40-4565-8C88-FCEBB973A996}"/>
    <hyperlink ref="O3294" r:id="rId9688" xr:uid="{6D254EEF-F37E-4315-A55B-84FF12214C73}"/>
    <hyperlink ref="Q3294" r:id="rId9689" xr:uid="{89F344C1-EEBB-4799-AA2E-9D9EC7C0CEED}"/>
    <hyperlink ref="L3295" r:id="rId9690" xr:uid="{E90EEDE6-3625-43A3-9A51-CDE43123478F}"/>
    <hyperlink ref="P3295" r:id="rId9691" xr:uid="{8D52C36F-F459-44EA-8AEF-EF8E760B0071}"/>
    <hyperlink ref="Q3295" r:id="rId9692" xr:uid="{E0A904E3-7C0A-4F10-BC09-565585A0958C}"/>
    <hyperlink ref="L3296" r:id="rId9693" xr:uid="{EF1BF2C2-BC48-464C-AC3E-9E1226092C7A}"/>
    <hyperlink ref="P3296" r:id="rId9694" xr:uid="{F747D32B-6E2A-42C4-9EF2-479D32BD47E1}"/>
    <hyperlink ref="Q3296" r:id="rId9695" xr:uid="{38A32962-5866-4259-A22F-D08EA1612210}"/>
    <hyperlink ref="L3297" r:id="rId9696" xr:uid="{C7FB457B-69EA-454C-B592-D6F559ACB9D7}"/>
    <hyperlink ref="O3297" r:id="rId9697" xr:uid="{580CD297-4D5D-4B5F-B0DD-1D20AAB414AC}"/>
    <hyperlink ref="P3297" r:id="rId9698" xr:uid="{837D40E0-CA21-4CB8-ACCB-8D90EA542A1C}"/>
    <hyperlink ref="Q3297" r:id="rId9699" xr:uid="{FBF2A16B-583E-4C67-920C-86C1ED9B5D25}"/>
    <hyperlink ref="L3298" r:id="rId9700" xr:uid="{0B345CF8-E5EB-4396-BEC8-02D2A3ABED4C}"/>
    <hyperlink ref="L3299" r:id="rId9701" xr:uid="{313CED89-BCE3-4E6B-ADE5-6819BD8D791E}"/>
    <hyperlink ref="O3299" r:id="rId9702" xr:uid="{0382329C-5429-4817-84D1-DC77CF5F3147}"/>
    <hyperlink ref="P3299" r:id="rId9703" xr:uid="{4C716B4E-B543-488B-B3AC-A9E95A5C4AB1}"/>
    <hyperlink ref="Q3299" r:id="rId9704" xr:uid="{DDE36D73-5EF8-4AFA-8740-C0C3B528E866}"/>
    <hyperlink ref="L3300" r:id="rId9705" xr:uid="{294D5F5C-51F1-49A8-8B27-2D76D952E9EB}"/>
    <hyperlink ref="Q3300" r:id="rId9706" xr:uid="{F04AFFAA-9030-4634-AABC-6CF033762E16}"/>
    <hyperlink ref="L3301" r:id="rId9707" xr:uid="{C77446D8-08AD-405A-85AC-24D4602817EE}"/>
    <hyperlink ref="P3301" r:id="rId9708" xr:uid="{47D525D7-B145-49EA-A15B-98F1A5BE06F3}"/>
    <hyperlink ref="Q3301" r:id="rId9709" xr:uid="{2961BF72-3B4B-4E4E-AE46-10F39DC79501}"/>
    <hyperlink ref="L3302" r:id="rId9710" xr:uid="{A7F5B99F-0466-443E-80DD-8D7FCABC839A}"/>
    <hyperlink ref="O3302" r:id="rId9711" xr:uid="{9BBE19AF-B81E-423C-892A-2EB0204809D5}"/>
    <hyperlink ref="P3302" r:id="rId9712" xr:uid="{24E6DE63-E3E5-4B99-A28A-498F9E41CB11}"/>
    <hyperlink ref="L3303" r:id="rId9713" xr:uid="{B488E442-8DDE-4E54-A876-83B6C23D66B6}"/>
    <hyperlink ref="O3303" r:id="rId9714" xr:uid="{C958DD8D-4C2F-4692-A8B4-FC1EAE29186F}"/>
    <hyperlink ref="P3303" r:id="rId9715" xr:uid="{CD9DE464-EB2B-40A9-AFBB-6BA10CF97B37}"/>
    <hyperlink ref="Q3303" r:id="rId9716" xr:uid="{832C4015-F2FC-480F-9F25-DE2DAC203D29}"/>
    <hyperlink ref="L3304" r:id="rId9717" xr:uid="{20C8DF7A-B3F4-4681-A104-469A55FBCD54}"/>
    <hyperlink ref="P3304" r:id="rId9718" xr:uid="{2A066221-65DD-4CAF-AB27-2C258187CCC7}"/>
    <hyperlink ref="Q3304" r:id="rId9719" xr:uid="{BD2E13F9-C349-4B78-BF0E-D3D5040AFC04}"/>
    <hyperlink ref="L3305" r:id="rId9720" xr:uid="{DE73FBAC-F269-4C74-8B1E-909895C0B3BD}"/>
    <hyperlink ref="P3305" r:id="rId9721" xr:uid="{48E36777-1C7E-42C2-BCAB-3E643A0EA37D}"/>
    <hyperlink ref="L3306" r:id="rId9722" xr:uid="{CB0082E8-0C2C-433D-8048-C469CD36AE6A}"/>
    <hyperlink ref="L3307" r:id="rId9723" xr:uid="{D16297DC-121A-4AEB-A0F8-FD50F5A2017F}"/>
    <hyperlink ref="P3307" r:id="rId9724" xr:uid="{DCFB86DE-7706-4E4A-8FB3-F7E2BF863F2B}"/>
    <hyperlink ref="L3308" r:id="rId9725" xr:uid="{0DD1BD1F-F13D-440E-8FFC-C7374E2EDE8A}"/>
    <hyperlink ref="P3308" r:id="rId9726" xr:uid="{B3CC7FCF-C229-44B3-A29D-8323E8A4B8EF}"/>
    <hyperlink ref="Q3308" r:id="rId9727" xr:uid="{22FA5857-8B9D-484B-9F4B-EFA8B4B95FE6}"/>
    <hyperlink ref="L3309" r:id="rId9728" xr:uid="{73A8D024-4AA9-4F27-AE2C-EF4E97DEDA2F}"/>
    <hyperlink ref="L3310" r:id="rId9729" xr:uid="{57F9C078-9D48-4323-9E9C-4A380A92D38B}"/>
    <hyperlink ref="O3310" r:id="rId9730" xr:uid="{F696717C-65BB-4885-A6A3-E7D6D38956FA}"/>
    <hyperlink ref="P3310" r:id="rId9731" xr:uid="{55E45F26-822F-4FEF-B011-3D0F870419A0}"/>
    <hyperlink ref="Q3310" r:id="rId9732" xr:uid="{7D8D8284-4F97-493C-A810-77849D3CC6AE}"/>
    <hyperlink ref="L3311" r:id="rId9733" xr:uid="{C141F80E-AFAC-45DB-A10F-825FC47D3029}"/>
    <hyperlink ref="O3311" r:id="rId9734" xr:uid="{46CF7C10-1723-4227-ABFE-E8095A84A833}"/>
    <hyperlink ref="Q3311" r:id="rId9735" xr:uid="{F2695932-5667-4ACB-8A69-D874365C2928}"/>
    <hyperlink ref="L3312" r:id="rId9736" xr:uid="{A3B68C9A-654A-4C1D-B60A-37A8EF18DFCF}"/>
    <hyperlink ref="P3312" r:id="rId9737" xr:uid="{B1E3000B-529B-454B-B581-ACBB530D1115}"/>
    <hyperlink ref="Q3312" r:id="rId9738" xr:uid="{8575998D-E688-4071-8D5D-F0E003D29917}"/>
    <hyperlink ref="L3313" r:id="rId9739" xr:uid="{1EEC6625-2676-4FC2-86FA-8E292B5C48E0}"/>
    <hyperlink ref="Q3313" r:id="rId9740" xr:uid="{529AE6DA-015A-44EB-81CA-214EA260915B}"/>
    <hyperlink ref="L3314" r:id="rId9741" xr:uid="{2D16ED2A-5ABA-4DF2-B517-361E59C1748E}"/>
    <hyperlink ref="O3314" r:id="rId9742" xr:uid="{85BAF6D1-1FD3-4470-BE2A-7318EA324134}"/>
    <hyperlink ref="L3315" r:id="rId9743" xr:uid="{6F66B3DB-F98B-4A02-95B0-48C11C0C41D8}"/>
    <hyperlink ref="O3315" r:id="rId9744" xr:uid="{9B087352-5FD9-4889-8A27-D8BC34FF95FD}"/>
    <hyperlink ref="Q3315" r:id="rId9745" xr:uid="{FDBE595B-F0D2-49C0-98DB-904282D2AF97}"/>
    <hyperlink ref="L3316" r:id="rId9746" xr:uid="{87F5229D-056A-47ED-90BC-C2AD902AAA23}"/>
    <hyperlink ref="O3316" r:id="rId9747" xr:uid="{5243A00A-008F-4C04-A57B-0E9F0F0028B6}"/>
    <hyperlink ref="P3316" r:id="rId9748" xr:uid="{E7CB355D-F1D9-49FB-9668-A175E1C30102}"/>
    <hyperlink ref="Q3316" r:id="rId9749" xr:uid="{FAC29A02-22CA-4A0C-8FEB-C1D838BD42E6}"/>
    <hyperlink ref="L3317" r:id="rId9750" xr:uid="{8CD88E71-1F0D-46CF-A49B-C73B2D28D8F4}"/>
    <hyperlink ref="O3317" r:id="rId9751" xr:uid="{29E611C4-5400-44E4-A919-8E4777C29D15}"/>
    <hyperlink ref="P3317" r:id="rId9752" xr:uid="{91ED09B9-A88C-4FFA-8921-8C6653F4F3D5}"/>
    <hyperlink ref="Q3317" r:id="rId9753" xr:uid="{AA14F38C-16CF-4C5F-A948-F0A87FC4C574}"/>
    <hyperlink ref="L3318" r:id="rId9754" xr:uid="{061302E7-59CA-417A-88E6-1F9F47FAE69E}"/>
    <hyperlink ref="O3318" r:id="rId9755" xr:uid="{401AAB68-BAEC-4A24-9CE2-A4BE001E5872}"/>
    <hyperlink ref="Q3318" r:id="rId9756" xr:uid="{BAF903CC-D07E-4104-B8AE-39734364167E}"/>
    <hyperlink ref="L3319" r:id="rId9757" xr:uid="{408DD53C-0E66-45B8-8485-C8C99B6E15AF}"/>
    <hyperlink ref="L3320" r:id="rId9758" xr:uid="{370D2778-69AF-4E52-A02F-8503D61A2022}"/>
    <hyperlink ref="O3320" r:id="rId9759" xr:uid="{895302BF-3F6C-4BD7-9FA4-EF1F3CA63B84}"/>
    <hyperlink ref="L3321" r:id="rId9760" xr:uid="{3D215705-97E4-4488-BDD1-EF0075D7C153}"/>
    <hyperlink ref="O3321" r:id="rId9761" xr:uid="{EC863702-3BED-48B8-8226-DA87EA9DE4F2}"/>
    <hyperlink ref="P3321" r:id="rId9762" xr:uid="{5E70858C-617B-4D44-A8D1-890E6C35054B}"/>
    <hyperlink ref="Q3321" r:id="rId9763" xr:uid="{7F3DFA72-CFF4-4702-A5BC-838194CF6912}"/>
    <hyperlink ref="L3322" r:id="rId9764" xr:uid="{03344C47-A84F-40B0-9E8D-22B72C061DB1}"/>
    <hyperlink ref="P3322" r:id="rId9765" xr:uid="{1BD17512-BFC7-4CDC-B51F-B4C0DEA8716B}"/>
    <hyperlink ref="Q3322" r:id="rId9766" xr:uid="{CD766833-DEA2-46AC-8A05-F902DA910357}"/>
    <hyperlink ref="L3323" r:id="rId9767" xr:uid="{D6B9CA0B-7D73-49FD-96A5-43DBB03C67F4}"/>
    <hyperlink ref="O3323" r:id="rId9768" xr:uid="{7880B578-148B-4854-B58C-423B195D4B74}"/>
    <hyperlink ref="P3323" r:id="rId9769" xr:uid="{6A9E71BD-381E-422A-BFD9-C4C0869468C7}"/>
    <hyperlink ref="Q3323" r:id="rId9770" xr:uid="{D632B5E6-FCD2-463B-875A-62CA7B6B06D4}"/>
    <hyperlink ref="L3324" r:id="rId9771" xr:uid="{FCDAB509-1BC4-47FC-A378-D9697959AE68}"/>
    <hyperlink ref="O3324" r:id="rId9772" xr:uid="{FBEBE4A7-25DA-4590-AE95-85112797F1D2}"/>
    <hyperlink ref="P3324" r:id="rId9773" xr:uid="{278B7026-EA0D-4CBC-8559-8C11D037A359}"/>
    <hyperlink ref="Q3324" r:id="rId9774" xr:uid="{80B4CC74-8854-4E72-8DCE-B745383B8C3B}"/>
    <hyperlink ref="L3325" r:id="rId9775" xr:uid="{5EEADBE2-9526-4375-A536-94B8962A6C89}"/>
    <hyperlink ref="O3325" r:id="rId9776" xr:uid="{CDA6A0CD-1DB4-42E2-B604-630D7C8495C8}"/>
    <hyperlink ref="Q3325" r:id="rId9777" xr:uid="{EDD6FD46-AAE3-45CB-B00B-28C4021C94A0}"/>
    <hyperlink ref="L3326" r:id="rId9778" xr:uid="{10CA3AB0-A12C-4D05-8E73-2045BB6BF048}"/>
    <hyperlink ref="P3326" r:id="rId9779" xr:uid="{F54292C0-3B47-40AE-A9BA-DB4CB8C443EA}"/>
    <hyperlink ref="Q3326" r:id="rId9780" xr:uid="{0B8E3E34-C63B-4DC2-BDA2-831F7D466CA2}"/>
    <hyperlink ref="L3327" r:id="rId9781" xr:uid="{4FCA8444-B485-49CF-BF89-A069F819FD33}"/>
    <hyperlink ref="O3327" r:id="rId9782" xr:uid="{E0780C47-2D14-4522-A915-6F5FC2997BB4}"/>
    <hyperlink ref="P3327" r:id="rId9783" xr:uid="{E8F5875D-DD84-4388-AF9C-0ED5ABB8C610}"/>
    <hyperlink ref="Q3327" r:id="rId9784" xr:uid="{A12B48E1-E4A0-421D-A041-3CE320270B47}"/>
    <hyperlink ref="L3328" r:id="rId9785" xr:uid="{E3026C3C-8191-4E1D-9B47-439429350C68}"/>
    <hyperlink ref="P3328" r:id="rId9786" xr:uid="{D8B2F2D9-BD4F-45E7-9AD1-1443D8948914}"/>
    <hyperlink ref="L3329" r:id="rId9787" xr:uid="{38BC82E7-3164-470D-ABA0-6D8A8D996CE7}"/>
    <hyperlink ref="O3329" r:id="rId9788" xr:uid="{92364707-CE3F-423D-A7BD-9C6420D335B6}"/>
    <hyperlink ref="P3329" r:id="rId9789" xr:uid="{4277CBAC-82B6-4D8A-B5C8-F04EA94DF086}"/>
    <hyperlink ref="Q3329" r:id="rId9790" xr:uid="{E92A2EB1-BB37-4A29-AF21-3C02141CD39C}"/>
    <hyperlink ref="L3330" r:id="rId9791" xr:uid="{87D99D19-8988-49AB-9E61-4A87EC7F70C6}"/>
    <hyperlink ref="O3330" r:id="rId9792" xr:uid="{3398C080-2BA6-4299-B2C8-61BC86394566}"/>
    <hyperlink ref="P3330" r:id="rId9793" xr:uid="{C8E7E4AF-9504-4833-A14A-AF01D8A161C0}"/>
    <hyperlink ref="Q3330" r:id="rId9794" xr:uid="{CB708EE9-9C73-4348-AF6D-7F839E6717BB}"/>
    <hyperlink ref="L3331" r:id="rId9795" xr:uid="{F965C8AB-87E1-4D90-803B-BF80F85F4EBE}"/>
    <hyperlink ref="L3332" r:id="rId9796" xr:uid="{C8FB3019-8A20-443A-8FAC-11C549397CD1}"/>
    <hyperlink ref="O3332" r:id="rId9797" xr:uid="{D816A867-C192-459B-9447-6931EF0E17E5}"/>
    <hyperlink ref="P3332" r:id="rId9798" xr:uid="{18609130-4DA3-4400-A793-A9310207193A}"/>
    <hyperlink ref="L3333" r:id="rId9799" xr:uid="{71E7AE9B-FB83-4F4B-A264-D0F276955640}"/>
    <hyperlink ref="L3334" r:id="rId9800" xr:uid="{CF36F401-8CBA-45CA-829F-BB55E1D48072}"/>
    <hyperlink ref="P3334" r:id="rId9801" xr:uid="{9690965A-463A-484E-8775-6310BC5E6B99}"/>
    <hyperlink ref="Q3334" r:id="rId9802" xr:uid="{6B296923-50A2-4ADA-B9CC-33808C283CAC}"/>
    <hyperlink ref="L3335" r:id="rId9803" xr:uid="{4AFB24AF-F87A-4E52-81AC-B1EF64B0D7FA}"/>
    <hyperlink ref="O3335" r:id="rId9804" xr:uid="{C7E0F298-8E4A-40D1-B797-080DFBE165B5}"/>
    <hyperlink ref="P3335" r:id="rId9805" xr:uid="{E1DC77DF-2CEC-4DE9-A6F5-36137D23A2B1}"/>
    <hyperlink ref="Q3335" r:id="rId9806" xr:uid="{12727858-60E3-48E8-AD5F-57960D7C81B6}"/>
    <hyperlink ref="L3336" r:id="rId9807" xr:uid="{DADCACAD-4A2D-40AD-A833-82B99E56461B}"/>
    <hyperlink ref="L3337" r:id="rId9808" xr:uid="{DBAF40C9-90EA-4655-894F-709D6A758DD8}"/>
    <hyperlink ref="P3337" r:id="rId9809" xr:uid="{91EFDB36-3DDE-476B-9442-C6487E821C2B}"/>
    <hyperlink ref="Q3337" r:id="rId9810" xr:uid="{ADDA2084-80A9-4632-9478-7995D1974C5C}"/>
    <hyperlink ref="L3338" r:id="rId9811" xr:uid="{35AA74AA-C5DA-4344-960A-48F27D12B19E}"/>
    <hyperlink ref="O3338" r:id="rId9812" xr:uid="{46ED55BD-5A03-4F23-A938-E14E549CD4D4}"/>
    <hyperlink ref="P3338" r:id="rId9813" xr:uid="{9341BE16-289C-47D7-A9B1-2991A3797F96}"/>
    <hyperlink ref="L3339" r:id="rId9814" xr:uid="{BAE76F9A-ECEA-4065-8124-847DC6863C62}"/>
    <hyperlink ref="O3339" r:id="rId9815" xr:uid="{AAA42911-4289-4110-A6C1-C55B6DFB7D29}"/>
    <hyperlink ref="O3340" r:id="rId9816" xr:uid="{9BF0209D-8135-4A66-9AAA-2B18971AE761}"/>
    <hyperlink ref="P3340" r:id="rId9817" xr:uid="{A2C3B1E4-045B-45D9-A31E-C77C9E35C852}"/>
    <hyperlink ref="Q3340" r:id="rId9818" xr:uid="{43197739-3671-44C3-9413-195DE80E3225}"/>
    <hyperlink ref="O3341" r:id="rId9819" xr:uid="{2096683A-935B-4615-A72E-30727AD3B9AC}"/>
    <hyperlink ref="P3341" r:id="rId9820" xr:uid="{81501760-478A-48FE-A850-4C7EADFBCCAE}"/>
    <hyperlink ref="Q3341" r:id="rId9821" xr:uid="{DFD2A035-5002-4210-BB8E-57E2ECB193E4}"/>
    <hyperlink ref="L3342" r:id="rId9822" xr:uid="{1C5D2714-C08A-409B-99D6-10D0B9218F43}"/>
    <hyperlink ref="O3342" r:id="rId9823" xr:uid="{D869D94B-8B13-48A2-A922-C801EECA324C}"/>
    <hyperlink ref="P3342" r:id="rId9824" xr:uid="{15D49DC3-3382-4568-81BD-78C300E92420}"/>
    <hyperlink ref="L3343" r:id="rId9825" xr:uid="{4A7A7A20-9E7A-4CC5-A6C1-9EFA53CFD2B5}"/>
    <hyperlink ref="O3343" r:id="rId9826" xr:uid="{EFFF38E4-082C-454B-83A2-943AFB28A32C}"/>
    <hyperlink ref="P3343" r:id="rId9827" xr:uid="{EEBD9DD8-88EE-4586-8024-4B7D0E24D6EA}"/>
    <hyperlink ref="Q3343" r:id="rId9828" xr:uid="{25F00729-6719-4571-A595-725D47D21439}"/>
    <hyperlink ref="L3344" r:id="rId9829" xr:uid="{69352F0E-DC8C-42A2-8541-F3078B408E78}"/>
    <hyperlink ref="P3344" r:id="rId9830" xr:uid="{4EE653BF-AC1F-41B0-AFE3-0063AFDAFB08}"/>
    <hyperlink ref="Q3344" r:id="rId9831" xr:uid="{E629C2B5-EB49-4A68-A271-D6C9384BA5C5}"/>
    <hyperlink ref="L3345" r:id="rId9832" xr:uid="{B551A527-A8FD-4154-A9ED-1DD6C0256FC3}"/>
    <hyperlink ref="O3345" r:id="rId9833" xr:uid="{6A923585-EE57-4B76-83EF-BAA70B67E6BC}"/>
    <hyperlink ref="P3345" r:id="rId9834" xr:uid="{5500A8FB-B711-4E5D-B34B-9EBC251921C4}"/>
    <hyperlink ref="Q3345" r:id="rId9835" xr:uid="{2D702E29-8570-40BD-80C2-8EDB428E36D4}"/>
    <hyperlink ref="L3346" r:id="rId9836" xr:uid="{89214ED5-95AB-421F-9342-CBFBBA298A21}"/>
    <hyperlink ref="P3346" r:id="rId9837" xr:uid="{6621E835-6BEA-4A21-B8F8-8C73766137FF}"/>
    <hyperlink ref="Q3346" r:id="rId9838" xr:uid="{DC62133A-B649-49F1-A48B-521402964763}"/>
    <hyperlink ref="L3347" r:id="rId9839" xr:uid="{6A270ACF-8B0F-43BC-B8EE-F6214B905824}"/>
    <hyperlink ref="O3347" r:id="rId9840" xr:uid="{5C31FBE6-FB70-406A-974D-5CBDFB29817A}"/>
    <hyperlink ref="P3347" r:id="rId9841" xr:uid="{D435D058-D3A8-491D-A0EF-3DA3E4AD0E89}"/>
    <hyperlink ref="Q3347" r:id="rId9842" xr:uid="{FE40D793-837D-485B-8570-3F79E43464E4}"/>
    <hyperlink ref="L3348" r:id="rId9843" xr:uid="{C223808E-C8B4-4F4C-9C88-7A1262A4BE87}"/>
    <hyperlink ref="O3348" r:id="rId9844" xr:uid="{156FB065-6EDB-40F8-811A-4D7B5EF3B6DD}"/>
    <hyperlink ref="P3348" r:id="rId9845" xr:uid="{6162F606-5AB3-4C14-A054-13CF21457C95}"/>
    <hyperlink ref="Q3348" r:id="rId9846" xr:uid="{671EF496-202F-4457-9C00-E2DACEAC698A}"/>
    <hyperlink ref="L3349" r:id="rId9847" xr:uid="{F6BA3645-5ED1-4F55-8B60-9AB845DCA1E0}"/>
    <hyperlink ref="O3349" r:id="rId9848" xr:uid="{E65B79DB-41C8-4F11-9254-16A2BA9B26B9}"/>
    <hyperlink ref="P3349" r:id="rId9849" xr:uid="{B2C59A7D-60DC-4833-ADF4-307F046A4BA8}"/>
    <hyperlink ref="Q3349" r:id="rId9850" xr:uid="{FF679841-C3A0-413E-BE7B-BC158D9DAF41}"/>
    <hyperlink ref="L3350" r:id="rId9851" xr:uid="{4174623C-BFF3-4A8D-9A4E-F80278D27887}"/>
    <hyperlink ref="O3350" r:id="rId9852" xr:uid="{BE08B8F1-197C-4F0E-8D35-B22388B23506}"/>
    <hyperlink ref="Q3350" r:id="rId9853" xr:uid="{1E15DE92-E486-45B7-82AC-C53DD5971452}"/>
    <hyperlink ref="L3351" r:id="rId9854" xr:uid="{6C1A4FAA-4315-4542-A881-7D6A6BEA64C2}"/>
    <hyperlink ref="Q3351" r:id="rId9855" xr:uid="{2F784F7A-30B3-4136-8D96-05244C2E7DA9}"/>
    <hyperlink ref="L3352" r:id="rId9856" xr:uid="{899AC0FB-A9D5-4492-9407-F602157FA9E2}"/>
    <hyperlink ref="O3352" r:id="rId9857" xr:uid="{7400199A-EABC-446E-8FE7-8A17224ECEBA}"/>
    <hyperlink ref="Q3352" r:id="rId9858" xr:uid="{FA47E04F-7968-4E87-9FE4-51CD8A0CF617}"/>
    <hyperlink ref="L3353" r:id="rId9859" xr:uid="{56397DC5-F855-4CF5-97F8-862A0E714003}"/>
    <hyperlink ref="L3354" r:id="rId9860" xr:uid="{B48141FE-FBCB-4B9E-AB8E-0476DF6D3DC1}"/>
    <hyperlink ref="O3354" r:id="rId9861" xr:uid="{6E91D5ED-66B8-4954-99C7-209CEB1E4979}"/>
    <hyperlink ref="P3354" r:id="rId9862" xr:uid="{617E9380-D133-47B2-86D6-4F8BB8863617}"/>
    <hyperlink ref="Q3354" r:id="rId9863" xr:uid="{B4458DD8-3997-4ED6-B5F3-75EDCDBF9A97}"/>
    <hyperlink ref="L3355" r:id="rId9864" xr:uid="{E1E01925-4BC4-4466-9B4C-2CA38656712D}"/>
    <hyperlink ref="Q3355" r:id="rId9865" xr:uid="{A061D933-5A8D-48F2-A7ED-773F3A08A0A8}"/>
    <hyperlink ref="L3356" r:id="rId9866" xr:uid="{BE8A1CF0-BFB8-49A7-AEC9-3A6C27C59EBC}"/>
    <hyperlink ref="O3356" r:id="rId9867" xr:uid="{2AE12FDA-D766-4D7B-8369-926A668AB0E4}"/>
    <hyperlink ref="P3356" r:id="rId9868" xr:uid="{CC0E278A-5165-43FA-96D1-90B0DCE27C1E}"/>
    <hyperlink ref="Q3356" r:id="rId9869" xr:uid="{CB5DBAD9-91FB-4534-8A2A-641140BF35C8}"/>
    <hyperlink ref="L3357" r:id="rId9870" xr:uid="{54F7758B-6C08-49BC-9B01-58164D2F73B5}"/>
    <hyperlink ref="O3357" r:id="rId9871" xr:uid="{7E762A82-0021-4C03-AAAF-4B56FA9AF66B}"/>
    <hyperlink ref="P3357" r:id="rId9872" xr:uid="{25593179-71D0-4CBE-AF50-41757DB6D1D2}"/>
    <hyperlink ref="Q3357" r:id="rId9873" xr:uid="{53FDF635-F7B7-489D-8C39-54D8CA750D31}"/>
    <hyperlink ref="L3358" r:id="rId9874" xr:uid="{9FAC9E4F-3532-46D5-8652-9DBD25C1D51C}"/>
    <hyperlink ref="O3358" r:id="rId9875" xr:uid="{CD37EACD-B52C-4EC4-8216-66D5A8887400}"/>
    <hyperlink ref="P3358" r:id="rId9876" xr:uid="{53941287-81F1-47F9-A717-43A7ECDB5770}"/>
    <hyperlink ref="Q3358" r:id="rId9877" xr:uid="{4A775B2E-5036-4165-9570-599A7C4B9206}"/>
    <hyperlink ref="L3359" r:id="rId9878" xr:uid="{26B5F7C6-96DE-4C14-A0BA-98D1FE04DA4B}"/>
    <hyperlink ref="O3359" r:id="rId9879" xr:uid="{AA37D16D-A834-4E9A-B5D2-08B100914345}"/>
    <hyperlink ref="P3359" r:id="rId9880" xr:uid="{8EA480AC-7198-4313-AFBB-3C505394B072}"/>
    <hyperlink ref="Q3359" r:id="rId9881" xr:uid="{4D7AA7A4-9303-4CE6-B222-AB860B44FE01}"/>
    <hyperlink ref="L3360" r:id="rId9882" xr:uid="{4776A116-CA18-4F08-B6A5-63A94C8BAB51}"/>
    <hyperlink ref="P3360" r:id="rId9883" xr:uid="{AFABEC97-D2FE-4108-BDBF-461D05C96F7C}"/>
    <hyperlink ref="Q3360" r:id="rId9884" xr:uid="{62B2584C-7C2D-4A1F-AAB7-997ECD6A9C14}"/>
    <hyperlink ref="L3361" r:id="rId9885" xr:uid="{D89510D0-8FA1-464E-804F-E3EF786D9E32}"/>
    <hyperlink ref="O3361" r:id="rId9886" xr:uid="{E26E5305-50B8-4C77-88CC-0FFB9BDCECC4}"/>
    <hyperlink ref="P3361" r:id="rId9887" xr:uid="{BE65AC6A-6A70-44C6-8F0D-214E9DC33BF3}"/>
    <hyperlink ref="Q3361" r:id="rId9888" xr:uid="{F5C32816-4D08-48A1-9C06-F59582B009CB}"/>
    <hyperlink ref="L3362" r:id="rId9889" xr:uid="{82C10ECE-A71C-4138-AAF6-F8A43F7B4681}"/>
    <hyperlink ref="Q3362" r:id="rId9890" xr:uid="{164D3271-3015-4EEE-8184-46575DD7E8DA}"/>
    <hyperlink ref="L3363" r:id="rId9891" xr:uid="{91337408-D1CD-4AF5-A6BF-92C74B7BE2E1}"/>
    <hyperlink ref="O3363" r:id="rId9892" xr:uid="{16A3F02B-1F5B-4234-AE9E-D01B6B908767}"/>
    <hyperlink ref="P3363" r:id="rId9893" xr:uid="{F05E9F8E-5328-4FB3-B66B-1F8A995D8669}"/>
    <hyperlink ref="Q3363" r:id="rId9894" xr:uid="{2B08C4CB-8FE5-4A51-BB78-DB9EFB780F91}"/>
    <hyperlink ref="L3364" r:id="rId9895" xr:uid="{57E7CEE6-F6B8-48BF-B99B-DA951118F6EF}"/>
    <hyperlink ref="L3365" r:id="rId9896" xr:uid="{A7D2FA28-7BAC-4BE3-AD2D-F9C13B28D1E5}"/>
    <hyperlink ref="O3365" r:id="rId9897" xr:uid="{75EF6400-AD67-4189-B867-48CB80822FB7}"/>
    <hyperlink ref="P3365" r:id="rId9898" xr:uid="{0EA5CD77-D1E0-441A-898F-69E18594F474}"/>
    <hyperlink ref="Q3365" r:id="rId9899" xr:uid="{A2D36312-6433-4B2C-B05F-453FEC286504}"/>
    <hyperlink ref="L3366" r:id="rId9900" xr:uid="{8679E4BF-0D39-4225-A417-7F0B4B59620F}"/>
    <hyperlink ref="O3366" r:id="rId9901" xr:uid="{E2D43035-D0D1-42EE-BE9A-2B3A32CE14AB}"/>
    <hyperlink ref="P3366" r:id="rId9902" xr:uid="{897B8178-C158-4525-A3BF-444E90BB25CB}"/>
    <hyperlink ref="Q3366" r:id="rId9903" xr:uid="{C44EB01D-AF5B-42EB-8CF9-724DE3D345F5}"/>
    <hyperlink ref="L3367" r:id="rId9904" xr:uid="{31851AB9-40ED-42EC-99F3-DDFCFB3CD1C9}"/>
    <hyperlink ref="O3367" r:id="rId9905" xr:uid="{099E07F9-7213-44CA-BE46-F45B09857954}"/>
    <hyperlink ref="P3367" r:id="rId9906" xr:uid="{3EF9E163-3ABB-4C29-8237-A9D6341CA632}"/>
    <hyperlink ref="Q3367" r:id="rId9907" xr:uid="{64A75D2C-C54F-4378-9F27-0A3F41863D77}"/>
    <hyperlink ref="L3368" r:id="rId9908" xr:uid="{D07F6C89-FEE3-46AA-9AF1-B21924E30B8D}"/>
    <hyperlink ref="P3368" r:id="rId9909" xr:uid="{F6DFBD9D-961F-43E4-8F01-2B9EE96051B8}"/>
    <hyperlink ref="L3369" r:id="rId9910" xr:uid="{DB18222E-72A4-435A-9249-7903C835770F}"/>
    <hyperlink ref="L3370" r:id="rId9911" xr:uid="{63385783-3671-417F-8A02-97C7B01F0BB7}"/>
    <hyperlink ref="P3370" r:id="rId9912" xr:uid="{C3C5F259-5C7A-4176-9D3F-ED9549B08ADD}"/>
    <hyperlink ref="Q3370" r:id="rId9913" xr:uid="{99C66B2F-82B4-4C24-A9FC-3BC4DD510B02}"/>
    <hyperlink ref="L3371" r:id="rId9914" xr:uid="{D84B416A-D5F5-4C3F-A3DE-800C0F497F8C}"/>
    <hyperlink ref="P3371" r:id="rId9915" xr:uid="{486DF31E-AE6F-45E5-B52B-DFC94F3CE2C4}"/>
    <hyperlink ref="L3372" r:id="rId9916" xr:uid="{F583BD95-66FC-45D2-AD1F-59599BA8AB37}"/>
    <hyperlink ref="Q3372" r:id="rId9917" xr:uid="{DADAE916-9863-430E-B07A-6A590494C117}"/>
    <hyperlink ref="L3373" r:id="rId9918" xr:uid="{2013B8FD-0E07-4FBC-B8FA-C6E80DC4304D}"/>
    <hyperlink ref="P3373" r:id="rId9919" xr:uid="{B0BC7148-69C5-41A5-A67F-D3457A4B7DA9}"/>
    <hyperlink ref="L3374" r:id="rId9920" xr:uid="{E5E3CD6C-6898-45EA-B5E5-B50801F6CDE8}"/>
    <hyperlink ref="O3374" r:id="rId9921" xr:uid="{26121A0B-1679-4EA3-B427-567D0748A0BF}"/>
    <hyperlink ref="P3374" r:id="rId9922" xr:uid="{CB6085E6-CDA4-4BD5-B8EE-D90FA4B96CE4}"/>
    <hyperlink ref="Q3374" r:id="rId9923" xr:uid="{3B99E6D2-A4E9-4863-80B1-BE962A43BFF0}"/>
    <hyperlink ref="L3375" r:id="rId9924" xr:uid="{7B9FD29E-04EA-433B-8747-DDF4301936A2}"/>
    <hyperlink ref="O3375" r:id="rId9925" xr:uid="{C19AAF72-1AF4-447B-B4C5-91710028C7A8}"/>
    <hyperlink ref="P3375" r:id="rId9926" xr:uid="{395C20FF-0B2F-4473-A37D-FD444BC4D6E1}"/>
    <hyperlink ref="Q3375" r:id="rId9927" xr:uid="{75FABD27-58E1-4E63-8231-89DDB6F7AF76}"/>
    <hyperlink ref="L3376" r:id="rId9928" xr:uid="{75015EEC-69F9-42CE-8B19-F1BB43E51AD3}"/>
    <hyperlink ref="O3376" r:id="rId9929" xr:uid="{7F9AC30C-8E60-468F-BB70-8664E0634DEA}"/>
    <hyperlink ref="P3376" r:id="rId9930" xr:uid="{AF907D60-166D-42A2-A6F7-71E3BBE1FC1F}"/>
    <hyperlink ref="Q3376" r:id="rId9931" xr:uid="{E69F0147-767D-4360-A3B6-D7DFE6E43A29}"/>
    <hyperlink ref="L3377" r:id="rId9932" xr:uid="{6DA602A0-93C7-496D-B42A-3CB45528DB96}"/>
    <hyperlink ref="L3378" r:id="rId9933" xr:uid="{74A62CFB-A798-432F-8839-A4CB2459C8F8}"/>
    <hyperlink ref="P3378" r:id="rId9934" xr:uid="{2AD58C3D-D598-4CB4-B3E5-CB612BB1CAB3}"/>
    <hyperlink ref="Q3378" r:id="rId9935" xr:uid="{B262184A-4339-4C24-8A41-208A90D4C754}"/>
    <hyperlink ref="L3379" r:id="rId9936" xr:uid="{7000858C-A27B-4805-ADF9-315D408BE354}"/>
    <hyperlink ref="O3379" r:id="rId9937" xr:uid="{AA6EDFAB-9990-412E-BA20-31614AC76288}"/>
    <hyperlink ref="Q3379" r:id="rId9938" xr:uid="{95C80CE4-95CE-4A77-ADBE-781A810D4AC0}"/>
    <hyperlink ref="L3380" r:id="rId9939" xr:uid="{CCDDC411-F479-4430-A504-309D1C0E66EA}"/>
    <hyperlink ref="L3381" r:id="rId9940" xr:uid="{9E2A72FE-2AEF-4DA4-B641-A04E339B8A47}"/>
    <hyperlink ref="O3381" r:id="rId9941" xr:uid="{AE67EDA1-1C86-4771-93C6-DE308007808D}"/>
    <hyperlink ref="Q3381" r:id="rId9942" xr:uid="{440674E4-7660-4A7B-8EC0-F483F2E4D15B}"/>
    <hyperlink ref="L3382" r:id="rId9943" xr:uid="{0CA91C0F-E569-41C7-A5A3-DFA23AFB32C6}"/>
    <hyperlink ref="P3382" r:id="rId9944" xr:uid="{D42CF8FA-FECE-4271-A68A-9A4A587F53C1}"/>
    <hyperlink ref="Q3382" r:id="rId9945" xr:uid="{A70BBBA7-E32F-48E2-8EE1-AE87A01E95F7}"/>
    <hyperlink ref="L3383" r:id="rId9946" xr:uid="{BB399604-B58B-4CB4-A55A-77AA4874D034}"/>
    <hyperlink ref="Q3383" r:id="rId9947" xr:uid="{0B2CCE00-3324-433E-BE14-451B48DF88E9}"/>
    <hyperlink ref="L3384" r:id="rId9948" xr:uid="{C7EB74D6-E986-4B26-A639-634A351202CE}"/>
    <hyperlink ref="L3385" r:id="rId9949" xr:uid="{E9872B56-1112-416F-B7CE-FDF73BB1254D}"/>
    <hyperlink ref="L3386" r:id="rId9950" xr:uid="{D48B708A-C60C-4960-B7EE-55F3972DAFA0}"/>
    <hyperlink ref="O3386" r:id="rId9951" xr:uid="{D79C49AA-53BF-4861-883A-234FD6358726}"/>
    <hyperlink ref="P3386" r:id="rId9952" xr:uid="{716323F3-3E4A-4E9F-93C5-CA12A55498F3}"/>
    <hyperlink ref="Q3386" r:id="rId9953" xr:uid="{94779ECB-BEC6-4416-8F25-D6DC5E704B68}"/>
    <hyperlink ref="L3387" r:id="rId9954" xr:uid="{8A2C5819-189E-4FAB-BCDE-20B4CED10D19}"/>
    <hyperlink ref="O3387" r:id="rId9955" xr:uid="{0AE7BD85-354F-4D37-BF50-ECD3FEC7197B}"/>
    <hyperlink ref="Q3387" r:id="rId9956" xr:uid="{A759FE6C-3698-4AEB-9176-74BE269C88ED}"/>
    <hyperlink ref="L3388" r:id="rId9957" xr:uid="{2B2C300D-F22C-485E-9B7B-793048F9699A}"/>
    <hyperlink ref="Q3388" r:id="rId9958" xr:uid="{D3881FF6-0451-412F-9631-F2159D45710A}"/>
    <hyperlink ref="B3389" r:id="rId9959" xr:uid="{F3B75DC8-697D-4111-BA84-9ACC61419CE7}"/>
    <hyperlink ref="L3389" r:id="rId9960" xr:uid="{3818E5C1-B6D1-480C-9688-01C11B59780B}"/>
    <hyperlink ref="O3389" r:id="rId9961" xr:uid="{E90B4977-EB3A-4070-B2D3-769101AB4B42}"/>
    <hyperlink ref="Q3389" r:id="rId9962" xr:uid="{623F4AC5-350E-41A0-A856-7C670F1BAE06}"/>
    <hyperlink ref="L3390" r:id="rId9963" xr:uid="{8EC9E55B-ED0D-4451-80BD-E268C89E2ABE}"/>
    <hyperlink ref="O3390" r:id="rId9964" xr:uid="{B4A64A7B-7301-4CEF-830D-6592DAE6D38A}"/>
    <hyperlink ref="Q3390" r:id="rId9965" xr:uid="{B3677B2F-B9A4-4435-9827-556997D75F52}"/>
    <hyperlink ref="L3391" r:id="rId9966" xr:uid="{1FF037D6-A60C-40E7-97B5-2EBACCF33EAF}"/>
    <hyperlink ref="O3391" r:id="rId9967" xr:uid="{80227DDB-DA0E-468C-AB17-5CFE994DA72D}"/>
    <hyperlink ref="P3391" r:id="rId9968" xr:uid="{659B59B0-3865-4121-AE18-0FFE7D5CD368}"/>
    <hyperlink ref="Q3391" r:id="rId9969" xr:uid="{4EE082E0-2212-4043-9B10-E8B8B08C74A1}"/>
    <hyperlink ref="L3392" r:id="rId9970" xr:uid="{EF950018-C056-4F53-80C8-5388CD7BD635}"/>
    <hyperlink ref="L3393" r:id="rId9971" xr:uid="{90DA9D91-FF83-4810-9D03-6E01A76A3657}"/>
    <hyperlink ref="O3393" r:id="rId9972" xr:uid="{5E2AB190-BA9A-48C0-83AA-CA40FEF3D7CE}"/>
    <hyperlink ref="P3393" r:id="rId9973" xr:uid="{50A6EB99-3DE2-43A1-BA75-A68103F676CE}"/>
    <hyperlink ref="Q3393" r:id="rId9974" xr:uid="{9CBF804F-36EB-4993-9636-63EEAB594C3E}"/>
    <hyperlink ref="L3394" r:id="rId9975" xr:uid="{F5FCC1B0-FEF2-4D30-A511-1FF48E3C9ACC}"/>
    <hyperlink ref="P3394" r:id="rId9976" xr:uid="{2B84BE0C-BF2D-463E-AAA7-C7E36742550A}"/>
    <hyperlink ref="Q3394" r:id="rId9977" xr:uid="{23FC81AE-01E6-4A6E-A408-4E83E4399226}"/>
    <hyperlink ref="L3395" r:id="rId9978" xr:uid="{91051BDF-AF39-404E-98A8-D4F8EDAA714F}"/>
    <hyperlink ref="Q3395" r:id="rId9979" xr:uid="{330A5166-992C-4303-B0C2-3B64BDB8585C}"/>
    <hyperlink ref="L3396" r:id="rId9980" xr:uid="{86946F5D-11E1-4236-B20B-CD2124279CA7}"/>
    <hyperlink ref="O3396" r:id="rId9981" xr:uid="{918062E0-5846-4BA7-8F67-B00CC773B134}"/>
    <hyperlink ref="Q3396" r:id="rId9982" xr:uid="{14D907B4-286C-497C-A996-744E8D0DE6EA}"/>
    <hyperlink ref="L3397" r:id="rId9983" xr:uid="{2B40EAD4-2700-471C-A6CC-D874593A29BA}"/>
    <hyperlink ref="O3397" r:id="rId9984" xr:uid="{53B1DE73-7A68-49DB-9DB1-A457907F925B}"/>
    <hyperlink ref="Q3397" r:id="rId9985" xr:uid="{A2EE9E01-1A82-490A-8DD0-82827F07D46E}"/>
    <hyperlink ref="L3398" r:id="rId9986" xr:uid="{8C0E774F-78AA-4A58-833C-9350FE077434}"/>
    <hyperlink ref="O3398" r:id="rId9987" xr:uid="{F85C15E7-E08A-460C-AE44-4F28F053EFED}"/>
    <hyperlink ref="P3398" r:id="rId9988" xr:uid="{D10D36B6-55A1-401D-B754-3DF63C1BA860}"/>
    <hyperlink ref="Q3398" r:id="rId9989" xr:uid="{395A2600-A46F-40A0-9F77-F1A33C3E2AE2}"/>
    <hyperlink ref="L3399" r:id="rId9990" xr:uid="{A267D51C-AE37-4FDA-A5FD-F1926730123D}"/>
    <hyperlink ref="O3399" r:id="rId9991" xr:uid="{DEA4B302-B36A-44E2-BCBB-724BE242F806}"/>
    <hyperlink ref="L3400" r:id="rId9992" xr:uid="{340FC61F-B7BD-407E-8376-B36B81DE9CE4}"/>
    <hyperlink ref="O3400" r:id="rId9993" xr:uid="{B5DC397A-CDEA-4030-B8B2-DED400D993F2}"/>
    <hyperlink ref="P3400" r:id="rId9994" xr:uid="{B4E11B0A-EFB1-4CF7-B8BF-0550491EE57C}"/>
    <hyperlink ref="Q3400" r:id="rId9995" xr:uid="{1AC3CBDE-F7CE-4C70-A452-EE98F04E491D}"/>
    <hyperlink ref="L3401" r:id="rId9996" xr:uid="{E2DE7EE8-8736-4F8C-8A24-9DDB49F3CB64}"/>
    <hyperlink ref="O3401" r:id="rId9997" xr:uid="{B2B33B79-86A9-4465-81B3-7BA444D0692D}"/>
    <hyperlink ref="P3401" r:id="rId9998" xr:uid="{B74C668C-1356-44BA-8457-6E6656D59ECC}"/>
    <hyperlink ref="Q3401" r:id="rId9999" xr:uid="{531E6BEC-7967-404C-96AA-D5DBF80E9479}"/>
    <hyperlink ref="L3402" r:id="rId10000" xr:uid="{26A9041F-238D-46C8-A15C-0867DC008AF6}"/>
    <hyperlink ref="Q3402" r:id="rId10001" xr:uid="{A4A8437F-8C2F-4A17-9FE6-C6DAC7095E69}"/>
    <hyperlink ref="L3403" r:id="rId10002" xr:uid="{99AE3550-1969-4F8D-8FD2-B6CF2F8D6262}"/>
    <hyperlink ref="P3403" r:id="rId10003" xr:uid="{D573DE2D-4166-47D2-98BF-3A36CD14B0B5}"/>
    <hyperlink ref="Q3403" r:id="rId10004" xr:uid="{3902F8DD-CB0C-40A0-8765-7F475BBC98D5}"/>
    <hyperlink ref="L3404" r:id="rId10005" xr:uid="{F0DE3617-07B9-4F9B-966D-B42BE93693A1}"/>
    <hyperlink ref="L3405" r:id="rId10006" xr:uid="{2C9E9E54-2537-4B04-A85A-C13200996403}"/>
    <hyperlink ref="P3405" r:id="rId10007" xr:uid="{55E54C11-178F-43FE-AC51-E4758253BCB6}"/>
    <hyperlink ref="L3406" r:id="rId10008" xr:uid="{5154B849-2369-42A2-9202-B61158B53C42}"/>
    <hyperlink ref="O3406" r:id="rId10009" xr:uid="{6A31E143-59C4-4C66-AA30-940B43010800}"/>
    <hyperlink ref="P3406" r:id="rId10010" xr:uid="{147B0B4A-F228-41D4-AED8-9FB4383E7BAA}"/>
    <hyperlink ref="Q3406" r:id="rId10011" xr:uid="{D709426A-423A-4540-87E5-3D89961DA3AF}"/>
    <hyperlink ref="L3407" r:id="rId10012" xr:uid="{4C968B18-8139-495B-993B-95535A712A09}"/>
    <hyperlink ref="P3407" r:id="rId10013" xr:uid="{82D5EC22-CD37-4D79-ADC1-E4692A2A2415}"/>
    <hyperlink ref="Q3407" r:id="rId10014" xr:uid="{BE0692C0-B20E-40E7-8740-17A9D204A2D0}"/>
    <hyperlink ref="L3408" r:id="rId10015" xr:uid="{99F3A75D-B957-4C16-A746-EAD68498A809}"/>
    <hyperlink ref="Q3408" r:id="rId10016" xr:uid="{0D880C68-62CF-4DA1-BD2D-637C0197275A}"/>
    <hyperlink ref="L3409" r:id="rId10017" xr:uid="{4545F969-B421-47D0-8CAA-63A694F84DEC}"/>
    <hyperlink ref="P3409" r:id="rId10018" xr:uid="{5CE036F5-070E-4E4A-918C-C7E7A57EE1E5}"/>
    <hyperlink ref="Q3409" r:id="rId10019" xr:uid="{037265A0-E748-4304-B4EE-3720B9113A16}"/>
    <hyperlink ref="L3410" r:id="rId10020" xr:uid="{885F5B4C-5DAC-442E-8412-ACB518A6AB9C}"/>
    <hyperlink ref="P3410" r:id="rId10021" xr:uid="{8F241A81-9FAB-4401-B15C-8AE0E1A5EB25}"/>
    <hyperlink ref="Q3410" r:id="rId10022" xr:uid="{DEF61EE4-149C-4313-A3F8-6F3441C070F8}"/>
    <hyperlink ref="L3411" r:id="rId10023" xr:uid="{41F60903-3AF4-44A7-8531-B139F7531F52}"/>
    <hyperlink ref="O3411" r:id="rId10024" xr:uid="{F76F316A-5B18-4D1B-810C-4CA7EB3636F5}"/>
    <hyperlink ref="P3411" r:id="rId10025" xr:uid="{9650C24A-D0CE-4396-A040-56E239613AFC}"/>
    <hyperlink ref="Q3411" r:id="rId10026" xr:uid="{780C4023-94B9-4A67-838B-763A0A99F510}"/>
    <hyperlink ref="L3412" r:id="rId10027" xr:uid="{A7A6FDB3-6601-447E-AEA3-F488470E3B30}"/>
    <hyperlink ref="O3412" r:id="rId10028" xr:uid="{1006B65D-C6D1-404E-8131-7AD2C0835AED}"/>
    <hyperlink ref="P3412" r:id="rId10029" xr:uid="{442C59BE-6494-448A-BB6A-ECA1A95F054D}"/>
    <hyperlink ref="L3413" r:id="rId10030" xr:uid="{6FF7C625-5563-47A3-A1D4-2AA3A2F17DE4}"/>
    <hyperlink ref="Q3413" r:id="rId10031" xr:uid="{1B743C27-160E-4918-8733-3F4185F712AF}"/>
    <hyperlink ref="L3414" r:id="rId10032" xr:uid="{AE42B6C6-E371-42EC-8519-81DD96727975}"/>
    <hyperlink ref="Q3414" r:id="rId10033" xr:uid="{BBCE13C3-347C-4797-8B07-40E5D790AACB}"/>
    <hyperlink ref="L3415" r:id="rId10034" xr:uid="{59483329-5FC9-4E7A-A45A-6B9D3055F8B0}"/>
    <hyperlink ref="O3415" r:id="rId10035" xr:uid="{E364734E-EF2E-4C58-96E8-A81D9283D566}"/>
    <hyperlink ref="P3415" r:id="rId10036" xr:uid="{C687C2B9-AF3C-49CF-B068-9E0155A07756}"/>
    <hyperlink ref="Q3415" r:id="rId10037" xr:uid="{9CF5322D-3AD3-4E9E-85ED-34C0760AF7C2}"/>
    <hyperlink ref="L3416" r:id="rId10038" xr:uid="{1EA27075-64D9-469C-98D3-2689F6DD64CA}"/>
    <hyperlink ref="O3416" r:id="rId10039" xr:uid="{361F1413-01C3-4926-8CAA-30968E1913C4}"/>
    <hyperlink ref="P3416" r:id="rId10040" xr:uid="{7DD18400-B96A-46AE-A4FC-4118FA6C305C}"/>
    <hyperlink ref="Q3416" r:id="rId10041" xr:uid="{C3FDCF1F-187E-4156-A36B-74CDE596F453}"/>
    <hyperlink ref="L3417" r:id="rId10042" xr:uid="{8A8DCE62-71AB-42FA-88D7-104475FACA21}"/>
    <hyperlink ref="O3417" r:id="rId10043" xr:uid="{C6B1434B-8D41-4A89-B629-C19609F24691}"/>
    <hyperlink ref="Q3417" r:id="rId10044" xr:uid="{186E2A88-DC9E-4C2B-9FB5-98DF4743FEE9}"/>
    <hyperlink ref="L3418" r:id="rId10045" xr:uid="{668AB275-BA65-417C-A42E-FDED95551582}"/>
    <hyperlink ref="L3419" r:id="rId10046" xr:uid="{1BAF9BA0-4572-4AAE-93A9-9A53E881D1BF}"/>
    <hyperlink ref="O3419" r:id="rId10047" xr:uid="{D8729E7C-7B04-47C9-9BD9-015973574B35}"/>
    <hyperlink ref="Q3419" r:id="rId10048" xr:uid="{18561656-3668-4F6A-8EB3-8055CE7D2B10}"/>
    <hyperlink ref="L3420" r:id="rId10049" xr:uid="{BBB1F58B-D560-43D7-8B46-C782EBE25560}"/>
    <hyperlink ref="O3420" r:id="rId10050" xr:uid="{3DBBB8ED-F505-4A91-9719-CC22DD764151}"/>
    <hyperlink ref="P3420" r:id="rId10051" xr:uid="{B7380190-7E56-49BA-9A79-003AE926AD0B}"/>
    <hyperlink ref="Q3420" r:id="rId10052" xr:uid="{8FCAA2AD-8CEA-4FA4-8A34-7902D8C559E8}"/>
    <hyperlink ref="L3421" r:id="rId10053" xr:uid="{E9E95100-EEB2-4D18-B1CC-991930AB43C2}"/>
    <hyperlink ref="L3422" r:id="rId10054" xr:uid="{87D08643-BEFE-44EA-B2B6-3489FC9F21C5}"/>
    <hyperlink ref="O3422" r:id="rId10055" xr:uid="{555934FF-1060-4A89-9EA4-C43C0E8E346B}"/>
    <hyperlink ref="P3422" r:id="rId10056" xr:uid="{4C92798C-9EF2-4F72-B215-48068C000347}"/>
    <hyperlink ref="Q3422" r:id="rId10057" xr:uid="{E5D5123C-2509-4EDD-AEF1-AF6C2787138B}"/>
    <hyperlink ref="L3423" r:id="rId10058" xr:uid="{ADD3B20F-8CE5-48E4-B199-39568C84E8B9}"/>
    <hyperlink ref="O3423" r:id="rId10059" xr:uid="{B7AB8025-D20B-4839-ACB0-857F7A4CC6D4}"/>
    <hyperlink ref="P3423" r:id="rId10060" xr:uid="{F581D499-0740-4319-83C8-856B83A1AE83}"/>
    <hyperlink ref="L3424" r:id="rId10061" xr:uid="{3EB436D3-2151-46A9-8B87-F00D307F9A07}"/>
    <hyperlink ref="O3424" r:id="rId10062" xr:uid="{043ED4F3-5ADE-4E91-8C40-45CEC868F3DD}"/>
    <hyperlink ref="Q3424" r:id="rId10063" xr:uid="{032ED848-E36C-4A4D-89DA-3177D6A8BA9A}"/>
    <hyperlink ref="B3425" r:id="rId10064" xr:uid="{C7DE7F9F-810B-4750-B2BD-75BE0A64081B}"/>
    <hyperlink ref="L3425" r:id="rId10065" xr:uid="{23D56D67-9086-48D7-B962-DE67741AD25A}"/>
    <hyperlink ref="O3425" r:id="rId10066" xr:uid="{24A338E4-58AD-4EEF-942A-53D6EE046534}"/>
    <hyperlink ref="P3425" r:id="rId10067" xr:uid="{C8BCF681-6DB1-4ADD-8125-D234B7E31F9D}"/>
    <hyperlink ref="Q3425" r:id="rId10068" xr:uid="{2134435B-4384-46DE-9100-695D1D2BB7D9}"/>
    <hyperlink ref="L3426" r:id="rId10069" xr:uid="{757F63EC-7664-47B4-9E7B-A1B8AF63FA8F}"/>
    <hyperlink ref="O3426" r:id="rId10070" xr:uid="{ACEC895D-B602-4C3F-9F24-486A2F7C23D0}"/>
    <hyperlink ref="P3426" r:id="rId10071" xr:uid="{6B575858-48DB-406E-8BC2-7BA57A2F15CD}"/>
    <hyperlink ref="Q3426" r:id="rId10072" xr:uid="{85961D71-BEC3-48F2-9B5C-76597801A787}"/>
    <hyperlink ref="L3427" r:id="rId10073" xr:uid="{5A146553-23FD-42A7-A61E-B1C7CAE38892}"/>
    <hyperlink ref="O3427" r:id="rId10074" xr:uid="{EE3BE193-4010-4E59-942C-64A872B4AECB}"/>
    <hyperlink ref="Q3427" r:id="rId10075" xr:uid="{548DC4E5-7426-4469-B789-778C6A698CA4}"/>
    <hyperlink ref="L3428" r:id="rId10076" xr:uid="{579A4071-05ED-47B9-858F-BE0CD6CD3F91}"/>
    <hyperlink ref="O3428" r:id="rId10077" xr:uid="{3DA6C500-7D3D-42ED-A37A-3A719140AFEE}"/>
    <hyperlink ref="P3428" r:id="rId10078" xr:uid="{1152A2E4-91DF-4DB4-BA56-841E9188912E}"/>
    <hyperlink ref="Q3428" r:id="rId10079" xr:uid="{7C946256-E19F-4948-8690-CD118E53121B}"/>
    <hyperlink ref="L3429" r:id="rId10080" xr:uid="{DE48DA2D-5307-4D03-8E97-75E6E8DF7CBC}"/>
    <hyperlink ref="O3429" r:id="rId10081" xr:uid="{0DE9A74B-AF6F-42A4-A8AD-937C0DB95A2E}"/>
    <hyperlink ref="P3429" r:id="rId10082" xr:uid="{87A92F1A-9F90-4FDC-9259-74098DDA44F2}"/>
    <hyperlink ref="Q3429" r:id="rId10083" xr:uid="{B9A723C2-A0DD-4E9E-B3E2-619543BC1E3C}"/>
    <hyperlink ref="L3430" r:id="rId10084" xr:uid="{89C3C7DC-CEF5-4587-9BF0-9C1309C3A72A}"/>
    <hyperlink ref="O3430" r:id="rId10085" xr:uid="{ACC646CB-2392-42C1-A223-D9E187FE5974}"/>
    <hyperlink ref="P3430" r:id="rId10086" xr:uid="{F9FA0E14-E9C3-4E95-9AB2-5203F7BBAD74}"/>
    <hyperlink ref="Q3430" r:id="rId10087" xr:uid="{12126F94-B3FB-4AEF-BAED-0D91EA0CAFBA}"/>
    <hyperlink ref="L3431" r:id="rId10088" xr:uid="{2EAEF8BA-D4D9-4387-82F9-575C8FFD9ED6}"/>
    <hyperlink ref="O3431" r:id="rId10089" xr:uid="{BED17687-D672-4979-81B3-19E33E9A1C98}"/>
    <hyperlink ref="P3431" r:id="rId10090" xr:uid="{DAC007FC-B020-4B23-9491-95E10338BD5F}"/>
    <hyperlink ref="Q3431" r:id="rId10091" xr:uid="{16F578AF-8DCA-4E96-9AD2-8ABFBE026931}"/>
    <hyperlink ref="L3432" r:id="rId10092" xr:uid="{58F3A8D1-8116-4862-805D-3FEBC14FAA15}"/>
    <hyperlink ref="P3432" r:id="rId10093" xr:uid="{F1A09886-68EF-45D5-B62A-10B5B119326D}"/>
    <hyperlink ref="Q3432" r:id="rId10094" xr:uid="{5B9E0EB5-9290-49BB-B435-08A456382D65}"/>
    <hyperlink ref="L3433" r:id="rId10095" xr:uid="{2CB5335F-5E2A-499B-96F4-CA29CFAC6968}"/>
    <hyperlink ref="O3433" r:id="rId10096" xr:uid="{39B06845-E20A-4E56-8569-D68756EEB80A}"/>
    <hyperlink ref="P3433" r:id="rId10097" xr:uid="{54A10177-B52C-4900-A5C7-7824F3FAB1F1}"/>
    <hyperlink ref="L3434" r:id="rId10098" xr:uid="{F797190E-AC3E-4B44-882C-18B0820B4058}"/>
    <hyperlink ref="O3434" r:id="rId10099" xr:uid="{15C75D2F-4BE8-4423-82F7-C4A50B48B6A0}"/>
    <hyperlink ref="P3434" r:id="rId10100" xr:uid="{0BA910EA-D81C-4024-B131-3E9BD14EFDE3}"/>
    <hyperlink ref="Q3434" r:id="rId10101" xr:uid="{CFA93ECC-0E52-45C8-AF39-D59954F772D0}"/>
    <hyperlink ref="L3435" r:id="rId10102" xr:uid="{227389BA-FAEB-4DE7-906A-A16C40E3C1AA}"/>
    <hyperlink ref="Q3435" r:id="rId10103" xr:uid="{82898404-7A5B-465E-A9CB-5C03D6B9A9FB}"/>
    <hyperlink ref="L3436" r:id="rId10104" xr:uid="{8D8C7F9B-1276-485E-A2A3-B9C6ECAD418B}"/>
    <hyperlink ref="O3436" r:id="rId10105" xr:uid="{AD14405B-9810-4515-A437-13BDADBEDC87}"/>
    <hyperlink ref="Q3436" r:id="rId10106" xr:uid="{8CE8C1C6-3B33-477D-87C7-45B6B964A47A}"/>
    <hyperlink ref="L3437" r:id="rId10107" xr:uid="{5C0FDE62-7C35-4D40-93EC-6D664E44C192}"/>
    <hyperlink ref="Q3437" r:id="rId10108" xr:uid="{069210BF-63F2-44A2-9B17-7F87B34C42CF}"/>
    <hyperlink ref="L3438" r:id="rId10109" xr:uid="{E8CF944F-EF2D-4C82-B384-8AABEAE4C6BC}"/>
    <hyperlink ref="O3438" r:id="rId10110" xr:uid="{94B764BA-F0D6-480A-8D90-768AB55B53F9}"/>
    <hyperlink ref="P3438" r:id="rId10111" xr:uid="{49DEF6E4-C75B-494B-BB85-7089CCEE85EB}"/>
    <hyperlink ref="Q3438" r:id="rId10112" xr:uid="{B55BD296-BC02-4D5B-B579-7CE59F086988}"/>
    <hyperlink ref="L3439" r:id="rId10113" xr:uid="{075EC544-3777-47B0-89F9-E07D615F3992}"/>
    <hyperlink ref="L3440" r:id="rId10114" xr:uid="{55FE2A6B-3F27-4B50-9BF5-C5AD32E469CA}"/>
    <hyperlink ref="O3440" r:id="rId10115" xr:uid="{868AAD38-2C95-426D-8553-FF6AF024D94F}"/>
    <hyperlink ref="P3440" r:id="rId10116" xr:uid="{098FF4B2-B483-4644-8A15-1D117068834C}"/>
    <hyperlink ref="Q3440" r:id="rId10117" xr:uid="{029D0019-37FD-464A-97CD-C86B719A197E}"/>
    <hyperlink ref="L3441" r:id="rId10118" xr:uid="{1DD04BC1-5C1A-4EC0-80CB-2DF2DB5AE47C}"/>
    <hyperlink ref="O3441" r:id="rId10119" xr:uid="{87C4C985-5C38-4DA9-BC26-FDF2DC846849}"/>
    <hyperlink ref="P3441" r:id="rId10120" xr:uid="{EE4050D2-EC22-4C77-97EF-85E964736101}"/>
    <hyperlink ref="Q3441" r:id="rId10121" xr:uid="{07DE5989-F2CF-4411-B0C9-86AF86CF932E}"/>
    <hyperlink ref="L3442" r:id="rId10122" xr:uid="{154674CB-C9DD-4CC7-98AE-98A00F45025A}"/>
    <hyperlink ref="O3442" r:id="rId10123" xr:uid="{77C980FB-5D98-4E2E-BC86-B1668C46D9EA}"/>
    <hyperlink ref="P3442" r:id="rId10124" xr:uid="{4B018344-D487-47AD-A9BC-C58D22777D23}"/>
    <hyperlink ref="Q3442" r:id="rId10125" xr:uid="{660EA282-FE01-4409-B80E-11293AA0465F}"/>
    <hyperlink ref="L3443" r:id="rId10126" xr:uid="{E34FE8D9-D1C3-4A3D-9C7D-570537DDB4D6}"/>
    <hyperlink ref="O3443" r:id="rId10127" xr:uid="{FB5483AF-FBBA-4698-9851-D36CF7F8503C}"/>
    <hyperlink ref="P3443" r:id="rId10128" xr:uid="{E3FC3CA8-DC6E-4799-9407-E5AAC4956E58}"/>
    <hyperlink ref="Q3443" r:id="rId10129" xr:uid="{19535096-CD5A-44BF-918E-1636AA413714}"/>
    <hyperlink ref="L3444" r:id="rId10130" xr:uid="{64E834E3-CB14-4479-B909-36A706A6444A}"/>
    <hyperlink ref="P3444" r:id="rId10131" xr:uid="{F76B9962-919E-4DE4-BD37-2C9DE58861BD}"/>
    <hyperlink ref="Q3444" r:id="rId10132" xr:uid="{C5EA576F-5FFC-4950-8CDE-15ED76295024}"/>
    <hyperlink ref="L3445" r:id="rId10133" xr:uid="{59E0417E-CAA8-4897-8F55-1DE8C821A53B}"/>
    <hyperlink ref="P3445" r:id="rId10134" xr:uid="{88DBFCBC-2461-4613-A98A-1680903255C0}"/>
    <hyperlink ref="Q3445" r:id="rId10135" xr:uid="{6A262CC1-39F8-47BA-A226-03A841212DAE}"/>
    <hyperlink ref="L3446" r:id="rId10136" xr:uid="{546B9C8F-7EBE-4970-8CC7-3FBEF723CDE6}"/>
    <hyperlink ref="Q3446" r:id="rId10137" xr:uid="{FC70CFB4-8C2B-4014-AE23-F64500985C52}"/>
    <hyperlink ref="L3447" r:id="rId10138" xr:uid="{5DA89A05-BCC3-4AFC-BC2D-8EC3F0BD4BC8}"/>
    <hyperlink ref="O3447" r:id="rId10139" xr:uid="{1DCEEC55-FA53-4BE2-A296-E7232A39C295}"/>
    <hyperlink ref="Q3447" r:id="rId10140" xr:uid="{8A88D893-9B43-4A6F-B163-347D964903A5}"/>
    <hyperlink ref="L3448" r:id="rId10141" xr:uid="{5CE5B1B4-C1EB-42D0-A305-588B747D5114}"/>
    <hyperlink ref="O3448" r:id="rId10142" xr:uid="{8C475BAC-5D3A-4CAA-94E9-57465F80973E}"/>
    <hyperlink ref="Q3448" r:id="rId10143" xr:uid="{F0375BB3-A158-4836-951B-D45342CD30B8}"/>
    <hyperlink ref="L3449" r:id="rId10144" xr:uid="{484F47F0-545B-4C90-91A0-D0940832EFBF}"/>
    <hyperlink ref="O3449" r:id="rId10145" xr:uid="{21E34AF4-1952-4AAB-8CE6-B0CB3D3EED13}"/>
    <hyperlink ref="P3449" r:id="rId10146" xr:uid="{28F8D49D-CD24-44BF-AABF-943B285B2ADB}"/>
    <hyperlink ref="Q3449" r:id="rId10147" xr:uid="{1C4BD7BC-A439-461C-A43A-FACAE74E383F}"/>
    <hyperlink ref="L3450" r:id="rId10148" xr:uid="{9EF3D38C-CC09-4377-BD79-F18660C39DBC}"/>
    <hyperlink ref="O3450" r:id="rId10149" xr:uid="{BB3FB412-5099-40AC-A569-500EEE041555}"/>
    <hyperlink ref="Q3450" r:id="rId10150" xr:uid="{4EDCC432-4D7F-40CB-A145-11128966A1DC}"/>
    <hyperlink ref="L3451" r:id="rId10151" xr:uid="{1A3A1FEF-1369-42B9-A159-38EBDBF9BBDA}"/>
    <hyperlink ref="O3451" r:id="rId10152" xr:uid="{EFCB65D9-77F7-4C40-9563-D35BD79DABCB}"/>
    <hyperlink ref="P3451" r:id="rId10153" xr:uid="{A3D4581B-4C7A-4C4C-894F-65A278F8FF79}"/>
    <hyperlink ref="Q3451" r:id="rId10154" xr:uid="{F17AF45B-13DC-4701-A10F-B5FCD4E6F9B5}"/>
    <hyperlink ref="L3452" r:id="rId10155" xr:uid="{16540223-6D76-4889-B95D-E840E089AC14}"/>
    <hyperlink ref="O3452" r:id="rId10156" xr:uid="{3E0163ED-8096-4E58-ACE8-288732FAE237}"/>
    <hyperlink ref="P3452" r:id="rId10157" xr:uid="{964D17EE-F814-44CA-9FA9-2093435D5BED}"/>
    <hyperlink ref="Q3452" r:id="rId10158" xr:uid="{6D21A05C-2BCF-4FF4-B2D8-D55ADAA6D33D}"/>
    <hyperlink ref="L3453" r:id="rId10159" xr:uid="{7FF0202E-E8AC-4EEE-B83F-7C866C28D4E0}"/>
    <hyperlink ref="P3453" r:id="rId10160" xr:uid="{C9152193-0456-41BD-B113-B55B8A1121F5}"/>
    <hyperlink ref="L3454" r:id="rId10161" xr:uid="{548DD2F4-DEFF-42C6-B0DE-8565015D4B17}"/>
    <hyperlink ref="O3454" r:id="rId10162" xr:uid="{5C14FF02-D339-40AD-877B-2649801F5815}"/>
    <hyperlink ref="Q3454" r:id="rId10163" xr:uid="{9F387076-15C7-4446-9887-1F2D187D2CD0}"/>
    <hyperlink ref="L3455" r:id="rId10164" xr:uid="{1975471D-9A90-471E-9FBB-FC17320DC60E}"/>
    <hyperlink ref="O3455" r:id="rId10165" xr:uid="{D74C9EEC-9339-4EFA-AD04-0BFF7FA6616D}"/>
    <hyperlink ref="P3455" r:id="rId10166" xr:uid="{F8AD6AFB-B6C3-43D0-8D36-5BF7E96E987E}"/>
    <hyperlink ref="Q3455" r:id="rId10167" xr:uid="{D7F7B93B-2AA6-4AFB-82DD-A3844B8616F8}"/>
    <hyperlink ref="L3456" r:id="rId10168" xr:uid="{70980C81-B873-46EA-9664-D1936E3077F7}"/>
    <hyperlink ref="O3456" r:id="rId10169" xr:uid="{4DA52B22-E9B5-4DE7-BC53-A9BEB38A0F08}"/>
    <hyperlink ref="P3456" r:id="rId10170" xr:uid="{A6802CAE-450F-4484-8A74-A29A84550E18}"/>
    <hyperlink ref="Q3456" r:id="rId10171" xr:uid="{AAF16AC3-9AD7-4043-A7E0-E5A1CD9B2E94}"/>
    <hyperlink ref="L3457" r:id="rId10172" xr:uid="{A80DD10E-4608-4356-B85A-93E7FDDE18F6}"/>
    <hyperlink ref="O3457" r:id="rId10173" xr:uid="{FF820049-61F3-4A3A-9A07-187B9E6BD802}"/>
    <hyperlink ref="L3458" r:id="rId10174" xr:uid="{B156012D-C60F-4A6D-9E39-29EB7F684D7E}"/>
    <hyperlink ref="O3458" r:id="rId10175" xr:uid="{10D4237C-5186-4583-806D-BB8282346EBF}"/>
    <hyperlink ref="Q3458" r:id="rId10176" xr:uid="{23A029E2-BE62-46BB-A3D8-898A21EB8909}"/>
    <hyperlink ref="L3459" r:id="rId10177" xr:uid="{EF514395-D32C-461A-BAAB-4D3213B9F652}"/>
    <hyperlink ref="O3459" r:id="rId10178" xr:uid="{7B144427-894B-4640-AB5B-458F6BCB0B62}"/>
    <hyperlink ref="P3459" r:id="rId10179" xr:uid="{63C612D2-84CD-4CD9-8491-C7B099EC19CE}"/>
    <hyperlink ref="Q3459" r:id="rId10180" xr:uid="{0E895480-0CCB-4B0A-82CA-533123E336FA}"/>
    <hyperlink ref="L3460" r:id="rId10181" xr:uid="{7EB77187-163B-4239-95A2-EBB5A789CA90}"/>
    <hyperlink ref="P3460" r:id="rId10182" xr:uid="{DA604610-1237-4863-8EEB-8E9AC3EE88DA}"/>
    <hyperlink ref="Q3460" r:id="rId10183" xr:uid="{19651B90-9A23-498D-BFA7-CDAEBA894408}"/>
    <hyperlink ref="L3461" r:id="rId10184" xr:uid="{2861861F-793F-4E07-8484-8298D2823415}"/>
    <hyperlink ref="O3461" r:id="rId10185" xr:uid="{35D7252E-3201-4F72-8FA9-666331421924}"/>
    <hyperlink ref="P3461" r:id="rId10186" xr:uid="{E2DE92F6-9DE2-46A3-991F-271538CD7B0D}"/>
    <hyperlink ref="Q3461" r:id="rId10187" xr:uid="{F068A694-E57C-40B3-8371-A42AA9B33C99}"/>
    <hyperlink ref="L3462" r:id="rId10188" xr:uid="{78E671A3-8043-4B4F-8FB5-6A83D296175A}"/>
    <hyperlink ref="L3463" r:id="rId10189" xr:uid="{79FD1120-8482-4316-9248-6828204F411B}"/>
    <hyperlink ref="O3463" r:id="rId10190" xr:uid="{4D4DDEDE-0F48-4890-9975-8E28D8E013BC}"/>
    <hyperlink ref="P3463" r:id="rId10191" xr:uid="{31F51297-985D-4AEF-A69F-0EC59BEA39E1}"/>
    <hyperlink ref="Q3463" r:id="rId10192" xr:uid="{5135A22A-77BE-4896-913B-422D8C6926F4}"/>
    <hyperlink ref="L3464" r:id="rId10193" xr:uid="{7B35BE1D-FEF2-4556-B9BB-5FE8E20CE4C8}"/>
    <hyperlink ref="O3464" r:id="rId10194" xr:uid="{AD03551C-D32A-4A6A-97BD-CB681C89DDF1}"/>
    <hyperlink ref="P3464" r:id="rId10195" xr:uid="{63496EA9-832F-4C4A-AB64-397DC3EEB6A5}"/>
    <hyperlink ref="L3465" r:id="rId10196" xr:uid="{558A03DD-DB55-473C-A091-1CA7CDA321E9}"/>
    <hyperlink ref="O3465" r:id="rId10197" xr:uid="{A709FDF2-1881-429A-96DC-0EE20992DA11}"/>
    <hyperlink ref="P3465" r:id="rId10198" xr:uid="{AEC98638-0300-4310-980A-0E65C03CDFF8}"/>
    <hyperlink ref="Q3465" r:id="rId10199" xr:uid="{FC653FE6-0C08-4D6B-A76A-288D01792831}"/>
    <hyperlink ref="L3466" r:id="rId10200" xr:uid="{847B8E55-5F08-46F5-AFE7-D3245D86B10B}"/>
    <hyperlink ref="O3466" r:id="rId10201" xr:uid="{F88EAF10-9DA2-4A62-9609-400488765815}"/>
    <hyperlink ref="Q3466" r:id="rId10202" xr:uid="{702A86D7-63D4-462E-AC3A-197D209DA21D}"/>
    <hyperlink ref="L3467" r:id="rId10203" xr:uid="{1C8C607C-C6B4-4F8C-8282-8658293FDA5D}"/>
    <hyperlink ref="P3467" r:id="rId10204" xr:uid="{2D99C50F-114B-4814-8E3B-2AFFCE44DFDF}"/>
    <hyperlink ref="Q3467" r:id="rId10205" xr:uid="{C5967101-71C1-4AF1-B033-DBCA5AD4062F}"/>
    <hyperlink ref="L3468" r:id="rId10206" xr:uid="{A98E0774-9CC3-452E-9A71-9AB4D8B6A92F}"/>
    <hyperlink ref="O3468" r:id="rId10207" xr:uid="{276859D8-5C6E-467D-BEC3-0364480DEA6A}"/>
    <hyperlink ref="L3469" r:id="rId10208" xr:uid="{D7187D5E-01DE-4D19-A5FE-F3CB76FD74E7}"/>
    <hyperlink ref="O3469" r:id="rId10209" xr:uid="{0330A2E1-6373-4031-A1BF-8D6142CAD0DB}"/>
    <hyperlink ref="Q3469" r:id="rId10210" xr:uid="{9E9E0C71-3360-4771-88D4-DE9EC126560B}"/>
    <hyperlink ref="L3470" r:id="rId10211" xr:uid="{431C9C7D-B32C-475B-8E26-A5563CA95312}"/>
    <hyperlink ref="P3470" r:id="rId10212" xr:uid="{619A4417-CB04-4161-801C-C7C42F449876}"/>
    <hyperlink ref="Q3470" r:id="rId10213" xr:uid="{65F3FFB4-02D2-46C2-A8D5-045F2DA1F6C7}"/>
    <hyperlink ref="L3471" r:id="rId10214" xr:uid="{8159BD29-97B8-4E88-B060-EB64B2D93070}"/>
    <hyperlink ref="L3472" r:id="rId10215" xr:uid="{A846719D-8246-4C13-9A4D-A93D2D529D0A}"/>
    <hyperlink ref="O3472" r:id="rId10216" xr:uid="{69BAC346-ECD7-45F2-B4E9-27491C665F41}"/>
    <hyperlink ref="P3472" r:id="rId10217" xr:uid="{D021C7DF-C52D-4CAD-A926-B383A19BDBA4}"/>
    <hyperlink ref="Q3472" r:id="rId10218" xr:uid="{42934218-737E-4812-9FE3-CDDBB86361CC}"/>
    <hyperlink ref="L3473" r:id="rId10219" xr:uid="{8014C0BA-71A6-4E3F-8010-68524C768127}"/>
    <hyperlink ref="L3474" r:id="rId10220" xr:uid="{02D5F37C-9BD6-4E7E-841A-4FC589076449}"/>
    <hyperlink ref="O3474" r:id="rId10221" xr:uid="{3975DB44-BDED-4E48-9FC0-1DEDAD12BA7F}"/>
    <hyperlink ref="L3475" r:id="rId10222" xr:uid="{685C39DD-4FB9-4165-B35E-9F3712246354}"/>
    <hyperlink ref="P3475" r:id="rId10223" xr:uid="{D63C7A91-C760-4CED-9BFC-98DC6D6D5679}"/>
    <hyperlink ref="Q3475" r:id="rId10224" xr:uid="{9AC0E559-963A-4916-9408-5F44D1632FFA}"/>
    <hyperlink ref="L3476" r:id="rId10225" xr:uid="{74F0201A-3EB9-4C3D-8EA2-F359810E7266}"/>
    <hyperlink ref="O3476" r:id="rId10226" xr:uid="{6D658D35-5F9B-4175-8A43-59B5480EA14F}"/>
    <hyperlink ref="Q3476" r:id="rId10227" xr:uid="{FD93A833-C8ED-4B4A-A311-978AC5FF59FC}"/>
    <hyperlink ref="L3477" r:id="rId10228" xr:uid="{4F7D7563-2793-453E-BCCB-027BE58CDB0A}"/>
    <hyperlink ref="O3477" r:id="rId10229" xr:uid="{A4507EE6-3792-4F76-A431-FF4BB9D18C00}"/>
    <hyperlink ref="Q3477" r:id="rId10230" xr:uid="{4059A2B7-1E21-4660-9E1A-BF5E0FD1AF75}"/>
    <hyperlink ref="L3478" r:id="rId10231" xr:uid="{44B8402D-7491-4CCB-B1C4-CA0B9C86E154}"/>
    <hyperlink ref="O3478" r:id="rId10232" xr:uid="{01EF4400-D391-49E0-B981-2C6456DC6076}"/>
    <hyperlink ref="P3478" r:id="rId10233" xr:uid="{5F559DD8-A124-44FF-8AD8-D4BDAB89615C}"/>
    <hyperlink ref="Q3478" r:id="rId10234" xr:uid="{70A642F2-94CD-4EF6-98EC-3DE211CAB74E}"/>
    <hyperlink ref="L3479" r:id="rId10235" xr:uid="{7AA20892-E448-4878-BA0C-8858815A4304}"/>
    <hyperlink ref="O3479" r:id="rId10236" xr:uid="{A2FCF2B1-D786-40F5-9E54-7A424BB4B55C}"/>
    <hyperlink ref="P3479" r:id="rId10237" xr:uid="{8998617A-A1B9-48EB-87B1-BEBA02D46C37}"/>
    <hyperlink ref="L3480" r:id="rId10238" xr:uid="{2F4D6A21-FAF7-480D-B041-474ABB965A88}"/>
    <hyperlink ref="L3481" r:id="rId10239" xr:uid="{663CF093-960A-438A-9C08-82A646DB85B2}"/>
    <hyperlink ref="O3481" r:id="rId10240" xr:uid="{D9399552-C0A4-4FB7-BA60-BA26EA1C7E1C}"/>
    <hyperlink ref="L3482" r:id="rId10241" xr:uid="{3091633A-E1D7-4C4C-AA18-F387BF07363A}"/>
    <hyperlink ref="O3482" r:id="rId10242" xr:uid="{79BBCDC9-C46D-4196-8F9C-C567A8521924}"/>
    <hyperlink ref="L3483" r:id="rId10243" xr:uid="{42DF0E09-A0B8-4F28-A731-EF896EA6C06D}"/>
    <hyperlink ref="O3483" r:id="rId10244" xr:uid="{03F2BD7F-7C65-420D-A6AD-6C30CFC8FEF7}"/>
    <hyperlink ref="P3483" r:id="rId10245" xr:uid="{22C02160-DF5A-4EC9-94B6-8A8E3B26BC46}"/>
    <hyperlink ref="Q3483" r:id="rId10246" xr:uid="{83FDB398-D1C5-4769-A6D8-6777397F7249}"/>
    <hyperlink ref="B3484" r:id="rId10247" xr:uid="{FF7D61EB-C852-4468-8715-8FE00172F364}"/>
    <hyperlink ref="L3484" r:id="rId10248" xr:uid="{35C1B719-6129-4C67-B4C0-524811FF56D7}"/>
    <hyperlink ref="Q3484" r:id="rId10249" xr:uid="{436E513E-8EF6-4435-BE3D-46E3B5ACB47C}"/>
    <hyperlink ref="L3485" r:id="rId10250" xr:uid="{0371F17D-C6DB-4F46-9E1B-85534F5B3702}"/>
    <hyperlink ref="O3485" r:id="rId10251" xr:uid="{33823DBA-DF08-4276-86F0-100486D35358}"/>
    <hyperlink ref="P3485" r:id="rId10252" xr:uid="{A231CD36-3407-414F-AC8D-0D809FC5FD4E}"/>
    <hyperlink ref="Q3485" r:id="rId10253" xr:uid="{1D896A81-4CF6-45B4-840A-47F1B16E75D4}"/>
    <hyperlink ref="L3486" r:id="rId10254" xr:uid="{63F32468-5516-4652-9709-95ADD643D505}"/>
    <hyperlink ref="O3486" r:id="rId10255" xr:uid="{B620F23C-9219-4523-97E7-E8A96E2C2378}"/>
    <hyperlink ref="P3486" r:id="rId10256" xr:uid="{8516F64F-E1CE-4E50-A503-8DA3D99BF527}"/>
    <hyperlink ref="Q3486" r:id="rId10257" xr:uid="{5069C943-0F15-4A12-A64D-708B9C9E4905}"/>
    <hyperlink ref="L3487" r:id="rId10258" xr:uid="{E0CAA7F7-A683-4C58-BA02-E6DD5AB6DF7F}"/>
    <hyperlink ref="O3487" r:id="rId10259" xr:uid="{DEE22956-9C28-4746-8A5F-B4325B188BBD}"/>
    <hyperlink ref="P3487" r:id="rId10260" xr:uid="{8D5536DE-08F0-4141-9888-C4D8CE264A9B}"/>
    <hyperlink ref="Q3487" r:id="rId10261" xr:uid="{3E31DDB4-6507-4E05-B214-145F7534AA43}"/>
    <hyperlink ref="L3488" r:id="rId10262" xr:uid="{8D5DB707-18E0-4DA3-A774-78DEDD26DDD2}"/>
    <hyperlink ref="O3488" r:id="rId10263" xr:uid="{C36B1F65-7C11-4138-B7AD-187C570AB657}"/>
    <hyperlink ref="P3488" r:id="rId10264" xr:uid="{1084027D-151B-4D08-BF0D-842AFF2E89D0}"/>
    <hyperlink ref="Q3488" r:id="rId10265" xr:uid="{B457C50D-1CFB-403A-92C2-E7005BDD7F4F}"/>
    <hyperlink ref="L3489" r:id="rId10266" xr:uid="{BB88A044-79D7-47D0-8173-232C7A7F33E9}"/>
    <hyperlink ref="O3489" r:id="rId10267" xr:uid="{FE4F3662-6DFF-421A-A111-E41C6619CEB5}"/>
    <hyperlink ref="L3490" r:id="rId10268" xr:uid="{83071351-B95E-444A-A21E-40B54D3F36E9}"/>
    <hyperlink ref="O3490" r:id="rId10269" xr:uid="{D220E565-E516-414D-92B6-5C8F0CDE7F8D}"/>
    <hyperlink ref="P3490" r:id="rId10270" xr:uid="{849D8733-573E-4B58-8627-D2D175B4128D}"/>
    <hyperlink ref="Q3490" r:id="rId10271" xr:uid="{AE45A77E-0EEB-41E5-B287-4CDC88D56E00}"/>
    <hyperlink ref="L3491" r:id="rId10272" xr:uid="{07D83829-11C9-4B66-BE0A-4F23ADBA6078}"/>
    <hyperlink ref="O3491" r:id="rId10273" xr:uid="{E08AB1C2-80ED-46D8-A063-BD4816BC7462}"/>
    <hyperlink ref="Q3491" r:id="rId10274" xr:uid="{CFB72999-3BBE-4DD4-8E19-BBCAC0D9F0F5}"/>
    <hyperlink ref="L3492" r:id="rId10275" xr:uid="{AE7480EB-92A2-43A9-96BD-C88D6DC0792E}"/>
    <hyperlink ref="Q3492" r:id="rId10276" xr:uid="{9D85CA17-A578-4E12-849C-73441FB2BAF9}"/>
    <hyperlink ref="L3493" r:id="rId10277" xr:uid="{40513A0F-4351-4E01-BEAA-2C9E7EF5EF6A}"/>
    <hyperlink ref="O3493" r:id="rId10278" xr:uid="{89A4CF91-19B8-488E-9D0D-2E691A4E8070}"/>
    <hyperlink ref="P3493" r:id="rId10279" xr:uid="{54D87E39-BBFB-4F86-AAEF-C2188326EE56}"/>
    <hyperlink ref="Q3493" r:id="rId10280" xr:uid="{01E7314E-88B0-44EF-8CF7-41D3CA331CEE}"/>
    <hyperlink ref="L3494" r:id="rId10281" xr:uid="{98AB1337-2108-448D-93E2-D84834B3170A}"/>
    <hyperlink ref="Q3494" r:id="rId10282" xr:uid="{1EBAE3CF-E844-4DE0-B297-90B67D3D8563}"/>
    <hyperlink ref="L3495" r:id="rId10283" xr:uid="{350DB642-146C-454B-89E9-1236FC07ADCA}"/>
    <hyperlink ref="O3495" r:id="rId10284" xr:uid="{4173F847-EFAE-400E-B9E5-EC1D997C5C75}"/>
    <hyperlink ref="Q3495" r:id="rId10285" xr:uid="{B35DB470-05D6-4D36-89E4-C25BDDC9E93A}"/>
    <hyperlink ref="L3496" r:id="rId10286" xr:uid="{D022FE91-61CF-493A-9470-D7FE9D3DA92B}"/>
    <hyperlink ref="O3496" r:id="rId10287" xr:uid="{032DD882-4C36-4B29-AB25-D18AEBB63BF7}"/>
    <hyperlink ref="P3496" r:id="rId10288" xr:uid="{5F1E2253-1A47-4367-8F2F-A54505401A10}"/>
    <hyperlink ref="Q3496" r:id="rId10289" xr:uid="{EB9BE0AA-8716-43AA-9878-D483924AE78D}"/>
    <hyperlink ref="L3497" r:id="rId10290" xr:uid="{302AB86F-E1C8-496B-ACA9-0FE851BAB22B}"/>
    <hyperlink ref="Q3497" r:id="rId10291" xr:uid="{EF620D72-62ED-4163-A12A-D71C9DD223B7}"/>
    <hyperlink ref="L3498" r:id="rId10292" xr:uid="{300CF75B-EAC5-4CB9-BAA4-F3F52EC353FA}"/>
    <hyperlink ref="P3498" r:id="rId10293" xr:uid="{7914731E-159D-4299-B759-45ACDB140BAD}"/>
    <hyperlink ref="Q3498" r:id="rId10294" xr:uid="{575CB1A3-85A1-4EB8-B50C-2770EDDBE211}"/>
    <hyperlink ref="L3499" r:id="rId10295" xr:uid="{7076474B-51FF-464B-BDAB-118987DD318B}"/>
    <hyperlink ref="Q3499" r:id="rId10296" xr:uid="{78F9BC70-5EC1-4646-AFA3-385E2B6D9D18}"/>
    <hyperlink ref="L3500" r:id="rId10297" xr:uid="{B7F54473-1549-40C3-BB7E-9DA149BF585A}"/>
    <hyperlink ref="O3500" r:id="rId10298" xr:uid="{662299EA-8D78-4D25-A931-600DE1FB5D03}"/>
    <hyperlink ref="P3500" r:id="rId10299" xr:uid="{196DF688-02B6-454E-B3B8-E1148826CAB3}"/>
    <hyperlink ref="Q3500" r:id="rId10300" xr:uid="{62C7AEB6-8193-4D2E-96A7-EEB74B93C4ED}"/>
    <hyperlink ref="L3501" r:id="rId10301" xr:uid="{A7C1F668-7E42-4339-8776-A8D14B2F4ADB}"/>
    <hyperlink ref="O3501" r:id="rId10302" xr:uid="{7AC23B39-8317-4161-9E31-0C2190701FA8}"/>
    <hyperlink ref="Q3501" r:id="rId10303" xr:uid="{20C7F84B-9C35-470D-BB00-3D3C12861A25}"/>
    <hyperlink ref="L3502" r:id="rId10304" xr:uid="{6E1A547C-ED40-4E23-8566-F1E997599FC6}"/>
    <hyperlink ref="O3502" r:id="rId10305" xr:uid="{DB16B2C1-63F5-4E25-8978-2E87C383F9D2}"/>
    <hyperlink ref="L3503" r:id="rId10306" xr:uid="{89A5D74A-F28D-40A5-BFFF-927DBA3AAB9D}"/>
    <hyperlink ref="P3503" r:id="rId10307" xr:uid="{AF1C8090-F038-4297-A883-946E4527A159}"/>
    <hyperlink ref="Q3503" r:id="rId10308" xr:uid="{B00C269F-C60E-4EB2-AA24-54B6170EC35D}"/>
    <hyperlink ref="L3504" r:id="rId10309" xr:uid="{C9A92ED5-3290-424B-87E8-6015B2C2D07C}"/>
    <hyperlink ref="P3504" r:id="rId10310" xr:uid="{352753C5-C039-48E4-AF5E-CCA37BCA483D}"/>
    <hyperlink ref="Q3504" r:id="rId10311" xr:uid="{04DEBB69-65F3-4D56-8BC7-4833A4191502}"/>
    <hyperlink ref="L3505" r:id="rId10312" xr:uid="{CCABFDB9-3A63-44A6-B2FA-A2D73593CB7A}"/>
    <hyperlink ref="O3505" r:id="rId10313" xr:uid="{2DAAE922-4DE1-419B-8DEB-6229D574880C}"/>
    <hyperlink ref="P3505" r:id="rId10314" xr:uid="{01DB1F35-1757-43C5-B74C-C2DD211CCC75}"/>
    <hyperlink ref="Q3505" r:id="rId10315" xr:uid="{DAE6FF53-B1A5-48E1-884C-9963E4580675}"/>
    <hyperlink ref="L3506" r:id="rId10316" xr:uid="{853D17B5-2B9D-4C45-8D35-7C7A5A11C291}"/>
    <hyperlink ref="P3506" r:id="rId10317" xr:uid="{92A2F843-542E-4C7A-B6F0-E9A25BB8BE04}"/>
    <hyperlink ref="L3507" r:id="rId10318" xr:uid="{8C54FAB1-57B2-4D77-BC3E-10BC54083162}"/>
    <hyperlink ref="O3507" r:id="rId10319" xr:uid="{3504636D-642A-46FE-8344-E369099A55D9}"/>
    <hyperlink ref="P3507" r:id="rId10320" xr:uid="{CCAF0052-2646-43DB-82AF-2DC3C538305C}"/>
    <hyperlink ref="Q3507" r:id="rId10321" xr:uid="{99748FEA-470C-4AF3-883B-5C935C2B1AA3}"/>
    <hyperlink ref="L3508" r:id="rId10322" xr:uid="{47112C6C-6B14-48CC-874A-EFF535F7E0B0}"/>
    <hyperlink ref="O3508" r:id="rId10323" xr:uid="{15A455A6-A119-4EBA-90F0-723E4DB7EC7E}"/>
    <hyperlink ref="P3508" r:id="rId10324" xr:uid="{73EB8A5E-0035-4D4B-A9F0-F75E9781373D}"/>
    <hyperlink ref="Q3508" r:id="rId10325" xr:uid="{40CACB98-603B-498E-92F4-073AF08253C6}"/>
    <hyperlink ref="L3509" r:id="rId10326" xr:uid="{E25D29F5-283E-4F36-83DC-264620A3F6A3}"/>
    <hyperlink ref="L3510" r:id="rId10327" xr:uid="{AFD7C326-9035-4339-A534-5C0B7C189F8F}"/>
    <hyperlink ref="O3510" r:id="rId10328" xr:uid="{AE5C1FF2-C1B6-485B-AB23-E8DFCB1C6160}"/>
    <hyperlink ref="L3511" r:id="rId10329" xr:uid="{A2B189FA-9532-4745-A60D-191B8DA1F2BC}"/>
    <hyperlink ref="O3511" r:id="rId10330" xr:uid="{9BA7CF83-B841-4D59-A52E-BDD42AE23A47}"/>
    <hyperlink ref="P3511" r:id="rId10331" xr:uid="{0F4ECC2E-71CA-4E75-B356-1CC16BD1DEF8}"/>
    <hyperlink ref="Q3511" r:id="rId10332" xr:uid="{9EB1D11C-D38E-49DE-AC4A-AD32E21EAC73}"/>
    <hyperlink ref="L3512" r:id="rId10333" xr:uid="{BF95BE2E-D664-4AD8-88EC-BC04303887A1}"/>
    <hyperlink ref="P3512" r:id="rId10334" xr:uid="{2B41D923-D09F-439E-8CC1-12B95A772F1F}"/>
    <hyperlink ref="Q3512" r:id="rId10335" xr:uid="{19469EF3-765A-4389-923F-1C09FCA9E00F}"/>
    <hyperlink ref="L3513" r:id="rId10336" xr:uid="{09D16FEE-265D-4518-A096-9897E826ED31}"/>
    <hyperlink ref="O3513" r:id="rId10337" xr:uid="{63266F54-1A71-4806-8953-A33C0A803A4A}"/>
    <hyperlink ref="Q3513" r:id="rId10338" xr:uid="{5355DEB7-95B6-4CAC-BE5D-223AB1EA3B15}"/>
    <hyperlink ref="L3514" r:id="rId10339" xr:uid="{D1991248-7F75-46E2-B5D9-E25462CCE32A}"/>
    <hyperlink ref="O3514" r:id="rId10340" xr:uid="{6FC9C351-3513-4B46-A248-DD7BB60FC7B8}"/>
    <hyperlink ref="P3514" r:id="rId10341" xr:uid="{8A619369-C8AC-4731-858E-6F375F25D47C}"/>
    <hyperlink ref="Q3514" r:id="rId10342" xr:uid="{7E54FBAE-FC6B-4699-A7DC-EC540E990F2E}"/>
    <hyperlink ref="L3515" r:id="rId10343" xr:uid="{84BB4E4D-0754-4B01-AA68-C1F0E3D7E252}"/>
    <hyperlink ref="O3515" r:id="rId10344" xr:uid="{E9BBD5B7-7310-401E-8D48-DA785E22DA11}"/>
    <hyperlink ref="Q3515" r:id="rId10345" xr:uid="{DDF3BBF7-F837-4EED-AC31-DA3F90869AC5}"/>
    <hyperlink ref="O3516" r:id="rId10346" xr:uid="{35934910-259B-4550-90EC-E68C27254B54}"/>
    <hyperlink ref="P3516" r:id="rId10347" xr:uid="{8342FDE1-A826-46C0-8CCD-507A1EE55C4A}"/>
    <hyperlink ref="L3517" r:id="rId10348" xr:uid="{E3FAAA7F-0333-443A-8A39-87F42D6BB486}"/>
    <hyperlink ref="O3517" r:id="rId10349" xr:uid="{7DB75843-D227-467A-A14E-6064B0B4053C}"/>
    <hyperlink ref="P3517" r:id="rId10350" xr:uid="{22653C05-4640-4FF3-A41E-DA10EB518B85}"/>
    <hyperlink ref="Q3517" r:id="rId10351" xr:uid="{9F59975D-C0AF-4516-BB83-0DDD661E0744}"/>
    <hyperlink ref="L3518" r:id="rId10352" xr:uid="{DCB12F71-FE0B-43BA-809A-5E2BFB6FBAEB}"/>
    <hyperlink ref="O3518" r:id="rId10353" xr:uid="{5536DB45-6223-48EE-A36B-8F07C65C61CE}"/>
    <hyperlink ref="Q3518" r:id="rId10354" xr:uid="{4F6C0F5D-E66F-4D55-ACE3-9A164CCA71DC}"/>
    <hyperlink ref="L3519" r:id="rId10355" xr:uid="{5DA73E62-60C3-4B82-BB9F-9B2145F8C30C}"/>
    <hyperlink ref="O3519" r:id="rId10356" xr:uid="{4579CEFE-A052-49DF-9C3B-16F386644BF0}"/>
    <hyperlink ref="P3519" r:id="rId10357" xr:uid="{0C17BDF8-6369-495F-A5A0-275FFA1E9460}"/>
    <hyperlink ref="Q3519" r:id="rId10358" xr:uid="{F5507470-A4B7-446A-B4FD-2995316D5E89}"/>
    <hyperlink ref="L3520" r:id="rId10359" xr:uid="{10E3A949-C312-4395-8BB5-49F5094DBF69}"/>
    <hyperlink ref="O3520" r:id="rId10360" xr:uid="{C10C9697-CEA4-4FFE-AFB1-CEF3C7E0EC59}"/>
    <hyperlink ref="P3520" r:id="rId10361" xr:uid="{DBB85098-D69B-4C14-ADD3-3B0AD501738F}"/>
    <hyperlink ref="Q3520" r:id="rId10362" xr:uid="{9B98F22A-345E-48DF-9DFB-F4E42562DB66}"/>
    <hyperlink ref="L3521" r:id="rId10363" xr:uid="{9E524CD8-E3A5-47E9-81A2-CED91134C180}"/>
    <hyperlink ref="L3522" r:id="rId10364" xr:uid="{090D6B26-7EB2-4861-8840-60F08334234C}"/>
    <hyperlink ref="O3522" r:id="rId10365" xr:uid="{8483738C-4CB1-4DE0-9D0A-279BABDB2666}"/>
    <hyperlink ref="P3522" r:id="rId10366" xr:uid="{454725E6-B602-4E25-A655-8D2FC3AAC558}"/>
    <hyperlink ref="L3523" r:id="rId10367" xr:uid="{9374127F-BE1F-4D72-9C4A-35C0120491E1}"/>
    <hyperlink ref="O3523" r:id="rId10368" xr:uid="{9CEFF356-A03D-4CC7-A394-08AC666D0874}"/>
    <hyperlink ref="L3524" r:id="rId10369" xr:uid="{1030D6B3-EF53-4695-AC0C-BDF12994D5D6}"/>
    <hyperlink ref="L3525" r:id="rId10370" xr:uid="{54173C86-89A7-4A03-BF4C-26356B855FB5}"/>
    <hyperlink ref="Q3525" r:id="rId10371" xr:uid="{D6FE3EB5-28A9-45E6-B823-F4B1D452ECA8}"/>
    <hyperlink ref="L3526" r:id="rId10372" xr:uid="{48710E17-F502-4694-9ED9-DA9B0FEDC085}"/>
    <hyperlink ref="L3527" r:id="rId10373" xr:uid="{B4AC7AA2-FAB7-4D3C-B3AD-320A3E9F189D}"/>
    <hyperlink ref="Q3527" r:id="rId10374" xr:uid="{1565C784-8BEC-462C-BE09-B0CECF327954}"/>
    <hyperlink ref="L3528" r:id="rId10375" xr:uid="{8CC227D4-B15E-4CAF-9ACD-8B23F4A3E674}"/>
    <hyperlink ref="O3528" r:id="rId10376" xr:uid="{683E1174-18AC-4CBB-ABAD-0C3FB79709C8}"/>
    <hyperlink ref="Q3528" r:id="rId10377" xr:uid="{EAD97411-B83D-4AA0-9C4F-91EF36B32E87}"/>
    <hyperlink ref="L3529" r:id="rId10378" xr:uid="{84C3FDA0-755B-4406-AE7A-DC99675FE6BB}"/>
    <hyperlink ref="O3529" r:id="rId10379" xr:uid="{42D89C39-1125-4C06-98DC-C377627B30A4}"/>
    <hyperlink ref="P3529" r:id="rId10380" xr:uid="{4069F8FA-14DD-4576-9E58-418DE301F61E}"/>
    <hyperlink ref="Q3529" r:id="rId10381" xr:uid="{87638F68-03CE-419D-B4AF-49565FA75654}"/>
    <hyperlink ref="L3530" r:id="rId10382" xr:uid="{68B9F359-A2C2-447A-B621-0D142FED6236}"/>
    <hyperlink ref="L3531" r:id="rId10383" xr:uid="{5E983608-E46D-4080-A693-E913D81FDD9A}"/>
    <hyperlink ref="L3532" r:id="rId10384" xr:uid="{15F7A014-FF10-43C7-97F7-3E7A6CAE4468}"/>
    <hyperlink ref="P3532" r:id="rId10385" xr:uid="{4CE0EED7-37E6-4901-B60D-B0AB5CF55C9D}"/>
    <hyperlink ref="Q3532" r:id="rId10386" xr:uid="{0E73BF15-4BA0-4FA1-8705-A3D78C8BB8B9}"/>
    <hyperlink ref="L3533" r:id="rId10387" xr:uid="{8C8BC731-0401-47E0-B3F4-576CDE72BB7E}"/>
    <hyperlink ref="O3533" r:id="rId10388" xr:uid="{1C9E1143-7227-446B-81C1-E73BC629DFAB}"/>
    <hyperlink ref="P3533" r:id="rId10389" xr:uid="{3B031803-754D-4624-BB70-EF9077B1AC45}"/>
    <hyperlink ref="L3534" r:id="rId10390" xr:uid="{CAD42605-49D7-4CDD-B638-B69BD2AD7A48}"/>
    <hyperlink ref="Q3534" r:id="rId10391" xr:uid="{4AF4560D-C897-4C73-A32F-A389FE2BF1F0}"/>
    <hyperlink ref="L3535" r:id="rId10392" xr:uid="{C335A5FD-49C5-4166-8BE3-0911DD5CC702}"/>
    <hyperlink ref="L3536" r:id="rId10393" xr:uid="{312E79AB-7126-447C-A042-4805CF71A047}"/>
    <hyperlink ref="P3536" r:id="rId10394" xr:uid="{B1A1A2A4-F52A-4753-A7B4-FD47852C19D7}"/>
    <hyperlink ref="Q3536" r:id="rId10395" xr:uid="{A1DFE13B-B96B-482A-AAFC-A504126F16EF}"/>
    <hyperlink ref="L3537" r:id="rId10396" xr:uid="{A6C6A4AC-E712-458F-996A-0FA2C56C5740}"/>
    <hyperlink ref="P3537" r:id="rId10397" xr:uid="{F1D2EE1B-CA06-4C6E-B106-3F40E1B85EC6}"/>
    <hyperlink ref="L3538" r:id="rId10398" xr:uid="{E088E52F-928E-4B84-8CF1-63E75C46BF2C}"/>
    <hyperlink ref="O3538" r:id="rId10399" xr:uid="{74DA0948-2798-4189-ABCA-A63FFEEC3BD8}"/>
    <hyperlink ref="P3538" r:id="rId10400" xr:uid="{6199BF70-CB7B-48DB-B052-7D5C17D31259}"/>
    <hyperlink ref="Q3538" r:id="rId10401" xr:uid="{5B45BCE8-9D11-4E65-92EF-4413DD56A619}"/>
    <hyperlink ref="L3539" r:id="rId10402" xr:uid="{7567572E-9E33-415F-906D-A32882F5D47F}"/>
    <hyperlink ref="P3539" r:id="rId10403" xr:uid="{2ADD6541-DC22-4527-89D6-3EFDAD0DB13C}"/>
    <hyperlink ref="L3540" r:id="rId10404" xr:uid="{03B4C0D7-A591-4EDD-A321-8BF5D61A0D0F}"/>
    <hyperlink ref="O3540" r:id="rId10405" xr:uid="{0332CF15-CB1F-4703-986D-E1DE8D58A682}"/>
    <hyperlink ref="P3540" r:id="rId10406" xr:uid="{0FFD3E66-B0B7-4DCC-8982-8FDA82F5C9A0}"/>
    <hyperlink ref="Q3540" r:id="rId10407" xr:uid="{8E280D64-B2CC-468D-A738-7CDDD6695E1D}"/>
    <hyperlink ref="L3541" r:id="rId10408" xr:uid="{BF375E3E-6ED9-4B8C-AB80-966926B4A4C0}"/>
    <hyperlink ref="O3541" r:id="rId10409" xr:uid="{BD2AC07D-F0B6-4EBB-A319-EEEA97BAA9B1}"/>
    <hyperlink ref="L3542" r:id="rId10410" xr:uid="{6A4BA522-7B9B-4D4E-B271-FB8FA6D3E093}"/>
    <hyperlink ref="L3543" r:id="rId10411" xr:uid="{A4906F70-4D03-45A4-B651-CC907F29DBB6}"/>
    <hyperlink ref="P3543" r:id="rId10412" xr:uid="{5AB7E955-4DA4-4B8C-832E-EAAAC8137025}"/>
    <hyperlink ref="Q3543" r:id="rId10413" xr:uid="{22F5A945-6D9F-48F6-9C92-3DAA1FAB95C1}"/>
    <hyperlink ref="L3544" r:id="rId10414" xr:uid="{73C49A91-051B-4829-8A48-624C97F777CB}"/>
    <hyperlink ref="L3545" r:id="rId10415" xr:uid="{6B4983DF-433E-4758-B04C-71F7C264FCB6}"/>
    <hyperlink ref="O3545" r:id="rId10416" xr:uid="{60FBFAB4-B6FD-45FC-8E89-42022050D211}"/>
    <hyperlink ref="P3545" r:id="rId10417" xr:uid="{592133A0-C06D-44A6-BAA7-B7FC76A91106}"/>
    <hyperlink ref="L3546" r:id="rId10418" xr:uid="{9DC97256-CDBF-4849-BA6E-420F384C9795}"/>
    <hyperlink ref="O3546" r:id="rId10419" xr:uid="{1EE16A8F-7A02-47AD-BE6B-BC4D2ED43C71}"/>
    <hyperlink ref="Q3546" r:id="rId10420" xr:uid="{9EF3D61B-ED0A-4F11-8E5D-0BA1682CF1E8}"/>
    <hyperlink ref="L3547" r:id="rId10421" xr:uid="{6DD8B422-597B-40FC-B7EE-F70F4A7874EA}"/>
    <hyperlink ref="O3547" r:id="rId10422" xr:uid="{BEE63587-E0D4-4A96-80F3-950570718AF2}"/>
    <hyperlink ref="Q3547" r:id="rId10423" xr:uid="{544FCE23-CC74-4313-A358-F5F576764997}"/>
    <hyperlink ref="L3548" r:id="rId10424" xr:uid="{2A1F5530-F7E2-47FB-9F3E-C47E7C389EC9}"/>
    <hyperlink ref="O3548" r:id="rId10425" xr:uid="{BB98C53F-AE57-4BAE-AC31-FB5E191668F8}"/>
    <hyperlink ref="P3548" r:id="rId10426" xr:uid="{343BA98B-F727-4DCB-BFE2-BF5784FA1239}"/>
    <hyperlink ref="Q3548" r:id="rId10427" xr:uid="{72BF1036-0D85-4FF1-BB74-12D95BC6883D}"/>
    <hyperlink ref="L3549" r:id="rId10428" xr:uid="{651B3AF4-194E-4D96-9285-CB2F297E00E4}"/>
    <hyperlink ref="O3549" r:id="rId10429" xr:uid="{C5B53C59-03E3-4C9E-9DB3-B284CD1D105E}"/>
    <hyperlink ref="P3549" r:id="rId10430" xr:uid="{7D14C32C-46DD-483F-8621-15E8423BD0FE}"/>
    <hyperlink ref="L3550" r:id="rId10431" xr:uid="{0CA0AD34-5636-4F65-A05C-0420717D483E}"/>
    <hyperlink ref="O3550" r:id="rId10432" xr:uid="{00B0ECAB-9C4B-46A4-8D41-EE24382E3633}"/>
    <hyperlink ref="P3550" r:id="rId10433" xr:uid="{77865522-6D27-4971-A09B-85A40C030DDC}"/>
    <hyperlink ref="L3551" r:id="rId10434" xr:uid="{C6777055-5CC5-4F4D-9CC7-E8F989C38948}"/>
    <hyperlink ref="O3551" r:id="rId10435" xr:uid="{5DD85450-D3A9-4556-9175-92EB9758BBFD}"/>
    <hyperlink ref="P3551" r:id="rId10436" xr:uid="{1F82E4BF-1755-4A97-BFA7-B6D8DA3174BE}"/>
    <hyperlink ref="Q3551" r:id="rId10437" xr:uid="{719039EF-131E-46AE-BC2D-06DF6CD888B0}"/>
    <hyperlink ref="L3552" r:id="rId10438" xr:uid="{4CFDB24E-2CD1-4406-B66C-D1864490B0F1}"/>
    <hyperlink ref="O3552" r:id="rId10439" xr:uid="{4FC008BF-A7A5-458D-AED4-8191CC3BC3EF}"/>
    <hyperlink ref="P3552" r:id="rId10440" xr:uid="{9DA7C64D-710A-4C74-A578-71EFFB4A21E3}"/>
    <hyperlink ref="Q3552" r:id="rId10441" xr:uid="{8E3BDF4F-BAB4-495D-8476-DF9D9DDBE85A}"/>
    <hyperlink ref="L3553" r:id="rId10442" xr:uid="{868B9130-98FB-42E2-A0D7-646E96928FFE}"/>
    <hyperlink ref="P3553" r:id="rId10443" xr:uid="{09A8BE6F-658B-428E-804C-35FBFB595418}"/>
    <hyperlink ref="Q3553" r:id="rId10444" xr:uid="{90E46C18-2890-48E8-A372-8711D81C59C3}"/>
    <hyperlink ref="L3554" r:id="rId10445" xr:uid="{F8923177-41A1-49EE-AB08-C8767D886EEC}"/>
    <hyperlink ref="O3554" r:id="rId10446" xr:uid="{A35D845B-DF9B-4083-B5AC-C28F3A2F4754}"/>
    <hyperlink ref="Q3554" r:id="rId10447" xr:uid="{A0D90AAD-F314-4BAB-B448-232A15140558}"/>
    <hyperlink ref="L3555" r:id="rId10448" xr:uid="{675CF6AF-A70A-42D7-920D-6C25983BE00D}"/>
    <hyperlink ref="O3555" r:id="rId10449" xr:uid="{570B0A51-7F94-47A6-A0E8-F420434B1788}"/>
    <hyperlink ref="Q3555" r:id="rId10450" xr:uid="{3A8EA71A-6D3F-4E98-875C-28E3923FD934}"/>
    <hyperlink ref="L3556" r:id="rId10451" location="/" xr:uid="{A4AB7C09-9C0A-435C-9778-76D6CCAF12C2}"/>
    <hyperlink ref="P3556" r:id="rId10452" xr:uid="{471919BA-60F5-42F8-85AD-AE8636229B03}"/>
    <hyperlink ref="Q3556" r:id="rId10453" xr:uid="{CD733C31-7DDD-49C7-9DED-69E9C09996B5}"/>
    <hyperlink ref="L3557" r:id="rId10454" xr:uid="{AC2CB7CC-DBFB-4B91-8993-759820E21872}"/>
    <hyperlink ref="O3557" r:id="rId10455" xr:uid="{83D7ADDD-1618-4240-8CB9-DF02B75586BD}"/>
    <hyperlink ref="P3557" r:id="rId10456" xr:uid="{5AEBEF2D-9DFA-466E-93AC-EAB2EC0B0396}"/>
    <hyperlink ref="Q3557" r:id="rId10457" xr:uid="{1041FB66-1574-4576-9E37-D083DB640F42}"/>
    <hyperlink ref="L3558" r:id="rId10458" xr:uid="{E3C8C094-4500-4D77-836D-B19AB756B26A}"/>
    <hyperlink ref="O3558" r:id="rId10459" xr:uid="{370B1876-5CA5-4072-BE71-D77C45B885AB}"/>
    <hyperlink ref="P3558" r:id="rId10460" xr:uid="{732B9F32-A450-45DB-B417-AD200745AD89}"/>
    <hyperlink ref="Q3558" r:id="rId10461" xr:uid="{1B366491-3079-4FA6-B46C-5A3CBD2D3424}"/>
    <hyperlink ref="L3559" r:id="rId10462" xr:uid="{8ADA81A0-6921-4F22-8AFA-0B9AA8D8F443}"/>
    <hyperlink ref="P3559" r:id="rId10463" xr:uid="{319A8EFA-9DAE-4831-9275-5498BA5AE116}"/>
    <hyperlink ref="Q3559" r:id="rId10464" xr:uid="{5B35A538-C74D-4E81-BF5E-8A68BE523FA1}"/>
    <hyperlink ref="L3560" r:id="rId10465" xr:uid="{9863063F-F81C-4D65-AB9B-DE7468CDE538}"/>
    <hyperlink ref="O3560" r:id="rId10466" xr:uid="{B4B935CD-A9F5-4F1D-878D-89213267667D}"/>
    <hyperlink ref="P3560" r:id="rId10467" xr:uid="{BA9918A3-4677-486E-86CC-1C29167BB566}"/>
    <hyperlink ref="Q3560" r:id="rId10468" xr:uid="{FE461A56-AF0E-421B-B3C8-02665AF19411}"/>
    <hyperlink ref="L3561" r:id="rId10469" xr:uid="{4F510A01-8ABA-4203-83E0-BDDF509C82DB}"/>
    <hyperlink ref="Q3561" r:id="rId10470" xr:uid="{0FB96F57-9A89-48C1-8F02-40929EF9E96E}"/>
    <hyperlink ref="L3562" r:id="rId10471" xr:uid="{1B8D08BC-1A6B-4203-B945-0DFF2C397533}"/>
    <hyperlink ref="P3562" r:id="rId10472" xr:uid="{A19883F0-279F-4BBC-9A83-D0EEF279DDE6}"/>
    <hyperlink ref="L3563" r:id="rId10473" xr:uid="{8DA6E569-897F-464D-8E4C-9016844800BC}"/>
    <hyperlink ref="L3564" r:id="rId10474" xr:uid="{517A1208-8B72-4637-B144-41D0B15871ED}"/>
    <hyperlink ref="O3564" r:id="rId10475" xr:uid="{B54CCDCA-D3DC-4885-BBF0-D3BF2A182237}"/>
    <hyperlink ref="P3564" r:id="rId10476" xr:uid="{010FC45A-9D2D-4F77-8C8B-F56F447B120A}"/>
    <hyperlink ref="Q3564" r:id="rId10477" xr:uid="{F6F9FBAE-DA51-4461-BFF2-34B56A72CB0D}"/>
    <hyperlink ref="L3565" r:id="rId10478" xr:uid="{4E84808A-8EBC-4735-BAB5-E524E09811B2}"/>
    <hyperlink ref="O3565" r:id="rId10479" xr:uid="{318730D7-13B7-4C3F-8B93-B87B13126977}"/>
    <hyperlink ref="L3566" r:id="rId10480" xr:uid="{29B89D12-4867-4D78-B7B6-1CAFFE1F19E7}"/>
    <hyperlink ref="O3566" r:id="rId10481" xr:uid="{26AE194F-8AB8-412C-B609-A31F1B26CDD8}"/>
    <hyperlink ref="P3566" r:id="rId10482" xr:uid="{7789EDCF-4792-4572-B538-1A9C39C1CA39}"/>
    <hyperlink ref="Q3566" r:id="rId10483" xr:uid="{0A2393CB-6FDD-4747-BF77-DBC02A9F2585}"/>
    <hyperlink ref="L3567" r:id="rId10484" xr:uid="{C56EE195-BEA5-439D-B683-6FE0F64F204D}"/>
    <hyperlink ref="O3567" r:id="rId10485" xr:uid="{C98E26CE-8988-493E-9B44-9C136D9E0760}"/>
    <hyperlink ref="L3568" r:id="rId10486" xr:uid="{7540CE54-991A-43EA-B085-CB12184328D6}"/>
    <hyperlink ref="O3568" r:id="rId10487" xr:uid="{F1398286-0426-4093-B525-37C19CE01F6B}"/>
    <hyperlink ref="L3569" r:id="rId10488" xr:uid="{58B7FB48-E507-4886-A9BA-4F8BB583C747}"/>
    <hyperlink ref="P3569" r:id="rId10489" xr:uid="{D1EAED33-86C1-429C-997A-9D1A48B0F734}"/>
    <hyperlink ref="Q3569" r:id="rId10490" xr:uid="{AC762989-193F-4D91-ADD0-AB7363D729D3}"/>
    <hyperlink ref="L3570" r:id="rId10491" xr:uid="{14AA9167-2C15-4D66-8944-B68EFD5E0AC9}"/>
    <hyperlink ref="O3570" r:id="rId10492" xr:uid="{EE891145-5FB8-4E10-A331-8D60306B383B}"/>
    <hyperlink ref="Q3570" r:id="rId10493" xr:uid="{E69EDD4E-F963-4D61-9E5C-A2F2066E646F}"/>
    <hyperlink ref="L3571" r:id="rId10494" xr:uid="{D86E5505-8236-4746-B78D-21EE7C1F6F4F}"/>
    <hyperlink ref="P3571" r:id="rId10495" xr:uid="{EA9C825B-5615-4B65-8D4B-C01D4C65DB57}"/>
    <hyperlink ref="L3572" r:id="rId10496" xr:uid="{44F9C9E6-3E0E-4B3C-8D53-3ED50B204CA8}"/>
    <hyperlink ref="O3572" r:id="rId10497" xr:uid="{8E8C2722-8CCB-4C2F-BCA2-5BACA9A3AC30}"/>
    <hyperlink ref="L3573" r:id="rId10498" xr:uid="{0035FF4D-3B1C-4B09-9BF9-5A94C445CF4B}"/>
    <hyperlink ref="L3574" r:id="rId10499" xr:uid="{11A37E58-9730-43D6-8F69-FD46A09E6659}"/>
    <hyperlink ref="O3574" r:id="rId10500" xr:uid="{AB71F519-B520-4357-A363-0EB994ABC745}"/>
    <hyperlink ref="Q3574" r:id="rId10501" xr:uid="{8EDB44E7-6FCD-4800-AA7E-5CABF24EB9B4}"/>
    <hyperlink ref="L3575" r:id="rId10502" xr:uid="{25869A12-DEF6-419B-849F-9859F2995E01}"/>
    <hyperlink ref="O3575" r:id="rId10503" xr:uid="{E004D59F-D91F-4171-90AB-07BD439D10A2}"/>
    <hyperlink ref="Q3575" r:id="rId10504" xr:uid="{582A85C8-AA29-4ED8-9FC8-0DEEAA51B464}"/>
    <hyperlink ref="L3576" r:id="rId10505" xr:uid="{384F2EB3-0EF2-4671-871C-64576C84F223}"/>
    <hyperlink ref="O3576" r:id="rId10506" xr:uid="{7A6BA9A1-7567-41FD-8600-D50EEF76AD95}"/>
    <hyperlink ref="Q3576" r:id="rId10507" xr:uid="{397E2A94-6F18-4EF9-892E-E1BB09655D55}"/>
    <hyperlink ref="L3577" r:id="rId10508" xr:uid="{D6F66B61-3465-454D-BCBF-E3AC45C52DC1}"/>
    <hyperlink ref="P3577" r:id="rId10509" xr:uid="{E670D1BC-F022-42DD-8505-66D2A55CFE0D}"/>
    <hyperlink ref="Q3577" r:id="rId10510" xr:uid="{FB78E9EA-DFB2-4E17-848D-6CFA6C0333D3}"/>
    <hyperlink ref="L3578" r:id="rId10511" xr:uid="{261C5AA6-6E82-4E09-9E0B-B117BF709B22}"/>
    <hyperlink ref="O3578" r:id="rId10512" xr:uid="{13D404A9-8F65-45F5-BB63-1A1A5923F5C0}"/>
    <hyperlink ref="P3578" r:id="rId10513" xr:uid="{386FFDF5-FC42-4AA5-A08C-4E949CD0DBDB}"/>
    <hyperlink ref="Q3578" r:id="rId10514" xr:uid="{7E05AD05-3A05-4AB3-A549-DB614495C354}"/>
    <hyperlink ref="L3579" r:id="rId10515" xr:uid="{F4835C1D-F502-42E6-A3CD-8E054C3A963B}"/>
    <hyperlink ref="O3579" r:id="rId10516" xr:uid="{949E3FD3-CE3A-40FB-B1C9-0B58FC5D2820}"/>
    <hyperlink ref="P3579" r:id="rId10517" xr:uid="{3516C69A-6C25-4589-849F-53F8B8EA506F}"/>
    <hyperlink ref="Q3579" r:id="rId10518" xr:uid="{D7BECCA6-AE28-4942-96E6-C57F91A7B5CD}"/>
    <hyperlink ref="L3580" r:id="rId10519" xr:uid="{7143D800-897B-41E5-9EAA-15485096E93D}"/>
    <hyperlink ref="O3580" r:id="rId10520" xr:uid="{0678D12A-E06E-4E63-8588-5505A6355040}"/>
    <hyperlink ref="P3580" r:id="rId10521" xr:uid="{1C60D1D9-010A-42E2-BF42-2130BEA28036}"/>
    <hyperlink ref="L3581" r:id="rId10522" xr:uid="{284E3941-A873-452A-B9DD-11D188BD5FF6}"/>
    <hyperlink ref="O3581" r:id="rId10523" xr:uid="{8E2F4A6F-54C3-4B09-929B-24AD0318C13C}"/>
    <hyperlink ref="Q3581" r:id="rId10524" xr:uid="{C6DDAC6C-FFC9-48B3-8179-BAD99C5F452E}"/>
    <hyperlink ref="L3582" r:id="rId10525" xr:uid="{3C205351-7097-4A85-86DF-177C610D9FC4}"/>
    <hyperlink ref="Q3582" r:id="rId10526" xr:uid="{C8F6C773-56AF-49BB-8517-AAF5E90973C3}"/>
    <hyperlink ref="L3583" r:id="rId10527" xr:uid="{FA390A79-220A-4409-8A91-3DE5ED6DB2C6}"/>
    <hyperlink ref="P3583" r:id="rId10528" xr:uid="{2914A726-D748-4B0F-BC9B-9F51624E9893}"/>
    <hyperlink ref="Q3583" r:id="rId10529" xr:uid="{7AA48100-8EF0-42EA-B755-D5CBEF1EE6B2}"/>
    <hyperlink ref="L3584" r:id="rId10530" xr:uid="{61746712-B81E-4379-B715-CFE1C4F17D2D}"/>
    <hyperlink ref="P3584" r:id="rId10531" xr:uid="{2AAC57DC-DFC5-4CB6-9C07-B31F475DE612}"/>
    <hyperlink ref="L3585" r:id="rId10532" xr:uid="{7D2A9C91-1E57-4407-82B5-8D6686A8C695}"/>
    <hyperlink ref="O3585" r:id="rId10533" xr:uid="{4D996B0E-1C0E-4513-8DF2-BAE194EED8C0}"/>
    <hyperlink ref="P3585" r:id="rId10534" xr:uid="{0DF389C9-C2E9-4658-AD0E-C31FEBB0BF33}"/>
    <hyperlink ref="Q3585" r:id="rId10535" xr:uid="{EEE3AE3B-EE73-42EC-8E20-C19DAE70D798}"/>
    <hyperlink ref="L3586" r:id="rId10536" xr:uid="{85D5D0D6-007F-4783-8678-6C97EB6FFA65}"/>
    <hyperlink ref="O3586" r:id="rId10537" xr:uid="{13A5AE2A-37D9-4CEE-90CC-967099DF72EB}"/>
    <hyperlink ref="P3586" r:id="rId10538" xr:uid="{E794DDD0-9815-4580-879B-FB5BB9148D90}"/>
    <hyperlink ref="Q3586" r:id="rId10539" xr:uid="{5EF013A8-F350-48A4-AF35-483C3309E87B}"/>
    <hyperlink ref="L3587" r:id="rId10540" xr:uid="{4C0E092D-5A7A-491E-8649-6F13AFCA26DB}"/>
    <hyperlink ref="O3587" r:id="rId10541" xr:uid="{45AFD46B-2380-4C85-BD30-0B2FCB655577}"/>
    <hyperlink ref="P3587" r:id="rId10542" xr:uid="{4801A218-D4C6-467E-96E2-AAC65A0C9B91}"/>
    <hyperlink ref="Q3587" r:id="rId10543" xr:uid="{5A86426A-F0B9-48D9-93B2-7BD6CDC5461E}"/>
    <hyperlink ref="L3588" r:id="rId10544" xr:uid="{5ED0AD0A-DF67-4E75-B76C-1C7DA0576267}"/>
    <hyperlink ref="O3588" r:id="rId10545" xr:uid="{C39E05B4-D11A-43DD-BB4A-2649476A69DE}"/>
    <hyperlink ref="Q3588" r:id="rId10546" xr:uid="{F5996D3E-6228-483A-BAE8-225BB6F7543E}"/>
    <hyperlink ref="L3589" r:id="rId10547" xr:uid="{E742057B-E299-4A95-AF55-60442BB975C2}"/>
    <hyperlink ref="O3589" r:id="rId10548" xr:uid="{F604176E-D6C7-4633-BF0B-ED086C3B2AEA}"/>
    <hyperlink ref="Q3589" r:id="rId10549" xr:uid="{E6201D6A-9F95-4B81-920B-CC1B5EB82D59}"/>
    <hyperlink ref="L3590" r:id="rId10550" xr:uid="{561E9476-F040-4ECF-892D-F20AD12F6597}"/>
    <hyperlink ref="O3590" r:id="rId10551" xr:uid="{7D43FB47-9699-42B5-8DB4-0F8DBE3F91A9}"/>
    <hyperlink ref="P3590" r:id="rId10552" xr:uid="{B86B02F1-A77E-417F-AB6C-48C6FDE04A2A}"/>
    <hyperlink ref="Q3590" r:id="rId10553" xr:uid="{6E7324DE-136E-4BB7-8234-DD3ED4C553F1}"/>
    <hyperlink ref="L3591" r:id="rId10554" xr:uid="{ECBDB474-E655-4BA9-92BF-D777C888002C}"/>
    <hyperlink ref="O3591" r:id="rId10555" xr:uid="{404CFAD0-65EC-401C-A26D-326E978F8391}"/>
    <hyperlink ref="L3592" r:id="rId10556" xr:uid="{0184502E-66B8-41A0-873F-DDB22558C980}"/>
    <hyperlink ref="O3592" r:id="rId10557" xr:uid="{EBE14E90-2873-45FF-8D18-9FF9B784525D}"/>
    <hyperlink ref="Q3592" r:id="rId10558" xr:uid="{8F4BD0D4-E579-4F8E-9727-C17B4ECF669E}"/>
    <hyperlink ref="L3593" r:id="rId10559" xr:uid="{4701D8F3-3DFC-4363-A53C-728666D2134D}"/>
    <hyperlink ref="O3593" r:id="rId10560" xr:uid="{4A6B3FE3-DB99-4FDC-8164-8196E5C16842}"/>
    <hyperlink ref="Q3593" r:id="rId10561" xr:uid="{3D6C9D69-FC48-4075-BE62-C86FE1A0E982}"/>
    <hyperlink ref="L3594" r:id="rId10562" xr:uid="{12CEA2D9-500F-43A9-990F-C037108304E7}"/>
    <hyperlink ref="Q3594" r:id="rId10563" xr:uid="{76D47B56-438D-45DD-9DD4-9810B5868C33}"/>
    <hyperlink ref="L3595" r:id="rId10564" xr:uid="{18810740-D393-4FC9-9C25-DDF9C19023C4}"/>
    <hyperlink ref="O3595" r:id="rId10565" xr:uid="{8E9B87D2-99D0-486B-BC88-24B13E616431}"/>
    <hyperlink ref="Q3595" r:id="rId10566" xr:uid="{852B0517-328D-4D76-AF03-AF5F13CD1253}"/>
    <hyperlink ref="L3596" r:id="rId10567" xr:uid="{651026D3-A496-4B2A-9BDA-B8BA661CB414}"/>
    <hyperlink ref="Q3596" r:id="rId10568" xr:uid="{B3450F4A-1BCB-4ABE-83BB-E79B0AB40D3F}"/>
    <hyperlink ref="L3597" r:id="rId10569" xr:uid="{6FC04EBF-6668-4FB9-8418-EFF878AE4A59}"/>
    <hyperlink ref="O3597" r:id="rId10570" xr:uid="{B4751D53-1DF9-426C-A909-4E5F60B2480A}"/>
    <hyperlink ref="Q3597" r:id="rId10571" xr:uid="{F990D042-B481-4FA5-8D82-512ACD7B024A}"/>
    <hyperlink ref="L3598" r:id="rId10572" xr:uid="{17CBFA1F-6259-435A-A253-893DE0E34CA3}"/>
    <hyperlink ref="Q3598" r:id="rId10573" xr:uid="{03CADC14-2948-45D1-B554-558DB912AD0E}"/>
    <hyperlink ref="L3599" r:id="rId10574" xr:uid="{EEA4BBBA-218A-48B9-B8E6-AA965119CCF1}"/>
    <hyperlink ref="O3599" r:id="rId10575" xr:uid="{608629C8-A412-4CED-838B-3EC742E129BB}"/>
    <hyperlink ref="Q3599" r:id="rId10576" xr:uid="{E41464C5-EC3F-4C4C-91DD-95BB72A32B60}"/>
    <hyperlink ref="L3600" r:id="rId10577" xr:uid="{DBA4866F-3658-4B1C-A3EA-B633CA7272F1}"/>
    <hyperlink ref="Q3600" r:id="rId10578" xr:uid="{02D077F5-F77A-401B-BB74-50788D7D28F1}"/>
    <hyperlink ref="L3601" r:id="rId10579" xr:uid="{843232E0-BDDD-4E56-A3DB-B290E873CFBB}"/>
    <hyperlink ref="O3601" r:id="rId10580" xr:uid="{4277A7F9-DC50-4541-A413-FC154189A792}"/>
    <hyperlink ref="P3601" r:id="rId10581" xr:uid="{98920DEA-864C-450A-9F29-3B2F9093FF2D}"/>
    <hyperlink ref="Q3601" r:id="rId10582" xr:uid="{4A9999D8-DD30-4E47-AA35-C5F8BBFE6D50}"/>
    <hyperlink ref="L3602" r:id="rId10583" xr:uid="{76EC6FC2-3CBB-4DAF-A139-5466C8BB8B87}"/>
    <hyperlink ref="O3602" r:id="rId10584" xr:uid="{7ED31A33-CCD4-4584-9017-ED2C5765A97A}"/>
    <hyperlink ref="P3602" r:id="rId10585" xr:uid="{5A3018BB-E630-44CE-8CD6-6B02A84B2E4E}"/>
    <hyperlink ref="Q3602" r:id="rId10586" xr:uid="{0005350C-3D19-4FC1-9E31-62768F8D4E74}"/>
    <hyperlink ref="L3603" r:id="rId10587" xr:uid="{44883014-EF79-4A4F-BC1F-C9C1F411DA89}"/>
    <hyperlink ref="P3603" r:id="rId10588" xr:uid="{2D527519-1D20-4F2B-8146-F73C22F6C334}"/>
    <hyperlink ref="Q3603" r:id="rId10589" xr:uid="{90B11EEC-36FC-42D3-9E8C-156A74A2086B}"/>
    <hyperlink ref="L3604" r:id="rId10590" xr:uid="{C9C7C3FA-C2B6-4D18-BA58-0705C5089316}"/>
    <hyperlink ref="O3604" r:id="rId10591" xr:uid="{51E9EBEA-DAB0-4CE1-9097-ADBFE4F0848C}"/>
    <hyperlink ref="Q3604" r:id="rId10592" xr:uid="{862AA6CA-00F2-4D94-A9C3-8A0CCE03392E}"/>
    <hyperlink ref="L3605" r:id="rId10593" xr:uid="{A14C2FD4-A557-4E4D-B67C-041C3DCC557C}"/>
    <hyperlink ref="Q3605" r:id="rId10594" xr:uid="{5AAE6E30-2645-471C-8044-F1BDC2190FCD}"/>
    <hyperlink ref="L3606" r:id="rId10595" xr:uid="{CEB131FB-054E-4849-B729-A0F8EA966405}"/>
    <hyperlink ref="Q3606" r:id="rId10596" xr:uid="{911990E2-E157-4563-B457-9DCF7CF472FA}"/>
    <hyperlink ref="L3607" r:id="rId10597" xr:uid="{303732C3-508D-45E0-9A6F-6475C3262210}"/>
    <hyperlink ref="O3607" r:id="rId10598" xr:uid="{AE140285-B9C3-456C-AA58-21D4F5C60E54}"/>
    <hyperlink ref="P3607" r:id="rId10599" xr:uid="{2E947416-A0E2-41D9-BF3F-3256DFF8A54F}"/>
    <hyperlink ref="Q3607" r:id="rId10600" xr:uid="{2A1EB9F6-EEFF-4BE6-8E52-5539D022A67D}"/>
    <hyperlink ref="L3608" r:id="rId10601" xr:uid="{4DB14B01-D019-4FBF-AFFA-4C5F4C1F977A}"/>
    <hyperlink ref="O3608" r:id="rId10602" xr:uid="{CE649972-7491-4FA9-99B7-9F8F7E9CBAC7}"/>
    <hyperlink ref="P3608" r:id="rId10603" xr:uid="{24C544F4-25B0-4F68-9157-94D8058E4042}"/>
    <hyperlink ref="Q3608" r:id="rId10604" xr:uid="{BDF078AF-C641-45CB-B747-556FDF2412F5}"/>
    <hyperlink ref="L3609" r:id="rId10605" xr:uid="{096E3A47-26D5-4279-8A58-DE31F5BABE0A}"/>
    <hyperlink ref="Q3609" r:id="rId10606" xr:uid="{6BA91E17-B9B9-4659-AFF5-D7DD911C0349}"/>
    <hyperlink ref="L3610" r:id="rId10607" xr:uid="{186D45D5-885A-4BE6-84BE-98B005BBCDBE}"/>
    <hyperlink ref="O3610" r:id="rId10608" xr:uid="{DF657A6C-67DD-4701-8295-C42BA7F709B6}"/>
    <hyperlink ref="P3610" r:id="rId10609" xr:uid="{D4E1C936-4D34-4997-825F-0D437B3970E6}"/>
    <hyperlink ref="L3611" r:id="rId10610" xr:uid="{4B89C713-90E3-4F45-9782-BECCFE8CAF7A}"/>
    <hyperlink ref="O3611" r:id="rId10611" xr:uid="{7C0574A5-4EE8-4B01-A5E0-58162673362C}"/>
    <hyperlink ref="P3611" r:id="rId10612" xr:uid="{63ECE57F-7483-4ACB-9305-F939EF2A2C0E}"/>
    <hyperlink ref="Q3611" r:id="rId10613" xr:uid="{7B1FD5A2-1B18-4070-9F7F-BFF66A377498}"/>
    <hyperlink ref="L3612" r:id="rId10614" xr:uid="{8021F55A-4096-457A-A018-C595EE7A7754}"/>
    <hyperlink ref="O3612" r:id="rId10615" xr:uid="{C2A1F09E-3B2E-4B12-9AEC-05414F722E3B}"/>
    <hyperlink ref="L3613" r:id="rId10616" xr:uid="{090CA069-80BB-4AC1-85AE-B99F2F18D18E}"/>
    <hyperlink ref="O3613" r:id="rId10617" xr:uid="{9CA555C6-8A1E-4187-AEB1-C73BFDC76105}"/>
    <hyperlink ref="L3614" r:id="rId10618" xr:uid="{3321BC97-3DD8-4B93-80D1-8DA88639D5DC}"/>
    <hyperlink ref="O3614" r:id="rId10619" xr:uid="{C46CF394-5638-42EA-8735-BF69B59C5A13}"/>
    <hyperlink ref="P3614" r:id="rId10620" xr:uid="{1818F32D-4002-4EDB-B986-E87E18114BC1}"/>
    <hyperlink ref="Q3614" r:id="rId10621" xr:uid="{F17F0393-FC0E-4EDB-8FA0-0EE4F251F5CC}"/>
    <hyperlink ref="L3615" r:id="rId10622" xr:uid="{6E24B95C-BB2A-4C9B-BACC-296CCF51F8C4}"/>
    <hyperlink ref="O3615" r:id="rId10623" xr:uid="{E0EC99BB-3EFB-4EE3-B7AB-644F85D1BF9B}"/>
    <hyperlink ref="L3616" r:id="rId10624" xr:uid="{5F767F52-3999-4942-8700-AFADF959C667}"/>
    <hyperlink ref="O3616" r:id="rId10625" xr:uid="{48D9F6D9-9B53-433A-9066-5FC19A4EDA7B}"/>
    <hyperlink ref="P3616" r:id="rId10626" xr:uid="{C31650AF-37C0-4EFF-89C6-4F3FB56596A0}"/>
    <hyperlink ref="Q3616" r:id="rId10627" xr:uid="{EAA3EB5E-4751-4796-AF1F-913E367D8B0C}"/>
    <hyperlink ref="L3617" r:id="rId10628" xr:uid="{5E616F79-5C51-4C3E-B10C-EAF61B6534C2}"/>
    <hyperlink ref="O3617" r:id="rId10629" xr:uid="{20D05D6C-3BFF-4DFF-862F-AC2C0B84136F}"/>
    <hyperlink ref="P3617" r:id="rId10630" xr:uid="{5950C377-9423-4D6E-BD96-BE9DAF0CB2C4}"/>
    <hyperlink ref="Q3617" r:id="rId10631" xr:uid="{1C1C8597-7D1E-4CB4-B840-9E9C855B6F62}"/>
    <hyperlink ref="L3618" r:id="rId10632" xr:uid="{B723D64D-8648-409F-9994-0C2D7222A9F3}"/>
    <hyperlink ref="O3618" r:id="rId10633" xr:uid="{B9525643-3E89-4EA6-908C-EF255198C008}"/>
    <hyperlink ref="P3618" r:id="rId10634" xr:uid="{AE67ED42-5BEA-41AE-B2DB-E5D103C99DEE}"/>
    <hyperlink ref="Q3618" r:id="rId10635" xr:uid="{E2A9B350-6465-4653-80F1-4B764055CB60}"/>
    <hyperlink ref="L3619" r:id="rId10636" xr:uid="{D44F5D67-BF7A-4F4D-878B-1AE8A844115E}"/>
    <hyperlink ref="O3619" r:id="rId10637" xr:uid="{43D34D12-5B03-4E05-A60C-62E13D5EADDD}"/>
    <hyperlink ref="P3619" r:id="rId10638" xr:uid="{FB27CD67-8286-45F4-9827-0366A5DB2060}"/>
    <hyperlink ref="Q3619" r:id="rId10639" xr:uid="{50F69E34-099D-4FE2-8183-D30F1A9D590E}"/>
    <hyperlink ref="L3620" r:id="rId10640" xr:uid="{ACCBEA2A-FB4A-46DC-A7AB-2A872648549F}"/>
    <hyperlink ref="O3620" r:id="rId10641" xr:uid="{38293808-0FD1-4DE4-98B8-6BD58FB62651}"/>
    <hyperlink ref="P3620" r:id="rId10642" xr:uid="{BBCD35B9-3351-4E8D-9F17-9EC9B420536D}"/>
    <hyperlink ref="Q3620" r:id="rId10643" xr:uid="{06BD99B9-620C-403B-84EB-AC8DF40FB4E7}"/>
    <hyperlink ref="L3621" r:id="rId10644" xr:uid="{105B5225-EEF5-4B8F-AC64-A63206A9B14E}"/>
    <hyperlink ref="O3621" r:id="rId10645" xr:uid="{B7B1D94F-18EB-4230-8CAA-4F0998F81503}"/>
    <hyperlink ref="Q3621" r:id="rId10646" xr:uid="{47BE2E36-AF68-4B13-8315-425C36B847C6}"/>
    <hyperlink ref="L3622" r:id="rId10647" xr:uid="{D3944D5A-2BF1-4030-8EB0-32A682B8C9D4}"/>
    <hyperlink ref="O3622" r:id="rId10648" xr:uid="{1C7D0C88-A2D3-4B71-87BE-F2E414E3B464}"/>
    <hyperlink ref="Q3622" r:id="rId10649" xr:uid="{7B93530A-0A16-4DA7-8155-F02EA19D5D64}"/>
    <hyperlink ref="L3623" r:id="rId10650" xr:uid="{64BF699D-9215-42C2-821A-06C5149CE409}"/>
    <hyperlink ref="P3623" r:id="rId10651" xr:uid="{1613DB0E-0301-479D-899E-E3E276449DDF}"/>
    <hyperlink ref="Q3623" r:id="rId10652" xr:uid="{74798D48-E451-491C-AA1C-4A6B9D2CF091}"/>
    <hyperlink ref="L3624" r:id="rId10653" xr:uid="{FA97C22D-EA73-4FF7-93AF-E609A4D222BB}"/>
    <hyperlink ref="O3624" r:id="rId10654" xr:uid="{08B0FF00-0A5C-45CE-BA14-C98B3C5A5790}"/>
    <hyperlink ref="P3624" r:id="rId10655" xr:uid="{7FD76980-18D9-4777-B61A-E40886DECC4C}"/>
    <hyperlink ref="Q3624" r:id="rId10656" xr:uid="{F0BFE3A0-A435-4C2A-A741-461155ECE947}"/>
    <hyperlink ref="L3625" r:id="rId10657" xr:uid="{4C9A5608-9D9C-43AC-909B-B96381DAA9CA}"/>
    <hyperlink ref="O3625" r:id="rId10658" xr:uid="{01080C5D-2BB2-48DB-B6BB-D4F519C5417E}"/>
    <hyperlink ref="P3625" r:id="rId10659" xr:uid="{F2A412A5-5FD3-4328-A996-37638B7C0887}"/>
    <hyperlink ref="L3626" r:id="rId10660" xr:uid="{CADD10DF-95F9-40FC-8735-DEE4C4AC4D18}"/>
    <hyperlink ref="O3626" r:id="rId10661" xr:uid="{3AEF56B1-67D4-4128-B9EF-D97EA8D3FBF1}"/>
    <hyperlink ref="Q3626" r:id="rId10662" xr:uid="{5F98910C-DAD6-4171-B3F4-B305B2CE6AD2}"/>
    <hyperlink ref="L3627" r:id="rId10663" xr:uid="{07BAC7B5-9B8B-4DE1-B2F2-902C6B84FE9E}"/>
    <hyperlink ref="O3627" r:id="rId10664" xr:uid="{4867835E-E4DA-43DE-B44F-A6F1C60BEBA3}"/>
    <hyperlink ref="P3627" r:id="rId10665" xr:uid="{A2BD0B03-97EE-42E9-B561-139E971A394A}"/>
    <hyperlink ref="Q3627" r:id="rId10666" xr:uid="{15B5805F-952E-4B5B-AA9B-95F438E86C3D}"/>
    <hyperlink ref="L3628" r:id="rId10667" xr:uid="{8DE6A16C-F440-43B1-8092-AB912E9FC709}"/>
    <hyperlink ref="O3628" r:id="rId10668" xr:uid="{7844A327-0A72-41C3-BA57-377E7D9A31E6}"/>
    <hyperlink ref="P3628" r:id="rId10669" xr:uid="{BCB6A064-0701-4722-98AE-14E45801EF7E}"/>
    <hyperlink ref="Q3628" r:id="rId10670" xr:uid="{E521D414-AD4B-46F3-BE32-AEE1D9B91D82}"/>
    <hyperlink ref="L3629" r:id="rId10671" xr:uid="{41D68C45-1DCB-4203-941C-EE851FA962B9}"/>
    <hyperlink ref="Q3629" r:id="rId10672" xr:uid="{28370011-41FB-466F-9B04-620BAB125BAA}"/>
    <hyperlink ref="L3630" r:id="rId10673" xr:uid="{0BDFE5E5-5A04-4D79-9129-8F0C59C92E0D}"/>
    <hyperlink ref="O3630" r:id="rId10674" xr:uid="{696654EA-A443-4C6C-B3F6-4E4487C752B3}"/>
    <hyperlink ref="P3630" r:id="rId10675" xr:uid="{59A80BFE-2A80-481F-9A3E-038E5E19511F}"/>
    <hyperlink ref="Q3630" r:id="rId10676" xr:uid="{117740EB-173D-451C-B5FB-0715F7185663}"/>
    <hyperlink ref="L3631" r:id="rId10677" xr:uid="{14683DE5-E71E-461B-877C-D3E5DE24E41E}"/>
    <hyperlink ref="O3631" r:id="rId10678" xr:uid="{F980F2C5-A5D1-495C-B3FA-D17ADE1939CF}"/>
    <hyperlink ref="Q3631" r:id="rId10679" xr:uid="{A9B5A95D-B306-4BE3-9184-8DB969E1D059}"/>
    <hyperlink ref="L3632" r:id="rId10680" xr:uid="{B9F8ED72-ABB9-4B18-8B53-12CC4A36A37F}"/>
    <hyperlink ref="L3633" r:id="rId10681" xr:uid="{75A2D978-151B-4D58-9112-CDCDCB6F0CF1}"/>
    <hyperlink ref="L3634" r:id="rId10682" xr:uid="{11FA0115-7128-4F75-AF7B-B441DBA56047}"/>
    <hyperlink ref="P3634" r:id="rId10683" xr:uid="{B813E11E-864B-4E9B-B697-1B2EEFC5D285}"/>
    <hyperlink ref="Q3634" r:id="rId10684" xr:uid="{C53228F1-881E-4744-9E18-4537C5E9914C}"/>
    <hyperlink ref="L3635" r:id="rId10685" xr:uid="{D8FB9D11-1822-417B-A74A-90A14D2505E1}"/>
    <hyperlink ref="O3635" r:id="rId10686" xr:uid="{985A1374-E966-48E2-94D5-1A6DDAAF6AD8}"/>
    <hyperlink ref="P3635" r:id="rId10687" xr:uid="{C28833F9-FE55-44A4-A4D3-2C80F021B3F8}"/>
    <hyperlink ref="L3636" r:id="rId10688" xr:uid="{B4FA6F11-486B-43D9-9099-27414CE14344}"/>
    <hyperlink ref="O3636" r:id="rId10689" xr:uid="{2FE777C4-5EC6-4406-A49B-398E2A35D5B7}"/>
    <hyperlink ref="L3637" r:id="rId10690" xr:uid="{590B0B31-6663-4BD8-9895-2FE3E48B7531}"/>
    <hyperlink ref="O3637" r:id="rId10691" xr:uid="{7D1CC5CB-9921-482C-BEC5-9476E2D8A046}"/>
    <hyperlink ref="L3638" r:id="rId10692" xr:uid="{9E3A473C-BC4E-4288-BB0B-2DA03A63299F}"/>
    <hyperlink ref="O3638" r:id="rId10693" xr:uid="{1AE1790E-E1CD-4F5E-A9FB-E3BB8CAB99D6}"/>
    <hyperlink ref="L3639" r:id="rId10694" xr:uid="{8BF6ABB5-C258-4261-9166-79AA470693F9}"/>
    <hyperlink ref="O3639" r:id="rId10695" xr:uid="{A7D1CDD9-0255-401F-95A0-2B473D1601DC}"/>
    <hyperlink ref="Q3639" r:id="rId10696" xr:uid="{E580F48B-4C09-4B40-9E0E-CBC8BBE2D5CF}"/>
    <hyperlink ref="L3640" r:id="rId10697" xr:uid="{38070646-BDED-4728-923B-AE621013289B}"/>
    <hyperlink ref="O3640" r:id="rId10698" xr:uid="{7E5879F5-23A0-4951-80ED-FE90F2E481A0}"/>
    <hyperlink ref="P3640" r:id="rId10699" xr:uid="{96A32C31-A6F8-432E-AAC3-1509916A32F8}"/>
    <hyperlink ref="Q3640" r:id="rId10700" xr:uid="{F5A73194-9AE5-4CC3-9041-BB048198B278}"/>
    <hyperlink ref="L3641" r:id="rId10701" xr:uid="{7D1D2E1C-A574-45EB-8E39-09C9197B3401}"/>
    <hyperlink ref="P3641" r:id="rId10702" xr:uid="{517C915B-3404-45CF-8268-A7E81E43F2D1}"/>
    <hyperlink ref="Q3641" r:id="rId10703" xr:uid="{5BBECC9F-EBA0-4AFD-B646-EEC12F672091}"/>
    <hyperlink ref="L3642" r:id="rId10704" xr:uid="{53816839-3260-4108-A2E6-73C5DF0DAA3B}"/>
    <hyperlink ref="Q3642" r:id="rId10705" xr:uid="{0D3548A8-32B5-463B-A635-58D76FF3C108}"/>
    <hyperlink ref="L3643" r:id="rId10706" xr:uid="{8AF0096B-C023-4270-9F2C-5834432969A1}"/>
    <hyperlink ref="O3643" r:id="rId10707" xr:uid="{77A7EB9F-5597-4195-A589-60083F5C689C}"/>
    <hyperlink ref="P3643" r:id="rId10708" xr:uid="{C68AEEED-D025-44C4-8D6D-357441D49370}"/>
    <hyperlink ref="L3644" r:id="rId10709" xr:uid="{B1F971CF-6C39-4841-8188-BAFE02DA54DB}"/>
    <hyperlink ref="P3644" r:id="rId10710" xr:uid="{8E09E259-C67F-4A77-B274-2E729FF9CD01}"/>
    <hyperlink ref="Q3644" r:id="rId10711" xr:uid="{15563DBA-94E8-4F11-BBAF-CEE53004602D}"/>
    <hyperlink ref="L3645" r:id="rId10712" xr:uid="{8CCB1CAA-6596-4CC6-AD6E-1876DFDAF762}"/>
    <hyperlink ref="Q3645" r:id="rId10713" xr:uid="{17021620-4CCE-4703-9F0D-5FCBCAE58664}"/>
    <hyperlink ref="L3646" r:id="rId10714" xr:uid="{8839A4A5-D17D-4ED3-A389-758A8A90EDC3}"/>
    <hyperlink ref="L3647" r:id="rId10715" xr:uid="{EB47897A-5E46-4082-93AF-13E1E4978E16}"/>
    <hyperlink ref="O3647" r:id="rId10716" xr:uid="{1D5B0AA1-1114-4512-83D5-317332034F23}"/>
    <hyperlink ref="P3647" r:id="rId10717" xr:uid="{8C6C968E-39CA-4DF1-AD29-CB200D508142}"/>
    <hyperlink ref="Q3647" r:id="rId10718" xr:uid="{92F0B046-EFF1-436B-A819-A2977A70EB6A}"/>
    <hyperlink ref="L3648" r:id="rId10719" xr:uid="{3C689E3E-80A2-4175-99D7-004BE98D0C55}"/>
    <hyperlink ref="L3649" r:id="rId10720" xr:uid="{C1755C2B-B64D-46AB-B4ED-BDF789A44951}"/>
    <hyperlink ref="L3650" r:id="rId10721" xr:uid="{D106E262-458D-4232-9939-FBCD74690C8B}"/>
    <hyperlink ref="O3650" r:id="rId10722" xr:uid="{F8ABF7CA-C598-4F39-9027-CBABB82A7E10}"/>
    <hyperlink ref="P3650" r:id="rId10723" xr:uid="{F5A9DEF7-3EC4-422A-9B48-53B100880BF0}"/>
    <hyperlink ref="Q3650" r:id="rId10724" xr:uid="{A6A49304-1685-4DC1-9CF8-3A0C102AE856}"/>
    <hyperlink ref="L3651" r:id="rId10725" xr:uid="{AAD82D05-8A2D-4011-8D56-3BB1AA65462C}"/>
    <hyperlink ref="P3651" r:id="rId10726" xr:uid="{3B5279F3-6281-417B-9883-B8ECEF956745}"/>
    <hyperlink ref="L3652" r:id="rId10727" xr:uid="{A170702C-C199-4237-A57E-94C1C871BEFB}"/>
    <hyperlink ref="L3653" r:id="rId10728" xr:uid="{F8A3C58E-FA94-470C-BBBE-021A3DCDC98B}"/>
    <hyperlink ref="Q3653" r:id="rId10729" xr:uid="{AF4AC1B7-F72A-4D3E-831E-B4FD9A9D24F1}"/>
    <hyperlink ref="L3654" r:id="rId10730" xr:uid="{EAC0875E-156C-48C6-AAF5-302D7F5C60E6}"/>
    <hyperlink ref="O3654" r:id="rId10731" xr:uid="{E1D7A0BF-356C-462D-A7B5-AC96829DDD2C}"/>
    <hyperlink ref="P3654" r:id="rId10732" xr:uid="{FCB53EDB-EE22-41D7-908F-2725B5E6153C}"/>
    <hyperlink ref="L3655" r:id="rId10733" xr:uid="{AA5B2BC6-4320-4862-B487-5E8BC4619E30}"/>
    <hyperlink ref="O3655" r:id="rId10734" xr:uid="{F6A43459-7E47-4513-8521-B17B7955D757}"/>
    <hyperlink ref="Q3655" r:id="rId10735" xr:uid="{37361B68-F9E2-4663-B824-E34E7C3A1206}"/>
    <hyperlink ref="L3656" r:id="rId10736" xr:uid="{906A2C85-9F66-4DAC-B84B-A30CE48F345F}"/>
    <hyperlink ref="O3656" r:id="rId10737" xr:uid="{8B06AB56-CB62-40F2-97E4-E235E33AB8D1}"/>
    <hyperlink ref="L3657" r:id="rId10738" xr:uid="{F9FB2631-A1E3-44A5-B7F8-C60B98F40008}"/>
    <hyperlink ref="L3658" r:id="rId10739" xr:uid="{63640565-F708-4777-97BA-A5A391C42CBD}"/>
    <hyperlink ref="O3658" r:id="rId10740" xr:uid="{3BB55172-70A3-4040-B588-E40B85F1232A}"/>
    <hyperlink ref="P3658" r:id="rId10741" xr:uid="{04D293E7-C23B-488C-8FE6-354256B36B2A}"/>
    <hyperlink ref="Q3658" r:id="rId10742" xr:uid="{A5A0FB48-6DC1-409D-93AF-0F61BA539EFE}"/>
    <hyperlink ref="L3659" r:id="rId10743" xr:uid="{4BD617F7-C34B-4C9C-A77E-8AA4278B869B}"/>
    <hyperlink ref="O3659" r:id="rId10744" xr:uid="{68FDBBF8-D74E-4BB9-8916-77E57E53CAD5}"/>
    <hyperlink ref="P3659" r:id="rId10745" xr:uid="{E8F33A78-E65D-4C15-9F57-F5CCE202CE7B}"/>
    <hyperlink ref="Q3659" r:id="rId10746" xr:uid="{A9CDF091-51EB-4EB0-9F80-6A2AA80301A0}"/>
    <hyperlink ref="L3660" r:id="rId10747" xr:uid="{3FFB712F-FB39-48EE-BC7C-A0B76728F283}"/>
    <hyperlink ref="L3661" r:id="rId10748" xr:uid="{8EE54DB4-4960-46A5-82F8-1F75AF18E541}"/>
    <hyperlink ref="Q3661" r:id="rId10749" xr:uid="{3D5BBC5E-D411-4D7E-A1FB-41230B06671D}"/>
    <hyperlink ref="L3662" r:id="rId10750" xr:uid="{AB1B387A-7E7B-4B79-9B0A-53A931539B94}"/>
    <hyperlink ref="Q3662" r:id="rId10751" xr:uid="{F46C5D15-44E1-4906-BDC5-D4BBC62A9605}"/>
    <hyperlink ref="L3663" r:id="rId10752" xr:uid="{7F4B4E50-8D27-4A70-B0BF-BD15C7C68AEF}"/>
    <hyperlink ref="O3663" r:id="rId10753" xr:uid="{42AFCDAE-1AF9-4E67-B1DB-34219639D7C4}"/>
    <hyperlink ref="P3663" r:id="rId10754" xr:uid="{05A3C0ED-D6F8-4ED5-BD22-46D2ECA15FA8}"/>
    <hyperlink ref="Q3663" r:id="rId10755" xr:uid="{C0040BFD-3760-4B96-9819-A92F6611518F}"/>
    <hyperlink ref="L3664" r:id="rId10756" xr:uid="{68933BFB-8F85-4B0C-8748-283C2638EBC2}"/>
    <hyperlink ref="O3664" r:id="rId10757" xr:uid="{25B13296-FB89-47DE-AEFA-9095CAA81833}"/>
    <hyperlink ref="Q3664" r:id="rId10758" xr:uid="{86D7580B-0063-4F4C-909F-CB43F9A6319B}"/>
    <hyperlink ref="L3665" r:id="rId10759" xr:uid="{BD569DAA-2F1E-481D-A338-BD0ACE8F3CBC}"/>
    <hyperlink ref="O3665" r:id="rId10760" xr:uid="{9177A03A-3A0B-4C0C-9DF8-E566AE11EB5D}"/>
    <hyperlink ref="P3665" r:id="rId10761" xr:uid="{D9856364-2FBF-4C8A-B105-D727364F1613}"/>
    <hyperlink ref="Q3665" r:id="rId10762" xr:uid="{5C3CF63F-1459-4DBF-8D22-A3D0384025DB}"/>
    <hyperlink ref="L3666" r:id="rId10763" xr:uid="{4078EEC6-97B5-4D56-A1EE-53F84D29D454}"/>
    <hyperlink ref="O3666" r:id="rId10764" xr:uid="{24F12580-0973-495B-B53E-BAF2678B3B94}"/>
    <hyperlink ref="P3666" r:id="rId10765" xr:uid="{ED7BAA90-D9DB-445F-9DA6-39E4E60FA405}"/>
    <hyperlink ref="Q3666" r:id="rId10766" xr:uid="{7C735CC2-A51F-43AB-B223-DB418B792FA8}"/>
    <hyperlink ref="L3667" r:id="rId10767" xr:uid="{7F850ECF-C3E3-4DB5-A6C1-317913E394D7}"/>
    <hyperlink ref="O3667" r:id="rId10768" xr:uid="{949EE5EB-EDE2-493A-A30B-FA055E241379}"/>
    <hyperlink ref="P3667" r:id="rId10769" xr:uid="{4952EE3B-A680-4092-8DB6-006DCFE66258}"/>
    <hyperlink ref="L3668" r:id="rId10770" xr:uid="{7D79447E-52C5-4525-AD21-A2A05238046D}"/>
    <hyperlink ref="O3668" r:id="rId10771" xr:uid="{6D49C363-5580-485F-822B-40AF08E4709F}"/>
    <hyperlink ref="P3668" r:id="rId10772" xr:uid="{98C4917E-2AF4-4BFE-972B-F18EF59BC0C4}"/>
    <hyperlink ref="Q3668" r:id="rId10773" xr:uid="{5CCAF579-42E0-42D2-BBDD-2EC278EEB464}"/>
    <hyperlink ref="L3669" r:id="rId10774" xr:uid="{CE2D947B-E1D3-4066-A655-CC50DA0E00F3}"/>
    <hyperlink ref="L3670" r:id="rId10775" xr:uid="{69E9F1A6-DB57-4A3F-8F3D-844F0AF50B66}"/>
    <hyperlink ref="O3670" r:id="rId10776" xr:uid="{49D6200C-52D6-42FD-8568-CEA70DFFF817}"/>
    <hyperlink ref="Q3670" r:id="rId10777" xr:uid="{96D384D0-8071-4473-9A4A-FD9AD7C54B72}"/>
    <hyperlink ref="L3671" r:id="rId10778" xr:uid="{CEF8B3DF-6CEC-4840-BA14-C89A09548430}"/>
    <hyperlink ref="O3671" r:id="rId10779" xr:uid="{F893EC46-ABE3-47D6-88ED-EE1567806360}"/>
    <hyperlink ref="Q3671" r:id="rId10780" xr:uid="{2138ED9B-F798-4ECC-9723-9714E05F588B}"/>
    <hyperlink ref="L3672" r:id="rId10781" xr:uid="{82C82DC1-41BB-4956-8420-F2949A28F804}"/>
    <hyperlink ref="O3672" r:id="rId10782" xr:uid="{6335BDB4-8CF3-4EA8-9283-B11FF377DA2D}"/>
    <hyperlink ref="Q3672" r:id="rId10783" xr:uid="{93D17A41-F7FB-4B67-BC9D-03B9E94DFB82}"/>
    <hyperlink ref="L3673" r:id="rId10784" xr:uid="{A95A296F-7ECE-4BD9-822B-F96EC39B632B}"/>
    <hyperlink ref="O3673" r:id="rId10785" xr:uid="{A3D2295A-38F0-4801-83FB-A1112F2305C8}"/>
    <hyperlink ref="L3674" r:id="rId10786" xr:uid="{764CF4D8-9C50-4FF7-9585-9A0376A0BDF3}"/>
    <hyperlink ref="O3674" r:id="rId10787" xr:uid="{46265DF9-8CB9-4FC2-AAA3-2A4C69A8596E}"/>
    <hyperlink ref="P3674" r:id="rId10788" xr:uid="{65AA5B01-1DD3-4C46-811E-F2FE9BEC6B1A}"/>
    <hyperlink ref="Q3674" r:id="rId10789" xr:uid="{1DD45775-2EB8-40EE-B781-DBD09640F74A}"/>
    <hyperlink ref="L3675" r:id="rId10790" xr:uid="{A6C785ED-95B0-400D-8DFF-CC3C6074603F}"/>
    <hyperlink ref="P3675" r:id="rId10791" xr:uid="{7474D4EE-376B-4D3E-A169-1F563923BA10}"/>
    <hyperlink ref="Q3675" r:id="rId10792" xr:uid="{167D08C7-D495-49AA-A466-0541A13D9329}"/>
    <hyperlink ref="L3676" r:id="rId10793" xr:uid="{71C3CC5B-B37F-4512-884F-738CEC3B7B8B}"/>
    <hyperlink ref="O3676" r:id="rId10794" xr:uid="{540480EA-00D0-4D8E-B5FA-EFF33E52736F}"/>
    <hyperlink ref="L3677" r:id="rId10795" xr:uid="{A2BD73D8-7FF8-4E81-A84B-FE661B31DA3E}"/>
    <hyperlink ref="O3677" r:id="rId10796" xr:uid="{B73863CC-7629-448D-B174-8C2469B71971}"/>
    <hyperlink ref="P3677" r:id="rId10797" xr:uid="{ADFB7DCF-DFCC-4B24-8496-37AC7E2BCD95}"/>
    <hyperlink ref="Q3677" r:id="rId10798" xr:uid="{DFAE2D90-4EF2-45C5-B091-6B866EFA2433}"/>
    <hyperlink ref="L3678" r:id="rId10799" xr:uid="{F512FD69-9FD8-4565-90D3-212D8CDA4579}"/>
    <hyperlink ref="O3678" r:id="rId10800" xr:uid="{B417A9DB-7351-4FCF-B11C-90E9918BB241}"/>
    <hyperlink ref="L3679" r:id="rId10801" xr:uid="{0055DB28-A555-4FFA-954E-DBEA372D9E3B}"/>
    <hyperlink ref="O3679" r:id="rId10802" xr:uid="{4A5FEB92-25F1-4755-8787-7364861F5327}"/>
    <hyperlink ref="P3679" r:id="rId10803" xr:uid="{C7DFB8D3-C20C-4D44-9460-E874000F65FA}"/>
    <hyperlink ref="L3680" r:id="rId10804" xr:uid="{F953FA53-F372-4F38-846C-F70D7B73C994}"/>
    <hyperlink ref="P3680" r:id="rId10805" xr:uid="{BC54CDCA-6537-48B8-804F-6ABB483AB610}"/>
    <hyperlink ref="Q3680" r:id="rId10806" xr:uid="{C2CAC0A9-6421-4520-8DDC-50396ECC0D34}"/>
    <hyperlink ref="L3681" r:id="rId10807" xr:uid="{4CAB4F92-667D-4AF5-9398-B76BE2B77A7A}"/>
    <hyperlink ref="O3681" r:id="rId10808" xr:uid="{D2EE2A24-50EA-4310-B991-0460866F41CB}"/>
    <hyperlink ref="Q3681" r:id="rId10809" xr:uid="{66D4C7CA-3767-4136-B75D-25B098DADCCE}"/>
    <hyperlink ref="L3682" r:id="rId10810" xr:uid="{41121159-1DD3-413C-B64F-AE827BD4DCEF}"/>
    <hyperlink ref="O3682" r:id="rId10811" xr:uid="{15FBE5FB-0634-4166-887F-C3B4D7FEA680}"/>
    <hyperlink ref="Q3682" r:id="rId10812" xr:uid="{A28E3E03-7613-4AC1-9D62-5B87D2410B76}"/>
    <hyperlink ref="L3683" r:id="rId10813" xr:uid="{414D7CA5-F432-4E03-B0A7-DF3C409472E6}"/>
    <hyperlink ref="O3683" r:id="rId10814" xr:uid="{B3F72B97-0A23-40E1-A6D7-FE3531DFE7B4}"/>
    <hyperlink ref="Q3683" r:id="rId10815" xr:uid="{DCF40812-BD98-4132-8820-DE4470A74171}"/>
    <hyperlink ref="L3684" r:id="rId10816" xr:uid="{4E935A93-D868-4FF3-99EB-4522B0DF70B2}"/>
    <hyperlink ref="L3685" r:id="rId10817" xr:uid="{C1AF87D7-42F6-4DCE-B781-4B3CC3AE3425}"/>
    <hyperlink ref="O3685" r:id="rId10818" xr:uid="{48AF979F-97F8-4010-B5C6-2DA42B7D9CE7}"/>
    <hyperlink ref="P3685" r:id="rId10819" xr:uid="{03D6DFA0-8044-4B52-9108-F7D5510719E4}"/>
    <hyperlink ref="Q3685" r:id="rId10820" xr:uid="{82318996-7DEE-42A9-9ACF-865FF3F293FF}"/>
    <hyperlink ref="L3686" r:id="rId10821" xr:uid="{369AA704-27CC-446D-AAAD-9F40839BE421}"/>
    <hyperlink ref="O3686" r:id="rId10822" xr:uid="{3AB3841A-0DC9-430C-8C9F-6B11DB1F7AF5}"/>
    <hyperlink ref="P3686" r:id="rId10823" xr:uid="{26441E79-4EB2-431A-8C81-C8A8CE94CEBC}"/>
    <hyperlink ref="L3687" r:id="rId10824" xr:uid="{02BA4FB5-3D95-44E9-ABB8-414C84353E7A}"/>
    <hyperlink ref="P3687" r:id="rId10825" xr:uid="{1AAB6CD0-62EC-4490-A197-AAF45D800C0B}"/>
    <hyperlink ref="Q3687" r:id="rId10826" xr:uid="{E32F54AF-4800-44AB-B1D7-6E83102C52D7}"/>
    <hyperlink ref="L3688" r:id="rId10827" xr:uid="{6330AFC7-5F30-4DB5-A774-FBB9683E3AB3}"/>
    <hyperlink ref="O3688" r:id="rId10828" xr:uid="{2E4B591C-E262-41F5-B7F6-9099C3431D42}"/>
    <hyperlink ref="Q3688" r:id="rId10829" xr:uid="{F1FEE40B-AECF-4EF0-8219-9657A8C83D6E}"/>
    <hyperlink ref="L3689" r:id="rId10830" xr:uid="{D0DB4841-CA25-4BAE-9A97-DA0B53D21813}"/>
    <hyperlink ref="O3689" r:id="rId10831" xr:uid="{43D082C5-F670-45B2-B1C3-23EEA6E832C4}"/>
    <hyperlink ref="P3689" r:id="rId10832" xr:uid="{7D167D5D-F2DD-4DD2-AA4B-1677F6642F15}"/>
    <hyperlink ref="L3690" r:id="rId10833" xr:uid="{06A6AB1F-F962-4472-9EE3-F11BF17ED75E}"/>
    <hyperlink ref="Q3690" r:id="rId10834" xr:uid="{51F86F99-D3B8-40DF-8D94-D751A1C9E99F}"/>
    <hyperlink ref="L3691" r:id="rId10835" xr:uid="{45EA16EF-0A25-4948-A4AB-AFE02A6B5A40}"/>
    <hyperlink ref="O3691" r:id="rId10836" xr:uid="{72D02B31-ED84-43D8-A432-61C1C5440EC1}"/>
    <hyperlink ref="P3691" r:id="rId10837" xr:uid="{05FF7F01-0F02-4EF2-8454-0EEDC478B811}"/>
    <hyperlink ref="Q3691" r:id="rId10838" xr:uid="{723CDCB4-E745-49D5-9C0B-EE2D7EBBE551}"/>
    <hyperlink ref="L3692" r:id="rId10839" xr:uid="{7845092D-EC5F-4E52-9F79-1CD6AD6DCCF7}"/>
    <hyperlink ref="Q3692" r:id="rId10840" xr:uid="{5150AC22-7A02-478C-9597-12DFE5EB5F01}"/>
    <hyperlink ref="L3693" r:id="rId10841" xr:uid="{D512C3A5-3715-4EF5-AD02-6E6FE46C4247}"/>
    <hyperlink ref="O3693" r:id="rId10842" xr:uid="{1A31206A-5363-401B-99A1-A389A5A0044C}"/>
    <hyperlink ref="P3693" r:id="rId10843" xr:uid="{9D15159E-8F44-42B3-AAF3-F72762C36721}"/>
    <hyperlink ref="Q3693" r:id="rId10844" xr:uid="{ABA13283-8275-4B53-AF9E-CCDA69C9CE36}"/>
    <hyperlink ref="L3694" r:id="rId10845" xr:uid="{AD0657DD-77B8-4FDA-A8F9-6F9BECF37498}"/>
    <hyperlink ref="O3694" r:id="rId10846" xr:uid="{07508FD7-D479-4054-9C49-8870C0762FB7}"/>
    <hyperlink ref="P3694" r:id="rId10847" xr:uid="{A49F869B-5B49-42A9-BBBF-44D21EB2BCBE}"/>
    <hyperlink ref="Q3694" r:id="rId10848" xr:uid="{0A865035-BA1A-45B8-AD41-AC6A41BB1F7A}"/>
    <hyperlink ref="L3695" r:id="rId10849" xr:uid="{74D36BCA-D9C1-4AD0-BE67-3B83802F0946}"/>
    <hyperlink ref="O3695" r:id="rId10850" xr:uid="{8F026F88-4399-4B27-A836-95CB2ED7B386}"/>
    <hyperlink ref="P3695" r:id="rId10851" xr:uid="{FDF0DF26-3A40-42E8-A98B-F6729EA2A3FA}"/>
    <hyperlink ref="Q3695" r:id="rId10852" xr:uid="{47B7C57B-5C54-492C-8707-F34DAFEDDBF0}"/>
    <hyperlink ref="L3696" r:id="rId10853" xr:uid="{5D407833-47DC-491B-ACE1-7B2EDC2B440B}"/>
    <hyperlink ref="O3696" r:id="rId10854" xr:uid="{8D82F8D4-2880-4F4A-874F-45BC2E395C41}"/>
    <hyperlink ref="Q3696" r:id="rId10855" xr:uid="{8741A334-7C2B-40AA-B50D-C394DE609A6B}"/>
    <hyperlink ref="L3697" r:id="rId10856" xr:uid="{FDCAD9F4-57E7-4ABD-A6F8-A2EF826CC58A}"/>
    <hyperlink ref="O3697" r:id="rId10857" xr:uid="{9732C570-D186-48CE-A664-548E149D98A5}"/>
    <hyperlink ref="Q3697" r:id="rId10858" xr:uid="{C80B4F90-93BD-4E5C-A88D-01C8645DC9C7}"/>
    <hyperlink ref="L3698" r:id="rId10859" xr:uid="{ED3639EB-A78B-41E3-B5BF-DFC5B11DA3D7}"/>
    <hyperlink ref="O3698" r:id="rId10860" xr:uid="{5E700808-B28E-46B0-BC69-71E429B0867D}"/>
    <hyperlink ref="P3698" r:id="rId10861" xr:uid="{51ED3381-F065-48B6-AC88-8358D94B1DF4}"/>
    <hyperlink ref="Q3698" r:id="rId10862" xr:uid="{E668EE6B-1381-442D-902F-B290D72E26FE}"/>
    <hyperlink ref="L3699" r:id="rId10863" xr:uid="{1FB81B00-FCAF-4D47-92E5-16964B11248E}"/>
    <hyperlink ref="O3699" r:id="rId10864" xr:uid="{B6C9808D-0A71-4D20-996C-4DA24AD0BA3D}"/>
    <hyperlink ref="P3699" r:id="rId10865" xr:uid="{34B58152-92C0-4C70-85BE-6819FE8C9A58}"/>
    <hyperlink ref="Q3699" r:id="rId10866" xr:uid="{60A369F9-A2E0-40E1-8CC1-0356A5EB8B99}"/>
    <hyperlink ref="L3700" r:id="rId10867" xr:uid="{9C6D3AEE-329F-4A37-804F-D522FA4CF492}"/>
    <hyperlink ref="O3700" r:id="rId10868" xr:uid="{9BB013A8-139D-4E81-B8A4-1411CC86FC60}"/>
    <hyperlink ref="P3700" r:id="rId10869" xr:uid="{EF23267B-9729-4D48-B74B-AB26D7F82FA2}"/>
    <hyperlink ref="Q3700" r:id="rId10870" xr:uid="{D84E9824-14FA-4423-82A5-B9A3797898D2}"/>
    <hyperlink ref="L3701" r:id="rId10871" xr:uid="{21A5E84F-2460-4A5A-BDDB-B875D6187628}"/>
    <hyperlink ref="O3701" r:id="rId10872" xr:uid="{A935A128-C982-4D11-993B-20F3E32BD1D6}"/>
    <hyperlink ref="L3702" r:id="rId10873" xr:uid="{B4AAAA87-F45D-4E1B-B626-D101970A9439}"/>
    <hyperlink ref="O3702" r:id="rId10874" xr:uid="{E2A4DA13-359E-4E39-AC9F-ED132D3BACAD}"/>
    <hyperlink ref="P3702" r:id="rId10875" xr:uid="{86B7DEB5-C514-4292-A80C-08E9373A53AD}"/>
    <hyperlink ref="Q3702" r:id="rId10876" xr:uid="{02D426DB-FF46-4FCC-BA02-E7DD34F132FB}"/>
    <hyperlink ref="L3703" r:id="rId10877" xr:uid="{61FC022A-2B9C-4523-AE6B-5FD704D7C36E}"/>
    <hyperlink ref="O3703" r:id="rId10878" xr:uid="{DF570504-08E8-4F17-A1A9-C395E21C0C4C}"/>
    <hyperlink ref="Q3703" r:id="rId10879" xr:uid="{C1B30B98-4AE0-4091-9B33-B71F12DFF3DA}"/>
    <hyperlink ref="L3704" r:id="rId10880" xr:uid="{0B3C3C17-E360-4147-BC25-FF7755089BF2}"/>
    <hyperlink ref="O3704" r:id="rId10881" xr:uid="{4FDDEF52-5067-4F61-9592-2801CF7598EA}"/>
    <hyperlink ref="Q3704" r:id="rId10882" xr:uid="{962B028E-385B-42A4-8F7A-8008D9D42E42}"/>
    <hyperlink ref="L3705" r:id="rId10883" xr:uid="{952C5025-ABD8-4281-B3B0-2F44D26E1D8C}"/>
    <hyperlink ref="O3705" r:id="rId10884" xr:uid="{56EF2B7B-7BE3-4A15-96F4-BCADFF5423E6}"/>
    <hyperlink ref="Q3705" r:id="rId10885" xr:uid="{966CBDE6-92DA-403C-986C-D77E7AD232E8}"/>
    <hyperlink ref="L3706" r:id="rId10886" xr:uid="{ACC39E8B-2C80-4D95-9DC8-8D1C9C81895E}"/>
    <hyperlink ref="O3706" r:id="rId10887" xr:uid="{CE54B6EA-BA2A-49A9-AE95-E0752B2DC82D}"/>
    <hyperlink ref="P3706" r:id="rId10888" xr:uid="{1AD974DD-2DAB-4AE6-9E51-B88A00BD1E5D}"/>
    <hyperlink ref="Q3706" r:id="rId10889" xr:uid="{7CFAD34A-88DC-4492-AE80-5D7D09E243D1}"/>
    <hyperlink ref="L3707" r:id="rId10890" xr:uid="{7850034A-8473-43F9-96D1-6A86412EE0E8}"/>
    <hyperlink ref="Q3707" r:id="rId10891" xr:uid="{4A88E12C-32FC-4A62-96DE-F285F2AD7C0D}"/>
    <hyperlink ref="L3708" r:id="rId10892" xr:uid="{FDADF188-865F-4094-9230-00ED03F2678B}"/>
    <hyperlink ref="O3708" r:id="rId10893" xr:uid="{DC8B0D95-438B-4C7E-ACA7-17F0D755F8B4}"/>
    <hyperlink ref="Q3708" r:id="rId10894" xr:uid="{D603F767-AA78-4800-988E-6A703978ADD5}"/>
    <hyperlink ref="L3709" r:id="rId10895" xr:uid="{BD05DC2E-9C23-4DB4-836F-D28FE20C54EE}"/>
    <hyperlink ref="O3709" r:id="rId10896" xr:uid="{63667258-0B08-472A-9C26-5F682F2A705E}"/>
    <hyperlink ref="Q3709" r:id="rId10897" xr:uid="{FA4CCCB1-BFD3-424D-B17A-D76E06A285BB}"/>
    <hyperlink ref="L3710" r:id="rId10898" xr:uid="{E735BFF2-9356-4335-9533-0870093D9801}"/>
    <hyperlink ref="O3710" r:id="rId10899" xr:uid="{2068D2CD-A35D-4897-A475-3C3F0C857AEB}"/>
    <hyperlink ref="L3711" r:id="rId10900" xr:uid="{09C11F6A-0333-4EED-8C25-1BB512CAD369}"/>
    <hyperlink ref="O3711" r:id="rId10901" xr:uid="{857EAAA8-BD08-46E8-8CCB-9F47474280B3}"/>
    <hyperlink ref="P3711" r:id="rId10902" xr:uid="{29B2249E-4F46-45B8-8D2F-418CD6095968}"/>
    <hyperlink ref="Q3711" r:id="rId10903" xr:uid="{074B4CC9-F560-4D4C-8A9C-810BF11CEB9F}"/>
    <hyperlink ref="L3712" r:id="rId10904" xr:uid="{8F584A79-94E3-4846-A787-F8E1C41E3A2A}"/>
    <hyperlink ref="O3712" r:id="rId10905" xr:uid="{CED852C6-301C-423F-97FE-335B26F73970}"/>
    <hyperlink ref="Q3712" r:id="rId10906" xr:uid="{EBE81DD0-1789-42FA-A465-5D958699EB97}"/>
    <hyperlink ref="L3713" r:id="rId10907" xr:uid="{CEE1292C-8410-4758-B0D8-31AD2DCA51F1}"/>
    <hyperlink ref="L3714" r:id="rId10908" xr:uid="{9F69F518-1B7E-4B98-A49F-4B481468DFA0}"/>
    <hyperlink ref="L3715" r:id="rId10909" xr:uid="{56A50127-231B-47F8-AD7B-57509EAAB5B7}"/>
    <hyperlink ref="P3715" r:id="rId10910" xr:uid="{AD29588C-77B3-403C-93C9-B401F12D9AC5}"/>
    <hyperlink ref="Q3715" r:id="rId10911" xr:uid="{5ED6D384-17E2-477A-9635-CEEEFB3643BF}"/>
    <hyperlink ref="L3716" r:id="rId10912" xr:uid="{B7144FBD-4384-47DC-8DCC-B58BDE2FFF9A}"/>
    <hyperlink ref="O3716" r:id="rId10913" xr:uid="{3AEAC2F6-5453-43F3-A701-4C44ACA4A9A0}"/>
    <hyperlink ref="P3716" r:id="rId10914" xr:uid="{ABE41D3B-E4A6-4E22-B453-139A46D185E7}"/>
    <hyperlink ref="Q3716" r:id="rId10915" xr:uid="{E298CBF5-EBCF-47B7-A779-3FDDE48C9DE4}"/>
    <hyperlink ref="L3717" r:id="rId10916" xr:uid="{848E2E11-52FD-4D8B-BE6A-FB21D6F32A18}"/>
    <hyperlink ref="O3717" r:id="rId10917" xr:uid="{89B0FF9A-FC65-4094-B0D9-82A330CB4844}"/>
    <hyperlink ref="P3717" r:id="rId10918" xr:uid="{FBBB0C91-3274-48C7-8FE4-EC64BBD0C77A}"/>
    <hyperlink ref="Q3717" r:id="rId10919" xr:uid="{1E096FC3-E444-43FD-84DB-A0BC42A00DEC}"/>
    <hyperlink ref="L3718" r:id="rId10920" xr:uid="{4C2C0E65-7FC0-46CF-BE92-540462EBD9FB}"/>
    <hyperlink ref="O3718" r:id="rId10921" xr:uid="{3503E311-C9E9-4B22-9605-AF66B56C3FD4}"/>
    <hyperlink ref="P3718" r:id="rId10922" xr:uid="{2B0A6E4F-CAF2-45BF-AF96-EAB1490C0871}"/>
    <hyperlink ref="Q3718" r:id="rId10923" xr:uid="{E6A54C7E-F4E2-4023-8AD0-3B3716338B66}"/>
    <hyperlink ref="L3719" r:id="rId10924" xr:uid="{BF7B25E4-936D-45E9-A68D-B217408FE3B2}"/>
    <hyperlink ref="P3719" r:id="rId10925" xr:uid="{CB2FAFCA-715D-4D7E-A1D5-3695C11049B9}"/>
    <hyperlink ref="Q3719" r:id="rId10926" xr:uid="{CA6BFC86-F914-45B2-9621-BDE56F3DA0D8}"/>
    <hyperlink ref="L3720" r:id="rId10927" xr:uid="{712E125E-F993-4295-9E0F-7D2270BE9A9A}"/>
    <hyperlink ref="O3720" r:id="rId10928" xr:uid="{72DBFE75-BA21-4F7A-9837-1DD7327AC906}"/>
    <hyperlink ref="P3720" r:id="rId10929" xr:uid="{119B7F88-4097-49C7-857A-9AC053EF7E9D}"/>
    <hyperlink ref="Q3720" r:id="rId10930" xr:uid="{72807191-61DD-45C2-8A05-6A6C61C7776D}"/>
    <hyperlink ref="L3721" r:id="rId10931" xr:uid="{F68669A7-153C-4AC2-A122-74CA45E2FBBD}"/>
    <hyperlink ref="L3722" r:id="rId10932" xr:uid="{3C0F023C-16A9-40C4-B845-8B73B27637F9}"/>
    <hyperlink ref="O3722" r:id="rId10933" xr:uid="{EEB4C458-81C8-4A6B-A8F7-E132DCE69D84}"/>
    <hyperlink ref="Q3722" r:id="rId10934" xr:uid="{8866F5DC-542E-40C3-923F-B330F5698017}"/>
    <hyperlink ref="L3723" r:id="rId10935" xr:uid="{2F9364C5-F3BC-4D53-A3D6-1E9A28C748C9}"/>
    <hyperlink ref="O3723" r:id="rId10936" xr:uid="{360F11EA-6590-49AF-BBB5-080943697551}"/>
    <hyperlink ref="Q3723" r:id="rId10937" xr:uid="{EBD70442-6555-4340-BA43-FDBB70132087}"/>
    <hyperlink ref="L3724" r:id="rId10938" xr:uid="{C393ADB4-D119-4784-B35D-5BDD316354DA}"/>
    <hyperlink ref="O3724" r:id="rId10939" xr:uid="{ACD65EA6-1B95-4FFE-A0F7-7728997EC2B4}"/>
    <hyperlink ref="P3724" r:id="rId10940" xr:uid="{165BD3B7-DBDD-4FBD-978E-76F743E3B917}"/>
    <hyperlink ref="Q3724" r:id="rId10941" xr:uid="{74A70EE5-3651-4A81-A546-180CA36BFAA9}"/>
    <hyperlink ref="L3725" r:id="rId10942" xr:uid="{FE03A1DC-B5BB-4CEE-8C64-48B3EDC6F115}"/>
    <hyperlink ref="Q3725" r:id="rId10943" xr:uid="{47DF5417-57BC-47FF-BFFB-627DED3664AB}"/>
    <hyperlink ref="L3726" r:id="rId10944" xr:uid="{528C4E4E-28F1-4980-BD8A-2CDC3CF19F12}"/>
    <hyperlink ref="O3726" r:id="rId10945" xr:uid="{E63807D7-2CED-4873-8221-8247B4685838}"/>
    <hyperlink ref="Q3726" r:id="rId10946" xr:uid="{285B19D1-62CA-4C8F-AB32-B4C93BB42EF0}"/>
    <hyperlink ref="L3727" r:id="rId10947" location="/" xr:uid="{12DBE56F-E44C-492D-B671-AB9D87E66C04}"/>
    <hyperlink ref="O3727" r:id="rId10948" xr:uid="{DACBC34B-CDD0-4552-B2C3-A6D6CED882B7}"/>
    <hyperlink ref="P3727" r:id="rId10949" xr:uid="{9618CF17-E761-4F76-A7BF-CD92B9FA405D}"/>
    <hyperlink ref="Q3727" r:id="rId10950" xr:uid="{350583C9-2E45-4C7F-AE32-611C036034B9}"/>
    <hyperlink ref="L3728" r:id="rId10951" xr:uid="{FEE76B36-8D14-4ED0-9DFF-8AED82771D50}"/>
    <hyperlink ref="O3728" r:id="rId10952" xr:uid="{C6030C23-ECC1-41F3-81FF-7FD310205927}"/>
    <hyperlink ref="P3728" r:id="rId10953" xr:uid="{FFAEA9BD-5166-41CE-8AC9-41B09B58B613}"/>
    <hyperlink ref="Q3728" r:id="rId10954" xr:uid="{C9960BD4-7887-441F-B20E-EF4DB64B88FF}"/>
    <hyperlink ref="L3729" r:id="rId10955" xr:uid="{C2965A14-41E6-4D84-924C-193B82BE732D}"/>
    <hyperlink ref="O3729" r:id="rId10956" xr:uid="{2F374C6C-61DF-4B65-8156-9A00BDF77E3B}"/>
    <hyperlink ref="P3729" r:id="rId10957" xr:uid="{F8AC2F0F-811E-441E-B682-133BDFF1A102}"/>
    <hyperlink ref="Q3729" r:id="rId10958" xr:uid="{2D052248-432B-49E2-A21B-8F725D2E3568}"/>
    <hyperlink ref="L3730" r:id="rId10959" xr:uid="{AF7B559B-BD65-4FD1-84C2-A17840DB64B6}"/>
    <hyperlink ref="O3730" r:id="rId10960" xr:uid="{E9EAD6C2-222D-4094-AE42-27649FE2CE94}"/>
    <hyperlink ref="L3731" r:id="rId10961" xr:uid="{1B2CC5DF-99DB-4110-BD43-49F96944D9FB}"/>
    <hyperlink ref="O3731" r:id="rId10962" xr:uid="{D40BF81C-1088-4875-A630-C3D6E42B2216}"/>
    <hyperlink ref="L3732" r:id="rId10963" xr:uid="{9CD179C9-F8C8-429C-A1A1-411B9C8535F6}"/>
    <hyperlink ref="P3732" r:id="rId10964" xr:uid="{DA2902B1-0E5B-4A17-B899-5B6ABA9F7280}"/>
    <hyperlink ref="Q3732" r:id="rId10965" xr:uid="{51C3331F-676A-4E29-BDC0-5A2B691136FA}"/>
    <hyperlink ref="L3733" r:id="rId10966" xr:uid="{00287DFE-1099-4ACE-B1D8-767282EC86BB}"/>
    <hyperlink ref="Q3733" r:id="rId10967" xr:uid="{18BF5A23-85A1-4DBB-AE6E-6474F70E87CE}"/>
    <hyperlink ref="L3734" r:id="rId10968" xr:uid="{256CA074-0E19-463C-BDC7-FDD6FCAB0E9C}"/>
    <hyperlink ref="P3734" r:id="rId10969" xr:uid="{0F80AA2C-9CC2-4A0B-819E-4C5E61E890FF}"/>
    <hyperlink ref="Q3734" r:id="rId10970" xr:uid="{49D40AC1-77A8-4634-B5A1-41E35847705A}"/>
    <hyperlink ref="L3735" r:id="rId10971" xr:uid="{EDE9A0A6-0692-44E2-A00D-5D66EF3A0826}"/>
    <hyperlink ref="Q3735" r:id="rId10972" xr:uid="{3B45275A-2252-4B13-9761-D363B528EA3D}"/>
    <hyperlink ref="L3736" r:id="rId10973" location="vision" xr:uid="{7E320209-0BB4-40DD-9705-6EBAB4BF6AC4}"/>
    <hyperlink ref="L3737" r:id="rId10974" xr:uid="{4B562BAF-6F75-4C54-93BB-B16E86E8C43A}"/>
    <hyperlink ref="O3737" r:id="rId10975" xr:uid="{A42EA85D-3695-4D90-9CF7-46A07F9D721A}"/>
    <hyperlink ref="P3737" r:id="rId10976" xr:uid="{A181DF53-B437-4D5F-BFDA-A4EA0B13D102}"/>
    <hyperlink ref="Q3737" r:id="rId10977" xr:uid="{6D65EF09-5FFD-4098-861E-85200EAA77FF}"/>
    <hyperlink ref="L3738" r:id="rId10978" xr:uid="{95A7C6B1-323A-4FFC-AB4A-36311C74F6FF}"/>
    <hyperlink ref="O3738" r:id="rId10979" xr:uid="{9D1224E6-4420-4CE2-90FD-0A86110FABFE}"/>
    <hyperlink ref="P3738" r:id="rId10980" xr:uid="{960BC5C2-AF68-47D6-A9ED-02057A11622A}"/>
    <hyperlink ref="L3739" r:id="rId10981" xr:uid="{7A55E1FE-8A38-4105-9EF2-AA0BB119A008}"/>
    <hyperlink ref="Q3739" r:id="rId10982" xr:uid="{93F1B75E-A7E1-4275-9BD3-E1BF6157F55F}"/>
    <hyperlink ref="L3740" r:id="rId10983" xr:uid="{07A7E50D-740C-43CE-9183-8F3227869F12}"/>
    <hyperlink ref="O3740" r:id="rId10984" xr:uid="{8DBCB480-F9A1-4740-8FA2-246381E4A021}"/>
    <hyperlink ref="P3740" r:id="rId10985" xr:uid="{A48D290F-67EE-45D4-90E6-C0A2D9016E3C}"/>
    <hyperlink ref="Q3740" r:id="rId10986" xr:uid="{5C7EFB9D-7163-49AB-8D46-76D12FC92BBB}"/>
    <hyperlink ref="L3741" r:id="rId10987" xr:uid="{D2EDE5E0-7CF6-4F33-A831-97CA52BE97E6}"/>
    <hyperlink ref="O3741" r:id="rId10988" xr:uid="{31C50FC6-3195-4A67-9773-44571FF6C9AB}"/>
    <hyperlink ref="P3741" r:id="rId10989" xr:uid="{33050F1A-CBA8-419B-BAA0-932879642DDF}"/>
    <hyperlink ref="Q3741" r:id="rId10990" xr:uid="{199B479C-533F-44DD-A55B-1AE89EAC5DB7}"/>
    <hyperlink ref="L3742" r:id="rId10991" xr:uid="{C4A09A96-E986-4F04-8A53-F1A59712E5AE}"/>
    <hyperlink ref="P3742" r:id="rId10992" xr:uid="{D58ABD4B-930F-44C3-A546-DA71E707FBAE}"/>
    <hyperlink ref="Q3742" r:id="rId10993" xr:uid="{E7B17053-534F-4B9C-A91D-A691D65E07D1}"/>
    <hyperlink ref="L3743" r:id="rId10994" xr:uid="{1746A0EA-A028-4240-97AD-82CA05678341}"/>
    <hyperlink ref="L3744" r:id="rId10995" xr:uid="{FBA534B3-52ED-4252-9ABF-69DB5FC1C8B7}"/>
    <hyperlink ref="L3745" r:id="rId10996" xr:uid="{6A4DEC5E-193E-4FF9-9466-2426E7B88BE0}"/>
    <hyperlink ref="O3745" r:id="rId10997" xr:uid="{76B8C39E-DDE8-4D8A-96DA-9F3134AF088C}"/>
    <hyperlink ref="P3745" r:id="rId10998" xr:uid="{BDA495C8-25EB-45D7-8EFA-EDDFEBF46DAE}"/>
    <hyperlink ref="Q3745" r:id="rId10999" xr:uid="{721D293A-19AD-4B07-AFD3-66811BAEEFDE}"/>
    <hyperlink ref="L3746" r:id="rId11000" xr:uid="{7F02F94F-9B0D-4203-BB90-9284C7A97088}"/>
    <hyperlink ref="L3747" r:id="rId11001" xr:uid="{A0F4C50A-EE35-4B49-815A-51B336D8BDF7}"/>
    <hyperlink ref="P3747" r:id="rId11002" xr:uid="{0EFCBE8A-5B77-4525-8479-EFB2E15EED78}"/>
    <hyperlink ref="L3748" r:id="rId11003" xr:uid="{89D52AA6-9C6C-4E17-BEB4-9424AD3F3C1E}"/>
    <hyperlink ref="O3748" r:id="rId11004" xr:uid="{C4591680-F58F-44EC-8658-91A0E3084E39}"/>
    <hyperlink ref="L3749" r:id="rId11005" xr:uid="{7AD6DE46-9BE7-4FA9-8479-650344C89938}"/>
    <hyperlink ref="O3749" r:id="rId11006" xr:uid="{C8A9502C-2CD1-4BBA-9276-347CF3E0F792}"/>
    <hyperlink ref="P3749" r:id="rId11007" xr:uid="{87EB0857-FE8C-405D-9199-617A6C0A28B1}"/>
    <hyperlink ref="L3750" r:id="rId11008" xr:uid="{B8345E63-BF08-4A3D-A4C2-255371BE9B95}"/>
    <hyperlink ref="O3750" r:id="rId11009" xr:uid="{F9B4E5B3-278A-46EB-943B-FECD86E48083}"/>
    <hyperlink ref="L3751" r:id="rId11010" xr:uid="{21D8AD1B-27D0-44CF-93F0-1981F9284EAA}"/>
    <hyperlink ref="O3751" r:id="rId11011" xr:uid="{7728B97E-7055-4EC5-9A72-C1A38744273C}"/>
    <hyperlink ref="P3751" r:id="rId11012" xr:uid="{8579530C-8600-4EE0-92DA-A682367AC1C4}"/>
    <hyperlink ref="Q3751" r:id="rId11013" xr:uid="{4E3E9D0C-5797-4AC7-BA7E-6370280A3574}"/>
    <hyperlink ref="B3752" r:id="rId11014" xr:uid="{035AB331-0C1D-485E-917B-16F5661ED5B0}"/>
    <hyperlink ref="L3752" r:id="rId11015" xr:uid="{0B6EBCDF-0C05-4AB3-BE3D-7D2F36008036}"/>
    <hyperlink ref="L3753" r:id="rId11016" xr:uid="{9A60D71A-7B5D-4558-BA73-77E84F11F29D}"/>
    <hyperlink ref="L3754" r:id="rId11017" xr:uid="{EE36C9E4-EF83-42C4-A31A-230A95829607}"/>
    <hyperlink ref="L3755" r:id="rId11018" xr:uid="{AE353968-EAC5-44C6-A7E8-41018B6949FD}"/>
    <hyperlink ref="P3755" r:id="rId11019" xr:uid="{B3FD181B-1266-4C54-8291-325B0197DEA9}"/>
    <hyperlink ref="L3756" r:id="rId11020" xr:uid="{6926630F-7E6E-4523-B6EF-2931B81B4D27}"/>
    <hyperlink ref="P3756" r:id="rId11021" xr:uid="{3E0DD7BC-51AB-45D4-84A4-45251B6D9012}"/>
    <hyperlink ref="L3757" r:id="rId11022" xr:uid="{A2B99902-2CDE-4B02-8ED9-F7AB8A1F84A6}"/>
    <hyperlink ref="O3757" r:id="rId11023" xr:uid="{48D06167-3BC5-4A05-AC19-C4B59576731C}"/>
    <hyperlink ref="P3757" r:id="rId11024" xr:uid="{FC9C8357-9188-43E8-A74F-AEE8FDD03F9C}"/>
    <hyperlink ref="L3758" r:id="rId11025" xr:uid="{E7B8A9DA-9C92-4FBF-B8C9-F2C81FDAA025}"/>
    <hyperlink ref="O3758" r:id="rId11026" xr:uid="{CF98F2FB-1860-42DB-84FD-3E5640BF049B}"/>
    <hyperlink ref="P3758" r:id="rId11027" xr:uid="{62548558-3B6D-4A1B-AA36-0A67E4556C0A}"/>
    <hyperlink ref="Q3758" r:id="rId11028" xr:uid="{D578430C-283F-48DB-967B-6A8B57408204}"/>
    <hyperlink ref="L3759" r:id="rId11029" xr:uid="{25C68BDE-9D46-486D-9065-41612F43D2FE}"/>
    <hyperlink ref="O3759" r:id="rId11030" xr:uid="{C3625A2A-1480-4DEE-BD69-06EADDD1895C}"/>
    <hyperlink ref="P3759" r:id="rId11031" xr:uid="{DDBDE426-71C4-4E06-9CC2-F739DE7D8687}"/>
    <hyperlink ref="Q3759" r:id="rId11032" xr:uid="{14671F0C-9876-4228-9A1D-1A0C4DB4A9DC}"/>
    <hyperlink ref="L3760" r:id="rId11033" xr:uid="{0030C937-6585-482B-8A6C-7A6CDAA70761}"/>
    <hyperlink ref="O3760" r:id="rId11034" xr:uid="{B2A5983D-22C6-4A62-B776-3031B729A949}"/>
    <hyperlink ref="P3760" r:id="rId11035" xr:uid="{C52B2BA6-4DDC-40B3-AA8D-DD445218A362}"/>
    <hyperlink ref="Q3760" r:id="rId11036" xr:uid="{5703BA65-41F5-4EF1-A2EA-EE2497A29210}"/>
    <hyperlink ref="L3761" r:id="rId11037" xr:uid="{343E5DA8-6D88-4E88-B6BE-71ED23CC3660}"/>
    <hyperlink ref="Q3761" r:id="rId11038" xr:uid="{40B28A26-706B-467B-B479-D52478D80969}"/>
    <hyperlink ref="L3762" r:id="rId11039" xr:uid="{97A83316-44BE-44AA-BFB2-16B93AB1FBB0}"/>
    <hyperlink ref="O3762" r:id="rId11040" xr:uid="{9A4CB79A-9BAA-4336-91F6-4692558DFDAD}"/>
    <hyperlink ref="P3762" r:id="rId11041" xr:uid="{3DB12D9F-8850-478A-A3A6-ED8EA4CB45C9}"/>
    <hyperlink ref="Q3762" r:id="rId11042" xr:uid="{D7922AC8-7134-4945-BE8F-ED6DB9407DC9}"/>
    <hyperlink ref="L3763" r:id="rId11043" xr:uid="{7410E16B-F071-40B3-8AD2-77DF1BD9E31E}"/>
    <hyperlink ref="Q3763" r:id="rId11044" xr:uid="{3AF04D94-94A7-4C98-BBB1-27884C97F3C4}"/>
    <hyperlink ref="L3764" r:id="rId11045" xr:uid="{01AA7EEC-5215-412C-9515-981B17354D59}"/>
    <hyperlink ref="O3764" r:id="rId11046" xr:uid="{7388BD9B-6CD4-406A-AD1F-CEA2AE507D4F}"/>
    <hyperlink ref="L3765" r:id="rId11047" xr:uid="{85C4E4D6-DBDC-49FE-90C6-E6ED289B2430}"/>
    <hyperlink ref="O3765" r:id="rId11048" xr:uid="{20A67351-C359-40BA-9CC3-9DEA5785F102}"/>
    <hyperlink ref="L3766" r:id="rId11049" xr:uid="{598EFF15-8022-4ADC-8191-1A359E944934}"/>
    <hyperlink ref="O3766" r:id="rId11050" xr:uid="{76FE24C1-830B-4866-AB51-01DD74461BCA}"/>
    <hyperlink ref="L3767" r:id="rId11051" xr:uid="{4C3F93A5-F4E2-4F98-BABA-C336518C384E}"/>
    <hyperlink ref="O3767" r:id="rId11052" xr:uid="{32A124D8-8695-4872-AA54-F76C16C65E6A}"/>
    <hyperlink ref="P3767" r:id="rId11053" xr:uid="{37CBF654-2322-40B6-A0D3-EAB571CFA7A5}"/>
    <hyperlink ref="L3768" r:id="rId11054" xr:uid="{FAB99A1D-173C-4AEC-9C79-F236EA80B24A}"/>
    <hyperlink ref="O3768" r:id="rId11055" xr:uid="{46EBFE79-B727-4534-B1A6-4DD7E033C33D}"/>
    <hyperlink ref="L3769" r:id="rId11056" xr:uid="{4170A45E-1B43-4909-A243-ED91238CD4A7}"/>
    <hyperlink ref="O3769" r:id="rId11057" xr:uid="{3B8F5261-6C71-4CBE-97D8-4ED2E58BBE63}"/>
    <hyperlink ref="Q3769" r:id="rId11058" xr:uid="{9AEE7B64-FE14-46C9-B70D-DA3D69388FD0}"/>
    <hyperlink ref="L3770" r:id="rId11059" xr:uid="{89A9970A-9B6F-47EA-8ED2-E45AE57BFD2F}"/>
    <hyperlink ref="O3770" r:id="rId11060" xr:uid="{2F1BFD29-DDD0-4F22-8A05-79BD9AF6E111}"/>
    <hyperlink ref="Q3770" r:id="rId11061" xr:uid="{4D657135-B39A-4043-9995-360473BB653D}"/>
    <hyperlink ref="L3771" r:id="rId11062" location="home" xr:uid="{C2A97AD7-40D2-4A42-A84E-A44516B8C082}"/>
    <hyperlink ref="O3771" r:id="rId11063" xr:uid="{A2DD0FB2-3EAC-494A-AC1C-E3617E7EC71B}"/>
    <hyperlink ref="L3772" r:id="rId11064" xr:uid="{13E9E20C-20AE-4463-AF10-84D3AC9955DC}"/>
    <hyperlink ref="O3772" r:id="rId11065" xr:uid="{DE7A0E01-7DA0-4054-A3A5-1C45460364C3}"/>
    <hyperlink ref="L3773" r:id="rId11066" xr:uid="{6BFD4D66-11D9-406D-A6CE-1FEA13D7EF31}"/>
    <hyperlink ref="O3773" r:id="rId11067" xr:uid="{20B6EEF5-624A-4A39-82DD-44D1B59F0795}"/>
    <hyperlink ref="P3773" r:id="rId11068" xr:uid="{AE3BAD15-FC85-4F92-B963-3318B5369DE6}"/>
    <hyperlink ref="Q3773" r:id="rId11069" xr:uid="{21E954BD-C22B-4478-A5AD-1F284E0F57D2}"/>
    <hyperlink ref="L3774" r:id="rId11070" xr:uid="{EE64040A-585E-4011-B77E-560B33EC4458}"/>
    <hyperlink ref="O3774" r:id="rId11071" xr:uid="{F7762B39-77EF-4535-8F33-95C5BE6C102A}"/>
    <hyperlink ref="L3775" r:id="rId11072" xr:uid="{009EE581-EFB4-44AB-87A7-0AA40254AA87}"/>
    <hyperlink ref="O3775" r:id="rId11073" xr:uid="{94DF6724-21E2-4079-BFAB-74D81745C95B}"/>
    <hyperlink ref="L3776" r:id="rId11074" xr:uid="{CDE19AB4-EBB2-4B0C-A6B6-6E0EA79EBAD7}"/>
    <hyperlink ref="O3776" r:id="rId11075" xr:uid="{FF097FD3-E9CF-4856-B86F-8CFB592B82B4}"/>
    <hyperlink ref="P3776" r:id="rId11076" xr:uid="{100A2DE1-5FB8-488A-A73B-8586449C71DC}"/>
    <hyperlink ref="L3777" r:id="rId11077" xr:uid="{FE712718-89F7-44EF-A41B-9F868DB6AD3B}"/>
    <hyperlink ref="O3777" r:id="rId11078" xr:uid="{BE54D118-BC69-4629-899F-913B4AFDE546}"/>
    <hyperlink ref="Q3777" r:id="rId11079" xr:uid="{8311EE97-B6A2-4E0D-8F25-2AC3188ED220}"/>
    <hyperlink ref="L3778" r:id="rId11080" xr:uid="{2EA007E7-5CD4-408D-8A6D-93CF1BF4DADB}"/>
    <hyperlink ref="O3778" r:id="rId11081" xr:uid="{4DA25156-DCF6-472C-A787-12498587BB80}"/>
    <hyperlink ref="P3778" r:id="rId11082" xr:uid="{C4EF040C-FAD2-4311-9C4F-8D05E65809F5}"/>
    <hyperlink ref="L3779" r:id="rId11083" xr:uid="{A4CE5FA2-CCDD-4175-B2E1-3C46C541FC9F}"/>
    <hyperlink ref="P3779" r:id="rId11084" xr:uid="{385339C6-2A12-4337-9C3E-EC5EAAF84CC2}"/>
    <hyperlink ref="L3780" r:id="rId11085" xr:uid="{027B576B-3ABE-4B4C-9421-AF1B7F4065FA}"/>
    <hyperlink ref="O3780" r:id="rId11086" xr:uid="{7DCBCA54-4FCD-4F85-9902-4C541FAE4ECF}"/>
    <hyperlink ref="P3780" r:id="rId11087" xr:uid="{7ACF593C-2E46-46EB-A879-FD4712201A89}"/>
    <hyperlink ref="Q3780" r:id="rId11088" xr:uid="{DA8E6EF0-A527-43F3-86F9-BBB627B4EC7E}"/>
    <hyperlink ref="L3781" r:id="rId11089" xr:uid="{393C1E3B-7054-4A95-A737-E702CC4F1052}"/>
    <hyperlink ref="O3781" r:id="rId11090" xr:uid="{70E93F29-02C8-4F7E-8827-C2A531C2940B}"/>
    <hyperlink ref="P3781" r:id="rId11091" xr:uid="{7A7F9227-9B65-49B0-9B0A-9C8DC682F2A8}"/>
    <hyperlink ref="L3782" r:id="rId11092" xr:uid="{72031F1D-B9C1-439F-AFEA-4D59DA9E98E7}"/>
    <hyperlink ref="O3782" r:id="rId11093" xr:uid="{BE674083-4933-4572-AB62-E33A5DF6A761}"/>
    <hyperlink ref="P3782" r:id="rId11094" xr:uid="{8DC0F531-4256-4B9E-9EBC-F27AF28290DF}"/>
    <hyperlink ref="Q3782" r:id="rId11095" xr:uid="{24DA246B-F332-4A4C-A824-C659F6D2E882}"/>
    <hyperlink ref="L3783" r:id="rId11096" xr:uid="{224F179E-8CF1-431C-974B-0106EFB150B0}"/>
    <hyperlink ref="O3783" r:id="rId11097" xr:uid="{1800E420-26A5-47C8-A71F-AC4346446DAD}"/>
    <hyperlink ref="P3783" r:id="rId11098" xr:uid="{192094A4-0C4C-47C7-8824-1F8E9B1BDB90}"/>
    <hyperlink ref="Q3783" r:id="rId11099" xr:uid="{09F4332C-1FB7-4B16-8357-5AD154DAC02B}"/>
    <hyperlink ref="L3784" r:id="rId11100" xr:uid="{86EB0218-30FD-4203-9762-23F2E3023367}"/>
    <hyperlink ref="O3784" r:id="rId11101" xr:uid="{6B46D4BC-BF81-4AF6-94F3-25B645CE7CD9}"/>
    <hyperlink ref="L3785" r:id="rId11102" xr:uid="{FA2C92A1-4D18-4626-A40C-BEB369BDDB18}"/>
    <hyperlink ref="O3785" r:id="rId11103" xr:uid="{C053E2C0-5D17-4CB0-8DC2-0BEA7E2B131A}"/>
    <hyperlink ref="Q3785" r:id="rId11104" xr:uid="{26D4D08C-BF6F-4D9A-94AA-359CA186FB45}"/>
    <hyperlink ref="L3786" r:id="rId11105" xr:uid="{D341EC0F-7F6A-44ED-B825-C72FFAC51EB7}"/>
    <hyperlink ref="L3787" r:id="rId11106" xr:uid="{75FF3CB4-8F98-489D-BA40-80962922E50B}"/>
    <hyperlink ref="O3787" r:id="rId11107" xr:uid="{5470AB57-952E-46B9-8A6D-9BCB30149503}"/>
    <hyperlink ref="Q3787" r:id="rId11108" xr:uid="{8AE29E2F-C091-4F69-86B0-3956D442B801}"/>
    <hyperlink ref="L3788" r:id="rId11109" xr:uid="{AB70DD13-1950-44B8-800B-8284C46F9EA3}"/>
    <hyperlink ref="O3788" r:id="rId11110" xr:uid="{41B2EBED-4280-47B0-85C3-0F272E5BFD5B}"/>
    <hyperlink ref="P3788" r:id="rId11111" xr:uid="{4BB99C7F-67F4-4D45-96F9-B403CBD86ABC}"/>
    <hyperlink ref="L3789" r:id="rId11112" xr:uid="{BC803932-6472-45B2-A2DA-CB6C607F56C3}"/>
    <hyperlink ref="O3789" r:id="rId11113" xr:uid="{3DEF1C4A-A9FB-4B89-9971-0C6B731C012E}"/>
    <hyperlink ref="Q3789" r:id="rId11114" xr:uid="{C618EF9E-1F37-4581-91A3-A6B9BDD63B1C}"/>
    <hyperlink ref="L3790" r:id="rId11115" xr:uid="{A750300C-FE6A-457F-B832-3A280478993F}"/>
    <hyperlink ref="L3791" r:id="rId11116" xr:uid="{6BE07603-B4BA-4D1F-916A-71151270B410}"/>
    <hyperlink ref="L3792" r:id="rId11117" xr:uid="{3683523F-C424-43DF-951F-CF5B0C02E714}"/>
    <hyperlink ref="O3792" r:id="rId11118" xr:uid="{110D4752-4A8B-41D3-A94E-E52550168C59}"/>
    <hyperlink ref="P3792" r:id="rId11119" xr:uid="{516D2FD8-8DAE-4193-8A70-822E0F3C1826}"/>
    <hyperlink ref="Q3792" r:id="rId11120" xr:uid="{CAD3E605-A116-46AF-99BC-DF35F53BB9E0}"/>
    <hyperlink ref="L3793" r:id="rId11121" xr:uid="{B775987D-568F-4464-B192-A264F11A832F}"/>
    <hyperlink ref="O3793" r:id="rId11122" xr:uid="{CB16E5D3-CBF1-4944-A1BA-6787DDD4BC86}"/>
    <hyperlink ref="Q3793" r:id="rId11123" xr:uid="{FD13B8A4-D0EC-4F3F-A441-B6674A3A713C}"/>
    <hyperlink ref="L3794" r:id="rId11124" xr:uid="{38DFB79A-4FBC-4EDB-B921-D9B24EFED34B}"/>
    <hyperlink ref="O3794" r:id="rId11125" xr:uid="{9F3B6CB0-9F6C-4697-91E3-4EC2A2447887}"/>
    <hyperlink ref="P3794" r:id="rId11126" xr:uid="{FF3754B3-DB84-4123-9103-D4D7D9D9CC79}"/>
    <hyperlink ref="L3795" r:id="rId11127" xr:uid="{93034D74-AB5E-4C3E-A4F0-D47A7859B2E5}"/>
    <hyperlink ref="L3796" r:id="rId11128" xr:uid="{36185CCC-5657-44AC-A8FC-E0DD725CEA1B}"/>
    <hyperlink ref="L3797" r:id="rId11129" xr:uid="{5F55F1FF-1E86-41D0-8DF6-C3DA392E60D9}"/>
    <hyperlink ref="O3797" r:id="rId11130" xr:uid="{BFB1A5A7-5DC7-404A-B98B-D657FCF1BD75}"/>
    <hyperlink ref="P3797" r:id="rId11131" xr:uid="{F99C68CE-B8D3-4470-B6BC-DFEEAF560291}"/>
    <hyperlink ref="Q3797" r:id="rId11132" xr:uid="{F122FCCD-A055-4996-8F5D-82C652C56AE5}"/>
    <hyperlink ref="L3798" r:id="rId11133" xr:uid="{F830F64B-E174-4A04-B71F-44F061804A46}"/>
    <hyperlink ref="P3798" r:id="rId11134" xr:uid="{9CADA23D-FEF1-435E-BC59-A7852C0204EE}"/>
    <hyperlink ref="Q3798" r:id="rId11135" xr:uid="{D27A8B3B-5B57-4F0C-BB7A-D1CDDDD80F5C}"/>
    <hyperlink ref="L3799" r:id="rId11136" xr:uid="{D8484BCC-5BC3-4DAE-902A-D5AF940F8BB2}"/>
    <hyperlink ref="O3799" r:id="rId11137" xr:uid="{58889040-BABE-4610-ADAA-337119916B22}"/>
    <hyperlink ref="Q3799" r:id="rId11138" xr:uid="{12E721E0-CE34-4C5E-995F-0E98D1A825D5}"/>
    <hyperlink ref="L3800" r:id="rId11139" xr:uid="{76DF59EE-C5C1-4648-A631-AF0CCC828F43}"/>
    <hyperlink ref="O3800" r:id="rId11140" xr:uid="{68F69EE5-A201-4467-A8C6-38E50C94E9F7}"/>
    <hyperlink ref="Q3800" r:id="rId11141" xr:uid="{6AC94821-1FF9-4BAC-9AA2-4B535F04DDAE}"/>
    <hyperlink ref="L3801" r:id="rId11142" xr:uid="{4A66A0C1-379B-4E66-B524-DE6A9CFA29F6}"/>
    <hyperlink ref="O3801" r:id="rId11143" xr:uid="{50361BA9-CEE4-4D80-8FA3-7625BBB1F406}"/>
    <hyperlink ref="P3801" r:id="rId11144" xr:uid="{5FA0344E-F20B-4B89-97B9-28C5BF5EE295}"/>
    <hyperlink ref="L3802" r:id="rId11145" xr:uid="{E45B9437-62E4-40AB-BC63-E582BD76FA0A}"/>
    <hyperlink ref="P3802" r:id="rId11146" xr:uid="{E924A568-4B14-4D63-8884-89F06A5870A2}"/>
    <hyperlink ref="Q3802" r:id="rId11147" xr:uid="{17A93D28-AF43-44F5-B305-BA64E131881D}"/>
    <hyperlink ref="L3803" r:id="rId11148" xr:uid="{9A8659D0-D8EB-42AD-A4C7-82AD7206ED80}"/>
    <hyperlink ref="L3804" r:id="rId11149" xr:uid="{697CA96C-DCE0-461D-B502-37CE3AC92C40}"/>
    <hyperlink ref="O3804" r:id="rId11150" xr:uid="{3E5DF1F9-7C45-4194-BF4D-3473DA81134A}"/>
    <hyperlink ref="L3805" r:id="rId11151" xr:uid="{CD346EE4-F192-40C9-95BF-91618E1737EE}"/>
    <hyperlink ref="O3805" r:id="rId11152" xr:uid="{7E172781-DF0D-4E3F-BB88-B9B63CA54833}"/>
    <hyperlink ref="P3805" r:id="rId11153" xr:uid="{439B0C5C-0807-40DF-ADA1-031002E14978}"/>
    <hyperlink ref="L3806" r:id="rId11154" xr:uid="{0ED9B52E-BDB2-4C1F-AFEA-419729326118}"/>
    <hyperlink ref="L3807" r:id="rId11155" xr:uid="{46AFAC0D-6568-4328-B09C-A480F91C9EEF}"/>
    <hyperlink ref="O3807" r:id="rId11156" xr:uid="{814055EE-7159-4D38-A0C9-476AC1AB0154}"/>
    <hyperlink ref="P3807" r:id="rId11157" xr:uid="{1E45BE84-921F-41F6-A9AB-ADDF30563E96}"/>
    <hyperlink ref="Q3807" r:id="rId11158" xr:uid="{A2D02D33-249D-48C1-992D-3A82EF4C9694}"/>
    <hyperlink ref="L3808" r:id="rId11159" xr:uid="{DEEEDBD7-AF3F-4790-8DEC-DA2DC00F74F1}"/>
    <hyperlink ref="O3808" r:id="rId11160" xr:uid="{771DA552-466C-4D84-A776-5EE1C0524F27}"/>
    <hyperlink ref="Q3808" r:id="rId11161" xr:uid="{FF1366D8-6059-4310-9217-3C7ECDEFC81F}"/>
    <hyperlink ref="L3809" r:id="rId11162" xr:uid="{BC3ED983-9931-47C0-97AE-C88550953F1A}"/>
    <hyperlink ref="O3809" r:id="rId11163" xr:uid="{B454D411-C41C-485E-80FC-631E9D823F3F}"/>
    <hyperlink ref="P3809" r:id="rId11164" xr:uid="{3FA6F8D5-23FF-47BD-8C42-B7BF9E42E6F7}"/>
    <hyperlink ref="Q3809" r:id="rId11165" xr:uid="{18897BF2-B902-4022-ABD9-2E7038D5791E}"/>
    <hyperlink ref="L3810" r:id="rId11166" xr:uid="{3B31E457-2029-4344-8764-FCD374A290D5}"/>
    <hyperlink ref="O3810" r:id="rId11167" xr:uid="{9D110E54-BA0D-4CAB-8D08-4F847DC16451}"/>
    <hyperlink ref="Q3810" r:id="rId11168" xr:uid="{9E0D8C91-BFCE-4DC6-847D-788F90713480}"/>
    <hyperlink ref="L3811" r:id="rId11169" xr:uid="{59698697-7421-4E75-8E7C-044AACCAE95F}"/>
    <hyperlink ref="O3811" r:id="rId11170" xr:uid="{3B87F36E-8D9A-443A-A950-37EB62E94E1B}"/>
    <hyperlink ref="P3811" r:id="rId11171" xr:uid="{24DCBA8D-5B6B-470C-A5E9-AE747AD1038E}"/>
    <hyperlink ref="Q3811" r:id="rId11172" xr:uid="{AA431CFC-7075-49A4-B9B3-85CB1536A169}"/>
    <hyperlink ref="L3812" r:id="rId11173" xr:uid="{3059C4BD-E083-4DF9-91FB-0B5B03E7BD7A}"/>
    <hyperlink ref="L3813" r:id="rId11174" xr:uid="{0063453E-1EA4-45A4-AE98-FBFDDD726693}"/>
    <hyperlink ref="O3813" r:id="rId11175" xr:uid="{B78E8DA3-CF76-4422-A118-FE6E72ADE3EE}"/>
    <hyperlink ref="P3813" r:id="rId11176" xr:uid="{E4DA8858-8130-41F4-8287-4A05EB30FA3F}"/>
    <hyperlink ref="Q3813" r:id="rId11177" xr:uid="{81B961EE-3AE3-426B-947A-036B570B4AF7}"/>
    <hyperlink ref="L3814" r:id="rId11178" xr:uid="{972B58C0-C2F9-466B-B7C8-C8B9F97E267E}"/>
    <hyperlink ref="O3814" r:id="rId11179" xr:uid="{2EE6E47F-4A22-4E3E-A0E0-352AB3AC3C94}"/>
    <hyperlink ref="P3814" r:id="rId11180" xr:uid="{D2D314DB-1D7F-42DE-BF29-20F53C6FA916}"/>
    <hyperlink ref="Q3814" r:id="rId11181" xr:uid="{84D6936C-2D92-41D2-9752-8C702DFB08C3}"/>
    <hyperlink ref="L3815" r:id="rId11182" xr:uid="{DD1ACFBF-14AD-4F2A-9AAE-5ABFDF4A66B7}"/>
    <hyperlink ref="O3815" r:id="rId11183" xr:uid="{A54FF67A-C6B6-4413-90EB-8638146A2C11}"/>
    <hyperlink ref="P3815" r:id="rId11184" xr:uid="{1C4B64F9-9438-4F27-9E1B-7438CAE22C25}"/>
    <hyperlink ref="L3816" r:id="rId11185" xr:uid="{BE9C5D60-6BBF-44E5-B8FA-D789A9EBA4D0}"/>
    <hyperlink ref="L3817" r:id="rId11186" xr:uid="{2CDA3E92-E873-4D22-90B4-7AD12F5FD989}"/>
    <hyperlink ref="Q3817" r:id="rId11187" xr:uid="{E43FA304-E8C8-49B3-B432-9AFFE9389C69}"/>
    <hyperlink ref="L3818" r:id="rId11188" xr:uid="{1EAD88FF-A770-4F07-BE01-7B3B71537161}"/>
    <hyperlink ref="O3818" r:id="rId11189" xr:uid="{912A0F78-B797-44C6-BAE6-B6A0AABD1B2B}"/>
    <hyperlink ref="P3818" r:id="rId11190" xr:uid="{AF2739B2-A83D-48AA-9405-3AE19AF91E02}"/>
    <hyperlink ref="L3819" r:id="rId11191" xr:uid="{8D44CCCD-A401-4AB6-AF48-2AF74AD734A0}"/>
    <hyperlink ref="O3819" r:id="rId11192" xr:uid="{5F8E18C1-9E3A-47BB-A189-4FDE3D330177}"/>
    <hyperlink ref="P3819" r:id="rId11193" xr:uid="{09C70A50-B566-47A9-BDC3-70B462B1DFC6}"/>
    <hyperlink ref="Q3819" r:id="rId11194" xr:uid="{FBD875B7-0C7B-4586-8A07-295E776DE7C8}"/>
    <hyperlink ref="L3820" r:id="rId11195" xr:uid="{34B4EF75-EF71-49C5-97CA-B80B5D98FEBE}"/>
    <hyperlink ref="P3820" r:id="rId11196" xr:uid="{3B62BDB7-5C74-4FD5-9E07-9398075BC4D8}"/>
    <hyperlink ref="L3821" r:id="rId11197" xr:uid="{65D33EDD-BE3B-42A5-8D89-B1CF1C0E299C}"/>
    <hyperlink ref="L3822" r:id="rId11198" xr:uid="{F376F7E5-BA41-4C6A-844E-D0A6C469C5E4}"/>
    <hyperlink ref="L3823" r:id="rId11199" xr:uid="{53A1F64B-585A-4CAC-B556-9A4D17E9D70C}"/>
    <hyperlink ref="O3823" r:id="rId11200" xr:uid="{4B6C04F0-D75E-49A1-BB1D-0F1E9CFFE0C2}"/>
    <hyperlink ref="P3823" r:id="rId11201" xr:uid="{D042D90F-2E8B-47CF-AFD9-546B21F4D8F6}"/>
    <hyperlink ref="L3824" r:id="rId11202" xr:uid="{208972EA-51DE-4B9A-BF86-5D7424EA3364}"/>
    <hyperlink ref="O3824" r:id="rId11203" xr:uid="{FC0437C3-9931-420A-90ED-D06B20A9A7C5}"/>
    <hyperlink ref="P3824" r:id="rId11204" xr:uid="{479A40E1-5E19-4142-8576-ED3BA7506F5B}"/>
    <hyperlink ref="Q3824" r:id="rId11205" xr:uid="{AF8662C3-F3E3-42B0-A736-6BDE4463A583}"/>
    <hyperlink ref="L3825" r:id="rId11206" xr:uid="{2BD95921-2A67-4A3E-99BD-8995CFD94E54}"/>
    <hyperlink ref="O3825" r:id="rId11207" xr:uid="{F18D3C94-F387-4211-8A63-7024B6084563}"/>
    <hyperlink ref="P3825" r:id="rId11208" xr:uid="{B2951387-210F-4A97-BD00-25F05533D8C8}"/>
    <hyperlink ref="Q3825" r:id="rId11209" xr:uid="{7A02E7FD-9979-4CAA-BB3E-DA901922AF81}"/>
    <hyperlink ref="L3826" r:id="rId11210" xr:uid="{449BABEB-B425-439C-AD03-665DFE60E404}"/>
    <hyperlink ref="O3826" r:id="rId11211" xr:uid="{F8112B46-58F5-48B4-92C2-7D8EC275DDE6}"/>
    <hyperlink ref="P3826" r:id="rId11212" xr:uid="{A9382D2F-48DB-4C80-B82F-56BD301D2A1E}"/>
    <hyperlink ref="L3827" r:id="rId11213" xr:uid="{4915201A-1A5F-4BB5-BBBF-43A1ED874943}"/>
    <hyperlink ref="O3827" r:id="rId11214" xr:uid="{BEE4CDBB-6CA9-41AC-84B4-8534F6439134}"/>
    <hyperlink ref="Q3827" r:id="rId11215" xr:uid="{D9BB1882-F57C-4240-AC0D-8104ACB5EEB1}"/>
    <hyperlink ref="L3828" r:id="rId11216" xr:uid="{CA2658DB-1E80-4A0D-AD9B-EC670951D391}"/>
    <hyperlink ref="O3828" r:id="rId11217" xr:uid="{8ADC1E9F-C01E-40DA-924A-18CC3F30F703}"/>
    <hyperlink ref="P3828" r:id="rId11218" xr:uid="{21CE9A06-219E-417D-9855-FF524C80F576}"/>
    <hyperlink ref="Q3828" r:id="rId11219" xr:uid="{59451710-CA03-4E69-99F2-19723E90F4EE}"/>
    <hyperlink ref="L3829" r:id="rId11220" xr:uid="{6F20FC39-39F7-497E-9D03-D5D2F66F4F47}"/>
    <hyperlink ref="O3829" r:id="rId11221" xr:uid="{2BB81A4C-BAAA-49FF-B836-70BD4C728565}"/>
    <hyperlink ref="L3830" r:id="rId11222" xr:uid="{1D573BA3-362F-4792-BBA8-BEA3F9F05E71}"/>
    <hyperlink ref="L3831" r:id="rId11223" xr:uid="{DA6488DC-2065-46F0-A39F-690F88872963}"/>
    <hyperlink ref="O3831" r:id="rId11224" xr:uid="{3FACDBE8-0BFD-47F3-8FF7-0463DC8BB272}"/>
    <hyperlink ref="P3831" r:id="rId11225" xr:uid="{5E77CA54-BCEF-4673-A36B-617DCD99D0BD}"/>
    <hyperlink ref="Q3831" r:id="rId11226" xr:uid="{38460DA6-4347-4FE3-9DE3-402A0F19C528}"/>
    <hyperlink ref="L3832" r:id="rId11227" xr:uid="{93698630-FA77-42F6-AAE3-2147F3DDEA82}"/>
    <hyperlink ref="O3832" r:id="rId11228" xr:uid="{3960374C-8BA8-47E2-A2EA-75CE3CC929CD}"/>
    <hyperlink ref="P3832" r:id="rId11229" xr:uid="{38A2518D-DDDF-43CD-B0B0-8356B1A8503A}"/>
    <hyperlink ref="Q3832" r:id="rId11230" xr:uid="{E72E34DF-88E7-4F52-BDA1-84AD0EBC57CC}"/>
    <hyperlink ref="L3833" r:id="rId11231" xr:uid="{82607FAD-2CA7-4145-A20D-E4D7AE179FB9}"/>
    <hyperlink ref="O3833" r:id="rId11232" xr:uid="{E29731BE-259E-4439-AA28-27217AE6CD01}"/>
    <hyperlink ref="P3833" r:id="rId11233" xr:uid="{B579C111-4D05-4646-A2E6-F8692FD4724B}"/>
    <hyperlink ref="L3834" r:id="rId11234" xr:uid="{AF858986-D0F5-4929-8EF8-FD9CD30E6308}"/>
    <hyperlink ref="O3834" r:id="rId11235" xr:uid="{070EEE9D-315B-4812-8BC4-07D08FA20835}"/>
    <hyperlink ref="P3834" r:id="rId11236" xr:uid="{9867E451-F331-458E-A3C2-4D2303C874E1}"/>
    <hyperlink ref="Q3834" r:id="rId11237" xr:uid="{0790F349-7D28-4324-80FB-ADA54F5A7BB0}"/>
    <hyperlink ref="L3835" r:id="rId11238" xr:uid="{F632D1E0-7908-41F1-BEE9-9D3443B140AC}"/>
    <hyperlink ref="O3835" r:id="rId11239" xr:uid="{CD77A9BA-554F-49DB-82DA-FDAD71D62F1E}"/>
    <hyperlink ref="P3835" r:id="rId11240" xr:uid="{2D1B63D1-02A0-4E06-87E9-483040797AD1}"/>
    <hyperlink ref="Q3835" r:id="rId11241" xr:uid="{733AA0B7-F3F3-4655-B3BA-00F1043F765D}"/>
    <hyperlink ref="L3837" r:id="rId11242" xr:uid="{54FB0A27-91CC-455A-BCFC-04B8004EB2BA}"/>
    <hyperlink ref="O3837" r:id="rId11243" xr:uid="{31EC3AE7-9B31-4291-B029-E2BDC6F4CC11}"/>
    <hyperlink ref="P3837" r:id="rId11244" xr:uid="{34DFD4FB-EE85-4431-9B42-ED1C6A0FEDC5}"/>
    <hyperlink ref="Q3837" r:id="rId11245" xr:uid="{3831B8C8-CA60-4A10-B17B-41A32A5E047B}"/>
    <hyperlink ref="L3838" r:id="rId11246" xr:uid="{FF255F90-D6FA-42D6-B99B-634CBEF336E6}"/>
    <hyperlink ref="O3838" r:id="rId11247" xr:uid="{23A16C35-2014-4F60-A06B-44EEA75BF621}"/>
    <hyperlink ref="L3839" r:id="rId11248" xr:uid="{3A066F52-CB0A-4E0D-B512-38F3B64E9FEB}"/>
    <hyperlink ref="O3839" r:id="rId11249" xr:uid="{8EB058B5-E0D0-49E6-8147-CA16E25E9E41}"/>
    <hyperlink ref="L3840" r:id="rId11250" xr:uid="{3E70B2C5-D901-4B55-9C26-9DC55CC45A2F}"/>
    <hyperlink ref="O3840" r:id="rId11251" xr:uid="{681679FD-E8AD-430C-B6A5-45969E55E5CE}"/>
    <hyperlink ref="P3840" r:id="rId11252" xr:uid="{ED400AE2-C2F9-4526-852A-DD8D5C7525AE}"/>
    <hyperlink ref="Q3840" r:id="rId11253" xr:uid="{D3B2713A-B6F8-412A-A775-6AE4BCC1C27B}"/>
    <hyperlink ref="L3841" r:id="rId11254" xr:uid="{ADDD45A7-75A9-472B-81AB-79E393D1C189}"/>
    <hyperlink ref="O3841" r:id="rId11255" xr:uid="{F9078F50-B785-4B4A-8080-030442949F9A}"/>
    <hyperlink ref="Q3841" r:id="rId11256" xr:uid="{B21AEFB7-76B8-4F31-BDB3-1DD453C6CBC9}"/>
    <hyperlink ref="L3842" r:id="rId11257" xr:uid="{00712E29-51BB-4014-AAFF-E16CA7B9F2DE}"/>
    <hyperlink ref="O3842" r:id="rId11258" xr:uid="{FD165885-0536-41BB-9170-4DAE1D4A028B}"/>
    <hyperlink ref="P3842" r:id="rId11259" xr:uid="{0CC371C9-EC81-4BFB-870D-88B911D59751}"/>
    <hyperlink ref="Q3842" r:id="rId11260" xr:uid="{DA15922B-9352-4449-9776-E43A68AD42AD}"/>
    <hyperlink ref="L3843" r:id="rId11261" xr:uid="{8CC2A238-F36B-43A6-AEF8-B3FB0884EA53}"/>
    <hyperlink ref="O3843" r:id="rId11262" xr:uid="{5A4212AF-D68A-43FB-A80D-AE21895FAA68}"/>
    <hyperlink ref="P3843" r:id="rId11263" xr:uid="{5412F1A1-449E-4339-8549-903888FE5CDF}"/>
    <hyperlink ref="Q3843" r:id="rId11264" xr:uid="{58F9A206-E239-459F-A694-CEAA15970E66}"/>
    <hyperlink ref="L3844" r:id="rId11265" xr:uid="{451ED0FC-DDA9-4E74-9894-84BE9A5E19E0}"/>
    <hyperlink ref="O3844" r:id="rId11266" xr:uid="{B70D2286-8100-4D43-801E-EE9E0023557D}"/>
    <hyperlink ref="P3844" r:id="rId11267" xr:uid="{4915AD9A-B024-467C-8F64-FAAAC9C40AEA}"/>
    <hyperlink ref="Q3844" r:id="rId11268" xr:uid="{EB607F00-EEE9-4A3F-B8D3-6258D1183D77}"/>
    <hyperlink ref="L3845" r:id="rId11269" xr:uid="{298E344D-C754-4FAA-BE00-A76335A570D4}"/>
    <hyperlink ref="O3845" r:id="rId11270" xr:uid="{6548E58F-2F35-4446-8273-716543270ECA}"/>
    <hyperlink ref="L3846" r:id="rId11271" xr:uid="{91F09081-A8C7-48E2-823F-EC382D136208}"/>
    <hyperlink ref="L3847" r:id="rId11272" xr:uid="{9601858C-BF29-4A72-8DB7-3452A6FDF3BB}"/>
    <hyperlink ref="O3847" r:id="rId11273" xr:uid="{7A467EDA-0A2E-4E61-AD79-7D48E67D546A}"/>
    <hyperlink ref="P3847" r:id="rId11274" xr:uid="{CEC9D70B-7B9C-4398-BA30-94918E5A08BC}"/>
    <hyperlink ref="L3848" r:id="rId11275" xr:uid="{16ED1862-2DFA-40E7-8497-039F921199C8}"/>
    <hyperlink ref="O3848" r:id="rId11276" xr:uid="{6F4848C3-9038-4882-AFB1-36A4877E8D61}"/>
    <hyperlink ref="P3848" r:id="rId11277" xr:uid="{C231139B-9EF6-4CBF-BCB1-C422B2FCD7B3}"/>
    <hyperlink ref="Q3848" r:id="rId11278" xr:uid="{272116BA-005E-44E8-92EB-192010DD41FC}"/>
    <hyperlink ref="L3849" r:id="rId11279" xr:uid="{42E02166-83B5-4BBF-BDA8-81405AB5B74B}"/>
    <hyperlink ref="L3850" r:id="rId11280" xr:uid="{8232F5C3-009B-44F0-9A2E-9ADAFA530BED}"/>
    <hyperlink ref="P3850" r:id="rId11281" xr:uid="{F14C90EF-D167-4789-A6B4-BDA3006C02F6}"/>
    <hyperlink ref="Q3850" r:id="rId11282" xr:uid="{61CB7514-5911-4BD5-A139-CE5ECED7AD04}"/>
    <hyperlink ref="L3851" r:id="rId11283" xr:uid="{0C4E6B2C-3D32-44E5-B8E4-F7D262471C93}"/>
    <hyperlink ref="O3851" r:id="rId11284" xr:uid="{5907D78B-EFB8-43C1-AC19-9A3A96584DA6}"/>
    <hyperlink ref="L3852" r:id="rId11285" xr:uid="{A0FC3F14-E369-4CFA-98BA-2618AFF17CF2}"/>
    <hyperlink ref="O3852" r:id="rId11286" xr:uid="{AD3F1431-8658-485D-A6D8-8C19808D38BF}"/>
    <hyperlink ref="P3852" r:id="rId11287" xr:uid="{52794234-5E16-4A09-8083-51BFF278912A}"/>
    <hyperlink ref="Q3852" r:id="rId11288" xr:uid="{DB23878D-0930-48D9-90A9-D8B32E701587}"/>
    <hyperlink ref="L3853" r:id="rId11289" xr:uid="{E69AA2B3-9D7A-46AD-810D-85229D03FFB3}"/>
    <hyperlink ref="O3853" r:id="rId11290" xr:uid="{0760ECFA-A3BE-420C-9D1D-98F9E7D7077D}"/>
    <hyperlink ref="P3853" r:id="rId11291" xr:uid="{07FA4833-2D46-44F7-A4FA-53238A3D188D}"/>
    <hyperlink ref="Q3853" r:id="rId11292" xr:uid="{47751B49-2453-48AB-ACA4-E4CF81A3D95B}"/>
    <hyperlink ref="L3854" r:id="rId11293" xr:uid="{80C2AE10-9A99-4E75-B682-00313042A4A0}"/>
    <hyperlink ref="O3854" r:id="rId11294" xr:uid="{B0E557F5-606E-4772-8983-2F46F2948AB6}"/>
    <hyperlink ref="L3855" r:id="rId11295" xr:uid="{06BB7399-0970-47D7-9539-59A0F72672DD}"/>
    <hyperlink ref="O3855" r:id="rId11296" xr:uid="{4F5D17B5-F8C3-4D8A-83FA-E6DF5A2F791C}"/>
    <hyperlink ref="P3855" r:id="rId11297" xr:uid="{9AFC27C1-C803-4AAE-ADE0-1FE3CFF5D55D}"/>
    <hyperlink ref="Q3855" r:id="rId11298" xr:uid="{3DE2249E-3BCD-4AE4-8222-4ACF288DE191}"/>
    <hyperlink ref="L3856" r:id="rId11299" xr:uid="{1BCE9D6C-8364-4DC7-8990-9812DA704CFC}"/>
    <hyperlink ref="O3856" r:id="rId11300" xr:uid="{19DF45C4-F293-434A-8839-2A145439DE68}"/>
    <hyperlink ref="Q3856" r:id="rId11301" xr:uid="{1D658FC4-135F-44C6-90F2-2331D15CBBB6}"/>
    <hyperlink ref="L3857" r:id="rId11302" xr:uid="{FED56F48-9B0A-46F7-98D6-1155A4E30982}"/>
    <hyperlink ref="O3857" r:id="rId11303" xr:uid="{BE6E367A-3D58-42F9-AD4D-40D72CBB0D6C}"/>
    <hyperlink ref="Q3857" r:id="rId11304" xr:uid="{0707EEE2-0A9B-4DAD-9693-C790FB695AA2}"/>
    <hyperlink ref="L3858" r:id="rId11305" xr:uid="{A8C04AB8-750A-4ECB-AEBF-EA53B230444A}"/>
    <hyperlink ref="O3858" r:id="rId11306" xr:uid="{4A35692A-982B-45D6-9299-44E04208475B}"/>
    <hyperlink ref="P3858" r:id="rId11307" xr:uid="{45518F1D-916D-476D-8814-DE22D702244D}"/>
    <hyperlink ref="L3859" r:id="rId11308" xr:uid="{9928ABEA-A50E-46C3-8188-75609199F750}"/>
    <hyperlink ref="O3859" r:id="rId11309" xr:uid="{0DBEE6D6-32D0-4737-9244-4970A55238D1}"/>
    <hyperlink ref="Q3859" r:id="rId11310" xr:uid="{A32BB582-74AE-4A00-9D51-95ECB4FCE728}"/>
    <hyperlink ref="L3860" r:id="rId11311" xr:uid="{DE26B2DD-3151-42E4-A07A-A73FAF63871A}"/>
    <hyperlink ref="O3860" r:id="rId11312" xr:uid="{AD3A5750-9FF1-44F0-A20B-548F0CF42E77}"/>
    <hyperlink ref="L3861" r:id="rId11313" xr:uid="{7E046878-DA64-4063-80BB-BDB3D851B8C7}"/>
    <hyperlink ref="O3861" r:id="rId11314" xr:uid="{D6ABF0AA-074B-4414-91DD-60F81C7EC9FF}"/>
    <hyperlink ref="Q3861" r:id="rId11315" xr:uid="{4FF20ABE-9695-4C1F-9A35-05E187705F90}"/>
    <hyperlink ref="L3862" r:id="rId11316" xr:uid="{36B82FF1-42CC-40A1-BCCF-E8DCADD52DD4}"/>
    <hyperlink ref="O3862" r:id="rId11317" xr:uid="{D6130842-91D8-49B2-876C-6EA70E30969E}"/>
    <hyperlink ref="P3862" r:id="rId11318" xr:uid="{6F1F6586-1E17-48C1-958E-290D009E0EFC}"/>
    <hyperlink ref="L3863" r:id="rId11319" xr:uid="{D60D4A2C-AF4C-4A2F-B8E6-4AF693C6FB3B}"/>
    <hyperlink ref="O3863" r:id="rId11320" xr:uid="{8F4F1E14-CBB1-4366-B3C1-17F8AC484610}"/>
    <hyperlink ref="L3864" r:id="rId11321" xr:uid="{C51883A6-16B3-4811-B13A-B4C6BE24EB91}"/>
    <hyperlink ref="O3864" r:id="rId11322" xr:uid="{785FFBBB-AF06-46D5-9A58-FDD0A905B1E4}"/>
    <hyperlink ref="P3864" r:id="rId11323" xr:uid="{74900F33-808C-4997-8DD5-DF653920928A}"/>
    <hyperlink ref="L3865" r:id="rId11324" xr:uid="{C0C24898-54BC-40F5-A17C-82DC05B44875}"/>
    <hyperlink ref="O3865" r:id="rId11325" xr:uid="{EC0D812A-CEFE-4457-A67D-686139AC8D7D}"/>
    <hyperlink ref="L3866" r:id="rId11326" xr:uid="{D3173E86-1A5D-47E2-A79E-28F4A3D83488}"/>
    <hyperlink ref="O3866" r:id="rId11327" xr:uid="{9AA93C1D-A6D0-47D7-AAB0-2C99ACF5761A}"/>
    <hyperlink ref="Q3866" r:id="rId11328" xr:uid="{00BEBDFE-D708-41D7-A487-CC58DDE93DDC}"/>
    <hyperlink ref="L3867" r:id="rId11329" xr:uid="{F1B9BCE7-3750-4226-A814-327D7196625E}"/>
    <hyperlink ref="O3867" r:id="rId11330" xr:uid="{1E22C11C-F6B4-42D9-905D-C017048EB78D}"/>
    <hyperlink ref="Q3867" r:id="rId11331" xr:uid="{5CE608B8-B128-4C50-9D62-E491C0A7C539}"/>
    <hyperlink ref="L3868" r:id="rId11332" xr:uid="{92403294-7D19-4B6C-B77B-B82034684666}"/>
    <hyperlink ref="O3868" r:id="rId11333" xr:uid="{A47209B4-1657-4DE8-B6E5-66D2176274A2}"/>
    <hyperlink ref="Q3868" r:id="rId11334" xr:uid="{78FAB3C2-1386-4A04-8419-F153BCC3BC79}"/>
    <hyperlink ref="L3869" r:id="rId11335" xr:uid="{0F66574C-0AAD-4E19-948F-D52861A0CAA2}"/>
    <hyperlink ref="O3869" r:id="rId11336" xr:uid="{8C9572B4-4D93-442F-8263-588AE28F6DCC}"/>
    <hyperlink ref="P3869" r:id="rId11337" xr:uid="{A871F9B0-8A8F-403A-9795-C18D7E4717D7}"/>
    <hyperlink ref="Q3869" r:id="rId11338" xr:uid="{E2E35753-239C-4153-A2CE-BA3A22FE0A44}"/>
    <hyperlink ref="L3870" r:id="rId11339" xr:uid="{CE5902A3-A2A3-4B13-9124-D83B2526B2E9}"/>
    <hyperlink ref="O3870" r:id="rId11340" xr:uid="{5D7DE8F4-5186-496D-B346-36848D05C43D}"/>
    <hyperlink ref="P3870" r:id="rId11341" xr:uid="{8F103462-ABFC-4BE6-BE62-FEEE3214CFEF}"/>
    <hyperlink ref="Q3870" r:id="rId11342" xr:uid="{7F8D9647-4810-4903-AA88-F3586E26FE06}"/>
    <hyperlink ref="L3871" r:id="rId11343" xr:uid="{3416F235-8E5F-4122-B3B3-E7875CEA8051}"/>
    <hyperlink ref="O3871" r:id="rId11344" xr:uid="{D3D39835-26DE-4477-ABC8-329832B05751}"/>
    <hyperlink ref="L3872" r:id="rId11345" xr:uid="{F188AB0D-C737-486D-A034-3E602A56FA9E}"/>
    <hyperlink ref="P3872" r:id="rId11346" xr:uid="{E6590B3B-C606-4FCF-BABF-F1687076E277}"/>
    <hyperlink ref="L3873" r:id="rId11347" location="/" xr:uid="{11BFE263-AB87-42B3-984D-862EB6FCCD5C}"/>
    <hyperlink ref="O3873" r:id="rId11348" xr:uid="{504CDD87-D945-4B4C-B93A-A57E4B86FA1D}"/>
    <hyperlink ref="Q3873" r:id="rId11349" xr:uid="{81D70A7F-FAFD-4703-BD18-E902BE3F7763}"/>
    <hyperlink ref="L3874" r:id="rId11350" xr:uid="{C1817DAB-E3DE-44BE-B091-925D84F96C20}"/>
    <hyperlink ref="O3874" r:id="rId11351" xr:uid="{C12CBFFC-F10C-4674-9ECB-A9C42B0D0E8C}"/>
    <hyperlink ref="L3875" r:id="rId11352" xr:uid="{D2EDFA9D-D337-4E2D-BA2E-0B7EA3EB1323}"/>
    <hyperlink ref="O3875" r:id="rId11353" xr:uid="{FC8D32B6-A7CD-4370-98A4-62645D5BCE5B}"/>
    <hyperlink ref="L3876" r:id="rId11354" xr:uid="{341940A9-A255-4AB0-B351-BFC0AB54E14C}"/>
    <hyperlink ref="O3876" r:id="rId11355" xr:uid="{8CD719C9-1ED4-4A4C-B0D1-980DE70BEEC2}"/>
    <hyperlink ref="P3876" r:id="rId11356" xr:uid="{9148B44C-72D3-448F-986E-1E923A3A2424}"/>
    <hyperlink ref="Q3876" r:id="rId11357" xr:uid="{5F7920C4-4377-4393-BCF2-70B970847307}"/>
    <hyperlink ref="L3877" r:id="rId11358" xr:uid="{FDB7616C-6685-4DC4-9F74-99C14DBF8BF4}"/>
    <hyperlink ref="O3877" r:id="rId11359" xr:uid="{8EF0E061-39D1-45C2-AA75-F5FDDE1BB603}"/>
    <hyperlink ref="L3878" r:id="rId11360" xr:uid="{CFD89DBE-09FE-48D8-8C2F-3D0674C4D5E6}"/>
    <hyperlink ref="O3878" r:id="rId11361" xr:uid="{1BBC8CC7-96AB-4441-A0BB-37D8E22584E0}"/>
    <hyperlink ref="P3878" r:id="rId11362" xr:uid="{71ADA244-1441-401E-BEE4-355896C12586}"/>
    <hyperlink ref="L3879" r:id="rId11363" xr:uid="{980EC381-60B8-4772-B087-243550EB1725}"/>
    <hyperlink ref="O3879" r:id="rId11364" xr:uid="{CFA0487E-B698-40E1-8C7B-B2BB36D23C58}"/>
    <hyperlink ref="P3879" r:id="rId11365" xr:uid="{FBBBD76D-7903-4D54-8AFE-B4E99D164646}"/>
    <hyperlink ref="Q3879" r:id="rId11366" xr:uid="{521510D9-2FA6-431C-AD81-6EE19A89A0E4}"/>
    <hyperlink ref="L3880" r:id="rId11367" xr:uid="{43CC3C24-CB5E-4B5E-8E82-D5AE7106C0A9}"/>
    <hyperlink ref="O3880" r:id="rId11368" xr:uid="{2E450B81-0919-4C96-857F-81A7C7BA78CA}"/>
    <hyperlink ref="P3880" r:id="rId11369" xr:uid="{3B8AA111-35C9-45F6-945A-EAD3F3FE0ACF}"/>
    <hyperlink ref="Q3880" r:id="rId11370" xr:uid="{977155F0-CABB-4DFA-8073-6180B5283CDF}"/>
    <hyperlink ref="L3881" r:id="rId11371" xr:uid="{474036E4-1122-4947-A8F8-DABFBA7E6370}"/>
    <hyperlink ref="O3881" r:id="rId11372" xr:uid="{527799D2-2226-487F-B839-67C4F883DD15}"/>
    <hyperlink ref="P3881" r:id="rId11373" xr:uid="{E65090DA-09A1-4AAA-B5D6-98FD6C69CCC7}"/>
    <hyperlink ref="Q3881" r:id="rId11374" xr:uid="{BF359FAC-D5E7-461B-9462-E9B2D57E94A2}"/>
    <hyperlink ref="L3882" r:id="rId11375" xr:uid="{557F780A-76A8-4D01-B932-3438E175C730}"/>
    <hyperlink ref="P3882" r:id="rId11376" xr:uid="{4968A006-2957-4982-AAA8-164781DB882C}"/>
    <hyperlink ref="L3883" r:id="rId11377" xr:uid="{0C66D04B-FD1E-4C34-A7E4-0EC37A580D15}"/>
    <hyperlink ref="O3883" r:id="rId11378" xr:uid="{78EFAF80-9EC4-4B27-866F-2717AF3212BA}"/>
    <hyperlink ref="P3883" r:id="rId11379" xr:uid="{D23676A4-4090-4A7C-8ABD-177A81DCB998}"/>
    <hyperlink ref="Q3883" r:id="rId11380" xr:uid="{9C698474-2CC3-46F6-8C13-2D1EDA07FE52}"/>
    <hyperlink ref="L3884" r:id="rId11381" xr:uid="{775D5162-3731-4498-8647-7A4DBB1FF165}"/>
    <hyperlink ref="O3884" r:id="rId11382" xr:uid="{F4FD6789-7A87-47D3-98B6-770BEC4E7240}"/>
    <hyperlink ref="P3884" r:id="rId11383" xr:uid="{3243D182-6561-4A52-B788-F510F731AF7E}"/>
    <hyperlink ref="L3885" r:id="rId11384" xr:uid="{A721A146-ACA0-45FF-BAB1-BF1DDD2BC24F}"/>
    <hyperlink ref="L3886" r:id="rId11385" location="/home" xr:uid="{72B564BC-DFFD-4E32-9DCD-27EBEE2E0419}"/>
    <hyperlink ref="O3886" r:id="rId11386" xr:uid="{5DD1D3F5-F5ED-43E6-AEC1-1284FA8F1B3D}"/>
    <hyperlink ref="Q3886" r:id="rId11387" xr:uid="{503DFFF8-5FA9-41F1-B9C4-8CAEB355648B}"/>
    <hyperlink ref="L3887" r:id="rId11388" xr:uid="{88BDE43E-E2FA-4C5A-A365-8375BEDA9A3B}"/>
    <hyperlink ref="O3887" r:id="rId11389" xr:uid="{A21E1306-2953-416C-9C6F-5CA0F11DAE03}"/>
    <hyperlink ref="P3887" r:id="rId11390" xr:uid="{AD2AF968-3553-4D76-8769-3EE1236F741F}"/>
    <hyperlink ref="Q3887" r:id="rId11391" xr:uid="{B9B0C9C9-8B1E-412B-B206-4D4421DCB1AC}"/>
    <hyperlink ref="L3888" r:id="rId11392" xr:uid="{9C51193C-E423-4D45-9F8D-4DFABA736086}"/>
    <hyperlink ref="O3888" r:id="rId11393" xr:uid="{AE213FA6-00C2-4AB5-8995-42446AC45ACB}"/>
    <hyperlink ref="P3888" r:id="rId11394" xr:uid="{80F357EB-14DD-4F35-B928-E92FC9D803F6}"/>
    <hyperlink ref="Q3888" r:id="rId11395" xr:uid="{69A57836-4873-406F-942F-55DB97C04779}"/>
    <hyperlink ref="L3889" r:id="rId11396" xr:uid="{E1F40087-FF9A-4184-AC84-3B2A67364642}"/>
    <hyperlink ref="O3889" r:id="rId11397" xr:uid="{D28000A5-7FD8-47E9-9E10-F250C63F7DBE}"/>
    <hyperlink ref="P3889" r:id="rId11398" xr:uid="{6655C39A-529D-4E79-85C1-E0876036CA8D}"/>
    <hyperlink ref="Q3889" r:id="rId11399" xr:uid="{6C0F9A42-9674-4B35-94BD-1977EE82E546}"/>
    <hyperlink ref="L3890" r:id="rId11400" xr:uid="{5CAD43CC-72E8-47F7-84F9-11DB9CC9A114}"/>
    <hyperlink ref="L3891" r:id="rId11401" xr:uid="{34355989-A7A6-4E2E-89EA-EC42B61E4731}"/>
    <hyperlink ref="O3891" r:id="rId11402" xr:uid="{6AFF7A4C-D356-49F0-B30F-C553FA865B01}"/>
    <hyperlink ref="P3891" r:id="rId11403" xr:uid="{EBAE55D6-73EF-4AB8-AD56-459C48CBD523}"/>
    <hyperlink ref="L3892" r:id="rId11404" location="!" xr:uid="{398AD24E-8EB6-45C0-BB12-42F4D5A6F3A9}"/>
    <hyperlink ref="O3892" r:id="rId11405" xr:uid="{D6ECEBC3-CF7B-4FBF-A7E9-E9DB709E7F68}"/>
    <hyperlink ref="P3892" r:id="rId11406" xr:uid="{AEA025C9-51F9-4FFA-8A90-5825FA948491}"/>
    <hyperlink ref="L3893" r:id="rId11407" xr:uid="{9D028ECC-CBFF-44B2-AC16-8D6D17B51709}"/>
    <hyperlink ref="O3893" r:id="rId11408" xr:uid="{A46E90CE-B96E-4E5E-854C-2B6E32B5273B}"/>
    <hyperlink ref="P3893" r:id="rId11409" xr:uid="{CC7EF9B9-ADA1-4A1D-9747-9FF133EF243F}"/>
    <hyperlink ref="Q3893" r:id="rId11410" xr:uid="{D64267E7-E251-43A2-BCCD-1B942D08271D}"/>
    <hyperlink ref="L3894" r:id="rId11411" location="about" xr:uid="{21308F15-8137-4DB5-8F0D-861C894521A2}"/>
    <hyperlink ref="P3894" r:id="rId11412" xr:uid="{3B30BB0E-3A00-4FAB-BD65-6B3D5B8BB204}"/>
    <hyperlink ref="L3895" r:id="rId11413" xr:uid="{5017E9E5-11C1-4636-8DBE-B262164F7073}"/>
    <hyperlink ref="O3895" r:id="rId11414" xr:uid="{FE537F0E-3BBA-45E7-8DF0-154A435F77B2}"/>
    <hyperlink ref="P3895" r:id="rId11415" xr:uid="{175A58E6-1578-4646-A9F6-549FB57E1CBC}"/>
    <hyperlink ref="Q3895" r:id="rId11416" xr:uid="{494FE621-2DAB-446A-9F53-312621902CCA}"/>
    <hyperlink ref="L3896" r:id="rId11417" xr:uid="{B6ED4EB4-D2C5-4EDD-AE1D-25A4D8362323}"/>
    <hyperlink ref="O3896" r:id="rId11418" xr:uid="{4D27DF3B-728E-4DFC-9D52-6FACBFFEDED3}"/>
    <hyperlink ref="P3896" r:id="rId11419" xr:uid="{958FB674-B9B8-43F1-9DB5-2E2885AFA33B}"/>
    <hyperlink ref="L3897" r:id="rId11420" xr:uid="{498F0294-03F7-4A47-86F4-595CF3DF3894}"/>
    <hyperlink ref="O3897" r:id="rId11421" xr:uid="{148F2E71-4032-499D-A5C6-6AA6C703A5DC}"/>
    <hyperlink ref="Q3897" r:id="rId11422" xr:uid="{D8A986CB-C477-4E0A-BA2E-E70C1B363620}"/>
    <hyperlink ref="L3898" r:id="rId11423" xr:uid="{8E5571A3-558C-4459-A9F5-F062C16A2303}"/>
    <hyperlink ref="P3898" r:id="rId11424" xr:uid="{8ED47C79-EF59-43F0-8233-42D346BDC86D}"/>
    <hyperlink ref="Q3898" r:id="rId11425" xr:uid="{E6C1D095-4341-4755-B601-195AA096430B}"/>
    <hyperlink ref="L3899" r:id="rId11426" xr:uid="{71E8CC3B-AF1D-4432-843F-BB84C32AE2D5}"/>
    <hyperlink ref="O3899" r:id="rId11427" xr:uid="{2408C761-0B83-4B95-BB5C-E7F6F4D287B1}"/>
    <hyperlink ref="L3900" r:id="rId11428" xr:uid="{79B743AF-24C5-4A83-8853-2E0980059DD0}"/>
    <hyperlink ref="L3901" r:id="rId11429" xr:uid="{71CF2C9F-5499-441B-9394-A5DDC46FCB8A}"/>
    <hyperlink ref="Q3901" r:id="rId11430" xr:uid="{97F0AC76-1B0E-4DFD-8675-A0E691F47495}"/>
    <hyperlink ref="L3902" r:id="rId11431" xr:uid="{0DEF8872-FA38-4C88-AECF-DADD38CC7D7B}"/>
    <hyperlink ref="O3902" r:id="rId11432" xr:uid="{E48ECACF-F33B-4AF9-8587-C444432CC15C}"/>
    <hyperlink ref="L3903" r:id="rId11433" xr:uid="{E724856B-0EDD-4A0F-B295-ED6F63C396FD}"/>
    <hyperlink ref="O3903" r:id="rId11434" xr:uid="{B60F4951-27FC-4350-B519-6D97032B306A}"/>
    <hyperlink ref="P3903" r:id="rId11435" xr:uid="{B34ABD85-7D27-41E0-A6FE-B158FF1BFB0A}"/>
    <hyperlink ref="Q3903" r:id="rId11436" xr:uid="{5C293D03-C3A5-4279-9C0D-CF38EDFA5BE7}"/>
    <hyperlink ref="L3904" r:id="rId11437" xr:uid="{7A6B5578-F291-4843-A716-842B4047680D}"/>
    <hyperlink ref="O3904" r:id="rId11438" xr:uid="{45C52644-0DF4-4AAA-A8B0-DA2F664740A3}"/>
    <hyperlink ref="Q3904" r:id="rId11439" xr:uid="{1E07703C-9186-407E-937D-261C70CA36D9}"/>
    <hyperlink ref="L3905" r:id="rId11440" xr:uid="{E82BAA32-C19E-4715-9269-B3173D5F0601}"/>
    <hyperlink ref="L3906" r:id="rId11441" xr:uid="{357577AB-8799-4756-B1FA-4F83B4C08455}"/>
    <hyperlink ref="O3906" r:id="rId11442" xr:uid="{055F19DC-6014-4EAA-8C60-854BA61507EA}"/>
    <hyperlink ref="P3906" r:id="rId11443" xr:uid="{1441262D-8E69-4E0B-B8C2-33C2A2056A8A}"/>
    <hyperlink ref="Q3906" r:id="rId11444" xr:uid="{CF5D2DFD-5FEF-4C98-B895-EEFCC6C754FE}"/>
    <hyperlink ref="L3907" r:id="rId11445" xr:uid="{1ADBAB82-656D-4A3D-A3C3-13D567900B4B}"/>
    <hyperlink ref="O3907" r:id="rId11446" xr:uid="{AD496EAF-63FA-4F90-AE6E-01A80ED2D027}"/>
    <hyperlink ref="P3907" r:id="rId11447" xr:uid="{A9EA5071-DCFE-4266-8785-3C2FBF35A5D6}"/>
    <hyperlink ref="Q3907" r:id="rId11448" xr:uid="{D530EA08-6CAF-461E-95AA-E54E4DDC2D9B}"/>
    <hyperlink ref="L3908" r:id="rId11449" xr:uid="{EE59BC93-284D-43F6-8609-36EEA91C892A}"/>
    <hyperlink ref="O3908" r:id="rId11450" xr:uid="{63A8E2EA-1C49-44A2-BC04-ABDE1842B02D}"/>
    <hyperlink ref="P3908" r:id="rId11451" xr:uid="{AB476EA0-CD6F-4450-B73A-072DF7CD44D0}"/>
    <hyperlink ref="Q3908" r:id="rId11452" xr:uid="{FD843D1D-4841-4C86-AAC7-D89760F4BF78}"/>
    <hyperlink ref="L3909" r:id="rId11453" xr:uid="{63822EC4-F206-4F19-9287-7ED9B3C57F4C}"/>
    <hyperlink ref="P3909" r:id="rId11454" xr:uid="{403636E1-28F2-4211-845B-CDA1712C312B}"/>
    <hyperlink ref="Q3909" r:id="rId11455" xr:uid="{6DDFF5D4-6441-4408-9CF5-862BA053BF87}"/>
    <hyperlink ref="L3910" r:id="rId11456" xr:uid="{3C3A6A76-6B44-49CC-AF83-147F3DC4B850}"/>
    <hyperlink ref="O3910" r:id="rId11457" xr:uid="{6F9DA264-573A-48CE-9F34-E83E82958608}"/>
    <hyperlink ref="P3910" r:id="rId11458" xr:uid="{EFAE8A26-CD16-45C7-BD00-3F860372DB60}"/>
    <hyperlink ref="Q3910" r:id="rId11459" xr:uid="{BAA417AE-FCF9-4F9C-8900-5AA9DC40D37A}"/>
    <hyperlink ref="L3911" r:id="rId11460" xr:uid="{7A9C2D95-DEA2-4C49-B06E-9D5F2DD81394}"/>
    <hyperlink ref="O3911" r:id="rId11461" xr:uid="{406CA440-2038-477D-8F17-2FD969751BC4}"/>
    <hyperlink ref="P3911" r:id="rId11462" xr:uid="{E3B787B1-8267-4E02-9868-2A2F8532EE4B}"/>
    <hyperlink ref="Q3911" r:id="rId11463" xr:uid="{4B97564A-CE01-4D1D-95EF-25981A0B38E3}"/>
    <hyperlink ref="L3912" r:id="rId11464" xr:uid="{79699349-C0E6-4D9B-9A07-1D8AC1FAF076}"/>
    <hyperlink ref="O3912" r:id="rId11465" xr:uid="{C6B9B64B-AC84-4EE0-8205-376BE811C6AE}"/>
    <hyperlink ref="P3912" r:id="rId11466" xr:uid="{F142308C-4807-466E-8DF0-EC7EC9E84052}"/>
    <hyperlink ref="Q3912" r:id="rId11467" xr:uid="{3BFAD588-7D41-4E71-A53A-5F47258D6F18}"/>
    <hyperlink ref="L3913" r:id="rId11468" xr:uid="{B7DECFC6-4FE8-4ACE-AECA-17205DBC59C7}"/>
    <hyperlink ref="O3913" r:id="rId11469" xr:uid="{A44F0D40-21B6-45E7-A0F7-33F1098DD8B2}"/>
    <hyperlink ref="P3913" r:id="rId11470" xr:uid="{BD8334B2-1711-425B-A1DF-8E3A40B97875}"/>
    <hyperlink ref="Q3913" r:id="rId11471" xr:uid="{874B3927-5637-4218-805B-00680BF9D319}"/>
    <hyperlink ref="L3914" r:id="rId11472" xr:uid="{044BBD42-D8CD-4A50-B9A1-9D3C505D4EFA}"/>
    <hyperlink ref="O3914" r:id="rId11473" xr:uid="{E03717B7-30C9-4DD2-9AFB-03EF4D995A24}"/>
    <hyperlink ref="P3914" r:id="rId11474" xr:uid="{4153F05D-EF62-4DF0-A097-5CD53DEF7AB0}"/>
    <hyperlink ref="Q3914" r:id="rId11475" xr:uid="{935DE661-14B4-491B-9B96-278DA26CF98C}"/>
    <hyperlink ref="L3915" r:id="rId11476" xr:uid="{FB656FD6-E7C9-45A3-9861-E1087CABE3C3}"/>
    <hyperlink ref="L3916" r:id="rId11477" xr:uid="{C18068C7-CC2A-4A5A-A6B1-D922FB8DFC98}"/>
    <hyperlink ref="O3916" r:id="rId11478" xr:uid="{13257025-C092-426D-923D-DD3C05453BE3}"/>
    <hyperlink ref="Q3916" r:id="rId11479" xr:uid="{C418564D-5FCC-4856-AA03-E6B9D6B69A74}"/>
    <hyperlink ref="L3917" r:id="rId11480" xr:uid="{BD7EDA0A-3083-4C61-AF25-39C8D6CB1A75}"/>
    <hyperlink ref="O3917" r:id="rId11481" xr:uid="{3136A2F3-F8B5-46BC-BF5E-CCBB8A80EDA3}"/>
    <hyperlink ref="Q3917" r:id="rId11482" xr:uid="{C6FE09C7-14AE-4A10-A1F8-D835FA1B4767}"/>
    <hyperlink ref="L3918" r:id="rId11483" xr:uid="{E6E03626-446B-4540-8EB5-618287969956}"/>
    <hyperlink ref="O3918" r:id="rId11484" xr:uid="{A4823030-5C65-4558-A68C-D684EA5A5A60}"/>
    <hyperlink ref="P3918" r:id="rId11485" xr:uid="{6754F0F9-6617-4F25-846E-19AB41F01695}"/>
    <hyperlink ref="Q3918" r:id="rId11486" xr:uid="{50CC07BA-5613-46DB-9E08-B15398C45D69}"/>
    <hyperlink ref="L3919" r:id="rId11487" xr:uid="{ADF4B79C-9DF8-4415-8B89-89C71F5B8CDF}"/>
    <hyperlink ref="O3919" r:id="rId11488" xr:uid="{625E4DBB-4E62-46B8-AF0D-6618A0FC3601}"/>
    <hyperlink ref="Q3919" r:id="rId11489" xr:uid="{0E032357-8821-455D-B980-09EC688B7A08}"/>
    <hyperlink ref="L3920" r:id="rId11490" xr:uid="{6121CB1C-A8AE-4D4B-9476-C8B875C434D1}"/>
    <hyperlink ref="Q3920" r:id="rId11491" xr:uid="{C3B2C1D8-6AFA-47EF-A359-02C821B89CC4}"/>
    <hyperlink ref="L3921" r:id="rId11492" xr:uid="{1C0C4388-86CD-4F76-BC47-9EEE0E0E796F}"/>
    <hyperlink ref="O3921" r:id="rId11493" xr:uid="{1CC9CD9B-BDEB-410E-8FB9-DB1180704810}"/>
    <hyperlink ref="Q3921" r:id="rId11494" xr:uid="{BF13352E-C86A-4FBC-BAEB-E9EE2AD75A7E}"/>
    <hyperlink ref="L3922" r:id="rId11495" xr:uid="{7D66791E-7B11-47C2-8ADD-2DAF4DD59B2B}"/>
    <hyperlink ref="O3922" r:id="rId11496" xr:uid="{E26A123F-1A89-4F84-8446-A26695CA8C41}"/>
    <hyperlink ref="P3922" r:id="rId11497" xr:uid="{E8DDD301-55B4-474A-B707-BDA550305EBC}"/>
    <hyperlink ref="Q3922" r:id="rId11498" xr:uid="{ABD0E464-5B71-4644-9A75-57CC3F218ECA}"/>
    <hyperlink ref="L3923" r:id="rId11499" xr:uid="{F1DFD5C4-275E-47CD-9D37-79BDD350A8D2}"/>
    <hyperlink ref="L3924" r:id="rId11500" xr:uid="{C62692D9-B4A7-43B4-A13C-6E8D4E517B2C}"/>
    <hyperlink ref="O3924" r:id="rId11501" xr:uid="{2437057D-8E22-4ABE-9065-E3DBBF12B378}"/>
    <hyperlink ref="P3924" r:id="rId11502" xr:uid="{905D960F-E8EB-4458-9B9C-905C73CF4C10}"/>
    <hyperlink ref="L3925" r:id="rId11503" xr:uid="{60C6CA25-7FD6-4057-A11B-794069D32E27}"/>
    <hyperlink ref="O3925" r:id="rId11504" xr:uid="{F3572340-3C66-44FF-A4C9-EA240E4BAD04}"/>
    <hyperlink ref="L3926" r:id="rId11505" xr:uid="{1980FBED-22C6-4812-A500-42F09265C3F7}"/>
    <hyperlink ref="Q3926" r:id="rId11506" xr:uid="{254E254C-AEE6-4A85-A1E4-24838F9DE747}"/>
    <hyperlink ref="L3927" r:id="rId11507" xr:uid="{D20E8F91-55A8-49C8-A1BE-48246F6B2804}"/>
    <hyperlink ref="O3927" r:id="rId11508" xr:uid="{F26F29E1-FAB4-4142-BF50-66598F01C29D}"/>
    <hyperlink ref="P3927" r:id="rId11509" xr:uid="{6BE8D907-CD74-4DC2-B9E5-9374A6A69529}"/>
    <hyperlink ref="L3928" r:id="rId11510" xr:uid="{E5CEB2D7-518E-48F8-A635-19EB50F6DE3B}"/>
    <hyperlink ref="P3928" r:id="rId11511" xr:uid="{D32CFA3A-85F3-4CC2-990E-02D7AC8D7025}"/>
    <hyperlink ref="L3929" r:id="rId11512" xr:uid="{DCA2A2FD-5161-4678-9228-0ADBF852BAA4}"/>
    <hyperlink ref="O3929" r:id="rId11513" xr:uid="{97E8E08D-94FF-4EA2-83F3-638055E64A59}"/>
    <hyperlink ref="P3929" r:id="rId11514" xr:uid="{5B290A8A-62C8-4A2B-A9BC-C704509C75BD}"/>
    <hyperlink ref="Q3929" r:id="rId11515" xr:uid="{C8E3AC3F-D942-4365-A39F-93C570E45E9E}"/>
    <hyperlink ref="L3930" r:id="rId11516" xr:uid="{3FF74D18-3044-4902-9572-561FBD97E2BB}"/>
    <hyperlink ref="O3930" r:id="rId11517" xr:uid="{7BED84E2-0A24-4476-AD54-F08244B2FA40}"/>
    <hyperlink ref="L3931" r:id="rId11518" xr:uid="{F5CB417B-7691-42A0-A24F-E534366B8DE8}"/>
    <hyperlink ref="O3931" r:id="rId11519" xr:uid="{E5530CDF-779B-4428-BD1B-BB980B518338}"/>
    <hyperlink ref="L3932" r:id="rId11520" xr:uid="{522BCA97-1A64-4F6E-96F9-E7C0E414945C}"/>
    <hyperlink ref="Q3932" r:id="rId11521" xr:uid="{229E2CE9-1AE1-4AFE-924D-4AA8995CEA07}"/>
    <hyperlink ref="L3933" r:id="rId11522" xr:uid="{5D389889-257B-4BB3-A348-0471585F7F33}"/>
    <hyperlink ref="O3933" r:id="rId11523" xr:uid="{3A7EC9C2-45BD-430F-9A03-F99993BAC4F7}"/>
    <hyperlink ref="L3934" r:id="rId11524" xr:uid="{64ED8FD8-46F0-425B-9B16-7394F3F666D4}"/>
    <hyperlink ref="L3935" r:id="rId11525" xr:uid="{30EA85ED-B05D-49AE-8DBC-F8DDE6A2AC87}"/>
    <hyperlink ref="O3935" r:id="rId11526" xr:uid="{633D1949-C8A2-49BB-9A0B-288764876004}"/>
    <hyperlink ref="P3935" r:id="rId11527" xr:uid="{F6F03A82-EF0D-4EE5-B32A-64ADE5164286}"/>
    <hyperlink ref="L3936" r:id="rId11528" xr:uid="{6727795D-3F6B-43FE-9C44-B9D5A6FA50CA}"/>
    <hyperlink ref="O3936" r:id="rId11529" xr:uid="{74A19716-90DE-43B7-843D-16D54EA998DF}"/>
    <hyperlink ref="L3937" r:id="rId11530" xr:uid="{6C11BFF2-455D-491F-A5A4-51BE2801DD6B}"/>
    <hyperlink ref="O3937" r:id="rId11531" xr:uid="{AE4B41ED-F4F8-45DF-82EE-B2031E8125BC}"/>
    <hyperlink ref="P3937" r:id="rId11532" xr:uid="{16962F31-618A-4EF4-A38E-23DA07BFFB99}"/>
    <hyperlink ref="Q3937" r:id="rId11533" xr:uid="{C6E12B62-E444-458C-827C-D2B5BA64EAD9}"/>
    <hyperlink ref="L3938" r:id="rId11534" xr:uid="{B7CDC4B4-2199-418F-A738-3D8E647901BC}"/>
    <hyperlink ref="L3939" r:id="rId11535" xr:uid="{34348A09-328B-41D0-BD2F-A178C885DD96}"/>
    <hyperlink ref="O3939" r:id="rId11536" xr:uid="{5C467DB3-99E8-4637-9355-850F19173BC7}"/>
    <hyperlink ref="P3939" r:id="rId11537" xr:uid="{2B825B0E-07C4-48A3-9888-E3ABBA3A098C}"/>
    <hyperlink ref="Q3939" r:id="rId11538" xr:uid="{1B4372FB-4FD5-47EC-8F09-81629D7C00BF}"/>
    <hyperlink ref="L3940" r:id="rId11539" xr:uid="{E2C23E33-E03C-47EF-9213-A859E717D7D7}"/>
    <hyperlink ref="L3941" r:id="rId11540" xr:uid="{3CBA9484-4089-44BF-A3CB-B7F3419B1E1D}"/>
    <hyperlink ref="O3941" r:id="rId11541" xr:uid="{6B2803B6-E88E-42D5-8B99-4E53E65544B7}"/>
    <hyperlink ref="Q3941" r:id="rId11542" xr:uid="{391FD387-F243-4736-8A98-F0BF459439A4}"/>
    <hyperlink ref="L3942" r:id="rId11543" xr:uid="{1070BA11-5D3B-453D-8FB8-86CEEA37C27D}"/>
    <hyperlink ref="O3942" r:id="rId11544" xr:uid="{5AE745E2-1E2A-4859-AEE6-CF9FF52AB1BE}"/>
    <hyperlink ref="P3942" r:id="rId11545" xr:uid="{1081CBC8-DDDA-4726-9E03-5A718AD90901}"/>
    <hyperlink ref="Q3942" r:id="rId11546" xr:uid="{4AC7AA32-C0A4-4195-AA94-8ED3F292959C}"/>
    <hyperlink ref="L3943" r:id="rId11547" xr:uid="{B066B56C-E8A8-4FCE-8192-2694F2BD7CFB}"/>
    <hyperlink ref="O3943" r:id="rId11548" xr:uid="{2C03A16F-8DFF-4080-84F6-04F935E59043}"/>
    <hyperlink ref="L3944" r:id="rId11549" xr:uid="{80C579E7-3901-4256-8E57-DCC61C5C5655}"/>
    <hyperlink ref="O3944" r:id="rId11550" xr:uid="{83D108E1-87A5-44A1-96B5-279630D87A68}"/>
    <hyperlink ref="L3945" r:id="rId11551" xr:uid="{D4ED3A26-E9FD-4763-8A01-AF30D9B83F6C}"/>
    <hyperlink ref="O3945" r:id="rId11552" xr:uid="{6A6B75CD-AF82-4686-8C17-D7352A774B74}"/>
    <hyperlink ref="P3945" r:id="rId11553" xr:uid="{AE3BB8CB-4173-44C5-9547-9B96978C2211}"/>
    <hyperlink ref="L3946" r:id="rId11554" location="/home" xr:uid="{9FD493EB-EF94-4E09-B661-1D19A9736171}"/>
    <hyperlink ref="O3946" r:id="rId11555" xr:uid="{48CF4DBE-5B1A-45B5-B429-C6DF78743C0E}"/>
    <hyperlink ref="P3946" r:id="rId11556" xr:uid="{355A6234-2EA0-4751-BEA5-00F02F553385}"/>
    <hyperlink ref="Q3946" r:id="rId11557" xr:uid="{F68564CB-C3D0-4846-BC40-9DCB1E91662D}"/>
    <hyperlink ref="L3947" r:id="rId11558" xr:uid="{AB322BDC-CC21-4FC5-ADCC-B5A39E61EC4C}"/>
    <hyperlink ref="O3947" r:id="rId11559" xr:uid="{61D8A9B2-2A78-4966-B29C-7DC638EA01D0}"/>
    <hyperlink ref="Q3947" r:id="rId11560" xr:uid="{9202CC99-B1C1-408B-9A23-0862E300FD26}"/>
    <hyperlink ref="L3948" r:id="rId11561" xr:uid="{2CC12ED1-CF22-4579-93B4-690C7215E9EF}"/>
    <hyperlink ref="O3948" r:id="rId11562" xr:uid="{9DDCFDFD-ABB0-476C-A1CE-4408A52B8B18}"/>
    <hyperlink ref="P3948" r:id="rId11563" xr:uid="{03F6C0F3-EC32-4AC4-8873-37D080B3374D}"/>
    <hyperlink ref="L3949" r:id="rId11564" xr:uid="{A2CE27F3-1160-40C8-9405-E0DA8A65023C}"/>
    <hyperlink ref="L3950" r:id="rId11565" xr:uid="{E20992BA-7326-4821-B311-56FF32BF1D7D}"/>
    <hyperlink ref="O3950" r:id="rId11566" xr:uid="{A119F522-A255-4834-AE88-C20E76B11B1C}"/>
    <hyperlink ref="P3950" r:id="rId11567" xr:uid="{3B981819-0B38-42D5-B11F-44A166B89D6E}"/>
    <hyperlink ref="Q3950" r:id="rId11568" xr:uid="{53F955C1-6B3F-4687-A8EA-691D8F9144A5}"/>
    <hyperlink ref="L3951" r:id="rId11569" xr:uid="{E2087F03-916C-45AE-8549-5EF6E03C7B56}"/>
    <hyperlink ref="O3951" r:id="rId11570" xr:uid="{CDBBAE97-4F6A-464C-AC15-504E64233122}"/>
    <hyperlink ref="P3951" r:id="rId11571" xr:uid="{226252DF-74A5-4BB0-96E5-FF8EADC59AE2}"/>
    <hyperlink ref="L3952" r:id="rId11572" xr:uid="{3018078C-6EB0-400C-9FE8-E011E3A8C0D1}"/>
    <hyperlink ref="O3952" r:id="rId11573" xr:uid="{A75D5AC8-3FCA-4744-AF3F-9EBE5C3F1660}"/>
    <hyperlink ref="Q3952" r:id="rId11574" xr:uid="{6462D513-4D8B-4D85-9DCB-B6CA8DE725B2}"/>
    <hyperlink ref="L3953" r:id="rId11575" xr:uid="{DBB6C002-6CE2-4A6D-906C-6306DE69B3FE}"/>
    <hyperlink ref="O3953" r:id="rId11576" xr:uid="{55FA433C-1A12-4E6A-A0CB-1AAE7C4DA4E0}"/>
    <hyperlink ref="L3954" r:id="rId11577" xr:uid="{A576C74E-CD73-403E-BBC7-577884A45B12}"/>
    <hyperlink ref="B3955" r:id="rId11578" xr:uid="{F3998623-A73A-4431-8753-72EED6D50B0C}"/>
    <hyperlink ref="L3955" r:id="rId11579" xr:uid="{E94A54CA-F34A-499C-B45E-F904842C6084}"/>
    <hyperlink ref="L3956" r:id="rId11580" xr:uid="{4B0CD6FA-CDF6-434E-8D0C-C3C049F3F47F}"/>
    <hyperlink ref="O3956" r:id="rId11581" xr:uid="{1DFBC701-F988-41B0-8663-9E3C70591B57}"/>
    <hyperlink ref="P3956" r:id="rId11582" xr:uid="{AC89A3F4-CC07-4FA3-ABB5-E2DBDE6BBA8A}"/>
    <hyperlink ref="L3957" r:id="rId11583" xr:uid="{8B0740B8-970F-4DD2-A9B0-AB9846DA2E37}"/>
    <hyperlink ref="O3957" r:id="rId11584" xr:uid="{882C1485-EA5E-49C6-8CED-10554D134FF7}"/>
    <hyperlink ref="P3957" r:id="rId11585" xr:uid="{505B9E73-A796-438E-AC6E-73C567538D91}"/>
    <hyperlink ref="Q3957" r:id="rId11586" xr:uid="{8D3C921D-D6D7-4562-AC84-695092F64164}"/>
    <hyperlink ref="L3958" r:id="rId11587" xr:uid="{C22B6872-5496-489C-B503-0933C31D1B65}"/>
    <hyperlink ref="O3958" r:id="rId11588" xr:uid="{BAF75AC6-A72D-479D-8163-65E8CBF39F07}"/>
    <hyperlink ref="P3958" r:id="rId11589" xr:uid="{907F5127-288F-428E-97D6-2F6A12239EAA}"/>
    <hyperlink ref="Q3958" r:id="rId11590" xr:uid="{1117CCC5-ADC7-4537-A37D-D43779BDD827}"/>
    <hyperlink ref="L3959" r:id="rId11591" xr:uid="{4E38FAA5-C9A4-4346-A6EC-79779E7EBA3D}"/>
    <hyperlink ref="O3959" r:id="rId11592" xr:uid="{CD5108FC-132E-4A13-BE41-D9C30E91C192}"/>
    <hyperlink ref="P3959" r:id="rId11593" xr:uid="{86A60D9C-6567-4A36-925A-F19B70690B7B}"/>
    <hyperlink ref="L3960" r:id="rId11594" location="six" xr:uid="{4BC685B9-89F2-4EE7-9A4E-9262F27B3328}"/>
    <hyperlink ref="O3960" r:id="rId11595" xr:uid="{E78B4B86-E680-4B3A-8272-7685CF7A9C9A}"/>
    <hyperlink ref="Q3960" r:id="rId11596" xr:uid="{02C1807E-7638-45F8-BFF0-6B80ABF18937}"/>
    <hyperlink ref="L3961" r:id="rId11597" xr:uid="{5B9E6874-6A7B-444A-A7D6-2423E3FEC9A0}"/>
    <hyperlink ref="O3961" r:id="rId11598" xr:uid="{7D438440-190E-48D8-BFF0-2E7F8828800A}"/>
    <hyperlink ref="P3961" r:id="rId11599" xr:uid="{98723E4C-45A0-467A-BE5A-7164BBD99D93}"/>
    <hyperlink ref="Q3961" r:id="rId11600" xr:uid="{28ED8A41-474B-4DC5-9E04-B0788C8881C9}"/>
    <hyperlink ref="L3962" r:id="rId11601" xr:uid="{9FF85539-081A-4367-978A-412D8A19AA2C}"/>
    <hyperlink ref="O3962" r:id="rId11602" xr:uid="{250E38B0-9BE1-469A-AECD-C5F7C9FA854D}"/>
    <hyperlink ref="P3962" r:id="rId11603" xr:uid="{78139A24-DE73-4C89-B943-BB324E4AD4E1}"/>
    <hyperlink ref="Q3962" r:id="rId11604" xr:uid="{A09316DE-E475-4625-BB1C-9492450F439D}"/>
    <hyperlink ref="L3963" r:id="rId11605" xr:uid="{92EF54E5-898A-46B7-9816-D08A842F7557}"/>
    <hyperlink ref="L3964" r:id="rId11606" xr:uid="{BC8C13AA-936E-40B4-801E-E9F0FD0D9506}"/>
    <hyperlink ref="O3964" r:id="rId11607" xr:uid="{1F6CA5D0-0C4A-46A9-925B-97A9B5045070}"/>
    <hyperlink ref="Q3964" r:id="rId11608" xr:uid="{53043D2E-40F7-4C65-886E-9176E066001B}"/>
    <hyperlink ref="L3965" r:id="rId11609" xr:uid="{40C125CE-E904-49C6-AEEC-C9CF457DC727}"/>
    <hyperlink ref="O3965" r:id="rId11610" xr:uid="{AB4F5030-0F3C-47A4-84BD-9AC09F2E3A7B}"/>
    <hyperlink ref="P3965" r:id="rId11611" xr:uid="{4E98828F-A257-4B8B-B0E5-DFE4588A37C2}"/>
    <hyperlink ref="Q3965" r:id="rId11612" xr:uid="{8B7AB740-815E-4611-8F3D-A013E97D123D}"/>
    <hyperlink ref="L3966" r:id="rId11613" xr:uid="{9AB8AEAB-4D92-4090-ACC4-CC2CD9B592DE}"/>
    <hyperlink ref="O3966" r:id="rId11614" xr:uid="{66513009-5C55-48F3-816E-CCA74DBF4D93}"/>
    <hyperlink ref="P3966" r:id="rId11615" xr:uid="{86A5565D-51B0-4CA1-AA0B-5E5EF255AF2F}"/>
    <hyperlink ref="L3967" r:id="rId11616" xr:uid="{6F40E12F-F74A-4C5F-B22F-E433CE313A48}"/>
    <hyperlink ref="O3967" r:id="rId11617" xr:uid="{5E0B34B5-C2F0-4AEF-B637-E848E5668DFC}"/>
    <hyperlink ref="P3967" r:id="rId11618" xr:uid="{F2A2F171-6C75-4486-B4BA-151518E5C2C6}"/>
    <hyperlink ref="Q3967" r:id="rId11619" xr:uid="{59F42EAF-93D4-458C-ADA5-546645F1BBEC}"/>
    <hyperlink ref="L3968" r:id="rId11620" xr:uid="{2723B6CE-DC8A-47D7-9F27-7EFCC5577385}"/>
    <hyperlink ref="O3968" r:id="rId11621" xr:uid="{3B7D900A-9E2C-4C57-BDFE-BA84E65C41F7}"/>
    <hyperlink ref="P3968" r:id="rId11622" xr:uid="{5E8E6E56-81C8-46C9-BDF7-DD937C747A16}"/>
    <hyperlink ref="Q3968" r:id="rId11623" xr:uid="{B5BFA38A-54D6-4179-A99E-F69495A72225}"/>
    <hyperlink ref="L3969" r:id="rId11624" xr:uid="{8C1F5240-C8AB-46CE-B849-C96AC696BC47}"/>
    <hyperlink ref="O3969" r:id="rId11625" xr:uid="{B43FF272-654F-417F-A48B-AEA3976CF63C}"/>
    <hyperlink ref="P3969" r:id="rId11626" xr:uid="{B81F200F-C450-422C-A016-BC25797CE0F6}"/>
    <hyperlink ref="L3970" r:id="rId11627" xr:uid="{5C30667E-62AF-4A61-912D-D21D6D1E4F0A}"/>
    <hyperlink ref="O3970" r:id="rId11628" xr:uid="{AD529A7B-46E7-4A5F-8237-BB051DE3A9B5}"/>
    <hyperlink ref="P3970" r:id="rId11629" xr:uid="{F0C14B79-8551-4AA7-B197-FACA28403D72}"/>
    <hyperlink ref="Q3970" r:id="rId11630" xr:uid="{A9718AB8-CAF5-48DF-A97C-A46A35148DDF}"/>
    <hyperlink ref="L3971" r:id="rId11631" xr:uid="{255302F7-9ADA-42D6-A9C0-881B737519F8}"/>
    <hyperlink ref="O3971" r:id="rId11632" xr:uid="{DDE69A7C-E30D-4394-8733-277AC527056A}"/>
    <hyperlink ref="L3972" r:id="rId11633" xr:uid="{2468E2B8-25A3-40C7-95E0-C7EA103DB3DB}"/>
    <hyperlink ref="O3972" r:id="rId11634" xr:uid="{DFED13F6-835C-4CBE-9155-E4B8ED83B54B}"/>
    <hyperlink ref="L3973" r:id="rId11635" xr:uid="{6F14B960-73BD-42BF-B23A-85BA71800F86}"/>
    <hyperlink ref="O3973" r:id="rId11636" xr:uid="{618E6C41-1D4B-4AD2-9F3F-263F62E7F17B}"/>
    <hyperlink ref="P3973" r:id="rId11637" xr:uid="{D2B08C57-7FE3-4A72-A145-87106155649E}"/>
    <hyperlink ref="Q3973" r:id="rId11638" xr:uid="{51ABEA5F-B93F-4266-B7C4-1BFFDDECD671}"/>
    <hyperlink ref="L3974" r:id="rId11639" xr:uid="{6E492A29-C19B-483F-AF02-579D07D1A6CB}"/>
    <hyperlink ref="O3974" r:id="rId11640" xr:uid="{79C44822-D2BD-42BD-98BF-DDFC817F5CC9}"/>
    <hyperlink ref="L3975" r:id="rId11641" xr:uid="{CE5640A2-AE22-4E51-BF72-FDB70D58208F}"/>
    <hyperlink ref="O3975" r:id="rId11642" xr:uid="{E1C3F56B-1D51-4B58-8ED1-2F100AC88AC0}"/>
    <hyperlink ref="P3975" r:id="rId11643" xr:uid="{C94A3098-5FC2-4C92-89BD-0CD39DB5B4BF}"/>
    <hyperlink ref="L3976" r:id="rId11644" xr:uid="{50F1E5F6-2ED0-490E-BBBA-BF3F1F10A3D5}"/>
    <hyperlink ref="O3976" r:id="rId11645" xr:uid="{2B55E52F-743B-4BAE-8F2E-DC82DD9320E9}"/>
    <hyperlink ref="Q3976" r:id="rId11646" xr:uid="{FE8269F2-9BED-40C5-BA85-CD12F7DF0001}"/>
    <hyperlink ref="L3977" r:id="rId11647" xr:uid="{8443CAE5-FEFA-4FC4-9D7C-F23E26D42F29}"/>
    <hyperlink ref="O3977" r:id="rId11648" xr:uid="{AF5C039B-51BA-46DA-9498-0A485CF6143E}"/>
    <hyperlink ref="Q3977" r:id="rId11649" xr:uid="{12BC6A54-05C8-48C1-904B-5F3EBA73CC67}"/>
    <hyperlink ref="L3978" r:id="rId11650" xr:uid="{BF7E03A6-B54C-43D6-A52D-980167D16ABF}"/>
    <hyperlink ref="O3978" r:id="rId11651" xr:uid="{DF03854D-9BB9-4F31-9BCE-242C660FA933}"/>
    <hyperlink ref="P3978" r:id="rId11652" xr:uid="{58F262D9-A82C-4DEA-98FA-3B5E19CFAE4A}"/>
    <hyperlink ref="Q3978" r:id="rId11653" xr:uid="{92A47AC3-BC2D-4938-8701-A3D60B5B021D}"/>
    <hyperlink ref="L3979" r:id="rId11654" xr:uid="{035FC230-2280-4722-8CD3-4D2033604ADE}"/>
    <hyperlink ref="O3979" r:id="rId11655" xr:uid="{EDF1AD42-7966-4813-AA2A-C97080657818}"/>
    <hyperlink ref="L3980" r:id="rId11656" xr:uid="{2A9941CF-FF7E-4684-86CA-009617506F3D}"/>
    <hyperlink ref="O3980" r:id="rId11657" xr:uid="{3CDB8970-4323-482B-B2D8-7AB7A0632686}"/>
    <hyperlink ref="P3980" r:id="rId11658" xr:uid="{EA73D626-CFCA-4FCB-A2C6-9902854DE171}"/>
    <hyperlink ref="Q3980" r:id="rId11659" xr:uid="{D66B909A-DE05-46ED-8C63-C6366D680B7E}"/>
    <hyperlink ref="L3981" r:id="rId11660" xr:uid="{A38267A1-E5AE-498E-A5F0-EE54C256CD41}"/>
    <hyperlink ref="O3981" r:id="rId11661" xr:uid="{FD9F3AA7-E9D7-4386-B1D7-065046EEC2D8}"/>
    <hyperlink ref="L3982" r:id="rId11662" xr:uid="{5E3E4837-FC7C-4B91-9592-2BB999770FC6}"/>
    <hyperlink ref="L3983" r:id="rId11663" xr:uid="{B83F1EC5-EFAD-4EA2-8F94-6A896ECB3F52}"/>
    <hyperlink ref="O3983" r:id="rId11664" xr:uid="{14713B36-D9DD-4CAB-8D67-3491BDD6AEA2}"/>
    <hyperlink ref="P3983" r:id="rId11665" xr:uid="{E3F75E3A-C222-4586-97EA-28BF26699366}"/>
    <hyperlink ref="Q3983" r:id="rId11666" xr:uid="{AF5A69FB-84DA-4134-A409-7440C8CE3B6F}"/>
    <hyperlink ref="L3984" r:id="rId11667" xr:uid="{360DBE74-5BAB-4DA3-8AAE-375AE98A2C66}"/>
    <hyperlink ref="O3984" r:id="rId11668" xr:uid="{86C3E02B-259E-47FB-9251-6E9EBB4C35A7}"/>
    <hyperlink ref="P3984" r:id="rId11669" xr:uid="{F19F55A7-C83B-4907-9245-ADF5E94B6A21}"/>
    <hyperlink ref="L3985" r:id="rId11670" xr:uid="{52ED23BF-49CD-49A9-81C3-21B815ED24D3}"/>
    <hyperlink ref="O3985" r:id="rId11671" xr:uid="{42E6581A-E95F-4045-9C39-F8713EE17737}"/>
    <hyperlink ref="L3986" r:id="rId11672" xr:uid="{BCA751FC-A011-4B61-A034-3F9E5C01F1A2}"/>
    <hyperlink ref="O3986" r:id="rId11673" xr:uid="{86495CAE-2A6F-443B-B2CF-ABC6D7E554DD}"/>
    <hyperlink ref="P3986" r:id="rId11674" xr:uid="{79693758-C3A7-43FD-BC98-AE9E87E4F92C}"/>
    <hyperlink ref="Q3986" r:id="rId11675" xr:uid="{64605D08-E016-45E3-9726-61E0FEC52946}"/>
    <hyperlink ref="L3987" r:id="rId11676" xr:uid="{26B99BE9-EF22-4968-AF1D-1AFC959F2636}"/>
    <hyperlink ref="O3987" r:id="rId11677" xr:uid="{94C6B002-08E5-4EB9-97CA-F5A7747C6F6A}"/>
    <hyperlink ref="Q3987" r:id="rId11678" xr:uid="{DABD3CCB-7BBC-41EA-A14F-A78BE838B533}"/>
    <hyperlink ref="L3988" r:id="rId11679" xr:uid="{1ED9C0AD-E1B2-4F49-A57B-D59B039C5385}"/>
    <hyperlink ref="L3989" r:id="rId11680" xr:uid="{BA15FB36-26A1-4A87-B430-AAD1CF9AF560}"/>
    <hyperlink ref="O3989" r:id="rId11681" xr:uid="{27F41461-5578-4E19-BD37-B6C6EBBDBE0E}"/>
    <hyperlink ref="L3990" r:id="rId11682" xr:uid="{3806780F-8D33-4DC3-82E4-3F28CD28188D}"/>
    <hyperlink ref="L3991" r:id="rId11683" xr:uid="{3B0C6CC4-6DC7-494E-A13B-BCC8D0D04BBF}"/>
    <hyperlink ref="O3991" r:id="rId11684" xr:uid="{9516D5CC-48AB-4B71-8BFE-B9C1BD6423DB}"/>
    <hyperlink ref="P3991" r:id="rId11685" xr:uid="{BC144DE7-25FE-48DB-ABFA-ECF2F73C8ACA}"/>
    <hyperlink ref="L3992" r:id="rId11686" xr:uid="{E49EDC41-B742-4CE3-ADA9-A19487DD1BB3}"/>
    <hyperlink ref="O3992" r:id="rId11687" xr:uid="{A315DA0F-8314-40E6-8C99-3477DA80D938}"/>
    <hyperlink ref="P3992" r:id="rId11688" xr:uid="{9A240760-5A93-4A24-A1C3-05BDFCCB468C}"/>
    <hyperlink ref="Q3992" r:id="rId11689" xr:uid="{D2DDEAF9-B7D3-4D38-B727-624D5DE0A2CC}"/>
    <hyperlink ref="L3993" r:id="rId11690" xr:uid="{19BFBF7E-A25D-457B-822A-7AC5075E8F66}"/>
    <hyperlink ref="O3993" r:id="rId11691" xr:uid="{7496B52D-BAD2-49B1-8251-C4FA66639DE8}"/>
    <hyperlink ref="P3993" r:id="rId11692" xr:uid="{31D3B2CF-0AF2-4B3A-89DC-EABA522D7612}"/>
    <hyperlink ref="Q3993" r:id="rId11693" xr:uid="{E200AED1-5D4A-42FB-BD16-F50D74C3C506}"/>
    <hyperlink ref="L3994" r:id="rId11694" xr:uid="{46B831F2-0DDA-4099-9FAB-33C28894688E}"/>
    <hyperlink ref="O3994" r:id="rId11695" xr:uid="{B0C20DDA-FFCE-4FF5-ACD6-08816D949542}"/>
    <hyperlink ref="L3995" r:id="rId11696" xr:uid="{E577A9DD-C76B-44E5-8AC1-CCAF9C5C7345}"/>
    <hyperlink ref="O3995" r:id="rId11697" xr:uid="{CE6E6A37-891F-4335-817A-7E0304B629AA}"/>
    <hyperlink ref="P3995" r:id="rId11698" xr:uid="{50A8ADB0-0B79-42A9-AD4D-0F102D2EED97}"/>
    <hyperlink ref="Q3995" r:id="rId11699" xr:uid="{73705D9C-8A5E-4EAF-BB52-21C0C232149C}"/>
    <hyperlink ref="L3996" r:id="rId11700" xr:uid="{F350F008-0013-4ED4-833B-FF44CB788A22}"/>
    <hyperlink ref="O3996" r:id="rId11701" xr:uid="{CB3140CE-961B-4164-B4B6-DAD213D2CCCA}"/>
    <hyperlink ref="P3996" r:id="rId11702" xr:uid="{5AE15F9A-466C-4283-B0D0-D64C693BCA72}"/>
    <hyperlink ref="Q3996" r:id="rId11703" xr:uid="{A05BF2DE-27F2-4BB2-AE0C-73520174171A}"/>
    <hyperlink ref="L3997" r:id="rId11704" xr:uid="{FF3479CB-CBB0-468A-8505-96F4E52E1C13}"/>
    <hyperlink ref="O3997" r:id="rId11705" xr:uid="{63E1ACC7-4FAF-4282-85E3-67D5B85ADC31}"/>
    <hyperlink ref="P3997" r:id="rId11706" xr:uid="{38197300-3C7A-40AD-89D9-EE008F9737E2}"/>
    <hyperlink ref="Q3997" r:id="rId11707" xr:uid="{3FF457BC-61FC-49B2-99D6-54BBCC70B958}"/>
    <hyperlink ref="L3998" r:id="rId11708" xr:uid="{2FAC4CB0-7839-4983-822A-F9BB10BFA390}"/>
    <hyperlink ref="O3998" r:id="rId11709" xr:uid="{A0B44993-1D3C-4D56-A8E2-95E05D6D8348}"/>
    <hyperlink ref="Q3998" r:id="rId11710" xr:uid="{08E8976A-BD6E-4D4A-BDFA-F41F1E04F2C3}"/>
    <hyperlink ref="L3999" r:id="rId11711" xr:uid="{51BB7891-1E45-431E-BFEE-DA71000C8604}"/>
    <hyperlink ref="O3999" r:id="rId11712" xr:uid="{9D2D25B1-4F8B-4149-B45F-90D5A1DF1F1A}"/>
    <hyperlink ref="L4000" r:id="rId11713" xr:uid="{D581BCE6-612D-4633-813E-448080264287}"/>
    <hyperlink ref="L4001" r:id="rId11714" xr:uid="{1821D8FD-FA59-4E73-B7FC-E5E0C93F950F}"/>
    <hyperlink ref="O4001" r:id="rId11715" xr:uid="{A075B851-4062-4155-A99F-BAA9438076F5}"/>
    <hyperlink ref="P4001" r:id="rId11716" xr:uid="{B043F886-8644-4C6A-9773-98A64A1A4EDD}"/>
    <hyperlink ref="Q4001" r:id="rId11717" xr:uid="{1C5D9297-AB60-4DAE-81EF-F5C48432E2FF}"/>
    <hyperlink ref="L4002" r:id="rId11718" xr:uid="{49F12588-2293-4834-8E72-30A1D864EA8F}"/>
    <hyperlink ref="O4002" r:id="rId11719" xr:uid="{12117399-20D3-4679-84FF-5E978BA02B02}"/>
    <hyperlink ref="P4002" r:id="rId11720" xr:uid="{A85826C2-31DE-4E93-9EFC-0F0EA051798D}"/>
    <hyperlink ref="Q4002" r:id="rId11721" xr:uid="{2DF946A5-6808-4DF7-8D48-ECC87D464B3A}"/>
    <hyperlink ref="L4003" r:id="rId11722" xr:uid="{6D3D0620-48D7-4A18-8D83-05DC14110503}"/>
    <hyperlink ref="O4003" r:id="rId11723" xr:uid="{F26FCEB6-017D-4DDC-B3DD-104FEB08DDF2}"/>
    <hyperlink ref="L4004" r:id="rId11724" xr:uid="{DD947217-B4BE-471D-AFAF-B666822C10EC}"/>
    <hyperlink ref="O4004" r:id="rId11725" xr:uid="{F03ED2D9-6557-466C-98DC-BACA00B9647C}"/>
    <hyperlink ref="L4005" r:id="rId11726" xr:uid="{F7C3FEBC-E62F-4476-85FE-AA3E1325FF5F}"/>
    <hyperlink ref="O4005" r:id="rId11727" xr:uid="{47BF7490-83B3-4118-8F42-D94A742FE507}"/>
    <hyperlink ref="Q4005" r:id="rId11728" xr:uid="{724B65DF-07B9-43E9-9CC6-26F5F6379718}"/>
    <hyperlink ref="L4006" r:id="rId11729" xr:uid="{4CEDD9EE-14FB-4D32-A6BC-3F52B5BA9EA0}"/>
    <hyperlink ref="O4006" r:id="rId11730" xr:uid="{F45C0FD6-621B-4270-B0A3-067B60C02AD1}"/>
    <hyperlink ref="L4007" r:id="rId11731" xr:uid="{A1AFF273-5393-4E2D-8FE8-262216360C05}"/>
    <hyperlink ref="O4007" r:id="rId11732" xr:uid="{87112058-9252-4545-AC67-4CAD4CB27E87}"/>
    <hyperlink ref="P4007" r:id="rId11733" xr:uid="{24B9F5B0-0290-41EB-B53E-FB98CAA0E77D}"/>
    <hyperlink ref="Q4007" r:id="rId11734" xr:uid="{2349FFE9-7557-4E5C-8109-7F5D076DE26A}"/>
    <hyperlink ref="L4008" r:id="rId11735" xr:uid="{9C9CCEEC-2409-4B24-AD7D-3E1E90C7E920}"/>
    <hyperlink ref="O4008" r:id="rId11736" xr:uid="{4BEF7AF9-FA0D-4477-928C-FB882A84E0EB}"/>
    <hyperlink ref="P4008" r:id="rId11737" xr:uid="{70CB3442-5D65-4F1C-914A-77167D9CA103}"/>
    <hyperlink ref="Q4008" r:id="rId11738" xr:uid="{E8EF8811-CAC0-4615-913C-CDDD3A8164B4}"/>
    <hyperlink ref="L4009" r:id="rId11739" xr:uid="{827EC091-924B-457A-9A4F-5BC0E1E0683C}"/>
    <hyperlink ref="Q4009" r:id="rId11740" xr:uid="{2DBA38DA-9A17-4D54-9653-2E1F5CBABB62}"/>
    <hyperlink ref="L4010" r:id="rId11741" xr:uid="{BDBE717A-018D-4EB4-BDBC-A216FEB76496}"/>
    <hyperlink ref="O4010" r:id="rId11742" xr:uid="{858676F5-3977-4119-B9C6-CA92F1F80B00}"/>
    <hyperlink ref="L4011" r:id="rId11743" xr:uid="{8F1E7272-0025-4D56-BB1A-0523EACFCDC3}"/>
    <hyperlink ref="O4011" r:id="rId11744" xr:uid="{C28C0CC1-B8CB-4B66-87E9-D97EB82A17FD}"/>
    <hyperlink ref="L4012" r:id="rId11745" xr:uid="{9682C894-1C17-41F5-801E-A1B0A26B6537}"/>
    <hyperlink ref="O4012" r:id="rId11746" xr:uid="{59225BAA-A8C9-45A4-8641-16BF40530CAC}"/>
    <hyperlink ref="P4012" r:id="rId11747" xr:uid="{00D36B65-043F-4421-9C8F-DE79775AFF7D}"/>
    <hyperlink ref="Q4012" r:id="rId11748" xr:uid="{9275F351-5F78-46C5-B3C5-F2C2B6E06C8D}"/>
    <hyperlink ref="L4013" r:id="rId11749" xr:uid="{F795CC61-2C5F-49D4-A2C1-2458BD053015}"/>
    <hyperlink ref="O4013" r:id="rId11750" xr:uid="{3F3C43C4-EF08-445C-AB80-F383FB2CBDF1}"/>
    <hyperlink ref="P4013" r:id="rId11751" xr:uid="{3ED84E10-58C0-4050-9D25-570A821C2AD9}"/>
    <hyperlink ref="Q4013" r:id="rId11752" xr:uid="{D62AE3B2-85AB-4335-A7CA-083C51B344F8}"/>
    <hyperlink ref="L4014" r:id="rId11753" xr:uid="{4DDE99EC-6559-4D50-8CBB-87428F5ABC69}"/>
    <hyperlink ref="O4014" r:id="rId11754" xr:uid="{DFDCEF87-1D62-4A6B-886D-D5C7D74E7EAA}"/>
    <hyperlink ref="L4015" r:id="rId11755" xr:uid="{23BF557F-548B-4120-8FF1-7AFD15C7E98F}"/>
    <hyperlink ref="O4015" r:id="rId11756" xr:uid="{31A88E9D-E8A1-4E9F-9EE5-54B40B9F32D8}"/>
    <hyperlink ref="L4016" r:id="rId11757" xr:uid="{0DC2E228-AFDD-4909-85DD-C881BDA5F2EB}"/>
    <hyperlink ref="O4016" r:id="rId11758" xr:uid="{762E985E-989C-4B9D-BB2A-3AA48AD7B950}"/>
    <hyperlink ref="L4017" r:id="rId11759" xr:uid="{2D2013F3-209E-4784-9EDE-45E5D715F530}"/>
    <hyperlink ref="O4017" r:id="rId11760" xr:uid="{3F2F95BF-7C38-4C7E-8E61-7409083EA1D3}"/>
    <hyperlink ref="L4018" r:id="rId11761" xr:uid="{7A565CC9-0DE4-4B78-9F20-7747F7B257C9}"/>
    <hyperlink ref="O4018" r:id="rId11762" xr:uid="{A2BF7949-9117-403F-BC8C-28F41D4AAB76}"/>
    <hyperlink ref="P4018" r:id="rId11763" xr:uid="{3BD30A29-680D-4421-9ACA-9CECAA7FA389}"/>
    <hyperlink ref="Q4018" r:id="rId11764" xr:uid="{212EB29E-7195-4F17-B56A-1EE5837A7967}"/>
    <hyperlink ref="L4019" r:id="rId11765" xr:uid="{6E931336-09F0-48CB-8728-E6206A24B925}"/>
    <hyperlink ref="O4019" r:id="rId11766" xr:uid="{D58052B8-F64E-402A-9ECC-DBB0984FF6D8}"/>
    <hyperlink ref="P4019" r:id="rId11767" xr:uid="{BB866C40-8DC9-4B14-9F6E-FAFA5F066D22}"/>
    <hyperlink ref="Q4019" r:id="rId11768" xr:uid="{A6E6D849-07DC-4B6A-B574-0BC478FF2893}"/>
    <hyperlink ref="L4020" r:id="rId11769" xr:uid="{D2F8DA48-9CD8-4CA7-9833-6A6C183FD767}"/>
    <hyperlink ref="P4020" r:id="rId11770" xr:uid="{3CA94FA9-A35F-4CB7-BA76-856AE357A43A}"/>
    <hyperlink ref="L4021" r:id="rId11771" xr:uid="{0DA37E9C-FFD9-4EEC-93B4-28F01526906B}"/>
    <hyperlink ref="O4021" r:id="rId11772" xr:uid="{EC6FA430-DA27-49A6-BE8F-A284B4698125}"/>
    <hyperlink ref="P4021" r:id="rId11773" xr:uid="{E79446C8-3C7E-4013-AE12-82EC1EE353EA}"/>
    <hyperlink ref="Q4021" r:id="rId11774" xr:uid="{73EFDEFD-BD49-43E9-AE0B-F3324F955AAF}"/>
    <hyperlink ref="L4022" r:id="rId11775" xr:uid="{A47F099F-2DB1-4155-88E4-68A12A3C1608}"/>
    <hyperlink ref="O4022" r:id="rId11776" xr:uid="{88909F34-98E5-4678-AB39-B7F8E9720514}"/>
    <hyperlink ref="P4022" r:id="rId11777" xr:uid="{03091FE0-818D-41DB-BA52-2032C7CDA93A}"/>
    <hyperlink ref="Q4022" r:id="rId11778" xr:uid="{A97686BC-9836-4E52-89F9-3D6565CF5197}"/>
    <hyperlink ref="L4023" r:id="rId11779" xr:uid="{7E1402D9-4233-4B69-93E1-38E12C0200F4}"/>
    <hyperlink ref="O4023" r:id="rId11780" xr:uid="{729E96BA-280C-4F8E-BD32-E3DCD6006F88}"/>
    <hyperlink ref="P4023" r:id="rId11781" xr:uid="{6BAE5519-85BA-4BEC-A4EA-CCB730F3F192}"/>
    <hyperlink ref="Q4023" r:id="rId11782" xr:uid="{73544E3A-7159-430B-B930-3BEBB0094CB6}"/>
    <hyperlink ref="L4024" r:id="rId11783" xr:uid="{1A71E6AF-B6BD-43A5-BA71-0D3519E3134E}"/>
    <hyperlink ref="O4024" r:id="rId11784" xr:uid="{123CA521-9EDC-4ABE-B5DD-B90C6DB1C791}"/>
    <hyperlink ref="P4024" r:id="rId11785" xr:uid="{FBD394E8-26F1-4C1E-8779-600D42913F92}"/>
    <hyperlink ref="Q4024" r:id="rId11786" xr:uid="{DAE7D9D5-DB4B-4799-B7AD-87BDFCA09B4C}"/>
    <hyperlink ref="L4025" r:id="rId11787" xr:uid="{BE26241E-E9EE-4827-9F5E-F07EE9200BDF}"/>
    <hyperlink ref="O4025" r:id="rId11788" xr:uid="{7E7536E0-9507-456B-903E-CCBD9E919FAD}"/>
    <hyperlink ref="P4025" r:id="rId11789" xr:uid="{D7A94890-3026-4209-A834-96436439E72D}"/>
    <hyperlink ref="Q4025" r:id="rId11790" xr:uid="{C60E64E8-166D-4306-92F1-025B56E0CB7E}"/>
    <hyperlink ref="L4026" r:id="rId11791" xr:uid="{9FC967AA-E48E-49EE-99F4-155DF754156C}"/>
    <hyperlink ref="O4026" r:id="rId11792" xr:uid="{EB9025CE-F2D3-4625-B461-710300FCE6B3}"/>
    <hyperlink ref="L4027" r:id="rId11793" xr:uid="{DB25E949-A462-43CC-9493-48BB349398DA}"/>
    <hyperlink ref="O4027" r:id="rId11794" xr:uid="{4BEC0D05-9CE8-47E5-9633-65C093D7CF2E}"/>
    <hyperlink ref="Q4027" r:id="rId11795" xr:uid="{483B8AFB-08E5-4763-8539-005248FB5D1D}"/>
    <hyperlink ref="L4028" r:id="rId11796" xr:uid="{BAD8AA73-8842-4EBD-863D-C8A22AAC17E5}"/>
    <hyperlink ref="O4028" r:id="rId11797" xr:uid="{B4959CA5-925A-41C3-8EB3-F48808CA91BB}"/>
    <hyperlink ref="P4028" r:id="rId11798" xr:uid="{4B2A1421-36D9-43F6-868B-5234E441E2EA}"/>
    <hyperlink ref="Q4028" r:id="rId11799" xr:uid="{B2EA7A2A-F7DA-464A-A1CE-59D08323EAFB}"/>
    <hyperlink ref="L4029" r:id="rId11800" xr:uid="{CA6161AE-8ADD-4DA9-BFE0-1465B1DF2F5A}"/>
    <hyperlink ref="O4029" r:id="rId11801" xr:uid="{5A3AF867-2555-4158-B62A-8724BCEB2087}"/>
    <hyperlink ref="Q4029" r:id="rId11802" xr:uid="{19686974-CC19-41E0-9EEF-F7678F51071B}"/>
    <hyperlink ref="L4030" r:id="rId11803" xr:uid="{B9BF3663-807A-42D3-8B96-34444665A7AB}"/>
    <hyperlink ref="O4030" r:id="rId11804" xr:uid="{3A10EB9C-45AB-42FE-92D5-8F9501E87817}"/>
    <hyperlink ref="P4030" r:id="rId11805" xr:uid="{B7FAB308-ED09-4DCC-A063-10E2267849A3}"/>
    <hyperlink ref="Q4030" r:id="rId11806" xr:uid="{9ABA9B04-4528-4F23-B7CE-93A590CA8A2E}"/>
    <hyperlink ref="L4031" r:id="rId11807" xr:uid="{5231A2C7-10B3-4DF9-A885-72424CE54372}"/>
    <hyperlink ref="O4031" r:id="rId11808" xr:uid="{9F62286F-CC3E-48B9-BD95-3F3BB309E71F}"/>
    <hyperlink ref="P4031" r:id="rId11809" xr:uid="{87990FE8-665D-43C6-841B-C382E9147EB4}"/>
    <hyperlink ref="Q4031" r:id="rId11810" xr:uid="{C41724B8-526A-431D-A8AC-BBB71DB5CC2A}"/>
    <hyperlink ref="L4032" r:id="rId11811" xr:uid="{14369DA9-DC31-4599-8AB9-53152889E025}"/>
    <hyperlink ref="O4032" r:id="rId11812" xr:uid="{EC8B15DF-099A-48E1-9F9C-76A785307CA6}"/>
    <hyperlink ref="P4032" r:id="rId11813" xr:uid="{EF64DB0D-FCCC-492B-AA7A-6DCFE25B2293}"/>
    <hyperlink ref="Q4032" r:id="rId11814" xr:uid="{3465152A-6C64-4D9A-AF8E-04BDF51B07BC}"/>
    <hyperlink ref="L4033" r:id="rId11815" xr:uid="{BAB74AD4-624F-4CF8-8B16-8C0FFEC67DF1}"/>
    <hyperlink ref="O4033" r:id="rId11816" xr:uid="{52CC9EDF-6138-4ED5-B240-FC2DEAA21C83}"/>
    <hyperlink ref="Q4033" r:id="rId11817" xr:uid="{883E0974-9039-4DF0-BD22-9274442FF8C5}"/>
    <hyperlink ref="L4034" r:id="rId11818" xr:uid="{0C9D8F17-F11D-47D0-9C76-AA240D132D57}"/>
    <hyperlink ref="P4034" r:id="rId11819" xr:uid="{C6FF2483-1A7A-47E3-A4CE-2E623F5D86BA}"/>
    <hyperlink ref="Q4034" r:id="rId11820" xr:uid="{B090C0E0-DE27-4758-A73D-BDCF11AE42B7}"/>
    <hyperlink ref="L4035" r:id="rId11821" xr:uid="{F5778A74-0F74-41A7-949E-A364EC9B220A}"/>
    <hyperlink ref="P4035" r:id="rId11822" xr:uid="{91650146-93A3-4382-AC10-13DD9126A53F}"/>
    <hyperlink ref="Q4035" r:id="rId11823" xr:uid="{D8890094-1EA8-4121-85BC-FE71F5F11AC0}"/>
    <hyperlink ref="L4036" r:id="rId11824" xr:uid="{F80589E9-B7CD-4931-A4BE-A583EED6D8A0}"/>
    <hyperlink ref="O4036" r:id="rId11825" xr:uid="{FA9748B4-CA91-484D-9613-E96900B6FB01}"/>
    <hyperlink ref="P4036" r:id="rId11826" xr:uid="{94E3CD11-7825-43C9-95D2-0E7EC45B6C0E}"/>
    <hyperlink ref="L4037" r:id="rId11827" xr:uid="{D3DD3B5E-2F12-4FF9-9CB3-03382BCE6F26}"/>
    <hyperlink ref="O4037" r:id="rId11828" xr:uid="{6D81C13F-4543-4A30-8A0F-EB1D3DC1CABD}"/>
    <hyperlink ref="P4037" r:id="rId11829" xr:uid="{31A97B4B-0C87-4266-9262-B037EDD7BF2A}"/>
    <hyperlink ref="L4038" r:id="rId11830" xr:uid="{4BCD4CBF-F36E-4815-A79B-95FF57A6060A}"/>
    <hyperlink ref="O4038" r:id="rId11831" xr:uid="{B0B09112-D020-4AE1-8D74-E4B74AD443CB}"/>
    <hyperlink ref="P4038" r:id="rId11832" xr:uid="{A646ACB7-E426-439D-A6BD-7A59445D29C3}"/>
    <hyperlink ref="L4039" r:id="rId11833" xr:uid="{F795791C-3893-41E6-9DC6-D4C142B14159}"/>
    <hyperlink ref="O4039" r:id="rId11834" xr:uid="{FFE5155E-6D84-4C2E-B437-9790C1212B3E}"/>
    <hyperlink ref="P4039" r:id="rId11835" xr:uid="{6904128E-3E65-424D-8C9A-2054F2A70FBD}"/>
    <hyperlink ref="Q4039" r:id="rId11836" xr:uid="{DCFE787A-765C-4E80-A6F8-A6D86C1CD096}"/>
    <hyperlink ref="L4040" r:id="rId11837" xr:uid="{A05CDBAC-68D4-4DC6-99E6-4172C68E4BC4}"/>
    <hyperlink ref="O4040" r:id="rId11838" xr:uid="{414E4F2E-C127-4BB9-9CAF-A771F47F40F0}"/>
    <hyperlink ref="P4040" r:id="rId11839" xr:uid="{C68E28CD-560C-4EAF-84C4-3A1AC069776C}"/>
    <hyperlink ref="Q4040" r:id="rId11840" xr:uid="{881240E8-DCAF-4352-9312-7CF7EDFF9A63}"/>
    <hyperlink ref="L4041" r:id="rId11841" xr:uid="{FC5AD0A7-C029-4ECD-AC17-5E4C3350D2E9}"/>
    <hyperlink ref="O4041" r:id="rId11842" xr:uid="{5B856378-8F23-480C-8EC2-D9D22D4E03F4}"/>
    <hyperlink ref="Q4041" r:id="rId11843" xr:uid="{1F5BF665-D1D1-466F-9046-875A42D1345F}"/>
    <hyperlink ref="L4042" r:id="rId11844" xr:uid="{DB261D2D-9374-4144-ACE1-06A362B94EAA}"/>
    <hyperlink ref="P4042" r:id="rId11845" xr:uid="{491A6C97-32C1-4DD8-9A7D-7A881A157D5C}"/>
    <hyperlink ref="Q4042" r:id="rId11846" xr:uid="{8B288E1D-A605-4C3D-B96C-CC364551B404}"/>
    <hyperlink ref="L4043" r:id="rId11847" xr:uid="{D803173E-5B80-4655-990B-A55D4610031D}"/>
    <hyperlink ref="O4043" r:id="rId11848" xr:uid="{B0527B3D-707A-48C1-B9B8-A44BA7DCEE66}"/>
    <hyperlink ref="L4044" r:id="rId11849" xr:uid="{2CF68B65-E8B1-418D-B259-02E549AB9A57}"/>
    <hyperlink ref="Q4044" r:id="rId11850" xr:uid="{7D9D2D9E-4784-4891-803D-49D968F1D393}"/>
    <hyperlink ref="L4045" r:id="rId11851" xr:uid="{694DAB4F-DEC6-4BD8-8ED1-48D792DBA9DF}"/>
    <hyperlink ref="O4045" r:id="rId11852" xr:uid="{C9F0B36B-0E8C-461B-8EFB-973A5E4F3F3F}"/>
    <hyperlink ref="P4045" r:id="rId11853" xr:uid="{D178D1B3-58FA-49EC-857C-42B8D1D240A9}"/>
    <hyperlink ref="Q4045" r:id="rId11854" xr:uid="{4BF7B0D6-948B-4434-B467-069EE902E850}"/>
    <hyperlink ref="L4046" r:id="rId11855" xr:uid="{D40D05FB-8A0F-4D14-A42A-5DCC56A3BF07}"/>
    <hyperlink ref="P4046" r:id="rId11856" xr:uid="{7925D52D-BBFE-4AC6-A0FC-77FE9BD4B77B}"/>
    <hyperlink ref="Q4046" r:id="rId11857" xr:uid="{72378235-4A26-4582-A99C-1AF84F68F8F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CE488-7311-41F0-B00B-7B617A05CE19}">
  <sheetPr>
    <outlinePr summaryBelow="0" summaryRight="0"/>
  </sheetPr>
  <dimension ref="A1:AA811"/>
  <sheetViews>
    <sheetView workbookViewId="0">
      <selection sqref="A1:XFD1"/>
    </sheetView>
  </sheetViews>
  <sheetFormatPr defaultColWidth="12.6328125" defaultRowHeight="15.75" customHeight="1"/>
  <cols>
    <col min="1" max="16384" width="12.6328125" style="123"/>
  </cols>
  <sheetData>
    <row r="1" spans="1:27" s="128" customFormat="1" ht="15.75" customHeight="1">
      <c r="A1" s="127" t="s">
        <v>3116</v>
      </c>
      <c r="B1" s="127" t="s">
        <v>3117</v>
      </c>
      <c r="C1" s="127" t="s">
        <v>3118</v>
      </c>
      <c r="D1" s="127" t="s">
        <v>3119</v>
      </c>
      <c r="E1" s="127" t="s">
        <v>3120</v>
      </c>
      <c r="F1" s="127" t="s">
        <v>28685</v>
      </c>
      <c r="G1" s="127" t="s">
        <v>3121</v>
      </c>
      <c r="H1" s="127" t="s">
        <v>28686</v>
      </c>
      <c r="I1" s="127" t="s">
        <v>28687</v>
      </c>
      <c r="J1" s="127" t="s">
        <v>3137</v>
      </c>
      <c r="K1" s="127" t="s">
        <v>28688</v>
      </c>
      <c r="L1" s="127" t="s">
        <v>28689</v>
      </c>
      <c r="M1" s="127" t="s">
        <v>28690</v>
      </c>
      <c r="N1" s="127" t="s">
        <v>3127</v>
      </c>
      <c r="O1" s="127" t="s">
        <v>3128</v>
      </c>
      <c r="P1" s="127" t="s">
        <v>3126</v>
      </c>
      <c r="Q1" s="127" t="s">
        <v>3129</v>
      </c>
      <c r="R1" s="127" t="s">
        <v>3130</v>
      </c>
      <c r="S1" s="127" t="s">
        <v>3131</v>
      </c>
      <c r="T1" s="127" t="s">
        <v>3124</v>
      </c>
      <c r="U1" s="127" t="s">
        <v>3125</v>
      </c>
      <c r="V1" s="127" t="s">
        <v>3132</v>
      </c>
      <c r="W1" s="127" t="s">
        <v>3133</v>
      </c>
      <c r="X1" s="127" t="s">
        <v>28691</v>
      </c>
      <c r="Y1" s="127" t="s">
        <v>28692</v>
      </c>
      <c r="Z1" s="127" t="s">
        <v>3134</v>
      </c>
      <c r="AA1" s="127" t="s">
        <v>3135</v>
      </c>
    </row>
    <row r="2" spans="1:27" ht="15.75" customHeight="1">
      <c r="A2" s="122">
        <v>2</v>
      </c>
      <c r="B2" s="122" t="s">
        <v>1049</v>
      </c>
      <c r="C2" s="122" t="s">
        <v>28693</v>
      </c>
      <c r="D2" s="122" t="s">
        <v>3146</v>
      </c>
      <c r="E2" s="122">
        <v>2007</v>
      </c>
      <c r="F2" s="122">
        <v>13</v>
      </c>
      <c r="G2" s="122" t="s">
        <v>3172</v>
      </c>
      <c r="I2" s="122" t="s">
        <v>887</v>
      </c>
      <c r="K2" s="122" t="s">
        <v>3204</v>
      </c>
      <c r="N2" s="122" t="s">
        <v>3154</v>
      </c>
      <c r="O2" s="122">
        <v>75</v>
      </c>
      <c r="P2" s="124" t="s">
        <v>14247</v>
      </c>
      <c r="Q2" s="124" t="s">
        <v>14247</v>
      </c>
      <c r="R2" s="124" t="s">
        <v>14248</v>
      </c>
      <c r="T2" s="122" t="s">
        <v>14245</v>
      </c>
      <c r="U2" s="122" t="s">
        <v>14246</v>
      </c>
      <c r="V2" s="125">
        <v>43683.185057870367</v>
      </c>
      <c r="W2" s="125">
        <v>43683.185868055552</v>
      </c>
      <c r="Y2" s="122" t="s">
        <v>3158</v>
      </c>
      <c r="Z2" s="122" t="s">
        <v>3158</v>
      </c>
      <c r="AA2" s="122" t="s">
        <v>3158</v>
      </c>
    </row>
    <row r="3" spans="1:27" ht="15.75" customHeight="1">
      <c r="A3" s="122">
        <v>3</v>
      </c>
      <c r="B3" s="122" t="s">
        <v>28694</v>
      </c>
      <c r="C3" s="122" t="s">
        <v>28695</v>
      </c>
      <c r="D3" s="122" t="s">
        <v>28696</v>
      </c>
      <c r="E3" s="122">
        <v>2016</v>
      </c>
      <c r="G3" s="122" t="s">
        <v>4683</v>
      </c>
      <c r="I3" s="122" t="s">
        <v>899</v>
      </c>
      <c r="K3" s="122" t="s">
        <v>3204</v>
      </c>
      <c r="L3" s="122">
        <v>8</v>
      </c>
      <c r="N3" s="122" t="s">
        <v>3154</v>
      </c>
      <c r="O3" s="122">
        <v>75</v>
      </c>
      <c r="P3" s="124" t="s">
        <v>28697</v>
      </c>
      <c r="Q3" s="124" t="s">
        <v>28697</v>
      </c>
      <c r="U3" s="122" t="s">
        <v>28698</v>
      </c>
      <c r="V3" s="125">
        <v>43683.185057870367</v>
      </c>
      <c r="W3" s="125">
        <v>43683.185057870367</v>
      </c>
      <c r="X3" s="122" t="s">
        <v>28699</v>
      </c>
      <c r="Y3" s="122" t="s">
        <v>3158</v>
      </c>
      <c r="Z3" s="122" t="s">
        <v>3158</v>
      </c>
      <c r="AA3" s="122" t="s">
        <v>3158</v>
      </c>
    </row>
    <row r="4" spans="1:27" ht="15.75" customHeight="1">
      <c r="A4" s="122">
        <v>4</v>
      </c>
      <c r="B4" s="122" t="s">
        <v>93</v>
      </c>
      <c r="C4" s="122" t="s">
        <v>28700</v>
      </c>
      <c r="D4" s="122" t="s">
        <v>3146</v>
      </c>
      <c r="E4" s="122">
        <v>2011</v>
      </c>
      <c r="G4" s="122" t="s">
        <v>3172</v>
      </c>
      <c r="I4" s="122" t="s">
        <v>28701</v>
      </c>
      <c r="K4" s="122" t="s">
        <v>3204</v>
      </c>
      <c r="L4" s="122">
        <v>6</v>
      </c>
      <c r="M4" s="122" t="s">
        <v>28702</v>
      </c>
      <c r="N4" s="122" t="s">
        <v>3154</v>
      </c>
      <c r="O4" s="122">
        <v>75</v>
      </c>
      <c r="P4" s="124" t="s">
        <v>28703</v>
      </c>
      <c r="Q4" s="124" t="s">
        <v>28703</v>
      </c>
      <c r="R4" s="124" t="s">
        <v>28704</v>
      </c>
      <c r="T4" s="122" t="s">
        <v>28705</v>
      </c>
      <c r="U4" s="122" t="s">
        <v>28706</v>
      </c>
      <c r="V4" s="125">
        <v>43683.185057870367</v>
      </c>
      <c r="W4" s="125">
        <v>43683.185057870367</v>
      </c>
      <c r="X4" s="122" t="s">
        <v>28699</v>
      </c>
      <c r="Y4" s="122" t="s">
        <v>3158</v>
      </c>
      <c r="Z4" s="122" t="s">
        <v>3158</v>
      </c>
      <c r="AA4" s="122" t="s">
        <v>3158</v>
      </c>
    </row>
    <row r="5" spans="1:27" ht="15.75" customHeight="1">
      <c r="A5" s="122">
        <v>5</v>
      </c>
      <c r="B5" s="122" t="s">
        <v>28707</v>
      </c>
      <c r="C5" s="122" t="s">
        <v>28708</v>
      </c>
      <c r="D5" s="122" t="s">
        <v>3146</v>
      </c>
      <c r="E5" s="122">
        <v>2017</v>
      </c>
      <c r="G5" s="122" t="s">
        <v>3343</v>
      </c>
      <c r="I5" s="122" t="s">
        <v>28701</v>
      </c>
      <c r="K5" s="122" t="s">
        <v>3204</v>
      </c>
      <c r="L5" s="122">
        <v>5</v>
      </c>
      <c r="N5" s="122" t="s">
        <v>3154</v>
      </c>
      <c r="O5" s="122">
        <v>75</v>
      </c>
      <c r="P5" s="124" t="s">
        <v>28709</v>
      </c>
      <c r="Q5" s="124" t="s">
        <v>28709</v>
      </c>
      <c r="R5" s="124" t="s">
        <v>28710</v>
      </c>
      <c r="T5" s="122" t="s">
        <v>28711</v>
      </c>
      <c r="U5" s="122" t="s">
        <v>28712</v>
      </c>
      <c r="V5" s="125">
        <v>43683.185057870367</v>
      </c>
      <c r="W5" s="125">
        <v>43683.185057870367</v>
      </c>
      <c r="X5" s="122" t="s">
        <v>28699</v>
      </c>
      <c r="Y5" s="122" t="s">
        <v>3158</v>
      </c>
      <c r="Z5" s="122" t="s">
        <v>3158</v>
      </c>
      <c r="AA5" s="122" t="s">
        <v>3158</v>
      </c>
    </row>
    <row r="6" spans="1:27" ht="15.75" customHeight="1">
      <c r="A6" s="122">
        <v>6</v>
      </c>
      <c r="B6" s="122" t="s">
        <v>1756</v>
      </c>
      <c r="C6" s="122" t="s">
        <v>28713</v>
      </c>
      <c r="D6" s="122" t="s">
        <v>3146</v>
      </c>
      <c r="E6" s="122">
        <v>2010</v>
      </c>
      <c r="G6" s="122" t="s">
        <v>28714</v>
      </c>
      <c r="I6" s="122" t="s">
        <v>28701</v>
      </c>
      <c r="K6" s="122" t="s">
        <v>3204</v>
      </c>
      <c r="L6" s="122">
        <v>16</v>
      </c>
      <c r="N6" s="122" t="s">
        <v>3154</v>
      </c>
      <c r="O6" s="122">
        <v>75</v>
      </c>
      <c r="P6" s="124" t="s">
        <v>28715</v>
      </c>
      <c r="Q6" s="124" t="s">
        <v>28715</v>
      </c>
      <c r="R6" s="124" t="s">
        <v>28716</v>
      </c>
      <c r="S6" s="124" t="s">
        <v>28717</v>
      </c>
      <c r="T6" s="122" t="s">
        <v>28718</v>
      </c>
      <c r="U6" s="122" t="s">
        <v>28719</v>
      </c>
      <c r="V6" s="125">
        <v>43683.185057870367</v>
      </c>
      <c r="W6" s="125">
        <v>43683.185914351852</v>
      </c>
      <c r="X6" s="122" t="s">
        <v>28720</v>
      </c>
      <c r="Y6" s="122" t="s">
        <v>3158</v>
      </c>
      <c r="Z6" s="122" t="s">
        <v>3158</v>
      </c>
      <c r="AA6" s="122" t="s">
        <v>3158</v>
      </c>
    </row>
    <row r="7" spans="1:27" ht="15.75" customHeight="1">
      <c r="A7" s="122">
        <v>7</v>
      </c>
      <c r="B7" s="122" t="s">
        <v>92</v>
      </c>
      <c r="C7" s="122" t="s">
        <v>28721</v>
      </c>
      <c r="D7" s="122" t="s">
        <v>3146</v>
      </c>
      <c r="E7" s="122">
        <v>2015</v>
      </c>
      <c r="G7" s="122" t="s">
        <v>3207</v>
      </c>
      <c r="I7" s="122" t="s">
        <v>28701</v>
      </c>
      <c r="K7" s="122" t="s">
        <v>3204</v>
      </c>
      <c r="L7" s="122">
        <v>10</v>
      </c>
      <c r="M7" s="122" t="s">
        <v>28722</v>
      </c>
      <c r="N7" s="122" t="s">
        <v>3154</v>
      </c>
      <c r="O7" s="122">
        <v>75</v>
      </c>
      <c r="P7" s="124" t="s">
        <v>28723</v>
      </c>
      <c r="Q7" s="124" t="s">
        <v>28723</v>
      </c>
      <c r="R7" s="124" t="s">
        <v>28724</v>
      </c>
      <c r="S7" s="124" t="s">
        <v>28725</v>
      </c>
      <c r="T7" s="122" t="s">
        <v>28726</v>
      </c>
      <c r="U7" s="122" t="s">
        <v>28727</v>
      </c>
      <c r="V7" s="125">
        <v>43683.185057870367</v>
      </c>
      <c r="W7" s="125">
        <v>43683.185057870367</v>
      </c>
      <c r="X7" s="122" t="s">
        <v>28720</v>
      </c>
      <c r="Y7" s="122" t="s">
        <v>3158</v>
      </c>
      <c r="Z7" s="122" t="s">
        <v>3158</v>
      </c>
      <c r="AA7" s="122" t="s">
        <v>3158</v>
      </c>
    </row>
    <row r="8" spans="1:27" ht="15.75" customHeight="1">
      <c r="A8" s="122">
        <v>8</v>
      </c>
      <c r="B8" s="122" t="s">
        <v>28728</v>
      </c>
      <c r="C8" s="122" t="s">
        <v>28729</v>
      </c>
      <c r="D8" s="122" t="s">
        <v>3146</v>
      </c>
      <c r="E8" s="122">
        <v>1983</v>
      </c>
      <c r="G8" s="122" t="s">
        <v>28714</v>
      </c>
      <c r="I8" s="122" t="s">
        <v>28701</v>
      </c>
      <c r="K8" s="122" t="s">
        <v>3204</v>
      </c>
      <c r="L8" s="122">
        <v>1</v>
      </c>
      <c r="N8" s="122" t="s">
        <v>3154</v>
      </c>
      <c r="O8" s="122">
        <v>75</v>
      </c>
      <c r="P8" s="124" t="s">
        <v>28730</v>
      </c>
      <c r="Q8" s="124" t="s">
        <v>28730</v>
      </c>
      <c r="R8" s="124" t="s">
        <v>28731</v>
      </c>
      <c r="T8" s="122" t="s">
        <v>28732</v>
      </c>
      <c r="U8" s="122" t="s">
        <v>28733</v>
      </c>
      <c r="V8" s="125">
        <v>43683.185057870367</v>
      </c>
      <c r="W8" s="125">
        <v>43683.185972222222</v>
      </c>
      <c r="X8" s="122" t="s">
        <v>28734</v>
      </c>
      <c r="Y8" s="122" t="s">
        <v>3158</v>
      </c>
      <c r="Z8" s="122" t="s">
        <v>3158</v>
      </c>
      <c r="AA8" s="122" t="s">
        <v>3158</v>
      </c>
    </row>
    <row r="9" spans="1:27" ht="15.75" customHeight="1">
      <c r="A9" s="122">
        <v>9</v>
      </c>
      <c r="B9" s="122" t="s">
        <v>28735</v>
      </c>
      <c r="C9" s="122" t="s">
        <v>28736</v>
      </c>
      <c r="D9" s="122" t="s">
        <v>3146</v>
      </c>
      <c r="E9" s="122">
        <v>2012</v>
      </c>
      <c r="G9" s="122" t="s">
        <v>28737</v>
      </c>
      <c r="I9" s="122" t="s">
        <v>28738</v>
      </c>
      <c r="K9" s="122" t="s">
        <v>3204</v>
      </c>
      <c r="L9" s="122">
        <v>1</v>
      </c>
      <c r="N9" s="122" t="s">
        <v>3154</v>
      </c>
      <c r="O9" s="122">
        <v>75</v>
      </c>
      <c r="P9" s="124" t="s">
        <v>28739</v>
      </c>
      <c r="Q9" s="124" t="s">
        <v>28739</v>
      </c>
      <c r="R9" s="124" t="s">
        <v>28740</v>
      </c>
      <c r="T9" s="122" t="s">
        <v>28741</v>
      </c>
      <c r="U9" s="122" t="s">
        <v>28742</v>
      </c>
      <c r="V9" s="125">
        <v>43683.185057870367</v>
      </c>
      <c r="W9" s="125">
        <v>43683.185057870367</v>
      </c>
      <c r="X9" s="122" t="s">
        <v>28734</v>
      </c>
      <c r="Y9" s="122" t="s">
        <v>3158</v>
      </c>
      <c r="Z9" s="122" t="s">
        <v>3158</v>
      </c>
      <c r="AA9" s="122" t="s">
        <v>3158</v>
      </c>
    </row>
    <row r="10" spans="1:27" ht="15.75" customHeight="1">
      <c r="A10" s="122">
        <v>10</v>
      </c>
      <c r="B10" s="122" t="s">
        <v>91</v>
      </c>
      <c r="C10" s="122" t="s">
        <v>28743</v>
      </c>
      <c r="D10" s="122" t="s">
        <v>3146</v>
      </c>
      <c r="E10" s="122">
        <v>2011</v>
      </c>
      <c r="G10" s="122" t="s">
        <v>28744</v>
      </c>
      <c r="H10" s="122" t="s">
        <v>3217</v>
      </c>
      <c r="I10" s="122" t="s">
        <v>28738</v>
      </c>
      <c r="K10" s="122" t="s">
        <v>3204</v>
      </c>
      <c r="L10" s="122">
        <v>7</v>
      </c>
      <c r="N10" s="122" t="s">
        <v>3154</v>
      </c>
      <c r="O10" s="122">
        <v>75</v>
      </c>
      <c r="P10" s="124" t="s">
        <v>28745</v>
      </c>
      <c r="Q10" s="124" t="s">
        <v>28745</v>
      </c>
      <c r="R10" s="124" t="s">
        <v>28746</v>
      </c>
      <c r="S10" s="124" t="s">
        <v>28747</v>
      </c>
      <c r="T10" s="122" t="s">
        <v>28748</v>
      </c>
      <c r="U10" s="122" t="s">
        <v>28749</v>
      </c>
      <c r="V10" s="125">
        <v>43683.185057870367</v>
      </c>
      <c r="W10" s="125">
        <v>43683.185057870367</v>
      </c>
      <c r="X10" s="122" t="s">
        <v>28699</v>
      </c>
      <c r="Y10" s="122" t="s">
        <v>3158</v>
      </c>
      <c r="Z10" s="122" t="s">
        <v>3158</v>
      </c>
      <c r="AA10" s="122" t="s">
        <v>3158</v>
      </c>
    </row>
    <row r="11" spans="1:27" ht="15.75" customHeight="1">
      <c r="A11" s="122">
        <v>11</v>
      </c>
      <c r="B11" s="122" t="s">
        <v>28750</v>
      </c>
      <c r="C11" s="122" t="s">
        <v>28751</v>
      </c>
      <c r="D11" s="122" t="s">
        <v>3146</v>
      </c>
      <c r="E11" s="122">
        <v>2009</v>
      </c>
      <c r="G11" s="122" t="s">
        <v>3172</v>
      </c>
      <c r="I11" s="122" t="s">
        <v>887</v>
      </c>
      <c r="K11" s="122" t="s">
        <v>3204</v>
      </c>
      <c r="N11" s="122" t="s">
        <v>3154</v>
      </c>
      <c r="O11" s="122">
        <v>75</v>
      </c>
      <c r="P11" s="124" t="s">
        <v>28752</v>
      </c>
      <c r="Q11" s="124" t="s">
        <v>28752</v>
      </c>
      <c r="R11" s="124" t="s">
        <v>28753</v>
      </c>
      <c r="T11" s="122" t="s">
        <v>28754</v>
      </c>
      <c r="U11" s="122" t="s">
        <v>28755</v>
      </c>
      <c r="V11" s="125">
        <v>43683.185057870367</v>
      </c>
      <c r="W11" s="125">
        <v>43683.185983796298</v>
      </c>
      <c r="Y11" s="122" t="s">
        <v>3158</v>
      </c>
      <c r="Z11" s="122" t="s">
        <v>3158</v>
      </c>
      <c r="AA11" s="122" t="s">
        <v>3158</v>
      </c>
    </row>
    <row r="12" spans="1:27" ht="15.75" customHeight="1">
      <c r="A12" s="122">
        <v>12</v>
      </c>
      <c r="B12" s="122" t="s">
        <v>28756</v>
      </c>
      <c r="C12" s="122" t="s">
        <v>28757</v>
      </c>
      <c r="D12" s="122" t="s">
        <v>3146</v>
      </c>
      <c r="E12" s="122">
        <v>2013</v>
      </c>
      <c r="G12" s="122" t="s">
        <v>9056</v>
      </c>
      <c r="I12" s="122" t="s">
        <v>28701</v>
      </c>
      <c r="K12" s="122" t="s">
        <v>3204</v>
      </c>
      <c r="L12" s="122">
        <v>4</v>
      </c>
      <c r="M12" s="122" t="s">
        <v>28758</v>
      </c>
      <c r="N12" s="122" t="s">
        <v>3154</v>
      </c>
      <c r="O12" s="122">
        <v>75</v>
      </c>
      <c r="P12" s="124" t="s">
        <v>28759</v>
      </c>
      <c r="Q12" s="124" t="s">
        <v>28759</v>
      </c>
      <c r="R12" s="124" t="s">
        <v>28760</v>
      </c>
      <c r="S12" s="124" t="s">
        <v>28761</v>
      </c>
      <c r="T12" s="122" t="s">
        <v>28762</v>
      </c>
      <c r="U12" s="122" t="s">
        <v>28763</v>
      </c>
      <c r="V12" s="125">
        <v>43683.185057870367</v>
      </c>
      <c r="W12" s="125">
        <v>43683.185057870367</v>
      </c>
      <c r="X12" s="122" t="s">
        <v>28734</v>
      </c>
      <c r="Y12" s="122" t="s">
        <v>3158</v>
      </c>
      <c r="Z12" s="122" t="s">
        <v>3158</v>
      </c>
      <c r="AA12" s="122" t="s">
        <v>3158</v>
      </c>
    </row>
    <row r="13" spans="1:27" ht="15.75" customHeight="1">
      <c r="A13" s="122">
        <v>13</v>
      </c>
      <c r="B13" s="122" t="s">
        <v>28764</v>
      </c>
      <c r="C13" s="122" t="s">
        <v>28765</v>
      </c>
      <c r="D13" s="122" t="s">
        <v>3146</v>
      </c>
      <c r="E13" s="122">
        <v>2001</v>
      </c>
      <c r="G13" s="122" t="s">
        <v>28766</v>
      </c>
      <c r="I13" s="122" t="s">
        <v>28738</v>
      </c>
      <c r="K13" s="122" t="s">
        <v>3204</v>
      </c>
      <c r="L13" s="122">
        <v>4</v>
      </c>
      <c r="N13" s="122" t="s">
        <v>3154</v>
      </c>
      <c r="O13" s="122">
        <v>75</v>
      </c>
      <c r="P13" s="124" t="s">
        <v>28767</v>
      </c>
      <c r="Q13" s="124" t="s">
        <v>28767</v>
      </c>
      <c r="R13" s="124" t="s">
        <v>28768</v>
      </c>
      <c r="T13" s="122" t="s">
        <v>28769</v>
      </c>
      <c r="U13" s="122" t="s">
        <v>28770</v>
      </c>
      <c r="V13" s="125">
        <v>43683.185057870367</v>
      </c>
      <c r="W13" s="125">
        <v>43683.185057870367</v>
      </c>
      <c r="X13" s="122" t="s">
        <v>28734</v>
      </c>
      <c r="Y13" s="122" t="s">
        <v>3158</v>
      </c>
      <c r="Z13" s="122" t="s">
        <v>3158</v>
      </c>
      <c r="AA13" s="122" t="s">
        <v>3158</v>
      </c>
    </row>
    <row r="14" spans="1:27" ht="15.75" customHeight="1">
      <c r="A14" s="122">
        <v>14</v>
      </c>
      <c r="B14" s="122" t="s">
        <v>28771</v>
      </c>
      <c r="C14" s="122" t="s">
        <v>28772</v>
      </c>
      <c r="D14" s="122" t="s">
        <v>3146</v>
      </c>
      <c r="E14" s="122">
        <v>2002</v>
      </c>
      <c r="G14" s="122" t="s">
        <v>28773</v>
      </c>
      <c r="I14" s="122" t="s">
        <v>887</v>
      </c>
      <c r="K14" s="122" t="s">
        <v>3204</v>
      </c>
      <c r="N14" s="122" t="s">
        <v>3154</v>
      </c>
      <c r="O14" s="122">
        <v>75</v>
      </c>
      <c r="P14" s="124" t="s">
        <v>28774</v>
      </c>
      <c r="Q14" s="124" t="s">
        <v>28774</v>
      </c>
      <c r="R14" s="124" t="s">
        <v>28775</v>
      </c>
      <c r="U14" s="122" t="s">
        <v>28776</v>
      </c>
      <c r="V14" s="125">
        <v>43683.185057870367</v>
      </c>
      <c r="W14" s="125">
        <v>43683.185057870367</v>
      </c>
      <c r="Y14" s="122" t="s">
        <v>3158</v>
      </c>
      <c r="Z14" s="122" t="s">
        <v>3158</v>
      </c>
      <c r="AA14" s="122" t="s">
        <v>3158</v>
      </c>
    </row>
    <row r="15" spans="1:27" ht="15.75" customHeight="1">
      <c r="A15" s="122">
        <v>15</v>
      </c>
      <c r="B15" s="122" t="s">
        <v>28777</v>
      </c>
      <c r="C15" s="122" t="s">
        <v>28778</v>
      </c>
      <c r="D15" s="122" t="s">
        <v>3146</v>
      </c>
      <c r="E15" s="122">
        <v>2013</v>
      </c>
      <c r="G15" s="122" t="s">
        <v>4325</v>
      </c>
      <c r="I15" s="122" t="s">
        <v>887</v>
      </c>
      <c r="K15" s="122" t="s">
        <v>3204</v>
      </c>
      <c r="N15" s="122" t="s">
        <v>3154</v>
      </c>
      <c r="O15" s="122">
        <v>75</v>
      </c>
      <c r="P15" s="124" t="s">
        <v>28779</v>
      </c>
      <c r="Q15" s="124" t="s">
        <v>28779</v>
      </c>
      <c r="U15" s="122" t="s">
        <v>28780</v>
      </c>
      <c r="V15" s="125">
        <v>43683.185057870367</v>
      </c>
      <c r="W15" s="125">
        <v>43683.185057870367</v>
      </c>
      <c r="Y15" s="122" t="s">
        <v>3158</v>
      </c>
      <c r="Z15" s="122" t="s">
        <v>3158</v>
      </c>
      <c r="AA15" s="122" t="s">
        <v>3158</v>
      </c>
    </row>
    <row r="16" spans="1:27" ht="15.75" customHeight="1">
      <c r="A16" s="122">
        <v>16</v>
      </c>
      <c r="B16" s="122" t="s">
        <v>28781</v>
      </c>
      <c r="C16" s="122" t="s">
        <v>28782</v>
      </c>
      <c r="D16" s="122" t="s">
        <v>3146</v>
      </c>
      <c r="E16" s="122">
        <v>2016</v>
      </c>
      <c r="G16" s="122" t="s">
        <v>28783</v>
      </c>
      <c r="I16" s="122" t="s">
        <v>887</v>
      </c>
      <c r="K16" s="122" t="s">
        <v>3204</v>
      </c>
      <c r="N16" s="122" t="s">
        <v>3154</v>
      </c>
      <c r="O16" s="122">
        <v>75</v>
      </c>
      <c r="P16" s="124" t="s">
        <v>28784</v>
      </c>
      <c r="Q16" s="124" t="s">
        <v>28784</v>
      </c>
      <c r="R16" s="124" t="s">
        <v>28785</v>
      </c>
      <c r="T16" s="122" t="s">
        <v>28786</v>
      </c>
      <c r="U16" s="122" t="s">
        <v>28787</v>
      </c>
      <c r="V16" s="125">
        <v>43683.185057870367</v>
      </c>
      <c r="W16" s="125">
        <v>43683.186041666668</v>
      </c>
      <c r="Y16" s="122" t="s">
        <v>3158</v>
      </c>
      <c r="Z16" s="122" t="s">
        <v>3158</v>
      </c>
      <c r="AA16" s="122" t="s">
        <v>3158</v>
      </c>
    </row>
    <row r="17" spans="1:27" ht="15.75" customHeight="1">
      <c r="A17" s="122">
        <v>17</v>
      </c>
      <c r="B17" s="122" t="s">
        <v>28788</v>
      </c>
      <c r="C17" s="122" t="s">
        <v>28789</v>
      </c>
      <c r="D17" s="122" t="s">
        <v>3146</v>
      </c>
      <c r="E17" s="122">
        <v>2009</v>
      </c>
      <c r="G17" s="122" t="s">
        <v>3148</v>
      </c>
      <c r="I17" s="122" t="s">
        <v>887</v>
      </c>
      <c r="K17" s="122" t="s">
        <v>3204</v>
      </c>
      <c r="L17" s="122">
        <v>5</v>
      </c>
      <c r="N17" s="122" t="s">
        <v>3154</v>
      </c>
      <c r="O17" s="122">
        <v>75</v>
      </c>
      <c r="P17" s="124" t="s">
        <v>28790</v>
      </c>
      <c r="Q17" s="124" t="s">
        <v>28790</v>
      </c>
      <c r="R17" s="124" t="s">
        <v>28791</v>
      </c>
      <c r="U17" s="122" t="s">
        <v>28792</v>
      </c>
      <c r="V17" s="125">
        <v>43683.185057870367</v>
      </c>
      <c r="W17" s="125">
        <v>43683.185057870367</v>
      </c>
      <c r="X17" s="122" t="s">
        <v>28699</v>
      </c>
      <c r="Y17" s="122" t="s">
        <v>3158</v>
      </c>
      <c r="Z17" s="122" t="s">
        <v>3158</v>
      </c>
      <c r="AA17" s="122" t="s">
        <v>3158</v>
      </c>
    </row>
    <row r="18" spans="1:27" ht="15.75" customHeight="1">
      <c r="A18" s="122">
        <v>18</v>
      </c>
      <c r="B18" s="122" t="s">
        <v>1701</v>
      </c>
      <c r="C18" s="122" t="s">
        <v>28793</v>
      </c>
      <c r="D18" s="122" t="s">
        <v>3146</v>
      </c>
      <c r="E18" s="122">
        <v>2018</v>
      </c>
      <c r="G18" s="122" t="s">
        <v>28766</v>
      </c>
      <c r="I18" s="122" t="s">
        <v>28701</v>
      </c>
      <c r="K18" s="122" t="s">
        <v>3204</v>
      </c>
      <c r="L18" s="122">
        <v>1</v>
      </c>
      <c r="N18" s="122" t="s">
        <v>3154</v>
      </c>
      <c r="O18" s="122">
        <v>75</v>
      </c>
      <c r="P18" s="124" t="s">
        <v>28794</v>
      </c>
      <c r="Q18" s="124" t="s">
        <v>28794</v>
      </c>
      <c r="R18" s="124" t="s">
        <v>28795</v>
      </c>
      <c r="T18" s="122" t="s">
        <v>28796</v>
      </c>
      <c r="U18" s="122" t="s">
        <v>28797</v>
      </c>
      <c r="V18" s="125">
        <v>43683.185057870367</v>
      </c>
      <c r="W18" s="125">
        <v>43683.185057870367</v>
      </c>
      <c r="X18" s="122" t="s">
        <v>28734</v>
      </c>
      <c r="Y18" s="122" t="s">
        <v>3158</v>
      </c>
      <c r="Z18" s="122" t="s">
        <v>3158</v>
      </c>
      <c r="AA18" s="122" t="s">
        <v>3158</v>
      </c>
    </row>
    <row r="19" spans="1:27" ht="15.75" customHeight="1">
      <c r="A19" s="122">
        <v>19</v>
      </c>
      <c r="B19" s="122" t="s">
        <v>903</v>
      </c>
      <c r="C19" s="122" t="s">
        <v>28798</v>
      </c>
      <c r="D19" s="122" t="s">
        <v>3146</v>
      </c>
      <c r="E19" s="122">
        <v>2015</v>
      </c>
      <c r="G19" s="122" t="s">
        <v>3245</v>
      </c>
      <c r="I19" s="122" t="s">
        <v>28701</v>
      </c>
      <c r="K19" s="122" t="s">
        <v>3204</v>
      </c>
      <c r="L19" s="122">
        <v>11</v>
      </c>
      <c r="N19" s="122" t="s">
        <v>3154</v>
      </c>
      <c r="O19" s="122">
        <v>75</v>
      </c>
      <c r="P19" s="124" t="s">
        <v>28799</v>
      </c>
      <c r="Q19" s="124" t="s">
        <v>28799</v>
      </c>
      <c r="U19" s="122" t="s">
        <v>28800</v>
      </c>
      <c r="V19" s="125">
        <v>43683.185057870367</v>
      </c>
      <c r="W19" s="125">
        <v>43683.185057870367</v>
      </c>
      <c r="X19" s="122" t="s">
        <v>28720</v>
      </c>
      <c r="Y19" s="122" t="s">
        <v>3158</v>
      </c>
      <c r="Z19" s="122" t="s">
        <v>3158</v>
      </c>
      <c r="AA19" s="122" t="s">
        <v>3158</v>
      </c>
    </row>
    <row r="20" spans="1:27" ht="13">
      <c r="A20" s="122">
        <v>20</v>
      </c>
      <c r="B20" s="122" t="s">
        <v>2425</v>
      </c>
      <c r="C20" s="122" t="s">
        <v>28801</v>
      </c>
      <c r="D20" s="122" t="s">
        <v>3146</v>
      </c>
      <c r="E20" s="122">
        <v>1964</v>
      </c>
      <c r="G20" s="122" t="s">
        <v>28783</v>
      </c>
      <c r="I20" s="122" t="s">
        <v>28802</v>
      </c>
      <c r="K20" s="122" t="s">
        <v>3204</v>
      </c>
      <c r="N20" s="122" t="s">
        <v>3154</v>
      </c>
      <c r="O20" s="122">
        <v>75</v>
      </c>
      <c r="P20" s="124" t="s">
        <v>28803</v>
      </c>
      <c r="Q20" s="124" t="s">
        <v>28803</v>
      </c>
      <c r="R20" s="124" t="s">
        <v>28804</v>
      </c>
      <c r="T20" s="122" t="s">
        <v>28805</v>
      </c>
      <c r="U20" s="122" t="s">
        <v>28806</v>
      </c>
      <c r="V20" s="125">
        <v>43683.185057870367</v>
      </c>
      <c r="W20" s="125">
        <v>43683.186053240737</v>
      </c>
      <c r="Y20" s="122" t="s">
        <v>3158</v>
      </c>
      <c r="Z20" s="122" t="s">
        <v>3158</v>
      </c>
      <c r="AA20" s="122" t="s">
        <v>3158</v>
      </c>
    </row>
    <row r="21" spans="1:27" ht="13">
      <c r="A21" s="122">
        <v>21</v>
      </c>
      <c r="B21" s="122" t="s">
        <v>2184</v>
      </c>
      <c r="C21" s="122" t="s">
        <v>28807</v>
      </c>
      <c r="D21" s="122" t="s">
        <v>3146</v>
      </c>
      <c r="E21" s="122">
        <v>2000</v>
      </c>
      <c r="G21" s="122" t="s">
        <v>3172</v>
      </c>
      <c r="I21" s="122" t="s">
        <v>887</v>
      </c>
      <c r="K21" s="122" t="s">
        <v>3204</v>
      </c>
      <c r="L21" s="122">
        <v>3</v>
      </c>
      <c r="N21" s="122" t="s">
        <v>3154</v>
      </c>
      <c r="O21" s="122">
        <v>75</v>
      </c>
      <c r="P21" s="124" t="s">
        <v>28808</v>
      </c>
      <c r="Q21" s="124" t="s">
        <v>28808</v>
      </c>
      <c r="T21" s="122" t="s">
        <v>28809</v>
      </c>
      <c r="U21" s="122" t="s">
        <v>28810</v>
      </c>
      <c r="V21" s="125">
        <v>43683.185057870367</v>
      </c>
      <c r="W21" s="125">
        <v>43683.18608796296</v>
      </c>
      <c r="X21" s="122" t="s">
        <v>28734</v>
      </c>
      <c r="Y21" s="122" t="s">
        <v>3158</v>
      </c>
      <c r="Z21" s="122" t="s">
        <v>3158</v>
      </c>
      <c r="AA21" s="122" t="s">
        <v>3158</v>
      </c>
    </row>
    <row r="22" spans="1:27" ht="13">
      <c r="A22" s="122">
        <v>22</v>
      </c>
      <c r="B22" s="122" t="s">
        <v>28811</v>
      </c>
      <c r="C22" s="122" t="s">
        <v>28812</v>
      </c>
      <c r="D22" s="122" t="s">
        <v>3146</v>
      </c>
      <c r="E22" s="122">
        <v>2004</v>
      </c>
      <c r="G22" s="122" t="s">
        <v>5100</v>
      </c>
      <c r="I22" s="122" t="s">
        <v>28701</v>
      </c>
      <c r="K22" s="122" t="s">
        <v>3204</v>
      </c>
      <c r="N22" s="122" t="s">
        <v>3154</v>
      </c>
      <c r="O22" s="122">
        <v>75</v>
      </c>
      <c r="P22" s="124" t="s">
        <v>28813</v>
      </c>
      <c r="Q22" s="124" t="s">
        <v>28813</v>
      </c>
      <c r="U22" s="122" t="s">
        <v>28814</v>
      </c>
      <c r="V22" s="125">
        <v>43683.185057870367</v>
      </c>
      <c r="W22" s="125">
        <v>43683.185057870367</v>
      </c>
      <c r="Y22" s="122" t="s">
        <v>3158</v>
      </c>
      <c r="Z22" s="122" t="s">
        <v>3158</v>
      </c>
      <c r="AA22" s="122" t="s">
        <v>3158</v>
      </c>
    </row>
    <row r="23" spans="1:27" ht="13">
      <c r="A23" s="122">
        <v>23</v>
      </c>
      <c r="B23" s="122" t="s">
        <v>16</v>
      </c>
      <c r="C23" s="122" t="s">
        <v>28815</v>
      </c>
      <c r="D23" s="122" t="s">
        <v>3146</v>
      </c>
      <c r="E23" s="122">
        <v>1994</v>
      </c>
      <c r="G23" s="122" t="s">
        <v>4387</v>
      </c>
      <c r="I23" s="122" t="s">
        <v>887</v>
      </c>
      <c r="K23" s="122" t="s">
        <v>3204</v>
      </c>
      <c r="L23" s="122" t="s">
        <v>28816</v>
      </c>
      <c r="M23" s="122" t="s">
        <v>28817</v>
      </c>
      <c r="N23" s="122" t="s">
        <v>3154</v>
      </c>
      <c r="O23" s="122">
        <v>75</v>
      </c>
      <c r="P23" s="124" t="s">
        <v>28818</v>
      </c>
      <c r="Q23" s="124" t="s">
        <v>28818</v>
      </c>
      <c r="R23" s="124" t="s">
        <v>28819</v>
      </c>
      <c r="T23" s="122" t="s">
        <v>28820</v>
      </c>
      <c r="U23" s="122" t="s">
        <v>28821</v>
      </c>
      <c r="V23" s="125">
        <v>43683.185057870367</v>
      </c>
      <c r="W23" s="125">
        <v>43683.185057870367</v>
      </c>
      <c r="X23" s="122" t="s">
        <v>28822</v>
      </c>
      <c r="Y23" s="122" t="s">
        <v>3158</v>
      </c>
      <c r="Z23" s="122" t="s">
        <v>3158</v>
      </c>
      <c r="AA23" s="122" t="s">
        <v>3158</v>
      </c>
    </row>
    <row r="24" spans="1:27" ht="13">
      <c r="A24" s="122">
        <v>24</v>
      </c>
      <c r="B24" s="122" t="s">
        <v>28823</v>
      </c>
      <c r="C24" s="122" t="s">
        <v>28824</v>
      </c>
      <c r="D24" s="122" t="s">
        <v>3146</v>
      </c>
      <c r="E24" s="122">
        <v>2008</v>
      </c>
      <c r="G24" s="122" t="s">
        <v>4325</v>
      </c>
      <c r="I24" s="122" t="s">
        <v>887</v>
      </c>
      <c r="K24" s="122" t="s">
        <v>3204</v>
      </c>
      <c r="N24" s="122" t="s">
        <v>3154</v>
      </c>
      <c r="O24" s="122">
        <v>75</v>
      </c>
      <c r="P24" s="124" t="s">
        <v>28825</v>
      </c>
      <c r="Q24" s="124" t="s">
        <v>28825</v>
      </c>
      <c r="T24" s="122" t="s">
        <v>28826</v>
      </c>
      <c r="U24" s="122" t="s">
        <v>28827</v>
      </c>
      <c r="V24" s="125">
        <v>43683.185057870367</v>
      </c>
      <c r="W24" s="125">
        <v>43683.186099537037</v>
      </c>
      <c r="Y24" s="122" t="s">
        <v>3158</v>
      </c>
      <c r="Z24" s="122" t="s">
        <v>3158</v>
      </c>
      <c r="AA24" s="122" t="s">
        <v>3158</v>
      </c>
    </row>
    <row r="25" spans="1:27" ht="13">
      <c r="A25" s="122">
        <v>25</v>
      </c>
      <c r="B25" s="122" t="s">
        <v>28828</v>
      </c>
      <c r="C25" s="122" t="s">
        <v>28829</v>
      </c>
      <c r="D25" s="122" t="s">
        <v>3146</v>
      </c>
      <c r="E25" s="122">
        <v>2013</v>
      </c>
      <c r="G25" s="122" t="s">
        <v>4325</v>
      </c>
      <c r="I25" s="122" t="s">
        <v>28701</v>
      </c>
      <c r="K25" s="122" t="s">
        <v>3204</v>
      </c>
      <c r="N25" s="122" t="s">
        <v>3154</v>
      </c>
      <c r="O25" s="122">
        <v>75</v>
      </c>
      <c r="P25" s="124" t="s">
        <v>28830</v>
      </c>
      <c r="Q25" s="124" t="s">
        <v>28830</v>
      </c>
      <c r="R25" s="124" t="s">
        <v>28831</v>
      </c>
      <c r="U25" s="122" t="s">
        <v>28832</v>
      </c>
      <c r="V25" s="125">
        <v>43683.185057870367</v>
      </c>
      <c r="W25" s="125">
        <v>43683.185057870367</v>
      </c>
      <c r="Y25" s="122" t="s">
        <v>3158</v>
      </c>
      <c r="Z25" s="122" t="s">
        <v>3158</v>
      </c>
      <c r="AA25" s="122" t="s">
        <v>3158</v>
      </c>
    </row>
    <row r="26" spans="1:27" ht="13">
      <c r="A26" s="122">
        <v>26</v>
      </c>
      <c r="B26" s="122" t="s">
        <v>37</v>
      </c>
      <c r="C26" s="122" t="s">
        <v>28833</v>
      </c>
      <c r="D26" s="122" t="s">
        <v>3146</v>
      </c>
      <c r="E26" s="122">
        <v>2008</v>
      </c>
      <c r="G26" s="122" t="s">
        <v>28834</v>
      </c>
      <c r="I26" s="122" t="s">
        <v>28701</v>
      </c>
      <c r="K26" s="122" t="s">
        <v>3204</v>
      </c>
      <c r="L26" s="122">
        <v>32</v>
      </c>
      <c r="N26" s="122" t="s">
        <v>3154</v>
      </c>
      <c r="O26" s="122">
        <v>75</v>
      </c>
      <c r="P26" s="124" t="s">
        <v>28835</v>
      </c>
      <c r="Q26" s="124" t="s">
        <v>28835</v>
      </c>
      <c r="R26" s="124" t="s">
        <v>28836</v>
      </c>
      <c r="U26" s="122" t="s">
        <v>28837</v>
      </c>
      <c r="V26" s="125">
        <v>43683.185057870367</v>
      </c>
      <c r="W26" s="125">
        <v>43683.185057870367</v>
      </c>
      <c r="X26" s="122" t="s">
        <v>28720</v>
      </c>
      <c r="Y26" s="122" t="s">
        <v>3158</v>
      </c>
      <c r="Z26" s="122" t="s">
        <v>3158</v>
      </c>
      <c r="AA26" s="122" t="s">
        <v>3158</v>
      </c>
    </row>
    <row r="27" spans="1:27" ht="13">
      <c r="A27" s="122">
        <v>27</v>
      </c>
      <c r="B27" s="122" t="s">
        <v>28838</v>
      </c>
      <c r="D27" s="122" t="s">
        <v>3146</v>
      </c>
      <c r="E27" s="122">
        <v>0</v>
      </c>
      <c r="K27" s="122" t="s">
        <v>3204</v>
      </c>
      <c r="N27" s="122" t="s">
        <v>3154</v>
      </c>
      <c r="O27" s="122">
        <v>75</v>
      </c>
      <c r="U27" s="122" t="s">
        <v>28839</v>
      </c>
      <c r="V27" s="125">
        <v>43683.185057870367</v>
      </c>
      <c r="W27" s="125">
        <v>43683.185057870367</v>
      </c>
      <c r="Y27" s="122" t="s">
        <v>3158</v>
      </c>
      <c r="Z27" s="122" t="s">
        <v>3158</v>
      </c>
      <c r="AA27" s="122" t="s">
        <v>3158</v>
      </c>
    </row>
    <row r="28" spans="1:27" ht="13">
      <c r="A28" s="122">
        <v>28</v>
      </c>
      <c r="B28" s="122" t="s">
        <v>28840</v>
      </c>
      <c r="C28" s="122" t="s">
        <v>28841</v>
      </c>
      <c r="D28" s="122" t="s">
        <v>3146</v>
      </c>
      <c r="E28" s="122">
        <v>0</v>
      </c>
      <c r="G28" s="122" t="s">
        <v>8036</v>
      </c>
      <c r="I28" s="122" t="s">
        <v>887</v>
      </c>
      <c r="K28" s="122" t="s">
        <v>3204</v>
      </c>
      <c r="N28" s="122" t="s">
        <v>3154</v>
      </c>
      <c r="O28" s="122">
        <v>75</v>
      </c>
      <c r="P28" s="124" t="s">
        <v>28842</v>
      </c>
      <c r="Q28" s="124" t="s">
        <v>28842</v>
      </c>
      <c r="T28" s="122" t="s">
        <v>28843</v>
      </c>
      <c r="U28" s="122" t="s">
        <v>28844</v>
      </c>
      <c r="V28" s="125">
        <v>43683.185057870367</v>
      </c>
      <c r="W28" s="125">
        <v>43683.186111111114</v>
      </c>
      <c r="Y28" s="122" t="s">
        <v>3158</v>
      </c>
      <c r="Z28" s="122" t="s">
        <v>3158</v>
      </c>
      <c r="AA28" s="122" t="s">
        <v>3158</v>
      </c>
    </row>
    <row r="29" spans="1:27" ht="13">
      <c r="A29" s="122">
        <v>29</v>
      </c>
      <c r="B29" s="122" t="s">
        <v>28845</v>
      </c>
      <c r="C29" s="122" t="s">
        <v>28846</v>
      </c>
      <c r="D29" s="122" t="s">
        <v>3146</v>
      </c>
      <c r="E29" s="122">
        <v>2017</v>
      </c>
      <c r="G29" s="122" t="s">
        <v>3976</v>
      </c>
      <c r="H29" s="122" t="s">
        <v>28766</v>
      </c>
      <c r="I29" s="122" t="s">
        <v>28701</v>
      </c>
      <c r="K29" s="122" t="s">
        <v>3204</v>
      </c>
      <c r="N29" s="122" t="s">
        <v>3154</v>
      </c>
      <c r="O29" s="122">
        <v>75</v>
      </c>
      <c r="P29" s="124" t="s">
        <v>28847</v>
      </c>
      <c r="Q29" s="124" t="s">
        <v>28847</v>
      </c>
      <c r="R29" s="124" t="s">
        <v>28848</v>
      </c>
      <c r="S29" s="124" t="s">
        <v>28849</v>
      </c>
      <c r="U29" s="122" t="s">
        <v>28850</v>
      </c>
      <c r="V29" s="125">
        <v>43683.185057870367</v>
      </c>
      <c r="W29" s="125">
        <v>43683.185057870367</v>
      </c>
      <c r="Y29" s="122" t="s">
        <v>3158</v>
      </c>
      <c r="Z29" s="122" t="s">
        <v>3158</v>
      </c>
      <c r="AA29" s="122" t="s">
        <v>3158</v>
      </c>
    </row>
    <row r="30" spans="1:27" ht="13">
      <c r="A30" s="122">
        <v>30</v>
      </c>
      <c r="B30" s="122" t="s">
        <v>28851</v>
      </c>
      <c r="C30" s="122" t="s">
        <v>28852</v>
      </c>
      <c r="D30" s="122" t="s">
        <v>3146</v>
      </c>
      <c r="E30" s="122">
        <v>2016</v>
      </c>
      <c r="G30" s="122" t="s">
        <v>4521</v>
      </c>
      <c r="I30" s="122" t="s">
        <v>28853</v>
      </c>
      <c r="K30" s="122" t="s">
        <v>3204</v>
      </c>
      <c r="L30" s="122">
        <v>2</v>
      </c>
      <c r="N30" s="122" t="s">
        <v>3154</v>
      </c>
      <c r="O30" s="122">
        <v>75</v>
      </c>
      <c r="P30" s="124" t="s">
        <v>28854</v>
      </c>
      <c r="Q30" s="124" t="s">
        <v>28854</v>
      </c>
      <c r="R30" s="124" t="s">
        <v>28855</v>
      </c>
      <c r="T30" s="122" t="s">
        <v>28856</v>
      </c>
      <c r="U30" s="122" t="s">
        <v>28857</v>
      </c>
      <c r="V30" s="125">
        <v>43683.185057870367</v>
      </c>
      <c r="W30" s="125">
        <v>43683.186122685183</v>
      </c>
      <c r="X30" s="122" t="s">
        <v>28734</v>
      </c>
      <c r="Y30" s="122" t="s">
        <v>3158</v>
      </c>
      <c r="Z30" s="122" t="s">
        <v>3158</v>
      </c>
      <c r="AA30" s="122" t="s">
        <v>3158</v>
      </c>
    </row>
    <row r="31" spans="1:27" ht="13">
      <c r="A31" s="122">
        <v>31</v>
      </c>
      <c r="B31" s="122" t="s">
        <v>6</v>
      </c>
      <c r="C31" s="122" t="s">
        <v>28858</v>
      </c>
      <c r="D31" s="122" t="s">
        <v>3146</v>
      </c>
      <c r="E31" s="122">
        <v>2016</v>
      </c>
      <c r="G31" s="122" t="s">
        <v>3207</v>
      </c>
      <c r="I31" s="122" t="s">
        <v>28701</v>
      </c>
      <c r="K31" s="122" t="s">
        <v>3204</v>
      </c>
      <c r="L31" s="122">
        <v>7</v>
      </c>
      <c r="N31" s="122" t="s">
        <v>3154</v>
      </c>
      <c r="O31" s="122">
        <v>75</v>
      </c>
      <c r="P31" s="124" t="s">
        <v>28859</v>
      </c>
      <c r="Q31" s="124" t="s">
        <v>28859</v>
      </c>
      <c r="R31" s="124" t="s">
        <v>28860</v>
      </c>
      <c r="U31" s="122" t="s">
        <v>28861</v>
      </c>
      <c r="V31" s="125">
        <v>43683.185057870367</v>
      </c>
      <c r="W31" s="125">
        <v>43683.185057870367</v>
      </c>
      <c r="X31" s="122" t="s">
        <v>28699</v>
      </c>
      <c r="Y31" s="122" t="s">
        <v>3158</v>
      </c>
      <c r="Z31" s="122" t="s">
        <v>3158</v>
      </c>
      <c r="AA31" s="122" t="s">
        <v>3158</v>
      </c>
    </row>
    <row r="32" spans="1:27" ht="13">
      <c r="A32" s="122">
        <v>32</v>
      </c>
      <c r="B32" s="122" t="s">
        <v>28862</v>
      </c>
      <c r="E32" s="122">
        <v>0</v>
      </c>
      <c r="K32" s="122" t="s">
        <v>3204</v>
      </c>
      <c r="N32" s="122" t="s">
        <v>3154</v>
      </c>
      <c r="O32" s="122">
        <v>75</v>
      </c>
      <c r="U32" s="122" t="s">
        <v>28863</v>
      </c>
      <c r="V32" s="125">
        <v>43683.185057870367</v>
      </c>
      <c r="W32" s="125">
        <v>43683.185057870367</v>
      </c>
      <c r="Y32" s="122" t="s">
        <v>3158</v>
      </c>
      <c r="Z32" s="122" t="s">
        <v>3158</v>
      </c>
      <c r="AA32" s="122" t="s">
        <v>3158</v>
      </c>
    </row>
    <row r="33" spans="1:27" ht="13">
      <c r="A33" s="122">
        <v>33</v>
      </c>
      <c r="B33" s="122" t="s">
        <v>89</v>
      </c>
      <c r="C33" s="122" t="s">
        <v>28864</v>
      </c>
      <c r="D33" s="122" t="s">
        <v>3146</v>
      </c>
      <c r="E33" s="122">
        <v>1997</v>
      </c>
      <c r="G33" s="122" t="s">
        <v>4091</v>
      </c>
      <c r="H33" s="122" t="s">
        <v>28865</v>
      </c>
      <c r="I33" s="122" t="s">
        <v>28701</v>
      </c>
      <c r="K33" s="122" t="s">
        <v>3204</v>
      </c>
      <c r="L33" s="122">
        <v>1</v>
      </c>
      <c r="N33" s="122" t="s">
        <v>3154</v>
      </c>
      <c r="O33" s="122">
        <v>75</v>
      </c>
      <c r="P33" s="124" t="s">
        <v>28866</v>
      </c>
      <c r="Q33" s="124" t="s">
        <v>28866</v>
      </c>
      <c r="R33" s="124" t="s">
        <v>28867</v>
      </c>
      <c r="T33" s="122" t="s">
        <v>28868</v>
      </c>
      <c r="U33" s="122" t="s">
        <v>28869</v>
      </c>
      <c r="V33" s="125">
        <v>43683.185057870367</v>
      </c>
      <c r="W33" s="125">
        <v>43683.185057870367</v>
      </c>
      <c r="X33" s="122" t="s">
        <v>28734</v>
      </c>
      <c r="Y33" s="122" t="s">
        <v>3158</v>
      </c>
      <c r="Z33" s="122" t="s">
        <v>3158</v>
      </c>
      <c r="AA33" s="122" t="s">
        <v>3158</v>
      </c>
    </row>
    <row r="34" spans="1:27" ht="13">
      <c r="A34" s="122">
        <v>34</v>
      </c>
      <c r="B34" s="122" t="s">
        <v>28870</v>
      </c>
      <c r="C34" s="122" t="s">
        <v>28871</v>
      </c>
      <c r="D34" s="122" t="s">
        <v>3146</v>
      </c>
      <c r="E34" s="122">
        <v>2009</v>
      </c>
      <c r="G34" s="122" t="s">
        <v>28872</v>
      </c>
      <c r="I34" s="122" t="s">
        <v>887</v>
      </c>
      <c r="K34" s="122" t="s">
        <v>3204</v>
      </c>
      <c r="L34" s="122">
        <v>3</v>
      </c>
      <c r="N34" s="122" t="s">
        <v>3154</v>
      </c>
      <c r="O34" s="122">
        <v>75</v>
      </c>
      <c r="P34" s="124" t="s">
        <v>28873</v>
      </c>
      <c r="Q34" s="124" t="s">
        <v>28873</v>
      </c>
      <c r="T34" s="122" t="s">
        <v>28874</v>
      </c>
      <c r="U34" s="122" t="s">
        <v>28875</v>
      </c>
      <c r="V34" s="125">
        <v>43683.185057870367</v>
      </c>
      <c r="W34" s="125">
        <v>43683.185057870367</v>
      </c>
      <c r="X34" s="122" t="s">
        <v>28734</v>
      </c>
      <c r="Y34" s="122" t="s">
        <v>3158</v>
      </c>
      <c r="Z34" s="122" t="s">
        <v>3158</v>
      </c>
      <c r="AA34" s="122" t="s">
        <v>3158</v>
      </c>
    </row>
    <row r="35" spans="1:27" ht="13">
      <c r="A35" s="122">
        <v>35</v>
      </c>
      <c r="B35" s="122" t="s">
        <v>88</v>
      </c>
      <c r="C35" s="122" t="s">
        <v>28876</v>
      </c>
      <c r="D35" s="122" t="s">
        <v>3146</v>
      </c>
      <c r="E35" s="122">
        <v>2011</v>
      </c>
      <c r="G35" s="122" t="s">
        <v>9056</v>
      </c>
      <c r="I35" s="122" t="s">
        <v>28701</v>
      </c>
      <c r="K35" s="122" t="s">
        <v>3204</v>
      </c>
      <c r="L35" s="122">
        <v>6</v>
      </c>
      <c r="N35" s="122" t="s">
        <v>3154</v>
      </c>
      <c r="O35" s="122">
        <v>75</v>
      </c>
      <c r="P35" s="124" t="s">
        <v>28877</v>
      </c>
      <c r="Q35" s="124" t="s">
        <v>28877</v>
      </c>
      <c r="R35" s="124" t="s">
        <v>28878</v>
      </c>
      <c r="S35" s="124" t="s">
        <v>28879</v>
      </c>
      <c r="T35" s="122" t="s">
        <v>28880</v>
      </c>
      <c r="U35" s="122" t="s">
        <v>28881</v>
      </c>
      <c r="V35" s="125">
        <v>43683.185057870367</v>
      </c>
      <c r="W35" s="125">
        <v>43683.185057870367</v>
      </c>
      <c r="X35" s="122" t="s">
        <v>28699</v>
      </c>
      <c r="Y35" s="122" t="s">
        <v>3158</v>
      </c>
      <c r="Z35" s="122" t="s">
        <v>3158</v>
      </c>
      <c r="AA35" s="122" t="s">
        <v>3158</v>
      </c>
    </row>
    <row r="36" spans="1:27" ht="13">
      <c r="A36" s="122">
        <v>36</v>
      </c>
      <c r="B36" s="122" t="s">
        <v>28882</v>
      </c>
      <c r="C36" s="122" t="s">
        <v>28883</v>
      </c>
      <c r="D36" s="122" t="s">
        <v>3146</v>
      </c>
      <c r="E36" s="122">
        <v>2012</v>
      </c>
      <c r="G36" s="122" t="s">
        <v>5314</v>
      </c>
      <c r="I36" s="122" t="s">
        <v>887</v>
      </c>
      <c r="K36" s="122" t="s">
        <v>3204</v>
      </c>
      <c r="N36" s="122" t="s">
        <v>3154</v>
      </c>
      <c r="O36" s="122">
        <v>75</v>
      </c>
      <c r="P36" s="124" t="s">
        <v>28884</v>
      </c>
      <c r="Q36" s="124" t="s">
        <v>28884</v>
      </c>
      <c r="U36" s="122" t="s">
        <v>28885</v>
      </c>
      <c r="V36" s="125">
        <v>43683.185057870367</v>
      </c>
      <c r="W36" s="125">
        <v>43683.185057870367</v>
      </c>
      <c r="Y36" s="122" t="s">
        <v>3158</v>
      </c>
      <c r="Z36" s="122" t="s">
        <v>3158</v>
      </c>
      <c r="AA36" s="122" t="s">
        <v>3158</v>
      </c>
    </row>
    <row r="37" spans="1:27" ht="13">
      <c r="A37" s="122">
        <v>37</v>
      </c>
      <c r="B37" s="122" t="s">
        <v>28886</v>
      </c>
      <c r="C37" s="122" t="s">
        <v>28887</v>
      </c>
      <c r="D37" s="122" t="s">
        <v>3146</v>
      </c>
      <c r="E37" s="122">
        <v>1982</v>
      </c>
      <c r="G37" s="122" t="s">
        <v>4325</v>
      </c>
      <c r="I37" s="122" t="s">
        <v>887</v>
      </c>
      <c r="K37" s="122" t="s">
        <v>3204</v>
      </c>
      <c r="N37" s="122" t="s">
        <v>3154</v>
      </c>
      <c r="O37" s="122">
        <v>75</v>
      </c>
      <c r="P37" s="124" t="s">
        <v>28888</v>
      </c>
      <c r="Q37" s="124" t="s">
        <v>28888</v>
      </c>
      <c r="R37" s="124" t="s">
        <v>28889</v>
      </c>
      <c r="T37" s="122" t="s">
        <v>28890</v>
      </c>
      <c r="U37" s="122" t="s">
        <v>28891</v>
      </c>
      <c r="V37" s="125">
        <v>43683.185057870367</v>
      </c>
      <c r="W37" s="125">
        <v>43683.186180555553</v>
      </c>
      <c r="Y37" s="122" t="s">
        <v>3158</v>
      </c>
      <c r="Z37" s="122" t="s">
        <v>3158</v>
      </c>
      <c r="AA37" s="122" t="s">
        <v>3158</v>
      </c>
    </row>
    <row r="38" spans="1:27" ht="13">
      <c r="A38" s="122">
        <v>38</v>
      </c>
      <c r="B38" s="122" t="s">
        <v>28892</v>
      </c>
      <c r="C38" s="122" t="s">
        <v>28893</v>
      </c>
      <c r="D38" s="122" t="s">
        <v>3146</v>
      </c>
      <c r="E38" s="122">
        <v>2016</v>
      </c>
      <c r="G38" s="122" t="s">
        <v>3172</v>
      </c>
      <c r="I38" s="122" t="s">
        <v>887</v>
      </c>
      <c r="K38" s="122" t="s">
        <v>3204</v>
      </c>
      <c r="N38" s="122" t="s">
        <v>3154</v>
      </c>
      <c r="O38" s="122">
        <v>75</v>
      </c>
      <c r="P38" s="124" t="s">
        <v>28894</v>
      </c>
      <c r="Q38" s="124" t="s">
        <v>28894</v>
      </c>
      <c r="U38" s="122" t="s">
        <v>28895</v>
      </c>
      <c r="V38" s="125">
        <v>43683.185057870367</v>
      </c>
      <c r="W38" s="125">
        <v>43683.185057870367</v>
      </c>
      <c r="Y38" s="122" t="s">
        <v>3158</v>
      </c>
      <c r="Z38" s="122" t="s">
        <v>3158</v>
      </c>
      <c r="AA38" s="122" t="s">
        <v>3158</v>
      </c>
    </row>
    <row r="39" spans="1:27" ht="13">
      <c r="A39" s="122">
        <v>39</v>
      </c>
      <c r="B39" s="122" t="s">
        <v>28896</v>
      </c>
      <c r="C39" s="122" t="s">
        <v>28897</v>
      </c>
      <c r="D39" s="122" t="s">
        <v>3146</v>
      </c>
      <c r="E39" s="122">
        <v>2000</v>
      </c>
      <c r="G39" s="122" t="s">
        <v>3645</v>
      </c>
      <c r="H39" s="122" t="s">
        <v>28714</v>
      </c>
      <c r="I39" s="122" t="s">
        <v>28701</v>
      </c>
      <c r="K39" s="122" t="s">
        <v>3204</v>
      </c>
      <c r="L39" s="122">
        <v>3</v>
      </c>
      <c r="N39" s="122" t="s">
        <v>3154</v>
      </c>
      <c r="O39" s="122">
        <v>75</v>
      </c>
      <c r="P39" s="124" t="s">
        <v>28898</v>
      </c>
      <c r="Q39" s="124" t="s">
        <v>28898</v>
      </c>
      <c r="R39" s="124" t="s">
        <v>28899</v>
      </c>
      <c r="T39" s="122" t="s">
        <v>28900</v>
      </c>
      <c r="U39" s="122" t="s">
        <v>28901</v>
      </c>
      <c r="V39" s="125">
        <v>43683.185057870367</v>
      </c>
      <c r="W39" s="125">
        <v>43683.185057870367</v>
      </c>
      <c r="X39" s="122" t="s">
        <v>28734</v>
      </c>
      <c r="Y39" s="122" t="s">
        <v>3158</v>
      </c>
      <c r="Z39" s="122" t="s">
        <v>3158</v>
      </c>
      <c r="AA39" s="122" t="s">
        <v>3158</v>
      </c>
    </row>
    <row r="40" spans="1:27" ht="13">
      <c r="A40" s="122">
        <v>40</v>
      </c>
      <c r="B40" s="122" t="s">
        <v>28902</v>
      </c>
      <c r="C40" s="122" t="s">
        <v>28903</v>
      </c>
      <c r="D40" s="122" t="s">
        <v>3146</v>
      </c>
      <c r="E40" s="122">
        <v>2012</v>
      </c>
      <c r="G40" s="122" t="s">
        <v>4325</v>
      </c>
      <c r="I40" s="122" t="s">
        <v>887</v>
      </c>
      <c r="K40" s="122" t="s">
        <v>3204</v>
      </c>
      <c r="N40" s="122" t="s">
        <v>3154</v>
      </c>
      <c r="O40" s="122">
        <v>75</v>
      </c>
      <c r="P40" s="124" t="s">
        <v>28904</v>
      </c>
      <c r="Q40" s="124" t="s">
        <v>28904</v>
      </c>
      <c r="R40" s="124" t="s">
        <v>28905</v>
      </c>
      <c r="U40" s="122" t="s">
        <v>28906</v>
      </c>
      <c r="V40" s="125">
        <v>43683.185057870367</v>
      </c>
      <c r="W40" s="125">
        <v>43683.185057870367</v>
      </c>
      <c r="Y40" s="122" t="s">
        <v>3158</v>
      </c>
      <c r="Z40" s="122" t="s">
        <v>3158</v>
      </c>
      <c r="AA40" s="122" t="s">
        <v>3158</v>
      </c>
    </row>
    <row r="41" spans="1:27" ht="13">
      <c r="A41" s="122">
        <v>41</v>
      </c>
      <c r="B41" s="122" t="s">
        <v>28907</v>
      </c>
      <c r="C41" s="122" t="s">
        <v>28908</v>
      </c>
      <c r="D41" s="122" t="s">
        <v>3146</v>
      </c>
      <c r="E41" s="122">
        <v>2003</v>
      </c>
      <c r="G41" s="122" t="s">
        <v>3172</v>
      </c>
      <c r="I41" s="122" t="s">
        <v>887</v>
      </c>
      <c r="K41" s="122" t="s">
        <v>3204</v>
      </c>
      <c r="N41" s="122" t="s">
        <v>3154</v>
      </c>
      <c r="O41" s="122">
        <v>75</v>
      </c>
      <c r="P41" s="124" t="s">
        <v>28909</v>
      </c>
      <c r="Q41" s="124" t="s">
        <v>28909</v>
      </c>
      <c r="R41" s="124" t="s">
        <v>28910</v>
      </c>
      <c r="U41" s="122" t="s">
        <v>28911</v>
      </c>
      <c r="V41" s="125">
        <v>43683.185057870367</v>
      </c>
      <c r="W41" s="125">
        <v>43683.185057870367</v>
      </c>
      <c r="Y41" s="122" t="s">
        <v>3158</v>
      </c>
      <c r="Z41" s="122" t="s">
        <v>3158</v>
      </c>
      <c r="AA41" s="122" t="s">
        <v>3158</v>
      </c>
    </row>
    <row r="42" spans="1:27" ht="13">
      <c r="A42" s="122">
        <v>42</v>
      </c>
      <c r="B42" s="122" t="s">
        <v>28912</v>
      </c>
      <c r="C42" s="122" t="s">
        <v>28913</v>
      </c>
      <c r="D42" s="122" t="s">
        <v>3146</v>
      </c>
      <c r="E42" s="122">
        <v>2018</v>
      </c>
      <c r="G42" s="122" t="s">
        <v>28914</v>
      </c>
      <c r="I42" s="122" t="s">
        <v>28853</v>
      </c>
      <c r="K42" s="122" t="s">
        <v>3204</v>
      </c>
      <c r="N42" s="122" t="s">
        <v>3154</v>
      </c>
      <c r="O42" s="122">
        <v>75</v>
      </c>
      <c r="P42" s="124" t="s">
        <v>28915</v>
      </c>
      <c r="Q42" s="124" t="s">
        <v>28915</v>
      </c>
      <c r="T42" s="122" t="s">
        <v>28916</v>
      </c>
      <c r="U42" s="122" t="s">
        <v>28917</v>
      </c>
      <c r="V42" s="125">
        <v>43683.185057870367</v>
      </c>
      <c r="W42" s="125">
        <v>43683.186192129629</v>
      </c>
      <c r="Y42" s="122" t="s">
        <v>3158</v>
      </c>
      <c r="Z42" s="122" t="s">
        <v>3158</v>
      </c>
      <c r="AA42" s="122" t="s">
        <v>3158</v>
      </c>
    </row>
    <row r="43" spans="1:27" ht="13">
      <c r="A43" s="122">
        <v>43</v>
      </c>
      <c r="B43" s="122" t="s">
        <v>1342</v>
      </c>
      <c r="C43" s="122" t="s">
        <v>28918</v>
      </c>
      <c r="D43" s="122" t="s">
        <v>3146</v>
      </c>
      <c r="E43" s="122">
        <v>2013</v>
      </c>
      <c r="G43" s="122" t="s">
        <v>3207</v>
      </c>
      <c r="I43" s="122" t="s">
        <v>899</v>
      </c>
      <c r="K43" s="122" t="s">
        <v>3204</v>
      </c>
      <c r="L43" s="122">
        <v>10</v>
      </c>
      <c r="N43" s="122" t="s">
        <v>3154</v>
      </c>
      <c r="O43" s="122">
        <v>75</v>
      </c>
      <c r="P43" s="124" t="s">
        <v>28915</v>
      </c>
      <c r="Q43" s="124" t="s">
        <v>28915</v>
      </c>
      <c r="T43" s="122" t="s">
        <v>28919</v>
      </c>
      <c r="U43" s="122" t="s">
        <v>28920</v>
      </c>
      <c r="V43" s="125">
        <v>43683.185057870367</v>
      </c>
      <c r="W43" s="125">
        <v>43683.186192129629</v>
      </c>
      <c r="X43" s="122" t="s">
        <v>28720</v>
      </c>
      <c r="Y43" s="122" t="s">
        <v>3158</v>
      </c>
      <c r="Z43" s="122" t="s">
        <v>3158</v>
      </c>
      <c r="AA43" s="122" t="s">
        <v>3158</v>
      </c>
    </row>
    <row r="44" spans="1:27" ht="13">
      <c r="A44" s="122">
        <v>44</v>
      </c>
      <c r="B44" s="122" t="s">
        <v>28921</v>
      </c>
      <c r="C44" s="122" t="s">
        <v>28922</v>
      </c>
      <c r="D44" s="122" t="s">
        <v>3146</v>
      </c>
      <c r="E44" s="122">
        <v>2012</v>
      </c>
      <c r="G44" s="122" t="s">
        <v>28923</v>
      </c>
      <c r="I44" s="122" t="s">
        <v>28701</v>
      </c>
      <c r="K44" s="122" t="s">
        <v>3204</v>
      </c>
      <c r="L44" s="122">
        <v>2</v>
      </c>
      <c r="N44" s="122" t="s">
        <v>3154</v>
      </c>
      <c r="O44" s="122">
        <v>75</v>
      </c>
      <c r="P44" s="124" t="s">
        <v>28924</v>
      </c>
      <c r="Q44" s="124" t="s">
        <v>28924</v>
      </c>
      <c r="R44" s="124" t="s">
        <v>28925</v>
      </c>
      <c r="T44" s="122" t="s">
        <v>28926</v>
      </c>
      <c r="U44" s="122" t="s">
        <v>28927</v>
      </c>
      <c r="V44" s="125">
        <v>43683.185057870367</v>
      </c>
      <c r="W44" s="125">
        <v>43683.185057870367</v>
      </c>
      <c r="X44" s="122" t="s">
        <v>28734</v>
      </c>
      <c r="Y44" s="122" t="s">
        <v>3158</v>
      </c>
      <c r="Z44" s="122" t="s">
        <v>3158</v>
      </c>
      <c r="AA44" s="122" t="s">
        <v>3158</v>
      </c>
    </row>
    <row r="45" spans="1:27" ht="13">
      <c r="A45" s="122">
        <v>45</v>
      </c>
      <c r="B45" s="122" t="s">
        <v>28928</v>
      </c>
      <c r="C45" s="122" t="s">
        <v>28929</v>
      </c>
      <c r="D45" s="122" t="s">
        <v>3146</v>
      </c>
      <c r="E45" s="122">
        <v>2010</v>
      </c>
      <c r="I45" s="122" t="s">
        <v>28701</v>
      </c>
      <c r="K45" s="122" t="s">
        <v>3204</v>
      </c>
      <c r="L45" s="122">
        <v>5</v>
      </c>
      <c r="N45" s="122" t="s">
        <v>3154</v>
      </c>
      <c r="O45" s="122">
        <v>75</v>
      </c>
      <c r="P45" s="124" t="s">
        <v>28930</v>
      </c>
      <c r="Q45" s="124" t="s">
        <v>28930</v>
      </c>
      <c r="T45" s="122" t="s">
        <v>28931</v>
      </c>
      <c r="U45" s="122" t="s">
        <v>28932</v>
      </c>
      <c r="V45" s="125">
        <v>43683.185057870367</v>
      </c>
      <c r="W45" s="125">
        <v>43683.185057870367</v>
      </c>
      <c r="X45" s="122" t="s">
        <v>28699</v>
      </c>
      <c r="Y45" s="122" t="s">
        <v>3158</v>
      </c>
      <c r="Z45" s="122" t="s">
        <v>3158</v>
      </c>
      <c r="AA45" s="122" t="s">
        <v>3158</v>
      </c>
    </row>
    <row r="46" spans="1:27" ht="13">
      <c r="A46" s="122">
        <v>46</v>
      </c>
      <c r="B46" s="122" t="s">
        <v>36</v>
      </c>
      <c r="C46" s="122" t="s">
        <v>28933</v>
      </c>
      <c r="D46" s="122" t="s">
        <v>3146</v>
      </c>
      <c r="E46" s="122">
        <v>2010</v>
      </c>
      <c r="G46" s="122" t="s">
        <v>28714</v>
      </c>
      <c r="I46" s="122" t="s">
        <v>28701</v>
      </c>
      <c r="K46" s="122" t="s">
        <v>3204</v>
      </c>
      <c r="L46" s="122">
        <v>2</v>
      </c>
      <c r="N46" s="122" t="s">
        <v>3154</v>
      </c>
      <c r="O46" s="122">
        <v>75</v>
      </c>
      <c r="P46" s="124" t="s">
        <v>28934</v>
      </c>
      <c r="Q46" s="124" t="s">
        <v>28934</v>
      </c>
      <c r="R46" s="124" t="s">
        <v>28935</v>
      </c>
      <c r="S46" s="124" t="s">
        <v>28936</v>
      </c>
      <c r="T46" s="122" t="s">
        <v>28937</v>
      </c>
      <c r="U46" s="122" t="s">
        <v>28938</v>
      </c>
      <c r="V46" s="125">
        <v>43683.185057870367</v>
      </c>
      <c r="W46" s="125">
        <v>43683.185057870367</v>
      </c>
      <c r="X46" s="122" t="s">
        <v>28734</v>
      </c>
      <c r="Y46" s="122" t="s">
        <v>3158</v>
      </c>
      <c r="Z46" s="122" t="s">
        <v>3158</v>
      </c>
      <c r="AA46" s="122" t="s">
        <v>3158</v>
      </c>
    </row>
    <row r="47" spans="1:27" ht="13">
      <c r="A47" s="122">
        <v>47</v>
      </c>
      <c r="B47" s="122" t="s">
        <v>28939</v>
      </c>
      <c r="C47" s="122" t="s">
        <v>28940</v>
      </c>
      <c r="D47" s="122" t="s">
        <v>3146</v>
      </c>
      <c r="E47" s="122">
        <v>2009</v>
      </c>
      <c r="G47" s="122" t="s">
        <v>28766</v>
      </c>
      <c r="H47" s="122" t="s">
        <v>3195</v>
      </c>
      <c r="I47" s="122" t="s">
        <v>28701</v>
      </c>
      <c r="K47" s="122" t="s">
        <v>3204</v>
      </c>
      <c r="L47" s="122">
        <v>2</v>
      </c>
      <c r="N47" s="122" t="s">
        <v>3154</v>
      </c>
      <c r="O47" s="122">
        <v>75</v>
      </c>
      <c r="P47" s="124" t="s">
        <v>28941</v>
      </c>
      <c r="Q47" s="124" t="s">
        <v>28941</v>
      </c>
      <c r="R47" s="124" t="s">
        <v>28942</v>
      </c>
      <c r="S47" s="124" t="s">
        <v>28943</v>
      </c>
      <c r="T47" s="122" t="s">
        <v>28944</v>
      </c>
      <c r="U47" s="122" t="s">
        <v>28945</v>
      </c>
      <c r="V47" s="125">
        <v>43683.185057870367</v>
      </c>
      <c r="W47" s="125">
        <v>43683.185057870367</v>
      </c>
      <c r="X47" s="122" t="s">
        <v>28734</v>
      </c>
      <c r="Y47" s="122" t="s">
        <v>3158</v>
      </c>
      <c r="Z47" s="122" t="s">
        <v>3158</v>
      </c>
      <c r="AA47" s="122" t="s">
        <v>3158</v>
      </c>
    </row>
    <row r="48" spans="1:27" ht="13">
      <c r="A48" s="122">
        <v>48</v>
      </c>
      <c r="B48" s="122" t="s">
        <v>28946</v>
      </c>
      <c r="C48" s="122" t="s">
        <v>28947</v>
      </c>
      <c r="D48" s="122" t="s">
        <v>3146</v>
      </c>
      <c r="E48" s="122">
        <v>1995</v>
      </c>
      <c r="G48" s="122" t="s">
        <v>4091</v>
      </c>
      <c r="I48" s="122" t="s">
        <v>28701</v>
      </c>
      <c r="K48" s="122" t="s">
        <v>3204</v>
      </c>
      <c r="L48" s="122">
        <v>1</v>
      </c>
      <c r="N48" s="122" t="s">
        <v>3154</v>
      </c>
      <c r="O48" s="122">
        <v>75</v>
      </c>
      <c r="P48" s="124" t="s">
        <v>28948</v>
      </c>
      <c r="Q48" s="124" t="s">
        <v>28948</v>
      </c>
      <c r="R48" s="124" t="s">
        <v>28949</v>
      </c>
      <c r="U48" s="122" t="s">
        <v>28950</v>
      </c>
      <c r="V48" s="125">
        <v>43683.185057870367</v>
      </c>
      <c r="W48" s="125">
        <v>43683.185057870367</v>
      </c>
      <c r="X48" s="122" t="s">
        <v>28734</v>
      </c>
      <c r="Y48" s="122" t="s">
        <v>3158</v>
      </c>
      <c r="Z48" s="122" t="s">
        <v>3158</v>
      </c>
      <c r="AA48" s="122" t="s">
        <v>3158</v>
      </c>
    </row>
    <row r="49" spans="1:27" ht="13">
      <c r="A49" s="122">
        <v>49</v>
      </c>
      <c r="B49" s="122" t="s">
        <v>28951</v>
      </c>
      <c r="C49" s="122" t="s">
        <v>28952</v>
      </c>
      <c r="D49" s="122" t="s">
        <v>3146</v>
      </c>
      <c r="E49" s="122">
        <v>2017</v>
      </c>
      <c r="G49" s="122" t="s">
        <v>3173</v>
      </c>
      <c r="I49" s="122" t="s">
        <v>28853</v>
      </c>
      <c r="K49" s="122" t="s">
        <v>3204</v>
      </c>
      <c r="L49" s="122">
        <v>3</v>
      </c>
      <c r="N49" s="122" t="s">
        <v>3154</v>
      </c>
      <c r="O49" s="122">
        <v>75</v>
      </c>
      <c r="U49" s="122" t="s">
        <v>28953</v>
      </c>
      <c r="V49" s="125">
        <v>43683.185057870367</v>
      </c>
      <c r="W49" s="125">
        <v>43683.185057870367</v>
      </c>
      <c r="X49" s="122" t="s">
        <v>28734</v>
      </c>
      <c r="Y49" s="122" t="s">
        <v>3158</v>
      </c>
      <c r="Z49" s="122" t="s">
        <v>3158</v>
      </c>
      <c r="AA49" s="122" t="s">
        <v>3158</v>
      </c>
    </row>
    <row r="50" spans="1:27" ht="13">
      <c r="A50" s="122">
        <v>50</v>
      </c>
      <c r="B50" s="122" t="s">
        <v>15</v>
      </c>
      <c r="C50" s="122" t="s">
        <v>28954</v>
      </c>
      <c r="D50" s="122" t="s">
        <v>3146</v>
      </c>
      <c r="E50" s="122">
        <v>2012</v>
      </c>
      <c r="G50" s="122" t="s">
        <v>28744</v>
      </c>
      <c r="I50" s="122" t="s">
        <v>28701</v>
      </c>
      <c r="K50" s="122" t="s">
        <v>3204</v>
      </c>
      <c r="L50" s="122">
        <v>5</v>
      </c>
      <c r="N50" s="122" t="s">
        <v>3154</v>
      </c>
      <c r="O50" s="122">
        <v>75</v>
      </c>
      <c r="P50" s="124" t="s">
        <v>28955</v>
      </c>
      <c r="Q50" s="124" t="s">
        <v>28955</v>
      </c>
      <c r="R50" s="124" t="s">
        <v>28956</v>
      </c>
      <c r="T50" s="122" t="s">
        <v>28957</v>
      </c>
      <c r="U50" s="122" t="s">
        <v>28958</v>
      </c>
      <c r="V50" s="125">
        <v>43683.185057870367</v>
      </c>
      <c r="W50" s="125">
        <v>43683.186273148145</v>
      </c>
      <c r="X50" s="122" t="s">
        <v>28699</v>
      </c>
      <c r="Y50" s="122" t="s">
        <v>3158</v>
      </c>
      <c r="Z50" s="122" t="s">
        <v>3158</v>
      </c>
      <c r="AA50" s="122" t="s">
        <v>3158</v>
      </c>
    </row>
    <row r="51" spans="1:27" ht="13">
      <c r="A51" s="122">
        <v>51</v>
      </c>
      <c r="B51" s="122" t="s">
        <v>2394</v>
      </c>
      <c r="E51" s="122">
        <v>0</v>
      </c>
      <c r="I51" s="122" t="s">
        <v>28959</v>
      </c>
      <c r="K51" s="122" t="s">
        <v>3204</v>
      </c>
      <c r="N51" s="122" t="s">
        <v>3154</v>
      </c>
      <c r="O51" s="122">
        <v>75</v>
      </c>
      <c r="P51" s="124" t="s">
        <v>28960</v>
      </c>
      <c r="Q51" s="124" t="s">
        <v>28960</v>
      </c>
      <c r="U51" s="122" t="s">
        <v>28961</v>
      </c>
      <c r="V51" s="125">
        <v>43683.185057870367</v>
      </c>
      <c r="W51" s="125">
        <v>43683.185057870367</v>
      </c>
      <c r="X51" s="122" t="s">
        <v>28720</v>
      </c>
      <c r="Y51" s="122" t="s">
        <v>3158</v>
      </c>
      <c r="Z51" s="122" t="s">
        <v>3158</v>
      </c>
      <c r="AA51" s="122" t="s">
        <v>3158</v>
      </c>
    </row>
    <row r="52" spans="1:27" ht="13">
      <c r="A52" s="122">
        <v>52</v>
      </c>
      <c r="B52" s="122" t="s">
        <v>28962</v>
      </c>
      <c r="C52" s="122" t="s">
        <v>28963</v>
      </c>
      <c r="D52" s="122" t="s">
        <v>3146</v>
      </c>
      <c r="E52" s="122">
        <v>2012</v>
      </c>
      <c r="G52" s="122" t="s">
        <v>28714</v>
      </c>
      <c r="I52" s="122" t="s">
        <v>28701</v>
      </c>
      <c r="K52" s="122" t="s">
        <v>3204</v>
      </c>
      <c r="L52" s="122">
        <v>1</v>
      </c>
      <c r="N52" s="122" t="s">
        <v>3154</v>
      </c>
      <c r="O52" s="122">
        <v>75</v>
      </c>
      <c r="P52" s="124" t="s">
        <v>28964</v>
      </c>
      <c r="Q52" s="124" t="s">
        <v>28964</v>
      </c>
      <c r="R52" s="124" t="s">
        <v>28965</v>
      </c>
      <c r="T52" s="122" t="s">
        <v>28966</v>
      </c>
      <c r="U52" s="122" t="s">
        <v>28967</v>
      </c>
      <c r="V52" s="125">
        <v>43683.185057870367</v>
      </c>
      <c r="W52" s="125">
        <v>43683.185057870367</v>
      </c>
      <c r="X52" s="122" t="s">
        <v>28734</v>
      </c>
      <c r="Y52" s="122" t="s">
        <v>3158</v>
      </c>
      <c r="Z52" s="122" t="s">
        <v>3158</v>
      </c>
      <c r="AA52" s="122" t="s">
        <v>3158</v>
      </c>
    </row>
    <row r="53" spans="1:27" ht="13">
      <c r="A53" s="122">
        <v>53</v>
      </c>
      <c r="B53" s="122" t="s">
        <v>83</v>
      </c>
      <c r="C53" s="122" t="s">
        <v>28968</v>
      </c>
      <c r="D53" s="122" t="s">
        <v>3146</v>
      </c>
      <c r="E53" s="122">
        <v>2012</v>
      </c>
      <c r="G53" s="122" t="s">
        <v>3207</v>
      </c>
      <c r="H53" s="122" t="s">
        <v>4091</v>
      </c>
      <c r="I53" s="122" t="s">
        <v>28853</v>
      </c>
      <c r="K53" s="122" t="s">
        <v>3204</v>
      </c>
      <c r="L53" s="122">
        <v>24</v>
      </c>
      <c r="N53" s="122" t="s">
        <v>3154</v>
      </c>
      <c r="O53" s="122">
        <v>75</v>
      </c>
      <c r="P53" s="124" t="s">
        <v>28969</v>
      </c>
      <c r="Q53" s="124" t="s">
        <v>28969</v>
      </c>
      <c r="R53" s="124" t="s">
        <v>28970</v>
      </c>
      <c r="S53" s="124" t="s">
        <v>28971</v>
      </c>
      <c r="T53" s="122" t="s">
        <v>28972</v>
      </c>
      <c r="U53" s="122" t="s">
        <v>28973</v>
      </c>
      <c r="V53" s="125">
        <v>43683.185069444444</v>
      </c>
      <c r="W53" s="125">
        <v>43683.186319444445</v>
      </c>
      <c r="X53" s="122" t="s">
        <v>28720</v>
      </c>
      <c r="Y53" s="122" t="s">
        <v>3158</v>
      </c>
      <c r="Z53" s="122" t="s">
        <v>3158</v>
      </c>
      <c r="AA53" s="122" t="s">
        <v>3158</v>
      </c>
    </row>
    <row r="54" spans="1:27" ht="13">
      <c r="A54" s="122">
        <v>54</v>
      </c>
      <c r="B54" s="122" t="s">
        <v>2443</v>
      </c>
      <c r="C54" s="122" t="s">
        <v>28974</v>
      </c>
      <c r="D54" s="122" t="s">
        <v>3146</v>
      </c>
      <c r="E54" s="122">
        <v>2011</v>
      </c>
      <c r="G54" s="122" t="s">
        <v>4325</v>
      </c>
      <c r="I54" s="122" t="s">
        <v>28701</v>
      </c>
      <c r="K54" s="122" t="s">
        <v>3204</v>
      </c>
      <c r="N54" s="122" t="s">
        <v>3154</v>
      </c>
      <c r="O54" s="122">
        <v>75</v>
      </c>
      <c r="P54" s="124" t="s">
        <v>28975</v>
      </c>
      <c r="Q54" s="124" t="s">
        <v>28975</v>
      </c>
      <c r="R54" s="124" t="s">
        <v>28976</v>
      </c>
      <c r="U54" s="122" t="s">
        <v>28977</v>
      </c>
      <c r="V54" s="125">
        <v>43683.185069444444</v>
      </c>
      <c r="W54" s="125">
        <v>43683.185069444444</v>
      </c>
      <c r="Y54" s="122" t="s">
        <v>3158</v>
      </c>
      <c r="Z54" s="122" t="s">
        <v>3158</v>
      </c>
      <c r="AA54" s="122" t="s">
        <v>3158</v>
      </c>
    </row>
    <row r="55" spans="1:27" ht="13">
      <c r="A55" s="122">
        <v>55</v>
      </c>
      <c r="B55" s="122" t="s">
        <v>28978</v>
      </c>
      <c r="C55" s="122" t="s">
        <v>28979</v>
      </c>
      <c r="D55" s="122" t="s">
        <v>3146</v>
      </c>
      <c r="E55" s="122">
        <v>2001</v>
      </c>
      <c r="G55" s="122" t="s">
        <v>28714</v>
      </c>
      <c r="I55" s="122" t="s">
        <v>28701</v>
      </c>
      <c r="K55" s="122" t="s">
        <v>3204</v>
      </c>
      <c r="L55" s="122">
        <v>1</v>
      </c>
      <c r="N55" s="122" t="s">
        <v>3154</v>
      </c>
      <c r="O55" s="122">
        <v>75</v>
      </c>
      <c r="P55" s="124" t="s">
        <v>28980</v>
      </c>
      <c r="Q55" s="124" t="s">
        <v>28980</v>
      </c>
      <c r="R55" s="124" t="s">
        <v>28981</v>
      </c>
      <c r="U55" s="122" t="s">
        <v>28982</v>
      </c>
      <c r="V55" s="125">
        <v>43683.185069444444</v>
      </c>
      <c r="W55" s="125">
        <v>43683.185069444444</v>
      </c>
      <c r="X55" s="122" t="s">
        <v>28734</v>
      </c>
      <c r="Y55" s="122" t="s">
        <v>3158</v>
      </c>
      <c r="Z55" s="122" t="s">
        <v>3158</v>
      </c>
      <c r="AA55" s="122" t="s">
        <v>3158</v>
      </c>
    </row>
    <row r="56" spans="1:27" ht="13">
      <c r="A56" s="122">
        <v>56</v>
      </c>
      <c r="B56" s="122" t="s">
        <v>28983</v>
      </c>
      <c r="C56" s="122" t="s">
        <v>28984</v>
      </c>
      <c r="D56" s="122" t="s">
        <v>3146</v>
      </c>
      <c r="E56" s="122">
        <v>0</v>
      </c>
      <c r="G56" s="122" t="s">
        <v>4387</v>
      </c>
      <c r="I56" s="122" t="s">
        <v>887</v>
      </c>
      <c r="K56" s="122" t="s">
        <v>3204</v>
      </c>
      <c r="L56" s="122">
        <v>1</v>
      </c>
      <c r="N56" s="122" t="s">
        <v>3154</v>
      </c>
      <c r="O56" s="122">
        <v>75</v>
      </c>
      <c r="P56" s="124" t="s">
        <v>28985</v>
      </c>
      <c r="Q56" s="124" t="s">
        <v>28985</v>
      </c>
      <c r="R56" s="124" t="s">
        <v>28986</v>
      </c>
      <c r="U56" s="122" t="s">
        <v>28987</v>
      </c>
      <c r="V56" s="125">
        <v>43683.185069444444</v>
      </c>
      <c r="W56" s="125">
        <v>43683.185069444444</v>
      </c>
      <c r="X56" s="122" t="s">
        <v>28734</v>
      </c>
      <c r="Y56" s="122" t="s">
        <v>3158</v>
      </c>
      <c r="Z56" s="122" t="s">
        <v>3158</v>
      </c>
      <c r="AA56" s="122" t="s">
        <v>3158</v>
      </c>
    </row>
    <row r="57" spans="1:27" ht="13">
      <c r="A57" s="122">
        <v>57</v>
      </c>
      <c r="B57" s="122" t="s">
        <v>2721</v>
      </c>
      <c r="C57" s="122" t="s">
        <v>28988</v>
      </c>
      <c r="D57" s="122" t="s">
        <v>3146</v>
      </c>
      <c r="E57" s="122">
        <v>2008</v>
      </c>
      <c r="G57" s="122" t="s">
        <v>3148</v>
      </c>
      <c r="I57" s="122" t="s">
        <v>887</v>
      </c>
      <c r="K57" s="122" t="s">
        <v>3204</v>
      </c>
      <c r="N57" s="122" t="s">
        <v>3154</v>
      </c>
      <c r="O57" s="122">
        <v>75</v>
      </c>
      <c r="P57" s="124" t="s">
        <v>28989</v>
      </c>
      <c r="Q57" s="124" t="s">
        <v>28989</v>
      </c>
      <c r="R57" s="124" t="s">
        <v>28990</v>
      </c>
      <c r="T57" s="122" t="s">
        <v>28991</v>
      </c>
      <c r="U57" s="122" t="s">
        <v>28992</v>
      </c>
      <c r="V57" s="125">
        <v>43683.185069444444</v>
      </c>
      <c r="W57" s="125">
        <v>43683.185069444444</v>
      </c>
      <c r="Y57" s="122" t="s">
        <v>3158</v>
      </c>
      <c r="Z57" s="122" t="s">
        <v>3158</v>
      </c>
      <c r="AA57" s="122" t="s">
        <v>3158</v>
      </c>
    </row>
    <row r="58" spans="1:27" ht="13">
      <c r="A58" s="122">
        <v>58</v>
      </c>
      <c r="B58" s="122" t="s">
        <v>14</v>
      </c>
      <c r="C58" s="122" t="s">
        <v>28993</v>
      </c>
      <c r="D58" s="122" t="s">
        <v>3146</v>
      </c>
      <c r="E58" s="122">
        <v>2016</v>
      </c>
      <c r="G58" s="122" t="s">
        <v>28744</v>
      </c>
      <c r="I58" s="122" t="s">
        <v>28738</v>
      </c>
      <c r="K58" s="122" t="s">
        <v>3204</v>
      </c>
      <c r="L58" s="122">
        <v>11</v>
      </c>
      <c r="N58" s="122" t="s">
        <v>3154</v>
      </c>
      <c r="O58" s="122">
        <v>75</v>
      </c>
      <c r="P58" s="124" t="s">
        <v>28994</v>
      </c>
      <c r="Q58" s="124" t="s">
        <v>28994</v>
      </c>
      <c r="S58" s="124" t="s">
        <v>28995</v>
      </c>
      <c r="T58" s="122" t="s">
        <v>28996</v>
      </c>
      <c r="U58" s="122" t="s">
        <v>28997</v>
      </c>
      <c r="V58" s="125">
        <v>43683.185069444444</v>
      </c>
      <c r="W58" s="125">
        <v>43683.185069444444</v>
      </c>
      <c r="X58" s="122" t="s">
        <v>28720</v>
      </c>
      <c r="Y58" s="122" t="s">
        <v>3158</v>
      </c>
      <c r="Z58" s="122" t="s">
        <v>3158</v>
      </c>
      <c r="AA58" s="122" t="s">
        <v>3158</v>
      </c>
    </row>
    <row r="59" spans="1:27" ht="13">
      <c r="A59" s="122">
        <v>59</v>
      </c>
      <c r="B59" s="122" t="s">
        <v>28998</v>
      </c>
      <c r="C59" s="122" t="s">
        <v>28999</v>
      </c>
      <c r="D59" s="122" t="s">
        <v>3146</v>
      </c>
      <c r="E59" s="122">
        <v>1948</v>
      </c>
      <c r="G59" s="122" t="s">
        <v>4091</v>
      </c>
      <c r="I59" s="122" t="s">
        <v>28701</v>
      </c>
      <c r="K59" s="122" t="s">
        <v>3204</v>
      </c>
      <c r="L59" s="122">
        <v>5</v>
      </c>
      <c r="N59" s="122" t="s">
        <v>3154</v>
      </c>
      <c r="O59" s="122">
        <v>75</v>
      </c>
      <c r="P59" s="124" t="s">
        <v>29000</v>
      </c>
      <c r="Q59" s="124" t="s">
        <v>29000</v>
      </c>
      <c r="R59" s="124" t="s">
        <v>29001</v>
      </c>
      <c r="T59" s="122" t="s">
        <v>29002</v>
      </c>
      <c r="U59" s="122" t="s">
        <v>29003</v>
      </c>
      <c r="V59" s="125">
        <v>43683.185069444444</v>
      </c>
      <c r="W59" s="125">
        <v>43683.185069444444</v>
      </c>
      <c r="X59" s="122" t="s">
        <v>28699</v>
      </c>
      <c r="Y59" s="122" t="s">
        <v>3158</v>
      </c>
      <c r="Z59" s="122" t="s">
        <v>3158</v>
      </c>
      <c r="AA59" s="122" t="s">
        <v>3158</v>
      </c>
    </row>
    <row r="60" spans="1:27" ht="13">
      <c r="A60" s="122">
        <v>60</v>
      </c>
      <c r="B60" s="122" t="s">
        <v>29004</v>
      </c>
      <c r="C60" s="122" t="s">
        <v>29005</v>
      </c>
      <c r="D60" s="122" t="s">
        <v>3146</v>
      </c>
      <c r="E60" s="122">
        <v>2013</v>
      </c>
      <c r="G60" s="122" t="s">
        <v>4091</v>
      </c>
      <c r="I60" s="122" t="s">
        <v>28701</v>
      </c>
      <c r="K60" s="122" t="s">
        <v>3204</v>
      </c>
      <c r="L60" s="122">
        <v>8</v>
      </c>
      <c r="N60" s="122" t="s">
        <v>3154</v>
      </c>
      <c r="O60" s="122">
        <v>75</v>
      </c>
      <c r="P60" s="124" t="s">
        <v>29006</v>
      </c>
      <c r="Q60" s="124" t="s">
        <v>29006</v>
      </c>
      <c r="R60" s="124" t="s">
        <v>29007</v>
      </c>
      <c r="S60" s="124" t="s">
        <v>29008</v>
      </c>
      <c r="T60" s="122" t="s">
        <v>29009</v>
      </c>
      <c r="U60" s="122" t="s">
        <v>29010</v>
      </c>
      <c r="V60" s="125">
        <v>43683.185069444444</v>
      </c>
      <c r="W60" s="125">
        <v>43683.185069444444</v>
      </c>
      <c r="X60" s="122" t="s">
        <v>28699</v>
      </c>
      <c r="Y60" s="122" t="s">
        <v>3158</v>
      </c>
      <c r="Z60" s="122" t="s">
        <v>3158</v>
      </c>
      <c r="AA60" s="122" t="s">
        <v>3158</v>
      </c>
    </row>
    <row r="61" spans="1:27" ht="13">
      <c r="A61" s="122">
        <v>61</v>
      </c>
      <c r="B61" s="122" t="s">
        <v>29011</v>
      </c>
      <c r="C61" s="122" t="s">
        <v>29012</v>
      </c>
      <c r="D61" s="122" t="s">
        <v>3146</v>
      </c>
      <c r="E61" s="122">
        <v>2015</v>
      </c>
      <c r="G61" s="122" t="s">
        <v>28714</v>
      </c>
      <c r="I61" s="122" t="s">
        <v>28738</v>
      </c>
      <c r="K61" s="122" t="s">
        <v>3204</v>
      </c>
      <c r="L61" s="122">
        <v>2</v>
      </c>
      <c r="N61" s="122" t="s">
        <v>3154</v>
      </c>
      <c r="O61" s="122">
        <v>75</v>
      </c>
      <c r="P61" s="124" t="s">
        <v>29013</v>
      </c>
      <c r="Q61" s="124" t="s">
        <v>29013</v>
      </c>
      <c r="R61" s="124" t="s">
        <v>29014</v>
      </c>
      <c r="T61" s="122" t="s">
        <v>29015</v>
      </c>
      <c r="U61" s="122" t="s">
        <v>29016</v>
      </c>
      <c r="V61" s="125">
        <v>43683.185069444444</v>
      </c>
      <c r="W61" s="125">
        <v>43683.185069444444</v>
      </c>
      <c r="X61" s="122" t="s">
        <v>28734</v>
      </c>
      <c r="Y61" s="122" t="s">
        <v>3158</v>
      </c>
      <c r="Z61" s="122" t="s">
        <v>3158</v>
      </c>
      <c r="AA61" s="122" t="s">
        <v>3158</v>
      </c>
    </row>
    <row r="62" spans="1:27" ht="13">
      <c r="A62" s="122">
        <v>62</v>
      </c>
      <c r="B62" s="122" t="s">
        <v>12</v>
      </c>
      <c r="C62" s="122" t="s">
        <v>29017</v>
      </c>
      <c r="D62" s="122" t="s">
        <v>3146</v>
      </c>
      <c r="E62" s="122">
        <v>2017</v>
      </c>
      <c r="G62" s="122" t="s">
        <v>3245</v>
      </c>
      <c r="I62" s="122" t="s">
        <v>28701</v>
      </c>
      <c r="K62" s="122" t="s">
        <v>3204</v>
      </c>
      <c r="L62" s="122">
        <v>5</v>
      </c>
      <c r="N62" s="122" t="s">
        <v>3154</v>
      </c>
      <c r="O62" s="122">
        <v>75</v>
      </c>
      <c r="P62" s="124" t="s">
        <v>29018</v>
      </c>
      <c r="Q62" s="124" t="s">
        <v>29018</v>
      </c>
      <c r="R62" s="124" t="s">
        <v>29019</v>
      </c>
      <c r="S62" s="124" t="s">
        <v>29020</v>
      </c>
      <c r="U62" s="122" t="s">
        <v>29021</v>
      </c>
      <c r="V62" s="125">
        <v>43683.185069444444</v>
      </c>
      <c r="W62" s="125">
        <v>43683.185069444444</v>
      </c>
      <c r="X62" s="122" t="s">
        <v>28699</v>
      </c>
      <c r="Y62" s="122" t="s">
        <v>3158</v>
      </c>
      <c r="Z62" s="122" t="s">
        <v>3158</v>
      </c>
      <c r="AA62" s="122" t="s">
        <v>3158</v>
      </c>
    </row>
    <row r="63" spans="1:27" ht="13">
      <c r="A63" s="122">
        <v>63</v>
      </c>
      <c r="B63" s="122" t="s">
        <v>29022</v>
      </c>
      <c r="C63" s="122" t="s">
        <v>29023</v>
      </c>
      <c r="D63" s="122" t="s">
        <v>3146</v>
      </c>
      <c r="E63" s="122">
        <v>2014</v>
      </c>
      <c r="G63" s="122" t="s">
        <v>3343</v>
      </c>
      <c r="I63" s="122" t="s">
        <v>28853</v>
      </c>
      <c r="K63" s="122" t="s">
        <v>3204</v>
      </c>
      <c r="L63" s="122">
        <v>4</v>
      </c>
      <c r="N63" s="122" t="s">
        <v>3154</v>
      </c>
      <c r="O63" s="122">
        <v>75</v>
      </c>
      <c r="P63" s="124" t="s">
        <v>29024</v>
      </c>
      <c r="Q63" s="124" t="s">
        <v>29024</v>
      </c>
      <c r="R63" s="124" t="s">
        <v>29025</v>
      </c>
      <c r="S63" s="124" t="s">
        <v>29026</v>
      </c>
      <c r="T63" s="122" t="s">
        <v>29027</v>
      </c>
      <c r="U63" s="122" t="s">
        <v>29028</v>
      </c>
      <c r="V63" s="125">
        <v>43683.185069444444</v>
      </c>
      <c r="W63" s="125">
        <v>43683.186377314814</v>
      </c>
      <c r="X63" s="122" t="s">
        <v>28734</v>
      </c>
      <c r="Y63" s="122" t="s">
        <v>3158</v>
      </c>
      <c r="Z63" s="122" t="s">
        <v>3158</v>
      </c>
      <c r="AA63" s="122" t="s">
        <v>3158</v>
      </c>
    </row>
    <row r="64" spans="1:27" ht="13">
      <c r="A64" s="122">
        <v>64</v>
      </c>
      <c r="B64" s="122" t="s">
        <v>29029</v>
      </c>
      <c r="C64" s="122" t="s">
        <v>29030</v>
      </c>
      <c r="D64" s="122" t="s">
        <v>3146</v>
      </c>
      <c r="E64" s="122">
        <v>2016</v>
      </c>
      <c r="G64" s="122" t="s">
        <v>3148</v>
      </c>
      <c r="I64" s="122" t="s">
        <v>28701</v>
      </c>
      <c r="K64" s="122" t="s">
        <v>3204</v>
      </c>
      <c r="L64" s="122">
        <v>4</v>
      </c>
      <c r="N64" s="122" t="s">
        <v>3154</v>
      </c>
      <c r="O64" s="122">
        <v>75</v>
      </c>
      <c r="P64" s="124" t="s">
        <v>29031</v>
      </c>
      <c r="Q64" s="124" t="s">
        <v>29031</v>
      </c>
      <c r="R64" s="124" t="s">
        <v>29032</v>
      </c>
      <c r="T64" s="122" t="s">
        <v>29033</v>
      </c>
      <c r="U64" s="122" t="s">
        <v>29034</v>
      </c>
      <c r="V64" s="125">
        <v>43683.185069444444</v>
      </c>
      <c r="W64" s="125">
        <v>43683.185069444444</v>
      </c>
      <c r="X64" s="122" t="s">
        <v>28734</v>
      </c>
      <c r="Y64" s="122" t="s">
        <v>3158</v>
      </c>
      <c r="Z64" s="122" t="s">
        <v>3158</v>
      </c>
      <c r="AA64" s="122" t="s">
        <v>3158</v>
      </c>
    </row>
    <row r="65" spans="1:27" ht="13">
      <c r="A65" s="122">
        <v>65</v>
      </c>
      <c r="B65" s="122" t="s">
        <v>29035</v>
      </c>
      <c r="C65" s="122" t="s">
        <v>29036</v>
      </c>
      <c r="D65" s="122" t="s">
        <v>3146</v>
      </c>
      <c r="E65" s="122">
        <v>2019</v>
      </c>
      <c r="G65" s="122" t="s">
        <v>29037</v>
      </c>
      <c r="I65" s="122" t="s">
        <v>29038</v>
      </c>
      <c r="K65" s="122" t="s">
        <v>3204</v>
      </c>
      <c r="N65" s="122" t="s">
        <v>3154</v>
      </c>
      <c r="O65" s="122">
        <v>75</v>
      </c>
      <c r="U65" s="122" t="s">
        <v>29039</v>
      </c>
      <c r="V65" s="125">
        <v>43683.185069444444</v>
      </c>
      <c r="W65" s="125">
        <v>43683.185069444444</v>
      </c>
      <c r="Y65" s="122" t="s">
        <v>3158</v>
      </c>
      <c r="Z65" s="122" t="s">
        <v>3158</v>
      </c>
      <c r="AA65" s="122" t="s">
        <v>3158</v>
      </c>
    </row>
    <row r="66" spans="1:27" ht="13">
      <c r="A66" s="122">
        <v>66</v>
      </c>
      <c r="B66" s="122" t="s">
        <v>29040</v>
      </c>
      <c r="C66" s="122" t="s">
        <v>29041</v>
      </c>
      <c r="D66" s="122" t="s">
        <v>3146</v>
      </c>
      <c r="E66" s="122">
        <v>1999</v>
      </c>
      <c r="G66" s="122" t="s">
        <v>28714</v>
      </c>
      <c r="I66" s="122" t="s">
        <v>29042</v>
      </c>
      <c r="K66" s="122" t="s">
        <v>3204</v>
      </c>
      <c r="L66" s="122">
        <v>1</v>
      </c>
      <c r="N66" s="122" t="s">
        <v>3154</v>
      </c>
      <c r="O66" s="122">
        <v>75</v>
      </c>
      <c r="P66" s="124" t="s">
        <v>29043</v>
      </c>
      <c r="Q66" s="124" t="s">
        <v>29043</v>
      </c>
      <c r="R66" s="124" t="s">
        <v>29044</v>
      </c>
      <c r="T66" s="122" t="s">
        <v>29045</v>
      </c>
      <c r="U66" s="122" t="s">
        <v>29046</v>
      </c>
      <c r="V66" s="125">
        <v>43683.185069444444</v>
      </c>
      <c r="W66" s="125">
        <v>43683.186388888891</v>
      </c>
      <c r="X66" s="122" t="s">
        <v>28734</v>
      </c>
      <c r="Y66" s="122" t="s">
        <v>3158</v>
      </c>
      <c r="Z66" s="122" t="s">
        <v>3158</v>
      </c>
      <c r="AA66" s="122" t="s">
        <v>3158</v>
      </c>
    </row>
    <row r="67" spans="1:27" ht="13">
      <c r="A67" s="122">
        <v>67</v>
      </c>
      <c r="B67" s="122" t="s">
        <v>80</v>
      </c>
      <c r="C67" s="122" t="s">
        <v>29047</v>
      </c>
      <c r="D67" s="122" t="s">
        <v>3146</v>
      </c>
      <c r="E67" s="122">
        <v>2015</v>
      </c>
      <c r="G67" s="122" t="s">
        <v>29048</v>
      </c>
      <c r="I67" s="122" t="s">
        <v>28701</v>
      </c>
      <c r="K67" s="122" t="s">
        <v>3204</v>
      </c>
      <c r="L67" s="122">
        <v>3</v>
      </c>
      <c r="N67" s="122" t="s">
        <v>3154</v>
      </c>
      <c r="O67" s="122">
        <v>75</v>
      </c>
      <c r="P67" s="124" t="s">
        <v>29049</v>
      </c>
      <c r="Q67" s="124" t="s">
        <v>29049</v>
      </c>
      <c r="R67" s="124" t="s">
        <v>29050</v>
      </c>
      <c r="U67" s="122" t="s">
        <v>29051</v>
      </c>
      <c r="V67" s="125">
        <v>43683.185069444444</v>
      </c>
      <c r="W67" s="125">
        <v>43683.185069444444</v>
      </c>
      <c r="X67" s="122" t="s">
        <v>28734</v>
      </c>
      <c r="Y67" s="122" t="s">
        <v>3158</v>
      </c>
      <c r="Z67" s="122" t="s">
        <v>3158</v>
      </c>
      <c r="AA67" s="122" t="s">
        <v>3158</v>
      </c>
    </row>
    <row r="68" spans="1:27" ht="13">
      <c r="A68" s="122">
        <v>68</v>
      </c>
      <c r="B68" s="122" t="s">
        <v>29052</v>
      </c>
      <c r="C68" s="122" t="s">
        <v>29053</v>
      </c>
      <c r="D68" s="122" t="s">
        <v>3146</v>
      </c>
      <c r="E68" s="122">
        <v>2010</v>
      </c>
      <c r="G68" s="122" t="s">
        <v>29054</v>
      </c>
      <c r="I68" s="122" t="s">
        <v>881</v>
      </c>
      <c r="K68" s="122" t="s">
        <v>3204</v>
      </c>
      <c r="N68" s="122" t="s">
        <v>3154</v>
      </c>
      <c r="O68" s="122">
        <v>75</v>
      </c>
      <c r="P68" s="124" t="s">
        <v>29055</v>
      </c>
      <c r="Q68" s="124" t="s">
        <v>29055</v>
      </c>
      <c r="R68" s="124" t="s">
        <v>29056</v>
      </c>
      <c r="S68" s="124" t="s">
        <v>29057</v>
      </c>
      <c r="T68" s="122" t="s">
        <v>29058</v>
      </c>
      <c r="U68" s="122" t="s">
        <v>29059</v>
      </c>
      <c r="V68" s="125">
        <v>43683.185069444444</v>
      </c>
      <c r="W68" s="125">
        <v>43683.186388888891</v>
      </c>
      <c r="Y68" s="122" t="s">
        <v>3158</v>
      </c>
      <c r="Z68" s="122" t="s">
        <v>3158</v>
      </c>
      <c r="AA68" s="122" t="s">
        <v>3158</v>
      </c>
    </row>
    <row r="69" spans="1:27" ht="13">
      <c r="A69" s="122">
        <v>69</v>
      </c>
      <c r="B69" s="122" t="s">
        <v>1609</v>
      </c>
      <c r="C69" s="122" t="s">
        <v>29060</v>
      </c>
      <c r="D69" s="122" t="s">
        <v>3146</v>
      </c>
      <c r="E69" s="122">
        <v>2017</v>
      </c>
      <c r="G69" s="122" t="s">
        <v>3148</v>
      </c>
      <c r="I69" s="122" t="s">
        <v>28701</v>
      </c>
      <c r="K69" s="122" t="s">
        <v>3204</v>
      </c>
      <c r="L69" s="122">
        <v>9</v>
      </c>
      <c r="N69" s="122" t="s">
        <v>3154</v>
      </c>
      <c r="O69" s="122">
        <v>75</v>
      </c>
      <c r="P69" s="124" t="s">
        <v>29061</v>
      </c>
      <c r="Q69" s="124" t="s">
        <v>29061</v>
      </c>
      <c r="R69" s="124" t="s">
        <v>29062</v>
      </c>
      <c r="U69" s="122" t="s">
        <v>29063</v>
      </c>
      <c r="V69" s="125">
        <v>43683.185069444444</v>
      </c>
      <c r="W69" s="125">
        <v>43683.185069444444</v>
      </c>
      <c r="X69" s="122" t="s">
        <v>28720</v>
      </c>
      <c r="Y69" s="122" t="s">
        <v>3158</v>
      </c>
      <c r="Z69" s="122" t="s">
        <v>3158</v>
      </c>
      <c r="AA69" s="122" t="s">
        <v>3158</v>
      </c>
    </row>
    <row r="70" spans="1:27" ht="13">
      <c r="A70" s="122">
        <v>70</v>
      </c>
      <c r="B70" s="122" t="s">
        <v>79</v>
      </c>
      <c r="C70" s="122" t="s">
        <v>29064</v>
      </c>
      <c r="D70" s="122" t="s">
        <v>3146</v>
      </c>
      <c r="E70" s="122">
        <v>2006</v>
      </c>
      <c r="G70" s="122" t="s">
        <v>4325</v>
      </c>
      <c r="H70" s="122" t="s">
        <v>3217</v>
      </c>
      <c r="I70" s="122" t="s">
        <v>887</v>
      </c>
      <c r="K70" s="122" t="s">
        <v>3204</v>
      </c>
      <c r="L70" s="122">
        <v>26</v>
      </c>
      <c r="N70" s="122" t="s">
        <v>3154</v>
      </c>
      <c r="O70" s="122">
        <v>75</v>
      </c>
      <c r="P70" s="124" t="s">
        <v>29065</v>
      </c>
      <c r="Q70" s="124" t="s">
        <v>29065</v>
      </c>
      <c r="S70" s="124" t="s">
        <v>29066</v>
      </c>
      <c r="U70" s="122" t="s">
        <v>29067</v>
      </c>
      <c r="V70" s="125">
        <v>43683.185069444444</v>
      </c>
      <c r="W70" s="125">
        <v>43683.185069444444</v>
      </c>
      <c r="X70" s="122" t="s">
        <v>28720</v>
      </c>
      <c r="Y70" s="122" t="s">
        <v>3158</v>
      </c>
      <c r="Z70" s="122" t="s">
        <v>3158</v>
      </c>
      <c r="AA70" s="122" t="s">
        <v>3158</v>
      </c>
    </row>
    <row r="71" spans="1:27" ht="13">
      <c r="A71" s="122">
        <v>71</v>
      </c>
      <c r="B71" s="122" t="s">
        <v>29068</v>
      </c>
      <c r="D71" s="122" t="s">
        <v>3146</v>
      </c>
      <c r="E71" s="122">
        <v>0</v>
      </c>
      <c r="K71" s="122" t="s">
        <v>3204</v>
      </c>
      <c r="N71" s="122" t="s">
        <v>3154</v>
      </c>
      <c r="O71" s="122">
        <v>75</v>
      </c>
      <c r="U71" s="122" t="s">
        <v>29069</v>
      </c>
      <c r="V71" s="125">
        <v>43683.185069444444</v>
      </c>
      <c r="W71" s="125">
        <v>43683.185069444444</v>
      </c>
      <c r="Y71" s="122" t="s">
        <v>3158</v>
      </c>
      <c r="Z71" s="122" t="s">
        <v>3158</v>
      </c>
      <c r="AA71" s="122" t="s">
        <v>3158</v>
      </c>
    </row>
    <row r="72" spans="1:27" ht="13">
      <c r="A72" s="122">
        <v>72</v>
      </c>
      <c r="B72" s="122" t="s">
        <v>33</v>
      </c>
      <c r="C72" s="122" t="s">
        <v>29070</v>
      </c>
      <c r="D72" s="122" t="s">
        <v>3146</v>
      </c>
      <c r="E72" s="122">
        <v>2014</v>
      </c>
      <c r="G72" s="122" t="s">
        <v>4325</v>
      </c>
      <c r="I72" s="122" t="s">
        <v>28701</v>
      </c>
      <c r="K72" s="122" t="s">
        <v>3204</v>
      </c>
      <c r="L72" s="122">
        <v>21</v>
      </c>
      <c r="N72" s="122" t="s">
        <v>3154</v>
      </c>
      <c r="O72" s="122">
        <v>75</v>
      </c>
      <c r="P72" s="124" t="s">
        <v>29071</v>
      </c>
      <c r="Q72" s="124" t="s">
        <v>29071</v>
      </c>
      <c r="R72" s="124" t="s">
        <v>29072</v>
      </c>
      <c r="S72" s="124" t="s">
        <v>29073</v>
      </c>
      <c r="T72" s="122" t="s">
        <v>29074</v>
      </c>
      <c r="U72" s="122" t="s">
        <v>29075</v>
      </c>
      <c r="V72" s="125">
        <v>43683.185069444444</v>
      </c>
      <c r="W72" s="125">
        <v>43683.185069444444</v>
      </c>
      <c r="X72" s="122" t="s">
        <v>28720</v>
      </c>
      <c r="Y72" s="122" t="s">
        <v>3158</v>
      </c>
      <c r="Z72" s="122" t="s">
        <v>3158</v>
      </c>
      <c r="AA72" s="122" t="s">
        <v>3158</v>
      </c>
    </row>
    <row r="73" spans="1:27" ht="13">
      <c r="A73" s="122">
        <v>73</v>
      </c>
      <c r="B73" s="122" t="s">
        <v>29076</v>
      </c>
      <c r="E73" s="122">
        <v>0</v>
      </c>
      <c r="K73" s="122" t="s">
        <v>3204</v>
      </c>
      <c r="N73" s="122" t="s">
        <v>3154</v>
      </c>
      <c r="O73" s="122">
        <v>75</v>
      </c>
      <c r="U73" s="122" t="s">
        <v>29077</v>
      </c>
      <c r="V73" s="125">
        <v>43683.185069444444</v>
      </c>
      <c r="W73" s="125">
        <v>43683.185069444444</v>
      </c>
      <c r="Y73" s="122" t="s">
        <v>3158</v>
      </c>
      <c r="Z73" s="122" t="s">
        <v>3158</v>
      </c>
      <c r="AA73" s="122" t="s">
        <v>3158</v>
      </c>
    </row>
    <row r="74" spans="1:27" ht="13">
      <c r="A74" s="122">
        <v>74</v>
      </c>
      <c r="B74" s="122" t="s">
        <v>29078</v>
      </c>
      <c r="C74" s="122" t="s">
        <v>29079</v>
      </c>
      <c r="D74" s="122" t="s">
        <v>3146</v>
      </c>
      <c r="E74" s="122">
        <v>2008</v>
      </c>
      <c r="I74" s="122" t="s">
        <v>28701</v>
      </c>
      <c r="K74" s="122" t="s">
        <v>3204</v>
      </c>
      <c r="N74" s="122" t="s">
        <v>3154</v>
      </c>
      <c r="O74" s="122">
        <v>75</v>
      </c>
      <c r="P74" s="124" t="s">
        <v>29080</v>
      </c>
      <c r="Q74" s="124" t="s">
        <v>29080</v>
      </c>
      <c r="R74" s="124" t="s">
        <v>29081</v>
      </c>
      <c r="S74" s="124" t="s">
        <v>29082</v>
      </c>
      <c r="T74" s="122" t="s">
        <v>29083</v>
      </c>
      <c r="U74" s="122" t="s">
        <v>29084</v>
      </c>
      <c r="V74" s="125">
        <v>43683.185069444444</v>
      </c>
      <c r="W74" s="125">
        <v>43683.186435185184</v>
      </c>
      <c r="Y74" s="122" t="s">
        <v>3158</v>
      </c>
      <c r="Z74" s="122" t="s">
        <v>3158</v>
      </c>
      <c r="AA74" s="122" t="s">
        <v>3158</v>
      </c>
    </row>
    <row r="75" spans="1:27" ht="13">
      <c r="A75" s="122">
        <v>75</v>
      </c>
      <c r="B75" s="122" t="s">
        <v>853</v>
      </c>
      <c r="E75" s="122">
        <v>0</v>
      </c>
      <c r="K75" s="122" t="s">
        <v>3204</v>
      </c>
      <c r="N75" s="122" t="s">
        <v>3154</v>
      </c>
      <c r="O75" s="122">
        <v>75</v>
      </c>
      <c r="U75" s="122" t="s">
        <v>29085</v>
      </c>
      <c r="V75" s="125">
        <v>43683.185069444444</v>
      </c>
      <c r="W75" s="125">
        <v>43683.185069444444</v>
      </c>
      <c r="Y75" s="122" t="s">
        <v>3158</v>
      </c>
      <c r="Z75" s="122" t="s">
        <v>3158</v>
      </c>
      <c r="AA75" s="122" t="s">
        <v>3158</v>
      </c>
    </row>
    <row r="76" spans="1:27" ht="13">
      <c r="A76" s="122">
        <v>76</v>
      </c>
      <c r="B76" s="122" t="s">
        <v>29086</v>
      </c>
      <c r="C76" s="122" t="s">
        <v>29087</v>
      </c>
      <c r="D76" s="122" t="s">
        <v>3146</v>
      </c>
      <c r="E76" s="122">
        <v>2011</v>
      </c>
      <c r="I76" s="122" t="s">
        <v>28701</v>
      </c>
      <c r="K76" s="122" t="s">
        <v>3204</v>
      </c>
      <c r="N76" s="122" t="s">
        <v>3154</v>
      </c>
      <c r="O76" s="122">
        <v>75</v>
      </c>
      <c r="P76" s="124" t="s">
        <v>29088</v>
      </c>
      <c r="Q76" s="124" t="s">
        <v>29088</v>
      </c>
      <c r="R76" s="124" t="s">
        <v>29089</v>
      </c>
      <c r="S76" s="124" t="s">
        <v>29090</v>
      </c>
      <c r="T76" s="122" t="s">
        <v>29091</v>
      </c>
      <c r="U76" s="122" t="s">
        <v>29092</v>
      </c>
      <c r="V76" s="125">
        <v>43683.185069444444</v>
      </c>
      <c r="W76" s="125">
        <v>43683.186435185184</v>
      </c>
      <c r="Y76" s="122" t="s">
        <v>3158</v>
      </c>
      <c r="Z76" s="122" t="s">
        <v>3158</v>
      </c>
      <c r="AA76" s="122" t="s">
        <v>3158</v>
      </c>
    </row>
    <row r="77" spans="1:27" ht="13">
      <c r="A77" s="122">
        <v>77</v>
      </c>
      <c r="B77" s="122" t="s">
        <v>29093</v>
      </c>
      <c r="C77" s="122" t="s">
        <v>29094</v>
      </c>
      <c r="D77" s="122" t="s">
        <v>3146</v>
      </c>
      <c r="E77" s="122">
        <v>2004</v>
      </c>
      <c r="G77" s="122" t="s">
        <v>28714</v>
      </c>
      <c r="I77" s="122" t="s">
        <v>28738</v>
      </c>
      <c r="K77" s="122" t="s">
        <v>3204</v>
      </c>
      <c r="L77" s="122">
        <v>1</v>
      </c>
      <c r="N77" s="122" t="s">
        <v>3154</v>
      </c>
      <c r="O77" s="122">
        <v>75</v>
      </c>
      <c r="P77" s="124" t="s">
        <v>29095</v>
      </c>
      <c r="Q77" s="124" t="s">
        <v>29095</v>
      </c>
      <c r="R77" s="124" t="s">
        <v>29096</v>
      </c>
      <c r="U77" s="122" t="s">
        <v>29097</v>
      </c>
      <c r="V77" s="125">
        <v>43683.185069444444</v>
      </c>
      <c r="W77" s="125">
        <v>43683.185069444444</v>
      </c>
      <c r="X77" s="122" t="s">
        <v>28734</v>
      </c>
      <c r="Y77" s="122" t="s">
        <v>3158</v>
      </c>
      <c r="Z77" s="122" t="s">
        <v>3158</v>
      </c>
      <c r="AA77" s="122" t="s">
        <v>3158</v>
      </c>
    </row>
    <row r="78" spans="1:27" ht="13">
      <c r="A78" s="122">
        <v>78</v>
      </c>
      <c r="B78" s="122" t="s">
        <v>29098</v>
      </c>
      <c r="C78" s="122" t="s">
        <v>29099</v>
      </c>
      <c r="D78" s="122" t="s">
        <v>3146</v>
      </c>
      <c r="E78" s="122">
        <v>2015</v>
      </c>
      <c r="G78" s="122" t="s">
        <v>29100</v>
      </c>
      <c r="I78" s="122" t="s">
        <v>28701</v>
      </c>
      <c r="K78" s="122" t="s">
        <v>3204</v>
      </c>
      <c r="L78" s="122">
        <v>10</v>
      </c>
      <c r="N78" s="122" t="s">
        <v>3154</v>
      </c>
      <c r="O78" s="122">
        <v>75</v>
      </c>
      <c r="P78" s="124" t="s">
        <v>29101</v>
      </c>
      <c r="Q78" s="124" t="s">
        <v>29101</v>
      </c>
      <c r="R78" s="124" t="s">
        <v>29102</v>
      </c>
      <c r="T78" s="122" t="s">
        <v>29103</v>
      </c>
      <c r="U78" s="122" t="s">
        <v>29104</v>
      </c>
      <c r="V78" s="125">
        <v>43683.185069444444</v>
      </c>
      <c r="W78" s="125">
        <v>43683.185069444444</v>
      </c>
      <c r="X78" s="122" t="s">
        <v>28720</v>
      </c>
      <c r="Y78" s="122" t="s">
        <v>3158</v>
      </c>
      <c r="Z78" s="122" t="s">
        <v>3158</v>
      </c>
      <c r="AA78" s="122" t="s">
        <v>3158</v>
      </c>
    </row>
    <row r="79" spans="1:27" ht="13">
      <c r="A79" s="122">
        <v>79</v>
      </c>
      <c r="B79" s="122" t="s">
        <v>77</v>
      </c>
      <c r="C79" s="122" t="s">
        <v>29105</v>
      </c>
      <c r="D79" s="122" t="s">
        <v>3146</v>
      </c>
      <c r="E79" s="122">
        <v>2016</v>
      </c>
      <c r="G79" s="122" t="s">
        <v>29106</v>
      </c>
      <c r="I79" s="122" t="s">
        <v>899</v>
      </c>
      <c r="K79" s="122" t="s">
        <v>3204</v>
      </c>
      <c r="L79" s="122">
        <v>7</v>
      </c>
      <c r="N79" s="122" t="s">
        <v>3154</v>
      </c>
      <c r="O79" s="122">
        <v>75</v>
      </c>
      <c r="P79" s="124" t="s">
        <v>29107</v>
      </c>
      <c r="Q79" s="124" t="s">
        <v>29107</v>
      </c>
      <c r="R79" s="124" t="s">
        <v>29108</v>
      </c>
      <c r="T79" s="122" t="s">
        <v>29109</v>
      </c>
      <c r="U79" s="122" t="s">
        <v>29110</v>
      </c>
      <c r="V79" s="125">
        <v>43683.185069444444</v>
      </c>
      <c r="W79" s="125">
        <v>43683.185069444444</v>
      </c>
      <c r="X79" s="122" t="s">
        <v>28699</v>
      </c>
      <c r="Y79" s="122" t="s">
        <v>3158</v>
      </c>
      <c r="Z79" s="122" t="s">
        <v>3158</v>
      </c>
      <c r="AA79" s="122" t="s">
        <v>3158</v>
      </c>
    </row>
    <row r="80" spans="1:27" ht="13">
      <c r="A80" s="122">
        <v>80</v>
      </c>
      <c r="B80" s="122" t="s">
        <v>29111</v>
      </c>
      <c r="C80" s="122" t="s">
        <v>29112</v>
      </c>
      <c r="D80" s="122" t="s">
        <v>3146</v>
      </c>
      <c r="E80" s="122">
        <v>2015</v>
      </c>
      <c r="G80" s="122" t="s">
        <v>29113</v>
      </c>
      <c r="I80" s="122" t="s">
        <v>887</v>
      </c>
      <c r="K80" s="122" t="s">
        <v>3204</v>
      </c>
      <c r="L80" s="122">
        <v>4</v>
      </c>
      <c r="N80" s="122" t="s">
        <v>3154</v>
      </c>
      <c r="O80" s="122">
        <v>75</v>
      </c>
      <c r="P80" s="124" t="s">
        <v>29114</v>
      </c>
      <c r="Q80" s="124" t="s">
        <v>29114</v>
      </c>
      <c r="R80" s="124" t="s">
        <v>29115</v>
      </c>
      <c r="U80" s="122" t="s">
        <v>29116</v>
      </c>
      <c r="V80" s="125">
        <v>43683.185069444444</v>
      </c>
      <c r="W80" s="125">
        <v>43683.185069444444</v>
      </c>
      <c r="X80" s="122" t="s">
        <v>28734</v>
      </c>
      <c r="Y80" s="122" t="s">
        <v>3158</v>
      </c>
      <c r="Z80" s="122" t="s">
        <v>3158</v>
      </c>
      <c r="AA80" s="122" t="s">
        <v>3158</v>
      </c>
    </row>
    <row r="81" spans="1:27" ht="13">
      <c r="A81" s="122">
        <v>81</v>
      </c>
      <c r="B81" s="122" t="s">
        <v>29117</v>
      </c>
      <c r="C81" s="122" t="s">
        <v>29118</v>
      </c>
      <c r="D81" s="122" t="s">
        <v>3146</v>
      </c>
      <c r="E81" s="122">
        <v>2016</v>
      </c>
      <c r="G81" s="122" t="s">
        <v>29113</v>
      </c>
      <c r="I81" s="122" t="s">
        <v>28701</v>
      </c>
      <c r="K81" s="122" t="s">
        <v>3204</v>
      </c>
      <c r="L81" s="122">
        <v>1</v>
      </c>
      <c r="N81" s="122" t="s">
        <v>3154</v>
      </c>
      <c r="O81" s="122">
        <v>75</v>
      </c>
      <c r="P81" s="124" t="s">
        <v>29119</v>
      </c>
      <c r="Q81" s="124" t="s">
        <v>29119</v>
      </c>
      <c r="R81" s="124" t="s">
        <v>29120</v>
      </c>
      <c r="T81" s="122" t="s">
        <v>29121</v>
      </c>
      <c r="U81" s="122" t="s">
        <v>29122</v>
      </c>
      <c r="V81" s="125">
        <v>43683.185069444444</v>
      </c>
      <c r="W81" s="125">
        <v>43683.185069444444</v>
      </c>
      <c r="X81" s="122" t="s">
        <v>28734</v>
      </c>
      <c r="Y81" s="122" t="s">
        <v>3158</v>
      </c>
      <c r="Z81" s="122" t="s">
        <v>3158</v>
      </c>
      <c r="AA81" s="122" t="s">
        <v>3158</v>
      </c>
    </row>
    <row r="82" spans="1:27" ht="13">
      <c r="A82" s="122">
        <v>82</v>
      </c>
      <c r="B82" s="122" t="s">
        <v>76</v>
      </c>
      <c r="C82" s="122" t="s">
        <v>29123</v>
      </c>
      <c r="D82" s="122" t="s">
        <v>3146</v>
      </c>
      <c r="E82" s="122">
        <v>1997</v>
      </c>
      <c r="G82" s="122" t="s">
        <v>29124</v>
      </c>
      <c r="I82" s="122" t="s">
        <v>887</v>
      </c>
      <c r="K82" s="122" t="s">
        <v>3204</v>
      </c>
      <c r="L82" s="122">
        <v>15</v>
      </c>
      <c r="N82" s="122" t="s">
        <v>3154</v>
      </c>
      <c r="O82" s="122">
        <v>75</v>
      </c>
      <c r="P82" s="124" t="s">
        <v>29125</v>
      </c>
      <c r="Q82" s="124" t="s">
        <v>29125</v>
      </c>
      <c r="R82" s="124" t="s">
        <v>29126</v>
      </c>
      <c r="T82" s="122" t="s">
        <v>29127</v>
      </c>
      <c r="U82" s="122" t="s">
        <v>29128</v>
      </c>
      <c r="V82" s="125">
        <v>43683.185069444444</v>
      </c>
      <c r="W82" s="125">
        <v>43683.185069444444</v>
      </c>
      <c r="X82" s="122" t="s">
        <v>28720</v>
      </c>
      <c r="Y82" s="122" t="s">
        <v>3158</v>
      </c>
      <c r="Z82" s="122" t="s">
        <v>3158</v>
      </c>
      <c r="AA82" s="122" t="s">
        <v>3158</v>
      </c>
    </row>
    <row r="83" spans="1:27" ht="13">
      <c r="A83" s="122">
        <v>83</v>
      </c>
      <c r="B83" s="122" t="s">
        <v>1214</v>
      </c>
      <c r="C83" s="122" t="s">
        <v>29129</v>
      </c>
      <c r="D83" s="122" t="s">
        <v>3146</v>
      </c>
      <c r="E83" s="122">
        <v>2010</v>
      </c>
      <c r="G83" s="122" t="s">
        <v>3148</v>
      </c>
      <c r="I83" s="122" t="s">
        <v>28701</v>
      </c>
      <c r="K83" s="122" t="s">
        <v>3204</v>
      </c>
      <c r="L83" s="122">
        <v>10</v>
      </c>
      <c r="N83" s="122" t="s">
        <v>3154</v>
      </c>
      <c r="O83" s="122">
        <v>75</v>
      </c>
      <c r="P83" s="124" t="s">
        <v>29130</v>
      </c>
      <c r="Q83" s="124" t="s">
        <v>29130</v>
      </c>
      <c r="U83" s="122" t="s">
        <v>29131</v>
      </c>
      <c r="V83" s="125">
        <v>43683.185069444444</v>
      </c>
      <c r="W83" s="125">
        <v>43683.185069444444</v>
      </c>
      <c r="X83" s="122" t="s">
        <v>28720</v>
      </c>
      <c r="Y83" s="122" t="s">
        <v>3158</v>
      </c>
      <c r="Z83" s="122" t="s">
        <v>3158</v>
      </c>
      <c r="AA83" s="122" t="s">
        <v>3158</v>
      </c>
    </row>
    <row r="84" spans="1:27" ht="13">
      <c r="A84" s="122">
        <v>84</v>
      </c>
      <c r="B84" s="122" t="s">
        <v>32</v>
      </c>
      <c r="C84" s="122" t="s">
        <v>29132</v>
      </c>
      <c r="D84" s="122" t="s">
        <v>3146</v>
      </c>
      <c r="E84" s="122">
        <v>2017</v>
      </c>
      <c r="G84" s="122" t="s">
        <v>3207</v>
      </c>
      <c r="I84" s="122" t="s">
        <v>29133</v>
      </c>
      <c r="K84" s="122" t="s">
        <v>3204</v>
      </c>
      <c r="L84" s="122">
        <v>4</v>
      </c>
      <c r="N84" s="122" t="s">
        <v>3154</v>
      </c>
      <c r="O84" s="122">
        <v>75</v>
      </c>
      <c r="P84" s="124" t="s">
        <v>29134</v>
      </c>
      <c r="Q84" s="124" t="s">
        <v>29134</v>
      </c>
      <c r="R84" s="124" t="s">
        <v>29135</v>
      </c>
      <c r="T84" s="122" t="s">
        <v>29136</v>
      </c>
      <c r="U84" s="122" t="s">
        <v>29137</v>
      </c>
      <c r="V84" s="125">
        <v>43683.185069444444</v>
      </c>
      <c r="W84" s="125">
        <v>43683.185069444444</v>
      </c>
      <c r="X84" s="122" t="s">
        <v>28734</v>
      </c>
      <c r="Y84" s="122" t="s">
        <v>3158</v>
      </c>
      <c r="Z84" s="122" t="s">
        <v>3158</v>
      </c>
      <c r="AA84" s="122" t="s">
        <v>3158</v>
      </c>
    </row>
    <row r="85" spans="1:27" ht="13">
      <c r="A85" s="122">
        <v>85</v>
      </c>
      <c r="B85" s="122" t="s">
        <v>29138</v>
      </c>
      <c r="C85" s="122" t="s">
        <v>29139</v>
      </c>
      <c r="D85" s="122" t="s">
        <v>3146</v>
      </c>
      <c r="E85" s="122">
        <v>2000</v>
      </c>
      <c r="G85" s="122" t="s">
        <v>29106</v>
      </c>
      <c r="I85" s="122" t="s">
        <v>887</v>
      </c>
      <c r="K85" s="122" t="s">
        <v>3204</v>
      </c>
      <c r="L85" s="122">
        <v>10</v>
      </c>
      <c r="N85" s="122" t="s">
        <v>3154</v>
      </c>
      <c r="O85" s="122">
        <v>75</v>
      </c>
      <c r="P85" s="124" t="s">
        <v>29140</v>
      </c>
      <c r="Q85" s="124" t="s">
        <v>29140</v>
      </c>
      <c r="R85" s="124" t="s">
        <v>29141</v>
      </c>
      <c r="U85" s="122" t="s">
        <v>29142</v>
      </c>
      <c r="V85" s="125">
        <v>43683.185069444444</v>
      </c>
      <c r="W85" s="125">
        <v>43683.185069444444</v>
      </c>
      <c r="X85" s="122" t="s">
        <v>28720</v>
      </c>
      <c r="Y85" s="122" t="s">
        <v>3158</v>
      </c>
      <c r="Z85" s="122" t="s">
        <v>3158</v>
      </c>
      <c r="AA85" s="122" t="s">
        <v>3158</v>
      </c>
    </row>
    <row r="86" spans="1:27" ht="13">
      <c r="A86" s="122">
        <v>86</v>
      </c>
      <c r="B86" s="122" t="s">
        <v>29143</v>
      </c>
      <c r="C86" s="122" t="s">
        <v>29144</v>
      </c>
      <c r="D86" s="122" t="s">
        <v>3146</v>
      </c>
      <c r="E86" s="122">
        <v>2012</v>
      </c>
      <c r="G86" s="122" t="s">
        <v>28766</v>
      </c>
      <c r="I86" s="122" t="s">
        <v>28738</v>
      </c>
      <c r="K86" s="122" t="s">
        <v>3204</v>
      </c>
      <c r="L86" s="122">
        <v>2</v>
      </c>
      <c r="N86" s="122" t="s">
        <v>3154</v>
      </c>
      <c r="O86" s="122">
        <v>75</v>
      </c>
      <c r="P86" s="124" t="s">
        <v>29145</v>
      </c>
      <c r="Q86" s="124" t="s">
        <v>29145</v>
      </c>
      <c r="T86" s="122" t="s">
        <v>29146</v>
      </c>
      <c r="U86" s="122" t="s">
        <v>29147</v>
      </c>
      <c r="V86" s="125">
        <v>43683.185069444444</v>
      </c>
      <c r="W86" s="125">
        <v>43683.186516203707</v>
      </c>
      <c r="X86" s="122" t="s">
        <v>28734</v>
      </c>
      <c r="Y86" s="122" t="s">
        <v>3158</v>
      </c>
      <c r="Z86" s="122" t="s">
        <v>3158</v>
      </c>
      <c r="AA86" s="122" t="s">
        <v>3158</v>
      </c>
    </row>
    <row r="87" spans="1:27" ht="13">
      <c r="A87" s="122">
        <v>87</v>
      </c>
      <c r="B87" s="122" t="s">
        <v>31</v>
      </c>
      <c r="C87" s="122" t="s">
        <v>29148</v>
      </c>
      <c r="D87" s="122" t="s">
        <v>3146</v>
      </c>
      <c r="E87" s="122">
        <v>2015</v>
      </c>
      <c r="G87" s="122" t="s">
        <v>28714</v>
      </c>
      <c r="I87" s="122" t="s">
        <v>28701</v>
      </c>
      <c r="K87" s="122" t="s">
        <v>3204</v>
      </c>
      <c r="L87" s="122">
        <v>10</v>
      </c>
      <c r="N87" s="122" t="s">
        <v>3154</v>
      </c>
      <c r="O87" s="122">
        <v>75</v>
      </c>
      <c r="P87" s="124" t="s">
        <v>29149</v>
      </c>
      <c r="Q87" s="124" t="s">
        <v>29149</v>
      </c>
      <c r="R87" s="124" t="s">
        <v>29150</v>
      </c>
      <c r="T87" s="122" t="s">
        <v>29151</v>
      </c>
      <c r="U87" s="122" t="s">
        <v>29152</v>
      </c>
      <c r="V87" s="125">
        <v>43683.185069444444</v>
      </c>
      <c r="W87" s="125">
        <v>43683.186516203707</v>
      </c>
      <c r="X87" s="122" t="s">
        <v>28699</v>
      </c>
      <c r="Y87" s="122" t="s">
        <v>3158</v>
      </c>
      <c r="Z87" s="122" t="s">
        <v>3158</v>
      </c>
      <c r="AA87" s="122" t="s">
        <v>3158</v>
      </c>
    </row>
    <row r="88" spans="1:27" ht="13">
      <c r="A88" s="122">
        <v>88</v>
      </c>
      <c r="B88" s="122" t="s">
        <v>29153</v>
      </c>
      <c r="C88" s="122" t="s">
        <v>29154</v>
      </c>
      <c r="D88" s="122" t="s">
        <v>3146</v>
      </c>
      <c r="E88" s="122">
        <v>0</v>
      </c>
      <c r="G88" s="122" t="s">
        <v>3645</v>
      </c>
      <c r="I88" s="122" t="s">
        <v>28701</v>
      </c>
      <c r="K88" s="122" t="s">
        <v>3204</v>
      </c>
      <c r="L88" s="122">
        <v>9</v>
      </c>
      <c r="N88" s="122" t="s">
        <v>3154</v>
      </c>
      <c r="O88" s="122">
        <v>75</v>
      </c>
      <c r="P88" s="124" t="s">
        <v>29155</v>
      </c>
      <c r="Q88" s="124" t="s">
        <v>29155</v>
      </c>
      <c r="U88" s="122" t="s">
        <v>29156</v>
      </c>
      <c r="V88" s="125">
        <v>43683.185069444444</v>
      </c>
      <c r="W88" s="125">
        <v>43683.185069444444</v>
      </c>
      <c r="X88" s="122" t="s">
        <v>28699</v>
      </c>
      <c r="Y88" s="122" t="s">
        <v>3158</v>
      </c>
      <c r="Z88" s="122" t="s">
        <v>3158</v>
      </c>
      <c r="AA88" s="122" t="s">
        <v>3158</v>
      </c>
    </row>
    <row r="89" spans="1:27" ht="13">
      <c r="A89" s="122">
        <v>89</v>
      </c>
      <c r="B89" s="122" t="s">
        <v>29157</v>
      </c>
      <c r="C89" s="122" t="s">
        <v>29158</v>
      </c>
      <c r="D89" s="122" t="s">
        <v>3146</v>
      </c>
      <c r="E89" s="122">
        <v>1991</v>
      </c>
      <c r="G89" s="122" t="s">
        <v>4091</v>
      </c>
      <c r="I89" s="122" t="s">
        <v>29133</v>
      </c>
      <c r="K89" s="122" t="s">
        <v>3204</v>
      </c>
      <c r="L89" s="122">
        <v>2</v>
      </c>
      <c r="N89" s="122" t="s">
        <v>3154</v>
      </c>
      <c r="O89" s="122">
        <v>75</v>
      </c>
      <c r="P89" s="124" t="s">
        <v>29159</v>
      </c>
      <c r="Q89" s="124" t="s">
        <v>29159</v>
      </c>
      <c r="R89" s="124" t="s">
        <v>29160</v>
      </c>
      <c r="T89" s="122" t="s">
        <v>29161</v>
      </c>
      <c r="U89" s="122" t="s">
        <v>29162</v>
      </c>
      <c r="V89" s="125">
        <v>43683.185069444444</v>
      </c>
      <c r="W89" s="125">
        <v>43683.186527777776</v>
      </c>
      <c r="X89" s="122" t="s">
        <v>28734</v>
      </c>
      <c r="Y89" s="122" t="s">
        <v>3158</v>
      </c>
      <c r="Z89" s="122" t="s">
        <v>3158</v>
      </c>
      <c r="AA89" s="122" t="s">
        <v>3158</v>
      </c>
    </row>
    <row r="90" spans="1:27" ht="13">
      <c r="A90" s="122">
        <v>90</v>
      </c>
      <c r="B90" s="122" t="s">
        <v>1377</v>
      </c>
      <c r="C90" s="122" t="s">
        <v>29163</v>
      </c>
      <c r="D90" s="122" t="s">
        <v>3146</v>
      </c>
      <c r="E90" s="122">
        <v>1958</v>
      </c>
      <c r="G90" s="122" t="s">
        <v>29164</v>
      </c>
      <c r="I90" s="122" t="s">
        <v>29133</v>
      </c>
      <c r="K90" s="122" t="s">
        <v>3204</v>
      </c>
      <c r="L90" s="122">
        <v>4</v>
      </c>
      <c r="N90" s="122" t="s">
        <v>3154</v>
      </c>
      <c r="O90" s="122">
        <v>75</v>
      </c>
      <c r="P90" s="124" t="s">
        <v>29165</v>
      </c>
      <c r="Q90" s="124" t="s">
        <v>29165</v>
      </c>
      <c r="R90" s="124" t="s">
        <v>29166</v>
      </c>
      <c r="T90" s="122" t="s">
        <v>29167</v>
      </c>
      <c r="U90" s="122" t="s">
        <v>29168</v>
      </c>
      <c r="V90" s="125">
        <v>43683.185069444444</v>
      </c>
      <c r="W90" s="125">
        <v>43683.185069444444</v>
      </c>
      <c r="X90" s="122" t="s">
        <v>28734</v>
      </c>
      <c r="Y90" s="122" t="s">
        <v>3158</v>
      </c>
      <c r="Z90" s="122" t="s">
        <v>3158</v>
      </c>
      <c r="AA90" s="122" t="s">
        <v>3158</v>
      </c>
    </row>
    <row r="91" spans="1:27" ht="13">
      <c r="A91" s="122">
        <v>91</v>
      </c>
      <c r="B91" s="122" t="s">
        <v>29169</v>
      </c>
      <c r="C91" s="122" t="s">
        <v>29170</v>
      </c>
      <c r="D91" s="122" t="s">
        <v>3146</v>
      </c>
      <c r="E91" s="122">
        <v>2000</v>
      </c>
      <c r="G91" s="122" t="s">
        <v>29171</v>
      </c>
      <c r="H91" s="122" t="s">
        <v>3245</v>
      </c>
      <c r="I91" s="122" t="s">
        <v>28701</v>
      </c>
      <c r="J91" s="122" t="s">
        <v>29172</v>
      </c>
      <c r="K91" s="122" t="s">
        <v>3204</v>
      </c>
      <c r="L91" s="122">
        <v>7</v>
      </c>
      <c r="N91" s="122" t="s">
        <v>3154</v>
      </c>
      <c r="O91" s="122">
        <v>75</v>
      </c>
      <c r="P91" s="124" t="s">
        <v>29173</v>
      </c>
      <c r="Q91" s="124" t="s">
        <v>29173</v>
      </c>
      <c r="R91" s="124" t="s">
        <v>29174</v>
      </c>
      <c r="T91" s="122" t="s">
        <v>29175</v>
      </c>
      <c r="U91" s="122" t="s">
        <v>29176</v>
      </c>
      <c r="V91" s="125">
        <v>43683.185069444444</v>
      </c>
      <c r="W91" s="125">
        <v>43683.185069444444</v>
      </c>
      <c r="X91" s="122" t="s">
        <v>28699</v>
      </c>
      <c r="Y91" s="122" t="s">
        <v>3158</v>
      </c>
      <c r="Z91" s="122" t="s">
        <v>3158</v>
      </c>
      <c r="AA91" s="122" t="s">
        <v>3158</v>
      </c>
    </row>
    <row r="92" spans="1:27" ht="13">
      <c r="A92" s="122">
        <v>92</v>
      </c>
      <c r="B92" s="122" t="s">
        <v>29177</v>
      </c>
      <c r="C92" s="122" t="s">
        <v>29178</v>
      </c>
      <c r="D92" s="122" t="s">
        <v>3146</v>
      </c>
      <c r="E92" s="122">
        <v>2015</v>
      </c>
      <c r="G92" s="122" t="s">
        <v>29179</v>
      </c>
      <c r="K92" s="122" t="s">
        <v>3204</v>
      </c>
      <c r="N92" s="122" t="s">
        <v>3154</v>
      </c>
      <c r="O92" s="122">
        <v>75</v>
      </c>
      <c r="P92" s="124" t="s">
        <v>29180</v>
      </c>
      <c r="Q92" s="124" t="s">
        <v>29180</v>
      </c>
      <c r="R92" s="124" t="s">
        <v>29181</v>
      </c>
      <c r="U92" s="122" t="s">
        <v>29182</v>
      </c>
      <c r="V92" s="125">
        <v>43683.185069444444</v>
      </c>
      <c r="W92" s="125">
        <v>43683.185069444444</v>
      </c>
      <c r="Y92" s="122" t="s">
        <v>3158</v>
      </c>
      <c r="Z92" s="122" t="s">
        <v>3158</v>
      </c>
      <c r="AA92" s="122" t="s">
        <v>3158</v>
      </c>
    </row>
    <row r="93" spans="1:27" ht="13">
      <c r="A93" s="122">
        <v>93</v>
      </c>
      <c r="B93" s="122" t="s">
        <v>74</v>
      </c>
      <c r="C93" s="122" t="s">
        <v>29183</v>
      </c>
      <c r="D93" s="122" t="s">
        <v>3146</v>
      </c>
      <c r="E93" s="122">
        <v>2013</v>
      </c>
      <c r="G93" s="122" t="s">
        <v>29184</v>
      </c>
      <c r="H93" s="122" t="s">
        <v>3245</v>
      </c>
      <c r="I93" s="122" t="s">
        <v>28701</v>
      </c>
      <c r="K93" s="122" t="s">
        <v>3204</v>
      </c>
      <c r="L93" s="122">
        <v>11</v>
      </c>
      <c r="N93" s="122" t="s">
        <v>3154</v>
      </c>
      <c r="O93" s="122">
        <v>75</v>
      </c>
      <c r="P93" s="124" t="s">
        <v>29185</v>
      </c>
      <c r="Q93" s="124" t="s">
        <v>29185</v>
      </c>
      <c r="R93" s="124" t="s">
        <v>29186</v>
      </c>
      <c r="T93" s="122" t="s">
        <v>29187</v>
      </c>
      <c r="U93" s="122" t="s">
        <v>29188</v>
      </c>
      <c r="V93" s="125">
        <v>43683.185069444444</v>
      </c>
      <c r="W93" s="125">
        <v>43683.185069444444</v>
      </c>
      <c r="X93" s="122" t="s">
        <v>28720</v>
      </c>
      <c r="Y93" s="122" t="s">
        <v>3158</v>
      </c>
      <c r="Z93" s="122" t="s">
        <v>3158</v>
      </c>
      <c r="AA93" s="122" t="s">
        <v>3158</v>
      </c>
    </row>
    <row r="94" spans="1:27" ht="13">
      <c r="A94" s="122">
        <v>94</v>
      </c>
      <c r="B94" s="122" t="s">
        <v>29189</v>
      </c>
      <c r="C94" s="122" t="s">
        <v>29190</v>
      </c>
      <c r="D94" s="122" t="s">
        <v>3146</v>
      </c>
      <c r="E94" s="122">
        <v>2006</v>
      </c>
      <c r="G94" s="122" t="s">
        <v>3148</v>
      </c>
      <c r="I94" s="122" t="s">
        <v>28802</v>
      </c>
      <c r="K94" s="122" t="s">
        <v>3204</v>
      </c>
      <c r="N94" s="122" t="s">
        <v>3154</v>
      </c>
      <c r="O94" s="122">
        <v>75</v>
      </c>
      <c r="P94" s="124" t="s">
        <v>29191</v>
      </c>
      <c r="Q94" s="124" t="s">
        <v>29191</v>
      </c>
      <c r="R94" s="124" t="s">
        <v>29192</v>
      </c>
      <c r="T94" s="122" t="s">
        <v>29193</v>
      </c>
      <c r="U94" s="122" t="s">
        <v>29194</v>
      </c>
      <c r="V94" s="125">
        <v>43683.185069444444</v>
      </c>
      <c r="W94" s="125">
        <v>43683.186574074076</v>
      </c>
      <c r="Y94" s="122" t="s">
        <v>3158</v>
      </c>
      <c r="Z94" s="122" t="s">
        <v>3158</v>
      </c>
      <c r="AA94" s="122" t="s">
        <v>3158</v>
      </c>
    </row>
    <row r="95" spans="1:27" ht="13">
      <c r="A95" s="122">
        <v>95</v>
      </c>
      <c r="B95" s="122" t="s">
        <v>8697</v>
      </c>
      <c r="C95" s="122" t="s">
        <v>29195</v>
      </c>
      <c r="E95" s="122">
        <v>0</v>
      </c>
      <c r="K95" s="122" t="s">
        <v>3204</v>
      </c>
      <c r="N95" s="122" t="s">
        <v>3154</v>
      </c>
      <c r="O95" s="122">
        <v>75</v>
      </c>
      <c r="U95" s="122" t="s">
        <v>8700</v>
      </c>
      <c r="V95" s="125">
        <v>43683.185069444444</v>
      </c>
      <c r="W95" s="125">
        <v>43683.185069444444</v>
      </c>
      <c r="Y95" s="122" t="s">
        <v>3158</v>
      </c>
      <c r="Z95" s="122" t="s">
        <v>3158</v>
      </c>
      <c r="AA95" s="122" t="s">
        <v>3158</v>
      </c>
    </row>
    <row r="96" spans="1:27" ht="13">
      <c r="A96" s="122">
        <v>96</v>
      </c>
      <c r="B96" s="122" t="s">
        <v>973</v>
      </c>
      <c r="C96" s="122" t="s">
        <v>29196</v>
      </c>
      <c r="D96" s="122" t="s">
        <v>3146</v>
      </c>
      <c r="E96" s="122">
        <v>2009</v>
      </c>
      <c r="G96" s="122" t="s">
        <v>29197</v>
      </c>
      <c r="I96" s="122" t="s">
        <v>28853</v>
      </c>
      <c r="K96" s="122" t="s">
        <v>3204</v>
      </c>
      <c r="L96" s="122">
        <v>1</v>
      </c>
      <c r="N96" s="122" t="s">
        <v>3154</v>
      </c>
      <c r="O96" s="122">
        <v>75</v>
      </c>
      <c r="U96" s="122" t="s">
        <v>29198</v>
      </c>
      <c r="V96" s="125">
        <v>43683.185069444444</v>
      </c>
      <c r="W96" s="125">
        <v>43683.185069444444</v>
      </c>
      <c r="X96" s="122" t="s">
        <v>28734</v>
      </c>
      <c r="Y96" s="122" t="s">
        <v>3158</v>
      </c>
      <c r="Z96" s="122" t="s">
        <v>3158</v>
      </c>
      <c r="AA96" s="122" t="s">
        <v>3158</v>
      </c>
    </row>
    <row r="97" spans="1:27" ht="13">
      <c r="A97" s="122">
        <v>97</v>
      </c>
      <c r="B97" s="122" t="s">
        <v>73</v>
      </c>
      <c r="C97" s="122" t="s">
        <v>29199</v>
      </c>
      <c r="D97" s="122" t="s">
        <v>3146</v>
      </c>
      <c r="E97" s="122">
        <v>2015</v>
      </c>
      <c r="G97" s="122" t="s">
        <v>28766</v>
      </c>
      <c r="I97" s="122" t="s">
        <v>28701</v>
      </c>
      <c r="K97" s="122" t="s">
        <v>3204</v>
      </c>
      <c r="L97" s="122">
        <v>1</v>
      </c>
      <c r="N97" s="122" t="s">
        <v>3154</v>
      </c>
      <c r="O97" s="122">
        <v>75</v>
      </c>
      <c r="P97" s="124" t="s">
        <v>29200</v>
      </c>
      <c r="Q97" s="124" t="s">
        <v>29200</v>
      </c>
      <c r="R97" s="124" t="s">
        <v>29201</v>
      </c>
      <c r="T97" s="122" t="s">
        <v>29202</v>
      </c>
      <c r="U97" s="122" t="s">
        <v>29203</v>
      </c>
      <c r="V97" s="125">
        <v>43683.185069444444</v>
      </c>
      <c r="W97" s="125">
        <v>43683.185069444444</v>
      </c>
      <c r="X97" s="122" t="s">
        <v>28734</v>
      </c>
      <c r="Y97" s="122" t="s">
        <v>3158</v>
      </c>
      <c r="Z97" s="122" t="s">
        <v>3158</v>
      </c>
      <c r="AA97" s="122" t="s">
        <v>3158</v>
      </c>
    </row>
    <row r="98" spans="1:27" ht="13">
      <c r="A98" s="122">
        <v>98</v>
      </c>
      <c r="B98" s="122" t="s">
        <v>29204</v>
      </c>
      <c r="C98" s="122" t="s">
        <v>29205</v>
      </c>
      <c r="D98" s="122" t="s">
        <v>3146</v>
      </c>
      <c r="E98" s="122">
        <v>2011</v>
      </c>
      <c r="G98" s="122" t="s">
        <v>3207</v>
      </c>
      <c r="H98" s="122" t="s">
        <v>4387</v>
      </c>
      <c r="I98" s="122" t="s">
        <v>899</v>
      </c>
      <c r="K98" s="122" t="s">
        <v>3204</v>
      </c>
      <c r="L98" s="122">
        <v>21</v>
      </c>
      <c r="N98" s="122" t="s">
        <v>3154</v>
      </c>
      <c r="O98" s="122">
        <v>75</v>
      </c>
      <c r="P98" s="124" t="s">
        <v>29206</v>
      </c>
      <c r="Q98" s="124" t="s">
        <v>29206</v>
      </c>
      <c r="R98" s="124" t="s">
        <v>29207</v>
      </c>
      <c r="T98" s="122" t="s">
        <v>29208</v>
      </c>
      <c r="U98" s="122" t="s">
        <v>29209</v>
      </c>
      <c r="V98" s="125">
        <v>43683.185069444444</v>
      </c>
      <c r="W98" s="125">
        <v>43683.185069444444</v>
      </c>
      <c r="X98" s="122" t="s">
        <v>28720</v>
      </c>
      <c r="Y98" s="122" t="s">
        <v>3158</v>
      </c>
      <c r="Z98" s="122" t="s">
        <v>3158</v>
      </c>
      <c r="AA98" s="122" t="s">
        <v>3158</v>
      </c>
    </row>
    <row r="99" spans="1:27" ht="13">
      <c r="A99" s="122">
        <v>99</v>
      </c>
      <c r="B99" s="122" t="s">
        <v>1962</v>
      </c>
      <c r="C99" s="122" t="s">
        <v>29210</v>
      </c>
      <c r="D99" s="122" t="s">
        <v>3146</v>
      </c>
      <c r="E99" s="122">
        <v>1970</v>
      </c>
      <c r="G99" s="122" t="s">
        <v>29211</v>
      </c>
      <c r="H99" s="122" t="s">
        <v>4325</v>
      </c>
      <c r="I99" s="122" t="s">
        <v>29133</v>
      </c>
      <c r="K99" s="122" t="s">
        <v>3204</v>
      </c>
      <c r="L99" s="122">
        <v>5</v>
      </c>
      <c r="N99" s="122" t="s">
        <v>3154</v>
      </c>
      <c r="O99" s="122">
        <v>75</v>
      </c>
      <c r="P99" s="124" t="s">
        <v>29212</v>
      </c>
      <c r="Q99" s="124" t="s">
        <v>29212</v>
      </c>
      <c r="R99" s="124" t="s">
        <v>29213</v>
      </c>
      <c r="T99" s="122" t="s">
        <v>29214</v>
      </c>
      <c r="U99" s="122" t="s">
        <v>29215</v>
      </c>
      <c r="V99" s="125">
        <v>43683.185069444444</v>
      </c>
      <c r="W99" s="125">
        <v>43683.185069444444</v>
      </c>
      <c r="X99" s="122" t="s">
        <v>28699</v>
      </c>
      <c r="Y99" s="122" t="s">
        <v>3158</v>
      </c>
      <c r="Z99" s="122" t="s">
        <v>3158</v>
      </c>
      <c r="AA99" s="122" t="s">
        <v>3158</v>
      </c>
    </row>
    <row r="100" spans="1:27" ht="13">
      <c r="A100" s="122">
        <v>100</v>
      </c>
      <c r="B100" s="122" t="s">
        <v>29216</v>
      </c>
      <c r="C100" s="122" t="s">
        <v>29217</v>
      </c>
      <c r="D100" s="122" t="s">
        <v>3146</v>
      </c>
      <c r="E100" s="122">
        <v>2018</v>
      </c>
      <c r="G100" s="122" t="s">
        <v>4325</v>
      </c>
      <c r="H100" s="122" t="s">
        <v>4091</v>
      </c>
      <c r="I100" s="122" t="s">
        <v>899</v>
      </c>
      <c r="K100" s="122" t="s">
        <v>3204</v>
      </c>
      <c r="N100" s="122" t="s">
        <v>3154</v>
      </c>
      <c r="O100" s="122">
        <v>75</v>
      </c>
      <c r="P100" s="124" t="s">
        <v>29218</v>
      </c>
      <c r="Q100" s="124" t="s">
        <v>29218</v>
      </c>
      <c r="R100" s="124" t="s">
        <v>29219</v>
      </c>
      <c r="T100" s="122" t="s">
        <v>29220</v>
      </c>
      <c r="U100" s="122" t="s">
        <v>29221</v>
      </c>
      <c r="V100" s="125">
        <v>43683.185069444444</v>
      </c>
      <c r="W100" s="125">
        <v>43683.185069444444</v>
      </c>
      <c r="Y100" s="122" t="s">
        <v>3158</v>
      </c>
      <c r="Z100" s="122" t="s">
        <v>3158</v>
      </c>
      <c r="AA100" s="122" t="s">
        <v>3158</v>
      </c>
    </row>
    <row r="101" spans="1:27" ht="13">
      <c r="A101" s="122">
        <v>101</v>
      </c>
      <c r="B101" s="122" t="s">
        <v>72</v>
      </c>
      <c r="C101" s="122" t="s">
        <v>29222</v>
      </c>
      <c r="D101" s="122" t="s">
        <v>3146</v>
      </c>
      <c r="E101" s="122">
        <v>2014</v>
      </c>
      <c r="G101" s="122" t="s">
        <v>29223</v>
      </c>
      <c r="I101" s="122" t="s">
        <v>28701</v>
      </c>
      <c r="K101" s="122" t="s">
        <v>3204</v>
      </c>
      <c r="L101" s="122">
        <v>1</v>
      </c>
      <c r="N101" s="122" t="s">
        <v>3154</v>
      </c>
      <c r="O101" s="122">
        <v>75</v>
      </c>
      <c r="P101" s="124" t="s">
        <v>29224</v>
      </c>
      <c r="Q101" s="124" t="s">
        <v>29224</v>
      </c>
      <c r="R101" s="124" t="s">
        <v>29225</v>
      </c>
      <c r="T101" s="122" t="s">
        <v>29226</v>
      </c>
      <c r="U101" s="122" t="s">
        <v>29227</v>
      </c>
      <c r="V101" s="125">
        <v>43683.185069444444</v>
      </c>
      <c r="W101" s="125">
        <v>43683.185069444444</v>
      </c>
      <c r="X101" s="122" t="s">
        <v>28734</v>
      </c>
      <c r="Y101" s="122" t="s">
        <v>3158</v>
      </c>
      <c r="Z101" s="122" t="s">
        <v>3158</v>
      </c>
      <c r="AA101" s="122" t="s">
        <v>3158</v>
      </c>
    </row>
    <row r="102" spans="1:27" ht="13">
      <c r="A102" s="122">
        <v>102</v>
      </c>
      <c r="B102" s="122" t="s">
        <v>71</v>
      </c>
      <c r="C102" s="122" t="s">
        <v>29228</v>
      </c>
      <c r="D102" s="122" t="s">
        <v>3146</v>
      </c>
      <c r="E102" s="122">
        <v>2017</v>
      </c>
      <c r="G102" s="122" t="s">
        <v>29229</v>
      </c>
      <c r="I102" s="122" t="s">
        <v>28738</v>
      </c>
      <c r="K102" s="122" t="s">
        <v>3204</v>
      </c>
      <c r="L102" s="122">
        <v>4</v>
      </c>
      <c r="N102" s="122" t="s">
        <v>3154</v>
      </c>
      <c r="O102" s="122">
        <v>75</v>
      </c>
      <c r="P102" s="124" t="s">
        <v>29230</v>
      </c>
      <c r="Q102" s="124" t="s">
        <v>29230</v>
      </c>
      <c r="R102" s="124" t="s">
        <v>29231</v>
      </c>
      <c r="U102" s="122" t="s">
        <v>29232</v>
      </c>
      <c r="V102" s="125">
        <v>43683.185069444444</v>
      </c>
      <c r="W102" s="125">
        <v>43683.185069444444</v>
      </c>
      <c r="X102" s="122" t="s">
        <v>28734</v>
      </c>
      <c r="Y102" s="122" t="s">
        <v>3158</v>
      </c>
      <c r="Z102" s="122" t="s">
        <v>3158</v>
      </c>
      <c r="AA102" s="122" t="s">
        <v>3158</v>
      </c>
    </row>
    <row r="103" spans="1:27" ht="13">
      <c r="A103" s="122">
        <v>103</v>
      </c>
      <c r="B103" s="122" t="s">
        <v>29233</v>
      </c>
      <c r="C103" s="122" t="s">
        <v>29234</v>
      </c>
      <c r="D103" s="122" t="s">
        <v>3146</v>
      </c>
      <c r="E103" s="122">
        <v>2004</v>
      </c>
      <c r="G103" s="122" t="s">
        <v>4091</v>
      </c>
      <c r="H103" s="122" t="s">
        <v>28766</v>
      </c>
      <c r="I103" s="122" t="s">
        <v>887</v>
      </c>
      <c r="K103" s="122" t="s">
        <v>3204</v>
      </c>
      <c r="L103" s="122">
        <v>2</v>
      </c>
      <c r="N103" s="122" t="s">
        <v>3154</v>
      </c>
      <c r="O103" s="122">
        <v>75</v>
      </c>
      <c r="P103" s="124" t="s">
        <v>29235</v>
      </c>
      <c r="Q103" s="124" t="s">
        <v>29235</v>
      </c>
      <c r="R103" s="124" t="s">
        <v>29236</v>
      </c>
      <c r="T103" s="122" t="s">
        <v>29237</v>
      </c>
      <c r="U103" s="122" t="s">
        <v>29238</v>
      </c>
      <c r="V103" s="125">
        <v>43683.185069444444</v>
      </c>
      <c r="W103" s="125">
        <v>43683.185069444444</v>
      </c>
      <c r="X103" s="122" t="s">
        <v>28734</v>
      </c>
      <c r="Y103" s="122" t="s">
        <v>3158</v>
      </c>
      <c r="Z103" s="122" t="s">
        <v>3158</v>
      </c>
      <c r="AA103" s="122" t="s">
        <v>3158</v>
      </c>
    </row>
    <row r="104" spans="1:27" ht="13">
      <c r="A104" s="122">
        <v>104</v>
      </c>
      <c r="B104" s="122" t="s">
        <v>29239</v>
      </c>
      <c r="E104" s="122">
        <v>0</v>
      </c>
      <c r="K104" s="122" t="s">
        <v>3204</v>
      </c>
      <c r="N104" s="122" t="s">
        <v>3154</v>
      </c>
      <c r="O104" s="122">
        <v>75</v>
      </c>
      <c r="U104" s="122" t="s">
        <v>29240</v>
      </c>
      <c r="V104" s="125">
        <v>43683.185069444444</v>
      </c>
      <c r="W104" s="125">
        <v>43683.185069444444</v>
      </c>
      <c r="Y104" s="122" t="s">
        <v>3158</v>
      </c>
      <c r="Z104" s="122" t="s">
        <v>3158</v>
      </c>
      <c r="AA104" s="122" t="s">
        <v>3158</v>
      </c>
    </row>
    <row r="105" spans="1:27" ht="13">
      <c r="A105" s="122">
        <v>105</v>
      </c>
      <c r="B105" s="122" t="s">
        <v>70</v>
      </c>
      <c r="C105" s="122" t="s">
        <v>29241</v>
      </c>
      <c r="D105" s="122" t="s">
        <v>3146</v>
      </c>
      <c r="E105" s="122">
        <v>2014</v>
      </c>
      <c r="G105" s="122" t="s">
        <v>4091</v>
      </c>
      <c r="I105" s="122" t="s">
        <v>28701</v>
      </c>
      <c r="K105" s="122" t="s">
        <v>3204</v>
      </c>
      <c r="L105" s="122">
        <v>4</v>
      </c>
      <c r="N105" s="122" t="s">
        <v>3154</v>
      </c>
      <c r="O105" s="122">
        <v>75</v>
      </c>
      <c r="P105" s="124" t="s">
        <v>29242</v>
      </c>
      <c r="Q105" s="124" t="s">
        <v>29242</v>
      </c>
      <c r="R105" s="124" t="s">
        <v>29243</v>
      </c>
      <c r="T105" s="122" t="s">
        <v>29244</v>
      </c>
      <c r="U105" s="122" t="s">
        <v>29245</v>
      </c>
      <c r="V105" s="125">
        <v>43683.185069444444</v>
      </c>
      <c r="W105" s="125">
        <v>43683.185069444444</v>
      </c>
      <c r="X105" s="122" t="s">
        <v>28734</v>
      </c>
      <c r="Y105" s="122" t="s">
        <v>3158</v>
      </c>
      <c r="Z105" s="122" t="s">
        <v>3158</v>
      </c>
      <c r="AA105" s="122" t="s">
        <v>3158</v>
      </c>
    </row>
    <row r="106" spans="1:27" ht="13">
      <c r="A106" s="122">
        <v>106</v>
      </c>
      <c r="B106" s="122" t="s">
        <v>29246</v>
      </c>
      <c r="C106" s="122" t="s">
        <v>29247</v>
      </c>
      <c r="D106" s="122" t="s">
        <v>3146</v>
      </c>
      <c r="E106" s="122">
        <v>2008</v>
      </c>
      <c r="G106" s="122" t="s">
        <v>3343</v>
      </c>
      <c r="I106" s="122" t="s">
        <v>28701</v>
      </c>
      <c r="K106" s="122" t="s">
        <v>3204</v>
      </c>
      <c r="L106" s="122">
        <v>18</v>
      </c>
      <c r="N106" s="122" t="s">
        <v>3154</v>
      </c>
      <c r="O106" s="122">
        <v>75</v>
      </c>
      <c r="P106" s="124" t="s">
        <v>29248</v>
      </c>
      <c r="Q106" s="124" t="s">
        <v>29248</v>
      </c>
      <c r="R106" s="124" t="s">
        <v>29249</v>
      </c>
      <c r="U106" s="122" t="s">
        <v>29250</v>
      </c>
      <c r="V106" s="125">
        <v>43683.185069444444</v>
      </c>
      <c r="W106" s="125">
        <v>43683.185069444444</v>
      </c>
      <c r="X106" s="122" t="s">
        <v>28720</v>
      </c>
      <c r="Y106" s="122" t="s">
        <v>3158</v>
      </c>
      <c r="Z106" s="122" t="s">
        <v>3158</v>
      </c>
      <c r="AA106" s="122" t="s">
        <v>3158</v>
      </c>
    </row>
    <row r="107" spans="1:27" ht="13">
      <c r="A107" s="122">
        <v>107</v>
      </c>
      <c r="B107" s="122" t="s">
        <v>69</v>
      </c>
      <c r="C107" s="122" t="s">
        <v>29251</v>
      </c>
      <c r="D107" s="122" t="s">
        <v>3146</v>
      </c>
      <c r="E107" s="122">
        <v>2013</v>
      </c>
      <c r="G107" s="122" t="s">
        <v>29252</v>
      </c>
      <c r="I107" s="122" t="s">
        <v>28701</v>
      </c>
      <c r="K107" s="122" t="s">
        <v>3204</v>
      </c>
      <c r="L107" s="122">
        <v>2</v>
      </c>
      <c r="N107" s="122" t="s">
        <v>3154</v>
      </c>
      <c r="O107" s="122">
        <v>75</v>
      </c>
      <c r="P107" s="124" t="s">
        <v>29253</v>
      </c>
      <c r="Q107" s="124" t="s">
        <v>29253</v>
      </c>
      <c r="R107" s="124" t="s">
        <v>29254</v>
      </c>
      <c r="U107" s="122" t="s">
        <v>29255</v>
      </c>
      <c r="V107" s="125">
        <v>43683.185069444444</v>
      </c>
      <c r="W107" s="125">
        <v>43683.185069444444</v>
      </c>
      <c r="X107" s="122" t="s">
        <v>28734</v>
      </c>
      <c r="Y107" s="122" t="s">
        <v>3158</v>
      </c>
      <c r="Z107" s="122" t="s">
        <v>3158</v>
      </c>
      <c r="AA107" s="122" t="s">
        <v>3158</v>
      </c>
    </row>
    <row r="108" spans="1:27" ht="13">
      <c r="A108" s="122">
        <v>108</v>
      </c>
      <c r="B108" s="122" t="s">
        <v>29256</v>
      </c>
      <c r="C108" s="122" t="s">
        <v>29257</v>
      </c>
      <c r="D108" s="122" t="s">
        <v>3146</v>
      </c>
      <c r="E108" s="122">
        <v>1869</v>
      </c>
      <c r="G108" s="122" t="s">
        <v>28766</v>
      </c>
      <c r="I108" s="122" t="s">
        <v>28802</v>
      </c>
      <c r="K108" s="122" t="s">
        <v>3204</v>
      </c>
      <c r="L108" s="122">
        <v>2</v>
      </c>
      <c r="N108" s="122" t="s">
        <v>3154</v>
      </c>
      <c r="O108" s="122">
        <v>75</v>
      </c>
      <c r="P108" s="124" t="s">
        <v>29258</v>
      </c>
      <c r="Q108" s="124" t="s">
        <v>29258</v>
      </c>
      <c r="R108" s="124" t="s">
        <v>29259</v>
      </c>
      <c r="T108" s="122" t="s">
        <v>29260</v>
      </c>
      <c r="U108" s="122" t="s">
        <v>29261</v>
      </c>
      <c r="V108" s="125">
        <v>43683.185069444444</v>
      </c>
      <c r="W108" s="125">
        <v>43683.185069444444</v>
      </c>
      <c r="X108" s="122" t="s">
        <v>28734</v>
      </c>
      <c r="Y108" s="122" t="s">
        <v>3158</v>
      </c>
      <c r="Z108" s="122" t="s">
        <v>3158</v>
      </c>
      <c r="AA108" s="122" t="s">
        <v>3158</v>
      </c>
    </row>
    <row r="109" spans="1:27" ht="13">
      <c r="A109" s="122">
        <v>109</v>
      </c>
      <c r="B109" s="122" t="s">
        <v>8</v>
      </c>
      <c r="C109" s="122" t="s">
        <v>29262</v>
      </c>
      <c r="D109" s="122" t="s">
        <v>3146</v>
      </c>
      <c r="E109" s="122">
        <v>2005</v>
      </c>
      <c r="G109" s="122" t="s">
        <v>15105</v>
      </c>
      <c r="H109" s="122" t="s">
        <v>3172</v>
      </c>
      <c r="I109" s="122" t="s">
        <v>28701</v>
      </c>
      <c r="K109" s="122" t="s">
        <v>3204</v>
      </c>
      <c r="L109" s="122">
        <v>14</v>
      </c>
      <c r="N109" s="122" t="s">
        <v>3154</v>
      </c>
      <c r="O109" s="122">
        <v>75</v>
      </c>
      <c r="P109" s="124" t="s">
        <v>29263</v>
      </c>
      <c r="Q109" s="124" t="s">
        <v>29263</v>
      </c>
      <c r="R109" s="124" t="s">
        <v>29264</v>
      </c>
      <c r="U109" s="122" t="s">
        <v>29265</v>
      </c>
      <c r="V109" s="125">
        <v>43683.185069444444</v>
      </c>
      <c r="W109" s="125">
        <v>43683.185069444444</v>
      </c>
      <c r="X109" s="122" t="s">
        <v>28720</v>
      </c>
      <c r="Y109" s="122" t="s">
        <v>3158</v>
      </c>
      <c r="Z109" s="122" t="s">
        <v>3158</v>
      </c>
      <c r="AA109" s="122" t="s">
        <v>3158</v>
      </c>
    </row>
    <row r="110" spans="1:27" ht="13">
      <c r="A110" s="122">
        <v>110</v>
      </c>
      <c r="B110" s="122" t="s">
        <v>29266</v>
      </c>
      <c r="C110" s="122" t="s">
        <v>29267</v>
      </c>
      <c r="D110" s="122" t="s">
        <v>3146</v>
      </c>
      <c r="E110" s="122">
        <v>2003</v>
      </c>
      <c r="G110" s="122" t="s">
        <v>29197</v>
      </c>
      <c r="I110" s="122" t="s">
        <v>28738</v>
      </c>
      <c r="K110" s="122" t="s">
        <v>3204</v>
      </c>
      <c r="L110" s="122">
        <v>2</v>
      </c>
      <c r="N110" s="122" t="s">
        <v>3154</v>
      </c>
      <c r="O110" s="122">
        <v>75</v>
      </c>
      <c r="P110" s="124" t="s">
        <v>29268</v>
      </c>
      <c r="Q110" s="124" t="s">
        <v>29268</v>
      </c>
      <c r="R110" s="124" t="s">
        <v>29269</v>
      </c>
      <c r="U110" s="122" t="s">
        <v>29270</v>
      </c>
      <c r="V110" s="125">
        <v>43683.185069444444</v>
      </c>
      <c r="W110" s="125">
        <v>43683.185069444444</v>
      </c>
      <c r="X110" s="122" t="s">
        <v>28734</v>
      </c>
      <c r="Y110" s="122" t="s">
        <v>3158</v>
      </c>
      <c r="Z110" s="122" t="s">
        <v>3158</v>
      </c>
      <c r="AA110" s="122" t="s">
        <v>3158</v>
      </c>
    </row>
    <row r="111" spans="1:27" ht="13">
      <c r="A111" s="122">
        <v>111</v>
      </c>
      <c r="B111" s="122" t="s">
        <v>29</v>
      </c>
      <c r="C111" s="122" t="s">
        <v>29271</v>
      </c>
      <c r="D111" s="122" t="s">
        <v>3146</v>
      </c>
      <c r="E111" s="122">
        <v>2006</v>
      </c>
      <c r="G111" s="122" t="s">
        <v>29197</v>
      </c>
      <c r="I111" s="122" t="s">
        <v>28738</v>
      </c>
      <c r="K111" s="122" t="s">
        <v>3204</v>
      </c>
      <c r="L111" s="122">
        <v>3</v>
      </c>
      <c r="N111" s="122" t="s">
        <v>3154</v>
      </c>
      <c r="O111" s="122">
        <v>75</v>
      </c>
      <c r="P111" s="124" t="s">
        <v>29272</v>
      </c>
      <c r="Q111" s="124" t="s">
        <v>29272</v>
      </c>
      <c r="R111" s="124" t="s">
        <v>29273</v>
      </c>
      <c r="T111" s="122" t="s">
        <v>29274</v>
      </c>
      <c r="U111" s="122" t="s">
        <v>29275</v>
      </c>
      <c r="V111" s="125">
        <v>43683.185069444444</v>
      </c>
      <c r="W111" s="125">
        <v>43683.185069444444</v>
      </c>
      <c r="X111" s="122" t="s">
        <v>28734</v>
      </c>
      <c r="Y111" s="122" t="s">
        <v>3158</v>
      </c>
      <c r="Z111" s="122" t="s">
        <v>3158</v>
      </c>
      <c r="AA111" s="122" t="s">
        <v>3158</v>
      </c>
    </row>
    <row r="112" spans="1:27" ht="13">
      <c r="A112" s="122">
        <v>112</v>
      </c>
      <c r="B112" s="122" t="s">
        <v>29276</v>
      </c>
      <c r="C112" s="122" t="s">
        <v>29277</v>
      </c>
      <c r="D112" s="122" t="s">
        <v>3146</v>
      </c>
      <c r="E112" s="122">
        <v>2015</v>
      </c>
      <c r="I112" s="122" t="s">
        <v>28701</v>
      </c>
      <c r="K112" s="122" t="s">
        <v>3204</v>
      </c>
      <c r="N112" s="122" t="s">
        <v>3154</v>
      </c>
      <c r="O112" s="122">
        <v>75</v>
      </c>
      <c r="U112" s="122" t="s">
        <v>29278</v>
      </c>
      <c r="V112" s="125">
        <v>43683.185069444444</v>
      </c>
      <c r="W112" s="125">
        <v>43683.185069444444</v>
      </c>
      <c r="Y112" s="122" t="s">
        <v>3158</v>
      </c>
      <c r="Z112" s="122" t="s">
        <v>3158</v>
      </c>
      <c r="AA112" s="122" t="s">
        <v>3158</v>
      </c>
    </row>
    <row r="113" spans="1:27" ht="13">
      <c r="A113" s="122">
        <v>113</v>
      </c>
      <c r="B113" s="122" t="s">
        <v>29279</v>
      </c>
      <c r="C113" s="122" t="s">
        <v>29280</v>
      </c>
      <c r="D113" s="122" t="s">
        <v>3146</v>
      </c>
      <c r="E113" s="122">
        <v>2016</v>
      </c>
      <c r="G113" s="122" t="s">
        <v>3148</v>
      </c>
      <c r="I113" s="122" t="s">
        <v>28701</v>
      </c>
      <c r="K113" s="122" t="s">
        <v>3204</v>
      </c>
      <c r="L113" s="122">
        <v>15</v>
      </c>
      <c r="N113" s="122" t="s">
        <v>3154</v>
      </c>
      <c r="O113" s="122">
        <v>75</v>
      </c>
      <c r="P113" s="124" t="s">
        <v>29281</v>
      </c>
      <c r="Q113" s="124" t="s">
        <v>29281</v>
      </c>
      <c r="U113" s="122" t="s">
        <v>29282</v>
      </c>
      <c r="V113" s="125">
        <v>43683.185069444444</v>
      </c>
      <c r="W113" s="125">
        <v>43683.185069444444</v>
      </c>
      <c r="X113" s="122" t="s">
        <v>28720</v>
      </c>
      <c r="Y113" s="122" t="s">
        <v>3158</v>
      </c>
      <c r="Z113" s="122" t="s">
        <v>3158</v>
      </c>
      <c r="AA113" s="122" t="s">
        <v>3158</v>
      </c>
    </row>
    <row r="114" spans="1:27" ht="13">
      <c r="A114" s="122">
        <v>114</v>
      </c>
      <c r="B114" s="122" t="s">
        <v>2012</v>
      </c>
      <c r="C114" s="122" t="s">
        <v>29283</v>
      </c>
      <c r="D114" s="122" t="s">
        <v>3146</v>
      </c>
      <c r="E114" s="122">
        <v>2004</v>
      </c>
      <c r="G114" s="122" t="s">
        <v>29284</v>
      </c>
      <c r="I114" s="122" t="s">
        <v>29042</v>
      </c>
      <c r="K114" s="122" t="s">
        <v>3204</v>
      </c>
      <c r="L114" s="122">
        <v>1</v>
      </c>
      <c r="N114" s="122" t="s">
        <v>3154</v>
      </c>
      <c r="O114" s="122">
        <v>75</v>
      </c>
      <c r="P114" s="124" t="s">
        <v>29285</v>
      </c>
      <c r="Q114" s="124" t="s">
        <v>29285</v>
      </c>
      <c r="T114" s="122" t="s">
        <v>29286</v>
      </c>
      <c r="U114" s="122" t="s">
        <v>29287</v>
      </c>
      <c r="V114" s="125">
        <v>43683.185069444444</v>
      </c>
      <c r="W114" s="125">
        <v>43683.185069444444</v>
      </c>
      <c r="X114" s="122" t="s">
        <v>28734</v>
      </c>
      <c r="Y114" s="122" t="s">
        <v>3158</v>
      </c>
      <c r="Z114" s="122" t="s">
        <v>3158</v>
      </c>
      <c r="AA114" s="122" t="s">
        <v>3158</v>
      </c>
    </row>
    <row r="115" spans="1:27" ht="13">
      <c r="A115" s="122">
        <v>115</v>
      </c>
      <c r="B115" s="122" t="s">
        <v>11</v>
      </c>
      <c r="C115" s="122" t="s">
        <v>29288</v>
      </c>
      <c r="D115" s="122" t="s">
        <v>3146</v>
      </c>
      <c r="E115" s="122">
        <v>2015</v>
      </c>
      <c r="G115" s="122" t="s">
        <v>29289</v>
      </c>
      <c r="H115" s="122" t="s">
        <v>3148</v>
      </c>
      <c r="I115" s="122" t="s">
        <v>28738</v>
      </c>
      <c r="K115" s="122" t="s">
        <v>3204</v>
      </c>
      <c r="L115" s="122">
        <v>10</v>
      </c>
      <c r="N115" s="122" t="s">
        <v>3154</v>
      </c>
      <c r="O115" s="122">
        <v>75</v>
      </c>
      <c r="P115" s="124" t="s">
        <v>29290</v>
      </c>
      <c r="Q115" s="124" t="s">
        <v>29290</v>
      </c>
      <c r="R115" s="124" t="s">
        <v>29291</v>
      </c>
      <c r="U115" s="122" t="s">
        <v>29292</v>
      </c>
      <c r="V115" s="125">
        <v>43683.185069444444</v>
      </c>
      <c r="W115" s="125">
        <v>43683.185069444444</v>
      </c>
      <c r="X115" s="122" t="s">
        <v>28720</v>
      </c>
      <c r="Y115" s="122" t="s">
        <v>3158</v>
      </c>
      <c r="Z115" s="122" t="s">
        <v>3158</v>
      </c>
      <c r="AA115" s="122" t="s">
        <v>3158</v>
      </c>
    </row>
    <row r="116" spans="1:27" ht="13">
      <c r="A116" s="122">
        <v>116</v>
      </c>
      <c r="B116" s="122" t="s">
        <v>29293</v>
      </c>
      <c r="C116" s="122" t="s">
        <v>29294</v>
      </c>
      <c r="D116" s="122" t="s">
        <v>3146</v>
      </c>
      <c r="E116" s="122">
        <v>2006</v>
      </c>
      <c r="G116" s="122" t="s">
        <v>28766</v>
      </c>
      <c r="H116" s="122" t="s">
        <v>28714</v>
      </c>
      <c r="I116" s="122" t="s">
        <v>28701</v>
      </c>
      <c r="K116" s="122" t="s">
        <v>3204</v>
      </c>
      <c r="L116" s="122">
        <v>1</v>
      </c>
      <c r="N116" s="122" t="s">
        <v>3154</v>
      </c>
      <c r="O116" s="122">
        <v>75</v>
      </c>
      <c r="P116" s="124" t="s">
        <v>29295</v>
      </c>
      <c r="Q116" s="124" t="s">
        <v>29295</v>
      </c>
      <c r="R116" s="124" t="s">
        <v>29296</v>
      </c>
      <c r="T116" s="122" t="s">
        <v>29297</v>
      </c>
      <c r="U116" s="122" t="s">
        <v>29298</v>
      </c>
      <c r="V116" s="125">
        <v>43683.185069444444</v>
      </c>
      <c r="W116" s="125">
        <v>43683.186736111114</v>
      </c>
      <c r="X116" s="122" t="s">
        <v>28734</v>
      </c>
      <c r="Y116" s="122" t="s">
        <v>3158</v>
      </c>
      <c r="Z116" s="122" t="s">
        <v>3158</v>
      </c>
      <c r="AA116" s="122" t="s">
        <v>3158</v>
      </c>
    </row>
    <row r="117" spans="1:27" ht="13">
      <c r="A117" s="122">
        <v>117</v>
      </c>
      <c r="B117" s="122" t="s">
        <v>1835</v>
      </c>
      <c r="C117" s="122" t="s">
        <v>29299</v>
      </c>
      <c r="D117" s="122" t="s">
        <v>3146</v>
      </c>
      <c r="E117" s="122">
        <v>2018</v>
      </c>
      <c r="I117" s="122" t="s">
        <v>28701</v>
      </c>
      <c r="K117" s="122" t="s">
        <v>3204</v>
      </c>
      <c r="L117" s="122">
        <v>3</v>
      </c>
      <c r="N117" s="122" t="s">
        <v>3154</v>
      </c>
      <c r="O117" s="122">
        <v>75</v>
      </c>
      <c r="P117" s="124" t="s">
        <v>29300</v>
      </c>
      <c r="Q117" s="124" t="s">
        <v>29300</v>
      </c>
      <c r="U117" s="122" t="s">
        <v>29301</v>
      </c>
      <c r="V117" s="125">
        <v>43683.185069444444</v>
      </c>
      <c r="W117" s="125">
        <v>43683.185069444444</v>
      </c>
      <c r="X117" s="122" t="s">
        <v>28734</v>
      </c>
      <c r="Y117" s="122" t="s">
        <v>3158</v>
      </c>
      <c r="Z117" s="122" t="s">
        <v>3158</v>
      </c>
      <c r="AA117" s="122" t="s">
        <v>3158</v>
      </c>
    </row>
    <row r="118" spans="1:27" ht="13">
      <c r="A118" s="122">
        <v>118</v>
      </c>
      <c r="B118" s="122" t="s">
        <v>29302</v>
      </c>
      <c r="C118" s="122" t="s">
        <v>29303</v>
      </c>
      <c r="D118" s="122" t="s">
        <v>3146</v>
      </c>
      <c r="E118" s="122">
        <v>2017</v>
      </c>
      <c r="G118" s="122" t="s">
        <v>3148</v>
      </c>
      <c r="I118" s="122" t="s">
        <v>28701</v>
      </c>
      <c r="K118" s="122" t="s">
        <v>3204</v>
      </c>
      <c r="L118" s="122">
        <v>6</v>
      </c>
      <c r="N118" s="122" t="s">
        <v>3154</v>
      </c>
      <c r="O118" s="122">
        <v>75</v>
      </c>
      <c r="P118" s="124" t="s">
        <v>29304</v>
      </c>
      <c r="Q118" s="124" t="s">
        <v>29304</v>
      </c>
      <c r="R118" s="124" t="s">
        <v>29305</v>
      </c>
      <c r="S118" s="124" t="s">
        <v>29306</v>
      </c>
      <c r="T118" s="122" t="s">
        <v>29307</v>
      </c>
      <c r="U118" s="122" t="s">
        <v>29308</v>
      </c>
      <c r="V118" s="125">
        <v>43683.185069444444</v>
      </c>
      <c r="W118" s="125">
        <v>43683.185069444444</v>
      </c>
      <c r="X118" s="122" t="s">
        <v>28699</v>
      </c>
      <c r="Y118" s="122" t="s">
        <v>3158</v>
      </c>
      <c r="Z118" s="122" t="s">
        <v>3158</v>
      </c>
      <c r="AA118" s="122" t="s">
        <v>3158</v>
      </c>
    </row>
    <row r="119" spans="1:27" ht="13">
      <c r="A119" s="122">
        <v>120</v>
      </c>
      <c r="B119" s="122" t="s">
        <v>29309</v>
      </c>
      <c r="C119" s="122" t="s">
        <v>29310</v>
      </c>
      <c r="D119" s="122" t="s">
        <v>3146</v>
      </c>
      <c r="E119" s="122">
        <v>2008</v>
      </c>
      <c r="G119" s="122" t="s">
        <v>28714</v>
      </c>
      <c r="I119" s="122" t="s">
        <v>29042</v>
      </c>
      <c r="K119" s="122" t="s">
        <v>3204</v>
      </c>
      <c r="L119" s="122">
        <v>1</v>
      </c>
      <c r="N119" s="122" t="s">
        <v>3154</v>
      </c>
      <c r="O119" s="122">
        <v>75</v>
      </c>
      <c r="P119" s="124" t="s">
        <v>29311</v>
      </c>
      <c r="Q119" s="124" t="s">
        <v>29311</v>
      </c>
      <c r="R119" s="124" t="s">
        <v>29312</v>
      </c>
      <c r="T119" s="122" t="s">
        <v>29313</v>
      </c>
      <c r="U119" s="122" t="s">
        <v>29314</v>
      </c>
      <c r="V119" s="125">
        <v>43683.185069444444</v>
      </c>
      <c r="W119" s="125">
        <v>43683.185069444444</v>
      </c>
      <c r="X119" s="122" t="s">
        <v>28734</v>
      </c>
      <c r="Y119" s="122" t="s">
        <v>3158</v>
      </c>
      <c r="Z119" s="122" t="s">
        <v>3158</v>
      </c>
      <c r="AA119" s="122" t="s">
        <v>3158</v>
      </c>
    </row>
    <row r="120" spans="1:27" ht="13">
      <c r="A120" s="122">
        <v>121</v>
      </c>
      <c r="B120" s="122" t="s">
        <v>3114</v>
      </c>
      <c r="E120" s="122">
        <v>0</v>
      </c>
      <c r="K120" s="122" t="s">
        <v>3204</v>
      </c>
      <c r="N120" s="122" t="s">
        <v>3154</v>
      </c>
      <c r="O120" s="122">
        <v>75</v>
      </c>
      <c r="U120" s="122" t="s">
        <v>29315</v>
      </c>
      <c r="V120" s="125">
        <v>43683.185069444444</v>
      </c>
      <c r="W120" s="125">
        <v>43683.185069444444</v>
      </c>
      <c r="Y120" s="122" t="s">
        <v>3158</v>
      </c>
      <c r="Z120" s="122" t="s">
        <v>3158</v>
      </c>
      <c r="AA120" s="122" t="s">
        <v>3158</v>
      </c>
    </row>
    <row r="121" spans="1:27" ht="13">
      <c r="A121" s="122">
        <v>122</v>
      </c>
      <c r="B121" s="122" t="s">
        <v>28</v>
      </c>
      <c r="C121" s="122" t="s">
        <v>29316</v>
      </c>
      <c r="D121" s="122" t="s">
        <v>3146</v>
      </c>
      <c r="E121" s="122">
        <v>2015</v>
      </c>
      <c r="G121" s="122" t="s">
        <v>3172</v>
      </c>
      <c r="I121" s="122" t="s">
        <v>28701</v>
      </c>
      <c r="K121" s="122" t="s">
        <v>3204</v>
      </c>
      <c r="L121" s="122">
        <v>5</v>
      </c>
      <c r="N121" s="122" t="s">
        <v>3154</v>
      </c>
      <c r="O121" s="122">
        <v>75</v>
      </c>
      <c r="P121" s="124" t="s">
        <v>29317</v>
      </c>
      <c r="Q121" s="124" t="s">
        <v>29317</v>
      </c>
      <c r="R121" s="124" t="s">
        <v>29318</v>
      </c>
      <c r="T121" s="122" t="s">
        <v>29319</v>
      </c>
      <c r="U121" s="122" t="s">
        <v>29320</v>
      </c>
      <c r="V121" s="125">
        <v>43683.185069444444</v>
      </c>
      <c r="W121" s="125">
        <v>43683.186782407407</v>
      </c>
      <c r="X121" s="122" t="s">
        <v>28699</v>
      </c>
      <c r="Y121" s="122" t="s">
        <v>3158</v>
      </c>
      <c r="Z121" s="122" t="s">
        <v>3158</v>
      </c>
      <c r="AA121" s="122" t="s">
        <v>3158</v>
      </c>
    </row>
    <row r="122" spans="1:27" ht="13">
      <c r="A122" s="122">
        <v>123</v>
      </c>
      <c r="B122" s="122" t="s">
        <v>29321</v>
      </c>
      <c r="C122" s="122" t="s">
        <v>29322</v>
      </c>
      <c r="D122" s="122" t="s">
        <v>28696</v>
      </c>
      <c r="E122" s="122">
        <v>2000</v>
      </c>
      <c r="G122" s="122" t="s">
        <v>3172</v>
      </c>
      <c r="I122" s="122" t="s">
        <v>28701</v>
      </c>
      <c r="K122" s="122" t="s">
        <v>3204</v>
      </c>
      <c r="M122" s="122" t="s">
        <v>29323</v>
      </c>
      <c r="N122" s="122" t="s">
        <v>3154</v>
      </c>
      <c r="O122" s="122">
        <v>75</v>
      </c>
      <c r="P122" s="124" t="s">
        <v>29324</v>
      </c>
      <c r="Q122" s="124" t="s">
        <v>29324</v>
      </c>
      <c r="U122" s="122" t="s">
        <v>29325</v>
      </c>
      <c r="V122" s="125">
        <v>43683.185069444444</v>
      </c>
      <c r="W122" s="125">
        <v>43683.185069444444</v>
      </c>
      <c r="Y122" s="122" t="s">
        <v>3158</v>
      </c>
      <c r="Z122" s="122" t="s">
        <v>3158</v>
      </c>
      <c r="AA122" s="122" t="s">
        <v>3158</v>
      </c>
    </row>
    <row r="123" spans="1:27" ht="13">
      <c r="A123" s="122">
        <v>124</v>
      </c>
      <c r="B123" s="122" t="s">
        <v>29326</v>
      </c>
      <c r="C123" s="122" t="s">
        <v>29327</v>
      </c>
      <c r="D123" s="122" t="s">
        <v>3146</v>
      </c>
      <c r="E123" s="122">
        <v>2006</v>
      </c>
      <c r="G123" s="122" t="s">
        <v>28773</v>
      </c>
      <c r="I123" s="122" t="s">
        <v>28701</v>
      </c>
      <c r="K123" s="122" t="s">
        <v>3204</v>
      </c>
      <c r="N123" s="122" t="s">
        <v>3154</v>
      </c>
      <c r="O123" s="122">
        <v>75</v>
      </c>
      <c r="P123" s="124" t="s">
        <v>29328</v>
      </c>
      <c r="Q123" s="124" t="s">
        <v>29328</v>
      </c>
      <c r="R123" s="124" t="s">
        <v>29329</v>
      </c>
      <c r="T123" s="122" t="s">
        <v>29330</v>
      </c>
      <c r="U123" s="122" t="s">
        <v>29331</v>
      </c>
      <c r="V123" s="125">
        <v>43683.185069444444</v>
      </c>
      <c r="W123" s="125">
        <v>43683.186793981484</v>
      </c>
      <c r="Y123" s="122" t="s">
        <v>3158</v>
      </c>
      <c r="Z123" s="122" t="s">
        <v>3158</v>
      </c>
      <c r="AA123" s="122" t="s">
        <v>3158</v>
      </c>
    </row>
    <row r="124" spans="1:27" ht="13">
      <c r="A124" s="122">
        <v>125</v>
      </c>
      <c r="B124" s="122" t="s">
        <v>1268</v>
      </c>
      <c r="C124" s="122" t="s">
        <v>29332</v>
      </c>
      <c r="D124" s="122" t="s">
        <v>3146</v>
      </c>
      <c r="E124" s="122">
        <v>2004</v>
      </c>
      <c r="G124" s="122" t="s">
        <v>4091</v>
      </c>
      <c r="H124" s="122" t="s">
        <v>29333</v>
      </c>
      <c r="I124" s="122" t="s">
        <v>887</v>
      </c>
      <c r="K124" s="122" t="s">
        <v>3204</v>
      </c>
      <c r="N124" s="122" t="s">
        <v>3154</v>
      </c>
      <c r="O124" s="122">
        <v>75</v>
      </c>
      <c r="P124" s="124" t="s">
        <v>29334</v>
      </c>
      <c r="Q124" s="124" t="s">
        <v>29334</v>
      </c>
      <c r="R124" s="124" t="s">
        <v>29335</v>
      </c>
      <c r="T124" s="122" t="s">
        <v>29336</v>
      </c>
      <c r="U124" s="122" t="s">
        <v>29337</v>
      </c>
      <c r="V124" s="125">
        <v>43683.185069444444</v>
      </c>
      <c r="W124" s="125">
        <v>43683.185069444444</v>
      </c>
      <c r="Y124" s="122" t="s">
        <v>3158</v>
      </c>
      <c r="Z124" s="122" t="s">
        <v>3158</v>
      </c>
      <c r="AA124" s="122" t="s">
        <v>3158</v>
      </c>
    </row>
    <row r="125" spans="1:27" ht="13">
      <c r="A125" s="122">
        <v>126</v>
      </c>
      <c r="B125" s="122" t="s">
        <v>29338</v>
      </c>
      <c r="C125" s="122" t="s">
        <v>29339</v>
      </c>
      <c r="D125" s="122" t="s">
        <v>3146</v>
      </c>
      <c r="E125" s="122">
        <v>2013</v>
      </c>
      <c r="G125" s="122" t="s">
        <v>3245</v>
      </c>
      <c r="K125" s="122" t="s">
        <v>3204</v>
      </c>
      <c r="N125" s="122" t="s">
        <v>3154</v>
      </c>
      <c r="O125" s="122">
        <v>75</v>
      </c>
      <c r="P125" s="124" t="s">
        <v>29340</v>
      </c>
      <c r="Q125" s="124" t="s">
        <v>29340</v>
      </c>
      <c r="R125" s="124" t="s">
        <v>29341</v>
      </c>
      <c r="S125" s="124" t="s">
        <v>29342</v>
      </c>
      <c r="T125" s="122" t="s">
        <v>29343</v>
      </c>
      <c r="U125" s="122" t="s">
        <v>29344</v>
      </c>
      <c r="V125" s="125">
        <v>43683.185069444444</v>
      </c>
      <c r="W125" s="125">
        <v>43683.186840277776</v>
      </c>
      <c r="Y125" s="122" t="s">
        <v>3158</v>
      </c>
      <c r="Z125" s="122" t="s">
        <v>3158</v>
      </c>
      <c r="AA125" s="122" t="s">
        <v>3158</v>
      </c>
    </row>
    <row r="126" spans="1:27" ht="13">
      <c r="A126" s="122">
        <v>127</v>
      </c>
      <c r="B126" s="122" t="s">
        <v>1625</v>
      </c>
      <c r="C126" s="122" t="s">
        <v>29345</v>
      </c>
      <c r="D126" s="122" t="s">
        <v>3146</v>
      </c>
      <c r="E126" s="122">
        <v>2017</v>
      </c>
      <c r="G126" s="122" t="s">
        <v>3207</v>
      </c>
      <c r="I126" s="122" t="s">
        <v>28853</v>
      </c>
      <c r="K126" s="122" t="s">
        <v>3204</v>
      </c>
      <c r="N126" s="122" t="s">
        <v>3154</v>
      </c>
      <c r="O126" s="122">
        <v>75</v>
      </c>
      <c r="P126" s="124" t="s">
        <v>29346</v>
      </c>
      <c r="Q126" s="124" t="s">
        <v>29346</v>
      </c>
      <c r="R126" s="124" t="s">
        <v>29347</v>
      </c>
      <c r="T126" s="122" t="s">
        <v>29348</v>
      </c>
      <c r="U126" s="122" t="s">
        <v>29349</v>
      </c>
      <c r="V126" s="125">
        <v>43683.185069444444</v>
      </c>
      <c r="W126" s="125">
        <v>43683.185069444444</v>
      </c>
      <c r="Y126" s="122" t="s">
        <v>3158</v>
      </c>
      <c r="Z126" s="122" t="s">
        <v>3158</v>
      </c>
      <c r="AA126" s="122" t="s">
        <v>3158</v>
      </c>
    </row>
    <row r="127" spans="1:27" ht="13">
      <c r="A127" s="122">
        <v>128</v>
      </c>
      <c r="B127" s="122" t="s">
        <v>29350</v>
      </c>
      <c r="C127" s="122" t="s">
        <v>29351</v>
      </c>
      <c r="D127" s="122" t="s">
        <v>3146</v>
      </c>
      <c r="E127" s="122">
        <v>2015</v>
      </c>
      <c r="G127" s="122" t="s">
        <v>28766</v>
      </c>
      <c r="I127" s="122" t="s">
        <v>28701</v>
      </c>
      <c r="K127" s="122" t="s">
        <v>3204</v>
      </c>
      <c r="L127" s="122">
        <v>2</v>
      </c>
      <c r="N127" s="122" t="s">
        <v>3154</v>
      </c>
      <c r="O127" s="122">
        <v>75</v>
      </c>
      <c r="P127" s="124" t="s">
        <v>29352</v>
      </c>
      <c r="Q127" s="124" t="s">
        <v>29352</v>
      </c>
      <c r="R127" s="124" t="s">
        <v>29353</v>
      </c>
      <c r="T127" s="122" t="s">
        <v>29354</v>
      </c>
      <c r="U127" s="122" t="s">
        <v>29355</v>
      </c>
      <c r="V127" s="125">
        <v>43683.185069444444</v>
      </c>
      <c r="W127" s="125">
        <v>43683.185069444444</v>
      </c>
      <c r="X127" s="122" t="s">
        <v>28734</v>
      </c>
      <c r="Y127" s="122" t="s">
        <v>3158</v>
      </c>
      <c r="Z127" s="122" t="s">
        <v>3158</v>
      </c>
      <c r="AA127" s="122" t="s">
        <v>3158</v>
      </c>
    </row>
    <row r="128" spans="1:27" ht="13">
      <c r="A128" s="122">
        <v>129</v>
      </c>
      <c r="B128" s="122" t="s">
        <v>67</v>
      </c>
      <c r="C128" s="122" t="s">
        <v>29356</v>
      </c>
      <c r="D128" s="122" t="s">
        <v>3146</v>
      </c>
      <c r="E128" s="122">
        <v>2017</v>
      </c>
      <c r="G128" s="122" t="s">
        <v>3148</v>
      </c>
      <c r="K128" s="122" t="s">
        <v>3204</v>
      </c>
      <c r="N128" s="122" t="s">
        <v>3154</v>
      </c>
      <c r="O128" s="122">
        <v>75</v>
      </c>
      <c r="P128" s="124" t="s">
        <v>29357</v>
      </c>
      <c r="Q128" s="124" t="s">
        <v>29357</v>
      </c>
      <c r="R128" s="124" t="s">
        <v>29358</v>
      </c>
      <c r="S128" s="124" t="s">
        <v>29359</v>
      </c>
      <c r="T128" s="122" t="s">
        <v>29360</v>
      </c>
      <c r="U128" s="122" t="s">
        <v>29361</v>
      </c>
      <c r="V128" s="125">
        <v>43683.185069444444</v>
      </c>
      <c r="W128" s="125">
        <v>43683.186921296299</v>
      </c>
      <c r="Y128" s="122" t="s">
        <v>3158</v>
      </c>
      <c r="Z128" s="122" t="s">
        <v>3158</v>
      </c>
      <c r="AA128" s="122" t="s">
        <v>3158</v>
      </c>
    </row>
    <row r="129" spans="1:27" ht="13">
      <c r="A129" s="122">
        <v>130</v>
      </c>
      <c r="B129" s="122" t="s">
        <v>1058</v>
      </c>
      <c r="C129" s="122" t="s">
        <v>29362</v>
      </c>
      <c r="D129" s="122" t="s">
        <v>3146</v>
      </c>
      <c r="E129" s="122">
        <v>2017</v>
      </c>
      <c r="G129" s="122" t="s">
        <v>3172</v>
      </c>
      <c r="I129" s="122" t="s">
        <v>899</v>
      </c>
      <c r="K129" s="122" t="s">
        <v>3204</v>
      </c>
      <c r="L129" s="122">
        <v>15</v>
      </c>
      <c r="N129" s="122" t="s">
        <v>3154</v>
      </c>
      <c r="O129" s="122">
        <v>75</v>
      </c>
      <c r="P129" s="124" t="s">
        <v>29363</v>
      </c>
      <c r="Q129" s="124" t="s">
        <v>29363</v>
      </c>
      <c r="R129" s="124" t="s">
        <v>29364</v>
      </c>
      <c r="T129" s="122" t="s">
        <v>29365</v>
      </c>
      <c r="U129" s="122" t="s">
        <v>29366</v>
      </c>
      <c r="V129" s="125">
        <v>43683.185069444444</v>
      </c>
      <c r="W129" s="125">
        <v>43683.185069444444</v>
      </c>
      <c r="X129" s="122" t="s">
        <v>28720</v>
      </c>
      <c r="Y129" s="122" t="s">
        <v>3158</v>
      </c>
      <c r="Z129" s="122" t="s">
        <v>3158</v>
      </c>
      <c r="AA129" s="122" t="s">
        <v>3158</v>
      </c>
    </row>
    <row r="130" spans="1:27" ht="13">
      <c r="A130" s="122">
        <v>131</v>
      </c>
      <c r="B130" s="122" t="s">
        <v>2205</v>
      </c>
      <c r="C130" s="122" t="s">
        <v>29367</v>
      </c>
      <c r="D130" s="122" t="s">
        <v>3146</v>
      </c>
      <c r="E130" s="122">
        <v>1956</v>
      </c>
      <c r="G130" s="122" t="s">
        <v>29106</v>
      </c>
      <c r="H130" s="122" t="s">
        <v>29368</v>
      </c>
      <c r="I130" s="122" t="s">
        <v>29133</v>
      </c>
      <c r="K130" s="122" t="s">
        <v>3204</v>
      </c>
      <c r="L130" s="122">
        <v>6</v>
      </c>
      <c r="N130" s="122" t="s">
        <v>3154</v>
      </c>
      <c r="O130" s="122">
        <v>75</v>
      </c>
      <c r="P130" s="124" t="s">
        <v>29369</v>
      </c>
      <c r="Q130" s="124" t="s">
        <v>29369</v>
      </c>
      <c r="R130" s="124" t="s">
        <v>29370</v>
      </c>
      <c r="T130" s="122" t="s">
        <v>29371</v>
      </c>
      <c r="U130" s="122" t="s">
        <v>29372</v>
      </c>
      <c r="V130" s="125">
        <v>43683.185069444444</v>
      </c>
      <c r="W130" s="125">
        <v>43683.185069444444</v>
      </c>
      <c r="X130" s="122" t="s">
        <v>28699</v>
      </c>
      <c r="Y130" s="122" t="s">
        <v>3158</v>
      </c>
      <c r="Z130" s="122" t="s">
        <v>3158</v>
      </c>
      <c r="AA130" s="122" t="s">
        <v>3158</v>
      </c>
    </row>
    <row r="131" spans="1:27" ht="13">
      <c r="A131" s="122">
        <v>132</v>
      </c>
      <c r="B131" s="122" t="s">
        <v>29373</v>
      </c>
      <c r="C131" s="122" t="s">
        <v>29374</v>
      </c>
      <c r="D131" s="122" t="s">
        <v>3146</v>
      </c>
      <c r="E131" s="122">
        <v>2002</v>
      </c>
      <c r="G131" s="122" t="s">
        <v>3645</v>
      </c>
      <c r="I131" s="122" t="s">
        <v>28701</v>
      </c>
      <c r="K131" s="122" t="s">
        <v>3204</v>
      </c>
      <c r="L131" s="122">
        <v>4</v>
      </c>
      <c r="N131" s="122" t="s">
        <v>3154</v>
      </c>
      <c r="O131" s="122">
        <v>75</v>
      </c>
      <c r="P131" s="124" t="s">
        <v>29375</v>
      </c>
      <c r="Q131" s="124" t="s">
        <v>29375</v>
      </c>
      <c r="R131" s="124" t="s">
        <v>29376</v>
      </c>
      <c r="T131" s="122" t="s">
        <v>29377</v>
      </c>
      <c r="U131" s="122" t="s">
        <v>29378</v>
      </c>
      <c r="V131" s="125">
        <v>43683.185069444444</v>
      </c>
      <c r="W131" s="125">
        <v>43683.185069444444</v>
      </c>
      <c r="X131" s="122" t="s">
        <v>28734</v>
      </c>
      <c r="Y131" s="122" t="s">
        <v>3158</v>
      </c>
      <c r="Z131" s="122" t="s">
        <v>3158</v>
      </c>
      <c r="AA131" s="122" t="s">
        <v>3158</v>
      </c>
    </row>
    <row r="132" spans="1:27" ht="13">
      <c r="A132" s="122">
        <v>133</v>
      </c>
      <c r="B132" s="122" t="s">
        <v>1001</v>
      </c>
      <c r="C132" s="122" t="s">
        <v>29379</v>
      </c>
      <c r="D132" s="122" t="s">
        <v>3146</v>
      </c>
      <c r="E132" s="122">
        <v>1799</v>
      </c>
      <c r="G132" s="122" t="s">
        <v>28766</v>
      </c>
      <c r="H132" s="122" t="s">
        <v>4325</v>
      </c>
      <c r="I132" s="122" t="s">
        <v>28802</v>
      </c>
      <c r="K132" s="122" t="s">
        <v>3204</v>
      </c>
      <c r="L132" s="122">
        <v>1</v>
      </c>
      <c r="N132" s="122" t="s">
        <v>3154</v>
      </c>
      <c r="O132" s="122">
        <v>75</v>
      </c>
      <c r="P132" s="124" t="s">
        <v>29380</v>
      </c>
      <c r="Q132" s="124" t="s">
        <v>29380</v>
      </c>
      <c r="R132" s="124" t="s">
        <v>29381</v>
      </c>
      <c r="U132" s="122" t="s">
        <v>29382</v>
      </c>
      <c r="V132" s="125">
        <v>43683.185069444444</v>
      </c>
      <c r="W132" s="125">
        <v>43683.185069444444</v>
      </c>
      <c r="X132" s="122" t="s">
        <v>28734</v>
      </c>
      <c r="Y132" s="122" t="s">
        <v>3158</v>
      </c>
      <c r="Z132" s="122" t="s">
        <v>3158</v>
      </c>
      <c r="AA132" s="122" t="s">
        <v>3158</v>
      </c>
    </row>
    <row r="133" spans="1:27" ht="13">
      <c r="A133" s="122">
        <v>134</v>
      </c>
      <c r="B133" s="122" t="s">
        <v>847</v>
      </c>
      <c r="E133" s="122" t="s">
        <v>5417</v>
      </c>
      <c r="K133" s="122" t="s">
        <v>3204</v>
      </c>
      <c r="N133" s="122" t="s">
        <v>3154</v>
      </c>
      <c r="O133" s="122">
        <v>75</v>
      </c>
      <c r="U133" s="122" t="s">
        <v>29383</v>
      </c>
      <c r="V133" s="125">
        <v>43683.185069444444</v>
      </c>
      <c r="W133" s="125">
        <v>43683.185069444444</v>
      </c>
      <c r="Y133" s="122" t="s">
        <v>3158</v>
      </c>
      <c r="Z133" s="122" t="s">
        <v>3158</v>
      </c>
      <c r="AA133" s="122" t="s">
        <v>3158</v>
      </c>
    </row>
    <row r="134" spans="1:27" ht="13">
      <c r="A134" s="122">
        <v>135</v>
      </c>
      <c r="B134" s="122" t="s">
        <v>825</v>
      </c>
      <c r="C134" s="122" t="s">
        <v>29384</v>
      </c>
      <c r="D134" s="122" t="s">
        <v>3146</v>
      </c>
      <c r="E134" s="122">
        <v>2016</v>
      </c>
      <c r="G134" s="122" t="s">
        <v>4325</v>
      </c>
      <c r="I134" s="122" t="s">
        <v>28701</v>
      </c>
      <c r="K134" s="122" t="s">
        <v>3204</v>
      </c>
      <c r="L134" s="122">
        <v>6</v>
      </c>
      <c r="N134" s="122" t="s">
        <v>3154</v>
      </c>
      <c r="O134" s="122">
        <v>75</v>
      </c>
      <c r="P134" s="124" t="s">
        <v>29385</v>
      </c>
      <c r="Q134" s="124" t="s">
        <v>29385</v>
      </c>
      <c r="R134" s="124" t="s">
        <v>29386</v>
      </c>
      <c r="T134" s="122" t="s">
        <v>29387</v>
      </c>
      <c r="U134" s="122" t="s">
        <v>29388</v>
      </c>
      <c r="V134" s="125">
        <v>43683.185069444444</v>
      </c>
      <c r="W134" s="125">
        <v>43683.185069444444</v>
      </c>
      <c r="X134" s="122" t="s">
        <v>28699</v>
      </c>
      <c r="Y134" s="122" t="s">
        <v>3158</v>
      </c>
      <c r="Z134" s="122" t="s">
        <v>3158</v>
      </c>
      <c r="AA134" s="122" t="s">
        <v>3158</v>
      </c>
    </row>
    <row r="135" spans="1:27" ht="13">
      <c r="A135" s="122">
        <v>136</v>
      </c>
      <c r="B135" s="122" t="s">
        <v>1091</v>
      </c>
      <c r="E135" s="122">
        <v>0</v>
      </c>
      <c r="K135" s="122" t="s">
        <v>3204</v>
      </c>
      <c r="N135" s="122" t="s">
        <v>3154</v>
      </c>
      <c r="O135" s="122">
        <v>75</v>
      </c>
      <c r="U135" s="122" t="s">
        <v>29389</v>
      </c>
      <c r="V135" s="125">
        <v>43683.185069444444</v>
      </c>
      <c r="W135" s="125">
        <v>43683.185069444444</v>
      </c>
      <c r="Y135" s="122" t="s">
        <v>3158</v>
      </c>
      <c r="Z135" s="122" t="s">
        <v>3158</v>
      </c>
      <c r="AA135" s="122" t="s">
        <v>3158</v>
      </c>
    </row>
    <row r="136" spans="1:27" ht="13">
      <c r="A136" s="122">
        <v>137</v>
      </c>
      <c r="B136" s="122" t="s">
        <v>944</v>
      </c>
      <c r="C136" s="122" t="s">
        <v>29390</v>
      </c>
      <c r="D136" s="122" t="s">
        <v>3146</v>
      </c>
      <c r="E136" s="122">
        <v>2010</v>
      </c>
      <c r="G136" s="122" t="s">
        <v>3645</v>
      </c>
      <c r="I136" s="122" t="s">
        <v>28701</v>
      </c>
      <c r="K136" s="122" t="s">
        <v>3204</v>
      </c>
      <c r="L136" s="122">
        <v>2</v>
      </c>
      <c r="N136" s="122" t="s">
        <v>3154</v>
      </c>
      <c r="O136" s="122">
        <v>75</v>
      </c>
      <c r="P136" s="124" t="s">
        <v>29391</v>
      </c>
      <c r="Q136" s="124" t="s">
        <v>29391</v>
      </c>
      <c r="R136" s="124" t="s">
        <v>29392</v>
      </c>
      <c r="T136" s="122" t="s">
        <v>29393</v>
      </c>
      <c r="U136" s="122" t="s">
        <v>29394</v>
      </c>
      <c r="V136" s="125">
        <v>43683.185069444444</v>
      </c>
      <c r="W136" s="125">
        <v>43683.185069444444</v>
      </c>
      <c r="X136" s="122" t="s">
        <v>28734</v>
      </c>
      <c r="Y136" s="122" t="s">
        <v>3158</v>
      </c>
      <c r="Z136" s="122" t="s">
        <v>3158</v>
      </c>
      <c r="AA136" s="122" t="s">
        <v>3158</v>
      </c>
    </row>
    <row r="137" spans="1:27" ht="13">
      <c r="A137" s="122">
        <v>138</v>
      </c>
      <c r="B137" s="122" t="s">
        <v>2388</v>
      </c>
      <c r="E137" s="122">
        <v>0</v>
      </c>
      <c r="K137" s="122" t="s">
        <v>3204</v>
      </c>
      <c r="N137" s="122" t="s">
        <v>3154</v>
      </c>
      <c r="O137" s="122">
        <v>75</v>
      </c>
      <c r="U137" s="122" t="s">
        <v>29395</v>
      </c>
      <c r="V137" s="125">
        <v>43683.185069444444</v>
      </c>
      <c r="W137" s="125">
        <v>43683.185069444444</v>
      </c>
      <c r="Y137" s="122" t="s">
        <v>3158</v>
      </c>
      <c r="Z137" s="122" t="s">
        <v>3158</v>
      </c>
      <c r="AA137" s="122" t="s">
        <v>3158</v>
      </c>
    </row>
    <row r="138" spans="1:27" ht="13">
      <c r="A138" s="122">
        <v>139</v>
      </c>
      <c r="B138" s="122" t="s">
        <v>1607</v>
      </c>
      <c r="C138" s="122" t="s">
        <v>29396</v>
      </c>
      <c r="D138" s="122" t="s">
        <v>3146</v>
      </c>
      <c r="E138" s="122">
        <v>2016</v>
      </c>
      <c r="G138" s="122" t="s">
        <v>8020</v>
      </c>
      <c r="I138" s="122" t="s">
        <v>28701</v>
      </c>
      <c r="K138" s="122" t="s">
        <v>3204</v>
      </c>
      <c r="L138" s="122">
        <v>7</v>
      </c>
      <c r="N138" s="122" t="s">
        <v>3154</v>
      </c>
      <c r="O138" s="122">
        <v>75</v>
      </c>
      <c r="P138" s="124" t="s">
        <v>29397</v>
      </c>
      <c r="Q138" s="124" t="s">
        <v>29397</v>
      </c>
      <c r="R138" s="124" t="s">
        <v>29398</v>
      </c>
      <c r="T138" s="122" t="s">
        <v>29399</v>
      </c>
      <c r="U138" s="122" t="s">
        <v>29400</v>
      </c>
      <c r="V138" s="125">
        <v>43683.185069444444</v>
      </c>
      <c r="W138" s="125">
        <v>43683.187071759261</v>
      </c>
      <c r="X138" s="122" t="s">
        <v>28699</v>
      </c>
      <c r="Y138" s="122" t="s">
        <v>3158</v>
      </c>
      <c r="Z138" s="122" t="s">
        <v>3158</v>
      </c>
      <c r="AA138" s="122" t="s">
        <v>3158</v>
      </c>
    </row>
    <row r="139" spans="1:27" ht="13">
      <c r="A139" s="122">
        <v>140</v>
      </c>
      <c r="B139" s="122" t="s">
        <v>65</v>
      </c>
      <c r="C139" s="122" t="s">
        <v>29401</v>
      </c>
      <c r="D139" s="122" t="s">
        <v>3146</v>
      </c>
      <c r="E139" s="122">
        <v>1936</v>
      </c>
      <c r="G139" s="122" t="s">
        <v>29402</v>
      </c>
      <c r="H139" s="122" t="s">
        <v>4091</v>
      </c>
      <c r="I139" s="122" t="s">
        <v>28701</v>
      </c>
      <c r="K139" s="122" t="s">
        <v>3204</v>
      </c>
      <c r="L139" s="122">
        <v>3</v>
      </c>
      <c r="N139" s="122" t="s">
        <v>3154</v>
      </c>
      <c r="O139" s="122">
        <v>75</v>
      </c>
      <c r="P139" s="124" t="s">
        <v>29403</v>
      </c>
      <c r="Q139" s="124" t="s">
        <v>29403</v>
      </c>
      <c r="R139" s="124" t="s">
        <v>29404</v>
      </c>
      <c r="T139" s="122" t="s">
        <v>29405</v>
      </c>
      <c r="U139" s="122" t="s">
        <v>29406</v>
      </c>
      <c r="V139" s="125">
        <v>43683.185069444444</v>
      </c>
      <c r="W139" s="125">
        <v>43683.185069444444</v>
      </c>
      <c r="X139" s="122" t="s">
        <v>28734</v>
      </c>
      <c r="Y139" s="122" t="s">
        <v>3158</v>
      </c>
      <c r="Z139" s="122" t="s">
        <v>3158</v>
      </c>
      <c r="AA139" s="122" t="s">
        <v>3158</v>
      </c>
    </row>
    <row r="140" spans="1:27" ht="13">
      <c r="A140" s="122">
        <v>141</v>
      </c>
      <c r="B140" s="122" t="s">
        <v>26</v>
      </c>
      <c r="C140" s="122" t="s">
        <v>29407</v>
      </c>
      <c r="D140" s="122" t="s">
        <v>3146</v>
      </c>
      <c r="E140" s="122">
        <v>2010</v>
      </c>
      <c r="G140" s="122" t="s">
        <v>3172</v>
      </c>
      <c r="H140" s="122" t="s">
        <v>4091</v>
      </c>
      <c r="I140" s="122" t="s">
        <v>28701</v>
      </c>
      <c r="K140" s="122" t="s">
        <v>3204</v>
      </c>
      <c r="L140" s="122">
        <v>15</v>
      </c>
      <c r="N140" s="122" t="s">
        <v>3154</v>
      </c>
      <c r="O140" s="122">
        <v>75</v>
      </c>
      <c r="P140" s="124" t="s">
        <v>29408</v>
      </c>
      <c r="Q140" s="124" t="s">
        <v>29408</v>
      </c>
      <c r="R140" s="124" t="s">
        <v>29409</v>
      </c>
      <c r="S140" s="124" t="s">
        <v>29410</v>
      </c>
      <c r="T140" s="122" t="s">
        <v>29411</v>
      </c>
      <c r="U140" s="122" t="s">
        <v>29412</v>
      </c>
      <c r="V140" s="125">
        <v>43683.185069444444</v>
      </c>
      <c r="W140" s="125">
        <v>43683.185069444444</v>
      </c>
      <c r="X140" s="122" t="s">
        <v>28720</v>
      </c>
      <c r="Y140" s="122" t="s">
        <v>3158</v>
      </c>
      <c r="Z140" s="122" t="s">
        <v>3158</v>
      </c>
      <c r="AA140" s="122" t="s">
        <v>3158</v>
      </c>
    </row>
    <row r="141" spans="1:27" ht="13">
      <c r="A141" s="122">
        <v>142</v>
      </c>
      <c r="B141" s="122" t="s">
        <v>29413</v>
      </c>
      <c r="C141" s="122" t="s">
        <v>29414</v>
      </c>
      <c r="D141" s="122" t="s">
        <v>3146</v>
      </c>
      <c r="E141" s="122">
        <v>2009</v>
      </c>
      <c r="G141" s="122" t="s">
        <v>4172</v>
      </c>
      <c r="I141" s="122" t="s">
        <v>28701</v>
      </c>
      <c r="K141" s="122" t="s">
        <v>3204</v>
      </c>
      <c r="L141" s="122">
        <v>2</v>
      </c>
      <c r="N141" s="122" t="s">
        <v>3154</v>
      </c>
      <c r="O141" s="122">
        <v>75</v>
      </c>
      <c r="P141" s="124" t="s">
        <v>29415</v>
      </c>
      <c r="Q141" s="124" t="s">
        <v>29415</v>
      </c>
      <c r="R141" s="124" t="s">
        <v>29416</v>
      </c>
      <c r="T141" s="122" t="s">
        <v>29417</v>
      </c>
      <c r="U141" s="122" t="s">
        <v>29418</v>
      </c>
      <c r="V141" s="125">
        <v>43683.185069444444</v>
      </c>
      <c r="W141" s="125">
        <v>43683.187071759261</v>
      </c>
      <c r="X141" s="122" t="s">
        <v>28734</v>
      </c>
      <c r="Y141" s="122" t="s">
        <v>3158</v>
      </c>
      <c r="Z141" s="122" t="s">
        <v>3158</v>
      </c>
      <c r="AA141" s="122" t="s">
        <v>3158</v>
      </c>
    </row>
    <row r="142" spans="1:27" ht="13">
      <c r="A142" s="122">
        <v>143</v>
      </c>
      <c r="B142" s="122" t="s">
        <v>2315</v>
      </c>
      <c r="D142" s="122" t="s">
        <v>3146</v>
      </c>
      <c r="E142" s="122">
        <v>0</v>
      </c>
      <c r="K142" s="122" t="s">
        <v>3204</v>
      </c>
      <c r="N142" s="122" t="s">
        <v>3154</v>
      </c>
      <c r="O142" s="122">
        <v>75</v>
      </c>
      <c r="U142" s="122" t="s">
        <v>29419</v>
      </c>
      <c r="V142" s="125">
        <v>43683.185069444444</v>
      </c>
      <c r="W142" s="125">
        <v>43683.185069444444</v>
      </c>
      <c r="Y142" s="122" t="s">
        <v>3158</v>
      </c>
      <c r="Z142" s="122" t="s">
        <v>3158</v>
      </c>
      <c r="AA142" s="122" t="s">
        <v>3158</v>
      </c>
    </row>
    <row r="143" spans="1:27" ht="13">
      <c r="A143" s="122">
        <v>144</v>
      </c>
      <c r="B143" s="122" t="s">
        <v>64</v>
      </c>
      <c r="C143" s="122" t="s">
        <v>29420</v>
      </c>
      <c r="D143" s="122" t="s">
        <v>3146</v>
      </c>
      <c r="E143" s="122">
        <v>2010</v>
      </c>
      <c r="G143" s="122" t="s">
        <v>28766</v>
      </c>
      <c r="H143" s="122" t="s">
        <v>29333</v>
      </c>
      <c r="I143" s="122" t="s">
        <v>28701</v>
      </c>
      <c r="K143" s="122" t="s">
        <v>3204</v>
      </c>
      <c r="L143" s="122">
        <v>4</v>
      </c>
      <c r="N143" s="122" t="s">
        <v>3154</v>
      </c>
      <c r="O143" s="122">
        <v>75</v>
      </c>
      <c r="P143" s="124" t="s">
        <v>29421</v>
      </c>
      <c r="Q143" s="124" t="s">
        <v>29421</v>
      </c>
      <c r="R143" s="124" t="s">
        <v>29422</v>
      </c>
      <c r="U143" s="122" t="s">
        <v>29423</v>
      </c>
      <c r="V143" s="125">
        <v>43683.185069444444</v>
      </c>
      <c r="W143" s="125">
        <v>43683.185069444444</v>
      </c>
      <c r="X143" s="122" t="s">
        <v>28734</v>
      </c>
      <c r="Y143" s="122" t="s">
        <v>3158</v>
      </c>
      <c r="Z143" s="122" t="s">
        <v>3158</v>
      </c>
      <c r="AA143" s="122" t="s">
        <v>3158</v>
      </c>
    </row>
    <row r="144" spans="1:27" ht="13">
      <c r="A144" s="122">
        <v>145</v>
      </c>
      <c r="B144" s="122" t="s">
        <v>29424</v>
      </c>
      <c r="C144" s="122" t="s">
        <v>29425</v>
      </c>
      <c r="D144" s="122" t="s">
        <v>3146</v>
      </c>
      <c r="E144" s="122">
        <v>2012</v>
      </c>
      <c r="G144" s="122" t="s">
        <v>3148</v>
      </c>
      <c r="I144" s="122" t="s">
        <v>28853</v>
      </c>
      <c r="K144" s="122" t="s">
        <v>3204</v>
      </c>
      <c r="N144" s="122" t="s">
        <v>3154</v>
      </c>
      <c r="O144" s="122">
        <v>75</v>
      </c>
      <c r="P144" s="124" t="s">
        <v>29426</v>
      </c>
      <c r="Q144" s="124" t="s">
        <v>29426</v>
      </c>
      <c r="T144" s="122" t="s">
        <v>29427</v>
      </c>
      <c r="U144" s="122" t="s">
        <v>29428</v>
      </c>
      <c r="V144" s="125">
        <v>43683.185069444444</v>
      </c>
      <c r="W144" s="125">
        <v>43683.187083333331</v>
      </c>
      <c r="Y144" s="122" t="s">
        <v>3158</v>
      </c>
      <c r="Z144" s="122" t="s">
        <v>3158</v>
      </c>
      <c r="AA144" s="122" t="s">
        <v>3158</v>
      </c>
    </row>
    <row r="145" spans="1:27" ht="13">
      <c r="A145" s="122">
        <v>146</v>
      </c>
      <c r="B145" s="122" t="s">
        <v>29429</v>
      </c>
      <c r="C145" s="122" t="s">
        <v>29430</v>
      </c>
      <c r="D145" s="122" t="s">
        <v>3146</v>
      </c>
      <c r="E145" s="122">
        <v>2017</v>
      </c>
      <c r="G145" s="122" t="s">
        <v>29431</v>
      </c>
      <c r="H145" s="122" t="s">
        <v>29432</v>
      </c>
      <c r="I145" s="122" t="s">
        <v>28701</v>
      </c>
      <c r="K145" s="122" t="s">
        <v>3204</v>
      </c>
      <c r="L145" s="122">
        <v>1</v>
      </c>
      <c r="N145" s="122" t="s">
        <v>3154</v>
      </c>
      <c r="O145" s="122">
        <v>75</v>
      </c>
      <c r="P145" s="124" t="s">
        <v>29433</v>
      </c>
      <c r="Q145" s="124" t="s">
        <v>29433</v>
      </c>
      <c r="R145" s="124" t="s">
        <v>29434</v>
      </c>
      <c r="T145" s="122" t="s">
        <v>29435</v>
      </c>
      <c r="U145" s="122" t="s">
        <v>29436</v>
      </c>
      <c r="V145" s="125">
        <v>43683.185069444444</v>
      </c>
      <c r="W145" s="125">
        <v>43683.185069444444</v>
      </c>
      <c r="X145" s="122" t="s">
        <v>28734</v>
      </c>
      <c r="Y145" s="122" t="s">
        <v>3158</v>
      </c>
      <c r="Z145" s="122" t="s">
        <v>3158</v>
      </c>
      <c r="AA145" s="122" t="s">
        <v>3158</v>
      </c>
    </row>
    <row r="146" spans="1:27" ht="13">
      <c r="A146" s="122">
        <v>147</v>
      </c>
      <c r="B146" s="122" t="s">
        <v>29437</v>
      </c>
      <c r="C146" s="122" t="s">
        <v>29438</v>
      </c>
      <c r="D146" s="122" t="s">
        <v>3146</v>
      </c>
      <c r="E146" s="122">
        <v>2017</v>
      </c>
      <c r="G146" s="122" t="s">
        <v>28766</v>
      </c>
      <c r="I146" s="122" t="s">
        <v>28701</v>
      </c>
      <c r="K146" s="122" t="s">
        <v>3204</v>
      </c>
      <c r="L146" s="122">
        <v>7</v>
      </c>
      <c r="N146" s="122" t="s">
        <v>3154</v>
      </c>
      <c r="O146" s="122">
        <v>75</v>
      </c>
      <c r="P146" s="124" t="s">
        <v>29439</v>
      </c>
      <c r="Q146" s="124" t="s">
        <v>29439</v>
      </c>
      <c r="R146" s="124" t="s">
        <v>29440</v>
      </c>
      <c r="U146" s="122" t="s">
        <v>29441</v>
      </c>
      <c r="V146" s="125">
        <v>43683.185069444444</v>
      </c>
      <c r="W146" s="125">
        <v>43683.185069444444</v>
      </c>
      <c r="X146" s="122" t="s">
        <v>28699</v>
      </c>
      <c r="Y146" s="122" t="s">
        <v>3158</v>
      </c>
      <c r="Z146" s="122" t="s">
        <v>3158</v>
      </c>
      <c r="AA146" s="122" t="s">
        <v>3158</v>
      </c>
    </row>
    <row r="147" spans="1:27" ht="13">
      <c r="A147" s="122">
        <v>148</v>
      </c>
      <c r="B147" s="122" t="s">
        <v>29442</v>
      </c>
      <c r="C147" s="122" t="s">
        <v>29443</v>
      </c>
      <c r="D147" s="122" t="s">
        <v>3146</v>
      </c>
      <c r="E147" s="122">
        <v>2014</v>
      </c>
      <c r="G147" s="122" t="s">
        <v>3148</v>
      </c>
      <c r="I147" s="122" t="s">
        <v>28701</v>
      </c>
      <c r="K147" s="122" t="s">
        <v>3204</v>
      </c>
      <c r="L147" s="122">
        <v>11</v>
      </c>
      <c r="N147" s="122" t="s">
        <v>3154</v>
      </c>
      <c r="O147" s="122">
        <v>75</v>
      </c>
      <c r="P147" s="124" t="s">
        <v>29444</v>
      </c>
      <c r="Q147" s="124" t="s">
        <v>29444</v>
      </c>
      <c r="T147" s="122" t="s">
        <v>29445</v>
      </c>
      <c r="U147" s="122" t="s">
        <v>29446</v>
      </c>
      <c r="V147" s="125">
        <v>43683.185069444444</v>
      </c>
      <c r="W147" s="125">
        <v>43683.187094907407</v>
      </c>
      <c r="X147" s="122" t="s">
        <v>28720</v>
      </c>
      <c r="Y147" s="122" t="s">
        <v>3158</v>
      </c>
      <c r="Z147" s="122" t="s">
        <v>3158</v>
      </c>
      <c r="AA147" s="122" t="s">
        <v>3158</v>
      </c>
    </row>
    <row r="148" spans="1:27" ht="13">
      <c r="A148" s="122">
        <v>149</v>
      </c>
      <c r="B148" s="122" t="s">
        <v>969</v>
      </c>
      <c r="C148" s="122" t="s">
        <v>29447</v>
      </c>
      <c r="D148" s="122" t="s">
        <v>3146</v>
      </c>
      <c r="E148" s="122">
        <v>2007</v>
      </c>
      <c r="G148" s="122" t="s">
        <v>3441</v>
      </c>
      <c r="H148" s="122" t="s">
        <v>29448</v>
      </c>
      <c r="I148" s="122" t="s">
        <v>887</v>
      </c>
      <c r="J148" s="122" t="s">
        <v>29449</v>
      </c>
      <c r="K148" s="122" t="s">
        <v>3204</v>
      </c>
      <c r="N148" s="122" t="s">
        <v>3154</v>
      </c>
      <c r="O148" s="122">
        <v>75</v>
      </c>
      <c r="P148" s="124" t="s">
        <v>29450</v>
      </c>
      <c r="Q148" s="124" t="s">
        <v>29450</v>
      </c>
      <c r="R148" s="124" t="s">
        <v>29451</v>
      </c>
      <c r="T148" s="122" t="s">
        <v>29452</v>
      </c>
      <c r="U148" s="122" t="s">
        <v>29453</v>
      </c>
      <c r="V148" s="125">
        <v>43683.185069444444</v>
      </c>
      <c r="W148" s="125">
        <v>43683.185069444444</v>
      </c>
      <c r="Y148" s="122" t="s">
        <v>3158</v>
      </c>
      <c r="Z148" s="122" t="s">
        <v>3158</v>
      </c>
      <c r="AA148" s="122" t="s">
        <v>3158</v>
      </c>
    </row>
    <row r="149" spans="1:27" ht="13">
      <c r="A149" s="122">
        <v>150</v>
      </c>
      <c r="B149" s="122" t="s">
        <v>63</v>
      </c>
      <c r="C149" s="122" t="s">
        <v>29454</v>
      </c>
      <c r="D149" s="122" t="s">
        <v>3146</v>
      </c>
      <c r="E149" s="122">
        <v>2018</v>
      </c>
      <c r="G149" s="122" t="s">
        <v>29455</v>
      </c>
      <c r="H149" s="122" t="s">
        <v>3480</v>
      </c>
      <c r="I149" s="122" t="s">
        <v>28701</v>
      </c>
      <c r="J149" s="122" t="s">
        <v>29456</v>
      </c>
      <c r="K149" s="122" t="s">
        <v>3204</v>
      </c>
      <c r="L149" s="122">
        <v>6</v>
      </c>
      <c r="N149" s="122" t="s">
        <v>3154</v>
      </c>
      <c r="O149" s="122">
        <v>75</v>
      </c>
      <c r="P149" s="124" t="s">
        <v>29457</v>
      </c>
      <c r="Q149" s="124" t="s">
        <v>29457</v>
      </c>
      <c r="T149" s="122" t="s">
        <v>29458</v>
      </c>
      <c r="U149" s="122" t="s">
        <v>29459</v>
      </c>
      <c r="V149" s="125">
        <v>43683.185069444444</v>
      </c>
      <c r="W149" s="125">
        <v>43683.185069444444</v>
      </c>
      <c r="X149" s="122" t="s">
        <v>28699</v>
      </c>
      <c r="Y149" s="122" t="s">
        <v>3158</v>
      </c>
      <c r="Z149" s="122" t="s">
        <v>3158</v>
      </c>
      <c r="AA149" s="122" t="s">
        <v>3158</v>
      </c>
    </row>
    <row r="150" spans="1:27" ht="13">
      <c r="A150" s="122">
        <v>151</v>
      </c>
      <c r="B150" s="122" t="s">
        <v>29460</v>
      </c>
      <c r="C150" s="122" t="s">
        <v>29461</v>
      </c>
      <c r="D150" s="122" t="s">
        <v>3146</v>
      </c>
      <c r="E150" s="122">
        <v>2008</v>
      </c>
      <c r="G150" s="122" t="s">
        <v>28714</v>
      </c>
      <c r="I150" s="122" t="s">
        <v>28701</v>
      </c>
      <c r="K150" s="122" t="s">
        <v>3204</v>
      </c>
      <c r="L150" s="122">
        <v>1</v>
      </c>
      <c r="N150" s="122" t="s">
        <v>3154</v>
      </c>
      <c r="O150" s="122">
        <v>75</v>
      </c>
      <c r="P150" s="124" t="s">
        <v>29462</v>
      </c>
      <c r="Q150" s="124" t="s">
        <v>29462</v>
      </c>
      <c r="R150" s="124" t="s">
        <v>29463</v>
      </c>
      <c r="T150" s="122" t="s">
        <v>29464</v>
      </c>
      <c r="U150" s="122" t="s">
        <v>29465</v>
      </c>
      <c r="V150" s="125">
        <v>43683.185069444444</v>
      </c>
      <c r="W150" s="125">
        <v>43683.185069444444</v>
      </c>
      <c r="X150" s="122" t="s">
        <v>28734</v>
      </c>
      <c r="Y150" s="122" t="s">
        <v>3158</v>
      </c>
      <c r="Z150" s="122" t="s">
        <v>3158</v>
      </c>
      <c r="AA150" s="122" t="s">
        <v>3158</v>
      </c>
    </row>
    <row r="151" spans="1:27" ht="13">
      <c r="A151" s="122">
        <v>152</v>
      </c>
      <c r="B151" s="122" t="s">
        <v>595</v>
      </c>
      <c r="C151" s="122" t="s">
        <v>29466</v>
      </c>
      <c r="D151" s="122" t="s">
        <v>3146</v>
      </c>
      <c r="E151" s="122">
        <v>2014</v>
      </c>
      <c r="G151" s="122" t="s">
        <v>3245</v>
      </c>
      <c r="I151" s="122" t="s">
        <v>900</v>
      </c>
      <c r="K151" s="122" t="s">
        <v>3204</v>
      </c>
      <c r="N151" s="122" t="s">
        <v>3154</v>
      </c>
      <c r="O151" s="122">
        <v>75</v>
      </c>
      <c r="P151" s="124" t="s">
        <v>10121</v>
      </c>
      <c r="Q151" s="124" t="s">
        <v>10121</v>
      </c>
      <c r="R151" s="124" t="s">
        <v>10122</v>
      </c>
      <c r="S151" s="124" t="s">
        <v>10123</v>
      </c>
      <c r="U151" s="122" t="s">
        <v>10120</v>
      </c>
      <c r="V151" s="125">
        <v>43683.185069444444</v>
      </c>
      <c r="W151" s="125">
        <v>43683.185069444444</v>
      </c>
      <c r="Y151" s="122" t="s">
        <v>3158</v>
      </c>
      <c r="Z151" s="122" t="s">
        <v>3158</v>
      </c>
      <c r="AA151" s="122" t="s">
        <v>3158</v>
      </c>
    </row>
    <row r="152" spans="1:27" ht="13">
      <c r="A152" s="122">
        <v>153</v>
      </c>
      <c r="B152" s="122" t="s">
        <v>29467</v>
      </c>
      <c r="C152" s="122" t="s">
        <v>29468</v>
      </c>
      <c r="D152" s="122" t="s">
        <v>3146</v>
      </c>
      <c r="E152" s="122">
        <v>2007</v>
      </c>
      <c r="G152" s="122" t="s">
        <v>29469</v>
      </c>
      <c r="I152" s="122" t="s">
        <v>887</v>
      </c>
      <c r="K152" s="122" t="s">
        <v>3204</v>
      </c>
      <c r="L152" s="122">
        <v>5</v>
      </c>
      <c r="N152" s="122" t="s">
        <v>3154</v>
      </c>
      <c r="O152" s="122">
        <v>75</v>
      </c>
      <c r="P152" s="124" t="s">
        <v>29470</v>
      </c>
      <c r="Q152" s="124" t="s">
        <v>29470</v>
      </c>
      <c r="R152" s="124" t="s">
        <v>29471</v>
      </c>
      <c r="T152" s="122" t="s">
        <v>29472</v>
      </c>
      <c r="U152" s="122" t="s">
        <v>29473</v>
      </c>
      <c r="V152" s="125">
        <v>43683.185069444444</v>
      </c>
      <c r="W152" s="125">
        <v>43683.187210648146</v>
      </c>
      <c r="X152" s="122" t="s">
        <v>28699</v>
      </c>
      <c r="Y152" s="122" t="s">
        <v>3158</v>
      </c>
      <c r="Z152" s="122" t="s">
        <v>3158</v>
      </c>
      <c r="AA152" s="122" t="s">
        <v>3158</v>
      </c>
    </row>
    <row r="153" spans="1:27" ht="13">
      <c r="A153" s="122">
        <v>154</v>
      </c>
      <c r="B153" s="122" t="s">
        <v>29474</v>
      </c>
      <c r="E153" s="122">
        <v>0</v>
      </c>
      <c r="K153" s="122" t="s">
        <v>3204</v>
      </c>
      <c r="N153" s="122" t="s">
        <v>3154</v>
      </c>
      <c r="O153" s="122">
        <v>75</v>
      </c>
      <c r="U153" s="122" t="s">
        <v>29475</v>
      </c>
      <c r="V153" s="125">
        <v>43683.185069444444</v>
      </c>
      <c r="W153" s="125">
        <v>43683.185069444444</v>
      </c>
      <c r="Y153" s="122" t="s">
        <v>3158</v>
      </c>
      <c r="Z153" s="122" t="s">
        <v>3158</v>
      </c>
      <c r="AA153" s="122" t="s">
        <v>3158</v>
      </c>
    </row>
    <row r="154" spans="1:27" ht="13">
      <c r="A154" s="122">
        <v>155</v>
      </c>
      <c r="B154" s="122" t="s">
        <v>29476</v>
      </c>
      <c r="C154" s="122" t="s">
        <v>29477</v>
      </c>
      <c r="D154" s="122" t="s">
        <v>3146</v>
      </c>
      <c r="E154" s="122">
        <v>2016</v>
      </c>
      <c r="G154" s="122" t="s">
        <v>29478</v>
      </c>
      <c r="I154" s="122" t="s">
        <v>28701</v>
      </c>
      <c r="K154" s="122" t="s">
        <v>3204</v>
      </c>
      <c r="L154" s="122">
        <v>1</v>
      </c>
      <c r="N154" s="122" t="s">
        <v>3154</v>
      </c>
      <c r="O154" s="122">
        <v>75</v>
      </c>
      <c r="P154" s="124" t="s">
        <v>29479</v>
      </c>
      <c r="Q154" s="124" t="s">
        <v>29479</v>
      </c>
      <c r="R154" s="124" t="s">
        <v>29480</v>
      </c>
      <c r="U154" s="122" t="s">
        <v>29481</v>
      </c>
      <c r="V154" s="125">
        <v>43683.185069444444</v>
      </c>
      <c r="W154" s="125">
        <v>43683.185069444444</v>
      </c>
      <c r="X154" s="122" t="s">
        <v>28734</v>
      </c>
      <c r="Y154" s="122" t="s">
        <v>3158</v>
      </c>
      <c r="Z154" s="122" t="s">
        <v>3158</v>
      </c>
      <c r="AA154" s="122" t="s">
        <v>3158</v>
      </c>
    </row>
    <row r="155" spans="1:27" ht="13">
      <c r="A155" s="122">
        <v>156</v>
      </c>
      <c r="B155" s="122" t="s">
        <v>29482</v>
      </c>
      <c r="E155" s="122">
        <v>0</v>
      </c>
      <c r="K155" s="122" t="s">
        <v>3204</v>
      </c>
      <c r="N155" s="122" t="s">
        <v>3154</v>
      </c>
      <c r="O155" s="122">
        <v>75</v>
      </c>
      <c r="U155" s="122" t="s">
        <v>29483</v>
      </c>
      <c r="V155" s="125">
        <v>43683.185069444444</v>
      </c>
      <c r="W155" s="125">
        <v>43683.185069444444</v>
      </c>
      <c r="Y155" s="122" t="s">
        <v>3158</v>
      </c>
      <c r="Z155" s="122" t="s">
        <v>3158</v>
      </c>
      <c r="AA155" s="122" t="s">
        <v>3158</v>
      </c>
    </row>
    <row r="156" spans="1:27" ht="13">
      <c r="A156" s="122">
        <v>157</v>
      </c>
      <c r="B156" s="122" t="s">
        <v>29484</v>
      </c>
      <c r="C156" s="122" t="s">
        <v>29485</v>
      </c>
      <c r="D156" s="122" t="s">
        <v>3146</v>
      </c>
      <c r="E156" s="122">
        <v>2015</v>
      </c>
      <c r="G156" s="122" t="s">
        <v>28714</v>
      </c>
      <c r="I156" s="122" t="s">
        <v>28701</v>
      </c>
      <c r="K156" s="122" t="s">
        <v>3204</v>
      </c>
      <c r="L156" s="122">
        <v>4</v>
      </c>
      <c r="N156" s="122" t="s">
        <v>3154</v>
      </c>
      <c r="O156" s="122">
        <v>75</v>
      </c>
      <c r="P156" s="124" t="s">
        <v>29486</v>
      </c>
      <c r="Q156" s="124" t="s">
        <v>29486</v>
      </c>
      <c r="R156" s="124" t="s">
        <v>29487</v>
      </c>
      <c r="S156" s="124" t="s">
        <v>29488</v>
      </c>
      <c r="T156" s="122" t="s">
        <v>29489</v>
      </c>
      <c r="U156" s="122" t="s">
        <v>29490</v>
      </c>
      <c r="V156" s="125">
        <v>43683.185069444444</v>
      </c>
      <c r="W156" s="125">
        <v>43683.187210648146</v>
      </c>
      <c r="X156" s="122" t="s">
        <v>28734</v>
      </c>
      <c r="Y156" s="122" t="s">
        <v>3158</v>
      </c>
      <c r="Z156" s="122" t="s">
        <v>3158</v>
      </c>
      <c r="AA156" s="122" t="s">
        <v>3158</v>
      </c>
    </row>
    <row r="157" spans="1:27" ht="13">
      <c r="A157" s="122">
        <v>158</v>
      </c>
      <c r="B157" s="122" t="s">
        <v>62</v>
      </c>
      <c r="C157" s="122" t="s">
        <v>29491</v>
      </c>
      <c r="D157" s="122" t="s">
        <v>3146</v>
      </c>
      <c r="E157" s="122">
        <v>2008</v>
      </c>
      <c r="G157" s="122" t="s">
        <v>3343</v>
      </c>
      <c r="H157" s="122" t="s">
        <v>29492</v>
      </c>
      <c r="I157" s="122" t="s">
        <v>899</v>
      </c>
      <c r="K157" s="122" t="s">
        <v>3204</v>
      </c>
      <c r="L157" s="122">
        <v>46</v>
      </c>
      <c r="M157" s="122" t="s">
        <v>29493</v>
      </c>
      <c r="N157" s="122" t="s">
        <v>3154</v>
      </c>
      <c r="O157" s="122">
        <v>75</v>
      </c>
      <c r="P157" s="124" t="s">
        <v>29494</v>
      </c>
      <c r="Q157" s="124" t="s">
        <v>29494</v>
      </c>
      <c r="R157" s="124" t="s">
        <v>29495</v>
      </c>
      <c r="T157" s="122" t="s">
        <v>29496</v>
      </c>
      <c r="U157" s="122" t="s">
        <v>29497</v>
      </c>
      <c r="V157" s="125">
        <v>43683.185081018521</v>
      </c>
      <c r="W157" s="125">
        <v>43683.187222222223</v>
      </c>
      <c r="X157" s="122" t="s">
        <v>28822</v>
      </c>
      <c r="Y157" s="122" t="s">
        <v>3158</v>
      </c>
      <c r="Z157" s="122" t="s">
        <v>3158</v>
      </c>
      <c r="AA157" s="122" t="s">
        <v>3158</v>
      </c>
    </row>
    <row r="158" spans="1:27" ht="13">
      <c r="A158" s="122">
        <v>159</v>
      </c>
      <c r="B158" s="122" t="s">
        <v>841</v>
      </c>
      <c r="C158" s="122" t="s">
        <v>29498</v>
      </c>
      <c r="D158" s="122" t="s">
        <v>3146</v>
      </c>
      <c r="E158" s="122">
        <v>2017</v>
      </c>
      <c r="F158" s="122" t="s">
        <v>3326</v>
      </c>
      <c r="G158" s="122" t="s">
        <v>3148</v>
      </c>
      <c r="I158" s="122" t="s">
        <v>28701</v>
      </c>
      <c r="J158" s="122" t="s">
        <v>29499</v>
      </c>
      <c r="K158" s="122" t="s">
        <v>29500</v>
      </c>
      <c r="L158" s="122">
        <v>8</v>
      </c>
      <c r="M158" s="122" t="s">
        <v>3217</v>
      </c>
      <c r="N158" s="122" t="s">
        <v>3154</v>
      </c>
      <c r="O158" s="122">
        <v>75</v>
      </c>
      <c r="P158" s="124" t="s">
        <v>29501</v>
      </c>
      <c r="Q158" s="124" t="s">
        <v>29501</v>
      </c>
      <c r="R158" s="124" t="s">
        <v>29502</v>
      </c>
      <c r="T158" s="122" t="s">
        <v>29503</v>
      </c>
      <c r="U158" s="122" t="s">
        <v>29504</v>
      </c>
      <c r="V158" s="125">
        <v>43683.185081018521</v>
      </c>
      <c r="W158" s="125">
        <v>43683.187256944446</v>
      </c>
      <c r="X158" s="122" t="s">
        <v>28699</v>
      </c>
      <c r="Y158" s="122" t="s">
        <v>3158</v>
      </c>
      <c r="Z158" s="122" t="s">
        <v>3158</v>
      </c>
      <c r="AA158" s="122" t="s">
        <v>3158</v>
      </c>
    </row>
    <row r="159" spans="1:27" ht="13">
      <c r="A159" s="122">
        <v>160</v>
      </c>
      <c r="B159" s="122" t="s">
        <v>29505</v>
      </c>
      <c r="E159" s="122">
        <v>0</v>
      </c>
      <c r="K159" s="122" t="s">
        <v>3204</v>
      </c>
      <c r="N159" s="122" t="s">
        <v>3154</v>
      </c>
      <c r="O159" s="122">
        <v>75</v>
      </c>
      <c r="U159" s="122" t="s">
        <v>29506</v>
      </c>
      <c r="V159" s="125">
        <v>43683.185081018521</v>
      </c>
      <c r="W159" s="125">
        <v>43683.185081018521</v>
      </c>
      <c r="Y159" s="122" t="s">
        <v>3158</v>
      </c>
      <c r="Z159" s="122" t="s">
        <v>3158</v>
      </c>
      <c r="AA159" s="122" t="s">
        <v>3158</v>
      </c>
    </row>
    <row r="160" spans="1:27" ht="13">
      <c r="A160" s="122">
        <v>161</v>
      </c>
      <c r="B160" s="122" t="s">
        <v>1673</v>
      </c>
      <c r="C160" s="122" t="s">
        <v>29507</v>
      </c>
      <c r="D160" s="122" t="s">
        <v>3146</v>
      </c>
      <c r="E160" s="122">
        <v>1994</v>
      </c>
      <c r="G160" s="122" t="s">
        <v>4325</v>
      </c>
      <c r="I160" s="122" t="s">
        <v>29042</v>
      </c>
      <c r="K160" s="122" t="s">
        <v>3204</v>
      </c>
      <c r="L160" s="122">
        <v>3</v>
      </c>
      <c r="N160" s="122" t="s">
        <v>3154</v>
      </c>
      <c r="O160" s="122">
        <v>75</v>
      </c>
      <c r="P160" s="124" t="s">
        <v>29508</v>
      </c>
      <c r="Q160" s="124" t="s">
        <v>29508</v>
      </c>
      <c r="R160" s="124" t="s">
        <v>29509</v>
      </c>
      <c r="U160" s="122" t="s">
        <v>29510</v>
      </c>
      <c r="V160" s="125">
        <v>43683.185081018521</v>
      </c>
      <c r="W160" s="125">
        <v>43683.185081018521</v>
      </c>
      <c r="X160" s="122" t="s">
        <v>28734</v>
      </c>
      <c r="Y160" s="122" t="s">
        <v>3158</v>
      </c>
      <c r="Z160" s="122" t="s">
        <v>3158</v>
      </c>
      <c r="AA160" s="122" t="s">
        <v>3158</v>
      </c>
    </row>
    <row r="161" spans="1:27" ht="13">
      <c r="A161" s="122">
        <v>162</v>
      </c>
      <c r="B161" s="122" t="s">
        <v>29511</v>
      </c>
      <c r="C161" s="122" t="s">
        <v>29512</v>
      </c>
      <c r="D161" s="122" t="s">
        <v>3146</v>
      </c>
      <c r="E161" s="122">
        <v>2010</v>
      </c>
      <c r="G161" s="122" t="s">
        <v>3245</v>
      </c>
      <c r="I161" s="122" t="s">
        <v>899</v>
      </c>
      <c r="K161" s="122" t="s">
        <v>3204</v>
      </c>
      <c r="L161" s="122">
        <v>3</v>
      </c>
      <c r="N161" s="122" t="s">
        <v>3154</v>
      </c>
      <c r="O161" s="122">
        <v>75</v>
      </c>
      <c r="P161" s="124" t="s">
        <v>29513</v>
      </c>
      <c r="Q161" s="124" t="s">
        <v>29513</v>
      </c>
      <c r="U161" s="122" t="s">
        <v>29514</v>
      </c>
      <c r="V161" s="125">
        <v>43683.185081018521</v>
      </c>
      <c r="W161" s="125">
        <v>43683.185081018521</v>
      </c>
      <c r="X161" s="122" t="s">
        <v>28734</v>
      </c>
      <c r="Y161" s="122" t="s">
        <v>3158</v>
      </c>
      <c r="Z161" s="122" t="s">
        <v>3158</v>
      </c>
      <c r="AA161" s="122" t="s">
        <v>3158</v>
      </c>
    </row>
    <row r="162" spans="1:27" ht="13">
      <c r="A162" s="122">
        <v>163</v>
      </c>
      <c r="B162" s="122" t="s">
        <v>61</v>
      </c>
      <c r="C162" s="122" t="s">
        <v>29515</v>
      </c>
      <c r="D162" s="122" t="s">
        <v>3146</v>
      </c>
      <c r="E162" s="122">
        <v>1915</v>
      </c>
      <c r="G162" s="122" t="s">
        <v>3172</v>
      </c>
      <c r="I162" s="122" t="s">
        <v>29042</v>
      </c>
      <c r="K162" s="122" t="s">
        <v>3204</v>
      </c>
      <c r="L162" s="122">
        <v>3</v>
      </c>
      <c r="N162" s="122" t="s">
        <v>3154</v>
      </c>
      <c r="O162" s="122">
        <v>75</v>
      </c>
      <c r="P162" s="124" t="s">
        <v>29516</v>
      </c>
      <c r="Q162" s="124" t="s">
        <v>29516</v>
      </c>
      <c r="R162" s="124" t="s">
        <v>29517</v>
      </c>
      <c r="T162" s="122" t="s">
        <v>29518</v>
      </c>
      <c r="U162" s="122" t="s">
        <v>29519</v>
      </c>
      <c r="V162" s="125">
        <v>43683.185081018521</v>
      </c>
      <c r="W162" s="125">
        <v>43683.187326388892</v>
      </c>
      <c r="X162" s="122" t="s">
        <v>28734</v>
      </c>
      <c r="Y162" s="122" t="s">
        <v>3158</v>
      </c>
      <c r="Z162" s="122" t="s">
        <v>3158</v>
      </c>
      <c r="AA162" s="122" t="s">
        <v>3158</v>
      </c>
    </row>
    <row r="163" spans="1:27" ht="13">
      <c r="A163" s="122">
        <v>164</v>
      </c>
      <c r="B163" s="122" t="s">
        <v>29520</v>
      </c>
      <c r="C163" s="122" t="s">
        <v>29521</v>
      </c>
      <c r="D163" s="122" t="s">
        <v>3146</v>
      </c>
      <c r="E163" s="122">
        <v>2015</v>
      </c>
      <c r="G163" s="122" t="s">
        <v>3148</v>
      </c>
      <c r="I163" s="122" t="s">
        <v>28701</v>
      </c>
      <c r="K163" s="122" t="s">
        <v>3204</v>
      </c>
      <c r="L163" s="122">
        <v>6</v>
      </c>
      <c r="N163" s="122" t="s">
        <v>3154</v>
      </c>
      <c r="O163" s="122">
        <v>75</v>
      </c>
      <c r="P163" s="124" t="s">
        <v>29522</v>
      </c>
      <c r="Q163" s="124" t="s">
        <v>29522</v>
      </c>
      <c r="U163" s="122" t="s">
        <v>29523</v>
      </c>
      <c r="V163" s="125">
        <v>43683.185081018521</v>
      </c>
      <c r="W163" s="125">
        <v>43683.185081018521</v>
      </c>
      <c r="X163" s="122" t="s">
        <v>28699</v>
      </c>
      <c r="Y163" s="122" t="s">
        <v>3158</v>
      </c>
      <c r="Z163" s="122" t="s">
        <v>3158</v>
      </c>
      <c r="AA163" s="122" t="s">
        <v>3158</v>
      </c>
    </row>
    <row r="164" spans="1:27" ht="13">
      <c r="A164" s="122">
        <v>165</v>
      </c>
      <c r="B164" s="122" t="s">
        <v>1721</v>
      </c>
      <c r="C164" s="122" t="s">
        <v>29524</v>
      </c>
      <c r="D164" s="122" t="s">
        <v>3146</v>
      </c>
      <c r="E164" s="122">
        <v>2014</v>
      </c>
      <c r="G164" s="122" t="s">
        <v>3172</v>
      </c>
      <c r="I164" s="122" t="s">
        <v>28701</v>
      </c>
      <c r="K164" s="122" t="s">
        <v>3204</v>
      </c>
      <c r="L164" s="122">
        <v>3</v>
      </c>
      <c r="N164" s="122" t="s">
        <v>3154</v>
      </c>
      <c r="O164" s="122">
        <v>75</v>
      </c>
      <c r="P164" s="124" t="s">
        <v>29525</v>
      </c>
      <c r="Q164" s="124" t="s">
        <v>29525</v>
      </c>
      <c r="R164" s="124" t="s">
        <v>29526</v>
      </c>
      <c r="T164" s="122" t="s">
        <v>29527</v>
      </c>
      <c r="U164" s="122" t="s">
        <v>29528</v>
      </c>
      <c r="V164" s="125">
        <v>43683.185081018521</v>
      </c>
      <c r="W164" s="125">
        <v>43683.187337962961</v>
      </c>
      <c r="X164" s="122" t="s">
        <v>28734</v>
      </c>
      <c r="Y164" s="122" t="s">
        <v>3158</v>
      </c>
      <c r="Z164" s="122" t="s">
        <v>3158</v>
      </c>
      <c r="AA164" s="122" t="s">
        <v>3158</v>
      </c>
    </row>
    <row r="165" spans="1:27" ht="13">
      <c r="A165" s="122">
        <v>166</v>
      </c>
      <c r="B165" s="122" t="s">
        <v>60</v>
      </c>
      <c r="C165" s="122" t="s">
        <v>29529</v>
      </c>
      <c r="D165" s="122" t="s">
        <v>3146</v>
      </c>
      <c r="E165" s="122">
        <v>1998</v>
      </c>
      <c r="G165" s="122" t="s">
        <v>29530</v>
      </c>
      <c r="H165" s="122" t="s">
        <v>29531</v>
      </c>
      <c r="I165" s="122" t="s">
        <v>29133</v>
      </c>
      <c r="K165" s="122" t="s">
        <v>3204</v>
      </c>
      <c r="N165" s="122" t="s">
        <v>3154</v>
      </c>
      <c r="O165" s="122">
        <v>75</v>
      </c>
      <c r="P165" s="124" t="s">
        <v>29532</v>
      </c>
      <c r="Q165" s="124" t="s">
        <v>29532</v>
      </c>
      <c r="R165" s="124" t="s">
        <v>29533</v>
      </c>
      <c r="T165" s="122" t="s">
        <v>29534</v>
      </c>
      <c r="U165" s="122" t="s">
        <v>29535</v>
      </c>
      <c r="V165" s="125">
        <v>43683.185081018521</v>
      </c>
      <c r="W165" s="125">
        <v>43683.187372685185</v>
      </c>
      <c r="Y165" s="122" t="s">
        <v>3158</v>
      </c>
      <c r="Z165" s="122" t="s">
        <v>3158</v>
      </c>
      <c r="AA165" s="122" t="s">
        <v>3158</v>
      </c>
    </row>
    <row r="166" spans="1:27" ht="13">
      <c r="A166" s="122">
        <v>167</v>
      </c>
      <c r="B166" s="122" t="s">
        <v>29536</v>
      </c>
      <c r="C166" s="122" t="s">
        <v>29537</v>
      </c>
      <c r="D166" s="122" t="s">
        <v>3146</v>
      </c>
      <c r="E166" s="122">
        <v>2013</v>
      </c>
      <c r="G166" s="122" t="s">
        <v>29538</v>
      </c>
      <c r="I166" s="122" t="s">
        <v>28701</v>
      </c>
      <c r="K166" s="122" t="s">
        <v>3204</v>
      </c>
      <c r="L166" s="122">
        <v>1</v>
      </c>
      <c r="N166" s="122" t="s">
        <v>3154</v>
      </c>
      <c r="O166" s="122">
        <v>75</v>
      </c>
      <c r="P166" s="124" t="s">
        <v>29539</v>
      </c>
      <c r="Q166" s="124" t="s">
        <v>29539</v>
      </c>
      <c r="R166" s="124" t="s">
        <v>29540</v>
      </c>
      <c r="T166" s="122" t="s">
        <v>29541</v>
      </c>
      <c r="U166" s="122" t="s">
        <v>29542</v>
      </c>
      <c r="V166" s="125">
        <v>43683.185081018521</v>
      </c>
      <c r="W166" s="125">
        <v>43683.187372685185</v>
      </c>
      <c r="X166" s="122" t="s">
        <v>28734</v>
      </c>
      <c r="Y166" s="122" t="s">
        <v>3158</v>
      </c>
      <c r="Z166" s="122" t="s">
        <v>3158</v>
      </c>
      <c r="AA166" s="122" t="s">
        <v>3158</v>
      </c>
    </row>
    <row r="167" spans="1:27" ht="13">
      <c r="A167" s="122">
        <v>168</v>
      </c>
      <c r="B167" s="122" t="s">
        <v>10</v>
      </c>
      <c r="C167" s="122" t="s">
        <v>29543</v>
      </c>
      <c r="D167" s="122" t="s">
        <v>3146</v>
      </c>
      <c r="E167" s="122">
        <v>2014</v>
      </c>
      <c r="G167" s="122" t="s">
        <v>3245</v>
      </c>
      <c r="I167" s="122" t="s">
        <v>28701</v>
      </c>
      <c r="K167" s="122" t="s">
        <v>3204</v>
      </c>
      <c r="L167" s="122">
        <v>14</v>
      </c>
      <c r="N167" s="122" t="s">
        <v>3154</v>
      </c>
      <c r="O167" s="122">
        <v>75</v>
      </c>
      <c r="P167" s="124" t="s">
        <v>29544</v>
      </c>
      <c r="Q167" s="124" t="s">
        <v>29544</v>
      </c>
      <c r="R167" s="124" t="s">
        <v>29545</v>
      </c>
      <c r="T167" s="122" t="s">
        <v>29546</v>
      </c>
      <c r="U167" s="122" t="s">
        <v>29547</v>
      </c>
      <c r="V167" s="125">
        <v>43683.185081018521</v>
      </c>
      <c r="W167" s="125">
        <v>43683.187384259261</v>
      </c>
      <c r="X167" s="122" t="s">
        <v>28720</v>
      </c>
      <c r="Y167" s="122" t="s">
        <v>3158</v>
      </c>
      <c r="Z167" s="122" t="s">
        <v>3158</v>
      </c>
      <c r="AA167" s="122" t="s">
        <v>3158</v>
      </c>
    </row>
    <row r="168" spans="1:27" ht="13">
      <c r="A168" s="122">
        <v>169</v>
      </c>
      <c r="B168" s="122" t="s">
        <v>1202</v>
      </c>
      <c r="C168" s="122" t="s">
        <v>29548</v>
      </c>
      <c r="D168" s="122" t="s">
        <v>3146</v>
      </c>
      <c r="E168" s="122">
        <v>1975</v>
      </c>
      <c r="G168" s="122" t="s">
        <v>29549</v>
      </c>
      <c r="I168" s="122" t="s">
        <v>28738</v>
      </c>
      <c r="K168" s="122" t="s">
        <v>3204</v>
      </c>
      <c r="L168" s="122">
        <v>3</v>
      </c>
      <c r="N168" s="122" t="s">
        <v>3154</v>
      </c>
      <c r="O168" s="122">
        <v>75</v>
      </c>
      <c r="P168" s="124" t="s">
        <v>29550</v>
      </c>
      <c r="Q168" s="124" t="s">
        <v>29550</v>
      </c>
      <c r="R168" s="124" t="s">
        <v>29551</v>
      </c>
      <c r="U168" s="122" t="s">
        <v>29552</v>
      </c>
      <c r="V168" s="125">
        <v>43683.185081018521</v>
      </c>
      <c r="W168" s="125">
        <v>43683.185081018521</v>
      </c>
      <c r="X168" s="122" t="s">
        <v>28734</v>
      </c>
      <c r="Y168" s="122" t="s">
        <v>3158</v>
      </c>
      <c r="Z168" s="122" t="s">
        <v>3158</v>
      </c>
      <c r="AA168" s="122" t="s">
        <v>3158</v>
      </c>
    </row>
    <row r="169" spans="1:27" ht="13">
      <c r="A169" s="122">
        <v>170</v>
      </c>
      <c r="B169" s="122" t="s">
        <v>29553</v>
      </c>
      <c r="E169" s="122">
        <v>0</v>
      </c>
      <c r="K169" s="122" t="s">
        <v>3204</v>
      </c>
      <c r="N169" s="122" t="s">
        <v>3154</v>
      </c>
      <c r="O169" s="122">
        <v>75</v>
      </c>
      <c r="U169" s="122" t="s">
        <v>29554</v>
      </c>
      <c r="V169" s="125">
        <v>43683.185081018521</v>
      </c>
      <c r="W169" s="125">
        <v>43683.185081018521</v>
      </c>
      <c r="Y169" s="122" t="s">
        <v>3158</v>
      </c>
      <c r="Z169" s="122" t="s">
        <v>3158</v>
      </c>
      <c r="AA169" s="122" t="s">
        <v>3158</v>
      </c>
    </row>
    <row r="170" spans="1:27" ht="13">
      <c r="A170" s="122">
        <v>171</v>
      </c>
      <c r="B170" s="122" t="s">
        <v>59</v>
      </c>
      <c r="C170" s="122" t="s">
        <v>29555</v>
      </c>
      <c r="D170" s="122" t="s">
        <v>3146</v>
      </c>
      <c r="E170" s="122">
        <v>2004</v>
      </c>
      <c r="G170" s="122" t="s">
        <v>28714</v>
      </c>
      <c r="H170" s="122" t="s">
        <v>29556</v>
      </c>
      <c r="I170" s="122" t="s">
        <v>28701</v>
      </c>
      <c r="K170" s="122" t="s">
        <v>3204</v>
      </c>
      <c r="L170" s="122">
        <v>15</v>
      </c>
      <c r="N170" s="122" t="s">
        <v>3154</v>
      </c>
      <c r="O170" s="122">
        <v>75</v>
      </c>
      <c r="P170" s="124" t="s">
        <v>29557</v>
      </c>
      <c r="Q170" s="124" t="s">
        <v>29557</v>
      </c>
      <c r="R170" s="124" t="s">
        <v>29558</v>
      </c>
      <c r="U170" s="122" t="s">
        <v>29559</v>
      </c>
      <c r="V170" s="125">
        <v>43683.185081018521</v>
      </c>
      <c r="W170" s="125">
        <v>43683.185081018521</v>
      </c>
      <c r="X170" s="122" t="s">
        <v>28720</v>
      </c>
      <c r="Y170" s="122" t="s">
        <v>3158</v>
      </c>
      <c r="Z170" s="122" t="s">
        <v>3158</v>
      </c>
      <c r="AA170" s="122" t="s">
        <v>3158</v>
      </c>
    </row>
    <row r="171" spans="1:27" ht="13">
      <c r="A171" s="122">
        <v>172</v>
      </c>
      <c r="B171" s="122" t="s">
        <v>1144</v>
      </c>
      <c r="C171" s="122" t="s">
        <v>29560</v>
      </c>
      <c r="D171" s="122" t="s">
        <v>3146</v>
      </c>
      <c r="E171" s="122">
        <v>2017</v>
      </c>
      <c r="G171" s="122" t="s">
        <v>29402</v>
      </c>
      <c r="K171" s="122" t="s">
        <v>3204</v>
      </c>
      <c r="N171" s="122" t="s">
        <v>3154</v>
      </c>
      <c r="O171" s="122">
        <v>75</v>
      </c>
      <c r="P171" s="124" t="s">
        <v>29561</v>
      </c>
      <c r="Q171" s="124" t="s">
        <v>29561</v>
      </c>
      <c r="R171" s="124" t="s">
        <v>29562</v>
      </c>
      <c r="S171" s="124" t="s">
        <v>29563</v>
      </c>
      <c r="T171" s="122" t="s">
        <v>29564</v>
      </c>
      <c r="U171" s="122" t="s">
        <v>29565</v>
      </c>
      <c r="V171" s="125">
        <v>43683.185081018521</v>
      </c>
      <c r="W171" s="125">
        <v>43683.187418981484</v>
      </c>
      <c r="Y171" s="122" t="s">
        <v>3158</v>
      </c>
      <c r="Z171" s="122" t="s">
        <v>3158</v>
      </c>
      <c r="AA171" s="122" t="s">
        <v>3158</v>
      </c>
    </row>
    <row r="172" spans="1:27" ht="13">
      <c r="A172" s="122">
        <v>173</v>
      </c>
      <c r="B172" s="122" t="s">
        <v>29566</v>
      </c>
      <c r="C172" s="122" t="s">
        <v>29567</v>
      </c>
      <c r="D172" s="122" t="s">
        <v>3146</v>
      </c>
      <c r="E172" s="122">
        <v>2015</v>
      </c>
      <c r="G172" s="122" t="s">
        <v>3645</v>
      </c>
      <c r="H172" s="122" t="s">
        <v>29568</v>
      </c>
      <c r="I172" s="122" t="s">
        <v>29042</v>
      </c>
      <c r="K172" s="122" t="s">
        <v>3204</v>
      </c>
      <c r="L172" s="122">
        <v>2</v>
      </c>
      <c r="N172" s="122" t="s">
        <v>3154</v>
      </c>
      <c r="O172" s="122">
        <v>75</v>
      </c>
      <c r="P172" s="124" t="s">
        <v>29569</v>
      </c>
      <c r="Q172" s="124" t="s">
        <v>29569</v>
      </c>
      <c r="U172" s="122" t="s">
        <v>29570</v>
      </c>
      <c r="V172" s="125">
        <v>43683.185081018521</v>
      </c>
      <c r="W172" s="125">
        <v>43683.185081018521</v>
      </c>
      <c r="X172" s="122" t="s">
        <v>28734</v>
      </c>
      <c r="Y172" s="122" t="s">
        <v>3158</v>
      </c>
      <c r="Z172" s="122" t="s">
        <v>3158</v>
      </c>
      <c r="AA172" s="122" t="s">
        <v>3158</v>
      </c>
    </row>
    <row r="173" spans="1:27" ht="13">
      <c r="A173" s="122">
        <v>174</v>
      </c>
      <c r="B173" s="122" t="s">
        <v>29571</v>
      </c>
      <c r="C173" s="122" t="s">
        <v>29572</v>
      </c>
      <c r="D173" s="122" t="s">
        <v>3146</v>
      </c>
      <c r="E173" s="122">
        <v>2017</v>
      </c>
      <c r="G173" s="122" t="s">
        <v>3746</v>
      </c>
      <c r="I173" s="122" t="s">
        <v>28701</v>
      </c>
      <c r="K173" s="122" t="s">
        <v>3204</v>
      </c>
      <c r="L173" s="122">
        <v>2</v>
      </c>
      <c r="N173" s="122" t="s">
        <v>3154</v>
      </c>
      <c r="O173" s="122">
        <v>75</v>
      </c>
      <c r="P173" s="124" t="s">
        <v>29573</v>
      </c>
      <c r="Q173" s="124" t="s">
        <v>29573</v>
      </c>
      <c r="T173" s="122" t="s">
        <v>29574</v>
      </c>
      <c r="U173" s="122" t="s">
        <v>29575</v>
      </c>
      <c r="V173" s="125">
        <v>43683.185081018521</v>
      </c>
      <c r="W173" s="125">
        <v>43683.187465277777</v>
      </c>
      <c r="X173" s="122" t="s">
        <v>28734</v>
      </c>
      <c r="Y173" s="122" t="s">
        <v>3158</v>
      </c>
      <c r="Z173" s="122" t="s">
        <v>3158</v>
      </c>
      <c r="AA173" s="122" t="s">
        <v>3158</v>
      </c>
    </row>
    <row r="174" spans="1:27" ht="13">
      <c r="A174" s="122">
        <v>175</v>
      </c>
      <c r="B174" s="122" t="s">
        <v>1754</v>
      </c>
      <c r="C174" s="122" t="s">
        <v>29576</v>
      </c>
      <c r="D174" s="122" t="s">
        <v>3146</v>
      </c>
      <c r="E174" s="122">
        <v>1971</v>
      </c>
      <c r="G174" s="122" t="s">
        <v>29106</v>
      </c>
      <c r="I174" s="122" t="s">
        <v>29133</v>
      </c>
      <c r="K174" s="122" t="s">
        <v>3204</v>
      </c>
      <c r="L174" s="122">
        <v>5</v>
      </c>
      <c r="N174" s="122" t="s">
        <v>3154</v>
      </c>
      <c r="O174" s="122">
        <v>75</v>
      </c>
      <c r="P174" s="124" t="s">
        <v>29577</v>
      </c>
      <c r="Q174" s="124" t="s">
        <v>29577</v>
      </c>
      <c r="R174" s="124" t="s">
        <v>29578</v>
      </c>
      <c r="T174" s="122" t="s">
        <v>29579</v>
      </c>
      <c r="U174" s="122" t="s">
        <v>29580</v>
      </c>
      <c r="V174" s="125">
        <v>43683.185081018521</v>
      </c>
      <c r="W174" s="125">
        <v>43683.187511574077</v>
      </c>
      <c r="X174" s="122" t="s">
        <v>28699</v>
      </c>
      <c r="Y174" s="122" t="s">
        <v>3158</v>
      </c>
      <c r="Z174" s="122" t="s">
        <v>3158</v>
      </c>
      <c r="AA174" s="122" t="s">
        <v>3158</v>
      </c>
    </row>
    <row r="175" spans="1:27" ht="13">
      <c r="A175" s="122">
        <v>176</v>
      </c>
      <c r="B175" s="122" t="s">
        <v>29581</v>
      </c>
      <c r="E175" s="122">
        <v>0</v>
      </c>
      <c r="K175" s="122" t="s">
        <v>3204</v>
      </c>
      <c r="N175" s="122" t="s">
        <v>3154</v>
      </c>
      <c r="O175" s="122">
        <v>75</v>
      </c>
      <c r="U175" s="122" t="s">
        <v>29582</v>
      </c>
      <c r="V175" s="125">
        <v>43683.185081018521</v>
      </c>
      <c r="W175" s="125">
        <v>43683.185081018521</v>
      </c>
      <c r="Y175" s="122" t="s">
        <v>3158</v>
      </c>
      <c r="Z175" s="122" t="s">
        <v>3158</v>
      </c>
      <c r="AA175" s="122" t="s">
        <v>3158</v>
      </c>
    </row>
    <row r="176" spans="1:27" ht="13">
      <c r="A176" s="122">
        <v>177</v>
      </c>
      <c r="B176" s="122" t="s">
        <v>24</v>
      </c>
      <c r="D176" s="122" t="s">
        <v>3146</v>
      </c>
      <c r="E176" s="122">
        <v>2014</v>
      </c>
      <c r="K176" s="122" t="s">
        <v>3204</v>
      </c>
      <c r="N176" s="122" t="s">
        <v>3154</v>
      </c>
      <c r="O176" s="122">
        <v>75</v>
      </c>
      <c r="U176" s="122" t="s">
        <v>29583</v>
      </c>
      <c r="V176" s="125">
        <v>43683.185081018521</v>
      </c>
      <c r="W176" s="125">
        <v>43683.185081018521</v>
      </c>
      <c r="Y176" s="122" t="s">
        <v>3158</v>
      </c>
      <c r="Z176" s="122" t="s">
        <v>3158</v>
      </c>
      <c r="AA176" s="122" t="s">
        <v>3158</v>
      </c>
    </row>
    <row r="177" spans="1:27" ht="13">
      <c r="A177" s="122">
        <v>178</v>
      </c>
      <c r="B177" s="122" t="s">
        <v>23</v>
      </c>
      <c r="C177" s="122" t="s">
        <v>29584</v>
      </c>
      <c r="D177" s="122" t="s">
        <v>3146</v>
      </c>
      <c r="E177" s="122">
        <v>1982</v>
      </c>
      <c r="G177" s="122" t="s">
        <v>3645</v>
      </c>
      <c r="H177" s="122" t="s">
        <v>29585</v>
      </c>
      <c r="I177" s="122" t="s">
        <v>28701</v>
      </c>
      <c r="K177" s="122" t="s">
        <v>3204</v>
      </c>
      <c r="L177" s="122">
        <v>2</v>
      </c>
      <c r="N177" s="122" t="s">
        <v>3154</v>
      </c>
      <c r="O177" s="122">
        <v>75</v>
      </c>
      <c r="P177" s="124" t="s">
        <v>29586</v>
      </c>
      <c r="Q177" s="124" t="s">
        <v>29586</v>
      </c>
      <c r="R177" s="124" t="s">
        <v>29587</v>
      </c>
      <c r="T177" s="122" t="s">
        <v>29588</v>
      </c>
      <c r="U177" s="122" t="s">
        <v>29589</v>
      </c>
      <c r="V177" s="125">
        <v>43683.185081018521</v>
      </c>
      <c r="W177" s="125">
        <v>43683.187511574077</v>
      </c>
      <c r="X177" s="122" t="s">
        <v>28734</v>
      </c>
      <c r="Y177" s="122" t="s">
        <v>3158</v>
      </c>
      <c r="Z177" s="122" t="s">
        <v>3158</v>
      </c>
      <c r="AA177" s="122" t="s">
        <v>3158</v>
      </c>
    </row>
    <row r="178" spans="1:27" ht="13">
      <c r="A178" s="122">
        <v>179</v>
      </c>
      <c r="B178" s="122" t="s">
        <v>29590</v>
      </c>
      <c r="C178" s="122" t="s">
        <v>29591</v>
      </c>
      <c r="D178" s="122" t="s">
        <v>3146</v>
      </c>
      <c r="E178" s="122">
        <v>2012</v>
      </c>
      <c r="G178" s="122" t="s">
        <v>29469</v>
      </c>
      <c r="H178" s="122" t="s">
        <v>29592</v>
      </c>
      <c r="I178" s="122" t="s">
        <v>28701</v>
      </c>
      <c r="K178" s="122" t="s">
        <v>3204</v>
      </c>
      <c r="L178" s="122">
        <v>8</v>
      </c>
      <c r="N178" s="122" t="s">
        <v>3154</v>
      </c>
      <c r="O178" s="122">
        <v>75</v>
      </c>
      <c r="P178" s="124" t="s">
        <v>29593</v>
      </c>
      <c r="Q178" s="124" t="s">
        <v>29593</v>
      </c>
      <c r="R178" s="124" t="s">
        <v>29594</v>
      </c>
      <c r="T178" s="122" t="s">
        <v>29595</v>
      </c>
      <c r="U178" s="122" t="s">
        <v>29596</v>
      </c>
      <c r="V178" s="125">
        <v>43683.185081018521</v>
      </c>
      <c r="W178" s="125">
        <v>43683.187523148146</v>
      </c>
      <c r="X178" s="122" t="s">
        <v>28699</v>
      </c>
      <c r="Y178" s="122" t="s">
        <v>3158</v>
      </c>
      <c r="Z178" s="122" t="s">
        <v>3158</v>
      </c>
      <c r="AA178" s="122" t="s">
        <v>3158</v>
      </c>
    </row>
    <row r="179" spans="1:27" ht="13">
      <c r="A179" s="122">
        <v>180</v>
      </c>
      <c r="B179" s="122" t="s">
        <v>29597</v>
      </c>
      <c r="C179" s="122" t="s">
        <v>29598</v>
      </c>
      <c r="D179" s="122" t="s">
        <v>3146</v>
      </c>
      <c r="E179" s="122">
        <v>2013</v>
      </c>
      <c r="G179" s="122" t="s">
        <v>9762</v>
      </c>
      <c r="I179" s="122" t="s">
        <v>28701</v>
      </c>
      <c r="K179" s="122" t="s">
        <v>3204</v>
      </c>
      <c r="N179" s="122" t="s">
        <v>3154</v>
      </c>
      <c r="O179" s="122">
        <v>75</v>
      </c>
      <c r="P179" s="124" t="s">
        <v>29599</v>
      </c>
      <c r="Q179" s="124" t="s">
        <v>29599</v>
      </c>
      <c r="R179" s="124" t="s">
        <v>29600</v>
      </c>
      <c r="S179" s="124" t="s">
        <v>29601</v>
      </c>
      <c r="T179" s="122" t="s">
        <v>29602</v>
      </c>
      <c r="U179" s="122" t="s">
        <v>29603</v>
      </c>
      <c r="V179" s="125">
        <v>43683.185081018521</v>
      </c>
      <c r="W179" s="125">
        <v>43683.187523148146</v>
      </c>
      <c r="Y179" s="122" t="s">
        <v>3158</v>
      </c>
      <c r="Z179" s="122" t="s">
        <v>3158</v>
      </c>
      <c r="AA179" s="122" t="s">
        <v>3158</v>
      </c>
    </row>
    <row r="180" spans="1:27" ht="13">
      <c r="A180" s="122">
        <v>181</v>
      </c>
      <c r="B180" s="122" t="s">
        <v>29604</v>
      </c>
      <c r="C180" s="122" t="s">
        <v>29605</v>
      </c>
      <c r="D180" s="122" t="s">
        <v>3146</v>
      </c>
      <c r="E180" s="122">
        <v>2015</v>
      </c>
      <c r="G180" s="122" t="s">
        <v>28714</v>
      </c>
      <c r="I180" s="122" t="s">
        <v>28701</v>
      </c>
      <c r="K180" s="122" t="s">
        <v>3204</v>
      </c>
      <c r="L180" s="122">
        <v>2</v>
      </c>
      <c r="N180" s="122" t="s">
        <v>3154</v>
      </c>
      <c r="O180" s="122">
        <v>75</v>
      </c>
      <c r="P180" s="124" t="s">
        <v>29606</v>
      </c>
      <c r="Q180" s="124" t="s">
        <v>29606</v>
      </c>
      <c r="R180" s="124" t="s">
        <v>29607</v>
      </c>
      <c r="T180" s="122" t="s">
        <v>29608</v>
      </c>
      <c r="U180" s="122" t="s">
        <v>29609</v>
      </c>
      <c r="V180" s="125">
        <v>43683.185081018521</v>
      </c>
      <c r="W180" s="125">
        <v>43683.187534722223</v>
      </c>
      <c r="X180" s="122" t="s">
        <v>28734</v>
      </c>
      <c r="Y180" s="122" t="s">
        <v>3158</v>
      </c>
      <c r="Z180" s="122" t="s">
        <v>3158</v>
      </c>
      <c r="AA180" s="122" t="s">
        <v>3158</v>
      </c>
    </row>
    <row r="181" spans="1:27" ht="13">
      <c r="A181" s="122">
        <v>182</v>
      </c>
      <c r="B181" s="122" t="s">
        <v>29610</v>
      </c>
      <c r="C181" s="122" t="s">
        <v>29611</v>
      </c>
      <c r="D181" s="122" t="s">
        <v>3146</v>
      </c>
      <c r="E181" s="122">
        <v>2009</v>
      </c>
      <c r="G181" s="122" t="s">
        <v>28714</v>
      </c>
      <c r="I181" s="122" t="s">
        <v>28701</v>
      </c>
      <c r="K181" s="122" t="s">
        <v>3204</v>
      </c>
      <c r="L181" s="122">
        <v>1</v>
      </c>
      <c r="N181" s="122" t="s">
        <v>3154</v>
      </c>
      <c r="O181" s="122">
        <v>75</v>
      </c>
      <c r="P181" s="124" t="s">
        <v>29612</v>
      </c>
      <c r="Q181" s="124" t="s">
        <v>29612</v>
      </c>
      <c r="R181" s="124" t="s">
        <v>29613</v>
      </c>
      <c r="T181" s="122" t="s">
        <v>29614</v>
      </c>
      <c r="U181" s="122" t="s">
        <v>29615</v>
      </c>
      <c r="V181" s="125">
        <v>43683.185081018521</v>
      </c>
      <c r="W181" s="125">
        <v>43683.187534722223</v>
      </c>
      <c r="X181" s="122" t="s">
        <v>28734</v>
      </c>
      <c r="Y181" s="122" t="s">
        <v>3158</v>
      </c>
      <c r="Z181" s="122" t="s">
        <v>3158</v>
      </c>
      <c r="AA181" s="122" t="s">
        <v>3158</v>
      </c>
    </row>
    <row r="182" spans="1:27" ht="13">
      <c r="A182" s="122">
        <v>183</v>
      </c>
      <c r="B182" s="122" t="s">
        <v>29616</v>
      </c>
      <c r="C182" s="122" t="s">
        <v>29617</v>
      </c>
      <c r="D182" s="122" t="s">
        <v>3146</v>
      </c>
      <c r="E182" s="122">
        <v>2010</v>
      </c>
      <c r="G182" s="122" t="s">
        <v>4325</v>
      </c>
      <c r="I182" s="122" t="s">
        <v>887</v>
      </c>
      <c r="K182" s="122" t="s">
        <v>3204</v>
      </c>
      <c r="L182" s="122">
        <v>6</v>
      </c>
      <c r="N182" s="122" t="s">
        <v>3154</v>
      </c>
      <c r="O182" s="122">
        <v>75</v>
      </c>
      <c r="P182" s="124" t="s">
        <v>29618</v>
      </c>
      <c r="Q182" s="124" t="s">
        <v>29618</v>
      </c>
      <c r="R182" s="124" t="s">
        <v>29619</v>
      </c>
      <c r="U182" s="122" t="s">
        <v>29620</v>
      </c>
      <c r="V182" s="125">
        <v>43683.185081018521</v>
      </c>
      <c r="W182" s="125">
        <v>43683.185081018521</v>
      </c>
      <c r="X182" s="122" t="s">
        <v>28699</v>
      </c>
      <c r="Y182" s="122" t="s">
        <v>3158</v>
      </c>
      <c r="Z182" s="122" t="s">
        <v>3158</v>
      </c>
      <c r="AA182" s="122" t="s">
        <v>3158</v>
      </c>
    </row>
    <row r="183" spans="1:27" ht="13">
      <c r="A183" s="122">
        <v>184</v>
      </c>
      <c r="B183" s="122" t="s">
        <v>29621</v>
      </c>
      <c r="C183" s="122" t="s">
        <v>29622</v>
      </c>
      <c r="D183" s="122" t="s">
        <v>3146</v>
      </c>
      <c r="E183" s="122">
        <v>1977</v>
      </c>
      <c r="G183" s="122" t="s">
        <v>3645</v>
      </c>
      <c r="I183" s="122" t="s">
        <v>29133</v>
      </c>
      <c r="K183" s="122" t="s">
        <v>3204</v>
      </c>
      <c r="L183" s="122">
        <v>1</v>
      </c>
      <c r="N183" s="122" t="s">
        <v>3154</v>
      </c>
      <c r="O183" s="122">
        <v>75</v>
      </c>
      <c r="P183" s="124" t="s">
        <v>29623</v>
      </c>
      <c r="Q183" s="124" t="s">
        <v>29623</v>
      </c>
      <c r="R183" s="124" t="s">
        <v>29624</v>
      </c>
      <c r="T183" s="122" t="s">
        <v>29625</v>
      </c>
      <c r="U183" s="122" t="s">
        <v>29626</v>
      </c>
      <c r="V183" s="125">
        <v>43683.185081018521</v>
      </c>
      <c r="W183" s="125">
        <v>43683.187534722223</v>
      </c>
      <c r="X183" s="122" t="s">
        <v>28734</v>
      </c>
      <c r="Y183" s="122" t="s">
        <v>3158</v>
      </c>
      <c r="Z183" s="122" t="s">
        <v>3158</v>
      </c>
      <c r="AA183" s="122" t="s">
        <v>3158</v>
      </c>
    </row>
    <row r="184" spans="1:27" ht="13">
      <c r="A184" s="122">
        <v>185</v>
      </c>
      <c r="B184" s="122" t="s">
        <v>56</v>
      </c>
      <c r="C184" s="122" t="s">
        <v>29627</v>
      </c>
      <c r="D184" s="122" t="s">
        <v>3146</v>
      </c>
      <c r="E184" s="122">
        <v>1911</v>
      </c>
      <c r="G184" s="122" t="s">
        <v>5502</v>
      </c>
      <c r="I184" s="122" t="s">
        <v>29133</v>
      </c>
      <c r="K184" s="122" t="s">
        <v>3204</v>
      </c>
      <c r="N184" s="122" t="s">
        <v>3154</v>
      </c>
      <c r="O184" s="122">
        <v>75</v>
      </c>
      <c r="P184" s="124" t="s">
        <v>29628</v>
      </c>
      <c r="Q184" s="124" t="s">
        <v>29628</v>
      </c>
      <c r="R184" s="124" t="s">
        <v>29629</v>
      </c>
      <c r="U184" s="122" t="s">
        <v>29630</v>
      </c>
      <c r="V184" s="125">
        <v>43683.185081018521</v>
      </c>
      <c r="W184" s="125">
        <v>43683.185081018521</v>
      </c>
      <c r="Y184" s="122" t="s">
        <v>3158</v>
      </c>
      <c r="Z184" s="122" t="s">
        <v>3158</v>
      </c>
      <c r="AA184" s="122" t="s">
        <v>3158</v>
      </c>
    </row>
    <row r="185" spans="1:27" ht="13">
      <c r="A185" s="122">
        <v>186</v>
      </c>
      <c r="B185" s="122" t="s">
        <v>803</v>
      </c>
      <c r="C185" s="122" t="s">
        <v>29631</v>
      </c>
      <c r="E185" s="122">
        <v>2008</v>
      </c>
      <c r="G185" s="122" t="s">
        <v>29632</v>
      </c>
      <c r="I185" s="122" t="s">
        <v>29633</v>
      </c>
      <c r="K185" s="122" t="s">
        <v>3204</v>
      </c>
      <c r="N185" s="122" t="s">
        <v>3154</v>
      </c>
      <c r="O185" s="122">
        <v>75</v>
      </c>
      <c r="P185" s="124" t="s">
        <v>29634</v>
      </c>
      <c r="Q185" s="124" t="s">
        <v>29634</v>
      </c>
      <c r="R185" s="124" t="s">
        <v>29635</v>
      </c>
      <c r="U185" s="122" t="s">
        <v>29636</v>
      </c>
      <c r="V185" s="125">
        <v>43683.185081018521</v>
      </c>
      <c r="W185" s="125">
        <v>43683.185081018521</v>
      </c>
      <c r="Y185" s="122" t="s">
        <v>3158</v>
      </c>
      <c r="Z185" s="122" t="s">
        <v>3158</v>
      </c>
      <c r="AA185" s="122" t="s">
        <v>3158</v>
      </c>
    </row>
    <row r="186" spans="1:27" ht="13">
      <c r="A186" s="122">
        <v>187</v>
      </c>
      <c r="B186" s="122" t="s">
        <v>906</v>
      </c>
      <c r="C186" s="122" t="s">
        <v>29637</v>
      </c>
      <c r="D186" s="122" t="s">
        <v>3146</v>
      </c>
      <c r="E186" s="122">
        <v>2015</v>
      </c>
      <c r="G186" s="122" t="s">
        <v>29106</v>
      </c>
      <c r="I186" s="122" t="s">
        <v>28701</v>
      </c>
      <c r="K186" s="122" t="s">
        <v>3204</v>
      </c>
      <c r="L186" s="122">
        <v>3</v>
      </c>
      <c r="N186" s="122" t="s">
        <v>3154</v>
      </c>
      <c r="O186" s="122">
        <v>75</v>
      </c>
      <c r="P186" s="124" t="s">
        <v>29638</v>
      </c>
      <c r="Q186" s="124" t="s">
        <v>29638</v>
      </c>
      <c r="R186" s="124" t="s">
        <v>29639</v>
      </c>
      <c r="T186" s="122" t="s">
        <v>29640</v>
      </c>
      <c r="U186" s="122" t="s">
        <v>29641</v>
      </c>
      <c r="V186" s="125">
        <v>43683.185081018521</v>
      </c>
      <c r="W186" s="125">
        <v>43683.1875462963</v>
      </c>
      <c r="X186" s="122" t="s">
        <v>28734</v>
      </c>
      <c r="Y186" s="122" t="s">
        <v>3158</v>
      </c>
      <c r="Z186" s="122" t="s">
        <v>3158</v>
      </c>
      <c r="AA186" s="122" t="s">
        <v>3158</v>
      </c>
    </row>
    <row r="187" spans="1:27" ht="13">
      <c r="A187" s="122">
        <v>188</v>
      </c>
      <c r="B187" s="122" t="s">
        <v>29642</v>
      </c>
      <c r="C187" s="122" t="s">
        <v>29643</v>
      </c>
      <c r="D187" s="122" t="s">
        <v>3146</v>
      </c>
      <c r="E187" s="122">
        <v>2018</v>
      </c>
      <c r="G187" s="122" t="s">
        <v>3172</v>
      </c>
      <c r="H187" s="122" t="s">
        <v>3245</v>
      </c>
      <c r="I187" s="122" t="s">
        <v>28701</v>
      </c>
      <c r="K187" s="122" t="s">
        <v>3204</v>
      </c>
      <c r="L187" s="122">
        <v>16</v>
      </c>
      <c r="N187" s="122" t="s">
        <v>3154</v>
      </c>
      <c r="O187" s="122">
        <v>75</v>
      </c>
      <c r="P187" s="124" t="s">
        <v>29644</v>
      </c>
      <c r="Q187" s="124" t="s">
        <v>29644</v>
      </c>
      <c r="R187" s="124" t="s">
        <v>29645</v>
      </c>
      <c r="T187" s="122" t="s">
        <v>29646</v>
      </c>
      <c r="U187" s="122" t="s">
        <v>29647</v>
      </c>
      <c r="V187" s="125">
        <v>43683.185081018521</v>
      </c>
      <c r="W187" s="125">
        <v>43683.1875462963</v>
      </c>
      <c r="X187" s="122" t="s">
        <v>28720</v>
      </c>
      <c r="Y187" s="122" t="s">
        <v>3158</v>
      </c>
      <c r="Z187" s="122" t="s">
        <v>3158</v>
      </c>
      <c r="AA187" s="122" t="s">
        <v>3158</v>
      </c>
    </row>
    <row r="188" spans="1:27" ht="13">
      <c r="A188" s="122">
        <v>189</v>
      </c>
      <c r="B188" s="122" t="s">
        <v>29648</v>
      </c>
      <c r="C188" s="122" t="s">
        <v>29649</v>
      </c>
      <c r="D188" s="122" t="s">
        <v>3146</v>
      </c>
      <c r="E188" s="122">
        <v>2015</v>
      </c>
      <c r="G188" s="122" t="s">
        <v>29650</v>
      </c>
      <c r="I188" s="122" t="s">
        <v>28701</v>
      </c>
      <c r="K188" s="122" t="s">
        <v>3204</v>
      </c>
      <c r="N188" s="122" t="s">
        <v>3154</v>
      </c>
      <c r="O188" s="122">
        <v>75</v>
      </c>
      <c r="P188" s="124" t="s">
        <v>29651</v>
      </c>
      <c r="Q188" s="124" t="s">
        <v>29651</v>
      </c>
      <c r="R188" s="124" t="s">
        <v>29652</v>
      </c>
      <c r="S188" s="124" t="s">
        <v>29653</v>
      </c>
      <c r="T188" s="122" t="s">
        <v>29654</v>
      </c>
      <c r="U188" s="122" t="s">
        <v>29655</v>
      </c>
      <c r="V188" s="125">
        <v>43683.185081018521</v>
      </c>
      <c r="W188" s="125">
        <v>43683.187592592592</v>
      </c>
      <c r="Y188" s="122" t="s">
        <v>3158</v>
      </c>
      <c r="Z188" s="122" t="s">
        <v>3158</v>
      </c>
      <c r="AA188" s="122" t="s">
        <v>3158</v>
      </c>
    </row>
    <row r="189" spans="1:27" ht="13">
      <c r="A189" s="122">
        <v>190</v>
      </c>
      <c r="B189" s="122" t="s">
        <v>29656</v>
      </c>
      <c r="C189" s="122" t="s">
        <v>29657</v>
      </c>
      <c r="D189" s="122" t="s">
        <v>3146</v>
      </c>
      <c r="E189" s="122">
        <v>2003</v>
      </c>
      <c r="G189" s="122" t="s">
        <v>29469</v>
      </c>
      <c r="H189" s="122" t="s">
        <v>29658</v>
      </c>
      <c r="I189" s="122" t="s">
        <v>28701</v>
      </c>
      <c r="K189" s="122" t="s">
        <v>3204</v>
      </c>
      <c r="L189" s="122">
        <v>3</v>
      </c>
      <c r="N189" s="122" t="s">
        <v>3154</v>
      </c>
      <c r="O189" s="122">
        <v>75</v>
      </c>
      <c r="P189" s="124" t="s">
        <v>29659</v>
      </c>
      <c r="Q189" s="124" t="s">
        <v>29659</v>
      </c>
      <c r="R189" s="124" t="s">
        <v>29660</v>
      </c>
      <c r="T189" s="122" t="s">
        <v>29661</v>
      </c>
      <c r="U189" s="122" t="s">
        <v>29662</v>
      </c>
      <c r="V189" s="125">
        <v>43683.185081018521</v>
      </c>
      <c r="W189" s="125">
        <v>43683.187638888892</v>
      </c>
      <c r="X189" s="122" t="s">
        <v>28734</v>
      </c>
      <c r="Y189" s="122" t="s">
        <v>3158</v>
      </c>
      <c r="Z189" s="122" t="s">
        <v>3158</v>
      </c>
      <c r="AA189" s="122" t="s">
        <v>3158</v>
      </c>
    </row>
    <row r="190" spans="1:27" ht="13">
      <c r="A190" s="122">
        <v>191</v>
      </c>
      <c r="B190" s="122" t="s">
        <v>1810</v>
      </c>
      <c r="C190" s="122" t="s">
        <v>29663</v>
      </c>
      <c r="D190" s="122" t="s">
        <v>3146</v>
      </c>
      <c r="E190" s="122">
        <v>2013</v>
      </c>
      <c r="G190" s="122" t="s">
        <v>28714</v>
      </c>
      <c r="I190" s="122" t="s">
        <v>28701</v>
      </c>
      <c r="K190" s="122" t="s">
        <v>3204</v>
      </c>
      <c r="L190" s="122">
        <v>2</v>
      </c>
      <c r="N190" s="122" t="s">
        <v>3154</v>
      </c>
      <c r="O190" s="122">
        <v>75</v>
      </c>
      <c r="P190" s="124" t="s">
        <v>29664</v>
      </c>
      <c r="Q190" s="124" t="s">
        <v>29664</v>
      </c>
      <c r="R190" s="124" t="s">
        <v>29665</v>
      </c>
      <c r="U190" s="122" t="s">
        <v>29666</v>
      </c>
      <c r="V190" s="125">
        <v>43683.185081018521</v>
      </c>
      <c r="W190" s="125">
        <v>43683.185081018521</v>
      </c>
      <c r="X190" s="122" t="s">
        <v>28734</v>
      </c>
      <c r="Y190" s="122" t="s">
        <v>3158</v>
      </c>
      <c r="Z190" s="122" t="s">
        <v>3158</v>
      </c>
      <c r="AA190" s="122" t="s">
        <v>3158</v>
      </c>
    </row>
    <row r="191" spans="1:27" ht="13">
      <c r="A191" s="122">
        <v>192</v>
      </c>
      <c r="B191" s="122" t="s">
        <v>29667</v>
      </c>
      <c r="C191" s="122" t="s">
        <v>29668</v>
      </c>
      <c r="D191" s="122" t="s">
        <v>3146</v>
      </c>
      <c r="E191" s="122">
        <v>2007</v>
      </c>
      <c r="G191" s="122" t="s">
        <v>29431</v>
      </c>
      <c r="I191" s="122" t="s">
        <v>28701</v>
      </c>
      <c r="K191" s="122" t="s">
        <v>3204</v>
      </c>
      <c r="L191" s="122">
        <v>1</v>
      </c>
      <c r="N191" s="122" t="s">
        <v>3154</v>
      </c>
      <c r="O191" s="122">
        <v>75</v>
      </c>
      <c r="P191" s="124" t="s">
        <v>29669</v>
      </c>
      <c r="Q191" s="124" t="s">
        <v>29669</v>
      </c>
      <c r="R191" s="124" t="s">
        <v>29670</v>
      </c>
      <c r="T191" s="122" t="s">
        <v>29671</v>
      </c>
      <c r="U191" s="122" t="s">
        <v>29672</v>
      </c>
      <c r="V191" s="125">
        <v>43683.185081018521</v>
      </c>
      <c r="W191" s="125">
        <v>43683.187650462962</v>
      </c>
      <c r="X191" s="122" t="s">
        <v>28734</v>
      </c>
      <c r="Y191" s="122" t="s">
        <v>3158</v>
      </c>
      <c r="Z191" s="122" t="s">
        <v>3158</v>
      </c>
      <c r="AA191" s="122" t="s">
        <v>3158</v>
      </c>
    </row>
    <row r="192" spans="1:27" ht="13">
      <c r="A192" s="122">
        <v>193</v>
      </c>
      <c r="B192" s="122" t="s">
        <v>29673</v>
      </c>
      <c r="C192" s="122" t="s">
        <v>29674</v>
      </c>
      <c r="D192" s="122" t="s">
        <v>28696</v>
      </c>
      <c r="E192" s="122">
        <v>1997</v>
      </c>
      <c r="G192" s="122" t="s">
        <v>3245</v>
      </c>
      <c r="I192" s="122" t="s">
        <v>29042</v>
      </c>
      <c r="K192" s="122" t="s">
        <v>3204</v>
      </c>
      <c r="L192" s="122">
        <v>8</v>
      </c>
      <c r="N192" s="122" t="s">
        <v>3154</v>
      </c>
      <c r="O192" s="122">
        <v>75</v>
      </c>
      <c r="P192" s="124" t="s">
        <v>9871</v>
      </c>
      <c r="Q192" s="124" t="s">
        <v>9871</v>
      </c>
      <c r="R192" s="124" t="s">
        <v>29675</v>
      </c>
      <c r="U192" s="122" t="s">
        <v>29676</v>
      </c>
      <c r="V192" s="125">
        <v>43683.185081018521</v>
      </c>
      <c r="W192" s="125">
        <v>43683.185081018521</v>
      </c>
      <c r="X192" s="122" t="s">
        <v>28699</v>
      </c>
      <c r="Y192" s="122" t="s">
        <v>3158</v>
      </c>
      <c r="Z192" s="122" t="s">
        <v>3158</v>
      </c>
      <c r="AA192" s="122" t="s">
        <v>3158</v>
      </c>
    </row>
    <row r="193" spans="1:27" ht="13">
      <c r="A193" s="122">
        <v>194</v>
      </c>
      <c r="B193" s="122" t="s">
        <v>29677</v>
      </c>
      <c r="C193" s="122" t="s">
        <v>29678</v>
      </c>
      <c r="D193" s="122" t="s">
        <v>3146</v>
      </c>
      <c r="E193" s="122">
        <v>2012</v>
      </c>
      <c r="G193" s="122" t="s">
        <v>29679</v>
      </c>
      <c r="K193" s="122" t="s">
        <v>3204</v>
      </c>
      <c r="N193" s="122" t="s">
        <v>3154</v>
      </c>
      <c r="O193" s="122">
        <v>75</v>
      </c>
      <c r="P193" s="124" t="s">
        <v>29680</v>
      </c>
      <c r="Q193" s="124" t="s">
        <v>29680</v>
      </c>
      <c r="R193" s="124" t="s">
        <v>29681</v>
      </c>
      <c r="S193" s="124" t="s">
        <v>29682</v>
      </c>
      <c r="T193" s="122" t="s">
        <v>29683</v>
      </c>
      <c r="U193" s="122" t="s">
        <v>29684</v>
      </c>
      <c r="V193" s="125">
        <v>43683.185081018521</v>
      </c>
      <c r="W193" s="125">
        <v>43683.187719907408</v>
      </c>
      <c r="Y193" s="122" t="s">
        <v>3158</v>
      </c>
      <c r="Z193" s="122" t="s">
        <v>3158</v>
      </c>
      <c r="AA193" s="122" t="s">
        <v>3158</v>
      </c>
    </row>
    <row r="194" spans="1:27" ht="13">
      <c r="A194" s="122">
        <v>195</v>
      </c>
      <c r="B194" s="122" t="s">
        <v>29685</v>
      </c>
      <c r="C194" s="122" t="s">
        <v>29686</v>
      </c>
      <c r="D194" s="122" t="s">
        <v>3146</v>
      </c>
      <c r="E194" s="122">
        <v>2007</v>
      </c>
      <c r="G194" s="122" t="s">
        <v>4091</v>
      </c>
      <c r="I194" s="122" t="s">
        <v>28701</v>
      </c>
      <c r="K194" s="122" t="s">
        <v>3204</v>
      </c>
      <c r="L194" s="122">
        <v>4</v>
      </c>
      <c r="N194" s="122" t="s">
        <v>3154</v>
      </c>
      <c r="O194" s="122">
        <v>75</v>
      </c>
      <c r="P194" s="124" t="s">
        <v>29687</v>
      </c>
      <c r="Q194" s="124" t="s">
        <v>29687</v>
      </c>
      <c r="R194" s="124" t="s">
        <v>29688</v>
      </c>
      <c r="U194" s="122" t="s">
        <v>29689</v>
      </c>
      <c r="V194" s="125">
        <v>43683.185081018521</v>
      </c>
      <c r="W194" s="125">
        <v>43683.185081018521</v>
      </c>
      <c r="X194" s="122" t="s">
        <v>28734</v>
      </c>
      <c r="Y194" s="122" t="s">
        <v>3158</v>
      </c>
      <c r="Z194" s="122" t="s">
        <v>3158</v>
      </c>
      <c r="AA194" s="122" t="s">
        <v>3158</v>
      </c>
    </row>
    <row r="195" spans="1:27" ht="13">
      <c r="A195" s="122">
        <v>196</v>
      </c>
      <c r="B195" s="122" t="s">
        <v>29690</v>
      </c>
      <c r="C195" s="122" t="s">
        <v>29691</v>
      </c>
      <c r="D195" s="122" t="s">
        <v>3146</v>
      </c>
      <c r="E195" s="122">
        <v>2012</v>
      </c>
      <c r="G195" s="122" t="s">
        <v>3245</v>
      </c>
      <c r="I195" s="122" t="s">
        <v>28701</v>
      </c>
      <c r="J195" s="122" t="s">
        <v>29692</v>
      </c>
      <c r="K195" s="122" t="s">
        <v>3204</v>
      </c>
      <c r="L195" s="122">
        <v>25</v>
      </c>
      <c r="N195" s="122" t="s">
        <v>3154</v>
      </c>
      <c r="O195" s="122">
        <v>75</v>
      </c>
      <c r="P195" s="124" t="s">
        <v>29693</v>
      </c>
      <c r="Q195" s="124" t="s">
        <v>29693</v>
      </c>
      <c r="R195" s="124" t="s">
        <v>29694</v>
      </c>
      <c r="T195" s="122" t="s">
        <v>29695</v>
      </c>
      <c r="U195" s="122" t="s">
        <v>29696</v>
      </c>
      <c r="V195" s="125">
        <v>43683.185081018521</v>
      </c>
      <c r="W195" s="125">
        <v>43683.187731481485</v>
      </c>
      <c r="X195" s="122" t="s">
        <v>28822</v>
      </c>
      <c r="Y195" s="122" t="s">
        <v>3158</v>
      </c>
      <c r="Z195" s="122" t="s">
        <v>3158</v>
      </c>
      <c r="AA195" s="122" t="s">
        <v>3158</v>
      </c>
    </row>
    <row r="196" spans="1:27" ht="13">
      <c r="A196" s="122">
        <v>197</v>
      </c>
      <c r="B196" s="122" t="s">
        <v>7</v>
      </c>
      <c r="C196" s="122" t="s">
        <v>29697</v>
      </c>
      <c r="D196" s="122" t="s">
        <v>3146</v>
      </c>
      <c r="E196" s="122">
        <v>2017</v>
      </c>
      <c r="G196" s="122" t="s">
        <v>3245</v>
      </c>
      <c r="I196" s="122" t="s">
        <v>28701</v>
      </c>
      <c r="J196" s="122" t="s">
        <v>29698</v>
      </c>
      <c r="K196" s="122" t="s">
        <v>3204</v>
      </c>
      <c r="L196" s="122">
        <v>7</v>
      </c>
      <c r="N196" s="122" t="s">
        <v>3154</v>
      </c>
      <c r="O196" s="122">
        <v>75</v>
      </c>
      <c r="P196" s="124" t="s">
        <v>29699</v>
      </c>
      <c r="Q196" s="124" t="s">
        <v>29699</v>
      </c>
      <c r="R196" s="124" t="s">
        <v>29700</v>
      </c>
      <c r="T196" s="122" t="s">
        <v>29701</v>
      </c>
      <c r="U196" s="122" t="s">
        <v>29702</v>
      </c>
      <c r="V196" s="125">
        <v>43683.185081018521</v>
      </c>
      <c r="W196" s="125">
        <v>43683.187731481485</v>
      </c>
      <c r="X196" s="122" t="s">
        <v>28699</v>
      </c>
      <c r="Y196" s="122" t="s">
        <v>3158</v>
      </c>
      <c r="Z196" s="122" t="s">
        <v>3158</v>
      </c>
      <c r="AA196" s="122" t="s">
        <v>3158</v>
      </c>
    </row>
    <row r="197" spans="1:27" ht="13">
      <c r="A197" s="122">
        <v>198</v>
      </c>
      <c r="B197" s="122" t="s">
        <v>904</v>
      </c>
      <c r="C197" s="122" t="s">
        <v>29703</v>
      </c>
      <c r="D197" s="122" t="s">
        <v>3146</v>
      </c>
      <c r="E197" s="122">
        <v>2009</v>
      </c>
      <c r="G197" s="122" t="s">
        <v>3207</v>
      </c>
      <c r="I197" s="122" t="s">
        <v>28701</v>
      </c>
      <c r="K197" s="122" t="s">
        <v>3204</v>
      </c>
      <c r="L197" s="122">
        <v>5</v>
      </c>
      <c r="M197" s="122" t="s">
        <v>762</v>
      </c>
      <c r="N197" s="122" t="s">
        <v>3154</v>
      </c>
      <c r="O197" s="122">
        <v>75</v>
      </c>
      <c r="P197" s="124" t="s">
        <v>29704</v>
      </c>
      <c r="Q197" s="124" t="s">
        <v>29704</v>
      </c>
      <c r="T197" s="122" t="s">
        <v>29705</v>
      </c>
      <c r="U197" s="122" t="s">
        <v>29706</v>
      </c>
      <c r="V197" s="125">
        <v>43683.18509259259</v>
      </c>
      <c r="W197" s="125">
        <v>43683.187731481485</v>
      </c>
      <c r="X197" s="122" t="s">
        <v>28699</v>
      </c>
      <c r="Y197" s="122" t="s">
        <v>3158</v>
      </c>
      <c r="Z197" s="122" t="s">
        <v>3158</v>
      </c>
      <c r="AA197" s="122" t="s">
        <v>3158</v>
      </c>
    </row>
    <row r="198" spans="1:27" ht="13">
      <c r="A198" s="122">
        <v>199</v>
      </c>
      <c r="B198" s="122" t="s">
        <v>29707</v>
      </c>
      <c r="C198" s="122" t="s">
        <v>29708</v>
      </c>
      <c r="D198" s="122" t="s">
        <v>3146</v>
      </c>
      <c r="E198" s="122">
        <v>2016</v>
      </c>
      <c r="G198" s="122" t="s">
        <v>4325</v>
      </c>
      <c r="K198" s="122" t="s">
        <v>3204</v>
      </c>
      <c r="N198" s="122" t="s">
        <v>3154</v>
      </c>
      <c r="O198" s="122">
        <v>75</v>
      </c>
      <c r="P198" s="124" t="s">
        <v>29709</v>
      </c>
      <c r="Q198" s="124" t="s">
        <v>29709</v>
      </c>
      <c r="R198" s="124" t="s">
        <v>29710</v>
      </c>
      <c r="S198" s="124" t="s">
        <v>29711</v>
      </c>
      <c r="T198" s="122" t="s">
        <v>29712</v>
      </c>
      <c r="U198" s="122" t="s">
        <v>29713</v>
      </c>
      <c r="V198" s="125">
        <v>43683.18509259259</v>
      </c>
      <c r="W198" s="125">
        <v>43683.187731481485</v>
      </c>
      <c r="Y198" s="122" t="s">
        <v>3158</v>
      </c>
      <c r="Z198" s="122" t="s">
        <v>3158</v>
      </c>
      <c r="AA198" s="122" t="s">
        <v>3158</v>
      </c>
    </row>
    <row r="199" spans="1:27" ht="13">
      <c r="A199" s="122">
        <v>200</v>
      </c>
      <c r="B199" s="122" t="s">
        <v>9</v>
      </c>
      <c r="C199" s="122" t="s">
        <v>29714</v>
      </c>
      <c r="D199" s="122" t="s">
        <v>3146</v>
      </c>
      <c r="E199" s="122">
        <v>2012</v>
      </c>
      <c r="G199" s="122" t="s">
        <v>29715</v>
      </c>
      <c r="H199" s="122" t="s">
        <v>29716</v>
      </c>
      <c r="I199" s="122" t="s">
        <v>29717</v>
      </c>
      <c r="K199" s="122" t="s">
        <v>3204</v>
      </c>
      <c r="L199" s="122">
        <v>9</v>
      </c>
      <c r="N199" s="122" t="s">
        <v>3154</v>
      </c>
      <c r="O199" s="122">
        <v>75</v>
      </c>
      <c r="P199" s="124" t="s">
        <v>29718</v>
      </c>
      <c r="Q199" s="124" t="s">
        <v>29718</v>
      </c>
      <c r="R199" s="124" t="s">
        <v>29719</v>
      </c>
      <c r="T199" s="122" t="s">
        <v>29720</v>
      </c>
      <c r="U199" s="122" t="s">
        <v>29721</v>
      </c>
      <c r="V199" s="125">
        <v>43683.18509259259</v>
      </c>
      <c r="W199" s="125">
        <v>43683.187743055554</v>
      </c>
      <c r="X199" s="122" t="s">
        <v>28699</v>
      </c>
      <c r="Y199" s="122" t="s">
        <v>3158</v>
      </c>
      <c r="Z199" s="122" t="s">
        <v>3158</v>
      </c>
      <c r="AA199" s="122" t="s">
        <v>3158</v>
      </c>
    </row>
    <row r="200" spans="1:27" ht="13">
      <c r="A200" s="122">
        <v>201</v>
      </c>
      <c r="B200" s="122" t="s">
        <v>1498</v>
      </c>
      <c r="E200" s="122">
        <v>0</v>
      </c>
      <c r="K200" s="122" t="s">
        <v>3204</v>
      </c>
      <c r="N200" s="122" t="s">
        <v>3154</v>
      </c>
      <c r="O200" s="122">
        <v>75</v>
      </c>
      <c r="U200" s="122" t="s">
        <v>29722</v>
      </c>
      <c r="V200" s="125">
        <v>43683.18509259259</v>
      </c>
      <c r="W200" s="125">
        <v>43683.18509259259</v>
      </c>
      <c r="Y200" s="122" t="s">
        <v>3158</v>
      </c>
      <c r="Z200" s="122" t="s">
        <v>3158</v>
      </c>
      <c r="AA200" s="122" t="s">
        <v>3158</v>
      </c>
    </row>
    <row r="201" spans="1:27" ht="13">
      <c r="A201" s="122">
        <v>202</v>
      </c>
      <c r="B201" s="122" t="s">
        <v>53</v>
      </c>
      <c r="C201" s="122" t="s">
        <v>29723</v>
      </c>
      <c r="D201" s="122" t="s">
        <v>3146</v>
      </c>
      <c r="E201" s="122">
        <v>2011</v>
      </c>
      <c r="G201" s="122" t="s">
        <v>11428</v>
      </c>
      <c r="H201" s="122" t="s">
        <v>28766</v>
      </c>
      <c r="I201" s="122" t="s">
        <v>28701</v>
      </c>
      <c r="K201" s="122" t="s">
        <v>3204</v>
      </c>
      <c r="L201" s="122">
        <v>3</v>
      </c>
      <c r="N201" s="122" t="s">
        <v>3154</v>
      </c>
      <c r="O201" s="122">
        <v>75</v>
      </c>
      <c r="P201" s="124" t="s">
        <v>29724</v>
      </c>
      <c r="Q201" s="124" t="s">
        <v>29724</v>
      </c>
      <c r="R201" s="124" t="s">
        <v>29725</v>
      </c>
      <c r="T201" s="122" t="s">
        <v>29726</v>
      </c>
      <c r="U201" s="122" t="s">
        <v>29727</v>
      </c>
      <c r="V201" s="125">
        <v>43683.18509259259</v>
      </c>
      <c r="W201" s="125">
        <v>43683.187743055554</v>
      </c>
      <c r="X201" s="122" t="s">
        <v>28734</v>
      </c>
      <c r="Y201" s="122" t="s">
        <v>3158</v>
      </c>
      <c r="Z201" s="122" t="s">
        <v>3158</v>
      </c>
      <c r="AA201" s="122" t="s">
        <v>3158</v>
      </c>
    </row>
    <row r="202" spans="1:27" ht="13">
      <c r="A202" s="122">
        <v>203</v>
      </c>
      <c r="B202" s="122" t="s">
        <v>29728</v>
      </c>
      <c r="C202" s="122" t="s">
        <v>29729</v>
      </c>
      <c r="D202" s="122" t="s">
        <v>3146</v>
      </c>
      <c r="E202" s="122">
        <v>2013</v>
      </c>
      <c r="G202" s="122" t="s">
        <v>3172</v>
      </c>
      <c r="I202" s="122" t="s">
        <v>28701</v>
      </c>
      <c r="K202" s="122" t="s">
        <v>3204</v>
      </c>
      <c r="L202" s="122">
        <v>13</v>
      </c>
      <c r="N202" s="122" t="s">
        <v>3154</v>
      </c>
      <c r="O202" s="122">
        <v>75</v>
      </c>
      <c r="P202" s="124" t="s">
        <v>29730</v>
      </c>
      <c r="Q202" s="124" t="s">
        <v>29730</v>
      </c>
      <c r="R202" s="124" t="s">
        <v>29731</v>
      </c>
      <c r="T202" s="122" t="s">
        <v>29732</v>
      </c>
      <c r="U202" s="122" t="s">
        <v>29733</v>
      </c>
      <c r="V202" s="125">
        <v>43683.18509259259</v>
      </c>
      <c r="W202" s="125">
        <v>43683.187789351854</v>
      </c>
      <c r="X202" s="122" t="s">
        <v>28720</v>
      </c>
      <c r="Y202" s="122" t="s">
        <v>3158</v>
      </c>
      <c r="Z202" s="122" t="s">
        <v>3158</v>
      </c>
      <c r="AA202" s="122" t="s">
        <v>3158</v>
      </c>
    </row>
    <row r="203" spans="1:27" ht="13">
      <c r="A203" s="122">
        <v>204</v>
      </c>
      <c r="B203" s="122" t="s">
        <v>52</v>
      </c>
      <c r="C203" s="122" t="s">
        <v>29734</v>
      </c>
      <c r="D203" s="122" t="s">
        <v>3146</v>
      </c>
      <c r="E203" s="122">
        <v>2014</v>
      </c>
      <c r="G203" s="122" t="s">
        <v>3148</v>
      </c>
      <c r="I203" s="122" t="s">
        <v>28701</v>
      </c>
      <c r="K203" s="122" t="s">
        <v>3204</v>
      </c>
      <c r="L203" s="122">
        <v>7</v>
      </c>
      <c r="N203" s="122" t="s">
        <v>3154</v>
      </c>
      <c r="O203" s="122">
        <v>75</v>
      </c>
      <c r="P203" s="124" t="s">
        <v>29735</v>
      </c>
      <c r="Q203" s="124" t="s">
        <v>29735</v>
      </c>
      <c r="R203" s="124" t="s">
        <v>29736</v>
      </c>
      <c r="U203" s="122" t="s">
        <v>29737</v>
      </c>
      <c r="V203" s="125">
        <v>43683.18509259259</v>
      </c>
      <c r="W203" s="125">
        <v>43683.18509259259</v>
      </c>
      <c r="X203" s="122" t="s">
        <v>28699</v>
      </c>
      <c r="Y203" s="122" t="s">
        <v>3158</v>
      </c>
      <c r="Z203" s="122" t="s">
        <v>3158</v>
      </c>
      <c r="AA203" s="122" t="s">
        <v>3158</v>
      </c>
    </row>
    <row r="204" spans="1:27" ht="13">
      <c r="A204" s="122">
        <v>205</v>
      </c>
      <c r="B204" s="122" t="s">
        <v>2401</v>
      </c>
      <c r="E204" s="122">
        <v>0</v>
      </c>
      <c r="K204" s="122" t="s">
        <v>3204</v>
      </c>
      <c r="N204" s="122" t="s">
        <v>3154</v>
      </c>
      <c r="O204" s="122">
        <v>75</v>
      </c>
      <c r="U204" s="122" t="s">
        <v>29738</v>
      </c>
      <c r="V204" s="125">
        <v>43683.18509259259</v>
      </c>
      <c r="W204" s="125">
        <v>43683.18509259259</v>
      </c>
      <c r="Y204" s="122" t="s">
        <v>3158</v>
      </c>
      <c r="Z204" s="122" t="s">
        <v>3158</v>
      </c>
      <c r="AA204" s="122" t="s">
        <v>3158</v>
      </c>
    </row>
    <row r="205" spans="1:27" ht="13">
      <c r="A205" s="122">
        <v>206</v>
      </c>
      <c r="B205" s="122" t="s">
        <v>29739</v>
      </c>
      <c r="C205" s="122" t="s">
        <v>29740</v>
      </c>
      <c r="D205" s="122" t="s">
        <v>3146</v>
      </c>
      <c r="E205" s="122">
        <v>2011</v>
      </c>
      <c r="G205" s="122" t="s">
        <v>28714</v>
      </c>
      <c r="I205" s="122" t="s">
        <v>28701</v>
      </c>
      <c r="K205" s="122" t="s">
        <v>3204</v>
      </c>
      <c r="L205" s="122">
        <v>5</v>
      </c>
      <c r="N205" s="122" t="s">
        <v>3154</v>
      </c>
      <c r="O205" s="122">
        <v>75</v>
      </c>
      <c r="P205" s="124" t="s">
        <v>29741</v>
      </c>
      <c r="Q205" s="124" t="s">
        <v>29741</v>
      </c>
      <c r="R205" s="124" t="s">
        <v>29742</v>
      </c>
      <c r="U205" s="122" t="s">
        <v>29743</v>
      </c>
      <c r="V205" s="125">
        <v>43683.18509259259</v>
      </c>
      <c r="W205" s="125">
        <v>43683.18509259259</v>
      </c>
      <c r="X205" s="122" t="s">
        <v>28699</v>
      </c>
      <c r="Y205" s="122" t="s">
        <v>3158</v>
      </c>
      <c r="Z205" s="122" t="s">
        <v>3158</v>
      </c>
      <c r="AA205" s="122" t="s">
        <v>3158</v>
      </c>
    </row>
    <row r="206" spans="1:27" ht="13">
      <c r="A206" s="122">
        <v>207</v>
      </c>
      <c r="B206" s="122" t="s">
        <v>50</v>
      </c>
      <c r="C206" s="122" t="s">
        <v>29744</v>
      </c>
      <c r="D206" s="122" t="s">
        <v>3146</v>
      </c>
      <c r="E206" s="122">
        <v>2013</v>
      </c>
      <c r="G206" s="122" t="s">
        <v>4091</v>
      </c>
      <c r="H206" s="122" t="s">
        <v>3148</v>
      </c>
      <c r="I206" s="122" t="s">
        <v>28701</v>
      </c>
      <c r="K206" s="122" t="s">
        <v>3204</v>
      </c>
      <c r="L206" s="122">
        <v>9</v>
      </c>
      <c r="N206" s="122" t="s">
        <v>3154</v>
      </c>
      <c r="O206" s="122">
        <v>75</v>
      </c>
      <c r="P206" s="124" t="s">
        <v>29745</v>
      </c>
      <c r="Q206" s="124" t="s">
        <v>29745</v>
      </c>
      <c r="R206" s="124" t="s">
        <v>29746</v>
      </c>
      <c r="U206" s="122" t="s">
        <v>29747</v>
      </c>
      <c r="V206" s="125">
        <v>43683.18509259259</v>
      </c>
      <c r="W206" s="125">
        <v>43683.18509259259</v>
      </c>
      <c r="X206" s="122" t="s">
        <v>28699</v>
      </c>
      <c r="Y206" s="122" t="s">
        <v>3158</v>
      </c>
      <c r="Z206" s="122" t="s">
        <v>3158</v>
      </c>
      <c r="AA206" s="122" t="s">
        <v>3158</v>
      </c>
    </row>
    <row r="207" spans="1:27" ht="13">
      <c r="A207" s="122">
        <v>208</v>
      </c>
      <c r="B207" s="122" t="s">
        <v>29748</v>
      </c>
      <c r="C207" s="122" t="s">
        <v>29749</v>
      </c>
      <c r="D207" s="122" t="s">
        <v>3146</v>
      </c>
      <c r="E207" s="122">
        <v>2005</v>
      </c>
      <c r="G207" s="122" t="s">
        <v>28744</v>
      </c>
      <c r="H207" s="122" t="s">
        <v>29750</v>
      </c>
      <c r="I207" s="122" t="s">
        <v>28701</v>
      </c>
      <c r="K207" s="122" t="s">
        <v>3204</v>
      </c>
      <c r="L207" s="122">
        <v>1</v>
      </c>
      <c r="N207" s="122" t="s">
        <v>3154</v>
      </c>
      <c r="O207" s="122">
        <v>75</v>
      </c>
      <c r="P207" s="124" t="s">
        <v>29751</v>
      </c>
      <c r="Q207" s="124" t="s">
        <v>29751</v>
      </c>
      <c r="R207" s="124" t="s">
        <v>29752</v>
      </c>
      <c r="U207" s="122" t="s">
        <v>29753</v>
      </c>
      <c r="V207" s="125">
        <v>43683.18509259259</v>
      </c>
      <c r="W207" s="125">
        <v>43683.18509259259</v>
      </c>
      <c r="X207" s="122" t="s">
        <v>28734</v>
      </c>
      <c r="Y207" s="122" t="s">
        <v>3158</v>
      </c>
      <c r="Z207" s="122" t="s">
        <v>3158</v>
      </c>
      <c r="AA207" s="122" t="s">
        <v>3158</v>
      </c>
    </row>
    <row r="208" spans="1:27" ht="13">
      <c r="A208" s="122">
        <v>209</v>
      </c>
      <c r="B208" s="122" t="s">
        <v>29754</v>
      </c>
      <c r="C208" s="122" t="s">
        <v>29755</v>
      </c>
      <c r="D208" s="122" t="s">
        <v>3146</v>
      </c>
      <c r="E208" s="122">
        <v>1981</v>
      </c>
      <c r="G208" s="122" t="s">
        <v>29756</v>
      </c>
      <c r="I208" s="122" t="s">
        <v>29757</v>
      </c>
      <c r="K208" s="122" t="s">
        <v>3204</v>
      </c>
      <c r="N208" s="122" t="s">
        <v>3154</v>
      </c>
      <c r="O208" s="122">
        <v>75</v>
      </c>
      <c r="U208" s="122" t="s">
        <v>29758</v>
      </c>
      <c r="V208" s="125">
        <v>43683.18509259259</v>
      </c>
      <c r="W208" s="125">
        <v>43683.18509259259</v>
      </c>
      <c r="Y208" s="122" t="s">
        <v>3158</v>
      </c>
      <c r="Z208" s="122" t="s">
        <v>3158</v>
      </c>
      <c r="AA208" s="122" t="s">
        <v>3158</v>
      </c>
    </row>
    <row r="209" spans="1:27" ht="13">
      <c r="A209" s="122">
        <v>210</v>
      </c>
      <c r="B209" s="122" t="s">
        <v>29759</v>
      </c>
      <c r="C209" s="122" t="s">
        <v>29760</v>
      </c>
      <c r="D209" s="122" t="s">
        <v>3146</v>
      </c>
      <c r="E209" s="122">
        <v>2017</v>
      </c>
      <c r="G209" s="122" t="s">
        <v>28714</v>
      </c>
      <c r="I209" s="122" t="s">
        <v>28701</v>
      </c>
      <c r="K209" s="122" t="s">
        <v>3204</v>
      </c>
      <c r="L209" s="122">
        <v>1</v>
      </c>
      <c r="N209" s="122" t="s">
        <v>3154</v>
      </c>
      <c r="O209" s="122">
        <v>75</v>
      </c>
      <c r="P209" s="124" t="s">
        <v>29761</v>
      </c>
      <c r="Q209" s="124" t="s">
        <v>29761</v>
      </c>
      <c r="R209" s="124" t="s">
        <v>29762</v>
      </c>
      <c r="T209" s="122" t="s">
        <v>29763</v>
      </c>
      <c r="U209" s="122" t="s">
        <v>29764</v>
      </c>
      <c r="V209" s="125">
        <v>43683.18509259259</v>
      </c>
      <c r="W209" s="125">
        <v>43683.187881944446</v>
      </c>
      <c r="X209" s="122" t="s">
        <v>28734</v>
      </c>
      <c r="Y209" s="122" t="s">
        <v>3158</v>
      </c>
      <c r="Z209" s="122" t="s">
        <v>3158</v>
      </c>
      <c r="AA209" s="122" t="s">
        <v>3158</v>
      </c>
    </row>
    <row r="210" spans="1:27" ht="13">
      <c r="A210" s="122">
        <v>211</v>
      </c>
      <c r="B210" s="122" t="s">
        <v>1427</v>
      </c>
      <c r="C210" s="122" t="s">
        <v>29765</v>
      </c>
      <c r="D210" s="122" t="s">
        <v>3146</v>
      </c>
      <c r="E210" s="122">
        <v>2015</v>
      </c>
      <c r="G210" s="122" t="s">
        <v>3245</v>
      </c>
      <c r="I210" s="122" t="s">
        <v>899</v>
      </c>
      <c r="K210" s="122" t="s">
        <v>3204</v>
      </c>
      <c r="L210" s="122">
        <v>15</v>
      </c>
      <c r="N210" s="122" t="s">
        <v>3154</v>
      </c>
      <c r="O210" s="122">
        <v>75</v>
      </c>
      <c r="P210" s="124" t="s">
        <v>29766</v>
      </c>
      <c r="Q210" s="124" t="s">
        <v>29766</v>
      </c>
      <c r="R210" s="124" t="s">
        <v>29767</v>
      </c>
      <c r="T210" s="122" t="s">
        <v>29768</v>
      </c>
      <c r="U210" s="122" t="s">
        <v>29769</v>
      </c>
      <c r="V210" s="125">
        <v>43683.18509259259</v>
      </c>
      <c r="W210" s="125">
        <v>43683.187881944446</v>
      </c>
      <c r="X210" s="122" t="s">
        <v>28720</v>
      </c>
      <c r="Y210" s="122" t="s">
        <v>3158</v>
      </c>
      <c r="Z210" s="122" t="s">
        <v>3158</v>
      </c>
      <c r="AA210" s="122" t="s">
        <v>3158</v>
      </c>
    </row>
    <row r="211" spans="1:27" ht="13">
      <c r="A211" s="122">
        <v>212</v>
      </c>
      <c r="B211" s="122" t="s">
        <v>978</v>
      </c>
      <c r="C211" s="122" t="s">
        <v>29770</v>
      </c>
      <c r="D211" s="122" t="s">
        <v>3146</v>
      </c>
      <c r="E211" s="122">
        <v>2010</v>
      </c>
      <c r="G211" s="122" t="s">
        <v>4091</v>
      </c>
      <c r="I211" s="122" t="s">
        <v>899</v>
      </c>
      <c r="K211" s="122" t="s">
        <v>3204</v>
      </c>
      <c r="L211" s="122">
        <v>9</v>
      </c>
      <c r="N211" s="122" t="s">
        <v>3154</v>
      </c>
      <c r="O211" s="122">
        <v>75</v>
      </c>
      <c r="P211" s="124" t="s">
        <v>29771</v>
      </c>
      <c r="Q211" s="124" t="s">
        <v>29771</v>
      </c>
      <c r="R211" s="124" t="s">
        <v>29772</v>
      </c>
      <c r="T211" s="122" t="s">
        <v>29773</v>
      </c>
      <c r="U211" s="122" t="s">
        <v>29774</v>
      </c>
      <c r="V211" s="125">
        <v>43683.18509259259</v>
      </c>
      <c r="W211" s="125">
        <v>43683.187881944446</v>
      </c>
      <c r="X211" s="122" t="s">
        <v>28699</v>
      </c>
      <c r="Y211" s="122" t="s">
        <v>3158</v>
      </c>
      <c r="Z211" s="122" t="s">
        <v>3158</v>
      </c>
      <c r="AA211" s="122" t="s">
        <v>3158</v>
      </c>
    </row>
    <row r="212" spans="1:27" ht="13">
      <c r="A212" s="122">
        <v>213</v>
      </c>
      <c r="B212" s="122" t="s">
        <v>29775</v>
      </c>
      <c r="C212" s="122" t="s">
        <v>29776</v>
      </c>
      <c r="D212" s="122" t="s">
        <v>3146</v>
      </c>
      <c r="E212" s="122">
        <v>2016</v>
      </c>
      <c r="G212" s="122" t="s">
        <v>29777</v>
      </c>
      <c r="I212" s="122" t="s">
        <v>28701</v>
      </c>
      <c r="K212" s="122" t="s">
        <v>3204</v>
      </c>
      <c r="L212" s="122">
        <v>1</v>
      </c>
      <c r="N212" s="122" t="s">
        <v>3154</v>
      </c>
      <c r="O212" s="122">
        <v>75</v>
      </c>
      <c r="P212" s="124" t="s">
        <v>29778</v>
      </c>
      <c r="Q212" s="124" t="s">
        <v>29778</v>
      </c>
      <c r="R212" s="124" t="s">
        <v>29779</v>
      </c>
      <c r="T212" s="122" t="s">
        <v>29780</v>
      </c>
      <c r="U212" s="122" t="s">
        <v>29781</v>
      </c>
      <c r="V212" s="125">
        <v>43683.18509259259</v>
      </c>
      <c r="W212" s="125">
        <v>43683.187893518516</v>
      </c>
      <c r="X212" s="122" t="s">
        <v>28734</v>
      </c>
      <c r="Y212" s="122" t="s">
        <v>3158</v>
      </c>
      <c r="Z212" s="122" t="s">
        <v>3158</v>
      </c>
      <c r="AA212" s="122" t="s">
        <v>3158</v>
      </c>
    </row>
    <row r="213" spans="1:27" ht="13">
      <c r="A213" s="122">
        <v>214</v>
      </c>
      <c r="B213" s="122" t="s">
        <v>48</v>
      </c>
      <c r="C213" s="122" t="s">
        <v>29782</v>
      </c>
      <c r="D213" s="122" t="s">
        <v>3146</v>
      </c>
      <c r="E213" s="122">
        <v>1984</v>
      </c>
      <c r="G213" s="122" t="s">
        <v>28744</v>
      </c>
      <c r="H213" s="122" t="s">
        <v>29783</v>
      </c>
      <c r="I213" s="122" t="s">
        <v>28701</v>
      </c>
      <c r="K213" s="122" t="s">
        <v>3204</v>
      </c>
      <c r="L213" s="122">
        <v>1</v>
      </c>
      <c r="N213" s="122" t="s">
        <v>3154</v>
      </c>
      <c r="O213" s="122">
        <v>75</v>
      </c>
      <c r="P213" s="124" t="s">
        <v>29784</v>
      </c>
      <c r="Q213" s="124" t="s">
        <v>29784</v>
      </c>
      <c r="R213" s="124" t="s">
        <v>29785</v>
      </c>
      <c r="T213" s="122" t="s">
        <v>29786</v>
      </c>
      <c r="U213" s="122" t="s">
        <v>29787</v>
      </c>
      <c r="V213" s="125">
        <v>43683.18509259259</v>
      </c>
      <c r="W213" s="125">
        <v>43683.187893518516</v>
      </c>
      <c r="X213" s="122" t="s">
        <v>28734</v>
      </c>
      <c r="Y213" s="122" t="s">
        <v>3158</v>
      </c>
      <c r="Z213" s="122" t="s">
        <v>3158</v>
      </c>
      <c r="AA213" s="122" t="s">
        <v>3158</v>
      </c>
    </row>
    <row r="214" spans="1:27" ht="13">
      <c r="A214" s="122">
        <v>215</v>
      </c>
      <c r="B214" s="122" t="s">
        <v>97</v>
      </c>
      <c r="C214" s="122" t="s">
        <v>29788</v>
      </c>
      <c r="D214" s="122" t="s">
        <v>3146</v>
      </c>
      <c r="E214" s="122">
        <v>2012</v>
      </c>
      <c r="G214" s="122" t="s">
        <v>3245</v>
      </c>
      <c r="I214" s="122" t="s">
        <v>29789</v>
      </c>
      <c r="K214" s="122" t="s">
        <v>3204</v>
      </c>
      <c r="L214" s="122">
        <v>6</v>
      </c>
      <c r="N214" s="122" t="s">
        <v>3154</v>
      </c>
      <c r="O214" s="122">
        <v>75</v>
      </c>
      <c r="P214" s="124" t="s">
        <v>29790</v>
      </c>
      <c r="Q214" s="124" t="s">
        <v>29790</v>
      </c>
      <c r="R214" s="124" t="s">
        <v>29791</v>
      </c>
      <c r="T214" s="122" t="s">
        <v>29792</v>
      </c>
      <c r="U214" s="122" t="s">
        <v>29793</v>
      </c>
      <c r="V214" s="125">
        <v>43683.18509259259</v>
      </c>
      <c r="W214" s="125">
        <v>43683.187928240739</v>
      </c>
      <c r="X214" s="122" t="s">
        <v>28699</v>
      </c>
      <c r="Y214" s="122" t="s">
        <v>3158</v>
      </c>
      <c r="Z214" s="122" t="s">
        <v>3158</v>
      </c>
      <c r="AA214" s="122" t="s">
        <v>3158</v>
      </c>
    </row>
    <row r="215" spans="1:27" ht="13">
      <c r="A215" s="122">
        <v>216</v>
      </c>
      <c r="B215" s="122" t="s">
        <v>982</v>
      </c>
      <c r="C215" s="122" t="s">
        <v>29794</v>
      </c>
      <c r="D215" s="122" t="s">
        <v>28696</v>
      </c>
      <c r="E215" s="122">
        <v>2007</v>
      </c>
      <c r="G215" s="122" t="s">
        <v>3245</v>
      </c>
      <c r="I215" s="122" t="s">
        <v>28701</v>
      </c>
      <c r="K215" s="122" t="s">
        <v>3204</v>
      </c>
      <c r="L215" s="122">
        <v>9</v>
      </c>
      <c r="N215" s="122" t="s">
        <v>3154</v>
      </c>
      <c r="O215" s="122">
        <v>75</v>
      </c>
      <c r="P215" s="124" t="s">
        <v>29795</v>
      </c>
      <c r="Q215" s="124" t="s">
        <v>29795</v>
      </c>
      <c r="U215" s="122" t="s">
        <v>29796</v>
      </c>
      <c r="V215" s="125">
        <v>43683.18509259259</v>
      </c>
      <c r="W215" s="125">
        <v>43683.18509259259</v>
      </c>
      <c r="X215" s="122" t="s">
        <v>28699</v>
      </c>
      <c r="Y215" s="122" t="s">
        <v>3158</v>
      </c>
      <c r="Z215" s="122" t="s">
        <v>3158</v>
      </c>
      <c r="AA215" s="122" t="s">
        <v>3158</v>
      </c>
    </row>
    <row r="216" spans="1:27" ht="13">
      <c r="A216" s="122">
        <v>217</v>
      </c>
      <c r="B216" s="122" t="s">
        <v>846</v>
      </c>
      <c r="C216" s="122" t="s">
        <v>29797</v>
      </c>
      <c r="D216" s="122" t="s">
        <v>3146</v>
      </c>
      <c r="E216" s="122">
        <v>2006</v>
      </c>
      <c r="G216" s="122" t="s">
        <v>29184</v>
      </c>
      <c r="I216" s="122" t="s">
        <v>899</v>
      </c>
      <c r="K216" s="122" t="s">
        <v>3204</v>
      </c>
      <c r="L216" s="122">
        <v>4</v>
      </c>
      <c r="N216" s="122" t="s">
        <v>3154</v>
      </c>
      <c r="O216" s="122">
        <v>75</v>
      </c>
      <c r="P216" s="124" t="s">
        <v>29798</v>
      </c>
      <c r="Q216" s="124" t="s">
        <v>29798</v>
      </c>
      <c r="R216" s="124" t="s">
        <v>29799</v>
      </c>
      <c r="T216" s="122" t="s">
        <v>29800</v>
      </c>
      <c r="U216" s="122" t="s">
        <v>29801</v>
      </c>
      <c r="V216" s="125">
        <v>43683.18509259259</v>
      </c>
      <c r="W216" s="125">
        <v>43683.187939814816</v>
      </c>
      <c r="X216" s="122" t="s">
        <v>28734</v>
      </c>
      <c r="Y216" s="122" t="s">
        <v>3158</v>
      </c>
      <c r="Z216" s="122" t="s">
        <v>3158</v>
      </c>
      <c r="AA216" s="122" t="s">
        <v>3158</v>
      </c>
    </row>
    <row r="217" spans="1:27" ht="13">
      <c r="A217" s="122">
        <v>218</v>
      </c>
      <c r="B217" s="122" t="s">
        <v>29802</v>
      </c>
      <c r="C217" s="122" t="s">
        <v>29803</v>
      </c>
      <c r="D217" s="122" t="s">
        <v>3146</v>
      </c>
      <c r="E217" s="122">
        <v>1998</v>
      </c>
      <c r="G217" s="122" t="s">
        <v>7266</v>
      </c>
      <c r="I217" s="122" t="s">
        <v>29042</v>
      </c>
      <c r="K217" s="122" t="s">
        <v>3204</v>
      </c>
      <c r="L217" s="122">
        <v>1</v>
      </c>
      <c r="N217" s="122" t="s">
        <v>3154</v>
      </c>
      <c r="O217" s="122">
        <v>75</v>
      </c>
      <c r="P217" s="124" t="s">
        <v>29804</v>
      </c>
      <c r="Q217" s="124" t="s">
        <v>29804</v>
      </c>
      <c r="R217" s="124" t="s">
        <v>29805</v>
      </c>
      <c r="U217" s="122" t="s">
        <v>29806</v>
      </c>
      <c r="V217" s="125">
        <v>43683.18509259259</v>
      </c>
      <c r="W217" s="125">
        <v>43683.18509259259</v>
      </c>
      <c r="X217" s="122" t="s">
        <v>28734</v>
      </c>
      <c r="Y217" s="122" t="s">
        <v>3158</v>
      </c>
      <c r="Z217" s="122" t="s">
        <v>3158</v>
      </c>
      <c r="AA217" s="122" t="s">
        <v>3158</v>
      </c>
    </row>
    <row r="218" spans="1:27" ht="13">
      <c r="A218" s="122">
        <v>219</v>
      </c>
      <c r="B218" s="122" t="s">
        <v>46</v>
      </c>
      <c r="C218" s="122" t="s">
        <v>29807</v>
      </c>
      <c r="D218" s="122" t="s">
        <v>3146</v>
      </c>
      <c r="E218" s="122">
        <v>2001</v>
      </c>
      <c r="F218" s="122" t="s">
        <v>3375</v>
      </c>
      <c r="G218" s="122" t="s">
        <v>29808</v>
      </c>
      <c r="I218" s="122" t="s">
        <v>887</v>
      </c>
      <c r="J218" s="122" t="s">
        <v>29809</v>
      </c>
      <c r="K218" s="122" t="s">
        <v>3225</v>
      </c>
      <c r="L218" s="126">
        <v>45056</v>
      </c>
      <c r="M218" s="122" t="s">
        <v>7676</v>
      </c>
      <c r="N218" s="122" t="s">
        <v>3154</v>
      </c>
      <c r="O218" s="122">
        <v>75</v>
      </c>
      <c r="P218" s="124" t="s">
        <v>29810</v>
      </c>
      <c r="Q218" s="124" t="s">
        <v>29811</v>
      </c>
      <c r="U218" s="122" t="s">
        <v>29812</v>
      </c>
      <c r="V218" s="125">
        <v>43683.18509259259</v>
      </c>
      <c r="W218" s="125">
        <v>43683.18509259259</v>
      </c>
      <c r="X218" s="122" t="s">
        <v>28699</v>
      </c>
      <c r="Y218" s="122" t="s">
        <v>3158</v>
      </c>
      <c r="Z218" s="122" t="s">
        <v>3158</v>
      </c>
      <c r="AA218" s="122" t="s">
        <v>3158</v>
      </c>
    </row>
    <row r="219" spans="1:27" ht="13">
      <c r="A219" s="122">
        <v>220</v>
      </c>
      <c r="B219" s="122" t="s">
        <v>45</v>
      </c>
      <c r="C219" s="122" t="s">
        <v>29813</v>
      </c>
      <c r="D219" s="122" t="s">
        <v>3146</v>
      </c>
      <c r="E219" s="122">
        <v>1999</v>
      </c>
      <c r="G219" s="122" t="s">
        <v>4091</v>
      </c>
      <c r="I219" s="122" t="s">
        <v>28701</v>
      </c>
      <c r="K219" s="122" t="s">
        <v>3204</v>
      </c>
      <c r="L219" s="122">
        <v>5</v>
      </c>
      <c r="N219" s="122" t="s">
        <v>3154</v>
      </c>
      <c r="O219" s="122">
        <v>75</v>
      </c>
      <c r="P219" s="124" t="s">
        <v>29814</v>
      </c>
      <c r="Q219" s="124" t="s">
        <v>29814</v>
      </c>
      <c r="R219" s="124" t="s">
        <v>29815</v>
      </c>
      <c r="U219" s="122" t="s">
        <v>29816</v>
      </c>
      <c r="V219" s="125">
        <v>43683.18509259259</v>
      </c>
      <c r="W219" s="125">
        <v>43683.18509259259</v>
      </c>
      <c r="X219" s="122" t="s">
        <v>28699</v>
      </c>
      <c r="Y219" s="122" t="s">
        <v>3158</v>
      </c>
      <c r="Z219" s="122" t="s">
        <v>3158</v>
      </c>
      <c r="AA219" s="122" t="s">
        <v>3158</v>
      </c>
    </row>
    <row r="220" spans="1:27" ht="13">
      <c r="A220" s="122">
        <v>221</v>
      </c>
      <c r="B220" s="122" t="s">
        <v>29817</v>
      </c>
      <c r="C220" s="122" t="s">
        <v>29818</v>
      </c>
      <c r="D220" s="122" t="s">
        <v>3146</v>
      </c>
      <c r="E220" s="122">
        <v>2018</v>
      </c>
      <c r="G220" s="122" t="s">
        <v>4091</v>
      </c>
      <c r="K220" s="122" t="s">
        <v>3204</v>
      </c>
      <c r="L220" s="122">
        <v>2</v>
      </c>
      <c r="N220" s="122" t="s">
        <v>3154</v>
      </c>
      <c r="O220" s="122">
        <v>75</v>
      </c>
      <c r="P220" s="124" t="s">
        <v>29819</v>
      </c>
      <c r="Q220" s="124" t="s">
        <v>29819</v>
      </c>
      <c r="U220" s="122" t="s">
        <v>29820</v>
      </c>
      <c r="V220" s="125">
        <v>43683.18509259259</v>
      </c>
      <c r="W220" s="125">
        <v>43683.18509259259</v>
      </c>
      <c r="Y220" s="122" t="s">
        <v>3158</v>
      </c>
      <c r="Z220" s="122" t="s">
        <v>3158</v>
      </c>
      <c r="AA220" s="122" t="s">
        <v>3158</v>
      </c>
    </row>
    <row r="221" spans="1:27" ht="13">
      <c r="A221" s="122">
        <v>222</v>
      </c>
      <c r="B221" s="122" t="s">
        <v>1348</v>
      </c>
      <c r="C221" s="122" t="s">
        <v>29821</v>
      </c>
      <c r="D221" s="122" t="s">
        <v>3146</v>
      </c>
      <c r="E221" s="122">
        <v>2010</v>
      </c>
      <c r="G221" s="122" t="s">
        <v>3148</v>
      </c>
      <c r="I221" s="122" t="s">
        <v>899</v>
      </c>
      <c r="J221" s="122" t="s">
        <v>29822</v>
      </c>
      <c r="K221" s="122" t="s">
        <v>3204</v>
      </c>
      <c r="N221" s="122" t="s">
        <v>3154</v>
      </c>
      <c r="O221" s="122">
        <v>75</v>
      </c>
      <c r="P221" s="124" t="s">
        <v>29823</v>
      </c>
      <c r="Q221" s="124" t="s">
        <v>29823</v>
      </c>
      <c r="R221" s="124" t="s">
        <v>29824</v>
      </c>
      <c r="T221" s="122" t="s">
        <v>29825</v>
      </c>
      <c r="U221" s="122" t="s">
        <v>29826</v>
      </c>
      <c r="V221" s="125">
        <v>43683.18509259259</v>
      </c>
      <c r="W221" s="125">
        <v>43683.187974537039</v>
      </c>
      <c r="Y221" s="122" t="s">
        <v>3158</v>
      </c>
      <c r="Z221" s="122" t="s">
        <v>3158</v>
      </c>
      <c r="AA221" s="122" t="s">
        <v>3158</v>
      </c>
    </row>
    <row r="222" spans="1:27" ht="13">
      <c r="A222" s="122">
        <v>223</v>
      </c>
      <c r="B222" s="122" t="s">
        <v>29827</v>
      </c>
      <c r="C222" s="122" t="s">
        <v>29828</v>
      </c>
      <c r="D222" s="122" t="s">
        <v>3146</v>
      </c>
      <c r="E222" s="122">
        <v>2008</v>
      </c>
      <c r="G222" s="122" t="s">
        <v>3645</v>
      </c>
      <c r="I222" s="122" t="s">
        <v>29042</v>
      </c>
      <c r="K222" s="122" t="s">
        <v>3204</v>
      </c>
      <c r="L222" s="122">
        <v>2</v>
      </c>
      <c r="N222" s="122" t="s">
        <v>3154</v>
      </c>
      <c r="O222" s="122">
        <v>75</v>
      </c>
      <c r="U222" s="122" t="s">
        <v>29829</v>
      </c>
      <c r="V222" s="125">
        <v>43683.18509259259</v>
      </c>
      <c r="W222" s="125">
        <v>43683.18509259259</v>
      </c>
      <c r="X222" s="122" t="s">
        <v>28734</v>
      </c>
      <c r="Y222" s="122" t="s">
        <v>3158</v>
      </c>
      <c r="Z222" s="122" t="s">
        <v>3158</v>
      </c>
      <c r="AA222" s="122" t="s">
        <v>3158</v>
      </c>
    </row>
    <row r="223" spans="1:27" ht="13">
      <c r="A223" s="122">
        <v>224</v>
      </c>
      <c r="B223" s="122" t="s">
        <v>29830</v>
      </c>
      <c r="C223" s="122" t="s">
        <v>29831</v>
      </c>
      <c r="D223" s="122" t="s">
        <v>3146</v>
      </c>
      <c r="E223" s="122">
        <v>2007</v>
      </c>
      <c r="G223" s="122" t="s">
        <v>28714</v>
      </c>
      <c r="I223" s="122" t="s">
        <v>28701</v>
      </c>
      <c r="K223" s="122" t="s">
        <v>3204</v>
      </c>
      <c r="L223" s="122">
        <v>2</v>
      </c>
      <c r="N223" s="122" t="s">
        <v>3154</v>
      </c>
      <c r="O223" s="122">
        <v>75</v>
      </c>
      <c r="P223" s="124" t="s">
        <v>29832</v>
      </c>
      <c r="Q223" s="124" t="s">
        <v>29832</v>
      </c>
      <c r="T223" s="122" t="s">
        <v>29833</v>
      </c>
      <c r="U223" s="122" t="s">
        <v>29834</v>
      </c>
      <c r="V223" s="125">
        <v>43683.18509259259</v>
      </c>
      <c r="W223" s="125">
        <v>43683.187986111108</v>
      </c>
      <c r="X223" s="122" t="s">
        <v>28734</v>
      </c>
      <c r="Y223" s="122" t="s">
        <v>3158</v>
      </c>
      <c r="Z223" s="122" t="s">
        <v>3158</v>
      </c>
      <c r="AA223" s="122" t="s">
        <v>3158</v>
      </c>
    </row>
    <row r="224" spans="1:27" ht="13">
      <c r="A224" s="122">
        <v>225</v>
      </c>
      <c r="B224" s="122" t="s">
        <v>2153</v>
      </c>
      <c r="C224" s="122" t="s">
        <v>29835</v>
      </c>
      <c r="D224" s="122" t="s">
        <v>3146</v>
      </c>
      <c r="E224" s="122">
        <v>2015</v>
      </c>
      <c r="G224" s="122" t="s">
        <v>29836</v>
      </c>
      <c r="I224" s="122" t="s">
        <v>881</v>
      </c>
      <c r="K224" s="122" t="s">
        <v>3204</v>
      </c>
      <c r="N224" s="122" t="s">
        <v>3154</v>
      </c>
      <c r="O224" s="122">
        <v>75</v>
      </c>
      <c r="P224" s="124" t="s">
        <v>29837</v>
      </c>
      <c r="Q224" s="124" t="s">
        <v>29837</v>
      </c>
      <c r="R224" s="124" t="s">
        <v>29838</v>
      </c>
      <c r="S224" s="124" t="s">
        <v>29839</v>
      </c>
      <c r="T224" s="122" t="s">
        <v>29840</v>
      </c>
      <c r="U224" s="122" t="s">
        <v>29841</v>
      </c>
      <c r="V224" s="125">
        <v>43683.18509259259</v>
      </c>
      <c r="W224" s="125">
        <v>43683.187997685185</v>
      </c>
      <c r="Y224" s="122" t="s">
        <v>3158</v>
      </c>
      <c r="Z224" s="122" t="s">
        <v>3158</v>
      </c>
      <c r="AA224" s="122" t="s">
        <v>3158</v>
      </c>
    </row>
    <row r="225" spans="1:27" ht="13">
      <c r="A225" s="122">
        <v>226</v>
      </c>
      <c r="B225" s="122" t="s">
        <v>29842</v>
      </c>
      <c r="C225" s="122" t="s">
        <v>29843</v>
      </c>
      <c r="D225" s="122" t="s">
        <v>3146</v>
      </c>
      <c r="E225" s="122">
        <v>2010</v>
      </c>
      <c r="G225" s="122" t="s">
        <v>28766</v>
      </c>
      <c r="I225" s="122" t="s">
        <v>887</v>
      </c>
      <c r="K225" s="122" t="s">
        <v>3204</v>
      </c>
      <c r="L225" s="122">
        <v>2</v>
      </c>
      <c r="N225" s="122" t="s">
        <v>3154</v>
      </c>
      <c r="O225" s="122">
        <v>75</v>
      </c>
      <c r="P225" s="124" t="s">
        <v>29844</v>
      </c>
      <c r="Q225" s="124" t="s">
        <v>29844</v>
      </c>
      <c r="R225" s="124" t="s">
        <v>29845</v>
      </c>
      <c r="T225" s="122" t="s">
        <v>29846</v>
      </c>
      <c r="U225" s="122" t="s">
        <v>29847</v>
      </c>
      <c r="V225" s="125">
        <v>43683.18509259259</v>
      </c>
      <c r="W225" s="125">
        <v>43683.187997685185</v>
      </c>
      <c r="X225" s="122" t="s">
        <v>28734</v>
      </c>
      <c r="Y225" s="122" t="s">
        <v>3158</v>
      </c>
      <c r="Z225" s="122" t="s">
        <v>3158</v>
      </c>
      <c r="AA225" s="122" t="s">
        <v>3158</v>
      </c>
    </row>
    <row r="226" spans="1:27" ht="13">
      <c r="A226" s="122">
        <v>227</v>
      </c>
      <c r="B226" s="122" t="s">
        <v>2294</v>
      </c>
      <c r="E226" s="122">
        <v>0</v>
      </c>
      <c r="K226" s="122" t="s">
        <v>3204</v>
      </c>
      <c r="N226" s="122" t="s">
        <v>3154</v>
      </c>
      <c r="O226" s="122">
        <v>75</v>
      </c>
      <c r="U226" s="122" t="s">
        <v>29848</v>
      </c>
      <c r="V226" s="125">
        <v>43683.18509259259</v>
      </c>
      <c r="W226" s="125">
        <v>43683.18509259259</v>
      </c>
      <c r="Y226" s="122" t="s">
        <v>3158</v>
      </c>
      <c r="Z226" s="122" t="s">
        <v>3158</v>
      </c>
      <c r="AA226" s="122" t="s">
        <v>3158</v>
      </c>
    </row>
    <row r="227" spans="1:27" ht="13">
      <c r="A227" s="122">
        <v>228</v>
      </c>
      <c r="B227" s="122" t="s">
        <v>18</v>
      </c>
      <c r="C227" s="122" t="s">
        <v>29849</v>
      </c>
      <c r="D227" s="122" t="s">
        <v>3146</v>
      </c>
      <c r="E227" s="122">
        <v>2016</v>
      </c>
      <c r="F227" s="122" t="s">
        <v>3326</v>
      </c>
      <c r="G227" s="122" t="s">
        <v>3148</v>
      </c>
      <c r="I227" s="122" t="s">
        <v>28701</v>
      </c>
      <c r="J227" s="122" t="s">
        <v>29499</v>
      </c>
      <c r="K227" s="122" t="s">
        <v>29850</v>
      </c>
      <c r="L227" s="122">
        <v>11</v>
      </c>
      <c r="M227" s="122" t="s">
        <v>12679</v>
      </c>
      <c r="N227" s="122" t="s">
        <v>3154</v>
      </c>
      <c r="O227" s="122">
        <v>75</v>
      </c>
      <c r="P227" s="124" t="s">
        <v>29851</v>
      </c>
      <c r="Q227" s="124" t="s">
        <v>29851</v>
      </c>
      <c r="R227" s="124" t="s">
        <v>29852</v>
      </c>
      <c r="T227" s="122" t="s">
        <v>29853</v>
      </c>
      <c r="U227" s="122" t="s">
        <v>29854</v>
      </c>
      <c r="V227" s="125">
        <v>43683.18509259259</v>
      </c>
      <c r="W227" s="125">
        <v>43683.188009259262</v>
      </c>
      <c r="X227" s="122" t="s">
        <v>28720</v>
      </c>
      <c r="Y227" s="122" t="s">
        <v>3158</v>
      </c>
      <c r="Z227" s="122" t="s">
        <v>3158</v>
      </c>
      <c r="AA227" s="122" t="s">
        <v>3158</v>
      </c>
    </row>
    <row r="228" spans="1:27" ht="13">
      <c r="A228" s="122">
        <v>229</v>
      </c>
      <c r="B228" s="122" t="s">
        <v>731</v>
      </c>
      <c r="E228" s="122">
        <v>0</v>
      </c>
      <c r="K228" s="122" t="s">
        <v>3204</v>
      </c>
      <c r="N228" s="122" t="s">
        <v>3154</v>
      </c>
      <c r="O228" s="122">
        <v>75</v>
      </c>
      <c r="U228" s="122" t="s">
        <v>13108</v>
      </c>
      <c r="V228" s="125">
        <v>43683.18509259259</v>
      </c>
      <c r="W228" s="125">
        <v>43683.18509259259</v>
      </c>
      <c r="Y228" s="122" t="s">
        <v>3158</v>
      </c>
      <c r="Z228" s="122" t="s">
        <v>3158</v>
      </c>
      <c r="AA228" s="122" t="s">
        <v>3158</v>
      </c>
    </row>
    <row r="229" spans="1:27" ht="13">
      <c r="A229" s="122">
        <v>230</v>
      </c>
      <c r="B229" s="122" t="s">
        <v>29855</v>
      </c>
      <c r="D229" s="122" t="s">
        <v>3146</v>
      </c>
      <c r="E229" s="122">
        <v>0</v>
      </c>
      <c r="K229" s="122" t="s">
        <v>3204</v>
      </c>
      <c r="N229" s="122" t="s">
        <v>3154</v>
      </c>
      <c r="O229" s="122">
        <v>75</v>
      </c>
      <c r="U229" s="122" t="s">
        <v>29856</v>
      </c>
      <c r="V229" s="125">
        <v>43683.18509259259</v>
      </c>
      <c r="W229" s="125">
        <v>43683.18509259259</v>
      </c>
      <c r="Y229" s="122" t="s">
        <v>3158</v>
      </c>
      <c r="Z229" s="122" t="s">
        <v>3158</v>
      </c>
      <c r="AA229" s="122" t="s">
        <v>3158</v>
      </c>
    </row>
    <row r="230" spans="1:27" ht="13">
      <c r="A230" s="122">
        <v>231</v>
      </c>
      <c r="B230" s="122" t="s">
        <v>17</v>
      </c>
      <c r="C230" s="122" t="s">
        <v>29857</v>
      </c>
      <c r="D230" s="122" t="s">
        <v>3146</v>
      </c>
      <c r="E230" s="122">
        <v>2014</v>
      </c>
      <c r="G230" s="122" t="s">
        <v>8590</v>
      </c>
      <c r="I230" s="122" t="s">
        <v>28701</v>
      </c>
      <c r="K230" s="122" t="s">
        <v>3204</v>
      </c>
      <c r="N230" s="122" t="s">
        <v>3154</v>
      </c>
      <c r="O230" s="122">
        <v>75</v>
      </c>
      <c r="P230" s="124" t="s">
        <v>29858</v>
      </c>
      <c r="Q230" s="124" t="s">
        <v>29858</v>
      </c>
      <c r="R230" s="124" t="s">
        <v>29859</v>
      </c>
      <c r="S230" s="124" t="s">
        <v>29860</v>
      </c>
      <c r="T230" s="122" t="s">
        <v>29861</v>
      </c>
      <c r="U230" s="122" t="s">
        <v>29862</v>
      </c>
      <c r="V230" s="125">
        <v>43683.18509259259</v>
      </c>
      <c r="W230" s="125">
        <v>43683.188009259262</v>
      </c>
      <c r="Y230" s="122" t="s">
        <v>3158</v>
      </c>
      <c r="Z230" s="122" t="s">
        <v>3158</v>
      </c>
      <c r="AA230" s="122" t="s">
        <v>3158</v>
      </c>
    </row>
    <row r="231" spans="1:27" ht="13">
      <c r="A231" s="122">
        <v>232</v>
      </c>
      <c r="B231" s="122" t="s">
        <v>1758</v>
      </c>
      <c r="E231" s="122">
        <v>0</v>
      </c>
      <c r="K231" s="122" t="s">
        <v>3204</v>
      </c>
      <c r="N231" s="122" t="s">
        <v>3154</v>
      </c>
      <c r="O231" s="122">
        <v>75</v>
      </c>
      <c r="U231" s="122" t="s">
        <v>29863</v>
      </c>
      <c r="V231" s="125">
        <v>43683.18509259259</v>
      </c>
      <c r="W231" s="125">
        <v>43683.18509259259</v>
      </c>
      <c r="Y231" s="122" t="s">
        <v>3158</v>
      </c>
      <c r="Z231" s="122" t="s">
        <v>3158</v>
      </c>
      <c r="AA231" s="122" t="s">
        <v>3158</v>
      </c>
    </row>
    <row r="232" spans="1:27" ht="13">
      <c r="A232" s="122">
        <v>233</v>
      </c>
      <c r="B232" s="122" t="s">
        <v>43</v>
      </c>
      <c r="C232" s="122" t="s">
        <v>29864</v>
      </c>
      <c r="D232" s="122" t="s">
        <v>3146</v>
      </c>
      <c r="E232" s="122">
        <v>2009</v>
      </c>
      <c r="G232" s="122" t="s">
        <v>29106</v>
      </c>
      <c r="H232" s="122" t="s">
        <v>29865</v>
      </c>
      <c r="I232" s="122" t="s">
        <v>28701</v>
      </c>
      <c r="K232" s="122" t="s">
        <v>3204</v>
      </c>
      <c r="L232" s="122">
        <v>16</v>
      </c>
      <c r="N232" s="122" t="s">
        <v>3154</v>
      </c>
      <c r="O232" s="122">
        <v>75</v>
      </c>
      <c r="P232" s="124" t="s">
        <v>29866</v>
      </c>
      <c r="Q232" s="124" t="s">
        <v>29866</v>
      </c>
      <c r="R232" s="124" t="s">
        <v>29867</v>
      </c>
      <c r="T232" s="122" t="s">
        <v>29868</v>
      </c>
      <c r="U232" s="122" t="s">
        <v>29869</v>
      </c>
      <c r="V232" s="125">
        <v>43683.18509259259</v>
      </c>
      <c r="W232" s="125">
        <v>43683.188009259262</v>
      </c>
      <c r="X232" s="122" t="s">
        <v>28720</v>
      </c>
      <c r="Y232" s="122" t="s">
        <v>3158</v>
      </c>
      <c r="Z232" s="122" t="s">
        <v>3158</v>
      </c>
      <c r="AA232" s="122" t="s">
        <v>3158</v>
      </c>
    </row>
    <row r="233" spans="1:27" ht="13">
      <c r="A233" s="122">
        <v>234</v>
      </c>
      <c r="B233" s="122" t="s">
        <v>42</v>
      </c>
      <c r="C233" s="122" t="s">
        <v>29870</v>
      </c>
      <c r="D233" s="122" t="s">
        <v>3146</v>
      </c>
      <c r="E233" s="122">
        <v>2015</v>
      </c>
      <c r="G233" s="122" t="s">
        <v>3245</v>
      </c>
      <c r="I233" s="122" t="s">
        <v>29717</v>
      </c>
      <c r="K233" s="122" t="s">
        <v>3204</v>
      </c>
      <c r="L233" s="122">
        <v>7</v>
      </c>
      <c r="N233" s="122" t="s">
        <v>3154</v>
      </c>
      <c r="O233" s="122">
        <v>75</v>
      </c>
      <c r="P233" s="124" t="s">
        <v>29871</v>
      </c>
      <c r="Q233" s="124" t="s">
        <v>29871</v>
      </c>
      <c r="R233" s="124" t="s">
        <v>29872</v>
      </c>
      <c r="T233" s="122" t="s">
        <v>29873</v>
      </c>
      <c r="U233" s="122" t="s">
        <v>29874</v>
      </c>
      <c r="V233" s="125">
        <v>43683.18509259259</v>
      </c>
      <c r="W233" s="125">
        <v>43683.188009259262</v>
      </c>
      <c r="X233" s="122" t="s">
        <v>28699</v>
      </c>
      <c r="Y233" s="122" t="s">
        <v>3158</v>
      </c>
      <c r="Z233" s="122" t="s">
        <v>3158</v>
      </c>
      <c r="AA233" s="122" t="s">
        <v>3158</v>
      </c>
    </row>
    <row r="234" spans="1:27" ht="13">
      <c r="A234" s="122">
        <v>235</v>
      </c>
      <c r="B234" s="122" t="s">
        <v>41</v>
      </c>
      <c r="C234" s="122" t="s">
        <v>29875</v>
      </c>
      <c r="D234" s="122" t="s">
        <v>3146</v>
      </c>
      <c r="E234" s="122">
        <v>2016</v>
      </c>
      <c r="G234" s="122" t="s">
        <v>29876</v>
      </c>
      <c r="I234" s="122" t="s">
        <v>28701</v>
      </c>
      <c r="K234" s="122" t="s">
        <v>3204</v>
      </c>
      <c r="L234" s="122">
        <v>1</v>
      </c>
      <c r="N234" s="122" t="s">
        <v>3154</v>
      </c>
      <c r="O234" s="122">
        <v>75</v>
      </c>
      <c r="P234" s="124" t="s">
        <v>29877</v>
      </c>
      <c r="Q234" s="124" t="s">
        <v>29877</v>
      </c>
      <c r="R234" s="124" t="s">
        <v>29878</v>
      </c>
      <c r="T234" s="122" t="s">
        <v>29879</v>
      </c>
      <c r="U234" s="122" t="s">
        <v>29880</v>
      </c>
      <c r="V234" s="125">
        <v>43683.18509259259</v>
      </c>
      <c r="W234" s="125">
        <v>43683.188020833331</v>
      </c>
      <c r="X234" s="122" t="s">
        <v>28734</v>
      </c>
      <c r="Y234" s="122" t="s">
        <v>3158</v>
      </c>
      <c r="Z234" s="122" t="s">
        <v>3158</v>
      </c>
      <c r="AA234" s="122" t="s">
        <v>3158</v>
      </c>
    </row>
    <row r="235" spans="1:27" ht="13">
      <c r="A235" s="122">
        <v>236</v>
      </c>
      <c r="B235" s="122" t="s">
        <v>29881</v>
      </c>
      <c r="C235" s="122" t="s">
        <v>29882</v>
      </c>
      <c r="D235" s="122" t="s">
        <v>3146</v>
      </c>
      <c r="E235" s="122">
        <v>2000</v>
      </c>
      <c r="G235" s="122" t="s">
        <v>28714</v>
      </c>
      <c r="I235" s="122" t="s">
        <v>29042</v>
      </c>
      <c r="K235" s="122" t="s">
        <v>3204</v>
      </c>
      <c r="L235" s="122">
        <v>2</v>
      </c>
      <c r="N235" s="122" t="s">
        <v>3154</v>
      </c>
      <c r="O235" s="122">
        <v>75</v>
      </c>
      <c r="U235" s="122" t="s">
        <v>29883</v>
      </c>
      <c r="V235" s="125">
        <v>43683.18509259259</v>
      </c>
      <c r="W235" s="125">
        <v>43683.18509259259</v>
      </c>
      <c r="X235" s="122" t="s">
        <v>28734</v>
      </c>
      <c r="Y235" s="122" t="s">
        <v>3158</v>
      </c>
      <c r="Z235" s="122" t="s">
        <v>3158</v>
      </c>
      <c r="AA235" s="122" t="s">
        <v>3158</v>
      </c>
    </row>
    <row r="236" spans="1:27" ht="13">
      <c r="A236" s="122">
        <v>237</v>
      </c>
      <c r="B236" s="122" t="s">
        <v>29884</v>
      </c>
      <c r="C236" s="122" t="s">
        <v>29885</v>
      </c>
      <c r="D236" s="122" t="s">
        <v>3146</v>
      </c>
      <c r="E236" s="122">
        <v>2015</v>
      </c>
      <c r="G236" s="122" t="s">
        <v>29402</v>
      </c>
      <c r="I236" s="122" t="s">
        <v>28701</v>
      </c>
      <c r="K236" s="122" t="s">
        <v>3204</v>
      </c>
      <c r="L236" s="122">
        <v>1</v>
      </c>
      <c r="N236" s="122" t="s">
        <v>3154</v>
      </c>
      <c r="O236" s="122">
        <v>75</v>
      </c>
      <c r="P236" s="124" t="s">
        <v>29886</v>
      </c>
      <c r="Q236" s="124" t="s">
        <v>29886</v>
      </c>
      <c r="R236" s="124" t="s">
        <v>29887</v>
      </c>
      <c r="U236" s="122" t="s">
        <v>29888</v>
      </c>
      <c r="V236" s="125">
        <v>43683.18509259259</v>
      </c>
      <c r="W236" s="125">
        <v>43683.18509259259</v>
      </c>
      <c r="X236" s="122" t="s">
        <v>28734</v>
      </c>
      <c r="Y236" s="122" t="s">
        <v>3158</v>
      </c>
      <c r="Z236" s="122" t="s">
        <v>3158</v>
      </c>
      <c r="AA236" s="122" t="s">
        <v>3158</v>
      </c>
    </row>
    <row r="237" spans="1:27" ht="13">
      <c r="A237" s="122">
        <v>238</v>
      </c>
      <c r="B237" s="122" t="s">
        <v>29889</v>
      </c>
      <c r="C237" s="122" t="s">
        <v>29890</v>
      </c>
      <c r="D237" s="122" t="s">
        <v>3146</v>
      </c>
      <c r="E237" s="122">
        <v>2003</v>
      </c>
      <c r="G237" s="122" t="s">
        <v>29891</v>
      </c>
      <c r="I237" s="122" t="s">
        <v>29892</v>
      </c>
      <c r="K237" s="122" t="s">
        <v>3204</v>
      </c>
      <c r="M237" s="122">
        <v>35</v>
      </c>
      <c r="N237" s="122" t="s">
        <v>3154</v>
      </c>
      <c r="O237" s="122">
        <v>75</v>
      </c>
      <c r="P237" s="124" t="s">
        <v>29893</v>
      </c>
      <c r="Q237" s="124" t="s">
        <v>29893</v>
      </c>
      <c r="S237" s="124" t="s">
        <v>29894</v>
      </c>
      <c r="T237" s="122" t="s">
        <v>29895</v>
      </c>
      <c r="U237" s="122" t="s">
        <v>29896</v>
      </c>
      <c r="V237" s="125">
        <v>43683.18509259259</v>
      </c>
      <c r="W237" s="125">
        <v>43683.188032407408</v>
      </c>
      <c r="Y237" s="122" t="s">
        <v>3158</v>
      </c>
      <c r="Z237" s="122" t="s">
        <v>3158</v>
      </c>
      <c r="AA237" s="122" t="s">
        <v>3158</v>
      </c>
    </row>
    <row r="238" spans="1:27" ht="13">
      <c r="A238" s="122">
        <v>239</v>
      </c>
      <c r="B238" s="122" t="s">
        <v>29897</v>
      </c>
      <c r="C238" s="122" t="s">
        <v>29898</v>
      </c>
      <c r="D238" s="122" t="s">
        <v>3146</v>
      </c>
      <c r="E238" s="122">
        <v>2009</v>
      </c>
      <c r="G238" s="122" t="s">
        <v>29899</v>
      </c>
      <c r="H238" s="122" t="s">
        <v>3173</v>
      </c>
      <c r="I238" s="122" t="s">
        <v>29900</v>
      </c>
      <c r="K238" s="122" t="s">
        <v>3204</v>
      </c>
      <c r="M238" s="122">
        <v>1</v>
      </c>
      <c r="N238" s="122" t="s">
        <v>3154</v>
      </c>
      <c r="O238" s="122">
        <v>75</v>
      </c>
      <c r="P238" s="124" t="s">
        <v>29901</v>
      </c>
      <c r="Q238" s="124" t="s">
        <v>29901</v>
      </c>
      <c r="T238" s="122" t="s">
        <v>29902</v>
      </c>
      <c r="U238" s="122" t="s">
        <v>29903</v>
      </c>
      <c r="V238" s="125">
        <v>43683.18509259259</v>
      </c>
      <c r="W238" s="125">
        <v>43683.188055555554</v>
      </c>
      <c r="Y238" s="122" t="s">
        <v>3158</v>
      </c>
      <c r="Z238" s="122" t="s">
        <v>3158</v>
      </c>
      <c r="AA238" s="122" t="s">
        <v>3158</v>
      </c>
    </row>
    <row r="239" spans="1:27" ht="13">
      <c r="A239" s="122">
        <v>240</v>
      </c>
      <c r="B239" s="122" t="s">
        <v>29904</v>
      </c>
      <c r="C239" s="122" t="s">
        <v>29905</v>
      </c>
      <c r="D239" s="122" t="s">
        <v>3146</v>
      </c>
      <c r="E239" s="122">
        <v>2018</v>
      </c>
      <c r="G239" s="122" t="s">
        <v>29906</v>
      </c>
      <c r="I239" s="122" t="s">
        <v>29907</v>
      </c>
      <c r="K239" s="122" t="s">
        <v>3204</v>
      </c>
      <c r="N239" s="122" t="s">
        <v>3154</v>
      </c>
      <c r="O239" s="122">
        <v>75</v>
      </c>
      <c r="U239" s="122" t="s">
        <v>29908</v>
      </c>
      <c r="V239" s="125">
        <v>43683.18509259259</v>
      </c>
      <c r="W239" s="125">
        <v>43683.18509259259</v>
      </c>
      <c r="Y239" s="122" t="s">
        <v>3158</v>
      </c>
      <c r="Z239" s="122" t="s">
        <v>3158</v>
      </c>
      <c r="AA239" s="122" t="s">
        <v>3158</v>
      </c>
    </row>
    <row r="240" spans="1:27" ht="13">
      <c r="A240" s="122">
        <v>241</v>
      </c>
      <c r="B240" s="122" t="s">
        <v>29909</v>
      </c>
      <c r="C240" s="122" t="s">
        <v>29910</v>
      </c>
      <c r="D240" s="122" t="s">
        <v>3146</v>
      </c>
      <c r="E240" s="122">
        <v>2006</v>
      </c>
      <c r="G240" s="122" t="s">
        <v>4325</v>
      </c>
      <c r="I240" s="122" t="s">
        <v>29907</v>
      </c>
      <c r="K240" s="122" t="s">
        <v>3204</v>
      </c>
      <c r="M240" s="122">
        <v>1</v>
      </c>
      <c r="N240" s="122" t="s">
        <v>3154</v>
      </c>
      <c r="O240" s="122">
        <v>75</v>
      </c>
      <c r="P240" s="124" t="s">
        <v>29911</v>
      </c>
      <c r="Q240" s="124" t="s">
        <v>29911</v>
      </c>
      <c r="U240" s="122" t="s">
        <v>29912</v>
      </c>
      <c r="V240" s="125">
        <v>43683.18509259259</v>
      </c>
      <c r="W240" s="125">
        <v>43683.18509259259</v>
      </c>
      <c r="Y240" s="122" t="s">
        <v>3158</v>
      </c>
      <c r="Z240" s="122" t="s">
        <v>3158</v>
      </c>
      <c r="AA240" s="122" t="s">
        <v>3158</v>
      </c>
    </row>
    <row r="241" spans="1:27" ht="13">
      <c r="A241" s="122">
        <v>242</v>
      </c>
      <c r="B241" s="122" t="s">
        <v>876</v>
      </c>
      <c r="E241" s="122">
        <v>0</v>
      </c>
      <c r="K241" s="122" t="s">
        <v>3204</v>
      </c>
      <c r="N241" s="122" t="s">
        <v>3154</v>
      </c>
      <c r="O241" s="122">
        <v>75</v>
      </c>
      <c r="U241" s="122" t="s">
        <v>29913</v>
      </c>
      <c r="V241" s="125">
        <v>43683.18509259259</v>
      </c>
      <c r="W241" s="125">
        <v>43683.18509259259</v>
      </c>
      <c r="Y241" s="122" t="s">
        <v>3158</v>
      </c>
      <c r="Z241" s="122" t="s">
        <v>3158</v>
      </c>
      <c r="AA241" s="122" t="s">
        <v>3158</v>
      </c>
    </row>
    <row r="242" spans="1:27" ht="13">
      <c r="A242" s="122">
        <v>243</v>
      </c>
      <c r="B242" s="122" t="s">
        <v>29914</v>
      </c>
      <c r="C242" s="122" t="s">
        <v>29915</v>
      </c>
      <c r="D242" s="122" t="s">
        <v>3146</v>
      </c>
      <c r="E242" s="122">
        <v>1991</v>
      </c>
      <c r="G242" s="122" t="s">
        <v>7888</v>
      </c>
      <c r="I242" s="122" t="s">
        <v>29907</v>
      </c>
      <c r="K242" s="122" t="s">
        <v>3204</v>
      </c>
      <c r="M242" s="122">
        <v>2</v>
      </c>
      <c r="N242" s="122" t="s">
        <v>3154</v>
      </c>
      <c r="O242" s="122">
        <v>75</v>
      </c>
      <c r="P242" s="124" t="s">
        <v>29916</v>
      </c>
      <c r="Q242" s="124" t="s">
        <v>29916</v>
      </c>
      <c r="R242" s="124" t="s">
        <v>29917</v>
      </c>
      <c r="S242" s="124" t="s">
        <v>29918</v>
      </c>
      <c r="T242" s="122" t="s">
        <v>29919</v>
      </c>
      <c r="U242" s="122" t="s">
        <v>29920</v>
      </c>
      <c r="V242" s="125">
        <v>43683.18509259259</v>
      </c>
      <c r="W242" s="125">
        <v>43683.188055555554</v>
      </c>
      <c r="Y242" s="122" t="s">
        <v>3158</v>
      </c>
      <c r="Z242" s="122" t="s">
        <v>3158</v>
      </c>
      <c r="AA242" s="122" t="s">
        <v>3158</v>
      </c>
    </row>
    <row r="243" spans="1:27" ht="13">
      <c r="A243" s="122">
        <v>244</v>
      </c>
      <c r="B243" s="122" t="s">
        <v>39</v>
      </c>
      <c r="C243" s="122" t="s">
        <v>29921</v>
      </c>
      <c r="D243" s="122" t="s">
        <v>3146</v>
      </c>
      <c r="E243" s="122">
        <v>1980</v>
      </c>
      <c r="G243" s="122" t="s">
        <v>29922</v>
      </c>
      <c r="I243" s="122" t="s">
        <v>28701</v>
      </c>
      <c r="K243" s="122" t="s">
        <v>3204</v>
      </c>
      <c r="M243" s="122">
        <v>59</v>
      </c>
      <c r="N243" s="122" t="s">
        <v>3154</v>
      </c>
      <c r="O243" s="122">
        <v>75</v>
      </c>
      <c r="P243" s="124" t="s">
        <v>29923</v>
      </c>
      <c r="Q243" s="124" t="s">
        <v>29923</v>
      </c>
      <c r="R243" s="124" t="s">
        <v>29924</v>
      </c>
      <c r="T243" s="122" t="s">
        <v>29925</v>
      </c>
      <c r="U243" s="122" t="s">
        <v>29926</v>
      </c>
      <c r="V243" s="125">
        <v>43683.18509259259</v>
      </c>
      <c r="W243" s="125">
        <v>43683.188067129631</v>
      </c>
      <c r="Y243" s="122" t="s">
        <v>3158</v>
      </c>
      <c r="Z243" s="122" t="s">
        <v>3158</v>
      </c>
      <c r="AA243" s="122" t="s">
        <v>3158</v>
      </c>
    </row>
    <row r="244" spans="1:27" ht="13">
      <c r="A244" s="122">
        <v>245</v>
      </c>
      <c r="B244" s="122" t="s">
        <v>1826</v>
      </c>
      <c r="E244" s="122">
        <v>0</v>
      </c>
      <c r="K244" s="122" t="s">
        <v>3204</v>
      </c>
      <c r="N244" s="122" t="s">
        <v>3154</v>
      </c>
      <c r="O244" s="122">
        <v>75</v>
      </c>
      <c r="U244" s="122" t="s">
        <v>29927</v>
      </c>
      <c r="V244" s="125">
        <v>43683.18509259259</v>
      </c>
      <c r="W244" s="125">
        <v>43683.18509259259</v>
      </c>
      <c r="Y244" s="122" t="s">
        <v>3158</v>
      </c>
      <c r="Z244" s="122" t="s">
        <v>3158</v>
      </c>
      <c r="AA244" s="122" t="s">
        <v>3158</v>
      </c>
    </row>
    <row r="245" spans="1:27" ht="13">
      <c r="A245" s="122">
        <v>246</v>
      </c>
      <c r="B245" s="122" t="s">
        <v>836</v>
      </c>
      <c r="C245" s="122" t="s">
        <v>29928</v>
      </c>
      <c r="D245" s="122" t="s">
        <v>3146</v>
      </c>
      <c r="E245" s="122">
        <v>2005</v>
      </c>
      <c r="G245" s="122" t="s">
        <v>9574</v>
      </c>
      <c r="I245" s="122" t="s">
        <v>899</v>
      </c>
      <c r="K245" s="122" t="s">
        <v>3204</v>
      </c>
      <c r="M245" s="122">
        <v>214</v>
      </c>
      <c r="N245" s="122" t="s">
        <v>3154</v>
      </c>
      <c r="O245" s="122">
        <v>75</v>
      </c>
      <c r="P245" s="124" t="s">
        <v>29929</v>
      </c>
      <c r="Q245" s="124" t="s">
        <v>29929</v>
      </c>
      <c r="R245" s="124" t="s">
        <v>29930</v>
      </c>
      <c r="S245" s="124" t="s">
        <v>29931</v>
      </c>
      <c r="T245" s="122" t="s">
        <v>29932</v>
      </c>
      <c r="U245" s="122" t="s">
        <v>29933</v>
      </c>
      <c r="V245" s="125">
        <v>43683.18509259259</v>
      </c>
      <c r="W245" s="125">
        <v>43683.188067129631</v>
      </c>
      <c r="Y245" s="122" t="s">
        <v>3158</v>
      </c>
      <c r="Z245" s="122" t="s">
        <v>3158</v>
      </c>
      <c r="AA245" s="122" t="s">
        <v>3158</v>
      </c>
    </row>
    <row r="246" spans="1:27" ht="13">
      <c r="A246" s="122">
        <v>247</v>
      </c>
      <c r="B246" s="122" t="s">
        <v>2099</v>
      </c>
      <c r="C246" s="122" t="s">
        <v>29934</v>
      </c>
      <c r="D246" s="122" t="s">
        <v>3146</v>
      </c>
      <c r="E246" s="122">
        <v>1997</v>
      </c>
      <c r="G246" s="122" t="s">
        <v>4325</v>
      </c>
      <c r="K246" s="122" t="s">
        <v>3204</v>
      </c>
      <c r="N246" s="122" t="s">
        <v>3154</v>
      </c>
      <c r="O246" s="122">
        <v>75</v>
      </c>
      <c r="P246" s="124" t="s">
        <v>29935</v>
      </c>
      <c r="Q246" s="124" t="s">
        <v>29935</v>
      </c>
      <c r="S246" s="124" t="s">
        <v>29936</v>
      </c>
      <c r="U246" s="122" t="s">
        <v>29937</v>
      </c>
      <c r="V246" s="125">
        <v>43683.18509259259</v>
      </c>
      <c r="W246" s="125">
        <v>43683.18509259259</v>
      </c>
      <c r="Y246" s="122" t="s">
        <v>3158</v>
      </c>
      <c r="Z246" s="122" t="s">
        <v>3158</v>
      </c>
      <c r="AA246" s="122" t="s">
        <v>3158</v>
      </c>
    </row>
    <row r="247" spans="1:27" ht="13">
      <c r="A247" s="122">
        <v>248</v>
      </c>
      <c r="B247" s="122" t="s">
        <v>29938</v>
      </c>
      <c r="C247" s="122" t="s">
        <v>29939</v>
      </c>
      <c r="D247" s="122" t="s">
        <v>3146</v>
      </c>
      <c r="E247" s="122">
        <v>1990</v>
      </c>
      <c r="G247" s="122" t="s">
        <v>9762</v>
      </c>
      <c r="K247" s="122" t="s">
        <v>3204</v>
      </c>
      <c r="N247" s="122" t="s">
        <v>3154</v>
      </c>
      <c r="O247" s="122">
        <v>75</v>
      </c>
      <c r="P247" s="124" t="s">
        <v>29940</v>
      </c>
      <c r="Q247" s="124" t="s">
        <v>29940</v>
      </c>
      <c r="R247" s="124" t="s">
        <v>29941</v>
      </c>
      <c r="S247" s="124" t="s">
        <v>29942</v>
      </c>
      <c r="T247" s="122" t="s">
        <v>29943</v>
      </c>
      <c r="U247" s="122" t="s">
        <v>29944</v>
      </c>
      <c r="V247" s="125">
        <v>43683.18509259259</v>
      </c>
      <c r="W247" s="125">
        <v>43683.188090277778</v>
      </c>
      <c r="Y247" s="122" t="s">
        <v>3158</v>
      </c>
      <c r="Z247" s="122" t="s">
        <v>3158</v>
      </c>
      <c r="AA247" s="122" t="s">
        <v>3158</v>
      </c>
    </row>
    <row r="248" spans="1:27" ht="13">
      <c r="A248" s="122">
        <v>249</v>
      </c>
      <c r="B248" s="122" t="s">
        <v>29945</v>
      </c>
      <c r="C248" s="122" t="s">
        <v>29946</v>
      </c>
      <c r="D248" s="122" t="s">
        <v>3146</v>
      </c>
      <c r="E248" s="122">
        <v>2016</v>
      </c>
      <c r="G248" s="122" t="s">
        <v>3245</v>
      </c>
      <c r="H248" s="122" t="s">
        <v>28766</v>
      </c>
      <c r="I248" s="122" t="s">
        <v>28701</v>
      </c>
      <c r="K248" s="122" t="s">
        <v>3204</v>
      </c>
      <c r="L248" s="122">
        <v>8</v>
      </c>
      <c r="N248" s="122" t="s">
        <v>3154</v>
      </c>
      <c r="O248" s="122">
        <v>75</v>
      </c>
      <c r="P248" s="124" t="s">
        <v>29947</v>
      </c>
      <c r="Q248" s="124" t="s">
        <v>29947</v>
      </c>
      <c r="U248" s="122" t="s">
        <v>29948</v>
      </c>
      <c r="V248" s="125">
        <v>43683.18509259259</v>
      </c>
      <c r="W248" s="125">
        <v>43683.18509259259</v>
      </c>
      <c r="X248" s="122" t="s">
        <v>28699</v>
      </c>
      <c r="Y248" s="122" t="s">
        <v>3158</v>
      </c>
      <c r="Z248" s="122" t="s">
        <v>3158</v>
      </c>
      <c r="AA248" s="122" t="s">
        <v>3158</v>
      </c>
    </row>
    <row r="249" spans="1:27" ht="13">
      <c r="A249" s="122">
        <v>250</v>
      </c>
      <c r="B249" s="122" t="s">
        <v>29949</v>
      </c>
      <c r="C249" s="122" t="s">
        <v>29950</v>
      </c>
      <c r="E249" s="122">
        <v>2012</v>
      </c>
      <c r="K249" s="122" t="s">
        <v>3204</v>
      </c>
      <c r="N249" s="122" t="s">
        <v>3154</v>
      </c>
      <c r="O249" s="122">
        <v>75</v>
      </c>
      <c r="U249" s="122" t="s">
        <v>29951</v>
      </c>
      <c r="V249" s="125">
        <v>43683.18509259259</v>
      </c>
      <c r="W249" s="125">
        <v>43683.18509259259</v>
      </c>
      <c r="Y249" s="122" t="s">
        <v>3158</v>
      </c>
      <c r="Z249" s="122" t="s">
        <v>3158</v>
      </c>
      <c r="AA249" s="122" t="s">
        <v>3158</v>
      </c>
    </row>
    <row r="250" spans="1:27" ht="13">
      <c r="A250" s="122">
        <v>251</v>
      </c>
      <c r="B250" s="122" t="s">
        <v>29952</v>
      </c>
      <c r="C250" s="122" t="s">
        <v>29953</v>
      </c>
      <c r="E250" s="122">
        <v>2004</v>
      </c>
      <c r="G250" s="122" t="s">
        <v>29954</v>
      </c>
      <c r="I250" s="122" t="s">
        <v>29907</v>
      </c>
      <c r="K250" s="122" t="s">
        <v>3204</v>
      </c>
      <c r="N250" s="122" t="s">
        <v>3154</v>
      </c>
      <c r="O250" s="122">
        <v>75</v>
      </c>
      <c r="P250" s="124" t="s">
        <v>29955</v>
      </c>
      <c r="Q250" s="124" t="s">
        <v>29955</v>
      </c>
      <c r="R250" s="124" t="s">
        <v>29956</v>
      </c>
      <c r="U250" s="122" t="s">
        <v>29957</v>
      </c>
      <c r="V250" s="125">
        <v>43683.18509259259</v>
      </c>
      <c r="W250" s="125">
        <v>43683.18509259259</v>
      </c>
      <c r="Y250" s="122" t="s">
        <v>3158</v>
      </c>
      <c r="Z250" s="122" t="s">
        <v>3158</v>
      </c>
      <c r="AA250" s="122" t="s">
        <v>3158</v>
      </c>
    </row>
    <row r="251" spans="1:27" ht="13">
      <c r="A251" s="122">
        <v>252</v>
      </c>
      <c r="B251" s="122" t="s">
        <v>3115</v>
      </c>
      <c r="E251" s="122">
        <v>0</v>
      </c>
      <c r="K251" s="122" t="s">
        <v>3204</v>
      </c>
      <c r="N251" s="122" t="s">
        <v>3154</v>
      </c>
      <c r="O251" s="122">
        <v>75</v>
      </c>
      <c r="U251" s="122" t="s">
        <v>29958</v>
      </c>
      <c r="V251" s="125">
        <v>43683.18509259259</v>
      </c>
      <c r="W251" s="125">
        <v>43683.18509259259</v>
      </c>
      <c r="Y251" s="122" t="s">
        <v>3158</v>
      </c>
      <c r="Z251" s="122" t="s">
        <v>3158</v>
      </c>
      <c r="AA251" s="122" t="s">
        <v>3158</v>
      </c>
    </row>
    <row r="252" spans="1:27" ht="13">
      <c r="A252" s="122">
        <v>253</v>
      </c>
      <c r="B252" s="122" t="s">
        <v>51</v>
      </c>
      <c r="E252" s="122">
        <v>0</v>
      </c>
      <c r="K252" s="122" t="s">
        <v>3204</v>
      </c>
      <c r="N252" s="122" t="s">
        <v>3154</v>
      </c>
      <c r="O252" s="122">
        <v>75</v>
      </c>
      <c r="U252" s="122" t="s">
        <v>29959</v>
      </c>
      <c r="V252" s="125">
        <v>43683.18509259259</v>
      </c>
      <c r="W252" s="125">
        <v>43683.18509259259</v>
      </c>
      <c r="Y252" s="122" t="s">
        <v>3158</v>
      </c>
      <c r="Z252" s="122" t="s">
        <v>3158</v>
      </c>
      <c r="AA252" s="122" t="s">
        <v>3158</v>
      </c>
    </row>
    <row r="253" spans="1:27" ht="13">
      <c r="A253" s="122">
        <v>254</v>
      </c>
      <c r="B253" s="122" t="s">
        <v>911</v>
      </c>
      <c r="E253" s="122">
        <v>0</v>
      </c>
      <c r="K253" s="122" t="s">
        <v>3204</v>
      </c>
      <c r="N253" s="122" t="s">
        <v>3154</v>
      </c>
      <c r="O253" s="122">
        <v>75</v>
      </c>
      <c r="U253" s="122" t="s">
        <v>29960</v>
      </c>
      <c r="V253" s="125">
        <v>43683.18509259259</v>
      </c>
      <c r="W253" s="125">
        <v>43683.18509259259</v>
      </c>
      <c r="Y253" s="122" t="s">
        <v>3158</v>
      </c>
      <c r="Z253" s="122" t="s">
        <v>3158</v>
      </c>
      <c r="AA253" s="122" t="s">
        <v>3158</v>
      </c>
    </row>
    <row r="254" spans="1:27" ht="13">
      <c r="A254" s="122">
        <v>255</v>
      </c>
      <c r="B254" s="122" t="s">
        <v>29961</v>
      </c>
      <c r="C254" s="122" t="s">
        <v>29962</v>
      </c>
      <c r="E254" s="122">
        <v>0</v>
      </c>
      <c r="K254" s="122" t="s">
        <v>3204</v>
      </c>
      <c r="N254" s="122" t="s">
        <v>3154</v>
      </c>
      <c r="O254" s="122">
        <v>75</v>
      </c>
      <c r="U254" s="122" t="s">
        <v>29963</v>
      </c>
      <c r="V254" s="125">
        <v>43683.18509259259</v>
      </c>
      <c r="W254" s="125">
        <v>43683.18509259259</v>
      </c>
      <c r="Y254" s="122" t="s">
        <v>3158</v>
      </c>
      <c r="Z254" s="122" t="s">
        <v>3158</v>
      </c>
      <c r="AA254" s="122" t="s">
        <v>3158</v>
      </c>
    </row>
    <row r="255" spans="1:27" ht="13">
      <c r="A255" s="122">
        <v>256</v>
      </c>
      <c r="B255" s="122" t="s">
        <v>29964</v>
      </c>
      <c r="E255" s="122">
        <v>0</v>
      </c>
      <c r="K255" s="122" t="s">
        <v>3204</v>
      </c>
      <c r="N255" s="122" t="s">
        <v>3154</v>
      </c>
      <c r="O255" s="122">
        <v>75</v>
      </c>
      <c r="U255" s="122" t="s">
        <v>29965</v>
      </c>
      <c r="V255" s="125">
        <v>43683.18509259259</v>
      </c>
      <c r="W255" s="125">
        <v>43683.18509259259</v>
      </c>
      <c r="Y255" s="122" t="s">
        <v>3158</v>
      </c>
      <c r="Z255" s="122" t="s">
        <v>3158</v>
      </c>
      <c r="AA255" s="122" t="s">
        <v>3158</v>
      </c>
    </row>
    <row r="256" spans="1:27" ht="13">
      <c r="A256" s="122">
        <v>257</v>
      </c>
      <c r="B256" s="122" t="s">
        <v>2824</v>
      </c>
      <c r="C256" s="122" t="s">
        <v>29966</v>
      </c>
      <c r="D256" s="122" t="s">
        <v>3146</v>
      </c>
      <c r="E256" s="122">
        <v>1958</v>
      </c>
      <c r="F256" s="122" t="s">
        <v>7261</v>
      </c>
      <c r="G256" s="122" t="s">
        <v>27665</v>
      </c>
      <c r="I256" s="122" t="s">
        <v>29967</v>
      </c>
      <c r="J256" s="122" t="s">
        <v>29968</v>
      </c>
      <c r="K256" s="122" t="s">
        <v>3225</v>
      </c>
      <c r="L256" s="126">
        <v>44931</v>
      </c>
      <c r="M256" s="122" t="s">
        <v>7676</v>
      </c>
      <c r="N256" s="122" t="s">
        <v>3154</v>
      </c>
      <c r="O256" s="122">
        <v>75</v>
      </c>
      <c r="P256" s="124" t="s">
        <v>29969</v>
      </c>
      <c r="Q256" s="124" t="s">
        <v>29970</v>
      </c>
      <c r="R256" s="124" t="s">
        <v>29971</v>
      </c>
      <c r="U256" s="122" t="s">
        <v>29972</v>
      </c>
      <c r="V256" s="125">
        <v>43683.18509259259</v>
      </c>
      <c r="W256" s="125">
        <v>43683.18509259259</v>
      </c>
      <c r="Y256" s="122" t="s">
        <v>3158</v>
      </c>
      <c r="Z256" s="122" t="s">
        <v>3158</v>
      </c>
      <c r="AA256" s="122" t="s">
        <v>3158</v>
      </c>
    </row>
    <row r="257" spans="1:27" ht="13">
      <c r="A257" s="122">
        <v>258</v>
      </c>
      <c r="B257" s="122" t="s">
        <v>29973</v>
      </c>
      <c r="E257" s="122">
        <v>0</v>
      </c>
      <c r="K257" s="122" t="s">
        <v>3204</v>
      </c>
      <c r="N257" s="122" t="s">
        <v>3154</v>
      </c>
      <c r="O257" s="122">
        <v>75</v>
      </c>
      <c r="U257" s="122" t="s">
        <v>29974</v>
      </c>
      <c r="V257" s="125">
        <v>43683.18509259259</v>
      </c>
      <c r="W257" s="125">
        <v>43683.18509259259</v>
      </c>
      <c r="Y257" s="122" t="s">
        <v>3158</v>
      </c>
      <c r="Z257" s="122" t="s">
        <v>3158</v>
      </c>
      <c r="AA257" s="122" t="s">
        <v>3158</v>
      </c>
    </row>
    <row r="258" spans="1:27" ht="13">
      <c r="A258" s="122">
        <v>259</v>
      </c>
      <c r="B258" s="122" t="s">
        <v>58</v>
      </c>
      <c r="E258" s="122">
        <v>0</v>
      </c>
      <c r="K258" s="122" t="s">
        <v>3204</v>
      </c>
      <c r="N258" s="122" t="s">
        <v>3154</v>
      </c>
      <c r="O258" s="122">
        <v>75</v>
      </c>
      <c r="U258" s="122" t="s">
        <v>29975</v>
      </c>
      <c r="V258" s="125">
        <v>43683.18509259259</v>
      </c>
      <c r="W258" s="125">
        <v>43683.18509259259</v>
      </c>
      <c r="Y258" s="122" t="s">
        <v>3158</v>
      </c>
      <c r="Z258" s="122" t="s">
        <v>3158</v>
      </c>
      <c r="AA258" s="122" t="s">
        <v>3158</v>
      </c>
    </row>
    <row r="259" spans="1:27" ht="13">
      <c r="A259" s="122">
        <v>260</v>
      </c>
      <c r="B259" s="122" t="s">
        <v>29976</v>
      </c>
      <c r="E259" s="122">
        <v>0</v>
      </c>
      <c r="K259" s="122" t="s">
        <v>3204</v>
      </c>
      <c r="N259" s="122" t="s">
        <v>3154</v>
      </c>
      <c r="O259" s="122">
        <v>75</v>
      </c>
      <c r="U259" s="122" t="s">
        <v>29977</v>
      </c>
      <c r="V259" s="125">
        <v>43683.18509259259</v>
      </c>
      <c r="W259" s="125">
        <v>43683.18509259259</v>
      </c>
      <c r="Y259" s="122" t="s">
        <v>3158</v>
      </c>
      <c r="Z259" s="122" t="s">
        <v>3158</v>
      </c>
      <c r="AA259" s="122" t="s">
        <v>3158</v>
      </c>
    </row>
    <row r="260" spans="1:27" ht="13">
      <c r="A260" s="122">
        <v>261</v>
      </c>
      <c r="B260" s="122" t="s">
        <v>2969</v>
      </c>
      <c r="C260" s="122" t="s">
        <v>29978</v>
      </c>
      <c r="D260" s="122" t="s">
        <v>29979</v>
      </c>
      <c r="E260" s="122">
        <v>2011</v>
      </c>
      <c r="F260" s="122" t="s">
        <v>3375</v>
      </c>
      <c r="G260" s="122" t="s">
        <v>3148</v>
      </c>
      <c r="I260" s="122" t="s">
        <v>899</v>
      </c>
      <c r="J260" s="122" t="s">
        <v>880</v>
      </c>
      <c r="K260" s="122" t="s">
        <v>3204</v>
      </c>
      <c r="L260" s="122">
        <v>26</v>
      </c>
      <c r="M260" s="122" t="s">
        <v>3217</v>
      </c>
      <c r="N260" s="122" t="s">
        <v>3154</v>
      </c>
      <c r="O260" s="122">
        <v>75</v>
      </c>
      <c r="P260" s="124" t="s">
        <v>29980</v>
      </c>
      <c r="Q260" s="124" t="s">
        <v>29981</v>
      </c>
      <c r="R260" s="124" t="s">
        <v>29982</v>
      </c>
      <c r="S260" s="124" t="s">
        <v>29983</v>
      </c>
      <c r="U260" s="122" t="s">
        <v>29984</v>
      </c>
      <c r="V260" s="125">
        <v>43683.18509259259</v>
      </c>
      <c r="W260" s="125">
        <v>43683.18509259259</v>
      </c>
      <c r="Y260" s="122" t="s">
        <v>3158</v>
      </c>
      <c r="Z260" s="122" t="s">
        <v>3158</v>
      </c>
      <c r="AA260" s="122" t="s">
        <v>3158</v>
      </c>
    </row>
    <row r="261" spans="1:27" ht="13">
      <c r="A261" s="122">
        <v>262</v>
      </c>
      <c r="B261" s="122" t="s">
        <v>29985</v>
      </c>
      <c r="E261" s="122">
        <v>0</v>
      </c>
      <c r="K261" s="122" t="s">
        <v>3204</v>
      </c>
      <c r="N261" s="122" t="s">
        <v>3154</v>
      </c>
      <c r="O261" s="122">
        <v>75</v>
      </c>
      <c r="U261" s="122" t="s">
        <v>29986</v>
      </c>
      <c r="V261" s="125">
        <v>43683.18509259259</v>
      </c>
      <c r="W261" s="125">
        <v>43683.18509259259</v>
      </c>
      <c r="Y261" s="122" t="s">
        <v>3158</v>
      </c>
      <c r="Z261" s="122" t="s">
        <v>3158</v>
      </c>
      <c r="AA261" s="122" t="s">
        <v>3158</v>
      </c>
    </row>
    <row r="262" spans="1:27" ht="13">
      <c r="A262" s="122">
        <v>263</v>
      </c>
      <c r="B262" s="122" t="s">
        <v>865</v>
      </c>
      <c r="E262" s="122">
        <v>0</v>
      </c>
      <c r="K262" s="122" t="s">
        <v>3204</v>
      </c>
      <c r="N262" s="122" t="s">
        <v>3154</v>
      </c>
      <c r="O262" s="122">
        <v>75</v>
      </c>
      <c r="U262" s="122" t="s">
        <v>29987</v>
      </c>
      <c r="V262" s="125">
        <v>43683.18509259259</v>
      </c>
      <c r="W262" s="125">
        <v>43683.18509259259</v>
      </c>
      <c r="Y262" s="122" t="s">
        <v>3158</v>
      </c>
      <c r="Z262" s="122" t="s">
        <v>3158</v>
      </c>
      <c r="AA262" s="122" t="s">
        <v>3158</v>
      </c>
    </row>
    <row r="263" spans="1:27" ht="13">
      <c r="A263" s="122">
        <v>264</v>
      </c>
      <c r="B263" s="122" t="s">
        <v>29988</v>
      </c>
      <c r="C263" s="122" t="s">
        <v>29989</v>
      </c>
      <c r="E263" s="122">
        <v>0</v>
      </c>
      <c r="K263" s="122" t="s">
        <v>3204</v>
      </c>
      <c r="N263" s="122" t="s">
        <v>3154</v>
      </c>
      <c r="O263" s="122">
        <v>75</v>
      </c>
      <c r="U263" s="122" t="s">
        <v>29990</v>
      </c>
      <c r="V263" s="125">
        <v>43683.18509259259</v>
      </c>
      <c r="W263" s="125">
        <v>43683.18509259259</v>
      </c>
      <c r="Y263" s="122" t="s">
        <v>3158</v>
      </c>
      <c r="Z263" s="122" t="s">
        <v>3158</v>
      </c>
      <c r="AA263" s="122" t="s">
        <v>3158</v>
      </c>
    </row>
    <row r="264" spans="1:27" ht="13">
      <c r="A264" s="122">
        <v>268</v>
      </c>
      <c r="B264" s="122" t="s">
        <v>29991</v>
      </c>
      <c r="C264" s="122" t="s">
        <v>29992</v>
      </c>
      <c r="D264" s="122" t="s">
        <v>29979</v>
      </c>
      <c r="E264" s="122">
        <v>1999</v>
      </c>
      <c r="F264" s="122" t="s">
        <v>3272</v>
      </c>
      <c r="G264" s="122" t="s">
        <v>24177</v>
      </c>
      <c r="H264" s="122" t="s">
        <v>4325</v>
      </c>
      <c r="I264" s="122" t="s">
        <v>29993</v>
      </c>
      <c r="J264" s="122" t="s">
        <v>29994</v>
      </c>
      <c r="K264" s="122" t="s">
        <v>3255</v>
      </c>
      <c r="L264" s="126">
        <v>44931</v>
      </c>
      <c r="M264" s="122" t="s">
        <v>7676</v>
      </c>
      <c r="N264" s="122" t="s">
        <v>3154</v>
      </c>
      <c r="O264" s="122">
        <v>545</v>
      </c>
      <c r="P264" s="124" t="s">
        <v>29995</v>
      </c>
      <c r="Q264" s="124" t="s">
        <v>29996</v>
      </c>
      <c r="R264" s="124" t="s">
        <v>29997</v>
      </c>
      <c r="S264" s="124" t="s">
        <v>29998</v>
      </c>
      <c r="T264" s="122" t="s">
        <v>29999</v>
      </c>
      <c r="U264" s="122" t="s">
        <v>30000</v>
      </c>
      <c r="V264" s="125">
        <v>43774.53597222222</v>
      </c>
      <c r="W264" s="125">
        <v>43774.53597222222</v>
      </c>
      <c r="X264" s="122" t="s">
        <v>3158</v>
      </c>
      <c r="Y264" s="122" t="s">
        <v>3158</v>
      </c>
      <c r="Z264" s="122">
        <v>73.099999999999994</v>
      </c>
      <c r="AA264" s="122" t="s">
        <v>30001</v>
      </c>
    </row>
    <row r="265" spans="1:27" ht="13">
      <c r="A265" s="122">
        <v>269</v>
      </c>
      <c r="B265" s="122" t="s">
        <v>30002</v>
      </c>
      <c r="C265" s="122" t="s">
        <v>30003</v>
      </c>
      <c r="D265" s="122" t="s">
        <v>29979</v>
      </c>
      <c r="E265" s="122">
        <v>2002</v>
      </c>
      <c r="F265" s="122" t="s">
        <v>3385</v>
      </c>
      <c r="G265" s="122" t="s">
        <v>23216</v>
      </c>
      <c r="H265" s="122" t="s">
        <v>3245</v>
      </c>
      <c r="I265" s="122" t="s">
        <v>28701</v>
      </c>
      <c r="J265" s="122" t="s">
        <v>30004</v>
      </c>
      <c r="K265" s="122" t="s">
        <v>30005</v>
      </c>
      <c r="L265" s="126">
        <v>44931</v>
      </c>
      <c r="M265" s="122" t="s">
        <v>7676</v>
      </c>
      <c r="N265" s="122" t="s">
        <v>3154</v>
      </c>
      <c r="O265" s="122">
        <v>545</v>
      </c>
      <c r="P265" s="124" t="s">
        <v>30006</v>
      </c>
      <c r="Q265" s="124" t="s">
        <v>30007</v>
      </c>
      <c r="R265" s="124" t="s">
        <v>30008</v>
      </c>
      <c r="S265" s="122" t="s">
        <v>3158</v>
      </c>
      <c r="T265" s="122" t="s">
        <v>30009</v>
      </c>
      <c r="U265" s="122" t="s">
        <v>30010</v>
      </c>
      <c r="V265" s="125">
        <v>43774.540185185186</v>
      </c>
      <c r="W265" s="125">
        <v>43774.540185185186</v>
      </c>
      <c r="X265" s="122" t="s">
        <v>3158</v>
      </c>
      <c r="Y265" s="122" t="s">
        <v>3158</v>
      </c>
      <c r="Z265" s="122">
        <v>69.2</v>
      </c>
      <c r="AA265" s="122" t="s">
        <v>30011</v>
      </c>
    </row>
    <row r="266" spans="1:27" ht="13">
      <c r="A266" s="122">
        <v>270</v>
      </c>
      <c r="B266" s="122" t="s">
        <v>30012</v>
      </c>
      <c r="C266" s="122" t="s">
        <v>30013</v>
      </c>
      <c r="D266" s="122" t="s">
        <v>29979</v>
      </c>
      <c r="E266" s="122">
        <v>1931</v>
      </c>
      <c r="F266" s="122" t="s">
        <v>9678</v>
      </c>
      <c r="G266" s="122" t="s">
        <v>21961</v>
      </c>
      <c r="H266" s="122" t="s">
        <v>3158</v>
      </c>
      <c r="I266" s="122" t="s">
        <v>29042</v>
      </c>
      <c r="J266" s="122" t="s">
        <v>30014</v>
      </c>
      <c r="K266" s="122" t="s">
        <v>3721</v>
      </c>
      <c r="L266" s="126">
        <v>44931</v>
      </c>
      <c r="M266" s="122" t="s">
        <v>3173</v>
      </c>
      <c r="N266" s="122" t="s">
        <v>3154</v>
      </c>
      <c r="O266" s="122">
        <v>545</v>
      </c>
      <c r="P266" s="124" t="s">
        <v>30015</v>
      </c>
      <c r="Q266" s="124" t="s">
        <v>30016</v>
      </c>
      <c r="R266" s="124" t="s">
        <v>30017</v>
      </c>
      <c r="S266" s="124" t="s">
        <v>30018</v>
      </c>
      <c r="T266" s="122" t="s">
        <v>30019</v>
      </c>
      <c r="U266" s="122" t="s">
        <v>30020</v>
      </c>
      <c r="V266" s="125">
        <v>43774.554965277777</v>
      </c>
      <c r="W266" s="125">
        <v>43774.554965277777</v>
      </c>
      <c r="X266" s="122" t="s">
        <v>3158</v>
      </c>
      <c r="Y266" s="122" t="s">
        <v>3158</v>
      </c>
      <c r="Z266" s="122">
        <v>69.2</v>
      </c>
      <c r="AA266" s="122" t="s">
        <v>30021</v>
      </c>
    </row>
    <row r="267" spans="1:27" ht="13">
      <c r="A267" s="122">
        <v>271</v>
      </c>
      <c r="B267" s="122" t="s">
        <v>30022</v>
      </c>
      <c r="C267" s="122" t="s">
        <v>30023</v>
      </c>
      <c r="D267" s="122" t="s">
        <v>29979</v>
      </c>
      <c r="E267" s="122">
        <v>2016</v>
      </c>
      <c r="F267" s="122" t="s">
        <v>3385</v>
      </c>
      <c r="G267" s="122" t="s">
        <v>30024</v>
      </c>
      <c r="H267" s="122" t="s">
        <v>3158</v>
      </c>
      <c r="I267" s="122" t="s">
        <v>30025</v>
      </c>
      <c r="J267" s="122" t="s">
        <v>30026</v>
      </c>
      <c r="K267" s="122" t="s">
        <v>3438</v>
      </c>
      <c r="L267" s="126">
        <v>44931</v>
      </c>
      <c r="M267" s="122" t="s">
        <v>7676</v>
      </c>
      <c r="N267" s="122" t="s">
        <v>3154</v>
      </c>
      <c r="O267" s="122">
        <v>545</v>
      </c>
      <c r="P267" s="124" t="s">
        <v>30027</v>
      </c>
      <c r="Q267" s="124" t="s">
        <v>30028</v>
      </c>
      <c r="R267" s="124" t="s">
        <v>30029</v>
      </c>
      <c r="S267" s="124" t="s">
        <v>30030</v>
      </c>
      <c r="T267" s="122" t="s">
        <v>30031</v>
      </c>
      <c r="U267" s="122" t="s">
        <v>30032</v>
      </c>
      <c r="V267" s="125">
        <v>43774.566296296296</v>
      </c>
      <c r="W267" s="125">
        <v>43774.566296296296</v>
      </c>
      <c r="X267" s="122" t="s">
        <v>3158</v>
      </c>
      <c r="Y267" s="122" t="s">
        <v>3158</v>
      </c>
      <c r="Z267" s="122">
        <v>69.2</v>
      </c>
      <c r="AA267" s="122" t="s">
        <v>30021</v>
      </c>
    </row>
    <row r="268" spans="1:27" ht="13">
      <c r="A268" s="122">
        <v>272</v>
      </c>
      <c r="B268" s="122" t="s">
        <v>30033</v>
      </c>
      <c r="C268" s="122" t="s">
        <v>30034</v>
      </c>
      <c r="D268" s="122" t="s">
        <v>29979</v>
      </c>
      <c r="E268" s="122">
        <v>1999</v>
      </c>
      <c r="F268" s="122" t="s">
        <v>3385</v>
      </c>
      <c r="G268" s="122" t="s">
        <v>8663</v>
      </c>
      <c r="H268" s="122" t="s">
        <v>3158</v>
      </c>
      <c r="I268" s="122" t="s">
        <v>28701</v>
      </c>
      <c r="J268" s="122" t="s">
        <v>29994</v>
      </c>
      <c r="K268" s="122" t="s">
        <v>30035</v>
      </c>
      <c r="L268" s="126">
        <v>44931</v>
      </c>
      <c r="M268" s="122" t="s">
        <v>7676</v>
      </c>
      <c r="N268" s="122" t="s">
        <v>3154</v>
      </c>
      <c r="O268" s="122">
        <v>545</v>
      </c>
      <c r="P268" s="124" t="s">
        <v>30036</v>
      </c>
      <c r="Q268" s="124" t="s">
        <v>30037</v>
      </c>
      <c r="R268" s="124" t="s">
        <v>30038</v>
      </c>
      <c r="S268" s="124" t="s">
        <v>30039</v>
      </c>
      <c r="T268" s="122" t="s">
        <v>30040</v>
      </c>
      <c r="U268" s="122" t="s">
        <v>30041</v>
      </c>
      <c r="V268" s="125">
        <v>43774.570960648147</v>
      </c>
      <c r="W268" s="125">
        <v>43774.570960648147</v>
      </c>
      <c r="X268" s="122" t="s">
        <v>3158</v>
      </c>
      <c r="Y268" s="122" t="s">
        <v>3158</v>
      </c>
      <c r="Z268" s="122">
        <v>69.2</v>
      </c>
      <c r="AA268" s="122" t="s">
        <v>30021</v>
      </c>
    </row>
    <row r="269" spans="1:27" ht="13">
      <c r="A269" s="122">
        <v>273</v>
      </c>
      <c r="B269" s="122" t="s">
        <v>30042</v>
      </c>
      <c r="C269" s="122" t="s">
        <v>30043</v>
      </c>
      <c r="D269" s="122" t="s">
        <v>29979</v>
      </c>
      <c r="E269" s="122">
        <v>2016</v>
      </c>
      <c r="F269" s="122" t="s">
        <v>3385</v>
      </c>
      <c r="G269" s="122" t="s">
        <v>30044</v>
      </c>
      <c r="H269" s="122" t="s">
        <v>3480</v>
      </c>
      <c r="I269" s="122" t="s">
        <v>28701</v>
      </c>
      <c r="J269" s="122" t="s">
        <v>29994</v>
      </c>
      <c r="K269" s="122" t="s">
        <v>30045</v>
      </c>
      <c r="L269" s="126">
        <v>44931</v>
      </c>
      <c r="M269" s="122" t="s">
        <v>7676</v>
      </c>
      <c r="N269" s="122" t="s">
        <v>3154</v>
      </c>
      <c r="O269" s="122">
        <v>545</v>
      </c>
      <c r="P269" s="124" t="s">
        <v>30046</v>
      </c>
      <c r="Q269" s="124" t="s">
        <v>30047</v>
      </c>
      <c r="R269" s="124" t="s">
        <v>30048</v>
      </c>
      <c r="S269" s="124" t="s">
        <v>30049</v>
      </c>
      <c r="T269" s="122" t="s">
        <v>30050</v>
      </c>
      <c r="U269" s="122" t="s">
        <v>30051</v>
      </c>
      <c r="V269" s="125">
        <v>43775.267974537041</v>
      </c>
      <c r="W269" s="125">
        <v>43775.267974537041</v>
      </c>
      <c r="X269" s="122" t="s">
        <v>3158</v>
      </c>
      <c r="Y269" s="122" t="s">
        <v>3158</v>
      </c>
      <c r="Z269" s="122">
        <v>73.099999999999994</v>
      </c>
      <c r="AA269" s="122" t="s">
        <v>30001</v>
      </c>
    </row>
    <row r="270" spans="1:27" ht="13">
      <c r="A270" s="122">
        <v>274</v>
      </c>
      <c r="B270" s="122" t="s">
        <v>30052</v>
      </c>
      <c r="C270" s="122" t="s">
        <v>30053</v>
      </c>
      <c r="D270" s="122" t="s">
        <v>29979</v>
      </c>
      <c r="E270" s="122">
        <v>2017</v>
      </c>
      <c r="F270" s="122" t="s">
        <v>4340</v>
      </c>
      <c r="G270" s="122" t="s">
        <v>30054</v>
      </c>
      <c r="H270" s="122" t="s">
        <v>3158</v>
      </c>
      <c r="I270" s="122" t="s">
        <v>28701</v>
      </c>
      <c r="J270" s="122" t="s">
        <v>29994</v>
      </c>
      <c r="K270" s="122" t="s">
        <v>3721</v>
      </c>
      <c r="L270" s="126">
        <v>44931</v>
      </c>
      <c r="M270" s="122" t="s">
        <v>7676</v>
      </c>
      <c r="N270" s="122" t="s">
        <v>3154</v>
      </c>
      <c r="O270" s="122">
        <v>545</v>
      </c>
      <c r="P270" s="124" t="s">
        <v>30055</v>
      </c>
      <c r="Q270" s="124" t="s">
        <v>30056</v>
      </c>
      <c r="R270" s="122" t="s">
        <v>3158</v>
      </c>
      <c r="S270" s="122" t="s">
        <v>3158</v>
      </c>
      <c r="T270" s="122" t="s">
        <v>30057</v>
      </c>
      <c r="U270" s="122" t="s">
        <v>30058</v>
      </c>
      <c r="V270" s="125">
        <v>43775.275995370372</v>
      </c>
      <c r="W270" s="125">
        <v>43775.275995370372</v>
      </c>
      <c r="X270" s="122" t="s">
        <v>3158</v>
      </c>
      <c r="Y270" s="122" t="s">
        <v>3158</v>
      </c>
      <c r="Z270" s="122">
        <v>61.5</v>
      </c>
      <c r="AA270" s="122" t="s">
        <v>30059</v>
      </c>
    </row>
    <row r="271" spans="1:27" ht="13">
      <c r="A271" s="122">
        <v>275</v>
      </c>
      <c r="B271" s="122" t="s">
        <v>30060</v>
      </c>
      <c r="C271" s="122" t="s">
        <v>30061</v>
      </c>
      <c r="D271" s="122" t="s">
        <v>29979</v>
      </c>
      <c r="E271" s="122">
        <v>2007</v>
      </c>
      <c r="F271" s="122" t="s">
        <v>3385</v>
      </c>
      <c r="G271" s="122" t="s">
        <v>30062</v>
      </c>
      <c r="H271" s="122" t="s">
        <v>3158</v>
      </c>
      <c r="I271" s="122" t="s">
        <v>30063</v>
      </c>
      <c r="J271" s="122" t="s">
        <v>29994</v>
      </c>
      <c r="K271" s="122" t="s">
        <v>30064</v>
      </c>
      <c r="L271" s="126">
        <v>44931</v>
      </c>
      <c r="M271" s="122" t="s">
        <v>7676</v>
      </c>
      <c r="N271" s="122" t="s">
        <v>3154</v>
      </c>
      <c r="O271" s="122">
        <v>545</v>
      </c>
      <c r="P271" s="124" t="s">
        <v>30065</v>
      </c>
      <c r="Q271" s="124" t="s">
        <v>30066</v>
      </c>
      <c r="R271" s="124" t="s">
        <v>30067</v>
      </c>
      <c r="S271" s="124" t="s">
        <v>30068</v>
      </c>
      <c r="T271" s="122" t="s">
        <v>30069</v>
      </c>
      <c r="U271" s="122" t="s">
        <v>30070</v>
      </c>
      <c r="V271" s="125">
        <v>43775.285381944443</v>
      </c>
      <c r="W271" s="125">
        <v>43775.285381944443</v>
      </c>
      <c r="X271" s="122" t="s">
        <v>3158</v>
      </c>
      <c r="Y271" s="122" t="s">
        <v>3158</v>
      </c>
      <c r="Z271" s="122">
        <v>69.2</v>
      </c>
      <c r="AA271" s="122" t="s">
        <v>30021</v>
      </c>
    </row>
    <row r="272" spans="1:27" ht="13">
      <c r="A272" s="122">
        <v>276</v>
      </c>
      <c r="B272" s="122" t="s">
        <v>30071</v>
      </c>
      <c r="C272" s="122" t="s">
        <v>30072</v>
      </c>
      <c r="D272" s="122" t="s">
        <v>29979</v>
      </c>
      <c r="E272" s="122">
        <v>1997</v>
      </c>
      <c r="F272" s="122" t="s">
        <v>3385</v>
      </c>
      <c r="G272" s="122" t="s">
        <v>30073</v>
      </c>
      <c r="H272" s="122" t="s">
        <v>3158</v>
      </c>
      <c r="I272" s="122" t="s">
        <v>28701</v>
      </c>
      <c r="J272" s="122" t="s">
        <v>30026</v>
      </c>
      <c r="K272" s="122" t="s">
        <v>30074</v>
      </c>
      <c r="L272" s="126">
        <v>44931</v>
      </c>
      <c r="M272" s="122" t="s">
        <v>7676</v>
      </c>
      <c r="N272" s="122" t="s">
        <v>3154</v>
      </c>
      <c r="O272" s="122">
        <v>545</v>
      </c>
      <c r="P272" s="124" t="s">
        <v>30075</v>
      </c>
      <c r="Q272" s="122" t="s">
        <v>3158</v>
      </c>
      <c r="R272" s="122" t="s">
        <v>3158</v>
      </c>
      <c r="S272" s="122" t="s">
        <v>3158</v>
      </c>
      <c r="T272" s="122" t="s">
        <v>30076</v>
      </c>
      <c r="U272" s="122" t="s">
        <v>30077</v>
      </c>
      <c r="V272" s="125">
        <v>43775.294849537036</v>
      </c>
      <c r="W272" s="125">
        <v>43775.294849537036</v>
      </c>
      <c r="X272" s="122" t="s">
        <v>3158</v>
      </c>
      <c r="Y272" s="122" t="s">
        <v>3158</v>
      </c>
      <c r="Z272" s="122">
        <v>57.7</v>
      </c>
      <c r="AA272" s="122" t="s">
        <v>30078</v>
      </c>
    </row>
    <row r="273" spans="1:27" ht="13">
      <c r="A273" s="122">
        <v>277</v>
      </c>
      <c r="B273" s="122" t="s">
        <v>30079</v>
      </c>
      <c r="C273" s="122" t="s">
        <v>30080</v>
      </c>
      <c r="D273" s="122" t="s">
        <v>29979</v>
      </c>
      <c r="E273" s="122">
        <v>2005</v>
      </c>
      <c r="F273" s="122" t="s">
        <v>4340</v>
      </c>
      <c r="G273" s="122" t="s">
        <v>30081</v>
      </c>
      <c r="H273" s="122" t="s">
        <v>3158</v>
      </c>
      <c r="I273" s="122" t="s">
        <v>28701</v>
      </c>
      <c r="J273" s="122" t="s">
        <v>30014</v>
      </c>
      <c r="K273" s="122" t="s">
        <v>30082</v>
      </c>
      <c r="L273" s="126">
        <v>44931</v>
      </c>
      <c r="M273" s="122" t="s">
        <v>7676</v>
      </c>
      <c r="N273" s="122" t="s">
        <v>3154</v>
      </c>
      <c r="O273" s="122">
        <v>545</v>
      </c>
      <c r="P273" s="124" t="s">
        <v>30083</v>
      </c>
      <c r="Q273" s="124" t="s">
        <v>30084</v>
      </c>
      <c r="R273" s="124" t="s">
        <v>30085</v>
      </c>
      <c r="S273" s="124" t="s">
        <v>30086</v>
      </c>
      <c r="T273" s="122" t="s">
        <v>30087</v>
      </c>
      <c r="U273" s="122" t="s">
        <v>30088</v>
      </c>
      <c r="V273" s="125">
        <v>43775.298125000001</v>
      </c>
      <c r="W273" s="125">
        <v>43775.298125000001</v>
      </c>
      <c r="X273" s="122" t="s">
        <v>3158</v>
      </c>
      <c r="Y273" s="122" t="s">
        <v>3158</v>
      </c>
      <c r="Z273" s="122">
        <v>69.2</v>
      </c>
      <c r="AA273" s="122" t="s">
        <v>30021</v>
      </c>
    </row>
    <row r="274" spans="1:27" ht="13">
      <c r="A274" s="122">
        <v>278</v>
      </c>
      <c r="B274" s="122" t="s">
        <v>30089</v>
      </c>
      <c r="C274" s="122" t="s">
        <v>30090</v>
      </c>
      <c r="D274" s="122" t="s">
        <v>29979</v>
      </c>
      <c r="E274" s="122">
        <v>2012</v>
      </c>
      <c r="F274" s="122" t="s">
        <v>3385</v>
      </c>
      <c r="G274" s="122" t="s">
        <v>22659</v>
      </c>
      <c r="H274" s="122" t="s">
        <v>3158</v>
      </c>
      <c r="I274" s="122" t="s">
        <v>28701</v>
      </c>
      <c r="J274" s="122" t="s">
        <v>30014</v>
      </c>
      <c r="K274" s="122" t="s">
        <v>3438</v>
      </c>
      <c r="L274" s="126">
        <v>44931</v>
      </c>
      <c r="M274" s="122" t="s">
        <v>7676</v>
      </c>
      <c r="N274" s="122" t="s">
        <v>3154</v>
      </c>
      <c r="O274" s="122">
        <v>545</v>
      </c>
      <c r="P274" s="124" t="s">
        <v>30091</v>
      </c>
      <c r="Q274" s="124" t="s">
        <v>30092</v>
      </c>
      <c r="R274" s="124" t="s">
        <v>30093</v>
      </c>
      <c r="S274" s="124" t="s">
        <v>30094</v>
      </c>
      <c r="T274" s="122" t="s">
        <v>30095</v>
      </c>
      <c r="U274" s="122" t="s">
        <v>30096</v>
      </c>
      <c r="V274" s="125">
        <v>43775.30978009259</v>
      </c>
      <c r="W274" s="125">
        <v>43775.30978009259</v>
      </c>
      <c r="X274" s="122" t="s">
        <v>3158</v>
      </c>
      <c r="Y274" s="122" t="s">
        <v>3158</v>
      </c>
      <c r="Z274" s="122">
        <v>69.2</v>
      </c>
      <c r="AA274" s="122" t="s">
        <v>30021</v>
      </c>
    </row>
    <row r="275" spans="1:27" ht="13">
      <c r="A275" s="122">
        <v>279</v>
      </c>
      <c r="B275" s="122" t="s">
        <v>30097</v>
      </c>
      <c r="C275" s="122" t="s">
        <v>30098</v>
      </c>
      <c r="D275" s="122" t="s">
        <v>29979</v>
      </c>
      <c r="E275" s="122">
        <v>2018</v>
      </c>
      <c r="F275" s="122" t="s">
        <v>4340</v>
      </c>
      <c r="G275" s="122" t="s">
        <v>3712</v>
      </c>
      <c r="H275" s="122" t="s">
        <v>3158</v>
      </c>
      <c r="I275" s="122" t="s">
        <v>28701</v>
      </c>
      <c r="J275" s="122" t="s">
        <v>29994</v>
      </c>
      <c r="K275" s="122" t="s">
        <v>4665</v>
      </c>
      <c r="L275" s="126">
        <v>44931</v>
      </c>
      <c r="M275" s="122" t="s">
        <v>12679</v>
      </c>
      <c r="N275" s="122" t="s">
        <v>3154</v>
      </c>
      <c r="O275" s="122">
        <v>545</v>
      </c>
      <c r="P275" s="124" t="s">
        <v>30099</v>
      </c>
      <c r="Q275" s="124" t="s">
        <v>30099</v>
      </c>
      <c r="R275" s="122" t="s">
        <v>3158</v>
      </c>
      <c r="S275" s="122" t="s">
        <v>3158</v>
      </c>
      <c r="T275" s="122" t="s">
        <v>30100</v>
      </c>
      <c r="U275" s="122" t="s">
        <v>30101</v>
      </c>
      <c r="V275" s="125">
        <v>43775.354027777779</v>
      </c>
      <c r="W275" s="125">
        <v>43775.354027777779</v>
      </c>
      <c r="X275" s="122" t="s">
        <v>3158</v>
      </c>
      <c r="Y275" s="122" t="s">
        <v>3158</v>
      </c>
      <c r="Z275" s="122">
        <v>61.5</v>
      </c>
      <c r="AA275" s="122" t="s">
        <v>30059</v>
      </c>
    </row>
    <row r="276" spans="1:27" ht="13">
      <c r="A276" s="122">
        <v>280</v>
      </c>
      <c r="B276" s="122" t="s">
        <v>30102</v>
      </c>
      <c r="C276" s="122" t="s">
        <v>30103</v>
      </c>
      <c r="D276" s="122" t="s">
        <v>29979</v>
      </c>
      <c r="E276" s="122">
        <v>1970</v>
      </c>
      <c r="F276" s="122" t="s">
        <v>22244</v>
      </c>
      <c r="G276" s="122" t="s">
        <v>22928</v>
      </c>
      <c r="H276" s="122" t="s">
        <v>3158</v>
      </c>
      <c r="I276" s="122" t="s">
        <v>29042</v>
      </c>
      <c r="J276" s="122" t="s">
        <v>29994</v>
      </c>
      <c r="K276" s="122" t="s">
        <v>4665</v>
      </c>
      <c r="L276" s="126">
        <v>44931</v>
      </c>
      <c r="M276" s="122" t="s">
        <v>30104</v>
      </c>
      <c r="N276" s="122" t="s">
        <v>3154</v>
      </c>
      <c r="O276" s="122">
        <v>545</v>
      </c>
      <c r="P276" s="124" t="s">
        <v>30105</v>
      </c>
      <c r="Q276" s="124" t="s">
        <v>30106</v>
      </c>
      <c r="R276" s="124" t="s">
        <v>30107</v>
      </c>
      <c r="S276" s="124" t="s">
        <v>30108</v>
      </c>
      <c r="T276" s="122" t="s">
        <v>30109</v>
      </c>
      <c r="U276" s="122" t="s">
        <v>30110</v>
      </c>
      <c r="V276" s="125">
        <v>43775.361851851849</v>
      </c>
      <c r="W276" s="125">
        <v>43775.361851851849</v>
      </c>
      <c r="X276" s="122" t="s">
        <v>3158</v>
      </c>
      <c r="Y276" s="122" t="s">
        <v>3158</v>
      </c>
      <c r="Z276" s="122">
        <v>69.2</v>
      </c>
      <c r="AA276" s="122" t="s">
        <v>30021</v>
      </c>
    </row>
    <row r="277" spans="1:27" ht="13">
      <c r="A277" s="122">
        <v>281</v>
      </c>
      <c r="B277" s="122" t="s">
        <v>30111</v>
      </c>
      <c r="C277" s="122" t="s">
        <v>30112</v>
      </c>
      <c r="D277" s="122" t="s">
        <v>29979</v>
      </c>
      <c r="E277" s="122">
        <v>2007</v>
      </c>
      <c r="F277" s="122" t="s">
        <v>3272</v>
      </c>
      <c r="G277" s="122" t="s">
        <v>21961</v>
      </c>
      <c r="H277" s="122" t="s">
        <v>3158</v>
      </c>
      <c r="I277" s="122" t="s">
        <v>28701</v>
      </c>
      <c r="J277" s="122" t="s">
        <v>30026</v>
      </c>
      <c r="K277" s="122" t="s">
        <v>30113</v>
      </c>
      <c r="L277" s="126">
        <v>44931</v>
      </c>
      <c r="M277" s="122" t="s">
        <v>12333</v>
      </c>
      <c r="N277" s="122" t="s">
        <v>3154</v>
      </c>
      <c r="O277" s="122">
        <v>545</v>
      </c>
      <c r="P277" s="124" t="s">
        <v>30114</v>
      </c>
      <c r="Q277" s="124" t="s">
        <v>30115</v>
      </c>
      <c r="R277" s="124" t="s">
        <v>30116</v>
      </c>
      <c r="S277" s="124" t="s">
        <v>30117</v>
      </c>
      <c r="T277" s="122" t="s">
        <v>30118</v>
      </c>
      <c r="U277" s="122" t="s">
        <v>30119</v>
      </c>
      <c r="V277" s="125">
        <v>43775.37226851852</v>
      </c>
      <c r="W277" s="125">
        <v>43775.37226851852</v>
      </c>
      <c r="X277" s="122" t="s">
        <v>3158</v>
      </c>
      <c r="Y277" s="122" t="s">
        <v>3158</v>
      </c>
      <c r="Z277" s="122">
        <v>69.2</v>
      </c>
      <c r="AA277" s="122" t="s">
        <v>30021</v>
      </c>
    </row>
    <row r="278" spans="1:27" ht="13">
      <c r="A278" s="122">
        <v>282</v>
      </c>
      <c r="B278" s="122" t="s">
        <v>30120</v>
      </c>
      <c r="C278" s="122" t="s">
        <v>30121</v>
      </c>
      <c r="D278" s="122" t="s">
        <v>29979</v>
      </c>
      <c r="E278" s="122">
        <v>2001</v>
      </c>
      <c r="F278" s="122" t="s">
        <v>3272</v>
      </c>
      <c r="G278" s="122" t="s">
        <v>4263</v>
      </c>
      <c r="H278" s="122" t="s">
        <v>3158</v>
      </c>
      <c r="I278" s="122" t="s">
        <v>28701</v>
      </c>
      <c r="J278" s="122" t="s">
        <v>30014</v>
      </c>
      <c r="K278" s="122" t="s">
        <v>30122</v>
      </c>
      <c r="L278" s="126">
        <v>44931</v>
      </c>
      <c r="M278" s="122" t="s">
        <v>12679</v>
      </c>
      <c r="N278" s="122" t="s">
        <v>3154</v>
      </c>
      <c r="O278" s="122">
        <v>545</v>
      </c>
      <c r="P278" s="124" t="s">
        <v>30123</v>
      </c>
      <c r="Q278" s="124" t="s">
        <v>30124</v>
      </c>
      <c r="R278" s="124" t="s">
        <v>30125</v>
      </c>
      <c r="S278" s="124" t="s">
        <v>30126</v>
      </c>
      <c r="T278" s="122" t="s">
        <v>30127</v>
      </c>
      <c r="U278" s="122" t="s">
        <v>30128</v>
      </c>
      <c r="V278" s="125">
        <v>43775.38480324074</v>
      </c>
      <c r="W278" s="125">
        <v>43775.38480324074</v>
      </c>
      <c r="X278" s="122" t="s">
        <v>3158</v>
      </c>
      <c r="Y278" s="122" t="s">
        <v>3158</v>
      </c>
      <c r="Z278" s="122">
        <v>69.2</v>
      </c>
      <c r="AA278" s="122" t="s">
        <v>30021</v>
      </c>
    </row>
    <row r="279" spans="1:27" ht="13">
      <c r="A279" s="122">
        <v>283</v>
      </c>
      <c r="B279" s="122" t="s">
        <v>30129</v>
      </c>
      <c r="C279" s="122" t="s">
        <v>30130</v>
      </c>
      <c r="D279" s="122" t="s">
        <v>29979</v>
      </c>
      <c r="E279" s="122">
        <v>2016</v>
      </c>
      <c r="F279" s="122" t="s">
        <v>3272</v>
      </c>
      <c r="G279" s="122" t="s">
        <v>30131</v>
      </c>
      <c r="H279" s="122" t="s">
        <v>3158</v>
      </c>
      <c r="I279" s="122" t="s">
        <v>29042</v>
      </c>
      <c r="J279" s="122" t="s">
        <v>29994</v>
      </c>
      <c r="K279" s="122" t="s">
        <v>3193</v>
      </c>
      <c r="L279" s="126">
        <v>44931</v>
      </c>
      <c r="M279" s="122" t="s">
        <v>7676</v>
      </c>
      <c r="N279" s="122" t="s">
        <v>3154</v>
      </c>
      <c r="O279" s="122">
        <v>545</v>
      </c>
      <c r="P279" s="124" t="s">
        <v>30132</v>
      </c>
      <c r="Q279" s="124" t="s">
        <v>30133</v>
      </c>
      <c r="R279" s="124" t="s">
        <v>30134</v>
      </c>
      <c r="S279" s="124" t="s">
        <v>30135</v>
      </c>
      <c r="T279" s="122" t="s">
        <v>30136</v>
      </c>
      <c r="U279" s="122" t="s">
        <v>30137</v>
      </c>
      <c r="V279" s="125">
        <v>43775.394548611112</v>
      </c>
      <c r="W279" s="125">
        <v>43775.394548611112</v>
      </c>
      <c r="X279" s="122" t="s">
        <v>3158</v>
      </c>
      <c r="Y279" s="122" t="s">
        <v>3158</v>
      </c>
      <c r="Z279" s="122">
        <v>69.2</v>
      </c>
      <c r="AA279" s="122" t="s">
        <v>30021</v>
      </c>
    </row>
    <row r="280" spans="1:27" ht="13">
      <c r="A280" s="122">
        <v>284</v>
      </c>
      <c r="B280" s="122" t="s">
        <v>30138</v>
      </c>
      <c r="C280" s="122" t="s">
        <v>30139</v>
      </c>
      <c r="D280" s="122" t="s">
        <v>29979</v>
      </c>
      <c r="E280" s="122">
        <v>2015</v>
      </c>
      <c r="F280" s="122" t="s">
        <v>3385</v>
      </c>
      <c r="G280" s="122" t="s">
        <v>8663</v>
      </c>
      <c r="H280" s="122" t="s">
        <v>3158</v>
      </c>
      <c r="I280" s="122" t="s">
        <v>29042</v>
      </c>
      <c r="J280" s="122" t="s">
        <v>30014</v>
      </c>
      <c r="K280" s="122" t="s">
        <v>3193</v>
      </c>
      <c r="L280" s="126">
        <v>44931</v>
      </c>
      <c r="M280" s="122" t="s">
        <v>12679</v>
      </c>
      <c r="N280" s="122" t="s">
        <v>3154</v>
      </c>
      <c r="O280" s="122">
        <v>545</v>
      </c>
      <c r="P280" s="124" t="s">
        <v>30140</v>
      </c>
      <c r="Q280" s="122" t="s">
        <v>3158</v>
      </c>
      <c r="R280" s="124" t="s">
        <v>30141</v>
      </c>
      <c r="S280" s="122" t="s">
        <v>3158</v>
      </c>
      <c r="T280" s="122" t="s">
        <v>30142</v>
      </c>
      <c r="U280" s="122" t="s">
        <v>30143</v>
      </c>
      <c r="V280" s="125">
        <v>43775.403101851851</v>
      </c>
      <c r="W280" s="125">
        <v>43775.403101851851</v>
      </c>
      <c r="X280" s="122" t="s">
        <v>3158</v>
      </c>
      <c r="Y280" s="122" t="s">
        <v>30144</v>
      </c>
      <c r="Z280" s="122">
        <v>69.2</v>
      </c>
      <c r="AA280" s="122" t="s">
        <v>30145</v>
      </c>
    </row>
    <row r="281" spans="1:27" ht="13">
      <c r="A281" s="122">
        <v>285</v>
      </c>
      <c r="B281" s="122" t="s">
        <v>2251</v>
      </c>
      <c r="C281" s="122" t="s">
        <v>30146</v>
      </c>
      <c r="D281" s="122" t="s">
        <v>29979</v>
      </c>
      <c r="E281" s="122">
        <v>1919</v>
      </c>
      <c r="F281" s="122" t="s">
        <v>9678</v>
      </c>
      <c r="G281" s="122" t="s">
        <v>30073</v>
      </c>
      <c r="H281" s="122" t="s">
        <v>3158</v>
      </c>
      <c r="I281" s="122" t="s">
        <v>30147</v>
      </c>
      <c r="J281" s="122" t="s">
        <v>30014</v>
      </c>
      <c r="K281" s="122" t="s">
        <v>30148</v>
      </c>
      <c r="L281" s="126">
        <v>44931</v>
      </c>
      <c r="M281" s="122" t="s">
        <v>7676</v>
      </c>
      <c r="N281" s="122" t="s">
        <v>3154</v>
      </c>
      <c r="O281" s="122">
        <v>545</v>
      </c>
      <c r="P281" s="124" t="s">
        <v>30149</v>
      </c>
      <c r="Q281" s="124" t="s">
        <v>30150</v>
      </c>
      <c r="R281" s="124" t="s">
        <v>30151</v>
      </c>
      <c r="S281" s="124" t="s">
        <v>30152</v>
      </c>
      <c r="T281" s="122" t="s">
        <v>30153</v>
      </c>
      <c r="U281" s="122" t="s">
        <v>30154</v>
      </c>
      <c r="V281" s="125">
        <v>43775.4140162037</v>
      </c>
      <c r="W281" s="125">
        <v>43775.4140162037</v>
      </c>
      <c r="X281" s="122" t="s">
        <v>3158</v>
      </c>
      <c r="Y281" s="122" t="s">
        <v>3158</v>
      </c>
      <c r="Z281" s="122">
        <v>69.2</v>
      </c>
      <c r="AA281" s="122" t="s">
        <v>30021</v>
      </c>
    </row>
    <row r="282" spans="1:27" ht="13">
      <c r="A282" s="122">
        <v>286</v>
      </c>
      <c r="B282" s="122" t="s">
        <v>2683</v>
      </c>
      <c r="C282" s="122" t="s">
        <v>30155</v>
      </c>
      <c r="D282" s="122" t="s">
        <v>29979</v>
      </c>
      <c r="E282" s="122">
        <v>2010</v>
      </c>
      <c r="F282" s="122" t="s">
        <v>3385</v>
      </c>
      <c r="G282" s="122" t="s">
        <v>30156</v>
      </c>
      <c r="H282" s="122" t="s">
        <v>3158</v>
      </c>
      <c r="I282" s="122" t="s">
        <v>28701</v>
      </c>
      <c r="J282" s="122" t="s">
        <v>30014</v>
      </c>
      <c r="K282" s="122" t="s">
        <v>3193</v>
      </c>
      <c r="L282" s="126">
        <v>44931</v>
      </c>
      <c r="M282" s="122" t="s">
        <v>7676</v>
      </c>
      <c r="N282" s="122" t="s">
        <v>3154</v>
      </c>
      <c r="O282" s="122">
        <v>545</v>
      </c>
      <c r="P282" s="124" t="s">
        <v>30157</v>
      </c>
      <c r="Q282" s="124" t="s">
        <v>30158</v>
      </c>
      <c r="R282" s="122" t="s">
        <v>3158</v>
      </c>
      <c r="S282" s="122" t="s">
        <v>3158</v>
      </c>
      <c r="T282" s="122" t="s">
        <v>30159</v>
      </c>
      <c r="U282" s="122" t="s">
        <v>30160</v>
      </c>
      <c r="V282" s="125">
        <v>43775.496712962966</v>
      </c>
      <c r="W282" s="125">
        <v>43775.496712962966</v>
      </c>
      <c r="X282" s="122" t="s">
        <v>3158</v>
      </c>
      <c r="Y282" s="122" t="s">
        <v>3158</v>
      </c>
      <c r="Z282" s="122">
        <v>61.5</v>
      </c>
      <c r="AA282" s="122" t="s">
        <v>30059</v>
      </c>
    </row>
    <row r="283" spans="1:27" ht="13">
      <c r="A283" s="122">
        <v>287</v>
      </c>
      <c r="B283" s="122" t="s">
        <v>30161</v>
      </c>
      <c r="C283" s="122" t="s">
        <v>30162</v>
      </c>
      <c r="D283" s="122" t="s">
        <v>29979</v>
      </c>
      <c r="E283" s="122">
        <v>1983</v>
      </c>
      <c r="F283" s="122" t="s">
        <v>3385</v>
      </c>
      <c r="G283" s="122" t="s">
        <v>21961</v>
      </c>
      <c r="H283" s="122" t="s">
        <v>3158</v>
      </c>
      <c r="I283" s="122" t="s">
        <v>28802</v>
      </c>
      <c r="J283" s="122" t="s">
        <v>30014</v>
      </c>
      <c r="K283" s="122" t="s">
        <v>30045</v>
      </c>
      <c r="L283" s="126">
        <v>44931</v>
      </c>
      <c r="M283" s="122" t="s">
        <v>12333</v>
      </c>
      <c r="N283" s="122" t="s">
        <v>3154</v>
      </c>
      <c r="O283" s="122">
        <v>545</v>
      </c>
      <c r="P283" s="124" t="s">
        <v>30163</v>
      </c>
      <c r="Q283" s="124" t="s">
        <v>30164</v>
      </c>
      <c r="R283" s="124" t="s">
        <v>30165</v>
      </c>
      <c r="S283" s="124" t="s">
        <v>30166</v>
      </c>
      <c r="T283" s="122" t="s">
        <v>30167</v>
      </c>
      <c r="U283" s="122" t="s">
        <v>30168</v>
      </c>
      <c r="V283" s="125">
        <v>43775.509583333333</v>
      </c>
      <c r="W283" s="125">
        <v>43775.509583333333</v>
      </c>
      <c r="X283" s="122" t="s">
        <v>3158</v>
      </c>
      <c r="Y283" s="122" t="s">
        <v>3158</v>
      </c>
      <c r="Z283" s="122">
        <v>69.2</v>
      </c>
      <c r="AA283" s="122" t="s">
        <v>30021</v>
      </c>
    </row>
    <row r="284" spans="1:27" ht="13">
      <c r="A284" s="122">
        <v>288</v>
      </c>
      <c r="B284" s="122" t="s">
        <v>30169</v>
      </c>
      <c r="C284" s="122" t="s">
        <v>30170</v>
      </c>
      <c r="D284" s="122" t="s">
        <v>29979</v>
      </c>
      <c r="E284" s="122">
        <v>2019</v>
      </c>
      <c r="F284" s="122" t="s">
        <v>4340</v>
      </c>
      <c r="G284" s="122" t="s">
        <v>21961</v>
      </c>
      <c r="H284" s="122" t="s">
        <v>3158</v>
      </c>
      <c r="I284" s="122" t="s">
        <v>28701</v>
      </c>
      <c r="J284" s="122" t="s">
        <v>30026</v>
      </c>
      <c r="K284" s="122" t="s">
        <v>30113</v>
      </c>
      <c r="L284" s="126">
        <v>44931</v>
      </c>
      <c r="M284" s="122" t="s">
        <v>3173</v>
      </c>
      <c r="N284" s="122" t="s">
        <v>3154</v>
      </c>
      <c r="O284" s="122">
        <v>545</v>
      </c>
      <c r="P284" s="124" t="s">
        <v>30171</v>
      </c>
      <c r="Q284" s="122" t="s">
        <v>3158</v>
      </c>
      <c r="R284" s="122" t="s">
        <v>3158</v>
      </c>
      <c r="S284" s="122" t="s">
        <v>3158</v>
      </c>
      <c r="T284" s="122" t="s">
        <v>30172</v>
      </c>
      <c r="U284" s="122" t="s">
        <v>30173</v>
      </c>
      <c r="V284" s="125">
        <v>43775.520624999997</v>
      </c>
      <c r="W284" s="125">
        <v>43775.520624999997</v>
      </c>
      <c r="X284" s="122" t="s">
        <v>3158</v>
      </c>
      <c r="Y284" s="122" t="s">
        <v>3158</v>
      </c>
      <c r="Z284" s="122">
        <v>57.7</v>
      </c>
      <c r="AA284" s="122" t="s">
        <v>30078</v>
      </c>
    </row>
    <row r="285" spans="1:27" ht="13">
      <c r="A285" s="122">
        <v>289</v>
      </c>
      <c r="B285" s="122" t="s">
        <v>30174</v>
      </c>
      <c r="C285" s="122" t="s">
        <v>30175</v>
      </c>
      <c r="D285" s="122" t="s">
        <v>29979</v>
      </c>
      <c r="E285" s="122">
        <v>2015</v>
      </c>
      <c r="F285" s="122" t="s">
        <v>3385</v>
      </c>
      <c r="G285" s="122" t="s">
        <v>30176</v>
      </c>
      <c r="H285" s="122" t="s">
        <v>3158</v>
      </c>
      <c r="I285" s="122" t="s">
        <v>28701</v>
      </c>
      <c r="J285" s="122" t="s">
        <v>30026</v>
      </c>
      <c r="K285" s="122" t="s">
        <v>30177</v>
      </c>
      <c r="L285" s="126">
        <v>44931</v>
      </c>
      <c r="M285" s="122" t="s">
        <v>7676</v>
      </c>
      <c r="N285" s="122" t="s">
        <v>3154</v>
      </c>
      <c r="O285" s="122">
        <v>545</v>
      </c>
      <c r="P285" s="124" t="s">
        <v>30178</v>
      </c>
      <c r="Q285" s="124" t="s">
        <v>30179</v>
      </c>
      <c r="R285" s="124" t="s">
        <v>30180</v>
      </c>
      <c r="S285" s="124" t="s">
        <v>30181</v>
      </c>
      <c r="T285" s="122" t="s">
        <v>30182</v>
      </c>
      <c r="U285" s="122" t="s">
        <v>30183</v>
      </c>
      <c r="V285" s="125">
        <v>43775.564259259256</v>
      </c>
      <c r="W285" s="125">
        <v>43775.564259259256</v>
      </c>
      <c r="X285" s="122" t="s">
        <v>3158</v>
      </c>
      <c r="Y285" s="122" t="s">
        <v>3158</v>
      </c>
      <c r="Z285" s="122">
        <v>69.2</v>
      </c>
      <c r="AA285" s="122" t="s">
        <v>30021</v>
      </c>
    </row>
    <row r="286" spans="1:27" ht="13">
      <c r="A286" s="122">
        <v>290</v>
      </c>
      <c r="B286" s="122" t="s">
        <v>30184</v>
      </c>
      <c r="C286" s="122" t="s">
        <v>30185</v>
      </c>
      <c r="D286" s="122" t="s">
        <v>29979</v>
      </c>
      <c r="E286" s="122">
        <v>2011</v>
      </c>
      <c r="F286" s="122" t="s">
        <v>3385</v>
      </c>
      <c r="G286" s="122" t="s">
        <v>30186</v>
      </c>
      <c r="H286" s="122" t="s">
        <v>3158</v>
      </c>
      <c r="I286" s="122" t="s">
        <v>899</v>
      </c>
      <c r="J286" s="122" t="s">
        <v>30187</v>
      </c>
      <c r="K286" s="122" t="s">
        <v>30188</v>
      </c>
      <c r="L286" s="126">
        <v>44931</v>
      </c>
      <c r="M286" s="122" t="s">
        <v>30189</v>
      </c>
      <c r="N286" s="122" t="s">
        <v>3154</v>
      </c>
      <c r="O286" s="122">
        <v>545</v>
      </c>
      <c r="P286" s="124" t="s">
        <v>30190</v>
      </c>
      <c r="Q286" s="124" t="s">
        <v>30191</v>
      </c>
      <c r="R286" s="124" t="s">
        <v>30192</v>
      </c>
      <c r="S286" s="124" t="s">
        <v>30193</v>
      </c>
      <c r="T286" s="122" t="s">
        <v>30194</v>
      </c>
      <c r="U286" s="122" t="s">
        <v>30195</v>
      </c>
      <c r="V286" s="125">
        <v>43775.582685185182</v>
      </c>
      <c r="W286" s="125">
        <v>43775.582685185182</v>
      </c>
      <c r="X286" s="122" t="s">
        <v>3158</v>
      </c>
      <c r="Y286" s="122" t="s">
        <v>3158</v>
      </c>
      <c r="Z286" s="122">
        <v>69.2</v>
      </c>
      <c r="AA286" s="122" t="s">
        <v>30021</v>
      </c>
    </row>
    <row r="287" spans="1:27" ht="13">
      <c r="A287" s="122">
        <v>291</v>
      </c>
      <c r="B287" s="122" t="s">
        <v>66</v>
      </c>
      <c r="C287" s="122" t="s">
        <v>30196</v>
      </c>
      <c r="D287" s="122" t="s">
        <v>29979</v>
      </c>
      <c r="E287" s="122">
        <v>2011</v>
      </c>
      <c r="F287" s="122" t="s">
        <v>4340</v>
      </c>
      <c r="G287" s="122" t="s">
        <v>21742</v>
      </c>
      <c r="H287" s="122" t="s">
        <v>3158</v>
      </c>
      <c r="I287" s="122" t="s">
        <v>28701</v>
      </c>
      <c r="J287" s="122" t="s">
        <v>30026</v>
      </c>
      <c r="K287" s="122" t="s">
        <v>30197</v>
      </c>
      <c r="L287" s="126">
        <v>45092</v>
      </c>
      <c r="M287" s="122" t="s">
        <v>30189</v>
      </c>
      <c r="N287" s="122" t="s">
        <v>3154</v>
      </c>
      <c r="O287" s="122">
        <v>545</v>
      </c>
      <c r="P287" s="124" t="s">
        <v>30198</v>
      </c>
      <c r="Q287" s="124" t="s">
        <v>30199</v>
      </c>
      <c r="R287" s="124" t="s">
        <v>30200</v>
      </c>
      <c r="S287" s="124" t="s">
        <v>30201</v>
      </c>
      <c r="T287" s="122" t="s">
        <v>30202</v>
      </c>
      <c r="U287" s="122" t="s">
        <v>30203</v>
      </c>
      <c r="V287" s="125">
        <v>43776.28634259259</v>
      </c>
      <c r="W287" s="125">
        <v>43776.28634259259</v>
      </c>
      <c r="X287" s="122" t="s">
        <v>3158</v>
      </c>
      <c r="Y287" s="122" t="s">
        <v>3158</v>
      </c>
      <c r="Z287" s="122">
        <v>69.2</v>
      </c>
      <c r="AA287" s="122" t="s">
        <v>30021</v>
      </c>
    </row>
    <row r="288" spans="1:27" ht="13">
      <c r="A288" s="122">
        <v>292</v>
      </c>
      <c r="B288" s="122" t="s">
        <v>920</v>
      </c>
      <c r="C288" s="122" t="s">
        <v>30204</v>
      </c>
      <c r="D288" s="122" t="s">
        <v>29979</v>
      </c>
      <c r="E288" s="122">
        <v>2016</v>
      </c>
      <c r="F288" s="122" t="s">
        <v>3385</v>
      </c>
      <c r="G288" s="122" t="s">
        <v>8663</v>
      </c>
      <c r="H288" s="122" t="s">
        <v>3158</v>
      </c>
      <c r="I288" s="122" t="s">
        <v>899</v>
      </c>
      <c r="J288" s="122" t="s">
        <v>30026</v>
      </c>
      <c r="K288" s="122" t="s">
        <v>30205</v>
      </c>
      <c r="L288" s="126">
        <v>45092</v>
      </c>
      <c r="M288" s="122" t="s">
        <v>12679</v>
      </c>
      <c r="N288" s="122" t="s">
        <v>3154</v>
      </c>
      <c r="O288" s="122">
        <v>545</v>
      </c>
      <c r="P288" s="124" t="s">
        <v>30206</v>
      </c>
      <c r="Q288" s="122" t="s">
        <v>3158</v>
      </c>
      <c r="R288" s="122" t="s">
        <v>3158</v>
      </c>
      <c r="S288" s="122" t="s">
        <v>3158</v>
      </c>
      <c r="T288" s="122" t="s">
        <v>30207</v>
      </c>
      <c r="U288" s="122" t="s">
        <v>30208</v>
      </c>
      <c r="V288" s="125">
        <v>43776.567916666667</v>
      </c>
      <c r="W288" s="125">
        <v>43776.567916666667</v>
      </c>
      <c r="X288" s="122" t="s">
        <v>3158</v>
      </c>
      <c r="Y288" s="122" t="s">
        <v>3158</v>
      </c>
      <c r="Z288" s="122">
        <v>57.7</v>
      </c>
      <c r="AA288" s="122" t="s">
        <v>30078</v>
      </c>
    </row>
    <row r="289" spans="1:27" ht="13">
      <c r="A289" s="122">
        <v>293</v>
      </c>
      <c r="B289" s="122" t="s">
        <v>2547</v>
      </c>
      <c r="C289" s="122" t="s">
        <v>30209</v>
      </c>
      <c r="D289" s="122" t="s">
        <v>29979</v>
      </c>
      <c r="E289" s="122">
        <v>2006</v>
      </c>
      <c r="F289" s="122" t="s">
        <v>3272</v>
      </c>
      <c r="G289" s="122" t="s">
        <v>24263</v>
      </c>
      <c r="H289" s="122" t="s">
        <v>3158</v>
      </c>
      <c r="I289" s="122" t="s">
        <v>28701</v>
      </c>
      <c r="J289" s="122" t="s">
        <v>30014</v>
      </c>
      <c r="K289" s="122" t="s">
        <v>3225</v>
      </c>
      <c r="L289" s="126">
        <v>44931</v>
      </c>
      <c r="M289" s="122" t="s">
        <v>7676</v>
      </c>
      <c r="N289" s="122" t="s">
        <v>3154</v>
      </c>
      <c r="O289" s="122">
        <v>545</v>
      </c>
      <c r="P289" s="124" t="s">
        <v>30210</v>
      </c>
      <c r="Q289" s="124" t="s">
        <v>30211</v>
      </c>
      <c r="R289" s="124" t="s">
        <v>30212</v>
      </c>
      <c r="S289" s="124" t="s">
        <v>30213</v>
      </c>
      <c r="T289" s="122" t="s">
        <v>30214</v>
      </c>
      <c r="U289" s="122" t="s">
        <v>30215</v>
      </c>
      <c r="V289" s="125">
        <v>43777.133946759262</v>
      </c>
      <c r="W289" s="125">
        <v>43777.133946759262</v>
      </c>
      <c r="X289" s="122" t="s">
        <v>3158</v>
      </c>
      <c r="Y289" s="122" t="s">
        <v>3158</v>
      </c>
      <c r="Z289" s="122">
        <v>69.2</v>
      </c>
      <c r="AA289" s="122" t="s">
        <v>30021</v>
      </c>
    </row>
    <row r="290" spans="1:27" ht="13">
      <c r="A290" s="122">
        <v>294</v>
      </c>
      <c r="B290" s="122" t="s">
        <v>30216</v>
      </c>
      <c r="C290" s="122" t="s">
        <v>30217</v>
      </c>
      <c r="D290" s="122" t="s">
        <v>29979</v>
      </c>
      <c r="E290" s="122">
        <v>2007</v>
      </c>
      <c r="F290" s="122" t="s">
        <v>3385</v>
      </c>
      <c r="G290" s="122" t="s">
        <v>27016</v>
      </c>
      <c r="H290" s="122" t="s">
        <v>3158</v>
      </c>
      <c r="I290" s="122" t="s">
        <v>30147</v>
      </c>
      <c r="J290" s="122" t="s">
        <v>30026</v>
      </c>
      <c r="K290" s="122" t="s">
        <v>30218</v>
      </c>
      <c r="L290" s="126">
        <v>44931</v>
      </c>
      <c r="M290" s="122" t="s">
        <v>30219</v>
      </c>
      <c r="N290" s="122" t="s">
        <v>3154</v>
      </c>
      <c r="O290" s="122">
        <v>545</v>
      </c>
      <c r="P290" s="124" t="s">
        <v>30220</v>
      </c>
      <c r="Q290" s="122" t="s">
        <v>3158</v>
      </c>
      <c r="R290" s="122" t="s">
        <v>3158</v>
      </c>
      <c r="S290" s="122" t="s">
        <v>3158</v>
      </c>
      <c r="T290" s="122" t="s">
        <v>30221</v>
      </c>
      <c r="U290" s="122" t="s">
        <v>30222</v>
      </c>
      <c r="V290" s="125">
        <v>43777.143078703702</v>
      </c>
      <c r="W290" s="125">
        <v>43777.143078703702</v>
      </c>
      <c r="X290" s="122" t="s">
        <v>3158</v>
      </c>
      <c r="Y290" s="122" t="s">
        <v>3158</v>
      </c>
      <c r="Z290" s="122">
        <v>57.7</v>
      </c>
      <c r="AA290" s="122" t="s">
        <v>30078</v>
      </c>
    </row>
    <row r="291" spans="1:27" ht="13">
      <c r="A291" s="122">
        <v>295</v>
      </c>
      <c r="B291" s="122" t="s">
        <v>30223</v>
      </c>
      <c r="C291" s="122" t="s">
        <v>30224</v>
      </c>
      <c r="D291" s="122" t="s">
        <v>29979</v>
      </c>
      <c r="E291" s="122">
        <v>1999</v>
      </c>
      <c r="F291" s="122" t="s">
        <v>3385</v>
      </c>
      <c r="G291" s="122" t="s">
        <v>22498</v>
      </c>
      <c r="H291" s="122" t="s">
        <v>3158</v>
      </c>
      <c r="I291" s="122" t="s">
        <v>30147</v>
      </c>
      <c r="J291" s="122" t="s">
        <v>30026</v>
      </c>
      <c r="K291" s="122" t="s">
        <v>30225</v>
      </c>
      <c r="L291" s="126">
        <v>44931</v>
      </c>
      <c r="M291" s="122" t="s">
        <v>7676</v>
      </c>
      <c r="N291" s="122" t="s">
        <v>3154</v>
      </c>
      <c r="O291" s="122">
        <v>545</v>
      </c>
      <c r="P291" s="124" t="s">
        <v>30226</v>
      </c>
      <c r="Q291" s="124" t="s">
        <v>30227</v>
      </c>
      <c r="R291" s="124" t="s">
        <v>30228</v>
      </c>
      <c r="S291" s="124" t="s">
        <v>30229</v>
      </c>
      <c r="T291" s="122" t="s">
        <v>30230</v>
      </c>
      <c r="U291" s="122" t="s">
        <v>30231</v>
      </c>
      <c r="V291" s="125">
        <v>43777.155231481483</v>
      </c>
      <c r="W291" s="125">
        <v>43777.155231481483</v>
      </c>
      <c r="X291" s="122" t="s">
        <v>3158</v>
      </c>
      <c r="Y291" s="122" t="s">
        <v>3158</v>
      </c>
      <c r="Z291" s="122">
        <v>69.2</v>
      </c>
      <c r="AA291" s="122" t="s">
        <v>30021</v>
      </c>
    </row>
    <row r="292" spans="1:27" ht="13">
      <c r="A292" s="122">
        <v>296</v>
      </c>
      <c r="B292" s="122" t="s">
        <v>75</v>
      </c>
      <c r="C292" s="122" t="s">
        <v>30232</v>
      </c>
      <c r="D292" s="122" t="s">
        <v>29979</v>
      </c>
      <c r="E292" s="122">
        <v>2000</v>
      </c>
      <c r="F292" s="122" t="s">
        <v>3385</v>
      </c>
      <c r="G292" s="122" t="s">
        <v>25149</v>
      </c>
      <c r="H292" s="122" t="s">
        <v>3158</v>
      </c>
      <c r="I292" s="122" t="s">
        <v>30147</v>
      </c>
      <c r="J292" s="122" t="s">
        <v>30026</v>
      </c>
      <c r="K292" s="122" t="s">
        <v>30233</v>
      </c>
      <c r="L292" s="126">
        <v>44931</v>
      </c>
      <c r="M292" s="122" t="s">
        <v>30219</v>
      </c>
      <c r="N292" s="122" t="s">
        <v>3154</v>
      </c>
      <c r="O292" s="122">
        <v>545</v>
      </c>
      <c r="P292" s="124" t="s">
        <v>30234</v>
      </c>
      <c r="Q292" s="124" t="s">
        <v>30235</v>
      </c>
      <c r="R292" s="124" t="s">
        <v>30236</v>
      </c>
      <c r="S292" s="124" t="s">
        <v>30237</v>
      </c>
      <c r="T292" s="122" t="s">
        <v>30238</v>
      </c>
      <c r="U292" s="122" t="s">
        <v>30239</v>
      </c>
      <c r="V292" s="125">
        <v>43777.160497685189</v>
      </c>
      <c r="W292" s="125">
        <v>43777.160497685189</v>
      </c>
      <c r="X292" s="122" t="s">
        <v>3158</v>
      </c>
      <c r="Y292" s="122" t="s">
        <v>3158</v>
      </c>
      <c r="Z292" s="122">
        <v>69.2</v>
      </c>
      <c r="AA292" s="122" t="s">
        <v>30021</v>
      </c>
    </row>
    <row r="293" spans="1:27" ht="13">
      <c r="A293" s="122">
        <v>297</v>
      </c>
      <c r="B293" s="122" t="s">
        <v>30240</v>
      </c>
      <c r="C293" s="122" t="s">
        <v>30241</v>
      </c>
      <c r="D293" s="122" t="s">
        <v>29979</v>
      </c>
      <c r="E293" s="122">
        <v>2010</v>
      </c>
      <c r="F293" s="122" t="s">
        <v>3272</v>
      </c>
      <c r="G293" s="122" t="s">
        <v>3712</v>
      </c>
      <c r="H293" s="122" t="s">
        <v>3158</v>
      </c>
      <c r="I293" s="122" t="s">
        <v>30063</v>
      </c>
      <c r="J293" s="122" t="s">
        <v>30026</v>
      </c>
      <c r="K293" s="122" t="s">
        <v>30242</v>
      </c>
      <c r="L293" s="126">
        <v>44931</v>
      </c>
      <c r="M293" s="122" t="s">
        <v>7676</v>
      </c>
      <c r="N293" s="122" t="s">
        <v>3154</v>
      </c>
      <c r="O293" s="122">
        <v>545</v>
      </c>
      <c r="P293" s="124" t="s">
        <v>30243</v>
      </c>
      <c r="Q293" s="124" t="s">
        <v>30244</v>
      </c>
      <c r="R293" s="122" t="s">
        <v>3158</v>
      </c>
      <c r="S293" s="122" t="s">
        <v>3158</v>
      </c>
      <c r="T293" s="122" t="s">
        <v>30245</v>
      </c>
      <c r="U293" s="122" t="s">
        <v>30246</v>
      </c>
      <c r="V293" s="125">
        <v>43777.173738425925</v>
      </c>
      <c r="W293" s="125">
        <v>43777.173738425925</v>
      </c>
      <c r="X293" s="122" t="s">
        <v>3158</v>
      </c>
      <c r="Y293" s="122" t="s">
        <v>3158</v>
      </c>
      <c r="Z293" s="122">
        <v>61.5</v>
      </c>
      <c r="AA293" s="122" t="s">
        <v>30059</v>
      </c>
    </row>
    <row r="294" spans="1:27" ht="13">
      <c r="A294" s="122">
        <v>298</v>
      </c>
      <c r="B294" s="122" t="s">
        <v>2137</v>
      </c>
      <c r="C294" s="122" t="s">
        <v>30247</v>
      </c>
      <c r="D294" s="122" t="s">
        <v>29979</v>
      </c>
      <c r="E294" s="122">
        <v>2002</v>
      </c>
      <c r="F294" s="122" t="s">
        <v>3385</v>
      </c>
      <c r="G294" s="122" t="s">
        <v>26018</v>
      </c>
      <c r="H294" s="122" t="s">
        <v>3158</v>
      </c>
      <c r="I294" s="122" t="s">
        <v>30147</v>
      </c>
      <c r="J294" s="122" t="s">
        <v>30026</v>
      </c>
      <c r="K294" s="122" t="s">
        <v>30045</v>
      </c>
      <c r="L294" s="126">
        <v>44931</v>
      </c>
      <c r="M294" s="122" t="s">
        <v>7676</v>
      </c>
      <c r="N294" s="122" t="s">
        <v>3154</v>
      </c>
      <c r="O294" s="122">
        <v>545</v>
      </c>
      <c r="P294" s="124" t="s">
        <v>30248</v>
      </c>
      <c r="Q294" s="124" t="s">
        <v>30249</v>
      </c>
      <c r="R294" s="124" t="s">
        <v>30250</v>
      </c>
      <c r="S294" s="124" t="s">
        <v>30251</v>
      </c>
      <c r="T294" s="122" t="s">
        <v>30252</v>
      </c>
      <c r="U294" s="122" t="s">
        <v>30253</v>
      </c>
      <c r="V294" s="125">
        <v>43777.182280092595</v>
      </c>
      <c r="W294" s="125">
        <v>43777.182280092595</v>
      </c>
      <c r="X294" s="122" t="s">
        <v>3158</v>
      </c>
      <c r="Y294" s="122" t="s">
        <v>3158</v>
      </c>
      <c r="Z294" s="122">
        <v>69.2</v>
      </c>
      <c r="AA294" s="122" t="s">
        <v>30021</v>
      </c>
    </row>
    <row r="295" spans="1:27" ht="13">
      <c r="A295" s="122">
        <v>299</v>
      </c>
      <c r="B295" s="122" t="s">
        <v>30254</v>
      </c>
      <c r="C295" s="122" t="s">
        <v>30255</v>
      </c>
      <c r="D295" s="122" t="s">
        <v>29979</v>
      </c>
      <c r="E295" s="122">
        <v>2003</v>
      </c>
      <c r="F295" s="122" t="s">
        <v>3196</v>
      </c>
      <c r="G295" s="122" t="s">
        <v>24177</v>
      </c>
      <c r="H295" s="122" t="s">
        <v>3158</v>
      </c>
      <c r="I295" s="122" t="s">
        <v>29042</v>
      </c>
      <c r="J295" s="122" t="s">
        <v>30026</v>
      </c>
      <c r="K295" s="122" t="s">
        <v>3438</v>
      </c>
      <c r="L295" s="126">
        <v>44931</v>
      </c>
      <c r="M295" s="122" t="s">
        <v>7676</v>
      </c>
      <c r="N295" s="122" t="s">
        <v>3154</v>
      </c>
      <c r="O295" s="122">
        <v>545</v>
      </c>
      <c r="P295" s="124" t="s">
        <v>30256</v>
      </c>
      <c r="Q295" s="124" t="s">
        <v>30257</v>
      </c>
      <c r="R295" s="124" t="s">
        <v>30258</v>
      </c>
      <c r="S295" s="122" t="s">
        <v>3158</v>
      </c>
      <c r="T295" s="122" t="s">
        <v>30259</v>
      </c>
      <c r="U295" s="122" t="s">
        <v>30260</v>
      </c>
      <c r="V295" s="125">
        <v>43777.19021990741</v>
      </c>
      <c r="W295" s="125">
        <v>43777.19021990741</v>
      </c>
      <c r="X295" s="122" t="s">
        <v>3158</v>
      </c>
      <c r="Y295" s="122" t="s">
        <v>3158</v>
      </c>
      <c r="Z295" s="122">
        <v>65.400000000000006</v>
      </c>
      <c r="AA295" s="122" t="s">
        <v>30261</v>
      </c>
    </row>
    <row r="296" spans="1:27" ht="13">
      <c r="A296" s="122">
        <v>300</v>
      </c>
      <c r="B296" s="122" t="s">
        <v>1302</v>
      </c>
      <c r="C296" s="122" t="s">
        <v>30262</v>
      </c>
      <c r="D296" s="122" t="s">
        <v>29979</v>
      </c>
      <c r="E296" s="122">
        <v>2017</v>
      </c>
      <c r="F296" s="122" t="s">
        <v>3385</v>
      </c>
      <c r="G296" s="122" t="s">
        <v>30263</v>
      </c>
      <c r="H296" s="122" t="s">
        <v>3158</v>
      </c>
      <c r="I296" s="122" t="s">
        <v>899</v>
      </c>
      <c r="J296" s="122" t="s">
        <v>30187</v>
      </c>
      <c r="K296" s="122" t="s">
        <v>3438</v>
      </c>
      <c r="L296" s="126">
        <v>44931</v>
      </c>
      <c r="M296" s="122" t="s">
        <v>7676</v>
      </c>
      <c r="N296" s="122" t="s">
        <v>3154</v>
      </c>
      <c r="O296" s="122">
        <v>545</v>
      </c>
      <c r="P296" s="124" t="s">
        <v>30264</v>
      </c>
      <c r="Q296" s="124" t="s">
        <v>30265</v>
      </c>
      <c r="R296" s="124" t="s">
        <v>30266</v>
      </c>
      <c r="S296" s="124" t="s">
        <v>30267</v>
      </c>
      <c r="T296" s="122" t="s">
        <v>30268</v>
      </c>
      <c r="U296" s="122" t="s">
        <v>30269</v>
      </c>
      <c r="V296" s="125">
        <v>43777.196111111109</v>
      </c>
      <c r="W296" s="125">
        <v>43777.196111111109</v>
      </c>
      <c r="X296" s="122" t="s">
        <v>3158</v>
      </c>
      <c r="Y296" s="122" t="s">
        <v>3158</v>
      </c>
      <c r="Z296" s="122">
        <v>69.2</v>
      </c>
      <c r="AA296" s="122" t="s">
        <v>30021</v>
      </c>
    </row>
    <row r="297" spans="1:27" ht="13">
      <c r="A297" s="122">
        <v>301</v>
      </c>
      <c r="B297" s="122" t="s">
        <v>859</v>
      </c>
      <c r="C297" s="122" t="s">
        <v>30270</v>
      </c>
      <c r="D297" s="122" t="s">
        <v>29979</v>
      </c>
      <c r="E297" s="122">
        <v>2000</v>
      </c>
      <c r="F297" s="122" t="s">
        <v>13859</v>
      </c>
      <c r="G297" s="122" t="s">
        <v>30271</v>
      </c>
      <c r="H297" s="122" t="s">
        <v>3158</v>
      </c>
      <c r="I297" s="122" t="s">
        <v>29042</v>
      </c>
      <c r="J297" s="122" t="s">
        <v>30026</v>
      </c>
      <c r="K297" s="122" t="s">
        <v>30272</v>
      </c>
      <c r="L297" s="126">
        <v>45092</v>
      </c>
      <c r="M297" s="122" t="s">
        <v>7676</v>
      </c>
      <c r="N297" s="122" t="s">
        <v>3154</v>
      </c>
      <c r="O297" s="122">
        <v>545</v>
      </c>
      <c r="P297" s="124" t="s">
        <v>30273</v>
      </c>
      <c r="Q297" s="124" t="s">
        <v>30274</v>
      </c>
      <c r="R297" s="124" t="s">
        <v>30275</v>
      </c>
      <c r="S297" s="124" t="s">
        <v>30276</v>
      </c>
      <c r="T297" s="122" t="s">
        <v>30277</v>
      </c>
      <c r="U297" s="122" t="s">
        <v>30278</v>
      </c>
      <c r="V297" s="125">
        <v>43777.457465277781</v>
      </c>
      <c r="W297" s="125">
        <v>43777.457465277781</v>
      </c>
      <c r="X297" s="122" t="s">
        <v>3158</v>
      </c>
      <c r="Y297" s="122" t="s">
        <v>3158</v>
      </c>
      <c r="Z297" s="122">
        <v>69.2</v>
      </c>
      <c r="AA297" s="122" t="s">
        <v>30021</v>
      </c>
    </row>
    <row r="298" spans="1:27" ht="13">
      <c r="A298" s="122">
        <v>302</v>
      </c>
      <c r="B298" s="122" t="s">
        <v>30279</v>
      </c>
      <c r="C298" s="122" t="s">
        <v>30280</v>
      </c>
      <c r="D298" s="122" t="s">
        <v>29979</v>
      </c>
      <c r="E298" s="122">
        <v>2005</v>
      </c>
      <c r="F298" s="122" t="s">
        <v>3272</v>
      </c>
      <c r="G298" s="122" t="s">
        <v>30281</v>
      </c>
      <c r="H298" s="122" t="s">
        <v>3158</v>
      </c>
      <c r="I298" s="122" t="s">
        <v>28701</v>
      </c>
      <c r="J298" s="122" t="s">
        <v>30004</v>
      </c>
      <c r="K298" s="122" t="s">
        <v>30282</v>
      </c>
      <c r="L298" s="126">
        <v>44931</v>
      </c>
      <c r="M298" s="122" t="s">
        <v>7676</v>
      </c>
      <c r="N298" s="122" t="s">
        <v>3154</v>
      </c>
      <c r="O298" s="122">
        <v>545</v>
      </c>
      <c r="P298" s="124" t="s">
        <v>30283</v>
      </c>
      <c r="Q298" s="124" t="s">
        <v>30284</v>
      </c>
      <c r="R298" s="124" t="s">
        <v>30285</v>
      </c>
      <c r="S298" s="124" t="s">
        <v>30286</v>
      </c>
      <c r="T298" s="122" t="s">
        <v>30287</v>
      </c>
      <c r="U298" s="122" t="s">
        <v>30288</v>
      </c>
      <c r="V298" s="125">
        <v>43777.473703703705</v>
      </c>
      <c r="W298" s="125">
        <v>43777.473703703705</v>
      </c>
      <c r="X298" s="122" t="s">
        <v>3158</v>
      </c>
      <c r="Y298" s="122" t="s">
        <v>3158</v>
      </c>
      <c r="Z298" s="122">
        <v>69.2</v>
      </c>
      <c r="AA298" s="122" t="s">
        <v>30021</v>
      </c>
    </row>
    <row r="299" spans="1:27" ht="13">
      <c r="A299" s="122">
        <v>303</v>
      </c>
      <c r="B299" s="122" t="s">
        <v>30289</v>
      </c>
      <c r="C299" s="122" t="s">
        <v>30290</v>
      </c>
      <c r="D299" s="122" t="s">
        <v>29979</v>
      </c>
      <c r="E299" s="122">
        <v>2013</v>
      </c>
      <c r="F299" s="122" t="s">
        <v>4340</v>
      </c>
      <c r="G299" s="122" t="s">
        <v>30281</v>
      </c>
      <c r="H299" s="122" t="s">
        <v>3158</v>
      </c>
      <c r="I299" s="122" t="s">
        <v>28701</v>
      </c>
      <c r="J299" s="122" t="s">
        <v>30026</v>
      </c>
      <c r="K299" s="122" t="s">
        <v>30291</v>
      </c>
      <c r="L299" s="126">
        <v>44931</v>
      </c>
      <c r="M299" s="122" t="s">
        <v>7676</v>
      </c>
      <c r="N299" s="122" t="s">
        <v>3154</v>
      </c>
      <c r="O299" s="122">
        <v>545</v>
      </c>
      <c r="P299" s="124" t="s">
        <v>30292</v>
      </c>
      <c r="Q299" s="122" t="s">
        <v>3158</v>
      </c>
      <c r="R299" s="122" t="s">
        <v>3158</v>
      </c>
      <c r="S299" s="122" t="s">
        <v>3158</v>
      </c>
      <c r="T299" s="122" t="s">
        <v>30293</v>
      </c>
      <c r="U299" s="122" t="s">
        <v>30294</v>
      </c>
      <c r="V299" s="125">
        <v>43777.482141203705</v>
      </c>
      <c r="W299" s="125">
        <v>43777.482141203705</v>
      </c>
      <c r="X299" s="122" t="s">
        <v>3158</v>
      </c>
      <c r="Y299" s="122" t="s">
        <v>3158</v>
      </c>
      <c r="Z299" s="122">
        <v>57.7</v>
      </c>
      <c r="AA299" s="122" t="s">
        <v>30078</v>
      </c>
    </row>
    <row r="300" spans="1:27" ht="13">
      <c r="A300" s="122">
        <v>304</v>
      </c>
      <c r="B300" s="122" t="s">
        <v>30295</v>
      </c>
      <c r="C300" s="122" t="s">
        <v>30296</v>
      </c>
      <c r="D300" s="122" t="s">
        <v>29979</v>
      </c>
      <c r="E300" s="122">
        <v>2018</v>
      </c>
      <c r="F300" s="122" t="s">
        <v>4340</v>
      </c>
      <c r="G300" s="122" t="s">
        <v>3471</v>
      </c>
      <c r="H300" s="122" t="s">
        <v>3158</v>
      </c>
      <c r="I300" s="122" t="s">
        <v>28701</v>
      </c>
      <c r="J300" s="122" t="s">
        <v>30297</v>
      </c>
      <c r="K300" s="122" t="s">
        <v>30298</v>
      </c>
      <c r="L300" s="126">
        <v>45092</v>
      </c>
      <c r="M300" s="122" t="s">
        <v>30219</v>
      </c>
      <c r="N300" s="122" t="s">
        <v>3154</v>
      </c>
      <c r="O300" s="122">
        <v>545</v>
      </c>
      <c r="P300" s="124" t="s">
        <v>30299</v>
      </c>
      <c r="Q300" s="124" t="s">
        <v>30300</v>
      </c>
      <c r="R300" s="124" t="s">
        <v>30301</v>
      </c>
      <c r="S300" s="122" t="s">
        <v>3158</v>
      </c>
      <c r="T300" s="122" t="s">
        <v>30302</v>
      </c>
      <c r="U300" s="122" t="s">
        <v>30303</v>
      </c>
      <c r="V300" s="125">
        <v>43777.502638888887</v>
      </c>
      <c r="W300" s="125">
        <v>43777.502638888887</v>
      </c>
      <c r="X300" s="122" t="s">
        <v>3158</v>
      </c>
      <c r="Y300" s="122" t="s">
        <v>3158</v>
      </c>
      <c r="Z300" s="122">
        <v>65.400000000000006</v>
      </c>
      <c r="AA300" s="122" t="s">
        <v>30261</v>
      </c>
    </row>
    <row r="301" spans="1:27" ht="13">
      <c r="A301" s="122">
        <v>305</v>
      </c>
      <c r="B301" s="122" t="s">
        <v>30304</v>
      </c>
      <c r="C301" s="122" t="s">
        <v>30305</v>
      </c>
      <c r="D301" s="122" t="s">
        <v>29979</v>
      </c>
      <c r="E301" s="122">
        <v>2015</v>
      </c>
      <c r="F301" s="122" t="s">
        <v>3385</v>
      </c>
      <c r="G301" s="122" t="s">
        <v>30131</v>
      </c>
      <c r="H301" s="122" t="s">
        <v>3158</v>
      </c>
      <c r="I301" s="122" t="s">
        <v>899</v>
      </c>
      <c r="J301" s="122" t="s">
        <v>30187</v>
      </c>
      <c r="K301" s="122" t="s">
        <v>3255</v>
      </c>
      <c r="L301" s="122" t="s">
        <v>30306</v>
      </c>
      <c r="M301" s="122" t="s">
        <v>7676</v>
      </c>
      <c r="N301" s="122" t="s">
        <v>3154</v>
      </c>
      <c r="O301" s="122">
        <v>545</v>
      </c>
      <c r="P301" s="124" t="s">
        <v>30307</v>
      </c>
      <c r="Q301" s="124" t="s">
        <v>30308</v>
      </c>
      <c r="R301" s="124" t="s">
        <v>30309</v>
      </c>
      <c r="S301" s="122" t="s">
        <v>3158</v>
      </c>
      <c r="T301" s="122" t="s">
        <v>30310</v>
      </c>
      <c r="U301" s="122" t="s">
        <v>30311</v>
      </c>
      <c r="V301" s="125">
        <v>43780.444328703707</v>
      </c>
      <c r="W301" s="125">
        <v>43780.444328703707</v>
      </c>
      <c r="X301" s="122" t="s">
        <v>3158</v>
      </c>
      <c r="Y301" s="122" t="s">
        <v>3158</v>
      </c>
      <c r="Z301" s="122">
        <v>65.400000000000006</v>
      </c>
      <c r="AA301" s="122" t="s">
        <v>30261</v>
      </c>
    </row>
    <row r="302" spans="1:27" ht="13">
      <c r="A302" s="122">
        <v>306</v>
      </c>
      <c r="B302" s="122" t="s">
        <v>2640</v>
      </c>
      <c r="C302" s="122" t="s">
        <v>30312</v>
      </c>
      <c r="D302" s="122" t="s">
        <v>29979</v>
      </c>
      <c r="E302" s="122">
        <v>2015</v>
      </c>
      <c r="F302" s="122" t="s">
        <v>4340</v>
      </c>
      <c r="G302" s="122" t="s">
        <v>21961</v>
      </c>
      <c r="H302" s="122" t="s">
        <v>3158</v>
      </c>
      <c r="I302" s="122" t="s">
        <v>899</v>
      </c>
      <c r="J302" s="122" t="s">
        <v>30187</v>
      </c>
      <c r="K302" s="122" t="s">
        <v>3225</v>
      </c>
      <c r="L302" s="126">
        <v>45092</v>
      </c>
      <c r="M302" s="122" t="s">
        <v>3173</v>
      </c>
      <c r="N302" s="122" t="s">
        <v>3154</v>
      </c>
      <c r="O302" s="122">
        <v>545</v>
      </c>
      <c r="P302" s="124" t="s">
        <v>30313</v>
      </c>
      <c r="Q302" s="124" t="s">
        <v>30314</v>
      </c>
      <c r="R302" s="124" t="s">
        <v>30315</v>
      </c>
      <c r="S302" s="124" t="s">
        <v>30316</v>
      </c>
      <c r="T302" s="122" t="s">
        <v>30317</v>
      </c>
      <c r="U302" s="122" t="s">
        <v>30318</v>
      </c>
      <c r="V302" s="125">
        <v>43781.2268287037</v>
      </c>
      <c r="W302" s="125">
        <v>43781.2268287037</v>
      </c>
      <c r="X302" s="122" t="s">
        <v>3158</v>
      </c>
      <c r="Y302" s="122" t="s">
        <v>3158</v>
      </c>
      <c r="Z302" s="122">
        <v>69.2</v>
      </c>
      <c r="AA302" s="122" t="s">
        <v>30021</v>
      </c>
    </row>
    <row r="303" spans="1:27" ht="13">
      <c r="A303" s="122">
        <v>307</v>
      </c>
      <c r="B303" s="122" t="s">
        <v>30319</v>
      </c>
      <c r="C303" s="122" t="s">
        <v>30320</v>
      </c>
      <c r="D303" s="122" t="s">
        <v>29979</v>
      </c>
      <c r="E303" s="122">
        <v>1862</v>
      </c>
      <c r="F303" s="122" t="s">
        <v>9678</v>
      </c>
      <c r="G303" s="122" t="s">
        <v>21961</v>
      </c>
      <c r="H303" s="122" t="s">
        <v>3158</v>
      </c>
      <c r="I303" s="122" t="s">
        <v>28802</v>
      </c>
      <c r="J303" s="122" t="s">
        <v>30014</v>
      </c>
      <c r="K303" s="122" t="s">
        <v>3225</v>
      </c>
      <c r="L303" s="126">
        <v>44931</v>
      </c>
      <c r="M303" s="122" t="s">
        <v>3173</v>
      </c>
      <c r="N303" s="122" t="s">
        <v>3154</v>
      </c>
      <c r="O303" s="122">
        <v>545</v>
      </c>
      <c r="P303" s="124" t="s">
        <v>30321</v>
      </c>
      <c r="Q303" s="124" t="s">
        <v>30322</v>
      </c>
      <c r="R303" s="124" t="s">
        <v>30323</v>
      </c>
      <c r="S303" s="124" t="s">
        <v>30324</v>
      </c>
      <c r="T303" s="122" t="s">
        <v>30325</v>
      </c>
      <c r="U303" s="122" t="s">
        <v>30326</v>
      </c>
      <c r="V303" s="125">
        <v>43784.393946759257</v>
      </c>
      <c r="W303" s="125">
        <v>43784.393946759257</v>
      </c>
      <c r="X303" s="122" t="s">
        <v>3158</v>
      </c>
      <c r="Y303" s="122" t="s">
        <v>3158</v>
      </c>
      <c r="Z303" s="122">
        <v>69.2</v>
      </c>
      <c r="AA303" s="122" t="s">
        <v>30021</v>
      </c>
    </row>
    <row r="304" spans="1:27" ht="13">
      <c r="A304" s="122">
        <v>308</v>
      </c>
      <c r="B304" s="122" t="s">
        <v>1079</v>
      </c>
      <c r="C304" s="122" t="s">
        <v>30327</v>
      </c>
      <c r="D304" s="122" t="s">
        <v>29979</v>
      </c>
      <c r="E304" s="122">
        <v>1940</v>
      </c>
      <c r="F304" s="122" t="s">
        <v>22244</v>
      </c>
      <c r="G304" s="122" t="s">
        <v>21961</v>
      </c>
      <c r="H304" s="122" t="s">
        <v>3158</v>
      </c>
      <c r="I304" s="122" t="s">
        <v>30328</v>
      </c>
      <c r="J304" s="122" t="s">
        <v>30014</v>
      </c>
      <c r="K304" s="122" t="s">
        <v>30329</v>
      </c>
      <c r="L304" s="126">
        <v>44931</v>
      </c>
      <c r="M304" s="122" t="s">
        <v>3173</v>
      </c>
      <c r="N304" s="122" t="s">
        <v>3154</v>
      </c>
      <c r="O304" s="122">
        <v>545</v>
      </c>
      <c r="P304" s="124" t="s">
        <v>30330</v>
      </c>
      <c r="Q304" s="124" t="s">
        <v>30331</v>
      </c>
      <c r="R304" s="124" t="s">
        <v>30332</v>
      </c>
      <c r="S304" s="124" t="s">
        <v>30333</v>
      </c>
      <c r="T304" s="122" t="s">
        <v>30334</v>
      </c>
      <c r="U304" s="122" t="s">
        <v>30335</v>
      </c>
      <c r="V304" s="125">
        <v>43784.41097222222</v>
      </c>
      <c r="W304" s="125">
        <v>43784.41097222222</v>
      </c>
      <c r="X304" s="122" t="s">
        <v>3158</v>
      </c>
      <c r="Y304" s="122" t="s">
        <v>3158</v>
      </c>
      <c r="Z304" s="122">
        <v>69.2</v>
      </c>
      <c r="AA304" s="122" t="s">
        <v>30021</v>
      </c>
    </row>
    <row r="305" spans="1:27" ht="13">
      <c r="A305" s="122">
        <v>309</v>
      </c>
      <c r="B305" s="122" t="s">
        <v>30336</v>
      </c>
      <c r="C305" s="122" t="s">
        <v>30337</v>
      </c>
      <c r="D305" s="122" t="s">
        <v>29979</v>
      </c>
      <c r="E305" s="122">
        <v>2010</v>
      </c>
      <c r="F305" s="122" t="s">
        <v>4340</v>
      </c>
      <c r="G305" s="122" t="s">
        <v>30338</v>
      </c>
      <c r="H305" s="122" t="s">
        <v>3158</v>
      </c>
      <c r="I305" s="122" t="s">
        <v>28701</v>
      </c>
      <c r="J305" s="122" t="s">
        <v>30026</v>
      </c>
      <c r="K305" s="122" t="s">
        <v>30339</v>
      </c>
      <c r="L305" s="126">
        <v>44931</v>
      </c>
      <c r="M305" s="122" t="s">
        <v>12679</v>
      </c>
      <c r="N305" s="122" t="s">
        <v>3154</v>
      </c>
      <c r="O305" s="122">
        <v>545</v>
      </c>
      <c r="P305" s="124" t="s">
        <v>30340</v>
      </c>
      <c r="Q305" s="124" t="s">
        <v>30341</v>
      </c>
      <c r="R305" s="124" t="s">
        <v>30342</v>
      </c>
      <c r="S305" s="124" t="s">
        <v>30343</v>
      </c>
      <c r="T305" s="122" t="s">
        <v>30344</v>
      </c>
      <c r="U305" s="122" t="s">
        <v>30345</v>
      </c>
      <c r="V305" s="125">
        <v>43784.421446759261</v>
      </c>
      <c r="W305" s="125">
        <v>43784.421446759261</v>
      </c>
      <c r="X305" s="122" t="s">
        <v>3158</v>
      </c>
      <c r="Y305" s="122" t="s">
        <v>3158</v>
      </c>
      <c r="Z305" s="122">
        <v>69.2</v>
      </c>
      <c r="AA305" s="122" t="s">
        <v>30021</v>
      </c>
    </row>
    <row r="306" spans="1:27" ht="13">
      <c r="A306" s="122">
        <v>310</v>
      </c>
      <c r="B306" s="122" t="s">
        <v>30346</v>
      </c>
      <c r="C306" s="122" t="s">
        <v>30347</v>
      </c>
      <c r="D306" s="122" t="s">
        <v>29979</v>
      </c>
      <c r="E306" s="122">
        <v>2017</v>
      </c>
      <c r="F306" s="122" t="s">
        <v>4340</v>
      </c>
      <c r="G306" s="122" t="s">
        <v>30348</v>
      </c>
      <c r="H306" s="122" t="s">
        <v>3158</v>
      </c>
      <c r="I306" s="122" t="s">
        <v>28701</v>
      </c>
      <c r="J306" s="122" t="s">
        <v>30026</v>
      </c>
      <c r="K306" s="122" t="s">
        <v>3401</v>
      </c>
      <c r="L306" s="126">
        <v>44931</v>
      </c>
      <c r="M306" s="122" t="s">
        <v>7676</v>
      </c>
      <c r="N306" s="122" t="s">
        <v>3154</v>
      </c>
      <c r="O306" s="122">
        <v>545</v>
      </c>
      <c r="P306" s="124" t="s">
        <v>30349</v>
      </c>
      <c r="Q306" s="124" t="s">
        <v>30350</v>
      </c>
      <c r="R306" s="124" t="s">
        <v>30351</v>
      </c>
      <c r="S306" s="124" t="s">
        <v>30352</v>
      </c>
      <c r="T306" s="122" t="s">
        <v>30353</v>
      </c>
      <c r="U306" s="122" t="s">
        <v>30354</v>
      </c>
      <c r="V306" s="125">
        <v>43784.431979166664</v>
      </c>
      <c r="W306" s="125">
        <v>43784.431979166664</v>
      </c>
      <c r="X306" s="122" t="s">
        <v>3158</v>
      </c>
      <c r="Y306" s="122" t="s">
        <v>3158</v>
      </c>
      <c r="Z306" s="122">
        <v>69.2</v>
      </c>
      <c r="AA306" s="122" t="s">
        <v>30021</v>
      </c>
    </row>
    <row r="307" spans="1:27" ht="13">
      <c r="A307" s="122">
        <v>311</v>
      </c>
      <c r="B307" s="122" t="s">
        <v>30355</v>
      </c>
      <c r="C307" s="122" t="s">
        <v>30356</v>
      </c>
      <c r="D307" s="122" t="s">
        <v>29979</v>
      </c>
      <c r="E307" s="122">
        <v>2013</v>
      </c>
      <c r="F307" s="122" t="s">
        <v>4340</v>
      </c>
      <c r="G307" s="122" t="s">
        <v>30357</v>
      </c>
      <c r="H307" s="122" t="s">
        <v>3158</v>
      </c>
      <c r="I307" s="122" t="s">
        <v>887</v>
      </c>
      <c r="J307" s="122" t="s">
        <v>30358</v>
      </c>
      <c r="K307" s="122" t="s">
        <v>3225</v>
      </c>
      <c r="L307" s="126">
        <v>44931</v>
      </c>
      <c r="M307" s="122" t="s">
        <v>7676</v>
      </c>
      <c r="N307" s="122" t="s">
        <v>3154</v>
      </c>
      <c r="O307" s="122">
        <v>545</v>
      </c>
      <c r="P307" s="124" t="s">
        <v>30359</v>
      </c>
      <c r="Q307" s="124" t="s">
        <v>30360</v>
      </c>
      <c r="R307" s="122" t="s">
        <v>3158</v>
      </c>
      <c r="S307" s="122" t="s">
        <v>3158</v>
      </c>
      <c r="T307" s="122" t="s">
        <v>30361</v>
      </c>
      <c r="U307" s="122" t="s">
        <v>30362</v>
      </c>
      <c r="V307" s="125">
        <v>43784.435162037036</v>
      </c>
      <c r="W307" s="125">
        <v>43784.435162037036</v>
      </c>
      <c r="X307" s="122" t="s">
        <v>3158</v>
      </c>
      <c r="Y307" s="122" t="s">
        <v>3158</v>
      </c>
      <c r="Z307" s="122">
        <v>61.5</v>
      </c>
      <c r="AA307" s="122" t="s">
        <v>30059</v>
      </c>
    </row>
    <row r="308" spans="1:27" ht="13">
      <c r="A308" s="122">
        <v>312</v>
      </c>
      <c r="B308" s="122" t="s">
        <v>1052</v>
      </c>
      <c r="C308" s="122" t="s">
        <v>30363</v>
      </c>
      <c r="D308" s="122" t="s">
        <v>29979</v>
      </c>
      <c r="E308" s="122">
        <v>2005</v>
      </c>
      <c r="F308" s="122" t="s">
        <v>4340</v>
      </c>
      <c r="G308" s="122" t="s">
        <v>24263</v>
      </c>
      <c r="H308" s="122" t="s">
        <v>3158</v>
      </c>
      <c r="I308" s="122" t="s">
        <v>887</v>
      </c>
      <c r="J308" s="122" t="s">
        <v>30026</v>
      </c>
      <c r="K308" s="122" t="s">
        <v>3225</v>
      </c>
      <c r="L308" s="126">
        <v>44931</v>
      </c>
      <c r="M308" s="122" t="s">
        <v>7676</v>
      </c>
      <c r="N308" s="122" t="s">
        <v>3154</v>
      </c>
      <c r="O308" s="122">
        <v>545</v>
      </c>
      <c r="P308" s="124" t="s">
        <v>30364</v>
      </c>
      <c r="Q308" s="124" t="s">
        <v>30365</v>
      </c>
      <c r="R308" s="122" t="s">
        <v>3158</v>
      </c>
      <c r="S308" s="122" t="s">
        <v>3158</v>
      </c>
      <c r="T308" s="122" t="s">
        <v>30366</v>
      </c>
      <c r="U308" s="122" t="s">
        <v>30367</v>
      </c>
      <c r="V308" s="125">
        <v>43784.453564814816</v>
      </c>
      <c r="W308" s="125">
        <v>43784.453564814816</v>
      </c>
      <c r="X308" s="122" t="s">
        <v>3158</v>
      </c>
      <c r="Y308" s="122" t="s">
        <v>3158</v>
      </c>
      <c r="Z308" s="122">
        <v>61.5</v>
      </c>
      <c r="AA308" s="122" t="s">
        <v>30059</v>
      </c>
    </row>
    <row r="309" spans="1:27" ht="13">
      <c r="A309" s="122">
        <v>313</v>
      </c>
      <c r="B309" s="122" t="s">
        <v>30368</v>
      </c>
      <c r="C309" s="122" t="s">
        <v>30369</v>
      </c>
      <c r="D309" s="122" t="s">
        <v>29979</v>
      </c>
      <c r="E309" s="122">
        <v>2015</v>
      </c>
      <c r="F309" s="122" t="s">
        <v>4340</v>
      </c>
      <c r="G309" s="122" t="s">
        <v>21961</v>
      </c>
      <c r="H309" s="122" t="s">
        <v>3158</v>
      </c>
      <c r="I309" s="122" t="s">
        <v>28701</v>
      </c>
      <c r="J309" s="122" t="s">
        <v>30026</v>
      </c>
      <c r="K309" s="122" t="s">
        <v>30370</v>
      </c>
      <c r="L309" s="126">
        <v>44931</v>
      </c>
      <c r="M309" s="122" t="s">
        <v>3173</v>
      </c>
      <c r="N309" s="122" t="s">
        <v>3154</v>
      </c>
      <c r="O309" s="122">
        <v>545</v>
      </c>
      <c r="P309" s="124" t="s">
        <v>30371</v>
      </c>
      <c r="Q309" s="124" t="s">
        <v>30372</v>
      </c>
      <c r="R309" s="122" t="s">
        <v>3158</v>
      </c>
      <c r="S309" s="122" t="s">
        <v>3158</v>
      </c>
      <c r="T309" s="122" t="s">
        <v>30373</v>
      </c>
      <c r="U309" s="122" t="s">
        <v>30374</v>
      </c>
      <c r="V309" s="125">
        <v>43784.463067129633</v>
      </c>
      <c r="W309" s="125">
        <v>43784.463067129633</v>
      </c>
      <c r="X309" s="122" t="s">
        <v>3158</v>
      </c>
      <c r="Y309" s="122" t="s">
        <v>3158</v>
      </c>
      <c r="Z309" s="122">
        <v>61.5</v>
      </c>
      <c r="AA309" s="122" t="s">
        <v>30059</v>
      </c>
    </row>
    <row r="310" spans="1:27" ht="13">
      <c r="A310" s="122">
        <v>314</v>
      </c>
      <c r="B310" s="122" t="s">
        <v>30375</v>
      </c>
      <c r="C310" s="122" t="s">
        <v>30376</v>
      </c>
      <c r="D310" s="122" t="s">
        <v>29979</v>
      </c>
      <c r="E310" s="122">
        <v>2013</v>
      </c>
      <c r="F310" s="122" t="s">
        <v>3385</v>
      </c>
      <c r="G310" s="122" t="s">
        <v>3471</v>
      </c>
      <c r="H310" s="122" t="s">
        <v>3158</v>
      </c>
      <c r="I310" s="122" t="s">
        <v>28701</v>
      </c>
      <c r="J310" s="122" t="s">
        <v>30026</v>
      </c>
      <c r="K310" s="122" t="s">
        <v>30377</v>
      </c>
      <c r="L310" s="126">
        <v>45092</v>
      </c>
      <c r="M310" s="122" t="s">
        <v>12679</v>
      </c>
      <c r="N310" s="122" t="s">
        <v>3154</v>
      </c>
      <c r="O310" s="122">
        <v>545</v>
      </c>
      <c r="P310" s="124" t="s">
        <v>30378</v>
      </c>
      <c r="Q310" s="122" t="s">
        <v>3158</v>
      </c>
      <c r="R310" s="124" t="s">
        <v>30379</v>
      </c>
      <c r="S310" s="122" t="s">
        <v>3158</v>
      </c>
      <c r="T310" s="122" t="s">
        <v>30380</v>
      </c>
      <c r="U310" s="122" t="s">
        <v>30381</v>
      </c>
      <c r="V310" s="125">
        <v>43784.477071759262</v>
      </c>
      <c r="W310" s="125">
        <v>43784.477071759262</v>
      </c>
      <c r="X310" s="122" t="s">
        <v>3158</v>
      </c>
      <c r="Y310" s="122" t="s">
        <v>3158</v>
      </c>
      <c r="Z310" s="122">
        <v>61.5</v>
      </c>
      <c r="AA310" s="122" t="s">
        <v>30382</v>
      </c>
    </row>
    <row r="311" spans="1:27" ht="13">
      <c r="A311" s="122">
        <v>315</v>
      </c>
      <c r="B311" s="122" t="s">
        <v>1408</v>
      </c>
      <c r="C311" s="122" t="s">
        <v>30383</v>
      </c>
      <c r="D311" s="122" t="s">
        <v>29979</v>
      </c>
      <c r="E311" s="122">
        <v>2017</v>
      </c>
      <c r="F311" s="122" t="s">
        <v>3385</v>
      </c>
      <c r="G311" s="122" t="s">
        <v>3471</v>
      </c>
      <c r="H311" s="122" t="s">
        <v>3158</v>
      </c>
      <c r="I311" s="122" t="s">
        <v>899</v>
      </c>
      <c r="J311" s="122" t="s">
        <v>30187</v>
      </c>
      <c r="K311" s="122" t="s">
        <v>30384</v>
      </c>
      <c r="L311" s="126">
        <v>45092</v>
      </c>
      <c r="M311" s="122" t="s">
        <v>12679</v>
      </c>
      <c r="N311" s="122" t="s">
        <v>3154</v>
      </c>
      <c r="O311" s="122">
        <v>545</v>
      </c>
      <c r="P311" s="124" t="s">
        <v>30385</v>
      </c>
      <c r="Q311" s="124" t="s">
        <v>30386</v>
      </c>
      <c r="R311" s="124" t="s">
        <v>30387</v>
      </c>
      <c r="S311" s="124" t="s">
        <v>30388</v>
      </c>
      <c r="T311" s="122" t="s">
        <v>30389</v>
      </c>
      <c r="U311" s="122" t="s">
        <v>30390</v>
      </c>
      <c r="V311" s="125">
        <v>43787.341574074075</v>
      </c>
      <c r="W311" s="125">
        <v>43787.341574074075</v>
      </c>
      <c r="X311" s="122" t="s">
        <v>3158</v>
      </c>
      <c r="Y311" s="122" t="s">
        <v>30391</v>
      </c>
      <c r="Z311" s="122">
        <v>76.900000000000006</v>
      </c>
      <c r="AA311" s="122" t="s">
        <v>30392</v>
      </c>
    </row>
    <row r="312" spans="1:27" ht="13">
      <c r="A312" s="122">
        <v>316</v>
      </c>
      <c r="B312" s="122" t="s">
        <v>30393</v>
      </c>
      <c r="C312" s="122" t="s">
        <v>30394</v>
      </c>
      <c r="D312" s="122" t="s">
        <v>29979</v>
      </c>
      <c r="E312" s="122">
        <v>2015</v>
      </c>
      <c r="F312" s="122" t="s">
        <v>4340</v>
      </c>
      <c r="G312" s="122" t="s">
        <v>3712</v>
      </c>
      <c r="H312" s="122" t="s">
        <v>3158</v>
      </c>
      <c r="I312" s="122" t="s">
        <v>894</v>
      </c>
      <c r="J312" s="122" t="s">
        <v>30395</v>
      </c>
      <c r="K312" s="122" t="s">
        <v>30396</v>
      </c>
      <c r="L312" s="126">
        <v>44931</v>
      </c>
      <c r="M312" s="122" t="s">
        <v>30104</v>
      </c>
      <c r="N312" s="122" t="s">
        <v>3154</v>
      </c>
      <c r="O312" s="122">
        <v>545</v>
      </c>
      <c r="P312" s="124" t="s">
        <v>30397</v>
      </c>
      <c r="Q312" s="124" t="s">
        <v>30398</v>
      </c>
      <c r="R312" s="122" t="s">
        <v>3158</v>
      </c>
      <c r="S312" s="122" t="s">
        <v>3158</v>
      </c>
      <c r="T312" s="122" t="s">
        <v>30399</v>
      </c>
      <c r="U312" s="122" t="s">
        <v>30400</v>
      </c>
      <c r="V312" s="125">
        <v>43794.309305555558</v>
      </c>
      <c r="W312" s="125">
        <v>43794.309305555558</v>
      </c>
      <c r="X312" s="122" t="s">
        <v>3158</v>
      </c>
      <c r="Y312" s="122" t="s">
        <v>3158</v>
      </c>
      <c r="Z312" s="122">
        <v>61.5</v>
      </c>
      <c r="AA312" s="122" t="s">
        <v>30059</v>
      </c>
    </row>
    <row r="313" spans="1:27" ht="13">
      <c r="A313" s="122">
        <v>317</v>
      </c>
      <c r="B313" s="122" t="s">
        <v>30401</v>
      </c>
      <c r="C313" s="122" t="s">
        <v>30402</v>
      </c>
      <c r="D313" s="122" t="s">
        <v>29979</v>
      </c>
      <c r="E313" s="122">
        <v>2010</v>
      </c>
      <c r="F313" s="122" t="s">
        <v>9678</v>
      </c>
      <c r="G313" s="122" t="s">
        <v>30281</v>
      </c>
      <c r="H313" s="122" t="s">
        <v>3158</v>
      </c>
      <c r="I313" s="122" t="s">
        <v>29042</v>
      </c>
      <c r="J313" s="122" t="s">
        <v>30014</v>
      </c>
      <c r="K313" s="122" t="s">
        <v>3225</v>
      </c>
      <c r="L313" s="126">
        <v>44931</v>
      </c>
      <c r="M313" s="122" t="s">
        <v>7676</v>
      </c>
      <c r="N313" s="122" t="s">
        <v>3154</v>
      </c>
      <c r="O313" s="122">
        <v>545</v>
      </c>
      <c r="P313" s="124" t="s">
        <v>30403</v>
      </c>
      <c r="Q313" s="124" t="s">
        <v>30404</v>
      </c>
      <c r="R313" s="122" t="s">
        <v>3158</v>
      </c>
      <c r="S313" s="124" t="s">
        <v>30405</v>
      </c>
      <c r="T313" s="122" t="s">
        <v>30406</v>
      </c>
      <c r="U313" s="122" t="s">
        <v>30407</v>
      </c>
      <c r="V313" s="125">
        <v>43794.324675925927</v>
      </c>
      <c r="W313" s="125">
        <v>43794.324675925927</v>
      </c>
      <c r="X313" s="122" t="s">
        <v>3158</v>
      </c>
      <c r="Y313" s="122" t="s">
        <v>3158</v>
      </c>
      <c r="Z313" s="122">
        <v>65.400000000000006</v>
      </c>
      <c r="AA313" s="122" t="s">
        <v>30408</v>
      </c>
    </row>
    <row r="314" spans="1:27" ht="13">
      <c r="A314" s="122">
        <v>318</v>
      </c>
      <c r="B314" s="122" t="s">
        <v>30409</v>
      </c>
      <c r="C314" s="122" t="s">
        <v>30410</v>
      </c>
      <c r="D314" s="122" t="s">
        <v>29979</v>
      </c>
      <c r="E314" s="122">
        <v>2014</v>
      </c>
      <c r="F314" s="122" t="s">
        <v>3272</v>
      </c>
      <c r="G314" s="122" t="s">
        <v>30281</v>
      </c>
      <c r="H314" s="122" t="s">
        <v>3158</v>
      </c>
      <c r="I314" s="122" t="s">
        <v>28701</v>
      </c>
      <c r="J314" s="122" t="s">
        <v>30014</v>
      </c>
      <c r="K314" s="122" t="s">
        <v>30411</v>
      </c>
      <c r="L314" s="126">
        <v>44931</v>
      </c>
      <c r="M314" s="122" t="s">
        <v>7676</v>
      </c>
      <c r="N314" s="122" t="s">
        <v>3154</v>
      </c>
      <c r="O314" s="122">
        <v>545</v>
      </c>
      <c r="P314" s="124" t="s">
        <v>30412</v>
      </c>
      <c r="Q314" s="124" t="s">
        <v>30413</v>
      </c>
      <c r="R314" s="122" t="s">
        <v>3158</v>
      </c>
      <c r="S314" s="122" t="s">
        <v>3158</v>
      </c>
      <c r="T314" s="122" t="s">
        <v>30414</v>
      </c>
      <c r="U314" s="122" t="s">
        <v>30415</v>
      </c>
      <c r="V314" s="125">
        <v>43794.333460648151</v>
      </c>
      <c r="W314" s="125">
        <v>43794.333460648151</v>
      </c>
      <c r="X314" s="122" t="s">
        <v>3158</v>
      </c>
      <c r="Y314" s="122" t="s">
        <v>3158</v>
      </c>
      <c r="Z314" s="122">
        <v>61.5</v>
      </c>
      <c r="AA314" s="122" t="s">
        <v>30059</v>
      </c>
    </row>
    <row r="315" spans="1:27" ht="13">
      <c r="A315" s="122">
        <v>319</v>
      </c>
      <c r="B315" s="122" t="s">
        <v>30416</v>
      </c>
      <c r="C315" s="122" t="s">
        <v>30417</v>
      </c>
      <c r="D315" s="122" t="s">
        <v>29979</v>
      </c>
      <c r="E315" s="122">
        <v>2014</v>
      </c>
      <c r="F315" s="122" t="s">
        <v>3196</v>
      </c>
      <c r="G315" s="122" t="s">
        <v>30281</v>
      </c>
      <c r="H315" s="122" t="s">
        <v>3158</v>
      </c>
      <c r="I315" s="122" t="s">
        <v>28701</v>
      </c>
      <c r="J315" s="122" t="s">
        <v>30014</v>
      </c>
      <c r="K315" s="122" t="s">
        <v>30418</v>
      </c>
      <c r="L315" s="126">
        <v>44931</v>
      </c>
      <c r="M315" s="122" t="s">
        <v>7676</v>
      </c>
      <c r="N315" s="122" t="s">
        <v>3154</v>
      </c>
      <c r="O315" s="122">
        <v>545</v>
      </c>
      <c r="P315" s="124" t="s">
        <v>30419</v>
      </c>
      <c r="Q315" s="124" t="s">
        <v>30420</v>
      </c>
      <c r="R315" s="122" t="s">
        <v>3158</v>
      </c>
      <c r="S315" s="122" t="s">
        <v>3158</v>
      </c>
      <c r="T315" s="122" t="s">
        <v>30421</v>
      </c>
      <c r="U315" s="122" t="s">
        <v>30422</v>
      </c>
      <c r="V315" s="125">
        <v>43794.340069444443</v>
      </c>
      <c r="W315" s="125">
        <v>43794.340069444443</v>
      </c>
      <c r="X315" s="122" t="s">
        <v>3158</v>
      </c>
      <c r="Y315" s="122" t="s">
        <v>3158</v>
      </c>
      <c r="Z315" s="122">
        <v>61.5</v>
      </c>
      <c r="AA315" s="122" t="s">
        <v>30059</v>
      </c>
    </row>
    <row r="316" spans="1:27" ht="13">
      <c r="A316" s="122">
        <v>320</v>
      </c>
      <c r="B316" s="122" t="s">
        <v>30423</v>
      </c>
      <c r="C316" s="122" t="s">
        <v>30424</v>
      </c>
      <c r="D316" s="122" t="s">
        <v>29979</v>
      </c>
      <c r="E316" s="122">
        <v>2005</v>
      </c>
      <c r="F316" s="122" t="s">
        <v>3272</v>
      </c>
      <c r="G316" s="122" t="s">
        <v>30281</v>
      </c>
      <c r="H316" s="122" t="s">
        <v>3158</v>
      </c>
      <c r="I316" s="122" t="s">
        <v>28701</v>
      </c>
      <c r="J316" s="122" t="s">
        <v>30014</v>
      </c>
      <c r="K316" s="122" t="s">
        <v>30425</v>
      </c>
      <c r="L316" s="126">
        <v>44931</v>
      </c>
      <c r="M316" s="122" t="s">
        <v>7676</v>
      </c>
      <c r="N316" s="122" t="s">
        <v>3154</v>
      </c>
      <c r="O316" s="122">
        <v>545</v>
      </c>
      <c r="P316" s="124" t="s">
        <v>30426</v>
      </c>
      <c r="Q316" s="124" t="s">
        <v>30427</v>
      </c>
      <c r="R316" s="122" t="s">
        <v>3158</v>
      </c>
      <c r="S316" s="122" t="s">
        <v>3158</v>
      </c>
      <c r="T316" s="122" t="s">
        <v>30428</v>
      </c>
      <c r="U316" s="122" t="s">
        <v>30429</v>
      </c>
      <c r="V316" s="125">
        <v>43794.349340277775</v>
      </c>
      <c r="W316" s="125">
        <v>43794.349340277775</v>
      </c>
      <c r="X316" s="122" t="s">
        <v>3158</v>
      </c>
      <c r="Y316" s="122" t="s">
        <v>3158</v>
      </c>
      <c r="Z316" s="122">
        <v>61.5</v>
      </c>
      <c r="AA316" s="122" t="s">
        <v>30059</v>
      </c>
    </row>
    <row r="317" spans="1:27" ht="13">
      <c r="A317" s="122">
        <v>321</v>
      </c>
      <c r="B317" s="122" t="s">
        <v>30430</v>
      </c>
      <c r="C317" s="122" t="s">
        <v>30431</v>
      </c>
      <c r="D317" s="122" t="s">
        <v>29979</v>
      </c>
      <c r="E317" s="122">
        <v>2004</v>
      </c>
      <c r="F317" s="122" t="s">
        <v>3272</v>
      </c>
      <c r="G317" s="122" t="s">
        <v>30081</v>
      </c>
      <c r="H317" s="122" t="s">
        <v>3158</v>
      </c>
      <c r="I317" s="122" t="s">
        <v>28701</v>
      </c>
      <c r="J317" s="122" t="s">
        <v>29994</v>
      </c>
      <c r="K317" s="122" t="s">
        <v>30432</v>
      </c>
      <c r="L317" s="126">
        <v>44931</v>
      </c>
      <c r="M317" s="122" t="s">
        <v>7676</v>
      </c>
      <c r="N317" s="122" t="s">
        <v>3154</v>
      </c>
      <c r="O317" s="122">
        <v>545</v>
      </c>
      <c r="P317" s="124" t="s">
        <v>30433</v>
      </c>
      <c r="Q317" s="124" t="s">
        <v>30434</v>
      </c>
      <c r="R317" s="122" t="s">
        <v>3158</v>
      </c>
      <c r="S317" s="124" t="s">
        <v>30435</v>
      </c>
      <c r="T317" s="122" t="s">
        <v>30436</v>
      </c>
      <c r="U317" s="122" t="s">
        <v>30437</v>
      </c>
      <c r="V317" s="125">
        <v>43794.354664351849</v>
      </c>
      <c r="W317" s="125">
        <v>43794.354664351849</v>
      </c>
      <c r="X317" s="122" t="s">
        <v>3158</v>
      </c>
      <c r="Y317" s="122" t="s">
        <v>3158</v>
      </c>
      <c r="Z317" s="122">
        <v>65.400000000000006</v>
      </c>
      <c r="AA317" s="122" t="s">
        <v>30408</v>
      </c>
    </row>
    <row r="318" spans="1:27" ht="13">
      <c r="A318" s="122">
        <v>322</v>
      </c>
      <c r="B318" s="122" t="s">
        <v>30438</v>
      </c>
      <c r="C318" s="122" t="s">
        <v>30439</v>
      </c>
      <c r="D318" s="122" t="s">
        <v>29979</v>
      </c>
      <c r="E318" s="122">
        <v>1992</v>
      </c>
      <c r="F318" s="122" t="s">
        <v>3272</v>
      </c>
      <c r="G318" s="122" t="s">
        <v>30281</v>
      </c>
      <c r="H318" s="122" t="s">
        <v>3158</v>
      </c>
      <c r="I318" s="122" t="s">
        <v>28701</v>
      </c>
      <c r="J318" s="122" t="s">
        <v>29994</v>
      </c>
      <c r="K318" s="122" t="s">
        <v>30440</v>
      </c>
      <c r="L318" s="126">
        <v>44931</v>
      </c>
      <c r="M318" s="122" t="s">
        <v>7676</v>
      </c>
      <c r="N318" s="122" t="s">
        <v>3154</v>
      </c>
      <c r="O318" s="122">
        <v>545</v>
      </c>
      <c r="P318" s="124" t="s">
        <v>30441</v>
      </c>
      <c r="Q318" s="124" t="s">
        <v>30442</v>
      </c>
      <c r="R318" s="124" t="s">
        <v>30443</v>
      </c>
      <c r="S318" s="124" t="s">
        <v>30444</v>
      </c>
      <c r="T318" s="122" t="s">
        <v>30445</v>
      </c>
      <c r="U318" s="122" t="s">
        <v>30446</v>
      </c>
      <c r="V318" s="125">
        <v>43794.357951388891</v>
      </c>
      <c r="W318" s="125">
        <v>43794.357951388891</v>
      </c>
      <c r="X318" s="122" t="s">
        <v>3158</v>
      </c>
      <c r="Y318" s="122" t="s">
        <v>3158</v>
      </c>
      <c r="Z318" s="122">
        <v>69.2</v>
      </c>
      <c r="AA318" s="122" t="s">
        <v>30021</v>
      </c>
    </row>
    <row r="319" spans="1:27" ht="13">
      <c r="A319" s="122">
        <v>323</v>
      </c>
      <c r="B319" s="122" t="s">
        <v>30447</v>
      </c>
      <c r="C319" s="122" t="s">
        <v>30448</v>
      </c>
      <c r="D319" s="122" t="s">
        <v>29979</v>
      </c>
      <c r="E319" s="122">
        <v>2015</v>
      </c>
      <c r="F319" s="122" t="s">
        <v>4340</v>
      </c>
      <c r="G319" s="122" t="s">
        <v>30449</v>
      </c>
      <c r="H319" s="122" t="s">
        <v>3158</v>
      </c>
      <c r="I319" s="122" t="s">
        <v>28701</v>
      </c>
      <c r="J319" s="122" t="s">
        <v>30026</v>
      </c>
      <c r="K319" s="122" t="s">
        <v>30450</v>
      </c>
      <c r="L319" s="126">
        <v>44931</v>
      </c>
      <c r="M319" s="122" t="s">
        <v>7676</v>
      </c>
      <c r="N319" s="122" t="s">
        <v>3154</v>
      </c>
      <c r="O319" s="122">
        <v>545</v>
      </c>
      <c r="P319" s="124" t="s">
        <v>30451</v>
      </c>
      <c r="Q319" s="122" t="s">
        <v>3158</v>
      </c>
      <c r="R319" s="122" t="s">
        <v>3158</v>
      </c>
      <c r="S319" s="122" t="s">
        <v>3158</v>
      </c>
      <c r="T319" s="122" t="s">
        <v>30452</v>
      </c>
      <c r="U319" s="122" t="s">
        <v>30453</v>
      </c>
      <c r="V319" s="125">
        <v>43802.567048611112</v>
      </c>
      <c r="W319" s="125">
        <v>43802.567048611112</v>
      </c>
      <c r="X319" s="122" t="s">
        <v>3158</v>
      </c>
      <c r="Y319" s="122" t="s">
        <v>3158</v>
      </c>
      <c r="Z319" s="122">
        <v>57.7</v>
      </c>
      <c r="AA319" s="122" t="s">
        <v>30078</v>
      </c>
    </row>
    <row r="320" spans="1:27" ht="13">
      <c r="A320" s="122">
        <v>324</v>
      </c>
      <c r="B320" s="122" t="s">
        <v>30454</v>
      </c>
      <c r="C320" s="122" t="s">
        <v>30455</v>
      </c>
      <c r="D320" s="122" t="s">
        <v>29979</v>
      </c>
      <c r="E320" s="122">
        <v>1997</v>
      </c>
      <c r="F320" s="122" t="s">
        <v>9678</v>
      </c>
      <c r="G320" s="122" t="s">
        <v>30456</v>
      </c>
      <c r="H320" s="122" t="s">
        <v>3158</v>
      </c>
      <c r="I320" s="122" t="s">
        <v>29042</v>
      </c>
      <c r="J320" s="122" t="s">
        <v>30014</v>
      </c>
      <c r="K320" s="122" t="s">
        <v>3225</v>
      </c>
      <c r="L320" s="126">
        <v>44931</v>
      </c>
      <c r="M320" s="122" t="s">
        <v>7676</v>
      </c>
      <c r="N320" s="122" t="s">
        <v>3154</v>
      </c>
      <c r="O320" s="122">
        <v>545</v>
      </c>
      <c r="P320" s="124" t="s">
        <v>30457</v>
      </c>
      <c r="Q320" s="124" t="s">
        <v>30458</v>
      </c>
      <c r="R320" s="122" t="s">
        <v>3158</v>
      </c>
      <c r="S320" s="122" t="s">
        <v>3158</v>
      </c>
      <c r="T320" s="122" t="s">
        <v>30459</v>
      </c>
      <c r="U320" s="122" t="s">
        <v>30460</v>
      </c>
      <c r="V320" s="125">
        <v>43802.574664351851</v>
      </c>
      <c r="W320" s="125">
        <v>43802.574664351851</v>
      </c>
      <c r="X320" s="122" t="s">
        <v>3158</v>
      </c>
      <c r="Y320" s="122" t="s">
        <v>3158</v>
      </c>
      <c r="Z320" s="122">
        <v>61.5</v>
      </c>
      <c r="AA320" s="122" t="s">
        <v>30059</v>
      </c>
    </row>
    <row r="321" spans="1:27" ht="13">
      <c r="A321" s="122">
        <v>325</v>
      </c>
      <c r="B321" s="122" t="s">
        <v>30461</v>
      </c>
      <c r="C321" s="122" t="s">
        <v>30462</v>
      </c>
      <c r="D321" s="122" t="s">
        <v>29979</v>
      </c>
      <c r="E321" s="122">
        <v>1997</v>
      </c>
      <c r="F321" s="122" t="s">
        <v>9678</v>
      </c>
      <c r="G321" s="122" t="s">
        <v>30463</v>
      </c>
      <c r="H321" s="122" t="s">
        <v>3158</v>
      </c>
      <c r="I321" s="122" t="s">
        <v>29042</v>
      </c>
      <c r="J321" s="122" t="s">
        <v>30014</v>
      </c>
      <c r="K321" s="122" t="s">
        <v>30464</v>
      </c>
      <c r="L321" s="126">
        <v>44931</v>
      </c>
      <c r="M321" s="122" t="s">
        <v>7676</v>
      </c>
      <c r="N321" s="122" t="s">
        <v>3154</v>
      </c>
      <c r="O321" s="122">
        <v>545</v>
      </c>
      <c r="P321" s="124" t="s">
        <v>30465</v>
      </c>
      <c r="Q321" s="124" t="s">
        <v>30466</v>
      </c>
      <c r="R321" s="124" t="s">
        <v>30467</v>
      </c>
      <c r="S321" s="124" t="s">
        <v>30468</v>
      </c>
      <c r="T321" s="122" t="s">
        <v>30469</v>
      </c>
      <c r="U321" s="122" t="s">
        <v>30470</v>
      </c>
      <c r="V321" s="125">
        <v>43802.579629629632</v>
      </c>
      <c r="W321" s="125">
        <v>43802.579629629632</v>
      </c>
      <c r="X321" s="122" t="s">
        <v>3158</v>
      </c>
      <c r="Y321" s="122" t="s">
        <v>3158</v>
      </c>
      <c r="Z321" s="122">
        <v>69.2</v>
      </c>
      <c r="AA321" s="122" t="s">
        <v>30021</v>
      </c>
    </row>
    <row r="322" spans="1:27" ht="13">
      <c r="A322" s="122">
        <v>326</v>
      </c>
      <c r="B322" s="122" t="s">
        <v>30471</v>
      </c>
      <c r="C322" s="122" t="s">
        <v>30472</v>
      </c>
      <c r="D322" s="122" t="s">
        <v>29979</v>
      </c>
      <c r="E322" s="122">
        <v>2006</v>
      </c>
      <c r="F322" s="122" t="s">
        <v>9678</v>
      </c>
      <c r="G322" s="122" t="s">
        <v>26034</v>
      </c>
      <c r="H322" s="122" t="s">
        <v>3158</v>
      </c>
      <c r="I322" s="122" t="s">
        <v>29042</v>
      </c>
      <c r="J322" s="122" t="s">
        <v>30014</v>
      </c>
      <c r="K322" s="122" t="s">
        <v>30473</v>
      </c>
      <c r="L322" s="126">
        <v>44931</v>
      </c>
      <c r="M322" s="122" t="s">
        <v>7676</v>
      </c>
      <c r="N322" s="122" t="s">
        <v>3154</v>
      </c>
      <c r="O322" s="122">
        <v>545</v>
      </c>
      <c r="P322" s="124" t="s">
        <v>30474</v>
      </c>
      <c r="Q322" s="124" t="s">
        <v>30475</v>
      </c>
      <c r="R322" s="122" t="s">
        <v>3158</v>
      </c>
      <c r="S322" s="122" t="s">
        <v>3158</v>
      </c>
      <c r="T322" s="122" t="s">
        <v>30476</v>
      </c>
      <c r="U322" s="122" t="s">
        <v>30477</v>
      </c>
      <c r="V322" s="125">
        <v>43802.585613425923</v>
      </c>
      <c r="W322" s="125">
        <v>43802.585613425923</v>
      </c>
      <c r="X322" s="122" t="s">
        <v>3158</v>
      </c>
      <c r="Y322" s="122" t="s">
        <v>3158</v>
      </c>
      <c r="Z322" s="122">
        <v>61.5</v>
      </c>
      <c r="AA322" s="122" t="s">
        <v>30059</v>
      </c>
    </row>
    <row r="323" spans="1:27" ht="13">
      <c r="A323" s="122">
        <v>327</v>
      </c>
      <c r="B323" s="122" t="s">
        <v>30478</v>
      </c>
      <c r="C323" s="122" t="s">
        <v>30479</v>
      </c>
      <c r="D323" s="122" t="s">
        <v>29979</v>
      </c>
      <c r="E323" s="122">
        <v>2000</v>
      </c>
      <c r="F323" s="122" t="s">
        <v>3385</v>
      </c>
      <c r="G323" s="122" t="s">
        <v>30480</v>
      </c>
      <c r="H323" s="122" t="s">
        <v>3158</v>
      </c>
      <c r="I323" s="122" t="s">
        <v>28701</v>
      </c>
      <c r="J323" s="122" t="s">
        <v>30014</v>
      </c>
      <c r="K323" s="122" t="s">
        <v>30481</v>
      </c>
      <c r="L323" s="126">
        <v>44931</v>
      </c>
      <c r="M323" s="122" t="s">
        <v>7676</v>
      </c>
      <c r="N323" s="122" t="s">
        <v>3154</v>
      </c>
      <c r="O323" s="122">
        <v>545</v>
      </c>
      <c r="P323" s="124" t="s">
        <v>30482</v>
      </c>
      <c r="Q323" s="124" t="s">
        <v>30483</v>
      </c>
      <c r="R323" s="122" t="s">
        <v>3158</v>
      </c>
      <c r="S323" s="124" t="s">
        <v>30484</v>
      </c>
      <c r="T323" s="122" t="s">
        <v>30485</v>
      </c>
      <c r="U323" s="122" t="s">
        <v>30486</v>
      </c>
      <c r="V323" s="125">
        <v>43802.593032407407</v>
      </c>
      <c r="W323" s="125">
        <v>43802.593032407407</v>
      </c>
      <c r="X323" s="122" t="s">
        <v>3158</v>
      </c>
      <c r="Y323" s="122" t="s">
        <v>3158</v>
      </c>
      <c r="Z323" s="122">
        <v>65.400000000000006</v>
      </c>
      <c r="AA323" s="122" t="s">
        <v>30408</v>
      </c>
    </row>
    <row r="324" spans="1:27" ht="13">
      <c r="A324" s="122">
        <v>328</v>
      </c>
      <c r="B324" s="122" t="s">
        <v>30487</v>
      </c>
      <c r="C324" s="122" t="s">
        <v>30488</v>
      </c>
      <c r="D324" s="122" t="s">
        <v>29979</v>
      </c>
      <c r="E324" s="122">
        <v>2005</v>
      </c>
      <c r="F324" s="122" t="s">
        <v>4340</v>
      </c>
      <c r="G324" s="122" t="s">
        <v>30281</v>
      </c>
      <c r="H324" s="122" t="s">
        <v>3158</v>
      </c>
      <c r="I324" s="122" t="s">
        <v>28701</v>
      </c>
      <c r="J324" s="122" t="s">
        <v>30014</v>
      </c>
      <c r="K324" s="122" t="s">
        <v>30489</v>
      </c>
      <c r="L324" s="126">
        <v>44931</v>
      </c>
      <c r="M324" s="122" t="s">
        <v>7676</v>
      </c>
      <c r="N324" s="122" t="s">
        <v>3154</v>
      </c>
      <c r="O324" s="122">
        <v>545</v>
      </c>
      <c r="P324" s="124" t="s">
        <v>30490</v>
      </c>
      <c r="Q324" s="122" t="s">
        <v>3158</v>
      </c>
      <c r="R324" s="122" t="s">
        <v>3158</v>
      </c>
      <c r="S324" s="122" t="s">
        <v>3158</v>
      </c>
      <c r="T324" s="122" t="s">
        <v>30491</v>
      </c>
      <c r="U324" s="122" t="s">
        <v>30492</v>
      </c>
      <c r="V324" s="125">
        <v>43804.306307870371</v>
      </c>
      <c r="W324" s="125">
        <v>43804.306307870371</v>
      </c>
      <c r="X324" s="122" t="s">
        <v>3158</v>
      </c>
      <c r="Y324" s="122" t="s">
        <v>3158</v>
      </c>
      <c r="Z324" s="122">
        <v>57.7</v>
      </c>
      <c r="AA324" s="122" t="s">
        <v>30078</v>
      </c>
    </row>
    <row r="325" spans="1:27" ht="13">
      <c r="A325" s="122">
        <v>329</v>
      </c>
      <c r="B325" s="122" t="s">
        <v>30493</v>
      </c>
      <c r="C325" s="122" t="s">
        <v>30494</v>
      </c>
      <c r="D325" s="122" t="s">
        <v>29979</v>
      </c>
      <c r="E325" s="122">
        <v>2017</v>
      </c>
      <c r="F325" s="122" t="s">
        <v>4340</v>
      </c>
      <c r="G325" s="122" t="s">
        <v>30495</v>
      </c>
      <c r="H325" s="122" t="s">
        <v>3158</v>
      </c>
      <c r="I325" s="122" t="s">
        <v>28701</v>
      </c>
      <c r="J325" s="122" t="s">
        <v>29994</v>
      </c>
      <c r="K325" s="122" t="s">
        <v>30496</v>
      </c>
      <c r="L325" s="126">
        <v>44931</v>
      </c>
      <c r="M325" s="122" t="s">
        <v>7676</v>
      </c>
      <c r="N325" s="122" t="s">
        <v>3154</v>
      </c>
      <c r="O325" s="122">
        <v>545</v>
      </c>
      <c r="P325" s="124" t="s">
        <v>30497</v>
      </c>
      <c r="Q325" s="122" t="s">
        <v>3158</v>
      </c>
      <c r="R325" s="122" t="s">
        <v>3158</v>
      </c>
      <c r="S325" s="122" t="s">
        <v>3158</v>
      </c>
      <c r="T325" s="122" t="s">
        <v>30498</v>
      </c>
      <c r="U325" s="122" t="s">
        <v>30499</v>
      </c>
      <c r="V325" s="125">
        <v>43805.421006944445</v>
      </c>
      <c r="W325" s="125">
        <v>43805.421006944445</v>
      </c>
      <c r="X325" s="122" t="s">
        <v>3158</v>
      </c>
      <c r="Y325" s="122" t="s">
        <v>3158</v>
      </c>
      <c r="Z325" s="122">
        <v>57.7</v>
      </c>
      <c r="AA325" s="122" t="s">
        <v>30078</v>
      </c>
    </row>
    <row r="326" spans="1:27" ht="13">
      <c r="A326" s="122">
        <v>330</v>
      </c>
      <c r="B326" s="122" t="s">
        <v>30500</v>
      </c>
      <c r="C326" s="122" t="s">
        <v>30501</v>
      </c>
      <c r="D326" s="122" t="s">
        <v>29979</v>
      </c>
      <c r="E326" s="122">
        <v>1954</v>
      </c>
      <c r="F326" s="122" t="s">
        <v>30502</v>
      </c>
      <c r="G326" s="122" t="s">
        <v>30073</v>
      </c>
      <c r="H326" s="122" t="s">
        <v>3158</v>
      </c>
      <c r="I326" s="122" t="s">
        <v>30147</v>
      </c>
      <c r="J326" s="122" t="s">
        <v>30014</v>
      </c>
      <c r="K326" s="122" t="s">
        <v>30503</v>
      </c>
      <c r="L326" s="126">
        <v>44931</v>
      </c>
      <c r="M326" s="122" t="s">
        <v>7676</v>
      </c>
      <c r="N326" s="122" t="s">
        <v>3154</v>
      </c>
      <c r="O326" s="122">
        <v>545</v>
      </c>
      <c r="P326" s="124" t="s">
        <v>30504</v>
      </c>
      <c r="Q326" s="124" t="s">
        <v>30505</v>
      </c>
      <c r="R326" s="124" t="s">
        <v>30506</v>
      </c>
      <c r="S326" s="124" t="s">
        <v>30507</v>
      </c>
      <c r="T326" s="122" t="s">
        <v>30508</v>
      </c>
      <c r="U326" s="122" t="s">
        <v>30509</v>
      </c>
      <c r="V326" s="125">
        <v>43848.467615740738</v>
      </c>
      <c r="W326" s="125">
        <v>43848.467615740738</v>
      </c>
      <c r="X326" s="122" t="s">
        <v>3158</v>
      </c>
      <c r="Y326" s="122" t="s">
        <v>3158</v>
      </c>
      <c r="Z326" s="122">
        <v>69.2</v>
      </c>
      <c r="AA326" s="122" t="s">
        <v>30021</v>
      </c>
    </row>
    <row r="327" spans="1:27" ht="13">
      <c r="A327" s="122">
        <v>331</v>
      </c>
      <c r="B327" s="122" t="s">
        <v>30510</v>
      </c>
      <c r="C327" s="122" t="s">
        <v>30511</v>
      </c>
      <c r="D327" s="122" t="s">
        <v>29979</v>
      </c>
      <c r="E327" s="122">
        <v>2007</v>
      </c>
      <c r="F327" s="122" t="s">
        <v>3385</v>
      </c>
      <c r="G327" s="122" t="s">
        <v>30512</v>
      </c>
      <c r="H327" s="122" t="s">
        <v>3158</v>
      </c>
      <c r="I327" s="122" t="s">
        <v>887</v>
      </c>
      <c r="J327" s="122" t="s">
        <v>30014</v>
      </c>
      <c r="K327" s="122" t="s">
        <v>30122</v>
      </c>
      <c r="L327" s="126">
        <v>44931</v>
      </c>
      <c r="M327" s="122" t="s">
        <v>7676</v>
      </c>
      <c r="N327" s="122" t="s">
        <v>3154</v>
      </c>
      <c r="O327" s="122">
        <v>545</v>
      </c>
      <c r="P327" s="124" t="s">
        <v>30513</v>
      </c>
      <c r="Q327" s="124" t="s">
        <v>30514</v>
      </c>
      <c r="R327" s="124" t="s">
        <v>30515</v>
      </c>
      <c r="S327" s="124" t="s">
        <v>30516</v>
      </c>
      <c r="T327" s="122" t="s">
        <v>30517</v>
      </c>
      <c r="U327" s="122" t="s">
        <v>30518</v>
      </c>
      <c r="V327" s="125">
        <v>43848.471585648149</v>
      </c>
      <c r="W327" s="125">
        <v>43848.471585648149</v>
      </c>
      <c r="X327" s="122" t="s">
        <v>3158</v>
      </c>
      <c r="Y327" s="122" t="s">
        <v>3158</v>
      </c>
      <c r="Z327" s="122">
        <v>69.2</v>
      </c>
      <c r="AA327" s="122" t="s">
        <v>30021</v>
      </c>
    </row>
    <row r="328" spans="1:27" ht="13">
      <c r="A328" s="122">
        <v>332</v>
      </c>
      <c r="B328" s="122" t="s">
        <v>30519</v>
      </c>
      <c r="C328" s="122" t="s">
        <v>30520</v>
      </c>
      <c r="D328" s="122" t="s">
        <v>29979</v>
      </c>
      <c r="E328" s="122">
        <v>1994</v>
      </c>
      <c r="F328" s="122" t="s">
        <v>4340</v>
      </c>
      <c r="G328" s="122" t="s">
        <v>24263</v>
      </c>
      <c r="H328" s="122" t="s">
        <v>3158</v>
      </c>
      <c r="I328" s="122" t="s">
        <v>28701</v>
      </c>
      <c r="J328" s="122" t="s">
        <v>30026</v>
      </c>
      <c r="K328" s="122" t="s">
        <v>3193</v>
      </c>
      <c r="L328" s="126">
        <v>44931</v>
      </c>
      <c r="M328" s="122" t="s">
        <v>7676</v>
      </c>
      <c r="N328" s="122" t="s">
        <v>3154</v>
      </c>
      <c r="O328" s="122">
        <v>545</v>
      </c>
      <c r="P328" s="124" t="s">
        <v>30521</v>
      </c>
      <c r="Q328" s="124" t="s">
        <v>30522</v>
      </c>
      <c r="R328" s="124" t="s">
        <v>30523</v>
      </c>
      <c r="S328" s="124" t="s">
        <v>30524</v>
      </c>
      <c r="T328" s="122" t="s">
        <v>30525</v>
      </c>
      <c r="U328" s="122" t="s">
        <v>30526</v>
      </c>
      <c r="V328" s="125">
        <v>43848.48574074074</v>
      </c>
      <c r="W328" s="125">
        <v>43848.48574074074</v>
      </c>
      <c r="X328" s="122" t="s">
        <v>3158</v>
      </c>
      <c r="Y328" s="122" t="s">
        <v>3158</v>
      </c>
      <c r="Z328" s="122">
        <v>69.2</v>
      </c>
      <c r="AA328" s="122" t="s">
        <v>30021</v>
      </c>
    </row>
    <row r="329" spans="1:27" ht="13">
      <c r="A329" s="122">
        <v>333</v>
      </c>
      <c r="B329" s="122" t="s">
        <v>30527</v>
      </c>
      <c r="C329" s="122" t="s">
        <v>30528</v>
      </c>
      <c r="D329" s="122" t="s">
        <v>29979</v>
      </c>
      <c r="E329" s="122">
        <v>2006</v>
      </c>
      <c r="F329" s="122" t="s">
        <v>4340</v>
      </c>
      <c r="G329" s="122" t="s">
        <v>23250</v>
      </c>
      <c r="H329" s="122" t="s">
        <v>3158</v>
      </c>
      <c r="I329" s="122" t="s">
        <v>28701</v>
      </c>
      <c r="J329" s="122" t="s">
        <v>30014</v>
      </c>
      <c r="K329" s="122" t="s">
        <v>30529</v>
      </c>
      <c r="L329" s="126">
        <v>44931</v>
      </c>
      <c r="M329" s="122" t="s">
        <v>7676</v>
      </c>
      <c r="N329" s="122" t="s">
        <v>3154</v>
      </c>
      <c r="O329" s="122">
        <v>545</v>
      </c>
      <c r="P329" s="124" t="s">
        <v>30530</v>
      </c>
      <c r="Q329" s="124" t="s">
        <v>30531</v>
      </c>
      <c r="R329" s="122" t="s">
        <v>3158</v>
      </c>
      <c r="S329" s="122" t="s">
        <v>3158</v>
      </c>
      <c r="T329" s="122" t="s">
        <v>30532</v>
      </c>
      <c r="U329" s="122" t="s">
        <v>30533</v>
      </c>
      <c r="V329" s="125">
        <v>43848.503541666665</v>
      </c>
      <c r="W329" s="125">
        <v>43848.503541666665</v>
      </c>
      <c r="X329" s="122" t="s">
        <v>3158</v>
      </c>
      <c r="Y329" s="122" t="s">
        <v>3158</v>
      </c>
      <c r="Z329" s="122">
        <v>61.5</v>
      </c>
      <c r="AA329" s="122" t="s">
        <v>30059</v>
      </c>
    </row>
    <row r="330" spans="1:27" ht="13">
      <c r="A330" s="122">
        <v>334</v>
      </c>
      <c r="B330" s="122" t="s">
        <v>30534</v>
      </c>
      <c r="C330" s="122" t="s">
        <v>30535</v>
      </c>
      <c r="D330" s="122" t="s">
        <v>29979</v>
      </c>
      <c r="E330" s="122">
        <v>2019</v>
      </c>
      <c r="F330" s="122" t="s">
        <v>4340</v>
      </c>
      <c r="G330" s="122" t="s">
        <v>30281</v>
      </c>
      <c r="H330" s="122" t="s">
        <v>3158</v>
      </c>
      <c r="I330" s="122" t="s">
        <v>28701</v>
      </c>
      <c r="J330" s="122" t="s">
        <v>30014</v>
      </c>
      <c r="K330" s="122" t="s">
        <v>30536</v>
      </c>
      <c r="L330" s="126">
        <v>44931</v>
      </c>
      <c r="M330" s="122" t="s">
        <v>7676</v>
      </c>
      <c r="N330" s="122" t="s">
        <v>3154</v>
      </c>
      <c r="O330" s="122">
        <v>545</v>
      </c>
      <c r="P330" s="124" t="s">
        <v>30537</v>
      </c>
      <c r="Q330" s="122" t="s">
        <v>3158</v>
      </c>
      <c r="R330" s="122" t="s">
        <v>3158</v>
      </c>
      <c r="S330" s="122" t="s">
        <v>3158</v>
      </c>
      <c r="T330" s="122" t="s">
        <v>30538</v>
      </c>
      <c r="U330" s="122" t="s">
        <v>30539</v>
      </c>
      <c r="V330" s="125">
        <v>43848.514907407407</v>
      </c>
      <c r="W330" s="125">
        <v>43848.514907407407</v>
      </c>
      <c r="X330" s="122" t="s">
        <v>3158</v>
      </c>
      <c r="Y330" s="122" t="s">
        <v>3158</v>
      </c>
      <c r="Z330" s="122">
        <v>57.7</v>
      </c>
      <c r="AA330" s="122" t="s">
        <v>30078</v>
      </c>
    </row>
    <row r="331" spans="1:27" ht="13">
      <c r="A331" s="122">
        <v>335</v>
      </c>
      <c r="B331" s="122" t="s">
        <v>30540</v>
      </c>
      <c r="C331" s="122" t="s">
        <v>30541</v>
      </c>
      <c r="D331" s="122" t="s">
        <v>29979</v>
      </c>
      <c r="E331" s="122">
        <v>2011</v>
      </c>
      <c r="F331" s="122" t="s">
        <v>3385</v>
      </c>
      <c r="G331" s="122" t="s">
        <v>4263</v>
      </c>
      <c r="H331" s="122" t="s">
        <v>3158</v>
      </c>
      <c r="I331" s="122" t="s">
        <v>28701</v>
      </c>
      <c r="J331" s="122" t="s">
        <v>30014</v>
      </c>
      <c r="K331" s="122" t="s">
        <v>30529</v>
      </c>
      <c r="L331" s="126">
        <v>44931</v>
      </c>
      <c r="M331" s="122" t="s">
        <v>7676</v>
      </c>
      <c r="N331" s="122" t="s">
        <v>3154</v>
      </c>
      <c r="O331" s="122">
        <v>545</v>
      </c>
      <c r="P331" s="124" t="s">
        <v>30542</v>
      </c>
      <c r="Q331" s="124" t="s">
        <v>30543</v>
      </c>
      <c r="R331" s="124" t="s">
        <v>30544</v>
      </c>
      <c r="S331" s="124" t="s">
        <v>30545</v>
      </c>
      <c r="T331" s="122" t="s">
        <v>30546</v>
      </c>
      <c r="U331" s="122" t="s">
        <v>30547</v>
      </c>
      <c r="V331" s="125">
        <v>43848.524722222224</v>
      </c>
      <c r="W331" s="125">
        <v>43848.524722222224</v>
      </c>
      <c r="X331" s="122" t="s">
        <v>3158</v>
      </c>
      <c r="Y331" s="122" t="s">
        <v>3158</v>
      </c>
      <c r="Z331" s="122">
        <v>69.2</v>
      </c>
      <c r="AA331" s="122" t="s">
        <v>30021</v>
      </c>
    </row>
    <row r="332" spans="1:27" ht="13">
      <c r="A332" s="122">
        <v>336</v>
      </c>
      <c r="B332" s="122" t="s">
        <v>30548</v>
      </c>
      <c r="C332" s="122" t="s">
        <v>30549</v>
      </c>
      <c r="D332" s="122" t="s">
        <v>29979</v>
      </c>
      <c r="E332" s="122">
        <v>2001</v>
      </c>
      <c r="F332" s="122" t="s">
        <v>3272</v>
      </c>
      <c r="G332" s="122" t="s">
        <v>24263</v>
      </c>
      <c r="H332" s="122" t="s">
        <v>3158</v>
      </c>
      <c r="I332" s="122" t="s">
        <v>29042</v>
      </c>
      <c r="J332" s="122" t="s">
        <v>30014</v>
      </c>
      <c r="K332" s="122" t="s">
        <v>3862</v>
      </c>
      <c r="L332" s="126">
        <v>44931</v>
      </c>
      <c r="M332" s="122" t="s">
        <v>12679</v>
      </c>
      <c r="N332" s="122" t="s">
        <v>3154</v>
      </c>
      <c r="O332" s="122">
        <v>545</v>
      </c>
      <c r="P332" s="124" t="s">
        <v>30550</v>
      </c>
      <c r="Q332" s="124" t="s">
        <v>30551</v>
      </c>
      <c r="R332" s="124" t="s">
        <v>30552</v>
      </c>
      <c r="S332" s="124" t="s">
        <v>30553</v>
      </c>
      <c r="T332" s="122" t="s">
        <v>30554</v>
      </c>
      <c r="U332" s="122" t="s">
        <v>30555</v>
      </c>
      <c r="V332" s="125">
        <v>43848.528101851851</v>
      </c>
      <c r="W332" s="125">
        <v>43848.528101851851</v>
      </c>
      <c r="X332" s="122" t="s">
        <v>3158</v>
      </c>
      <c r="Y332" s="122" t="s">
        <v>3158</v>
      </c>
      <c r="Z332" s="122">
        <v>69.2</v>
      </c>
      <c r="AA332" s="122" t="s">
        <v>30021</v>
      </c>
    </row>
    <row r="333" spans="1:27" ht="13">
      <c r="A333" s="122">
        <v>337</v>
      </c>
      <c r="B333" s="122" t="s">
        <v>30556</v>
      </c>
      <c r="C333" s="122" t="s">
        <v>30557</v>
      </c>
      <c r="D333" s="122" t="s">
        <v>29979</v>
      </c>
      <c r="E333" s="122">
        <v>2001</v>
      </c>
      <c r="F333" s="122" t="s">
        <v>3272</v>
      </c>
      <c r="G333" s="122" t="s">
        <v>4263</v>
      </c>
      <c r="H333" s="122" t="s">
        <v>3158</v>
      </c>
      <c r="I333" s="122" t="s">
        <v>29042</v>
      </c>
      <c r="J333" s="122" t="s">
        <v>30014</v>
      </c>
      <c r="K333" s="122" t="s">
        <v>30558</v>
      </c>
      <c r="L333" s="126">
        <v>44931</v>
      </c>
      <c r="M333" s="122" t="s">
        <v>12679</v>
      </c>
      <c r="N333" s="122" t="s">
        <v>3154</v>
      </c>
      <c r="O333" s="122">
        <v>545</v>
      </c>
      <c r="P333" s="124" t="s">
        <v>30559</v>
      </c>
      <c r="Q333" s="122" t="s">
        <v>3158</v>
      </c>
      <c r="R333" s="124" t="s">
        <v>30559</v>
      </c>
      <c r="S333" s="122" t="s">
        <v>3158</v>
      </c>
      <c r="T333" s="122" t="s">
        <v>30560</v>
      </c>
      <c r="U333" s="122" t="s">
        <v>30561</v>
      </c>
      <c r="V333" s="125">
        <v>43848.557673611111</v>
      </c>
      <c r="W333" s="125">
        <v>43848.557673611111</v>
      </c>
      <c r="X333" s="122" t="s">
        <v>3158</v>
      </c>
      <c r="Y333" s="122" t="s">
        <v>3158</v>
      </c>
      <c r="Z333" s="122">
        <v>61.5</v>
      </c>
      <c r="AA333" s="122" t="s">
        <v>30382</v>
      </c>
    </row>
    <row r="334" spans="1:27" ht="13">
      <c r="A334" s="122">
        <v>338</v>
      </c>
      <c r="B334" s="122" t="s">
        <v>30562</v>
      </c>
      <c r="C334" s="122" t="s">
        <v>30563</v>
      </c>
      <c r="D334" s="122" t="s">
        <v>29979</v>
      </c>
      <c r="E334" s="122">
        <v>2006</v>
      </c>
      <c r="F334" s="122" t="s">
        <v>4340</v>
      </c>
      <c r="G334" s="122" t="s">
        <v>30564</v>
      </c>
      <c r="H334" s="122" t="s">
        <v>3158</v>
      </c>
      <c r="I334" s="122" t="s">
        <v>887</v>
      </c>
      <c r="J334" s="122" t="s">
        <v>30014</v>
      </c>
      <c r="K334" s="122" t="s">
        <v>30418</v>
      </c>
      <c r="L334" s="126">
        <v>44931</v>
      </c>
      <c r="M334" s="122" t="s">
        <v>7676</v>
      </c>
      <c r="N334" s="122" t="s">
        <v>3154</v>
      </c>
      <c r="O334" s="122">
        <v>545</v>
      </c>
      <c r="P334" s="124" t="s">
        <v>30565</v>
      </c>
      <c r="Q334" s="122" t="s">
        <v>3158</v>
      </c>
      <c r="R334" s="124" t="s">
        <v>30566</v>
      </c>
      <c r="S334" s="124" t="s">
        <v>30567</v>
      </c>
      <c r="T334" s="122" t="s">
        <v>30568</v>
      </c>
      <c r="U334" s="122" t="s">
        <v>30569</v>
      </c>
      <c r="V334" s="125">
        <v>43848.568993055553</v>
      </c>
      <c r="W334" s="125">
        <v>43848.568993055553</v>
      </c>
      <c r="X334" s="122" t="s">
        <v>3158</v>
      </c>
      <c r="Y334" s="122" t="s">
        <v>3158</v>
      </c>
      <c r="Z334" s="122">
        <v>65.400000000000006</v>
      </c>
      <c r="AA334" s="122" t="s">
        <v>30570</v>
      </c>
    </row>
    <row r="335" spans="1:27" ht="13">
      <c r="A335" s="122">
        <v>339</v>
      </c>
      <c r="B335" s="122" t="s">
        <v>30571</v>
      </c>
      <c r="C335" s="122" t="s">
        <v>30572</v>
      </c>
      <c r="D335" s="122" t="s">
        <v>29979</v>
      </c>
      <c r="E335" s="122">
        <v>2013</v>
      </c>
      <c r="F335" s="122" t="s">
        <v>3385</v>
      </c>
      <c r="G335" s="122" t="s">
        <v>30573</v>
      </c>
      <c r="H335" s="122" t="s">
        <v>3158</v>
      </c>
      <c r="I335" s="122" t="s">
        <v>28701</v>
      </c>
      <c r="J335" s="122" t="s">
        <v>30026</v>
      </c>
      <c r="K335" s="122" t="s">
        <v>3862</v>
      </c>
      <c r="L335" s="126">
        <v>45092</v>
      </c>
      <c r="M335" s="122" t="s">
        <v>7676</v>
      </c>
      <c r="N335" s="122" t="s">
        <v>3154</v>
      </c>
      <c r="O335" s="122">
        <v>545</v>
      </c>
      <c r="P335" s="124" t="s">
        <v>30574</v>
      </c>
      <c r="Q335" s="124" t="s">
        <v>30575</v>
      </c>
      <c r="R335" s="122" t="s">
        <v>3158</v>
      </c>
      <c r="S335" s="124" t="s">
        <v>30576</v>
      </c>
      <c r="T335" s="122" t="s">
        <v>30577</v>
      </c>
      <c r="U335" s="122" t="s">
        <v>30578</v>
      </c>
      <c r="V335" s="125">
        <v>43848.582002314812</v>
      </c>
      <c r="W335" s="125">
        <v>43848.582002314812</v>
      </c>
      <c r="X335" s="122" t="s">
        <v>3158</v>
      </c>
      <c r="Y335" s="122" t="s">
        <v>3158</v>
      </c>
      <c r="Z335" s="122">
        <v>65.400000000000006</v>
      </c>
      <c r="AA335" s="122" t="s">
        <v>30408</v>
      </c>
    </row>
    <row r="336" spans="1:27" ht="13">
      <c r="A336" s="122">
        <v>340</v>
      </c>
      <c r="B336" s="122" t="s">
        <v>30579</v>
      </c>
      <c r="C336" s="122" t="s">
        <v>30580</v>
      </c>
      <c r="D336" s="122" t="s">
        <v>29979</v>
      </c>
      <c r="E336" s="122">
        <v>2007</v>
      </c>
      <c r="F336" s="122" t="s">
        <v>3385</v>
      </c>
      <c r="G336" s="122" t="s">
        <v>28636</v>
      </c>
      <c r="H336" s="122" t="s">
        <v>3158</v>
      </c>
      <c r="I336" s="122" t="s">
        <v>887</v>
      </c>
      <c r="J336" s="122" t="s">
        <v>30014</v>
      </c>
      <c r="K336" s="122" t="s">
        <v>30503</v>
      </c>
      <c r="L336" s="126">
        <v>44931</v>
      </c>
      <c r="M336" s="122" t="s">
        <v>7676</v>
      </c>
      <c r="N336" s="122" t="s">
        <v>3154</v>
      </c>
      <c r="O336" s="122">
        <v>545</v>
      </c>
      <c r="P336" s="124" t="s">
        <v>30581</v>
      </c>
      <c r="Q336" s="124" t="s">
        <v>30582</v>
      </c>
      <c r="R336" s="122" t="s">
        <v>3158</v>
      </c>
      <c r="S336" s="122" t="s">
        <v>3158</v>
      </c>
      <c r="T336" s="122" t="s">
        <v>30583</v>
      </c>
      <c r="U336" s="122" t="s">
        <v>30584</v>
      </c>
      <c r="V336" s="125">
        <v>43848.592951388891</v>
      </c>
      <c r="W336" s="125">
        <v>43848.592951388891</v>
      </c>
      <c r="X336" s="122" t="s">
        <v>3158</v>
      </c>
      <c r="Y336" s="122" t="s">
        <v>3158</v>
      </c>
      <c r="Z336" s="122">
        <v>61.5</v>
      </c>
      <c r="AA336" s="122" t="s">
        <v>30059</v>
      </c>
    </row>
    <row r="337" spans="1:27" ht="13">
      <c r="A337" s="122">
        <v>341</v>
      </c>
      <c r="B337" s="122" t="s">
        <v>30585</v>
      </c>
      <c r="C337" s="122" t="s">
        <v>30586</v>
      </c>
      <c r="D337" s="122" t="s">
        <v>29979</v>
      </c>
      <c r="E337" s="122">
        <v>2008</v>
      </c>
      <c r="F337" s="122" t="s">
        <v>9678</v>
      </c>
      <c r="G337" s="122" t="s">
        <v>23216</v>
      </c>
      <c r="H337" s="122" t="s">
        <v>3158</v>
      </c>
      <c r="I337" s="122" t="s">
        <v>29042</v>
      </c>
      <c r="J337" s="122" t="s">
        <v>30014</v>
      </c>
      <c r="K337" s="122" t="s">
        <v>3193</v>
      </c>
      <c r="L337" s="126">
        <v>44931</v>
      </c>
      <c r="M337" s="122" t="s">
        <v>7676</v>
      </c>
      <c r="N337" s="122" t="s">
        <v>3154</v>
      </c>
      <c r="O337" s="122">
        <v>545</v>
      </c>
      <c r="P337" s="124" t="s">
        <v>30587</v>
      </c>
      <c r="Q337" s="124" t="s">
        <v>30588</v>
      </c>
      <c r="R337" s="124" t="s">
        <v>30589</v>
      </c>
      <c r="S337" s="124" t="s">
        <v>30590</v>
      </c>
      <c r="T337" s="122" t="s">
        <v>30591</v>
      </c>
      <c r="U337" s="122" t="s">
        <v>30592</v>
      </c>
      <c r="V337" s="125">
        <v>43848.608912037038</v>
      </c>
      <c r="W337" s="125">
        <v>43848.608912037038</v>
      </c>
      <c r="X337" s="122" t="s">
        <v>3158</v>
      </c>
      <c r="Y337" s="122" t="s">
        <v>3158</v>
      </c>
      <c r="Z337" s="122">
        <v>69.2</v>
      </c>
      <c r="AA337" s="122" t="s">
        <v>30021</v>
      </c>
    </row>
    <row r="338" spans="1:27" ht="13">
      <c r="A338" s="122">
        <v>342</v>
      </c>
      <c r="B338" s="122" t="s">
        <v>30593</v>
      </c>
      <c r="C338" s="122" t="s">
        <v>30594</v>
      </c>
      <c r="D338" s="122" t="s">
        <v>29979</v>
      </c>
      <c r="E338" s="122">
        <v>2018</v>
      </c>
      <c r="F338" s="122" t="s">
        <v>4340</v>
      </c>
      <c r="G338" s="122" t="s">
        <v>23250</v>
      </c>
      <c r="H338" s="122" t="s">
        <v>3158</v>
      </c>
      <c r="I338" s="122" t="s">
        <v>28701</v>
      </c>
      <c r="J338" s="122" t="s">
        <v>30014</v>
      </c>
      <c r="K338" s="122" t="s">
        <v>30595</v>
      </c>
      <c r="L338" s="126">
        <v>44931</v>
      </c>
      <c r="M338" s="122" t="s">
        <v>7676</v>
      </c>
      <c r="N338" s="122" t="s">
        <v>3154</v>
      </c>
      <c r="O338" s="122">
        <v>545</v>
      </c>
      <c r="P338" s="124" t="s">
        <v>30596</v>
      </c>
      <c r="Q338" s="124" t="s">
        <v>30597</v>
      </c>
      <c r="R338" s="124" t="s">
        <v>30598</v>
      </c>
      <c r="S338" s="122" t="s">
        <v>3158</v>
      </c>
      <c r="T338" s="122" t="s">
        <v>30599</v>
      </c>
      <c r="U338" s="122" t="s">
        <v>30600</v>
      </c>
      <c r="V338" s="125">
        <v>43866.293229166666</v>
      </c>
      <c r="W338" s="125">
        <v>43866.293229166666</v>
      </c>
      <c r="X338" s="122" t="s">
        <v>3158</v>
      </c>
      <c r="Y338" s="122" t="s">
        <v>3158</v>
      </c>
      <c r="Z338" s="122">
        <v>65.400000000000006</v>
      </c>
      <c r="AA338" s="122" t="s">
        <v>30261</v>
      </c>
    </row>
    <row r="339" spans="1:27" ht="13">
      <c r="A339" s="122">
        <v>343</v>
      </c>
      <c r="B339" s="122" t="s">
        <v>30601</v>
      </c>
      <c r="C339" s="122" t="s">
        <v>30602</v>
      </c>
      <c r="D339" s="122" t="s">
        <v>29979</v>
      </c>
      <c r="E339" s="122">
        <v>2010</v>
      </c>
      <c r="F339" s="122" t="s">
        <v>3385</v>
      </c>
      <c r="G339" s="122" t="s">
        <v>30603</v>
      </c>
      <c r="H339" s="122" t="s">
        <v>30604</v>
      </c>
      <c r="I339" s="122" t="s">
        <v>899</v>
      </c>
      <c r="J339" s="122" t="s">
        <v>30395</v>
      </c>
      <c r="K339" s="122" t="s">
        <v>30605</v>
      </c>
      <c r="L339" s="126">
        <v>44931</v>
      </c>
      <c r="M339" s="122" t="s">
        <v>7676</v>
      </c>
      <c r="N339" s="122" t="s">
        <v>3154</v>
      </c>
      <c r="O339" s="122">
        <v>545</v>
      </c>
      <c r="P339" s="124" t="s">
        <v>30606</v>
      </c>
      <c r="Q339" s="122" t="s">
        <v>3158</v>
      </c>
      <c r="R339" s="122" t="s">
        <v>3158</v>
      </c>
      <c r="S339" s="122" t="s">
        <v>3158</v>
      </c>
      <c r="T339" s="122" t="s">
        <v>30607</v>
      </c>
      <c r="U339" s="122" t="s">
        <v>30608</v>
      </c>
      <c r="V339" s="125">
        <v>43866.305196759262</v>
      </c>
      <c r="W339" s="125">
        <v>43866.305196759262</v>
      </c>
      <c r="X339" s="122" t="s">
        <v>3158</v>
      </c>
      <c r="Y339" s="122" t="s">
        <v>3158</v>
      </c>
      <c r="Z339" s="122">
        <v>61.5</v>
      </c>
      <c r="AA339" s="122" t="s">
        <v>30609</v>
      </c>
    </row>
    <row r="340" spans="1:27" ht="13">
      <c r="A340" s="122">
        <v>344</v>
      </c>
      <c r="B340" s="122" t="s">
        <v>30610</v>
      </c>
      <c r="C340" s="122" t="s">
        <v>30611</v>
      </c>
      <c r="D340" s="122" t="s">
        <v>29979</v>
      </c>
      <c r="E340" s="122">
        <v>2012</v>
      </c>
      <c r="F340" s="122" t="s">
        <v>3385</v>
      </c>
      <c r="G340" s="122" t="s">
        <v>30281</v>
      </c>
      <c r="H340" s="122" t="s">
        <v>3158</v>
      </c>
      <c r="I340" s="122" t="s">
        <v>28701</v>
      </c>
      <c r="J340" s="122" t="s">
        <v>30014</v>
      </c>
      <c r="K340" s="122" t="s">
        <v>30612</v>
      </c>
      <c r="L340" s="126">
        <v>44931</v>
      </c>
      <c r="M340" s="122" t="s">
        <v>7676</v>
      </c>
      <c r="N340" s="122" t="s">
        <v>3154</v>
      </c>
      <c r="O340" s="122">
        <v>545</v>
      </c>
      <c r="P340" s="124" t="s">
        <v>30613</v>
      </c>
      <c r="Q340" s="124" t="s">
        <v>30614</v>
      </c>
      <c r="R340" s="124" t="s">
        <v>30615</v>
      </c>
      <c r="S340" s="122" t="s">
        <v>3158</v>
      </c>
      <c r="T340" s="122" t="s">
        <v>30616</v>
      </c>
      <c r="U340" s="122" t="s">
        <v>30617</v>
      </c>
      <c r="V340" s="125">
        <v>43866.316921296297</v>
      </c>
      <c r="W340" s="125">
        <v>43866.316921296297</v>
      </c>
      <c r="X340" s="122" t="s">
        <v>3158</v>
      </c>
      <c r="Y340" s="122" t="s">
        <v>3158</v>
      </c>
      <c r="Z340" s="122">
        <v>65.400000000000006</v>
      </c>
      <c r="AA340" s="122" t="s">
        <v>30261</v>
      </c>
    </row>
    <row r="341" spans="1:27" ht="13">
      <c r="A341" s="122">
        <v>345</v>
      </c>
      <c r="B341" s="122" t="s">
        <v>30618</v>
      </c>
      <c r="C341" s="122" t="s">
        <v>30619</v>
      </c>
      <c r="D341" s="122" t="s">
        <v>29979</v>
      </c>
      <c r="E341" s="122">
        <v>2016</v>
      </c>
      <c r="F341" s="122" t="s">
        <v>3385</v>
      </c>
      <c r="G341" s="122" t="s">
        <v>30620</v>
      </c>
      <c r="H341" s="122" t="s">
        <v>3158</v>
      </c>
      <c r="I341" s="122" t="s">
        <v>28701</v>
      </c>
      <c r="J341" s="122" t="s">
        <v>30014</v>
      </c>
      <c r="K341" s="122" t="s">
        <v>30621</v>
      </c>
      <c r="L341" s="126">
        <v>44931</v>
      </c>
      <c r="M341" s="122" t="s">
        <v>7676</v>
      </c>
      <c r="N341" s="122" t="s">
        <v>3154</v>
      </c>
      <c r="O341" s="122">
        <v>545</v>
      </c>
      <c r="P341" s="124" t="s">
        <v>30622</v>
      </c>
      <c r="Q341" s="124" t="s">
        <v>30623</v>
      </c>
      <c r="R341" s="122" t="s">
        <v>3158</v>
      </c>
      <c r="S341" s="122" t="s">
        <v>3158</v>
      </c>
      <c r="T341" s="122" t="s">
        <v>30624</v>
      </c>
      <c r="U341" s="122" t="s">
        <v>30625</v>
      </c>
      <c r="V341" s="125">
        <v>43866.326481481483</v>
      </c>
      <c r="W341" s="125">
        <v>43866.326481481483</v>
      </c>
      <c r="X341" s="122" t="s">
        <v>3158</v>
      </c>
      <c r="Y341" s="122" t="s">
        <v>3158</v>
      </c>
      <c r="Z341" s="122">
        <v>61.5</v>
      </c>
      <c r="AA341" s="122" t="s">
        <v>30059</v>
      </c>
    </row>
    <row r="342" spans="1:27" ht="13">
      <c r="A342" s="122">
        <v>346</v>
      </c>
      <c r="B342" s="122" t="s">
        <v>30626</v>
      </c>
      <c r="C342" s="122" t="s">
        <v>30627</v>
      </c>
      <c r="D342" s="122" t="s">
        <v>29979</v>
      </c>
      <c r="E342" s="122">
        <v>2019</v>
      </c>
      <c r="F342" s="122" t="s">
        <v>4340</v>
      </c>
      <c r="G342" s="122" t="s">
        <v>27713</v>
      </c>
      <c r="H342" s="122" t="s">
        <v>3158</v>
      </c>
      <c r="I342" s="122" t="s">
        <v>28701</v>
      </c>
      <c r="J342" s="122" t="s">
        <v>29994</v>
      </c>
      <c r="K342" s="122" t="s">
        <v>3401</v>
      </c>
      <c r="L342" s="126">
        <v>44931</v>
      </c>
      <c r="M342" s="122" t="s">
        <v>12679</v>
      </c>
      <c r="N342" s="122" t="s">
        <v>3154</v>
      </c>
      <c r="O342" s="122">
        <v>545</v>
      </c>
      <c r="P342" s="124" t="s">
        <v>30628</v>
      </c>
      <c r="Q342" s="122" t="s">
        <v>3158</v>
      </c>
      <c r="R342" s="122" t="s">
        <v>3158</v>
      </c>
      <c r="S342" s="122" t="s">
        <v>3158</v>
      </c>
      <c r="T342" s="122" t="s">
        <v>30629</v>
      </c>
      <c r="U342" s="122" t="s">
        <v>30630</v>
      </c>
      <c r="V342" s="125">
        <v>43866.335324074076</v>
      </c>
      <c r="W342" s="125">
        <v>43866.335324074076</v>
      </c>
      <c r="X342" s="122" t="s">
        <v>3158</v>
      </c>
      <c r="Y342" s="122" t="s">
        <v>3158</v>
      </c>
      <c r="Z342" s="122">
        <v>57.7</v>
      </c>
      <c r="AA342" s="122" t="s">
        <v>30078</v>
      </c>
    </row>
    <row r="343" spans="1:27" ht="13">
      <c r="A343" s="122">
        <v>347</v>
      </c>
      <c r="B343" s="122" t="s">
        <v>30631</v>
      </c>
      <c r="C343" s="122" t="s">
        <v>30632</v>
      </c>
      <c r="D343" s="122" t="s">
        <v>29979</v>
      </c>
      <c r="E343" s="122">
        <v>1959</v>
      </c>
      <c r="F343" s="122" t="s">
        <v>9678</v>
      </c>
      <c r="G343" s="122" t="s">
        <v>30633</v>
      </c>
      <c r="H343" s="122" t="s">
        <v>3158</v>
      </c>
      <c r="I343" s="122" t="s">
        <v>30147</v>
      </c>
      <c r="J343" s="122" t="s">
        <v>30014</v>
      </c>
      <c r="K343" s="122" t="s">
        <v>3401</v>
      </c>
      <c r="L343" s="126">
        <v>44931</v>
      </c>
      <c r="M343" s="122" t="s">
        <v>7676</v>
      </c>
      <c r="N343" s="122" t="s">
        <v>3154</v>
      </c>
      <c r="O343" s="122">
        <v>545</v>
      </c>
      <c r="P343" s="124" t="s">
        <v>30634</v>
      </c>
      <c r="Q343" s="122" t="s">
        <v>3158</v>
      </c>
      <c r="R343" s="122" t="s">
        <v>3158</v>
      </c>
      <c r="S343" s="122" t="s">
        <v>3158</v>
      </c>
      <c r="T343" s="122" t="s">
        <v>30635</v>
      </c>
      <c r="U343" s="122" t="s">
        <v>30636</v>
      </c>
      <c r="V343" s="125">
        <v>43866.343807870369</v>
      </c>
      <c r="W343" s="125">
        <v>43866.343807870369</v>
      </c>
      <c r="X343" s="122" t="s">
        <v>3158</v>
      </c>
      <c r="Y343" s="122" t="s">
        <v>3158</v>
      </c>
      <c r="Z343" s="122">
        <v>57.7</v>
      </c>
      <c r="AA343" s="122" t="s">
        <v>30078</v>
      </c>
    </row>
    <row r="344" spans="1:27" ht="13">
      <c r="A344" s="122">
        <v>348</v>
      </c>
      <c r="B344" s="122" t="s">
        <v>30637</v>
      </c>
      <c r="C344" s="122" t="s">
        <v>30638</v>
      </c>
      <c r="D344" s="122" t="s">
        <v>29979</v>
      </c>
      <c r="E344" s="122">
        <v>2017</v>
      </c>
      <c r="F344" s="122" t="s">
        <v>4340</v>
      </c>
      <c r="G344" s="122" t="s">
        <v>3712</v>
      </c>
      <c r="H344" s="122" t="s">
        <v>3158</v>
      </c>
      <c r="I344" s="122" t="s">
        <v>28701</v>
      </c>
      <c r="J344" s="122" t="s">
        <v>30026</v>
      </c>
      <c r="K344" s="122" t="s">
        <v>30639</v>
      </c>
      <c r="L344" s="126">
        <v>44931</v>
      </c>
      <c r="M344" s="122" t="s">
        <v>12679</v>
      </c>
      <c r="N344" s="122" t="s">
        <v>3154</v>
      </c>
      <c r="O344" s="122">
        <v>545</v>
      </c>
      <c r="P344" s="124" t="s">
        <v>30640</v>
      </c>
      <c r="Q344" s="122" t="s">
        <v>3158</v>
      </c>
      <c r="R344" s="122" t="s">
        <v>3158</v>
      </c>
      <c r="S344" s="122" t="s">
        <v>3158</v>
      </c>
      <c r="T344" s="122" t="s">
        <v>30641</v>
      </c>
      <c r="U344" s="122" t="s">
        <v>30642</v>
      </c>
      <c r="V344" s="125">
        <v>43866.350381944445</v>
      </c>
      <c r="W344" s="125">
        <v>43866.350381944445</v>
      </c>
      <c r="X344" s="122" t="s">
        <v>3158</v>
      </c>
      <c r="Y344" s="122" t="s">
        <v>3158</v>
      </c>
      <c r="Z344" s="122">
        <v>57.7</v>
      </c>
      <c r="AA344" s="122" t="s">
        <v>30078</v>
      </c>
    </row>
    <row r="345" spans="1:27" ht="13">
      <c r="A345" s="122">
        <v>349</v>
      </c>
      <c r="B345" s="122" t="s">
        <v>30643</v>
      </c>
      <c r="C345" s="122" t="s">
        <v>30644</v>
      </c>
      <c r="D345" s="122" t="s">
        <v>29979</v>
      </c>
      <c r="E345" s="122">
        <v>2019</v>
      </c>
      <c r="F345" s="122" t="s">
        <v>4340</v>
      </c>
      <c r="G345" s="122" t="s">
        <v>3712</v>
      </c>
      <c r="H345" s="122" t="s">
        <v>3158</v>
      </c>
      <c r="I345" s="122" t="s">
        <v>28701</v>
      </c>
      <c r="J345" s="122" t="s">
        <v>29994</v>
      </c>
      <c r="K345" s="122" t="s">
        <v>3401</v>
      </c>
      <c r="L345" s="126">
        <v>44931</v>
      </c>
      <c r="M345" s="122" t="s">
        <v>12679</v>
      </c>
      <c r="N345" s="122" t="s">
        <v>3154</v>
      </c>
      <c r="O345" s="122">
        <v>545</v>
      </c>
      <c r="P345" s="124" t="s">
        <v>30645</v>
      </c>
      <c r="Q345" s="124" t="s">
        <v>30646</v>
      </c>
      <c r="R345" s="124" t="s">
        <v>30647</v>
      </c>
      <c r="S345" s="122" t="s">
        <v>3158</v>
      </c>
      <c r="T345" s="122" t="s">
        <v>30648</v>
      </c>
      <c r="U345" s="122" t="s">
        <v>30649</v>
      </c>
      <c r="V345" s="125">
        <v>43866.356423611112</v>
      </c>
      <c r="W345" s="125">
        <v>43866.356423611112</v>
      </c>
      <c r="X345" s="122" t="s">
        <v>3158</v>
      </c>
      <c r="Y345" s="122" t="s">
        <v>3158</v>
      </c>
      <c r="Z345" s="122">
        <v>65.400000000000006</v>
      </c>
      <c r="AA345" s="122" t="s">
        <v>30261</v>
      </c>
    </row>
    <row r="346" spans="1:27" ht="13">
      <c r="A346" s="122">
        <v>350</v>
      </c>
      <c r="B346" s="122" t="s">
        <v>30650</v>
      </c>
      <c r="C346" s="122" t="s">
        <v>30651</v>
      </c>
      <c r="D346" s="122" t="s">
        <v>29979</v>
      </c>
      <c r="E346" s="122">
        <v>2006</v>
      </c>
      <c r="F346" s="122" t="s">
        <v>4340</v>
      </c>
      <c r="G346" s="122" t="s">
        <v>4263</v>
      </c>
      <c r="H346" s="122" t="s">
        <v>3158</v>
      </c>
      <c r="I346" s="122" t="s">
        <v>28701</v>
      </c>
      <c r="J346" s="122" t="s">
        <v>30026</v>
      </c>
      <c r="K346" s="122" t="s">
        <v>30652</v>
      </c>
      <c r="L346" s="126">
        <v>44931</v>
      </c>
      <c r="M346" s="122" t="s">
        <v>7676</v>
      </c>
      <c r="N346" s="122" t="s">
        <v>3154</v>
      </c>
      <c r="O346" s="122">
        <v>545</v>
      </c>
      <c r="P346" s="124" t="s">
        <v>30653</v>
      </c>
      <c r="Q346" s="122" t="s">
        <v>3158</v>
      </c>
      <c r="R346" s="122" t="s">
        <v>3158</v>
      </c>
      <c r="S346" s="122" t="s">
        <v>3158</v>
      </c>
      <c r="T346" s="122" t="s">
        <v>30654</v>
      </c>
      <c r="U346" s="122" t="s">
        <v>30655</v>
      </c>
      <c r="V346" s="125">
        <v>43866.583055555559</v>
      </c>
      <c r="W346" s="125">
        <v>43866.583055555559</v>
      </c>
      <c r="X346" s="122" t="s">
        <v>3158</v>
      </c>
      <c r="Y346" s="122" t="s">
        <v>3158</v>
      </c>
      <c r="Z346" s="122">
        <v>57.7</v>
      </c>
      <c r="AA346" s="122" t="s">
        <v>30078</v>
      </c>
    </row>
    <row r="347" spans="1:27" ht="13">
      <c r="A347" s="122">
        <v>351</v>
      </c>
      <c r="B347" s="122" t="s">
        <v>30656</v>
      </c>
      <c r="C347" s="122" t="s">
        <v>30657</v>
      </c>
      <c r="D347" s="122" t="s">
        <v>29979</v>
      </c>
      <c r="E347" s="122">
        <v>2005</v>
      </c>
      <c r="F347" s="122" t="s">
        <v>3385</v>
      </c>
      <c r="G347" s="122" t="s">
        <v>27713</v>
      </c>
      <c r="H347" s="122" t="s">
        <v>3158</v>
      </c>
      <c r="I347" s="122" t="s">
        <v>28701</v>
      </c>
      <c r="J347" s="122" t="s">
        <v>30014</v>
      </c>
      <c r="K347" s="122" t="s">
        <v>30658</v>
      </c>
      <c r="L347" s="126">
        <v>44931</v>
      </c>
      <c r="M347" s="122" t="s">
        <v>7676</v>
      </c>
      <c r="N347" s="122" t="s">
        <v>3154</v>
      </c>
      <c r="O347" s="122">
        <v>545</v>
      </c>
      <c r="P347" s="124" t="s">
        <v>30659</v>
      </c>
      <c r="Q347" s="124" t="s">
        <v>30660</v>
      </c>
      <c r="R347" s="124" t="s">
        <v>30661</v>
      </c>
      <c r="S347" s="122" t="s">
        <v>3158</v>
      </c>
      <c r="T347" s="122" t="s">
        <v>30662</v>
      </c>
      <c r="U347" s="122" t="s">
        <v>30663</v>
      </c>
      <c r="V347" s="125">
        <v>43866.59516203704</v>
      </c>
      <c r="W347" s="125">
        <v>43866.59516203704</v>
      </c>
      <c r="X347" s="122" t="s">
        <v>3158</v>
      </c>
      <c r="Y347" s="122" t="s">
        <v>3158</v>
      </c>
      <c r="Z347" s="122">
        <v>65.400000000000006</v>
      </c>
      <c r="AA347" s="122" t="s">
        <v>30261</v>
      </c>
    </row>
    <row r="348" spans="1:27" ht="13">
      <c r="A348" s="122">
        <v>352</v>
      </c>
      <c r="B348" s="122" t="s">
        <v>30664</v>
      </c>
      <c r="C348" s="122" t="s">
        <v>30665</v>
      </c>
      <c r="D348" s="122" t="s">
        <v>29979</v>
      </c>
      <c r="E348" s="122">
        <v>1989</v>
      </c>
      <c r="F348" s="122" t="s">
        <v>9678</v>
      </c>
      <c r="G348" s="122" t="s">
        <v>8663</v>
      </c>
      <c r="H348" s="122" t="s">
        <v>3158</v>
      </c>
      <c r="I348" s="122" t="s">
        <v>28701</v>
      </c>
      <c r="J348" s="122" t="s">
        <v>30014</v>
      </c>
      <c r="K348" s="122" t="s">
        <v>30503</v>
      </c>
      <c r="L348" s="126">
        <v>44931</v>
      </c>
      <c r="M348" s="122" t="s">
        <v>7676</v>
      </c>
      <c r="N348" s="122" t="s">
        <v>3154</v>
      </c>
      <c r="O348" s="122">
        <v>545</v>
      </c>
      <c r="P348" s="124" t="s">
        <v>30666</v>
      </c>
      <c r="Q348" s="124" t="s">
        <v>30667</v>
      </c>
      <c r="R348" s="124" t="s">
        <v>30668</v>
      </c>
      <c r="S348" s="124" t="s">
        <v>30669</v>
      </c>
      <c r="T348" s="122" t="s">
        <v>30670</v>
      </c>
      <c r="U348" s="122" t="s">
        <v>30671</v>
      </c>
      <c r="V348" s="125">
        <v>43866.602893518517</v>
      </c>
      <c r="W348" s="125">
        <v>43866.602893518517</v>
      </c>
      <c r="X348" s="122" t="s">
        <v>3158</v>
      </c>
      <c r="Y348" s="122" t="s">
        <v>3158</v>
      </c>
      <c r="Z348" s="122">
        <v>69.2</v>
      </c>
      <c r="AA348" s="122" t="s">
        <v>30021</v>
      </c>
    </row>
    <row r="349" spans="1:27" ht="13">
      <c r="A349" s="122">
        <v>353</v>
      </c>
      <c r="B349" s="122" t="s">
        <v>30672</v>
      </c>
      <c r="C349" s="122" t="s">
        <v>30673</v>
      </c>
      <c r="D349" s="122" t="s">
        <v>29979</v>
      </c>
      <c r="E349" s="122">
        <v>2013</v>
      </c>
      <c r="F349" s="122" t="s">
        <v>4340</v>
      </c>
      <c r="G349" s="122" t="s">
        <v>30564</v>
      </c>
      <c r="H349" s="122" t="s">
        <v>3158</v>
      </c>
      <c r="I349" s="122" t="s">
        <v>28701</v>
      </c>
      <c r="J349" s="122" t="s">
        <v>30395</v>
      </c>
      <c r="K349" s="122" t="s">
        <v>30674</v>
      </c>
      <c r="L349" s="126">
        <v>44931</v>
      </c>
      <c r="M349" s="122" t="s">
        <v>7676</v>
      </c>
      <c r="N349" s="122" t="s">
        <v>3154</v>
      </c>
      <c r="O349" s="122">
        <v>545</v>
      </c>
      <c r="P349" s="124" t="s">
        <v>30675</v>
      </c>
      <c r="Q349" s="124" t="s">
        <v>30676</v>
      </c>
      <c r="R349" s="124" t="s">
        <v>30677</v>
      </c>
      <c r="S349" s="124" t="s">
        <v>30678</v>
      </c>
      <c r="T349" s="122" t="s">
        <v>30679</v>
      </c>
      <c r="U349" s="122" t="s">
        <v>30680</v>
      </c>
      <c r="V349" s="125">
        <v>43866.607812499999</v>
      </c>
      <c r="W349" s="125">
        <v>43866.607812499999</v>
      </c>
      <c r="X349" s="122" t="s">
        <v>3158</v>
      </c>
      <c r="Y349" s="122" t="s">
        <v>3158</v>
      </c>
      <c r="Z349" s="122">
        <v>69.2</v>
      </c>
      <c r="AA349" s="122" t="s">
        <v>30021</v>
      </c>
    </row>
    <row r="350" spans="1:27" ht="13">
      <c r="A350" s="122">
        <v>354</v>
      </c>
      <c r="B350" s="122" t="s">
        <v>30681</v>
      </c>
      <c r="C350" s="122" t="s">
        <v>30682</v>
      </c>
      <c r="D350" s="122" t="s">
        <v>29979</v>
      </c>
      <c r="E350" s="122">
        <v>2014</v>
      </c>
      <c r="F350" s="122" t="s">
        <v>4340</v>
      </c>
      <c r="G350" s="122" t="s">
        <v>4263</v>
      </c>
      <c r="H350" s="122" t="s">
        <v>3158</v>
      </c>
      <c r="I350" s="122" t="s">
        <v>28701</v>
      </c>
      <c r="J350" s="122" t="s">
        <v>30014</v>
      </c>
      <c r="K350" s="122" t="s">
        <v>30683</v>
      </c>
      <c r="L350" s="126">
        <v>44931</v>
      </c>
      <c r="M350" s="122" t="s">
        <v>7676</v>
      </c>
      <c r="N350" s="122" t="s">
        <v>3154</v>
      </c>
      <c r="O350" s="122">
        <v>545</v>
      </c>
      <c r="P350" s="124" t="s">
        <v>30684</v>
      </c>
      <c r="Q350" s="124" t="s">
        <v>30685</v>
      </c>
      <c r="R350" s="124" t="s">
        <v>30686</v>
      </c>
      <c r="S350" s="122" t="s">
        <v>3158</v>
      </c>
      <c r="T350" s="122" t="s">
        <v>30687</v>
      </c>
      <c r="U350" s="122" t="s">
        <v>30688</v>
      </c>
      <c r="V350" s="125">
        <v>43866.616041666668</v>
      </c>
      <c r="W350" s="125">
        <v>43866.616041666668</v>
      </c>
      <c r="X350" s="122" t="s">
        <v>3158</v>
      </c>
      <c r="Y350" s="122" t="s">
        <v>3158</v>
      </c>
      <c r="Z350" s="122">
        <v>65.400000000000006</v>
      </c>
      <c r="AA350" s="122" t="s">
        <v>30261</v>
      </c>
    </row>
    <row r="351" spans="1:27" ht="13">
      <c r="A351" s="122">
        <v>355</v>
      </c>
      <c r="B351" s="122" t="s">
        <v>30689</v>
      </c>
      <c r="C351" s="122" t="s">
        <v>30690</v>
      </c>
      <c r="D351" s="122" t="s">
        <v>29979</v>
      </c>
      <c r="E351" s="122">
        <v>1997</v>
      </c>
      <c r="F351" s="122" t="s">
        <v>30502</v>
      </c>
      <c r="G351" s="122" t="s">
        <v>30691</v>
      </c>
      <c r="H351" s="122" t="s">
        <v>3158</v>
      </c>
      <c r="I351" s="122" t="s">
        <v>30147</v>
      </c>
      <c r="J351" s="122" t="s">
        <v>30692</v>
      </c>
      <c r="K351" s="122" t="s">
        <v>3302</v>
      </c>
      <c r="L351" s="126">
        <v>44931</v>
      </c>
      <c r="M351" s="122" t="s">
        <v>7676</v>
      </c>
      <c r="N351" s="122" t="s">
        <v>3154</v>
      </c>
      <c r="O351" s="122">
        <v>545</v>
      </c>
      <c r="P351" s="124" t="s">
        <v>30693</v>
      </c>
      <c r="Q351" s="124" t="s">
        <v>30694</v>
      </c>
      <c r="R351" s="122" t="s">
        <v>3158</v>
      </c>
      <c r="S351" s="124" t="s">
        <v>30695</v>
      </c>
      <c r="T351" s="122" t="s">
        <v>30696</v>
      </c>
      <c r="U351" s="122" t="s">
        <v>30697</v>
      </c>
      <c r="V351" s="125">
        <v>43866.629259259258</v>
      </c>
      <c r="W351" s="125">
        <v>43866.629259259258</v>
      </c>
      <c r="X351" s="122" t="s">
        <v>3158</v>
      </c>
      <c r="Y351" s="122" t="s">
        <v>3158</v>
      </c>
      <c r="Z351" s="122">
        <v>65.400000000000006</v>
      </c>
      <c r="AA351" s="122" t="s">
        <v>30408</v>
      </c>
    </row>
    <row r="352" spans="1:27" ht="13">
      <c r="A352" s="122">
        <v>356</v>
      </c>
      <c r="B352" s="122" t="s">
        <v>1125</v>
      </c>
      <c r="C352" s="122" t="s">
        <v>30698</v>
      </c>
      <c r="D352" s="122" t="s">
        <v>29979</v>
      </c>
      <c r="E352" s="122">
        <v>1997</v>
      </c>
      <c r="F352" s="122" t="s">
        <v>13859</v>
      </c>
      <c r="G352" s="122" t="s">
        <v>21961</v>
      </c>
      <c r="H352" s="122" t="s">
        <v>3158</v>
      </c>
      <c r="I352" s="122" t="s">
        <v>30147</v>
      </c>
      <c r="J352" s="122" t="s">
        <v>30014</v>
      </c>
      <c r="K352" s="122" t="s">
        <v>3225</v>
      </c>
      <c r="L352" s="126">
        <v>44931</v>
      </c>
      <c r="M352" s="122" t="s">
        <v>7676</v>
      </c>
      <c r="N352" s="122" t="s">
        <v>3154</v>
      </c>
      <c r="O352" s="122">
        <v>545</v>
      </c>
      <c r="P352" s="124" t="s">
        <v>30699</v>
      </c>
      <c r="Q352" s="124" t="s">
        <v>30700</v>
      </c>
      <c r="R352" s="122" t="s">
        <v>3158</v>
      </c>
      <c r="S352" s="122" t="s">
        <v>3158</v>
      </c>
      <c r="T352" s="122" t="s">
        <v>30701</v>
      </c>
      <c r="U352" s="122" t="s">
        <v>30702</v>
      </c>
      <c r="V352" s="125">
        <v>43866.644178240742</v>
      </c>
      <c r="W352" s="125">
        <v>43866.644178240742</v>
      </c>
      <c r="X352" s="122" t="s">
        <v>3158</v>
      </c>
      <c r="Y352" s="122" t="s">
        <v>3158</v>
      </c>
      <c r="Z352" s="122">
        <v>61.5</v>
      </c>
      <c r="AA352" s="122" t="s">
        <v>30059</v>
      </c>
    </row>
    <row r="353" spans="1:27" ht="13">
      <c r="A353" s="122">
        <v>357</v>
      </c>
      <c r="B353" s="122" t="s">
        <v>30703</v>
      </c>
      <c r="C353" s="122" t="s">
        <v>30704</v>
      </c>
      <c r="D353" s="122" t="s">
        <v>29979</v>
      </c>
      <c r="E353" s="122">
        <v>2016</v>
      </c>
      <c r="F353" s="122" t="s">
        <v>3385</v>
      </c>
      <c r="G353" s="122" t="s">
        <v>3712</v>
      </c>
      <c r="H353" s="122" t="s">
        <v>3158</v>
      </c>
      <c r="I353" s="122" t="s">
        <v>28701</v>
      </c>
      <c r="J353" s="122" t="s">
        <v>30014</v>
      </c>
      <c r="K353" s="122" t="s">
        <v>3193</v>
      </c>
      <c r="L353" s="126">
        <v>44931</v>
      </c>
      <c r="M353" s="122" t="s">
        <v>30104</v>
      </c>
      <c r="N353" s="122" t="s">
        <v>3154</v>
      </c>
      <c r="O353" s="122">
        <v>545</v>
      </c>
      <c r="P353" s="124" t="s">
        <v>30705</v>
      </c>
      <c r="Q353" s="124" t="s">
        <v>30706</v>
      </c>
      <c r="R353" s="122" t="s">
        <v>3158</v>
      </c>
      <c r="S353" s="122" t="s">
        <v>3158</v>
      </c>
      <c r="T353" s="122" t="s">
        <v>30707</v>
      </c>
      <c r="U353" s="122" t="s">
        <v>30708</v>
      </c>
      <c r="V353" s="125">
        <v>43867.343275462961</v>
      </c>
      <c r="W353" s="125">
        <v>43867.343275462961</v>
      </c>
      <c r="X353" s="122" t="s">
        <v>3158</v>
      </c>
      <c r="Y353" s="122" t="s">
        <v>3158</v>
      </c>
      <c r="Z353" s="122">
        <v>61.5</v>
      </c>
      <c r="AA353" s="122" t="s">
        <v>30059</v>
      </c>
    </row>
    <row r="354" spans="1:27" ht="13">
      <c r="A354" s="122">
        <v>358</v>
      </c>
      <c r="B354" s="122" t="s">
        <v>30709</v>
      </c>
      <c r="C354" s="122" t="s">
        <v>30710</v>
      </c>
      <c r="D354" s="122" t="s">
        <v>29979</v>
      </c>
      <c r="E354" s="122">
        <v>2002</v>
      </c>
      <c r="F354" s="122" t="s">
        <v>4340</v>
      </c>
      <c r="G354" s="122" t="s">
        <v>22659</v>
      </c>
      <c r="H354" s="122" t="s">
        <v>3158</v>
      </c>
      <c r="I354" s="122" t="s">
        <v>28701</v>
      </c>
      <c r="J354" s="122" t="s">
        <v>30014</v>
      </c>
      <c r="K354" s="122" t="s">
        <v>30711</v>
      </c>
      <c r="L354" s="126">
        <v>44931</v>
      </c>
      <c r="M354" s="122" t="s">
        <v>7676</v>
      </c>
      <c r="N354" s="122" t="s">
        <v>3154</v>
      </c>
      <c r="O354" s="122">
        <v>545</v>
      </c>
      <c r="P354" s="124" t="s">
        <v>30712</v>
      </c>
      <c r="Q354" s="124" t="s">
        <v>30713</v>
      </c>
      <c r="R354" s="122" t="s">
        <v>3158</v>
      </c>
      <c r="S354" s="122" t="s">
        <v>3158</v>
      </c>
      <c r="T354" s="122" t="s">
        <v>30714</v>
      </c>
      <c r="U354" s="122" t="s">
        <v>30715</v>
      </c>
      <c r="V354" s="125">
        <v>43867.352164351854</v>
      </c>
      <c r="W354" s="125">
        <v>43867.352164351854</v>
      </c>
      <c r="X354" s="122" t="s">
        <v>3158</v>
      </c>
      <c r="Y354" s="122" t="s">
        <v>3158</v>
      </c>
      <c r="Z354" s="122">
        <v>61.5</v>
      </c>
      <c r="AA354" s="122" t="s">
        <v>30059</v>
      </c>
    </row>
    <row r="355" spans="1:27" ht="13">
      <c r="A355" s="122">
        <v>359</v>
      </c>
      <c r="B355" s="122" t="s">
        <v>30716</v>
      </c>
      <c r="C355" s="122" t="s">
        <v>30717</v>
      </c>
      <c r="D355" s="122" t="s">
        <v>29979</v>
      </c>
      <c r="E355" s="122">
        <v>2009</v>
      </c>
      <c r="F355" s="122" t="s">
        <v>4340</v>
      </c>
      <c r="G355" s="122" t="s">
        <v>24831</v>
      </c>
      <c r="H355" s="122" t="s">
        <v>3245</v>
      </c>
      <c r="I355" s="122" t="s">
        <v>887</v>
      </c>
      <c r="J355" s="122" t="s">
        <v>30692</v>
      </c>
      <c r="K355" s="122" t="s">
        <v>30718</v>
      </c>
      <c r="L355" s="126">
        <v>44931</v>
      </c>
      <c r="M355" s="122" t="s">
        <v>30219</v>
      </c>
      <c r="N355" s="122" t="s">
        <v>3154</v>
      </c>
      <c r="O355" s="122">
        <v>545</v>
      </c>
      <c r="P355" s="124" t="s">
        <v>30719</v>
      </c>
      <c r="Q355" s="122" t="s">
        <v>3158</v>
      </c>
      <c r="R355" s="122" t="s">
        <v>3158</v>
      </c>
      <c r="S355" s="122" t="s">
        <v>3158</v>
      </c>
      <c r="T355" s="122" t="s">
        <v>30720</v>
      </c>
      <c r="U355" s="122" t="s">
        <v>30721</v>
      </c>
      <c r="V355" s="125">
        <v>43867.368506944447</v>
      </c>
      <c r="W355" s="125">
        <v>43867.368506944447</v>
      </c>
      <c r="X355" s="122" t="s">
        <v>3158</v>
      </c>
      <c r="Y355" s="122" t="s">
        <v>3158</v>
      </c>
      <c r="Z355" s="122">
        <v>61.5</v>
      </c>
      <c r="AA355" s="122" t="s">
        <v>30609</v>
      </c>
    </row>
    <row r="356" spans="1:27" ht="13">
      <c r="A356" s="122">
        <v>360</v>
      </c>
      <c r="B356" s="122" t="s">
        <v>30722</v>
      </c>
      <c r="C356" s="122" t="s">
        <v>30723</v>
      </c>
      <c r="D356" s="122" t="s">
        <v>29979</v>
      </c>
      <c r="E356" s="122">
        <v>2010</v>
      </c>
      <c r="F356" s="122" t="s">
        <v>4340</v>
      </c>
      <c r="G356" s="122" t="s">
        <v>30724</v>
      </c>
      <c r="H356" s="122" t="s">
        <v>3158</v>
      </c>
      <c r="I356" s="122" t="s">
        <v>29993</v>
      </c>
      <c r="J356" s="122" t="s">
        <v>30692</v>
      </c>
      <c r="K356" s="122" t="s">
        <v>30122</v>
      </c>
      <c r="L356" s="126">
        <v>44931</v>
      </c>
      <c r="M356" s="122" t="s">
        <v>7676</v>
      </c>
      <c r="N356" s="122" t="s">
        <v>3154</v>
      </c>
      <c r="O356" s="122">
        <v>545</v>
      </c>
      <c r="P356" s="124" t="s">
        <v>30725</v>
      </c>
      <c r="Q356" s="124" t="s">
        <v>30726</v>
      </c>
      <c r="R356" s="122" t="s">
        <v>3158</v>
      </c>
      <c r="S356" s="122" t="s">
        <v>3158</v>
      </c>
      <c r="T356" s="122" t="s">
        <v>30727</v>
      </c>
      <c r="U356" s="122" t="s">
        <v>30728</v>
      </c>
      <c r="V356" s="125">
        <v>43867.396539351852</v>
      </c>
      <c r="W356" s="125">
        <v>43867.396539351852</v>
      </c>
      <c r="X356" s="122" t="s">
        <v>3158</v>
      </c>
      <c r="Y356" s="122" t="s">
        <v>3158</v>
      </c>
      <c r="Z356" s="122">
        <v>61.5</v>
      </c>
      <c r="AA356" s="122" t="s">
        <v>30059</v>
      </c>
    </row>
    <row r="357" spans="1:27" ht="13">
      <c r="A357" s="122">
        <v>361</v>
      </c>
      <c r="B357" s="122" t="s">
        <v>1207</v>
      </c>
      <c r="C357" s="122" t="s">
        <v>30729</v>
      </c>
      <c r="D357" s="122" t="s">
        <v>29979</v>
      </c>
      <c r="E357" s="122">
        <v>2014</v>
      </c>
      <c r="F357" s="122" t="s">
        <v>3385</v>
      </c>
      <c r="G357" s="122" t="s">
        <v>27713</v>
      </c>
      <c r="H357" s="122" t="s">
        <v>3158</v>
      </c>
      <c r="I357" s="122" t="s">
        <v>28701</v>
      </c>
      <c r="J357" s="122" t="s">
        <v>30026</v>
      </c>
      <c r="K357" s="122" t="s">
        <v>30730</v>
      </c>
      <c r="L357" s="126">
        <v>44931</v>
      </c>
      <c r="M357" s="122" t="s">
        <v>7676</v>
      </c>
      <c r="N357" s="122" t="s">
        <v>3154</v>
      </c>
      <c r="O357" s="122">
        <v>545</v>
      </c>
      <c r="P357" s="124" t="s">
        <v>30731</v>
      </c>
      <c r="Q357" s="124" t="s">
        <v>30732</v>
      </c>
      <c r="R357" s="124" t="s">
        <v>30733</v>
      </c>
      <c r="S357" s="122" t="s">
        <v>3158</v>
      </c>
      <c r="T357" s="122" t="s">
        <v>30734</v>
      </c>
      <c r="U357" s="122" t="s">
        <v>30735</v>
      </c>
      <c r="V357" s="125">
        <v>43867.400034722225</v>
      </c>
      <c r="W357" s="125">
        <v>43867.400034722225</v>
      </c>
      <c r="X357" s="122" t="s">
        <v>3158</v>
      </c>
      <c r="Y357" s="122" t="s">
        <v>3158</v>
      </c>
      <c r="Z357" s="122">
        <v>65.400000000000006</v>
      </c>
      <c r="AA357" s="122" t="s">
        <v>30261</v>
      </c>
    </row>
    <row r="358" spans="1:27" ht="13">
      <c r="A358" s="122">
        <v>362</v>
      </c>
      <c r="B358" s="122" t="s">
        <v>30736</v>
      </c>
      <c r="C358" s="122" t="s">
        <v>30737</v>
      </c>
      <c r="D358" s="122" t="s">
        <v>29979</v>
      </c>
      <c r="E358" s="122">
        <v>2014</v>
      </c>
      <c r="F358" s="122" t="s">
        <v>4340</v>
      </c>
      <c r="G358" s="122" t="s">
        <v>23250</v>
      </c>
      <c r="H358" s="122" t="s">
        <v>3158</v>
      </c>
      <c r="I358" s="122" t="s">
        <v>28701</v>
      </c>
      <c r="J358" s="122" t="s">
        <v>30026</v>
      </c>
      <c r="K358" s="122" t="s">
        <v>30738</v>
      </c>
      <c r="L358" s="126">
        <v>44931</v>
      </c>
      <c r="M358" s="122" t="s">
        <v>30189</v>
      </c>
      <c r="N358" s="122" t="s">
        <v>3154</v>
      </c>
      <c r="O358" s="122">
        <v>545</v>
      </c>
      <c r="P358" s="124" t="s">
        <v>30739</v>
      </c>
      <c r="Q358" s="124" t="s">
        <v>30740</v>
      </c>
      <c r="R358" s="124" t="s">
        <v>30741</v>
      </c>
      <c r="S358" s="124" t="s">
        <v>30742</v>
      </c>
      <c r="T358" s="122" t="s">
        <v>30743</v>
      </c>
      <c r="U358" s="122" t="s">
        <v>30744</v>
      </c>
      <c r="V358" s="125">
        <v>43867.403599537036</v>
      </c>
      <c r="W358" s="125">
        <v>43867.403599537036</v>
      </c>
      <c r="X358" s="122" t="s">
        <v>3158</v>
      </c>
      <c r="Y358" s="122" t="s">
        <v>3158</v>
      </c>
      <c r="Z358" s="122">
        <v>69.2</v>
      </c>
      <c r="AA358" s="122" t="s">
        <v>30021</v>
      </c>
    </row>
    <row r="359" spans="1:27" ht="13">
      <c r="A359" s="122">
        <v>363</v>
      </c>
      <c r="B359" s="122" t="s">
        <v>30745</v>
      </c>
      <c r="C359" s="122" t="s">
        <v>30746</v>
      </c>
      <c r="D359" s="122" t="s">
        <v>29979</v>
      </c>
      <c r="E359" s="122">
        <v>2009</v>
      </c>
      <c r="F359" s="122" t="s">
        <v>3385</v>
      </c>
      <c r="G359" s="122" t="s">
        <v>22659</v>
      </c>
      <c r="H359" s="122" t="s">
        <v>3158</v>
      </c>
      <c r="I359" s="122" t="s">
        <v>29042</v>
      </c>
      <c r="J359" s="122" t="s">
        <v>30014</v>
      </c>
      <c r="K359" s="122" t="s">
        <v>30747</v>
      </c>
      <c r="L359" s="126">
        <v>44931</v>
      </c>
      <c r="M359" s="122" t="s">
        <v>7676</v>
      </c>
      <c r="N359" s="122" t="s">
        <v>3154</v>
      </c>
      <c r="O359" s="122">
        <v>545</v>
      </c>
      <c r="P359" s="124" t="s">
        <v>30748</v>
      </c>
      <c r="Q359" s="124" t="s">
        <v>30749</v>
      </c>
      <c r="R359" s="124" t="s">
        <v>30750</v>
      </c>
      <c r="S359" s="122" t="s">
        <v>3158</v>
      </c>
      <c r="T359" s="122" t="s">
        <v>30751</v>
      </c>
      <c r="U359" s="122" t="s">
        <v>30752</v>
      </c>
      <c r="V359" s="125">
        <v>43867.410069444442</v>
      </c>
      <c r="W359" s="125">
        <v>43867.410069444442</v>
      </c>
      <c r="X359" s="122" t="s">
        <v>3158</v>
      </c>
      <c r="Y359" s="122" t="s">
        <v>3158</v>
      </c>
      <c r="Z359" s="122">
        <v>65.400000000000006</v>
      </c>
      <c r="AA359" s="122" t="s">
        <v>30261</v>
      </c>
    </row>
    <row r="360" spans="1:27" ht="13">
      <c r="A360" s="122">
        <v>364</v>
      </c>
      <c r="B360" s="122" t="s">
        <v>30753</v>
      </c>
      <c r="C360" s="122" t="s">
        <v>30754</v>
      </c>
      <c r="D360" s="122" t="s">
        <v>29979</v>
      </c>
      <c r="E360" s="122">
        <v>1980</v>
      </c>
      <c r="F360" s="122" t="s">
        <v>3272</v>
      </c>
      <c r="G360" s="122" t="s">
        <v>27946</v>
      </c>
      <c r="H360" s="122" t="s">
        <v>3158</v>
      </c>
      <c r="I360" s="122" t="s">
        <v>30328</v>
      </c>
      <c r="J360" s="122" t="s">
        <v>30014</v>
      </c>
      <c r="K360" s="122" t="s">
        <v>30755</v>
      </c>
      <c r="L360" s="126">
        <v>44931</v>
      </c>
      <c r="M360" s="122" t="s">
        <v>7676</v>
      </c>
      <c r="N360" s="122" t="s">
        <v>3154</v>
      </c>
      <c r="O360" s="122">
        <v>545</v>
      </c>
      <c r="P360" s="124" t="s">
        <v>30756</v>
      </c>
      <c r="Q360" s="124" t="s">
        <v>30757</v>
      </c>
      <c r="R360" s="122" t="s">
        <v>3158</v>
      </c>
      <c r="S360" s="122" t="s">
        <v>3158</v>
      </c>
      <c r="T360" s="122" t="s">
        <v>30758</v>
      </c>
      <c r="U360" s="122" t="s">
        <v>30759</v>
      </c>
      <c r="V360" s="125">
        <v>43867.423634259256</v>
      </c>
      <c r="W360" s="125">
        <v>43867.423634259256</v>
      </c>
      <c r="X360" s="122" t="s">
        <v>3158</v>
      </c>
      <c r="Y360" s="122" t="s">
        <v>3158</v>
      </c>
      <c r="Z360" s="122">
        <v>61.5</v>
      </c>
      <c r="AA360" s="122" t="s">
        <v>30059</v>
      </c>
    </row>
    <row r="361" spans="1:27" ht="13">
      <c r="A361" s="122">
        <v>365</v>
      </c>
      <c r="B361" s="122" t="s">
        <v>30760</v>
      </c>
      <c r="C361" s="122" t="s">
        <v>30761</v>
      </c>
      <c r="D361" s="122" t="s">
        <v>29979</v>
      </c>
      <c r="E361" s="122">
        <v>2004</v>
      </c>
      <c r="F361" s="122" t="s">
        <v>4340</v>
      </c>
      <c r="G361" s="122" t="s">
        <v>26018</v>
      </c>
      <c r="H361" s="122" t="s">
        <v>3158</v>
      </c>
      <c r="I361" s="122" t="s">
        <v>28701</v>
      </c>
      <c r="J361" s="122" t="s">
        <v>30014</v>
      </c>
      <c r="K361" s="122" t="s">
        <v>30762</v>
      </c>
      <c r="L361" s="126">
        <v>44931</v>
      </c>
      <c r="M361" s="122" t="s">
        <v>7676</v>
      </c>
      <c r="N361" s="122" t="s">
        <v>3154</v>
      </c>
      <c r="O361" s="122">
        <v>545</v>
      </c>
      <c r="P361" s="124" t="s">
        <v>30763</v>
      </c>
      <c r="Q361" s="122" t="s">
        <v>3158</v>
      </c>
      <c r="R361" s="124" t="s">
        <v>30764</v>
      </c>
      <c r="S361" s="122" t="s">
        <v>3158</v>
      </c>
      <c r="T361" s="122" t="s">
        <v>30765</v>
      </c>
      <c r="U361" s="122" t="s">
        <v>30766</v>
      </c>
      <c r="V361" s="125">
        <v>43867.438703703701</v>
      </c>
      <c r="W361" s="125">
        <v>43867.438703703701</v>
      </c>
      <c r="X361" s="122" t="s">
        <v>3158</v>
      </c>
      <c r="Y361" s="122" t="s">
        <v>3158</v>
      </c>
      <c r="Z361" s="122">
        <v>61.5</v>
      </c>
      <c r="AA361" s="122" t="s">
        <v>30382</v>
      </c>
    </row>
    <row r="362" spans="1:27" ht="13">
      <c r="A362" s="122">
        <v>366</v>
      </c>
      <c r="B362" s="122" t="s">
        <v>30767</v>
      </c>
      <c r="C362" s="122" t="s">
        <v>30768</v>
      </c>
      <c r="D362" s="122" t="s">
        <v>29979</v>
      </c>
      <c r="E362" s="122">
        <v>2015</v>
      </c>
      <c r="F362" s="122" t="s">
        <v>3385</v>
      </c>
      <c r="G362" s="122" t="s">
        <v>22659</v>
      </c>
      <c r="H362" s="122" t="s">
        <v>3158</v>
      </c>
      <c r="I362" s="122" t="s">
        <v>29042</v>
      </c>
      <c r="J362" s="122" t="s">
        <v>30014</v>
      </c>
      <c r="K362" s="122" t="s">
        <v>30769</v>
      </c>
      <c r="L362" s="126">
        <v>44931</v>
      </c>
      <c r="M362" s="122" t="s">
        <v>7676</v>
      </c>
      <c r="N362" s="122" t="s">
        <v>3154</v>
      </c>
      <c r="O362" s="122">
        <v>545</v>
      </c>
      <c r="P362" s="124" t="s">
        <v>30770</v>
      </c>
      <c r="Q362" s="124" t="s">
        <v>30771</v>
      </c>
      <c r="R362" s="122" t="s">
        <v>3158</v>
      </c>
      <c r="S362" s="122" t="s">
        <v>3158</v>
      </c>
      <c r="T362" s="122" t="s">
        <v>30772</v>
      </c>
      <c r="U362" s="122" t="s">
        <v>30773</v>
      </c>
      <c r="V362" s="125">
        <v>43867.441643518519</v>
      </c>
      <c r="W362" s="125">
        <v>43867.441643518519</v>
      </c>
      <c r="X362" s="122" t="s">
        <v>3158</v>
      </c>
      <c r="Y362" s="122" t="s">
        <v>3158</v>
      </c>
      <c r="Z362" s="122">
        <v>61.5</v>
      </c>
      <c r="AA362" s="122" t="s">
        <v>30059</v>
      </c>
    </row>
    <row r="363" spans="1:27" ht="13">
      <c r="A363" s="122">
        <v>367</v>
      </c>
      <c r="B363" s="122" t="s">
        <v>30774</v>
      </c>
      <c r="C363" s="122" t="s">
        <v>30775</v>
      </c>
      <c r="D363" s="122" t="s">
        <v>29979</v>
      </c>
      <c r="E363" s="122">
        <v>2015</v>
      </c>
      <c r="F363" s="122" t="s">
        <v>3385</v>
      </c>
      <c r="G363" s="122" t="s">
        <v>4263</v>
      </c>
      <c r="H363" s="122" t="s">
        <v>3158</v>
      </c>
      <c r="I363" s="122" t="s">
        <v>30147</v>
      </c>
      <c r="J363" s="122" t="s">
        <v>30014</v>
      </c>
      <c r="K363" s="122" t="s">
        <v>30762</v>
      </c>
      <c r="L363" s="126">
        <v>44931</v>
      </c>
      <c r="M363" s="122" t="s">
        <v>7676</v>
      </c>
      <c r="N363" s="122" t="s">
        <v>3154</v>
      </c>
      <c r="O363" s="122">
        <v>545</v>
      </c>
      <c r="P363" s="124" t="s">
        <v>30776</v>
      </c>
      <c r="Q363" s="124" t="s">
        <v>30777</v>
      </c>
      <c r="R363" s="124" t="s">
        <v>30778</v>
      </c>
      <c r="S363" s="122" t="s">
        <v>3158</v>
      </c>
      <c r="T363" s="122" t="s">
        <v>30779</v>
      </c>
      <c r="U363" s="122" t="s">
        <v>30780</v>
      </c>
      <c r="V363" s="125">
        <v>43867.445439814815</v>
      </c>
      <c r="W363" s="125">
        <v>43867.445439814815</v>
      </c>
      <c r="X363" s="122" t="s">
        <v>3158</v>
      </c>
      <c r="Y363" s="122" t="s">
        <v>3158</v>
      </c>
      <c r="Z363" s="122">
        <v>65.400000000000006</v>
      </c>
      <c r="AA363" s="122" t="s">
        <v>30261</v>
      </c>
    </row>
    <row r="364" spans="1:27" ht="13">
      <c r="A364" s="122">
        <v>368</v>
      </c>
      <c r="B364" s="122" t="s">
        <v>30781</v>
      </c>
      <c r="C364" s="122" t="s">
        <v>30782</v>
      </c>
      <c r="D364" s="122" t="s">
        <v>29979</v>
      </c>
      <c r="E364" s="122">
        <v>1985</v>
      </c>
      <c r="F364" s="122" t="s">
        <v>9678</v>
      </c>
      <c r="G364" s="122" t="s">
        <v>23216</v>
      </c>
      <c r="H364" s="122" t="s">
        <v>3158</v>
      </c>
      <c r="I364" s="122" t="s">
        <v>29042</v>
      </c>
      <c r="J364" s="122" t="s">
        <v>30014</v>
      </c>
      <c r="K364" s="122" t="s">
        <v>30529</v>
      </c>
      <c r="L364" s="126">
        <v>44931</v>
      </c>
      <c r="M364" s="122" t="s">
        <v>7676</v>
      </c>
      <c r="N364" s="122" t="s">
        <v>3154</v>
      </c>
      <c r="O364" s="122">
        <v>545</v>
      </c>
      <c r="P364" s="124" t="s">
        <v>30783</v>
      </c>
      <c r="Q364" s="124" t="s">
        <v>30784</v>
      </c>
      <c r="R364" s="122" t="s">
        <v>3158</v>
      </c>
      <c r="S364" s="122" t="s">
        <v>3158</v>
      </c>
      <c r="T364" s="122" t="s">
        <v>30785</v>
      </c>
      <c r="U364" s="122" t="s">
        <v>30786</v>
      </c>
      <c r="V364" s="125">
        <v>43867.463287037041</v>
      </c>
      <c r="W364" s="125">
        <v>43867.463287037041</v>
      </c>
      <c r="X364" s="122" t="s">
        <v>3158</v>
      </c>
      <c r="Y364" s="122" t="s">
        <v>3158</v>
      </c>
      <c r="Z364" s="122">
        <v>61.5</v>
      </c>
      <c r="AA364" s="122" t="s">
        <v>30059</v>
      </c>
    </row>
    <row r="365" spans="1:27" ht="13">
      <c r="A365" s="122">
        <v>369</v>
      </c>
      <c r="B365" s="122" t="s">
        <v>30787</v>
      </c>
      <c r="C365" s="122" t="s">
        <v>30788</v>
      </c>
      <c r="D365" s="122" t="s">
        <v>29979</v>
      </c>
      <c r="E365" s="122">
        <v>2016</v>
      </c>
      <c r="F365" s="122" t="s">
        <v>4340</v>
      </c>
      <c r="G365" s="122" t="s">
        <v>4263</v>
      </c>
      <c r="H365" s="122" t="s">
        <v>3158</v>
      </c>
      <c r="I365" s="122" t="s">
        <v>28701</v>
      </c>
      <c r="J365" s="122" t="s">
        <v>30004</v>
      </c>
      <c r="K365" s="122" t="s">
        <v>30789</v>
      </c>
      <c r="L365" s="126">
        <v>44931</v>
      </c>
      <c r="M365" s="122" t="s">
        <v>7676</v>
      </c>
      <c r="N365" s="122" t="s">
        <v>3154</v>
      </c>
      <c r="O365" s="122">
        <v>545</v>
      </c>
      <c r="P365" s="124" t="s">
        <v>30790</v>
      </c>
      <c r="Q365" s="124" t="s">
        <v>30791</v>
      </c>
      <c r="R365" s="122" t="s">
        <v>3158</v>
      </c>
      <c r="S365" s="122" t="s">
        <v>3158</v>
      </c>
      <c r="T365" s="122" t="s">
        <v>30792</v>
      </c>
      <c r="U365" s="122" t="s">
        <v>30793</v>
      </c>
      <c r="V365" s="125">
        <v>43867.47625</v>
      </c>
      <c r="W365" s="125">
        <v>43867.47625</v>
      </c>
      <c r="X365" s="122" t="s">
        <v>3158</v>
      </c>
      <c r="Y365" s="122" t="s">
        <v>3158</v>
      </c>
      <c r="Z365" s="122">
        <v>61.5</v>
      </c>
      <c r="AA365" s="122" t="s">
        <v>30059</v>
      </c>
    </row>
    <row r="366" spans="1:27" ht="13">
      <c r="A366" s="122">
        <v>370</v>
      </c>
      <c r="B366" s="122" t="s">
        <v>1433</v>
      </c>
      <c r="C366" s="122" t="s">
        <v>30794</v>
      </c>
      <c r="D366" s="122" t="s">
        <v>29979</v>
      </c>
      <c r="E366" s="122">
        <v>1988</v>
      </c>
      <c r="F366" s="122" t="s">
        <v>9678</v>
      </c>
      <c r="G366" s="122" t="s">
        <v>23216</v>
      </c>
      <c r="H366" s="122" t="s">
        <v>3158</v>
      </c>
      <c r="I366" s="122" t="s">
        <v>30147</v>
      </c>
      <c r="J366" s="122" t="s">
        <v>30014</v>
      </c>
      <c r="K366" s="122" t="s">
        <v>30370</v>
      </c>
      <c r="L366" s="126">
        <v>44931</v>
      </c>
      <c r="M366" s="122" t="s">
        <v>7676</v>
      </c>
      <c r="N366" s="122" t="s">
        <v>3154</v>
      </c>
      <c r="O366" s="122">
        <v>545</v>
      </c>
      <c r="P366" s="124" t="s">
        <v>30795</v>
      </c>
      <c r="Q366" s="124" t="s">
        <v>30796</v>
      </c>
      <c r="R366" s="122" t="s">
        <v>3158</v>
      </c>
      <c r="S366" s="122" t="s">
        <v>3158</v>
      </c>
      <c r="T366" s="122" t="s">
        <v>30797</v>
      </c>
      <c r="U366" s="122" t="s">
        <v>30798</v>
      </c>
      <c r="V366" s="125">
        <v>43867.492106481484</v>
      </c>
      <c r="W366" s="125">
        <v>43867.492106481484</v>
      </c>
      <c r="X366" s="122" t="s">
        <v>3158</v>
      </c>
      <c r="Y366" s="122" t="s">
        <v>3158</v>
      </c>
      <c r="Z366" s="122">
        <v>61.5</v>
      </c>
      <c r="AA366" s="122" t="s">
        <v>30059</v>
      </c>
    </row>
    <row r="367" spans="1:27" ht="13">
      <c r="A367" s="122">
        <v>371</v>
      </c>
      <c r="B367" s="122" t="s">
        <v>30799</v>
      </c>
      <c r="C367" s="122" t="s">
        <v>30800</v>
      </c>
      <c r="D367" s="122" t="s">
        <v>29979</v>
      </c>
      <c r="E367" s="122">
        <v>2015</v>
      </c>
      <c r="F367" s="122" t="s">
        <v>3385</v>
      </c>
      <c r="G367" s="122" t="s">
        <v>23250</v>
      </c>
      <c r="H367" s="122" t="s">
        <v>3158</v>
      </c>
      <c r="I367" s="122" t="s">
        <v>28701</v>
      </c>
      <c r="J367" s="122" t="s">
        <v>30004</v>
      </c>
      <c r="K367" s="122" t="s">
        <v>30801</v>
      </c>
      <c r="L367" s="126">
        <v>44931</v>
      </c>
      <c r="M367" s="122" t="s">
        <v>7676</v>
      </c>
      <c r="N367" s="122" t="s">
        <v>3154</v>
      </c>
      <c r="O367" s="122">
        <v>545</v>
      </c>
      <c r="P367" s="124" t="s">
        <v>30802</v>
      </c>
      <c r="Q367" s="124" t="s">
        <v>30803</v>
      </c>
      <c r="R367" s="122" t="s">
        <v>3158</v>
      </c>
      <c r="S367" s="122" t="s">
        <v>3158</v>
      </c>
      <c r="T367" s="122" t="s">
        <v>30804</v>
      </c>
      <c r="U367" s="122" t="s">
        <v>30805</v>
      </c>
      <c r="V367" s="125">
        <v>43867.503449074073</v>
      </c>
      <c r="W367" s="125">
        <v>43867.503449074073</v>
      </c>
      <c r="X367" s="122" t="s">
        <v>3158</v>
      </c>
      <c r="Y367" s="122" t="s">
        <v>3158</v>
      </c>
      <c r="Z367" s="122">
        <v>61.5</v>
      </c>
      <c r="AA367" s="122" t="s">
        <v>30059</v>
      </c>
    </row>
    <row r="368" spans="1:27" ht="13">
      <c r="A368" s="122">
        <v>372</v>
      </c>
      <c r="B368" s="122" t="s">
        <v>1340</v>
      </c>
      <c r="C368" s="122" t="s">
        <v>30806</v>
      </c>
      <c r="D368" s="122" t="s">
        <v>29979</v>
      </c>
      <c r="E368" s="122">
        <v>2000</v>
      </c>
      <c r="F368" s="122" t="s">
        <v>3385</v>
      </c>
      <c r="G368" s="122" t="s">
        <v>3791</v>
      </c>
      <c r="H368" s="122" t="s">
        <v>3158</v>
      </c>
      <c r="I368" s="122" t="s">
        <v>29042</v>
      </c>
      <c r="J368" s="122" t="s">
        <v>30004</v>
      </c>
      <c r="K368" s="122" t="s">
        <v>30807</v>
      </c>
      <c r="L368" s="126">
        <v>44931</v>
      </c>
      <c r="M368" s="122" t="s">
        <v>12333</v>
      </c>
      <c r="N368" s="122" t="s">
        <v>3154</v>
      </c>
      <c r="O368" s="122">
        <v>545</v>
      </c>
      <c r="P368" s="124" t="s">
        <v>30808</v>
      </c>
      <c r="Q368" s="124" t="s">
        <v>30809</v>
      </c>
      <c r="R368" s="124" t="s">
        <v>30810</v>
      </c>
      <c r="S368" s="122" t="s">
        <v>3158</v>
      </c>
      <c r="T368" s="122" t="s">
        <v>30811</v>
      </c>
      <c r="U368" s="122" t="s">
        <v>30812</v>
      </c>
      <c r="V368" s="125">
        <v>43867.521597222221</v>
      </c>
      <c r="W368" s="125">
        <v>43867.521597222221</v>
      </c>
      <c r="X368" s="122" t="s">
        <v>3158</v>
      </c>
      <c r="Y368" s="122" t="s">
        <v>3158</v>
      </c>
      <c r="Z368" s="122">
        <v>65.400000000000006</v>
      </c>
      <c r="AA368" s="122" t="s">
        <v>30261</v>
      </c>
    </row>
    <row r="369" spans="1:27" ht="13">
      <c r="A369" s="122">
        <v>373</v>
      </c>
      <c r="B369" s="122" t="s">
        <v>947</v>
      </c>
      <c r="C369" s="122" t="s">
        <v>30813</v>
      </c>
      <c r="D369" s="122" t="s">
        <v>29979</v>
      </c>
      <c r="E369" s="122">
        <v>2006</v>
      </c>
      <c r="F369" s="122" t="s">
        <v>3272</v>
      </c>
      <c r="G369" s="122" t="s">
        <v>22659</v>
      </c>
      <c r="H369" s="122" t="s">
        <v>3158</v>
      </c>
      <c r="I369" s="122" t="s">
        <v>28701</v>
      </c>
      <c r="J369" s="122" t="s">
        <v>30026</v>
      </c>
      <c r="K369" s="122" t="s">
        <v>30473</v>
      </c>
      <c r="L369" s="126">
        <v>44931</v>
      </c>
      <c r="M369" s="122" t="s">
        <v>7676</v>
      </c>
      <c r="N369" s="122" t="s">
        <v>3154</v>
      </c>
      <c r="O369" s="122">
        <v>545</v>
      </c>
      <c r="P369" s="124" t="s">
        <v>30814</v>
      </c>
      <c r="Q369" s="124" t="s">
        <v>30815</v>
      </c>
      <c r="R369" s="124" t="s">
        <v>30816</v>
      </c>
      <c r="S369" s="124" t="s">
        <v>30817</v>
      </c>
      <c r="T369" s="122" t="s">
        <v>30818</v>
      </c>
      <c r="U369" s="122" t="s">
        <v>30819</v>
      </c>
      <c r="V369" s="125">
        <v>43868.413043981483</v>
      </c>
      <c r="W369" s="125">
        <v>43868.413043981483</v>
      </c>
      <c r="X369" s="122" t="s">
        <v>3158</v>
      </c>
      <c r="Y369" s="122" t="s">
        <v>3158</v>
      </c>
      <c r="Z369" s="122">
        <v>69.2</v>
      </c>
      <c r="AA369" s="122" t="s">
        <v>30021</v>
      </c>
    </row>
    <row r="370" spans="1:27" ht="13">
      <c r="A370" s="122">
        <v>374</v>
      </c>
      <c r="B370" s="122" t="s">
        <v>30820</v>
      </c>
      <c r="C370" s="122" t="s">
        <v>30821</v>
      </c>
      <c r="D370" s="122" t="s">
        <v>29979</v>
      </c>
      <c r="E370" s="122">
        <v>1974</v>
      </c>
      <c r="F370" s="122" t="s">
        <v>3385</v>
      </c>
      <c r="G370" s="122" t="s">
        <v>26018</v>
      </c>
      <c r="H370" s="122" t="s">
        <v>3158</v>
      </c>
      <c r="I370" s="122" t="s">
        <v>28701</v>
      </c>
      <c r="J370" s="122" t="s">
        <v>30014</v>
      </c>
      <c r="K370" s="122" t="s">
        <v>30464</v>
      </c>
      <c r="L370" s="126">
        <v>44931</v>
      </c>
      <c r="M370" s="122" t="s">
        <v>7676</v>
      </c>
      <c r="N370" s="122" t="s">
        <v>3154</v>
      </c>
      <c r="O370" s="122">
        <v>545</v>
      </c>
      <c r="P370" s="124" t="s">
        <v>30822</v>
      </c>
      <c r="Q370" s="124" t="s">
        <v>30823</v>
      </c>
      <c r="R370" s="122" t="s">
        <v>3158</v>
      </c>
      <c r="S370" s="122" t="s">
        <v>3158</v>
      </c>
      <c r="T370" s="122" t="s">
        <v>30824</v>
      </c>
      <c r="U370" s="122" t="s">
        <v>30825</v>
      </c>
      <c r="V370" s="125">
        <v>43868.421909722223</v>
      </c>
      <c r="W370" s="125">
        <v>43868.421909722223</v>
      </c>
      <c r="X370" s="122" t="s">
        <v>3158</v>
      </c>
      <c r="Y370" s="122" t="s">
        <v>3158</v>
      </c>
      <c r="Z370" s="122">
        <v>61.5</v>
      </c>
      <c r="AA370" s="122" t="s">
        <v>30059</v>
      </c>
    </row>
    <row r="371" spans="1:27" ht="13">
      <c r="A371" s="122">
        <v>375</v>
      </c>
      <c r="B371" s="122" t="s">
        <v>30826</v>
      </c>
      <c r="C371" s="122" t="s">
        <v>30827</v>
      </c>
      <c r="D371" s="122" t="s">
        <v>29979</v>
      </c>
      <c r="E371" s="122">
        <v>1918</v>
      </c>
      <c r="F371" s="122" t="s">
        <v>22244</v>
      </c>
      <c r="G371" s="122" t="s">
        <v>3791</v>
      </c>
      <c r="H371" s="122" t="s">
        <v>3158</v>
      </c>
      <c r="I371" s="122" t="s">
        <v>887</v>
      </c>
      <c r="J371" s="122" t="s">
        <v>30014</v>
      </c>
      <c r="K371" s="122" t="s">
        <v>3225</v>
      </c>
      <c r="L371" s="126">
        <v>44931</v>
      </c>
      <c r="M371" s="122" t="s">
        <v>12333</v>
      </c>
      <c r="N371" s="122" t="s">
        <v>3154</v>
      </c>
      <c r="O371" s="122">
        <v>545</v>
      </c>
      <c r="P371" s="124" t="s">
        <v>30828</v>
      </c>
      <c r="Q371" s="124" t="s">
        <v>30829</v>
      </c>
      <c r="R371" s="124" t="s">
        <v>30830</v>
      </c>
      <c r="S371" s="122" t="s">
        <v>3158</v>
      </c>
      <c r="T371" s="122" t="s">
        <v>30831</v>
      </c>
      <c r="U371" s="122" t="s">
        <v>30832</v>
      </c>
      <c r="V371" s="125">
        <v>43868.449803240743</v>
      </c>
      <c r="W371" s="125">
        <v>43868.449803240743</v>
      </c>
      <c r="X371" s="122" t="s">
        <v>3158</v>
      </c>
      <c r="Y371" s="122" t="s">
        <v>3158</v>
      </c>
      <c r="Z371" s="122">
        <v>65.400000000000006</v>
      </c>
      <c r="AA371" s="122" t="s">
        <v>30261</v>
      </c>
    </row>
    <row r="372" spans="1:27" ht="13">
      <c r="A372" s="122">
        <v>376</v>
      </c>
      <c r="B372" s="122" t="s">
        <v>30833</v>
      </c>
      <c r="C372" s="122" t="s">
        <v>30834</v>
      </c>
      <c r="D372" s="122" t="s">
        <v>29979</v>
      </c>
      <c r="E372" s="122">
        <v>2013</v>
      </c>
      <c r="F372" s="122" t="s">
        <v>3272</v>
      </c>
      <c r="G372" s="122" t="s">
        <v>26018</v>
      </c>
      <c r="H372" s="122" t="s">
        <v>3158</v>
      </c>
      <c r="I372" s="122" t="s">
        <v>29042</v>
      </c>
      <c r="J372" s="122" t="s">
        <v>30004</v>
      </c>
      <c r="K372" s="122" t="s">
        <v>30769</v>
      </c>
      <c r="L372" s="126">
        <v>44931</v>
      </c>
      <c r="M372" s="122" t="s">
        <v>7676</v>
      </c>
      <c r="N372" s="122" t="s">
        <v>3154</v>
      </c>
      <c r="O372" s="122">
        <v>545</v>
      </c>
      <c r="P372" s="124" t="s">
        <v>30835</v>
      </c>
      <c r="Q372" s="124" t="s">
        <v>30836</v>
      </c>
      <c r="R372" s="124" t="s">
        <v>30837</v>
      </c>
      <c r="S372" s="124" t="s">
        <v>30838</v>
      </c>
      <c r="T372" s="122" t="s">
        <v>30839</v>
      </c>
      <c r="U372" s="122" t="s">
        <v>30840</v>
      </c>
      <c r="V372" s="125">
        <v>43868.457673611112</v>
      </c>
      <c r="W372" s="125">
        <v>43868.457673611112</v>
      </c>
      <c r="X372" s="122" t="s">
        <v>3158</v>
      </c>
      <c r="Y372" s="122" t="s">
        <v>3158</v>
      </c>
      <c r="Z372" s="122">
        <v>69.2</v>
      </c>
      <c r="AA372" s="122" t="s">
        <v>30021</v>
      </c>
    </row>
    <row r="373" spans="1:27" ht="13">
      <c r="A373" s="122">
        <v>377</v>
      </c>
      <c r="B373" s="122" t="s">
        <v>30841</v>
      </c>
      <c r="C373" s="122" t="s">
        <v>30842</v>
      </c>
      <c r="D373" s="122" t="s">
        <v>29979</v>
      </c>
      <c r="E373" s="122">
        <v>2014</v>
      </c>
      <c r="F373" s="122" t="s">
        <v>3385</v>
      </c>
      <c r="G373" s="122" t="s">
        <v>8663</v>
      </c>
      <c r="H373" s="122" t="s">
        <v>3158</v>
      </c>
      <c r="I373" s="122" t="s">
        <v>887</v>
      </c>
      <c r="J373" s="122" t="s">
        <v>30014</v>
      </c>
      <c r="K373" s="122" t="s">
        <v>30464</v>
      </c>
      <c r="L373" s="126">
        <v>44931</v>
      </c>
      <c r="M373" s="122" t="s">
        <v>7676</v>
      </c>
      <c r="N373" s="122" t="s">
        <v>3154</v>
      </c>
      <c r="O373" s="122">
        <v>545</v>
      </c>
      <c r="P373" s="124" t="s">
        <v>30843</v>
      </c>
      <c r="Q373" s="124" t="s">
        <v>30844</v>
      </c>
      <c r="R373" s="122" t="s">
        <v>3158</v>
      </c>
      <c r="S373" s="122" t="s">
        <v>3158</v>
      </c>
      <c r="T373" s="122" t="s">
        <v>30845</v>
      </c>
      <c r="U373" s="122" t="s">
        <v>30846</v>
      </c>
      <c r="V373" s="125">
        <v>43868.47179398148</v>
      </c>
      <c r="W373" s="125">
        <v>43868.47179398148</v>
      </c>
      <c r="X373" s="122" t="s">
        <v>3158</v>
      </c>
      <c r="Y373" s="122" t="s">
        <v>3158</v>
      </c>
      <c r="Z373" s="122">
        <v>61.5</v>
      </c>
      <c r="AA373" s="122" t="s">
        <v>30059</v>
      </c>
    </row>
    <row r="374" spans="1:27" ht="13">
      <c r="A374" s="122">
        <v>378</v>
      </c>
      <c r="B374" s="122" t="s">
        <v>30847</v>
      </c>
      <c r="C374" s="122" t="s">
        <v>30848</v>
      </c>
      <c r="D374" s="122" t="s">
        <v>29979</v>
      </c>
      <c r="E374" s="122">
        <v>2006</v>
      </c>
      <c r="F374" s="122" t="s">
        <v>3385</v>
      </c>
      <c r="G374" s="122" t="s">
        <v>30849</v>
      </c>
      <c r="H374" s="122" t="s">
        <v>3158</v>
      </c>
      <c r="I374" s="122" t="s">
        <v>887</v>
      </c>
      <c r="J374" s="122" t="s">
        <v>30014</v>
      </c>
      <c r="K374" s="122" t="s">
        <v>30481</v>
      </c>
      <c r="L374" s="126">
        <v>44931</v>
      </c>
      <c r="M374" s="122" t="s">
        <v>30189</v>
      </c>
      <c r="N374" s="122" t="s">
        <v>3154</v>
      </c>
      <c r="O374" s="122">
        <v>545</v>
      </c>
      <c r="P374" s="124" t="s">
        <v>30850</v>
      </c>
      <c r="Q374" s="124" t="s">
        <v>30851</v>
      </c>
      <c r="R374" s="122" t="s">
        <v>3158</v>
      </c>
      <c r="S374" s="122" t="s">
        <v>3158</v>
      </c>
      <c r="T374" s="122" t="s">
        <v>30852</v>
      </c>
      <c r="U374" s="122" t="s">
        <v>30853</v>
      </c>
      <c r="V374" s="125">
        <v>43868.480995370373</v>
      </c>
      <c r="W374" s="125">
        <v>43868.480995370373</v>
      </c>
      <c r="X374" s="122" t="s">
        <v>3158</v>
      </c>
      <c r="Y374" s="122" t="s">
        <v>3158</v>
      </c>
      <c r="Z374" s="122">
        <v>61.5</v>
      </c>
      <c r="AA374" s="122" t="s">
        <v>30059</v>
      </c>
    </row>
    <row r="375" spans="1:27" ht="13">
      <c r="A375" s="122">
        <v>379</v>
      </c>
      <c r="B375" s="122" t="s">
        <v>30854</v>
      </c>
      <c r="C375" s="122" t="s">
        <v>30855</v>
      </c>
      <c r="D375" s="122" t="s">
        <v>29979</v>
      </c>
      <c r="E375" s="122">
        <v>1940</v>
      </c>
      <c r="F375" s="122" t="s">
        <v>9678</v>
      </c>
      <c r="G375" s="122" t="s">
        <v>23216</v>
      </c>
      <c r="H375" s="122" t="s">
        <v>3158</v>
      </c>
      <c r="I375" s="122" t="s">
        <v>29042</v>
      </c>
      <c r="J375" s="122" t="s">
        <v>30692</v>
      </c>
      <c r="K375" s="122" t="s">
        <v>3193</v>
      </c>
      <c r="L375" s="126">
        <v>44931</v>
      </c>
      <c r="M375" s="122" t="s">
        <v>7676</v>
      </c>
      <c r="N375" s="122" t="s">
        <v>3154</v>
      </c>
      <c r="O375" s="122">
        <v>545</v>
      </c>
      <c r="P375" s="124" t="s">
        <v>30856</v>
      </c>
      <c r="Q375" s="124" t="s">
        <v>30857</v>
      </c>
      <c r="R375" s="122" t="s">
        <v>3158</v>
      </c>
      <c r="S375" s="122" t="s">
        <v>3158</v>
      </c>
      <c r="T375" s="122" t="s">
        <v>30858</v>
      </c>
      <c r="U375" s="122" t="s">
        <v>30859</v>
      </c>
      <c r="V375" s="125">
        <v>43868.492256944446</v>
      </c>
      <c r="W375" s="125">
        <v>43868.492256944446</v>
      </c>
      <c r="X375" s="122" t="s">
        <v>3158</v>
      </c>
      <c r="Y375" s="122" t="s">
        <v>3158</v>
      </c>
      <c r="Z375" s="122">
        <v>61.5</v>
      </c>
      <c r="AA375" s="122" t="s">
        <v>30059</v>
      </c>
    </row>
    <row r="376" spans="1:27" ht="13">
      <c r="A376" s="122">
        <v>380</v>
      </c>
      <c r="B376" s="122" t="s">
        <v>30860</v>
      </c>
      <c r="C376" s="122" t="s">
        <v>30861</v>
      </c>
      <c r="D376" s="122" t="s">
        <v>29979</v>
      </c>
      <c r="E376" s="122">
        <v>2008</v>
      </c>
      <c r="F376" s="122" t="s">
        <v>9678</v>
      </c>
      <c r="G376" s="122" t="s">
        <v>30862</v>
      </c>
      <c r="H376" s="122" t="s">
        <v>3158</v>
      </c>
      <c r="I376" s="122" t="s">
        <v>29042</v>
      </c>
      <c r="J376" s="122" t="s">
        <v>30014</v>
      </c>
      <c r="K376" s="122" t="s">
        <v>30863</v>
      </c>
      <c r="L376" s="126">
        <v>44931</v>
      </c>
      <c r="M376" s="122" t="s">
        <v>7676</v>
      </c>
      <c r="N376" s="122" t="s">
        <v>3154</v>
      </c>
      <c r="O376" s="122">
        <v>545</v>
      </c>
      <c r="P376" s="124" t="s">
        <v>30864</v>
      </c>
      <c r="Q376" s="124" t="s">
        <v>30865</v>
      </c>
      <c r="R376" s="122" t="s">
        <v>3158</v>
      </c>
      <c r="S376" s="122" t="s">
        <v>3158</v>
      </c>
      <c r="T376" s="122" t="s">
        <v>30866</v>
      </c>
      <c r="U376" s="122" t="s">
        <v>30867</v>
      </c>
      <c r="V376" s="125">
        <v>43868.500011574077</v>
      </c>
      <c r="W376" s="125">
        <v>43868.500011574077</v>
      </c>
      <c r="X376" s="122" t="s">
        <v>3158</v>
      </c>
      <c r="Y376" s="122" t="s">
        <v>3158</v>
      </c>
      <c r="Z376" s="122">
        <v>61.5</v>
      </c>
      <c r="AA376" s="122" t="s">
        <v>30059</v>
      </c>
    </row>
    <row r="377" spans="1:27" ht="13">
      <c r="A377" s="122">
        <v>381</v>
      </c>
      <c r="B377" s="122" t="s">
        <v>30868</v>
      </c>
      <c r="C377" s="122" t="s">
        <v>30869</v>
      </c>
      <c r="D377" s="122" t="s">
        <v>29979</v>
      </c>
      <c r="E377" s="122">
        <v>2011</v>
      </c>
      <c r="F377" s="122" t="s">
        <v>4340</v>
      </c>
      <c r="G377" s="122" t="s">
        <v>6045</v>
      </c>
      <c r="H377" s="122" t="s">
        <v>3158</v>
      </c>
      <c r="I377" s="122" t="s">
        <v>887</v>
      </c>
      <c r="J377" s="122" t="s">
        <v>30692</v>
      </c>
      <c r="K377" s="122" t="s">
        <v>30464</v>
      </c>
      <c r="L377" s="126">
        <v>44931</v>
      </c>
      <c r="M377" s="122" t="s">
        <v>30219</v>
      </c>
      <c r="N377" s="122" t="s">
        <v>3154</v>
      </c>
      <c r="O377" s="122">
        <v>545</v>
      </c>
      <c r="P377" s="124" t="s">
        <v>30870</v>
      </c>
      <c r="Q377" s="122" t="s">
        <v>3158</v>
      </c>
      <c r="R377" s="122" t="s">
        <v>3158</v>
      </c>
      <c r="S377" s="122" t="s">
        <v>3158</v>
      </c>
      <c r="T377" s="122" t="s">
        <v>30871</v>
      </c>
      <c r="U377" s="122" t="s">
        <v>30872</v>
      </c>
      <c r="V377" s="125">
        <v>43871.275254629632</v>
      </c>
      <c r="W377" s="125">
        <v>43871.275254629632</v>
      </c>
      <c r="X377" s="122" t="s">
        <v>3158</v>
      </c>
      <c r="Y377" s="122" t="s">
        <v>3158</v>
      </c>
      <c r="Z377" s="122">
        <v>57.7</v>
      </c>
      <c r="AA377" s="122" t="s">
        <v>30078</v>
      </c>
    </row>
    <row r="378" spans="1:27" ht="13">
      <c r="A378" s="122">
        <v>382</v>
      </c>
      <c r="B378" s="122" t="s">
        <v>30873</v>
      </c>
      <c r="C378" s="122" t="s">
        <v>30874</v>
      </c>
      <c r="D378" s="122" t="s">
        <v>29979</v>
      </c>
      <c r="E378" s="122">
        <v>2010</v>
      </c>
      <c r="F378" s="122" t="s">
        <v>4340</v>
      </c>
      <c r="G378" s="122" t="s">
        <v>30875</v>
      </c>
      <c r="H378" s="122" t="s">
        <v>3158</v>
      </c>
      <c r="I378" s="122" t="s">
        <v>28701</v>
      </c>
      <c r="J378" s="122" t="s">
        <v>30014</v>
      </c>
      <c r="K378" s="122" t="s">
        <v>30876</v>
      </c>
      <c r="L378" s="126">
        <v>44931</v>
      </c>
      <c r="M378" s="122" t="s">
        <v>7676</v>
      </c>
      <c r="N378" s="122" t="s">
        <v>3154</v>
      </c>
      <c r="O378" s="122">
        <v>545</v>
      </c>
      <c r="P378" s="124" t="s">
        <v>30877</v>
      </c>
      <c r="Q378" s="122" t="s">
        <v>3158</v>
      </c>
      <c r="R378" s="122" t="s">
        <v>3158</v>
      </c>
      <c r="S378" s="122" t="s">
        <v>3158</v>
      </c>
      <c r="T378" s="122" t="s">
        <v>30878</v>
      </c>
      <c r="U378" s="122" t="s">
        <v>30879</v>
      </c>
      <c r="V378" s="125">
        <v>43871.285196759258</v>
      </c>
      <c r="W378" s="125">
        <v>43871.285196759258</v>
      </c>
      <c r="X378" s="122" t="s">
        <v>3158</v>
      </c>
      <c r="Y378" s="122" t="s">
        <v>3158</v>
      </c>
      <c r="Z378" s="122">
        <v>57.7</v>
      </c>
      <c r="AA378" s="122" t="s">
        <v>30078</v>
      </c>
    </row>
    <row r="379" spans="1:27" ht="13">
      <c r="A379" s="122">
        <v>383</v>
      </c>
      <c r="B379" s="122" t="s">
        <v>30880</v>
      </c>
      <c r="C379" s="122" t="s">
        <v>30881</v>
      </c>
      <c r="D379" s="122" t="s">
        <v>29979</v>
      </c>
      <c r="E379" s="122">
        <v>1995</v>
      </c>
      <c r="F379" s="122" t="s">
        <v>3385</v>
      </c>
      <c r="G379" s="122" t="s">
        <v>30882</v>
      </c>
      <c r="H379" s="122" t="s">
        <v>3158</v>
      </c>
      <c r="I379" s="122" t="s">
        <v>29042</v>
      </c>
      <c r="J379" s="122" t="s">
        <v>30014</v>
      </c>
      <c r="K379" s="122" t="s">
        <v>30883</v>
      </c>
      <c r="L379" s="126">
        <v>44931</v>
      </c>
      <c r="M379" s="122" t="s">
        <v>7676</v>
      </c>
      <c r="N379" s="122" t="s">
        <v>3154</v>
      </c>
      <c r="O379" s="122">
        <v>545</v>
      </c>
      <c r="P379" s="124" t="s">
        <v>30884</v>
      </c>
      <c r="Q379" s="124" t="s">
        <v>30885</v>
      </c>
      <c r="R379" s="124" t="s">
        <v>30886</v>
      </c>
      <c r="S379" s="124" t="s">
        <v>30887</v>
      </c>
      <c r="T379" s="122" t="s">
        <v>30888</v>
      </c>
      <c r="U379" s="122" t="s">
        <v>30889</v>
      </c>
      <c r="V379" s="125">
        <v>43871.29347222222</v>
      </c>
      <c r="W379" s="125">
        <v>43871.29347222222</v>
      </c>
      <c r="X379" s="122" t="s">
        <v>3158</v>
      </c>
      <c r="Y379" s="122" t="s">
        <v>3158</v>
      </c>
      <c r="Z379" s="122">
        <v>69.2</v>
      </c>
      <c r="AA379" s="122" t="s">
        <v>30021</v>
      </c>
    </row>
    <row r="380" spans="1:27" ht="13">
      <c r="A380" s="122">
        <v>384</v>
      </c>
      <c r="B380" s="122" t="s">
        <v>30890</v>
      </c>
      <c r="C380" s="122" t="s">
        <v>30891</v>
      </c>
      <c r="D380" s="122" t="s">
        <v>29979</v>
      </c>
      <c r="E380" s="122">
        <v>2016</v>
      </c>
      <c r="F380" s="122" t="s">
        <v>3385</v>
      </c>
      <c r="G380" s="122" t="s">
        <v>30620</v>
      </c>
      <c r="H380" s="122" t="s">
        <v>3158</v>
      </c>
      <c r="I380" s="122" t="s">
        <v>887</v>
      </c>
      <c r="J380" s="122" t="s">
        <v>30692</v>
      </c>
      <c r="K380" s="122" t="s">
        <v>30892</v>
      </c>
      <c r="L380" s="126">
        <v>44931</v>
      </c>
      <c r="M380" s="122" t="s">
        <v>30189</v>
      </c>
      <c r="N380" s="122" t="s">
        <v>3154</v>
      </c>
      <c r="O380" s="122">
        <v>545</v>
      </c>
      <c r="P380" s="124" t="s">
        <v>30893</v>
      </c>
      <c r="Q380" s="122" t="s">
        <v>3158</v>
      </c>
      <c r="R380" s="124" t="s">
        <v>30894</v>
      </c>
      <c r="S380" s="122" t="s">
        <v>3158</v>
      </c>
      <c r="T380" s="122" t="s">
        <v>30895</v>
      </c>
      <c r="U380" s="122" t="s">
        <v>30896</v>
      </c>
      <c r="V380" s="125">
        <v>43871.301296296297</v>
      </c>
      <c r="W380" s="125">
        <v>43871.301296296297</v>
      </c>
      <c r="X380" s="122" t="s">
        <v>3158</v>
      </c>
      <c r="Y380" s="122" t="s">
        <v>3158</v>
      </c>
      <c r="Z380" s="122">
        <v>61.5</v>
      </c>
      <c r="AA380" s="122" t="s">
        <v>30382</v>
      </c>
    </row>
    <row r="381" spans="1:27" ht="13">
      <c r="A381" s="122">
        <v>385</v>
      </c>
      <c r="B381" s="122" t="s">
        <v>30897</v>
      </c>
      <c r="C381" s="122" t="s">
        <v>30898</v>
      </c>
      <c r="D381" s="122" t="s">
        <v>29979</v>
      </c>
      <c r="E381" s="122">
        <v>2008</v>
      </c>
      <c r="F381" s="122" t="s">
        <v>3196</v>
      </c>
      <c r="G381" s="122" t="s">
        <v>30281</v>
      </c>
      <c r="H381" s="122" t="s">
        <v>3158</v>
      </c>
      <c r="I381" s="122" t="s">
        <v>28701</v>
      </c>
      <c r="J381" s="122" t="s">
        <v>30014</v>
      </c>
      <c r="K381" s="122" t="s">
        <v>30291</v>
      </c>
      <c r="L381" s="126">
        <v>44931</v>
      </c>
      <c r="M381" s="122" t="s">
        <v>7676</v>
      </c>
      <c r="N381" s="122" t="s">
        <v>3154</v>
      </c>
      <c r="O381" s="122">
        <v>545</v>
      </c>
      <c r="P381" s="124" t="s">
        <v>30899</v>
      </c>
      <c r="Q381" s="124" t="s">
        <v>30900</v>
      </c>
      <c r="R381" s="122" t="s">
        <v>3158</v>
      </c>
      <c r="S381" s="122" t="s">
        <v>3158</v>
      </c>
      <c r="T381" s="122" t="s">
        <v>30901</v>
      </c>
      <c r="U381" s="122" t="s">
        <v>30902</v>
      </c>
      <c r="V381" s="125">
        <v>43871.311631944445</v>
      </c>
      <c r="W381" s="125">
        <v>43871.311631944445</v>
      </c>
      <c r="X381" s="122" t="s">
        <v>3158</v>
      </c>
      <c r="Y381" s="122" t="s">
        <v>3158</v>
      </c>
      <c r="Z381" s="122">
        <v>61.5</v>
      </c>
      <c r="AA381" s="122" t="s">
        <v>30059</v>
      </c>
    </row>
    <row r="382" spans="1:27" ht="13">
      <c r="A382" s="122">
        <v>386</v>
      </c>
      <c r="B382" s="122" t="s">
        <v>30903</v>
      </c>
      <c r="C382" s="122" t="s">
        <v>30904</v>
      </c>
      <c r="D382" s="122" t="s">
        <v>29979</v>
      </c>
      <c r="E382" s="122">
        <v>2012</v>
      </c>
      <c r="F382" s="122" t="s">
        <v>4340</v>
      </c>
      <c r="G382" s="122" t="s">
        <v>26018</v>
      </c>
      <c r="H382" s="122" t="s">
        <v>3158</v>
      </c>
      <c r="I382" s="122" t="s">
        <v>28701</v>
      </c>
      <c r="J382" s="122" t="s">
        <v>30692</v>
      </c>
      <c r="K382" s="122" t="s">
        <v>30658</v>
      </c>
      <c r="L382" s="126">
        <v>44931</v>
      </c>
      <c r="M382" s="122" t="s">
        <v>7676</v>
      </c>
      <c r="N382" s="122" t="s">
        <v>3154</v>
      </c>
      <c r="O382" s="122">
        <v>545</v>
      </c>
      <c r="P382" s="124" t="s">
        <v>30905</v>
      </c>
      <c r="Q382" s="122" t="s">
        <v>3158</v>
      </c>
      <c r="R382" s="122" t="s">
        <v>3158</v>
      </c>
      <c r="S382" s="122" t="s">
        <v>3158</v>
      </c>
      <c r="T382" s="122" t="s">
        <v>30906</v>
      </c>
      <c r="U382" s="122" t="s">
        <v>30907</v>
      </c>
      <c r="V382" s="125">
        <v>43871.575254629628</v>
      </c>
      <c r="W382" s="125">
        <v>43871.575254629628</v>
      </c>
      <c r="X382" s="122" t="s">
        <v>3158</v>
      </c>
      <c r="Y382" s="122" t="s">
        <v>3158</v>
      </c>
      <c r="Z382" s="122">
        <v>57.7</v>
      </c>
      <c r="AA382" s="122" t="s">
        <v>30078</v>
      </c>
    </row>
    <row r="383" spans="1:27" ht="13">
      <c r="A383" s="122">
        <v>387</v>
      </c>
      <c r="B383" s="122" t="s">
        <v>30908</v>
      </c>
      <c r="C383" s="122" t="s">
        <v>30909</v>
      </c>
      <c r="D383" s="122" t="s">
        <v>29979</v>
      </c>
      <c r="E383" s="122">
        <v>2012</v>
      </c>
      <c r="F383" s="122" t="s">
        <v>3272</v>
      </c>
      <c r="G383" s="122" t="s">
        <v>30062</v>
      </c>
      <c r="H383" s="122" t="s">
        <v>3158</v>
      </c>
      <c r="I383" s="122" t="s">
        <v>887</v>
      </c>
      <c r="J383" s="122" t="s">
        <v>30692</v>
      </c>
      <c r="K383" s="122" t="s">
        <v>30122</v>
      </c>
      <c r="L383" s="126">
        <v>44931</v>
      </c>
      <c r="M383" s="122" t="s">
        <v>7676</v>
      </c>
      <c r="N383" s="122" t="s">
        <v>3154</v>
      </c>
      <c r="O383" s="122">
        <v>545</v>
      </c>
      <c r="P383" s="124" t="s">
        <v>30910</v>
      </c>
      <c r="Q383" s="124" t="s">
        <v>30911</v>
      </c>
      <c r="R383" s="122" t="s">
        <v>3158</v>
      </c>
      <c r="S383" s="122" t="s">
        <v>3158</v>
      </c>
      <c r="T383" s="122" t="s">
        <v>30912</v>
      </c>
      <c r="U383" s="122" t="s">
        <v>30913</v>
      </c>
      <c r="V383" s="125">
        <v>43871.587465277778</v>
      </c>
      <c r="W383" s="125">
        <v>43871.587465277778</v>
      </c>
      <c r="X383" s="122" t="s">
        <v>3158</v>
      </c>
      <c r="Y383" s="122" t="s">
        <v>3158</v>
      </c>
      <c r="Z383" s="122">
        <v>61.5</v>
      </c>
      <c r="AA383" s="122" t="s">
        <v>30059</v>
      </c>
    </row>
    <row r="384" spans="1:27" ht="13">
      <c r="A384" s="122">
        <v>388</v>
      </c>
      <c r="B384" s="122" t="s">
        <v>30914</v>
      </c>
      <c r="C384" s="122" t="s">
        <v>30915</v>
      </c>
      <c r="D384" s="122" t="s">
        <v>29979</v>
      </c>
      <c r="E384" s="122">
        <v>1905</v>
      </c>
      <c r="F384" s="122" t="s">
        <v>3385</v>
      </c>
      <c r="G384" s="122" t="s">
        <v>8663</v>
      </c>
      <c r="H384" s="122" t="s">
        <v>3158</v>
      </c>
      <c r="I384" s="122" t="s">
        <v>887</v>
      </c>
      <c r="J384" s="122" t="s">
        <v>30692</v>
      </c>
      <c r="K384" s="122" t="s">
        <v>30113</v>
      </c>
      <c r="L384" s="126">
        <v>44931</v>
      </c>
      <c r="M384" s="122" t="s">
        <v>12679</v>
      </c>
      <c r="N384" s="122" t="s">
        <v>3154</v>
      </c>
      <c r="O384" s="122">
        <v>545</v>
      </c>
      <c r="P384" s="124" t="s">
        <v>30916</v>
      </c>
      <c r="Q384" s="124" t="s">
        <v>30917</v>
      </c>
      <c r="R384" s="122" t="s">
        <v>3158</v>
      </c>
      <c r="S384" s="122" t="s">
        <v>3158</v>
      </c>
      <c r="T384" s="122" t="s">
        <v>30918</v>
      </c>
      <c r="U384" s="122" t="s">
        <v>30919</v>
      </c>
      <c r="V384" s="125">
        <v>43873.312314814815</v>
      </c>
      <c r="W384" s="125">
        <v>43873.312314814815</v>
      </c>
      <c r="X384" s="122" t="s">
        <v>3158</v>
      </c>
      <c r="Y384" s="122" t="s">
        <v>3158</v>
      </c>
      <c r="Z384" s="122">
        <v>61.5</v>
      </c>
      <c r="AA384" s="122" t="s">
        <v>30059</v>
      </c>
    </row>
    <row r="385" spans="1:27" ht="13">
      <c r="A385" s="122">
        <v>389</v>
      </c>
      <c r="B385" s="122" t="s">
        <v>30920</v>
      </c>
      <c r="C385" s="122" t="s">
        <v>30921</v>
      </c>
      <c r="D385" s="122" t="s">
        <v>29979</v>
      </c>
      <c r="E385" s="122">
        <v>1990</v>
      </c>
      <c r="F385" s="122" t="s">
        <v>3272</v>
      </c>
      <c r="G385" s="122" t="s">
        <v>30922</v>
      </c>
      <c r="H385" s="122" t="s">
        <v>3158</v>
      </c>
      <c r="I385" s="122" t="s">
        <v>28701</v>
      </c>
      <c r="J385" s="122" t="s">
        <v>30692</v>
      </c>
      <c r="K385" s="122" t="s">
        <v>30122</v>
      </c>
      <c r="L385" s="126">
        <v>44931</v>
      </c>
      <c r="M385" s="122" t="s">
        <v>7676</v>
      </c>
      <c r="N385" s="122" t="s">
        <v>3154</v>
      </c>
      <c r="O385" s="122">
        <v>545</v>
      </c>
      <c r="P385" s="124" t="s">
        <v>30923</v>
      </c>
      <c r="Q385" s="124" t="s">
        <v>30924</v>
      </c>
      <c r="R385" s="122" t="s">
        <v>3158</v>
      </c>
      <c r="S385" s="122" t="s">
        <v>3158</v>
      </c>
      <c r="T385" s="122" t="s">
        <v>30925</v>
      </c>
      <c r="U385" s="122" t="s">
        <v>30926</v>
      </c>
      <c r="V385" s="125">
        <v>43873.317858796298</v>
      </c>
      <c r="W385" s="125">
        <v>43873.317858796298</v>
      </c>
      <c r="X385" s="122" t="s">
        <v>3158</v>
      </c>
      <c r="Y385" s="122" t="s">
        <v>3158</v>
      </c>
      <c r="Z385" s="122">
        <v>61.5</v>
      </c>
      <c r="AA385" s="122" t="s">
        <v>30059</v>
      </c>
    </row>
    <row r="386" spans="1:27" ht="13">
      <c r="A386" s="122">
        <v>390</v>
      </c>
      <c r="B386" s="122" t="s">
        <v>30927</v>
      </c>
      <c r="C386" s="122" t="s">
        <v>30928</v>
      </c>
      <c r="D386" s="122" t="s">
        <v>29979</v>
      </c>
      <c r="E386" s="122">
        <v>1984</v>
      </c>
      <c r="F386" s="122" t="s">
        <v>30502</v>
      </c>
      <c r="G386" s="122" t="s">
        <v>30929</v>
      </c>
      <c r="H386" s="122" t="s">
        <v>3158</v>
      </c>
      <c r="I386" s="122" t="s">
        <v>887</v>
      </c>
      <c r="J386" s="122" t="s">
        <v>30692</v>
      </c>
      <c r="K386" s="122" t="s">
        <v>3302</v>
      </c>
      <c r="L386" s="126">
        <v>44931</v>
      </c>
      <c r="M386" s="122" t="s">
        <v>7676</v>
      </c>
      <c r="N386" s="122" t="s">
        <v>3154</v>
      </c>
      <c r="O386" s="122">
        <v>545</v>
      </c>
      <c r="P386" s="124" t="s">
        <v>30930</v>
      </c>
      <c r="Q386" s="124" t="s">
        <v>30931</v>
      </c>
      <c r="R386" s="122" t="s">
        <v>3158</v>
      </c>
      <c r="S386" s="122" t="s">
        <v>3158</v>
      </c>
      <c r="T386" s="122" t="s">
        <v>30932</v>
      </c>
      <c r="U386" s="122" t="s">
        <v>30933</v>
      </c>
      <c r="V386" s="125">
        <v>43873.327025462961</v>
      </c>
      <c r="W386" s="125">
        <v>43873.327025462961</v>
      </c>
      <c r="X386" s="122" t="s">
        <v>3158</v>
      </c>
      <c r="Y386" s="122" t="s">
        <v>3158</v>
      </c>
      <c r="Z386" s="122">
        <v>61.5</v>
      </c>
      <c r="AA386" s="122" t="s">
        <v>30059</v>
      </c>
    </row>
    <row r="387" spans="1:27" ht="13">
      <c r="A387" s="122">
        <v>391</v>
      </c>
      <c r="B387" s="122" t="s">
        <v>2253</v>
      </c>
      <c r="C387" s="122" t="s">
        <v>30934</v>
      </c>
      <c r="D387" s="122" t="s">
        <v>29979</v>
      </c>
      <c r="E387" s="122">
        <v>1975</v>
      </c>
      <c r="F387" s="122" t="s">
        <v>9678</v>
      </c>
      <c r="G387" s="122" t="s">
        <v>23216</v>
      </c>
      <c r="H387" s="122" t="s">
        <v>3158</v>
      </c>
      <c r="I387" s="122" t="s">
        <v>30147</v>
      </c>
      <c r="J387" s="122" t="s">
        <v>30692</v>
      </c>
      <c r="K387" s="122" t="s">
        <v>4665</v>
      </c>
      <c r="L387" s="126">
        <v>44931</v>
      </c>
      <c r="M387" s="122" t="s">
        <v>7676</v>
      </c>
      <c r="N387" s="122" t="s">
        <v>3154</v>
      </c>
      <c r="O387" s="122">
        <v>545</v>
      </c>
      <c r="P387" s="124" t="s">
        <v>30935</v>
      </c>
      <c r="Q387" s="124" t="s">
        <v>30935</v>
      </c>
      <c r="R387" s="122" t="s">
        <v>3158</v>
      </c>
      <c r="S387" s="122" t="s">
        <v>3158</v>
      </c>
      <c r="T387" s="122" t="s">
        <v>30936</v>
      </c>
      <c r="U387" s="122" t="s">
        <v>30937</v>
      </c>
      <c r="V387" s="125">
        <v>43873.340243055558</v>
      </c>
      <c r="W387" s="125">
        <v>43873.340243055558</v>
      </c>
      <c r="X387" s="122" t="s">
        <v>3158</v>
      </c>
      <c r="Y387" s="122" t="s">
        <v>3158</v>
      </c>
      <c r="Z387" s="122">
        <v>61.5</v>
      </c>
      <c r="AA387" s="122" t="s">
        <v>30059</v>
      </c>
    </row>
    <row r="388" spans="1:27" ht="13">
      <c r="A388" s="122">
        <v>392</v>
      </c>
      <c r="B388" s="122" t="s">
        <v>2226</v>
      </c>
      <c r="C388" s="122" t="s">
        <v>30938</v>
      </c>
      <c r="D388" s="122" t="s">
        <v>29979</v>
      </c>
      <c r="E388" s="122">
        <v>1991</v>
      </c>
      <c r="F388" s="122" t="s">
        <v>3385</v>
      </c>
      <c r="G388" s="122" t="s">
        <v>8663</v>
      </c>
      <c r="H388" s="122" t="s">
        <v>3158</v>
      </c>
      <c r="I388" s="122" t="s">
        <v>887</v>
      </c>
      <c r="J388" s="122" t="s">
        <v>30692</v>
      </c>
      <c r="K388" s="122" t="s">
        <v>30939</v>
      </c>
      <c r="L388" s="126">
        <v>44931</v>
      </c>
      <c r="M388" s="122" t="s">
        <v>7676</v>
      </c>
      <c r="N388" s="122" t="s">
        <v>3154</v>
      </c>
      <c r="O388" s="122">
        <v>545</v>
      </c>
      <c r="P388" s="124" t="s">
        <v>30940</v>
      </c>
      <c r="Q388" s="124" t="s">
        <v>30941</v>
      </c>
      <c r="R388" s="122" t="s">
        <v>3158</v>
      </c>
      <c r="S388" s="122" t="s">
        <v>3158</v>
      </c>
      <c r="T388" s="122" t="s">
        <v>30942</v>
      </c>
      <c r="U388" s="122" t="s">
        <v>30943</v>
      </c>
      <c r="V388" s="125">
        <v>43874.5627662037</v>
      </c>
      <c r="W388" s="125">
        <v>43874.5627662037</v>
      </c>
      <c r="X388" s="122" t="s">
        <v>3158</v>
      </c>
      <c r="Y388" s="122" t="s">
        <v>3158</v>
      </c>
      <c r="Z388" s="122">
        <v>61.5</v>
      </c>
      <c r="AA388" s="122" t="s">
        <v>30059</v>
      </c>
    </row>
    <row r="389" spans="1:27" ht="13">
      <c r="A389" s="122">
        <v>393</v>
      </c>
      <c r="B389" s="122" t="s">
        <v>30944</v>
      </c>
      <c r="C389" s="122" t="s">
        <v>30945</v>
      </c>
      <c r="D389" s="122" t="s">
        <v>29979</v>
      </c>
      <c r="E389" s="122">
        <v>2006</v>
      </c>
      <c r="F389" s="122" t="s">
        <v>3385</v>
      </c>
      <c r="G389" s="122" t="s">
        <v>25149</v>
      </c>
      <c r="H389" s="122" t="s">
        <v>3158</v>
      </c>
      <c r="I389" s="122" t="s">
        <v>30147</v>
      </c>
      <c r="J389" s="122" t="s">
        <v>30946</v>
      </c>
      <c r="K389" s="122" t="s">
        <v>30947</v>
      </c>
      <c r="L389" s="126">
        <v>45092</v>
      </c>
      <c r="M389" s="122" t="s">
        <v>12679</v>
      </c>
      <c r="N389" s="122" t="s">
        <v>3154</v>
      </c>
      <c r="O389" s="122">
        <v>545</v>
      </c>
      <c r="P389" s="124" t="s">
        <v>30948</v>
      </c>
      <c r="Q389" s="124" t="s">
        <v>30949</v>
      </c>
      <c r="R389" s="122" t="s">
        <v>3158</v>
      </c>
      <c r="S389" s="122" t="s">
        <v>3158</v>
      </c>
      <c r="T389" s="122" t="s">
        <v>30950</v>
      </c>
      <c r="U389" s="122" t="s">
        <v>30951</v>
      </c>
      <c r="V389" s="125">
        <v>43874.579097222224</v>
      </c>
      <c r="W389" s="125">
        <v>43874.579097222224</v>
      </c>
      <c r="X389" s="122" t="s">
        <v>3158</v>
      </c>
      <c r="Y389" s="122" t="s">
        <v>3158</v>
      </c>
      <c r="Z389" s="122">
        <v>61.5</v>
      </c>
      <c r="AA389" s="122" t="s">
        <v>30059</v>
      </c>
    </row>
    <row r="390" spans="1:27" ht="13">
      <c r="A390" s="122">
        <v>394</v>
      </c>
      <c r="B390" s="122" t="s">
        <v>30952</v>
      </c>
      <c r="C390" s="122" t="s">
        <v>30953</v>
      </c>
      <c r="D390" s="122" t="s">
        <v>29979</v>
      </c>
      <c r="E390" s="122">
        <v>1998</v>
      </c>
      <c r="F390" s="122" t="s">
        <v>3385</v>
      </c>
      <c r="G390" s="122" t="s">
        <v>22659</v>
      </c>
      <c r="H390" s="122" t="s">
        <v>3158</v>
      </c>
      <c r="I390" s="122" t="s">
        <v>28701</v>
      </c>
      <c r="J390" s="122" t="s">
        <v>30014</v>
      </c>
      <c r="K390" s="122" t="s">
        <v>30954</v>
      </c>
      <c r="L390" s="126">
        <v>44931</v>
      </c>
      <c r="M390" s="122" t="s">
        <v>7676</v>
      </c>
      <c r="N390" s="122" t="s">
        <v>3154</v>
      </c>
      <c r="O390" s="122">
        <v>545</v>
      </c>
      <c r="P390" s="124" t="s">
        <v>30955</v>
      </c>
      <c r="Q390" s="124" t="s">
        <v>30956</v>
      </c>
      <c r="R390" s="122" t="s">
        <v>3158</v>
      </c>
      <c r="S390" s="122" t="s">
        <v>3158</v>
      </c>
      <c r="T390" s="122" t="s">
        <v>30957</v>
      </c>
      <c r="U390" s="122" t="s">
        <v>30958</v>
      </c>
      <c r="V390" s="125">
        <v>43875.345671296294</v>
      </c>
      <c r="W390" s="125">
        <v>43875.345671296294</v>
      </c>
      <c r="X390" s="122" t="s">
        <v>3158</v>
      </c>
      <c r="Y390" s="122" t="s">
        <v>3158</v>
      </c>
      <c r="Z390" s="122">
        <v>61.5</v>
      </c>
      <c r="AA390" s="122" t="s">
        <v>30059</v>
      </c>
    </row>
    <row r="391" spans="1:27" ht="13">
      <c r="A391" s="122">
        <v>395</v>
      </c>
      <c r="B391" s="122" t="s">
        <v>30959</v>
      </c>
      <c r="C391" s="122" t="s">
        <v>30960</v>
      </c>
      <c r="D391" s="122" t="s">
        <v>29979</v>
      </c>
      <c r="E391" s="122">
        <v>2013</v>
      </c>
      <c r="F391" s="122" t="s">
        <v>3385</v>
      </c>
      <c r="G391" s="122" t="s">
        <v>22659</v>
      </c>
      <c r="H391" s="122" t="s">
        <v>3158</v>
      </c>
      <c r="I391" s="122" t="s">
        <v>28701</v>
      </c>
      <c r="J391" s="122" t="s">
        <v>30026</v>
      </c>
      <c r="K391" s="122" t="s">
        <v>3225</v>
      </c>
      <c r="L391" s="126">
        <v>44931</v>
      </c>
      <c r="M391" s="122" t="s">
        <v>7676</v>
      </c>
      <c r="N391" s="122" t="s">
        <v>3154</v>
      </c>
      <c r="O391" s="122">
        <v>545</v>
      </c>
      <c r="P391" s="124" t="s">
        <v>30961</v>
      </c>
      <c r="Q391" s="122" t="s">
        <v>3158</v>
      </c>
      <c r="R391" s="124" t="s">
        <v>30962</v>
      </c>
      <c r="S391" s="122" t="s">
        <v>3158</v>
      </c>
      <c r="T391" s="122" t="s">
        <v>30963</v>
      </c>
      <c r="U391" s="122" t="s">
        <v>30964</v>
      </c>
      <c r="V391" s="125">
        <v>43875.364583333336</v>
      </c>
      <c r="W391" s="125">
        <v>43875.364583333336</v>
      </c>
      <c r="X391" s="122" t="s">
        <v>3158</v>
      </c>
      <c r="Y391" s="122" t="s">
        <v>3158</v>
      </c>
      <c r="Z391" s="122">
        <v>61.5</v>
      </c>
      <c r="AA391" s="122" t="s">
        <v>30382</v>
      </c>
    </row>
    <row r="392" spans="1:27" ht="13">
      <c r="A392" s="122">
        <v>396</v>
      </c>
      <c r="B392" s="122" t="s">
        <v>30965</v>
      </c>
      <c r="C392" s="122" t="s">
        <v>30966</v>
      </c>
      <c r="D392" s="122" t="s">
        <v>29979</v>
      </c>
      <c r="E392" s="122">
        <v>2017</v>
      </c>
      <c r="F392" s="122" t="s">
        <v>3385</v>
      </c>
      <c r="G392" s="122" t="s">
        <v>3471</v>
      </c>
      <c r="H392" s="122" t="s">
        <v>3158</v>
      </c>
      <c r="I392" s="122" t="s">
        <v>28701</v>
      </c>
      <c r="J392" s="122" t="s">
        <v>30014</v>
      </c>
      <c r="K392" s="122" t="s">
        <v>30242</v>
      </c>
      <c r="L392" s="126">
        <v>45092</v>
      </c>
      <c r="M392" s="122" t="s">
        <v>30967</v>
      </c>
      <c r="N392" s="122" t="s">
        <v>3154</v>
      </c>
      <c r="O392" s="122">
        <v>545</v>
      </c>
      <c r="P392" s="124" t="s">
        <v>30968</v>
      </c>
      <c r="Q392" s="124" t="s">
        <v>30969</v>
      </c>
      <c r="R392" s="122" t="s">
        <v>3158</v>
      </c>
      <c r="S392" s="122" t="s">
        <v>3158</v>
      </c>
      <c r="T392" s="122" t="s">
        <v>30970</v>
      </c>
      <c r="U392" s="122" t="s">
        <v>30971</v>
      </c>
      <c r="V392" s="125">
        <v>43875.385810185187</v>
      </c>
      <c r="W392" s="125">
        <v>43875.385810185187</v>
      </c>
      <c r="X392" s="122" t="s">
        <v>3158</v>
      </c>
      <c r="Y392" s="122" t="s">
        <v>3158</v>
      </c>
      <c r="Z392" s="122">
        <v>61.5</v>
      </c>
      <c r="AA392" s="122" t="s">
        <v>30059</v>
      </c>
    </row>
    <row r="393" spans="1:27" ht="13">
      <c r="A393" s="122">
        <v>397</v>
      </c>
      <c r="B393" s="122" t="s">
        <v>2967</v>
      </c>
      <c r="C393" s="122" t="s">
        <v>30972</v>
      </c>
      <c r="D393" s="122" t="s">
        <v>29979</v>
      </c>
      <c r="E393" s="122">
        <v>2012</v>
      </c>
      <c r="F393" s="122" t="s">
        <v>4340</v>
      </c>
      <c r="G393" s="122" t="s">
        <v>4263</v>
      </c>
      <c r="H393" s="122" t="s">
        <v>3158</v>
      </c>
      <c r="I393" s="122" t="s">
        <v>28701</v>
      </c>
      <c r="J393" s="122" t="s">
        <v>30946</v>
      </c>
      <c r="K393" s="122" t="s">
        <v>3225</v>
      </c>
      <c r="L393" s="126">
        <v>44931</v>
      </c>
      <c r="M393" s="122" t="s">
        <v>7676</v>
      </c>
      <c r="N393" s="122" t="s">
        <v>3154</v>
      </c>
      <c r="O393" s="122">
        <v>545</v>
      </c>
      <c r="P393" s="124" t="s">
        <v>30973</v>
      </c>
      <c r="Q393" s="124" t="s">
        <v>30974</v>
      </c>
      <c r="R393" s="124" t="s">
        <v>30975</v>
      </c>
      <c r="S393" s="122" t="s">
        <v>3158</v>
      </c>
      <c r="T393" s="122" t="s">
        <v>30976</v>
      </c>
      <c r="U393" s="122" t="s">
        <v>30977</v>
      </c>
      <c r="V393" s="125">
        <v>43875.401979166665</v>
      </c>
      <c r="W393" s="125">
        <v>43875.401979166665</v>
      </c>
      <c r="X393" s="122" t="s">
        <v>3158</v>
      </c>
      <c r="Y393" s="122" t="s">
        <v>3158</v>
      </c>
      <c r="Z393" s="122">
        <v>65.400000000000006</v>
      </c>
      <c r="AA393" s="122" t="s">
        <v>30261</v>
      </c>
    </row>
    <row r="394" spans="1:27" ht="13">
      <c r="A394" s="122">
        <v>398</v>
      </c>
      <c r="B394" s="122" t="s">
        <v>30978</v>
      </c>
      <c r="C394" s="122" t="s">
        <v>30979</v>
      </c>
      <c r="D394" s="122" t="s">
        <v>29979</v>
      </c>
      <c r="E394" s="122">
        <v>2011</v>
      </c>
      <c r="F394" s="122" t="s">
        <v>4340</v>
      </c>
      <c r="G394" s="122" t="s">
        <v>22659</v>
      </c>
      <c r="H394" s="122" t="s">
        <v>3158</v>
      </c>
      <c r="I394" s="122" t="s">
        <v>894</v>
      </c>
      <c r="J394" s="122" t="s">
        <v>30395</v>
      </c>
      <c r="K394" s="122" t="s">
        <v>30481</v>
      </c>
      <c r="L394" s="126">
        <v>44931</v>
      </c>
      <c r="M394" s="122" t="s">
        <v>7676</v>
      </c>
      <c r="N394" s="122" t="s">
        <v>3154</v>
      </c>
      <c r="O394" s="122">
        <v>545</v>
      </c>
      <c r="P394" s="124" t="s">
        <v>30980</v>
      </c>
      <c r="Q394" s="122" t="s">
        <v>3158</v>
      </c>
      <c r="R394" s="124" t="s">
        <v>30981</v>
      </c>
      <c r="S394" s="124" t="s">
        <v>30982</v>
      </c>
      <c r="T394" s="122" t="s">
        <v>30983</v>
      </c>
      <c r="U394" s="122" t="s">
        <v>30984</v>
      </c>
      <c r="V394" s="125">
        <v>43875.470856481479</v>
      </c>
      <c r="W394" s="125">
        <v>43875.470856481479</v>
      </c>
      <c r="X394" s="122" t="s">
        <v>3158</v>
      </c>
      <c r="Y394" s="122" t="s">
        <v>3158</v>
      </c>
      <c r="Z394" s="122">
        <v>65.400000000000006</v>
      </c>
      <c r="AA394" s="122" t="s">
        <v>30570</v>
      </c>
    </row>
    <row r="395" spans="1:27" ht="13">
      <c r="A395" s="122">
        <v>399</v>
      </c>
      <c r="B395" s="122" t="s">
        <v>30985</v>
      </c>
      <c r="C395" s="122" t="s">
        <v>30986</v>
      </c>
      <c r="D395" s="122" t="s">
        <v>29979</v>
      </c>
      <c r="E395" s="122">
        <v>2016</v>
      </c>
      <c r="F395" s="122" t="s">
        <v>4340</v>
      </c>
      <c r="G395" s="122" t="s">
        <v>4263</v>
      </c>
      <c r="H395" s="122" t="s">
        <v>3158</v>
      </c>
      <c r="I395" s="122" t="s">
        <v>894</v>
      </c>
      <c r="J395" s="122" t="s">
        <v>30395</v>
      </c>
      <c r="K395" s="122" t="s">
        <v>30122</v>
      </c>
      <c r="L395" s="126">
        <v>44931</v>
      </c>
      <c r="M395" s="122" t="s">
        <v>7676</v>
      </c>
      <c r="N395" s="122" t="s">
        <v>3154</v>
      </c>
      <c r="O395" s="122">
        <v>545</v>
      </c>
      <c r="P395" s="124" t="s">
        <v>30987</v>
      </c>
      <c r="Q395" s="124" t="s">
        <v>30987</v>
      </c>
      <c r="R395" s="124" t="s">
        <v>30988</v>
      </c>
      <c r="S395" s="122" t="s">
        <v>3158</v>
      </c>
      <c r="T395" s="122" t="s">
        <v>30989</v>
      </c>
      <c r="U395" s="122" t="s">
        <v>30990</v>
      </c>
      <c r="V395" s="125">
        <v>43875.479583333334</v>
      </c>
      <c r="W395" s="125">
        <v>43875.479583333334</v>
      </c>
      <c r="X395" s="122" t="s">
        <v>3158</v>
      </c>
      <c r="Y395" s="122" t="s">
        <v>3158</v>
      </c>
      <c r="Z395" s="122">
        <v>65.400000000000006</v>
      </c>
      <c r="AA395" s="122" t="s">
        <v>30261</v>
      </c>
    </row>
    <row r="396" spans="1:27" ht="13">
      <c r="A396" s="122">
        <v>400</v>
      </c>
      <c r="B396" s="122" t="s">
        <v>30991</v>
      </c>
      <c r="C396" s="122" t="s">
        <v>30992</v>
      </c>
      <c r="D396" s="122" t="s">
        <v>29979</v>
      </c>
      <c r="E396" s="122">
        <v>2014</v>
      </c>
      <c r="F396" s="122" t="s">
        <v>4340</v>
      </c>
      <c r="G396" s="122" t="s">
        <v>4263</v>
      </c>
      <c r="H396" s="122" t="s">
        <v>3158</v>
      </c>
      <c r="I396" s="122" t="s">
        <v>887</v>
      </c>
      <c r="J396" s="122" t="s">
        <v>30692</v>
      </c>
      <c r="K396" s="122" t="s">
        <v>30993</v>
      </c>
      <c r="L396" s="126">
        <v>44931</v>
      </c>
      <c r="M396" s="122" t="s">
        <v>7676</v>
      </c>
      <c r="N396" s="122" t="s">
        <v>3154</v>
      </c>
      <c r="O396" s="122">
        <v>545</v>
      </c>
      <c r="P396" s="124" t="s">
        <v>30994</v>
      </c>
      <c r="Q396" s="124" t="s">
        <v>30995</v>
      </c>
      <c r="R396" s="122" t="s">
        <v>3158</v>
      </c>
      <c r="S396" s="122" t="s">
        <v>3158</v>
      </c>
      <c r="T396" s="122" t="s">
        <v>30996</v>
      </c>
      <c r="U396" s="122" t="s">
        <v>30997</v>
      </c>
      <c r="V396" s="125">
        <v>43875.487071759257</v>
      </c>
      <c r="W396" s="125">
        <v>43875.487071759257</v>
      </c>
      <c r="X396" s="122" t="s">
        <v>3158</v>
      </c>
      <c r="Y396" s="122" t="s">
        <v>3158</v>
      </c>
      <c r="Z396" s="122">
        <v>61.5</v>
      </c>
      <c r="AA396" s="122" t="s">
        <v>30059</v>
      </c>
    </row>
    <row r="397" spans="1:27" ht="13">
      <c r="A397" s="122">
        <v>401</v>
      </c>
      <c r="B397" s="122" t="s">
        <v>30998</v>
      </c>
      <c r="C397" s="122" t="s">
        <v>30999</v>
      </c>
      <c r="D397" s="122" t="s">
        <v>29979</v>
      </c>
      <c r="E397" s="122">
        <v>2011</v>
      </c>
      <c r="F397" s="122" t="s">
        <v>3385</v>
      </c>
      <c r="G397" s="122" t="s">
        <v>22659</v>
      </c>
      <c r="H397" s="122" t="s">
        <v>3158</v>
      </c>
      <c r="I397" s="122" t="s">
        <v>28701</v>
      </c>
      <c r="J397" s="122" t="s">
        <v>30004</v>
      </c>
      <c r="K397" s="122" t="s">
        <v>30481</v>
      </c>
      <c r="L397" s="126">
        <v>44931</v>
      </c>
      <c r="M397" s="122" t="s">
        <v>7676</v>
      </c>
      <c r="N397" s="122" t="s">
        <v>3154</v>
      </c>
      <c r="O397" s="122">
        <v>545</v>
      </c>
      <c r="P397" s="124" t="s">
        <v>31000</v>
      </c>
      <c r="Q397" s="124" t="s">
        <v>31001</v>
      </c>
      <c r="R397" s="124" t="s">
        <v>31002</v>
      </c>
      <c r="S397" s="124" t="s">
        <v>31003</v>
      </c>
      <c r="T397" s="122" t="s">
        <v>31004</v>
      </c>
      <c r="U397" s="122" t="s">
        <v>31005</v>
      </c>
      <c r="V397" s="125">
        <v>43875.496377314812</v>
      </c>
      <c r="W397" s="125">
        <v>43875.496377314812</v>
      </c>
      <c r="X397" s="122" t="s">
        <v>3158</v>
      </c>
      <c r="Y397" s="122" t="s">
        <v>3158</v>
      </c>
      <c r="Z397" s="122">
        <v>69.2</v>
      </c>
      <c r="AA397" s="122" t="s">
        <v>30021</v>
      </c>
    </row>
    <row r="398" spans="1:27" ht="13">
      <c r="A398" s="122">
        <v>402</v>
      </c>
      <c r="B398" s="122" t="s">
        <v>31006</v>
      </c>
      <c r="C398" s="122" t="s">
        <v>31007</v>
      </c>
      <c r="D398" s="122" t="s">
        <v>29979</v>
      </c>
      <c r="E398" s="122">
        <v>2016</v>
      </c>
      <c r="F398" s="122" t="s">
        <v>4340</v>
      </c>
      <c r="G398" s="122" t="s">
        <v>27713</v>
      </c>
      <c r="H398" s="122" t="s">
        <v>3158</v>
      </c>
      <c r="I398" s="122" t="s">
        <v>28701</v>
      </c>
      <c r="J398" s="122" t="s">
        <v>30026</v>
      </c>
      <c r="K398" s="122" t="s">
        <v>31008</v>
      </c>
      <c r="L398" s="126">
        <v>44931</v>
      </c>
      <c r="M398" s="122" t="s">
        <v>30189</v>
      </c>
      <c r="N398" s="122" t="s">
        <v>3154</v>
      </c>
      <c r="O398" s="122">
        <v>545</v>
      </c>
      <c r="P398" s="124" t="s">
        <v>31009</v>
      </c>
      <c r="Q398" s="124" t="s">
        <v>31010</v>
      </c>
      <c r="R398" s="124" t="s">
        <v>31011</v>
      </c>
      <c r="S398" s="122" t="s">
        <v>3158</v>
      </c>
      <c r="T398" s="122" t="s">
        <v>31012</v>
      </c>
      <c r="U398" s="122" t="s">
        <v>31013</v>
      </c>
      <c r="V398" s="125">
        <v>43875.537280092591</v>
      </c>
      <c r="W398" s="125">
        <v>43875.537280092591</v>
      </c>
      <c r="X398" s="122" t="s">
        <v>3158</v>
      </c>
      <c r="Y398" s="122" t="s">
        <v>3158</v>
      </c>
      <c r="Z398" s="122">
        <v>65.400000000000006</v>
      </c>
      <c r="AA398" s="122" t="s">
        <v>30261</v>
      </c>
    </row>
    <row r="399" spans="1:27" ht="13">
      <c r="A399" s="122">
        <v>403</v>
      </c>
      <c r="B399" s="122" t="s">
        <v>31014</v>
      </c>
      <c r="C399" s="122" t="s">
        <v>31015</v>
      </c>
      <c r="D399" s="122" t="s">
        <v>29979</v>
      </c>
      <c r="E399" s="122">
        <v>2014</v>
      </c>
      <c r="F399" s="122" t="s">
        <v>3385</v>
      </c>
      <c r="G399" s="122" t="s">
        <v>3471</v>
      </c>
      <c r="H399" s="122" t="s">
        <v>3158</v>
      </c>
      <c r="I399" s="122" t="s">
        <v>887</v>
      </c>
      <c r="J399" s="122" t="s">
        <v>30004</v>
      </c>
      <c r="K399" s="122" t="s">
        <v>3225</v>
      </c>
      <c r="L399" s="126">
        <v>44931</v>
      </c>
      <c r="M399" s="122" t="s">
        <v>30967</v>
      </c>
      <c r="N399" s="122" t="s">
        <v>3154</v>
      </c>
      <c r="O399" s="122">
        <v>545</v>
      </c>
      <c r="P399" s="124" t="s">
        <v>31016</v>
      </c>
      <c r="Q399" s="124" t="s">
        <v>31017</v>
      </c>
      <c r="R399" s="124" t="s">
        <v>31018</v>
      </c>
      <c r="S399" s="124" t="s">
        <v>31019</v>
      </c>
      <c r="T399" s="122" t="s">
        <v>31020</v>
      </c>
      <c r="U399" s="122" t="s">
        <v>31021</v>
      </c>
      <c r="V399" s="125">
        <v>43878.331307870372</v>
      </c>
      <c r="W399" s="125">
        <v>43878.331307870372</v>
      </c>
      <c r="X399" s="122" t="s">
        <v>3158</v>
      </c>
      <c r="Y399" s="122" t="s">
        <v>3158</v>
      </c>
      <c r="Z399" s="122">
        <v>69.2</v>
      </c>
      <c r="AA399" s="122" t="s">
        <v>30021</v>
      </c>
    </row>
    <row r="400" spans="1:27" ht="13">
      <c r="A400" s="122">
        <v>404</v>
      </c>
      <c r="B400" s="122" t="s">
        <v>31022</v>
      </c>
      <c r="C400" s="122" t="s">
        <v>31023</v>
      </c>
      <c r="D400" s="122" t="s">
        <v>29979</v>
      </c>
      <c r="E400" s="122">
        <v>2014</v>
      </c>
      <c r="F400" s="122" t="s">
        <v>3385</v>
      </c>
      <c r="G400" s="122" t="s">
        <v>4263</v>
      </c>
      <c r="H400" s="122" t="s">
        <v>3158</v>
      </c>
      <c r="I400" s="122" t="s">
        <v>28701</v>
      </c>
      <c r="J400" s="122" t="s">
        <v>30004</v>
      </c>
      <c r="K400" s="122" t="s">
        <v>3225</v>
      </c>
      <c r="L400" s="126">
        <v>44931</v>
      </c>
      <c r="M400" s="122" t="s">
        <v>7676</v>
      </c>
      <c r="N400" s="122" t="s">
        <v>3154</v>
      </c>
      <c r="O400" s="122">
        <v>545</v>
      </c>
      <c r="P400" s="124" t="s">
        <v>31024</v>
      </c>
      <c r="Q400" s="124" t="s">
        <v>31025</v>
      </c>
      <c r="R400" s="124" t="s">
        <v>31025</v>
      </c>
      <c r="S400" s="122" t="s">
        <v>3158</v>
      </c>
      <c r="T400" s="122" t="s">
        <v>31026</v>
      </c>
      <c r="U400" s="122" t="s">
        <v>31027</v>
      </c>
      <c r="V400" s="125">
        <v>43878.340451388889</v>
      </c>
      <c r="W400" s="125">
        <v>43878.340451388889</v>
      </c>
      <c r="X400" s="122" t="s">
        <v>3158</v>
      </c>
      <c r="Y400" s="122" t="s">
        <v>3158</v>
      </c>
      <c r="Z400" s="122">
        <v>65.400000000000006</v>
      </c>
      <c r="AA400" s="122" t="s">
        <v>30261</v>
      </c>
    </row>
    <row r="401" spans="1:27" ht="13">
      <c r="A401" s="122">
        <v>405</v>
      </c>
      <c r="B401" s="122" t="s">
        <v>31028</v>
      </c>
      <c r="C401" s="122" t="s">
        <v>31029</v>
      </c>
      <c r="D401" s="122" t="s">
        <v>29979</v>
      </c>
      <c r="E401" s="122">
        <v>2017</v>
      </c>
      <c r="F401" s="122" t="s">
        <v>4340</v>
      </c>
      <c r="G401" s="122" t="s">
        <v>3471</v>
      </c>
      <c r="H401" s="122" t="s">
        <v>3158</v>
      </c>
      <c r="I401" s="122" t="s">
        <v>887</v>
      </c>
      <c r="J401" s="122" t="s">
        <v>30014</v>
      </c>
      <c r="K401" s="122" t="s">
        <v>31030</v>
      </c>
      <c r="L401" s="126">
        <v>44931</v>
      </c>
      <c r="M401" s="122" t="s">
        <v>30967</v>
      </c>
      <c r="N401" s="122" t="s">
        <v>3154</v>
      </c>
      <c r="O401" s="122">
        <v>545</v>
      </c>
      <c r="P401" s="124" t="s">
        <v>31031</v>
      </c>
      <c r="Q401" s="122" t="s">
        <v>3158</v>
      </c>
      <c r="R401" s="122" t="s">
        <v>3158</v>
      </c>
      <c r="S401" s="122" t="s">
        <v>3158</v>
      </c>
      <c r="T401" s="122" t="s">
        <v>31032</v>
      </c>
      <c r="U401" s="122" t="s">
        <v>31033</v>
      </c>
      <c r="V401" s="125">
        <v>43878.347905092596</v>
      </c>
      <c r="W401" s="125">
        <v>43878.347905092596</v>
      </c>
      <c r="X401" s="122" t="s">
        <v>3158</v>
      </c>
      <c r="Y401" s="122" t="s">
        <v>3158</v>
      </c>
      <c r="Z401" s="122">
        <v>57.7</v>
      </c>
      <c r="AA401" s="122" t="s">
        <v>30078</v>
      </c>
    </row>
    <row r="402" spans="1:27" ht="13">
      <c r="A402" s="122">
        <v>406</v>
      </c>
      <c r="B402" s="122" t="s">
        <v>31034</v>
      </c>
      <c r="C402" s="122" t="s">
        <v>31035</v>
      </c>
      <c r="D402" s="122" t="s">
        <v>29979</v>
      </c>
      <c r="E402" s="122">
        <v>2016</v>
      </c>
      <c r="F402" s="122" t="s">
        <v>3385</v>
      </c>
      <c r="G402" s="122" t="s">
        <v>26018</v>
      </c>
      <c r="H402" s="122" t="s">
        <v>3158</v>
      </c>
      <c r="I402" s="122" t="s">
        <v>28701</v>
      </c>
      <c r="J402" s="122" t="s">
        <v>30004</v>
      </c>
      <c r="K402" s="122" t="s">
        <v>31036</v>
      </c>
      <c r="L402" s="126">
        <v>44931</v>
      </c>
      <c r="M402" s="122" t="s">
        <v>7676</v>
      </c>
      <c r="N402" s="122" t="s">
        <v>3154</v>
      </c>
      <c r="O402" s="122">
        <v>545</v>
      </c>
      <c r="P402" s="124" t="s">
        <v>31037</v>
      </c>
      <c r="Q402" s="124" t="s">
        <v>31038</v>
      </c>
      <c r="R402" s="124" t="s">
        <v>31039</v>
      </c>
      <c r="S402" s="124" t="s">
        <v>31040</v>
      </c>
      <c r="T402" s="122" t="s">
        <v>31041</v>
      </c>
      <c r="U402" s="122" t="s">
        <v>31042</v>
      </c>
      <c r="V402" s="125">
        <v>43878.355138888888</v>
      </c>
      <c r="W402" s="125">
        <v>43878.355138888888</v>
      </c>
      <c r="X402" s="122" t="s">
        <v>3158</v>
      </c>
      <c r="Y402" s="122" t="s">
        <v>3158</v>
      </c>
      <c r="Z402" s="122">
        <v>69.2</v>
      </c>
      <c r="AA402" s="122" t="s">
        <v>30021</v>
      </c>
    </row>
    <row r="403" spans="1:27" ht="13">
      <c r="A403" s="122">
        <v>407</v>
      </c>
      <c r="B403" s="122" t="s">
        <v>31043</v>
      </c>
      <c r="C403" s="122" t="s">
        <v>29280</v>
      </c>
      <c r="D403" s="122" t="s">
        <v>29979</v>
      </c>
      <c r="E403" s="122">
        <v>2016</v>
      </c>
      <c r="F403" s="122" t="s">
        <v>3385</v>
      </c>
      <c r="G403" s="122" t="s">
        <v>3471</v>
      </c>
      <c r="H403" s="122" t="s">
        <v>3158</v>
      </c>
      <c r="I403" s="122" t="s">
        <v>28701</v>
      </c>
      <c r="J403" s="122" t="s">
        <v>30026</v>
      </c>
      <c r="K403" s="122" t="s">
        <v>3225</v>
      </c>
      <c r="L403" s="126">
        <v>45092</v>
      </c>
      <c r="M403" s="122" t="s">
        <v>12679</v>
      </c>
      <c r="N403" s="122" t="s">
        <v>3154</v>
      </c>
      <c r="O403" s="122">
        <v>545</v>
      </c>
      <c r="P403" s="124" t="s">
        <v>29281</v>
      </c>
      <c r="Q403" s="124" t="s">
        <v>31044</v>
      </c>
      <c r="R403" s="124" t="s">
        <v>31045</v>
      </c>
      <c r="S403" s="124" t="s">
        <v>31046</v>
      </c>
      <c r="T403" s="122" t="s">
        <v>31047</v>
      </c>
      <c r="U403" s="122" t="s">
        <v>31048</v>
      </c>
      <c r="V403" s="125">
        <v>43878.367766203701</v>
      </c>
      <c r="W403" s="125">
        <v>43878.367766203701</v>
      </c>
      <c r="X403" s="122" t="s">
        <v>3158</v>
      </c>
      <c r="Y403" s="122" t="s">
        <v>3158</v>
      </c>
      <c r="Z403" s="122">
        <v>69.2</v>
      </c>
      <c r="AA403" s="122" t="s">
        <v>30021</v>
      </c>
    </row>
    <row r="404" spans="1:27" ht="13">
      <c r="A404" s="122">
        <v>408</v>
      </c>
      <c r="B404" s="122" t="s">
        <v>31049</v>
      </c>
      <c r="C404" s="122" t="s">
        <v>31050</v>
      </c>
      <c r="D404" s="122" t="s">
        <v>29979</v>
      </c>
      <c r="E404" s="122">
        <v>1961</v>
      </c>
      <c r="F404" s="122" t="s">
        <v>3196</v>
      </c>
      <c r="G404" s="122" t="s">
        <v>23339</v>
      </c>
      <c r="H404" s="122" t="s">
        <v>3158</v>
      </c>
      <c r="I404" s="122" t="s">
        <v>29042</v>
      </c>
      <c r="J404" s="122" t="s">
        <v>30014</v>
      </c>
      <c r="K404" s="122" t="s">
        <v>3225</v>
      </c>
      <c r="L404" s="126">
        <v>44931</v>
      </c>
      <c r="M404" s="122" t="s">
        <v>7676</v>
      </c>
      <c r="N404" s="122" t="s">
        <v>3154</v>
      </c>
      <c r="O404" s="122">
        <v>545</v>
      </c>
      <c r="P404" s="124" t="s">
        <v>31051</v>
      </c>
      <c r="Q404" s="124" t="s">
        <v>28746</v>
      </c>
      <c r="R404" s="124" t="s">
        <v>31052</v>
      </c>
      <c r="S404" s="124" t="s">
        <v>31053</v>
      </c>
      <c r="T404" s="122" t="s">
        <v>31054</v>
      </c>
      <c r="U404" s="122" t="s">
        <v>31055</v>
      </c>
      <c r="V404" s="125">
        <v>43879.572523148148</v>
      </c>
      <c r="W404" s="125">
        <v>43879.572523148148</v>
      </c>
      <c r="X404" s="122" t="s">
        <v>3158</v>
      </c>
      <c r="Y404" s="122" t="s">
        <v>3158</v>
      </c>
      <c r="Z404" s="122">
        <v>69.2</v>
      </c>
      <c r="AA404" s="122" t="s">
        <v>30021</v>
      </c>
    </row>
    <row r="405" spans="1:27" ht="13">
      <c r="A405" s="122">
        <v>409</v>
      </c>
      <c r="B405" s="122" t="s">
        <v>31056</v>
      </c>
      <c r="C405" s="122" t="s">
        <v>31057</v>
      </c>
      <c r="D405" s="122" t="s">
        <v>29979</v>
      </c>
      <c r="E405" s="122">
        <v>2015</v>
      </c>
      <c r="F405" s="122" t="s">
        <v>4340</v>
      </c>
      <c r="G405" s="122" t="s">
        <v>25951</v>
      </c>
      <c r="H405" s="122" t="s">
        <v>3158</v>
      </c>
      <c r="I405" s="122" t="s">
        <v>28701</v>
      </c>
      <c r="J405" s="122" t="s">
        <v>30026</v>
      </c>
      <c r="K405" s="122" t="s">
        <v>31058</v>
      </c>
      <c r="L405" s="126">
        <v>44931</v>
      </c>
      <c r="M405" s="122" t="s">
        <v>7676</v>
      </c>
      <c r="N405" s="122" t="s">
        <v>3154</v>
      </c>
      <c r="O405" s="122">
        <v>545</v>
      </c>
      <c r="P405" s="124" t="s">
        <v>31059</v>
      </c>
      <c r="Q405" s="124" t="s">
        <v>31060</v>
      </c>
      <c r="R405" s="124" t="s">
        <v>31061</v>
      </c>
      <c r="S405" s="122" t="s">
        <v>3158</v>
      </c>
      <c r="T405" s="122" t="s">
        <v>31062</v>
      </c>
      <c r="U405" s="122" t="s">
        <v>31063</v>
      </c>
      <c r="V405" s="125">
        <v>43880.368935185186</v>
      </c>
      <c r="W405" s="125">
        <v>43880.368935185186</v>
      </c>
      <c r="X405" s="122" t="s">
        <v>3158</v>
      </c>
      <c r="Y405" s="122" t="s">
        <v>3158</v>
      </c>
      <c r="Z405" s="122">
        <v>65.400000000000006</v>
      </c>
      <c r="AA405" s="122" t="s">
        <v>30261</v>
      </c>
    </row>
    <row r="406" spans="1:27" ht="13">
      <c r="A406" s="122">
        <v>410</v>
      </c>
      <c r="B406" s="122" t="s">
        <v>31064</v>
      </c>
      <c r="C406" s="122" t="s">
        <v>31065</v>
      </c>
      <c r="D406" s="122" t="s">
        <v>29979</v>
      </c>
      <c r="E406" s="122">
        <v>2016</v>
      </c>
      <c r="F406" s="122" t="s">
        <v>3385</v>
      </c>
      <c r="G406" s="122" t="s">
        <v>22659</v>
      </c>
      <c r="H406" s="122" t="s">
        <v>3158</v>
      </c>
      <c r="I406" s="122" t="s">
        <v>28701</v>
      </c>
      <c r="J406" s="122" t="s">
        <v>30946</v>
      </c>
      <c r="K406" s="122" t="s">
        <v>3255</v>
      </c>
      <c r="L406" s="126">
        <v>44931</v>
      </c>
      <c r="M406" s="122" t="s">
        <v>7676</v>
      </c>
      <c r="N406" s="122" t="s">
        <v>3154</v>
      </c>
      <c r="O406" s="122">
        <v>545</v>
      </c>
      <c r="P406" s="124" t="s">
        <v>31066</v>
      </c>
      <c r="Q406" s="124" t="s">
        <v>31067</v>
      </c>
      <c r="R406" s="122" t="s">
        <v>3158</v>
      </c>
      <c r="S406" s="122" t="s">
        <v>3158</v>
      </c>
      <c r="T406" s="122" t="s">
        <v>31068</v>
      </c>
      <c r="U406" s="122" t="s">
        <v>31069</v>
      </c>
      <c r="V406" s="125">
        <v>43880.389467592591</v>
      </c>
      <c r="W406" s="125">
        <v>43880.389467592591</v>
      </c>
      <c r="X406" s="122" t="s">
        <v>3158</v>
      </c>
      <c r="Y406" s="122" t="s">
        <v>3158</v>
      </c>
      <c r="Z406" s="122">
        <v>61.5</v>
      </c>
      <c r="AA406" s="122" t="s">
        <v>30059</v>
      </c>
    </row>
    <row r="407" spans="1:27" ht="13">
      <c r="A407" s="122">
        <v>411</v>
      </c>
      <c r="B407" s="122" t="s">
        <v>84</v>
      </c>
      <c r="C407" s="122" t="s">
        <v>31070</v>
      </c>
      <c r="D407" s="122" t="s">
        <v>29979</v>
      </c>
      <c r="E407" s="122">
        <v>2011</v>
      </c>
      <c r="F407" s="122" t="s">
        <v>3385</v>
      </c>
      <c r="G407" s="122" t="s">
        <v>24263</v>
      </c>
      <c r="H407" s="122" t="s">
        <v>3158</v>
      </c>
      <c r="I407" s="122" t="s">
        <v>28701</v>
      </c>
      <c r="J407" s="122" t="s">
        <v>30026</v>
      </c>
      <c r="K407" s="122" t="s">
        <v>30481</v>
      </c>
      <c r="L407" s="126">
        <v>44931</v>
      </c>
      <c r="M407" s="122" t="s">
        <v>7676</v>
      </c>
      <c r="N407" s="122" t="s">
        <v>3154</v>
      </c>
      <c r="O407" s="122">
        <v>545</v>
      </c>
      <c r="P407" s="124" t="s">
        <v>31071</v>
      </c>
      <c r="Q407" s="124" t="s">
        <v>31072</v>
      </c>
      <c r="R407" s="124" t="s">
        <v>31073</v>
      </c>
      <c r="S407" s="124" t="s">
        <v>31074</v>
      </c>
      <c r="T407" s="122" t="s">
        <v>31075</v>
      </c>
      <c r="U407" s="122" t="s">
        <v>31076</v>
      </c>
      <c r="V407" s="125">
        <v>43880.399247685185</v>
      </c>
      <c r="W407" s="125">
        <v>43880.399247685185</v>
      </c>
      <c r="X407" s="122" t="s">
        <v>3158</v>
      </c>
      <c r="Y407" s="122" t="s">
        <v>3158</v>
      </c>
      <c r="Z407" s="122">
        <v>69.2</v>
      </c>
      <c r="AA407" s="122" t="s">
        <v>30021</v>
      </c>
    </row>
    <row r="408" spans="1:27" ht="13">
      <c r="A408" s="122">
        <v>412</v>
      </c>
      <c r="B408" s="122" t="s">
        <v>31077</v>
      </c>
      <c r="C408" s="122" t="s">
        <v>31078</v>
      </c>
      <c r="D408" s="122" t="s">
        <v>29979</v>
      </c>
      <c r="E408" s="122">
        <v>2012</v>
      </c>
      <c r="F408" s="122" t="s">
        <v>4340</v>
      </c>
      <c r="G408" s="122" t="s">
        <v>8663</v>
      </c>
      <c r="H408" s="122" t="s">
        <v>3158</v>
      </c>
      <c r="I408" s="122" t="s">
        <v>28701</v>
      </c>
      <c r="J408" s="122" t="s">
        <v>30004</v>
      </c>
      <c r="K408" s="122" t="s">
        <v>30954</v>
      </c>
      <c r="L408" s="126">
        <v>44931</v>
      </c>
      <c r="M408" s="122" t="s">
        <v>7676</v>
      </c>
      <c r="N408" s="122" t="s">
        <v>3154</v>
      </c>
      <c r="O408" s="122">
        <v>545</v>
      </c>
      <c r="P408" s="124" t="s">
        <v>31079</v>
      </c>
      <c r="Q408" s="124" t="s">
        <v>31080</v>
      </c>
      <c r="R408" s="124" t="s">
        <v>31081</v>
      </c>
      <c r="S408" s="122" t="s">
        <v>3158</v>
      </c>
      <c r="T408" s="122" t="s">
        <v>31082</v>
      </c>
      <c r="U408" s="122" t="s">
        <v>31083</v>
      </c>
      <c r="V408" s="125">
        <v>43880.407280092593</v>
      </c>
      <c r="W408" s="125">
        <v>43880.407280092593</v>
      </c>
      <c r="X408" s="122" t="s">
        <v>3158</v>
      </c>
      <c r="Y408" s="122" t="s">
        <v>3158</v>
      </c>
      <c r="Z408" s="122">
        <v>65.400000000000006</v>
      </c>
      <c r="AA408" s="122" t="s">
        <v>30261</v>
      </c>
    </row>
    <row r="409" spans="1:27" ht="13">
      <c r="A409" s="122">
        <v>413</v>
      </c>
      <c r="B409" s="122" t="s">
        <v>1223</v>
      </c>
      <c r="C409" s="122" t="s">
        <v>31084</v>
      </c>
      <c r="D409" s="122" t="s">
        <v>29979</v>
      </c>
      <c r="E409" s="122">
        <v>2015</v>
      </c>
      <c r="F409" s="122" t="s">
        <v>3385</v>
      </c>
      <c r="G409" s="122" t="s">
        <v>4263</v>
      </c>
      <c r="H409" s="122" t="s">
        <v>3158</v>
      </c>
      <c r="I409" s="122" t="s">
        <v>28701</v>
      </c>
      <c r="J409" s="122" t="s">
        <v>30004</v>
      </c>
      <c r="K409" s="122" t="s">
        <v>30464</v>
      </c>
      <c r="L409" s="126">
        <v>44931</v>
      </c>
      <c r="M409" s="122" t="s">
        <v>7676</v>
      </c>
      <c r="N409" s="122" t="s">
        <v>3154</v>
      </c>
      <c r="O409" s="122">
        <v>545</v>
      </c>
      <c r="P409" s="124" t="s">
        <v>31085</v>
      </c>
      <c r="Q409" s="124" t="s">
        <v>31086</v>
      </c>
      <c r="R409" s="124" t="s">
        <v>31087</v>
      </c>
      <c r="S409" s="122" t="s">
        <v>3158</v>
      </c>
      <c r="T409" s="122" t="s">
        <v>31088</v>
      </c>
      <c r="U409" s="122" t="s">
        <v>31089</v>
      </c>
      <c r="V409" s="125">
        <v>43880.41233796296</v>
      </c>
      <c r="W409" s="125">
        <v>43880.41233796296</v>
      </c>
      <c r="X409" s="122" t="s">
        <v>3158</v>
      </c>
      <c r="Y409" s="122" t="s">
        <v>3158</v>
      </c>
      <c r="Z409" s="122">
        <v>65.400000000000006</v>
      </c>
      <c r="AA409" s="122" t="s">
        <v>30261</v>
      </c>
    </row>
    <row r="410" spans="1:27" ht="13">
      <c r="A410" s="122">
        <v>414</v>
      </c>
      <c r="B410" s="122" t="s">
        <v>2140</v>
      </c>
      <c r="C410" s="122" t="s">
        <v>31090</v>
      </c>
      <c r="D410" s="122" t="s">
        <v>29979</v>
      </c>
      <c r="E410" s="122">
        <v>2001</v>
      </c>
      <c r="F410" s="122" t="s">
        <v>9678</v>
      </c>
      <c r="G410" s="122" t="s">
        <v>30073</v>
      </c>
      <c r="H410" s="122" t="s">
        <v>3158</v>
      </c>
      <c r="I410" s="122" t="s">
        <v>29042</v>
      </c>
      <c r="J410" s="122" t="s">
        <v>30014</v>
      </c>
      <c r="K410" s="122" t="s">
        <v>3225</v>
      </c>
      <c r="L410" s="126">
        <v>44931</v>
      </c>
      <c r="M410" s="122" t="s">
        <v>7676</v>
      </c>
      <c r="N410" s="122" t="s">
        <v>3154</v>
      </c>
      <c r="O410" s="122">
        <v>545</v>
      </c>
      <c r="P410" s="124" t="s">
        <v>31091</v>
      </c>
      <c r="Q410" s="122" t="s">
        <v>3158</v>
      </c>
      <c r="R410" s="122" t="s">
        <v>3158</v>
      </c>
      <c r="S410" s="122" t="s">
        <v>3158</v>
      </c>
      <c r="T410" s="122" t="s">
        <v>31092</v>
      </c>
      <c r="U410" s="122" t="s">
        <v>31093</v>
      </c>
      <c r="V410" s="125">
        <v>43880.426041666666</v>
      </c>
      <c r="W410" s="125">
        <v>43880.426041666666</v>
      </c>
      <c r="X410" s="122" t="s">
        <v>3158</v>
      </c>
      <c r="Y410" s="122" t="s">
        <v>3158</v>
      </c>
      <c r="Z410" s="122">
        <v>57.7</v>
      </c>
      <c r="AA410" s="122" t="s">
        <v>30078</v>
      </c>
    </row>
    <row r="411" spans="1:27" ht="13">
      <c r="A411" s="122">
        <v>415</v>
      </c>
      <c r="B411" s="122" t="s">
        <v>31094</v>
      </c>
      <c r="C411" s="122" t="s">
        <v>31095</v>
      </c>
      <c r="D411" s="122" t="s">
        <v>29979</v>
      </c>
      <c r="E411" s="122">
        <v>2005</v>
      </c>
      <c r="F411" s="122" t="s">
        <v>3385</v>
      </c>
      <c r="G411" s="122" t="s">
        <v>31096</v>
      </c>
      <c r="H411" s="122" t="s">
        <v>3158</v>
      </c>
      <c r="I411" s="122" t="s">
        <v>28701</v>
      </c>
      <c r="J411" s="122" t="s">
        <v>30004</v>
      </c>
      <c r="K411" s="122" t="s">
        <v>3225</v>
      </c>
      <c r="L411" s="126">
        <v>44931</v>
      </c>
      <c r="M411" s="122" t="s">
        <v>7676</v>
      </c>
      <c r="N411" s="122" t="s">
        <v>3154</v>
      </c>
      <c r="O411" s="122">
        <v>545</v>
      </c>
      <c r="P411" s="124" t="s">
        <v>31097</v>
      </c>
      <c r="Q411" s="122" t="s">
        <v>3158</v>
      </c>
      <c r="R411" s="122" t="s">
        <v>3158</v>
      </c>
      <c r="S411" s="122" t="s">
        <v>3158</v>
      </c>
      <c r="T411" s="122" t="s">
        <v>31098</v>
      </c>
      <c r="U411" s="122" t="s">
        <v>31099</v>
      </c>
      <c r="V411" s="125">
        <v>43880.440833333334</v>
      </c>
      <c r="W411" s="125">
        <v>43880.440833333334</v>
      </c>
      <c r="X411" s="122" t="s">
        <v>3158</v>
      </c>
      <c r="Y411" s="122" t="s">
        <v>3158</v>
      </c>
      <c r="Z411" s="122">
        <v>57.7</v>
      </c>
      <c r="AA411" s="122" t="s">
        <v>30078</v>
      </c>
    </row>
    <row r="412" spans="1:27" ht="13">
      <c r="A412" s="122">
        <v>416</v>
      </c>
      <c r="B412" s="122" t="s">
        <v>31100</v>
      </c>
      <c r="C412" s="122" t="s">
        <v>31101</v>
      </c>
      <c r="D412" s="122" t="s">
        <v>29979</v>
      </c>
      <c r="E412" s="122">
        <v>2013</v>
      </c>
      <c r="F412" s="122" t="s">
        <v>3385</v>
      </c>
      <c r="G412" s="122" t="s">
        <v>26018</v>
      </c>
      <c r="H412" s="122" t="s">
        <v>3158</v>
      </c>
      <c r="I412" s="122" t="s">
        <v>28701</v>
      </c>
      <c r="J412" s="122" t="s">
        <v>30692</v>
      </c>
      <c r="K412" s="122" t="s">
        <v>3721</v>
      </c>
      <c r="L412" s="126">
        <v>44931</v>
      </c>
      <c r="M412" s="122" t="s">
        <v>7676</v>
      </c>
      <c r="N412" s="122" t="s">
        <v>3154</v>
      </c>
      <c r="O412" s="122">
        <v>545</v>
      </c>
      <c r="P412" s="124" t="s">
        <v>31102</v>
      </c>
      <c r="Q412" s="124" t="s">
        <v>31103</v>
      </c>
      <c r="R412" s="124" t="s">
        <v>31104</v>
      </c>
      <c r="S412" s="124" t="s">
        <v>31105</v>
      </c>
      <c r="T412" s="122" t="s">
        <v>31106</v>
      </c>
      <c r="U412" s="122" t="s">
        <v>31107</v>
      </c>
      <c r="V412" s="125">
        <v>43880.446064814816</v>
      </c>
      <c r="W412" s="125">
        <v>43880.446064814816</v>
      </c>
      <c r="X412" s="122" t="s">
        <v>3158</v>
      </c>
      <c r="Y412" s="122" t="s">
        <v>3158</v>
      </c>
      <c r="Z412" s="122">
        <v>69.2</v>
      </c>
      <c r="AA412" s="122" t="s">
        <v>30021</v>
      </c>
    </row>
    <row r="413" spans="1:27" ht="13">
      <c r="A413" s="122">
        <v>417</v>
      </c>
      <c r="B413" s="122" t="s">
        <v>31108</v>
      </c>
      <c r="C413" s="122" t="s">
        <v>31109</v>
      </c>
      <c r="D413" s="122" t="s">
        <v>29979</v>
      </c>
      <c r="E413" s="122">
        <v>2015</v>
      </c>
      <c r="F413" s="122" t="s">
        <v>3385</v>
      </c>
      <c r="G413" s="122" t="s">
        <v>4263</v>
      </c>
      <c r="H413" s="122" t="s">
        <v>3158</v>
      </c>
      <c r="I413" s="122" t="s">
        <v>28701</v>
      </c>
      <c r="J413" s="122" t="s">
        <v>30026</v>
      </c>
      <c r="K413" s="122" t="s">
        <v>31110</v>
      </c>
      <c r="L413" s="126">
        <v>44931</v>
      </c>
      <c r="M413" s="122" t="s">
        <v>7676</v>
      </c>
      <c r="N413" s="122" t="s">
        <v>3154</v>
      </c>
      <c r="O413" s="122">
        <v>545</v>
      </c>
      <c r="P413" s="124" t="s">
        <v>31111</v>
      </c>
      <c r="Q413" s="124" t="s">
        <v>31112</v>
      </c>
      <c r="R413" s="122" t="s">
        <v>3158</v>
      </c>
      <c r="S413" s="122" t="s">
        <v>3158</v>
      </c>
      <c r="T413" s="122" t="s">
        <v>31113</v>
      </c>
      <c r="U413" s="122" t="s">
        <v>31114</v>
      </c>
      <c r="V413" s="125">
        <v>43880.455023148148</v>
      </c>
      <c r="W413" s="125">
        <v>43880.455023148148</v>
      </c>
      <c r="X413" s="122" t="s">
        <v>3158</v>
      </c>
      <c r="Y413" s="122" t="s">
        <v>3158</v>
      </c>
      <c r="Z413" s="122">
        <v>61.5</v>
      </c>
      <c r="AA413" s="122" t="s">
        <v>30059</v>
      </c>
    </row>
    <row r="414" spans="1:27" ht="13">
      <c r="A414" s="122">
        <v>418</v>
      </c>
      <c r="B414" s="122" t="s">
        <v>31115</v>
      </c>
      <c r="C414" s="122" t="s">
        <v>31116</v>
      </c>
      <c r="D414" s="122" t="s">
        <v>29979</v>
      </c>
      <c r="E414" s="122">
        <v>2013</v>
      </c>
      <c r="F414" s="122" t="s">
        <v>3385</v>
      </c>
      <c r="G414" s="122" t="s">
        <v>22659</v>
      </c>
      <c r="H414" s="122" t="s">
        <v>3158</v>
      </c>
      <c r="I414" s="122" t="s">
        <v>28701</v>
      </c>
      <c r="J414" s="122" t="s">
        <v>30004</v>
      </c>
      <c r="K414" s="122" t="s">
        <v>3721</v>
      </c>
      <c r="L414" s="126">
        <v>44931</v>
      </c>
      <c r="M414" s="122" t="s">
        <v>7676</v>
      </c>
      <c r="N414" s="122" t="s">
        <v>3154</v>
      </c>
      <c r="O414" s="122">
        <v>545</v>
      </c>
      <c r="P414" s="124" t="s">
        <v>31117</v>
      </c>
      <c r="Q414" s="124" t="s">
        <v>31118</v>
      </c>
      <c r="R414" s="124" t="s">
        <v>31119</v>
      </c>
      <c r="S414" s="124" t="s">
        <v>31120</v>
      </c>
      <c r="T414" s="122" t="s">
        <v>31121</v>
      </c>
      <c r="U414" s="122" t="s">
        <v>31122</v>
      </c>
      <c r="V414" s="125">
        <v>43880.460069444445</v>
      </c>
      <c r="W414" s="125">
        <v>43880.460069444445</v>
      </c>
      <c r="X414" s="122" t="s">
        <v>3158</v>
      </c>
      <c r="Y414" s="122" t="s">
        <v>3158</v>
      </c>
      <c r="Z414" s="122">
        <v>69.2</v>
      </c>
      <c r="AA414" s="122" t="s">
        <v>30021</v>
      </c>
    </row>
    <row r="415" spans="1:27" ht="13">
      <c r="A415" s="122">
        <v>419</v>
      </c>
      <c r="B415" s="122" t="s">
        <v>31123</v>
      </c>
      <c r="C415" s="122" t="s">
        <v>31124</v>
      </c>
      <c r="D415" s="122" t="s">
        <v>29979</v>
      </c>
      <c r="E415" s="122">
        <v>2012</v>
      </c>
      <c r="F415" s="122" t="s">
        <v>3272</v>
      </c>
      <c r="G415" s="122" t="s">
        <v>3712</v>
      </c>
      <c r="H415" s="122" t="s">
        <v>3158</v>
      </c>
      <c r="I415" s="122" t="s">
        <v>30063</v>
      </c>
      <c r="J415" s="122" t="s">
        <v>30692</v>
      </c>
      <c r="K415" s="122" t="s">
        <v>3225</v>
      </c>
      <c r="L415" s="126">
        <v>44931</v>
      </c>
      <c r="M415" s="122" t="s">
        <v>31125</v>
      </c>
      <c r="N415" s="122" t="s">
        <v>3154</v>
      </c>
      <c r="O415" s="122">
        <v>545</v>
      </c>
      <c r="P415" s="124" t="s">
        <v>31126</v>
      </c>
      <c r="Q415" s="124" t="s">
        <v>31127</v>
      </c>
      <c r="R415" s="124" t="s">
        <v>31128</v>
      </c>
      <c r="S415" s="122" t="s">
        <v>3158</v>
      </c>
      <c r="T415" s="122" t="s">
        <v>31129</v>
      </c>
      <c r="U415" s="122" t="s">
        <v>31130</v>
      </c>
      <c r="V415" s="125">
        <v>43880.477187500001</v>
      </c>
      <c r="W415" s="125">
        <v>43880.477187500001</v>
      </c>
      <c r="X415" s="122" t="s">
        <v>3158</v>
      </c>
      <c r="Y415" s="122" t="s">
        <v>3158</v>
      </c>
      <c r="Z415" s="122">
        <v>65.400000000000006</v>
      </c>
      <c r="AA415" s="122" t="s">
        <v>30261</v>
      </c>
    </row>
    <row r="416" spans="1:27" ht="13">
      <c r="A416" s="122">
        <v>420</v>
      </c>
      <c r="B416" s="122" t="s">
        <v>31131</v>
      </c>
      <c r="C416" s="122" t="s">
        <v>31132</v>
      </c>
      <c r="D416" s="122" t="s">
        <v>29979</v>
      </c>
      <c r="E416" s="122">
        <v>2006</v>
      </c>
      <c r="F416" s="122" t="s">
        <v>4340</v>
      </c>
      <c r="G416" s="122" t="s">
        <v>26018</v>
      </c>
      <c r="H416" s="122" t="s">
        <v>3158</v>
      </c>
      <c r="I416" s="122" t="s">
        <v>28701</v>
      </c>
      <c r="J416" s="122" t="s">
        <v>30026</v>
      </c>
      <c r="K416" s="122" t="s">
        <v>31133</v>
      </c>
      <c r="L416" s="126">
        <v>44931</v>
      </c>
      <c r="M416" s="122" t="s">
        <v>7676</v>
      </c>
      <c r="N416" s="122" t="s">
        <v>3154</v>
      </c>
      <c r="O416" s="122">
        <v>545</v>
      </c>
      <c r="P416" s="124" t="s">
        <v>31134</v>
      </c>
      <c r="Q416" s="124" t="s">
        <v>31135</v>
      </c>
      <c r="R416" s="122" t="s">
        <v>3158</v>
      </c>
      <c r="S416" s="122" t="s">
        <v>3158</v>
      </c>
      <c r="T416" s="122" t="s">
        <v>31136</v>
      </c>
      <c r="U416" s="122" t="s">
        <v>31137</v>
      </c>
      <c r="V416" s="125">
        <v>43880.493726851855</v>
      </c>
      <c r="W416" s="125">
        <v>43880.493726851855</v>
      </c>
      <c r="X416" s="122" t="s">
        <v>3158</v>
      </c>
      <c r="Y416" s="122" t="s">
        <v>3158</v>
      </c>
      <c r="Z416" s="122">
        <v>61.5</v>
      </c>
      <c r="AA416" s="122" t="s">
        <v>30059</v>
      </c>
    </row>
    <row r="417" spans="1:27" ht="13">
      <c r="A417" s="122">
        <v>421</v>
      </c>
      <c r="B417" s="122" t="s">
        <v>793</v>
      </c>
      <c r="C417" s="122" t="s">
        <v>31138</v>
      </c>
      <c r="D417" s="122" t="s">
        <v>29979</v>
      </c>
      <c r="E417" s="122">
        <v>2015</v>
      </c>
      <c r="F417" s="122" t="s">
        <v>3385</v>
      </c>
      <c r="G417" s="122" t="s">
        <v>8663</v>
      </c>
      <c r="H417" s="122" t="s">
        <v>3158</v>
      </c>
      <c r="I417" s="122" t="s">
        <v>31139</v>
      </c>
      <c r="J417" s="122" t="s">
        <v>30014</v>
      </c>
      <c r="K417" s="122" t="s">
        <v>3225</v>
      </c>
      <c r="L417" s="126">
        <v>44931</v>
      </c>
      <c r="M417" s="122" t="s">
        <v>7676</v>
      </c>
      <c r="N417" s="122" t="s">
        <v>3154</v>
      </c>
      <c r="O417" s="122">
        <v>545</v>
      </c>
      <c r="P417" s="124" t="s">
        <v>31140</v>
      </c>
      <c r="Q417" s="122" t="s">
        <v>3158</v>
      </c>
      <c r="R417" s="122" t="s">
        <v>3158</v>
      </c>
      <c r="S417" s="122" t="s">
        <v>3158</v>
      </c>
      <c r="T417" s="122" t="s">
        <v>31141</v>
      </c>
      <c r="U417" s="122" t="s">
        <v>31142</v>
      </c>
      <c r="V417" s="125">
        <v>43880.541342592594</v>
      </c>
      <c r="W417" s="125">
        <v>43880.541342592594</v>
      </c>
      <c r="X417" s="122" t="s">
        <v>3158</v>
      </c>
      <c r="Y417" s="122" t="s">
        <v>3158</v>
      </c>
      <c r="Z417" s="122">
        <v>57.7</v>
      </c>
      <c r="AA417" s="122" t="s">
        <v>30078</v>
      </c>
    </row>
    <row r="418" spans="1:27" ht="13">
      <c r="A418" s="122">
        <v>422</v>
      </c>
      <c r="B418" s="122" t="s">
        <v>31143</v>
      </c>
      <c r="C418" s="122" t="s">
        <v>31144</v>
      </c>
      <c r="D418" s="122" t="s">
        <v>29979</v>
      </c>
      <c r="E418" s="122">
        <v>2011</v>
      </c>
      <c r="F418" s="122" t="s">
        <v>13859</v>
      </c>
      <c r="G418" s="122" t="s">
        <v>22659</v>
      </c>
      <c r="H418" s="122" t="s">
        <v>3158</v>
      </c>
      <c r="I418" s="122" t="s">
        <v>29042</v>
      </c>
      <c r="J418" s="122" t="s">
        <v>30014</v>
      </c>
      <c r="K418" s="122" t="s">
        <v>3225</v>
      </c>
      <c r="L418" s="126">
        <v>44931</v>
      </c>
      <c r="M418" s="122" t="s">
        <v>7676</v>
      </c>
      <c r="N418" s="122" t="s">
        <v>3154</v>
      </c>
      <c r="O418" s="122">
        <v>545</v>
      </c>
      <c r="P418" s="124" t="s">
        <v>31145</v>
      </c>
      <c r="Q418" s="124" t="s">
        <v>31146</v>
      </c>
      <c r="R418" s="124" t="s">
        <v>31147</v>
      </c>
      <c r="S418" s="122" t="s">
        <v>3158</v>
      </c>
      <c r="T418" s="122" t="s">
        <v>31148</v>
      </c>
      <c r="U418" s="122" t="s">
        <v>31149</v>
      </c>
      <c r="V418" s="125">
        <v>43880.550543981481</v>
      </c>
      <c r="W418" s="125">
        <v>43880.550543981481</v>
      </c>
      <c r="X418" s="122" t="s">
        <v>3158</v>
      </c>
      <c r="Y418" s="122" t="s">
        <v>3158</v>
      </c>
      <c r="Z418" s="122">
        <v>65.400000000000006</v>
      </c>
      <c r="AA418" s="122" t="s">
        <v>30261</v>
      </c>
    </row>
    <row r="419" spans="1:27" ht="13">
      <c r="A419" s="122">
        <v>423</v>
      </c>
      <c r="B419" s="122" t="s">
        <v>2459</v>
      </c>
      <c r="C419" s="122" t="s">
        <v>31150</v>
      </c>
      <c r="D419" s="122" t="s">
        <v>29979</v>
      </c>
      <c r="E419" s="122">
        <v>2012</v>
      </c>
      <c r="F419" s="122" t="s">
        <v>4340</v>
      </c>
      <c r="G419" s="122" t="s">
        <v>22659</v>
      </c>
      <c r="H419" s="122" t="s">
        <v>3158</v>
      </c>
      <c r="I419" s="122" t="s">
        <v>28701</v>
      </c>
      <c r="J419" s="122" t="s">
        <v>30004</v>
      </c>
      <c r="K419" s="122" t="s">
        <v>3225</v>
      </c>
      <c r="L419" s="126">
        <v>44931</v>
      </c>
      <c r="M419" s="122" t="s">
        <v>7676</v>
      </c>
      <c r="N419" s="122" t="s">
        <v>3154</v>
      </c>
      <c r="O419" s="122">
        <v>545</v>
      </c>
      <c r="P419" s="124" t="s">
        <v>31151</v>
      </c>
      <c r="Q419" s="124" t="s">
        <v>31152</v>
      </c>
      <c r="R419" s="124" t="s">
        <v>31153</v>
      </c>
      <c r="S419" s="124" t="s">
        <v>31154</v>
      </c>
      <c r="T419" s="122" t="s">
        <v>31155</v>
      </c>
      <c r="U419" s="122" t="s">
        <v>31156</v>
      </c>
      <c r="V419" s="125">
        <v>43880.559930555559</v>
      </c>
      <c r="W419" s="125">
        <v>43880.559930555559</v>
      </c>
      <c r="X419" s="122" t="s">
        <v>3158</v>
      </c>
      <c r="Y419" s="122" t="s">
        <v>3158</v>
      </c>
      <c r="Z419" s="122">
        <v>69.2</v>
      </c>
      <c r="AA419" s="122" t="s">
        <v>30021</v>
      </c>
    </row>
    <row r="420" spans="1:27" ht="13">
      <c r="A420" s="122">
        <v>424</v>
      </c>
      <c r="B420" s="122" t="s">
        <v>31157</v>
      </c>
      <c r="C420" s="122" t="s">
        <v>31158</v>
      </c>
      <c r="D420" s="122" t="s">
        <v>29979</v>
      </c>
      <c r="E420" s="122">
        <v>2009</v>
      </c>
      <c r="F420" s="122" t="s">
        <v>4340</v>
      </c>
      <c r="G420" s="122" t="s">
        <v>31159</v>
      </c>
      <c r="H420" s="122" t="s">
        <v>3158</v>
      </c>
      <c r="I420" s="122" t="s">
        <v>28701</v>
      </c>
      <c r="J420" s="122" t="s">
        <v>30004</v>
      </c>
      <c r="K420" s="122" t="s">
        <v>3225</v>
      </c>
      <c r="L420" s="126">
        <v>44931</v>
      </c>
      <c r="M420" s="122" t="s">
        <v>7676</v>
      </c>
      <c r="N420" s="122" t="s">
        <v>3154</v>
      </c>
      <c r="O420" s="122">
        <v>545</v>
      </c>
      <c r="P420" s="124" t="s">
        <v>31160</v>
      </c>
      <c r="Q420" s="124" t="s">
        <v>31161</v>
      </c>
      <c r="R420" s="124" t="s">
        <v>31162</v>
      </c>
      <c r="S420" s="122" t="s">
        <v>3158</v>
      </c>
      <c r="T420" s="122" t="s">
        <v>31163</v>
      </c>
      <c r="U420" s="122" t="s">
        <v>31164</v>
      </c>
      <c r="V420" s="125">
        <v>43880.567731481482</v>
      </c>
      <c r="W420" s="125">
        <v>43880.567731481482</v>
      </c>
      <c r="X420" s="122" t="s">
        <v>3158</v>
      </c>
      <c r="Y420" s="122" t="s">
        <v>3158</v>
      </c>
      <c r="Z420" s="122">
        <v>65.400000000000006</v>
      </c>
      <c r="AA420" s="122" t="s">
        <v>30261</v>
      </c>
    </row>
    <row r="421" spans="1:27" ht="13">
      <c r="A421" s="122">
        <v>425</v>
      </c>
      <c r="B421" s="122" t="s">
        <v>31165</v>
      </c>
      <c r="C421" s="122" t="s">
        <v>31166</v>
      </c>
      <c r="D421" s="122" t="s">
        <v>29979</v>
      </c>
      <c r="E421" s="122">
        <v>2000</v>
      </c>
      <c r="F421" s="122" t="s">
        <v>3272</v>
      </c>
      <c r="G421" s="122" t="s">
        <v>8663</v>
      </c>
      <c r="H421" s="122" t="s">
        <v>3158</v>
      </c>
      <c r="I421" s="122" t="s">
        <v>28701</v>
      </c>
      <c r="J421" s="122" t="s">
        <v>29994</v>
      </c>
      <c r="K421" s="122" t="s">
        <v>31167</v>
      </c>
      <c r="L421" s="126">
        <v>44931</v>
      </c>
      <c r="M421" s="122" t="s">
        <v>7676</v>
      </c>
      <c r="N421" s="122" t="s">
        <v>3154</v>
      </c>
      <c r="O421" s="122">
        <v>545</v>
      </c>
      <c r="P421" s="124" t="s">
        <v>31168</v>
      </c>
      <c r="Q421" s="124" t="s">
        <v>31169</v>
      </c>
      <c r="R421" s="124" t="s">
        <v>31170</v>
      </c>
      <c r="S421" s="124" t="s">
        <v>31171</v>
      </c>
      <c r="T421" s="122" t="s">
        <v>31172</v>
      </c>
      <c r="U421" s="122" t="s">
        <v>31173</v>
      </c>
      <c r="V421" s="125">
        <v>43881.294328703705</v>
      </c>
      <c r="W421" s="125">
        <v>43881.294328703705</v>
      </c>
      <c r="X421" s="122" t="s">
        <v>3158</v>
      </c>
      <c r="Y421" s="122" t="s">
        <v>3158</v>
      </c>
      <c r="Z421" s="122">
        <v>69.2</v>
      </c>
      <c r="AA421" s="122" t="s">
        <v>30021</v>
      </c>
    </row>
    <row r="422" spans="1:27" ht="13">
      <c r="A422" s="122">
        <v>426</v>
      </c>
      <c r="B422" s="122" t="s">
        <v>86</v>
      </c>
      <c r="C422" s="122" t="s">
        <v>31174</v>
      </c>
      <c r="D422" s="122" t="s">
        <v>29979</v>
      </c>
      <c r="E422" s="122">
        <v>2014</v>
      </c>
      <c r="F422" s="122" t="s">
        <v>4340</v>
      </c>
      <c r="G422" s="122" t="s">
        <v>25289</v>
      </c>
      <c r="H422" s="122" t="s">
        <v>3158</v>
      </c>
      <c r="I422" s="122" t="s">
        <v>28701</v>
      </c>
      <c r="J422" s="122" t="s">
        <v>30014</v>
      </c>
      <c r="K422" s="122" t="s">
        <v>30892</v>
      </c>
      <c r="L422" s="126">
        <v>44931</v>
      </c>
      <c r="M422" s="122" t="s">
        <v>30189</v>
      </c>
      <c r="N422" s="122" t="s">
        <v>3154</v>
      </c>
      <c r="O422" s="122">
        <v>545</v>
      </c>
      <c r="P422" s="124" t="s">
        <v>31175</v>
      </c>
      <c r="Q422" s="124" t="s">
        <v>31176</v>
      </c>
      <c r="R422" s="124" t="s">
        <v>31177</v>
      </c>
      <c r="S422" s="124" t="s">
        <v>31178</v>
      </c>
      <c r="T422" s="122" t="s">
        <v>31179</v>
      </c>
      <c r="U422" s="122" t="s">
        <v>31180</v>
      </c>
      <c r="V422" s="125">
        <v>43881.296712962961</v>
      </c>
      <c r="W422" s="125">
        <v>43881.296712962961</v>
      </c>
      <c r="X422" s="122" t="s">
        <v>3158</v>
      </c>
      <c r="Y422" s="122" t="s">
        <v>3158</v>
      </c>
      <c r="Z422" s="122">
        <v>69.2</v>
      </c>
      <c r="AA422" s="122" t="s">
        <v>30021</v>
      </c>
    </row>
    <row r="423" spans="1:27" ht="13">
      <c r="A423" s="122">
        <v>427</v>
      </c>
      <c r="B423" s="122" t="s">
        <v>31181</v>
      </c>
      <c r="C423" s="122" t="s">
        <v>31182</v>
      </c>
      <c r="D423" s="122" t="s">
        <v>29979</v>
      </c>
      <c r="E423" s="122">
        <v>2007</v>
      </c>
      <c r="F423" s="122" t="s">
        <v>3272</v>
      </c>
      <c r="G423" s="122" t="s">
        <v>31183</v>
      </c>
      <c r="H423" s="122" t="s">
        <v>3158</v>
      </c>
      <c r="I423" s="122" t="s">
        <v>28701</v>
      </c>
      <c r="J423" s="122" t="s">
        <v>30026</v>
      </c>
      <c r="K423" s="122" t="s">
        <v>31184</v>
      </c>
      <c r="L423" s="126">
        <v>44931</v>
      </c>
      <c r="M423" s="122" t="s">
        <v>30189</v>
      </c>
      <c r="N423" s="122" t="s">
        <v>3154</v>
      </c>
      <c r="O423" s="122">
        <v>545</v>
      </c>
      <c r="P423" s="124" t="s">
        <v>31185</v>
      </c>
      <c r="Q423" s="124" t="s">
        <v>31186</v>
      </c>
      <c r="R423" s="124" t="s">
        <v>31187</v>
      </c>
      <c r="S423" s="122" t="s">
        <v>3158</v>
      </c>
      <c r="T423" s="122" t="s">
        <v>31188</v>
      </c>
      <c r="U423" s="122" t="s">
        <v>31189</v>
      </c>
      <c r="V423" s="125">
        <v>43881.304444444446</v>
      </c>
      <c r="W423" s="125">
        <v>43881.304444444446</v>
      </c>
      <c r="X423" s="122" t="s">
        <v>3158</v>
      </c>
      <c r="Y423" s="122" t="s">
        <v>3158</v>
      </c>
      <c r="Z423" s="122">
        <v>65.400000000000006</v>
      </c>
      <c r="AA423" s="122" t="s">
        <v>30261</v>
      </c>
    </row>
    <row r="424" spans="1:27" ht="13">
      <c r="A424" s="122">
        <v>428</v>
      </c>
      <c r="B424" s="122" t="s">
        <v>31190</v>
      </c>
      <c r="C424" s="122" t="s">
        <v>31182</v>
      </c>
      <c r="D424" s="122" t="s">
        <v>29979</v>
      </c>
      <c r="E424" s="122">
        <v>2007</v>
      </c>
      <c r="F424" s="122" t="s">
        <v>3272</v>
      </c>
      <c r="G424" s="122" t="s">
        <v>31183</v>
      </c>
      <c r="H424" s="122" t="s">
        <v>3158</v>
      </c>
      <c r="I424" s="122" t="s">
        <v>28701</v>
      </c>
      <c r="J424" s="122" t="s">
        <v>30026</v>
      </c>
      <c r="K424" s="122" t="s">
        <v>31184</v>
      </c>
      <c r="L424" s="126">
        <v>44931</v>
      </c>
      <c r="M424" s="122" t="s">
        <v>30189</v>
      </c>
      <c r="N424" s="122" t="s">
        <v>3154</v>
      </c>
      <c r="O424" s="122">
        <v>545</v>
      </c>
      <c r="P424" s="124" t="s">
        <v>31185</v>
      </c>
      <c r="Q424" s="124" t="s">
        <v>31186</v>
      </c>
      <c r="R424" s="124" t="s">
        <v>31187</v>
      </c>
      <c r="S424" s="122" t="s">
        <v>3158</v>
      </c>
      <c r="T424" s="122" t="s">
        <v>31191</v>
      </c>
      <c r="U424" s="122" t="s">
        <v>31192</v>
      </c>
      <c r="V424" s="125">
        <v>43881.306226851855</v>
      </c>
      <c r="W424" s="125">
        <v>43881.306226851855</v>
      </c>
      <c r="X424" s="122" t="s">
        <v>3158</v>
      </c>
      <c r="Y424" s="122" t="s">
        <v>3158</v>
      </c>
      <c r="Z424" s="122">
        <v>65.400000000000006</v>
      </c>
      <c r="AA424" s="122" t="s">
        <v>30261</v>
      </c>
    </row>
    <row r="425" spans="1:27" ht="13">
      <c r="A425" s="122">
        <v>429</v>
      </c>
      <c r="B425" s="122" t="s">
        <v>31193</v>
      </c>
      <c r="C425" s="122" t="s">
        <v>31194</v>
      </c>
      <c r="D425" s="122" t="s">
        <v>29979</v>
      </c>
      <c r="E425" s="122">
        <v>1977</v>
      </c>
      <c r="F425" s="122" t="s">
        <v>3272</v>
      </c>
      <c r="G425" s="122" t="s">
        <v>26571</v>
      </c>
      <c r="H425" s="122" t="s">
        <v>3158</v>
      </c>
      <c r="I425" s="122" t="s">
        <v>28701</v>
      </c>
      <c r="J425" s="122" t="s">
        <v>30014</v>
      </c>
      <c r="K425" s="122" t="s">
        <v>31195</v>
      </c>
      <c r="L425" s="126">
        <v>44931</v>
      </c>
      <c r="M425" s="122" t="s">
        <v>7676</v>
      </c>
      <c r="N425" s="122" t="s">
        <v>3154</v>
      </c>
      <c r="O425" s="122">
        <v>545</v>
      </c>
      <c r="P425" s="124" t="s">
        <v>31196</v>
      </c>
      <c r="Q425" s="124" t="s">
        <v>31197</v>
      </c>
      <c r="R425" s="124" t="s">
        <v>31198</v>
      </c>
      <c r="S425" s="124" t="s">
        <v>31199</v>
      </c>
      <c r="T425" s="122" t="s">
        <v>31200</v>
      </c>
      <c r="U425" s="122" t="s">
        <v>31201</v>
      </c>
      <c r="V425" s="125">
        <v>43881.311562499999</v>
      </c>
      <c r="W425" s="125">
        <v>43881.311562499999</v>
      </c>
      <c r="X425" s="122" t="s">
        <v>3158</v>
      </c>
      <c r="Y425" s="122" t="s">
        <v>3158</v>
      </c>
      <c r="Z425" s="122">
        <v>69.2</v>
      </c>
      <c r="AA425" s="122" t="s">
        <v>30021</v>
      </c>
    </row>
    <row r="426" spans="1:27" ht="13">
      <c r="A426" s="122">
        <v>430</v>
      </c>
      <c r="B426" s="122" t="s">
        <v>31202</v>
      </c>
      <c r="C426" s="122" t="s">
        <v>31203</v>
      </c>
      <c r="D426" s="122" t="s">
        <v>29979</v>
      </c>
      <c r="E426" s="122">
        <v>2016</v>
      </c>
      <c r="F426" s="122" t="s">
        <v>4340</v>
      </c>
      <c r="G426" s="122" t="s">
        <v>30054</v>
      </c>
      <c r="H426" s="122" t="s">
        <v>3158</v>
      </c>
      <c r="I426" s="122" t="s">
        <v>29042</v>
      </c>
      <c r="J426" s="122" t="s">
        <v>30014</v>
      </c>
      <c r="K426" s="122" t="s">
        <v>30621</v>
      </c>
      <c r="L426" s="126">
        <v>44931</v>
      </c>
      <c r="M426" s="122" t="s">
        <v>7676</v>
      </c>
      <c r="N426" s="122" t="s">
        <v>3154</v>
      </c>
      <c r="O426" s="122">
        <v>545</v>
      </c>
      <c r="P426" s="124" t="s">
        <v>31204</v>
      </c>
      <c r="Q426" s="124" t="s">
        <v>31205</v>
      </c>
      <c r="R426" s="122" t="s">
        <v>3158</v>
      </c>
      <c r="S426" s="124" t="s">
        <v>31206</v>
      </c>
      <c r="T426" s="122" t="s">
        <v>31207</v>
      </c>
      <c r="U426" s="122" t="s">
        <v>31208</v>
      </c>
      <c r="V426" s="125">
        <v>43881.318425925929</v>
      </c>
      <c r="W426" s="125">
        <v>43881.318425925929</v>
      </c>
      <c r="X426" s="122" t="s">
        <v>3158</v>
      </c>
      <c r="Y426" s="122" t="s">
        <v>3158</v>
      </c>
      <c r="Z426" s="122">
        <v>65.400000000000006</v>
      </c>
      <c r="AA426" s="122" t="s">
        <v>30408</v>
      </c>
    </row>
    <row r="427" spans="1:27" ht="13">
      <c r="A427" s="122">
        <v>431</v>
      </c>
      <c r="B427" s="122" t="s">
        <v>31209</v>
      </c>
      <c r="C427" s="122" t="s">
        <v>31210</v>
      </c>
      <c r="D427" s="122" t="s">
        <v>29979</v>
      </c>
      <c r="E427" s="122">
        <v>2010</v>
      </c>
      <c r="F427" s="122" t="s">
        <v>4340</v>
      </c>
      <c r="G427" s="122" t="s">
        <v>22659</v>
      </c>
      <c r="H427" s="122" t="s">
        <v>3158</v>
      </c>
      <c r="I427" s="122" t="s">
        <v>28701</v>
      </c>
      <c r="J427" s="122" t="s">
        <v>30014</v>
      </c>
      <c r="K427" s="122" t="s">
        <v>30370</v>
      </c>
      <c r="L427" s="126">
        <v>44931</v>
      </c>
      <c r="M427" s="122" t="s">
        <v>7676</v>
      </c>
      <c r="N427" s="122" t="s">
        <v>3154</v>
      </c>
      <c r="O427" s="122">
        <v>545</v>
      </c>
      <c r="P427" s="124" t="s">
        <v>31211</v>
      </c>
      <c r="Q427" s="124" t="s">
        <v>31212</v>
      </c>
      <c r="R427" s="124" t="s">
        <v>31213</v>
      </c>
      <c r="S427" s="124" t="s">
        <v>31214</v>
      </c>
      <c r="T427" s="122" t="s">
        <v>31215</v>
      </c>
      <c r="U427" s="122" t="s">
        <v>31216</v>
      </c>
      <c r="V427" s="125">
        <v>43881.403483796297</v>
      </c>
      <c r="W427" s="125">
        <v>43881.403483796297</v>
      </c>
      <c r="X427" s="122" t="s">
        <v>3158</v>
      </c>
      <c r="Y427" s="122" t="s">
        <v>3158</v>
      </c>
      <c r="Z427" s="122">
        <v>69.2</v>
      </c>
      <c r="AA427" s="122" t="s">
        <v>30021</v>
      </c>
    </row>
    <row r="428" spans="1:27" ht="13">
      <c r="A428" s="122">
        <v>432</v>
      </c>
      <c r="B428" s="122" t="s">
        <v>31217</v>
      </c>
      <c r="C428" s="122" t="s">
        <v>31218</v>
      </c>
      <c r="D428" s="122" t="s">
        <v>29979</v>
      </c>
      <c r="E428" s="122">
        <v>2000</v>
      </c>
      <c r="F428" s="122" t="s">
        <v>3385</v>
      </c>
      <c r="G428" s="122" t="s">
        <v>8663</v>
      </c>
      <c r="H428" s="122" t="s">
        <v>3158</v>
      </c>
      <c r="I428" s="122" t="s">
        <v>29042</v>
      </c>
      <c r="J428" s="122" t="s">
        <v>30014</v>
      </c>
      <c r="K428" s="122" t="s">
        <v>30503</v>
      </c>
      <c r="L428" s="126">
        <v>45092</v>
      </c>
      <c r="M428" s="122" t="s">
        <v>7676</v>
      </c>
      <c r="N428" s="122" t="s">
        <v>3154</v>
      </c>
      <c r="O428" s="122">
        <v>545</v>
      </c>
      <c r="P428" s="124" t="s">
        <v>31219</v>
      </c>
      <c r="Q428" s="124" t="s">
        <v>31220</v>
      </c>
      <c r="R428" s="124" t="s">
        <v>31221</v>
      </c>
      <c r="S428" s="122" t="s">
        <v>3158</v>
      </c>
      <c r="T428" s="122" t="s">
        <v>31222</v>
      </c>
      <c r="U428" s="122" t="s">
        <v>31223</v>
      </c>
      <c r="V428" s="125">
        <v>43881.40861111111</v>
      </c>
      <c r="W428" s="125">
        <v>43881.40861111111</v>
      </c>
      <c r="X428" s="122" t="s">
        <v>3158</v>
      </c>
      <c r="Y428" s="122" t="s">
        <v>3158</v>
      </c>
      <c r="Z428" s="122">
        <v>65.400000000000006</v>
      </c>
      <c r="AA428" s="122" t="s">
        <v>30261</v>
      </c>
    </row>
    <row r="429" spans="1:27" ht="13">
      <c r="A429" s="122">
        <v>433</v>
      </c>
      <c r="B429" s="122" t="s">
        <v>31224</v>
      </c>
      <c r="C429" s="122" t="s">
        <v>31225</v>
      </c>
      <c r="D429" s="122" t="s">
        <v>29979</v>
      </c>
      <c r="E429" s="122">
        <v>2015</v>
      </c>
      <c r="F429" s="122" t="s">
        <v>4340</v>
      </c>
      <c r="G429" s="122" t="s">
        <v>27713</v>
      </c>
      <c r="H429" s="122" t="s">
        <v>3158</v>
      </c>
      <c r="I429" s="122" t="s">
        <v>28701</v>
      </c>
      <c r="J429" s="122" t="s">
        <v>30014</v>
      </c>
      <c r="K429" s="122" t="s">
        <v>3225</v>
      </c>
      <c r="L429" s="126">
        <v>44931</v>
      </c>
      <c r="M429" s="122" t="s">
        <v>7676</v>
      </c>
      <c r="N429" s="122" t="s">
        <v>3154</v>
      </c>
      <c r="O429" s="122">
        <v>545</v>
      </c>
      <c r="P429" s="124" t="s">
        <v>31226</v>
      </c>
      <c r="Q429" s="124" t="s">
        <v>31227</v>
      </c>
      <c r="R429" s="122" t="s">
        <v>3158</v>
      </c>
      <c r="S429" s="122" t="s">
        <v>3158</v>
      </c>
      <c r="T429" s="122" t="s">
        <v>31228</v>
      </c>
      <c r="U429" s="122" t="s">
        <v>31229</v>
      </c>
      <c r="V429" s="125">
        <v>43881.417245370372</v>
      </c>
      <c r="W429" s="125">
        <v>43881.417245370372</v>
      </c>
      <c r="X429" s="122" t="s">
        <v>3158</v>
      </c>
      <c r="Y429" s="122" t="s">
        <v>3158</v>
      </c>
      <c r="Z429" s="122">
        <v>61.5</v>
      </c>
      <c r="AA429" s="122" t="s">
        <v>30059</v>
      </c>
    </row>
    <row r="430" spans="1:27" ht="13">
      <c r="A430" s="122">
        <v>434</v>
      </c>
      <c r="B430" s="122" t="s">
        <v>31230</v>
      </c>
      <c r="C430" s="122" t="s">
        <v>31231</v>
      </c>
      <c r="D430" s="122" t="s">
        <v>29979</v>
      </c>
      <c r="E430" s="122">
        <v>2007</v>
      </c>
      <c r="F430" s="122" t="s">
        <v>4340</v>
      </c>
      <c r="G430" s="122" t="s">
        <v>3471</v>
      </c>
      <c r="H430" s="122" t="s">
        <v>3158</v>
      </c>
      <c r="I430" s="122" t="s">
        <v>28701</v>
      </c>
      <c r="J430" s="122" t="s">
        <v>30014</v>
      </c>
      <c r="K430" s="122" t="s">
        <v>30807</v>
      </c>
      <c r="L430" s="126">
        <v>44931</v>
      </c>
      <c r="M430" s="122" t="s">
        <v>12679</v>
      </c>
      <c r="N430" s="122" t="s">
        <v>3154</v>
      </c>
      <c r="O430" s="122">
        <v>545</v>
      </c>
      <c r="P430" s="124" t="s">
        <v>31232</v>
      </c>
      <c r="Q430" s="122" t="s">
        <v>3158</v>
      </c>
      <c r="R430" s="124" t="s">
        <v>31233</v>
      </c>
      <c r="S430" s="122" t="s">
        <v>3158</v>
      </c>
      <c r="T430" s="122" t="s">
        <v>31234</v>
      </c>
      <c r="U430" s="122" t="s">
        <v>31235</v>
      </c>
      <c r="V430" s="125">
        <v>43881.421261574076</v>
      </c>
      <c r="W430" s="125">
        <v>43881.421261574076</v>
      </c>
      <c r="X430" s="122" t="s">
        <v>3158</v>
      </c>
      <c r="Y430" s="122" t="s">
        <v>3158</v>
      </c>
      <c r="Z430" s="122">
        <v>61.5</v>
      </c>
      <c r="AA430" s="122" t="s">
        <v>30382</v>
      </c>
    </row>
    <row r="431" spans="1:27" ht="13">
      <c r="A431" s="122">
        <v>435</v>
      </c>
      <c r="B431" s="122" t="s">
        <v>55</v>
      </c>
      <c r="C431" s="122" t="s">
        <v>29691</v>
      </c>
      <c r="D431" s="122" t="s">
        <v>29979</v>
      </c>
      <c r="E431" s="122">
        <v>2012</v>
      </c>
      <c r="F431" s="122" t="s">
        <v>4340</v>
      </c>
      <c r="G431" s="122" t="s">
        <v>3712</v>
      </c>
      <c r="H431" s="122" t="s">
        <v>3158</v>
      </c>
      <c r="I431" s="122" t="s">
        <v>28701</v>
      </c>
      <c r="J431" s="122" t="s">
        <v>30026</v>
      </c>
      <c r="K431" s="122" t="s">
        <v>30481</v>
      </c>
      <c r="L431" s="126">
        <v>45092</v>
      </c>
      <c r="M431" s="122" t="s">
        <v>30219</v>
      </c>
      <c r="N431" s="122" t="s">
        <v>3154</v>
      </c>
      <c r="O431" s="122">
        <v>545</v>
      </c>
      <c r="P431" s="124" t="s">
        <v>29693</v>
      </c>
      <c r="Q431" s="124" t="s">
        <v>29694</v>
      </c>
      <c r="R431" s="124" t="s">
        <v>31236</v>
      </c>
      <c r="S431" s="124" t="s">
        <v>31237</v>
      </c>
      <c r="T431" s="122" t="s">
        <v>31238</v>
      </c>
      <c r="U431" s="122" t="s">
        <v>31239</v>
      </c>
      <c r="V431" s="125">
        <v>43881.42690972222</v>
      </c>
      <c r="W431" s="125">
        <v>43881.42690972222</v>
      </c>
      <c r="X431" s="122" t="s">
        <v>3158</v>
      </c>
      <c r="Y431" s="122" t="s">
        <v>3158</v>
      </c>
      <c r="Z431" s="122">
        <v>69.2</v>
      </c>
      <c r="AA431" s="122" t="s">
        <v>30021</v>
      </c>
    </row>
    <row r="432" spans="1:27" ht="13">
      <c r="A432" s="122">
        <v>436</v>
      </c>
      <c r="B432" s="122" t="s">
        <v>31240</v>
      </c>
      <c r="C432" s="122" t="s">
        <v>31241</v>
      </c>
      <c r="D432" s="122" t="s">
        <v>29979</v>
      </c>
      <c r="E432" s="122">
        <v>2008</v>
      </c>
      <c r="F432" s="122" t="s">
        <v>3385</v>
      </c>
      <c r="G432" s="122" t="s">
        <v>22659</v>
      </c>
      <c r="H432" s="122" t="s">
        <v>3158</v>
      </c>
      <c r="I432" s="122" t="s">
        <v>28701</v>
      </c>
      <c r="J432" s="122" t="s">
        <v>30004</v>
      </c>
      <c r="K432" s="122" t="s">
        <v>31242</v>
      </c>
      <c r="L432" s="126">
        <v>44931</v>
      </c>
      <c r="M432" s="122" t="s">
        <v>7676</v>
      </c>
      <c r="N432" s="122" t="s">
        <v>3154</v>
      </c>
      <c r="O432" s="122">
        <v>545</v>
      </c>
      <c r="P432" s="124" t="s">
        <v>31243</v>
      </c>
      <c r="Q432" s="124" t="s">
        <v>31244</v>
      </c>
      <c r="R432" s="124" t="s">
        <v>31245</v>
      </c>
      <c r="S432" s="124" t="s">
        <v>31246</v>
      </c>
      <c r="T432" s="122" t="s">
        <v>31247</v>
      </c>
      <c r="U432" s="122" t="s">
        <v>31248</v>
      </c>
      <c r="V432" s="125">
        <v>43881.437418981484</v>
      </c>
      <c r="W432" s="125">
        <v>43881.437418981484</v>
      </c>
      <c r="X432" s="122" t="s">
        <v>3158</v>
      </c>
      <c r="Y432" s="122" t="s">
        <v>3158</v>
      </c>
      <c r="Z432" s="122">
        <v>69.2</v>
      </c>
      <c r="AA432" s="122" t="s">
        <v>30021</v>
      </c>
    </row>
    <row r="433" spans="1:27" ht="13">
      <c r="A433" s="122">
        <v>437</v>
      </c>
      <c r="B433" s="122" t="s">
        <v>31249</v>
      </c>
      <c r="C433" s="122" t="s">
        <v>31250</v>
      </c>
      <c r="D433" s="122" t="s">
        <v>29979</v>
      </c>
      <c r="E433" s="122">
        <v>2017</v>
      </c>
      <c r="F433" s="122" t="s">
        <v>4340</v>
      </c>
      <c r="G433" s="122" t="s">
        <v>24177</v>
      </c>
      <c r="H433" s="122" t="s">
        <v>3158</v>
      </c>
      <c r="I433" s="122" t="s">
        <v>28701</v>
      </c>
      <c r="J433" s="122" t="s">
        <v>30026</v>
      </c>
      <c r="K433" s="122" t="s">
        <v>31251</v>
      </c>
      <c r="L433" s="126">
        <v>44931</v>
      </c>
      <c r="M433" s="122" t="s">
        <v>7676</v>
      </c>
      <c r="N433" s="122" t="s">
        <v>3154</v>
      </c>
      <c r="O433" s="122">
        <v>545</v>
      </c>
      <c r="P433" s="124" t="s">
        <v>31252</v>
      </c>
      <c r="Q433" s="124" t="s">
        <v>31253</v>
      </c>
      <c r="R433" s="124" t="s">
        <v>31254</v>
      </c>
      <c r="S433" s="122" t="s">
        <v>3158</v>
      </c>
      <c r="T433" s="122" t="s">
        <v>31255</v>
      </c>
      <c r="U433" s="122" t="s">
        <v>31256</v>
      </c>
      <c r="V433" s="125">
        <v>43886.353171296294</v>
      </c>
      <c r="W433" s="125">
        <v>43886.353171296294</v>
      </c>
      <c r="X433" s="122" t="s">
        <v>3158</v>
      </c>
      <c r="Y433" s="122" t="s">
        <v>3158</v>
      </c>
      <c r="Z433" s="122">
        <v>65.400000000000006</v>
      </c>
      <c r="AA433" s="122" t="s">
        <v>30261</v>
      </c>
    </row>
    <row r="434" spans="1:27" ht="13">
      <c r="A434" s="122">
        <v>438</v>
      </c>
      <c r="B434" s="122" t="s">
        <v>31257</v>
      </c>
      <c r="C434" s="122" t="s">
        <v>31258</v>
      </c>
      <c r="D434" s="122" t="s">
        <v>29979</v>
      </c>
      <c r="E434" s="122">
        <v>2015</v>
      </c>
      <c r="F434" s="122" t="s">
        <v>3385</v>
      </c>
      <c r="G434" s="122" t="s">
        <v>26018</v>
      </c>
      <c r="H434" s="122" t="s">
        <v>3158</v>
      </c>
      <c r="I434" s="122" t="s">
        <v>28701</v>
      </c>
      <c r="J434" s="122" t="s">
        <v>30014</v>
      </c>
      <c r="K434" s="122" t="s">
        <v>31259</v>
      </c>
      <c r="L434" s="126">
        <v>44931</v>
      </c>
      <c r="M434" s="122" t="s">
        <v>7676</v>
      </c>
      <c r="N434" s="122" t="s">
        <v>3154</v>
      </c>
      <c r="O434" s="122">
        <v>545</v>
      </c>
      <c r="P434" s="124" t="s">
        <v>31260</v>
      </c>
      <c r="Q434" s="124" t="s">
        <v>31261</v>
      </c>
      <c r="R434" s="124" t="s">
        <v>31262</v>
      </c>
      <c r="S434" s="122" t="s">
        <v>3158</v>
      </c>
      <c r="T434" s="122" t="s">
        <v>31263</v>
      </c>
      <c r="U434" s="122" t="s">
        <v>31264</v>
      </c>
      <c r="V434" s="125">
        <v>43886.367939814816</v>
      </c>
      <c r="W434" s="125">
        <v>43886.367939814816</v>
      </c>
      <c r="X434" s="122" t="s">
        <v>3158</v>
      </c>
      <c r="Y434" s="122" t="s">
        <v>3158</v>
      </c>
      <c r="Z434" s="122">
        <v>65.400000000000006</v>
      </c>
      <c r="AA434" s="122" t="s">
        <v>30261</v>
      </c>
    </row>
    <row r="435" spans="1:27" ht="13">
      <c r="A435" s="122">
        <v>439</v>
      </c>
      <c r="B435" s="122" t="s">
        <v>875</v>
      </c>
      <c r="C435" s="122" t="s">
        <v>31265</v>
      </c>
      <c r="D435" s="122" t="s">
        <v>29979</v>
      </c>
      <c r="E435" s="122">
        <v>1918</v>
      </c>
      <c r="F435" s="122" t="s">
        <v>30502</v>
      </c>
      <c r="G435" s="122" t="s">
        <v>3791</v>
      </c>
      <c r="H435" s="122" t="s">
        <v>3158</v>
      </c>
      <c r="I435" s="122" t="s">
        <v>30147</v>
      </c>
      <c r="J435" s="122" t="s">
        <v>30004</v>
      </c>
      <c r="K435" s="122" t="s">
        <v>3225</v>
      </c>
      <c r="L435" s="126">
        <v>44931</v>
      </c>
      <c r="M435" s="122" t="s">
        <v>3173</v>
      </c>
      <c r="N435" s="122" t="s">
        <v>3154</v>
      </c>
      <c r="O435" s="122">
        <v>545</v>
      </c>
      <c r="P435" s="124" t="s">
        <v>31266</v>
      </c>
      <c r="Q435" s="124" t="s">
        <v>31267</v>
      </c>
      <c r="R435" s="124" t="s">
        <v>31268</v>
      </c>
      <c r="S435" s="122" t="s">
        <v>3158</v>
      </c>
      <c r="T435" s="122" t="s">
        <v>31269</v>
      </c>
      <c r="U435" s="122" t="s">
        <v>31270</v>
      </c>
      <c r="V435" s="125">
        <v>43886.379131944443</v>
      </c>
      <c r="W435" s="125">
        <v>43886.379131944443</v>
      </c>
      <c r="X435" s="122" t="s">
        <v>3158</v>
      </c>
      <c r="Y435" s="122" t="s">
        <v>3158</v>
      </c>
      <c r="Z435" s="122">
        <v>65.400000000000006</v>
      </c>
      <c r="AA435" s="122" t="s">
        <v>30261</v>
      </c>
    </row>
    <row r="436" spans="1:27" ht="13">
      <c r="A436" s="122">
        <v>440</v>
      </c>
      <c r="B436" s="122" t="s">
        <v>31271</v>
      </c>
      <c r="C436" s="122" t="s">
        <v>31272</v>
      </c>
      <c r="D436" s="122" t="s">
        <v>29979</v>
      </c>
      <c r="E436" s="122">
        <v>2007</v>
      </c>
      <c r="F436" s="122" t="s">
        <v>4340</v>
      </c>
      <c r="G436" s="122" t="s">
        <v>8663</v>
      </c>
      <c r="H436" s="122" t="s">
        <v>3158</v>
      </c>
      <c r="I436" s="122" t="s">
        <v>30328</v>
      </c>
      <c r="J436" s="122" t="s">
        <v>31273</v>
      </c>
      <c r="K436" s="122" t="s">
        <v>30496</v>
      </c>
      <c r="L436" s="126">
        <v>44931</v>
      </c>
      <c r="M436" s="122" t="s">
        <v>7676</v>
      </c>
      <c r="N436" s="122" t="s">
        <v>3154</v>
      </c>
      <c r="O436" s="122">
        <v>545</v>
      </c>
      <c r="P436" s="124" t="s">
        <v>31274</v>
      </c>
      <c r="Q436" s="124" t="s">
        <v>31275</v>
      </c>
      <c r="R436" s="124" t="s">
        <v>31276</v>
      </c>
      <c r="S436" s="122" t="s">
        <v>3158</v>
      </c>
      <c r="T436" s="122" t="s">
        <v>31277</v>
      </c>
      <c r="U436" s="122" t="s">
        <v>31278</v>
      </c>
      <c r="V436" s="125">
        <v>43886.385370370372</v>
      </c>
      <c r="W436" s="125">
        <v>43886.385370370372</v>
      </c>
      <c r="X436" s="122" t="s">
        <v>3158</v>
      </c>
      <c r="Y436" s="122" t="s">
        <v>3158</v>
      </c>
      <c r="Z436" s="122">
        <v>65.400000000000006</v>
      </c>
      <c r="AA436" s="122" t="s">
        <v>30261</v>
      </c>
    </row>
    <row r="437" spans="1:27" ht="13">
      <c r="A437" s="122">
        <v>441</v>
      </c>
      <c r="B437" s="122" t="s">
        <v>31279</v>
      </c>
      <c r="C437" s="122" t="s">
        <v>31280</v>
      </c>
      <c r="D437" s="122" t="s">
        <v>29979</v>
      </c>
      <c r="E437" s="122">
        <v>1970</v>
      </c>
      <c r="F437" s="122" t="s">
        <v>9678</v>
      </c>
      <c r="G437" s="122" t="s">
        <v>23216</v>
      </c>
      <c r="H437" s="122" t="s">
        <v>3158</v>
      </c>
      <c r="I437" s="122" t="s">
        <v>29042</v>
      </c>
      <c r="J437" s="122" t="s">
        <v>30014</v>
      </c>
      <c r="K437" s="122" t="s">
        <v>3401</v>
      </c>
      <c r="L437" s="126">
        <v>44931</v>
      </c>
      <c r="M437" s="122" t="s">
        <v>7676</v>
      </c>
      <c r="N437" s="122" t="s">
        <v>3154</v>
      </c>
      <c r="O437" s="122">
        <v>545</v>
      </c>
      <c r="P437" s="124" t="s">
        <v>31281</v>
      </c>
      <c r="Q437" s="124" t="s">
        <v>31282</v>
      </c>
      <c r="R437" s="124" t="s">
        <v>31283</v>
      </c>
      <c r="S437" s="122" t="s">
        <v>3158</v>
      </c>
      <c r="T437" s="122" t="s">
        <v>31284</v>
      </c>
      <c r="U437" s="122" t="s">
        <v>31285</v>
      </c>
      <c r="V437" s="125">
        <v>43886.396805555552</v>
      </c>
      <c r="W437" s="125">
        <v>43886.396805555552</v>
      </c>
      <c r="X437" s="122" t="s">
        <v>3158</v>
      </c>
      <c r="Y437" s="122" t="s">
        <v>3158</v>
      </c>
      <c r="Z437" s="122">
        <v>65.400000000000006</v>
      </c>
      <c r="AA437" s="122" t="s">
        <v>30261</v>
      </c>
    </row>
    <row r="438" spans="1:27" ht="13">
      <c r="A438" s="122">
        <v>442</v>
      </c>
      <c r="B438" s="122" t="s">
        <v>31286</v>
      </c>
      <c r="C438" s="122" t="s">
        <v>31287</v>
      </c>
      <c r="D438" s="122" t="s">
        <v>29979</v>
      </c>
      <c r="E438" s="122">
        <v>2018</v>
      </c>
      <c r="F438" s="122" t="s">
        <v>3385</v>
      </c>
      <c r="G438" s="122" t="s">
        <v>30186</v>
      </c>
      <c r="H438" s="122" t="s">
        <v>3158</v>
      </c>
      <c r="I438" s="122" t="s">
        <v>28701</v>
      </c>
      <c r="J438" s="122" t="s">
        <v>30014</v>
      </c>
      <c r="K438" s="122" t="s">
        <v>30298</v>
      </c>
      <c r="L438" s="126">
        <v>44931</v>
      </c>
      <c r="M438" s="122" t="s">
        <v>30189</v>
      </c>
      <c r="N438" s="122" t="s">
        <v>3154</v>
      </c>
      <c r="O438" s="122">
        <v>545</v>
      </c>
      <c r="P438" s="124" t="s">
        <v>31288</v>
      </c>
      <c r="Q438" s="124" t="s">
        <v>31289</v>
      </c>
      <c r="R438" s="124" t="s">
        <v>31290</v>
      </c>
      <c r="S438" s="122" t="s">
        <v>3158</v>
      </c>
      <c r="T438" s="122" t="s">
        <v>31291</v>
      </c>
      <c r="U438" s="122" t="s">
        <v>31292</v>
      </c>
      <c r="V438" s="125">
        <v>43886.404432870368</v>
      </c>
      <c r="W438" s="125">
        <v>43886.404444444444</v>
      </c>
      <c r="X438" s="122" t="s">
        <v>3158</v>
      </c>
      <c r="Y438" s="122" t="s">
        <v>3158</v>
      </c>
      <c r="Z438" s="122">
        <v>65.400000000000006</v>
      </c>
      <c r="AA438" s="122" t="s">
        <v>30261</v>
      </c>
    </row>
    <row r="439" spans="1:27" ht="13">
      <c r="A439" s="122">
        <v>443</v>
      </c>
      <c r="B439" s="122" t="s">
        <v>31293</v>
      </c>
      <c r="C439" s="122" t="s">
        <v>31294</v>
      </c>
      <c r="D439" s="122" t="s">
        <v>29979</v>
      </c>
      <c r="E439" s="122">
        <v>2008</v>
      </c>
      <c r="F439" s="122" t="s">
        <v>3272</v>
      </c>
      <c r="G439" s="122" t="s">
        <v>21961</v>
      </c>
      <c r="H439" s="122" t="s">
        <v>3158</v>
      </c>
      <c r="I439" s="122" t="s">
        <v>29042</v>
      </c>
      <c r="J439" s="122" t="s">
        <v>30026</v>
      </c>
      <c r="K439" s="122" t="s">
        <v>31295</v>
      </c>
      <c r="L439" s="126">
        <v>44931</v>
      </c>
      <c r="M439" s="122" t="s">
        <v>3173</v>
      </c>
      <c r="N439" s="122" t="s">
        <v>3154</v>
      </c>
      <c r="O439" s="122">
        <v>545</v>
      </c>
      <c r="P439" s="124" t="s">
        <v>31296</v>
      </c>
      <c r="Q439" s="124" t="s">
        <v>31297</v>
      </c>
      <c r="R439" s="124" t="s">
        <v>31298</v>
      </c>
      <c r="S439" s="124" t="s">
        <v>31299</v>
      </c>
      <c r="T439" s="122" t="s">
        <v>31300</v>
      </c>
      <c r="U439" s="122" t="s">
        <v>31301</v>
      </c>
      <c r="V439" s="125">
        <v>43886.432083333333</v>
      </c>
      <c r="W439" s="125">
        <v>43886.432083333333</v>
      </c>
      <c r="X439" s="122" t="s">
        <v>3158</v>
      </c>
      <c r="Y439" s="122" t="s">
        <v>3158</v>
      </c>
      <c r="Z439" s="122">
        <v>69.2</v>
      </c>
      <c r="AA439" s="122" t="s">
        <v>30021</v>
      </c>
    </row>
    <row r="440" spans="1:27" ht="13">
      <c r="A440" s="122">
        <v>444</v>
      </c>
      <c r="B440" s="122" t="s">
        <v>31302</v>
      </c>
      <c r="C440" s="122" t="s">
        <v>31303</v>
      </c>
      <c r="D440" s="122" t="s">
        <v>29979</v>
      </c>
      <c r="E440" s="122">
        <v>1974</v>
      </c>
      <c r="F440" s="122" t="s">
        <v>30502</v>
      </c>
      <c r="G440" s="122" t="s">
        <v>8663</v>
      </c>
      <c r="H440" s="122" t="s">
        <v>3172</v>
      </c>
      <c r="I440" s="122" t="s">
        <v>28802</v>
      </c>
      <c r="J440" s="122" t="s">
        <v>30692</v>
      </c>
      <c r="K440" s="122" t="s">
        <v>30481</v>
      </c>
      <c r="L440" s="126">
        <v>45092</v>
      </c>
      <c r="M440" s="122" t="s">
        <v>12333</v>
      </c>
      <c r="N440" s="122" t="s">
        <v>3154</v>
      </c>
      <c r="O440" s="122">
        <v>545</v>
      </c>
      <c r="P440" s="124" t="s">
        <v>31304</v>
      </c>
      <c r="Q440" s="124" t="s">
        <v>31305</v>
      </c>
      <c r="R440" s="122" t="s">
        <v>3158</v>
      </c>
      <c r="S440" s="122" t="s">
        <v>3158</v>
      </c>
      <c r="T440" s="122" t="s">
        <v>31306</v>
      </c>
      <c r="U440" s="122" t="s">
        <v>31307</v>
      </c>
      <c r="V440" s="125">
        <v>43896.421168981484</v>
      </c>
      <c r="W440" s="125">
        <v>43896.421168981484</v>
      </c>
      <c r="X440" s="122" t="s">
        <v>3158</v>
      </c>
      <c r="Y440" s="122" t="s">
        <v>3158</v>
      </c>
      <c r="Z440" s="122">
        <v>65.400000000000006</v>
      </c>
      <c r="AA440" s="122" t="s">
        <v>31308</v>
      </c>
    </row>
    <row r="441" spans="1:27" ht="13">
      <c r="A441" s="122">
        <v>445</v>
      </c>
      <c r="B441" s="122" t="s">
        <v>31309</v>
      </c>
      <c r="C441" s="122" t="s">
        <v>31310</v>
      </c>
      <c r="D441" s="122" t="s">
        <v>29979</v>
      </c>
      <c r="E441" s="122">
        <v>1969</v>
      </c>
      <c r="F441" s="122" t="s">
        <v>9678</v>
      </c>
      <c r="G441" s="122" t="s">
        <v>21961</v>
      </c>
      <c r="H441" s="122" t="s">
        <v>3158</v>
      </c>
      <c r="I441" s="122" t="s">
        <v>28802</v>
      </c>
      <c r="J441" s="122" t="s">
        <v>30692</v>
      </c>
      <c r="K441" s="122" t="s">
        <v>30481</v>
      </c>
      <c r="L441" s="126">
        <v>44931</v>
      </c>
      <c r="M441" s="122" t="s">
        <v>12333</v>
      </c>
      <c r="N441" s="122" t="s">
        <v>3154</v>
      </c>
      <c r="O441" s="122">
        <v>545</v>
      </c>
      <c r="P441" s="124" t="s">
        <v>31311</v>
      </c>
      <c r="Q441" s="124" t="s">
        <v>31312</v>
      </c>
      <c r="R441" s="124" t="s">
        <v>31313</v>
      </c>
      <c r="S441" s="124" t="s">
        <v>31314</v>
      </c>
      <c r="T441" s="122" t="s">
        <v>31315</v>
      </c>
      <c r="U441" s="122" t="s">
        <v>31316</v>
      </c>
      <c r="V441" s="125">
        <v>43896.43476851852</v>
      </c>
      <c r="W441" s="125">
        <v>43896.43476851852</v>
      </c>
      <c r="X441" s="122" t="s">
        <v>3158</v>
      </c>
      <c r="Y441" s="122" t="s">
        <v>3158</v>
      </c>
      <c r="Z441" s="122">
        <v>69.2</v>
      </c>
      <c r="AA441" s="122" t="s">
        <v>30021</v>
      </c>
    </row>
    <row r="442" spans="1:27" ht="13">
      <c r="A442" s="122">
        <v>446</v>
      </c>
      <c r="B442" s="122" t="s">
        <v>31317</v>
      </c>
      <c r="C442" s="122" t="s">
        <v>31318</v>
      </c>
      <c r="D442" s="122" t="s">
        <v>29979</v>
      </c>
      <c r="E442" s="122">
        <v>2010</v>
      </c>
      <c r="F442" s="122" t="s">
        <v>4340</v>
      </c>
      <c r="G442" s="122" t="s">
        <v>23216</v>
      </c>
      <c r="H442" s="122" t="s">
        <v>3158</v>
      </c>
      <c r="I442" s="122" t="s">
        <v>28701</v>
      </c>
      <c r="J442" s="122" t="s">
        <v>30026</v>
      </c>
      <c r="K442" s="122" t="s">
        <v>4665</v>
      </c>
      <c r="L442" s="126">
        <v>44931</v>
      </c>
      <c r="M442" s="122" t="s">
        <v>7676</v>
      </c>
      <c r="N442" s="122" t="s">
        <v>3154</v>
      </c>
      <c r="O442" s="122">
        <v>545</v>
      </c>
      <c r="P442" s="124" t="s">
        <v>31319</v>
      </c>
      <c r="Q442" s="124" t="s">
        <v>31320</v>
      </c>
      <c r="R442" s="124" t="s">
        <v>31321</v>
      </c>
      <c r="S442" s="122" t="s">
        <v>3158</v>
      </c>
      <c r="T442" s="122" t="s">
        <v>31322</v>
      </c>
      <c r="U442" s="122" t="s">
        <v>31323</v>
      </c>
      <c r="V442" s="125">
        <v>43902.339004629626</v>
      </c>
      <c r="W442" s="125">
        <v>43902.339004629626</v>
      </c>
      <c r="X442" s="122" t="s">
        <v>3158</v>
      </c>
      <c r="Y442" s="122" t="s">
        <v>3158</v>
      </c>
      <c r="Z442" s="122">
        <v>65.400000000000006</v>
      </c>
      <c r="AA442" s="122" t="s">
        <v>30261</v>
      </c>
    </row>
    <row r="443" spans="1:27" ht="13">
      <c r="A443" s="122">
        <v>447</v>
      </c>
      <c r="B443" s="122" t="s">
        <v>31324</v>
      </c>
      <c r="C443" s="122" t="s">
        <v>31325</v>
      </c>
      <c r="D443" s="122" t="s">
        <v>29979</v>
      </c>
      <c r="E443" s="122">
        <v>2006</v>
      </c>
      <c r="F443" s="122" t="s">
        <v>22244</v>
      </c>
      <c r="G443" s="122" t="s">
        <v>23216</v>
      </c>
      <c r="H443" s="122" t="s">
        <v>3158</v>
      </c>
      <c r="I443" s="122" t="s">
        <v>29042</v>
      </c>
      <c r="J443" s="122" t="s">
        <v>30014</v>
      </c>
      <c r="K443" s="122" t="s">
        <v>4665</v>
      </c>
      <c r="L443" s="126">
        <v>44931</v>
      </c>
      <c r="M443" s="122" t="s">
        <v>7676</v>
      </c>
      <c r="N443" s="122" t="s">
        <v>3154</v>
      </c>
      <c r="O443" s="122">
        <v>545</v>
      </c>
      <c r="P443" s="124" t="s">
        <v>31326</v>
      </c>
      <c r="Q443" s="124" t="s">
        <v>31327</v>
      </c>
      <c r="R443" s="124" t="s">
        <v>31328</v>
      </c>
      <c r="S443" s="124" t="s">
        <v>31329</v>
      </c>
      <c r="T443" s="122" t="s">
        <v>31330</v>
      </c>
      <c r="U443" s="122" t="s">
        <v>31331</v>
      </c>
      <c r="V443" s="125">
        <v>43902.341087962966</v>
      </c>
      <c r="W443" s="125">
        <v>43902.341087962966</v>
      </c>
      <c r="X443" s="122" t="s">
        <v>3158</v>
      </c>
      <c r="Y443" s="122" t="s">
        <v>3158</v>
      </c>
      <c r="Z443" s="122">
        <v>69.2</v>
      </c>
      <c r="AA443" s="122" t="s">
        <v>30021</v>
      </c>
    </row>
    <row r="444" spans="1:27" ht="13">
      <c r="A444" s="122">
        <v>448</v>
      </c>
      <c r="B444" s="122" t="s">
        <v>31332</v>
      </c>
      <c r="C444" s="122" t="s">
        <v>31333</v>
      </c>
      <c r="D444" s="122" t="s">
        <v>29979</v>
      </c>
      <c r="E444" s="122">
        <v>2016</v>
      </c>
      <c r="F444" s="122" t="s">
        <v>3272</v>
      </c>
      <c r="G444" s="122" t="s">
        <v>23250</v>
      </c>
      <c r="H444" s="122" t="s">
        <v>3158</v>
      </c>
      <c r="I444" s="122" t="s">
        <v>894</v>
      </c>
      <c r="J444" s="122" t="s">
        <v>30946</v>
      </c>
      <c r="K444" s="122" t="s">
        <v>31334</v>
      </c>
      <c r="L444" s="126">
        <v>44931</v>
      </c>
      <c r="M444" s="122" t="s">
        <v>30189</v>
      </c>
      <c r="N444" s="122" t="s">
        <v>3154</v>
      </c>
      <c r="O444" s="122">
        <v>545</v>
      </c>
      <c r="P444" s="124" t="s">
        <v>31335</v>
      </c>
      <c r="Q444" s="124" t="s">
        <v>31336</v>
      </c>
      <c r="R444" s="122" t="s">
        <v>3158</v>
      </c>
      <c r="S444" s="122" t="s">
        <v>3158</v>
      </c>
      <c r="T444" s="122" t="s">
        <v>31337</v>
      </c>
      <c r="U444" s="122" t="s">
        <v>31338</v>
      </c>
      <c r="V444" s="125">
        <v>43906.443993055553</v>
      </c>
      <c r="W444" s="125">
        <v>43906.443993055553</v>
      </c>
      <c r="X444" s="122" t="s">
        <v>3158</v>
      </c>
      <c r="Y444" s="122" t="s">
        <v>3158</v>
      </c>
      <c r="Z444" s="122">
        <v>61.5</v>
      </c>
      <c r="AA444" s="122" t="s">
        <v>30059</v>
      </c>
    </row>
    <row r="445" spans="1:27" ht="13">
      <c r="A445" s="122">
        <v>449</v>
      </c>
      <c r="B445" s="122" t="s">
        <v>31339</v>
      </c>
      <c r="C445" s="122" t="s">
        <v>31340</v>
      </c>
      <c r="D445" s="122" t="s">
        <v>29979</v>
      </c>
      <c r="E445" s="122">
        <v>1980</v>
      </c>
      <c r="F445" s="122" t="s">
        <v>13859</v>
      </c>
      <c r="G445" s="122" t="s">
        <v>21961</v>
      </c>
      <c r="H445" s="122" t="s">
        <v>3158</v>
      </c>
      <c r="I445" s="122" t="s">
        <v>29042</v>
      </c>
      <c r="J445" s="122" t="s">
        <v>30014</v>
      </c>
      <c r="K445" s="122" t="s">
        <v>3225</v>
      </c>
      <c r="L445" s="126">
        <v>44931</v>
      </c>
      <c r="M445" s="122" t="s">
        <v>12333</v>
      </c>
      <c r="N445" s="122" t="s">
        <v>3154</v>
      </c>
      <c r="O445" s="122">
        <v>545</v>
      </c>
      <c r="P445" s="124" t="s">
        <v>31341</v>
      </c>
      <c r="Q445" s="124" t="s">
        <v>31342</v>
      </c>
      <c r="R445" s="124" t="s">
        <v>31343</v>
      </c>
      <c r="S445" s="124" t="s">
        <v>31344</v>
      </c>
      <c r="T445" s="122" t="s">
        <v>31345</v>
      </c>
      <c r="U445" s="122" t="s">
        <v>31346</v>
      </c>
      <c r="V445" s="125">
        <v>43906.494270833333</v>
      </c>
      <c r="W445" s="125">
        <v>43906.494270833333</v>
      </c>
      <c r="X445" s="122" t="s">
        <v>3158</v>
      </c>
      <c r="Y445" s="122" t="s">
        <v>3158</v>
      </c>
      <c r="Z445" s="122">
        <v>69.2</v>
      </c>
      <c r="AA445" s="122" t="s">
        <v>30021</v>
      </c>
    </row>
    <row r="446" spans="1:27" ht="13">
      <c r="A446" s="122">
        <v>450</v>
      </c>
      <c r="B446" s="122" t="s">
        <v>31347</v>
      </c>
      <c r="C446" s="122" t="s">
        <v>31348</v>
      </c>
      <c r="D446" s="122" t="s">
        <v>29979</v>
      </c>
      <c r="E446" s="122">
        <v>2018</v>
      </c>
      <c r="F446" s="122" t="s">
        <v>4340</v>
      </c>
      <c r="G446" s="122" t="s">
        <v>31349</v>
      </c>
      <c r="H446" s="122" t="s">
        <v>31350</v>
      </c>
      <c r="I446" s="122" t="s">
        <v>887</v>
      </c>
      <c r="J446" s="122" t="s">
        <v>30358</v>
      </c>
      <c r="K446" s="122" t="s">
        <v>31351</v>
      </c>
      <c r="L446" s="126">
        <v>44931</v>
      </c>
      <c r="M446" s="122" t="s">
        <v>12679</v>
      </c>
      <c r="N446" s="122" t="s">
        <v>3154</v>
      </c>
      <c r="O446" s="122">
        <v>545</v>
      </c>
      <c r="P446" s="124" t="s">
        <v>31352</v>
      </c>
      <c r="Q446" s="124" t="s">
        <v>31353</v>
      </c>
      <c r="R446" s="122" t="s">
        <v>3158</v>
      </c>
      <c r="S446" s="124" t="s">
        <v>31354</v>
      </c>
      <c r="T446" s="122" t="s">
        <v>31355</v>
      </c>
      <c r="U446" s="122" t="s">
        <v>31356</v>
      </c>
      <c r="V446" s="125">
        <v>43927.513460648152</v>
      </c>
      <c r="W446" s="125">
        <v>43927.513460648152</v>
      </c>
      <c r="X446" s="122" t="s">
        <v>3158</v>
      </c>
      <c r="Y446" s="122" t="s">
        <v>3158</v>
      </c>
      <c r="Z446" s="122">
        <v>69.2</v>
      </c>
      <c r="AA446" s="122" t="s">
        <v>31357</v>
      </c>
    </row>
    <row r="447" spans="1:27" ht="13">
      <c r="A447" s="122">
        <v>451</v>
      </c>
      <c r="B447" s="124" t="s">
        <v>31358</v>
      </c>
      <c r="C447" s="122" t="s">
        <v>31359</v>
      </c>
      <c r="D447" s="122" t="s">
        <v>29979</v>
      </c>
      <c r="E447" s="122">
        <v>2017</v>
      </c>
      <c r="F447" s="122" t="s">
        <v>4340</v>
      </c>
      <c r="G447" s="122" t="s">
        <v>27946</v>
      </c>
      <c r="H447" s="122" t="s">
        <v>3158</v>
      </c>
      <c r="I447" s="122" t="s">
        <v>28701</v>
      </c>
      <c r="J447" s="122" t="s">
        <v>30014</v>
      </c>
      <c r="K447" s="122" t="s">
        <v>3255</v>
      </c>
      <c r="L447" s="126">
        <v>44931</v>
      </c>
      <c r="M447" s="122" t="s">
        <v>7676</v>
      </c>
      <c r="N447" s="122" t="s">
        <v>3154</v>
      </c>
      <c r="O447" s="122">
        <v>545</v>
      </c>
      <c r="P447" s="124" t="s">
        <v>31360</v>
      </c>
      <c r="Q447" s="124" t="s">
        <v>31361</v>
      </c>
      <c r="R447" s="124" t="s">
        <v>31362</v>
      </c>
      <c r="S447" s="124" t="s">
        <v>31363</v>
      </c>
      <c r="T447" s="122" t="s">
        <v>31364</v>
      </c>
      <c r="U447" s="122" t="s">
        <v>31365</v>
      </c>
      <c r="V447" s="125">
        <v>43927.52480324074</v>
      </c>
      <c r="W447" s="125">
        <v>43927.52480324074</v>
      </c>
      <c r="X447" s="122" t="s">
        <v>3158</v>
      </c>
      <c r="Y447" s="122" t="s">
        <v>3158</v>
      </c>
      <c r="Z447" s="122">
        <v>69.2</v>
      </c>
      <c r="AA447" s="122" t="s">
        <v>30021</v>
      </c>
    </row>
    <row r="448" spans="1:27" ht="13">
      <c r="A448" s="122">
        <v>452</v>
      </c>
      <c r="B448" s="122" t="s">
        <v>31366</v>
      </c>
      <c r="C448" s="122" t="s">
        <v>31367</v>
      </c>
      <c r="D448" s="122" t="s">
        <v>29979</v>
      </c>
      <c r="E448" s="122">
        <v>2011</v>
      </c>
      <c r="F448" s="122" t="s">
        <v>3385</v>
      </c>
      <c r="G448" s="122" t="s">
        <v>3712</v>
      </c>
      <c r="H448" s="122" t="s">
        <v>3158</v>
      </c>
      <c r="I448" s="122" t="s">
        <v>887</v>
      </c>
      <c r="J448" s="122" t="s">
        <v>30014</v>
      </c>
      <c r="K448" s="122" t="s">
        <v>30711</v>
      </c>
      <c r="L448" s="126">
        <v>44931</v>
      </c>
      <c r="M448" s="122" t="s">
        <v>3195</v>
      </c>
      <c r="N448" s="122" t="s">
        <v>3154</v>
      </c>
      <c r="O448" s="122">
        <v>545</v>
      </c>
      <c r="P448" s="124" t="s">
        <v>31368</v>
      </c>
      <c r="Q448" s="122" t="s">
        <v>3158</v>
      </c>
      <c r="R448" s="122" t="s">
        <v>3158</v>
      </c>
      <c r="S448" s="122" t="s">
        <v>3158</v>
      </c>
      <c r="T448" s="122" t="s">
        <v>31369</v>
      </c>
      <c r="U448" s="122" t="s">
        <v>31370</v>
      </c>
      <c r="V448" s="125">
        <v>43927.537685185183</v>
      </c>
      <c r="W448" s="125">
        <v>43927.537685185183</v>
      </c>
      <c r="X448" s="122" t="s">
        <v>3158</v>
      </c>
      <c r="Y448" s="122" t="s">
        <v>3158</v>
      </c>
      <c r="Z448" s="122">
        <v>57.7</v>
      </c>
      <c r="AA448" s="122" t="s">
        <v>30078</v>
      </c>
    </row>
    <row r="449" spans="1:27" ht="13">
      <c r="A449" s="122">
        <v>453</v>
      </c>
      <c r="B449" s="122" t="s">
        <v>31371</v>
      </c>
      <c r="C449" s="122" t="s">
        <v>31372</v>
      </c>
      <c r="D449" s="122" t="s">
        <v>29979</v>
      </c>
      <c r="E449" s="122">
        <v>2018</v>
      </c>
      <c r="F449" s="122" t="s">
        <v>4340</v>
      </c>
      <c r="G449" s="122" t="s">
        <v>3712</v>
      </c>
      <c r="H449" s="122" t="s">
        <v>3148</v>
      </c>
      <c r="I449" s="122" t="s">
        <v>28701</v>
      </c>
      <c r="J449" s="122" t="s">
        <v>30026</v>
      </c>
      <c r="K449" s="122" t="s">
        <v>31373</v>
      </c>
      <c r="L449" s="126">
        <v>44931</v>
      </c>
      <c r="M449" s="122" t="s">
        <v>12679</v>
      </c>
      <c r="N449" s="122" t="s">
        <v>3154</v>
      </c>
      <c r="O449" s="122">
        <v>545</v>
      </c>
      <c r="P449" s="124" t="s">
        <v>31374</v>
      </c>
      <c r="Q449" s="124" t="s">
        <v>31375</v>
      </c>
      <c r="R449" s="122" t="s">
        <v>3158</v>
      </c>
      <c r="S449" s="122" t="s">
        <v>3158</v>
      </c>
      <c r="T449" s="122" t="s">
        <v>31376</v>
      </c>
      <c r="U449" s="122" t="s">
        <v>31377</v>
      </c>
      <c r="V449" s="125">
        <v>43927.546620370369</v>
      </c>
      <c r="W449" s="125">
        <v>43927.546620370369</v>
      </c>
      <c r="X449" s="122" t="s">
        <v>3158</v>
      </c>
      <c r="Y449" s="122" t="s">
        <v>3158</v>
      </c>
      <c r="Z449" s="122">
        <v>65.400000000000006</v>
      </c>
      <c r="AA449" s="122" t="s">
        <v>31308</v>
      </c>
    </row>
    <row r="450" spans="1:27" ht="13">
      <c r="A450" s="122">
        <v>454</v>
      </c>
      <c r="B450" s="122" t="s">
        <v>31378</v>
      </c>
      <c r="C450" s="122" t="s">
        <v>31379</v>
      </c>
      <c r="D450" s="122" t="s">
        <v>29979</v>
      </c>
      <c r="E450" s="122">
        <v>2008</v>
      </c>
      <c r="F450" s="122" t="s">
        <v>3385</v>
      </c>
      <c r="G450" s="122" t="s">
        <v>30073</v>
      </c>
      <c r="H450" s="122" t="s">
        <v>3158</v>
      </c>
      <c r="I450" s="122" t="s">
        <v>29042</v>
      </c>
      <c r="J450" s="122" t="s">
        <v>30014</v>
      </c>
      <c r="K450" s="122" t="s">
        <v>31373</v>
      </c>
      <c r="L450" s="126">
        <v>44931</v>
      </c>
      <c r="M450" s="122" t="s">
        <v>7676</v>
      </c>
      <c r="N450" s="122" t="s">
        <v>3154</v>
      </c>
      <c r="O450" s="122">
        <v>545</v>
      </c>
      <c r="P450" s="124" t="s">
        <v>31380</v>
      </c>
      <c r="Q450" s="124" t="s">
        <v>31381</v>
      </c>
      <c r="R450" s="124" t="s">
        <v>31382</v>
      </c>
      <c r="S450" s="124" t="s">
        <v>31383</v>
      </c>
      <c r="T450" s="122" t="s">
        <v>31384</v>
      </c>
      <c r="U450" s="122" t="s">
        <v>31385</v>
      </c>
      <c r="V450" s="125">
        <v>43927.55972222222</v>
      </c>
      <c r="W450" s="125">
        <v>43927.55972222222</v>
      </c>
      <c r="X450" s="122" t="s">
        <v>3158</v>
      </c>
      <c r="Y450" s="122" t="s">
        <v>3158</v>
      </c>
      <c r="Z450" s="122">
        <v>69.2</v>
      </c>
      <c r="AA450" s="122" t="s">
        <v>30021</v>
      </c>
    </row>
    <row r="451" spans="1:27" ht="13">
      <c r="A451" s="122">
        <v>455</v>
      </c>
      <c r="B451" s="122" t="s">
        <v>2351</v>
      </c>
      <c r="C451" s="122" t="s">
        <v>31386</v>
      </c>
      <c r="D451" s="122" t="s">
        <v>29979</v>
      </c>
      <c r="E451" s="122">
        <v>1998</v>
      </c>
      <c r="F451" s="122" t="s">
        <v>9678</v>
      </c>
      <c r="G451" s="122" t="s">
        <v>22659</v>
      </c>
      <c r="H451" s="122" t="s">
        <v>3158</v>
      </c>
      <c r="I451" s="122" t="s">
        <v>29042</v>
      </c>
      <c r="J451" s="122" t="s">
        <v>30014</v>
      </c>
      <c r="K451" s="122" t="s">
        <v>30883</v>
      </c>
      <c r="L451" s="126">
        <v>44931</v>
      </c>
      <c r="M451" s="122" t="s">
        <v>7676</v>
      </c>
      <c r="N451" s="122" t="s">
        <v>3154</v>
      </c>
      <c r="O451" s="122">
        <v>545</v>
      </c>
      <c r="P451" s="124" t="s">
        <v>31387</v>
      </c>
      <c r="Q451" s="124" t="s">
        <v>31388</v>
      </c>
      <c r="R451" s="124" t="s">
        <v>31389</v>
      </c>
      <c r="S451" s="124" t="s">
        <v>31390</v>
      </c>
      <c r="T451" s="122" t="s">
        <v>31391</v>
      </c>
      <c r="U451" s="122" t="s">
        <v>31392</v>
      </c>
      <c r="V451" s="125">
        <v>43930.395370370374</v>
      </c>
      <c r="W451" s="125">
        <v>43930.395370370374</v>
      </c>
      <c r="X451" s="122" t="s">
        <v>3158</v>
      </c>
      <c r="Y451" s="122" t="s">
        <v>3158</v>
      </c>
      <c r="Z451" s="122">
        <v>69.2</v>
      </c>
      <c r="AA451" s="122" t="s">
        <v>30021</v>
      </c>
    </row>
    <row r="452" spans="1:27" ht="13">
      <c r="A452" s="122">
        <v>456</v>
      </c>
      <c r="B452" s="122" t="s">
        <v>31393</v>
      </c>
      <c r="C452" s="122" t="s">
        <v>31394</v>
      </c>
      <c r="D452" s="122" t="s">
        <v>29979</v>
      </c>
      <c r="E452" s="122">
        <v>2019</v>
      </c>
      <c r="F452" s="122" t="s">
        <v>4340</v>
      </c>
      <c r="G452" s="122" t="s">
        <v>3791</v>
      </c>
      <c r="H452" s="122" t="s">
        <v>3158</v>
      </c>
      <c r="I452" s="122" t="s">
        <v>28701</v>
      </c>
      <c r="J452" s="122" t="s">
        <v>30026</v>
      </c>
      <c r="K452" s="122" t="s">
        <v>31395</v>
      </c>
      <c r="L452" s="126">
        <v>44931</v>
      </c>
      <c r="M452" s="122" t="s">
        <v>12333</v>
      </c>
      <c r="N452" s="122" t="s">
        <v>3154</v>
      </c>
      <c r="O452" s="122">
        <v>545</v>
      </c>
      <c r="P452" s="124" t="s">
        <v>31396</v>
      </c>
      <c r="Q452" s="124" t="s">
        <v>31397</v>
      </c>
      <c r="R452" s="124" t="s">
        <v>31398</v>
      </c>
      <c r="S452" s="124" t="s">
        <v>31399</v>
      </c>
      <c r="T452" s="122" t="s">
        <v>31400</v>
      </c>
      <c r="U452" s="122" t="s">
        <v>31401</v>
      </c>
      <c r="V452" s="125">
        <v>43935.487164351849</v>
      </c>
      <c r="W452" s="125">
        <v>43935.487164351849</v>
      </c>
      <c r="X452" s="122" t="s">
        <v>3158</v>
      </c>
      <c r="Y452" s="122" t="s">
        <v>3158</v>
      </c>
      <c r="Z452" s="122">
        <v>69.2</v>
      </c>
      <c r="AA452" s="122" t="s">
        <v>30021</v>
      </c>
    </row>
    <row r="453" spans="1:27" ht="13">
      <c r="A453" s="122">
        <v>457</v>
      </c>
      <c r="B453" s="122" t="s">
        <v>31402</v>
      </c>
      <c r="C453" s="122" t="s">
        <v>31403</v>
      </c>
      <c r="D453" s="122" t="s">
        <v>29979</v>
      </c>
      <c r="E453" s="122">
        <v>2018</v>
      </c>
      <c r="F453" s="122" t="s">
        <v>4340</v>
      </c>
      <c r="G453" s="122" t="s">
        <v>31404</v>
      </c>
      <c r="H453" s="122" t="s">
        <v>3158</v>
      </c>
      <c r="I453" s="122" t="s">
        <v>28701</v>
      </c>
      <c r="J453" s="122" t="s">
        <v>30026</v>
      </c>
      <c r="K453" s="122" t="s">
        <v>31405</v>
      </c>
      <c r="L453" s="126">
        <v>44931</v>
      </c>
      <c r="M453" s="122" t="s">
        <v>30189</v>
      </c>
      <c r="N453" s="122" t="s">
        <v>3154</v>
      </c>
      <c r="O453" s="122">
        <v>545</v>
      </c>
      <c r="P453" s="124" t="s">
        <v>31406</v>
      </c>
      <c r="Q453" s="124" t="s">
        <v>31407</v>
      </c>
      <c r="R453" s="124" t="s">
        <v>31408</v>
      </c>
      <c r="S453" s="124" t="s">
        <v>31409</v>
      </c>
      <c r="T453" s="122" t="s">
        <v>31410</v>
      </c>
      <c r="U453" s="122" t="s">
        <v>31411</v>
      </c>
      <c r="V453" s="125">
        <v>43935.495740740742</v>
      </c>
      <c r="W453" s="125">
        <v>43935.495740740742</v>
      </c>
      <c r="X453" s="122" t="s">
        <v>3158</v>
      </c>
      <c r="Y453" s="122" t="s">
        <v>3158</v>
      </c>
      <c r="Z453" s="122">
        <v>69.2</v>
      </c>
      <c r="AA453" s="122" t="s">
        <v>30021</v>
      </c>
    </row>
    <row r="454" spans="1:27" ht="13">
      <c r="A454" s="122">
        <v>458</v>
      </c>
      <c r="B454" s="122" t="s">
        <v>31412</v>
      </c>
      <c r="C454" s="122" t="s">
        <v>31413</v>
      </c>
      <c r="D454" s="122" t="s">
        <v>29979</v>
      </c>
      <c r="E454" s="122">
        <v>2017</v>
      </c>
      <c r="F454" s="122" t="s">
        <v>4340</v>
      </c>
      <c r="G454" s="122" t="s">
        <v>31404</v>
      </c>
      <c r="H454" s="122" t="s">
        <v>3158</v>
      </c>
      <c r="I454" s="122" t="s">
        <v>28701</v>
      </c>
      <c r="J454" s="122" t="s">
        <v>30014</v>
      </c>
      <c r="K454" s="122" t="s">
        <v>30370</v>
      </c>
      <c r="L454" s="126">
        <v>44931</v>
      </c>
      <c r="M454" s="122" t="s">
        <v>30189</v>
      </c>
      <c r="N454" s="122" t="s">
        <v>3154</v>
      </c>
      <c r="O454" s="122">
        <v>545</v>
      </c>
      <c r="P454" s="124" t="s">
        <v>31414</v>
      </c>
      <c r="Q454" s="124" t="s">
        <v>31415</v>
      </c>
      <c r="R454" s="124" t="s">
        <v>31416</v>
      </c>
      <c r="S454" s="124" t="s">
        <v>31417</v>
      </c>
      <c r="T454" s="122" t="s">
        <v>31418</v>
      </c>
      <c r="U454" s="122" t="s">
        <v>31419</v>
      </c>
      <c r="V454" s="125">
        <v>43935.504004629627</v>
      </c>
      <c r="W454" s="125">
        <v>43935.504004629627</v>
      </c>
      <c r="X454" s="122" t="s">
        <v>3158</v>
      </c>
      <c r="Y454" s="122" t="s">
        <v>3158</v>
      </c>
      <c r="Z454" s="122">
        <v>69.2</v>
      </c>
      <c r="AA454" s="122" t="s">
        <v>30021</v>
      </c>
    </row>
    <row r="455" spans="1:27" ht="13">
      <c r="A455" s="122">
        <v>459</v>
      </c>
      <c r="B455" s="122" t="s">
        <v>31420</v>
      </c>
      <c r="C455" s="122" t="s">
        <v>31421</v>
      </c>
      <c r="D455" s="122" t="s">
        <v>29979</v>
      </c>
      <c r="E455" s="122">
        <v>2018</v>
      </c>
      <c r="F455" s="122" t="s">
        <v>4340</v>
      </c>
      <c r="G455" s="122" t="s">
        <v>4263</v>
      </c>
      <c r="H455" s="122" t="s">
        <v>3158</v>
      </c>
      <c r="I455" s="122" t="s">
        <v>28701</v>
      </c>
      <c r="J455" s="122" t="s">
        <v>30014</v>
      </c>
      <c r="K455" s="122" t="s">
        <v>3862</v>
      </c>
      <c r="L455" s="126">
        <v>44931</v>
      </c>
      <c r="M455" s="122" t="s">
        <v>7676</v>
      </c>
      <c r="N455" s="122" t="s">
        <v>3154</v>
      </c>
      <c r="O455" s="122">
        <v>545</v>
      </c>
      <c r="P455" s="124" t="s">
        <v>31422</v>
      </c>
      <c r="Q455" s="124" t="s">
        <v>31423</v>
      </c>
      <c r="R455" s="124" t="s">
        <v>31424</v>
      </c>
      <c r="S455" s="122" t="s">
        <v>3158</v>
      </c>
      <c r="T455" s="122" t="s">
        <v>31425</v>
      </c>
      <c r="U455" s="122" t="s">
        <v>31426</v>
      </c>
      <c r="V455" s="125">
        <v>43935.511863425927</v>
      </c>
      <c r="W455" s="125">
        <v>43935.511863425927</v>
      </c>
      <c r="X455" s="122" t="s">
        <v>3158</v>
      </c>
      <c r="Y455" s="122" t="s">
        <v>3158</v>
      </c>
      <c r="Z455" s="122">
        <v>65.400000000000006</v>
      </c>
      <c r="AA455" s="122" t="s">
        <v>30261</v>
      </c>
    </row>
    <row r="456" spans="1:27" ht="13">
      <c r="A456" s="122">
        <v>460</v>
      </c>
      <c r="B456" s="122" t="s">
        <v>31427</v>
      </c>
      <c r="C456" s="122" t="s">
        <v>31428</v>
      </c>
      <c r="D456" s="122" t="s">
        <v>29979</v>
      </c>
      <c r="E456" s="122">
        <v>2019</v>
      </c>
      <c r="F456" s="122" t="s">
        <v>4340</v>
      </c>
      <c r="G456" s="122" t="s">
        <v>5472</v>
      </c>
      <c r="H456" s="122" t="s">
        <v>3158</v>
      </c>
      <c r="I456" s="122" t="s">
        <v>29042</v>
      </c>
      <c r="J456" s="122" t="s">
        <v>30946</v>
      </c>
      <c r="K456" s="122" t="s">
        <v>31429</v>
      </c>
      <c r="L456" s="122">
        <v>0</v>
      </c>
      <c r="M456" s="122" t="s">
        <v>3977</v>
      </c>
      <c r="N456" s="122" t="s">
        <v>3154</v>
      </c>
      <c r="O456" s="122">
        <v>545</v>
      </c>
      <c r="P456" s="124" t="s">
        <v>31430</v>
      </c>
      <c r="Q456" s="124" t="s">
        <v>31431</v>
      </c>
      <c r="R456" s="124" t="s">
        <v>31432</v>
      </c>
      <c r="S456" s="122" t="s">
        <v>3158</v>
      </c>
      <c r="T456" s="122" t="s">
        <v>31433</v>
      </c>
      <c r="U456" s="122" t="s">
        <v>31434</v>
      </c>
      <c r="V456" s="125">
        <v>43952.344780092593</v>
      </c>
      <c r="W456" s="125">
        <v>43952.344780092593</v>
      </c>
      <c r="X456" s="122" t="s">
        <v>3158</v>
      </c>
      <c r="Y456" s="122" t="s">
        <v>3158</v>
      </c>
      <c r="Z456" s="122">
        <v>61.5</v>
      </c>
      <c r="AA456" s="122" t="s">
        <v>31435</v>
      </c>
    </row>
    <row r="457" spans="1:27" ht="13">
      <c r="A457" s="122">
        <v>461</v>
      </c>
      <c r="B457" s="122" t="s">
        <v>31436</v>
      </c>
      <c r="C457" s="122" t="s">
        <v>31437</v>
      </c>
      <c r="D457" s="122" t="s">
        <v>29979</v>
      </c>
      <c r="E457" s="122">
        <v>2015</v>
      </c>
      <c r="F457" s="122" t="s">
        <v>4340</v>
      </c>
      <c r="G457" s="122" t="s">
        <v>5472</v>
      </c>
      <c r="H457" s="122" t="s">
        <v>3158</v>
      </c>
      <c r="I457" s="122" t="s">
        <v>899</v>
      </c>
      <c r="J457" s="122" t="s">
        <v>30395</v>
      </c>
      <c r="K457" s="122" t="s">
        <v>31438</v>
      </c>
      <c r="L457" s="126">
        <v>44931</v>
      </c>
      <c r="M457" s="122" t="s">
        <v>3977</v>
      </c>
      <c r="N457" s="122" t="s">
        <v>3154</v>
      </c>
      <c r="O457" s="122">
        <v>545</v>
      </c>
      <c r="P457" s="124" t="s">
        <v>31439</v>
      </c>
      <c r="Q457" s="124" t="s">
        <v>31440</v>
      </c>
      <c r="R457" s="124" t="s">
        <v>31441</v>
      </c>
      <c r="S457" s="124" t="s">
        <v>31442</v>
      </c>
      <c r="T457" s="122" t="s">
        <v>31443</v>
      </c>
      <c r="U457" s="122" t="s">
        <v>31444</v>
      </c>
      <c r="V457" s="125">
        <v>43952.347766203704</v>
      </c>
      <c r="W457" s="125">
        <v>43952.347766203704</v>
      </c>
      <c r="X457" s="122" t="s">
        <v>3158</v>
      </c>
      <c r="Y457" s="122" t="s">
        <v>3158</v>
      </c>
      <c r="Z457" s="122">
        <v>69.2</v>
      </c>
      <c r="AA457" s="122" t="s">
        <v>30021</v>
      </c>
    </row>
    <row r="458" spans="1:27" ht="13">
      <c r="A458" s="122">
        <v>462</v>
      </c>
      <c r="B458" s="122" t="s">
        <v>31445</v>
      </c>
      <c r="C458" s="122" t="s">
        <v>31446</v>
      </c>
      <c r="D458" s="122" t="s">
        <v>29979</v>
      </c>
      <c r="E458" s="122">
        <v>2018</v>
      </c>
      <c r="F458" s="122" t="s">
        <v>3385</v>
      </c>
      <c r="G458" s="122" t="s">
        <v>27713</v>
      </c>
      <c r="H458" s="122" t="s">
        <v>3976</v>
      </c>
      <c r="I458" s="122" t="s">
        <v>28701</v>
      </c>
      <c r="J458" s="122" t="s">
        <v>30026</v>
      </c>
      <c r="K458" s="122" t="s">
        <v>31447</v>
      </c>
      <c r="L458" s="126">
        <v>44931</v>
      </c>
      <c r="M458" s="122" t="s">
        <v>7676</v>
      </c>
      <c r="N458" s="122" t="s">
        <v>3154</v>
      </c>
      <c r="O458" s="122">
        <v>545</v>
      </c>
      <c r="P458" s="124" t="s">
        <v>31448</v>
      </c>
      <c r="Q458" s="124" t="s">
        <v>31449</v>
      </c>
      <c r="R458" s="124" t="s">
        <v>31450</v>
      </c>
      <c r="S458" s="124" t="s">
        <v>31451</v>
      </c>
      <c r="T458" s="122" t="s">
        <v>31452</v>
      </c>
      <c r="U458" s="122" t="s">
        <v>31453</v>
      </c>
      <c r="V458" s="125">
        <v>43958.568680555552</v>
      </c>
      <c r="W458" s="125">
        <v>43958.568680555552</v>
      </c>
      <c r="X458" s="122" t="s">
        <v>3158</v>
      </c>
      <c r="Y458" s="122" t="s">
        <v>3158</v>
      </c>
      <c r="Z458" s="122">
        <v>73.099999999999994</v>
      </c>
      <c r="AA458" s="122" t="s">
        <v>30001</v>
      </c>
    </row>
    <row r="459" spans="1:27" ht="13">
      <c r="A459" s="122">
        <v>463</v>
      </c>
      <c r="B459" s="122" t="s">
        <v>31454</v>
      </c>
      <c r="C459" s="122" t="s">
        <v>31455</v>
      </c>
      <c r="D459" s="122" t="s">
        <v>29979</v>
      </c>
      <c r="E459" s="122">
        <v>2016</v>
      </c>
      <c r="F459" s="122" t="s">
        <v>3385</v>
      </c>
      <c r="G459" s="122" t="s">
        <v>23020</v>
      </c>
      <c r="H459" s="122" t="s">
        <v>3158</v>
      </c>
      <c r="I459" s="122" t="s">
        <v>30147</v>
      </c>
      <c r="J459" s="122" t="s">
        <v>30014</v>
      </c>
      <c r="K459" s="122" t="s">
        <v>31456</v>
      </c>
      <c r="L459" s="126">
        <v>45092</v>
      </c>
      <c r="M459" s="122" t="s">
        <v>7676</v>
      </c>
      <c r="N459" s="122" t="s">
        <v>3154</v>
      </c>
      <c r="O459" s="122">
        <v>545</v>
      </c>
      <c r="P459" s="124" t="s">
        <v>31457</v>
      </c>
      <c r="Q459" s="124" t="s">
        <v>31458</v>
      </c>
      <c r="R459" s="124" t="s">
        <v>31459</v>
      </c>
      <c r="S459" s="122" t="s">
        <v>3158</v>
      </c>
      <c r="T459" s="122" t="s">
        <v>31460</v>
      </c>
      <c r="U459" s="122" t="s">
        <v>31454</v>
      </c>
      <c r="V459" s="125">
        <v>43958.583101851851</v>
      </c>
      <c r="W459" s="125">
        <v>43958.583101851851</v>
      </c>
      <c r="X459" s="122" t="s">
        <v>3158</v>
      </c>
      <c r="Y459" s="122" t="s">
        <v>3158</v>
      </c>
      <c r="Z459" s="122">
        <v>65.400000000000006</v>
      </c>
      <c r="AA459" s="122" t="s">
        <v>30261</v>
      </c>
    </row>
    <row r="460" spans="1:27" ht="13">
      <c r="A460" s="122">
        <v>464</v>
      </c>
      <c r="B460" s="122" t="s">
        <v>31461</v>
      </c>
      <c r="C460" s="122" t="s">
        <v>31462</v>
      </c>
      <c r="D460" s="122" t="s">
        <v>29979</v>
      </c>
      <c r="E460" s="122">
        <v>2015</v>
      </c>
      <c r="F460" s="122" t="s">
        <v>4340</v>
      </c>
      <c r="G460" s="122" t="s">
        <v>4263</v>
      </c>
      <c r="H460" s="122" t="s">
        <v>31463</v>
      </c>
      <c r="I460" s="122" t="s">
        <v>28701</v>
      </c>
      <c r="J460" s="122" t="s">
        <v>30004</v>
      </c>
      <c r="K460" s="122" t="s">
        <v>30370</v>
      </c>
      <c r="L460" s="126">
        <v>44931</v>
      </c>
      <c r="M460" s="122" t="s">
        <v>7676</v>
      </c>
      <c r="N460" s="122" t="s">
        <v>3154</v>
      </c>
      <c r="O460" s="122">
        <v>545</v>
      </c>
      <c r="P460" s="124" t="s">
        <v>31464</v>
      </c>
      <c r="Q460" s="124" t="s">
        <v>31465</v>
      </c>
      <c r="R460" s="124" t="s">
        <v>31466</v>
      </c>
      <c r="S460" s="124" t="s">
        <v>31467</v>
      </c>
      <c r="T460" s="122" t="s">
        <v>31468</v>
      </c>
      <c r="U460" s="122" t="s">
        <v>31469</v>
      </c>
      <c r="V460" s="125">
        <v>43958.593946759262</v>
      </c>
      <c r="W460" s="125">
        <v>43958.593946759262</v>
      </c>
      <c r="X460" s="122" t="s">
        <v>3158</v>
      </c>
      <c r="Y460" s="122" t="s">
        <v>3158</v>
      </c>
      <c r="Z460" s="122">
        <v>73.099999999999994</v>
      </c>
      <c r="AA460" s="122" t="s">
        <v>30001</v>
      </c>
    </row>
    <row r="461" spans="1:27" ht="13">
      <c r="A461" s="122">
        <v>465</v>
      </c>
      <c r="B461" s="122" t="s">
        <v>31470</v>
      </c>
      <c r="C461" s="122" t="s">
        <v>31471</v>
      </c>
      <c r="D461" s="122" t="s">
        <v>29979</v>
      </c>
      <c r="E461" s="122">
        <v>2019</v>
      </c>
      <c r="F461" s="122" t="s">
        <v>4340</v>
      </c>
      <c r="G461" s="122" t="s">
        <v>31472</v>
      </c>
      <c r="H461" s="122" t="s">
        <v>3158</v>
      </c>
      <c r="I461" s="122" t="s">
        <v>28701</v>
      </c>
      <c r="J461" s="122" t="s">
        <v>30026</v>
      </c>
      <c r="K461" s="122" t="s">
        <v>31473</v>
      </c>
      <c r="L461" s="126">
        <v>44931</v>
      </c>
      <c r="M461" s="122" t="s">
        <v>7676</v>
      </c>
      <c r="N461" s="122" t="s">
        <v>3154</v>
      </c>
      <c r="O461" s="122">
        <v>545</v>
      </c>
      <c r="P461" s="124" t="s">
        <v>31474</v>
      </c>
      <c r="Q461" s="122" t="s">
        <v>3158</v>
      </c>
      <c r="R461" s="122" t="s">
        <v>3158</v>
      </c>
      <c r="S461" s="124" t="s">
        <v>31475</v>
      </c>
      <c r="T461" s="122" t="s">
        <v>31476</v>
      </c>
      <c r="U461" s="122" t="s">
        <v>31477</v>
      </c>
      <c r="V461" s="125">
        <v>43958.605821759258</v>
      </c>
      <c r="W461" s="125">
        <v>43958.605821759258</v>
      </c>
      <c r="X461" s="122" t="s">
        <v>3158</v>
      </c>
      <c r="Y461" s="122" t="s">
        <v>3158</v>
      </c>
      <c r="Z461" s="122">
        <v>61.5</v>
      </c>
      <c r="AA461" s="122" t="s">
        <v>31478</v>
      </c>
    </row>
    <row r="462" spans="1:27" ht="13">
      <c r="A462" s="122">
        <v>466</v>
      </c>
      <c r="B462" s="122" t="s">
        <v>31479</v>
      </c>
      <c r="C462" s="122" t="s">
        <v>31480</v>
      </c>
      <c r="D462" s="122" t="s">
        <v>29979</v>
      </c>
      <c r="E462" s="122">
        <v>2018</v>
      </c>
      <c r="F462" s="122" t="s">
        <v>4340</v>
      </c>
      <c r="G462" s="122" t="s">
        <v>31481</v>
      </c>
      <c r="H462" s="122" t="s">
        <v>3245</v>
      </c>
      <c r="I462" s="122" t="s">
        <v>28701</v>
      </c>
      <c r="J462" s="122" t="s">
        <v>30026</v>
      </c>
      <c r="K462" s="122" t="s">
        <v>31482</v>
      </c>
      <c r="L462" s="126">
        <v>44931</v>
      </c>
      <c r="M462" s="122" t="s">
        <v>30104</v>
      </c>
      <c r="N462" s="122" t="s">
        <v>3154</v>
      </c>
      <c r="O462" s="122">
        <v>545</v>
      </c>
      <c r="P462" s="124" t="s">
        <v>31483</v>
      </c>
      <c r="Q462" s="124" t="s">
        <v>31484</v>
      </c>
      <c r="R462" s="122" t="s">
        <v>3158</v>
      </c>
      <c r="S462" s="122" t="s">
        <v>3158</v>
      </c>
      <c r="T462" s="122" t="s">
        <v>31485</v>
      </c>
      <c r="U462" s="122" t="s">
        <v>31486</v>
      </c>
      <c r="V462" s="125">
        <v>43964.442060185182</v>
      </c>
      <c r="W462" s="125">
        <v>43964.442060185182</v>
      </c>
      <c r="X462" s="122" t="s">
        <v>3158</v>
      </c>
      <c r="Y462" s="122" t="s">
        <v>3158</v>
      </c>
      <c r="Z462" s="122">
        <v>65.400000000000006</v>
      </c>
      <c r="AA462" s="122" t="s">
        <v>31308</v>
      </c>
    </row>
    <row r="463" spans="1:27" ht="13">
      <c r="A463" s="122">
        <v>467</v>
      </c>
      <c r="B463" s="122" t="s">
        <v>31487</v>
      </c>
      <c r="C463" s="122" t="s">
        <v>31488</v>
      </c>
      <c r="D463" s="122" t="s">
        <v>29979</v>
      </c>
      <c r="E463" s="122">
        <v>2018</v>
      </c>
      <c r="F463" s="122" t="s">
        <v>3385</v>
      </c>
      <c r="G463" s="122" t="s">
        <v>8663</v>
      </c>
      <c r="H463" s="122" t="s">
        <v>31489</v>
      </c>
      <c r="I463" s="122" t="s">
        <v>30147</v>
      </c>
      <c r="J463" s="122" t="s">
        <v>30014</v>
      </c>
      <c r="K463" s="122" t="s">
        <v>31490</v>
      </c>
      <c r="L463" s="126">
        <v>44931</v>
      </c>
      <c r="M463" s="122" t="s">
        <v>7676</v>
      </c>
      <c r="N463" s="122" t="s">
        <v>3154</v>
      </c>
      <c r="O463" s="122">
        <v>545</v>
      </c>
      <c r="P463" s="124" t="s">
        <v>31491</v>
      </c>
      <c r="Q463" s="124" t="s">
        <v>31492</v>
      </c>
      <c r="R463" s="124" t="s">
        <v>31493</v>
      </c>
      <c r="S463" s="122" t="s">
        <v>3158</v>
      </c>
      <c r="T463" s="122" t="s">
        <v>31494</v>
      </c>
      <c r="U463" s="122" t="s">
        <v>31495</v>
      </c>
      <c r="V463" s="125">
        <v>43964.536458333336</v>
      </c>
      <c r="W463" s="125">
        <v>43964.536458333336</v>
      </c>
      <c r="X463" s="122" t="s">
        <v>3158</v>
      </c>
      <c r="Y463" s="122" t="s">
        <v>3158</v>
      </c>
      <c r="Z463" s="122">
        <v>69.2</v>
      </c>
      <c r="AA463" s="122" t="s">
        <v>30011</v>
      </c>
    </row>
    <row r="464" spans="1:27" ht="13">
      <c r="A464" s="122">
        <v>468</v>
      </c>
      <c r="B464" s="122" t="s">
        <v>31496</v>
      </c>
      <c r="C464" s="122" t="s">
        <v>31497</v>
      </c>
      <c r="D464" s="122" t="s">
        <v>29979</v>
      </c>
      <c r="E464" s="122">
        <v>2017</v>
      </c>
      <c r="F464" s="122" t="s">
        <v>3196</v>
      </c>
      <c r="G464" s="122" t="s">
        <v>31498</v>
      </c>
      <c r="H464" s="122" t="s">
        <v>3158</v>
      </c>
      <c r="I464" s="122" t="s">
        <v>30147</v>
      </c>
      <c r="J464" s="122" t="s">
        <v>30014</v>
      </c>
      <c r="K464" s="122" t="s">
        <v>7260</v>
      </c>
      <c r="L464" s="126">
        <v>44931</v>
      </c>
      <c r="M464" s="122" t="s">
        <v>7676</v>
      </c>
      <c r="N464" s="122" t="s">
        <v>3154</v>
      </c>
      <c r="O464" s="122">
        <v>545</v>
      </c>
      <c r="P464" s="124" t="s">
        <v>31499</v>
      </c>
      <c r="Q464" s="124" t="s">
        <v>31500</v>
      </c>
      <c r="R464" s="124" t="s">
        <v>31501</v>
      </c>
      <c r="S464" s="124" t="s">
        <v>31502</v>
      </c>
      <c r="T464" s="122" t="s">
        <v>31503</v>
      </c>
      <c r="U464" s="122" t="s">
        <v>31504</v>
      </c>
      <c r="V464" s="125">
        <v>43964.539131944446</v>
      </c>
      <c r="W464" s="125">
        <v>43964.539131944446</v>
      </c>
      <c r="X464" s="122" t="s">
        <v>3158</v>
      </c>
      <c r="Y464" s="122" t="s">
        <v>3158</v>
      </c>
      <c r="Z464" s="122">
        <v>69.2</v>
      </c>
      <c r="AA464" s="122" t="s">
        <v>30021</v>
      </c>
    </row>
    <row r="465" spans="1:27" ht="13">
      <c r="A465" s="122">
        <v>469</v>
      </c>
      <c r="B465" s="122" t="s">
        <v>31505</v>
      </c>
      <c r="C465" s="122" t="s">
        <v>31506</v>
      </c>
      <c r="D465" s="122" t="s">
        <v>29979</v>
      </c>
      <c r="E465" s="122">
        <v>2019</v>
      </c>
      <c r="F465" s="122" t="s">
        <v>4340</v>
      </c>
      <c r="G465" s="122" t="s">
        <v>22306</v>
      </c>
      <c r="H465" s="122" t="s">
        <v>3158</v>
      </c>
      <c r="I465" s="122" t="s">
        <v>29717</v>
      </c>
      <c r="J465" s="122" t="s">
        <v>30026</v>
      </c>
      <c r="K465" s="122" t="s">
        <v>31507</v>
      </c>
      <c r="L465" s="126">
        <v>44931</v>
      </c>
      <c r="M465" s="122" t="s">
        <v>3747</v>
      </c>
      <c r="N465" s="122" t="s">
        <v>3154</v>
      </c>
      <c r="O465" s="122">
        <v>545</v>
      </c>
      <c r="P465" s="124" t="s">
        <v>31508</v>
      </c>
      <c r="Q465" s="124" t="s">
        <v>31509</v>
      </c>
      <c r="R465" s="124" t="s">
        <v>31510</v>
      </c>
      <c r="S465" s="124" t="s">
        <v>31511</v>
      </c>
      <c r="T465" s="122" t="s">
        <v>31512</v>
      </c>
      <c r="U465" s="122" t="s">
        <v>31513</v>
      </c>
      <c r="V465" s="125">
        <v>43964.551192129627</v>
      </c>
      <c r="W465" s="125">
        <v>43964.551192129627</v>
      </c>
      <c r="X465" s="122" t="s">
        <v>3158</v>
      </c>
      <c r="Y465" s="122" t="s">
        <v>3158</v>
      </c>
      <c r="Z465" s="122">
        <v>69.2</v>
      </c>
      <c r="AA465" s="122" t="s">
        <v>30021</v>
      </c>
    </row>
    <row r="466" spans="1:27" ht="13">
      <c r="A466" s="122">
        <v>470</v>
      </c>
      <c r="B466" s="122" t="s">
        <v>31514</v>
      </c>
      <c r="C466" s="122" t="s">
        <v>31515</v>
      </c>
      <c r="D466" s="122" t="s">
        <v>29979</v>
      </c>
      <c r="E466" s="122">
        <v>2019</v>
      </c>
      <c r="F466" s="122" t="s">
        <v>4340</v>
      </c>
      <c r="G466" s="122" t="s">
        <v>3791</v>
      </c>
      <c r="H466" s="122" t="s">
        <v>3158</v>
      </c>
      <c r="I466" s="122" t="s">
        <v>887</v>
      </c>
      <c r="J466" s="122" t="s">
        <v>30014</v>
      </c>
      <c r="K466" s="122" t="s">
        <v>31516</v>
      </c>
      <c r="L466" s="126">
        <v>44931</v>
      </c>
      <c r="M466" s="122" t="s">
        <v>3173</v>
      </c>
      <c r="N466" s="122" t="s">
        <v>3154</v>
      </c>
      <c r="O466" s="122">
        <v>545</v>
      </c>
      <c r="P466" s="124" t="s">
        <v>31517</v>
      </c>
      <c r="Q466" s="122" t="s">
        <v>3158</v>
      </c>
      <c r="R466" s="122" t="s">
        <v>3158</v>
      </c>
      <c r="S466" s="122" t="s">
        <v>3158</v>
      </c>
      <c r="T466" s="122" t="s">
        <v>31518</v>
      </c>
      <c r="U466" s="122" t="s">
        <v>31519</v>
      </c>
      <c r="V466" s="125">
        <v>43965.442824074074</v>
      </c>
      <c r="W466" s="125">
        <v>43965.442835648151</v>
      </c>
      <c r="X466" s="122" t="s">
        <v>3158</v>
      </c>
      <c r="Y466" s="122" t="s">
        <v>3158</v>
      </c>
      <c r="Z466" s="122">
        <v>57.7</v>
      </c>
      <c r="AA466" s="122" t="s">
        <v>30078</v>
      </c>
    </row>
    <row r="467" spans="1:27" ht="13">
      <c r="A467" s="122">
        <v>471</v>
      </c>
      <c r="B467" s="122" t="s">
        <v>31520</v>
      </c>
      <c r="C467" s="122" t="s">
        <v>31521</v>
      </c>
      <c r="D467" s="122" t="s">
        <v>29979</v>
      </c>
      <c r="E467" s="122">
        <v>2019</v>
      </c>
      <c r="F467" s="122" t="s">
        <v>3385</v>
      </c>
      <c r="G467" s="122" t="s">
        <v>4263</v>
      </c>
      <c r="H467" s="122" t="s">
        <v>3158</v>
      </c>
      <c r="I467" s="122" t="s">
        <v>30328</v>
      </c>
      <c r="J467" s="122" t="s">
        <v>30014</v>
      </c>
      <c r="K467" s="122" t="s">
        <v>31522</v>
      </c>
      <c r="L467" s="126">
        <v>44931</v>
      </c>
      <c r="M467" s="122" t="s">
        <v>7676</v>
      </c>
      <c r="N467" s="122" t="s">
        <v>3154</v>
      </c>
      <c r="O467" s="122">
        <v>545</v>
      </c>
      <c r="P467" s="124" t="s">
        <v>31523</v>
      </c>
      <c r="Q467" s="124" t="s">
        <v>31524</v>
      </c>
      <c r="R467" s="124" t="s">
        <v>31525</v>
      </c>
      <c r="S467" s="124" t="s">
        <v>31526</v>
      </c>
      <c r="T467" s="122" t="s">
        <v>31527</v>
      </c>
      <c r="U467" s="122" t="s">
        <v>31528</v>
      </c>
      <c r="V467" s="125">
        <v>43983.401608796295</v>
      </c>
      <c r="W467" s="125">
        <v>43983.401608796295</v>
      </c>
      <c r="X467" s="122" t="s">
        <v>3158</v>
      </c>
      <c r="Y467" s="122" t="s">
        <v>3158</v>
      </c>
      <c r="Z467" s="122">
        <v>69.2</v>
      </c>
      <c r="AA467" s="122" t="s">
        <v>30021</v>
      </c>
    </row>
    <row r="468" spans="1:27" ht="13">
      <c r="A468" s="122">
        <v>472</v>
      </c>
      <c r="B468" s="122" t="s">
        <v>2629</v>
      </c>
      <c r="C468" s="122" t="s">
        <v>31529</v>
      </c>
      <c r="D468" s="122" t="s">
        <v>29979</v>
      </c>
      <c r="E468" s="122">
        <v>2019</v>
      </c>
      <c r="F468" s="122" t="s">
        <v>4340</v>
      </c>
      <c r="G468" s="122" t="s">
        <v>3471</v>
      </c>
      <c r="H468" s="122" t="s">
        <v>3158</v>
      </c>
      <c r="I468" s="122" t="s">
        <v>887</v>
      </c>
      <c r="J468" s="122" t="s">
        <v>30026</v>
      </c>
      <c r="K468" s="122" t="s">
        <v>30045</v>
      </c>
      <c r="L468" s="126">
        <v>44931</v>
      </c>
      <c r="M468" s="122" t="s">
        <v>12679</v>
      </c>
      <c r="N468" s="122" t="s">
        <v>3154</v>
      </c>
      <c r="O468" s="122">
        <v>545</v>
      </c>
      <c r="P468" s="124" t="s">
        <v>31530</v>
      </c>
      <c r="Q468" s="124" t="s">
        <v>31531</v>
      </c>
      <c r="R468" s="124" t="s">
        <v>31532</v>
      </c>
      <c r="S468" s="122" t="s">
        <v>3158</v>
      </c>
      <c r="T468" s="122" t="s">
        <v>31533</v>
      </c>
      <c r="U468" s="122" t="s">
        <v>31534</v>
      </c>
      <c r="V468" s="125">
        <v>43984.33865740741</v>
      </c>
      <c r="W468" s="125">
        <v>43984.33865740741</v>
      </c>
      <c r="X468" s="122" t="s">
        <v>3158</v>
      </c>
      <c r="Y468" s="122" t="s">
        <v>3158</v>
      </c>
      <c r="Z468" s="122">
        <v>65.400000000000006</v>
      </c>
      <c r="AA468" s="122" t="s">
        <v>30261</v>
      </c>
    </row>
    <row r="469" spans="1:27" ht="13">
      <c r="A469" s="122">
        <v>473</v>
      </c>
      <c r="B469" s="122" t="s">
        <v>31535</v>
      </c>
      <c r="C469" s="122" t="s">
        <v>31536</v>
      </c>
      <c r="D469" s="122" t="s">
        <v>29979</v>
      </c>
      <c r="E469" s="122">
        <v>2019</v>
      </c>
      <c r="F469" s="122" t="s">
        <v>4340</v>
      </c>
      <c r="G469" s="122" t="s">
        <v>4263</v>
      </c>
      <c r="H469" s="122" t="s">
        <v>3158</v>
      </c>
      <c r="I469" s="122" t="s">
        <v>887</v>
      </c>
      <c r="J469" s="122" t="s">
        <v>30014</v>
      </c>
      <c r="K469" s="122" t="s">
        <v>30035</v>
      </c>
      <c r="L469" s="126">
        <v>44931</v>
      </c>
      <c r="M469" s="122" t="s">
        <v>12679</v>
      </c>
      <c r="N469" s="122" t="s">
        <v>3154</v>
      </c>
      <c r="O469" s="122">
        <v>545</v>
      </c>
      <c r="P469" s="124" t="s">
        <v>31537</v>
      </c>
      <c r="Q469" s="122" t="s">
        <v>3158</v>
      </c>
      <c r="R469" s="122" t="s">
        <v>3158</v>
      </c>
      <c r="S469" s="122" t="s">
        <v>3158</v>
      </c>
      <c r="T469" s="122" t="s">
        <v>31538</v>
      </c>
      <c r="U469" s="122" t="s">
        <v>31539</v>
      </c>
      <c r="V469" s="125">
        <v>43984.367928240739</v>
      </c>
      <c r="W469" s="125">
        <v>43984.367928240739</v>
      </c>
      <c r="X469" s="122" t="s">
        <v>3158</v>
      </c>
      <c r="Y469" s="122" t="s">
        <v>3158</v>
      </c>
      <c r="Z469" s="122">
        <v>57.7</v>
      </c>
      <c r="AA469" s="122" t="s">
        <v>30078</v>
      </c>
    </row>
    <row r="470" spans="1:27" ht="13">
      <c r="A470" s="122">
        <v>474</v>
      </c>
      <c r="B470" s="122" t="s">
        <v>31540</v>
      </c>
      <c r="C470" s="122" t="s">
        <v>31541</v>
      </c>
      <c r="D470" s="122" t="s">
        <v>29979</v>
      </c>
      <c r="E470" s="122">
        <v>2010</v>
      </c>
      <c r="F470" s="122" t="s">
        <v>3385</v>
      </c>
      <c r="G470" s="122" t="s">
        <v>8663</v>
      </c>
      <c r="H470" s="122" t="s">
        <v>29808</v>
      </c>
      <c r="I470" s="122" t="s">
        <v>28701</v>
      </c>
      <c r="J470" s="122" t="s">
        <v>30004</v>
      </c>
      <c r="K470" s="122" t="s">
        <v>31184</v>
      </c>
      <c r="L470" s="126">
        <v>44931</v>
      </c>
      <c r="M470" s="122" t="s">
        <v>7676</v>
      </c>
      <c r="N470" s="122" t="s">
        <v>3154</v>
      </c>
      <c r="O470" s="122">
        <v>545</v>
      </c>
      <c r="P470" s="124" t="s">
        <v>31542</v>
      </c>
      <c r="Q470" s="124" t="s">
        <v>31543</v>
      </c>
      <c r="R470" s="124" t="s">
        <v>31544</v>
      </c>
      <c r="S470" s="124" t="s">
        <v>31545</v>
      </c>
      <c r="T470" s="122" t="s">
        <v>31546</v>
      </c>
      <c r="U470" s="122" t="s">
        <v>31547</v>
      </c>
      <c r="V470" s="125">
        <v>43984.373472222222</v>
      </c>
      <c r="W470" s="125">
        <v>43984.373472222222</v>
      </c>
      <c r="X470" s="122" t="s">
        <v>3158</v>
      </c>
      <c r="Y470" s="122" t="s">
        <v>3158</v>
      </c>
      <c r="Z470" s="122">
        <v>73.099999999999994</v>
      </c>
      <c r="AA470" s="122" t="s">
        <v>30001</v>
      </c>
    </row>
    <row r="471" spans="1:27" ht="13">
      <c r="A471" s="122">
        <v>475</v>
      </c>
      <c r="B471" s="122" t="s">
        <v>31548</v>
      </c>
      <c r="C471" s="122" t="s">
        <v>31549</v>
      </c>
      <c r="D471" s="122" t="s">
        <v>29979</v>
      </c>
      <c r="E471" s="122">
        <v>2015</v>
      </c>
      <c r="F471" s="122" t="s">
        <v>3385</v>
      </c>
      <c r="G471" s="122" t="s">
        <v>31550</v>
      </c>
      <c r="H471" s="122" t="s">
        <v>3158</v>
      </c>
      <c r="I471" s="122" t="s">
        <v>28701</v>
      </c>
      <c r="J471" s="122" t="s">
        <v>30014</v>
      </c>
      <c r="K471" s="122" t="s">
        <v>30272</v>
      </c>
      <c r="L471" s="126">
        <v>44931</v>
      </c>
      <c r="M471" s="122" t="s">
        <v>7676</v>
      </c>
      <c r="N471" s="122" t="s">
        <v>3154</v>
      </c>
      <c r="O471" s="122">
        <v>545</v>
      </c>
      <c r="P471" s="124" t="s">
        <v>31551</v>
      </c>
      <c r="Q471" s="124" t="s">
        <v>31552</v>
      </c>
      <c r="R471" s="124" t="s">
        <v>31553</v>
      </c>
      <c r="S471" s="124" t="s">
        <v>31554</v>
      </c>
      <c r="T471" s="122" t="s">
        <v>31555</v>
      </c>
      <c r="U471" s="122" t="s">
        <v>31556</v>
      </c>
      <c r="V471" s="125">
        <v>43984.387546296297</v>
      </c>
      <c r="W471" s="125">
        <v>43984.387546296297</v>
      </c>
      <c r="X471" s="122" t="s">
        <v>3158</v>
      </c>
      <c r="Y471" s="122" t="s">
        <v>3158</v>
      </c>
      <c r="Z471" s="122">
        <v>69.2</v>
      </c>
      <c r="AA471" s="122" t="s">
        <v>30021</v>
      </c>
    </row>
    <row r="472" spans="1:27" ht="13">
      <c r="A472" s="122">
        <v>476</v>
      </c>
      <c r="B472" s="122" t="s">
        <v>31557</v>
      </c>
      <c r="C472" s="122" t="s">
        <v>31558</v>
      </c>
      <c r="D472" s="122" t="s">
        <v>29979</v>
      </c>
      <c r="E472" s="122">
        <v>2019</v>
      </c>
      <c r="F472" s="122" t="s">
        <v>4340</v>
      </c>
      <c r="G472" s="122" t="s">
        <v>26018</v>
      </c>
      <c r="H472" s="122" t="s">
        <v>3158</v>
      </c>
      <c r="I472" s="122" t="s">
        <v>28701</v>
      </c>
      <c r="J472" s="122" t="s">
        <v>30004</v>
      </c>
      <c r="K472" s="122" t="s">
        <v>31473</v>
      </c>
      <c r="L472" s="126">
        <v>44931</v>
      </c>
      <c r="M472" s="122" t="s">
        <v>7676</v>
      </c>
      <c r="N472" s="122" t="s">
        <v>3154</v>
      </c>
      <c r="O472" s="122">
        <v>545</v>
      </c>
      <c r="P472" s="124" t="s">
        <v>31559</v>
      </c>
      <c r="Q472" s="124" t="s">
        <v>31560</v>
      </c>
      <c r="R472" s="124" t="s">
        <v>31561</v>
      </c>
      <c r="S472" s="122" t="s">
        <v>3158</v>
      </c>
      <c r="T472" s="122" t="s">
        <v>31562</v>
      </c>
      <c r="U472" s="122" t="s">
        <v>31563</v>
      </c>
      <c r="V472" s="125">
        <v>43984.401655092595</v>
      </c>
      <c r="W472" s="125">
        <v>43984.401655092595</v>
      </c>
      <c r="X472" s="122" t="s">
        <v>3158</v>
      </c>
      <c r="Y472" s="122" t="s">
        <v>3158</v>
      </c>
      <c r="Z472" s="122">
        <v>65.400000000000006</v>
      </c>
      <c r="AA472" s="122" t="s">
        <v>30261</v>
      </c>
    </row>
    <row r="473" spans="1:27" ht="13">
      <c r="A473" s="122">
        <v>477</v>
      </c>
      <c r="B473" s="122" t="s">
        <v>31564</v>
      </c>
      <c r="C473" s="122" t="s">
        <v>31565</v>
      </c>
      <c r="D473" s="122" t="s">
        <v>29979</v>
      </c>
      <c r="E473" s="122">
        <v>2016</v>
      </c>
      <c r="F473" s="122" t="s">
        <v>4340</v>
      </c>
      <c r="G473" s="122" t="s">
        <v>6045</v>
      </c>
      <c r="H473" s="122" t="s">
        <v>3158</v>
      </c>
      <c r="I473" s="122" t="s">
        <v>887</v>
      </c>
      <c r="J473" s="122" t="s">
        <v>30014</v>
      </c>
      <c r="K473" s="122" t="s">
        <v>31490</v>
      </c>
      <c r="L473" s="126">
        <v>44931</v>
      </c>
      <c r="M473" s="122" t="s">
        <v>7676</v>
      </c>
      <c r="N473" s="122" t="s">
        <v>3154</v>
      </c>
      <c r="O473" s="122">
        <v>545</v>
      </c>
      <c r="P473" s="124" t="s">
        <v>31566</v>
      </c>
      <c r="Q473" s="122" t="s">
        <v>3158</v>
      </c>
      <c r="R473" s="122" t="s">
        <v>3158</v>
      </c>
      <c r="S473" s="122" t="s">
        <v>3158</v>
      </c>
      <c r="T473" s="122" t="s">
        <v>31567</v>
      </c>
      <c r="U473" s="122" t="s">
        <v>31568</v>
      </c>
      <c r="V473" s="125">
        <v>43984.411319444444</v>
      </c>
      <c r="W473" s="125">
        <v>43984.411319444444</v>
      </c>
      <c r="X473" s="122" t="s">
        <v>3158</v>
      </c>
      <c r="Y473" s="122" t="s">
        <v>3158</v>
      </c>
      <c r="Z473" s="122">
        <v>57.7</v>
      </c>
      <c r="AA473" s="122" t="s">
        <v>30078</v>
      </c>
    </row>
    <row r="474" spans="1:27" ht="13">
      <c r="A474" s="122">
        <v>478</v>
      </c>
      <c r="B474" s="122" t="s">
        <v>31569</v>
      </c>
      <c r="C474" s="122" t="s">
        <v>31570</v>
      </c>
      <c r="D474" s="122" t="s">
        <v>29979</v>
      </c>
      <c r="E474" s="122">
        <v>2017</v>
      </c>
      <c r="F474" s="122" t="s">
        <v>4340</v>
      </c>
      <c r="G474" s="122" t="s">
        <v>21961</v>
      </c>
      <c r="H474" s="122" t="s">
        <v>3158</v>
      </c>
      <c r="I474" s="122" t="s">
        <v>28701</v>
      </c>
      <c r="J474" s="122" t="s">
        <v>30004</v>
      </c>
      <c r="K474" s="122" t="s">
        <v>3225</v>
      </c>
      <c r="L474" s="126">
        <v>44931</v>
      </c>
      <c r="M474" s="122" t="s">
        <v>3173</v>
      </c>
      <c r="N474" s="122" t="s">
        <v>3154</v>
      </c>
      <c r="O474" s="122">
        <v>545</v>
      </c>
      <c r="P474" s="124" t="s">
        <v>31571</v>
      </c>
      <c r="Q474" s="124" t="s">
        <v>31572</v>
      </c>
      <c r="R474" s="122" t="s">
        <v>3158</v>
      </c>
      <c r="S474" s="122" t="s">
        <v>3158</v>
      </c>
      <c r="T474" s="122" t="s">
        <v>31573</v>
      </c>
      <c r="U474" s="122" t="s">
        <v>31574</v>
      </c>
      <c r="V474" s="125">
        <v>43984.420046296298</v>
      </c>
      <c r="W474" s="125">
        <v>43984.420046296298</v>
      </c>
      <c r="X474" s="122" t="s">
        <v>3158</v>
      </c>
      <c r="Y474" s="122" t="s">
        <v>3158</v>
      </c>
      <c r="Z474" s="122">
        <v>61.5</v>
      </c>
      <c r="AA474" s="122" t="s">
        <v>30059</v>
      </c>
    </row>
    <row r="475" spans="1:27" ht="13">
      <c r="A475" s="122">
        <v>479</v>
      </c>
      <c r="B475" s="122" t="s">
        <v>31575</v>
      </c>
      <c r="C475" s="122" t="s">
        <v>31576</v>
      </c>
      <c r="D475" s="122" t="s">
        <v>29979</v>
      </c>
      <c r="E475" s="122">
        <v>1973</v>
      </c>
      <c r="F475" s="122" t="s">
        <v>4340</v>
      </c>
      <c r="G475" s="122" t="s">
        <v>3791</v>
      </c>
      <c r="H475" s="122" t="s">
        <v>3158</v>
      </c>
      <c r="I475" s="122" t="s">
        <v>29993</v>
      </c>
      <c r="J475" s="122" t="s">
        <v>30014</v>
      </c>
      <c r="K475" s="122" t="s">
        <v>3225</v>
      </c>
      <c r="L475" s="126">
        <v>44931</v>
      </c>
      <c r="M475" s="122" t="s">
        <v>12679</v>
      </c>
      <c r="N475" s="122" t="s">
        <v>3154</v>
      </c>
      <c r="O475" s="122">
        <v>545</v>
      </c>
      <c r="P475" s="124" t="s">
        <v>31577</v>
      </c>
      <c r="Q475" s="124" t="s">
        <v>31578</v>
      </c>
      <c r="R475" s="122" t="s">
        <v>3158</v>
      </c>
      <c r="S475" s="122" t="s">
        <v>3158</v>
      </c>
      <c r="T475" s="122" t="s">
        <v>31579</v>
      </c>
      <c r="U475" s="122" t="s">
        <v>31580</v>
      </c>
      <c r="V475" s="125">
        <v>43984.437557870369</v>
      </c>
      <c r="W475" s="125">
        <v>43984.437557870369</v>
      </c>
      <c r="X475" s="122" t="s">
        <v>3158</v>
      </c>
      <c r="Y475" s="122" t="s">
        <v>3158</v>
      </c>
      <c r="Z475" s="122">
        <v>61.5</v>
      </c>
      <c r="AA475" s="122" t="s">
        <v>30059</v>
      </c>
    </row>
    <row r="476" spans="1:27" ht="13">
      <c r="A476" s="122">
        <v>480</v>
      </c>
      <c r="B476" s="122" t="s">
        <v>31581</v>
      </c>
      <c r="C476" s="122" t="s">
        <v>31582</v>
      </c>
      <c r="D476" s="122" t="s">
        <v>29979</v>
      </c>
      <c r="E476" s="122">
        <v>1940</v>
      </c>
      <c r="F476" s="122" t="s">
        <v>22244</v>
      </c>
      <c r="G476" s="122" t="s">
        <v>31583</v>
      </c>
      <c r="H476" s="122" t="s">
        <v>3158</v>
      </c>
      <c r="I476" s="122" t="s">
        <v>29042</v>
      </c>
      <c r="J476" s="122" t="s">
        <v>30014</v>
      </c>
      <c r="K476" s="122" t="s">
        <v>30177</v>
      </c>
      <c r="L476" s="126">
        <v>44931</v>
      </c>
      <c r="M476" s="122" t="s">
        <v>7676</v>
      </c>
      <c r="N476" s="122" t="s">
        <v>3154</v>
      </c>
      <c r="O476" s="122">
        <v>545</v>
      </c>
      <c r="P476" s="124" t="s">
        <v>31584</v>
      </c>
      <c r="Q476" s="124" t="s">
        <v>31585</v>
      </c>
      <c r="R476" s="122" t="s">
        <v>3158</v>
      </c>
      <c r="S476" s="122" t="s">
        <v>3158</v>
      </c>
      <c r="T476" s="122" t="s">
        <v>31586</v>
      </c>
      <c r="U476" s="122" t="s">
        <v>31587</v>
      </c>
      <c r="V476" s="125">
        <v>43984.451736111114</v>
      </c>
      <c r="W476" s="125">
        <v>43984.451736111114</v>
      </c>
      <c r="X476" s="122" t="s">
        <v>3158</v>
      </c>
      <c r="Y476" s="122" t="s">
        <v>3158</v>
      </c>
      <c r="Z476" s="122">
        <v>61.5</v>
      </c>
      <c r="AA476" s="122" t="s">
        <v>30059</v>
      </c>
    </row>
    <row r="477" spans="1:27" ht="13">
      <c r="A477" s="122">
        <v>481</v>
      </c>
      <c r="B477" s="122" t="s">
        <v>31588</v>
      </c>
      <c r="C477" s="122" t="s">
        <v>31589</v>
      </c>
      <c r="D477" s="122" t="s">
        <v>29979</v>
      </c>
      <c r="E477" s="122">
        <v>2018</v>
      </c>
      <c r="F477" s="122" t="s">
        <v>3385</v>
      </c>
      <c r="G477" s="122" t="s">
        <v>23216</v>
      </c>
      <c r="H477" s="122" t="s">
        <v>3158</v>
      </c>
      <c r="I477" s="122" t="s">
        <v>887</v>
      </c>
      <c r="J477" s="122" t="s">
        <v>30014</v>
      </c>
      <c r="K477" s="122" t="s">
        <v>30035</v>
      </c>
      <c r="L477" s="126">
        <v>44931</v>
      </c>
      <c r="M477" s="122" t="s">
        <v>7676</v>
      </c>
      <c r="N477" s="122" t="s">
        <v>3154</v>
      </c>
      <c r="O477" s="122">
        <v>545</v>
      </c>
      <c r="P477" s="124" t="s">
        <v>31590</v>
      </c>
      <c r="Q477" s="124" t="s">
        <v>31591</v>
      </c>
      <c r="R477" s="122" t="s">
        <v>3158</v>
      </c>
      <c r="S477" s="122" t="s">
        <v>3158</v>
      </c>
      <c r="T477" s="122" t="s">
        <v>31592</v>
      </c>
      <c r="U477" s="122" t="s">
        <v>31593</v>
      </c>
      <c r="V477" s="125">
        <v>43985.388912037037</v>
      </c>
      <c r="W477" s="125">
        <v>43985.388912037037</v>
      </c>
      <c r="X477" s="122" t="s">
        <v>3158</v>
      </c>
      <c r="Y477" s="122" t="s">
        <v>3158</v>
      </c>
      <c r="Z477" s="122">
        <v>61.5</v>
      </c>
      <c r="AA477" s="122" t="s">
        <v>30059</v>
      </c>
    </row>
    <row r="478" spans="1:27" ht="13">
      <c r="A478" s="122">
        <v>482</v>
      </c>
      <c r="B478" s="122" t="s">
        <v>31594</v>
      </c>
      <c r="C478" s="122" t="s">
        <v>31595</v>
      </c>
      <c r="D478" s="122" t="s">
        <v>29979</v>
      </c>
      <c r="E478" s="122">
        <v>2015</v>
      </c>
      <c r="F478" s="122" t="s">
        <v>3385</v>
      </c>
      <c r="G478" s="122" t="s">
        <v>30156</v>
      </c>
      <c r="H478" s="122" t="s">
        <v>3158</v>
      </c>
      <c r="I478" s="122" t="s">
        <v>887</v>
      </c>
      <c r="J478" s="122" t="s">
        <v>30014</v>
      </c>
      <c r="K478" s="122" t="s">
        <v>31596</v>
      </c>
      <c r="L478" s="126">
        <v>44931</v>
      </c>
      <c r="M478" s="122" t="s">
        <v>7676</v>
      </c>
      <c r="N478" s="122" t="s">
        <v>3154</v>
      </c>
      <c r="O478" s="122">
        <v>545</v>
      </c>
      <c r="P478" s="124" t="s">
        <v>31597</v>
      </c>
      <c r="Q478" s="124" t="s">
        <v>31598</v>
      </c>
      <c r="R478" s="122" t="s">
        <v>3158</v>
      </c>
      <c r="S478" s="122" t="s">
        <v>3158</v>
      </c>
      <c r="T478" s="122" t="s">
        <v>31599</v>
      </c>
      <c r="U478" s="122" t="s">
        <v>31600</v>
      </c>
      <c r="V478" s="125">
        <v>43985.394270833334</v>
      </c>
      <c r="W478" s="125">
        <v>43985.394270833334</v>
      </c>
      <c r="X478" s="122" t="s">
        <v>3158</v>
      </c>
      <c r="Y478" s="122" t="s">
        <v>3158</v>
      </c>
      <c r="Z478" s="122">
        <v>61.5</v>
      </c>
      <c r="AA478" s="122" t="s">
        <v>30059</v>
      </c>
    </row>
    <row r="479" spans="1:27" ht="13">
      <c r="A479" s="122">
        <v>483</v>
      </c>
      <c r="B479" s="122" t="s">
        <v>31601</v>
      </c>
      <c r="C479" s="122" t="s">
        <v>31602</v>
      </c>
      <c r="D479" s="122" t="s">
        <v>29979</v>
      </c>
      <c r="E479" s="122">
        <v>2013</v>
      </c>
      <c r="F479" s="122" t="s">
        <v>3385</v>
      </c>
      <c r="G479" s="122" t="s">
        <v>23216</v>
      </c>
      <c r="H479" s="122" t="s">
        <v>3158</v>
      </c>
      <c r="I479" s="122" t="s">
        <v>28701</v>
      </c>
      <c r="J479" s="122" t="s">
        <v>30014</v>
      </c>
      <c r="K479" s="122" t="s">
        <v>30496</v>
      </c>
      <c r="L479" s="126">
        <v>44931</v>
      </c>
      <c r="M479" s="122" t="s">
        <v>7676</v>
      </c>
      <c r="N479" s="122" t="s">
        <v>3154</v>
      </c>
      <c r="O479" s="122">
        <v>545</v>
      </c>
      <c r="P479" s="124" t="s">
        <v>31603</v>
      </c>
      <c r="Q479" s="124" t="s">
        <v>31604</v>
      </c>
      <c r="R479" s="124" t="s">
        <v>31605</v>
      </c>
      <c r="S479" s="124" t="s">
        <v>31606</v>
      </c>
      <c r="T479" s="122" t="s">
        <v>31607</v>
      </c>
      <c r="U479" s="122" t="s">
        <v>31608</v>
      </c>
      <c r="V479" s="125">
        <v>43985.404351851852</v>
      </c>
      <c r="W479" s="125">
        <v>43985.404351851852</v>
      </c>
      <c r="X479" s="122" t="s">
        <v>3158</v>
      </c>
      <c r="Y479" s="122" t="s">
        <v>3158</v>
      </c>
      <c r="Z479" s="122">
        <v>69.2</v>
      </c>
      <c r="AA479" s="122" t="s">
        <v>30021</v>
      </c>
    </row>
    <row r="480" spans="1:27" ht="13">
      <c r="A480" s="122">
        <v>484</v>
      </c>
      <c r="B480" s="122" t="s">
        <v>31609</v>
      </c>
      <c r="C480" s="122" t="s">
        <v>31610</v>
      </c>
      <c r="D480" s="122" t="s">
        <v>29979</v>
      </c>
      <c r="E480" s="122">
        <v>2014</v>
      </c>
      <c r="F480" s="122" t="s">
        <v>3272</v>
      </c>
      <c r="G480" s="122" t="s">
        <v>23216</v>
      </c>
      <c r="H480" s="122" t="s">
        <v>3158</v>
      </c>
      <c r="I480" s="122" t="s">
        <v>887</v>
      </c>
      <c r="J480" s="122" t="s">
        <v>30014</v>
      </c>
      <c r="K480" s="122" t="s">
        <v>30035</v>
      </c>
      <c r="L480" s="126">
        <v>44931</v>
      </c>
      <c r="M480" s="122" t="s">
        <v>7676</v>
      </c>
      <c r="N480" s="122" t="s">
        <v>3154</v>
      </c>
      <c r="O480" s="122">
        <v>545</v>
      </c>
      <c r="P480" s="124" t="s">
        <v>31611</v>
      </c>
      <c r="Q480" s="124" t="s">
        <v>31612</v>
      </c>
      <c r="R480" s="122" t="s">
        <v>3158</v>
      </c>
      <c r="S480" s="122" t="s">
        <v>3158</v>
      </c>
      <c r="T480" s="122" t="s">
        <v>31613</v>
      </c>
      <c r="U480" s="122" t="s">
        <v>31614</v>
      </c>
      <c r="V480" s="125">
        <v>43985.417557870373</v>
      </c>
      <c r="W480" s="125">
        <v>43985.417557870373</v>
      </c>
      <c r="X480" s="122" t="s">
        <v>3158</v>
      </c>
      <c r="Y480" s="122" t="s">
        <v>3158</v>
      </c>
      <c r="Z480" s="122">
        <v>61.5</v>
      </c>
      <c r="AA480" s="122" t="s">
        <v>30059</v>
      </c>
    </row>
    <row r="481" spans="1:27" ht="13">
      <c r="A481" s="122">
        <v>485</v>
      </c>
      <c r="B481" s="122" t="s">
        <v>31615</v>
      </c>
      <c r="C481" s="122" t="s">
        <v>31616</v>
      </c>
      <c r="D481" s="122" t="s">
        <v>29979</v>
      </c>
      <c r="E481" s="122">
        <v>2020</v>
      </c>
      <c r="F481" s="122" t="s">
        <v>4340</v>
      </c>
      <c r="G481" s="122" t="s">
        <v>31617</v>
      </c>
      <c r="H481" s="122" t="s">
        <v>3158</v>
      </c>
      <c r="I481" s="122" t="s">
        <v>28701</v>
      </c>
      <c r="J481" s="122" t="s">
        <v>30026</v>
      </c>
      <c r="K481" s="122" t="s">
        <v>31618</v>
      </c>
      <c r="L481" s="126">
        <v>44931</v>
      </c>
      <c r="M481" s="122" t="s">
        <v>7676</v>
      </c>
      <c r="N481" s="122" t="s">
        <v>3154</v>
      </c>
      <c r="O481" s="122">
        <v>545</v>
      </c>
      <c r="P481" s="124" t="s">
        <v>31619</v>
      </c>
      <c r="Q481" s="124" t="s">
        <v>31620</v>
      </c>
      <c r="R481" s="124" t="s">
        <v>31621</v>
      </c>
      <c r="S481" s="124" t="s">
        <v>31622</v>
      </c>
      <c r="T481" s="122" t="s">
        <v>31623</v>
      </c>
      <c r="U481" s="122" t="s">
        <v>31624</v>
      </c>
      <c r="V481" s="125">
        <v>43990.338067129633</v>
      </c>
      <c r="W481" s="125">
        <v>43990.338067129633</v>
      </c>
      <c r="X481" s="122" t="s">
        <v>3158</v>
      </c>
      <c r="Y481" s="122" t="s">
        <v>3158</v>
      </c>
      <c r="Z481" s="122">
        <v>69.2</v>
      </c>
      <c r="AA481" s="122" t="s">
        <v>30021</v>
      </c>
    </row>
    <row r="482" spans="1:27" ht="13">
      <c r="A482" s="122">
        <v>486</v>
      </c>
      <c r="B482" s="122" t="s">
        <v>31625</v>
      </c>
      <c r="C482" s="122" t="s">
        <v>31626</v>
      </c>
      <c r="D482" s="122" t="s">
        <v>29979</v>
      </c>
      <c r="E482" s="122">
        <v>2018</v>
      </c>
      <c r="F482" s="122" t="s">
        <v>4340</v>
      </c>
      <c r="G482" s="122" t="s">
        <v>25432</v>
      </c>
      <c r="H482" s="122" t="s">
        <v>3158</v>
      </c>
      <c r="I482" s="122" t="s">
        <v>28701</v>
      </c>
      <c r="J482" s="122" t="s">
        <v>30026</v>
      </c>
      <c r="K482" s="122" t="s">
        <v>31627</v>
      </c>
      <c r="L482" s="126">
        <v>45092</v>
      </c>
      <c r="M482" s="122" t="s">
        <v>30219</v>
      </c>
      <c r="N482" s="122" t="s">
        <v>3154</v>
      </c>
      <c r="O482" s="122">
        <v>545</v>
      </c>
      <c r="P482" s="124" t="s">
        <v>31628</v>
      </c>
      <c r="Q482" s="124" t="s">
        <v>31629</v>
      </c>
      <c r="R482" s="122" t="s">
        <v>3158</v>
      </c>
      <c r="S482" s="122" t="s">
        <v>3158</v>
      </c>
      <c r="T482" s="122" t="s">
        <v>31630</v>
      </c>
      <c r="U482" s="122" t="s">
        <v>31631</v>
      </c>
      <c r="V482" s="125">
        <v>43994.34847222222</v>
      </c>
      <c r="W482" s="125">
        <v>43994.34847222222</v>
      </c>
      <c r="X482" s="122" t="s">
        <v>3158</v>
      </c>
      <c r="Y482" s="122" t="s">
        <v>3158</v>
      </c>
      <c r="Z482" s="122">
        <v>61.5</v>
      </c>
      <c r="AA482" s="122" t="s">
        <v>30059</v>
      </c>
    </row>
    <row r="483" spans="1:27" ht="13">
      <c r="A483" s="122">
        <v>487</v>
      </c>
      <c r="B483" s="122" t="s">
        <v>31632</v>
      </c>
      <c r="C483" s="122" t="s">
        <v>31633</v>
      </c>
      <c r="D483" s="122" t="s">
        <v>29979</v>
      </c>
      <c r="E483" s="122">
        <v>2008</v>
      </c>
      <c r="F483" s="122" t="s">
        <v>4340</v>
      </c>
      <c r="G483" s="122" t="s">
        <v>31634</v>
      </c>
      <c r="H483" s="122" t="s">
        <v>3158</v>
      </c>
      <c r="I483" s="122" t="s">
        <v>28701</v>
      </c>
      <c r="J483" s="122" t="s">
        <v>30946</v>
      </c>
      <c r="K483" s="122" t="s">
        <v>31635</v>
      </c>
      <c r="L483" s="126">
        <v>44931</v>
      </c>
      <c r="M483" s="122" t="s">
        <v>12679</v>
      </c>
      <c r="N483" s="122" t="s">
        <v>3154</v>
      </c>
      <c r="O483" s="122">
        <v>545</v>
      </c>
      <c r="P483" s="124" t="s">
        <v>31636</v>
      </c>
      <c r="Q483" s="124" t="s">
        <v>31637</v>
      </c>
      <c r="R483" s="124" t="s">
        <v>31638</v>
      </c>
      <c r="S483" s="124" t="s">
        <v>31639</v>
      </c>
      <c r="T483" s="122" t="s">
        <v>31640</v>
      </c>
      <c r="U483" s="122" t="s">
        <v>31641</v>
      </c>
      <c r="V483" s="125">
        <v>44004.406655092593</v>
      </c>
      <c r="W483" s="125">
        <v>44004.406655092593</v>
      </c>
      <c r="X483" s="122" t="s">
        <v>3158</v>
      </c>
      <c r="Y483" s="122" t="s">
        <v>3158</v>
      </c>
      <c r="Z483" s="122">
        <v>69.2</v>
      </c>
      <c r="AA483" s="122" t="s">
        <v>30021</v>
      </c>
    </row>
    <row r="484" spans="1:27" ht="13">
      <c r="A484" s="122">
        <v>488</v>
      </c>
      <c r="B484" s="122" t="s">
        <v>31642</v>
      </c>
      <c r="C484" s="122" t="s">
        <v>31643</v>
      </c>
      <c r="D484" s="122" t="s">
        <v>29979</v>
      </c>
      <c r="E484" s="122">
        <v>2017</v>
      </c>
      <c r="F484" s="122" t="s">
        <v>3272</v>
      </c>
      <c r="G484" s="122" t="s">
        <v>31644</v>
      </c>
      <c r="H484" s="122" t="s">
        <v>3158</v>
      </c>
      <c r="I484" s="122" t="s">
        <v>28701</v>
      </c>
      <c r="J484" s="122" t="s">
        <v>30026</v>
      </c>
      <c r="K484" s="122" t="s">
        <v>31645</v>
      </c>
      <c r="L484" s="126">
        <v>44931</v>
      </c>
      <c r="M484" s="122" t="s">
        <v>7676</v>
      </c>
      <c r="N484" s="122" t="s">
        <v>3154</v>
      </c>
      <c r="O484" s="122">
        <v>545</v>
      </c>
      <c r="P484" s="124" t="s">
        <v>31646</v>
      </c>
      <c r="Q484" s="124" t="s">
        <v>31647</v>
      </c>
      <c r="R484" s="124" t="s">
        <v>31648</v>
      </c>
      <c r="S484" s="124" t="s">
        <v>31649</v>
      </c>
      <c r="T484" s="122" t="s">
        <v>31650</v>
      </c>
      <c r="U484" s="122" t="s">
        <v>31651</v>
      </c>
      <c r="V484" s="125">
        <v>44008.324328703704</v>
      </c>
      <c r="W484" s="125">
        <v>44008.324328703704</v>
      </c>
      <c r="X484" s="122" t="s">
        <v>3158</v>
      </c>
      <c r="Y484" s="122" t="s">
        <v>3158</v>
      </c>
      <c r="Z484" s="122">
        <v>69.2</v>
      </c>
      <c r="AA484" s="122" t="s">
        <v>30021</v>
      </c>
    </row>
    <row r="485" spans="1:27" ht="13">
      <c r="A485" s="122">
        <v>489</v>
      </c>
      <c r="B485" s="122" t="s">
        <v>31652</v>
      </c>
      <c r="C485" s="122" t="s">
        <v>31653</v>
      </c>
      <c r="D485" s="122" t="s">
        <v>29979</v>
      </c>
      <c r="E485" s="122">
        <v>2015</v>
      </c>
      <c r="F485" s="122" t="s">
        <v>4340</v>
      </c>
      <c r="G485" s="122" t="s">
        <v>22659</v>
      </c>
      <c r="H485" s="122" t="s">
        <v>3158</v>
      </c>
      <c r="I485" s="122" t="s">
        <v>28701</v>
      </c>
      <c r="J485" s="122" t="s">
        <v>30026</v>
      </c>
      <c r="K485" s="122" t="s">
        <v>31654</v>
      </c>
      <c r="L485" s="126">
        <v>44931</v>
      </c>
      <c r="M485" s="122" t="s">
        <v>7676</v>
      </c>
      <c r="N485" s="122" t="s">
        <v>3154</v>
      </c>
      <c r="O485" s="122">
        <v>545</v>
      </c>
      <c r="P485" s="124" t="s">
        <v>31655</v>
      </c>
      <c r="Q485" s="124" t="s">
        <v>31656</v>
      </c>
      <c r="R485" s="122" t="s">
        <v>3158</v>
      </c>
      <c r="S485" s="122" t="s">
        <v>3158</v>
      </c>
      <c r="T485" s="122" t="s">
        <v>31657</v>
      </c>
      <c r="U485" s="122" t="s">
        <v>31658</v>
      </c>
      <c r="V485" s="125">
        <v>44022.359803240739</v>
      </c>
      <c r="W485" s="125">
        <v>44022.359803240739</v>
      </c>
      <c r="X485" s="122" t="s">
        <v>3158</v>
      </c>
      <c r="Y485" s="122" t="s">
        <v>3158</v>
      </c>
      <c r="Z485" s="122">
        <v>61.5</v>
      </c>
      <c r="AA485" s="122" t="s">
        <v>30059</v>
      </c>
    </row>
    <row r="486" spans="1:27" ht="13">
      <c r="A486" s="122">
        <v>490</v>
      </c>
      <c r="B486" s="122" t="s">
        <v>31659</v>
      </c>
      <c r="C486" s="122" t="s">
        <v>31660</v>
      </c>
      <c r="D486" s="122" t="s">
        <v>29979</v>
      </c>
      <c r="E486" s="122">
        <v>2019</v>
      </c>
      <c r="F486" s="122" t="s">
        <v>4340</v>
      </c>
      <c r="G486" s="122" t="s">
        <v>3791</v>
      </c>
      <c r="H486" s="122" t="s">
        <v>3158</v>
      </c>
      <c r="I486" s="122" t="s">
        <v>28701</v>
      </c>
      <c r="J486" s="122" t="s">
        <v>30026</v>
      </c>
      <c r="K486" s="122" t="s">
        <v>30064</v>
      </c>
      <c r="L486" s="126">
        <v>44931</v>
      </c>
      <c r="M486" s="122" t="s">
        <v>3173</v>
      </c>
      <c r="N486" s="122" t="s">
        <v>3154</v>
      </c>
      <c r="O486" s="122">
        <v>545</v>
      </c>
      <c r="P486" s="124" t="s">
        <v>31661</v>
      </c>
      <c r="Q486" s="124" t="s">
        <v>31662</v>
      </c>
      <c r="R486" s="122" t="s">
        <v>3158</v>
      </c>
      <c r="S486" s="122" t="s">
        <v>3158</v>
      </c>
      <c r="T486" s="122" t="s">
        <v>31663</v>
      </c>
      <c r="U486" s="122" t="s">
        <v>31664</v>
      </c>
      <c r="V486" s="125">
        <v>44022.370023148149</v>
      </c>
      <c r="W486" s="125">
        <v>44022.370023148149</v>
      </c>
      <c r="X486" s="122" t="s">
        <v>3158</v>
      </c>
      <c r="Y486" s="122" t="s">
        <v>3158</v>
      </c>
      <c r="Z486" s="122">
        <v>61.5</v>
      </c>
      <c r="AA486" s="122" t="s">
        <v>30059</v>
      </c>
    </row>
    <row r="487" spans="1:27" ht="13">
      <c r="A487" s="122">
        <v>491</v>
      </c>
      <c r="B487" s="122" t="s">
        <v>31665</v>
      </c>
      <c r="C487" s="122" t="s">
        <v>31666</v>
      </c>
      <c r="D487" s="122" t="s">
        <v>29979</v>
      </c>
      <c r="E487" s="122">
        <v>2018</v>
      </c>
      <c r="F487" s="122" t="s">
        <v>3385</v>
      </c>
      <c r="G487" s="122" t="s">
        <v>3471</v>
      </c>
      <c r="H487" s="122" t="s">
        <v>3158</v>
      </c>
      <c r="I487" s="122" t="s">
        <v>28701</v>
      </c>
      <c r="J487" s="122" t="s">
        <v>30026</v>
      </c>
      <c r="K487" s="122" t="s">
        <v>31438</v>
      </c>
      <c r="L487" s="126">
        <v>44931</v>
      </c>
      <c r="M487" s="122" t="s">
        <v>12679</v>
      </c>
      <c r="N487" s="122" t="s">
        <v>3154</v>
      </c>
      <c r="O487" s="122">
        <v>545</v>
      </c>
      <c r="P487" s="124" t="s">
        <v>31667</v>
      </c>
      <c r="Q487" s="124" t="s">
        <v>31668</v>
      </c>
      <c r="R487" s="122" t="s">
        <v>3158</v>
      </c>
      <c r="S487" s="122" t="s">
        <v>3158</v>
      </c>
      <c r="T487" s="122" t="s">
        <v>31669</v>
      </c>
      <c r="U487" s="122" t="s">
        <v>31670</v>
      </c>
      <c r="V487" s="125">
        <v>44022.389351851853</v>
      </c>
      <c r="W487" s="125">
        <v>44022.389351851853</v>
      </c>
      <c r="X487" s="122" t="s">
        <v>3158</v>
      </c>
      <c r="Y487" s="122" t="s">
        <v>3158</v>
      </c>
      <c r="Z487" s="122">
        <v>61.5</v>
      </c>
      <c r="AA487" s="122" t="s">
        <v>30059</v>
      </c>
    </row>
    <row r="488" spans="1:27" ht="13">
      <c r="A488" s="122">
        <v>492</v>
      </c>
      <c r="B488" s="122" t="s">
        <v>31671</v>
      </c>
      <c r="C488" s="122" t="s">
        <v>31672</v>
      </c>
      <c r="D488" s="122" t="s">
        <v>29979</v>
      </c>
      <c r="E488" s="122">
        <v>2016</v>
      </c>
      <c r="F488" s="122" t="s">
        <v>4340</v>
      </c>
      <c r="G488" s="122" t="s">
        <v>26456</v>
      </c>
      <c r="H488" s="122" t="s">
        <v>3158</v>
      </c>
      <c r="I488" s="122" t="s">
        <v>28701</v>
      </c>
      <c r="J488" s="122" t="s">
        <v>30026</v>
      </c>
      <c r="K488" s="122" t="s">
        <v>31673</v>
      </c>
      <c r="L488" s="126">
        <v>44931</v>
      </c>
      <c r="M488" s="122" t="s">
        <v>7676</v>
      </c>
      <c r="N488" s="122" t="s">
        <v>3154</v>
      </c>
      <c r="O488" s="122">
        <v>545</v>
      </c>
      <c r="P488" s="124" t="s">
        <v>31674</v>
      </c>
      <c r="Q488" s="124" t="s">
        <v>31675</v>
      </c>
      <c r="R488" s="124" t="s">
        <v>31676</v>
      </c>
      <c r="S488" s="124" t="s">
        <v>31677</v>
      </c>
      <c r="T488" s="122" t="s">
        <v>31678</v>
      </c>
      <c r="U488" s="122" t="s">
        <v>31679</v>
      </c>
      <c r="V488" s="125">
        <v>44022.395682870374</v>
      </c>
      <c r="W488" s="125">
        <v>44022.395682870374</v>
      </c>
      <c r="X488" s="122" t="s">
        <v>3158</v>
      </c>
      <c r="Y488" s="122" t="s">
        <v>3158</v>
      </c>
      <c r="Z488" s="122">
        <v>69.2</v>
      </c>
      <c r="AA488" s="122" t="s">
        <v>30021</v>
      </c>
    </row>
    <row r="489" spans="1:27" ht="13">
      <c r="A489" s="122">
        <v>493</v>
      </c>
      <c r="B489" s="122" t="s">
        <v>31680</v>
      </c>
      <c r="C489" s="122" t="s">
        <v>31681</v>
      </c>
      <c r="D489" s="122" t="s">
        <v>29979</v>
      </c>
      <c r="E489" s="122">
        <v>2018</v>
      </c>
      <c r="F489" s="122" t="s">
        <v>3385</v>
      </c>
      <c r="G489" s="122" t="s">
        <v>8663</v>
      </c>
      <c r="H489" s="122" t="s">
        <v>3158</v>
      </c>
      <c r="I489" s="122" t="s">
        <v>887</v>
      </c>
      <c r="J489" s="122" t="s">
        <v>30692</v>
      </c>
      <c r="K489" s="122" t="s">
        <v>3193</v>
      </c>
      <c r="L489" s="126">
        <v>44931</v>
      </c>
      <c r="M489" s="122" t="s">
        <v>12679</v>
      </c>
      <c r="N489" s="122" t="s">
        <v>3154</v>
      </c>
      <c r="O489" s="122">
        <v>545</v>
      </c>
      <c r="P489" s="124" t="s">
        <v>31682</v>
      </c>
      <c r="Q489" s="124" t="s">
        <v>31683</v>
      </c>
      <c r="R489" s="122" t="s">
        <v>3158</v>
      </c>
      <c r="S489" s="122" t="s">
        <v>3158</v>
      </c>
      <c r="T489" s="122" t="s">
        <v>31684</v>
      </c>
      <c r="U489" s="122" t="s">
        <v>31685</v>
      </c>
      <c r="V489" s="125">
        <v>44022.430300925924</v>
      </c>
      <c r="W489" s="125">
        <v>44022.430300925924</v>
      </c>
      <c r="X489" s="122" t="s">
        <v>3158</v>
      </c>
      <c r="Y489" s="122" t="s">
        <v>3158</v>
      </c>
      <c r="Z489" s="122">
        <v>61.5</v>
      </c>
      <c r="AA489" s="122" t="s">
        <v>30059</v>
      </c>
    </row>
    <row r="490" spans="1:27" ht="13">
      <c r="A490" s="122">
        <v>494</v>
      </c>
      <c r="B490" s="122" t="s">
        <v>82</v>
      </c>
      <c r="C490" s="122" t="s">
        <v>31686</v>
      </c>
      <c r="D490" s="122" t="s">
        <v>29979</v>
      </c>
      <c r="E490" s="122">
        <v>2017</v>
      </c>
      <c r="F490" s="122" t="s">
        <v>3385</v>
      </c>
      <c r="G490" s="122" t="s">
        <v>21953</v>
      </c>
      <c r="H490" s="122" t="s">
        <v>3158</v>
      </c>
      <c r="I490" s="122" t="s">
        <v>887</v>
      </c>
      <c r="J490" s="122" t="s">
        <v>30014</v>
      </c>
      <c r="K490" s="122" t="s">
        <v>31687</v>
      </c>
      <c r="L490" s="126">
        <v>44931</v>
      </c>
      <c r="M490" s="122" t="s">
        <v>3521</v>
      </c>
      <c r="N490" s="122" t="s">
        <v>3154</v>
      </c>
      <c r="O490" s="122">
        <v>545</v>
      </c>
      <c r="P490" s="124" t="s">
        <v>28985</v>
      </c>
      <c r="Q490" s="124" t="s">
        <v>28986</v>
      </c>
      <c r="R490" s="122" t="s">
        <v>3158</v>
      </c>
      <c r="S490" s="122" t="s">
        <v>3158</v>
      </c>
      <c r="T490" s="122" t="s">
        <v>31688</v>
      </c>
      <c r="U490" s="122" t="s">
        <v>31689</v>
      </c>
      <c r="V490" s="125">
        <v>44044.476365740738</v>
      </c>
      <c r="W490" s="125">
        <v>44044.476365740738</v>
      </c>
      <c r="X490" s="122" t="s">
        <v>3158</v>
      </c>
      <c r="Y490" s="122" t="s">
        <v>3158</v>
      </c>
      <c r="Z490" s="122">
        <v>61.5</v>
      </c>
      <c r="AA490" s="122" t="s">
        <v>30059</v>
      </c>
    </row>
    <row r="491" spans="1:27" ht="13">
      <c r="A491" s="122">
        <v>495</v>
      </c>
      <c r="B491" s="122" t="s">
        <v>31690</v>
      </c>
      <c r="C491" s="122" t="s">
        <v>31691</v>
      </c>
      <c r="D491" s="122" t="s">
        <v>29979</v>
      </c>
      <c r="E491" s="122">
        <v>2009</v>
      </c>
      <c r="F491" s="122" t="s">
        <v>4340</v>
      </c>
      <c r="G491" s="122" t="s">
        <v>22306</v>
      </c>
      <c r="H491" s="122" t="s">
        <v>3158</v>
      </c>
      <c r="I491" s="122" t="s">
        <v>28701</v>
      </c>
      <c r="J491" s="122" t="s">
        <v>30004</v>
      </c>
      <c r="K491" s="122" t="s">
        <v>31687</v>
      </c>
      <c r="L491" s="126">
        <v>44931</v>
      </c>
      <c r="M491" s="122" t="s">
        <v>3747</v>
      </c>
      <c r="N491" s="122" t="s">
        <v>3154</v>
      </c>
      <c r="O491" s="122">
        <v>545</v>
      </c>
      <c r="P491" s="124" t="s">
        <v>31692</v>
      </c>
      <c r="Q491" s="124" t="s">
        <v>31693</v>
      </c>
      <c r="R491" s="122" t="s">
        <v>3158</v>
      </c>
      <c r="S491" s="122" t="s">
        <v>3158</v>
      </c>
      <c r="T491" s="122" t="s">
        <v>31694</v>
      </c>
      <c r="U491" s="122" t="s">
        <v>31695</v>
      </c>
      <c r="V491" s="125">
        <v>44044.482465277775</v>
      </c>
      <c r="W491" s="125">
        <v>44044.482465277775</v>
      </c>
      <c r="X491" s="122" t="s">
        <v>3158</v>
      </c>
      <c r="Y491" s="122" t="s">
        <v>3158</v>
      </c>
      <c r="Z491" s="122">
        <v>61.5</v>
      </c>
      <c r="AA491" s="122" t="s">
        <v>30059</v>
      </c>
    </row>
    <row r="492" spans="1:27" ht="13">
      <c r="A492" s="122">
        <v>496</v>
      </c>
      <c r="B492" s="122" t="s">
        <v>31696</v>
      </c>
      <c r="C492" s="122" t="s">
        <v>31697</v>
      </c>
      <c r="D492" s="122" t="s">
        <v>29979</v>
      </c>
      <c r="E492" s="122">
        <v>2019</v>
      </c>
      <c r="F492" s="122" t="s">
        <v>4340</v>
      </c>
      <c r="G492" s="122" t="s">
        <v>31698</v>
      </c>
      <c r="H492" s="122" t="s">
        <v>3158</v>
      </c>
      <c r="I492" s="122" t="s">
        <v>28701</v>
      </c>
      <c r="J492" s="122" t="s">
        <v>30004</v>
      </c>
      <c r="K492" s="122" t="s">
        <v>31699</v>
      </c>
      <c r="L492" s="126">
        <v>44931</v>
      </c>
      <c r="M492" s="122" t="s">
        <v>7676</v>
      </c>
      <c r="N492" s="122" t="s">
        <v>3154</v>
      </c>
      <c r="O492" s="122">
        <v>545</v>
      </c>
      <c r="P492" s="124" t="s">
        <v>31700</v>
      </c>
      <c r="Q492" s="124" t="s">
        <v>31701</v>
      </c>
      <c r="R492" s="122" t="s">
        <v>3158</v>
      </c>
      <c r="S492" s="122" t="s">
        <v>3158</v>
      </c>
      <c r="T492" s="122" t="s">
        <v>31702</v>
      </c>
      <c r="U492" s="122" t="s">
        <v>31703</v>
      </c>
      <c r="V492" s="125">
        <v>44044.489606481482</v>
      </c>
      <c r="W492" s="125">
        <v>44044.489606481482</v>
      </c>
      <c r="X492" s="122" t="s">
        <v>3158</v>
      </c>
      <c r="Y492" s="122" t="s">
        <v>3158</v>
      </c>
      <c r="Z492" s="122">
        <v>61.5</v>
      </c>
      <c r="AA492" s="122" t="s">
        <v>30059</v>
      </c>
    </row>
    <row r="493" spans="1:27" ht="13">
      <c r="A493" s="122">
        <v>497</v>
      </c>
      <c r="B493" s="122" t="s">
        <v>818</v>
      </c>
      <c r="C493" s="122" t="s">
        <v>31704</v>
      </c>
      <c r="D493" s="122" t="s">
        <v>29979</v>
      </c>
      <c r="E493" s="122">
        <v>2014</v>
      </c>
      <c r="F493" s="122" t="s">
        <v>3196</v>
      </c>
      <c r="G493" s="122" t="s">
        <v>27713</v>
      </c>
      <c r="H493" s="122" t="s">
        <v>3158</v>
      </c>
      <c r="I493" s="122" t="s">
        <v>29042</v>
      </c>
      <c r="J493" s="122" t="s">
        <v>30014</v>
      </c>
      <c r="K493" s="122" t="s">
        <v>30464</v>
      </c>
      <c r="L493" s="126">
        <v>44931</v>
      </c>
      <c r="M493" s="122" t="s">
        <v>7676</v>
      </c>
      <c r="N493" s="122" t="s">
        <v>3154</v>
      </c>
      <c r="O493" s="122">
        <v>545</v>
      </c>
      <c r="P493" s="124" t="s">
        <v>31705</v>
      </c>
      <c r="Q493" s="124" t="s">
        <v>31706</v>
      </c>
      <c r="R493" s="124" t="s">
        <v>31707</v>
      </c>
      <c r="S493" s="122" t="s">
        <v>3158</v>
      </c>
      <c r="T493" s="122" t="s">
        <v>31708</v>
      </c>
      <c r="U493" s="122" t="s">
        <v>31709</v>
      </c>
      <c r="V493" s="125">
        <v>44044.497870370367</v>
      </c>
      <c r="W493" s="125">
        <v>44044.497870370367</v>
      </c>
      <c r="X493" s="122" t="s">
        <v>3158</v>
      </c>
      <c r="Y493" s="122" t="s">
        <v>3158</v>
      </c>
      <c r="Z493" s="122">
        <v>65.400000000000006</v>
      </c>
      <c r="AA493" s="122" t="s">
        <v>30261</v>
      </c>
    </row>
    <row r="494" spans="1:27" ht="13">
      <c r="A494" s="122">
        <v>498</v>
      </c>
      <c r="B494" s="122" t="s">
        <v>31710</v>
      </c>
      <c r="C494" s="122" t="s">
        <v>31711</v>
      </c>
      <c r="D494" s="122" t="s">
        <v>29979</v>
      </c>
      <c r="E494" s="122">
        <v>2017</v>
      </c>
      <c r="F494" s="122" t="s">
        <v>3385</v>
      </c>
      <c r="G494" s="122" t="s">
        <v>27713</v>
      </c>
      <c r="H494" s="122" t="s">
        <v>3158</v>
      </c>
      <c r="I494" s="122" t="s">
        <v>30328</v>
      </c>
      <c r="J494" s="122" t="s">
        <v>30014</v>
      </c>
      <c r="K494" s="122" t="s">
        <v>31712</v>
      </c>
      <c r="L494" s="126">
        <v>44931</v>
      </c>
      <c r="M494" s="122" t="s">
        <v>7676</v>
      </c>
      <c r="N494" s="122" t="s">
        <v>3154</v>
      </c>
      <c r="O494" s="122">
        <v>545</v>
      </c>
      <c r="P494" s="124" t="s">
        <v>31713</v>
      </c>
      <c r="Q494" s="124" t="s">
        <v>31714</v>
      </c>
      <c r="R494" s="122" t="s">
        <v>3158</v>
      </c>
      <c r="S494" s="122" t="s">
        <v>3158</v>
      </c>
      <c r="T494" s="122" t="s">
        <v>31715</v>
      </c>
      <c r="U494" s="122" t="s">
        <v>31716</v>
      </c>
      <c r="V494" s="125">
        <v>44044.507800925923</v>
      </c>
      <c r="W494" s="125">
        <v>44044.507800925923</v>
      </c>
      <c r="X494" s="122" t="s">
        <v>3158</v>
      </c>
      <c r="Y494" s="122" t="s">
        <v>3158</v>
      </c>
      <c r="Z494" s="122">
        <v>61.5</v>
      </c>
      <c r="AA494" s="122" t="s">
        <v>30059</v>
      </c>
    </row>
    <row r="495" spans="1:27" ht="13">
      <c r="A495" s="122">
        <v>499</v>
      </c>
      <c r="B495" s="122" t="s">
        <v>31717</v>
      </c>
      <c r="C495" s="122" t="s">
        <v>31718</v>
      </c>
      <c r="D495" s="122" t="s">
        <v>29979</v>
      </c>
      <c r="E495" s="122">
        <v>1980</v>
      </c>
      <c r="F495" s="122" t="s">
        <v>4340</v>
      </c>
      <c r="G495" s="122" t="s">
        <v>27713</v>
      </c>
      <c r="H495" s="122" t="s">
        <v>3158</v>
      </c>
      <c r="I495" s="122" t="s">
        <v>30328</v>
      </c>
      <c r="J495" s="122" t="s">
        <v>30026</v>
      </c>
      <c r="K495" s="122" t="s">
        <v>30035</v>
      </c>
      <c r="L495" s="126">
        <v>45092</v>
      </c>
      <c r="M495" s="122" t="s">
        <v>12679</v>
      </c>
      <c r="N495" s="122" t="s">
        <v>3154</v>
      </c>
      <c r="O495" s="122">
        <v>545</v>
      </c>
      <c r="P495" s="124" t="s">
        <v>31719</v>
      </c>
      <c r="Q495" s="122" t="s">
        <v>3158</v>
      </c>
      <c r="R495" s="124" t="s">
        <v>31720</v>
      </c>
      <c r="S495" s="124" t="s">
        <v>31721</v>
      </c>
      <c r="T495" s="122" t="s">
        <v>31722</v>
      </c>
      <c r="U495" s="122" t="s">
        <v>31723</v>
      </c>
      <c r="V495" s="125">
        <v>44050.530891203707</v>
      </c>
      <c r="W495" s="125">
        <v>44050.530891203707</v>
      </c>
      <c r="X495" s="122" t="s">
        <v>3158</v>
      </c>
      <c r="Y495" s="122" t="s">
        <v>3158</v>
      </c>
      <c r="Z495" s="122">
        <v>65.400000000000006</v>
      </c>
      <c r="AA495" s="122" t="s">
        <v>30570</v>
      </c>
    </row>
    <row r="496" spans="1:27" ht="13">
      <c r="A496" s="122">
        <v>500</v>
      </c>
      <c r="B496" s="122" t="s">
        <v>31724</v>
      </c>
      <c r="C496" s="122" t="s">
        <v>31725</v>
      </c>
      <c r="D496" s="122" t="s">
        <v>29979</v>
      </c>
      <c r="E496" s="122">
        <v>2018</v>
      </c>
      <c r="F496" s="122" t="s">
        <v>4340</v>
      </c>
      <c r="G496" s="122" t="s">
        <v>5472</v>
      </c>
      <c r="H496" s="122" t="s">
        <v>3158</v>
      </c>
      <c r="I496" s="122" t="s">
        <v>28701</v>
      </c>
      <c r="J496" s="122" t="s">
        <v>30395</v>
      </c>
      <c r="K496" s="122" t="s">
        <v>31726</v>
      </c>
      <c r="L496" s="126">
        <v>45092</v>
      </c>
      <c r="M496" s="122" t="s">
        <v>3977</v>
      </c>
      <c r="N496" s="122" t="s">
        <v>3154</v>
      </c>
      <c r="O496" s="122">
        <v>545</v>
      </c>
      <c r="P496" s="124" t="s">
        <v>31727</v>
      </c>
      <c r="Q496" s="122" t="s">
        <v>3158</v>
      </c>
      <c r="R496" s="122" t="s">
        <v>3158</v>
      </c>
      <c r="S496" s="122" t="s">
        <v>3158</v>
      </c>
      <c r="T496" s="122" t="s">
        <v>31728</v>
      </c>
      <c r="U496" s="122" t="s">
        <v>31729</v>
      </c>
      <c r="V496" s="125">
        <v>44050.532337962963</v>
      </c>
      <c r="W496" s="125">
        <v>44050.532337962963</v>
      </c>
      <c r="X496" s="122" t="s">
        <v>3158</v>
      </c>
      <c r="Y496" s="122" t="s">
        <v>3158</v>
      </c>
      <c r="Z496" s="122">
        <v>57.7</v>
      </c>
      <c r="AA496" s="122" t="s">
        <v>30078</v>
      </c>
    </row>
    <row r="497" spans="1:27" ht="13">
      <c r="A497" s="122">
        <v>501</v>
      </c>
      <c r="B497" s="122" t="s">
        <v>2330</v>
      </c>
      <c r="C497" s="122" t="s">
        <v>31730</v>
      </c>
      <c r="D497" s="122" t="s">
        <v>29979</v>
      </c>
      <c r="E497" s="122">
        <v>2015</v>
      </c>
      <c r="F497" s="122" t="s">
        <v>3385</v>
      </c>
      <c r="G497" s="122" t="s">
        <v>31096</v>
      </c>
      <c r="H497" s="122" t="s">
        <v>3158</v>
      </c>
      <c r="I497" s="122" t="s">
        <v>30063</v>
      </c>
      <c r="J497" s="122" t="s">
        <v>30014</v>
      </c>
      <c r="K497" s="122" t="s">
        <v>31731</v>
      </c>
      <c r="L497" s="126">
        <v>45092</v>
      </c>
      <c r="M497" s="122" t="s">
        <v>7676</v>
      </c>
      <c r="N497" s="122" t="s">
        <v>3154</v>
      </c>
      <c r="O497" s="122">
        <v>545</v>
      </c>
      <c r="P497" s="124" t="s">
        <v>31732</v>
      </c>
      <c r="Q497" s="124" t="s">
        <v>31733</v>
      </c>
      <c r="R497" s="122" t="s">
        <v>3158</v>
      </c>
      <c r="S497" s="122" t="s">
        <v>3158</v>
      </c>
      <c r="T497" s="122" t="s">
        <v>31734</v>
      </c>
      <c r="U497" s="122" t="s">
        <v>31735</v>
      </c>
      <c r="V497" s="125">
        <v>44050.534247685187</v>
      </c>
      <c r="W497" s="125">
        <v>44050.534247685187</v>
      </c>
      <c r="X497" s="122" t="s">
        <v>3158</v>
      </c>
      <c r="Y497" s="122" t="s">
        <v>3158</v>
      </c>
      <c r="Z497" s="122">
        <v>61.5</v>
      </c>
      <c r="AA497" s="122" t="s">
        <v>30059</v>
      </c>
    </row>
    <row r="498" spans="1:27" ht="13">
      <c r="A498" s="122">
        <v>502</v>
      </c>
      <c r="B498" s="122" t="s">
        <v>31736</v>
      </c>
      <c r="C498" s="122" t="s">
        <v>31737</v>
      </c>
      <c r="D498" s="122" t="s">
        <v>29979</v>
      </c>
      <c r="E498" s="122">
        <v>2018</v>
      </c>
      <c r="F498" s="122" t="s">
        <v>4340</v>
      </c>
      <c r="G498" s="122" t="s">
        <v>5472</v>
      </c>
      <c r="H498" s="122" t="s">
        <v>3158</v>
      </c>
      <c r="I498" s="122" t="s">
        <v>28701</v>
      </c>
      <c r="J498" s="122" t="s">
        <v>30395</v>
      </c>
      <c r="K498" s="122" t="s">
        <v>31429</v>
      </c>
      <c r="L498" s="122" t="s">
        <v>30306</v>
      </c>
      <c r="M498" s="122" t="s">
        <v>3977</v>
      </c>
      <c r="N498" s="122" t="s">
        <v>3154</v>
      </c>
      <c r="O498" s="122">
        <v>545</v>
      </c>
      <c r="P498" s="124" t="s">
        <v>31738</v>
      </c>
      <c r="Q498" s="122" t="s">
        <v>3158</v>
      </c>
      <c r="R498" s="124" t="s">
        <v>31739</v>
      </c>
      <c r="S498" s="122" t="s">
        <v>3158</v>
      </c>
      <c r="T498" s="122" t="s">
        <v>31740</v>
      </c>
      <c r="U498" s="122" t="s">
        <v>31741</v>
      </c>
      <c r="V498" s="125">
        <v>44050.535891203705</v>
      </c>
      <c r="W498" s="125">
        <v>44050.535891203705</v>
      </c>
      <c r="X498" s="122" t="s">
        <v>3158</v>
      </c>
      <c r="Y498" s="122" t="s">
        <v>3158</v>
      </c>
      <c r="Z498" s="122">
        <v>61.5</v>
      </c>
      <c r="AA498" s="122" t="s">
        <v>30382</v>
      </c>
    </row>
    <row r="499" spans="1:27" ht="13">
      <c r="A499" s="122">
        <v>503</v>
      </c>
      <c r="B499" s="122" t="s">
        <v>31742</v>
      </c>
      <c r="C499" s="122" t="s">
        <v>31743</v>
      </c>
      <c r="D499" s="122" t="s">
        <v>29979</v>
      </c>
      <c r="E499" s="122">
        <v>2013</v>
      </c>
      <c r="F499" s="122" t="s">
        <v>4340</v>
      </c>
      <c r="G499" s="122" t="s">
        <v>27713</v>
      </c>
      <c r="H499" s="122" t="s">
        <v>3158</v>
      </c>
      <c r="I499" s="122" t="s">
        <v>887</v>
      </c>
      <c r="J499" s="122" t="s">
        <v>30014</v>
      </c>
      <c r="K499" s="122" t="s">
        <v>3193</v>
      </c>
      <c r="L499" s="122" t="s">
        <v>30306</v>
      </c>
      <c r="M499" s="122" t="s">
        <v>12679</v>
      </c>
      <c r="N499" s="122" t="s">
        <v>3154</v>
      </c>
      <c r="O499" s="122">
        <v>545</v>
      </c>
      <c r="P499" s="124" t="s">
        <v>31744</v>
      </c>
      <c r="Q499" s="122" t="s">
        <v>3158</v>
      </c>
      <c r="R499" s="122" t="s">
        <v>3158</v>
      </c>
      <c r="S499" s="122" t="s">
        <v>3158</v>
      </c>
      <c r="T499" s="122" t="s">
        <v>31745</v>
      </c>
      <c r="U499" s="122" t="s">
        <v>31746</v>
      </c>
      <c r="V499" s="125">
        <v>44050.538229166668</v>
      </c>
      <c r="W499" s="125">
        <v>44050.538229166668</v>
      </c>
      <c r="X499" s="122" t="s">
        <v>3158</v>
      </c>
      <c r="Y499" s="122" t="s">
        <v>3158</v>
      </c>
      <c r="Z499" s="122">
        <v>57.7</v>
      </c>
      <c r="AA499" s="122" t="s">
        <v>30078</v>
      </c>
    </row>
    <row r="500" spans="1:27" ht="13">
      <c r="A500" s="122">
        <v>504</v>
      </c>
      <c r="B500" s="122" t="s">
        <v>31747</v>
      </c>
      <c r="C500" s="122" t="s">
        <v>31748</v>
      </c>
      <c r="D500" s="122" t="s">
        <v>29979</v>
      </c>
      <c r="E500" s="122">
        <v>2010</v>
      </c>
      <c r="F500" s="122" t="s">
        <v>3385</v>
      </c>
      <c r="G500" s="122" t="s">
        <v>5472</v>
      </c>
      <c r="H500" s="122" t="s">
        <v>3158</v>
      </c>
      <c r="I500" s="122" t="s">
        <v>28701</v>
      </c>
      <c r="J500" s="122" t="s">
        <v>30395</v>
      </c>
      <c r="K500" s="122" t="s">
        <v>31429</v>
      </c>
      <c r="L500" s="122" t="s">
        <v>30306</v>
      </c>
      <c r="M500" s="122" t="s">
        <v>3977</v>
      </c>
      <c r="N500" s="122" t="s">
        <v>3154</v>
      </c>
      <c r="O500" s="122">
        <v>545</v>
      </c>
      <c r="P500" s="124" t="s">
        <v>31749</v>
      </c>
      <c r="Q500" s="124" t="s">
        <v>31750</v>
      </c>
      <c r="R500" s="124" t="s">
        <v>31751</v>
      </c>
      <c r="S500" s="124" t="s">
        <v>31751</v>
      </c>
      <c r="T500" s="122" t="s">
        <v>31752</v>
      </c>
      <c r="U500" s="122" t="s">
        <v>31753</v>
      </c>
      <c r="V500" s="125">
        <v>44050.539687500001</v>
      </c>
      <c r="W500" s="125">
        <v>44050.539687500001</v>
      </c>
      <c r="X500" s="122" t="s">
        <v>3158</v>
      </c>
      <c r="Y500" s="122" t="s">
        <v>3158</v>
      </c>
      <c r="Z500" s="122">
        <v>69.2</v>
      </c>
      <c r="AA500" s="122" t="s">
        <v>30021</v>
      </c>
    </row>
    <row r="501" spans="1:27" ht="13">
      <c r="A501" s="122">
        <v>505</v>
      </c>
      <c r="B501" s="122" t="s">
        <v>31754</v>
      </c>
      <c r="C501" s="122" t="s">
        <v>31755</v>
      </c>
      <c r="D501" s="122" t="s">
        <v>29979</v>
      </c>
      <c r="E501" s="122">
        <v>2011</v>
      </c>
      <c r="F501" s="122" t="s">
        <v>3385</v>
      </c>
      <c r="G501" s="122" t="s">
        <v>5472</v>
      </c>
      <c r="H501" s="122" t="s">
        <v>3158</v>
      </c>
      <c r="I501" s="122" t="s">
        <v>899</v>
      </c>
      <c r="J501" s="122" t="s">
        <v>30395</v>
      </c>
      <c r="K501" s="122" t="s">
        <v>31756</v>
      </c>
      <c r="L501" s="126">
        <v>45092</v>
      </c>
      <c r="M501" s="122" t="s">
        <v>3977</v>
      </c>
      <c r="N501" s="122" t="s">
        <v>3154</v>
      </c>
      <c r="O501" s="122">
        <v>545</v>
      </c>
      <c r="P501" s="124" t="s">
        <v>31757</v>
      </c>
      <c r="Q501" s="124" t="s">
        <v>31758</v>
      </c>
      <c r="R501" s="124" t="s">
        <v>31759</v>
      </c>
      <c r="S501" s="124" t="s">
        <v>31760</v>
      </c>
      <c r="T501" s="122" t="s">
        <v>31761</v>
      </c>
      <c r="U501" s="122" t="s">
        <v>31762</v>
      </c>
      <c r="V501" s="125">
        <v>44057.370868055557</v>
      </c>
      <c r="W501" s="125">
        <v>44057.370868055557</v>
      </c>
      <c r="X501" s="122" t="s">
        <v>3158</v>
      </c>
      <c r="Y501" s="122" t="s">
        <v>3158</v>
      </c>
      <c r="Z501" s="122">
        <v>69.2</v>
      </c>
      <c r="AA501" s="122" t="s">
        <v>30021</v>
      </c>
    </row>
    <row r="502" spans="1:27" ht="13">
      <c r="A502" s="122">
        <v>506</v>
      </c>
      <c r="B502" s="122" t="s">
        <v>927</v>
      </c>
      <c r="C502" s="122" t="s">
        <v>31763</v>
      </c>
      <c r="D502" s="122" t="s">
        <v>29979</v>
      </c>
      <c r="E502" s="122">
        <v>2018</v>
      </c>
      <c r="F502" s="122" t="s">
        <v>3385</v>
      </c>
      <c r="G502" s="122" t="s">
        <v>3471</v>
      </c>
      <c r="H502" s="122" t="s">
        <v>3158</v>
      </c>
      <c r="I502" s="122" t="s">
        <v>899</v>
      </c>
      <c r="J502" s="122" t="s">
        <v>30395</v>
      </c>
      <c r="K502" s="122" t="s">
        <v>31764</v>
      </c>
      <c r="L502" s="122" t="s">
        <v>30306</v>
      </c>
      <c r="M502" s="122" t="s">
        <v>12679</v>
      </c>
      <c r="N502" s="122" t="s">
        <v>3154</v>
      </c>
      <c r="O502" s="122">
        <v>545</v>
      </c>
      <c r="P502" s="124" t="s">
        <v>31765</v>
      </c>
      <c r="Q502" s="122" t="s">
        <v>3158</v>
      </c>
      <c r="R502" s="122" t="s">
        <v>3158</v>
      </c>
      <c r="S502" s="122" t="s">
        <v>3158</v>
      </c>
      <c r="T502" s="122" t="s">
        <v>31766</v>
      </c>
      <c r="U502" s="122" t="s">
        <v>31767</v>
      </c>
      <c r="V502" s="125">
        <v>44058.530590277776</v>
      </c>
      <c r="W502" s="125">
        <v>44058.530590277776</v>
      </c>
      <c r="X502" s="122" t="s">
        <v>3158</v>
      </c>
      <c r="Y502" s="122" t="s">
        <v>3158</v>
      </c>
      <c r="Z502" s="122">
        <v>57.7</v>
      </c>
      <c r="AA502" s="122" t="s">
        <v>30078</v>
      </c>
    </row>
    <row r="503" spans="1:27" ht="13">
      <c r="A503" s="122">
        <v>507</v>
      </c>
      <c r="B503" s="122" t="s">
        <v>31768</v>
      </c>
      <c r="C503" s="122" t="s">
        <v>31769</v>
      </c>
      <c r="D503" s="122" t="s">
        <v>29979</v>
      </c>
      <c r="E503" s="122">
        <v>2006</v>
      </c>
      <c r="F503" s="122" t="s">
        <v>4340</v>
      </c>
      <c r="G503" s="122" t="s">
        <v>31770</v>
      </c>
      <c r="H503" s="122" t="s">
        <v>3158</v>
      </c>
      <c r="I503" s="122" t="s">
        <v>29042</v>
      </c>
      <c r="J503" s="122" t="s">
        <v>30014</v>
      </c>
      <c r="K503" s="122" t="s">
        <v>3401</v>
      </c>
      <c r="L503" s="126">
        <v>44931</v>
      </c>
      <c r="M503" s="122" t="s">
        <v>7676</v>
      </c>
      <c r="N503" s="122" t="s">
        <v>3154</v>
      </c>
      <c r="O503" s="122">
        <v>545</v>
      </c>
      <c r="P503" s="124" t="s">
        <v>31771</v>
      </c>
      <c r="Q503" s="124" t="s">
        <v>31772</v>
      </c>
      <c r="R503" s="124" t="s">
        <v>31773</v>
      </c>
      <c r="S503" s="124" t="s">
        <v>31774</v>
      </c>
      <c r="T503" s="122" t="s">
        <v>31775</v>
      </c>
      <c r="U503" s="122" t="s">
        <v>31776</v>
      </c>
      <c r="V503" s="125">
        <v>44058.534097222226</v>
      </c>
      <c r="W503" s="125">
        <v>44058.534097222226</v>
      </c>
      <c r="X503" s="122" t="s">
        <v>3158</v>
      </c>
      <c r="Y503" s="122" t="s">
        <v>3158</v>
      </c>
      <c r="Z503" s="122">
        <v>69.2</v>
      </c>
      <c r="AA503" s="122" t="s">
        <v>30021</v>
      </c>
    </row>
    <row r="504" spans="1:27" ht="13">
      <c r="A504" s="122">
        <v>508</v>
      </c>
      <c r="B504" s="122" t="s">
        <v>31777</v>
      </c>
      <c r="C504" s="122" t="s">
        <v>31778</v>
      </c>
      <c r="D504" s="122" t="s">
        <v>29979</v>
      </c>
      <c r="E504" s="122">
        <v>2016</v>
      </c>
      <c r="F504" s="122" t="s">
        <v>3385</v>
      </c>
      <c r="G504" s="122" t="s">
        <v>5472</v>
      </c>
      <c r="H504" s="122" t="s">
        <v>3158</v>
      </c>
      <c r="I504" s="122" t="s">
        <v>899</v>
      </c>
      <c r="J504" s="122" t="s">
        <v>30395</v>
      </c>
      <c r="K504" s="122" t="s">
        <v>3862</v>
      </c>
      <c r="L504" s="126">
        <v>45092</v>
      </c>
      <c r="M504" s="122" t="s">
        <v>3977</v>
      </c>
      <c r="N504" s="122" t="s">
        <v>3154</v>
      </c>
      <c r="O504" s="122">
        <v>545</v>
      </c>
      <c r="P504" s="124" t="s">
        <v>31779</v>
      </c>
      <c r="Q504" s="122" t="s">
        <v>3158</v>
      </c>
      <c r="R504" s="124" t="s">
        <v>31780</v>
      </c>
      <c r="S504" s="124" t="s">
        <v>31781</v>
      </c>
      <c r="T504" s="122" t="s">
        <v>31782</v>
      </c>
      <c r="U504" s="122" t="s">
        <v>31783</v>
      </c>
      <c r="V504" s="125">
        <v>44058.536145833335</v>
      </c>
      <c r="W504" s="125">
        <v>44058.536145833335</v>
      </c>
      <c r="X504" s="122" t="s">
        <v>3158</v>
      </c>
      <c r="Y504" s="122" t="s">
        <v>3158</v>
      </c>
      <c r="Z504" s="122">
        <v>65.400000000000006</v>
      </c>
      <c r="AA504" s="122" t="s">
        <v>30570</v>
      </c>
    </row>
    <row r="505" spans="1:27" ht="13">
      <c r="A505" s="122">
        <v>509</v>
      </c>
      <c r="B505" s="122" t="s">
        <v>2537</v>
      </c>
      <c r="C505" s="122" t="s">
        <v>31784</v>
      </c>
      <c r="D505" s="122" t="s">
        <v>29979</v>
      </c>
      <c r="E505" s="122">
        <v>2013</v>
      </c>
      <c r="F505" s="122" t="s">
        <v>3385</v>
      </c>
      <c r="G505" s="122" t="s">
        <v>25432</v>
      </c>
      <c r="H505" s="122" t="s">
        <v>3158</v>
      </c>
      <c r="I505" s="122" t="s">
        <v>29042</v>
      </c>
      <c r="J505" s="122" t="s">
        <v>30014</v>
      </c>
      <c r="K505" s="122" t="s">
        <v>31785</v>
      </c>
      <c r="L505" s="126">
        <v>44931</v>
      </c>
      <c r="M505" s="122" t="s">
        <v>7676</v>
      </c>
      <c r="N505" s="122" t="s">
        <v>3154</v>
      </c>
      <c r="O505" s="122">
        <v>545</v>
      </c>
      <c r="P505" s="124" t="s">
        <v>31786</v>
      </c>
      <c r="Q505" s="124" t="s">
        <v>31787</v>
      </c>
      <c r="R505" s="124" t="s">
        <v>31788</v>
      </c>
      <c r="S505" s="122" t="s">
        <v>3158</v>
      </c>
      <c r="T505" s="122" t="s">
        <v>31789</v>
      </c>
      <c r="U505" s="122" t="s">
        <v>31790</v>
      </c>
      <c r="V505" s="125">
        <v>44058.538657407407</v>
      </c>
      <c r="W505" s="125">
        <v>44058.538657407407</v>
      </c>
      <c r="X505" s="122" t="s">
        <v>3158</v>
      </c>
      <c r="Y505" s="122" t="s">
        <v>3158</v>
      </c>
      <c r="Z505" s="122">
        <v>65.400000000000006</v>
      </c>
      <c r="AA505" s="122" t="s">
        <v>30261</v>
      </c>
    </row>
    <row r="506" spans="1:27" ht="13">
      <c r="A506" s="122">
        <v>510</v>
      </c>
      <c r="B506" s="122" t="s">
        <v>31791</v>
      </c>
      <c r="C506" s="122" t="s">
        <v>31792</v>
      </c>
      <c r="D506" s="122" t="s">
        <v>29979</v>
      </c>
      <c r="E506" s="122">
        <v>2015</v>
      </c>
      <c r="F506" s="122" t="s">
        <v>3385</v>
      </c>
      <c r="G506" s="122" t="s">
        <v>5472</v>
      </c>
      <c r="H506" s="122" t="s">
        <v>3158</v>
      </c>
      <c r="I506" s="122" t="s">
        <v>894</v>
      </c>
      <c r="J506" s="122" t="s">
        <v>30395</v>
      </c>
      <c r="K506" s="122" t="s">
        <v>30370</v>
      </c>
      <c r="L506" s="126">
        <v>44931</v>
      </c>
      <c r="M506" s="122" t="s">
        <v>3977</v>
      </c>
      <c r="N506" s="122" t="s">
        <v>3154</v>
      </c>
      <c r="O506" s="122">
        <v>545</v>
      </c>
      <c r="P506" s="124" t="s">
        <v>31793</v>
      </c>
      <c r="Q506" s="122" t="s">
        <v>3158</v>
      </c>
      <c r="R506" s="124" t="s">
        <v>31794</v>
      </c>
      <c r="S506" s="124" t="s">
        <v>31795</v>
      </c>
      <c r="T506" s="122" t="s">
        <v>31796</v>
      </c>
      <c r="U506" s="122" t="s">
        <v>31797</v>
      </c>
      <c r="V506" s="125">
        <v>44062.395532407405</v>
      </c>
      <c r="W506" s="125">
        <v>44062.395532407405</v>
      </c>
      <c r="X506" s="122" t="s">
        <v>3158</v>
      </c>
      <c r="Y506" s="122" t="s">
        <v>3158</v>
      </c>
      <c r="Z506" s="122">
        <v>65.400000000000006</v>
      </c>
      <c r="AA506" s="122" t="s">
        <v>30570</v>
      </c>
    </row>
    <row r="507" spans="1:27" ht="13">
      <c r="A507" s="122">
        <v>511</v>
      </c>
      <c r="B507" s="122" t="s">
        <v>31798</v>
      </c>
      <c r="C507" s="122" t="s">
        <v>31799</v>
      </c>
      <c r="D507" s="122" t="s">
        <v>29979</v>
      </c>
      <c r="E507" s="122">
        <v>2006</v>
      </c>
      <c r="F507" s="122" t="s">
        <v>4340</v>
      </c>
      <c r="G507" s="122" t="s">
        <v>23250</v>
      </c>
      <c r="H507" s="122" t="s">
        <v>3158</v>
      </c>
      <c r="I507" s="122" t="s">
        <v>29042</v>
      </c>
      <c r="J507" s="122" t="s">
        <v>30014</v>
      </c>
      <c r="K507" s="122" t="s">
        <v>7260</v>
      </c>
      <c r="L507" s="126">
        <v>44931</v>
      </c>
      <c r="M507" s="122" t="s">
        <v>7676</v>
      </c>
      <c r="N507" s="122" t="s">
        <v>3154</v>
      </c>
      <c r="O507" s="122">
        <v>545</v>
      </c>
      <c r="P507" s="124" t="s">
        <v>31800</v>
      </c>
      <c r="Q507" s="124" t="s">
        <v>31801</v>
      </c>
      <c r="R507" s="122" t="s">
        <v>3158</v>
      </c>
      <c r="S507" s="122" t="s">
        <v>3158</v>
      </c>
      <c r="T507" s="122" t="s">
        <v>31802</v>
      </c>
      <c r="U507" s="122" t="s">
        <v>31803</v>
      </c>
      <c r="V507" s="125">
        <v>44062.408796296295</v>
      </c>
      <c r="W507" s="125">
        <v>44062.408796296295</v>
      </c>
      <c r="X507" s="122" t="s">
        <v>3158</v>
      </c>
      <c r="Y507" s="122" t="s">
        <v>3158</v>
      </c>
      <c r="Z507" s="122">
        <v>61.5</v>
      </c>
      <c r="AA507" s="122" t="s">
        <v>30059</v>
      </c>
    </row>
    <row r="508" spans="1:27" ht="13">
      <c r="A508" s="122">
        <v>512</v>
      </c>
      <c r="B508" s="122" t="s">
        <v>31804</v>
      </c>
      <c r="C508" s="122" t="s">
        <v>31805</v>
      </c>
      <c r="D508" s="122" t="s">
        <v>29979</v>
      </c>
      <c r="E508" s="122">
        <v>2007</v>
      </c>
      <c r="F508" s="122" t="s">
        <v>3385</v>
      </c>
      <c r="G508" s="122" t="s">
        <v>31806</v>
      </c>
      <c r="H508" s="122" t="s">
        <v>3158</v>
      </c>
      <c r="I508" s="122" t="s">
        <v>28701</v>
      </c>
      <c r="J508" s="122" t="s">
        <v>30014</v>
      </c>
      <c r="K508" s="122" t="s">
        <v>30481</v>
      </c>
      <c r="L508" s="126">
        <v>44931</v>
      </c>
      <c r="M508" s="122" t="s">
        <v>7676</v>
      </c>
      <c r="N508" s="122" t="s">
        <v>3154</v>
      </c>
      <c r="O508" s="122">
        <v>545</v>
      </c>
      <c r="P508" s="124" t="s">
        <v>31807</v>
      </c>
      <c r="Q508" s="124" t="s">
        <v>31808</v>
      </c>
      <c r="R508" s="124" t="s">
        <v>31809</v>
      </c>
      <c r="S508" s="122" t="s">
        <v>3158</v>
      </c>
      <c r="T508" s="122" t="s">
        <v>31810</v>
      </c>
      <c r="U508" s="122" t="s">
        <v>31811</v>
      </c>
      <c r="V508" s="125">
        <v>44062.419062499997</v>
      </c>
      <c r="W508" s="125">
        <v>44062.419062499997</v>
      </c>
      <c r="X508" s="122" t="s">
        <v>3158</v>
      </c>
      <c r="Y508" s="122" t="s">
        <v>3158</v>
      </c>
      <c r="Z508" s="122">
        <v>65.400000000000006</v>
      </c>
      <c r="AA508" s="122" t="s">
        <v>30261</v>
      </c>
    </row>
    <row r="509" spans="1:27" ht="13">
      <c r="A509" s="122">
        <v>513</v>
      </c>
      <c r="B509" s="122" t="s">
        <v>31812</v>
      </c>
      <c r="C509" s="122" t="s">
        <v>31813</v>
      </c>
      <c r="D509" s="122" t="s">
        <v>29979</v>
      </c>
      <c r="E509" s="122">
        <v>2011</v>
      </c>
      <c r="F509" s="122" t="s">
        <v>4340</v>
      </c>
      <c r="G509" s="122" t="s">
        <v>26018</v>
      </c>
      <c r="H509" s="122" t="s">
        <v>3158</v>
      </c>
      <c r="I509" s="122" t="s">
        <v>28701</v>
      </c>
      <c r="J509" s="122" t="s">
        <v>30395</v>
      </c>
      <c r="K509" s="122" t="s">
        <v>30440</v>
      </c>
      <c r="L509" s="126">
        <v>44931</v>
      </c>
      <c r="M509" s="122" t="s">
        <v>7676</v>
      </c>
      <c r="N509" s="122" t="s">
        <v>3154</v>
      </c>
      <c r="O509" s="122">
        <v>545</v>
      </c>
      <c r="P509" s="124" t="s">
        <v>31814</v>
      </c>
      <c r="Q509" s="124" t="s">
        <v>31815</v>
      </c>
      <c r="R509" s="124" t="s">
        <v>31816</v>
      </c>
      <c r="S509" s="124" t="s">
        <v>31817</v>
      </c>
      <c r="T509" s="122" t="s">
        <v>31818</v>
      </c>
      <c r="U509" s="122" t="s">
        <v>31819</v>
      </c>
      <c r="V509" s="125">
        <v>44062.46162037037</v>
      </c>
      <c r="W509" s="125">
        <v>44062.46162037037</v>
      </c>
      <c r="X509" s="122" t="s">
        <v>3158</v>
      </c>
      <c r="Y509" s="122" t="s">
        <v>3158</v>
      </c>
      <c r="Z509" s="122">
        <v>69.2</v>
      </c>
      <c r="AA509" s="122" t="s">
        <v>30021</v>
      </c>
    </row>
    <row r="510" spans="1:27" ht="13">
      <c r="A510" s="122">
        <v>514</v>
      </c>
      <c r="B510" s="122" t="s">
        <v>31820</v>
      </c>
      <c r="C510" s="122" t="s">
        <v>31821</v>
      </c>
      <c r="D510" s="122" t="s">
        <v>29979</v>
      </c>
      <c r="E510" s="122">
        <v>2013</v>
      </c>
      <c r="F510" s="122" t="s">
        <v>4340</v>
      </c>
      <c r="G510" s="122" t="s">
        <v>4263</v>
      </c>
      <c r="H510" s="122" t="s">
        <v>3158</v>
      </c>
      <c r="I510" s="122" t="s">
        <v>29993</v>
      </c>
      <c r="J510" s="122" t="s">
        <v>30395</v>
      </c>
      <c r="K510" s="122" t="s">
        <v>31822</v>
      </c>
      <c r="L510" s="126">
        <v>44931</v>
      </c>
      <c r="M510" s="122" t="s">
        <v>7676</v>
      </c>
      <c r="N510" s="122" t="s">
        <v>3154</v>
      </c>
      <c r="O510" s="122">
        <v>545</v>
      </c>
      <c r="P510" s="124" t="s">
        <v>31823</v>
      </c>
      <c r="Q510" s="122" t="s">
        <v>3158</v>
      </c>
      <c r="R510" s="122" t="s">
        <v>3158</v>
      </c>
      <c r="S510" s="122" t="s">
        <v>3158</v>
      </c>
      <c r="T510" s="122" t="s">
        <v>31824</v>
      </c>
      <c r="U510" s="122" t="s">
        <v>31825</v>
      </c>
      <c r="V510" s="125">
        <v>44062.467881944445</v>
      </c>
      <c r="W510" s="125">
        <v>44062.467881944445</v>
      </c>
      <c r="X510" s="122" t="s">
        <v>3158</v>
      </c>
      <c r="Y510" s="122" t="s">
        <v>3158</v>
      </c>
      <c r="Z510" s="122">
        <v>57.7</v>
      </c>
      <c r="AA510" s="122" t="s">
        <v>30078</v>
      </c>
    </row>
    <row r="511" spans="1:27" ht="13">
      <c r="A511" s="122">
        <v>515</v>
      </c>
      <c r="B511" s="122" t="s">
        <v>31826</v>
      </c>
      <c r="C511" s="122" t="s">
        <v>31827</v>
      </c>
      <c r="D511" s="122" t="s">
        <v>29979</v>
      </c>
      <c r="E511" s="122">
        <v>2010</v>
      </c>
      <c r="F511" s="122" t="s">
        <v>3385</v>
      </c>
      <c r="G511" s="122" t="s">
        <v>25951</v>
      </c>
      <c r="H511" s="122" t="s">
        <v>3158</v>
      </c>
      <c r="I511" s="122" t="s">
        <v>29993</v>
      </c>
      <c r="J511" s="122" t="s">
        <v>31828</v>
      </c>
      <c r="K511" s="122" t="s">
        <v>31829</v>
      </c>
      <c r="L511" s="126">
        <v>44931</v>
      </c>
      <c r="M511" s="122" t="s">
        <v>7676</v>
      </c>
      <c r="N511" s="122" t="s">
        <v>3154</v>
      </c>
      <c r="O511" s="122">
        <v>545</v>
      </c>
      <c r="P511" s="124" t="s">
        <v>31830</v>
      </c>
      <c r="Q511" s="124" t="s">
        <v>31831</v>
      </c>
      <c r="R511" s="124" t="s">
        <v>31832</v>
      </c>
      <c r="S511" s="124" t="s">
        <v>31833</v>
      </c>
      <c r="T511" s="122" t="s">
        <v>31834</v>
      </c>
      <c r="U511" s="122" t="s">
        <v>31835</v>
      </c>
      <c r="V511" s="125">
        <v>44062.515659722223</v>
      </c>
      <c r="W511" s="125">
        <v>44062.515659722223</v>
      </c>
      <c r="X511" s="122" t="s">
        <v>3158</v>
      </c>
      <c r="Y511" s="122" t="s">
        <v>3158</v>
      </c>
      <c r="Z511" s="122">
        <v>69.2</v>
      </c>
      <c r="AA511" s="122" t="s">
        <v>30021</v>
      </c>
    </row>
    <row r="512" spans="1:27" ht="13">
      <c r="A512" s="122">
        <v>516</v>
      </c>
      <c r="B512" s="122" t="s">
        <v>31836</v>
      </c>
      <c r="C512" s="122" t="s">
        <v>31837</v>
      </c>
      <c r="D512" s="122" t="s">
        <v>29979</v>
      </c>
      <c r="E512" s="122">
        <v>2015</v>
      </c>
      <c r="F512" s="122" t="s">
        <v>3385</v>
      </c>
      <c r="G512" s="122" t="s">
        <v>3712</v>
      </c>
      <c r="H512" s="122" t="s">
        <v>3158</v>
      </c>
      <c r="I512" s="122" t="s">
        <v>30147</v>
      </c>
      <c r="J512" s="122" t="s">
        <v>30946</v>
      </c>
      <c r="K512" s="122" t="s">
        <v>3225</v>
      </c>
      <c r="L512" s="126">
        <v>45092</v>
      </c>
      <c r="M512" s="122" t="s">
        <v>30219</v>
      </c>
      <c r="N512" s="122" t="s">
        <v>3154</v>
      </c>
      <c r="O512" s="122">
        <v>545</v>
      </c>
      <c r="P512" s="124" t="s">
        <v>31838</v>
      </c>
      <c r="Q512" s="124" t="s">
        <v>31839</v>
      </c>
      <c r="R512" s="124" t="s">
        <v>31840</v>
      </c>
      <c r="S512" s="124" t="s">
        <v>31841</v>
      </c>
      <c r="T512" s="122" t="s">
        <v>31842</v>
      </c>
      <c r="U512" s="122" t="s">
        <v>31843</v>
      </c>
      <c r="V512" s="125">
        <v>44062.531215277777</v>
      </c>
      <c r="W512" s="125">
        <v>44062.531215277777</v>
      </c>
      <c r="X512" s="122" t="s">
        <v>3158</v>
      </c>
      <c r="Y512" s="122" t="s">
        <v>3158</v>
      </c>
      <c r="Z512" s="122">
        <v>69.2</v>
      </c>
      <c r="AA512" s="122" t="s">
        <v>30021</v>
      </c>
    </row>
    <row r="513" spans="1:27" ht="13">
      <c r="A513" s="122">
        <v>517</v>
      </c>
      <c r="B513" s="122" t="s">
        <v>31844</v>
      </c>
      <c r="C513" s="122" t="s">
        <v>31845</v>
      </c>
      <c r="D513" s="122" t="s">
        <v>29979</v>
      </c>
      <c r="E513" s="122">
        <v>1920</v>
      </c>
      <c r="F513" s="122" t="s">
        <v>13859</v>
      </c>
      <c r="G513" s="122" t="s">
        <v>4263</v>
      </c>
      <c r="H513" s="122" t="s">
        <v>3158</v>
      </c>
      <c r="I513" s="122" t="s">
        <v>29993</v>
      </c>
      <c r="J513" s="122" t="s">
        <v>30004</v>
      </c>
      <c r="K513" s="122" t="s">
        <v>31846</v>
      </c>
      <c r="L513" s="126">
        <v>44931</v>
      </c>
      <c r="M513" s="122" t="s">
        <v>7676</v>
      </c>
      <c r="N513" s="122" t="s">
        <v>3154</v>
      </c>
      <c r="O513" s="122">
        <v>545</v>
      </c>
      <c r="P513" s="124" t="s">
        <v>31847</v>
      </c>
      <c r="Q513" s="124" t="s">
        <v>31848</v>
      </c>
      <c r="R513" s="124" t="s">
        <v>31849</v>
      </c>
      <c r="S513" s="122" t="s">
        <v>3158</v>
      </c>
      <c r="T513" s="122" t="s">
        <v>31850</v>
      </c>
      <c r="U513" s="122" t="s">
        <v>31851</v>
      </c>
      <c r="V513" s="125">
        <v>44062.53733796296</v>
      </c>
      <c r="W513" s="125">
        <v>44062.53733796296</v>
      </c>
      <c r="X513" s="122" t="s">
        <v>3158</v>
      </c>
      <c r="Y513" s="122" t="s">
        <v>3158</v>
      </c>
      <c r="Z513" s="122">
        <v>65.400000000000006</v>
      </c>
      <c r="AA513" s="122" t="s">
        <v>30261</v>
      </c>
    </row>
    <row r="514" spans="1:27" ht="13">
      <c r="A514" s="122">
        <v>518</v>
      </c>
      <c r="B514" s="122" t="s">
        <v>918</v>
      </c>
      <c r="C514" s="122" t="s">
        <v>31852</v>
      </c>
      <c r="D514" s="122" t="s">
        <v>29979</v>
      </c>
      <c r="E514" s="122">
        <v>2011</v>
      </c>
      <c r="F514" s="122" t="s">
        <v>3385</v>
      </c>
      <c r="G514" s="122" t="s">
        <v>5472</v>
      </c>
      <c r="H514" s="122" t="s">
        <v>3158</v>
      </c>
      <c r="I514" s="122" t="s">
        <v>887</v>
      </c>
      <c r="J514" s="122" t="s">
        <v>30014</v>
      </c>
      <c r="K514" s="122" t="s">
        <v>3438</v>
      </c>
      <c r="L514" s="126">
        <v>44931</v>
      </c>
      <c r="M514" s="122" t="s">
        <v>30219</v>
      </c>
      <c r="N514" s="122" t="s">
        <v>3154</v>
      </c>
      <c r="O514" s="122">
        <v>545</v>
      </c>
      <c r="P514" s="124" t="s">
        <v>31853</v>
      </c>
      <c r="Q514" s="124" t="s">
        <v>31854</v>
      </c>
      <c r="R514" s="124" t="s">
        <v>31855</v>
      </c>
      <c r="S514" s="124" t="s">
        <v>31856</v>
      </c>
      <c r="T514" s="122" t="s">
        <v>31857</v>
      </c>
      <c r="U514" s="122" t="s">
        <v>31858</v>
      </c>
      <c r="V514" s="125">
        <v>44062.541712962964</v>
      </c>
      <c r="W514" s="125">
        <v>44062.541712962964</v>
      </c>
      <c r="X514" s="122" t="s">
        <v>3158</v>
      </c>
      <c r="Y514" s="122" t="s">
        <v>3158</v>
      </c>
      <c r="Z514" s="122">
        <v>69.2</v>
      </c>
      <c r="AA514" s="122" t="s">
        <v>30021</v>
      </c>
    </row>
    <row r="515" spans="1:27" ht="13">
      <c r="A515" s="122">
        <v>519</v>
      </c>
      <c r="B515" s="122" t="s">
        <v>31859</v>
      </c>
      <c r="C515" s="122" t="s">
        <v>31860</v>
      </c>
      <c r="D515" s="122" t="s">
        <v>29979</v>
      </c>
      <c r="E515" s="122">
        <v>2010</v>
      </c>
      <c r="F515" s="122" t="s">
        <v>3385</v>
      </c>
      <c r="G515" s="122" t="s">
        <v>24263</v>
      </c>
      <c r="H515" s="122" t="s">
        <v>3158</v>
      </c>
      <c r="I515" s="122" t="s">
        <v>30025</v>
      </c>
      <c r="J515" s="122" t="s">
        <v>30014</v>
      </c>
      <c r="K515" s="122" t="s">
        <v>3225</v>
      </c>
      <c r="L515" s="126">
        <v>44931</v>
      </c>
      <c r="M515" s="122" t="s">
        <v>7676</v>
      </c>
      <c r="N515" s="122" t="s">
        <v>3154</v>
      </c>
      <c r="O515" s="122">
        <v>545</v>
      </c>
      <c r="P515" s="124" t="s">
        <v>31861</v>
      </c>
      <c r="Q515" s="122" t="s">
        <v>3158</v>
      </c>
      <c r="R515" s="122" t="s">
        <v>3158</v>
      </c>
      <c r="S515" s="122" t="s">
        <v>3158</v>
      </c>
      <c r="T515" s="122" t="s">
        <v>31862</v>
      </c>
      <c r="U515" s="122" t="s">
        <v>31863</v>
      </c>
      <c r="V515" s="125">
        <v>44063.452905092592</v>
      </c>
      <c r="W515" s="125">
        <v>44063.452905092592</v>
      </c>
      <c r="X515" s="122" t="s">
        <v>3158</v>
      </c>
      <c r="Y515" s="122" t="s">
        <v>3158</v>
      </c>
      <c r="Z515" s="122">
        <v>57.7</v>
      </c>
      <c r="AA515" s="122" t="s">
        <v>30078</v>
      </c>
    </row>
    <row r="516" spans="1:27" ht="13">
      <c r="A516" s="122">
        <v>520</v>
      </c>
      <c r="B516" s="122" t="s">
        <v>31864</v>
      </c>
      <c r="C516" s="122" t="s">
        <v>31865</v>
      </c>
      <c r="D516" s="122" t="s">
        <v>29979</v>
      </c>
      <c r="E516" s="122">
        <v>2011</v>
      </c>
      <c r="F516" s="122" t="s">
        <v>3385</v>
      </c>
      <c r="G516" s="122" t="s">
        <v>31866</v>
      </c>
      <c r="H516" s="122" t="s">
        <v>3158</v>
      </c>
      <c r="I516" s="122" t="s">
        <v>30025</v>
      </c>
      <c r="J516" s="122" t="s">
        <v>30692</v>
      </c>
      <c r="K516" s="122" t="s">
        <v>30218</v>
      </c>
      <c r="L516" s="122" t="s">
        <v>30306</v>
      </c>
      <c r="M516" s="122" t="s">
        <v>7676</v>
      </c>
      <c r="N516" s="122" t="s">
        <v>3154</v>
      </c>
      <c r="O516" s="122">
        <v>545</v>
      </c>
      <c r="P516" s="124" t="s">
        <v>31867</v>
      </c>
      <c r="Q516" s="124" t="s">
        <v>31868</v>
      </c>
      <c r="R516" s="122" t="s">
        <v>3158</v>
      </c>
      <c r="S516" s="122" t="s">
        <v>3158</v>
      </c>
      <c r="T516" s="122" t="s">
        <v>31869</v>
      </c>
      <c r="U516" s="122" t="s">
        <v>31870</v>
      </c>
      <c r="V516" s="125">
        <v>44063.458148148151</v>
      </c>
      <c r="W516" s="125">
        <v>44063.458148148151</v>
      </c>
      <c r="X516" s="122" t="s">
        <v>3158</v>
      </c>
      <c r="Y516" s="122" t="s">
        <v>3158</v>
      </c>
      <c r="Z516" s="122">
        <v>61.5</v>
      </c>
      <c r="AA516" s="122" t="s">
        <v>30059</v>
      </c>
    </row>
    <row r="517" spans="1:27" ht="13">
      <c r="A517" s="122">
        <v>521</v>
      </c>
      <c r="B517" s="122" t="s">
        <v>31871</v>
      </c>
      <c r="C517" s="122" t="s">
        <v>31872</v>
      </c>
      <c r="D517" s="122" t="s">
        <v>29979</v>
      </c>
      <c r="E517" s="122">
        <v>2003</v>
      </c>
      <c r="F517" s="122" t="s">
        <v>13859</v>
      </c>
      <c r="G517" s="122" t="s">
        <v>30073</v>
      </c>
      <c r="H517" s="122" t="s">
        <v>3158</v>
      </c>
      <c r="I517" s="122" t="s">
        <v>30328</v>
      </c>
      <c r="J517" s="122" t="s">
        <v>30692</v>
      </c>
      <c r="K517" s="122" t="s">
        <v>31507</v>
      </c>
      <c r="L517" s="122" t="s">
        <v>30306</v>
      </c>
      <c r="M517" s="122" t="s">
        <v>7676</v>
      </c>
      <c r="N517" s="122" t="s">
        <v>3154</v>
      </c>
      <c r="O517" s="122">
        <v>545</v>
      </c>
      <c r="P517" s="124" t="s">
        <v>31873</v>
      </c>
      <c r="Q517" s="122" t="s">
        <v>3158</v>
      </c>
      <c r="R517" s="124" t="s">
        <v>31874</v>
      </c>
      <c r="S517" s="124" t="s">
        <v>31875</v>
      </c>
      <c r="T517" s="122" t="s">
        <v>31876</v>
      </c>
      <c r="U517" s="122" t="s">
        <v>31877</v>
      </c>
      <c r="V517" s="125">
        <v>44063.463819444441</v>
      </c>
      <c r="W517" s="125">
        <v>44063.463819444441</v>
      </c>
      <c r="X517" s="122" t="s">
        <v>3158</v>
      </c>
      <c r="Y517" s="122" t="s">
        <v>3158</v>
      </c>
      <c r="Z517" s="122">
        <v>65.400000000000006</v>
      </c>
      <c r="AA517" s="122" t="s">
        <v>30570</v>
      </c>
    </row>
    <row r="518" spans="1:27" ht="13">
      <c r="A518" s="122">
        <v>522</v>
      </c>
      <c r="B518" s="122" t="s">
        <v>31878</v>
      </c>
      <c r="C518" s="122" t="s">
        <v>31879</v>
      </c>
      <c r="D518" s="122" t="s">
        <v>29979</v>
      </c>
      <c r="E518" s="122">
        <v>2020</v>
      </c>
      <c r="F518" s="122" t="s">
        <v>4340</v>
      </c>
      <c r="G518" s="122" t="s">
        <v>8663</v>
      </c>
      <c r="H518" s="122" t="s">
        <v>3158</v>
      </c>
      <c r="I518" s="122" t="s">
        <v>29042</v>
      </c>
      <c r="J518" s="122" t="s">
        <v>30395</v>
      </c>
      <c r="K518" s="122" t="s">
        <v>31880</v>
      </c>
      <c r="L518" s="126">
        <v>45092</v>
      </c>
      <c r="M518" s="122" t="s">
        <v>31881</v>
      </c>
      <c r="N518" s="122" t="s">
        <v>3154</v>
      </c>
      <c r="O518" s="122">
        <v>545</v>
      </c>
      <c r="P518" s="124" t="s">
        <v>31882</v>
      </c>
      <c r="Q518" s="122" t="s">
        <v>3158</v>
      </c>
      <c r="R518" s="122" t="s">
        <v>3158</v>
      </c>
      <c r="S518" s="122" t="s">
        <v>3158</v>
      </c>
      <c r="T518" s="122" t="s">
        <v>31883</v>
      </c>
      <c r="U518" s="122" t="s">
        <v>31884</v>
      </c>
      <c r="V518" s="125">
        <v>44071.323287037034</v>
      </c>
      <c r="W518" s="125">
        <v>44071.323287037034</v>
      </c>
      <c r="X518" s="122" t="s">
        <v>3158</v>
      </c>
      <c r="Y518" s="122" t="s">
        <v>3158</v>
      </c>
      <c r="Z518" s="122">
        <v>57.7</v>
      </c>
      <c r="AA518" s="122" t="s">
        <v>30078</v>
      </c>
    </row>
    <row r="519" spans="1:27" ht="13">
      <c r="A519" s="122">
        <v>523</v>
      </c>
      <c r="B519" s="122" t="s">
        <v>31885</v>
      </c>
      <c r="C519" s="122" t="s">
        <v>31886</v>
      </c>
      <c r="D519" s="122" t="s">
        <v>29979</v>
      </c>
      <c r="E519" s="122">
        <v>2006</v>
      </c>
      <c r="F519" s="122" t="s">
        <v>3385</v>
      </c>
      <c r="G519" s="122" t="s">
        <v>22498</v>
      </c>
      <c r="H519" s="122" t="s">
        <v>3158</v>
      </c>
      <c r="I519" s="122" t="s">
        <v>899</v>
      </c>
      <c r="J519" s="122" t="s">
        <v>30395</v>
      </c>
      <c r="K519" s="122" t="s">
        <v>31887</v>
      </c>
      <c r="L519" s="126">
        <v>44931</v>
      </c>
      <c r="M519" s="122" t="s">
        <v>7676</v>
      </c>
      <c r="N519" s="122" t="s">
        <v>3154</v>
      </c>
      <c r="O519" s="122">
        <v>545</v>
      </c>
      <c r="P519" s="124" t="s">
        <v>31888</v>
      </c>
      <c r="Q519" s="124" t="s">
        <v>31889</v>
      </c>
      <c r="R519" s="124" t="s">
        <v>31890</v>
      </c>
      <c r="S519" s="124" t="s">
        <v>31891</v>
      </c>
      <c r="T519" s="122" t="s">
        <v>31892</v>
      </c>
      <c r="U519" s="122" t="s">
        <v>31893</v>
      </c>
      <c r="V519" s="125">
        <v>44071.381041666667</v>
      </c>
      <c r="W519" s="125">
        <v>44071.381041666667</v>
      </c>
      <c r="X519" s="122" t="s">
        <v>3158</v>
      </c>
      <c r="Y519" s="122" t="s">
        <v>3158</v>
      </c>
      <c r="Z519" s="122">
        <v>69.2</v>
      </c>
      <c r="AA519" s="122" t="s">
        <v>30021</v>
      </c>
    </row>
    <row r="520" spans="1:27" ht="13">
      <c r="A520" s="122">
        <v>524</v>
      </c>
      <c r="B520" s="122" t="s">
        <v>31894</v>
      </c>
      <c r="C520" s="122" t="s">
        <v>31895</v>
      </c>
      <c r="D520" s="122" t="s">
        <v>29979</v>
      </c>
      <c r="E520" s="122">
        <v>2016</v>
      </c>
      <c r="F520" s="122" t="s">
        <v>3385</v>
      </c>
      <c r="G520" s="122" t="s">
        <v>23250</v>
      </c>
      <c r="H520" s="122" t="s">
        <v>3158</v>
      </c>
      <c r="I520" s="122" t="s">
        <v>28701</v>
      </c>
      <c r="J520" s="122" t="s">
        <v>30026</v>
      </c>
      <c r="K520" s="122" t="s">
        <v>31896</v>
      </c>
      <c r="L520" s="126">
        <v>44931</v>
      </c>
      <c r="M520" s="122" t="s">
        <v>30189</v>
      </c>
      <c r="N520" s="122" t="s">
        <v>3154</v>
      </c>
      <c r="O520" s="122">
        <v>545</v>
      </c>
      <c r="P520" s="124" t="s">
        <v>31897</v>
      </c>
      <c r="Q520" s="124" t="s">
        <v>31898</v>
      </c>
      <c r="R520" s="122" t="s">
        <v>3158</v>
      </c>
      <c r="S520" s="122" t="s">
        <v>3158</v>
      </c>
      <c r="T520" s="122" t="s">
        <v>31899</v>
      </c>
      <c r="U520" s="122" t="s">
        <v>31900</v>
      </c>
      <c r="V520" s="125">
        <v>44071.394976851851</v>
      </c>
      <c r="W520" s="125">
        <v>44071.394976851851</v>
      </c>
      <c r="X520" s="122" t="s">
        <v>3158</v>
      </c>
      <c r="Y520" s="122" t="s">
        <v>3158</v>
      </c>
      <c r="Z520" s="122">
        <v>61.5</v>
      </c>
      <c r="AA520" s="122" t="s">
        <v>30059</v>
      </c>
    </row>
    <row r="521" spans="1:27" ht="13">
      <c r="A521" s="122">
        <v>525</v>
      </c>
      <c r="B521" s="122" t="s">
        <v>25</v>
      </c>
      <c r="C521" s="122" t="s">
        <v>31901</v>
      </c>
      <c r="D521" s="122" t="s">
        <v>29979</v>
      </c>
      <c r="E521" s="122">
        <v>2017</v>
      </c>
      <c r="F521" s="122" t="s">
        <v>4340</v>
      </c>
      <c r="G521" s="122" t="s">
        <v>23339</v>
      </c>
      <c r="H521" s="122" t="s">
        <v>3158</v>
      </c>
      <c r="I521" s="122" t="s">
        <v>28701</v>
      </c>
      <c r="J521" s="122" t="s">
        <v>30026</v>
      </c>
      <c r="K521" s="122" t="s">
        <v>31251</v>
      </c>
      <c r="L521" s="126">
        <v>45092</v>
      </c>
      <c r="M521" s="122" t="s">
        <v>12679</v>
      </c>
      <c r="N521" s="122" t="s">
        <v>3154</v>
      </c>
      <c r="O521" s="122">
        <v>545</v>
      </c>
      <c r="P521" s="124" t="s">
        <v>31902</v>
      </c>
      <c r="Q521" s="124" t="s">
        <v>31903</v>
      </c>
      <c r="R521" s="124" t="s">
        <v>31904</v>
      </c>
      <c r="S521" s="122" t="s">
        <v>3158</v>
      </c>
      <c r="T521" s="122" t="s">
        <v>31905</v>
      </c>
      <c r="U521" s="122" t="s">
        <v>31906</v>
      </c>
      <c r="V521" s="125">
        <v>44071.409432870372</v>
      </c>
      <c r="W521" s="125">
        <v>44071.409432870372</v>
      </c>
      <c r="X521" s="122" t="s">
        <v>3158</v>
      </c>
      <c r="Y521" s="122" t="s">
        <v>3158</v>
      </c>
      <c r="Z521" s="122">
        <v>65.400000000000006</v>
      </c>
      <c r="AA521" s="122" t="s">
        <v>30261</v>
      </c>
    </row>
    <row r="522" spans="1:27" ht="13">
      <c r="A522" s="122">
        <v>526</v>
      </c>
      <c r="B522" s="122" t="s">
        <v>854</v>
      </c>
      <c r="C522" s="122" t="s">
        <v>31907</v>
      </c>
      <c r="D522" s="122" t="s">
        <v>29979</v>
      </c>
      <c r="E522" s="122">
        <v>2017</v>
      </c>
      <c r="F522" s="122" t="s">
        <v>3385</v>
      </c>
      <c r="G522" s="122" t="s">
        <v>21742</v>
      </c>
      <c r="H522" s="122" t="s">
        <v>3158</v>
      </c>
      <c r="I522" s="122" t="s">
        <v>899</v>
      </c>
      <c r="J522" s="122" t="s">
        <v>30395</v>
      </c>
      <c r="K522" s="122" t="s">
        <v>31673</v>
      </c>
      <c r="L522" s="122" t="s">
        <v>30306</v>
      </c>
      <c r="M522" s="122" t="s">
        <v>101</v>
      </c>
      <c r="N522" s="122" t="s">
        <v>3154</v>
      </c>
      <c r="O522" s="122">
        <v>545</v>
      </c>
      <c r="P522" s="124" t="s">
        <v>31908</v>
      </c>
      <c r="Q522" s="124" t="s">
        <v>31909</v>
      </c>
      <c r="R522" s="122" t="s">
        <v>3158</v>
      </c>
      <c r="S522" s="124" t="s">
        <v>31910</v>
      </c>
      <c r="T522" s="122" t="s">
        <v>31911</v>
      </c>
      <c r="U522" s="122" t="s">
        <v>31912</v>
      </c>
      <c r="V522" s="125">
        <v>44071.543854166666</v>
      </c>
      <c r="W522" s="125">
        <v>44071.543854166666</v>
      </c>
      <c r="X522" s="122" t="s">
        <v>3158</v>
      </c>
      <c r="Y522" s="122" t="s">
        <v>3158</v>
      </c>
      <c r="Z522" s="122">
        <v>65.400000000000006</v>
      </c>
      <c r="AA522" s="122" t="s">
        <v>30408</v>
      </c>
    </row>
    <row r="523" spans="1:27" ht="13">
      <c r="A523" s="122">
        <v>527</v>
      </c>
      <c r="B523" s="122" t="s">
        <v>31913</v>
      </c>
      <c r="C523" s="122" t="s">
        <v>31914</v>
      </c>
      <c r="D523" s="122" t="s">
        <v>29979</v>
      </c>
      <c r="E523" s="122">
        <v>2009</v>
      </c>
      <c r="F523" s="122" t="s">
        <v>3385</v>
      </c>
      <c r="G523" s="122" t="s">
        <v>4263</v>
      </c>
      <c r="H523" s="122" t="s">
        <v>3158</v>
      </c>
      <c r="I523" s="122" t="s">
        <v>28701</v>
      </c>
      <c r="J523" s="122" t="s">
        <v>30395</v>
      </c>
      <c r="K523" s="122" t="s">
        <v>31915</v>
      </c>
      <c r="L523" s="126">
        <v>44931</v>
      </c>
      <c r="M523" s="122" t="s">
        <v>7676</v>
      </c>
      <c r="N523" s="122" t="s">
        <v>3154</v>
      </c>
      <c r="O523" s="122">
        <v>545</v>
      </c>
      <c r="P523" s="124" t="s">
        <v>31916</v>
      </c>
      <c r="Q523" s="122" t="s">
        <v>3158</v>
      </c>
      <c r="R523" s="124" t="s">
        <v>31917</v>
      </c>
      <c r="S523" s="122" t="s">
        <v>3158</v>
      </c>
      <c r="T523" s="122" t="s">
        <v>31918</v>
      </c>
      <c r="U523" s="122" t="s">
        <v>31919</v>
      </c>
      <c r="V523" s="125">
        <v>44071.548935185187</v>
      </c>
      <c r="W523" s="125">
        <v>44071.548935185187</v>
      </c>
      <c r="X523" s="122" t="s">
        <v>3158</v>
      </c>
      <c r="Y523" s="122" t="s">
        <v>3158</v>
      </c>
      <c r="Z523" s="122">
        <v>61.5</v>
      </c>
      <c r="AA523" s="122" t="s">
        <v>30382</v>
      </c>
    </row>
    <row r="524" spans="1:27" ht="13">
      <c r="A524" s="122">
        <v>528</v>
      </c>
      <c r="B524" s="122" t="s">
        <v>31920</v>
      </c>
      <c r="C524" s="122" t="s">
        <v>31921</v>
      </c>
      <c r="D524" s="122" t="s">
        <v>29979</v>
      </c>
      <c r="E524" s="122">
        <v>2018</v>
      </c>
      <c r="F524" s="122" t="s">
        <v>3385</v>
      </c>
      <c r="G524" s="122" t="s">
        <v>8663</v>
      </c>
      <c r="H524" s="122" t="s">
        <v>3158</v>
      </c>
      <c r="I524" s="122" t="s">
        <v>31922</v>
      </c>
      <c r="J524" s="122" t="s">
        <v>31273</v>
      </c>
      <c r="K524" s="122" t="s">
        <v>31923</v>
      </c>
      <c r="L524" s="122" t="s">
        <v>30306</v>
      </c>
      <c r="M524" s="122" t="s">
        <v>31924</v>
      </c>
      <c r="N524" s="122" t="s">
        <v>3154</v>
      </c>
      <c r="O524" s="122">
        <v>1558</v>
      </c>
      <c r="P524" s="124" t="s">
        <v>31925</v>
      </c>
      <c r="Q524" s="122" t="s">
        <v>3158</v>
      </c>
      <c r="R524" s="122" t="s">
        <v>3158</v>
      </c>
      <c r="S524" s="122" t="s">
        <v>3158</v>
      </c>
      <c r="T524" s="122" t="s">
        <v>31926</v>
      </c>
      <c r="U524" s="122" t="s">
        <v>31927</v>
      </c>
      <c r="V524" s="125">
        <v>44071.772719907407</v>
      </c>
      <c r="W524" s="125">
        <v>44071.772719907407</v>
      </c>
      <c r="X524" s="122" t="s">
        <v>3158</v>
      </c>
      <c r="Y524" s="122" t="s">
        <v>31928</v>
      </c>
      <c r="Z524" s="122">
        <v>65.400000000000006</v>
      </c>
      <c r="AA524" s="122" t="s">
        <v>31929</v>
      </c>
    </row>
    <row r="525" spans="1:27" ht="13">
      <c r="A525" s="122">
        <v>529</v>
      </c>
      <c r="B525" s="122" t="s">
        <v>796</v>
      </c>
      <c r="C525" s="122" t="s">
        <v>31930</v>
      </c>
      <c r="D525" s="122" t="s">
        <v>29979</v>
      </c>
      <c r="E525" s="122">
        <v>2018</v>
      </c>
      <c r="F525" s="122" t="s">
        <v>3385</v>
      </c>
      <c r="G525" s="122" t="s">
        <v>21961</v>
      </c>
      <c r="H525" s="122" t="s">
        <v>3158</v>
      </c>
      <c r="I525" s="122" t="s">
        <v>887</v>
      </c>
      <c r="J525" s="122" t="s">
        <v>30014</v>
      </c>
      <c r="K525" s="122" t="s">
        <v>3287</v>
      </c>
      <c r="L525" s="126">
        <v>44931</v>
      </c>
      <c r="M525" s="122" t="s">
        <v>31125</v>
      </c>
      <c r="N525" s="122" t="s">
        <v>3154</v>
      </c>
      <c r="O525" s="122">
        <v>545</v>
      </c>
      <c r="P525" s="124" t="s">
        <v>31931</v>
      </c>
      <c r="Q525" s="124" t="s">
        <v>31932</v>
      </c>
      <c r="R525" s="122" t="s">
        <v>3158</v>
      </c>
      <c r="S525" s="122" t="s">
        <v>3158</v>
      </c>
      <c r="T525" s="122" t="s">
        <v>31933</v>
      </c>
      <c r="U525" s="122" t="s">
        <v>31934</v>
      </c>
      <c r="V525" s="125">
        <v>44074.367256944446</v>
      </c>
      <c r="W525" s="125">
        <v>44074.367256944446</v>
      </c>
      <c r="X525" s="122" t="s">
        <v>3158</v>
      </c>
      <c r="Y525" s="122" t="s">
        <v>3158</v>
      </c>
      <c r="Z525" s="122">
        <v>61.5</v>
      </c>
      <c r="AA525" s="122" t="s">
        <v>30059</v>
      </c>
    </row>
    <row r="526" spans="1:27" ht="13">
      <c r="A526" s="122">
        <v>530</v>
      </c>
      <c r="B526" s="122" t="s">
        <v>31935</v>
      </c>
      <c r="C526" s="122" t="s">
        <v>31936</v>
      </c>
      <c r="D526" s="122" t="s">
        <v>29979</v>
      </c>
      <c r="E526" s="122">
        <v>2016</v>
      </c>
      <c r="F526" s="122" t="s">
        <v>3385</v>
      </c>
      <c r="G526" s="122" t="s">
        <v>3471</v>
      </c>
      <c r="H526" s="122" t="s">
        <v>3158</v>
      </c>
      <c r="I526" s="122" t="s">
        <v>29042</v>
      </c>
      <c r="J526" s="122" t="s">
        <v>30946</v>
      </c>
      <c r="K526" s="122" t="s">
        <v>3193</v>
      </c>
      <c r="L526" s="126">
        <v>45092</v>
      </c>
      <c r="M526" s="122" t="s">
        <v>3217</v>
      </c>
      <c r="N526" s="122" t="s">
        <v>3154</v>
      </c>
      <c r="O526" s="122">
        <v>545</v>
      </c>
      <c r="P526" s="124" t="s">
        <v>31937</v>
      </c>
      <c r="Q526" s="124" t="s">
        <v>31938</v>
      </c>
      <c r="R526" s="124" t="s">
        <v>31939</v>
      </c>
      <c r="S526" s="122" t="s">
        <v>3158</v>
      </c>
      <c r="T526" s="122" t="s">
        <v>31940</v>
      </c>
      <c r="U526" s="122" t="s">
        <v>31941</v>
      </c>
      <c r="V526" s="125">
        <v>44075.408159722225</v>
      </c>
      <c r="W526" s="125">
        <v>44075.408159722225</v>
      </c>
      <c r="X526" s="122" t="s">
        <v>3158</v>
      </c>
      <c r="Y526" s="122" t="s">
        <v>3158</v>
      </c>
      <c r="Z526" s="122">
        <v>65.400000000000006</v>
      </c>
      <c r="AA526" s="122" t="s">
        <v>30261</v>
      </c>
    </row>
    <row r="527" spans="1:27" ht="13">
      <c r="A527" s="122">
        <v>531</v>
      </c>
      <c r="B527" s="122" t="s">
        <v>31942</v>
      </c>
      <c r="C527" s="122" t="s">
        <v>31943</v>
      </c>
      <c r="D527" s="122" t="s">
        <v>29979</v>
      </c>
      <c r="E527" s="122">
        <v>2018</v>
      </c>
      <c r="F527" s="122" t="s">
        <v>3196</v>
      </c>
      <c r="G527" s="122" t="s">
        <v>3471</v>
      </c>
      <c r="H527" s="122" t="s">
        <v>3158</v>
      </c>
      <c r="I527" s="122" t="s">
        <v>29717</v>
      </c>
      <c r="J527" s="122" t="s">
        <v>30395</v>
      </c>
      <c r="K527" s="122" t="s">
        <v>30035</v>
      </c>
      <c r="L527" s="126">
        <v>45092</v>
      </c>
      <c r="M527" s="122" t="s">
        <v>3217</v>
      </c>
      <c r="N527" s="122" t="s">
        <v>3154</v>
      </c>
      <c r="O527" s="122">
        <v>545</v>
      </c>
      <c r="P527" s="124" t="s">
        <v>31944</v>
      </c>
      <c r="Q527" s="124" t="s">
        <v>31945</v>
      </c>
      <c r="R527" s="124" t="s">
        <v>31946</v>
      </c>
      <c r="S527" s="124" t="s">
        <v>31947</v>
      </c>
      <c r="T527" s="122" t="s">
        <v>31948</v>
      </c>
      <c r="U527" s="122" t="s">
        <v>31949</v>
      </c>
      <c r="V527" s="125">
        <v>44075.40966435185</v>
      </c>
      <c r="W527" s="125">
        <v>44075.40966435185</v>
      </c>
      <c r="X527" s="122" t="s">
        <v>3158</v>
      </c>
      <c r="Y527" s="122" t="s">
        <v>3158</v>
      </c>
      <c r="Z527" s="122">
        <v>69.2</v>
      </c>
      <c r="AA527" s="122" t="s">
        <v>30021</v>
      </c>
    </row>
    <row r="528" spans="1:27" ht="13">
      <c r="A528" s="122">
        <v>532</v>
      </c>
      <c r="B528" s="122" t="s">
        <v>2008</v>
      </c>
      <c r="C528" s="122" t="s">
        <v>31950</v>
      </c>
      <c r="D528" s="122" t="s">
        <v>29979</v>
      </c>
      <c r="E528" s="122">
        <v>2016</v>
      </c>
      <c r="F528" s="122" t="s">
        <v>4340</v>
      </c>
      <c r="G528" s="122" t="s">
        <v>31951</v>
      </c>
      <c r="H528" s="122" t="s">
        <v>3158</v>
      </c>
      <c r="I528" s="122" t="s">
        <v>31952</v>
      </c>
      <c r="J528" s="122" t="s">
        <v>30395</v>
      </c>
      <c r="K528" s="122" t="s">
        <v>3225</v>
      </c>
      <c r="L528" s="122" t="s">
        <v>30306</v>
      </c>
      <c r="M528" s="122" t="s">
        <v>12679</v>
      </c>
      <c r="N528" s="122" t="s">
        <v>3154</v>
      </c>
      <c r="O528" s="122">
        <v>545</v>
      </c>
      <c r="P528" s="124" t="s">
        <v>31953</v>
      </c>
      <c r="Q528" s="124" t="s">
        <v>31954</v>
      </c>
      <c r="R528" s="124" t="s">
        <v>31955</v>
      </c>
      <c r="S528" s="124" t="s">
        <v>31956</v>
      </c>
      <c r="T528" s="122" t="s">
        <v>31957</v>
      </c>
      <c r="U528" s="122" t="s">
        <v>31958</v>
      </c>
      <c r="V528" s="125">
        <v>44075.514224537037</v>
      </c>
      <c r="W528" s="125">
        <v>44075.514224537037</v>
      </c>
      <c r="X528" s="122" t="s">
        <v>3158</v>
      </c>
      <c r="Y528" s="122" t="s">
        <v>3158</v>
      </c>
      <c r="Z528" s="122">
        <v>69.2</v>
      </c>
      <c r="AA528" s="122" t="s">
        <v>30021</v>
      </c>
    </row>
    <row r="529" spans="1:27" ht="13">
      <c r="A529" s="122">
        <v>533</v>
      </c>
      <c r="B529" s="122" t="s">
        <v>31959</v>
      </c>
      <c r="C529" s="122" t="s">
        <v>31960</v>
      </c>
      <c r="D529" s="122" t="s">
        <v>29979</v>
      </c>
      <c r="E529" s="122">
        <v>2013</v>
      </c>
      <c r="F529" s="122" t="s">
        <v>4340</v>
      </c>
      <c r="G529" s="122" t="s">
        <v>25009</v>
      </c>
      <c r="H529" s="122" t="s">
        <v>3158</v>
      </c>
      <c r="I529" s="122" t="s">
        <v>887</v>
      </c>
      <c r="J529" s="122" t="s">
        <v>30014</v>
      </c>
      <c r="K529" s="122" t="s">
        <v>30418</v>
      </c>
      <c r="L529" s="126">
        <v>44931</v>
      </c>
      <c r="M529" s="122" t="s">
        <v>3173</v>
      </c>
      <c r="N529" s="122" t="s">
        <v>3154</v>
      </c>
      <c r="O529" s="122">
        <v>545</v>
      </c>
      <c r="P529" s="124" t="s">
        <v>31961</v>
      </c>
      <c r="Q529" s="124" t="s">
        <v>31962</v>
      </c>
      <c r="R529" s="124" t="s">
        <v>31963</v>
      </c>
      <c r="S529" s="124" t="s">
        <v>31964</v>
      </c>
      <c r="T529" s="122" t="s">
        <v>31965</v>
      </c>
      <c r="U529" s="122" t="s">
        <v>31966</v>
      </c>
      <c r="V529" s="125">
        <v>44075.519062500003</v>
      </c>
      <c r="W529" s="125">
        <v>44075.519062500003</v>
      </c>
      <c r="X529" s="122" t="s">
        <v>3158</v>
      </c>
      <c r="Y529" s="122" t="s">
        <v>3158</v>
      </c>
      <c r="Z529" s="122">
        <v>69.2</v>
      </c>
      <c r="AA529" s="122" t="s">
        <v>30021</v>
      </c>
    </row>
    <row r="530" spans="1:27" ht="13">
      <c r="A530" s="122">
        <v>534</v>
      </c>
      <c r="B530" s="122" t="s">
        <v>31967</v>
      </c>
      <c r="C530" s="122" t="s">
        <v>31968</v>
      </c>
      <c r="D530" s="122" t="s">
        <v>29979</v>
      </c>
      <c r="E530" s="122">
        <v>2019</v>
      </c>
      <c r="F530" s="122" t="s">
        <v>4340</v>
      </c>
      <c r="G530" s="122" t="s">
        <v>3738</v>
      </c>
      <c r="H530" s="122" t="s">
        <v>3158</v>
      </c>
      <c r="I530" s="122" t="s">
        <v>28701</v>
      </c>
      <c r="J530" s="122" t="s">
        <v>30014</v>
      </c>
      <c r="K530" s="122" t="s">
        <v>3193</v>
      </c>
      <c r="L530" s="126">
        <v>44931</v>
      </c>
      <c r="M530" s="122" t="s">
        <v>12679</v>
      </c>
      <c r="N530" s="122" t="s">
        <v>3154</v>
      </c>
      <c r="O530" s="122">
        <v>545</v>
      </c>
      <c r="P530" s="124" t="s">
        <v>31969</v>
      </c>
      <c r="Q530" s="124" t="s">
        <v>31970</v>
      </c>
      <c r="R530" s="124" t="s">
        <v>31971</v>
      </c>
      <c r="S530" s="124" t="s">
        <v>31972</v>
      </c>
      <c r="T530" s="122" t="s">
        <v>31973</v>
      </c>
      <c r="U530" s="122" t="s">
        <v>31974</v>
      </c>
      <c r="V530" s="125">
        <v>44075.526666666665</v>
      </c>
      <c r="W530" s="125">
        <v>44075.526666666665</v>
      </c>
      <c r="X530" s="122" t="s">
        <v>3158</v>
      </c>
      <c r="Y530" s="122" t="s">
        <v>3158</v>
      </c>
      <c r="Z530" s="122">
        <v>69.2</v>
      </c>
      <c r="AA530" s="122" t="s">
        <v>30021</v>
      </c>
    </row>
    <row r="531" spans="1:27" ht="13">
      <c r="A531" s="122">
        <v>535</v>
      </c>
      <c r="B531" s="122" t="s">
        <v>31975</v>
      </c>
      <c r="C531" s="122" t="s">
        <v>31976</v>
      </c>
      <c r="D531" s="122" t="s">
        <v>29979</v>
      </c>
      <c r="E531" s="122">
        <v>1997</v>
      </c>
      <c r="F531" s="122" t="s">
        <v>4340</v>
      </c>
      <c r="G531" s="122" t="s">
        <v>30131</v>
      </c>
      <c r="H531" s="122" t="s">
        <v>3158</v>
      </c>
      <c r="I531" s="122" t="s">
        <v>887</v>
      </c>
      <c r="J531" s="122" t="s">
        <v>30014</v>
      </c>
      <c r="K531" s="122" t="s">
        <v>30122</v>
      </c>
      <c r="L531" s="126">
        <v>45092</v>
      </c>
      <c r="M531" s="122" t="s">
        <v>7676</v>
      </c>
      <c r="N531" s="122" t="s">
        <v>3154</v>
      </c>
      <c r="O531" s="122">
        <v>545</v>
      </c>
      <c r="P531" s="124" t="s">
        <v>31977</v>
      </c>
      <c r="Q531" s="124" t="s">
        <v>31978</v>
      </c>
      <c r="R531" s="124" t="s">
        <v>31979</v>
      </c>
      <c r="S531" s="124" t="s">
        <v>31980</v>
      </c>
      <c r="T531" s="122" t="s">
        <v>31981</v>
      </c>
      <c r="U531" s="122" t="s">
        <v>31982</v>
      </c>
      <c r="V531" s="125">
        <v>44075.544224537036</v>
      </c>
      <c r="W531" s="125">
        <v>44075.544224537036</v>
      </c>
      <c r="X531" s="122" t="s">
        <v>3158</v>
      </c>
      <c r="Y531" s="122" t="s">
        <v>3158</v>
      </c>
      <c r="Z531" s="122">
        <v>69.2</v>
      </c>
      <c r="AA531" s="122" t="s">
        <v>30021</v>
      </c>
    </row>
    <row r="532" spans="1:27" ht="13">
      <c r="A532" s="122">
        <v>536</v>
      </c>
      <c r="B532" s="122" t="s">
        <v>31983</v>
      </c>
      <c r="C532" s="122" t="s">
        <v>31984</v>
      </c>
      <c r="D532" s="122" t="s">
        <v>29979</v>
      </c>
      <c r="E532" s="122">
        <v>2010</v>
      </c>
      <c r="F532" s="122" t="s">
        <v>13859</v>
      </c>
      <c r="G532" s="122" t="s">
        <v>31985</v>
      </c>
      <c r="H532" s="122" t="s">
        <v>3158</v>
      </c>
      <c r="I532" s="122" t="s">
        <v>30147</v>
      </c>
      <c r="J532" s="122" t="s">
        <v>30014</v>
      </c>
      <c r="K532" s="122" t="s">
        <v>7260</v>
      </c>
      <c r="L532" s="126">
        <v>44931</v>
      </c>
      <c r="M532" s="122" t="s">
        <v>7676</v>
      </c>
      <c r="N532" s="122" t="s">
        <v>3154</v>
      </c>
      <c r="O532" s="122">
        <v>545</v>
      </c>
      <c r="P532" s="124" t="s">
        <v>31986</v>
      </c>
      <c r="Q532" s="124" t="s">
        <v>31987</v>
      </c>
      <c r="R532" s="124" t="s">
        <v>31988</v>
      </c>
      <c r="S532" s="124" t="s">
        <v>31989</v>
      </c>
      <c r="T532" s="122" t="s">
        <v>31990</v>
      </c>
      <c r="U532" s="122" t="s">
        <v>31991</v>
      </c>
      <c r="V532" s="125">
        <v>44077.667187500003</v>
      </c>
      <c r="W532" s="125">
        <v>44077.667187500003</v>
      </c>
      <c r="X532" s="122" t="s">
        <v>3158</v>
      </c>
      <c r="Y532" s="122" t="s">
        <v>3158</v>
      </c>
      <c r="Z532" s="122">
        <v>69.2</v>
      </c>
      <c r="AA532" s="122" t="s">
        <v>30021</v>
      </c>
    </row>
    <row r="533" spans="1:27" ht="13">
      <c r="A533" s="122">
        <v>537</v>
      </c>
      <c r="B533" s="122" t="s">
        <v>31992</v>
      </c>
      <c r="C533" s="122" t="s">
        <v>31993</v>
      </c>
      <c r="D533" s="122" t="s">
        <v>29979</v>
      </c>
      <c r="E533" s="122">
        <v>2016</v>
      </c>
      <c r="F533" s="122" t="s">
        <v>4340</v>
      </c>
      <c r="G533" s="122" t="s">
        <v>3471</v>
      </c>
      <c r="H533" s="122" t="s">
        <v>3158</v>
      </c>
      <c r="I533" s="122" t="s">
        <v>28701</v>
      </c>
      <c r="J533" s="122" t="s">
        <v>30026</v>
      </c>
      <c r="K533" s="122" t="s">
        <v>30876</v>
      </c>
      <c r="L533" s="126">
        <v>44931</v>
      </c>
      <c r="M533" s="122" t="s">
        <v>3217</v>
      </c>
      <c r="N533" s="122" t="s">
        <v>3154</v>
      </c>
      <c r="O533" s="122">
        <v>545</v>
      </c>
      <c r="P533" s="124" t="s">
        <v>31994</v>
      </c>
      <c r="Q533" s="122" t="s">
        <v>3158</v>
      </c>
      <c r="R533" s="124" t="s">
        <v>31994</v>
      </c>
      <c r="S533" s="122" t="s">
        <v>3158</v>
      </c>
      <c r="T533" s="122" t="s">
        <v>31995</v>
      </c>
      <c r="U533" s="122" t="s">
        <v>31996</v>
      </c>
      <c r="V533" s="125">
        <v>44077.672685185185</v>
      </c>
      <c r="W533" s="125">
        <v>44077.672685185185</v>
      </c>
      <c r="X533" s="122" t="s">
        <v>3158</v>
      </c>
      <c r="Y533" s="122" t="s">
        <v>3158</v>
      </c>
      <c r="Z533" s="122">
        <v>61.5</v>
      </c>
      <c r="AA533" s="122" t="s">
        <v>30382</v>
      </c>
    </row>
    <row r="534" spans="1:27" ht="13">
      <c r="A534" s="122">
        <v>538</v>
      </c>
      <c r="B534" s="122" t="s">
        <v>31997</v>
      </c>
      <c r="C534" s="122" t="s">
        <v>31998</v>
      </c>
      <c r="D534" s="122" t="s">
        <v>29979</v>
      </c>
      <c r="E534" s="122">
        <v>2019</v>
      </c>
      <c r="F534" s="122" t="s">
        <v>4340</v>
      </c>
      <c r="G534" s="122" t="s">
        <v>3471</v>
      </c>
      <c r="H534" s="122" t="s">
        <v>3158</v>
      </c>
      <c r="I534" s="122" t="s">
        <v>28701</v>
      </c>
      <c r="J534" s="122" t="s">
        <v>30026</v>
      </c>
      <c r="K534" s="122" t="s">
        <v>31999</v>
      </c>
      <c r="L534" s="126">
        <v>44931</v>
      </c>
      <c r="M534" s="122" t="s">
        <v>3217</v>
      </c>
      <c r="N534" s="122" t="s">
        <v>3154</v>
      </c>
      <c r="O534" s="122">
        <v>545</v>
      </c>
      <c r="P534" s="124" t="s">
        <v>32000</v>
      </c>
      <c r="Q534" s="122" t="s">
        <v>3158</v>
      </c>
      <c r="R534" s="122" t="s">
        <v>3158</v>
      </c>
      <c r="S534" s="124" t="s">
        <v>32001</v>
      </c>
      <c r="T534" s="122" t="s">
        <v>32002</v>
      </c>
      <c r="U534" s="122" t="s">
        <v>32003</v>
      </c>
      <c r="V534" s="125">
        <v>44077.674212962964</v>
      </c>
      <c r="W534" s="125">
        <v>44077.674212962964</v>
      </c>
      <c r="X534" s="122" t="s">
        <v>3158</v>
      </c>
      <c r="Y534" s="122" t="s">
        <v>3158</v>
      </c>
      <c r="Z534" s="122">
        <v>61.5</v>
      </c>
      <c r="AA534" s="122" t="s">
        <v>31478</v>
      </c>
    </row>
    <row r="535" spans="1:27" ht="13">
      <c r="A535" s="122">
        <v>539</v>
      </c>
      <c r="B535" s="122" t="s">
        <v>32004</v>
      </c>
      <c r="C535" s="122" t="s">
        <v>32005</v>
      </c>
      <c r="D535" s="122" t="s">
        <v>29979</v>
      </c>
      <c r="E535" s="122">
        <v>2016</v>
      </c>
      <c r="F535" s="122" t="s">
        <v>4340</v>
      </c>
      <c r="G535" s="122" t="s">
        <v>22659</v>
      </c>
      <c r="H535" s="122" t="s">
        <v>3158</v>
      </c>
      <c r="I535" s="122" t="s">
        <v>28701</v>
      </c>
      <c r="J535" s="122" t="s">
        <v>30026</v>
      </c>
      <c r="K535" s="122" t="s">
        <v>30481</v>
      </c>
      <c r="L535" s="126">
        <v>44931</v>
      </c>
      <c r="M535" s="122" t="s">
        <v>7676</v>
      </c>
      <c r="N535" s="122" t="s">
        <v>3154</v>
      </c>
      <c r="O535" s="122">
        <v>545</v>
      </c>
      <c r="P535" s="124" t="s">
        <v>32006</v>
      </c>
      <c r="Q535" s="124" t="s">
        <v>32007</v>
      </c>
      <c r="R535" s="122" t="s">
        <v>3158</v>
      </c>
      <c r="S535" s="122" t="s">
        <v>3158</v>
      </c>
      <c r="T535" s="122" t="s">
        <v>32008</v>
      </c>
      <c r="U535" s="122" t="s">
        <v>32009</v>
      </c>
      <c r="V535" s="125">
        <v>44077.676018518519</v>
      </c>
      <c r="W535" s="125">
        <v>44077.676018518519</v>
      </c>
      <c r="X535" s="122" t="s">
        <v>3158</v>
      </c>
      <c r="Y535" s="122" t="s">
        <v>3158</v>
      </c>
      <c r="Z535" s="122">
        <v>61.5</v>
      </c>
      <c r="AA535" s="122" t="s">
        <v>30059</v>
      </c>
    </row>
    <row r="536" spans="1:27" ht="13">
      <c r="A536" s="122">
        <v>540</v>
      </c>
      <c r="B536" s="122" t="s">
        <v>32010</v>
      </c>
      <c r="C536" s="122" t="s">
        <v>32011</v>
      </c>
      <c r="D536" s="122" t="s">
        <v>29979</v>
      </c>
      <c r="E536" s="122">
        <v>1940</v>
      </c>
      <c r="F536" s="122" t="s">
        <v>22244</v>
      </c>
      <c r="G536" s="122" t="s">
        <v>21961</v>
      </c>
      <c r="H536" s="122" t="s">
        <v>3158</v>
      </c>
      <c r="I536" s="122" t="s">
        <v>30328</v>
      </c>
      <c r="J536" s="122" t="s">
        <v>30014</v>
      </c>
      <c r="K536" s="122" t="s">
        <v>30481</v>
      </c>
      <c r="L536" s="126">
        <v>44931</v>
      </c>
      <c r="M536" s="122" t="s">
        <v>3173</v>
      </c>
      <c r="N536" s="122" t="s">
        <v>3154</v>
      </c>
      <c r="O536" s="122">
        <v>545</v>
      </c>
      <c r="P536" s="124" t="s">
        <v>32012</v>
      </c>
      <c r="Q536" s="124" t="s">
        <v>32013</v>
      </c>
      <c r="R536" s="124" t="s">
        <v>32014</v>
      </c>
      <c r="S536" s="124" t="s">
        <v>30333</v>
      </c>
      <c r="T536" s="122" t="s">
        <v>32015</v>
      </c>
      <c r="U536" s="122" t="s">
        <v>32016</v>
      </c>
      <c r="V536" s="125">
        <v>44077.677858796298</v>
      </c>
      <c r="W536" s="125">
        <v>44077.677858796298</v>
      </c>
      <c r="X536" s="122" t="s">
        <v>3158</v>
      </c>
      <c r="Y536" s="122" t="s">
        <v>3158</v>
      </c>
      <c r="Z536" s="122">
        <v>69.2</v>
      </c>
      <c r="AA536" s="122" t="s">
        <v>30021</v>
      </c>
    </row>
    <row r="537" spans="1:27" ht="13">
      <c r="A537" s="122">
        <v>541</v>
      </c>
      <c r="B537" s="122" t="s">
        <v>32017</v>
      </c>
      <c r="C537" s="122" t="s">
        <v>32018</v>
      </c>
      <c r="D537" s="122" t="s">
        <v>29979</v>
      </c>
      <c r="E537" s="122">
        <v>2011</v>
      </c>
      <c r="F537" s="122" t="s">
        <v>4340</v>
      </c>
      <c r="G537" s="122" t="s">
        <v>4263</v>
      </c>
      <c r="H537" s="122" t="s">
        <v>3158</v>
      </c>
      <c r="I537" s="122" t="s">
        <v>28701</v>
      </c>
      <c r="J537" s="122" t="s">
        <v>30026</v>
      </c>
      <c r="K537" s="122" t="s">
        <v>32019</v>
      </c>
      <c r="L537" s="122" t="s">
        <v>30306</v>
      </c>
      <c r="M537" s="122" t="s">
        <v>7676</v>
      </c>
      <c r="N537" s="122" t="s">
        <v>3154</v>
      </c>
      <c r="O537" s="122">
        <v>545</v>
      </c>
      <c r="P537" s="124" t="s">
        <v>32020</v>
      </c>
      <c r="Q537" s="122" t="s">
        <v>3158</v>
      </c>
      <c r="R537" s="122" t="s">
        <v>3158</v>
      </c>
      <c r="S537" s="122" t="s">
        <v>3158</v>
      </c>
      <c r="T537" s="122" t="s">
        <v>32021</v>
      </c>
      <c r="U537" s="122" t="s">
        <v>32022</v>
      </c>
      <c r="V537" s="125">
        <v>44078.444930555554</v>
      </c>
      <c r="W537" s="125">
        <v>44078.444930555554</v>
      </c>
      <c r="X537" s="122" t="s">
        <v>3158</v>
      </c>
      <c r="Y537" s="122" t="s">
        <v>3158</v>
      </c>
      <c r="Z537" s="122">
        <v>57.7</v>
      </c>
      <c r="AA537" s="122" t="s">
        <v>30078</v>
      </c>
    </row>
    <row r="538" spans="1:27" ht="13">
      <c r="A538" s="122">
        <v>542</v>
      </c>
      <c r="B538" s="122" t="s">
        <v>32023</v>
      </c>
      <c r="C538" s="122" t="s">
        <v>32024</v>
      </c>
      <c r="D538" s="122" t="s">
        <v>29979</v>
      </c>
      <c r="E538" s="122">
        <v>2020</v>
      </c>
      <c r="F538" s="122" t="s">
        <v>3385</v>
      </c>
      <c r="G538" s="122" t="s">
        <v>3471</v>
      </c>
      <c r="H538" s="122" t="s">
        <v>3158</v>
      </c>
      <c r="I538" s="122" t="s">
        <v>30328</v>
      </c>
      <c r="J538" s="122" t="s">
        <v>30395</v>
      </c>
      <c r="K538" s="122" t="s">
        <v>32025</v>
      </c>
      <c r="L538" s="126">
        <v>45092</v>
      </c>
      <c r="M538" s="122" t="s">
        <v>3217</v>
      </c>
      <c r="N538" s="122" t="s">
        <v>3154</v>
      </c>
      <c r="O538" s="122">
        <v>545</v>
      </c>
      <c r="P538" s="124" t="s">
        <v>32026</v>
      </c>
      <c r="Q538" s="124" t="s">
        <v>32027</v>
      </c>
      <c r="R538" s="122" t="s">
        <v>3158</v>
      </c>
      <c r="S538" s="122" t="s">
        <v>3158</v>
      </c>
      <c r="T538" s="122" t="s">
        <v>32028</v>
      </c>
      <c r="U538" s="122" t="s">
        <v>32029</v>
      </c>
      <c r="V538" s="125">
        <v>44078.448379629626</v>
      </c>
      <c r="W538" s="125">
        <v>44078.448379629626</v>
      </c>
      <c r="X538" s="122" t="s">
        <v>3158</v>
      </c>
      <c r="Y538" s="122" t="s">
        <v>3158</v>
      </c>
      <c r="Z538" s="122">
        <v>61.5</v>
      </c>
      <c r="AA538" s="122" t="s">
        <v>30059</v>
      </c>
    </row>
    <row r="539" spans="1:27" ht="13">
      <c r="A539" s="122">
        <v>543</v>
      </c>
      <c r="B539" s="122" t="s">
        <v>32030</v>
      </c>
      <c r="C539" s="122" t="s">
        <v>32031</v>
      </c>
      <c r="D539" s="122" t="s">
        <v>29979</v>
      </c>
      <c r="E539" s="122">
        <v>2019</v>
      </c>
      <c r="F539" s="122" t="s">
        <v>4340</v>
      </c>
      <c r="G539" s="122" t="s">
        <v>22659</v>
      </c>
      <c r="H539" s="122" t="s">
        <v>3158</v>
      </c>
      <c r="I539" s="122" t="s">
        <v>28701</v>
      </c>
      <c r="J539" s="122" t="s">
        <v>30395</v>
      </c>
      <c r="K539" s="122" t="s">
        <v>30370</v>
      </c>
      <c r="L539" s="126">
        <v>44931</v>
      </c>
      <c r="M539" s="122" t="s">
        <v>12679</v>
      </c>
      <c r="N539" s="122" t="s">
        <v>3154</v>
      </c>
      <c r="O539" s="122">
        <v>545</v>
      </c>
      <c r="P539" s="124" t="s">
        <v>32032</v>
      </c>
      <c r="Q539" s="124" t="s">
        <v>32033</v>
      </c>
      <c r="R539" s="124" t="s">
        <v>32034</v>
      </c>
      <c r="S539" s="122" t="s">
        <v>3158</v>
      </c>
      <c r="T539" s="122" t="s">
        <v>32035</v>
      </c>
      <c r="U539" s="122" t="s">
        <v>32036</v>
      </c>
      <c r="V539" s="125">
        <v>44078.462569444448</v>
      </c>
      <c r="W539" s="125">
        <v>44078.462569444448</v>
      </c>
      <c r="X539" s="122" t="s">
        <v>3158</v>
      </c>
      <c r="Y539" s="122" t="s">
        <v>3158</v>
      </c>
      <c r="Z539" s="122">
        <v>65.400000000000006</v>
      </c>
      <c r="AA539" s="122" t="s">
        <v>30261</v>
      </c>
    </row>
    <row r="540" spans="1:27" ht="13">
      <c r="A540" s="122">
        <v>544</v>
      </c>
      <c r="B540" s="122" t="s">
        <v>32037</v>
      </c>
      <c r="C540" s="122" t="s">
        <v>32038</v>
      </c>
      <c r="D540" s="122" t="s">
        <v>29979</v>
      </c>
      <c r="E540" s="122">
        <v>2016</v>
      </c>
      <c r="F540" s="122" t="s">
        <v>4340</v>
      </c>
      <c r="G540" s="122" t="s">
        <v>22659</v>
      </c>
      <c r="H540" s="122" t="s">
        <v>3158</v>
      </c>
      <c r="I540" s="122" t="s">
        <v>31139</v>
      </c>
      <c r="J540" s="122" t="s">
        <v>30014</v>
      </c>
      <c r="K540" s="122" t="s">
        <v>30481</v>
      </c>
      <c r="L540" s="126">
        <v>45092</v>
      </c>
      <c r="M540" s="122" t="s">
        <v>7676</v>
      </c>
      <c r="N540" s="122" t="s">
        <v>3154</v>
      </c>
      <c r="O540" s="122">
        <v>545</v>
      </c>
      <c r="P540" s="124" t="s">
        <v>32039</v>
      </c>
      <c r="Q540" s="124" t="s">
        <v>32040</v>
      </c>
      <c r="R540" s="122" t="s">
        <v>3158</v>
      </c>
      <c r="S540" s="122" t="s">
        <v>3158</v>
      </c>
      <c r="T540" s="122" t="s">
        <v>32041</v>
      </c>
      <c r="U540" s="122" t="s">
        <v>32042</v>
      </c>
      <c r="V540" s="125">
        <v>44078.473993055559</v>
      </c>
      <c r="W540" s="125">
        <v>44078.473993055559</v>
      </c>
      <c r="X540" s="122" t="s">
        <v>3158</v>
      </c>
      <c r="Y540" s="122" t="s">
        <v>3158</v>
      </c>
      <c r="Z540" s="122">
        <v>61.5</v>
      </c>
      <c r="AA540" s="122" t="s">
        <v>30059</v>
      </c>
    </row>
    <row r="541" spans="1:27" ht="13">
      <c r="A541" s="122">
        <v>545</v>
      </c>
      <c r="B541" s="122" t="s">
        <v>32043</v>
      </c>
      <c r="C541" s="122" t="s">
        <v>32044</v>
      </c>
      <c r="D541" s="122" t="s">
        <v>29979</v>
      </c>
      <c r="E541" s="122">
        <v>2018</v>
      </c>
      <c r="F541" s="122" t="s">
        <v>4340</v>
      </c>
      <c r="G541" s="122" t="s">
        <v>25149</v>
      </c>
      <c r="H541" s="122" t="s">
        <v>3158</v>
      </c>
      <c r="I541" s="122" t="s">
        <v>28701</v>
      </c>
      <c r="J541" s="122" t="s">
        <v>30026</v>
      </c>
      <c r="K541" s="122" t="s">
        <v>30370</v>
      </c>
      <c r="L541" s="126">
        <v>44931</v>
      </c>
      <c r="M541" s="122" t="s">
        <v>7676</v>
      </c>
      <c r="N541" s="122" t="s">
        <v>3154</v>
      </c>
      <c r="O541" s="122">
        <v>545</v>
      </c>
      <c r="P541" s="124" t="s">
        <v>32045</v>
      </c>
      <c r="Q541" s="124" t="s">
        <v>32046</v>
      </c>
      <c r="R541" s="124" t="s">
        <v>32047</v>
      </c>
      <c r="S541" s="122" t="s">
        <v>3158</v>
      </c>
      <c r="T541" s="122" t="s">
        <v>32048</v>
      </c>
      <c r="U541" s="122" t="s">
        <v>32049</v>
      </c>
      <c r="V541" s="125">
        <v>44078.486562500002</v>
      </c>
      <c r="W541" s="125">
        <v>44078.486562500002</v>
      </c>
      <c r="X541" s="122" t="s">
        <v>3158</v>
      </c>
      <c r="Y541" s="122" t="s">
        <v>3158</v>
      </c>
      <c r="Z541" s="122">
        <v>65.400000000000006</v>
      </c>
      <c r="AA541" s="122" t="s">
        <v>30261</v>
      </c>
    </row>
    <row r="542" spans="1:27" ht="13">
      <c r="A542" s="122">
        <v>546</v>
      </c>
      <c r="B542" s="122" t="s">
        <v>32050</v>
      </c>
      <c r="C542" s="122" t="s">
        <v>32051</v>
      </c>
      <c r="D542" s="122" t="s">
        <v>29979</v>
      </c>
      <c r="E542" s="122">
        <v>2017</v>
      </c>
      <c r="F542" s="122" t="s">
        <v>3385</v>
      </c>
      <c r="G542" s="122" t="s">
        <v>22659</v>
      </c>
      <c r="H542" s="122" t="s">
        <v>3158</v>
      </c>
      <c r="I542" s="122" t="s">
        <v>29042</v>
      </c>
      <c r="J542" s="122" t="s">
        <v>30014</v>
      </c>
      <c r="K542" s="122" t="s">
        <v>3225</v>
      </c>
      <c r="L542" s="126">
        <v>44931</v>
      </c>
      <c r="M542" s="122" t="s">
        <v>7676</v>
      </c>
      <c r="N542" s="122" t="s">
        <v>3154</v>
      </c>
      <c r="O542" s="122">
        <v>545</v>
      </c>
      <c r="P542" s="124" t="s">
        <v>32052</v>
      </c>
      <c r="Q542" s="124" t="s">
        <v>32053</v>
      </c>
      <c r="R542" s="124" t="s">
        <v>32054</v>
      </c>
      <c r="S542" s="124" t="s">
        <v>32055</v>
      </c>
      <c r="T542" s="122" t="s">
        <v>32056</v>
      </c>
      <c r="U542" s="122" t="s">
        <v>32057</v>
      </c>
      <c r="V542" s="125">
        <v>44081.476180555554</v>
      </c>
      <c r="W542" s="125">
        <v>44081.476180555554</v>
      </c>
      <c r="X542" s="122" t="s">
        <v>3158</v>
      </c>
      <c r="Y542" s="122" t="s">
        <v>3158</v>
      </c>
      <c r="Z542" s="122">
        <v>69.2</v>
      </c>
      <c r="AA542" s="122" t="s">
        <v>30021</v>
      </c>
    </row>
    <row r="543" spans="1:27" ht="13">
      <c r="A543" s="122">
        <v>547</v>
      </c>
      <c r="B543" s="122" t="s">
        <v>32058</v>
      </c>
      <c r="C543" s="122" t="s">
        <v>32059</v>
      </c>
      <c r="D543" s="122" t="s">
        <v>29979</v>
      </c>
      <c r="E543" s="122">
        <v>2019</v>
      </c>
      <c r="F543" s="122" t="s">
        <v>4340</v>
      </c>
      <c r="G543" s="122" t="s">
        <v>32060</v>
      </c>
      <c r="H543" s="122" t="s">
        <v>3158</v>
      </c>
      <c r="I543" s="122" t="s">
        <v>28701</v>
      </c>
      <c r="J543" s="122" t="s">
        <v>30026</v>
      </c>
      <c r="K543" s="122" t="s">
        <v>32061</v>
      </c>
      <c r="L543" s="126">
        <v>44931</v>
      </c>
      <c r="M543" s="122" t="s">
        <v>7676</v>
      </c>
      <c r="N543" s="122" t="s">
        <v>3154</v>
      </c>
      <c r="O543" s="122">
        <v>545</v>
      </c>
      <c r="P543" s="124" t="s">
        <v>32062</v>
      </c>
      <c r="Q543" s="122" t="s">
        <v>3158</v>
      </c>
      <c r="R543" s="122" t="s">
        <v>3158</v>
      </c>
      <c r="S543" s="122" t="s">
        <v>3158</v>
      </c>
      <c r="T543" s="122" t="s">
        <v>32063</v>
      </c>
      <c r="U543" s="122" t="s">
        <v>32064</v>
      </c>
      <c r="V543" s="125">
        <v>44084.395972222221</v>
      </c>
      <c r="W543" s="125">
        <v>44084.395972222221</v>
      </c>
      <c r="X543" s="122" t="s">
        <v>3158</v>
      </c>
      <c r="Y543" s="122" t="s">
        <v>3158</v>
      </c>
      <c r="Z543" s="122">
        <v>57.7</v>
      </c>
      <c r="AA543" s="122" t="s">
        <v>30078</v>
      </c>
    </row>
    <row r="544" spans="1:27" ht="13">
      <c r="A544" s="122">
        <v>548</v>
      </c>
      <c r="B544" s="122" t="s">
        <v>32065</v>
      </c>
      <c r="C544" s="122" t="s">
        <v>32066</v>
      </c>
      <c r="D544" s="122" t="s">
        <v>29979</v>
      </c>
      <c r="E544" s="122">
        <v>2017</v>
      </c>
      <c r="F544" s="122" t="s">
        <v>3272</v>
      </c>
      <c r="G544" s="122" t="s">
        <v>8663</v>
      </c>
      <c r="H544" s="122" t="s">
        <v>29432</v>
      </c>
      <c r="I544" s="122" t="s">
        <v>28701</v>
      </c>
      <c r="J544" s="122" t="s">
        <v>30014</v>
      </c>
      <c r="K544" s="122" t="s">
        <v>32067</v>
      </c>
      <c r="L544" s="126">
        <v>44931</v>
      </c>
      <c r="M544" s="122" t="s">
        <v>7676</v>
      </c>
      <c r="N544" s="122" t="s">
        <v>3154</v>
      </c>
      <c r="O544" s="122">
        <v>545</v>
      </c>
      <c r="P544" s="124" t="s">
        <v>32068</v>
      </c>
      <c r="Q544" s="124" t="s">
        <v>32069</v>
      </c>
      <c r="R544" s="124" t="s">
        <v>32070</v>
      </c>
      <c r="S544" s="122" t="s">
        <v>3158</v>
      </c>
      <c r="T544" s="122" t="s">
        <v>32071</v>
      </c>
      <c r="U544" s="122" t="s">
        <v>32072</v>
      </c>
      <c r="V544" s="125">
        <v>44084.398009259261</v>
      </c>
      <c r="W544" s="125">
        <v>44084.398009259261</v>
      </c>
      <c r="X544" s="122" t="s">
        <v>3158</v>
      </c>
      <c r="Y544" s="122" t="s">
        <v>3158</v>
      </c>
      <c r="Z544" s="122">
        <v>69.2</v>
      </c>
      <c r="AA544" s="122" t="s">
        <v>30011</v>
      </c>
    </row>
    <row r="545" spans="1:27" ht="13">
      <c r="A545" s="122">
        <v>549</v>
      </c>
      <c r="B545" s="122" t="s">
        <v>32073</v>
      </c>
      <c r="C545" s="122" t="s">
        <v>32074</v>
      </c>
      <c r="D545" s="122" t="s">
        <v>29979</v>
      </c>
      <c r="E545" s="122">
        <v>1972</v>
      </c>
      <c r="F545" s="122" t="s">
        <v>3272</v>
      </c>
      <c r="G545" s="122" t="s">
        <v>26018</v>
      </c>
      <c r="H545" s="122" t="s">
        <v>3158</v>
      </c>
      <c r="I545" s="122" t="s">
        <v>28701</v>
      </c>
      <c r="J545" s="122" t="s">
        <v>30004</v>
      </c>
      <c r="K545" s="122" t="s">
        <v>31030</v>
      </c>
      <c r="L545" s="126">
        <v>44931</v>
      </c>
      <c r="M545" s="122" t="s">
        <v>7676</v>
      </c>
      <c r="N545" s="122" t="s">
        <v>3154</v>
      </c>
      <c r="O545" s="122">
        <v>545</v>
      </c>
      <c r="P545" s="124" t="s">
        <v>32075</v>
      </c>
      <c r="Q545" s="124" t="s">
        <v>32076</v>
      </c>
      <c r="R545" s="124" t="s">
        <v>32077</v>
      </c>
      <c r="S545" s="124" t="s">
        <v>32078</v>
      </c>
      <c r="T545" s="122" t="s">
        <v>32079</v>
      </c>
      <c r="U545" s="122" t="s">
        <v>32080</v>
      </c>
      <c r="V545" s="125">
        <v>44084.400393518517</v>
      </c>
      <c r="W545" s="125">
        <v>44084.400393518517</v>
      </c>
      <c r="X545" s="122" t="s">
        <v>3158</v>
      </c>
      <c r="Y545" s="122" t="s">
        <v>3158</v>
      </c>
      <c r="Z545" s="122">
        <v>69.2</v>
      </c>
      <c r="AA545" s="122" t="s">
        <v>30021</v>
      </c>
    </row>
    <row r="546" spans="1:27" ht="13">
      <c r="A546" s="122">
        <v>550</v>
      </c>
      <c r="B546" s="122" t="s">
        <v>32081</v>
      </c>
      <c r="C546" s="122" t="s">
        <v>32082</v>
      </c>
      <c r="D546" s="122" t="s">
        <v>29979</v>
      </c>
      <c r="E546" s="122">
        <v>1983</v>
      </c>
      <c r="F546" s="122" t="s">
        <v>13859</v>
      </c>
      <c r="G546" s="122" t="s">
        <v>26018</v>
      </c>
      <c r="H546" s="122" t="s">
        <v>3158</v>
      </c>
      <c r="I546" s="122" t="s">
        <v>29042</v>
      </c>
      <c r="J546" s="122" t="s">
        <v>30014</v>
      </c>
      <c r="K546" s="122" t="s">
        <v>32083</v>
      </c>
      <c r="L546" s="126">
        <v>44931</v>
      </c>
      <c r="M546" s="122" t="s">
        <v>7676</v>
      </c>
      <c r="N546" s="122" t="s">
        <v>3154</v>
      </c>
      <c r="O546" s="122">
        <v>545</v>
      </c>
      <c r="P546" s="124" t="s">
        <v>32084</v>
      </c>
      <c r="Q546" s="124" t="s">
        <v>32085</v>
      </c>
      <c r="R546" s="124" t="s">
        <v>32086</v>
      </c>
      <c r="S546" s="124" t="s">
        <v>32087</v>
      </c>
      <c r="T546" s="122" t="s">
        <v>32088</v>
      </c>
      <c r="U546" s="122" t="s">
        <v>32089</v>
      </c>
      <c r="V546" s="125">
        <v>44084.402430555558</v>
      </c>
      <c r="W546" s="125">
        <v>44084.402430555558</v>
      </c>
      <c r="X546" s="122" t="s">
        <v>3158</v>
      </c>
      <c r="Y546" s="122" t="s">
        <v>3158</v>
      </c>
      <c r="Z546" s="122">
        <v>69.2</v>
      </c>
      <c r="AA546" s="122" t="s">
        <v>30021</v>
      </c>
    </row>
    <row r="547" spans="1:27" ht="13">
      <c r="A547" s="122">
        <v>551</v>
      </c>
      <c r="B547" s="122" t="s">
        <v>32090</v>
      </c>
      <c r="C547" s="122" t="s">
        <v>32091</v>
      </c>
      <c r="D547" s="122" t="s">
        <v>29979</v>
      </c>
      <c r="E547" s="122">
        <v>2010</v>
      </c>
      <c r="F547" s="122" t="s">
        <v>3385</v>
      </c>
      <c r="G547" s="122" t="s">
        <v>26018</v>
      </c>
      <c r="H547" s="122" t="s">
        <v>3158</v>
      </c>
      <c r="I547" s="122" t="s">
        <v>28701</v>
      </c>
      <c r="J547" s="122" t="s">
        <v>30004</v>
      </c>
      <c r="K547" s="122" t="s">
        <v>30418</v>
      </c>
      <c r="L547" s="126">
        <v>44931</v>
      </c>
      <c r="M547" s="122" t="s">
        <v>7676</v>
      </c>
      <c r="N547" s="122" t="s">
        <v>3154</v>
      </c>
      <c r="O547" s="122">
        <v>545</v>
      </c>
      <c r="P547" s="124" t="s">
        <v>32092</v>
      </c>
      <c r="Q547" s="124" t="s">
        <v>32093</v>
      </c>
      <c r="R547" s="124" t="s">
        <v>32094</v>
      </c>
      <c r="S547" s="122" t="s">
        <v>3158</v>
      </c>
      <c r="T547" s="122" t="s">
        <v>32095</v>
      </c>
      <c r="U547" s="122" t="s">
        <v>32096</v>
      </c>
      <c r="V547" s="125">
        <v>44084.404050925928</v>
      </c>
      <c r="W547" s="125">
        <v>44084.404050925928</v>
      </c>
      <c r="X547" s="122" t="s">
        <v>3158</v>
      </c>
      <c r="Y547" s="122" t="s">
        <v>3158</v>
      </c>
      <c r="Z547" s="122">
        <v>65.400000000000006</v>
      </c>
      <c r="AA547" s="122" t="s">
        <v>30261</v>
      </c>
    </row>
    <row r="548" spans="1:27" ht="13">
      <c r="A548" s="122">
        <v>552</v>
      </c>
      <c r="B548" s="122" t="s">
        <v>32097</v>
      </c>
      <c r="C548" s="122" t="s">
        <v>32098</v>
      </c>
      <c r="D548" s="122" t="s">
        <v>29979</v>
      </c>
      <c r="E548" s="122">
        <v>2015</v>
      </c>
      <c r="F548" s="122" t="s">
        <v>4340</v>
      </c>
      <c r="G548" s="122" t="s">
        <v>4263</v>
      </c>
      <c r="H548" s="122" t="s">
        <v>3158</v>
      </c>
      <c r="I548" s="122" t="s">
        <v>28701</v>
      </c>
      <c r="J548" s="122" t="s">
        <v>30014</v>
      </c>
      <c r="K548" s="122" t="s">
        <v>30064</v>
      </c>
      <c r="L548" s="126">
        <v>44931</v>
      </c>
      <c r="M548" s="122" t="s">
        <v>7676</v>
      </c>
      <c r="N548" s="122" t="s">
        <v>3154</v>
      </c>
      <c r="O548" s="122">
        <v>545</v>
      </c>
      <c r="P548" s="124" t="s">
        <v>32099</v>
      </c>
      <c r="Q548" s="124" t="s">
        <v>32100</v>
      </c>
      <c r="R548" s="124" t="s">
        <v>32101</v>
      </c>
      <c r="S548" s="124" t="s">
        <v>32102</v>
      </c>
      <c r="T548" s="122" t="s">
        <v>32103</v>
      </c>
      <c r="U548" s="122" t="s">
        <v>32104</v>
      </c>
      <c r="V548" s="125">
        <v>44084.406655092593</v>
      </c>
      <c r="W548" s="125">
        <v>44084.406655092593</v>
      </c>
      <c r="X548" s="122" t="s">
        <v>3158</v>
      </c>
      <c r="Y548" s="122" t="s">
        <v>3158</v>
      </c>
      <c r="Z548" s="122">
        <v>69.2</v>
      </c>
      <c r="AA548" s="122" t="s">
        <v>30021</v>
      </c>
    </row>
    <row r="549" spans="1:27" ht="13">
      <c r="A549" s="122">
        <v>553</v>
      </c>
      <c r="B549" s="122" t="s">
        <v>32105</v>
      </c>
      <c r="C549" s="122" t="s">
        <v>32106</v>
      </c>
      <c r="D549" s="122" t="s">
        <v>29979</v>
      </c>
      <c r="E549" s="122">
        <v>2017</v>
      </c>
      <c r="F549" s="122" t="s">
        <v>4340</v>
      </c>
      <c r="G549" s="122" t="s">
        <v>32107</v>
      </c>
      <c r="H549" s="122" t="s">
        <v>3158</v>
      </c>
      <c r="I549" s="122" t="s">
        <v>28701</v>
      </c>
      <c r="J549" s="122" t="s">
        <v>30004</v>
      </c>
      <c r="K549" s="122" t="s">
        <v>32108</v>
      </c>
      <c r="L549" s="126">
        <v>44931</v>
      </c>
      <c r="M549" s="122" t="s">
        <v>7676</v>
      </c>
      <c r="N549" s="122" t="s">
        <v>3154</v>
      </c>
      <c r="O549" s="122">
        <v>545</v>
      </c>
      <c r="P549" s="124" t="s">
        <v>32109</v>
      </c>
      <c r="Q549" s="124" t="s">
        <v>32110</v>
      </c>
      <c r="R549" s="122" t="s">
        <v>3158</v>
      </c>
      <c r="S549" s="122" t="s">
        <v>3158</v>
      </c>
      <c r="T549" s="122" t="s">
        <v>32111</v>
      </c>
      <c r="U549" s="122" t="s">
        <v>32112</v>
      </c>
      <c r="V549" s="125">
        <v>44084.408495370371</v>
      </c>
      <c r="W549" s="125">
        <v>44084.408495370371</v>
      </c>
      <c r="X549" s="122" t="s">
        <v>3158</v>
      </c>
      <c r="Y549" s="122" t="s">
        <v>3158</v>
      </c>
      <c r="Z549" s="122">
        <v>61.5</v>
      </c>
      <c r="AA549" s="122" t="s">
        <v>30059</v>
      </c>
    </row>
    <row r="550" spans="1:27" ht="13">
      <c r="A550" s="122">
        <v>554</v>
      </c>
      <c r="B550" s="122" t="s">
        <v>32113</v>
      </c>
      <c r="C550" s="122" t="s">
        <v>32114</v>
      </c>
      <c r="D550" s="122" t="s">
        <v>29979</v>
      </c>
      <c r="E550" s="122">
        <v>2014</v>
      </c>
      <c r="F550" s="122" t="s">
        <v>3385</v>
      </c>
      <c r="G550" s="122" t="s">
        <v>8663</v>
      </c>
      <c r="H550" s="122" t="s">
        <v>3158</v>
      </c>
      <c r="I550" s="122" t="s">
        <v>894</v>
      </c>
      <c r="J550" s="122" t="s">
        <v>30004</v>
      </c>
      <c r="K550" s="122" t="s">
        <v>32115</v>
      </c>
      <c r="L550" s="126">
        <v>44931</v>
      </c>
      <c r="M550" s="122" t="s">
        <v>7676</v>
      </c>
      <c r="N550" s="122" t="s">
        <v>3154</v>
      </c>
      <c r="O550" s="122">
        <v>545</v>
      </c>
      <c r="P550" s="124" t="s">
        <v>32116</v>
      </c>
      <c r="Q550" s="124" t="s">
        <v>32117</v>
      </c>
      <c r="R550" s="122" t="s">
        <v>3158</v>
      </c>
      <c r="S550" s="122" t="s">
        <v>3158</v>
      </c>
      <c r="T550" s="122" t="s">
        <v>32118</v>
      </c>
      <c r="U550" s="122" t="s">
        <v>32119</v>
      </c>
      <c r="V550" s="125">
        <v>44105.475775462961</v>
      </c>
      <c r="W550" s="125">
        <v>44105.475775462961</v>
      </c>
      <c r="X550" s="122" t="s">
        <v>3158</v>
      </c>
      <c r="Y550" s="122" t="s">
        <v>3158</v>
      </c>
      <c r="Z550" s="122">
        <v>61.5</v>
      </c>
      <c r="AA550" s="122" t="s">
        <v>30059</v>
      </c>
    </row>
    <row r="551" spans="1:27" ht="13">
      <c r="A551" s="122">
        <v>555</v>
      </c>
      <c r="B551" s="122" t="s">
        <v>32120</v>
      </c>
      <c r="C551" s="122" t="s">
        <v>32121</v>
      </c>
      <c r="D551" s="122" t="s">
        <v>29979</v>
      </c>
      <c r="E551" s="122">
        <v>2018</v>
      </c>
      <c r="F551" s="122" t="s">
        <v>4340</v>
      </c>
      <c r="G551" s="122" t="s">
        <v>8663</v>
      </c>
      <c r="H551" s="122" t="s">
        <v>3158</v>
      </c>
      <c r="I551" s="122" t="s">
        <v>28701</v>
      </c>
      <c r="J551" s="122" t="s">
        <v>30026</v>
      </c>
      <c r="K551" s="122" t="s">
        <v>30883</v>
      </c>
      <c r="L551" s="126">
        <v>44931</v>
      </c>
      <c r="M551" s="122" t="s">
        <v>7676</v>
      </c>
      <c r="N551" s="122" t="s">
        <v>3154</v>
      </c>
      <c r="O551" s="122">
        <v>545</v>
      </c>
      <c r="P551" s="124" t="s">
        <v>32122</v>
      </c>
      <c r="Q551" s="124" t="s">
        <v>32123</v>
      </c>
      <c r="R551" s="124" t="s">
        <v>32124</v>
      </c>
      <c r="S551" s="122" t="s">
        <v>3158</v>
      </c>
      <c r="T551" s="122" t="s">
        <v>32125</v>
      </c>
      <c r="U551" s="122" t="s">
        <v>32126</v>
      </c>
      <c r="V551" s="125">
        <v>44105.477303240739</v>
      </c>
      <c r="W551" s="125">
        <v>44105.477303240739</v>
      </c>
      <c r="X551" s="122" t="s">
        <v>3158</v>
      </c>
      <c r="Y551" s="122" t="s">
        <v>3158</v>
      </c>
      <c r="Z551" s="122">
        <v>65.400000000000006</v>
      </c>
      <c r="AA551" s="122" t="s">
        <v>30261</v>
      </c>
    </row>
    <row r="552" spans="1:27" ht="13">
      <c r="A552" s="122">
        <v>556</v>
      </c>
      <c r="B552" s="122" t="s">
        <v>1841</v>
      </c>
      <c r="C552" s="122" t="s">
        <v>32127</v>
      </c>
      <c r="D552" s="122" t="s">
        <v>29979</v>
      </c>
      <c r="E552" s="122">
        <v>1976</v>
      </c>
      <c r="F552" s="122" t="s">
        <v>3272</v>
      </c>
      <c r="G552" s="122" t="s">
        <v>8663</v>
      </c>
      <c r="H552" s="122" t="s">
        <v>3158</v>
      </c>
      <c r="I552" s="122" t="s">
        <v>32128</v>
      </c>
      <c r="J552" s="122" t="s">
        <v>30395</v>
      </c>
      <c r="K552" s="122" t="s">
        <v>32129</v>
      </c>
      <c r="L552" s="122" t="s">
        <v>30306</v>
      </c>
      <c r="M552" s="122" t="s">
        <v>7676</v>
      </c>
      <c r="N552" s="122" t="s">
        <v>3154</v>
      </c>
      <c r="O552" s="122">
        <v>545</v>
      </c>
      <c r="P552" s="124" t="s">
        <v>31882</v>
      </c>
      <c r="Q552" s="124" t="s">
        <v>32130</v>
      </c>
      <c r="R552" s="124" t="s">
        <v>32131</v>
      </c>
      <c r="S552" s="124" t="s">
        <v>32132</v>
      </c>
      <c r="T552" s="122" t="s">
        <v>32133</v>
      </c>
      <c r="U552" s="122" t="s">
        <v>32134</v>
      </c>
      <c r="V552" s="125">
        <v>44105.479930555557</v>
      </c>
      <c r="W552" s="125">
        <v>44105.479930555557</v>
      </c>
      <c r="X552" s="122" t="s">
        <v>3158</v>
      </c>
      <c r="Y552" s="122" t="s">
        <v>3158</v>
      </c>
      <c r="Z552" s="122">
        <v>69.2</v>
      </c>
      <c r="AA552" s="122" t="s">
        <v>30021</v>
      </c>
    </row>
    <row r="553" spans="1:27" ht="13">
      <c r="A553" s="122">
        <v>557</v>
      </c>
      <c r="B553" s="122" t="s">
        <v>32135</v>
      </c>
      <c r="C553" s="122" t="s">
        <v>32136</v>
      </c>
      <c r="D553" s="122" t="s">
        <v>29979</v>
      </c>
      <c r="E553" s="122">
        <v>1861</v>
      </c>
      <c r="F553" s="122" t="s">
        <v>30502</v>
      </c>
      <c r="G553" s="122" t="s">
        <v>25961</v>
      </c>
      <c r="H553" s="122" t="s">
        <v>3158</v>
      </c>
      <c r="I553" s="122" t="s">
        <v>32128</v>
      </c>
      <c r="J553" s="122" t="s">
        <v>30395</v>
      </c>
      <c r="K553" s="122" t="s">
        <v>30747</v>
      </c>
      <c r="L553" s="126">
        <v>45092</v>
      </c>
      <c r="M553" s="122" t="s">
        <v>7676</v>
      </c>
      <c r="N553" s="122" t="s">
        <v>3154</v>
      </c>
      <c r="O553" s="122">
        <v>545</v>
      </c>
      <c r="P553" s="124" t="s">
        <v>32137</v>
      </c>
      <c r="Q553" s="124" t="s">
        <v>32138</v>
      </c>
      <c r="R553" s="122" t="s">
        <v>3158</v>
      </c>
      <c r="S553" s="122" t="s">
        <v>3158</v>
      </c>
      <c r="T553" s="122" t="s">
        <v>32139</v>
      </c>
      <c r="U553" s="122" t="s">
        <v>32140</v>
      </c>
      <c r="V553" s="125">
        <v>44105.482083333336</v>
      </c>
      <c r="W553" s="125">
        <v>44105.482083333336</v>
      </c>
      <c r="X553" s="122" t="s">
        <v>3158</v>
      </c>
      <c r="Y553" s="122" t="s">
        <v>3158</v>
      </c>
      <c r="Z553" s="122">
        <v>61.5</v>
      </c>
      <c r="AA553" s="122" t="s">
        <v>30059</v>
      </c>
    </row>
    <row r="554" spans="1:27" ht="13">
      <c r="A554" s="122">
        <v>558</v>
      </c>
      <c r="B554" s="122" t="s">
        <v>32141</v>
      </c>
      <c r="C554" s="122" t="s">
        <v>32142</v>
      </c>
      <c r="D554" s="122" t="s">
        <v>29979</v>
      </c>
      <c r="E554" s="122">
        <v>2018</v>
      </c>
      <c r="F554" s="122" t="s">
        <v>4340</v>
      </c>
      <c r="G554" s="122" t="s">
        <v>3712</v>
      </c>
      <c r="H554" s="122" t="s">
        <v>3158</v>
      </c>
      <c r="I554" s="122" t="s">
        <v>899</v>
      </c>
      <c r="J554" s="122" t="s">
        <v>30026</v>
      </c>
      <c r="K554" s="122" t="s">
        <v>3401</v>
      </c>
      <c r="L554" s="126">
        <v>44931</v>
      </c>
      <c r="M554" s="122" t="s">
        <v>3195</v>
      </c>
      <c r="N554" s="122" t="s">
        <v>3154</v>
      </c>
      <c r="O554" s="122">
        <v>545</v>
      </c>
      <c r="P554" s="124" t="s">
        <v>32143</v>
      </c>
      <c r="Q554" s="122" t="s">
        <v>3158</v>
      </c>
      <c r="R554" s="122" t="s">
        <v>3158</v>
      </c>
      <c r="S554" s="122" t="s">
        <v>3158</v>
      </c>
      <c r="T554" s="122" t="s">
        <v>32144</v>
      </c>
      <c r="U554" s="122" t="s">
        <v>32145</v>
      </c>
      <c r="V554" s="125">
        <v>44105.484756944446</v>
      </c>
      <c r="W554" s="125">
        <v>44105.484756944446</v>
      </c>
      <c r="X554" s="122" t="s">
        <v>3158</v>
      </c>
      <c r="Y554" s="122" t="s">
        <v>3158</v>
      </c>
      <c r="Z554" s="122">
        <v>57.7</v>
      </c>
      <c r="AA554" s="122" t="s">
        <v>30078</v>
      </c>
    </row>
    <row r="555" spans="1:27" ht="13">
      <c r="A555" s="122">
        <v>559</v>
      </c>
      <c r="B555" s="122" t="s">
        <v>32146</v>
      </c>
      <c r="C555" s="122" t="s">
        <v>32147</v>
      </c>
      <c r="D555" s="122" t="s">
        <v>29979</v>
      </c>
      <c r="E555" s="122">
        <v>2002</v>
      </c>
      <c r="F555" s="122" t="s">
        <v>3385</v>
      </c>
      <c r="G555" s="122" t="s">
        <v>3712</v>
      </c>
      <c r="H555" s="122" t="s">
        <v>3158</v>
      </c>
      <c r="I555" s="122" t="s">
        <v>899</v>
      </c>
      <c r="J555" s="122" t="s">
        <v>30395</v>
      </c>
      <c r="K555" s="122" t="s">
        <v>32148</v>
      </c>
      <c r="L555" s="122" t="s">
        <v>30306</v>
      </c>
      <c r="M555" s="122" t="s">
        <v>30104</v>
      </c>
      <c r="N555" s="122" t="s">
        <v>3154</v>
      </c>
      <c r="O555" s="122">
        <v>545</v>
      </c>
      <c r="P555" s="124" t="s">
        <v>32149</v>
      </c>
      <c r="Q555" s="124" t="s">
        <v>32150</v>
      </c>
      <c r="R555" s="124" t="s">
        <v>32151</v>
      </c>
      <c r="S555" s="122" t="s">
        <v>3158</v>
      </c>
      <c r="T555" s="122" t="s">
        <v>32152</v>
      </c>
      <c r="U555" s="122" t="s">
        <v>32153</v>
      </c>
      <c r="V555" s="125">
        <v>44105.486666666664</v>
      </c>
      <c r="W555" s="125">
        <v>44105.486666666664</v>
      </c>
      <c r="X555" s="122" t="s">
        <v>3158</v>
      </c>
      <c r="Y555" s="122" t="s">
        <v>3158</v>
      </c>
      <c r="Z555" s="122">
        <v>65.400000000000006</v>
      </c>
      <c r="AA555" s="122" t="s">
        <v>30261</v>
      </c>
    </row>
    <row r="556" spans="1:27" ht="13">
      <c r="A556" s="122">
        <v>560</v>
      </c>
      <c r="B556" s="122" t="s">
        <v>32154</v>
      </c>
      <c r="C556" s="122" t="s">
        <v>32155</v>
      </c>
      <c r="D556" s="122" t="s">
        <v>29979</v>
      </c>
      <c r="E556" s="122">
        <v>2011</v>
      </c>
      <c r="F556" s="122" t="s">
        <v>3385</v>
      </c>
      <c r="G556" s="122" t="s">
        <v>23020</v>
      </c>
      <c r="H556" s="122" t="s">
        <v>3158</v>
      </c>
      <c r="I556" s="122" t="s">
        <v>887</v>
      </c>
      <c r="J556" s="122" t="s">
        <v>30014</v>
      </c>
      <c r="K556" s="122" t="s">
        <v>32156</v>
      </c>
      <c r="L556" s="126">
        <v>45092</v>
      </c>
      <c r="M556" s="122" t="s">
        <v>12679</v>
      </c>
      <c r="N556" s="122" t="s">
        <v>3154</v>
      </c>
      <c r="O556" s="122">
        <v>545</v>
      </c>
      <c r="P556" s="124" t="s">
        <v>32157</v>
      </c>
      <c r="Q556" s="124" t="s">
        <v>32158</v>
      </c>
      <c r="R556" s="124" t="s">
        <v>32159</v>
      </c>
      <c r="S556" s="124" t="s">
        <v>32160</v>
      </c>
      <c r="T556" s="122" t="s">
        <v>32161</v>
      </c>
      <c r="U556" s="122" t="s">
        <v>32162</v>
      </c>
      <c r="V556" s="125">
        <v>44105.488645833335</v>
      </c>
      <c r="W556" s="125">
        <v>44105.488645833335</v>
      </c>
      <c r="X556" s="122" t="s">
        <v>3158</v>
      </c>
      <c r="Y556" s="122" t="s">
        <v>3158</v>
      </c>
      <c r="Z556" s="122">
        <v>69.2</v>
      </c>
      <c r="AA556" s="122" t="s">
        <v>30021</v>
      </c>
    </row>
    <row r="557" spans="1:27" ht="13">
      <c r="A557" s="122">
        <v>561</v>
      </c>
      <c r="B557" s="122" t="s">
        <v>32163</v>
      </c>
      <c r="C557" s="122" t="s">
        <v>32164</v>
      </c>
      <c r="D557" s="122" t="s">
        <v>29979</v>
      </c>
      <c r="E557" s="122">
        <v>2012</v>
      </c>
      <c r="F557" s="122" t="s">
        <v>4340</v>
      </c>
      <c r="G557" s="122" t="s">
        <v>3712</v>
      </c>
      <c r="H557" s="122" t="s">
        <v>3158</v>
      </c>
      <c r="I557" s="122" t="s">
        <v>887</v>
      </c>
      <c r="J557" s="122" t="s">
        <v>30014</v>
      </c>
      <c r="K557" s="122" t="s">
        <v>31635</v>
      </c>
      <c r="L557" s="126">
        <v>45092</v>
      </c>
      <c r="M557" s="122" t="s">
        <v>12679</v>
      </c>
      <c r="N557" s="122" t="s">
        <v>3154</v>
      </c>
      <c r="O557" s="122">
        <v>545</v>
      </c>
      <c r="P557" s="124" t="s">
        <v>32165</v>
      </c>
      <c r="Q557" s="124" t="s">
        <v>32166</v>
      </c>
      <c r="R557" s="122" t="s">
        <v>3158</v>
      </c>
      <c r="S557" s="122" t="s">
        <v>3158</v>
      </c>
      <c r="T557" s="122" t="s">
        <v>32167</v>
      </c>
      <c r="U557" s="122" t="s">
        <v>32168</v>
      </c>
      <c r="V557" s="125">
        <v>44105.490856481483</v>
      </c>
      <c r="W557" s="125">
        <v>44105.490856481483</v>
      </c>
      <c r="X557" s="122" t="s">
        <v>3158</v>
      </c>
      <c r="Y557" s="122" t="s">
        <v>3158</v>
      </c>
      <c r="Z557" s="122">
        <v>61.5</v>
      </c>
      <c r="AA557" s="122" t="s">
        <v>30059</v>
      </c>
    </row>
    <row r="558" spans="1:27" ht="13">
      <c r="A558" s="122">
        <v>562</v>
      </c>
      <c r="B558" s="122" t="s">
        <v>32169</v>
      </c>
      <c r="C558" s="122" t="s">
        <v>32170</v>
      </c>
      <c r="D558" s="122" t="s">
        <v>29979</v>
      </c>
      <c r="E558" s="122">
        <v>2018</v>
      </c>
      <c r="F558" s="122" t="s">
        <v>4340</v>
      </c>
      <c r="G558" s="122" t="s">
        <v>5472</v>
      </c>
      <c r="H558" s="122" t="s">
        <v>3158</v>
      </c>
      <c r="I558" s="122" t="s">
        <v>28701</v>
      </c>
      <c r="J558" s="122" t="s">
        <v>30395</v>
      </c>
      <c r="K558" s="122" t="s">
        <v>32171</v>
      </c>
      <c r="L558" s="126">
        <v>45092</v>
      </c>
      <c r="M558" s="122" t="s">
        <v>3977</v>
      </c>
      <c r="N558" s="122" t="s">
        <v>3154</v>
      </c>
      <c r="O558" s="122">
        <v>545</v>
      </c>
      <c r="P558" s="124" t="s">
        <v>32172</v>
      </c>
      <c r="Q558" s="122" t="s">
        <v>3158</v>
      </c>
      <c r="R558" s="124" t="s">
        <v>32173</v>
      </c>
      <c r="S558" s="122" t="s">
        <v>3158</v>
      </c>
      <c r="T558" s="122" t="s">
        <v>32174</v>
      </c>
      <c r="U558" s="122" t="s">
        <v>32175</v>
      </c>
      <c r="V558" s="125">
        <v>44105.492696759262</v>
      </c>
      <c r="W558" s="125">
        <v>44105.492696759262</v>
      </c>
      <c r="X558" s="122" t="s">
        <v>3158</v>
      </c>
      <c r="Y558" s="122" t="s">
        <v>3158</v>
      </c>
      <c r="Z558" s="122">
        <v>61.5</v>
      </c>
      <c r="AA558" s="122" t="s">
        <v>30382</v>
      </c>
    </row>
    <row r="559" spans="1:27" ht="13">
      <c r="A559" s="122">
        <v>563</v>
      </c>
      <c r="B559" s="122" t="s">
        <v>32176</v>
      </c>
      <c r="C559" s="122" t="s">
        <v>32177</v>
      </c>
      <c r="D559" s="122" t="s">
        <v>29979</v>
      </c>
      <c r="E559" s="122">
        <v>2016</v>
      </c>
      <c r="F559" s="122" t="s">
        <v>4340</v>
      </c>
      <c r="G559" s="122" t="s">
        <v>21742</v>
      </c>
      <c r="H559" s="122" t="s">
        <v>3158</v>
      </c>
      <c r="I559" s="122" t="s">
        <v>28701</v>
      </c>
      <c r="J559" s="122" t="s">
        <v>30026</v>
      </c>
      <c r="K559" s="122" t="s">
        <v>32067</v>
      </c>
      <c r="L559" s="126">
        <v>45092</v>
      </c>
      <c r="M559" s="122" t="s">
        <v>30189</v>
      </c>
      <c r="N559" s="122" t="s">
        <v>3154</v>
      </c>
      <c r="O559" s="122">
        <v>545</v>
      </c>
      <c r="P559" s="124" t="s">
        <v>32178</v>
      </c>
      <c r="Q559" s="124" t="s">
        <v>32179</v>
      </c>
      <c r="R559" s="122" t="s">
        <v>3158</v>
      </c>
      <c r="S559" s="122" t="s">
        <v>3158</v>
      </c>
      <c r="T559" s="122" t="s">
        <v>32180</v>
      </c>
      <c r="U559" s="122" t="s">
        <v>32181</v>
      </c>
      <c r="V559" s="125">
        <v>44105.494675925926</v>
      </c>
      <c r="W559" s="125">
        <v>44105.494675925926</v>
      </c>
      <c r="X559" s="122" t="s">
        <v>3158</v>
      </c>
      <c r="Y559" s="122" t="s">
        <v>3158</v>
      </c>
      <c r="Z559" s="122">
        <v>61.5</v>
      </c>
      <c r="AA559" s="122" t="s">
        <v>30059</v>
      </c>
    </row>
    <row r="560" spans="1:27" ht="13">
      <c r="A560" s="122">
        <v>564</v>
      </c>
      <c r="B560" s="122" t="s">
        <v>32182</v>
      </c>
      <c r="C560" s="122" t="s">
        <v>32183</v>
      </c>
      <c r="D560" s="122" t="s">
        <v>29979</v>
      </c>
      <c r="E560" s="122">
        <v>2018</v>
      </c>
      <c r="F560" s="122" t="s">
        <v>4340</v>
      </c>
      <c r="G560" s="122" t="s">
        <v>3712</v>
      </c>
      <c r="H560" s="122" t="s">
        <v>3158</v>
      </c>
      <c r="I560" s="122" t="s">
        <v>899</v>
      </c>
      <c r="J560" s="122" t="s">
        <v>30395</v>
      </c>
      <c r="K560" s="122" t="s">
        <v>32184</v>
      </c>
      <c r="L560" s="126">
        <v>45092</v>
      </c>
      <c r="M560" s="122" t="s">
        <v>3195</v>
      </c>
      <c r="N560" s="122" t="s">
        <v>3154</v>
      </c>
      <c r="O560" s="122">
        <v>545</v>
      </c>
      <c r="P560" s="124" t="s">
        <v>32185</v>
      </c>
      <c r="Q560" s="122" t="s">
        <v>3158</v>
      </c>
      <c r="R560" s="122" t="s">
        <v>3158</v>
      </c>
      <c r="S560" s="122" t="s">
        <v>3158</v>
      </c>
      <c r="T560" s="122" t="s">
        <v>32186</v>
      </c>
      <c r="U560" s="122" t="s">
        <v>32187</v>
      </c>
      <c r="V560" s="125">
        <v>44105.497060185182</v>
      </c>
      <c r="W560" s="125">
        <v>44105.497060185182</v>
      </c>
      <c r="X560" s="122" t="s">
        <v>3158</v>
      </c>
      <c r="Y560" s="122" t="s">
        <v>3158</v>
      </c>
      <c r="Z560" s="122">
        <v>57.7</v>
      </c>
      <c r="AA560" s="122" t="s">
        <v>30078</v>
      </c>
    </row>
    <row r="561" spans="1:27" ht="13">
      <c r="A561" s="122">
        <v>565</v>
      </c>
      <c r="B561" s="122" t="s">
        <v>943</v>
      </c>
      <c r="C561" s="122" t="s">
        <v>32188</v>
      </c>
      <c r="D561" s="122" t="s">
        <v>29979</v>
      </c>
      <c r="E561" s="122">
        <v>2017</v>
      </c>
      <c r="F561" s="122" t="s">
        <v>3385</v>
      </c>
      <c r="G561" s="122" t="s">
        <v>30882</v>
      </c>
      <c r="H561" s="122" t="s">
        <v>3158</v>
      </c>
      <c r="I561" s="122" t="s">
        <v>899</v>
      </c>
      <c r="J561" s="122" t="s">
        <v>30395</v>
      </c>
      <c r="K561" s="122" t="s">
        <v>30177</v>
      </c>
      <c r="L561" s="126">
        <v>45092</v>
      </c>
      <c r="M561" s="122" t="s">
        <v>7676</v>
      </c>
      <c r="N561" s="122" t="s">
        <v>3154</v>
      </c>
      <c r="O561" s="122">
        <v>545</v>
      </c>
      <c r="P561" s="124" t="s">
        <v>32189</v>
      </c>
      <c r="Q561" s="124" t="s">
        <v>32190</v>
      </c>
      <c r="R561" s="124" t="s">
        <v>32191</v>
      </c>
      <c r="S561" s="124" t="s">
        <v>32192</v>
      </c>
      <c r="T561" s="122" t="s">
        <v>32193</v>
      </c>
      <c r="U561" s="122" t="s">
        <v>32194</v>
      </c>
      <c r="V561" s="125">
        <v>44105.499502314815</v>
      </c>
      <c r="W561" s="125">
        <v>44105.499502314815</v>
      </c>
      <c r="X561" s="122" t="s">
        <v>3158</v>
      </c>
      <c r="Y561" s="122" t="s">
        <v>3158</v>
      </c>
      <c r="Z561" s="122">
        <v>69.2</v>
      </c>
      <c r="AA561" s="122" t="s">
        <v>30021</v>
      </c>
    </row>
    <row r="562" spans="1:27" ht="13">
      <c r="A562" s="122">
        <v>566</v>
      </c>
      <c r="B562" s="122" t="s">
        <v>32195</v>
      </c>
      <c r="C562" s="122" t="s">
        <v>32196</v>
      </c>
      <c r="D562" s="122" t="s">
        <v>29979</v>
      </c>
      <c r="E562" s="122">
        <v>2019</v>
      </c>
      <c r="F562" s="122" t="s">
        <v>3385</v>
      </c>
      <c r="G562" s="122" t="s">
        <v>3791</v>
      </c>
      <c r="H562" s="122" t="s">
        <v>3158</v>
      </c>
      <c r="I562" s="122" t="s">
        <v>899</v>
      </c>
      <c r="J562" s="122" t="s">
        <v>30395</v>
      </c>
      <c r="K562" s="122" t="s">
        <v>32197</v>
      </c>
      <c r="L562" s="126">
        <v>44931</v>
      </c>
      <c r="M562" s="122" t="s">
        <v>12679</v>
      </c>
      <c r="N562" s="122" t="s">
        <v>3154</v>
      </c>
      <c r="O562" s="122">
        <v>545</v>
      </c>
      <c r="P562" s="124" t="s">
        <v>32198</v>
      </c>
      <c r="Q562" s="124" t="s">
        <v>32199</v>
      </c>
      <c r="R562" s="124" t="s">
        <v>25834</v>
      </c>
      <c r="S562" s="124" t="s">
        <v>32200</v>
      </c>
      <c r="T562" s="122" t="s">
        <v>32201</v>
      </c>
      <c r="U562" s="122" t="s">
        <v>32202</v>
      </c>
      <c r="V562" s="125">
        <v>44105.51158564815</v>
      </c>
      <c r="W562" s="125">
        <v>44105.51158564815</v>
      </c>
      <c r="X562" s="122" t="s">
        <v>3158</v>
      </c>
      <c r="Y562" s="122" t="s">
        <v>3158</v>
      </c>
      <c r="Z562" s="122">
        <v>69.2</v>
      </c>
      <c r="AA562" s="122" t="s">
        <v>30021</v>
      </c>
    </row>
    <row r="563" spans="1:27" ht="13">
      <c r="A563" s="122">
        <v>567</v>
      </c>
      <c r="B563" s="122" t="s">
        <v>32203</v>
      </c>
      <c r="C563" s="122" t="s">
        <v>32204</v>
      </c>
      <c r="D563" s="122" t="s">
        <v>29979</v>
      </c>
      <c r="E563" s="122">
        <v>2016</v>
      </c>
      <c r="F563" s="122" t="s">
        <v>3385</v>
      </c>
      <c r="G563" s="122" t="s">
        <v>32205</v>
      </c>
      <c r="H563" s="122" t="s">
        <v>3158</v>
      </c>
      <c r="I563" s="122" t="s">
        <v>899</v>
      </c>
      <c r="J563" s="122" t="s">
        <v>30187</v>
      </c>
      <c r="K563" s="122" t="s">
        <v>31395</v>
      </c>
      <c r="L563" s="126">
        <v>44931</v>
      </c>
      <c r="M563" s="122" t="s">
        <v>7676</v>
      </c>
      <c r="N563" s="122" t="s">
        <v>3154</v>
      </c>
      <c r="O563" s="122">
        <v>545</v>
      </c>
      <c r="P563" s="124" t="s">
        <v>32206</v>
      </c>
      <c r="Q563" s="122" t="s">
        <v>3158</v>
      </c>
      <c r="R563" s="124" t="s">
        <v>32207</v>
      </c>
      <c r="S563" s="124" t="s">
        <v>32208</v>
      </c>
      <c r="T563" s="122" t="s">
        <v>32209</v>
      </c>
      <c r="U563" s="122" t="s">
        <v>32210</v>
      </c>
      <c r="V563" s="125">
        <v>44105.528831018521</v>
      </c>
      <c r="W563" s="125">
        <v>44105.528831018521</v>
      </c>
      <c r="X563" s="122" t="s">
        <v>3158</v>
      </c>
      <c r="Y563" s="122" t="s">
        <v>3158</v>
      </c>
      <c r="Z563" s="122">
        <v>65.400000000000006</v>
      </c>
      <c r="AA563" s="122" t="s">
        <v>30570</v>
      </c>
    </row>
    <row r="564" spans="1:27" ht="13">
      <c r="A564" s="122">
        <v>568</v>
      </c>
      <c r="B564" s="122" t="s">
        <v>32211</v>
      </c>
      <c r="C564" s="122" t="s">
        <v>32212</v>
      </c>
      <c r="D564" s="122" t="s">
        <v>29979</v>
      </c>
      <c r="E564" s="122">
        <v>2017</v>
      </c>
      <c r="F564" s="122" t="s">
        <v>3385</v>
      </c>
      <c r="G564" s="122" t="s">
        <v>32213</v>
      </c>
      <c r="H564" s="122" t="s">
        <v>3158</v>
      </c>
      <c r="I564" s="122" t="s">
        <v>894</v>
      </c>
      <c r="J564" s="122" t="s">
        <v>30026</v>
      </c>
      <c r="K564" s="122" t="s">
        <v>32108</v>
      </c>
      <c r="L564" s="126">
        <v>44931</v>
      </c>
      <c r="M564" s="122" t="s">
        <v>30189</v>
      </c>
      <c r="N564" s="122" t="s">
        <v>3154</v>
      </c>
      <c r="O564" s="122">
        <v>545</v>
      </c>
      <c r="P564" s="124" t="s">
        <v>32214</v>
      </c>
      <c r="Q564" s="122" t="s">
        <v>3158</v>
      </c>
      <c r="R564" s="124" t="s">
        <v>32215</v>
      </c>
      <c r="S564" s="122" t="s">
        <v>3158</v>
      </c>
      <c r="T564" s="122" t="s">
        <v>32216</v>
      </c>
      <c r="U564" s="122" t="s">
        <v>32217</v>
      </c>
      <c r="V564" s="125">
        <v>44106.358611111114</v>
      </c>
      <c r="W564" s="125">
        <v>44106.358611111114</v>
      </c>
      <c r="X564" s="122" t="s">
        <v>3158</v>
      </c>
      <c r="Y564" s="122" t="s">
        <v>3158</v>
      </c>
      <c r="Z564" s="122">
        <v>61.5</v>
      </c>
      <c r="AA564" s="122" t="s">
        <v>30382</v>
      </c>
    </row>
    <row r="565" spans="1:27" ht="13">
      <c r="A565" s="122">
        <v>569</v>
      </c>
      <c r="B565" s="122" t="s">
        <v>32218</v>
      </c>
      <c r="C565" s="122" t="s">
        <v>32219</v>
      </c>
      <c r="D565" s="122" t="s">
        <v>29979</v>
      </c>
      <c r="E565" s="122">
        <v>2019</v>
      </c>
      <c r="F565" s="122" t="s">
        <v>4340</v>
      </c>
      <c r="G565" s="122" t="s">
        <v>23216</v>
      </c>
      <c r="H565" s="122" t="s">
        <v>3158</v>
      </c>
      <c r="I565" s="122" t="s">
        <v>28701</v>
      </c>
      <c r="J565" s="122" t="s">
        <v>30026</v>
      </c>
      <c r="K565" s="122" t="s">
        <v>3401</v>
      </c>
      <c r="L565" s="126">
        <v>44931</v>
      </c>
      <c r="M565" s="122" t="s">
        <v>12679</v>
      </c>
      <c r="N565" s="122" t="s">
        <v>3154</v>
      </c>
      <c r="O565" s="122">
        <v>545</v>
      </c>
      <c r="P565" s="124" t="s">
        <v>32220</v>
      </c>
      <c r="Q565" s="124" t="s">
        <v>32220</v>
      </c>
      <c r="R565" s="122" t="s">
        <v>3158</v>
      </c>
      <c r="S565" s="122" t="s">
        <v>3158</v>
      </c>
      <c r="T565" s="122" t="s">
        <v>32221</v>
      </c>
      <c r="U565" s="122" t="s">
        <v>32222</v>
      </c>
      <c r="V565" s="125">
        <v>44109.58258101852</v>
      </c>
      <c r="W565" s="125">
        <v>44109.58258101852</v>
      </c>
      <c r="X565" s="122" t="s">
        <v>3158</v>
      </c>
      <c r="Y565" s="122" t="s">
        <v>3158</v>
      </c>
      <c r="Z565" s="122">
        <v>61.5</v>
      </c>
      <c r="AA565" s="122" t="s">
        <v>30059</v>
      </c>
    </row>
    <row r="566" spans="1:27" ht="13">
      <c r="A566" s="122">
        <v>570</v>
      </c>
      <c r="B566" s="122" t="s">
        <v>32223</v>
      </c>
      <c r="C566" s="122" t="s">
        <v>32224</v>
      </c>
      <c r="D566" s="122" t="s">
        <v>29979</v>
      </c>
      <c r="E566" s="122">
        <v>1994</v>
      </c>
      <c r="F566" s="122" t="s">
        <v>3385</v>
      </c>
      <c r="G566" s="122" t="s">
        <v>30271</v>
      </c>
      <c r="H566" s="122" t="s">
        <v>3158</v>
      </c>
      <c r="I566" s="122" t="s">
        <v>28701</v>
      </c>
      <c r="J566" s="122" t="s">
        <v>30026</v>
      </c>
      <c r="K566" s="122" t="s">
        <v>32225</v>
      </c>
      <c r="L566" s="126">
        <v>45092</v>
      </c>
      <c r="M566" s="122" t="s">
        <v>30104</v>
      </c>
      <c r="N566" s="122" t="s">
        <v>3154</v>
      </c>
      <c r="O566" s="122">
        <v>545</v>
      </c>
      <c r="P566" s="124" t="s">
        <v>32226</v>
      </c>
      <c r="Q566" s="124" t="s">
        <v>32227</v>
      </c>
      <c r="R566" s="122" t="s">
        <v>3158</v>
      </c>
      <c r="S566" s="124" t="s">
        <v>32228</v>
      </c>
      <c r="T566" s="122" t="s">
        <v>32229</v>
      </c>
      <c r="U566" s="122" t="s">
        <v>32230</v>
      </c>
      <c r="V566" s="125">
        <v>44109.584398148145</v>
      </c>
      <c r="W566" s="125">
        <v>44109.584398148145</v>
      </c>
      <c r="X566" s="122" t="s">
        <v>3158</v>
      </c>
      <c r="Y566" s="122" t="s">
        <v>3158</v>
      </c>
      <c r="Z566" s="122">
        <v>65.400000000000006</v>
      </c>
      <c r="AA566" s="122" t="s">
        <v>30408</v>
      </c>
    </row>
    <row r="567" spans="1:27" ht="13">
      <c r="A567" s="122">
        <v>571</v>
      </c>
      <c r="B567" s="122" t="s">
        <v>32231</v>
      </c>
      <c r="C567" s="122" t="s">
        <v>32232</v>
      </c>
      <c r="D567" s="122" t="s">
        <v>29979</v>
      </c>
      <c r="E567" s="122">
        <v>1994</v>
      </c>
      <c r="F567" s="122" t="s">
        <v>3196</v>
      </c>
      <c r="G567" s="122" t="s">
        <v>3471</v>
      </c>
      <c r="H567" s="122" t="s">
        <v>3158</v>
      </c>
      <c r="I567" s="122" t="s">
        <v>28701</v>
      </c>
      <c r="J567" s="122" t="s">
        <v>30004</v>
      </c>
      <c r="K567" s="122" t="s">
        <v>3225</v>
      </c>
      <c r="L567" s="126">
        <v>45092</v>
      </c>
      <c r="M567" s="122" t="s">
        <v>3217</v>
      </c>
      <c r="N567" s="122" t="s">
        <v>3154</v>
      </c>
      <c r="O567" s="122">
        <v>545</v>
      </c>
      <c r="P567" s="124" t="s">
        <v>32233</v>
      </c>
      <c r="Q567" s="124" t="s">
        <v>32234</v>
      </c>
      <c r="R567" s="124" t="s">
        <v>32235</v>
      </c>
      <c r="S567" s="122" t="s">
        <v>3158</v>
      </c>
      <c r="T567" s="122" t="s">
        <v>32236</v>
      </c>
      <c r="U567" s="122" t="s">
        <v>32237</v>
      </c>
      <c r="V567" s="125">
        <v>44132.377534722225</v>
      </c>
      <c r="W567" s="125">
        <v>44132.377534722225</v>
      </c>
      <c r="X567" s="122" t="s">
        <v>3158</v>
      </c>
      <c r="Y567" s="122" t="s">
        <v>3158</v>
      </c>
      <c r="Z567" s="122">
        <v>65.400000000000006</v>
      </c>
      <c r="AA567" s="122" t="s">
        <v>30261</v>
      </c>
    </row>
    <row r="568" spans="1:27" ht="13">
      <c r="A568" s="122">
        <v>572</v>
      </c>
      <c r="B568" s="122" t="s">
        <v>32238</v>
      </c>
      <c r="C568" s="122" t="s">
        <v>32239</v>
      </c>
      <c r="D568" s="122" t="s">
        <v>29979</v>
      </c>
      <c r="E568" s="122">
        <v>2018</v>
      </c>
      <c r="F568" s="122" t="s">
        <v>4340</v>
      </c>
      <c r="G568" s="122" t="s">
        <v>3471</v>
      </c>
      <c r="H568" s="122" t="s">
        <v>3158</v>
      </c>
      <c r="I568" s="122" t="s">
        <v>899</v>
      </c>
      <c r="J568" s="122" t="s">
        <v>30026</v>
      </c>
      <c r="K568" s="122" t="s">
        <v>3225</v>
      </c>
      <c r="L568" s="126">
        <v>44931</v>
      </c>
      <c r="M568" s="122" t="s">
        <v>3217</v>
      </c>
      <c r="N568" s="122" t="s">
        <v>3154</v>
      </c>
      <c r="O568" s="122">
        <v>545</v>
      </c>
      <c r="P568" s="124" t="s">
        <v>32240</v>
      </c>
      <c r="Q568" s="122" t="s">
        <v>3158</v>
      </c>
      <c r="R568" s="122" t="s">
        <v>3158</v>
      </c>
      <c r="S568" s="122" t="s">
        <v>3158</v>
      </c>
      <c r="T568" s="122" t="s">
        <v>32241</v>
      </c>
      <c r="U568" s="122" t="s">
        <v>32242</v>
      </c>
      <c r="V568" s="125">
        <v>44132.385347222225</v>
      </c>
      <c r="W568" s="125">
        <v>44132.385347222225</v>
      </c>
      <c r="X568" s="122" t="s">
        <v>3158</v>
      </c>
      <c r="Y568" s="122" t="s">
        <v>3158</v>
      </c>
      <c r="Z568" s="122">
        <v>57.7</v>
      </c>
      <c r="AA568" s="122" t="s">
        <v>30078</v>
      </c>
    </row>
    <row r="569" spans="1:27" ht="13">
      <c r="A569" s="122">
        <v>573</v>
      </c>
      <c r="B569" s="122" t="s">
        <v>32243</v>
      </c>
      <c r="C569" s="122" t="s">
        <v>32244</v>
      </c>
      <c r="D569" s="122" t="s">
        <v>29979</v>
      </c>
      <c r="E569" s="122">
        <v>2019</v>
      </c>
      <c r="F569" s="122" t="s">
        <v>3385</v>
      </c>
      <c r="G569" s="122" t="s">
        <v>23216</v>
      </c>
      <c r="H569" s="122" t="s">
        <v>3158</v>
      </c>
      <c r="I569" s="122" t="s">
        <v>28701</v>
      </c>
      <c r="J569" s="122" t="s">
        <v>30014</v>
      </c>
      <c r="K569" s="122" t="s">
        <v>3193</v>
      </c>
      <c r="L569" s="126">
        <v>44931</v>
      </c>
      <c r="M569" s="122" t="s">
        <v>7676</v>
      </c>
      <c r="N569" s="122" t="s">
        <v>3154</v>
      </c>
      <c r="O569" s="122">
        <v>545</v>
      </c>
      <c r="P569" s="124" t="s">
        <v>32245</v>
      </c>
      <c r="Q569" s="124" t="s">
        <v>32246</v>
      </c>
      <c r="R569" s="124" t="s">
        <v>32247</v>
      </c>
      <c r="S569" s="122" t="s">
        <v>3158</v>
      </c>
      <c r="T569" s="122" t="s">
        <v>32248</v>
      </c>
      <c r="U569" s="122" t="s">
        <v>32249</v>
      </c>
      <c r="V569" s="125">
        <v>44141.388541666667</v>
      </c>
      <c r="W569" s="125">
        <v>44141.388541666667</v>
      </c>
      <c r="X569" s="122" t="s">
        <v>3158</v>
      </c>
      <c r="Y569" s="122" t="s">
        <v>3158</v>
      </c>
      <c r="Z569" s="122">
        <v>65.400000000000006</v>
      </c>
      <c r="AA569" s="122" t="s">
        <v>30261</v>
      </c>
    </row>
    <row r="570" spans="1:27" ht="13">
      <c r="A570" s="122">
        <v>574</v>
      </c>
      <c r="B570" s="122" t="s">
        <v>32250</v>
      </c>
      <c r="C570" s="122" t="s">
        <v>32251</v>
      </c>
      <c r="D570" s="122" t="s">
        <v>29979</v>
      </c>
      <c r="E570" s="122">
        <v>2013</v>
      </c>
      <c r="F570" s="122" t="s">
        <v>4340</v>
      </c>
      <c r="G570" s="122" t="s">
        <v>28454</v>
      </c>
      <c r="H570" s="122" t="s">
        <v>3158</v>
      </c>
      <c r="I570" s="122" t="s">
        <v>29042</v>
      </c>
      <c r="J570" s="122" t="s">
        <v>30014</v>
      </c>
      <c r="K570" s="122" t="s">
        <v>32252</v>
      </c>
      <c r="L570" s="126">
        <v>45092</v>
      </c>
      <c r="M570" s="122" t="s">
        <v>7676</v>
      </c>
      <c r="N570" s="122" t="s">
        <v>3154</v>
      </c>
      <c r="O570" s="122">
        <v>545</v>
      </c>
      <c r="P570" s="124" t="s">
        <v>32253</v>
      </c>
      <c r="Q570" s="124" t="s">
        <v>32254</v>
      </c>
      <c r="R570" s="124" t="s">
        <v>32255</v>
      </c>
      <c r="S570" s="122" t="s">
        <v>3158</v>
      </c>
      <c r="T570" s="122" t="s">
        <v>32256</v>
      </c>
      <c r="U570" s="122" t="s">
        <v>32257</v>
      </c>
      <c r="V570" s="125">
        <v>44141.395150462966</v>
      </c>
      <c r="W570" s="125">
        <v>44141.395150462966</v>
      </c>
      <c r="X570" s="122" t="s">
        <v>3158</v>
      </c>
      <c r="Y570" s="122" t="s">
        <v>3158</v>
      </c>
      <c r="Z570" s="122">
        <v>65.400000000000006</v>
      </c>
      <c r="AA570" s="122" t="s">
        <v>30261</v>
      </c>
    </row>
    <row r="571" spans="1:27" ht="13">
      <c r="A571" s="122">
        <v>575</v>
      </c>
      <c r="B571" s="122" t="s">
        <v>32258</v>
      </c>
      <c r="C571" s="122" t="s">
        <v>32259</v>
      </c>
      <c r="D571" s="122" t="s">
        <v>29979</v>
      </c>
      <c r="E571" s="122">
        <v>2004</v>
      </c>
      <c r="F571" s="122" t="s">
        <v>3385</v>
      </c>
      <c r="G571" s="122" t="s">
        <v>32260</v>
      </c>
      <c r="H571" s="122" t="s">
        <v>3158</v>
      </c>
      <c r="I571" s="122" t="s">
        <v>29993</v>
      </c>
      <c r="J571" s="122" t="s">
        <v>30004</v>
      </c>
      <c r="K571" s="122" t="s">
        <v>30005</v>
      </c>
      <c r="L571" s="126">
        <v>45092</v>
      </c>
      <c r="M571" s="122" t="s">
        <v>30219</v>
      </c>
      <c r="N571" s="122" t="s">
        <v>3154</v>
      </c>
      <c r="O571" s="122">
        <v>545</v>
      </c>
      <c r="P571" s="124" t="s">
        <v>32261</v>
      </c>
      <c r="Q571" s="124" t="s">
        <v>32262</v>
      </c>
      <c r="R571" s="124" t="s">
        <v>32263</v>
      </c>
      <c r="S571" s="124" t="s">
        <v>32264</v>
      </c>
      <c r="T571" s="122" t="s">
        <v>32265</v>
      </c>
      <c r="U571" s="122" t="s">
        <v>32266</v>
      </c>
      <c r="V571" s="125">
        <v>44141.400949074072</v>
      </c>
      <c r="W571" s="125">
        <v>44141.400949074072</v>
      </c>
      <c r="X571" s="122" t="s">
        <v>3158</v>
      </c>
      <c r="Y571" s="122" t="s">
        <v>3158</v>
      </c>
      <c r="Z571" s="122">
        <v>69.2</v>
      </c>
      <c r="AA571" s="122" t="s">
        <v>30021</v>
      </c>
    </row>
    <row r="572" spans="1:27" ht="13">
      <c r="A572" s="122">
        <v>576</v>
      </c>
      <c r="B572" s="122" t="s">
        <v>32267</v>
      </c>
      <c r="C572" s="122" t="s">
        <v>32268</v>
      </c>
      <c r="D572" s="122" t="s">
        <v>29979</v>
      </c>
      <c r="E572" s="122">
        <v>2018</v>
      </c>
      <c r="F572" s="122" t="s">
        <v>3272</v>
      </c>
      <c r="G572" s="122" t="s">
        <v>21953</v>
      </c>
      <c r="H572" s="122" t="s">
        <v>3158</v>
      </c>
      <c r="I572" s="122" t="s">
        <v>29993</v>
      </c>
      <c r="J572" s="122" t="s">
        <v>30004</v>
      </c>
      <c r="K572" s="122" t="s">
        <v>32171</v>
      </c>
      <c r="L572" s="126">
        <v>44931</v>
      </c>
      <c r="M572" s="122" t="s">
        <v>3521</v>
      </c>
      <c r="N572" s="122" t="s">
        <v>3154</v>
      </c>
      <c r="O572" s="122">
        <v>545</v>
      </c>
      <c r="P572" s="124" t="s">
        <v>32269</v>
      </c>
      <c r="Q572" s="124" t="s">
        <v>32270</v>
      </c>
      <c r="R572" s="122" t="s">
        <v>3158</v>
      </c>
      <c r="S572" s="122" t="s">
        <v>3158</v>
      </c>
      <c r="T572" s="122" t="s">
        <v>32271</v>
      </c>
      <c r="U572" s="122" t="s">
        <v>32272</v>
      </c>
      <c r="V572" s="125">
        <v>44141.405590277776</v>
      </c>
      <c r="W572" s="125">
        <v>44141.405590277776</v>
      </c>
      <c r="X572" s="122" t="s">
        <v>3158</v>
      </c>
      <c r="Y572" s="122" t="s">
        <v>3158</v>
      </c>
      <c r="Z572" s="122">
        <v>61.5</v>
      </c>
      <c r="AA572" s="122" t="s">
        <v>30059</v>
      </c>
    </row>
    <row r="573" spans="1:27" ht="13">
      <c r="A573" s="122">
        <v>577</v>
      </c>
      <c r="B573" s="122" t="s">
        <v>32273</v>
      </c>
      <c r="C573" s="122" t="s">
        <v>32274</v>
      </c>
      <c r="D573" s="122" t="s">
        <v>29979</v>
      </c>
      <c r="E573" s="122">
        <v>2019</v>
      </c>
      <c r="F573" s="122" t="s">
        <v>3385</v>
      </c>
      <c r="G573" s="122" t="s">
        <v>21742</v>
      </c>
      <c r="H573" s="122" t="s">
        <v>3158</v>
      </c>
      <c r="I573" s="122" t="s">
        <v>28701</v>
      </c>
      <c r="J573" s="122" t="s">
        <v>30004</v>
      </c>
      <c r="K573" s="122" t="s">
        <v>3225</v>
      </c>
      <c r="L573" s="126">
        <v>44931</v>
      </c>
      <c r="M573" s="122" t="s">
        <v>101</v>
      </c>
      <c r="N573" s="122" t="s">
        <v>3154</v>
      </c>
      <c r="O573" s="122">
        <v>545</v>
      </c>
      <c r="P573" s="124" t="s">
        <v>32275</v>
      </c>
      <c r="Q573" s="124" t="s">
        <v>32276</v>
      </c>
      <c r="R573" s="122" t="s">
        <v>3158</v>
      </c>
      <c r="S573" s="124" t="s">
        <v>32277</v>
      </c>
      <c r="T573" s="122" t="s">
        <v>32278</v>
      </c>
      <c r="U573" s="122" t="s">
        <v>32279</v>
      </c>
      <c r="V573" s="125">
        <v>44141.414907407408</v>
      </c>
      <c r="W573" s="125">
        <v>44141.414907407408</v>
      </c>
      <c r="X573" s="122" t="s">
        <v>3158</v>
      </c>
      <c r="Y573" s="122" t="s">
        <v>3158</v>
      </c>
      <c r="Z573" s="122">
        <v>65.400000000000006</v>
      </c>
      <c r="AA573" s="122" t="s">
        <v>30408</v>
      </c>
    </row>
    <row r="574" spans="1:27" ht="13">
      <c r="A574" s="122">
        <v>578</v>
      </c>
      <c r="B574" s="122" t="s">
        <v>32280</v>
      </c>
      <c r="C574" s="122" t="s">
        <v>32281</v>
      </c>
      <c r="D574" s="122" t="s">
        <v>29979</v>
      </c>
      <c r="E574" s="122">
        <v>2011</v>
      </c>
      <c r="F574" s="122" t="s">
        <v>3385</v>
      </c>
      <c r="G574" s="122" t="s">
        <v>23216</v>
      </c>
      <c r="H574" s="122" t="s">
        <v>3158</v>
      </c>
      <c r="I574" s="122" t="s">
        <v>887</v>
      </c>
      <c r="J574" s="122" t="s">
        <v>30014</v>
      </c>
      <c r="K574" s="122" t="s">
        <v>3193</v>
      </c>
      <c r="L574" s="126">
        <v>45092</v>
      </c>
      <c r="M574" s="122" t="s">
        <v>7676</v>
      </c>
      <c r="N574" s="122" t="s">
        <v>3154</v>
      </c>
      <c r="O574" s="122">
        <v>545</v>
      </c>
      <c r="P574" s="124" t="s">
        <v>32282</v>
      </c>
      <c r="Q574" s="124" t="s">
        <v>32283</v>
      </c>
      <c r="R574" s="122" t="s">
        <v>3158</v>
      </c>
      <c r="S574" s="122" t="s">
        <v>3158</v>
      </c>
      <c r="T574" s="122" t="s">
        <v>32284</v>
      </c>
      <c r="U574" s="122" t="s">
        <v>32285</v>
      </c>
      <c r="V574" s="125">
        <v>44161.452488425923</v>
      </c>
      <c r="W574" s="125">
        <v>44161.452488425923</v>
      </c>
      <c r="X574" s="122" t="s">
        <v>3158</v>
      </c>
      <c r="Y574" s="122" t="s">
        <v>3158</v>
      </c>
      <c r="Z574" s="122">
        <v>61.5</v>
      </c>
      <c r="AA574" s="122" t="s">
        <v>30059</v>
      </c>
    </row>
    <row r="575" spans="1:27" ht="13">
      <c r="A575" s="122">
        <v>579</v>
      </c>
      <c r="B575" s="122" t="s">
        <v>32286</v>
      </c>
      <c r="C575" s="122" t="s">
        <v>32287</v>
      </c>
      <c r="D575" s="122" t="s">
        <v>29979</v>
      </c>
      <c r="E575" s="122">
        <v>2017</v>
      </c>
      <c r="F575" s="122" t="s">
        <v>4340</v>
      </c>
      <c r="G575" s="122" t="s">
        <v>8663</v>
      </c>
      <c r="H575" s="122" t="s">
        <v>3158</v>
      </c>
      <c r="I575" s="122" t="s">
        <v>28701</v>
      </c>
      <c r="J575" s="122" t="s">
        <v>30026</v>
      </c>
      <c r="K575" s="122" t="s">
        <v>31395</v>
      </c>
      <c r="L575" s="126">
        <v>44931</v>
      </c>
      <c r="M575" s="122" t="s">
        <v>7676</v>
      </c>
      <c r="N575" s="122" t="s">
        <v>3154</v>
      </c>
      <c r="O575" s="122">
        <v>545</v>
      </c>
      <c r="P575" s="124" t="s">
        <v>32288</v>
      </c>
      <c r="Q575" s="124" t="s">
        <v>32289</v>
      </c>
      <c r="R575" s="122" t="s">
        <v>3158</v>
      </c>
      <c r="S575" s="122" t="s">
        <v>3158</v>
      </c>
      <c r="T575" s="122" t="s">
        <v>32290</v>
      </c>
      <c r="U575" s="122" t="s">
        <v>32291</v>
      </c>
      <c r="V575" s="125">
        <v>44161.455034722225</v>
      </c>
      <c r="W575" s="125">
        <v>44161.455034722225</v>
      </c>
      <c r="X575" s="122" t="s">
        <v>3158</v>
      </c>
      <c r="Y575" s="122" t="s">
        <v>3158</v>
      </c>
      <c r="Z575" s="122">
        <v>61.5</v>
      </c>
      <c r="AA575" s="122" t="s">
        <v>30059</v>
      </c>
    </row>
    <row r="576" spans="1:27" ht="13">
      <c r="A576" s="122">
        <v>580</v>
      </c>
      <c r="B576" s="122" t="s">
        <v>32292</v>
      </c>
      <c r="C576" s="122" t="s">
        <v>32293</v>
      </c>
      <c r="D576" s="122" t="s">
        <v>29979</v>
      </c>
      <c r="E576" s="122">
        <v>2014</v>
      </c>
      <c r="F576" s="122" t="s">
        <v>4340</v>
      </c>
      <c r="G576" s="122" t="s">
        <v>32294</v>
      </c>
      <c r="H576" s="122" t="s">
        <v>3158</v>
      </c>
      <c r="I576" s="122" t="s">
        <v>28701</v>
      </c>
      <c r="J576" s="122" t="s">
        <v>30026</v>
      </c>
      <c r="K576" s="122" t="s">
        <v>3862</v>
      </c>
      <c r="L576" s="126">
        <v>44931</v>
      </c>
      <c r="M576" s="122" t="s">
        <v>7676</v>
      </c>
      <c r="N576" s="122" t="s">
        <v>3154</v>
      </c>
      <c r="O576" s="122">
        <v>545</v>
      </c>
      <c r="P576" s="124" t="s">
        <v>32295</v>
      </c>
      <c r="Q576" s="124" t="s">
        <v>32296</v>
      </c>
      <c r="R576" s="122" t="s">
        <v>3158</v>
      </c>
      <c r="S576" s="122" t="s">
        <v>3158</v>
      </c>
      <c r="T576" s="122" t="s">
        <v>32297</v>
      </c>
      <c r="U576" s="122" t="s">
        <v>32298</v>
      </c>
      <c r="V576" s="125">
        <v>44161.456944444442</v>
      </c>
      <c r="W576" s="125">
        <v>44161.456944444442</v>
      </c>
      <c r="X576" s="122" t="s">
        <v>3158</v>
      </c>
      <c r="Y576" s="122" t="s">
        <v>3158</v>
      </c>
      <c r="Z576" s="122">
        <v>61.5</v>
      </c>
      <c r="AA576" s="122" t="s">
        <v>30059</v>
      </c>
    </row>
    <row r="577" spans="1:27" ht="13">
      <c r="A577" s="122">
        <v>581</v>
      </c>
      <c r="B577" s="122" t="s">
        <v>32299</v>
      </c>
      <c r="C577" s="122" t="s">
        <v>32300</v>
      </c>
      <c r="D577" s="122" t="s">
        <v>29979</v>
      </c>
      <c r="E577" s="122">
        <v>2002</v>
      </c>
      <c r="F577" s="122" t="s">
        <v>3385</v>
      </c>
      <c r="G577" s="122" t="s">
        <v>23216</v>
      </c>
      <c r="H577" s="122" t="s">
        <v>3158</v>
      </c>
      <c r="I577" s="122" t="s">
        <v>887</v>
      </c>
      <c r="J577" s="122" t="s">
        <v>30014</v>
      </c>
      <c r="K577" s="122" t="s">
        <v>30005</v>
      </c>
      <c r="L577" s="126">
        <v>45092</v>
      </c>
      <c r="M577" s="122" t="s">
        <v>12679</v>
      </c>
      <c r="N577" s="122" t="s">
        <v>3154</v>
      </c>
      <c r="O577" s="122">
        <v>545</v>
      </c>
      <c r="P577" s="124" t="s">
        <v>32301</v>
      </c>
      <c r="Q577" s="124" t="s">
        <v>32302</v>
      </c>
      <c r="R577" s="124" t="s">
        <v>32303</v>
      </c>
      <c r="S577" s="124" t="s">
        <v>32304</v>
      </c>
      <c r="T577" s="122" t="s">
        <v>32305</v>
      </c>
      <c r="U577" s="122" t="s">
        <v>32306</v>
      </c>
      <c r="V577" s="125">
        <v>44161.460104166668</v>
      </c>
      <c r="W577" s="125">
        <v>44161.460104166668</v>
      </c>
      <c r="X577" s="122" t="s">
        <v>3158</v>
      </c>
      <c r="Y577" s="122" t="s">
        <v>3158</v>
      </c>
      <c r="Z577" s="122">
        <v>69.2</v>
      </c>
      <c r="AA577" s="122" t="s">
        <v>30021</v>
      </c>
    </row>
    <row r="578" spans="1:27" ht="13">
      <c r="A578" s="122">
        <v>582</v>
      </c>
      <c r="B578" s="122" t="s">
        <v>32307</v>
      </c>
      <c r="C578" s="122" t="s">
        <v>32308</v>
      </c>
      <c r="D578" s="122" t="s">
        <v>29979</v>
      </c>
      <c r="E578" s="122">
        <v>2017</v>
      </c>
      <c r="F578" s="122" t="s">
        <v>3385</v>
      </c>
      <c r="G578" s="122" t="s">
        <v>22659</v>
      </c>
      <c r="H578" s="122" t="s">
        <v>3158</v>
      </c>
      <c r="I578" s="122" t="s">
        <v>28701</v>
      </c>
      <c r="J578" s="122" t="s">
        <v>30004</v>
      </c>
      <c r="K578" s="122" t="s">
        <v>3721</v>
      </c>
      <c r="L578" s="126">
        <v>44931</v>
      </c>
      <c r="M578" s="122" t="s">
        <v>7676</v>
      </c>
      <c r="N578" s="122" t="s">
        <v>3154</v>
      </c>
      <c r="O578" s="122">
        <v>545</v>
      </c>
      <c r="P578" s="124" t="s">
        <v>32309</v>
      </c>
      <c r="Q578" s="124" t="s">
        <v>32310</v>
      </c>
      <c r="R578" s="124" t="s">
        <v>32311</v>
      </c>
      <c r="S578" s="122" t="s">
        <v>3158</v>
      </c>
      <c r="T578" s="122" t="s">
        <v>32312</v>
      </c>
      <c r="U578" s="122" t="s">
        <v>32313</v>
      </c>
      <c r="V578" s="125">
        <v>44166.39340277778</v>
      </c>
      <c r="W578" s="125">
        <v>44166.39340277778</v>
      </c>
      <c r="X578" s="122" t="s">
        <v>3158</v>
      </c>
      <c r="Y578" s="122" t="s">
        <v>3158</v>
      </c>
      <c r="Z578" s="122">
        <v>65.400000000000006</v>
      </c>
      <c r="AA578" s="122" t="s">
        <v>30261</v>
      </c>
    </row>
    <row r="579" spans="1:27" ht="13">
      <c r="A579" s="122">
        <v>583</v>
      </c>
      <c r="B579" s="122" t="s">
        <v>32314</v>
      </c>
      <c r="C579" s="122" t="s">
        <v>32315</v>
      </c>
      <c r="D579" s="122" t="s">
        <v>29979</v>
      </c>
      <c r="E579" s="122">
        <v>2018</v>
      </c>
      <c r="F579" s="122" t="s">
        <v>3385</v>
      </c>
      <c r="G579" s="122" t="s">
        <v>24921</v>
      </c>
      <c r="H579" s="122" t="s">
        <v>3158</v>
      </c>
      <c r="I579" s="122" t="s">
        <v>28701</v>
      </c>
      <c r="J579" s="122" t="s">
        <v>30014</v>
      </c>
      <c r="K579" s="122" t="s">
        <v>3225</v>
      </c>
      <c r="L579" s="126">
        <v>44931</v>
      </c>
      <c r="M579" s="122" t="s">
        <v>7676</v>
      </c>
      <c r="N579" s="122" t="s">
        <v>3154</v>
      </c>
      <c r="O579" s="122">
        <v>545</v>
      </c>
      <c r="P579" s="124" t="s">
        <v>32316</v>
      </c>
      <c r="Q579" s="124" t="s">
        <v>32317</v>
      </c>
      <c r="R579" s="122" t="s">
        <v>3158</v>
      </c>
      <c r="S579" s="122" t="s">
        <v>3158</v>
      </c>
      <c r="T579" s="122" t="s">
        <v>32318</v>
      </c>
      <c r="U579" s="122" t="s">
        <v>32319</v>
      </c>
      <c r="V579" s="125">
        <v>44166.395324074074</v>
      </c>
      <c r="W579" s="125">
        <v>44166.395324074074</v>
      </c>
      <c r="X579" s="122" t="s">
        <v>3158</v>
      </c>
      <c r="Y579" s="122" t="s">
        <v>3158</v>
      </c>
      <c r="Z579" s="122">
        <v>61.5</v>
      </c>
      <c r="AA579" s="122" t="s">
        <v>30059</v>
      </c>
    </row>
    <row r="580" spans="1:27" ht="13">
      <c r="A580" s="122">
        <v>584</v>
      </c>
      <c r="B580" s="122" t="s">
        <v>32320</v>
      </c>
      <c r="C580" s="122" t="s">
        <v>32321</v>
      </c>
      <c r="D580" s="122" t="s">
        <v>29979</v>
      </c>
      <c r="E580" s="122">
        <v>2017</v>
      </c>
      <c r="F580" s="122" t="s">
        <v>4340</v>
      </c>
      <c r="G580" s="122" t="s">
        <v>24263</v>
      </c>
      <c r="H580" s="122" t="s">
        <v>3158</v>
      </c>
      <c r="I580" s="122" t="s">
        <v>28701</v>
      </c>
      <c r="J580" s="122" t="s">
        <v>30004</v>
      </c>
      <c r="K580" s="122" t="s">
        <v>3225</v>
      </c>
      <c r="L580" s="126">
        <v>44931</v>
      </c>
      <c r="M580" s="122" t="s">
        <v>7676</v>
      </c>
      <c r="N580" s="122" t="s">
        <v>3154</v>
      </c>
      <c r="O580" s="122">
        <v>545</v>
      </c>
      <c r="P580" s="124" t="s">
        <v>32322</v>
      </c>
      <c r="Q580" s="122" t="s">
        <v>3158</v>
      </c>
      <c r="R580" s="122" t="s">
        <v>3158</v>
      </c>
      <c r="S580" s="122" t="s">
        <v>3158</v>
      </c>
      <c r="T580" s="122" t="s">
        <v>32323</v>
      </c>
      <c r="U580" s="122" t="s">
        <v>32324</v>
      </c>
      <c r="V580" s="125">
        <v>44166.39739583333</v>
      </c>
      <c r="W580" s="125">
        <v>44166.39739583333</v>
      </c>
      <c r="X580" s="122" t="s">
        <v>3158</v>
      </c>
      <c r="Y580" s="122" t="s">
        <v>3158</v>
      </c>
      <c r="Z580" s="122">
        <v>57.7</v>
      </c>
      <c r="AA580" s="122" t="s">
        <v>30078</v>
      </c>
    </row>
    <row r="581" spans="1:27" ht="13">
      <c r="A581" s="122">
        <v>585</v>
      </c>
      <c r="B581" s="122" t="s">
        <v>32325</v>
      </c>
      <c r="C581" s="122" t="s">
        <v>32326</v>
      </c>
      <c r="D581" s="122" t="s">
        <v>29979</v>
      </c>
      <c r="E581" s="122">
        <v>1993</v>
      </c>
      <c r="F581" s="122" t="s">
        <v>3385</v>
      </c>
      <c r="G581" s="122" t="s">
        <v>3863</v>
      </c>
      <c r="H581" s="122" t="s">
        <v>3158</v>
      </c>
      <c r="I581" s="122" t="s">
        <v>29042</v>
      </c>
      <c r="J581" s="122" t="s">
        <v>30014</v>
      </c>
      <c r="K581" s="122" t="s">
        <v>3438</v>
      </c>
      <c r="L581" s="126">
        <v>44931</v>
      </c>
      <c r="M581" s="122" t="s">
        <v>3173</v>
      </c>
      <c r="N581" s="122" t="s">
        <v>3154</v>
      </c>
      <c r="O581" s="122">
        <v>545</v>
      </c>
      <c r="P581" s="124" t="s">
        <v>32327</v>
      </c>
      <c r="Q581" s="124" t="s">
        <v>32328</v>
      </c>
      <c r="R581" s="122" t="s">
        <v>3158</v>
      </c>
      <c r="S581" s="122" t="s">
        <v>3158</v>
      </c>
      <c r="T581" s="122" t="s">
        <v>32329</v>
      </c>
      <c r="U581" s="122" t="s">
        <v>32330</v>
      </c>
      <c r="V581" s="125">
        <v>44166.399641203701</v>
      </c>
      <c r="W581" s="125">
        <v>44166.399641203701</v>
      </c>
      <c r="X581" s="122" t="s">
        <v>3158</v>
      </c>
      <c r="Y581" s="122" t="s">
        <v>3158</v>
      </c>
      <c r="Z581" s="122">
        <v>61.5</v>
      </c>
      <c r="AA581" s="122" t="s">
        <v>30059</v>
      </c>
    </row>
    <row r="582" spans="1:27" ht="13">
      <c r="A582" s="122">
        <v>586</v>
      </c>
      <c r="B582" s="122" t="s">
        <v>32331</v>
      </c>
      <c r="C582" s="122" t="s">
        <v>32332</v>
      </c>
      <c r="D582" s="122" t="s">
        <v>29979</v>
      </c>
      <c r="E582" s="122">
        <v>1979</v>
      </c>
      <c r="F582" s="122" t="s">
        <v>3385</v>
      </c>
      <c r="G582" s="122" t="s">
        <v>30044</v>
      </c>
      <c r="H582" s="122" t="s">
        <v>3158</v>
      </c>
      <c r="I582" s="122" t="s">
        <v>30328</v>
      </c>
      <c r="J582" s="122" t="s">
        <v>30004</v>
      </c>
      <c r="K582" s="122" t="s">
        <v>30064</v>
      </c>
      <c r="L582" s="126">
        <v>45092</v>
      </c>
      <c r="M582" s="122" t="s">
        <v>7676</v>
      </c>
      <c r="N582" s="122" t="s">
        <v>3154</v>
      </c>
      <c r="O582" s="122">
        <v>545</v>
      </c>
      <c r="P582" s="124" t="s">
        <v>32333</v>
      </c>
      <c r="Q582" s="124" t="s">
        <v>32334</v>
      </c>
      <c r="R582" s="122" t="s">
        <v>3158</v>
      </c>
      <c r="S582" s="122" t="s">
        <v>3158</v>
      </c>
      <c r="T582" s="122" t="s">
        <v>32335</v>
      </c>
      <c r="U582" s="122" t="s">
        <v>32336</v>
      </c>
      <c r="V582" s="125">
        <v>44166.401689814818</v>
      </c>
      <c r="W582" s="125">
        <v>44166.401689814818</v>
      </c>
      <c r="X582" s="122" t="s">
        <v>3158</v>
      </c>
      <c r="Y582" s="122" t="s">
        <v>3158</v>
      </c>
      <c r="Z582" s="122">
        <v>61.5</v>
      </c>
      <c r="AA582" s="122" t="s">
        <v>30059</v>
      </c>
    </row>
    <row r="583" spans="1:27" ht="13">
      <c r="A583" s="122">
        <v>587</v>
      </c>
      <c r="B583" s="122" t="s">
        <v>32337</v>
      </c>
      <c r="C583" s="122" t="s">
        <v>32338</v>
      </c>
      <c r="D583" s="122" t="s">
        <v>29979</v>
      </c>
      <c r="E583" s="122">
        <v>2015</v>
      </c>
      <c r="F583" s="122" t="s">
        <v>3385</v>
      </c>
      <c r="G583" s="122" t="s">
        <v>30054</v>
      </c>
      <c r="H583" s="122" t="s">
        <v>3158</v>
      </c>
      <c r="I583" s="122" t="s">
        <v>28701</v>
      </c>
      <c r="J583" s="122" t="s">
        <v>30004</v>
      </c>
      <c r="K583" s="122" t="s">
        <v>32339</v>
      </c>
      <c r="L583" s="126">
        <v>44931</v>
      </c>
      <c r="M583" s="122" t="s">
        <v>7676</v>
      </c>
      <c r="N583" s="122" t="s">
        <v>3154</v>
      </c>
      <c r="O583" s="122">
        <v>545</v>
      </c>
      <c r="P583" s="124" t="s">
        <v>32340</v>
      </c>
      <c r="Q583" s="124" t="s">
        <v>32341</v>
      </c>
      <c r="R583" s="122" t="s">
        <v>3158</v>
      </c>
      <c r="S583" s="122" t="s">
        <v>3158</v>
      </c>
      <c r="T583" s="122" t="s">
        <v>32342</v>
      </c>
      <c r="U583" s="122" t="s">
        <v>32343</v>
      </c>
      <c r="V583" s="125">
        <v>44166.403506944444</v>
      </c>
      <c r="W583" s="125">
        <v>44166.403506944444</v>
      </c>
      <c r="X583" s="122" t="s">
        <v>3158</v>
      </c>
      <c r="Y583" s="122" t="s">
        <v>3158</v>
      </c>
      <c r="Z583" s="122">
        <v>61.5</v>
      </c>
      <c r="AA583" s="122" t="s">
        <v>30059</v>
      </c>
    </row>
    <row r="584" spans="1:27" ht="13">
      <c r="A584" s="122">
        <v>588</v>
      </c>
      <c r="B584" s="122" t="s">
        <v>32344</v>
      </c>
      <c r="C584" s="122" t="s">
        <v>32345</v>
      </c>
      <c r="D584" s="122" t="s">
        <v>29979</v>
      </c>
      <c r="E584" s="122">
        <v>2004</v>
      </c>
      <c r="F584" s="122" t="s">
        <v>3385</v>
      </c>
      <c r="G584" s="122" t="s">
        <v>8663</v>
      </c>
      <c r="H584" s="122" t="s">
        <v>3158</v>
      </c>
      <c r="I584" s="122" t="s">
        <v>28701</v>
      </c>
      <c r="J584" s="122" t="s">
        <v>30004</v>
      </c>
      <c r="K584" s="122" t="s">
        <v>32346</v>
      </c>
      <c r="L584" s="126">
        <v>44931</v>
      </c>
      <c r="M584" s="122" t="s">
        <v>7676</v>
      </c>
      <c r="N584" s="122" t="s">
        <v>3154</v>
      </c>
      <c r="O584" s="122">
        <v>545</v>
      </c>
      <c r="P584" s="124" t="s">
        <v>32347</v>
      </c>
      <c r="Q584" s="124" t="s">
        <v>32348</v>
      </c>
      <c r="R584" s="124" t="s">
        <v>32349</v>
      </c>
      <c r="S584" s="122" t="s">
        <v>3158</v>
      </c>
      <c r="T584" s="122" t="s">
        <v>32350</v>
      </c>
      <c r="U584" s="122" t="s">
        <v>32351</v>
      </c>
      <c r="V584" s="125">
        <v>44166.405497685184</v>
      </c>
      <c r="W584" s="125">
        <v>44166.405497685184</v>
      </c>
      <c r="X584" s="122" t="s">
        <v>3158</v>
      </c>
      <c r="Y584" s="122" t="s">
        <v>3158</v>
      </c>
      <c r="Z584" s="122">
        <v>65.400000000000006</v>
      </c>
      <c r="AA584" s="122" t="s">
        <v>30261</v>
      </c>
    </row>
    <row r="585" spans="1:27" ht="13">
      <c r="A585" s="122">
        <v>589</v>
      </c>
      <c r="B585" s="122" t="s">
        <v>32352</v>
      </c>
      <c r="C585" s="122" t="s">
        <v>32353</v>
      </c>
      <c r="D585" s="122" t="s">
        <v>29979</v>
      </c>
      <c r="E585" s="122">
        <v>2012</v>
      </c>
      <c r="F585" s="122" t="s">
        <v>3385</v>
      </c>
      <c r="G585" s="122" t="s">
        <v>26018</v>
      </c>
      <c r="H585" s="122" t="s">
        <v>3158</v>
      </c>
      <c r="I585" s="122" t="s">
        <v>28701</v>
      </c>
      <c r="J585" s="122" t="s">
        <v>30692</v>
      </c>
      <c r="K585" s="122" t="s">
        <v>32354</v>
      </c>
      <c r="L585" s="126">
        <v>44931</v>
      </c>
      <c r="M585" s="122" t="s">
        <v>7676</v>
      </c>
      <c r="N585" s="122" t="s">
        <v>3154</v>
      </c>
      <c r="O585" s="122">
        <v>545</v>
      </c>
      <c r="P585" s="124" t="s">
        <v>32355</v>
      </c>
      <c r="Q585" s="124" t="s">
        <v>32356</v>
      </c>
      <c r="R585" s="122" t="s">
        <v>3158</v>
      </c>
      <c r="S585" s="122" t="s">
        <v>3158</v>
      </c>
      <c r="T585" s="122" t="s">
        <v>32357</v>
      </c>
      <c r="U585" s="122" t="s">
        <v>32358</v>
      </c>
      <c r="V585" s="125">
        <v>44166.407523148147</v>
      </c>
      <c r="W585" s="125">
        <v>44166.407523148147</v>
      </c>
      <c r="X585" s="122" t="s">
        <v>3158</v>
      </c>
      <c r="Y585" s="122" t="s">
        <v>3158</v>
      </c>
      <c r="Z585" s="122">
        <v>61.5</v>
      </c>
      <c r="AA585" s="122" t="s">
        <v>30059</v>
      </c>
    </row>
    <row r="586" spans="1:27" ht="13">
      <c r="A586" s="122">
        <v>590</v>
      </c>
      <c r="B586" s="122" t="s">
        <v>32359</v>
      </c>
      <c r="C586" s="122" t="s">
        <v>32360</v>
      </c>
      <c r="D586" s="122" t="s">
        <v>29979</v>
      </c>
      <c r="E586" s="122">
        <v>2005</v>
      </c>
      <c r="F586" s="122" t="s">
        <v>4340</v>
      </c>
      <c r="G586" s="122" t="s">
        <v>30271</v>
      </c>
      <c r="H586" s="122" t="s">
        <v>3158</v>
      </c>
      <c r="I586" s="122" t="s">
        <v>29993</v>
      </c>
      <c r="J586" s="122" t="s">
        <v>30004</v>
      </c>
      <c r="K586" s="122" t="s">
        <v>32339</v>
      </c>
      <c r="L586" s="126">
        <v>44931</v>
      </c>
      <c r="M586" s="122" t="s">
        <v>7676</v>
      </c>
      <c r="N586" s="122" t="s">
        <v>3154</v>
      </c>
      <c r="O586" s="122">
        <v>545</v>
      </c>
      <c r="P586" s="124" t="s">
        <v>32361</v>
      </c>
      <c r="Q586" s="122" t="s">
        <v>3158</v>
      </c>
      <c r="R586" s="122" t="s">
        <v>3158</v>
      </c>
      <c r="S586" s="122" t="s">
        <v>3158</v>
      </c>
      <c r="T586" s="122" t="s">
        <v>32362</v>
      </c>
      <c r="U586" s="122" t="s">
        <v>32363</v>
      </c>
      <c r="V586" s="125">
        <v>44166.409375000003</v>
      </c>
      <c r="W586" s="125">
        <v>44166.409375000003</v>
      </c>
      <c r="X586" s="122" t="s">
        <v>3158</v>
      </c>
      <c r="Y586" s="122" t="s">
        <v>3158</v>
      </c>
      <c r="Z586" s="122">
        <v>57.7</v>
      </c>
      <c r="AA586" s="122" t="s">
        <v>30078</v>
      </c>
    </row>
    <row r="587" spans="1:27" ht="13">
      <c r="A587" s="122">
        <v>591</v>
      </c>
      <c r="B587" s="122" t="s">
        <v>32364</v>
      </c>
      <c r="C587" s="122" t="s">
        <v>32365</v>
      </c>
      <c r="D587" s="122" t="s">
        <v>29979</v>
      </c>
      <c r="E587" s="122">
        <v>2012</v>
      </c>
      <c r="F587" s="122" t="s">
        <v>4340</v>
      </c>
      <c r="G587" s="122" t="s">
        <v>32366</v>
      </c>
      <c r="H587" s="122" t="s">
        <v>3158</v>
      </c>
      <c r="I587" s="122" t="s">
        <v>28701</v>
      </c>
      <c r="J587" s="122" t="s">
        <v>30004</v>
      </c>
      <c r="K587" s="122" t="s">
        <v>30621</v>
      </c>
      <c r="L587" s="126">
        <v>44931</v>
      </c>
      <c r="M587" s="122" t="s">
        <v>30189</v>
      </c>
      <c r="N587" s="122" t="s">
        <v>3154</v>
      </c>
      <c r="O587" s="122">
        <v>545</v>
      </c>
      <c r="P587" s="124" t="s">
        <v>32367</v>
      </c>
      <c r="Q587" s="122" t="s">
        <v>3158</v>
      </c>
      <c r="R587" s="122" t="s">
        <v>3158</v>
      </c>
      <c r="S587" s="122" t="s">
        <v>3158</v>
      </c>
      <c r="T587" s="122" t="s">
        <v>32368</v>
      </c>
      <c r="U587" s="122" t="s">
        <v>32369</v>
      </c>
      <c r="V587" s="125">
        <v>44166.410937499997</v>
      </c>
      <c r="W587" s="125">
        <v>44166.410937499997</v>
      </c>
      <c r="X587" s="122" t="s">
        <v>3158</v>
      </c>
      <c r="Y587" s="122" t="s">
        <v>3158</v>
      </c>
      <c r="Z587" s="122">
        <v>57.7</v>
      </c>
      <c r="AA587" s="122" t="s">
        <v>30078</v>
      </c>
    </row>
    <row r="588" spans="1:27" ht="13">
      <c r="A588" s="122">
        <v>592</v>
      </c>
      <c r="B588" s="122" t="s">
        <v>32370</v>
      </c>
      <c r="C588" s="122" t="s">
        <v>32371</v>
      </c>
      <c r="D588" s="122" t="s">
        <v>29979</v>
      </c>
      <c r="E588" s="122">
        <v>2015</v>
      </c>
      <c r="F588" s="122" t="s">
        <v>4340</v>
      </c>
      <c r="G588" s="122" t="s">
        <v>26018</v>
      </c>
      <c r="H588" s="122" t="s">
        <v>3158</v>
      </c>
      <c r="I588" s="122" t="s">
        <v>28701</v>
      </c>
      <c r="J588" s="122" t="s">
        <v>30004</v>
      </c>
      <c r="K588" s="122" t="s">
        <v>30370</v>
      </c>
      <c r="L588" s="126">
        <v>44931</v>
      </c>
      <c r="M588" s="122" t="s">
        <v>7676</v>
      </c>
      <c r="N588" s="122" t="s">
        <v>3154</v>
      </c>
      <c r="O588" s="122">
        <v>545</v>
      </c>
      <c r="P588" s="124" t="s">
        <v>32372</v>
      </c>
      <c r="Q588" s="124" t="s">
        <v>32373</v>
      </c>
      <c r="R588" s="122" t="s">
        <v>3158</v>
      </c>
      <c r="S588" s="122" t="s">
        <v>3158</v>
      </c>
      <c r="T588" s="122" t="s">
        <v>32374</v>
      </c>
      <c r="U588" s="122" t="s">
        <v>32375</v>
      </c>
      <c r="V588" s="125">
        <v>44166.412986111114</v>
      </c>
      <c r="W588" s="125">
        <v>44166.412986111114</v>
      </c>
      <c r="X588" s="122" t="s">
        <v>3158</v>
      </c>
      <c r="Y588" s="122" t="s">
        <v>3158</v>
      </c>
      <c r="Z588" s="122">
        <v>61.5</v>
      </c>
      <c r="AA588" s="122" t="s">
        <v>30059</v>
      </c>
    </row>
    <row r="589" spans="1:27" ht="13">
      <c r="A589" s="122">
        <v>593</v>
      </c>
      <c r="B589" s="122" t="s">
        <v>32376</v>
      </c>
      <c r="C589" s="122" t="s">
        <v>32377</v>
      </c>
      <c r="D589" s="122" t="s">
        <v>29979</v>
      </c>
      <c r="E589" s="122">
        <v>2015</v>
      </c>
      <c r="F589" s="122" t="s">
        <v>4340</v>
      </c>
      <c r="G589" s="122" t="s">
        <v>32378</v>
      </c>
      <c r="H589" s="122" t="s">
        <v>3158</v>
      </c>
      <c r="I589" s="122" t="s">
        <v>28701</v>
      </c>
      <c r="J589" s="122" t="s">
        <v>30004</v>
      </c>
      <c r="K589" s="122" t="s">
        <v>30242</v>
      </c>
      <c r="L589" s="126">
        <v>44931</v>
      </c>
      <c r="M589" s="122" t="s">
        <v>7676</v>
      </c>
      <c r="N589" s="122" t="s">
        <v>3154</v>
      </c>
      <c r="O589" s="122">
        <v>545</v>
      </c>
      <c r="P589" s="124" t="s">
        <v>32379</v>
      </c>
      <c r="Q589" s="122" t="s">
        <v>3158</v>
      </c>
      <c r="R589" s="122" t="s">
        <v>3158</v>
      </c>
      <c r="S589" s="122" t="s">
        <v>3158</v>
      </c>
      <c r="T589" s="122" t="s">
        <v>32380</v>
      </c>
      <c r="U589" s="122" t="s">
        <v>32381</v>
      </c>
      <c r="V589" s="125">
        <v>44166.414942129632</v>
      </c>
      <c r="W589" s="125">
        <v>44166.414942129632</v>
      </c>
      <c r="X589" s="122" t="s">
        <v>3158</v>
      </c>
      <c r="Y589" s="122" t="s">
        <v>3158</v>
      </c>
      <c r="Z589" s="122">
        <v>57.7</v>
      </c>
      <c r="AA589" s="122" t="s">
        <v>30078</v>
      </c>
    </row>
    <row r="590" spans="1:27" ht="13">
      <c r="A590" s="122">
        <v>594</v>
      </c>
      <c r="B590" s="122" t="s">
        <v>32382</v>
      </c>
      <c r="C590" s="122" t="s">
        <v>32383</v>
      </c>
      <c r="D590" s="122" t="s">
        <v>29979</v>
      </c>
      <c r="E590" s="122">
        <v>2016</v>
      </c>
      <c r="F590" s="122" t="s">
        <v>4340</v>
      </c>
      <c r="G590" s="122" t="s">
        <v>28454</v>
      </c>
      <c r="H590" s="122" t="s">
        <v>3158</v>
      </c>
      <c r="I590" s="122" t="s">
        <v>28701</v>
      </c>
      <c r="J590" s="122" t="s">
        <v>30026</v>
      </c>
      <c r="K590" s="122" t="s">
        <v>30450</v>
      </c>
      <c r="L590" s="126">
        <v>44931</v>
      </c>
      <c r="M590" s="122" t="s">
        <v>7676</v>
      </c>
      <c r="N590" s="122" t="s">
        <v>3154</v>
      </c>
      <c r="O590" s="122">
        <v>545</v>
      </c>
      <c r="P590" s="124" t="s">
        <v>32384</v>
      </c>
      <c r="Q590" s="124" t="s">
        <v>32385</v>
      </c>
      <c r="R590" s="122" t="s">
        <v>3158</v>
      </c>
      <c r="S590" s="122" t="s">
        <v>3158</v>
      </c>
      <c r="T590" s="122" t="s">
        <v>32386</v>
      </c>
      <c r="U590" s="122" t="s">
        <v>32387</v>
      </c>
      <c r="V590" s="125">
        <v>44166.417291666665</v>
      </c>
      <c r="W590" s="125">
        <v>44166.417291666665</v>
      </c>
      <c r="X590" s="122" t="s">
        <v>3158</v>
      </c>
      <c r="Y590" s="122" t="s">
        <v>3158</v>
      </c>
      <c r="Z590" s="122">
        <v>61.5</v>
      </c>
      <c r="AA590" s="122" t="s">
        <v>30059</v>
      </c>
    </row>
    <row r="591" spans="1:27" ht="13">
      <c r="A591" s="122">
        <v>595</v>
      </c>
      <c r="B591" s="122" t="s">
        <v>32388</v>
      </c>
      <c r="C591" s="122" t="s">
        <v>32389</v>
      </c>
      <c r="D591" s="122" t="s">
        <v>29979</v>
      </c>
      <c r="E591" s="122">
        <v>2015</v>
      </c>
      <c r="F591" s="122" t="s">
        <v>4340</v>
      </c>
      <c r="G591" s="122" t="s">
        <v>27713</v>
      </c>
      <c r="H591" s="122" t="s">
        <v>3158</v>
      </c>
      <c r="I591" s="122" t="s">
        <v>28701</v>
      </c>
      <c r="J591" s="122" t="s">
        <v>30026</v>
      </c>
      <c r="K591" s="122" t="s">
        <v>31030</v>
      </c>
      <c r="L591" s="126">
        <v>44931</v>
      </c>
      <c r="M591" s="122" t="s">
        <v>7676</v>
      </c>
      <c r="N591" s="122" t="s">
        <v>3154</v>
      </c>
      <c r="O591" s="122">
        <v>545</v>
      </c>
      <c r="P591" s="124" t="s">
        <v>32390</v>
      </c>
      <c r="Q591" s="124" t="s">
        <v>32391</v>
      </c>
      <c r="R591" s="124" t="s">
        <v>32392</v>
      </c>
      <c r="S591" s="124" t="s">
        <v>32393</v>
      </c>
      <c r="T591" s="122" t="s">
        <v>32394</v>
      </c>
      <c r="U591" s="122" t="s">
        <v>32395</v>
      </c>
      <c r="V591" s="125">
        <v>44166.419398148151</v>
      </c>
      <c r="W591" s="125">
        <v>44166.419398148151</v>
      </c>
      <c r="X591" s="122" t="s">
        <v>3158</v>
      </c>
      <c r="Y591" s="122" t="s">
        <v>3158</v>
      </c>
      <c r="Z591" s="122">
        <v>69.2</v>
      </c>
      <c r="AA591" s="122" t="s">
        <v>30021</v>
      </c>
    </row>
    <row r="592" spans="1:27" ht="13">
      <c r="A592" s="122">
        <v>596</v>
      </c>
      <c r="B592" s="122" t="s">
        <v>32396</v>
      </c>
      <c r="C592" s="122" t="s">
        <v>32397</v>
      </c>
      <c r="D592" s="122" t="s">
        <v>29979</v>
      </c>
      <c r="E592" s="122">
        <v>2015</v>
      </c>
      <c r="F592" s="122" t="s">
        <v>4340</v>
      </c>
      <c r="G592" s="122" t="s">
        <v>26018</v>
      </c>
      <c r="H592" s="122" t="s">
        <v>3158</v>
      </c>
      <c r="I592" s="122" t="s">
        <v>28701</v>
      </c>
      <c r="J592" s="122" t="s">
        <v>30026</v>
      </c>
      <c r="K592" s="122" t="s">
        <v>31764</v>
      </c>
      <c r="L592" s="126">
        <v>44931</v>
      </c>
      <c r="M592" s="122" t="s">
        <v>7676</v>
      </c>
      <c r="N592" s="122" t="s">
        <v>3154</v>
      </c>
      <c r="O592" s="122">
        <v>545</v>
      </c>
      <c r="P592" s="124" t="s">
        <v>32398</v>
      </c>
      <c r="Q592" s="124" t="s">
        <v>32399</v>
      </c>
      <c r="R592" s="124" t="s">
        <v>32400</v>
      </c>
      <c r="S592" s="122" t="s">
        <v>3158</v>
      </c>
      <c r="T592" s="122" t="s">
        <v>32401</v>
      </c>
      <c r="U592" s="122" t="s">
        <v>32402</v>
      </c>
      <c r="V592" s="125">
        <v>44166.421261574076</v>
      </c>
      <c r="W592" s="125">
        <v>44166.421261574076</v>
      </c>
      <c r="X592" s="122" t="s">
        <v>3158</v>
      </c>
      <c r="Y592" s="122" t="s">
        <v>3158</v>
      </c>
      <c r="Z592" s="122">
        <v>65.400000000000006</v>
      </c>
      <c r="AA592" s="122" t="s">
        <v>30261</v>
      </c>
    </row>
    <row r="593" spans="1:27" ht="13">
      <c r="A593" s="122">
        <v>597</v>
      </c>
      <c r="B593" s="122" t="s">
        <v>32403</v>
      </c>
      <c r="C593" s="122" t="s">
        <v>32404</v>
      </c>
      <c r="D593" s="122" t="s">
        <v>29979</v>
      </c>
      <c r="E593" s="122">
        <v>2012</v>
      </c>
      <c r="F593" s="122" t="s">
        <v>4340</v>
      </c>
      <c r="G593" s="122" t="s">
        <v>22659</v>
      </c>
      <c r="H593" s="122" t="s">
        <v>3158</v>
      </c>
      <c r="I593" s="122" t="s">
        <v>28701</v>
      </c>
      <c r="J593" s="122" t="s">
        <v>30026</v>
      </c>
      <c r="K593" s="122" t="s">
        <v>30418</v>
      </c>
      <c r="L593" s="126">
        <v>44931</v>
      </c>
      <c r="M593" s="122" t="s">
        <v>7676</v>
      </c>
      <c r="N593" s="122" t="s">
        <v>3154</v>
      </c>
      <c r="O593" s="122">
        <v>545</v>
      </c>
      <c r="P593" s="124" t="s">
        <v>32405</v>
      </c>
      <c r="Q593" s="124" t="s">
        <v>32406</v>
      </c>
      <c r="R593" s="124" t="s">
        <v>32407</v>
      </c>
      <c r="S593" s="122" t="s">
        <v>3158</v>
      </c>
      <c r="T593" s="122" t="s">
        <v>32408</v>
      </c>
      <c r="U593" s="122" t="s">
        <v>32409</v>
      </c>
      <c r="V593" s="125">
        <v>44166.426469907405</v>
      </c>
      <c r="W593" s="125">
        <v>44166.426469907405</v>
      </c>
      <c r="X593" s="122" t="s">
        <v>3158</v>
      </c>
      <c r="Y593" s="122" t="s">
        <v>3158</v>
      </c>
      <c r="Z593" s="122">
        <v>65.400000000000006</v>
      </c>
      <c r="AA593" s="122" t="s">
        <v>30261</v>
      </c>
    </row>
    <row r="594" spans="1:27" ht="13">
      <c r="A594" s="122">
        <v>598</v>
      </c>
      <c r="B594" s="122" t="s">
        <v>32410</v>
      </c>
      <c r="C594" s="122" t="s">
        <v>32411</v>
      </c>
      <c r="D594" s="122" t="s">
        <v>29979</v>
      </c>
      <c r="E594" s="122">
        <v>2018</v>
      </c>
      <c r="F594" s="122" t="s">
        <v>4340</v>
      </c>
      <c r="G594" s="122" t="s">
        <v>8663</v>
      </c>
      <c r="H594" s="122" t="s">
        <v>3158</v>
      </c>
      <c r="I594" s="122" t="s">
        <v>29717</v>
      </c>
      <c r="J594" s="122" t="s">
        <v>30395</v>
      </c>
      <c r="K594" s="122" t="s">
        <v>3225</v>
      </c>
      <c r="L594" s="126">
        <v>44931</v>
      </c>
      <c r="M594" s="122" t="s">
        <v>7676</v>
      </c>
      <c r="N594" s="122" t="s">
        <v>3154</v>
      </c>
      <c r="O594" s="122">
        <v>545</v>
      </c>
      <c r="P594" s="124" t="s">
        <v>32412</v>
      </c>
      <c r="Q594" s="122" t="s">
        <v>3158</v>
      </c>
      <c r="R594" s="122" t="s">
        <v>3158</v>
      </c>
      <c r="S594" s="122" t="s">
        <v>3158</v>
      </c>
      <c r="T594" s="122" t="s">
        <v>32413</v>
      </c>
      <c r="U594" s="122" t="s">
        <v>32414</v>
      </c>
      <c r="V594" s="125">
        <v>44169.510069444441</v>
      </c>
      <c r="W594" s="125">
        <v>44169.510069444441</v>
      </c>
      <c r="X594" s="122" t="s">
        <v>3158</v>
      </c>
      <c r="Y594" s="122" t="s">
        <v>3158</v>
      </c>
      <c r="Z594" s="122">
        <v>57.7</v>
      </c>
      <c r="AA594" s="122" t="s">
        <v>30078</v>
      </c>
    </row>
    <row r="595" spans="1:27" ht="13">
      <c r="A595" s="122">
        <v>599</v>
      </c>
      <c r="B595" s="122" t="s">
        <v>32415</v>
      </c>
      <c r="C595" s="122" t="s">
        <v>32416</v>
      </c>
      <c r="D595" s="122" t="s">
        <v>29979</v>
      </c>
      <c r="E595" s="122" t="s">
        <v>32417</v>
      </c>
      <c r="F595" s="122" t="s">
        <v>3385</v>
      </c>
      <c r="G595" s="122" t="s">
        <v>32418</v>
      </c>
      <c r="H595" s="122" t="s">
        <v>3158</v>
      </c>
      <c r="I595" s="122" t="s">
        <v>899</v>
      </c>
      <c r="J595" s="122" t="s">
        <v>32419</v>
      </c>
      <c r="K595" s="122" t="s">
        <v>3401</v>
      </c>
      <c r="L595" s="126">
        <v>44931</v>
      </c>
      <c r="M595" s="122" t="s">
        <v>101</v>
      </c>
      <c r="N595" s="122" t="s">
        <v>3154</v>
      </c>
      <c r="O595" s="122">
        <v>1718</v>
      </c>
      <c r="P595" s="124" t="s">
        <v>32420</v>
      </c>
      <c r="Q595" s="122" t="s">
        <v>3158</v>
      </c>
      <c r="R595" s="122" t="s">
        <v>3158</v>
      </c>
      <c r="S595" s="122" t="s">
        <v>3158</v>
      </c>
      <c r="T595" s="122" t="s">
        <v>32421</v>
      </c>
      <c r="U595" s="122" t="s">
        <v>116</v>
      </c>
      <c r="V595" s="125">
        <v>44176.683182870373</v>
      </c>
      <c r="W595" s="125">
        <v>44176.683182870373</v>
      </c>
      <c r="X595" s="122" t="s">
        <v>3158</v>
      </c>
      <c r="Y595" s="122" t="s">
        <v>3158</v>
      </c>
      <c r="Z595" s="122">
        <v>57.7</v>
      </c>
      <c r="AA595" s="122" t="s">
        <v>30078</v>
      </c>
    </row>
    <row r="596" spans="1:27" ht="13">
      <c r="A596" s="122">
        <v>600</v>
      </c>
      <c r="B596" s="122" t="s">
        <v>32422</v>
      </c>
      <c r="C596" s="122" t="s">
        <v>32423</v>
      </c>
      <c r="D596" s="122" t="s">
        <v>29979</v>
      </c>
      <c r="E596" s="122">
        <v>2019</v>
      </c>
      <c r="F596" s="122" t="s">
        <v>4340</v>
      </c>
      <c r="G596" s="122" t="s">
        <v>3332</v>
      </c>
      <c r="H596" s="122" t="s">
        <v>3158</v>
      </c>
      <c r="I596" s="122" t="s">
        <v>899</v>
      </c>
      <c r="J596" s="122" t="s">
        <v>30395</v>
      </c>
      <c r="K596" s="122" t="s">
        <v>31822</v>
      </c>
      <c r="L596" s="126">
        <v>44931</v>
      </c>
      <c r="M596" s="122" t="s">
        <v>4069</v>
      </c>
      <c r="N596" s="122" t="s">
        <v>3154</v>
      </c>
      <c r="O596" s="122">
        <v>545</v>
      </c>
      <c r="P596" s="124" t="s">
        <v>32424</v>
      </c>
      <c r="Q596" s="124" t="s">
        <v>32425</v>
      </c>
      <c r="R596" s="122" t="s">
        <v>3158</v>
      </c>
      <c r="S596" s="122" t="s">
        <v>3158</v>
      </c>
      <c r="T596" s="122" t="s">
        <v>32426</v>
      </c>
      <c r="U596" s="122" t="s">
        <v>32427</v>
      </c>
      <c r="V596" s="125">
        <v>44180.355833333335</v>
      </c>
      <c r="W596" s="125">
        <v>44180.355833333335</v>
      </c>
      <c r="X596" s="122" t="s">
        <v>3158</v>
      </c>
      <c r="Y596" s="122" t="s">
        <v>3158</v>
      </c>
      <c r="Z596" s="122">
        <v>61.5</v>
      </c>
      <c r="AA596" s="122" t="s">
        <v>30059</v>
      </c>
    </row>
    <row r="597" spans="1:27" ht="13">
      <c r="A597" s="122">
        <v>601</v>
      </c>
      <c r="B597" s="122" t="s">
        <v>32428</v>
      </c>
      <c r="C597" s="122" t="s">
        <v>32429</v>
      </c>
      <c r="D597" s="122" t="s">
        <v>29979</v>
      </c>
      <c r="E597" s="122">
        <v>2018</v>
      </c>
      <c r="F597" s="122" t="s">
        <v>3385</v>
      </c>
      <c r="G597" s="122" t="s">
        <v>3332</v>
      </c>
      <c r="H597" s="122" t="s">
        <v>3158</v>
      </c>
      <c r="I597" s="122" t="s">
        <v>29717</v>
      </c>
      <c r="J597" s="122" t="s">
        <v>30395</v>
      </c>
      <c r="K597" s="122" t="s">
        <v>32430</v>
      </c>
      <c r="L597" s="126">
        <v>45092</v>
      </c>
      <c r="M597" s="122" t="s">
        <v>4069</v>
      </c>
      <c r="N597" s="122" t="s">
        <v>3154</v>
      </c>
      <c r="O597" s="122">
        <v>545</v>
      </c>
      <c r="P597" s="124" t="s">
        <v>32431</v>
      </c>
      <c r="Q597" s="124" t="s">
        <v>32432</v>
      </c>
      <c r="R597" s="124" t="s">
        <v>32433</v>
      </c>
      <c r="S597" s="124" t="s">
        <v>32434</v>
      </c>
      <c r="T597" s="122" t="s">
        <v>32435</v>
      </c>
      <c r="U597" s="122" t="s">
        <v>32436</v>
      </c>
      <c r="V597" s="125">
        <v>44180.37027777778</v>
      </c>
      <c r="W597" s="125">
        <v>44180.37027777778</v>
      </c>
      <c r="X597" s="122" t="s">
        <v>3158</v>
      </c>
      <c r="Y597" s="122" t="s">
        <v>3158</v>
      </c>
      <c r="Z597" s="122">
        <v>69.2</v>
      </c>
      <c r="AA597" s="122" t="s">
        <v>30021</v>
      </c>
    </row>
    <row r="598" spans="1:27" ht="13">
      <c r="A598" s="122">
        <v>602</v>
      </c>
      <c r="B598" s="122" t="s">
        <v>32437</v>
      </c>
      <c r="C598" s="122" t="s">
        <v>32438</v>
      </c>
      <c r="D598" s="122" t="s">
        <v>29979</v>
      </c>
      <c r="E598" s="122">
        <v>2015</v>
      </c>
      <c r="F598" s="122" t="s">
        <v>3385</v>
      </c>
      <c r="G598" s="122" t="s">
        <v>3332</v>
      </c>
      <c r="H598" s="122" t="s">
        <v>3158</v>
      </c>
      <c r="I598" s="122" t="s">
        <v>29717</v>
      </c>
      <c r="J598" s="122" t="s">
        <v>30395</v>
      </c>
      <c r="K598" s="122" t="s">
        <v>32439</v>
      </c>
      <c r="L598" s="126">
        <v>44931</v>
      </c>
      <c r="M598" s="122" t="s">
        <v>4069</v>
      </c>
      <c r="N598" s="122" t="s">
        <v>3154</v>
      </c>
      <c r="O598" s="122">
        <v>545</v>
      </c>
      <c r="P598" s="124" t="s">
        <v>32440</v>
      </c>
      <c r="Q598" s="124" t="s">
        <v>32441</v>
      </c>
      <c r="R598" s="124" t="s">
        <v>32442</v>
      </c>
      <c r="S598" s="124" t="s">
        <v>32443</v>
      </c>
      <c r="T598" s="122" t="s">
        <v>32444</v>
      </c>
      <c r="U598" s="122" t="s">
        <v>32445</v>
      </c>
      <c r="V598" s="125">
        <v>44180.379918981482</v>
      </c>
      <c r="W598" s="125">
        <v>44180.379918981482</v>
      </c>
      <c r="X598" s="122" t="s">
        <v>3158</v>
      </c>
      <c r="Y598" s="122" t="s">
        <v>3158</v>
      </c>
      <c r="Z598" s="122">
        <v>69.2</v>
      </c>
      <c r="AA598" s="122" t="s">
        <v>30021</v>
      </c>
    </row>
    <row r="599" spans="1:27" ht="13">
      <c r="A599" s="122">
        <v>603</v>
      </c>
      <c r="B599" s="122" t="s">
        <v>32446</v>
      </c>
      <c r="C599" s="122" t="s">
        <v>32447</v>
      </c>
      <c r="D599" s="122" t="s">
        <v>29979</v>
      </c>
      <c r="E599" s="122">
        <v>1966</v>
      </c>
      <c r="F599" s="122" t="s">
        <v>3385</v>
      </c>
      <c r="G599" s="122" t="s">
        <v>4263</v>
      </c>
      <c r="H599" s="122" t="s">
        <v>3158</v>
      </c>
      <c r="I599" s="122" t="s">
        <v>30328</v>
      </c>
      <c r="J599" s="122" t="s">
        <v>30358</v>
      </c>
      <c r="K599" s="122" t="s">
        <v>30233</v>
      </c>
      <c r="L599" s="122" t="s">
        <v>30306</v>
      </c>
      <c r="M599" s="122" t="s">
        <v>7676</v>
      </c>
      <c r="N599" s="122" t="s">
        <v>3154</v>
      </c>
      <c r="O599" s="122">
        <v>545</v>
      </c>
      <c r="P599" s="124" t="s">
        <v>32448</v>
      </c>
      <c r="Q599" s="124" t="s">
        <v>32449</v>
      </c>
      <c r="R599" s="124" t="s">
        <v>32450</v>
      </c>
      <c r="S599" s="124" t="s">
        <v>32451</v>
      </c>
      <c r="T599" s="122" t="s">
        <v>32452</v>
      </c>
      <c r="U599" s="122" t="s">
        <v>32453</v>
      </c>
      <c r="V599" s="125">
        <v>44186.574363425927</v>
      </c>
      <c r="W599" s="125">
        <v>44186.574363425927</v>
      </c>
      <c r="X599" s="122" t="s">
        <v>3158</v>
      </c>
      <c r="Y599" s="122" t="s">
        <v>3158</v>
      </c>
      <c r="Z599" s="122">
        <v>69.2</v>
      </c>
      <c r="AA599" s="122" t="s">
        <v>30021</v>
      </c>
    </row>
    <row r="600" spans="1:27" ht="13">
      <c r="A600" s="122">
        <v>604</v>
      </c>
      <c r="B600" s="122" t="s">
        <v>32454</v>
      </c>
      <c r="C600" s="122" t="s">
        <v>32455</v>
      </c>
      <c r="D600" s="122" t="s">
        <v>29979</v>
      </c>
      <c r="E600" s="122">
        <v>1961</v>
      </c>
      <c r="F600" s="122" t="s">
        <v>3272</v>
      </c>
      <c r="G600" s="122" t="s">
        <v>27713</v>
      </c>
      <c r="H600" s="122" t="s">
        <v>3158</v>
      </c>
      <c r="I600" s="122" t="s">
        <v>30328</v>
      </c>
      <c r="J600" s="122" t="s">
        <v>30358</v>
      </c>
      <c r="K600" s="122" t="s">
        <v>30005</v>
      </c>
      <c r="L600" s="122" t="s">
        <v>30306</v>
      </c>
      <c r="M600" s="122" t="s">
        <v>7676</v>
      </c>
      <c r="N600" s="122" t="s">
        <v>3154</v>
      </c>
      <c r="O600" s="122">
        <v>545</v>
      </c>
      <c r="P600" s="124" t="s">
        <v>32456</v>
      </c>
      <c r="Q600" s="124" t="s">
        <v>32457</v>
      </c>
      <c r="R600" s="124" t="s">
        <v>32458</v>
      </c>
      <c r="S600" s="124" t="s">
        <v>32459</v>
      </c>
      <c r="T600" s="122" t="s">
        <v>32460</v>
      </c>
      <c r="U600" s="122" t="s">
        <v>32461</v>
      </c>
      <c r="V600" s="125">
        <v>44186.582685185182</v>
      </c>
      <c r="W600" s="125">
        <v>44186.582685185182</v>
      </c>
      <c r="X600" s="122" t="s">
        <v>3158</v>
      </c>
      <c r="Y600" s="122" t="s">
        <v>3158</v>
      </c>
      <c r="Z600" s="122">
        <v>69.2</v>
      </c>
      <c r="AA600" s="122" t="s">
        <v>30021</v>
      </c>
    </row>
    <row r="601" spans="1:27" ht="13">
      <c r="A601" s="122">
        <v>605</v>
      </c>
      <c r="B601" s="122" t="s">
        <v>32462</v>
      </c>
      <c r="C601" s="122" t="s">
        <v>32463</v>
      </c>
      <c r="D601" s="122" t="s">
        <v>29979</v>
      </c>
      <c r="E601" s="122">
        <v>2018</v>
      </c>
      <c r="F601" s="122" t="s">
        <v>3385</v>
      </c>
      <c r="G601" s="122" t="s">
        <v>27946</v>
      </c>
      <c r="H601" s="122" t="s">
        <v>3158</v>
      </c>
      <c r="I601" s="122" t="s">
        <v>30025</v>
      </c>
      <c r="J601" s="122" t="s">
        <v>30358</v>
      </c>
      <c r="K601" s="122" t="s">
        <v>3193</v>
      </c>
      <c r="L601" s="126">
        <v>45092</v>
      </c>
      <c r="M601" s="122" t="s">
        <v>32464</v>
      </c>
      <c r="N601" s="122" t="s">
        <v>3154</v>
      </c>
      <c r="O601" s="122">
        <v>545</v>
      </c>
      <c r="P601" s="124" t="s">
        <v>32465</v>
      </c>
      <c r="Q601" s="124" t="s">
        <v>32466</v>
      </c>
      <c r="R601" s="124" t="s">
        <v>32467</v>
      </c>
      <c r="S601" s="124" t="s">
        <v>32468</v>
      </c>
      <c r="T601" s="122" t="s">
        <v>32469</v>
      </c>
      <c r="U601" s="122" t="s">
        <v>32470</v>
      </c>
      <c r="V601" s="125">
        <v>44186.594247685185</v>
      </c>
      <c r="W601" s="125">
        <v>44186.594247685185</v>
      </c>
      <c r="X601" s="122" t="s">
        <v>3158</v>
      </c>
      <c r="Y601" s="122" t="s">
        <v>3158</v>
      </c>
      <c r="Z601" s="122">
        <v>69.2</v>
      </c>
      <c r="AA601" s="122" t="s">
        <v>30021</v>
      </c>
    </row>
    <row r="602" spans="1:27" ht="13">
      <c r="A602" s="122">
        <v>606</v>
      </c>
      <c r="B602" s="122" t="s">
        <v>32471</v>
      </c>
      <c r="C602" s="122" t="s">
        <v>32472</v>
      </c>
      <c r="D602" s="122" t="s">
        <v>29979</v>
      </c>
      <c r="E602" s="122">
        <v>2010</v>
      </c>
      <c r="F602" s="122" t="s">
        <v>3385</v>
      </c>
      <c r="G602" s="122" t="s">
        <v>27946</v>
      </c>
      <c r="H602" s="122" t="s">
        <v>3158</v>
      </c>
      <c r="I602" s="122" t="s">
        <v>30147</v>
      </c>
      <c r="J602" s="122" t="s">
        <v>30358</v>
      </c>
      <c r="K602" s="122" t="s">
        <v>3193</v>
      </c>
      <c r="L602" s="126">
        <v>45092</v>
      </c>
      <c r="M602" s="122" t="s">
        <v>30219</v>
      </c>
      <c r="N602" s="122" t="s">
        <v>3154</v>
      </c>
      <c r="O602" s="122">
        <v>545</v>
      </c>
      <c r="P602" s="124" t="s">
        <v>32473</v>
      </c>
      <c r="Q602" s="124" t="s">
        <v>32474</v>
      </c>
      <c r="R602" s="124" t="s">
        <v>32475</v>
      </c>
      <c r="S602" s="124" t="s">
        <v>32476</v>
      </c>
      <c r="T602" s="122" t="s">
        <v>32477</v>
      </c>
      <c r="U602" s="122" t="s">
        <v>32478</v>
      </c>
      <c r="V602" s="125">
        <v>44186.603692129633</v>
      </c>
      <c r="W602" s="125">
        <v>44186.603692129633</v>
      </c>
      <c r="X602" s="122" t="s">
        <v>3158</v>
      </c>
      <c r="Y602" s="122" t="s">
        <v>3158</v>
      </c>
      <c r="Z602" s="122">
        <v>69.2</v>
      </c>
      <c r="AA602" s="122" t="s">
        <v>30021</v>
      </c>
    </row>
    <row r="603" spans="1:27" ht="13">
      <c r="A603" s="122">
        <v>607</v>
      </c>
      <c r="B603" s="122" t="s">
        <v>32479</v>
      </c>
      <c r="C603" s="122" t="s">
        <v>32480</v>
      </c>
      <c r="D603" s="122" t="s">
        <v>29979</v>
      </c>
      <c r="E603" s="122">
        <v>2019</v>
      </c>
      <c r="F603" s="122" t="s">
        <v>3385</v>
      </c>
      <c r="G603" s="122" t="s">
        <v>3471</v>
      </c>
      <c r="H603" s="122" t="s">
        <v>3158</v>
      </c>
      <c r="I603" s="122" t="s">
        <v>30147</v>
      </c>
      <c r="J603" s="122" t="s">
        <v>30026</v>
      </c>
      <c r="K603" s="122" t="s">
        <v>3225</v>
      </c>
      <c r="L603" s="126">
        <v>44931</v>
      </c>
      <c r="M603" s="122" t="s">
        <v>3217</v>
      </c>
      <c r="N603" s="122" t="s">
        <v>3154</v>
      </c>
      <c r="O603" s="122">
        <v>545</v>
      </c>
      <c r="P603" s="124" t="s">
        <v>32481</v>
      </c>
      <c r="Q603" s="124" t="s">
        <v>32482</v>
      </c>
      <c r="R603" s="124" t="s">
        <v>32482</v>
      </c>
      <c r="S603" s="124" t="s">
        <v>32483</v>
      </c>
      <c r="T603" s="122" t="s">
        <v>32484</v>
      </c>
      <c r="U603" s="122" t="s">
        <v>32485</v>
      </c>
      <c r="V603" s="125">
        <v>44217.471770833334</v>
      </c>
      <c r="W603" s="125">
        <v>44217.471770833334</v>
      </c>
      <c r="X603" s="122" t="s">
        <v>3158</v>
      </c>
      <c r="Y603" s="122" t="s">
        <v>3158</v>
      </c>
      <c r="Z603" s="122">
        <v>69.2</v>
      </c>
      <c r="AA603" s="122" t="s">
        <v>30021</v>
      </c>
    </row>
    <row r="604" spans="1:27" ht="13">
      <c r="A604" s="122">
        <v>608</v>
      </c>
      <c r="B604" s="122" t="s">
        <v>32486</v>
      </c>
      <c r="C604" s="122" t="s">
        <v>32487</v>
      </c>
      <c r="D604" s="122" t="s">
        <v>29979</v>
      </c>
      <c r="E604" s="122">
        <v>2017</v>
      </c>
      <c r="F604" s="122" t="s">
        <v>4340</v>
      </c>
      <c r="G604" s="122" t="s">
        <v>24921</v>
      </c>
      <c r="H604" s="122" t="s">
        <v>3158</v>
      </c>
      <c r="I604" s="122" t="s">
        <v>30147</v>
      </c>
      <c r="J604" s="122" t="s">
        <v>32488</v>
      </c>
      <c r="K604" s="122" t="s">
        <v>3193</v>
      </c>
      <c r="L604" s="126">
        <v>44931</v>
      </c>
      <c r="M604" s="122" t="s">
        <v>7676</v>
      </c>
      <c r="N604" s="122" t="s">
        <v>3154</v>
      </c>
      <c r="O604" s="122">
        <v>545</v>
      </c>
      <c r="P604" s="124" t="s">
        <v>32489</v>
      </c>
      <c r="Q604" s="124" t="s">
        <v>32490</v>
      </c>
      <c r="R604" s="122" t="s">
        <v>3158</v>
      </c>
      <c r="S604" s="122" t="s">
        <v>3158</v>
      </c>
      <c r="T604" s="122" t="s">
        <v>32491</v>
      </c>
      <c r="U604" s="122" t="s">
        <v>32492</v>
      </c>
      <c r="V604" s="125">
        <v>44217.474432870367</v>
      </c>
      <c r="W604" s="125">
        <v>44217.474432870367</v>
      </c>
      <c r="X604" s="122" t="s">
        <v>3158</v>
      </c>
      <c r="Y604" s="122" t="s">
        <v>3158</v>
      </c>
      <c r="Z604" s="122">
        <v>61.5</v>
      </c>
      <c r="AA604" s="122" t="s">
        <v>30059</v>
      </c>
    </row>
    <row r="605" spans="1:27" ht="13">
      <c r="A605" s="122">
        <v>609</v>
      </c>
      <c r="B605" s="122" t="s">
        <v>32493</v>
      </c>
      <c r="C605" s="122" t="s">
        <v>32494</v>
      </c>
      <c r="D605" s="122" t="s">
        <v>29979</v>
      </c>
      <c r="E605" s="122">
        <v>2015</v>
      </c>
      <c r="F605" s="122" t="s">
        <v>3385</v>
      </c>
      <c r="G605" s="122" t="s">
        <v>22659</v>
      </c>
      <c r="H605" s="122" t="s">
        <v>3158</v>
      </c>
      <c r="I605" s="122" t="s">
        <v>887</v>
      </c>
      <c r="J605" s="122" t="s">
        <v>30014</v>
      </c>
      <c r="K605" s="122" t="s">
        <v>30464</v>
      </c>
      <c r="L605" s="126">
        <v>45092</v>
      </c>
      <c r="M605" s="122" t="s">
        <v>7676</v>
      </c>
      <c r="N605" s="122" t="s">
        <v>3154</v>
      </c>
      <c r="O605" s="122">
        <v>545</v>
      </c>
      <c r="P605" s="124" t="s">
        <v>32495</v>
      </c>
      <c r="Q605" s="124" t="s">
        <v>32496</v>
      </c>
      <c r="R605" s="124" t="s">
        <v>32497</v>
      </c>
      <c r="S605" s="124" t="s">
        <v>32498</v>
      </c>
      <c r="T605" s="122" t="s">
        <v>32499</v>
      </c>
      <c r="U605" s="122" t="s">
        <v>32500</v>
      </c>
      <c r="V605" s="125">
        <v>44217.479039351849</v>
      </c>
      <c r="W605" s="125">
        <v>44217.479039351849</v>
      </c>
      <c r="X605" s="122" t="s">
        <v>3158</v>
      </c>
      <c r="Y605" s="122" t="s">
        <v>3158</v>
      </c>
      <c r="Z605" s="122">
        <v>69.2</v>
      </c>
      <c r="AA605" s="122" t="s">
        <v>30021</v>
      </c>
    </row>
    <row r="606" spans="1:27" ht="13">
      <c r="A606" s="122">
        <v>610</v>
      </c>
      <c r="B606" s="122" t="s">
        <v>32501</v>
      </c>
      <c r="C606" s="122" t="s">
        <v>32502</v>
      </c>
      <c r="D606" s="122" t="s">
        <v>29979</v>
      </c>
      <c r="E606" s="122">
        <v>2015</v>
      </c>
      <c r="F606" s="122" t="s">
        <v>3385</v>
      </c>
      <c r="G606" s="122" t="s">
        <v>32503</v>
      </c>
      <c r="H606" s="122" t="s">
        <v>3158</v>
      </c>
      <c r="I606" s="122" t="s">
        <v>30147</v>
      </c>
      <c r="J606" s="122" t="s">
        <v>30014</v>
      </c>
      <c r="K606" s="122" t="s">
        <v>3193</v>
      </c>
      <c r="L606" s="126">
        <v>44931</v>
      </c>
      <c r="M606" s="122" t="s">
        <v>7676</v>
      </c>
      <c r="N606" s="122" t="s">
        <v>3154</v>
      </c>
      <c r="O606" s="122">
        <v>545</v>
      </c>
      <c r="P606" s="124" t="s">
        <v>32504</v>
      </c>
      <c r="Q606" s="124" t="s">
        <v>32505</v>
      </c>
      <c r="R606" s="122" t="s">
        <v>3158</v>
      </c>
      <c r="S606" s="122" t="s">
        <v>3158</v>
      </c>
      <c r="T606" s="122" t="s">
        <v>32506</v>
      </c>
      <c r="U606" s="122" t="s">
        <v>32507</v>
      </c>
      <c r="V606" s="125">
        <v>44217.482430555552</v>
      </c>
      <c r="W606" s="125">
        <v>44217.482430555552</v>
      </c>
      <c r="X606" s="122" t="s">
        <v>3158</v>
      </c>
      <c r="Y606" s="122" t="s">
        <v>3158</v>
      </c>
      <c r="Z606" s="122">
        <v>61.5</v>
      </c>
      <c r="AA606" s="122" t="s">
        <v>30059</v>
      </c>
    </row>
    <row r="607" spans="1:27" ht="13">
      <c r="A607" s="122">
        <v>611</v>
      </c>
      <c r="B607" s="122" t="s">
        <v>32508</v>
      </c>
      <c r="C607" s="122" t="s">
        <v>32509</v>
      </c>
      <c r="D607" s="122" t="s">
        <v>29979</v>
      </c>
      <c r="E607" s="122">
        <v>2009</v>
      </c>
      <c r="F607" s="122" t="s">
        <v>4340</v>
      </c>
      <c r="G607" s="122" t="s">
        <v>32510</v>
      </c>
      <c r="H607" s="122" t="s">
        <v>3158</v>
      </c>
      <c r="I607" s="122" t="s">
        <v>28701</v>
      </c>
      <c r="J607" s="122" t="s">
        <v>30026</v>
      </c>
      <c r="K607" s="122" t="s">
        <v>30370</v>
      </c>
      <c r="L607" s="126">
        <v>44931</v>
      </c>
      <c r="M607" s="122" t="s">
        <v>7676</v>
      </c>
      <c r="N607" s="122" t="s">
        <v>3154</v>
      </c>
      <c r="O607" s="122">
        <v>545</v>
      </c>
      <c r="P607" s="124" t="s">
        <v>32511</v>
      </c>
      <c r="Q607" s="124" t="s">
        <v>32512</v>
      </c>
      <c r="R607" s="124" t="s">
        <v>32513</v>
      </c>
      <c r="S607" s="122" t="s">
        <v>3158</v>
      </c>
      <c r="T607" s="122" t="s">
        <v>32514</v>
      </c>
      <c r="U607" s="122" t="s">
        <v>32515</v>
      </c>
      <c r="V607" s="125">
        <v>44217.485972222225</v>
      </c>
      <c r="W607" s="125">
        <v>44217.485972222225</v>
      </c>
      <c r="X607" s="122" t="s">
        <v>3158</v>
      </c>
      <c r="Y607" s="122" t="s">
        <v>3158</v>
      </c>
      <c r="Z607" s="122">
        <v>65.400000000000006</v>
      </c>
      <c r="AA607" s="122" t="s">
        <v>30261</v>
      </c>
    </row>
    <row r="608" spans="1:27" ht="13">
      <c r="A608" s="122">
        <v>612</v>
      </c>
      <c r="B608" s="122" t="s">
        <v>32516</v>
      </c>
      <c r="C608" s="122" t="s">
        <v>32517</v>
      </c>
      <c r="D608" s="122" t="s">
        <v>29979</v>
      </c>
      <c r="E608" s="122">
        <v>2012</v>
      </c>
      <c r="F608" s="122" t="s">
        <v>4340</v>
      </c>
      <c r="G608" s="122" t="s">
        <v>27016</v>
      </c>
      <c r="H608" s="122" t="s">
        <v>3158</v>
      </c>
      <c r="I608" s="122" t="s">
        <v>28701</v>
      </c>
      <c r="J608" s="122" t="s">
        <v>30026</v>
      </c>
      <c r="K608" s="122" t="s">
        <v>30529</v>
      </c>
      <c r="L608" s="126">
        <v>44931</v>
      </c>
      <c r="M608" s="122" t="s">
        <v>7676</v>
      </c>
      <c r="N608" s="122" t="s">
        <v>3154</v>
      </c>
      <c r="O608" s="122">
        <v>545</v>
      </c>
      <c r="P608" s="124" t="s">
        <v>32518</v>
      </c>
      <c r="Q608" s="124" t="s">
        <v>32519</v>
      </c>
      <c r="R608" s="124" t="s">
        <v>32520</v>
      </c>
      <c r="S608" s="122" t="s">
        <v>3158</v>
      </c>
      <c r="T608" s="122" t="s">
        <v>32521</v>
      </c>
      <c r="U608" s="122" t="s">
        <v>32522</v>
      </c>
      <c r="V608" s="125">
        <v>44217.487928240742</v>
      </c>
      <c r="W608" s="125">
        <v>44217.487928240742</v>
      </c>
      <c r="X608" s="122" t="s">
        <v>3158</v>
      </c>
      <c r="Y608" s="122" t="s">
        <v>3158</v>
      </c>
      <c r="Z608" s="122">
        <v>65.400000000000006</v>
      </c>
      <c r="AA608" s="122" t="s">
        <v>30261</v>
      </c>
    </row>
    <row r="609" spans="1:27" ht="13">
      <c r="A609" s="122">
        <v>613</v>
      </c>
      <c r="B609" s="122" t="s">
        <v>32523</v>
      </c>
      <c r="C609" s="122" t="s">
        <v>32524</v>
      </c>
      <c r="D609" s="122" t="s">
        <v>29979</v>
      </c>
      <c r="E609" s="122">
        <v>1994</v>
      </c>
      <c r="F609" s="122" t="s">
        <v>3385</v>
      </c>
      <c r="G609" s="122" t="s">
        <v>27016</v>
      </c>
      <c r="H609" s="122" t="s">
        <v>3158</v>
      </c>
      <c r="I609" s="122" t="s">
        <v>28701</v>
      </c>
      <c r="J609" s="122" t="s">
        <v>30026</v>
      </c>
      <c r="K609" s="122" t="s">
        <v>30370</v>
      </c>
      <c r="L609" s="126">
        <v>44931</v>
      </c>
      <c r="M609" s="122" t="s">
        <v>7676</v>
      </c>
      <c r="N609" s="122" t="s">
        <v>3154</v>
      </c>
      <c r="O609" s="122">
        <v>545</v>
      </c>
      <c r="P609" s="124" t="s">
        <v>32525</v>
      </c>
      <c r="Q609" s="124" t="s">
        <v>32526</v>
      </c>
      <c r="R609" s="124" t="s">
        <v>32527</v>
      </c>
      <c r="S609" s="122" t="s">
        <v>3158</v>
      </c>
      <c r="T609" s="122" t="s">
        <v>32528</v>
      </c>
      <c r="U609" s="122" t="s">
        <v>32529</v>
      </c>
      <c r="V609" s="125">
        <v>44217.489791666667</v>
      </c>
      <c r="W609" s="125">
        <v>44217.489791666667</v>
      </c>
      <c r="X609" s="122" t="s">
        <v>3158</v>
      </c>
      <c r="Y609" s="122" t="s">
        <v>3158</v>
      </c>
      <c r="Z609" s="122">
        <v>65.400000000000006</v>
      </c>
      <c r="AA609" s="122" t="s">
        <v>30261</v>
      </c>
    </row>
    <row r="610" spans="1:27" ht="13">
      <c r="A610" s="122">
        <v>614</v>
      </c>
      <c r="B610" s="122" t="s">
        <v>32530</v>
      </c>
      <c r="C610" s="122" t="s">
        <v>32531</v>
      </c>
      <c r="D610" s="122" t="s">
        <v>29979</v>
      </c>
      <c r="E610" s="122">
        <v>2013</v>
      </c>
      <c r="F610" s="122" t="s">
        <v>4340</v>
      </c>
      <c r="G610" s="122" t="s">
        <v>24831</v>
      </c>
      <c r="H610" s="122" t="s">
        <v>3158</v>
      </c>
      <c r="I610" s="122" t="s">
        <v>887</v>
      </c>
      <c r="J610" s="122" t="s">
        <v>32488</v>
      </c>
      <c r="K610" s="122" t="s">
        <v>3193</v>
      </c>
      <c r="L610" s="126">
        <v>44931</v>
      </c>
      <c r="M610" s="122" t="s">
        <v>30219</v>
      </c>
      <c r="N610" s="122" t="s">
        <v>3154</v>
      </c>
      <c r="O610" s="122">
        <v>545</v>
      </c>
      <c r="P610" s="124" t="s">
        <v>32532</v>
      </c>
      <c r="Q610" s="124" t="s">
        <v>32533</v>
      </c>
      <c r="R610" s="122" t="s">
        <v>3158</v>
      </c>
      <c r="S610" s="122" t="s">
        <v>3158</v>
      </c>
      <c r="T610" s="122" t="s">
        <v>32534</v>
      </c>
      <c r="U610" s="122" t="s">
        <v>32535</v>
      </c>
      <c r="V610" s="125">
        <v>44217.494826388887</v>
      </c>
      <c r="W610" s="125">
        <v>44217.494826388887</v>
      </c>
      <c r="X610" s="122" t="s">
        <v>3158</v>
      </c>
      <c r="Y610" s="122" t="s">
        <v>3158</v>
      </c>
      <c r="Z610" s="122">
        <v>61.5</v>
      </c>
      <c r="AA610" s="122" t="s">
        <v>30059</v>
      </c>
    </row>
    <row r="611" spans="1:27" ht="13">
      <c r="A611" s="122">
        <v>615</v>
      </c>
      <c r="B611" s="122" t="s">
        <v>32536</v>
      </c>
      <c r="C611" s="122" t="s">
        <v>32537</v>
      </c>
      <c r="D611" s="122" t="s">
        <v>29979</v>
      </c>
      <c r="E611" s="122">
        <v>2004</v>
      </c>
      <c r="F611" s="122" t="s">
        <v>3385</v>
      </c>
      <c r="G611" s="122" t="s">
        <v>8663</v>
      </c>
      <c r="H611" s="122" t="s">
        <v>3158</v>
      </c>
      <c r="I611" s="122" t="s">
        <v>887</v>
      </c>
      <c r="J611" s="122" t="s">
        <v>30358</v>
      </c>
      <c r="K611" s="122" t="s">
        <v>3193</v>
      </c>
      <c r="L611" s="126">
        <v>44931</v>
      </c>
      <c r="M611" s="122" t="s">
        <v>12679</v>
      </c>
      <c r="N611" s="122" t="s">
        <v>3154</v>
      </c>
      <c r="O611" s="122">
        <v>545</v>
      </c>
      <c r="P611" s="124" t="s">
        <v>32538</v>
      </c>
      <c r="Q611" s="124" t="s">
        <v>32539</v>
      </c>
      <c r="R611" s="124" t="s">
        <v>32540</v>
      </c>
      <c r="S611" s="122" t="s">
        <v>3158</v>
      </c>
      <c r="T611" s="122" t="s">
        <v>32541</v>
      </c>
      <c r="U611" s="122" t="s">
        <v>32542</v>
      </c>
      <c r="V611" s="125">
        <v>44219.645254629628</v>
      </c>
      <c r="W611" s="125">
        <v>44219.645254629628</v>
      </c>
      <c r="X611" s="122" t="s">
        <v>3158</v>
      </c>
      <c r="Y611" s="122" t="s">
        <v>3158</v>
      </c>
      <c r="Z611" s="122">
        <v>65.400000000000006</v>
      </c>
      <c r="AA611" s="122" t="s">
        <v>30261</v>
      </c>
    </row>
    <row r="612" spans="1:27" ht="13">
      <c r="A612" s="122">
        <v>616</v>
      </c>
      <c r="B612" s="122" t="s">
        <v>32543</v>
      </c>
      <c r="C612" s="122" t="s">
        <v>32544</v>
      </c>
      <c r="D612" s="122" t="s">
        <v>29979</v>
      </c>
      <c r="E612" s="122">
        <v>1994</v>
      </c>
      <c r="F612" s="122" t="s">
        <v>3385</v>
      </c>
      <c r="G612" s="122" t="s">
        <v>30271</v>
      </c>
      <c r="H612" s="122" t="s">
        <v>3158</v>
      </c>
      <c r="I612" s="122" t="s">
        <v>887</v>
      </c>
      <c r="J612" s="122" t="s">
        <v>30014</v>
      </c>
      <c r="K612" s="122" t="s">
        <v>31923</v>
      </c>
      <c r="L612" s="126">
        <v>44931</v>
      </c>
      <c r="M612" s="122" t="s">
        <v>7676</v>
      </c>
      <c r="N612" s="122" t="s">
        <v>3154</v>
      </c>
      <c r="O612" s="122">
        <v>545</v>
      </c>
      <c r="P612" s="124" t="s">
        <v>32545</v>
      </c>
      <c r="Q612" s="124" t="s">
        <v>32227</v>
      </c>
      <c r="R612" s="122" t="s">
        <v>3158</v>
      </c>
      <c r="S612" s="124" t="s">
        <v>32228</v>
      </c>
      <c r="T612" s="122" t="s">
        <v>32546</v>
      </c>
      <c r="U612" s="122" t="s">
        <v>32547</v>
      </c>
      <c r="V612" s="125">
        <v>44237.519571759258</v>
      </c>
      <c r="W612" s="125">
        <v>44237.519571759258</v>
      </c>
      <c r="X612" s="122" t="s">
        <v>3158</v>
      </c>
      <c r="Y612" s="122" t="s">
        <v>3158</v>
      </c>
      <c r="Z612" s="122">
        <v>65.400000000000006</v>
      </c>
      <c r="AA612" s="122" t="s">
        <v>30408</v>
      </c>
    </row>
    <row r="613" spans="1:27" ht="13">
      <c r="A613" s="122">
        <v>617</v>
      </c>
      <c r="B613" s="122" t="s">
        <v>3040</v>
      </c>
      <c r="C613" s="122" t="s">
        <v>32548</v>
      </c>
      <c r="D613" s="122" t="s">
        <v>29979</v>
      </c>
      <c r="E613" s="122">
        <v>2019</v>
      </c>
      <c r="F613" s="122" t="s">
        <v>3385</v>
      </c>
      <c r="G613" s="122" t="s">
        <v>21961</v>
      </c>
      <c r="H613" s="122" t="s">
        <v>3158</v>
      </c>
      <c r="I613" s="122" t="s">
        <v>28701</v>
      </c>
      <c r="J613" s="122" t="s">
        <v>30026</v>
      </c>
      <c r="K613" s="122" t="s">
        <v>32549</v>
      </c>
      <c r="L613" s="126">
        <v>44931</v>
      </c>
      <c r="M613" s="122" t="s">
        <v>3173</v>
      </c>
      <c r="N613" s="122" t="s">
        <v>3154</v>
      </c>
      <c r="O613" s="122">
        <v>545</v>
      </c>
      <c r="P613" s="124" t="s">
        <v>32550</v>
      </c>
      <c r="Q613" s="124" t="s">
        <v>32551</v>
      </c>
      <c r="R613" s="122" t="s">
        <v>3158</v>
      </c>
      <c r="S613" s="124" t="s">
        <v>32552</v>
      </c>
      <c r="T613" s="122" t="s">
        <v>32553</v>
      </c>
      <c r="U613" s="122" t="s">
        <v>32554</v>
      </c>
      <c r="V613" s="125">
        <v>44237.560335648152</v>
      </c>
      <c r="W613" s="125">
        <v>44237.560335648152</v>
      </c>
      <c r="X613" s="122" t="s">
        <v>3158</v>
      </c>
      <c r="Y613" s="122" t="s">
        <v>3158</v>
      </c>
      <c r="Z613" s="122">
        <v>65.400000000000006</v>
      </c>
      <c r="AA613" s="122" t="s">
        <v>30408</v>
      </c>
    </row>
    <row r="614" spans="1:27" ht="13">
      <c r="A614" s="122">
        <v>618</v>
      </c>
      <c r="B614" s="122" t="s">
        <v>32555</v>
      </c>
      <c r="C614" s="122" t="s">
        <v>32556</v>
      </c>
      <c r="D614" s="122" t="s">
        <v>29979</v>
      </c>
      <c r="E614" s="122">
        <v>2014</v>
      </c>
      <c r="F614" s="122" t="s">
        <v>3385</v>
      </c>
      <c r="G614" s="122" t="s">
        <v>4263</v>
      </c>
      <c r="H614" s="122" t="s">
        <v>3158</v>
      </c>
      <c r="I614" s="122" t="s">
        <v>28701</v>
      </c>
      <c r="J614" s="122" t="s">
        <v>30026</v>
      </c>
      <c r="K614" s="122" t="s">
        <v>30789</v>
      </c>
      <c r="L614" s="126">
        <v>44931</v>
      </c>
      <c r="M614" s="122" t="s">
        <v>7676</v>
      </c>
      <c r="N614" s="122" t="s">
        <v>3154</v>
      </c>
      <c r="O614" s="122">
        <v>545</v>
      </c>
      <c r="P614" s="124" t="s">
        <v>32557</v>
      </c>
      <c r="Q614" s="124" t="s">
        <v>32558</v>
      </c>
      <c r="R614" s="124" t="s">
        <v>32559</v>
      </c>
      <c r="S614" s="122" t="s">
        <v>3158</v>
      </c>
      <c r="T614" s="122" t="s">
        <v>32560</v>
      </c>
      <c r="U614" s="122" t="s">
        <v>32561</v>
      </c>
      <c r="V614" s="125">
        <v>44237.5621875</v>
      </c>
      <c r="W614" s="125">
        <v>44237.5621875</v>
      </c>
      <c r="X614" s="122" t="s">
        <v>3158</v>
      </c>
      <c r="Y614" s="122" t="s">
        <v>3158</v>
      </c>
      <c r="Z614" s="122">
        <v>65.400000000000006</v>
      </c>
      <c r="AA614" s="122" t="s">
        <v>30261</v>
      </c>
    </row>
    <row r="615" spans="1:27" ht="13">
      <c r="A615" s="122">
        <v>619</v>
      </c>
      <c r="B615" s="122" t="s">
        <v>32562</v>
      </c>
      <c r="C615" s="122" t="s">
        <v>32563</v>
      </c>
      <c r="D615" s="122" t="s">
        <v>29979</v>
      </c>
      <c r="E615" s="122">
        <v>2010</v>
      </c>
      <c r="F615" s="122" t="s">
        <v>3272</v>
      </c>
      <c r="G615" s="122" t="s">
        <v>26018</v>
      </c>
      <c r="H615" s="122" t="s">
        <v>3158</v>
      </c>
      <c r="I615" s="122" t="s">
        <v>29042</v>
      </c>
      <c r="J615" s="122" t="s">
        <v>30026</v>
      </c>
      <c r="K615" s="122" t="s">
        <v>3193</v>
      </c>
      <c r="L615" s="126">
        <v>44931</v>
      </c>
      <c r="M615" s="122" t="s">
        <v>7676</v>
      </c>
      <c r="N615" s="122" t="s">
        <v>3154</v>
      </c>
      <c r="O615" s="122">
        <v>545</v>
      </c>
      <c r="P615" s="124" t="s">
        <v>32564</v>
      </c>
      <c r="Q615" s="124" t="s">
        <v>32565</v>
      </c>
      <c r="R615" s="124" t="s">
        <v>32566</v>
      </c>
      <c r="S615" s="124" t="s">
        <v>32567</v>
      </c>
      <c r="T615" s="122" t="s">
        <v>32568</v>
      </c>
      <c r="U615" s="122" t="s">
        <v>32569</v>
      </c>
      <c r="V615" s="125">
        <v>44237.564409722225</v>
      </c>
      <c r="W615" s="125">
        <v>44237.564409722225</v>
      </c>
      <c r="X615" s="122" t="s">
        <v>3158</v>
      </c>
      <c r="Y615" s="122" t="s">
        <v>3158</v>
      </c>
      <c r="Z615" s="122">
        <v>69.2</v>
      </c>
      <c r="AA615" s="122" t="s">
        <v>30021</v>
      </c>
    </row>
    <row r="616" spans="1:27" ht="13">
      <c r="A616" s="122">
        <v>620</v>
      </c>
      <c r="B616" s="122" t="s">
        <v>32570</v>
      </c>
      <c r="C616" s="122" t="s">
        <v>32571</v>
      </c>
      <c r="D616" s="122" t="s">
        <v>29979</v>
      </c>
      <c r="E616" s="122">
        <v>2014</v>
      </c>
      <c r="F616" s="122" t="s">
        <v>4340</v>
      </c>
      <c r="G616" s="122" t="s">
        <v>22659</v>
      </c>
      <c r="H616" s="122" t="s">
        <v>3158</v>
      </c>
      <c r="I616" s="122" t="s">
        <v>28701</v>
      </c>
      <c r="J616" s="122" t="s">
        <v>30004</v>
      </c>
      <c r="K616" s="122" t="s">
        <v>3193</v>
      </c>
      <c r="L616" s="126">
        <v>44931</v>
      </c>
      <c r="M616" s="122" t="s">
        <v>7676</v>
      </c>
      <c r="N616" s="122" t="s">
        <v>3154</v>
      </c>
      <c r="O616" s="122">
        <v>545</v>
      </c>
      <c r="P616" s="124" t="s">
        <v>32572</v>
      </c>
      <c r="Q616" s="124" t="s">
        <v>32573</v>
      </c>
      <c r="R616" s="122" t="s">
        <v>3158</v>
      </c>
      <c r="S616" s="122" t="s">
        <v>3158</v>
      </c>
      <c r="T616" s="122" t="s">
        <v>32574</v>
      </c>
      <c r="U616" s="122" t="s">
        <v>32575</v>
      </c>
      <c r="V616" s="125">
        <v>44237.565787037034</v>
      </c>
      <c r="W616" s="125">
        <v>44237.565787037034</v>
      </c>
      <c r="X616" s="122" t="s">
        <v>3158</v>
      </c>
      <c r="Y616" s="122" t="s">
        <v>3158</v>
      </c>
      <c r="Z616" s="122">
        <v>61.5</v>
      </c>
      <c r="AA616" s="122" t="s">
        <v>30059</v>
      </c>
    </row>
    <row r="617" spans="1:27" ht="13">
      <c r="A617" s="122">
        <v>621</v>
      </c>
      <c r="B617" s="122" t="s">
        <v>32576</v>
      </c>
      <c r="C617" s="122" t="s">
        <v>32577</v>
      </c>
      <c r="D617" s="122" t="s">
        <v>29979</v>
      </c>
      <c r="E617" s="122">
        <v>2011</v>
      </c>
      <c r="F617" s="122" t="s">
        <v>4340</v>
      </c>
      <c r="G617" s="122" t="s">
        <v>30156</v>
      </c>
      <c r="H617" s="122" t="s">
        <v>3158</v>
      </c>
      <c r="I617" s="122" t="s">
        <v>30025</v>
      </c>
      <c r="J617" s="122" t="s">
        <v>30692</v>
      </c>
      <c r="K617" s="122" t="s">
        <v>3193</v>
      </c>
      <c r="L617" s="126">
        <v>44931</v>
      </c>
      <c r="M617" s="122" t="s">
        <v>7676</v>
      </c>
      <c r="N617" s="122" t="s">
        <v>3154</v>
      </c>
      <c r="O617" s="122">
        <v>545</v>
      </c>
      <c r="P617" s="124" t="s">
        <v>32578</v>
      </c>
      <c r="Q617" s="124" t="s">
        <v>32579</v>
      </c>
      <c r="R617" s="122" t="s">
        <v>3158</v>
      </c>
      <c r="S617" s="122" t="s">
        <v>3158</v>
      </c>
      <c r="T617" s="122" t="s">
        <v>32580</v>
      </c>
      <c r="U617" s="122" t="s">
        <v>32581</v>
      </c>
      <c r="V617" s="125">
        <v>44237.567604166667</v>
      </c>
      <c r="W617" s="125">
        <v>44237.567604166667</v>
      </c>
      <c r="X617" s="122" t="s">
        <v>3158</v>
      </c>
      <c r="Y617" s="122" t="s">
        <v>3158</v>
      </c>
      <c r="Z617" s="122">
        <v>61.5</v>
      </c>
      <c r="AA617" s="122" t="s">
        <v>30059</v>
      </c>
    </row>
    <row r="618" spans="1:27" ht="13">
      <c r="A618" s="122">
        <v>622</v>
      </c>
      <c r="B618" s="122" t="s">
        <v>32582</v>
      </c>
      <c r="C618" s="122" t="s">
        <v>32583</v>
      </c>
      <c r="D618" s="122" t="s">
        <v>29979</v>
      </c>
      <c r="E618" s="122">
        <v>2019</v>
      </c>
      <c r="F618" s="122" t="s">
        <v>4340</v>
      </c>
      <c r="G618" s="122" t="s">
        <v>3712</v>
      </c>
      <c r="H618" s="122" t="s">
        <v>3158</v>
      </c>
      <c r="I618" s="122" t="s">
        <v>31952</v>
      </c>
      <c r="J618" s="122" t="s">
        <v>30395</v>
      </c>
      <c r="K618" s="122" t="s">
        <v>3438</v>
      </c>
      <c r="L618" s="126">
        <v>45092</v>
      </c>
      <c r="M618" s="122" t="s">
        <v>12679</v>
      </c>
      <c r="N618" s="122" t="s">
        <v>3154</v>
      </c>
      <c r="O618" s="122">
        <v>545</v>
      </c>
      <c r="P618" s="124" t="s">
        <v>32584</v>
      </c>
      <c r="Q618" s="124" t="s">
        <v>32585</v>
      </c>
      <c r="R618" s="122" t="s">
        <v>3158</v>
      </c>
      <c r="S618" s="122" t="s">
        <v>3158</v>
      </c>
      <c r="T618" s="122" t="s">
        <v>32586</v>
      </c>
      <c r="U618" s="122" t="s">
        <v>32587</v>
      </c>
      <c r="V618" s="125">
        <v>44237.569675925923</v>
      </c>
      <c r="W618" s="125">
        <v>44237.569675925923</v>
      </c>
      <c r="X618" s="122" t="s">
        <v>3158</v>
      </c>
      <c r="Y618" s="122" t="s">
        <v>3158</v>
      </c>
      <c r="Z618" s="122">
        <v>61.5</v>
      </c>
      <c r="AA618" s="122" t="s">
        <v>30059</v>
      </c>
    </row>
    <row r="619" spans="1:27" ht="13">
      <c r="A619" s="122">
        <v>623</v>
      </c>
      <c r="B619" s="122" t="s">
        <v>32588</v>
      </c>
      <c r="C619" s="122" t="s">
        <v>32589</v>
      </c>
      <c r="D619" s="122" t="s">
        <v>29979</v>
      </c>
      <c r="E619" s="122">
        <v>2011</v>
      </c>
      <c r="F619" s="122" t="s">
        <v>4340</v>
      </c>
      <c r="G619" s="122" t="s">
        <v>21961</v>
      </c>
      <c r="H619" s="122" t="s">
        <v>3158</v>
      </c>
      <c r="I619" s="122" t="s">
        <v>31952</v>
      </c>
      <c r="J619" s="122" t="s">
        <v>30395</v>
      </c>
      <c r="K619" s="122" t="s">
        <v>31731</v>
      </c>
      <c r="L619" s="126">
        <v>45092</v>
      </c>
      <c r="M619" s="122" t="s">
        <v>12679</v>
      </c>
      <c r="N619" s="122" t="s">
        <v>3154</v>
      </c>
      <c r="O619" s="122">
        <v>545</v>
      </c>
      <c r="P619" s="124" t="s">
        <v>32590</v>
      </c>
      <c r="Q619" s="124" t="s">
        <v>32591</v>
      </c>
      <c r="R619" s="124" t="s">
        <v>32592</v>
      </c>
      <c r="S619" s="124" t="s">
        <v>32593</v>
      </c>
      <c r="T619" s="122" t="s">
        <v>32594</v>
      </c>
      <c r="U619" s="122" t="s">
        <v>32595</v>
      </c>
      <c r="V619" s="125">
        <v>44237.571261574078</v>
      </c>
      <c r="W619" s="125">
        <v>44237.571261574078</v>
      </c>
      <c r="X619" s="122" t="s">
        <v>3158</v>
      </c>
      <c r="Y619" s="122" t="s">
        <v>3158</v>
      </c>
      <c r="Z619" s="122">
        <v>69.2</v>
      </c>
      <c r="AA619" s="122" t="s">
        <v>30021</v>
      </c>
    </row>
    <row r="620" spans="1:27" ht="13">
      <c r="A620" s="122">
        <v>624</v>
      </c>
      <c r="B620" s="122" t="s">
        <v>32596</v>
      </c>
      <c r="C620" s="122" t="s">
        <v>32597</v>
      </c>
      <c r="D620" s="122" t="s">
        <v>29979</v>
      </c>
      <c r="E620" s="122">
        <v>2015</v>
      </c>
      <c r="F620" s="122" t="s">
        <v>3385</v>
      </c>
      <c r="G620" s="122" t="s">
        <v>4263</v>
      </c>
      <c r="H620" s="122" t="s">
        <v>3158</v>
      </c>
      <c r="I620" s="122" t="s">
        <v>887</v>
      </c>
      <c r="J620" s="122" t="s">
        <v>30692</v>
      </c>
      <c r="K620" s="122" t="s">
        <v>3193</v>
      </c>
      <c r="L620" s="126">
        <v>45092</v>
      </c>
      <c r="M620" s="122" t="s">
        <v>12679</v>
      </c>
      <c r="N620" s="122" t="s">
        <v>3154</v>
      </c>
      <c r="O620" s="122">
        <v>545</v>
      </c>
      <c r="P620" s="124" t="s">
        <v>32598</v>
      </c>
      <c r="Q620" s="124" t="s">
        <v>32599</v>
      </c>
      <c r="R620" s="124" t="s">
        <v>32600</v>
      </c>
      <c r="S620" s="124" t="s">
        <v>32601</v>
      </c>
      <c r="T620" s="122" t="s">
        <v>32602</v>
      </c>
      <c r="U620" s="122" t="s">
        <v>32603</v>
      </c>
      <c r="V620" s="125">
        <v>44237.574374999997</v>
      </c>
      <c r="W620" s="125">
        <v>44237.574374999997</v>
      </c>
      <c r="X620" s="122" t="s">
        <v>3158</v>
      </c>
      <c r="Y620" s="122" t="s">
        <v>3158</v>
      </c>
      <c r="Z620" s="122">
        <v>69.2</v>
      </c>
      <c r="AA620" s="122" t="s">
        <v>30021</v>
      </c>
    </row>
    <row r="621" spans="1:27" ht="13">
      <c r="A621" s="122">
        <v>625</v>
      </c>
      <c r="B621" s="122" t="s">
        <v>32604</v>
      </c>
      <c r="C621" s="122" t="s">
        <v>32605</v>
      </c>
      <c r="D621" s="122" t="s">
        <v>29979</v>
      </c>
      <c r="E621" s="122">
        <v>2013</v>
      </c>
      <c r="F621" s="122" t="s">
        <v>3385</v>
      </c>
      <c r="G621" s="122" t="s">
        <v>3471</v>
      </c>
      <c r="H621" s="122" t="s">
        <v>3158</v>
      </c>
      <c r="I621" s="122" t="s">
        <v>28701</v>
      </c>
      <c r="J621" s="122" t="s">
        <v>30946</v>
      </c>
      <c r="K621" s="122" t="s">
        <v>31447</v>
      </c>
      <c r="L621" s="126">
        <v>45092</v>
      </c>
      <c r="M621" s="122" t="s">
        <v>7676</v>
      </c>
      <c r="N621" s="122" t="s">
        <v>3154</v>
      </c>
      <c r="O621" s="122">
        <v>545</v>
      </c>
      <c r="P621" s="124" t="s">
        <v>32606</v>
      </c>
      <c r="Q621" s="124" t="s">
        <v>32607</v>
      </c>
      <c r="R621" s="124" t="s">
        <v>32608</v>
      </c>
      <c r="S621" s="122" t="s">
        <v>3158</v>
      </c>
      <c r="T621" s="122" t="s">
        <v>32609</v>
      </c>
      <c r="U621" s="122" t="s">
        <v>32610</v>
      </c>
      <c r="V621" s="125">
        <v>44242.346273148149</v>
      </c>
      <c r="W621" s="125">
        <v>44242.346273148149</v>
      </c>
      <c r="X621" s="122" t="s">
        <v>3158</v>
      </c>
      <c r="Y621" s="122" t="s">
        <v>3158</v>
      </c>
      <c r="Z621" s="122">
        <v>65.400000000000006</v>
      </c>
      <c r="AA621" s="122" t="s">
        <v>30261</v>
      </c>
    </row>
    <row r="622" spans="1:27" ht="13">
      <c r="A622" s="122">
        <v>626</v>
      </c>
      <c r="B622" s="122" t="s">
        <v>32611</v>
      </c>
      <c r="C622" s="122" t="s">
        <v>32612</v>
      </c>
      <c r="D622" s="122" t="s">
        <v>29979</v>
      </c>
      <c r="E622" s="122">
        <v>2017</v>
      </c>
      <c r="F622" s="122" t="s">
        <v>3385</v>
      </c>
      <c r="G622" s="122" t="s">
        <v>22659</v>
      </c>
      <c r="H622" s="122" t="s">
        <v>3158</v>
      </c>
      <c r="I622" s="122" t="s">
        <v>28701</v>
      </c>
      <c r="J622" s="122" t="s">
        <v>30187</v>
      </c>
      <c r="K622" s="122" t="s">
        <v>30432</v>
      </c>
      <c r="L622" s="126">
        <v>44931</v>
      </c>
      <c r="M622" s="122" t="s">
        <v>7676</v>
      </c>
      <c r="N622" s="122" t="s">
        <v>3154</v>
      </c>
      <c r="O622" s="122">
        <v>545</v>
      </c>
      <c r="P622" s="124" t="s">
        <v>32613</v>
      </c>
      <c r="Q622" s="124" t="s">
        <v>32614</v>
      </c>
      <c r="R622" s="124" t="s">
        <v>32615</v>
      </c>
      <c r="S622" s="124" t="s">
        <v>32616</v>
      </c>
      <c r="T622" s="122" t="s">
        <v>32617</v>
      </c>
      <c r="U622" s="122" t="s">
        <v>32618</v>
      </c>
      <c r="V622" s="125">
        <v>44242.35428240741</v>
      </c>
      <c r="W622" s="125">
        <v>44242.35428240741</v>
      </c>
      <c r="X622" s="122" t="s">
        <v>3158</v>
      </c>
      <c r="Y622" s="122" t="s">
        <v>3158</v>
      </c>
      <c r="Z622" s="122">
        <v>69.2</v>
      </c>
      <c r="AA622" s="122" t="s">
        <v>30021</v>
      </c>
    </row>
    <row r="623" spans="1:27" ht="13">
      <c r="A623" s="122">
        <v>627</v>
      </c>
      <c r="B623" s="122" t="s">
        <v>32619</v>
      </c>
      <c r="C623" s="122" t="s">
        <v>32620</v>
      </c>
      <c r="D623" s="122" t="s">
        <v>29979</v>
      </c>
      <c r="E623" s="122">
        <v>2008</v>
      </c>
      <c r="F623" s="122" t="s">
        <v>4340</v>
      </c>
      <c r="G623" s="122" t="s">
        <v>30073</v>
      </c>
      <c r="H623" s="122" t="s">
        <v>3158</v>
      </c>
      <c r="I623" s="122" t="s">
        <v>28701</v>
      </c>
      <c r="J623" s="122" t="s">
        <v>30395</v>
      </c>
      <c r="K623" s="122" t="s">
        <v>32621</v>
      </c>
      <c r="L623" s="126">
        <v>45092</v>
      </c>
      <c r="M623" s="122" t="s">
        <v>12679</v>
      </c>
      <c r="N623" s="122" t="s">
        <v>3154</v>
      </c>
      <c r="O623" s="122">
        <v>545</v>
      </c>
      <c r="P623" s="124" t="s">
        <v>32622</v>
      </c>
      <c r="Q623" s="124" t="s">
        <v>32623</v>
      </c>
      <c r="R623" s="124" t="s">
        <v>32624</v>
      </c>
      <c r="S623" s="124" t="s">
        <v>32625</v>
      </c>
      <c r="T623" s="122" t="s">
        <v>32626</v>
      </c>
      <c r="U623" s="122" t="s">
        <v>32627</v>
      </c>
      <c r="V623" s="125">
        <v>44246.337453703702</v>
      </c>
      <c r="W623" s="125">
        <v>44246.337453703702</v>
      </c>
      <c r="X623" s="122" t="s">
        <v>3158</v>
      </c>
      <c r="Y623" s="122" t="s">
        <v>3158</v>
      </c>
      <c r="Z623" s="122">
        <v>69.2</v>
      </c>
      <c r="AA623" s="122" t="s">
        <v>30021</v>
      </c>
    </row>
    <row r="624" spans="1:27" ht="13">
      <c r="A624" s="122">
        <v>628</v>
      </c>
      <c r="B624" s="122" t="s">
        <v>32628</v>
      </c>
      <c r="C624" s="122" t="s">
        <v>32629</v>
      </c>
      <c r="D624" s="122" t="s">
        <v>29979</v>
      </c>
      <c r="E624" s="122">
        <v>2020</v>
      </c>
      <c r="F624" s="122" t="s">
        <v>4340</v>
      </c>
      <c r="G624" s="122" t="s">
        <v>21742</v>
      </c>
      <c r="H624" s="122" t="s">
        <v>3158</v>
      </c>
      <c r="I624" s="122" t="s">
        <v>28701</v>
      </c>
      <c r="J624" s="122" t="s">
        <v>30395</v>
      </c>
      <c r="K624" s="122" t="s">
        <v>30529</v>
      </c>
      <c r="L624" s="126">
        <v>44931</v>
      </c>
      <c r="M624" s="122" t="s">
        <v>101</v>
      </c>
      <c r="N624" s="122" t="s">
        <v>3154</v>
      </c>
      <c r="O624" s="122">
        <v>545</v>
      </c>
      <c r="P624" s="124" t="s">
        <v>32630</v>
      </c>
      <c r="Q624" s="124" t="s">
        <v>32631</v>
      </c>
      <c r="R624" s="122" t="s">
        <v>3158</v>
      </c>
      <c r="S624" s="122" t="s">
        <v>3158</v>
      </c>
      <c r="T624" s="122" t="s">
        <v>32632</v>
      </c>
      <c r="U624" s="122" t="s">
        <v>32633</v>
      </c>
      <c r="V624" s="125">
        <v>44246.339444444442</v>
      </c>
      <c r="W624" s="125">
        <v>44246.339444444442</v>
      </c>
      <c r="X624" s="122" t="s">
        <v>3158</v>
      </c>
      <c r="Y624" s="122" t="s">
        <v>3158</v>
      </c>
      <c r="Z624" s="122">
        <v>61.5</v>
      </c>
      <c r="AA624" s="122" t="s">
        <v>30059</v>
      </c>
    </row>
    <row r="625" spans="1:27" ht="13">
      <c r="A625" s="122">
        <v>629</v>
      </c>
      <c r="B625" s="122" t="s">
        <v>32634</v>
      </c>
      <c r="C625" s="122" t="s">
        <v>32635</v>
      </c>
      <c r="D625" s="122" t="s">
        <v>29979</v>
      </c>
      <c r="E625" s="122">
        <v>1994</v>
      </c>
      <c r="F625" s="122" t="s">
        <v>30502</v>
      </c>
      <c r="G625" s="122" t="s">
        <v>23216</v>
      </c>
      <c r="H625" s="122" t="s">
        <v>3158</v>
      </c>
      <c r="I625" s="122" t="s">
        <v>30147</v>
      </c>
      <c r="J625" s="122" t="s">
        <v>30014</v>
      </c>
      <c r="K625" s="122" t="s">
        <v>30496</v>
      </c>
      <c r="L625" s="126">
        <v>44931</v>
      </c>
      <c r="M625" s="122" t="s">
        <v>7676</v>
      </c>
      <c r="N625" s="122" t="s">
        <v>3154</v>
      </c>
      <c r="O625" s="122">
        <v>545</v>
      </c>
      <c r="P625" s="124" t="s">
        <v>32636</v>
      </c>
      <c r="Q625" s="124" t="s">
        <v>32637</v>
      </c>
      <c r="R625" s="124" t="s">
        <v>32638</v>
      </c>
      <c r="S625" s="124" t="s">
        <v>32639</v>
      </c>
      <c r="T625" s="122" t="s">
        <v>32640</v>
      </c>
      <c r="U625" s="122" t="s">
        <v>32641</v>
      </c>
      <c r="V625" s="125">
        <v>44246.341493055559</v>
      </c>
      <c r="W625" s="125">
        <v>44246.341493055559</v>
      </c>
      <c r="X625" s="122" t="s">
        <v>3158</v>
      </c>
      <c r="Y625" s="122" t="s">
        <v>3158</v>
      </c>
      <c r="Z625" s="122">
        <v>69.2</v>
      </c>
      <c r="AA625" s="122" t="s">
        <v>30021</v>
      </c>
    </row>
    <row r="626" spans="1:27" ht="13">
      <c r="A626" s="122">
        <v>630</v>
      </c>
      <c r="B626" s="122" t="s">
        <v>32642</v>
      </c>
      <c r="C626" s="122" t="s">
        <v>32643</v>
      </c>
      <c r="D626" s="122" t="s">
        <v>29979</v>
      </c>
      <c r="E626" s="122">
        <v>2016</v>
      </c>
      <c r="F626" s="122" t="s">
        <v>4340</v>
      </c>
      <c r="G626" s="122" t="s">
        <v>4263</v>
      </c>
      <c r="H626" s="122" t="s">
        <v>3158</v>
      </c>
      <c r="I626" s="122" t="s">
        <v>30025</v>
      </c>
      <c r="J626" s="122" t="s">
        <v>30004</v>
      </c>
      <c r="K626" s="122" t="s">
        <v>32644</v>
      </c>
      <c r="L626" s="126">
        <v>44931</v>
      </c>
      <c r="M626" s="122" t="s">
        <v>7676</v>
      </c>
      <c r="N626" s="122" t="s">
        <v>3154</v>
      </c>
      <c r="O626" s="122">
        <v>545</v>
      </c>
      <c r="P626" s="124" t="s">
        <v>32645</v>
      </c>
      <c r="Q626" s="122" t="s">
        <v>3158</v>
      </c>
      <c r="R626" s="122" t="s">
        <v>3158</v>
      </c>
      <c r="S626" s="122" t="s">
        <v>3158</v>
      </c>
      <c r="T626" s="122" t="s">
        <v>32646</v>
      </c>
      <c r="U626" s="122" t="s">
        <v>32647</v>
      </c>
      <c r="V626" s="125">
        <v>44246.343414351853</v>
      </c>
      <c r="W626" s="125">
        <v>44246.343414351853</v>
      </c>
      <c r="X626" s="122" t="s">
        <v>3158</v>
      </c>
      <c r="Y626" s="122" t="s">
        <v>3158</v>
      </c>
      <c r="Z626" s="122">
        <v>57.7</v>
      </c>
      <c r="AA626" s="122" t="s">
        <v>30078</v>
      </c>
    </row>
    <row r="627" spans="1:27" ht="13">
      <c r="A627" s="122">
        <v>631</v>
      </c>
      <c r="B627" s="122" t="s">
        <v>32648</v>
      </c>
      <c r="C627" s="122" t="s">
        <v>32649</v>
      </c>
      <c r="D627" s="122" t="s">
        <v>29979</v>
      </c>
      <c r="E627" s="122">
        <v>2019</v>
      </c>
      <c r="F627" s="122" t="s">
        <v>3385</v>
      </c>
      <c r="G627" s="122" t="s">
        <v>30186</v>
      </c>
      <c r="H627" s="122" t="s">
        <v>3158</v>
      </c>
      <c r="I627" s="122" t="s">
        <v>887</v>
      </c>
      <c r="J627" s="122" t="s">
        <v>30014</v>
      </c>
      <c r="K627" s="122" t="s">
        <v>32650</v>
      </c>
      <c r="L627" s="126">
        <v>44931</v>
      </c>
      <c r="M627" s="122" t="s">
        <v>7676</v>
      </c>
      <c r="N627" s="122" t="s">
        <v>3154</v>
      </c>
      <c r="O627" s="122">
        <v>545</v>
      </c>
      <c r="P627" s="124" t="s">
        <v>32651</v>
      </c>
      <c r="Q627" s="122" t="s">
        <v>3158</v>
      </c>
      <c r="R627" s="122" t="s">
        <v>3158</v>
      </c>
      <c r="S627" s="122" t="s">
        <v>3158</v>
      </c>
      <c r="T627" s="122" t="s">
        <v>32652</v>
      </c>
      <c r="U627" s="122" t="s">
        <v>32653</v>
      </c>
      <c r="V627" s="125">
        <v>44246.345416666663</v>
      </c>
      <c r="W627" s="125">
        <v>44246.345416666663</v>
      </c>
      <c r="X627" s="122" t="s">
        <v>3158</v>
      </c>
      <c r="Y627" s="122" t="s">
        <v>3158</v>
      </c>
      <c r="Z627" s="122">
        <v>57.7</v>
      </c>
      <c r="AA627" s="122" t="s">
        <v>30078</v>
      </c>
    </row>
    <row r="628" spans="1:27" ht="13">
      <c r="A628" s="122">
        <v>632</v>
      </c>
      <c r="B628" s="122" t="s">
        <v>32654</v>
      </c>
      <c r="C628" s="122" t="s">
        <v>32655</v>
      </c>
      <c r="D628" s="122" t="s">
        <v>29979</v>
      </c>
      <c r="E628" s="122">
        <v>1980</v>
      </c>
      <c r="F628" s="122" t="s">
        <v>3385</v>
      </c>
      <c r="G628" s="122" t="s">
        <v>27713</v>
      </c>
      <c r="H628" s="122" t="s">
        <v>3158</v>
      </c>
      <c r="I628" s="122" t="s">
        <v>30328</v>
      </c>
      <c r="J628" s="122" t="s">
        <v>30014</v>
      </c>
      <c r="K628" s="122" t="s">
        <v>32156</v>
      </c>
      <c r="L628" s="122" t="s">
        <v>30306</v>
      </c>
      <c r="M628" s="122" t="s">
        <v>12679</v>
      </c>
      <c r="N628" s="122" t="s">
        <v>3154</v>
      </c>
      <c r="O628" s="122">
        <v>545</v>
      </c>
      <c r="P628" s="124" t="s">
        <v>31719</v>
      </c>
      <c r="Q628" s="122" t="s">
        <v>3158</v>
      </c>
      <c r="R628" s="124" t="s">
        <v>31720</v>
      </c>
      <c r="S628" s="124" t="s">
        <v>31721</v>
      </c>
      <c r="T628" s="122" t="s">
        <v>32656</v>
      </c>
      <c r="U628" s="122" t="s">
        <v>32657</v>
      </c>
      <c r="V628" s="125">
        <v>44246.346990740742</v>
      </c>
      <c r="W628" s="125">
        <v>44246.346990740742</v>
      </c>
      <c r="X628" s="122" t="s">
        <v>3158</v>
      </c>
      <c r="Y628" s="122" t="s">
        <v>3158</v>
      </c>
      <c r="Z628" s="122">
        <v>65.400000000000006</v>
      </c>
      <c r="AA628" s="122" t="s">
        <v>30570</v>
      </c>
    </row>
    <row r="629" spans="1:27" ht="13">
      <c r="A629" s="122">
        <v>633</v>
      </c>
      <c r="B629" s="122" t="s">
        <v>32658</v>
      </c>
      <c r="C629" s="122" t="s">
        <v>32659</v>
      </c>
      <c r="D629" s="122" t="s">
        <v>29979</v>
      </c>
      <c r="E629" s="122">
        <v>2017</v>
      </c>
      <c r="F629" s="122" t="s">
        <v>3385</v>
      </c>
      <c r="G629" s="122" t="s">
        <v>25149</v>
      </c>
      <c r="H629" s="122" t="s">
        <v>3158</v>
      </c>
      <c r="I629" s="122" t="s">
        <v>28701</v>
      </c>
      <c r="J629" s="122" t="s">
        <v>30946</v>
      </c>
      <c r="K629" s="122" t="s">
        <v>32660</v>
      </c>
      <c r="L629" s="126">
        <v>44931</v>
      </c>
      <c r="M629" s="122" t="s">
        <v>7676</v>
      </c>
      <c r="N629" s="122" t="s">
        <v>3154</v>
      </c>
      <c r="O629" s="122">
        <v>545</v>
      </c>
      <c r="P629" s="124" t="s">
        <v>32661</v>
      </c>
      <c r="Q629" s="124" t="s">
        <v>32662</v>
      </c>
      <c r="R629" s="124" t="s">
        <v>32663</v>
      </c>
      <c r="S629" s="122" t="s">
        <v>3158</v>
      </c>
      <c r="T629" s="122" t="s">
        <v>32664</v>
      </c>
      <c r="U629" s="122" t="s">
        <v>32665</v>
      </c>
      <c r="V629" s="125">
        <v>44246.349247685182</v>
      </c>
      <c r="W629" s="125">
        <v>44246.349247685182</v>
      </c>
      <c r="X629" s="122" t="s">
        <v>3158</v>
      </c>
      <c r="Y629" s="122" t="s">
        <v>3158</v>
      </c>
      <c r="Z629" s="122">
        <v>65.400000000000006</v>
      </c>
      <c r="AA629" s="122" t="s">
        <v>30261</v>
      </c>
    </row>
    <row r="630" spans="1:27" ht="13">
      <c r="A630" s="122">
        <v>634</v>
      </c>
      <c r="B630" s="122" t="s">
        <v>32666</v>
      </c>
      <c r="C630" s="122" t="s">
        <v>32667</v>
      </c>
      <c r="D630" s="122" t="s">
        <v>29979</v>
      </c>
      <c r="E630" s="122">
        <v>2006</v>
      </c>
      <c r="F630" s="122" t="s">
        <v>3272</v>
      </c>
      <c r="G630" s="122" t="s">
        <v>3332</v>
      </c>
      <c r="H630" s="122" t="s">
        <v>3158</v>
      </c>
      <c r="I630" s="122" t="s">
        <v>887</v>
      </c>
      <c r="J630" s="122" t="s">
        <v>30014</v>
      </c>
      <c r="K630" s="122" t="s">
        <v>30658</v>
      </c>
      <c r="L630" s="126">
        <v>44931</v>
      </c>
      <c r="M630" s="122" t="s">
        <v>12679</v>
      </c>
      <c r="N630" s="122" t="s">
        <v>3154</v>
      </c>
      <c r="O630" s="122">
        <v>545</v>
      </c>
      <c r="P630" s="124" t="s">
        <v>32668</v>
      </c>
      <c r="Q630" s="122" t="s">
        <v>3158</v>
      </c>
      <c r="R630" s="122" t="s">
        <v>3158</v>
      </c>
      <c r="S630" s="122" t="s">
        <v>3158</v>
      </c>
      <c r="T630" s="122" t="s">
        <v>32669</v>
      </c>
      <c r="U630" s="122" t="s">
        <v>32670</v>
      </c>
      <c r="V630" s="125">
        <v>44246.351631944446</v>
      </c>
      <c r="W630" s="125">
        <v>44246.351631944446</v>
      </c>
      <c r="X630" s="122" t="s">
        <v>3158</v>
      </c>
      <c r="Y630" s="122" t="s">
        <v>3158</v>
      </c>
      <c r="Z630" s="122">
        <v>57.7</v>
      </c>
      <c r="AA630" s="122" t="s">
        <v>30078</v>
      </c>
    </row>
    <row r="631" spans="1:27" ht="13">
      <c r="A631" s="122">
        <v>635</v>
      </c>
      <c r="B631" s="122" t="s">
        <v>32671</v>
      </c>
      <c r="C631" s="122" t="s">
        <v>32672</v>
      </c>
      <c r="D631" s="122" t="s">
        <v>29979</v>
      </c>
      <c r="E631" s="122">
        <v>2009</v>
      </c>
      <c r="F631" s="122" t="s">
        <v>3385</v>
      </c>
      <c r="G631" s="122" t="s">
        <v>32673</v>
      </c>
      <c r="H631" s="122" t="s">
        <v>3158</v>
      </c>
      <c r="I631" s="122" t="s">
        <v>32128</v>
      </c>
      <c r="J631" s="122" t="s">
        <v>30395</v>
      </c>
      <c r="K631" s="122" t="s">
        <v>30789</v>
      </c>
      <c r="L631" s="126">
        <v>44931</v>
      </c>
      <c r="M631" s="122" t="s">
        <v>7676</v>
      </c>
      <c r="N631" s="122" t="s">
        <v>3154</v>
      </c>
      <c r="O631" s="122">
        <v>545</v>
      </c>
      <c r="P631" s="124" t="s">
        <v>32674</v>
      </c>
      <c r="Q631" s="122" t="s">
        <v>3158</v>
      </c>
      <c r="R631" s="122" t="s">
        <v>3158</v>
      </c>
      <c r="S631" s="122" t="s">
        <v>3158</v>
      </c>
      <c r="T631" s="122" t="s">
        <v>32675</v>
      </c>
      <c r="U631" s="122" t="s">
        <v>32676</v>
      </c>
      <c r="V631" s="125">
        <v>44246.353298611109</v>
      </c>
      <c r="W631" s="125">
        <v>44246.353298611109</v>
      </c>
      <c r="X631" s="122" t="s">
        <v>3158</v>
      </c>
      <c r="Y631" s="122" t="s">
        <v>3158</v>
      </c>
      <c r="Z631" s="122">
        <v>57.7</v>
      </c>
      <c r="AA631" s="122" t="s">
        <v>30078</v>
      </c>
    </row>
    <row r="632" spans="1:27" ht="13">
      <c r="A632" s="122">
        <v>636</v>
      </c>
      <c r="B632" s="122" t="s">
        <v>32677</v>
      </c>
      <c r="C632" s="122" t="s">
        <v>32678</v>
      </c>
      <c r="D632" s="122" t="s">
        <v>29979</v>
      </c>
      <c r="E632" s="122">
        <v>2011</v>
      </c>
      <c r="F632" s="122" t="s">
        <v>3385</v>
      </c>
      <c r="G632" s="122" t="s">
        <v>25211</v>
      </c>
      <c r="H632" s="122" t="s">
        <v>3158</v>
      </c>
      <c r="I632" s="122" t="s">
        <v>30147</v>
      </c>
      <c r="J632" s="122" t="s">
        <v>30014</v>
      </c>
      <c r="K632" s="122" t="s">
        <v>30177</v>
      </c>
      <c r="L632" s="126">
        <v>44931</v>
      </c>
      <c r="M632" s="122" t="s">
        <v>3173</v>
      </c>
      <c r="N632" s="122" t="s">
        <v>3154</v>
      </c>
      <c r="O632" s="122">
        <v>545</v>
      </c>
      <c r="P632" s="124" t="s">
        <v>32679</v>
      </c>
      <c r="Q632" s="124" t="s">
        <v>32680</v>
      </c>
      <c r="R632" s="122" t="s">
        <v>3158</v>
      </c>
      <c r="S632" s="122" t="s">
        <v>3158</v>
      </c>
      <c r="T632" s="122" t="s">
        <v>32681</v>
      </c>
      <c r="U632" s="122" t="s">
        <v>32682</v>
      </c>
      <c r="V632" s="125">
        <v>44246.355347222219</v>
      </c>
      <c r="W632" s="125">
        <v>44246.355347222219</v>
      </c>
      <c r="X632" s="122" t="s">
        <v>3158</v>
      </c>
      <c r="Y632" s="122" t="s">
        <v>3158</v>
      </c>
      <c r="Z632" s="122">
        <v>61.5</v>
      </c>
      <c r="AA632" s="122" t="s">
        <v>30059</v>
      </c>
    </row>
    <row r="633" spans="1:27" ht="13">
      <c r="A633" s="122">
        <v>637</v>
      </c>
      <c r="B633" s="122" t="s">
        <v>32683</v>
      </c>
      <c r="C633" s="122" t="s">
        <v>32684</v>
      </c>
      <c r="D633" s="122" t="s">
        <v>29979</v>
      </c>
      <c r="E633" s="122">
        <v>2008</v>
      </c>
      <c r="F633" s="122" t="s">
        <v>3385</v>
      </c>
      <c r="G633" s="122" t="s">
        <v>30054</v>
      </c>
      <c r="H633" s="122" t="s">
        <v>3158</v>
      </c>
      <c r="I633" s="122" t="s">
        <v>28701</v>
      </c>
      <c r="J633" s="122" t="s">
        <v>30026</v>
      </c>
      <c r="K633" s="122" t="s">
        <v>30529</v>
      </c>
      <c r="L633" s="126">
        <v>44931</v>
      </c>
      <c r="M633" s="122" t="s">
        <v>7676</v>
      </c>
      <c r="N633" s="122" t="s">
        <v>3154</v>
      </c>
      <c r="O633" s="122">
        <v>545</v>
      </c>
      <c r="P633" s="124" t="s">
        <v>32685</v>
      </c>
      <c r="Q633" s="124" t="s">
        <v>32686</v>
      </c>
      <c r="R633" s="124" t="s">
        <v>32687</v>
      </c>
      <c r="S633" s="122" t="s">
        <v>3158</v>
      </c>
      <c r="T633" s="122" t="s">
        <v>32688</v>
      </c>
      <c r="U633" s="122" t="s">
        <v>32689</v>
      </c>
      <c r="V633" s="125">
        <v>44246.357303240744</v>
      </c>
      <c r="W633" s="125">
        <v>44246.357303240744</v>
      </c>
      <c r="X633" s="122" t="s">
        <v>3158</v>
      </c>
      <c r="Y633" s="122" t="s">
        <v>3158</v>
      </c>
      <c r="Z633" s="122">
        <v>65.400000000000006</v>
      </c>
      <c r="AA633" s="122" t="s">
        <v>30261</v>
      </c>
    </row>
    <row r="634" spans="1:27" ht="13">
      <c r="A634" s="122">
        <v>638</v>
      </c>
      <c r="B634" s="122" t="s">
        <v>32690</v>
      </c>
      <c r="C634" s="122" t="s">
        <v>32691</v>
      </c>
      <c r="D634" s="122" t="s">
        <v>29979</v>
      </c>
      <c r="E634" s="122">
        <v>2014</v>
      </c>
      <c r="F634" s="122" t="s">
        <v>4340</v>
      </c>
      <c r="G634" s="122" t="s">
        <v>3471</v>
      </c>
      <c r="H634" s="122" t="s">
        <v>3158</v>
      </c>
      <c r="I634" s="122" t="s">
        <v>29717</v>
      </c>
      <c r="J634" s="122" t="s">
        <v>30395</v>
      </c>
      <c r="K634" s="122" t="s">
        <v>32692</v>
      </c>
      <c r="L634" s="126">
        <v>45092</v>
      </c>
      <c r="M634" s="122" t="s">
        <v>3217</v>
      </c>
      <c r="N634" s="122" t="s">
        <v>3154</v>
      </c>
      <c r="O634" s="122">
        <v>545</v>
      </c>
      <c r="P634" s="124" t="s">
        <v>32693</v>
      </c>
      <c r="Q634" s="124" t="s">
        <v>32694</v>
      </c>
      <c r="R634" s="122" t="s">
        <v>3158</v>
      </c>
      <c r="S634" s="124" t="s">
        <v>32695</v>
      </c>
      <c r="T634" s="122" t="s">
        <v>32696</v>
      </c>
      <c r="U634" s="122" t="s">
        <v>32697</v>
      </c>
      <c r="V634" s="125">
        <v>44246.359513888892</v>
      </c>
      <c r="W634" s="125">
        <v>44246.359513888892</v>
      </c>
      <c r="X634" s="122" t="s">
        <v>3158</v>
      </c>
      <c r="Y634" s="122" t="s">
        <v>3158</v>
      </c>
      <c r="Z634" s="122">
        <v>65.400000000000006</v>
      </c>
      <c r="AA634" s="122" t="s">
        <v>30408</v>
      </c>
    </row>
    <row r="635" spans="1:27" ht="13">
      <c r="A635" s="122">
        <v>639</v>
      </c>
      <c r="B635" s="122" t="s">
        <v>32698</v>
      </c>
      <c r="C635" s="122" t="s">
        <v>32699</v>
      </c>
      <c r="D635" s="122" t="s">
        <v>29979</v>
      </c>
      <c r="E635" s="122">
        <v>2010</v>
      </c>
      <c r="F635" s="122" t="s">
        <v>3385</v>
      </c>
      <c r="G635" s="122" t="s">
        <v>25078</v>
      </c>
      <c r="H635" s="122" t="s">
        <v>3158</v>
      </c>
      <c r="I635" s="122" t="s">
        <v>30147</v>
      </c>
      <c r="J635" s="122" t="s">
        <v>30014</v>
      </c>
      <c r="K635" s="122" t="s">
        <v>3862</v>
      </c>
      <c r="L635" s="126">
        <v>44931</v>
      </c>
      <c r="M635" s="122" t="s">
        <v>3173</v>
      </c>
      <c r="N635" s="122" t="s">
        <v>3154</v>
      </c>
      <c r="O635" s="122">
        <v>545</v>
      </c>
      <c r="P635" s="124" t="s">
        <v>32700</v>
      </c>
      <c r="Q635" s="122" t="s">
        <v>3158</v>
      </c>
      <c r="R635" s="122" t="s">
        <v>3158</v>
      </c>
      <c r="S635" s="122" t="s">
        <v>3158</v>
      </c>
      <c r="T635" s="122" t="s">
        <v>32701</v>
      </c>
      <c r="U635" s="122" t="s">
        <v>32702</v>
      </c>
      <c r="V635" s="125">
        <v>44246.361111111109</v>
      </c>
      <c r="W635" s="125">
        <v>44246.361111111109</v>
      </c>
      <c r="X635" s="122" t="s">
        <v>3158</v>
      </c>
      <c r="Y635" s="122" t="s">
        <v>3158</v>
      </c>
      <c r="Z635" s="122">
        <v>57.7</v>
      </c>
      <c r="AA635" s="122" t="s">
        <v>30078</v>
      </c>
    </row>
    <row r="636" spans="1:27" ht="13">
      <c r="A636" s="122">
        <v>640</v>
      </c>
      <c r="B636" s="122" t="s">
        <v>32703</v>
      </c>
      <c r="C636" s="122" t="s">
        <v>32704</v>
      </c>
      <c r="D636" s="122" t="s">
        <v>29979</v>
      </c>
      <c r="E636" s="122">
        <v>2018</v>
      </c>
      <c r="F636" s="122" t="s">
        <v>3385</v>
      </c>
      <c r="G636" s="122" t="s">
        <v>21742</v>
      </c>
      <c r="H636" s="122" t="s">
        <v>3158</v>
      </c>
      <c r="I636" s="122" t="s">
        <v>30147</v>
      </c>
      <c r="J636" s="122" t="s">
        <v>30395</v>
      </c>
      <c r="K636" s="122" t="s">
        <v>3401</v>
      </c>
      <c r="L636" s="126">
        <v>44931</v>
      </c>
      <c r="M636" s="122" t="s">
        <v>101</v>
      </c>
      <c r="N636" s="122" t="s">
        <v>3154</v>
      </c>
      <c r="O636" s="122">
        <v>545</v>
      </c>
      <c r="P636" s="124" t="s">
        <v>32705</v>
      </c>
      <c r="Q636" s="124" t="s">
        <v>32706</v>
      </c>
      <c r="R636" s="122" t="s">
        <v>3158</v>
      </c>
      <c r="S636" s="124" t="s">
        <v>32707</v>
      </c>
      <c r="T636" s="122" t="s">
        <v>32708</v>
      </c>
      <c r="U636" s="122" t="s">
        <v>32709</v>
      </c>
      <c r="V636" s="125">
        <v>44246.362951388888</v>
      </c>
      <c r="W636" s="125">
        <v>44246.362951388888</v>
      </c>
      <c r="X636" s="122" t="s">
        <v>3158</v>
      </c>
      <c r="Y636" s="122" t="s">
        <v>3158</v>
      </c>
      <c r="Z636" s="122">
        <v>65.400000000000006</v>
      </c>
      <c r="AA636" s="122" t="s">
        <v>30408</v>
      </c>
    </row>
    <row r="637" spans="1:27" ht="13">
      <c r="A637" s="122">
        <v>641</v>
      </c>
      <c r="B637" s="122" t="s">
        <v>32710</v>
      </c>
      <c r="C637" s="122" t="s">
        <v>32711</v>
      </c>
      <c r="D637" s="122" t="s">
        <v>29979</v>
      </c>
      <c r="E637" s="122">
        <v>2018</v>
      </c>
      <c r="F637" s="122" t="s">
        <v>3385</v>
      </c>
      <c r="G637" s="122" t="s">
        <v>21742</v>
      </c>
      <c r="H637" s="122" t="s">
        <v>3158</v>
      </c>
      <c r="I637" s="122" t="s">
        <v>28701</v>
      </c>
      <c r="J637" s="122" t="s">
        <v>30004</v>
      </c>
      <c r="K637" s="122" t="s">
        <v>30529</v>
      </c>
      <c r="L637" s="126">
        <v>44931</v>
      </c>
      <c r="M637" s="122" t="s">
        <v>101</v>
      </c>
      <c r="N637" s="122" t="s">
        <v>3154</v>
      </c>
      <c r="O637" s="122">
        <v>545</v>
      </c>
      <c r="P637" s="124" t="s">
        <v>32712</v>
      </c>
      <c r="Q637" s="124" t="s">
        <v>32713</v>
      </c>
      <c r="R637" s="122" t="s">
        <v>3158</v>
      </c>
      <c r="S637" s="122" t="s">
        <v>3158</v>
      </c>
      <c r="T637" s="122" t="s">
        <v>32714</v>
      </c>
      <c r="U637" s="122" t="s">
        <v>32715</v>
      </c>
      <c r="V637" s="125">
        <v>44246.364745370367</v>
      </c>
      <c r="W637" s="125">
        <v>44246.364745370367</v>
      </c>
      <c r="X637" s="122" t="s">
        <v>3158</v>
      </c>
      <c r="Y637" s="122" t="s">
        <v>3158</v>
      </c>
      <c r="Z637" s="122">
        <v>61.5</v>
      </c>
      <c r="AA637" s="122" t="s">
        <v>30059</v>
      </c>
    </row>
    <row r="638" spans="1:27" ht="13">
      <c r="A638" s="122">
        <v>642</v>
      </c>
      <c r="B638" s="122" t="s">
        <v>32716</v>
      </c>
      <c r="C638" s="122" t="s">
        <v>32717</v>
      </c>
      <c r="D638" s="122" t="s">
        <v>29979</v>
      </c>
      <c r="E638" s="122">
        <v>2017</v>
      </c>
      <c r="F638" s="122" t="s">
        <v>4340</v>
      </c>
      <c r="G638" s="122" t="s">
        <v>21796</v>
      </c>
      <c r="H638" s="122" t="s">
        <v>3158</v>
      </c>
      <c r="I638" s="122" t="s">
        <v>28701</v>
      </c>
      <c r="J638" s="122" t="s">
        <v>30946</v>
      </c>
      <c r="K638" s="122" t="s">
        <v>31167</v>
      </c>
      <c r="L638" s="126">
        <v>44931</v>
      </c>
      <c r="M638" s="122" t="s">
        <v>3384</v>
      </c>
      <c r="N638" s="122" t="s">
        <v>3154</v>
      </c>
      <c r="O638" s="122">
        <v>545</v>
      </c>
      <c r="P638" s="124" t="s">
        <v>32718</v>
      </c>
      <c r="Q638" s="124" t="s">
        <v>32719</v>
      </c>
      <c r="R638" s="124" t="s">
        <v>32720</v>
      </c>
      <c r="S638" s="122" t="s">
        <v>3158</v>
      </c>
      <c r="T638" s="122" t="s">
        <v>32721</v>
      </c>
      <c r="U638" s="122" t="s">
        <v>32722</v>
      </c>
      <c r="V638" s="125">
        <v>44246.367592592593</v>
      </c>
      <c r="W638" s="125">
        <v>44246.367592592593</v>
      </c>
      <c r="X638" s="122" t="s">
        <v>3158</v>
      </c>
      <c r="Y638" s="122" t="s">
        <v>3158</v>
      </c>
      <c r="Z638" s="122">
        <v>65.400000000000006</v>
      </c>
      <c r="AA638" s="122" t="s">
        <v>30261</v>
      </c>
    </row>
    <row r="639" spans="1:27" ht="13">
      <c r="A639" s="122">
        <v>643</v>
      </c>
      <c r="B639" s="122" t="s">
        <v>32723</v>
      </c>
      <c r="C639" s="122" t="s">
        <v>32724</v>
      </c>
      <c r="D639" s="122" t="s">
        <v>29979</v>
      </c>
      <c r="E639" s="122">
        <v>2008</v>
      </c>
      <c r="F639" s="122" t="s">
        <v>4340</v>
      </c>
      <c r="G639" s="122" t="s">
        <v>21961</v>
      </c>
      <c r="H639" s="122" t="s">
        <v>3158</v>
      </c>
      <c r="I639" s="122" t="s">
        <v>30063</v>
      </c>
      <c r="J639" s="122" t="s">
        <v>30946</v>
      </c>
      <c r="K639" s="122" t="s">
        <v>30892</v>
      </c>
      <c r="L639" s="126">
        <v>45092</v>
      </c>
      <c r="M639" s="122" t="s">
        <v>3173</v>
      </c>
      <c r="N639" s="122" t="s">
        <v>3154</v>
      </c>
      <c r="O639" s="122">
        <v>545</v>
      </c>
      <c r="P639" s="124" t="s">
        <v>32725</v>
      </c>
      <c r="Q639" s="124" t="s">
        <v>32726</v>
      </c>
      <c r="R639" s="124" t="s">
        <v>32727</v>
      </c>
      <c r="S639" s="122" t="s">
        <v>3158</v>
      </c>
      <c r="T639" s="122" t="s">
        <v>32728</v>
      </c>
      <c r="U639" s="122" t="s">
        <v>32729</v>
      </c>
      <c r="V639" s="125">
        <v>44246.369490740741</v>
      </c>
      <c r="W639" s="125">
        <v>44246.369490740741</v>
      </c>
      <c r="X639" s="122" t="s">
        <v>3158</v>
      </c>
      <c r="Y639" s="122" t="s">
        <v>3158</v>
      </c>
      <c r="Z639" s="122">
        <v>65.400000000000006</v>
      </c>
      <c r="AA639" s="122" t="s">
        <v>30261</v>
      </c>
    </row>
    <row r="640" spans="1:27" ht="13">
      <c r="A640" s="122">
        <v>644</v>
      </c>
      <c r="B640" s="122" t="s">
        <v>32730</v>
      </c>
      <c r="C640" s="122" t="s">
        <v>32731</v>
      </c>
      <c r="D640" s="122" t="s">
        <v>29979</v>
      </c>
      <c r="E640" s="122">
        <v>2014</v>
      </c>
      <c r="F640" s="122" t="s">
        <v>3385</v>
      </c>
      <c r="G640" s="122" t="s">
        <v>26018</v>
      </c>
      <c r="H640" s="122" t="s">
        <v>3158</v>
      </c>
      <c r="I640" s="122" t="s">
        <v>899</v>
      </c>
      <c r="J640" s="122" t="s">
        <v>30946</v>
      </c>
      <c r="K640" s="122" t="s">
        <v>31184</v>
      </c>
      <c r="L640" s="126">
        <v>45092</v>
      </c>
      <c r="M640" s="122" t="s">
        <v>7676</v>
      </c>
      <c r="N640" s="122" t="s">
        <v>3154</v>
      </c>
      <c r="O640" s="122">
        <v>545</v>
      </c>
      <c r="P640" s="124" t="s">
        <v>32732</v>
      </c>
      <c r="Q640" s="124" t="s">
        <v>32733</v>
      </c>
      <c r="R640" s="124" t="s">
        <v>32734</v>
      </c>
      <c r="S640" s="122" t="s">
        <v>3158</v>
      </c>
      <c r="T640" s="122" t="s">
        <v>32735</v>
      </c>
      <c r="U640" s="122" t="s">
        <v>32736</v>
      </c>
      <c r="V640" s="125">
        <v>44246.371145833335</v>
      </c>
      <c r="W640" s="125">
        <v>44246.371145833335</v>
      </c>
      <c r="X640" s="122" t="s">
        <v>3158</v>
      </c>
      <c r="Y640" s="122" t="s">
        <v>3158</v>
      </c>
      <c r="Z640" s="122">
        <v>65.400000000000006</v>
      </c>
      <c r="AA640" s="122" t="s">
        <v>30261</v>
      </c>
    </row>
    <row r="641" spans="1:27" ht="13">
      <c r="A641" s="122">
        <v>645</v>
      </c>
      <c r="B641" s="122" t="s">
        <v>32737</v>
      </c>
      <c r="C641" s="122" t="s">
        <v>32738</v>
      </c>
      <c r="D641" s="122" t="s">
        <v>29979</v>
      </c>
      <c r="E641" s="122">
        <v>2013</v>
      </c>
      <c r="F641" s="122" t="s">
        <v>4340</v>
      </c>
      <c r="G641" s="122" t="s">
        <v>32739</v>
      </c>
      <c r="H641" s="122" t="s">
        <v>3158</v>
      </c>
      <c r="I641" s="122" t="s">
        <v>28701</v>
      </c>
      <c r="J641" s="122" t="s">
        <v>30395</v>
      </c>
      <c r="K641" s="122" t="s">
        <v>31395</v>
      </c>
      <c r="L641" s="126">
        <v>44931</v>
      </c>
      <c r="M641" s="122" t="s">
        <v>7676</v>
      </c>
      <c r="N641" s="122" t="s">
        <v>3154</v>
      </c>
      <c r="O641" s="122">
        <v>545</v>
      </c>
      <c r="P641" s="124" t="s">
        <v>32740</v>
      </c>
      <c r="Q641" s="124" t="s">
        <v>32741</v>
      </c>
      <c r="R641" s="122" t="s">
        <v>3158</v>
      </c>
      <c r="S641" s="122" t="s">
        <v>3158</v>
      </c>
      <c r="T641" s="122" t="s">
        <v>32742</v>
      </c>
      <c r="U641" s="122" t="s">
        <v>32743</v>
      </c>
      <c r="V641" s="125">
        <v>44246.373159722221</v>
      </c>
      <c r="W641" s="125">
        <v>44246.373159722221</v>
      </c>
      <c r="X641" s="122" t="s">
        <v>3158</v>
      </c>
      <c r="Y641" s="122" t="s">
        <v>3158</v>
      </c>
      <c r="Z641" s="122">
        <v>61.5</v>
      </c>
      <c r="AA641" s="122" t="s">
        <v>30059</v>
      </c>
    </row>
    <row r="642" spans="1:27" ht="13">
      <c r="A642" s="122">
        <v>646</v>
      </c>
      <c r="B642" s="122" t="s">
        <v>32744</v>
      </c>
      <c r="C642" s="122" t="s">
        <v>32745</v>
      </c>
      <c r="D642" s="122" t="s">
        <v>29979</v>
      </c>
      <c r="E642" s="122">
        <v>2019</v>
      </c>
      <c r="F642" s="122" t="s">
        <v>4340</v>
      </c>
      <c r="G642" s="122" t="s">
        <v>24831</v>
      </c>
      <c r="H642" s="122" t="s">
        <v>3158</v>
      </c>
      <c r="I642" s="122" t="s">
        <v>28701</v>
      </c>
      <c r="J642" s="122" t="s">
        <v>30946</v>
      </c>
      <c r="K642" s="122" t="s">
        <v>32746</v>
      </c>
      <c r="L642" s="126">
        <v>44931</v>
      </c>
      <c r="M642" s="122" t="s">
        <v>12679</v>
      </c>
      <c r="N642" s="122" t="s">
        <v>3154</v>
      </c>
      <c r="O642" s="122">
        <v>545</v>
      </c>
      <c r="P642" s="124" t="s">
        <v>32747</v>
      </c>
      <c r="Q642" s="124" t="s">
        <v>32748</v>
      </c>
      <c r="R642" s="122" t="s">
        <v>3158</v>
      </c>
      <c r="S642" s="124" t="s">
        <v>32749</v>
      </c>
      <c r="T642" s="122" t="s">
        <v>32750</v>
      </c>
      <c r="U642" s="122" t="s">
        <v>32751</v>
      </c>
      <c r="V642" s="125">
        <v>44246.375</v>
      </c>
      <c r="W642" s="125">
        <v>44246.375</v>
      </c>
      <c r="X642" s="122" t="s">
        <v>3158</v>
      </c>
      <c r="Y642" s="122" t="s">
        <v>3158</v>
      </c>
      <c r="Z642" s="122">
        <v>65.400000000000006</v>
      </c>
      <c r="AA642" s="122" t="s">
        <v>30408</v>
      </c>
    </row>
    <row r="643" spans="1:27" ht="13">
      <c r="A643" s="122">
        <v>647</v>
      </c>
      <c r="B643" s="122" t="s">
        <v>32752</v>
      </c>
      <c r="C643" s="122" t="s">
        <v>32753</v>
      </c>
      <c r="D643" s="122" t="s">
        <v>29979</v>
      </c>
      <c r="E643" s="122">
        <v>1948</v>
      </c>
      <c r="F643" s="122" t="s">
        <v>9678</v>
      </c>
      <c r="G643" s="122" t="s">
        <v>21961</v>
      </c>
      <c r="H643" s="122" t="s">
        <v>3158</v>
      </c>
      <c r="I643" s="122" t="s">
        <v>30147</v>
      </c>
      <c r="J643" s="122" t="s">
        <v>30014</v>
      </c>
      <c r="K643" s="122" t="s">
        <v>3401</v>
      </c>
      <c r="L643" s="126">
        <v>44931</v>
      </c>
      <c r="M643" s="122" t="s">
        <v>7676</v>
      </c>
      <c r="N643" s="122" t="s">
        <v>3154</v>
      </c>
      <c r="O643" s="122">
        <v>545</v>
      </c>
      <c r="P643" s="124" t="s">
        <v>32754</v>
      </c>
      <c r="Q643" s="124" t="s">
        <v>32755</v>
      </c>
      <c r="R643" s="124" t="s">
        <v>32756</v>
      </c>
      <c r="S643" s="124" t="s">
        <v>32757</v>
      </c>
      <c r="T643" s="122" t="s">
        <v>32758</v>
      </c>
      <c r="U643" s="122" t="s">
        <v>32759</v>
      </c>
      <c r="V643" s="125">
        <v>44246.376435185186</v>
      </c>
      <c r="W643" s="125">
        <v>44246.376435185186</v>
      </c>
      <c r="X643" s="122" t="s">
        <v>3158</v>
      </c>
      <c r="Y643" s="122" t="s">
        <v>3158</v>
      </c>
      <c r="Z643" s="122">
        <v>69.2</v>
      </c>
      <c r="AA643" s="122" t="s">
        <v>30021</v>
      </c>
    </row>
    <row r="644" spans="1:27" ht="13">
      <c r="A644" s="122">
        <v>648</v>
      </c>
      <c r="B644" s="122" t="s">
        <v>32760</v>
      </c>
      <c r="C644" s="122" t="s">
        <v>32761</v>
      </c>
      <c r="D644" s="122" t="s">
        <v>29979</v>
      </c>
      <c r="E644" s="122">
        <v>2017</v>
      </c>
      <c r="F644" s="122" t="s">
        <v>3385</v>
      </c>
      <c r="G644" s="122" t="s">
        <v>21742</v>
      </c>
      <c r="H644" s="122" t="s">
        <v>3158</v>
      </c>
      <c r="I644" s="122" t="s">
        <v>28701</v>
      </c>
      <c r="J644" s="122" t="s">
        <v>30026</v>
      </c>
      <c r="K644" s="122" t="s">
        <v>32762</v>
      </c>
      <c r="L644" s="126">
        <v>44931</v>
      </c>
      <c r="M644" s="122" t="s">
        <v>101</v>
      </c>
      <c r="N644" s="122" t="s">
        <v>3154</v>
      </c>
      <c r="O644" s="122">
        <v>545</v>
      </c>
      <c r="P644" s="124" t="s">
        <v>32763</v>
      </c>
      <c r="Q644" s="122" t="s">
        <v>3158</v>
      </c>
      <c r="R644" s="122" t="s">
        <v>3158</v>
      </c>
      <c r="S644" s="124" t="s">
        <v>32764</v>
      </c>
      <c r="T644" s="122" t="s">
        <v>32765</v>
      </c>
      <c r="U644" s="122" t="s">
        <v>32766</v>
      </c>
      <c r="V644" s="125">
        <v>44246.384201388886</v>
      </c>
      <c r="W644" s="125">
        <v>44246.384201388886</v>
      </c>
      <c r="X644" s="122" t="s">
        <v>3158</v>
      </c>
      <c r="Y644" s="122" t="s">
        <v>3158</v>
      </c>
      <c r="Z644" s="122">
        <v>61.5</v>
      </c>
      <c r="AA644" s="122" t="s">
        <v>31478</v>
      </c>
    </row>
    <row r="645" spans="1:27" ht="13">
      <c r="A645" s="122">
        <v>649</v>
      </c>
      <c r="B645" s="122" t="s">
        <v>32767</v>
      </c>
      <c r="C645" s="122" t="s">
        <v>32768</v>
      </c>
      <c r="D645" s="122" t="s">
        <v>29979</v>
      </c>
      <c r="E645" s="122">
        <v>2020</v>
      </c>
      <c r="F645" s="122" t="s">
        <v>4340</v>
      </c>
      <c r="G645" s="122" t="s">
        <v>3863</v>
      </c>
      <c r="H645" s="122" t="s">
        <v>3158</v>
      </c>
      <c r="I645" s="122" t="s">
        <v>32769</v>
      </c>
      <c r="J645" s="122" t="s">
        <v>30395</v>
      </c>
      <c r="K645" s="122" t="s">
        <v>31167</v>
      </c>
      <c r="L645" s="126">
        <v>44931</v>
      </c>
      <c r="M645" s="122" t="s">
        <v>3173</v>
      </c>
      <c r="N645" s="122" t="s">
        <v>3154</v>
      </c>
      <c r="O645" s="122">
        <v>545</v>
      </c>
      <c r="P645" s="124" t="s">
        <v>32770</v>
      </c>
      <c r="Q645" s="122" t="s">
        <v>3158</v>
      </c>
      <c r="R645" s="124" t="s">
        <v>32771</v>
      </c>
      <c r="S645" s="124" t="s">
        <v>32772</v>
      </c>
      <c r="T645" s="122" t="s">
        <v>32773</v>
      </c>
      <c r="U645" s="122" t="s">
        <v>32774</v>
      </c>
      <c r="V645" s="125">
        <v>44246.38652777778</v>
      </c>
      <c r="W645" s="125">
        <v>44246.38652777778</v>
      </c>
      <c r="X645" s="122" t="s">
        <v>3158</v>
      </c>
      <c r="Y645" s="122" t="s">
        <v>3158</v>
      </c>
      <c r="Z645" s="122">
        <v>65.400000000000006</v>
      </c>
      <c r="AA645" s="122" t="s">
        <v>30570</v>
      </c>
    </row>
    <row r="646" spans="1:27" ht="13">
      <c r="A646" s="122">
        <v>650</v>
      </c>
      <c r="B646" s="122" t="s">
        <v>32775</v>
      </c>
      <c r="C646" s="122" t="s">
        <v>32776</v>
      </c>
      <c r="D646" s="122" t="s">
        <v>29979</v>
      </c>
      <c r="E646" s="122">
        <v>2019</v>
      </c>
      <c r="F646" s="122" t="s">
        <v>4340</v>
      </c>
      <c r="G646" s="122" t="s">
        <v>3471</v>
      </c>
      <c r="H646" s="122" t="s">
        <v>3158</v>
      </c>
      <c r="I646" s="122" t="s">
        <v>28701</v>
      </c>
      <c r="J646" s="122" t="s">
        <v>30946</v>
      </c>
      <c r="K646" s="122" t="s">
        <v>32777</v>
      </c>
      <c r="L646" s="126">
        <v>45092</v>
      </c>
      <c r="M646" s="122" t="s">
        <v>12679</v>
      </c>
      <c r="N646" s="122" t="s">
        <v>3154</v>
      </c>
      <c r="O646" s="122">
        <v>545</v>
      </c>
      <c r="P646" s="124" t="s">
        <v>32778</v>
      </c>
      <c r="Q646" s="124" t="s">
        <v>32779</v>
      </c>
      <c r="R646" s="124" t="s">
        <v>32780</v>
      </c>
      <c r="S646" s="124" t="s">
        <v>32781</v>
      </c>
      <c r="T646" s="122" t="s">
        <v>32782</v>
      </c>
      <c r="U646" s="122" t="s">
        <v>32783</v>
      </c>
      <c r="V646" s="125">
        <v>44246.388379629629</v>
      </c>
      <c r="W646" s="125">
        <v>44246.388379629629</v>
      </c>
      <c r="X646" s="122" t="s">
        <v>3158</v>
      </c>
      <c r="Y646" s="122" t="s">
        <v>3158</v>
      </c>
      <c r="Z646" s="122">
        <v>69.2</v>
      </c>
      <c r="AA646" s="122" t="s">
        <v>30021</v>
      </c>
    </row>
    <row r="647" spans="1:27" ht="13">
      <c r="A647" s="122">
        <v>651</v>
      </c>
      <c r="B647" s="122" t="s">
        <v>32784</v>
      </c>
      <c r="C647" s="122" t="s">
        <v>32785</v>
      </c>
      <c r="D647" s="122" t="s">
        <v>29979</v>
      </c>
      <c r="E647" s="122">
        <v>2007</v>
      </c>
      <c r="F647" s="122" t="s">
        <v>4340</v>
      </c>
      <c r="G647" s="122" t="s">
        <v>21961</v>
      </c>
      <c r="H647" s="122" t="s">
        <v>3158</v>
      </c>
      <c r="I647" s="122" t="s">
        <v>32769</v>
      </c>
      <c r="J647" s="122" t="s">
        <v>30026</v>
      </c>
      <c r="K647" s="122" t="s">
        <v>31516</v>
      </c>
      <c r="L647" s="126">
        <v>44931</v>
      </c>
      <c r="M647" s="122" t="s">
        <v>3173</v>
      </c>
      <c r="N647" s="122" t="s">
        <v>3154</v>
      </c>
      <c r="O647" s="122">
        <v>545</v>
      </c>
      <c r="P647" s="124" t="s">
        <v>32786</v>
      </c>
      <c r="Q647" s="124" t="s">
        <v>32787</v>
      </c>
      <c r="R647" s="124" t="s">
        <v>32788</v>
      </c>
      <c r="S647" s="124" t="s">
        <v>32789</v>
      </c>
      <c r="T647" s="122" t="s">
        <v>32790</v>
      </c>
      <c r="U647" s="122" t="s">
        <v>32791</v>
      </c>
      <c r="V647" s="125">
        <v>44246.390914351854</v>
      </c>
      <c r="W647" s="125">
        <v>44246.390914351854</v>
      </c>
      <c r="X647" s="122" t="s">
        <v>3158</v>
      </c>
      <c r="Y647" s="122" t="s">
        <v>3158</v>
      </c>
      <c r="Z647" s="122">
        <v>69.2</v>
      </c>
      <c r="AA647" s="122" t="s">
        <v>30021</v>
      </c>
    </row>
    <row r="648" spans="1:27" ht="13">
      <c r="A648" s="122">
        <v>652</v>
      </c>
      <c r="B648" s="122" t="s">
        <v>32792</v>
      </c>
      <c r="C648" s="122" t="s">
        <v>32793</v>
      </c>
      <c r="D648" s="122" t="s">
        <v>29979</v>
      </c>
      <c r="E648" s="122">
        <v>2018</v>
      </c>
      <c r="F648" s="122" t="s">
        <v>4340</v>
      </c>
      <c r="G648" s="122" t="s">
        <v>21742</v>
      </c>
      <c r="H648" s="122" t="s">
        <v>3158</v>
      </c>
      <c r="I648" s="122" t="s">
        <v>29042</v>
      </c>
      <c r="J648" s="122" t="s">
        <v>30026</v>
      </c>
      <c r="K648" s="122" t="s">
        <v>31699</v>
      </c>
      <c r="L648" s="126">
        <v>44931</v>
      </c>
      <c r="M648" s="122" t="s">
        <v>101</v>
      </c>
      <c r="N648" s="122" t="s">
        <v>3154</v>
      </c>
      <c r="O648" s="122">
        <v>545</v>
      </c>
      <c r="P648" s="124" t="s">
        <v>32794</v>
      </c>
      <c r="Q648" s="122" t="s">
        <v>3158</v>
      </c>
      <c r="R648" s="122" t="s">
        <v>3158</v>
      </c>
      <c r="S648" s="122" t="s">
        <v>3158</v>
      </c>
      <c r="T648" s="122" t="s">
        <v>32795</v>
      </c>
      <c r="U648" s="122" t="s">
        <v>32796</v>
      </c>
      <c r="V648" s="125">
        <v>44246.392638888887</v>
      </c>
      <c r="W648" s="125">
        <v>44246.392638888887</v>
      </c>
      <c r="X648" s="122" t="s">
        <v>3158</v>
      </c>
      <c r="Y648" s="122" t="s">
        <v>3158</v>
      </c>
      <c r="Z648" s="122">
        <v>57.7</v>
      </c>
      <c r="AA648" s="122" t="s">
        <v>30078</v>
      </c>
    </row>
    <row r="649" spans="1:27" ht="13">
      <c r="A649" s="122">
        <v>653</v>
      </c>
      <c r="B649" s="122" t="s">
        <v>32797</v>
      </c>
      <c r="C649" s="122" t="s">
        <v>32798</v>
      </c>
      <c r="D649" s="122" t="s">
        <v>29979</v>
      </c>
      <c r="E649" s="122">
        <v>2016</v>
      </c>
      <c r="F649" s="122" t="s">
        <v>4340</v>
      </c>
      <c r="G649" s="122" t="s">
        <v>21742</v>
      </c>
      <c r="H649" s="122" t="s">
        <v>3158</v>
      </c>
      <c r="I649" s="122" t="s">
        <v>887</v>
      </c>
      <c r="J649" s="122" t="s">
        <v>30692</v>
      </c>
      <c r="K649" s="122" t="s">
        <v>30658</v>
      </c>
      <c r="L649" s="126">
        <v>44931</v>
      </c>
      <c r="M649" s="122" t="s">
        <v>101</v>
      </c>
      <c r="N649" s="122" t="s">
        <v>3154</v>
      </c>
      <c r="O649" s="122">
        <v>545</v>
      </c>
      <c r="P649" s="124" t="s">
        <v>32799</v>
      </c>
      <c r="Q649" s="122" t="s">
        <v>3158</v>
      </c>
      <c r="R649" s="122" t="s">
        <v>3158</v>
      </c>
      <c r="S649" s="122" t="s">
        <v>3158</v>
      </c>
      <c r="T649" s="122" t="s">
        <v>32800</v>
      </c>
      <c r="U649" s="122" t="s">
        <v>32801</v>
      </c>
      <c r="V649" s="125">
        <v>44246.394386574073</v>
      </c>
      <c r="W649" s="125">
        <v>44246.394386574073</v>
      </c>
      <c r="X649" s="122" t="s">
        <v>3158</v>
      </c>
      <c r="Y649" s="122" t="s">
        <v>3158</v>
      </c>
      <c r="Z649" s="122">
        <v>57.7</v>
      </c>
      <c r="AA649" s="122" t="s">
        <v>30078</v>
      </c>
    </row>
    <row r="650" spans="1:27" ht="13">
      <c r="A650" s="122">
        <v>654</v>
      </c>
      <c r="B650" s="122" t="s">
        <v>32802</v>
      </c>
      <c r="C650" s="122" t="s">
        <v>32803</v>
      </c>
      <c r="D650" s="122" t="s">
        <v>29979</v>
      </c>
      <c r="E650" s="122">
        <v>2017</v>
      </c>
      <c r="F650" s="122" t="s">
        <v>4340</v>
      </c>
      <c r="G650" s="122" t="s">
        <v>3471</v>
      </c>
      <c r="H650" s="122" t="s">
        <v>3158</v>
      </c>
      <c r="I650" s="122" t="s">
        <v>894</v>
      </c>
      <c r="J650" s="122" t="s">
        <v>30946</v>
      </c>
      <c r="K650" s="122" t="s">
        <v>32804</v>
      </c>
      <c r="L650" s="126">
        <v>44931</v>
      </c>
      <c r="M650" s="122" t="s">
        <v>3217</v>
      </c>
      <c r="N650" s="122" t="s">
        <v>3154</v>
      </c>
      <c r="O650" s="122">
        <v>545</v>
      </c>
      <c r="P650" s="124" t="s">
        <v>32805</v>
      </c>
      <c r="Q650" s="122" t="s">
        <v>3158</v>
      </c>
      <c r="R650" s="124" t="s">
        <v>32806</v>
      </c>
      <c r="S650" s="124" t="s">
        <v>32807</v>
      </c>
      <c r="T650" s="122" t="s">
        <v>32808</v>
      </c>
      <c r="U650" s="122" t="s">
        <v>32809</v>
      </c>
      <c r="V650" s="125">
        <v>44249.334305555552</v>
      </c>
      <c r="W650" s="125">
        <v>44249.334305555552</v>
      </c>
      <c r="X650" s="122" t="s">
        <v>3158</v>
      </c>
      <c r="Y650" s="122" t="s">
        <v>3158</v>
      </c>
      <c r="Z650" s="122">
        <v>65.400000000000006</v>
      </c>
      <c r="AA650" s="122" t="s">
        <v>30570</v>
      </c>
    </row>
    <row r="651" spans="1:27" ht="13">
      <c r="A651" s="122">
        <v>655</v>
      </c>
      <c r="B651" s="122" t="s">
        <v>32810</v>
      </c>
      <c r="C651" s="122" t="s">
        <v>32811</v>
      </c>
      <c r="D651" s="122" t="s">
        <v>29979</v>
      </c>
      <c r="E651" s="122">
        <v>2019</v>
      </c>
      <c r="F651" s="122" t="s">
        <v>4340</v>
      </c>
      <c r="G651" s="122" t="s">
        <v>3471</v>
      </c>
      <c r="H651" s="122" t="s">
        <v>3158</v>
      </c>
      <c r="I651" s="122" t="s">
        <v>28701</v>
      </c>
      <c r="J651" s="122" t="s">
        <v>30946</v>
      </c>
      <c r="K651" s="122" t="s">
        <v>3225</v>
      </c>
      <c r="L651" s="126">
        <v>44931</v>
      </c>
      <c r="M651" s="122" t="s">
        <v>3217</v>
      </c>
      <c r="N651" s="122" t="s">
        <v>3154</v>
      </c>
      <c r="O651" s="122">
        <v>545</v>
      </c>
      <c r="P651" s="124" t="s">
        <v>32812</v>
      </c>
      <c r="Q651" s="124" t="s">
        <v>32813</v>
      </c>
      <c r="R651" s="124" t="s">
        <v>32814</v>
      </c>
      <c r="S651" s="124" t="s">
        <v>32815</v>
      </c>
      <c r="T651" s="122" t="s">
        <v>32816</v>
      </c>
      <c r="U651" s="122" t="s">
        <v>32817</v>
      </c>
      <c r="V651" s="125">
        <v>44249.336192129631</v>
      </c>
      <c r="W651" s="125">
        <v>44249.336192129631</v>
      </c>
      <c r="X651" s="122" t="s">
        <v>3158</v>
      </c>
      <c r="Y651" s="122" t="s">
        <v>3158</v>
      </c>
      <c r="Z651" s="122">
        <v>69.2</v>
      </c>
      <c r="AA651" s="122" t="s">
        <v>30021</v>
      </c>
    </row>
    <row r="652" spans="1:27" ht="13">
      <c r="A652" s="122">
        <v>656</v>
      </c>
      <c r="B652" s="122" t="s">
        <v>32818</v>
      </c>
      <c r="C652" s="122" t="s">
        <v>32819</v>
      </c>
      <c r="D652" s="122" t="s">
        <v>29979</v>
      </c>
      <c r="E652" s="122">
        <v>2016</v>
      </c>
      <c r="F652" s="122" t="s">
        <v>4340</v>
      </c>
      <c r="G652" s="122" t="s">
        <v>8663</v>
      </c>
      <c r="H652" s="122" t="s">
        <v>3158</v>
      </c>
      <c r="I652" s="122" t="s">
        <v>28701</v>
      </c>
      <c r="J652" s="122" t="s">
        <v>30946</v>
      </c>
      <c r="K652" s="122" t="s">
        <v>32820</v>
      </c>
      <c r="L652" s="126">
        <v>44931</v>
      </c>
      <c r="M652" s="122" t="s">
        <v>7676</v>
      </c>
      <c r="N652" s="122" t="s">
        <v>3154</v>
      </c>
      <c r="O652" s="122">
        <v>545</v>
      </c>
      <c r="P652" s="124" t="s">
        <v>32821</v>
      </c>
      <c r="Q652" s="124" t="s">
        <v>32822</v>
      </c>
      <c r="R652" s="124" t="s">
        <v>32823</v>
      </c>
      <c r="S652" s="122" t="s">
        <v>3158</v>
      </c>
      <c r="T652" s="122" t="s">
        <v>32824</v>
      </c>
      <c r="U652" s="122" t="s">
        <v>32825</v>
      </c>
      <c r="V652" s="125">
        <v>44249.338391203702</v>
      </c>
      <c r="W652" s="125">
        <v>44249.338391203702</v>
      </c>
      <c r="X652" s="122" t="s">
        <v>3158</v>
      </c>
      <c r="Y652" s="122" t="s">
        <v>3158</v>
      </c>
      <c r="Z652" s="122">
        <v>65.400000000000006</v>
      </c>
      <c r="AA652" s="122" t="s">
        <v>30261</v>
      </c>
    </row>
    <row r="653" spans="1:27" ht="13">
      <c r="A653" s="122">
        <v>657</v>
      </c>
      <c r="B653" s="122" t="s">
        <v>32826</v>
      </c>
      <c r="C653" s="122" t="s">
        <v>32827</v>
      </c>
      <c r="D653" s="122" t="s">
        <v>29979</v>
      </c>
      <c r="E653" s="122">
        <v>2014</v>
      </c>
      <c r="F653" s="122" t="s">
        <v>3385</v>
      </c>
      <c r="G653" s="122" t="s">
        <v>25149</v>
      </c>
      <c r="H653" s="122" t="s">
        <v>3158</v>
      </c>
      <c r="I653" s="122" t="s">
        <v>28701</v>
      </c>
      <c r="J653" s="122" t="s">
        <v>30004</v>
      </c>
      <c r="K653" s="122" t="s">
        <v>31712</v>
      </c>
      <c r="L653" s="126">
        <v>44931</v>
      </c>
      <c r="M653" s="122" t="s">
        <v>7676</v>
      </c>
      <c r="N653" s="122" t="s">
        <v>3154</v>
      </c>
      <c r="O653" s="122">
        <v>545</v>
      </c>
      <c r="P653" s="124" t="s">
        <v>32828</v>
      </c>
      <c r="Q653" s="124" t="s">
        <v>32829</v>
      </c>
      <c r="R653" s="122" t="s">
        <v>3158</v>
      </c>
      <c r="S653" s="122" t="s">
        <v>3158</v>
      </c>
      <c r="T653" s="122" t="s">
        <v>32830</v>
      </c>
      <c r="U653" s="122" t="s">
        <v>32831</v>
      </c>
      <c r="V653" s="125">
        <v>44259.450682870367</v>
      </c>
      <c r="W653" s="125">
        <v>44259.450682870367</v>
      </c>
      <c r="X653" s="122" t="s">
        <v>3158</v>
      </c>
      <c r="Y653" s="122" t="s">
        <v>3158</v>
      </c>
      <c r="Z653" s="122">
        <v>61.5</v>
      </c>
      <c r="AA653" s="122" t="s">
        <v>30059</v>
      </c>
    </row>
    <row r="654" spans="1:27" ht="13">
      <c r="A654" s="122">
        <v>658</v>
      </c>
      <c r="B654" s="122" t="s">
        <v>32832</v>
      </c>
      <c r="C654" s="122" t="s">
        <v>32833</v>
      </c>
      <c r="D654" s="122" t="s">
        <v>29979</v>
      </c>
      <c r="E654" s="122">
        <v>2020</v>
      </c>
      <c r="F654" s="122" t="s">
        <v>3385</v>
      </c>
      <c r="G654" s="122" t="s">
        <v>31159</v>
      </c>
      <c r="H654" s="122" t="s">
        <v>3158</v>
      </c>
      <c r="I654" s="122" t="s">
        <v>894</v>
      </c>
      <c r="J654" s="122" t="s">
        <v>30004</v>
      </c>
      <c r="K654" s="122" t="s">
        <v>31395</v>
      </c>
      <c r="L654" s="126">
        <v>44931</v>
      </c>
      <c r="M654" s="122" t="s">
        <v>7676</v>
      </c>
      <c r="N654" s="122" t="s">
        <v>3154</v>
      </c>
      <c r="O654" s="122">
        <v>545</v>
      </c>
      <c r="P654" s="124" t="s">
        <v>32834</v>
      </c>
      <c r="Q654" s="124" t="s">
        <v>32835</v>
      </c>
      <c r="R654" s="124" t="s">
        <v>32836</v>
      </c>
      <c r="S654" s="124" t="s">
        <v>32837</v>
      </c>
      <c r="T654" s="122" t="s">
        <v>32838</v>
      </c>
      <c r="U654" s="122" t="s">
        <v>32839</v>
      </c>
      <c r="V654" s="125">
        <v>44259.451956018522</v>
      </c>
      <c r="W654" s="125">
        <v>44259.451956018522</v>
      </c>
      <c r="X654" s="122" t="s">
        <v>3158</v>
      </c>
      <c r="Y654" s="122" t="s">
        <v>3158</v>
      </c>
      <c r="Z654" s="122">
        <v>69.2</v>
      </c>
      <c r="AA654" s="122" t="s">
        <v>30021</v>
      </c>
    </row>
    <row r="655" spans="1:27" ht="13">
      <c r="A655" s="122">
        <v>659</v>
      </c>
      <c r="B655" s="122" t="s">
        <v>32840</v>
      </c>
      <c r="C655" s="122" t="s">
        <v>32841</v>
      </c>
      <c r="D655" s="122" t="s">
        <v>29979</v>
      </c>
      <c r="E655" s="122">
        <v>2017</v>
      </c>
      <c r="F655" s="122" t="s">
        <v>3385</v>
      </c>
      <c r="G655" s="122" t="s">
        <v>8663</v>
      </c>
      <c r="H655" s="122" t="s">
        <v>3158</v>
      </c>
      <c r="I655" s="122" t="s">
        <v>28701</v>
      </c>
      <c r="J655" s="122" t="s">
        <v>30004</v>
      </c>
      <c r="K655" s="122" t="s">
        <v>31822</v>
      </c>
      <c r="L655" s="126">
        <v>44931</v>
      </c>
      <c r="M655" s="122" t="s">
        <v>7676</v>
      </c>
      <c r="N655" s="122" t="s">
        <v>3154</v>
      </c>
      <c r="O655" s="122">
        <v>545</v>
      </c>
      <c r="P655" s="124" t="s">
        <v>32842</v>
      </c>
      <c r="Q655" s="124" t="s">
        <v>32843</v>
      </c>
      <c r="R655" s="124" t="s">
        <v>32844</v>
      </c>
      <c r="S655" s="122" t="s">
        <v>3158</v>
      </c>
      <c r="T655" s="122" t="s">
        <v>32845</v>
      </c>
      <c r="U655" s="122" t="s">
        <v>32846</v>
      </c>
      <c r="V655" s="125">
        <v>44259.458622685182</v>
      </c>
      <c r="W655" s="125">
        <v>44259.458622685182</v>
      </c>
      <c r="X655" s="122" t="s">
        <v>3158</v>
      </c>
      <c r="Y655" s="122" t="s">
        <v>3158</v>
      </c>
      <c r="Z655" s="122">
        <v>65.400000000000006</v>
      </c>
      <c r="AA655" s="122" t="s">
        <v>30261</v>
      </c>
    </row>
    <row r="656" spans="1:27" ht="13">
      <c r="A656" s="122">
        <v>660</v>
      </c>
      <c r="B656" s="122" t="s">
        <v>32847</v>
      </c>
      <c r="C656" s="122" t="s">
        <v>32848</v>
      </c>
      <c r="D656" s="122" t="s">
        <v>29979</v>
      </c>
      <c r="E656" s="122">
        <v>2012</v>
      </c>
      <c r="F656" s="122" t="s">
        <v>3385</v>
      </c>
      <c r="G656" s="122" t="s">
        <v>8663</v>
      </c>
      <c r="H656" s="122" t="s">
        <v>3158</v>
      </c>
      <c r="I656" s="122" t="s">
        <v>887</v>
      </c>
      <c r="J656" s="122" t="s">
        <v>30358</v>
      </c>
      <c r="K656" s="122" t="s">
        <v>30481</v>
      </c>
      <c r="L656" s="126">
        <v>44931</v>
      </c>
      <c r="M656" s="122" t="s">
        <v>7676</v>
      </c>
      <c r="N656" s="122" t="s">
        <v>3154</v>
      </c>
      <c r="O656" s="122">
        <v>545</v>
      </c>
      <c r="P656" s="124" t="s">
        <v>32849</v>
      </c>
      <c r="Q656" s="124" t="s">
        <v>32850</v>
      </c>
      <c r="R656" s="122" t="s">
        <v>3158</v>
      </c>
      <c r="S656" s="122" t="s">
        <v>3158</v>
      </c>
      <c r="T656" s="122" t="s">
        <v>32851</v>
      </c>
      <c r="U656" s="122" t="s">
        <v>32852</v>
      </c>
      <c r="V656" s="125">
        <v>44259.46297453704</v>
      </c>
      <c r="W656" s="125">
        <v>44259.46297453704</v>
      </c>
      <c r="X656" s="122" t="s">
        <v>3158</v>
      </c>
      <c r="Y656" s="122" t="s">
        <v>3158</v>
      </c>
      <c r="Z656" s="122">
        <v>61.5</v>
      </c>
      <c r="AA656" s="122" t="s">
        <v>30059</v>
      </c>
    </row>
    <row r="657" spans="1:27" ht="13">
      <c r="A657" s="122">
        <v>661</v>
      </c>
      <c r="B657" s="122" t="s">
        <v>32853</v>
      </c>
      <c r="C657" s="122" t="s">
        <v>32854</v>
      </c>
      <c r="D657" s="122" t="s">
        <v>29979</v>
      </c>
      <c r="E657" s="122">
        <v>2014</v>
      </c>
      <c r="F657" s="122" t="s">
        <v>3385</v>
      </c>
      <c r="G657" s="122" t="s">
        <v>8663</v>
      </c>
      <c r="H657" s="122" t="s">
        <v>3158</v>
      </c>
      <c r="I657" s="122" t="s">
        <v>887</v>
      </c>
      <c r="J657" s="122" t="s">
        <v>30692</v>
      </c>
      <c r="K657" s="122" t="s">
        <v>3225</v>
      </c>
      <c r="L657" s="126">
        <v>44931</v>
      </c>
      <c r="M657" s="122" t="s">
        <v>7676</v>
      </c>
      <c r="N657" s="122" t="s">
        <v>3154</v>
      </c>
      <c r="O657" s="122">
        <v>545</v>
      </c>
      <c r="P657" s="124" t="s">
        <v>32855</v>
      </c>
      <c r="Q657" s="124" t="s">
        <v>32856</v>
      </c>
      <c r="R657" s="124" t="s">
        <v>32857</v>
      </c>
      <c r="S657" s="122" t="s">
        <v>3158</v>
      </c>
      <c r="T657" s="122" t="s">
        <v>32858</v>
      </c>
      <c r="U657" s="122" t="s">
        <v>32859</v>
      </c>
      <c r="V657" s="125">
        <v>44259.479884259257</v>
      </c>
      <c r="W657" s="125">
        <v>44259.479884259257</v>
      </c>
      <c r="X657" s="122" t="s">
        <v>3158</v>
      </c>
      <c r="Y657" s="122" t="s">
        <v>3158</v>
      </c>
      <c r="Z657" s="122">
        <v>65.400000000000006</v>
      </c>
      <c r="AA657" s="122" t="s">
        <v>30261</v>
      </c>
    </row>
    <row r="658" spans="1:27" ht="13">
      <c r="A658" s="122">
        <v>662</v>
      </c>
      <c r="B658" s="122" t="s">
        <v>32860</v>
      </c>
      <c r="C658" s="122" t="s">
        <v>32861</v>
      </c>
      <c r="D658" s="122" t="s">
        <v>29979</v>
      </c>
      <c r="E658" s="122">
        <v>1957</v>
      </c>
      <c r="F658" s="122" t="s">
        <v>9678</v>
      </c>
      <c r="G658" s="122" t="s">
        <v>32862</v>
      </c>
      <c r="H658" s="122" t="s">
        <v>3158</v>
      </c>
      <c r="I658" s="122" t="s">
        <v>887</v>
      </c>
      <c r="J658" s="122" t="s">
        <v>30692</v>
      </c>
      <c r="K658" s="122" t="s">
        <v>32863</v>
      </c>
      <c r="L658" s="126">
        <v>44931</v>
      </c>
      <c r="M658" s="122" t="s">
        <v>7676</v>
      </c>
      <c r="N658" s="122" t="s">
        <v>3154</v>
      </c>
      <c r="O658" s="122">
        <v>545</v>
      </c>
      <c r="P658" s="124" t="s">
        <v>32864</v>
      </c>
      <c r="Q658" s="124" t="s">
        <v>32865</v>
      </c>
      <c r="R658" s="122" t="s">
        <v>3158</v>
      </c>
      <c r="S658" s="122" t="s">
        <v>3158</v>
      </c>
      <c r="T658" s="122" t="s">
        <v>32866</v>
      </c>
      <c r="U658" s="122" t="s">
        <v>32867</v>
      </c>
      <c r="V658" s="125">
        <v>44259.481354166666</v>
      </c>
      <c r="W658" s="125">
        <v>44259.481354166666</v>
      </c>
      <c r="X658" s="122" t="s">
        <v>3158</v>
      </c>
      <c r="Y658" s="122" t="s">
        <v>3158</v>
      </c>
      <c r="Z658" s="122">
        <v>61.5</v>
      </c>
      <c r="AA658" s="122" t="s">
        <v>30059</v>
      </c>
    </row>
    <row r="659" spans="1:27" ht="13">
      <c r="A659" s="122">
        <v>663</v>
      </c>
      <c r="B659" s="122" t="s">
        <v>32868</v>
      </c>
      <c r="C659" s="122" t="s">
        <v>32869</v>
      </c>
      <c r="D659" s="122" t="s">
        <v>29979</v>
      </c>
      <c r="E659" s="122">
        <v>2020</v>
      </c>
      <c r="F659" s="122" t="s">
        <v>4340</v>
      </c>
      <c r="G659" s="122" t="s">
        <v>25009</v>
      </c>
      <c r="H659" s="122" t="s">
        <v>3158</v>
      </c>
      <c r="I659" s="122" t="s">
        <v>28701</v>
      </c>
      <c r="J659" s="122" t="s">
        <v>30946</v>
      </c>
      <c r="K659" s="122" t="s">
        <v>31645</v>
      </c>
      <c r="L659" s="126">
        <v>44931</v>
      </c>
      <c r="M659" s="122" t="s">
        <v>3173</v>
      </c>
      <c r="N659" s="122" t="s">
        <v>3154</v>
      </c>
      <c r="O659" s="122">
        <v>545</v>
      </c>
      <c r="P659" s="124" t="s">
        <v>32870</v>
      </c>
      <c r="Q659" s="124" t="s">
        <v>32871</v>
      </c>
      <c r="R659" s="124" t="s">
        <v>32872</v>
      </c>
      <c r="S659" s="122" t="s">
        <v>3158</v>
      </c>
      <c r="T659" s="122" t="s">
        <v>32873</v>
      </c>
      <c r="U659" s="122" t="s">
        <v>32874</v>
      </c>
      <c r="V659" s="125">
        <v>44259.496099537035</v>
      </c>
      <c r="W659" s="125">
        <v>44259.496099537035</v>
      </c>
      <c r="X659" s="122" t="s">
        <v>3158</v>
      </c>
      <c r="Y659" s="122" t="s">
        <v>3158</v>
      </c>
      <c r="Z659" s="122">
        <v>65.400000000000006</v>
      </c>
      <c r="AA659" s="122" t="s">
        <v>30261</v>
      </c>
    </row>
    <row r="660" spans="1:27" ht="13">
      <c r="A660" s="122">
        <v>664</v>
      </c>
      <c r="B660" s="122" t="s">
        <v>32875</v>
      </c>
      <c r="C660" s="122" t="s">
        <v>32876</v>
      </c>
      <c r="D660" s="122" t="s">
        <v>29979</v>
      </c>
      <c r="E660" s="122">
        <v>2016</v>
      </c>
      <c r="F660" s="122" t="s">
        <v>4340</v>
      </c>
      <c r="G660" s="122" t="s">
        <v>32877</v>
      </c>
      <c r="H660" s="122" t="s">
        <v>3158</v>
      </c>
      <c r="I660" s="122" t="s">
        <v>28701</v>
      </c>
      <c r="J660" s="122" t="s">
        <v>30026</v>
      </c>
      <c r="K660" s="122" t="s">
        <v>3401</v>
      </c>
      <c r="L660" s="126">
        <v>44931</v>
      </c>
      <c r="M660" s="122" t="s">
        <v>7676</v>
      </c>
      <c r="N660" s="122" t="s">
        <v>3154</v>
      </c>
      <c r="O660" s="122">
        <v>545</v>
      </c>
      <c r="P660" s="124" t="s">
        <v>32878</v>
      </c>
      <c r="Q660" s="124" t="s">
        <v>32879</v>
      </c>
      <c r="R660" s="124" t="s">
        <v>32880</v>
      </c>
      <c r="S660" s="122" t="s">
        <v>3158</v>
      </c>
      <c r="T660" s="122" t="s">
        <v>32881</v>
      </c>
      <c r="U660" s="122" t="s">
        <v>32882</v>
      </c>
      <c r="V660" s="125">
        <v>44259.506354166668</v>
      </c>
      <c r="W660" s="125">
        <v>44259.506354166668</v>
      </c>
      <c r="X660" s="122" t="s">
        <v>3158</v>
      </c>
      <c r="Y660" s="122" t="s">
        <v>3158</v>
      </c>
      <c r="Z660" s="122">
        <v>65.400000000000006</v>
      </c>
      <c r="AA660" s="122" t="s">
        <v>30261</v>
      </c>
    </row>
    <row r="661" spans="1:27" ht="13">
      <c r="A661" s="122">
        <v>665</v>
      </c>
      <c r="B661" s="122" t="s">
        <v>32883</v>
      </c>
      <c r="C661" s="122" t="s">
        <v>32884</v>
      </c>
      <c r="D661" s="122" t="s">
        <v>29979</v>
      </c>
      <c r="E661" s="122">
        <v>2003</v>
      </c>
      <c r="F661" s="122" t="s">
        <v>4340</v>
      </c>
      <c r="G661" s="122" t="s">
        <v>21961</v>
      </c>
      <c r="H661" s="122" t="s">
        <v>3158</v>
      </c>
      <c r="I661" s="122" t="s">
        <v>30147</v>
      </c>
      <c r="J661" s="122" t="s">
        <v>30014</v>
      </c>
      <c r="K661" s="122" t="s">
        <v>32549</v>
      </c>
      <c r="L661" s="126">
        <v>44931</v>
      </c>
      <c r="M661" s="122" t="s">
        <v>3173</v>
      </c>
      <c r="N661" s="122" t="s">
        <v>3154</v>
      </c>
      <c r="O661" s="122">
        <v>545</v>
      </c>
      <c r="P661" s="124" t="s">
        <v>32885</v>
      </c>
      <c r="Q661" s="124" t="s">
        <v>32886</v>
      </c>
      <c r="R661" s="122" t="s">
        <v>3158</v>
      </c>
      <c r="S661" s="122" t="s">
        <v>3158</v>
      </c>
      <c r="T661" s="122" t="s">
        <v>32887</v>
      </c>
      <c r="U661" s="122" t="s">
        <v>32888</v>
      </c>
      <c r="V661" s="125">
        <v>44259.51798611111</v>
      </c>
      <c r="W661" s="125">
        <v>44259.51798611111</v>
      </c>
      <c r="X661" s="122" t="s">
        <v>3158</v>
      </c>
      <c r="Y661" s="122" t="s">
        <v>3158</v>
      </c>
      <c r="Z661" s="122">
        <v>61.5</v>
      </c>
      <c r="AA661" s="122" t="s">
        <v>30059</v>
      </c>
    </row>
    <row r="662" spans="1:27" ht="13">
      <c r="A662" s="122">
        <v>666</v>
      </c>
      <c r="B662" s="122" t="s">
        <v>32889</v>
      </c>
      <c r="C662" s="122" t="s">
        <v>32890</v>
      </c>
      <c r="D662" s="122" t="s">
        <v>29979</v>
      </c>
      <c r="E662" s="122">
        <v>2018</v>
      </c>
      <c r="F662" s="122" t="s">
        <v>4340</v>
      </c>
      <c r="G662" s="122" t="s">
        <v>32891</v>
      </c>
      <c r="H662" s="122" t="s">
        <v>3158</v>
      </c>
      <c r="I662" s="122" t="s">
        <v>28701</v>
      </c>
      <c r="J662" s="122" t="s">
        <v>30026</v>
      </c>
      <c r="K662" s="122" t="s">
        <v>3721</v>
      </c>
      <c r="L662" s="126">
        <v>44931</v>
      </c>
      <c r="M662" s="122" t="s">
        <v>7676</v>
      </c>
      <c r="N662" s="122" t="s">
        <v>3154</v>
      </c>
      <c r="O662" s="122">
        <v>545</v>
      </c>
      <c r="P662" s="124" t="s">
        <v>32892</v>
      </c>
      <c r="Q662" s="124" t="s">
        <v>32893</v>
      </c>
      <c r="R662" s="122" t="s">
        <v>3158</v>
      </c>
      <c r="S662" s="122" t="s">
        <v>3158</v>
      </c>
      <c r="T662" s="122" t="s">
        <v>32894</v>
      </c>
      <c r="U662" s="122" t="s">
        <v>32895</v>
      </c>
      <c r="V662" s="125">
        <v>44259.518969907411</v>
      </c>
      <c r="W662" s="125">
        <v>44259.518969907411</v>
      </c>
      <c r="X662" s="122" t="s">
        <v>3158</v>
      </c>
      <c r="Y662" s="122" t="s">
        <v>3158</v>
      </c>
      <c r="Z662" s="122">
        <v>61.5</v>
      </c>
      <c r="AA662" s="122" t="s">
        <v>30059</v>
      </c>
    </row>
    <row r="663" spans="1:27" ht="13">
      <c r="A663" s="122">
        <v>667</v>
      </c>
      <c r="B663" s="122" t="s">
        <v>32896</v>
      </c>
      <c r="C663" s="122" t="s">
        <v>32897</v>
      </c>
      <c r="D663" s="122" t="s">
        <v>29979</v>
      </c>
      <c r="E663" s="122">
        <v>1989</v>
      </c>
      <c r="F663" s="122" t="s">
        <v>3385</v>
      </c>
      <c r="G663" s="122" t="s">
        <v>27946</v>
      </c>
      <c r="H663" s="122" t="s">
        <v>3158</v>
      </c>
      <c r="I663" s="122" t="s">
        <v>30328</v>
      </c>
      <c r="J663" s="122" t="s">
        <v>30014</v>
      </c>
      <c r="K663" s="122" t="s">
        <v>32898</v>
      </c>
      <c r="L663" s="126">
        <v>44931</v>
      </c>
      <c r="M663" s="122" t="s">
        <v>7676</v>
      </c>
      <c r="N663" s="122" t="s">
        <v>3154</v>
      </c>
      <c r="O663" s="122">
        <v>545</v>
      </c>
      <c r="P663" s="124" t="s">
        <v>32899</v>
      </c>
      <c r="Q663" s="124" t="s">
        <v>32900</v>
      </c>
      <c r="R663" s="124" t="s">
        <v>32901</v>
      </c>
      <c r="S663" s="124" t="s">
        <v>32902</v>
      </c>
      <c r="T663" s="122" t="s">
        <v>32903</v>
      </c>
      <c r="U663" s="122" t="s">
        <v>32904</v>
      </c>
      <c r="V663" s="125">
        <v>44264.479398148149</v>
      </c>
      <c r="W663" s="125">
        <v>44264.479398148149</v>
      </c>
      <c r="X663" s="122" t="s">
        <v>3158</v>
      </c>
      <c r="Y663" s="122" t="s">
        <v>3158</v>
      </c>
      <c r="Z663" s="122">
        <v>69.2</v>
      </c>
      <c r="AA663" s="122" t="s">
        <v>30021</v>
      </c>
    </row>
    <row r="664" spans="1:27" ht="13">
      <c r="A664" s="122">
        <v>668</v>
      </c>
      <c r="B664" s="122" t="s">
        <v>32905</v>
      </c>
      <c r="C664" s="122" t="s">
        <v>32906</v>
      </c>
      <c r="D664" s="122" t="s">
        <v>29979</v>
      </c>
      <c r="E664" s="122">
        <v>2015</v>
      </c>
      <c r="F664" s="122" t="s">
        <v>4340</v>
      </c>
      <c r="G664" s="122" t="s">
        <v>32907</v>
      </c>
      <c r="H664" s="122" t="s">
        <v>3158</v>
      </c>
      <c r="I664" s="122" t="s">
        <v>887</v>
      </c>
      <c r="J664" s="122" t="s">
        <v>30014</v>
      </c>
      <c r="K664" s="122" t="s">
        <v>7260</v>
      </c>
      <c r="L664" s="126">
        <v>44931</v>
      </c>
      <c r="M664" s="122" t="s">
        <v>7676</v>
      </c>
      <c r="N664" s="122" t="s">
        <v>3154</v>
      </c>
      <c r="O664" s="122">
        <v>545</v>
      </c>
      <c r="P664" s="124" t="s">
        <v>32908</v>
      </c>
      <c r="Q664" s="124" t="s">
        <v>32909</v>
      </c>
      <c r="R664" s="124" t="s">
        <v>32910</v>
      </c>
      <c r="S664" s="124" t="s">
        <v>32911</v>
      </c>
      <c r="T664" s="122" t="s">
        <v>32912</v>
      </c>
      <c r="U664" s="122" t="s">
        <v>32913</v>
      </c>
      <c r="V664" s="125">
        <v>44264.49015046296</v>
      </c>
      <c r="W664" s="125">
        <v>44264.49015046296</v>
      </c>
      <c r="X664" s="122" t="s">
        <v>3158</v>
      </c>
      <c r="Y664" s="122" t="s">
        <v>3158</v>
      </c>
      <c r="Z664" s="122">
        <v>69.2</v>
      </c>
      <c r="AA664" s="122" t="s">
        <v>30021</v>
      </c>
    </row>
    <row r="665" spans="1:27" ht="13">
      <c r="A665" s="122">
        <v>669</v>
      </c>
      <c r="B665" s="122" t="s">
        <v>32914</v>
      </c>
      <c r="C665" s="122" t="s">
        <v>32915</v>
      </c>
      <c r="D665" s="122" t="s">
        <v>29979</v>
      </c>
      <c r="E665" s="122">
        <v>1988</v>
      </c>
      <c r="F665" s="122" t="s">
        <v>9678</v>
      </c>
      <c r="G665" s="122" t="s">
        <v>4263</v>
      </c>
      <c r="H665" s="122" t="s">
        <v>3158</v>
      </c>
      <c r="I665" s="122" t="s">
        <v>887</v>
      </c>
      <c r="J665" s="122" t="s">
        <v>30014</v>
      </c>
      <c r="K665" s="122" t="s">
        <v>30464</v>
      </c>
      <c r="L665" s="126">
        <v>44931</v>
      </c>
      <c r="M665" s="122" t="s">
        <v>7676</v>
      </c>
      <c r="N665" s="122" t="s">
        <v>3154</v>
      </c>
      <c r="O665" s="122">
        <v>545</v>
      </c>
      <c r="P665" s="124" t="s">
        <v>32916</v>
      </c>
      <c r="Q665" s="124" t="s">
        <v>32917</v>
      </c>
      <c r="R665" s="124" t="s">
        <v>32918</v>
      </c>
      <c r="S665" s="124" t="s">
        <v>32919</v>
      </c>
      <c r="T665" s="122" t="s">
        <v>32920</v>
      </c>
      <c r="U665" s="122" t="s">
        <v>32921</v>
      </c>
      <c r="V665" s="125">
        <v>44264.497581018521</v>
      </c>
      <c r="W665" s="125">
        <v>44264.497581018521</v>
      </c>
      <c r="X665" s="122" t="s">
        <v>3158</v>
      </c>
      <c r="Y665" s="122" t="s">
        <v>3158</v>
      </c>
      <c r="Z665" s="122">
        <v>69.2</v>
      </c>
      <c r="AA665" s="122" t="s">
        <v>30021</v>
      </c>
    </row>
    <row r="666" spans="1:27" ht="13">
      <c r="A666" s="122">
        <v>670</v>
      </c>
      <c r="B666" s="122" t="s">
        <v>32922</v>
      </c>
      <c r="C666" s="122" t="s">
        <v>32923</v>
      </c>
      <c r="D666" s="122" t="s">
        <v>29979</v>
      </c>
      <c r="E666" s="122">
        <v>1926</v>
      </c>
      <c r="F666" s="122" t="s">
        <v>9678</v>
      </c>
      <c r="G666" s="122" t="s">
        <v>4263</v>
      </c>
      <c r="H666" s="122" t="s">
        <v>3158</v>
      </c>
      <c r="I666" s="122" t="s">
        <v>30147</v>
      </c>
      <c r="J666" s="122" t="s">
        <v>30692</v>
      </c>
      <c r="K666" s="122" t="s">
        <v>32924</v>
      </c>
      <c r="L666" s="126">
        <v>44931</v>
      </c>
      <c r="M666" s="122" t="s">
        <v>7676</v>
      </c>
      <c r="N666" s="122" t="s">
        <v>3154</v>
      </c>
      <c r="O666" s="122">
        <v>545</v>
      </c>
      <c r="P666" s="124" t="s">
        <v>32925</v>
      </c>
      <c r="Q666" s="124" t="s">
        <v>32926</v>
      </c>
      <c r="R666" s="124" t="s">
        <v>32927</v>
      </c>
      <c r="S666" s="124" t="s">
        <v>32928</v>
      </c>
      <c r="T666" s="122" t="s">
        <v>32929</v>
      </c>
      <c r="U666" s="122" t="s">
        <v>32930</v>
      </c>
      <c r="V666" s="125">
        <v>44264.509722222225</v>
      </c>
      <c r="W666" s="125">
        <v>44264.509722222225</v>
      </c>
      <c r="X666" s="122" t="s">
        <v>3158</v>
      </c>
      <c r="Y666" s="122" t="s">
        <v>3158</v>
      </c>
      <c r="Z666" s="122">
        <v>69.2</v>
      </c>
      <c r="AA666" s="122" t="s">
        <v>30021</v>
      </c>
    </row>
    <row r="667" spans="1:27" ht="13">
      <c r="A667" s="122">
        <v>671</v>
      </c>
      <c r="B667" s="122" t="s">
        <v>1950</v>
      </c>
      <c r="C667" s="122" t="s">
        <v>32931</v>
      </c>
      <c r="D667" s="122" t="s">
        <v>29979</v>
      </c>
      <c r="E667" s="122">
        <v>2010</v>
      </c>
      <c r="F667" s="122" t="s">
        <v>4340</v>
      </c>
      <c r="G667" s="122" t="s">
        <v>21961</v>
      </c>
      <c r="H667" s="122" t="s">
        <v>3158</v>
      </c>
      <c r="I667" s="122" t="s">
        <v>30147</v>
      </c>
      <c r="J667" s="122" t="s">
        <v>30395</v>
      </c>
      <c r="K667" s="122" t="s">
        <v>32932</v>
      </c>
      <c r="L667" s="122" t="s">
        <v>30306</v>
      </c>
      <c r="M667" s="122" t="s">
        <v>3173</v>
      </c>
      <c r="N667" s="122" t="s">
        <v>3154</v>
      </c>
      <c r="O667" s="122">
        <v>545</v>
      </c>
      <c r="P667" s="124" t="s">
        <v>32933</v>
      </c>
      <c r="Q667" s="124" t="s">
        <v>32934</v>
      </c>
      <c r="R667" s="124" t="s">
        <v>32935</v>
      </c>
      <c r="S667" s="122" t="s">
        <v>3158</v>
      </c>
      <c r="T667" s="122" t="s">
        <v>32936</v>
      </c>
      <c r="U667" s="122" t="s">
        <v>32937</v>
      </c>
      <c r="V667" s="125">
        <v>44264.51666666667</v>
      </c>
      <c r="W667" s="125">
        <v>44264.51666666667</v>
      </c>
      <c r="X667" s="122" t="s">
        <v>3158</v>
      </c>
      <c r="Y667" s="122" t="s">
        <v>3158</v>
      </c>
      <c r="Z667" s="122">
        <v>65.400000000000006</v>
      </c>
      <c r="AA667" s="122" t="s">
        <v>30261</v>
      </c>
    </row>
    <row r="668" spans="1:27" ht="13">
      <c r="A668" s="122">
        <v>672</v>
      </c>
      <c r="B668" s="122" t="s">
        <v>32938</v>
      </c>
      <c r="C668" s="122" t="s">
        <v>32939</v>
      </c>
      <c r="D668" s="122" t="s">
        <v>29979</v>
      </c>
      <c r="E668" s="122">
        <v>2016</v>
      </c>
      <c r="F668" s="122" t="s">
        <v>4340</v>
      </c>
      <c r="G668" s="122" t="s">
        <v>8663</v>
      </c>
      <c r="H668" s="122" t="s">
        <v>3158</v>
      </c>
      <c r="I668" s="122" t="s">
        <v>887</v>
      </c>
      <c r="J668" s="122" t="s">
        <v>30358</v>
      </c>
      <c r="K668" s="122" t="s">
        <v>3862</v>
      </c>
      <c r="L668" s="126">
        <v>44931</v>
      </c>
      <c r="M668" s="122" t="s">
        <v>12679</v>
      </c>
      <c r="N668" s="122" t="s">
        <v>3154</v>
      </c>
      <c r="O668" s="122">
        <v>545</v>
      </c>
      <c r="P668" s="124" t="s">
        <v>32940</v>
      </c>
      <c r="Q668" s="124" t="s">
        <v>32941</v>
      </c>
      <c r="R668" s="122" t="s">
        <v>3158</v>
      </c>
      <c r="S668" s="122" t="s">
        <v>3158</v>
      </c>
      <c r="T668" s="122" t="s">
        <v>32942</v>
      </c>
      <c r="U668" s="122" t="s">
        <v>32943</v>
      </c>
      <c r="V668" s="125">
        <v>44264.524027777778</v>
      </c>
      <c r="W668" s="125">
        <v>44264.524027777778</v>
      </c>
      <c r="X668" s="122" t="s">
        <v>3158</v>
      </c>
      <c r="Y668" s="122" t="s">
        <v>3158</v>
      </c>
      <c r="Z668" s="122">
        <v>61.5</v>
      </c>
      <c r="AA668" s="122" t="s">
        <v>30059</v>
      </c>
    </row>
    <row r="669" spans="1:27" ht="13">
      <c r="A669" s="122">
        <v>673</v>
      </c>
      <c r="B669" s="122" t="s">
        <v>32944</v>
      </c>
      <c r="C669" s="122" t="s">
        <v>32945</v>
      </c>
      <c r="D669" s="122" t="s">
        <v>29979</v>
      </c>
      <c r="E669" s="122">
        <v>1953</v>
      </c>
      <c r="F669" s="122" t="s">
        <v>3385</v>
      </c>
      <c r="G669" s="122" t="s">
        <v>32260</v>
      </c>
      <c r="H669" s="122" t="s">
        <v>3158</v>
      </c>
      <c r="I669" s="122" t="s">
        <v>30147</v>
      </c>
      <c r="J669" s="122" t="s">
        <v>31273</v>
      </c>
      <c r="K669" s="122" t="s">
        <v>3862</v>
      </c>
      <c r="L669" s="126">
        <v>44931</v>
      </c>
      <c r="M669" s="122" t="s">
        <v>7676</v>
      </c>
      <c r="N669" s="122" t="s">
        <v>3154</v>
      </c>
      <c r="O669" s="122">
        <v>545</v>
      </c>
      <c r="P669" s="124" t="s">
        <v>32946</v>
      </c>
      <c r="Q669" s="122" t="s">
        <v>3158</v>
      </c>
      <c r="R669" s="122" t="s">
        <v>3158</v>
      </c>
      <c r="S669" s="122" t="s">
        <v>3158</v>
      </c>
      <c r="T669" s="122" t="s">
        <v>32947</v>
      </c>
      <c r="U669" s="122" t="s">
        <v>32948</v>
      </c>
      <c r="V669" s="125">
        <v>44279.401273148149</v>
      </c>
      <c r="W669" s="125">
        <v>44279.401273148149</v>
      </c>
      <c r="X669" s="122" t="s">
        <v>3158</v>
      </c>
      <c r="Y669" s="122" t="s">
        <v>3158</v>
      </c>
      <c r="Z669" s="122">
        <v>57.7</v>
      </c>
      <c r="AA669" s="122" t="s">
        <v>30078</v>
      </c>
    </row>
    <row r="670" spans="1:27" ht="13">
      <c r="A670" s="122">
        <v>674</v>
      </c>
      <c r="B670" s="122" t="s">
        <v>32944</v>
      </c>
      <c r="C670" s="122" t="s">
        <v>32945</v>
      </c>
      <c r="D670" s="122" t="s">
        <v>29979</v>
      </c>
      <c r="E670" s="122">
        <v>1953</v>
      </c>
      <c r="F670" s="122" t="s">
        <v>3385</v>
      </c>
      <c r="G670" s="122" t="s">
        <v>32260</v>
      </c>
      <c r="H670" s="122" t="s">
        <v>3158</v>
      </c>
      <c r="I670" s="122" t="s">
        <v>30147</v>
      </c>
      <c r="J670" s="122" t="s">
        <v>31273</v>
      </c>
      <c r="K670" s="122" t="s">
        <v>3862</v>
      </c>
      <c r="L670" s="126">
        <v>44931</v>
      </c>
      <c r="M670" s="122" t="s">
        <v>7676</v>
      </c>
      <c r="N670" s="122" t="s">
        <v>3154</v>
      </c>
      <c r="O670" s="122">
        <v>545</v>
      </c>
      <c r="P670" s="124" t="s">
        <v>32946</v>
      </c>
      <c r="Q670" s="122" t="s">
        <v>3158</v>
      </c>
      <c r="R670" s="122" t="s">
        <v>3158</v>
      </c>
      <c r="S670" s="122" t="s">
        <v>3158</v>
      </c>
      <c r="T670" s="122" t="s">
        <v>32949</v>
      </c>
      <c r="U670" s="122" t="s">
        <v>32948</v>
      </c>
      <c r="V670" s="125">
        <v>44279.401284722226</v>
      </c>
      <c r="W670" s="125">
        <v>44279.401284722226</v>
      </c>
      <c r="X670" s="122" t="s">
        <v>3158</v>
      </c>
      <c r="Y670" s="122" t="s">
        <v>3158</v>
      </c>
      <c r="Z670" s="122">
        <v>57.7</v>
      </c>
      <c r="AA670" s="122" t="s">
        <v>30078</v>
      </c>
    </row>
    <row r="671" spans="1:27" ht="13">
      <c r="A671" s="122">
        <v>675</v>
      </c>
      <c r="B671" s="122" t="s">
        <v>32950</v>
      </c>
      <c r="C671" s="122" t="s">
        <v>32951</v>
      </c>
      <c r="D671" s="122" t="s">
        <v>29979</v>
      </c>
      <c r="E671" s="122">
        <v>2019</v>
      </c>
      <c r="F671" s="122" t="s">
        <v>4340</v>
      </c>
      <c r="G671" s="122" t="s">
        <v>24831</v>
      </c>
      <c r="H671" s="122" t="s">
        <v>3158</v>
      </c>
      <c r="I671" s="122" t="s">
        <v>28701</v>
      </c>
      <c r="J671" s="122" t="s">
        <v>30026</v>
      </c>
      <c r="K671" s="122" t="s">
        <v>32952</v>
      </c>
      <c r="L671" s="126">
        <v>44931</v>
      </c>
      <c r="M671" s="122" t="s">
        <v>12679</v>
      </c>
      <c r="N671" s="122" t="s">
        <v>3154</v>
      </c>
      <c r="O671" s="122">
        <v>545</v>
      </c>
      <c r="P671" s="124" t="s">
        <v>32953</v>
      </c>
      <c r="Q671" s="124" t="s">
        <v>32954</v>
      </c>
      <c r="R671" s="122" t="s">
        <v>3158</v>
      </c>
      <c r="S671" s="122" t="s">
        <v>3158</v>
      </c>
      <c r="T671" s="122" t="s">
        <v>32955</v>
      </c>
      <c r="U671" s="122" t="s">
        <v>32956</v>
      </c>
      <c r="V671" s="125">
        <v>44279.474768518521</v>
      </c>
      <c r="W671" s="125">
        <v>44279.474768518521</v>
      </c>
      <c r="X671" s="122" t="s">
        <v>3158</v>
      </c>
      <c r="Y671" s="122" t="s">
        <v>3158</v>
      </c>
      <c r="Z671" s="122">
        <v>61.5</v>
      </c>
      <c r="AA671" s="122" t="s">
        <v>30059</v>
      </c>
    </row>
    <row r="672" spans="1:27" ht="13">
      <c r="A672" s="122">
        <v>676</v>
      </c>
      <c r="B672" s="122" t="s">
        <v>32957</v>
      </c>
      <c r="C672" s="122" t="s">
        <v>32958</v>
      </c>
      <c r="D672" s="122" t="s">
        <v>29979</v>
      </c>
      <c r="E672" s="122">
        <v>2020</v>
      </c>
      <c r="F672" s="122" t="s">
        <v>3385</v>
      </c>
      <c r="G672" s="122" t="s">
        <v>26018</v>
      </c>
      <c r="H672" s="122" t="s">
        <v>3158</v>
      </c>
      <c r="I672" s="122" t="s">
        <v>29042</v>
      </c>
      <c r="J672" s="122" t="s">
        <v>30946</v>
      </c>
      <c r="K672" s="122" t="s">
        <v>31822</v>
      </c>
      <c r="L672" s="126">
        <v>44931</v>
      </c>
      <c r="M672" s="122" t="s">
        <v>7676</v>
      </c>
      <c r="N672" s="122" t="s">
        <v>3154</v>
      </c>
      <c r="O672" s="122">
        <v>545</v>
      </c>
      <c r="P672" s="124" t="s">
        <v>32959</v>
      </c>
      <c r="Q672" s="124" t="s">
        <v>32960</v>
      </c>
      <c r="R672" s="122" t="s">
        <v>3158</v>
      </c>
      <c r="S672" s="122" t="s">
        <v>3158</v>
      </c>
      <c r="T672" s="122" t="s">
        <v>32961</v>
      </c>
      <c r="U672" s="122" t="s">
        <v>32962</v>
      </c>
      <c r="V672" s="125">
        <v>44279.477152777778</v>
      </c>
      <c r="W672" s="125">
        <v>44279.477152777778</v>
      </c>
      <c r="X672" s="122" t="s">
        <v>3158</v>
      </c>
      <c r="Y672" s="122" t="s">
        <v>3158</v>
      </c>
      <c r="Z672" s="122">
        <v>61.5</v>
      </c>
      <c r="AA672" s="122" t="s">
        <v>30059</v>
      </c>
    </row>
    <row r="673" spans="1:27" ht="13">
      <c r="A673" s="122">
        <v>677</v>
      </c>
      <c r="B673" s="122" t="s">
        <v>32963</v>
      </c>
      <c r="C673" s="122" t="s">
        <v>32964</v>
      </c>
      <c r="D673" s="122" t="s">
        <v>29979</v>
      </c>
      <c r="E673" s="122">
        <v>1985</v>
      </c>
      <c r="F673" s="122" t="s">
        <v>3385</v>
      </c>
      <c r="G673" s="122" t="s">
        <v>32965</v>
      </c>
      <c r="H673" s="122" t="s">
        <v>3158</v>
      </c>
      <c r="I673" s="122" t="s">
        <v>28701</v>
      </c>
      <c r="J673" s="122" t="s">
        <v>30026</v>
      </c>
      <c r="K673" s="122" t="s">
        <v>31195</v>
      </c>
      <c r="L673" s="126">
        <v>44931</v>
      </c>
      <c r="M673" s="122" t="s">
        <v>7676</v>
      </c>
      <c r="N673" s="122" t="s">
        <v>3154</v>
      </c>
      <c r="O673" s="122">
        <v>545</v>
      </c>
      <c r="P673" s="124" t="s">
        <v>32966</v>
      </c>
      <c r="Q673" s="124" t="s">
        <v>32967</v>
      </c>
      <c r="R673" s="122" t="s">
        <v>3158</v>
      </c>
      <c r="S673" s="122" t="s">
        <v>3158</v>
      </c>
      <c r="T673" s="122" t="s">
        <v>32968</v>
      </c>
      <c r="U673" s="122" t="s">
        <v>32969</v>
      </c>
      <c r="V673" s="125">
        <v>44279.479432870372</v>
      </c>
      <c r="W673" s="125">
        <v>44279.479432870372</v>
      </c>
      <c r="X673" s="122" t="s">
        <v>3158</v>
      </c>
      <c r="Y673" s="122" t="s">
        <v>3158</v>
      </c>
      <c r="Z673" s="122">
        <v>61.5</v>
      </c>
      <c r="AA673" s="122" t="s">
        <v>30059</v>
      </c>
    </row>
    <row r="674" spans="1:27" ht="13">
      <c r="A674" s="122">
        <v>678</v>
      </c>
      <c r="B674" s="122" t="s">
        <v>32970</v>
      </c>
      <c r="C674" s="122" t="s">
        <v>32971</v>
      </c>
      <c r="D674" s="122" t="s">
        <v>29979</v>
      </c>
      <c r="E674" s="122">
        <v>2013</v>
      </c>
      <c r="F674" s="122" t="s">
        <v>4340</v>
      </c>
      <c r="G674" s="122" t="s">
        <v>3471</v>
      </c>
      <c r="H674" s="122" t="s">
        <v>3158</v>
      </c>
      <c r="I674" s="122" t="s">
        <v>894</v>
      </c>
      <c r="J674" s="122" t="s">
        <v>30395</v>
      </c>
      <c r="K674" s="122" t="s">
        <v>31167</v>
      </c>
      <c r="L674" s="126">
        <v>44931</v>
      </c>
      <c r="M674" s="122" t="s">
        <v>12679</v>
      </c>
      <c r="N674" s="122" t="s">
        <v>3154</v>
      </c>
      <c r="O674" s="122">
        <v>545</v>
      </c>
      <c r="P674" s="124" t="s">
        <v>32972</v>
      </c>
      <c r="Q674" s="122" t="s">
        <v>3158</v>
      </c>
      <c r="R674" s="124" t="s">
        <v>32973</v>
      </c>
      <c r="S674" s="122" t="s">
        <v>3158</v>
      </c>
      <c r="T674" s="122" t="s">
        <v>32974</v>
      </c>
      <c r="U674" s="122" t="s">
        <v>32975</v>
      </c>
      <c r="V674" s="125">
        <v>44279.48265046296</v>
      </c>
      <c r="W674" s="125">
        <v>44279.48265046296</v>
      </c>
      <c r="X674" s="122" t="s">
        <v>3158</v>
      </c>
      <c r="Y674" s="122" t="s">
        <v>3158</v>
      </c>
      <c r="Z674" s="122">
        <v>61.5</v>
      </c>
      <c r="AA674" s="122" t="s">
        <v>30382</v>
      </c>
    </row>
    <row r="675" spans="1:27" ht="13">
      <c r="A675" s="122">
        <v>679</v>
      </c>
      <c r="B675" s="122" t="s">
        <v>32976</v>
      </c>
      <c r="C675" s="122" t="s">
        <v>32977</v>
      </c>
      <c r="D675" s="122" t="s">
        <v>29979</v>
      </c>
      <c r="E675" s="122">
        <v>2018</v>
      </c>
      <c r="F675" s="122" t="s">
        <v>4340</v>
      </c>
      <c r="G675" s="122" t="s">
        <v>8663</v>
      </c>
      <c r="H675" s="122" t="s">
        <v>3158</v>
      </c>
      <c r="I675" s="122" t="s">
        <v>28701</v>
      </c>
      <c r="J675" s="122" t="s">
        <v>30026</v>
      </c>
      <c r="K675" s="122" t="s">
        <v>3225</v>
      </c>
      <c r="L675" s="126">
        <v>44931</v>
      </c>
      <c r="M675" s="122" t="s">
        <v>7676</v>
      </c>
      <c r="N675" s="122" t="s">
        <v>3154</v>
      </c>
      <c r="O675" s="122">
        <v>545</v>
      </c>
      <c r="P675" s="124" t="s">
        <v>32978</v>
      </c>
      <c r="Q675" s="124" t="s">
        <v>32979</v>
      </c>
      <c r="R675" s="122" t="s">
        <v>3158</v>
      </c>
      <c r="S675" s="122" t="s">
        <v>3158</v>
      </c>
      <c r="T675" s="122" t="s">
        <v>32980</v>
      </c>
      <c r="U675" s="122" t="s">
        <v>32981</v>
      </c>
      <c r="V675" s="125">
        <v>44279.484155092592</v>
      </c>
      <c r="W675" s="125">
        <v>44279.484155092592</v>
      </c>
      <c r="X675" s="122" t="s">
        <v>3158</v>
      </c>
      <c r="Y675" s="122" t="s">
        <v>3158</v>
      </c>
      <c r="Z675" s="122">
        <v>61.5</v>
      </c>
      <c r="AA675" s="122" t="s">
        <v>30059</v>
      </c>
    </row>
    <row r="676" spans="1:27" ht="13">
      <c r="A676" s="122">
        <v>680</v>
      </c>
      <c r="B676" s="122" t="s">
        <v>32982</v>
      </c>
      <c r="C676" s="122" t="s">
        <v>32983</v>
      </c>
      <c r="D676" s="122" t="s">
        <v>29979</v>
      </c>
      <c r="E676" s="122">
        <v>2018</v>
      </c>
      <c r="F676" s="122" t="s">
        <v>4340</v>
      </c>
      <c r="G676" s="122" t="s">
        <v>30186</v>
      </c>
      <c r="H676" s="122" t="s">
        <v>3158</v>
      </c>
      <c r="I676" s="122" t="s">
        <v>28701</v>
      </c>
      <c r="J676" s="122" t="s">
        <v>30187</v>
      </c>
      <c r="K676" s="122" t="s">
        <v>31887</v>
      </c>
      <c r="L676" s="126">
        <v>44931</v>
      </c>
      <c r="M676" s="122" t="s">
        <v>30189</v>
      </c>
      <c r="N676" s="122" t="s">
        <v>3154</v>
      </c>
      <c r="O676" s="122">
        <v>545</v>
      </c>
      <c r="P676" s="124" t="s">
        <v>32984</v>
      </c>
      <c r="Q676" s="124" t="s">
        <v>32985</v>
      </c>
      <c r="R676" s="124" t="s">
        <v>32986</v>
      </c>
      <c r="S676" s="122" t="s">
        <v>3158</v>
      </c>
      <c r="T676" s="122" t="s">
        <v>32987</v>
      </c>
      <c r="U676" s="122" t="s">
        <v>32988</v>
      </c>
      <c r="V676" s="125">
        <v>44279.486192129632</v>
      </c>
      <c r="W676" s="125">
        <v>44279.486192129632</v>
      </c>
      <c r="X676" s="122" t="s">
        <v>3158</v>
      </c>
      <c r="Y676" s="122" t="s">
        <v>3158</v>
      </c>
      <c r="Z676" s="122">
        <v>65.400000000000006</v>
      </c>
      <c r="AA676" s="122" t="s">
        <v>30261</v>
      </c>
    </row>
    <row r="677" spans="1:27" ht="13">
      <c r="A677" s="122">
        <v>681</v>
      </c>
      <c r="B677" s="122" t="s">
        <v>32989</v>
      </c>
      <c r="C677" s="122" t="s">
        <v>32990</v>
      </c>
      <c r="D677" s="122" t="s">
        <v>29979</v>
      </c>
      <c r="E677" s="122">
        <v>2020</v>
      </c>
      <c r="F677" s="122" t="s">
        <v>3385</v>
      </c>
      <c r="G677" s="122" t="s">
        <v>26018</v>
      </c>
      <c r="H677" s="122" t="s">
        <v>3158</v>
      </c>
      <c r="I677" s="122" t="s">
        <v>28701</v>
      </c>
      <c r="J677" s="122" t="s">
        <v>30026</v>
      </c>
      <c r="K677" s="122" t="s">
        <v>30529</v>
      </c>
      <c r="L677" s="126">
        <v>44931</v>
      </c>
      <c r="M677" s="122" t="s">
        <v>7676</v>
      </c>
      <c r="N677" s="122" t="s">
        <v>3154</v>
      </c>
      <c r="O677" s="122">
        <v>545</v>
      </c>
      <c r="P677" s="124" t="s">
        <v>32991</v>
      </c>
      <c r="Q677" s="124" t="s">
        <v>32992</v>
      </c>
      <c r="R677" s="124" t="s">
        <v>32993</v>
      </c>
      <c r="S677" s="122" t="s">
        <v>3158</v>
      </c>
      <c r="T677" s="122" t="s">
        <v>32994</v>
      </c>
      <c r="U677" s="122" t="s">
        <v>32995</v>
      </c>
      <c r="V677" s="125">
        <v>44279.487997685188</v>
      </c>
      <c r="W677" s="125">
        <v>44279.487997685188</v>
      </c>
      <c r="X677" s="122" t="s">
        <v>3158</v>
      </c>
      <c r="Y677" s="122" t="s">
        <v>3158</v>
      </c>
      <c r="Z677" s="122">
        <v>65.400000000000006</v>
      </c>
      <c r="AA677" s="122" t="s">
        <v>30261</v>
      </c>
    </row>
    <row r="678" spans="1:27" ht="13">
      <c r="A678" s="122">
        <v>682</v>
      </c>
      <c r="B678" s="122" t="s">
        <v>32996</v>
      </c>
      <c r="C678" s="122" t="s">
        <v>32997</v>
      </c>
      <c r="D678" s="122" t="s">
        <v>29979</v>
      </c>
      <c r="E678" s="122">
        <v>2020</v>
      </c>
      <c r="F678" s="122" t="s">
        <v>4340</v>
      </c>
      <c r="G678" s="122" t="s">
        <v>22498</v>
      </c>
      <c r="H678" s="122" t="s">
        <v>3158</v>
      </c>
      <c r="I678" s="122" t="s">
        <v>28701</v>
      </c>
      <c r="J678" s="122" t="s">
        <v>30026</v>
      </c>
      <c r="K678" s="122" t="s">
        <v>32354</v>
      </c>
      <c r="L678" s="126">
        <v>44931</v>
      </c>
      <c r="M678" s="122" t="s">
        <v>7676</v>
      </c>
      <c r="N678" s="122" t="s">
        <v>3154</v>
      </c>
      <c r="O678" s="122">
        <v>545</v>
      </c>
      <c r="P678" s="124" t="s">
        <v>32998</v>
      </c>
      <c r="Q678" s="124" t="s">
        <v>32999</v>
      </c>
      <c r="R678" s="124" t="s">
        <v>33000</v>
      </c>
      <c r="S678" s="122" t="s">
        <v>3158</v>
      </c>
      <c r="T678" s="122" t="s">
        <v>33001</v>
      </c>
      <c r="U678" s="122" t="s">
        <v>33002</v>
      </c>
      <c r="V678" s="125">
        <v>44279.489479166667</v>
      </c>
      <c r="W678" s="125">
        <v>44279.489479166667</v>
      </c>
      <c r="X678" s="122" t="s">
        <v>3158</v>
      </c>
      <c r="Y678" s="122" t="s">
        <v>3158</v>
      </c>
      <c r="Z678" s="122">
        <v>65.400000000000006</v>
      </c>
      <c r="AA678" s="122" t="s">
        <v>30261</v>
      </c>
    </row>
    <row r="679" spans="1:27" ht="13">
      <c r="A679" s="122">
        <v>683</v>
      </c>
      <c r="B679" s="122" t="s">
        <v>33003</v>
      </c>
      <c r="C679" s="122" t="s">
        <v>33004</v>
      </c>
      <c r="D679" s="122" t="s">
        <v>29979</v>
      </c>
      <c r="E679" s="122">
        <v>2016</v>
      </c>
      <c r="F679" s="122" t="s">
        <v>4340</v>
      </c>
      <c r="G679" s="122" t="s">
        <v>4263</v>
      </c>
      <c r="H679" s="122" t="s">
        <v>3158</v>
      </c>
      <c r="I679" s="122" t="s">
        <v>28701</v>
      </c>
      <c r="J679" s="122" t="s">
        <v>30026</v>
      </c>
      <c r="K679" s="122" t="s">
        <v>30529</v>
      </c>
      <c r="L679" s="126">
        <v>44931</v>
      </c>
      <c r="M679" s="122" t="s">
        <v>7676</v>
      </c>
      <c r="N679" s="122" t="s">
        <v>3154</v>
      </c>
      <c r="O679" s="122">
        <v>545</v>
      </c>
      <c r="P679" s="124" t="s">
        <v>33005</v>
      </c>
      <c r="Q679" s="124" t="s">
        <v>33006</v>
      </c>
      <c r="R679" s="122" t="s">
        <v>3158</v>
      </c>
      <c r="S679" s="122" t="s">
        <v>3158</v>
      </c>
      <c r="T679" s="122" t="s">
        <v>33007</v>
      </c>
      <c r="U679" s="122" t="s">
        <v>33008</v>
      </c>
      <c r="V679" s="125">
        <v>44279.491747685184</v>
      </c>
      <c r="W679" s="125">
        <v>44279.491747685184</v>
      </c>
      <c r="X679" s="122" t="s">
        <v>3158</v>
      </c>
      <c r="Y679" s="122" t="s">
        <v>3158</v>
      </c>
      <c r="Z679" s="122">
        <v>61.5</v>
      </c>
      <c r="AA679" s="122" t="s">
        <v>30059</v>
      </c>
    </row>
    <row r="680" spans="1:27" ht="13">
      <c r="A680" s="122">
        <v>684</v>
      </c>
      <c r="B680" s="122" t="s">
        <v>33009</v>
      </c>
      <c r="C680" s="122" t="s">
        <v>33010</v>
      </c>
      <c r="D680" s="122" t="s">
        <v>29979</v>
      </c>
      <c r="E680" s="122">
        <v>2014</v>
      </c>
      <c r="F680" s="122" t="s">
        <v>3385</v>
      </c>
      <c r="G680" s="122" t="s">
        <v>26018</v>
      </c>
      <c r="H680" s="122" t="s">
        <v>3158</v>
      </c>
      <c r="I680" s="122" t="s">
        <v>30147</v>
      </c>
      <c r="J680" s="122" t="s">
        <v>30026</v>
      </c>
      <c r="K680" s="122" t="s">
        <v>3225</v>
      </c>
      <c r="L680" s="126">
        <v>44931</v>
      </c>
      <c r="M680" s="122" t="s">
        <v>7676</v>
      </c>
      <c r="N680" s="122" t="s">
        <v>3154</v>
      </c>
      <c r="O680" s="122">
        <v>545</v>
      </c>
      <c r="P680" s="124" t="s">
        <v>33011</v>
      </c>
      <c r="Q680" s="124" t="s">
        <v>33012</v>
      </c>
      <c r="R680" s="122" t="s">
        <v>3158</v>
      </c>
      <c r="S680" s="122" t="s">
        <v>3158</v>
      </c>
      <c r="T680" s="122" t="s">
        <v>33013</v>
      </c>
      <c r="U680" s="122" t="s">
        <v>33014</v>
      </c>
      <c r="V680" s="125">
        <v>44279.493379629632</v>
      </c>
      <c r="W680" s="125">
        <v>44279.493379629632</v>
      </c>
      <c r="X680" s="122" t="s">
        <v>3158</v>
      </c>
      <c r="Y680" s="122" t="s">
        <v>3158</v>
      </c>
      <c r="Z680" s="122">
        <v>61.5</v>
      </c>
      <c r="AA680" s="122" t="s">
        <v>30059</v>
      </c>
    </row>
    <row r="681" spans="1:27" ht="13">
      <c r="A681" s="122">
        <v>685</v>
      </c>
      <c r="B681" s="122" t="s">
        <v>33015</v>
      </c>
      <c r="C681" s="122" t="s">
        <v>33016</v>
      </c>
      <c r="D681" s="122" t="s">
        <v>29979</v>
      </c>
      <c r="E681" s="122">
        <v>2020</v>
      </c>
      <c r="F681" s="122" t="s">
        <v>4340</v>
      </c>
      <c r="G681" s="122" t="s">
        <v>3332</v>
      </c>
      <c r="H681" s="122" t="s">
        <v>3158</v>
      </c>
      <c r="I681" s="122" t="s">
        <v>899</v>
      </c>
      <c r="J681" s="122" t="s">
        <v>30026</v>
      </c>
      <c r="K681" s="122" t="s">
        <v>4665</v>
      </c>
      <c r="L681" s="126">
        <v>44931</v>
      </c>
      <c r="M681" s="122" t="s">
        <v>4069</v>
      </c>
      <c r="N681" s="122" t="s">
        <v>3154</v>
      </c>
      <c r="O681" s="122">
        <v>545</v>
      </c>
      <c r="P681" s="124" t="s">
        <v>33017</v>
      </c>
      <c r="Q681" s="122" t="s">
        <v>3158</v>
      </c>
      <c r="R681" s="122" t="s">
        <v>3158</v>
      </c>
      <c r="S681" s="122" t="s">
        <v>3158</v>
      </c>
      <c r="T681" s="122" t="s">
        <v>33018</v>
      </c>
      <c r="U681" s="122" t="s">
        <v>33019</v>
      </c>
      <c r="V681" s="125">
        <v>44279.495381944442</v>
      </c>
      <c r="W681" s="125">
        <v>44279.495381944442</v>
      </c>
      <c r="X681" s="122" t="s">
        <v>3158</v>
      </c>
      <c r="Y681" s="122" t="s">
        <v>3158</v>
      </c>
      <c r="Z681" s="122">
        <v>57.7</v>
      </c>
      <c r="AA681" s="122" t="s">
        <v>30078</v>
      </c>
    </row>
    <row r="682" spans="1:27" ht="13">
      <c r="A682" s="122">
        <v>686</v>
      </c>
      <c r="B682" s="122" t="s">
        <v>33020</v>
      </c>
      <c r="C682" s="122" t="s">
        <v>33021</v>
      </c>
      <c r="D682" s="122" t="s">
        <v>29979</v>
      </c>
      <c r="E682" s="122">
        <v>2016</v>
      </c>
      <c r="F682" s="122" t="s">
        <v>3272</v>
      </c>
      <c r="G682" s="122" t="s">
        <v>3471</v>
      </c>
      <c r="H682" s="122" t="s">
        <v>3158</v>
      </c>
      <c r="I682" s="122" t="s">
        <v>894</v>
      </c>
      <c r="J682" s="122" t="s">
        <v>30395</v>
      </c>
      <c r="K682" s="122" t="s">
        <v>33022</v>
      </c>
      <c r="L682" s="126">
        <v>44931</v>
      </c>
      <c r="M682" s="122" t="s">
        <v>12679</v>
      </c>
      <c r="N682" s="122" t="s">
        <v>3154</v>
      </c>
      <c r="O682" s="122">
        <v>545</v>
      </c>
      <c r="P682" s="124" t="s">
        <v>33023</v>
      </c>
      <c r="Q682" s="124" t="s">
        <v>33024</v>
      </c>
      <c r="R682" s="124" t="s">
        <v>33025</v>
      </c>
      <c r="S682" s="124" t="s">
        <v>33026</v>
      </c>
      <c r="T682" s="122" t="s">
        <v>33027</v>
      </c>
      <c r="U682" s="122" t="s">
        <v>33028</v>
      </c>
      <c r="V682" s="125">
        <v>44280.472291666665</v>
      </c>
      <c r="W682" s="125">
        <v>44280.472291666665</v>
      </c>
      <c r="X682" s="122" t="s">
        <v>3158</v>
      </c>
      <c r="Y682" s="122" t="s">
        <v>3158</v>
      </c>
      <c r="Z682" s="122">
        <v>69.2</v>
      </c>
      <c r="AA682" s="122" t="s">
        <v>30021</v>
      </c>
    </row>
    <row r="683" spans="1:27" ht="13">
      <c r="A683" s="122">
        <v>687</v>
      </c>
      <c r="B683" s="122" t="s">
        <v>33029</v>
      </c>
      <c r="C683" s="122" t="s">
        <v>33030</v>
      </c>
      <c r="D683" s="122" t="s">
        <v>29979</v>
      </c>
      <c r="E683" s="122">
        <v>2017</v>
      </c>
      <c r="F683" s="122" t="s">
        <v>4340</v>
      </c>
      <c r="G683" s="122" t="s">
        <v>22659</v>
      </c>
      <c r="H683" s="122" t="s">
        <v>3158</v>
      </c>
      <c r="I683" s="122" t="s">
        <v>28701</v>
      </c>
      <c r="J683" s="122" t="s">
        <v>30187</v>
      </c>
      <c r="K683" s="122" t="s">
        <v>30481</v>
      </c>
      <c r="L683" s="126">
        <v>44931</v>
      </c>
      <c r="M683" s="122" t="s">
        <v>101</v>
      </c>
      <c r="N683" s="122" t="s">
        <v>3154</v>
      </c>
      <c r="O683" s="122">
        <v>545</v>
      </c>
      <c r="P683" s="124" t="s">
        <v>33031</v>
      </c>
      <c r="Q683" s="124" t="s">
        <v>33032</v>
      </c>
      <c r="R683" s="122" t="s">
        <v>3158</v>
      </c>
      <c r="S683" s="124" t="s">
        <v>33033</v>
      </c>
      <c r="T683" s="122" t="s">
        <v>33034</v>
      </c>
      <c r="U683" s="122" t="s">
        <v>33035</v>
      </c>
      <c r="V683" s="125">
        <v>44285.480937499997</v>
      </c>
      <c r="W683" s="125">
        <v>44285.480937499997</v>
      </c>
      <c r="X683" s="122" t="s">
        <v>3158</v>
      </c>
      <c r="Y683" s="122" t="s">
        <v>3158</v>
      </c>
      <c r="Z683" s="122">
        <v>65.400000000000006</v>
      </c>
      <c r="AA683" s="122" t="s">
        <v>30408</v>
      </c>
    </row>
    <row r="684" spans="1:27" ht="13">
      <c r="A684" s="122">
        <v>688</v>
      </c>
      <c r="B684" s="122" t="s">
        <v>33036</v>
      </c>
      <c r="C684" s="122" t="s">
        <v>33037</v>
      </c>
      <c r="D684" s="122" t="s">
        <v>29979</v>
      </c>
      <c r="E684" s="122">
        <v>2009</v>
      </c>
      <c r="F684" s="122" t="s">
        <v>3385</v>
      </c>
      <c r="G684" s="122" t="s">
        <v>30348</v>
      </c>
      <c r="H684" s="122" t="s">
        <v>3158</v>
      </c>
      <c r="I684" s="122" t="s">
        <v>29042</v>
      </c>
      <c r="J684" s="122" t="s">
        <v>30187</v>
      </c>
      <c r="K684" s="122" t="s">
        <v>33038</v>
      </c>
      <c r="L684" s="126">
        <v>44931</v>
      </c>
      <c r="M684" s="122" t="s">
        <v>7676</v>
      </c>
      <c r="N684" s="122" t="s">
        <v>3154</v>
      </c>
      <c r="O684" s="122">
        <v>545</v>
      </c>
      <c r="P684" s="124" t="s">
        <v>33039</v>
      </c>
      <c r="Q684" s="124" t="s">
        <v>33040</v>
      </c>
      <c r="R684" s="122" t="s">
        <v>3158</v>
      </c>
      <c r="S684" s="124" t="s">
        <v>33041</v>
      </c>
      <c r="T684" s="122" t="s">
        <v>33042</v>
      </c>
      <c r="U684" s="122" t="s">
        <v>33043</v>
      </c>
      <c r="V684" s="125">
        <v>44285.482430555552</v>
      </c>
      <c r="W684" s="125">
        <v>44285.482430555552</v>
      </c>
      <c r="X684" s="122" t="s">
        <v>3158</v>
      </c>
      <c r="Y684" s="122" t="s">
        <v>3158</v>
      </c>
      <c r="Z684" s="122">
        <v>65.400000000000006</v>
      </c>
      <c r="AA684" s="122" t="s">
        <v>30408</v>
      </c>
    </row>
    <row r="685" spans="1:27" ht="13">
      <c r="A685" s="122">
        <v>689</v>
      </c>
      <c r="B685" s="122" t="s">
        <v>33044</v>
      </c>
      <c r="C685" s="122" t="s">
        <v>33045</v>
      </c>
      <c r="D685" s="122" t="s">
        <v>29979</v>
      </c>
      <c r="E685" s="122">
        <v>2017</v>
      </c>
      <c r="F685" s="122" t="s">
        <v>3385</v>
      </c>
      <c r="G685" s="122" t="s">
        <v>4263</v>
      </c>
      <c r="H685" s="122" t="s">
        <v>3158</v>
      </c>
      <c r="I685" s="122" t="s">
        <v>887</v>
      </c>
      <c r="J685" s="122" t="s">
        <v>30014</v>
      </c>
      <c r="K685" s="122" t="s">
        <v>33046</v>
      </c>
      <c r="L685" s="126">
        <v>44931</v>
      </c>
      <c r="M685" s="122" t="s">
        <v>7676</v>
      </c>
      <c r="N685" s="122" t="s">
        <v>3154</v>
      </c>
      <c r="O685" s="122">
        <v>545</v>
      </c>
      <c r="P685" s="124" t="s">
        <v>33047</v>
      </c>
      <c r="Q685" s="124" t="s">
        <v>33048</v>
      </c>
      <c r="R685" s="122" t="s">
        <v>3158</v>
      </c>
      <c r="S685" s="122" t="s">
        <v>3158</v>
      </c>
      <c r="T685" s="122" t="s">
        <v>33049</v>
      </c>
      <c r="U685" s="122" t="s">
        <v>33050</v>
      </c>
      <c r="V685" s="125">
        <v>44287.460763888892</v>
      </c>
      <c r="W685" s="125">
        <v>44287.460763888892</v>
      </c>
      <c r="X685" s="122" t="s">
        <v>3158</v>
      </c>
      <c r="Y685" s="122" t="s">
        <v>3158</v>
      </c>
      <c r="Z685" s="122">
        <v>61.5</v>
      </c>
      <c r="AA685" s="122" t="s">
        <v>30059</v>
      </c>
    </row>
    <row r="686" spans="1:27" ht="13">
      <c r="A686" s="122">
        <v>690</v>
      </c>
      <c r="B686" s="122" t="s">
        <v>33051</v>
      </c>
      <c r="C686" s="122" t="s">
        <v>33052</v>
      </c>
      <c r="D686" s="122" t="s">
        <v>29979</v>
      </c>
      <c r="E686" s="122">
        <v>2009</v>
      </c>
      <c r="F686" s="122" t="s">
        <v>3385</v>
      </c>
      <c r="G686" s="122" t="s">
        <v>33053</v>
      </c>
      <c r="H686" s="122" t="s">
        <v>3158</v>
      </c>
      <c r="I686" s="122" t="s">
        <v>887</v>
      </c>
      <c r="J686" s="122" t="s">
        <v>32488</v>
      </c>
      <c r="K686" s="122" t="s">
        <v>33054</v>
      </c>
      <c r="L686" s="126">
        <v>44931</v>
      </c>
      <c r="M686" s="122" t="s">
        <v>7676</v>
      </c>
      <c r="N686" s="122" t="s">
        <v>3154</v>
      </c>
      <c r="O686" s="122">
        <v>545</v>
      </c>
      <c r="P686" s="124" t="s">
        <v>33055</v>
      </c>
      <c r="Q686" s="124" t="s">
        <v>33056</v>
      </c>
      <c r="R686" s="122" t="s">
        <v>3158</v>
      </c>
      <c r="S686" s="122" t="s">
        <v>3158</v>
      </c>
      <c r="T686" s="122" t="s">
        <v>33057</v>
      </c>
      <c r="U686" s="122" t="s">
        <v>33058</v>
      </c>
      <c r="V686" s="125">
        <v>44287.463020833333</v>
      </c>
      <c r="W686" s="125">
        <v>44287.463020833333</v>
      </c>
      <c r="X686" s="122" t="s">
        <v>3158</v>
      </c>
      <c r="Y686" s="122" t="s">
        <v>3158</v>
      </c>
      <c r="Z686" s="122">
        <v>61.5</v>
      </c>
      <c r="AA686" s="122" t="s">
        <v>30059</v>
      </c>
    </row>
    <row r="687" spans="1:27" ht="13">
      <c r="A687" s="122">
        <v>691</v>
      </c>
      <c r="B687" s="122" t="s">
        <v>33059</v>
      </c>
      <c r="C687" s="122" t="s">
        <v>33060</v>
      </c>
      <c r="D687" s="122" t="s">
        <v>29979</v>
      </c>
      <c r="E687" s="122">
        <v>1995</v>
      </c>
      <c r="F687" s="122" t="s">
        <v>3272</v>
      </c>
      <c r="G687" s="122" t="s">
        <v>4263</v>
      </c>
      <c r="H687" s="122" t="s">
        <v>3158</v>
      </c>
      <c r="I687" s="122" t="s">
        <v>28701</v>
      </c>
      <c r="J687" s="122" t="s">
        <v>30692</v>
      </c>
      <c r="K687" s="122" t="s">
        <v>31687</v>
      </c>
      <c r="L687" s="126">
        <v>44931</v>
      </c>
      <c r="M687" s="122" t="s">
        <v>7676</v>
      </c>
      <c r="N687" s="122" t="s">
        <v>3154</v>
      </c>
      <c r="O687" s="122">
        <v>545</v>
      </c>
      <c r="P687" s="124" t="s">
        <v>33061</v>
      </c>
      <c r="Q687" s="124" t="s">
        <v>33062</v>
      </c>
      <c r="R687" s="122" t="s">
        <v>3158</v>
      </c>
      <c r="S687" s="122" t="s">
        <v>3158</v>
      </c>
      <c r="T687" s="122" t="s">
        <v>33063</v>
      </c>
      <c r="U687" s="122" t="s">
        <v>33064</v>
      </c>
      <c r="V687" s="125">
        <v>44287.464641203704</v>
      </c>
      <c r="W687" s="125">
        <v>44287.464641203704</v>
      </c>
      <c r="X687" s="122" t="s">
        <v>3158</v>
      </c>
      <c r="Y687" s="122" t="s">
        <v>3158</v>
      </c>
      <c r="Z687" s="122">
        <v>61.5</v>
      </c>
      <c r="AA687" s="122" t="s">
        <v>30059</v>
      </c>
    </row>
    <row r="688" spans="1:27" ht="13">
      <c r="A688" s="122">
        <v>692</v>
      </c>
      <c r="B688" s="122" t="s">
        <v>33065</v>
      </c>
      <c r="C688" s="122" t="s">
        <v>33066</v>
      </c>
      <c r="D688" s="122" t="s">
        <v>29979</v>
      </c>
      <c r="E688" s="122">
        <v>2014</v>
      </c>
      <c r="F688" s="122" t="s">
        <v>4340</v>
      </c>
      <c r="G688" s="122" t="s">
        <v>22659</v>
      </c>
      <c r="H688" s="122" t="s">
        <v>3158</v>
      </c>
      <c r="I688" s="122" t="s">
        <v>28701</v>
      </c>
      <c r="J688" s="122" t="s">
        <v>30026</v>
      </c>
      <c r="K688" s="122" t="s">
        <v>31699</v>
      </c>
      <c r="L688" s="126">
        <v>44931</v>
      </c>
      <c r="M688" s="122" t="s">
        <v>7676</v>
      </c>
      <c r="N688" s="122" t="s">
        <v>3154</v>
      </c>
      <c r="O688" s="122">
        <v>545</v>
      </c>
      <c r="P688" s="124" t="s">
        <v>33067</v>
      </c>
      <c r="Q688" s="124" t="s">
        <v>33068</v>
      </c>
      <c r="R688" s="124" t="s">
        <v>33069</v>
      </c>
      <c r="S688" s="122" t="s">
        <v>3158</v>
      </c>
      <c r="T688" s="122" t="s">
        <v>33070</v>
      </c>
      <c r="U688" s="122" t="s">
        <v>33071</v>
      </c>
      <c r="V688" s="125">
        <v>44287.466087962966</v>
      </c>
      <c r="W688" s="125">
        <v>44287.466087962966</v>
      </c>
      <c r="X688" s="122" t="s">
        <v>3158</v>
      </c>
      <c r="Y688" s="122" t="s">
        <v>3158</v>
      </c>
      <c r="Z688" s="122">
        <v>65.400000000000006</v>
      </c>
      <c r="AA688" s="122" t="s">
        <v>30261</v>
      </c>
    </row>
    <row r="689" spans="1:27" ht="13">
      <c r="A689" s="122">
        <v>693</v>
      </c>
      <c r="B689" s="122" t="s">
        <v>33072</v>
      </c>
      <c r="C689" s="122" t="s">
        <v>33073</v>
      </c>
      <c r="D689" s="122" t="s">
        <v>29979</v>
      </c>
      <c r="E689" s="122">
        <v>2016</v>
      </c>
      <c r="F689" s="122" t="s">
        <v>4340</v>
      </c>
      <c r="G689" s="122" t="s">
        <v>21742</v>
      </c>
      <c r="H689" s="122" t="s">
        <v>3158</v>
      </c>
      <c r="I689" s="122" t="s">
        <v>887</v>
      </c>
      <c r="J689" s="122" t="s">
        <v>30014</v>
      </c>
      <c r="K689" s="122" t="s">
        <v>32660</v>
      </c>
      <c r="L689" s="126">
        <v>44931</v>
      </c>
      <c r="M689" s="122" t="s">
        <v>101</v>
      </c>
      <c r="N689" s="122" t="s">
        <v>3154</v>
      </c>
      <c r="O689" s="122">
        <v>545</v>
      </c>
      <c r="P689" s="124" t="s">
        <v>33074</v>
      </c>
      <c r="Q689" s="124" t="s">
        <v>33075</v>
      </c>
      <c r="R689" s="122" t="s">
        <v>3158</v>
      </c>
      <c r="S689" s="122" t="s">
        <v>3158</v>
      </c>
      <c r="T689" s="122" t="s">
        <v>33076</v>
      </c>
      <c r="U689" s="122" t="s">
        <v>33077</v>
      </c>
      <c r="V689" s="125">
        <v>44287.467314814814</v>
      </c>
      <c r="W689" s="125">
        <v>44287.467314814814</v>
      </c>
      <c r="X689" s="122" t="s">
        <v>3158</v>
      </c>
      <c r="Y689" s="122" t="s">
        <v>3158</v>
      </c>
      <c r="Z689" s="122">
        <v>61.5</v>
      </c>
      <c r="AA689" s="122" t="s">
        <v>30059</v>
      </c>
    </row>
    <row r="690" spans="1:27" ht="13">
      <c r="A690" s="122">
        <v>694</v>
      </c>
      <c r="B690" s="122" t="s">
        <v>33078</v>
      </c>
      <c r="C690" s="122" t="s">
        <v>33079</v>
      </c>
      <c r="D690" s="122" t="s">
        <v>29979</v>
      </c>
      <c r="E690" s="122">
        <v>2020</v>
      </c>
      <c r="F690" s="122" t="s">
        <v>4340</v>
      </c>
      <c r="G690" s="122" t="s">
        <v>25234</v>
      </c>
      <c r="H690" s="122" t="s">
        <v>3158</v>
      </c>
      <c r="I690" s="122" t="s">
        <v>31952</v>
      </c>
      <c r="J690" s="122" t="s">
        <v>30395</v>
      </c>
      <c r="K690" s="122" t="s">
        <v>32197</v>
      </c>
      <c r="L690" s="126">
        <v>45092</v>
      </c>
      <c r="M690" s="122" t="s">
        <v>12679</v>
      </c>
      <c r="N690" s="122" t="s">
        <v>3154</v>
      </c>
      <c r="O690" s="122">
        <v>545</v>
      </c>
      <c r="P690" s="124" t="s">
        <v>33080</v>
      </c>
      <c r="Q690" s="122" t="s">
        <v>3158</v>
      </c>
      <c r="R690" s="122" t="s">
        <v>3158</v>
      </c>
      <c r="S690" s="122" t="s">
        <v>3158</v>
      </c>
      <c r="T690" s="122" t="s">
        <v>33081</v>
      </c>
      <c r="U690" s="122" t="s">
        <v>33082</v>
      </c>
      <c r="V690" s="125">
        <v>44305.346122685187</v>
      </c>
      <c r="W690" s="125">
        <v>44305.346122685187</v>
      </c>
      <c r="X690" s="122" t="s">
        <v>3158</v>
      </c>
      <c r="Y690" s="122" t="s">
        <v>3158</v>
      </c>
      <c r="Z690" s="122">
        <v>57.7</v>
      </c>
      <c r="AA690" s="122" t="s">
        <v>30078</v>
      </c>
    </row>
    <row r="691" spans="1:27" ht="13">
      <c r="A691" s="122">
        <v>695</v>
      </c>
      <c r="B691" s="122" t="s">
        <v>33083</v>
      </c>
      <c r="C691" s="122" t="s">
        <v>33084</v>
      </c>
      <c r="D691" s="122" t="s">
        <v>29979</v>
      </c>
      <c r="E691" s="122">
        <v>2000</v>
      </c>
      <c r="F691" s="122" t="s">
        <v>3385</v>
      </c>
      <c r="G691" s="122" t="s">
        <v>22659</v>
      </c>
      <c r="H691" s="122" t="s">
        <v>3158</v>
      </c>
      <c r="I691" s="122" t="s">
        <v>28701</v>
      </c>
      <c r="J691" s="122" t="s">
        <v>30026</v>
      </c>
      <c r="K691" s="122" t="s">
        <v>31654</v>
      </c>
      <c r="L691" s="126">
        <v>44931</v>
      </c>
      <c r="M691" s="122" t="s">
        <v>7676</v>
      </c>
      <c r="N691" s="122" t="s">
        <v>3154</v>
      </c>
      <c r="O691" s="122">
        <v>545</v>
      </c>
      <c r="P691" s="124" t="s">
        <v>33085</v>
      </c>
      <c r="Q691" s="124" t="s">
        <v>33086</v>
      </c>
      <c r="R691" s="124" t="s">
        <v>33087</v>
      </c>
      <c r="S691" s="122" t="s">
        <v>3158</v>
      </c>
      <c r="T691" s="122" t="s">
        <v>33088</v>
      </c>
      <c r="U691" s="122" t="s">
        <v>33089</v>
      </c>
      <c r="V691" s="125">
        <v>44305.365613425929</v>
      </c>
      <c r="W691" s="125">
        <v>44305.365613425929</v>
      </c>
      <c r="X691" s="122" t="s">
        <v>3158</v>
      </c>
      <c r="Y691" s="122" t="s">
        <v>3158</v>
      </c>
      <c r="Z691" s="122">
        <v>65.400000000000006</v>
      </c>
      <c r="AA691" s="122" t="s">
        <v>30261</v>
      </c>
    </row>
    <row r="692" spans="1:27" ht="13">
      <c r="A692" s="122">
        <v>696</v>
      </c>
      <c r="B692" s="122" t="s">
        <v>33090</v>
      </c>
      <c r="C692" s="122" t="s">
        <v>33091</v>
      </c>
      <c r="D692" s="122" t="s">
        <v>29979</v>
      </c>
      <c r="E692" s="122">
        <v>2011</v>
      </c>
      <c r="F692" s="122" t="s">
        <v>3385</v>
      </c>
      <c r="G692" s="122" t="s">
        <v>22659</v>
      </c>
      <c r="H692" s="122" t="s">
        <v>3158</v>
      </c>
      <c r="I692" s="122" t="s">
        <v>28701</v>
      </c>
      <c r="J692" s="122" t="s">
        <v>30026</v>
      </c>
      <c r="K692" s="122" t="s">
        <v>32650</v>
      </c>
      <c r="L692" s="126">
        <v>44931</v>
      </c>
      <c r="M692" s="122" t="s">
        <v>7676</v>
      </c>
      <c r="N692" s="122" t="s">
        <v>3154</v>
      </c>
      <c r="O692" s="122">
        <v>545</v>
      </c>
      <c r="P692" s="124" t="s">
        <v>33092</v>
      </c>
      <c r="Q692" s="124" t="s">
        <v>33093</v>
      </c>
      <c r="R692" s="124" t="s">
        <v>33094</v>
      </c>
      <c r="S692" s="122" t="s">
        <v>3158</v>
      </c>
      <c r="T692" s="122" t="s">
        <v>33095</v>
      </c>
      <c r="U692" s="122" t="s">
        <v>33096</v>
      </c>
      <c r="V692" s="125">
        <v>44305.366909722223</v>
      </c>
      <c r="W692" s="125">
        <v>44305.366909722223</v>
      </c>
      <c r="X692" s="122" t="s">
        <v>3158</v>
      </c>
      <c r="Y692" s="122" t="s">
        <v>3158</v>
      </c>
      <c r="Z692" s="122">
        <v>65.400000000000006</v>
      </c>
      <c r="AA692" s="122" t="s">
        <v>30261</v>
      </c>
    </row>
    <row r="693" spans="1:27" ht="13">
      <c r="A693" s="122">
        <v>697</v>
      </c>
      <c r="B693" s="122" t="s">
        <v>33097</v>
      </c>
      <c r="C693" s="122" t="s">
        <v>33098</v>
      </c>
      <c r="D693" s="122" t="s">
        <v>29979</v>
      </c>
      <c r="E693" s="122">
        <v>1991</v>
      </c>
      <c r="F693" s="122" t="s">
        <v>3385</v>
      </c>
      <c r="G693" s="122" t="s">
        <v>26018</v>
      </c>
      <c r="H693" s="122" t="s">
        <v>3158</v>
      </c>
      <c r="I693" s="122" t="s">
        <v>28701</v>
      </c>
      <c r="J693" s="122" t="s">
        <v>30026</v>
      </c>
      <c r="K693" s="122" t="s">
        <v>31259</v>
      </c>
      <c r="L693" s="126">
        <v>44931</v>
      </c>
      <c r="M693" s="122" t="s">
        <v>7676</v>
      </c>
      <c r="N693" s="122" t="s">
        <v>3154</v>
      </c>
      <c r="O693" s="122">
        <v>545</v>
      </c>
      <c r="P693" s="124" t="s">
        <v>33099</v>
      </c>
      <c r="Q693" s="124" t="s">
        <v>33100</v>
      </c>
      <c r="R693" s="124" t="s">
        <v>33101</v>
      </c>
      <c r="S693" s="122" t="s">
        <v>3158</v>
      </c>
      <c r="T693" s="122" t="s">
        <v>33102</v>
      </c>
      <c r="U693" s="122" t="s">
        <v>33103</v>
      </c>
      <c r="V693" s="125">
        <v>44305.368391203701</v>
      </c>
      <c r="W693" s="125">
        <v>44305.368391203701</v>
      </c>
      <c r="X693" s="122" t="s">
        <v>3158</v>
      </c>
      <c r="Y693" s="122" t="s">
        <v>3158</v>
      </c>
      <c r="Z693" s="122">
        <v>65.400000000000006</v>
      </c>
      <c r="AA693" s="122" t="s">
        <v>30261</v>
      </c>
    </row>
    <row r="694" spans="1:27" ht="13">
      <c r="A694" s="122">
        <v>698</v>
      </c>
      <c r="B694" s="122" t="s">
        <v>33104</v>
      </c>
      <c r="C694" s="122" t="s">
        <v>33105</v>
      </c>
      <c r="D694" s="122" t="s">
        <v>29979</v>
      </c>
      <c r="E694" s="122">
        <v>2013</v>
      </c>
      <c r="F694" s="122" t="s">
        <v>3385</v>
      </c>
      <c r="G694" s="122" t="s">
        <v>3332</v>
      </c>
      <c r="H694" s="122" t="s">
        <v>3158</v>
      </c>
      <c r="I694" s="122" t="s">
        <v>29717</v>
      </c>
      <c r="J694" s="122" t="s">
        <v>30395</v>
      </c>
      <c r="K694" s="122" t="s">
        <v>32346</v>
      </c>
      <c r="L694" s="126">
        <v>45092</v>
      </c>
      <c r="M694" s="122" t="s">
        <v>4069</v>
      </c>
      <c r="N694" s="122" t="s">
        <v>3154</v>
      </c>
      <c r="O694" s="122">
        <v>545</v>
      </c>
      <c r="P694" s="124" t="s">
        <v>33106</v>
      </c>
      <c r="Q694" s="124" t="s">
        <v>33107</v>
      </c>
      <c r="R694" s="124" t="s">
        <v>33108</v>
      </c>
      <c r="S694" s="124" t="s">
        <v>33109</v>
      </c>
      <c r="T694" s="122" t="s">
        <v>33110</v>
      </c>
      <c r="U694" s="122" t="s">
        <v>33111</v>
      </c>
      <c r="V694" s="125">
        <v>44330.679224537038</v>
      </c>
      <c r="W694" s="125">
        <v>44330.679224537038</v>
      </c>
      <c r="X694" s="122" t="s">
        <v>3158</v>
      </c>
      <c r="Y694" s="122" t="s">
        <v>3158</v>
      </c>
      <c r="Z694" s="122">
        <v>69.2</v>
      </c>
      <c r="AA694" s="122" t="s">
        <v>30021</v>
      </c>
    </row>
    <row r="695" spans="1:27" ht="13">
      <c r="A695" s="122">
        <v>699</v>
      </c>
      <c r="B695" s="122" t="s">
        <v>33112</v>
      </c>
      <c r="C695" s="122" t="s">
        <v>33113</v>
      </c>
      <c r="D695" s="122" t="s">
        <v>29979</v>
      </c>
      <c r="E695" s="122">
        <v>2013</v>
      </c>
      <c r="F695" s="122" t="s">
        <v>3385</v>
      </c>
      <c r="G695" s="122" t="s">
        <v>3332</v>
      </c>
      <c r="H695" s="122" t="s">
        <v>3158</v>
      </c>
      <c r="I695" s="122" t="s">
        <v>29717</v>
      </c>
      <c r="J695" s="122" t="s">
        <v>30395</v>
      </c>
      <c r="K695" s="122" t="s">
        <v>31699</v>
      </c>
      <c r="L695" s="126">
        <v>45092</v>
      </c>
      <c r="M695" s="122" t="s">
        <v>4069</v>
      </c>
      <c r="N695" s="122" t="s">
        <v>3154</v>
      </c>
      <c r="O695" s="122">
        <v>545</v>
      </c>
      <c r="P695" s="124" t="s">
        <v>33114</v>
      </c>
      <c r="Q695" s="124" t="s">
        <v>33115</v>
      </c>
      <c r="R695" s="124" t="s">
        <v>33115</v>
      </c>
      <c r="S695" s="124" t="s">
        <v>33116</v>
      </c>
      <c r="T695" s="122" t="s">
        <v>33117</v>
      </c>
      <c r="U695" s="122" t="s">
        <v>33118</v>
      </c>
      <c r="V695" s="125">
        <v>44333.356122685182</v>
      </c>
      <c r="W695" s="125">
        <v>44333.356122685182</v>
      </c>
      <c r="X695" s="122" t="s">
        <v>3158</v>
      </c>
      <c r="Y695" s="122" t="s">
        <v>3158</v>
      </c>
      <c r="Z695" s="122">
        <v>69.2</v>
      </c>
      <c r="AA695" s="122" t="s">
        <v>30021</v>
      </c>
    </row>
    <row r="696" spans="1:27" ht="13">
      <c r="A696" s="122">
        <v>700</v>
      </c>
      <c r="B696" s="122" t="s">
        <v>33119</v>
      </c>
      <c r="C696" s="122" t="s">
        <v>33120</v>
      </c>
      <c r="D696" s="122" t="s">
        <v>29979</v>
      </c>
      <c r="E696" s="122">
        <v>2016</v>
      </c>
      <c r="F696" s="122" t="s">
        <v>3385</v>
      </c>
      <c r="G696" s="122" t="s">
        <v>3332</v>
      </c>
      <c r="H696" s="122" t="s">
        <v>3158</v>
      </c>
      <c r="I696" s="122" t="s">
        <v>29717</v>
      </c>
      <c r="J696" s="122" t="s">
        <v>30395</v>
      </c>
      <c r="K696" s="122" t="s">
        <v>3438</v>
      </c>
      <c r="L696" s="126">
        <v>45092</v>
      </c>
      <c r="M696" s="122" t="s">
        <v>4069</v>
      </c>
      <c r="N696" s="122" t="s">
        <v>3154</v>
      </c>
      <c r="O696" s="122">
        <v>545</v>
      </c>
      <c r="P696" s="124" t="s">
        <v>33121</v>
      </c>
      <c r="Q696" s="122" t="s">
        <v>3158</v>
      </c>
      <c r="R696" s="124" t="s">
        <v>33122</v>
      </c>
      <c r="S696" s="124" t="s">
        <v>33123</v>
      </c>
      <c r="T696" s="122" t="s">
        <v>33124</v>
      </c>
      <c r="U696" s="122" t="s">
        <v>33125</v>
      </c>
      <c r="V696" s="125">
        <v>44333.357928240737</v>
      </c>
      <c r="W696" s="125">
        <v>44333.357928240737</v>
      </c>
      <c r="X696" s="122" t="s">
        <v>3158</v>
      </c>
      <c r="Y696" s="122" t="s">
        <v>3158</v>
      </c>
      <c r="Z696" s="122">
        <v>65.400000000000006</v>
      </c>
      <c r="AA696" s="122" t="s">
        <v>30570</v>
      </c>
    </row>
    <row r="697" spans="1:27" ht="13">
      <c r="A697" s="122">
        <v>701</v>
      </c>
      <c r="B697" s="122" t="s">
        <v>33126</v>
      </c>
      <c r="C697" s="122" t="s">
        <v>33127</v>
      </c>
      <c r="D697" s="122" t="s">
        <v>29979</v>
      </c>
      <c r="E697" s="122">
        <v>2015</v>
      </c>
      <c r="F697" s="122" t="s">
        <v>3385</v>
      </c>
      <c r="G697" s="122" t="s">
        <v>33128</v>
      </c>
      <c r="H697" s="122" t="s">
        <v>3158</v>
      </c>
      <c r="I697" s="122" t="s">
        <v>29042</v>
      </c>
      <c r="J697" s="122" t="s">
        <v>29994</v>
      </c>
      <c r="K697" s="122" t="s">
        <v>33129</v>
      </c>
      <c r="L697" s="126">
        <v>44931</v>
      </c>
      <c r="M697" s="122" t="s">
        <v>7676</v>
      </c>
      <c r="N697" s="122" t="s">
        <v>3154</v>
      </c>
      <c r="O697" s="122">
        <v>545</v>
      </c>
      <c r="P697" s="124" t="s">
        <v>33130</v>
      </c>
      <c r="Q697" s="124" t="s">
        <v>33131</v>
      </c>
      <c r="R697" s="122" t="s">
        <v>3158</v>
      </c>
      <c r="S697" s="122" t="s">
        <v>3158</v>
      </c>
      <c r="T697" s="122" t="s">
        <v>33132</v>
      </c>
      <c r="U697" s="122" t="s">
        <v>33133</v>
      </c>
      <c r="V697" s="125">
        <v>44334.408252314817</v>
      </c>
      <c r="W697" s="125">
        <v>44334.408252314817</v>
      </c>
      <c r="X697" s="122" t="s">
        <v>3158</v>
      </c>
      <c r="Y697" s="122" t="s">
        <v>3158</v>
      </c>
      <c r="Z697" s="122">
        <v>61.5</v>
      </c>
      <c r="AA697" s="122" t="s">
        <v>30059</v>
      </c>
    </row>
    <row r="698" spans="1:27" ht="13">
      <c r="A698" s="122">
        <v>702</v>
      </c>
      <c r="B698" s="122" t="s">
        <v>33134</v>
      </c>
      <c r="C698" s="122" t="s">
        <v>33135</v>
      </c>
      <c r="D698" s="122" t="s">
        <v>29979</v>
      </c>
      <c r="E698" s="122">
        <v>2018</v>
      </c>
      <c r="F698" s="122" t="s">
        <v>3385</v>
      </c>
      <c r="G698" s="122" t="s">
        <v>8663</v>
      </c>
      <c r="H698" s="122" t="s">
        <v>3158</v>
      </c>
      <c r="I698" s="122" t="s">
        <v>887</v>
      </c>
      <c r="J698" s="122" t="s">
        <v>30692</v>
      </c>
      <c r="K698" s="122" t="s">
        <v>3193</v>
      </c>
      <c r="L698" s="126">
        <v>44931</v>
      </c>
      <c r="M698" s="122" t="s">
        <v>12679</v>
      </c>
      <c r="N698" s="122" t="s">
        <v>3154</v>
      </c>
      <c r="O698" s="122">
        <v>545</v>
      </c>
      <c r="P698" s="124" t="s">
        <v>33136</v>
      </c>
      <c r="Q698" s="122" t="s">
        <v>3158</v>
      </c>
      <c r="R698" s="122" t="s">
        <v>3158</v>
      </c>
      <c r="S698" s="122" t="s">
        <v>3158</v>
      </c>
      <c r="T698" s="122" t="s">
        <v>33137</v>
      </c>
      <c r="U698" s="122" t="s">
        <v>33138</v>
      </c>
      <c r="V698" s="125">
        <v>44334.426134259258</v>
      </c>
      <c r="W698" s="125">
        <v>44334.426134259258</v>
      </c>
      <c r="X698" s="122" t="s">
        <v>3158</v>
      </c>
      <c r="Y698" s="122" t="s">
        <v>3158</v>
      </c>
      <c r="Z698" s="122">
        <v>57.7</v>
      </c>
      <c r="AA698" s="122" t="s">
        <v>30078</v>
      </c>
    </row>
    <row r="699" spans="1:27" ht="13">
      <c r="A699" s="122">
        <v>703</v>
      </c>
      <c r="B699" s="122" t="s">
        <v>33139</v>
      </c>
      <c r="C699" s="122" t="s">
        <v>33140</v>
      </c>
      <c r="D699" s="122" t="s">
        <v>29979</v>
      </c>
      <c r="E699" s="122">
        <v>2008</v>
      </c>
      <c r="F699" s="122" t="s">
        <v>3272</v>
      </c>
      <c r="G699" s="122" t="s">
        <v>8663</v>
      </c>
      <c r="H699" s="122" t="s">
        <v>3158</v>
      </c>
      <c r="I699" s="122" t="s">
        <v>28802</v>
      </c>
      <c r="J699" s="122" t="s">
        <v>30014</v>
      </c>
      <c r="K699" s="122" t="s">
        <v>32644</v>
      </c>
      <c r="L699" s="126">
        <v>45092</v>
      </c>
      <c r="M699" s="122" t="s">
        <v>7676</v>
      </c>
      <c r="N699" s="122" t="s">
        <v>3154</v>
      </c>
      <c r="O699" s="122">
        <v>545</v>
      </c>
      <c r="P699" s="124" t="s">
        <v>33141</v>
      </c>
      <c r="Q699" s="124" t="s">
        <v>33142</v>
      </c>
      <c r="R699" s="122" t="s">
        <v>3158</v>
      </c>
      <c r="S699" s="122" t="s">
        <v>3158</v>
      </c>
      <c r="T699" s="122" t="s">
        <v>33143</v>
      </c>
      <c r="U699" s="122" t="s">
        <v>33144</v>
      </c>
      <c r="V699" s="125">
        <v>44334.556516203702</v>
      </c>
      <c r="W699" s="125">
        <v>44334.556516203702</v>
      </c>
      <c r="X699" s="122" t="s">
        <v>3158</v>
      </c>
      <c r="Y699" s="122" t="s">
        <v>3158</v>
      </c>
      <c r="Z699" s="122">
        <v>61.5</v>
      </c>
      <c r="AA699" s="122" t="s">
        <v>30059</v>
      </c>
    </row>
    <row r="700" spans="1:27" ht="13">
      <c r="A700" s="122">
        <v>704</v>
      </c>
      <c r="B700" s="122" t="s">
        <v>33145</v>
      </c>
      <c r="C700" s="122" t="s">
        <v>33146</v>
      </c>
      <c r="D700" s="122" t="s">
        <v>29979</v>
      </c>
      <c r="E700" s="122">
        <v>2010</v>
      </c>
      <c r="F700" s="122" t="s">
        <v>3385</v>
      </c>
      <c r="G700" s="122" t="s">
        <v>26018</v>
      </c>
      <c r="H700" s="122" t="s">
        <v>3158</v>
      </c>
      <c r="I700" s="122" t="s">
        <v>28701</v>
      </c>
      <c r="J700" s="122" t="s">
        <v>29994</v>
      </c>
      <c r="K700" s="122" t="s">
        <v>3193</v>
      </c>
      <c r="L700" s="126">
        <v>44931</v>
      </c>
      <c r="M700" s="122" t="s">
        <v>7676</v>
      </c>
      <c r="N700" s="122" t="s">
        <v>3154</v>
      </c>
      <c r="O700" s="122">
        <v>545</v>
      </c>
      <c r="P700" s="124" t="s">
        <v>33147</v>
      </c>
      <c r="Q700" s="124" t="s">
        <v>33148</v>
      </c>
      <c r="R700" s="122" t="s">
        <v>3158</v>
      </c>
      <c r="S700" s="122" t="s">
        <v>3158</v>
      </c>
      <c r="T700" s="122" t="s">
        <v>33149</v>
      </c>
      <c r="U700" s="122" t="s">
        <v>33150</v>
      </c>
      <c r="V700" s="125">
        <v>44334.561782407407</v>
      </c>
      <c r="W700" s="125">
        <v>44334.561782407407</v>
      </c>
      <c r="X700" s="122" t="s">
        <v>3158</v>
      </c>
      <c r="Y700" s="122" t="s">
        <v>3158</v>
      </c>
      <c r="Z700" s="122">
        <v>61.5</v>
      </c>
      <c r="AA700" s="122" t="s">
        <v>30059</v>
      </c>
    </row>
    <row r="701" spans="1:27" ht="13">
      <c r="A701" s="122">
        <v>705</v>
      </c>
      <c r="B701" s="122" t="s">
        <v>33151</v>
      </c>
      <c r="C701" s="122" t="s">
        <v>33152</v>
      </c>
      <c r="D701" s="122" t="s">
        <v>29979</v>
      </c>
      <c r="E701" s="122">
        <v>2017</v>
      </c>
      <c r="F701" s="122" t="s">
        <v>4340</v>
      </c>
      <c r="G701" s="122" t="s">
        <v>3471</v>
      </c>
      <c r="H701" s="122" t="s">
        <v>3158</v>
      </c>
      <c r="I701" s="122" t="s">
        <v>28701</v>
      </c>
      <c r="J701" s="122" t="s">
        <v>30026</v>
      </c>
      <c r="K701" s="122" t="s">
        <v>33153</v>
      </c>
      <c r="L701" s="126">
        <v>45092</v>
      </c>
      <c r="M701" s="122" t="s">
        <v>3217</v>
      </c>
      <c r="N701" s="122" t="s">
        <v>3154</v>
      </c>
      <c r="O701" s="122">
        <v>545</v>
      </c>
      <c r="P701" s="124" t="s">
        <v>33154</v>
      </c>
      <c r="Q701" s="124" t="s">
        <v>33155</v>
      </c>
      <c r="R701" s="122" t="s">
        <v>3158</v>
      </c>
      <c r="S701" s="122" t="s">
        <v>3158</v>
      </c>
      <c r="T701" s="122" t="s">
        <v>33156</v>
      </c>
      <c r="U701" s="122" t="s">
        <v>33157</v>
      </c>
      <c r="V701" s="125">
        <v>44334.569351851853</v>
      </c>
      <c r="W701" s="125">
        <v>44334.569351851853</v>
      </c>
      <c r="X701" s="122" t="s">
        <v>3158</v>
      </c>
      <c r="Y701" s="122" t="s">
        <v>3158</v>
      </c>
      <c r="Z701" s="122">
        <v>61.5</v>
      </c>
      <c r="AA701" s="122" t="s">
        <v>30059</v>
      </c>
    </row>
    <row r="702" spans="1:27" ht="13">
      <c r="A702" s="122">
        <v>706</v>
      </c>
      <c r="B702" s="122" t="s">
        <v>33158</v>
      </c>
      <c r="C702" s="122" t="s">
        <v>33159</v>
      </c>
      <c r="D702" s="122" t="s">
        <v>29979</v>
      </c>
      <c r="E702" s="122">
        <v>2018</v>
      </c>
      <c r="F702" s="122" t="s">
        <v>4340</v>
      </c>
      <c r="G702" s="122" t="s">
        <v>25009</v>
      </c>
      <c r="H702" s="122" t="s">
        <v>3158</v>
      </c>
      <c r="I702" s="122" t="s">
        <v>28701</v>
      </c>
      <c r="J702" s="122" t="s">
        <v>30026</v>
      </c>
      <c r="K702" s="122" t="s">
        <v>31167</v>
      </c>
      <c r="L702" s="126">
        <v>44931</v>
      </c>
      <c r="M702" s="122" t="s">
        <v>12679</v>
      </c>
      <c r="N702" s="122" t="s">
        <v>3154</v>
      </c>
      <c r="O702" s="122">
        <v>545</v>
      </c>
      <c r="P702" s="124" t="s">
        <v>33160</v>
      </c>
      <c r="Q702" s="122" t="s">
        <v>3158</v>
      </c>
      <c r="R702" s="122" t="s">
        <v>3158</v>
      </c>
      <c r="S702" s="122" t="s">
        <v>3158</v>
      </c>
      <c r="T702" s="122" t="s">
        <v>33161</v>
      </c>
      <c r="U702" s="122" t="s">
        <v>33162</v>
      </c>
      <c r="V702" s="125">
        <v>44334.579317129632</v>
      </c>
      <c r="W702" s="125">
        <v>44334.579317129632</v>
      </c>
      <c r="X702" s="122" t="s">
        <v>3158</v>
      </c>
      <c r="Y702" s="122" t="s">
        <v>3158</v>
      </c>
      <c r="Z702" s="122">
        <v>57.7</v>
      </c>
      <c r="AA702" s="122" t="s">
        <v>30078</v>
      </c>
    </row>
    <row r="703" spans="1:27" ht="13">
      <c r="A703" s="122">
        <v>707</v>
      </c>
      <c r="B703" s="122" t="s">
        <v>33163</v>
      </c>
      <c r="C703" s="122" t="s">
        <v>33164</v>
      </c>
      <c r="D703" s="122" t="s">
        <v>29979</v>
      </c>
      <c r="E703" s="122">
        <v>2008</v>
      </c>
      <c r="F703" s="122" t="s">
        <v>3385</v>
      </c>
      <c r="G703" s="122" t="s">
        <v>23216</v>
      </c>
      <c r="H703" s="122" t="s">
        <v>3158</v>
      </c>
      <c r="I703" s="122" t="s">
        <v>28701</v>
      </c>
      <c r="J703" s="122" t="s">
        <v>30026</v>
      </c>
      <c r="K703" s="122" t="s">
        <v>33129</v>
      </c>
      <c r="L703" s="126">
        <v>44931</v>
      </c>
      <c r="M703" s="122" t="s">
        <v>7676</v>
      </c>
      <c r="N703" s="122" t="s">
        <v>3154</v>
      </c>
      <c r="O703" s="122">
        <v>545</v>
      </c>
      <c r="P703" s="124" t="s">
        <v>33165</v>
      </c>
      <c r="Q703" s="124" t="s">
        <v>33166</v>
      </c>
      <c r="R703" s="122" t="s">
        <v>3158</v>
      </c>
      <c r="S703" s="122" t="s">
        <v>3158</v>
      </c>
      <c r="T703" s="122" t="s">
        <v>33167</v>
      </c>
      <c r="U703" s="122" t="s">
        <v>33168</v>
      </c>
      <c r="V703" s="125">
        <v>44334.588854166665</v>
      </c>
      <c r="W703" s="125">
        <v>44334.588854166665</v>
      </c>
      <c r="X703" s="122" t="s">
        <v>3158</v>
      </c>
      <c r="Y703" s="122" t="s">
        <v>3158</v>
      </c>
      <c r="Z703" s="122">
        <v>61.5</v>
      </c>
      <c r="AA703" s="122" t="s">
        <v>30059</v>
      </c>
    </row>
    <row r="704" spans="1:27" ht="13">
      <c r="A704" s="122">
        <v>708</v>
      </c>
      <c r="B704" s="122" t="s">
        <v>33169</v>
      </c>
      <c r="C704" s="122" t="s">
        <v>33170</v>
      </c>
      <c r="D704" s="122" t="s">
        <v>29979</v>
      </c>
      <c r="E704" s="122">
        <v>2019</v>
      </c>
      <c r="F704" s="122" t="s">
        <v>4340</v>
      </c>
      <c r="G704" s="122" t="s">
        <v>23216</v>
      </c>
      <c r="H704" s="122" t="s">
        <v>3158</v>
      </c>
      <c r="I704" s="122" t="s">
        <v>28701</v>
      </c>
      <c r="J704" s="122" t="s">
        <v>30026</v>
      </c>
      <c r="K704" s="122" t="s">
        <v>30218</v>
      </c>
      <c r="L704" s="126">
        <v>44931</v>
      </c>
      <c r="M704" s="122" t="s">
        <v>7676</v>
      </c>
      <c r="N704" s="122" t="s">
        <v>3154</v>
      </c>
      <c r="O704" s="122">
        <v>545</v>
      </c>
      <c r="P704" s="124" t="s">
        <v>33171</v>
      </c>
      <c r="Q704" s="124" t="s">
        <v>33172</v>
      </c>
      <c r="R704" s="122" t="s">
        <v>3158</v>
      </c>
      <c r="S704" s="122" t="s">
        <v>3158</v>
      </c>
      <c r="T704" s="122" t="s">
        <v>33173</v>
      </c>
      <c r="U704" s="122" t="s">
        <v>33174</v>
      </c>
      <c r="V704" s="125">
        <v>44334.595196759263</v>
      </c>
      <c r="W704" s="125">
        <v>44334.595196759263</v>
      </c>
      <c r="X704" s="122" t="s">
        <v>3158</v>
      </c>
      <c r="Y704" s="122" t="s">
        <v>3158</v>
      </c>
      <c r="Z704" s="122">
        <v>61.5</v>
      </c>
      <c r="AA704" s="122" t="s">
        <v>30059</v>
      </c>
    </row>
    <row r="705" spans="1:27" ht="13">
      <c r="A705" s="122">
        <v>709</v>
      </c>
      <c r="B705" s="122" t="s">
        <v>33175</v>
      </c>
      <c r="C705" s="122" t="s">
        <v>33176</v>
      </c>
      <c r="D705" s="122" t="s">
        <v>29979</v>
      </c>
      <c r="E705" s="122">
        <v>2010</v>
      </c>
      <c r="F705" s="122" t="s">
        <v>4340</v>
      </c>
      <c r="G705" s="122" t="s">
        <v>26018</v>
      </c>
      <c r="H705" s="122" t="s">
        <v>3158</v>
      </c>
      <c r="I705" s="122" t="s">
        <v>28701</v>
      </c>
      <c r="J705" s="122" t="s">
        <v>30026</v>
      </c>
      <c r="K705" s="122" t="s">
        <v>31822</v>
      </c>
      <c r="L705" s="126">
        <v>44931</v>
      </c>
      <c r="M705" s="122" t="s">
        <v>7676</v>
      </c>
      <c r="N705" s="122" t="s">
        <v>3154</v>
      </c>
      <c r="O705" s="122">
        <v>545</v>
      </c>
      <c r="P705" s="124" t="s">
        <v>33177</v>
      </c>
      <c r="Q705" s="124" t="s">
        <v>33178</v>
      </c>
      <c r="R705" s="122" t="s">
        <v>3158</v>
      </c>
      <c r="S705" s="122" t="s">
        <v>3158</v>
      </c>
      <c r="T705" s="122" t="s">
        <v>33179</v>
      </c>
      <c r="U705" s="122" t="s">
        <v>33180</v>
      </c>
      <c r="V705" s="125">
        <v>44334.608344907407</v>
      </c>
      <c r="W705" s="125">
        <v>44334.608344907407</v>
      </c>
      <c r="X705" s="122" t="s">
        <v>3158</v>
      </c>
      <c r="Y705" s="122" t="s">
        <v>3158</v>
      </c>
      <c r="Z705" s="122">
        <v>61.5</v>
      </c>
      <c r="AA705" s="122" t="s">
        <v>30059</v>
      </c>
    </row>
    <row r="706" spans="1:27" ht="13">
      <c r="A706" s="122">
        <v>710</v>
      </c>
      <c r="B706" s="122" t="s">
        <v>33181</v>
      </c>
      <c r="C706" s="122" t="s">
        <v>33182</v>
      </c>
      <c r="D706" s="122" t="s">
        <v>29979</v>
      </c>
      <c r="E706" s="122">
        <v>1947</v>
      </c>
      <c r="F706" s="122" t="s">
        <v>3385</v>
      </c>
      <c r="G706" s="122" t="s">
        <v>27946</v>
      </c>
      <c r="H706" s="122" t="s">
        <v>3158</v>
      </c>
      <c r="I706" s="122" t="s">
        <v>30063</v>
      </c>
      <c r="J706" s="122" t="s">
        <v>30358</v>
      </c>
      <c r="K706" s="122" t="s">
        <v>33183</v>
      </c>
      <c r="L706" s="126">
        <v>44931</v>
      </c>
      <c r="M706" s="122" t="s">
        <v>7676</v>
      </c>
      <c r="N706" s="122" t="s">
        <v>3154</v>
      </c>
      <c r="O706" s="122">
        <v>545</v>
      </c>
      <c r="P706" s="124" t="s">
        <v>33184</v>
      </c>
      <c r="Q706" s="124" t="s">
        <v>33185</v>
      </c>
      <c r="R706" s="124" t="s">
        <v>33186</v>
      </c>
      <c r="S706" s="124" t="s">
        <v>33187</v>
      </c>
      <c r="T706" s="122" t="s">
        <v>33188</v>
      </c>
      <c r="U706" s="122" t="s">
        <v>33189</v>
      </c>
      <c r="V706" s="125">
        <v>44335.389270833337</v>
      </c>
      <c r="W706" s="125">
        <v>44335.389270833337</v>
      </c>
      <c r="X706" s="122" t="s">
        <v>3158</v>
      </c>
      <c r="Y706" s="122" t="s">
        <v>3158</v>
      </c>
      <c r="Z706" s="122">
        <v>69.2</v>
      </c>
      <c r="AA706" s="122" t="s">
        <v>30021</v>
      </c>
    </row>
    <row r="707" spans="1:27" ht="13">
      <c r="A707" s="122">
        <v>711</v>
      </c>
      <c r="B707" s="122" t="s">
        <v>33190</v>
      </c>
      <c r="C707" s="122" t="s">
        <v>33191</v>
      </c>
      <c r="D707" s="122" t="s">
        <v>29979</v>
      </c>
      <c r="E707" s="122">
        <v>2006</v>
      </c>
      <c r="F707" s="122" t="s">
        <v>13859</v>
      </c>
      <c r="G707" s="122" t="s">
        <v>26018</v>
      </c>
      <c r="H707" s="122" t="s">
        <v>3158</v>
      </c>
      <c r="I707" s="122" t="s">
        <v>30147</v>
      </c>
      <c r="J707" s="122" t="s">
        <v>30026</v>
      </c>
      <c r="K707" s="122" t="s">
        <v>3302</v>
      </c>
      <c r="L707" s="126">
        <v>44931</v>
      </c>
      <c r="M707" s="122" t="s">
        <v>7676</v>
      </c>
      <c r="N707" s="122" t="s">
        <v>3154</v>
      </c>
      <c r="O707" s="122">
        <v>545</v>
      </c>
      <c r="P707" s="124" t="s">
        <v>33192</v>
      </c>
      <c r="Q707" s="124" t="s">
        <v>33193</v>
      </c>
      <c r="R707" s="124" t="s">
        <v>33194</v>
      </c>
      <c r="S707" s="124" t="s">
        <v>33195</v>
      </c>
      <c r="T707" s="122" t="s">
        <v>33196</v>
      </c>
      <c r="U707" s="122" t="s">
        <v>33197</v>
      </c>
      <c r="V707" s="125">
        <v>44363.514710648145</v>
      </c>
      <c r="W707" s="125">
        <v>44363.514710648145</v>
      </c>
      <c r="X707" s="122" t="s">
        <v>3158</v>
      </c>
      <c r="Y707" s="122" t="s">
        <v>3158</v>
      </c>
      <c r="Z707" s="122">
        <v>69.2</v>
      </c>
      <c r="AA707" s="122" t="s">
        <v>30021</v>
      </c>
    </row>
    <row r="708" spans="1:27" ht="13">
      <c r="A708" s="122">
        <v>712</v>
      </c>
      <c r="B708" s="122" t="s">
        <v>33198</v>
      </c>
      <c r="C708" s="122" t="s">
        <v>33199</v>
      </c>
      <c r="D708" s="122" t="s">
        <v>29979</v>
      </c>
      <c r="E708" s="122">
        <v>2017</v>
      </c>
      <c r="F708" s="122" t="s">
        <v>4340</v>
      </c>
      <c r="G708" s="122" t="s">
        <v>28454</v>
      </c>
      <c r="H708" s="122" t="s">
        <v>3158</v>
      </c>
      <c r="I708" s="122" t="s">
        <v>28701</v>
      </c>
      <c r="J708" s="122" t="s">
        <v>30026</v>
      </c>
      <c r="K708" s="122" t="s">
        <v>3302</v>
      </c>
      <c r="L708" s="126">
        <v>44931</v>
      </c>
      <c r="M708" s="122" t="s">
        <v>7676</v>
      </c>
      <c r="N708" s="122" t="s">
        <v>3154</v>
      </c>
      <c r="O708" s="122">
        <v>545</v>
      </c>
      <c r="P708" s="124" t="s">
        <v>33200</v>
      </c>
      <c r="Q708" s="124" t="s">
        <v>33201</v>
      </c>
      <c r="R708" s="124" t="s">
        <v>33202</v>
      </c>
      <c r="S708" s="122" t="s">
        <v>3158</v>
      </c>
      <c r="T708" s="122" t="s">
        <v>33203</v>
      </c>
      <c r="U708" s="122" t="s">
        <v>33204</v>
      </c>
      <c r="V708" s="125">
        <v>44363.516041666669</v>
      </c>
      <c r="W708" s="125">
        <v>44363.516041666669</v>
      </c>
      <c r="X708" s="122" t="s">
        <v>3158</v>
      </c>
      <c r="Y708" s="122" t="s">
        <v>3158</v>
      </c>
      <c r="Z708" s="122">
        <v>65.400000000000006</v>
      </c>
      <c r="AA708" s="122" t="s">
        <v>30261</v>
      </c>
    </row>
    <row r="709" spans="1:27" ht="13">
      <c r="A709" s="122">
        <v>713</v>
      </c>
      <c r="B709" s="122" t="s">
        <v>33205</v>
      </c>
      <c r="C709" s="122" t="s">
        <v>33206</v>
      </c>
      <c r="D709" s="122" t="s">
        <v>29979</v>
      </c>
      <c r="E709" s="122">
        <v>2017</v>
      </c>
      <c r="F709" s="122" t="s">
        <v>4340</v>
      </c>
      <c r="G709" s="122" t="s">
        <v>30073</v>
      </c>
      <c r="H709" s="122" t="s">
        <v>3158</v>
      </c>
      <c r="I709" s="122" t="s">
        <v>28701</v>
      </c>
      <c r="J709" s="122" t="s">
        <v>30026</v>
      </c>
      <c r="K709" s="122" t="s">
        <v>3302</v>
      </c>
      <c r="L709" s="126">
        <v>44931</v>
      </c>
      <c r="M709" s="122" t="s">
        <v>7676</v>
      </c>
      <c r="N709" s="122" t="s">
        <v>3154</v>
      </c>
      <c r="O709" s="122">
        <v>545</v>
      </c>
      <c r="P709" s="124" t="s">
        <v>33207</v>
      </c>
      <c r="Q709" s="122" t="s">
        <v>3158</v>
      </c>
      <c r="R709" s="122" t="s">
        <v>3158</v>
      </c>
      <c r="S709" s="122" t="s">
        <v>3158</v>
      </c>
      <c r="T709" s="122" t="s">
        <v>33208</v>
      </c>
      <c r="U709" s="122" t="s">
        <v>33209</v>
      </c>
      <c r="V709" s="125">
        <v>44363.518391203703</v>
      </c>
      <c r="W709" s="125">
        <v>44363.518391203703</v>
      </c>
      <c r="X709" s="122" t="s">
        <v>3158</v>
      </c>
      <c r="Y709" s="122" t="s">
        <v>3158</v>
      </c>
      <c r="Z709" s="122">
        <v>57.7</v>
      </c>
      <c r="AA709" s="122" t="s">
        <v>30078</v>
      </c>
    </row>
    <row r="710" spans="1:27" ht="13">
      <c r="A710" s="122">
        <v>714</v>
      </c>
      <c r="B710" s="122" t="s">
        <v>33210</v>
      </c>
      <c r="C710" s="122" t="s">
        <v>33211</v>
      </c>
      <c r="D710" s="122" t="s">
        <v>29979</v>
      </c>
      <c r="E710" s="122">
        <v>2009</v>
      </c>
      <c r="F710" s="122" t="s">
        <v>3385</v>
      </c>
      <c r="G710" s="122" t="s">
        <v>4263</v>
      </c>
      <c r="H710" s="122" t="s">
        <v>3158</v>
      </c>
      <c r="I710" s="122" t="s">
        <v>29042</v>
      </c>
      <c r="J710" s="122" t="s">
        <v>30026</v>
      </c>
      <c r="K710" s="122" t="s">
        <v>32061</v>
      </c>
      <c r="L710" s="126">
        <v>44931</v>
      </c>
      <c r="M710" s="122" t="s">
        <v>7676</v>
      </c>
      <c r="N710" s="122" t="s">
        <v>3154</v>
      </c>
      <c r="O710" s="122">
        <v>545</v>
      </c>
      <c r="P710" s="124" t="s">
        <v>33212</v>
      </c>
      <c r="Q710" s="124" t="s">
        <v>33213</v>
      </c>
      <c r="R710" s="122" t="s">
        <v>3158</v>
      </c>
      <c r="S710" s="122" t="s">
        <v>3158</v>
      </c>
      <c r="T710" s="122" t="s">
        <v>33214</v>
      </c>
      <c r="U710" s="122" t="s">
        <v>33215</v>
      </c>
      <c r="V710" s="125">
        <v>44363.522916666669</v>
      </c>
      <c r="W710" s="125">
        <v>44363.522916666669</v>
      </c>
      <c r="X710" s="122" t="s">
        <v>3158</v>
      </c>
      <c r="Y710" s="122" t="s">
        <v>3158</v>
      </c>
      <c r="Z710" s="122">
        <v>61.5</v>
      </c>
      <c r="AA710" s="122" t="s">
        <v>30059</v>
      </c>
    </row>
    <row r="711" spans="1:27" ht="13">
      <c r="A711" s="122">
        <v>715</v>
      </c>
      <c r="B711" s="122" t="s">
        <v>33216</v>
      </c>
      <c r="C711" s="122" t="s">
        <v>33217</v>
      </c>
      <c r="D711" s="122" t="s">
        <v>29979</v>
      </c>
      <c r="E711" s="122">
        <v>1999</v>
      </c>
      <c r="F711" s="122" t="s">
        <v>3385</v>
      </c>
      <c r="G711" s="122" t="s">
        <v>30495</v>
      </c>
      <c r="H711" s="122" t="s">
        <v>3158</v>
      </c>
      <c r="I711" s="122" t="s">
        <v>28701</v>
      </c>
      <c r="J711" s="122" t="s">
        <v>30004</v>
      </c>
      <c r="K711" s="122" t="s">
        <v>3225</v>
      </c>
      <c r="L711" s="126">
        <v>44931</v>
      </c>
      <c r="M711" s="122" t="s">
        <v>7676</v>
      </c>
      <c r="N711" s="122" t="s">
        <v>3154</v>
      </c>
      <c r="O711" s="122">
        <v>545</v>
      </c>
      <c r="P711" s="124" t="s">
        <v>33218</v>
      </c>
      <c r="Q711" s="124" t="s">
        <v>33219</v>
      </c>
      <c r="R711" s="124" t="s">
        <v>33220</v>
      </c>
      <c r="S711" s="122" t="s">
        <v>3158</v>
      </c>
      <c r="T711" s="122" t="s">
        <v>33221</v>
      </c>
      <c r="U711" s="122" t="s">
        <v>33222</v>
      </c>
      <c r="V711" s="125">
        <v>44363.523946759262</v>
      </c>
      <c r="W711" s="125">
        <v>44363.523946759262</v>
      </c>
      <c r="X711" s="122" t="s">
        <v>3158</v>
      </c>
      <c r="Y711" s="122" t="s">
        <v>3158</v>
      </c>
      <c r="Z711" s="122">
        <v>65.400000000000006</v>
      </c>
      <c r="AA711" s="122" t="s">
        <v>30261</v>
      </c>
    </row>
    <row r="712" spans="1:27" ht="13">
      <c r="A712" s="122">
        <v>716</v>
      </c>
      <c r="B712" s="122" t="s">
        <v>33223</v>
      </c>
      <c r="C712" s="122" t="s">
        <v>33224</v>
      </c>
      <c r="D712" s="122" t="s">
        <v>29979</v>
      </c>
      <c r="E712" s="122">
        <v>2021</v>
      </c>
      <c r="F712" s="122" t="s">
        <v>4340</v>
      </c>
      <c r="G712" s="122" t="s">
        <v>27713</v>
      </c>
      <c r="H712" s="122" t="s">
        <v>3158</v>
      </c>
      <c r="I712" s="122" t="s">
        <v>28701</v>
      </c>
      <c r="J712" s="122" t="s">
        <v>30026</v>
      </c>
      <c r="K712" s="122" t="s">
        <v>33225</v>
      </c>
      <c r="L712" s="126">
        <v>44931</v>
      </c>
      <c r="M712" s="122" t="s">
        <v>12679</v>
      </c>
      <c r="N712" s="122" t="s">
        <v>3154</v>
      </c>
      <c r="O712" s="122">
        <v>545</v>
      </c>
      <c r="P712" s="124" t="s">
        <v>33226</v>
      </c>
      <c r="Q712" s="122" t="s">
        <v>3158</v>
      </c>
      <c r="R712" s="122" t="s">
        <v>3158</v>
      </c>
      <c r="S712" s="122" t="s">
        <v>3158</v>
      </c>
      <c r="T712" s="122" t="s">
        <v>33227</v>
      </c>
      <c r="U712" s="122" t="s">
        <v>33228</v>
      </c>
      <c r="V712" s="125">
        <v>44363.526134259257</v>
      </c>
      <c r="W712" s="125">
        <v>44363.526134259257</v>
      </c>
      <c r="X712" s="122" t="s">
        <v>3158</v>
      </c>
      <c r="Y712" s="122" t="s">
        <v>3158</v>
      </c>
      <c r="Z712" s="122">
        <v>57.7</v>
      </c>
      <c r="AA712" s="122" t="s">
        <v>30078</v>
      </c>
    </row>
    <row r="713" spans="1:27" ht="13">
      <c r="A713" s="122">
        <v>717</v>
      </c>
      <c r="B713" s="122" t="s">
        <v>33229</v>
      </c>
      <c r="C713" s="122" t="s">
        <v>33230</v>
      </c>
      <c r="D713" s="122" t="s">
        <v>29979</v>
      </c>
      <c r="E713" s="122">
        <v>2015</v>
      </c>
      <c r="F713" s="122" t="s">
        <v>4340</v>
      </c>
      <c r="G713" s="122" t="s">
        <v>26018</v>
      </c>
      <c r="H713" s="122" t="s">
        <v>3158</v>
      </c>
      <c r="I713" s="122" t="s">
        <v>28701</v>
      </c>
      <c r="J713" s="122" t="s">
        <v>30026</v>
      </c>
      <c r="K713" s="122" t="s">
        <v>31673</v>
      </c>
      <c r="L713" s="126">
        <v>44931</v>
      </c>
      <c r="M713" s="122" t="s">
        <v>7676</v>
      </c>
      <c r="N713" s="122" t="s">
        <v>3154</v>
      </c>
      <c r="O713" s="122">
        <v>545</v>
      </c>
      <c r="P713" s="124" t="s">
        <v>33231</v>
      </c>
      <c r="Q713" s="124" t="s">
        <v>33232</v>
      </c>
      <c r="R713" s="124" t="s">
        <v>33233</v>
      </c>
      <c r="S713" s="124" t="s">
        <v>33234</v>
      </c>
      <c r="T713" s="122" t="s">
        <v>33235</v>
      </c>
      <c r="U713" s="122" t="s">
        <v>33236</v>
      </c>
      <c r="V713" s="125">
        <v>44363.527488425927</v>
      </c>
      <c r="W713" s="125">
        <v>44363.527488425927</v>
      </c>
      <c r="X713" s="122" t="s">
        <v>3158</v>
      </c>
      <c r="Y713" s="122" t="s">
        <v>3158</v>
      </c>
      <c r="Z713" s="122">
        <v>69.2</v>
      </c>
      <c r="AA713" s="122" t="s">
        <v>30021</v>
      </c>
    </row>
    <row r="714" spans="1:27" ht="13">
      <c r="A714" s="122">
        <v>718</v>
      </c>
      <c r="B714" s="122" t="s">
        <v>33237</v>
      </c>
      <c r="C714" s="122" t="s">
        <v>33238</v>
      </c>
      <c r="D714" s="122" t="s">
        <v>29979</v>
      </c>
      <c r="E714" s="122">
        <v>2020</v>
      </c>
      <c r="F714" s="122" t="s">
        <v>3385</v>
      </c>
      <c r="G714" s="122" t="s">
        <v>33239</v>
      </c>
      <c r="H714" s="122" t="s">
        <v>3158</v>
      </c>
      <c r="I714" s="122" t="s">
        <v>887</v>
      </c>
      <c r="J714" s="122" t="s">
        <v>30004</v>
      </c>
      <c r="K714" s="122" t="s">
        <v>30432</v>
      </c>
      <c r="L714" s="126">
        <v>44931</v>
      </c>
      <c r="M714" s="122" t="s">
        <v>7676</v>
      </c>
      <c r="N714" s="122" t="s">
        <v>3154</v>
      </c>
      <c r="O714" s="122">
        <v>545</v>
      </c>
      <c r="P714" s="124" t="s">
        <v>33240</v>
      </c>
      <c r="Q714" s="124" t="s">
        <v>33241</v>
      </c>
      <c r="R714" s="122" t="s">
        <v>3158</v>
      </c>
      <c r="S714" s="124" t="s">
        <v>33242</v>
      </c>
      <c r="T714" s="122" t="s">
        <v>33243</v>
      </c>
      <c r="U714" s="122" t="s">
        <v>33244</v>
      </c>
      <c r="V714" s="125">
        <v>44363.529131944444</v>
      </c>
      <c r="W714" s="125">
        <v>44363.529131944444</v>
      </c>
      <c r="X714" s="122" t="s">
        <v>3158</v>
      </c>
      <c r="Y714" s="122" t="s">
        <v>3158</v>
      </c>
      <c r="Z714" s="122">
        <v>65.400000000000006</v>
      </c>
      <c r="AA714" s="122" t="s">
        <v>30408</v>
      </c>
    </row>
    <row r="715" spans="1:27" ht="13">
      <c r="A715" s="122">
        <v>719</v>
      </c>
      <c r="B715" s="122" t="s">
        <v>33245</v>
      </c>
      <c r="C715" s="122" t="s">
        <v>33246</v>
      </c>
      <c r="D715" s="122" t="s">
        <v>29979</v>
      </c>
      <c r="E715" s="122">
        <v>2015</v>
      </c>
      <c r="F715" s="122" t="s">
        <v>4340</v>
      </c>
      <c r="G715" s="122" t="s">
        <v>33247</v>
      </c>
      <c r="H715" s="122" t="s">
        <v>3158</v>
      </c>
      <c r="I715" s="122" t="s">
        <v>28701</v>
      </c>
      <c r="J715" s="122" t="s">
        <v>30026</v>
      </c>
      <c r="K715" s="122" t="s">
        <v>31673</v>
      </c>
      <c r="L715" s="126">
        <v>44931</v>
      </c>
      <c r="M715" s="122" t="s">
        <v>7676</v>
      </c>
      <c r="N715" s="122" t="s">
        <v>3154</v>
      </c>
      <c r="O715" s="122">
        <v>545</v>
      </c>
      <c r="P715" s="124" t="s">
        <v>33248</v>
      </c>
      <c r="Q715" s="124" t="s">
        <v>33249</v>
      </c>
      <c r="R715" s="122" t="s">
        <v>3158</v>
      </c>
      <c r="S715" s="122" t="s">
        <v>3158</v>
      </c>
      <c r="T715" s="122" t="s">
        <v>33250</v>
      </c>
      <c r="U715" s="122" t="s">
        <v>33251</v>
      </c>
      <c r="V715" s="125">
        <v>44363.5312037037</v>
      </c>
      <c r="W715" s="125">
        <v>44363.5312037037</v>
      </c>
      <c r="X715" s="122" t="s">
        <v>3158</v>
      </c>
      <c r="Y715" s="122" t="s">
        <v>3158</v>
      </c>
      <c r="Z715" s="122">
        <v>61.5</v>
      </c>
      <c r="AA715" s="122" t="s">
        <v>30059</v>
      </c>
    </row>
    <row r="716" spans="1:27" ht="13">
      <c r="A716" s="122">
        <v>720</v>
      </c>
      <c r="B716" s="122" t="s">
        <v>33252</v>
      </c>
      <c r="C716" s="122" t="s">
        <v>33253</v>
      </c>
      <c r="D716" s="122" t="s">
        <v>29979</v>
      </c>
      <c r="E716" s="122">
        <v>2013</v>
      </c>
      <c r="F716" s="122" t="s">
        <v>3385</v>
      </c>
      <c r="G716" s="122" t="s">
        <v>30054</v>
      </c>
      <c r="H716" s="122" t="s">
        <v>3158</v>
      </c>
      <c r="I716" s="122" t="s">
        <v>28701</v>
      </c>
      <c r="J716" s="122" t="s">
        <v>30026</v>
      </c>
      <c r="K716" s="122" t="s">
        <v>33225</v>
      </c>
      <c r="L716" s="126">
        <v>44931</v>
      </c>
      <c r="M716" s="122" t="s">
        <v>7676</v>
      </c>
      <c r="N716" s="122" t="s">
        <v>3154</v>
      </c>
      <c r="O716" s="122">
        <v>545</v>
      </c>
      <c r="P716" s="124" t="s">
        <v>33254</v>
      </c>
      <c r="Q716" s="124" t="s">
        <v>33255</v>
      </c>
      <c r="R716" s="122" t="s">
        <v>3158</v>
      </c>
      <c r="S716" s="122" t="s">
        <v>3158</v>
      </c>
      <c r="T716" s="122" t="s">
        <v>33256</v>
      </c>
      <c r="U716" s="122" t="s">
        <v>33257</v>
      </c>
      <c r="V716" s="125">
        <v>44363.532372685186</v>
      </c>
      <c r="W716" s="125">
        <v>44363.532384259262</v>
      </c>
      <c r="X716" s="122" t="s">
        <v>3158</v>
      </c>
      <c r="Y716" s="122" t="s">
        <v>3158</v>
      </c>
      <c r="Z716" s="122">
        <v>61.5</v>
      </c>
      <c r="AA716" s="122" t="s">
        <v>30059</v>
      </c>
    </row>
    <row r="717" spans="1:27" ht="13">
      <c r="A717" s="122">
        <v>721</v>
      </c>
      <c r="B717" s="122" t="s">
        <v>33258</v>
      </c>
      <c r="C717" s="122" t="s">
        <v>33259</v>
      </c>
      <c r="D717" s="122" t="s">
        <v>29979</v>
      </c>
      <c r="E717" s="122">
        <v>2018</v>
      </c>
      <c r="F717" s="122" t="s">
        <v>4340</v>
      </c>
      <c r="G717" s="122" t="s">
        <v>22659</v>
      </c>
      <c r="H717" s="122" t="s">
        <v>3158</v>
      </c>
      <c r="I717" s="122" t="s">
        <v>28701</v>
      </c>
      <c r="J717" s="122" t="s">
        <v>30026</v>
      </c>
      <c r="K717" s="122" t="s">
        <v>3401</v>
      </c>
      <c r="L717" s="126">
        <v>44931</v>
      </c>
      <c r="M717" s="122" t="s">
        <v>7676</v>
      </c>
      <c r="N717" s="122" t="s">
        <v>3154</v>
      </c>
      <c r="O717" s="122">
        <v>545</v>
      </c>
      <c r="P717" s="124" t="s">
        <v>33260</v>
      </c>
      <c r="Q717" s="124" t="s">
        <v>33261</v>
      </c>
      <c r="R717" s="122" t="s">
        <v>3158</v>
      </c>
      <c r="S717" s="122" t="s">
        <v>3158</v>
      </c>
      <c r="T717" s="122" t="s">
        <v>33262</v>
      </c>
      <c r="U717" s="122" t="s">
        <v>33263</v>
      </c>
      <c r="V717" s="125">
        <v>44363.53460648148</v>
      </c>
      <c r="W717" s="125">
        <v>44363.53460648148</v>
      </c>
      <c r="X717" s="122" t="s">
        <v>3158</v>
      </c>
      <c r="Y717" s="122" t="s">
        <v>3158</v>
      </c>
      <c r="Z717" s="122">
        <v>61.5</v>
      </c>
      <c r="AA717" s="122" t="s">
        <v>30059</v>
      </c>
    </row>
    <row r="718" spans="1:27" ht="13">
      <c r="A718" s="122">
        <v>722</v>
      </c>
      <c r="B718" s="122" t="s">
        <v>33264</v>
      </c>
      <c r="C718" s="122" t="s">
        <v>33265</v>
      </c>
      <c r="D718" s="122" t="s">
        <v>29979</v>
      </c>
      <c r="E718" s="122">
        <v>2015</v>
      </c>
      <c r="F718" s="122" t="s">
        <v>3385</v>
      </c>
      <c r="G718" s="122" t="s">
        <v>30186</v>
      </c>
      <c r="H718" s="122" t="s">
        <v>3158</v>
      </c>
      <c r="I718" s="122" t="s">
        <v>887</v>
      </c>
      <c r="J718" s="122" t="s">
        <v>30014</v>
      </c>
      <c r="K718" s="122" t="s">
        <v>30883</v>
      </c>
      <c r="L718" s="126">
        <v>44931</v>
      </c>
      <c r="M718" s="122" t="s">
        <v>7676</v>
      </c>
      <c r="N718" s="122" t="s">
        <v>3154</v>
      </c>
      <c r="O718" s="122">
        <v>545</v>
      </c>
      <c r="P718" s="124" t="s">
        <v>33266</v>
      </c>
      <c r="Q718" s="122" t="s">
        <v>3158</v>
      </c>
      <c r="R718" s="122" t="s">
        <v>3158</v>
      </c>
      <c r="S718" s="122" t="s">
        <v>3158</v>
      </c>
      <c r="T718" s="122" t="s">
        <v>33267</v>
      </c>
      <c r="U718" s="122" t="s">
        <v>33268</v>
      </c>
      <c r="V718" s="125">
        <v>44363.537118055552</v>
      </c>
      <c r="W718" s="125">
        <v>44363.537118055552</v>
      </c>
      <c r="X718" s="122" t="s">
        <v>3158</v>
      </c>
      <c r="Y718" s="122" t="s">
        <v>3158</v>
      </c>
      <c r="Z718" s="122">
        <v>57.7</v>
      </c>
      <c r="AA718" s="122" t="s">
        <v>30078</v>
      </c>
    </row>
    <row r="719" spans="1:27" ht="13">
      <c r="A719" s="122">
        <v>723</v>
      </c>
      <c r="B719" s="122" t="s">
        <v>33269</v>
      </c>
      <c r="C719" s="122" t="s">
        <v>33270</v>
      </c>
      <c r="D719" s="122" t="s">
        <v>29979</v>
      </c>
      <c r="E719" s="122">
        <v>2019</v>
      </c>
      <c r="F719" s="122" t="s">
        <v>4340</v>
      </c>
      <c r="G719" s="122" t="s">
        <v>33271</v>
      </c>
      <c r="H719" s="122" t="s">
        <v>3158</v>
      </c>
      <c r="I719" s="122" t="s">
        <v>29042</v>
      </c>
      <c r="J719" s="122" t="s">
        <v>30026</v>
      </c>
      <c r="K719" s="122" t="s">
        <v>31687</v>
      </c>
      <c r="L719" s="126">
        <v>44931</v>
      </c>
      <c r="M719" s="122" t="s">
        <v>7676</v>
      </c>
      <c r="N719" s="122" t="s">
        <v>3154</v>
      </c>
      <c r="O719" s="122">
        <v>545</v>
      </c>
      <c r="P719" s="124" t="s">
        <v>33272</v>
      </c>
      <c r="Q719" s="124" t="s">
        <v>33273</v>
      </c>
      <c r="R719" s="124" t="s">
        <v>33274</v>
      </c>
      <c r="S719" s="124" t="s">
        <v>33275</v>
      </c>
      <c r="T719" s="122" t="s">
        <v>33276</v>
      </c>
      <c r="U719" s="122" t="s">
        <v>33277</v>
      </c>
      <c r="V719" s="125">
        <v>44363.538668981484</v>
      </c>
      <c r="W719" s="125">
        <v>44363.538668981484</v>
      </c>
      <c r="X719" s="122" t="s">
        <v>3158</v>
      </c>
      <c r="Y719" s="122" t="s">
        <v>3158</v>
      </c>
      <c r="Z719" s="122">
        <v>69.2</v>
      </c>
      <c r="AA719" s="122" t="s">
        <v>30021</v>
      </c>
    </row>
    <row r="720" spans="1:27" ht="13">
      <c r="A720" s="122">
        <v>724</v>
      </c>
      <c r="B720" s="122" t="s">
        <v>33278</v>
      </c>
      <c r="C720" s="122" t="s">
        <v>33279</v>
      </c>
      <c r="D720" s="122" t="s">
        <v>29979</v>
      </c>
      <c r="E720" s="122">
        <v>2020</v>
      </c>
      <c r="F720" s="122" t="s">
        <v>3385</v>
      </c>
      <c r="G720" s="122" t="s">
        <v>23250</v>
      </c>
      <c r="H720" s="122" t="s">
        <v>3158</v>
      </c>
      <c r="I720" s="122" t="s">
        <v>28701</v>
      </c>
      <c r="J720" s="122" t="s">
        <v>30026</v>
      </c>
      <c r="K720" s="122" t="s">
        <v>30807</v>
      </c>
      <c r="L720" s="126">
        <v>44931</v>
      </c>
      <c r="M720" s="122" t="s">
        <v>7676</v>
      </c>
      <c r="N720" s="122" t="s">
        <v>3154</v>
      </c>
      <c r="O720" s="122">
        <v>545</v>
      </c>
      <c r="P720" s="124" t="s">
        <v>33280</v>
      </c>
      <c r="Q720" s="124" t="s">
        <v>33281</v>
      </c>
      <c r="R720" s="124" t="s">
        <v>33282</v>
      </c>
      <c r="S720" s="122" t="s">
        <v>3158</v>
      </c>
      <c r="T720" s="122" t="s">
        <v>33283</v>
      </c>
      <c r="U720" s="122" t="s">
        <v>33284</v>
      </c>
      <c r="V720" s="125">
        <v>44363.540254629632</v>
      </c>
      <c r="W720" s="125">
        <v>44363.540254629632</v>
      </c>
      <c r="X720" s="122" t="s">
        <v>3158</v>
      </c>
      <c r="Y720" s="122" t="s">
        <v>3158</v>
      </c>
      <c r="Z720" s="122">
        <v>65.400000000000006</v>
      </c>
      <c r="AA720" s="122" t="s">
        <v>30261</v>
      </c>
    </row>
    <row r="721" spans="1:27" ht="13">
      <c r="A721" s="122">
        <v>725</v>
      </c>
      <c r="B721" s="122" t="s">
        <v>33285</v>
      </c>
      <c r="C721" s="122" t="s">
        <v>33286</v>
      </c>
      <c r="D721" s="122" t="s">
        <v>29979</v>
      </c>
      <c r="E721" s="122">
        <v>2008</v>
      </c>
      <c r="F721" s="122" t="s">
        <v>4340</v>
      </c>
      <c r="G721" s="122" t="s">
        <v>3791</v>
      </c>
      <c r="H721" s="122" t="s">
        <v>3158</v>
      </c>
      <c r="I721" s="122" t="s">
        <v>29042</v>
      </c>
      <c r="J721" s="122" t="s">
        <v>30026</v>
      </c>
      <c r="K721" s="122" t="s">
        <v>32660</v>
      </c>
      <c r="L721" s="126">
        <v>44931</v>
      </c>
      <c r="M721" s="122" t="s">
        <v>3173</v>
      </c>
      <c r="N721" s="122" t="s">
        <v>3154</v>
      </c>
      <c r="O721" s="122">
        <v>545</v>
      </c>
      <c r="P721" s="124" t="s">
        <v>33287</v>
      </c>
      <c r="Q721" s="124" t="s">
        <v>33288</v>
      </c>
      <c r="R721" s="124" t="s">
        <v>33289</v>
      </c>
      <c r="S721" s="122" t="s">
        <v>3158</v>
      </c>
      <c r="T721" s="122" t="s">
        <v>33290</v>
      </c>
      <c r="U721" s="122" t="s">
        <v>33291</v>
      </c>
      <c r="V721" s="125">
        <v>44363.543240740742</v>
      </c>
      <c r="W721" s="125">
        <v>44363.543240740742</v>
      </c>
      <c r="X721" s="122" t="s">
        <v>3158</v>
      </c>
      <c r="Y721" s="122" t="s">
        <v>3158</v>
      </c>
      <c r="Z721" s="122">
        <v>65.400000000000006</v>
      </c>
      <c r="AA721" s="122" t="s">
        <v>30261</v>
      </c>
    </row>
    <row r="722" spans="1:27" ht="13">
      <c r="A722" s="122">
        <v>726</v>
      </c>
      <c r="B722" s="122" t="s">
        <v>33292</v>
      </c>
      <c r="C722" s="122" t="s">
        <v>33293</v>
      </c>
      <c r="D722" s="122" t="s">
        <v>29979</v>
      </c>
      <c r="E722" s="122">
        <v>2017</v>
      </c>
      <c r="F722" s="122" t="s">
        <v>3385</v>
      </c>
      <c r="G722" s="122" t="s">
        <v>33294</v>
      </c>
      <c r="H722" s="122" t="s">
        <v>3158</v>
      </c>
      <c r="I722" s="122" t="s">
        <v>28701</v>
      </c>
      <c r="J722" s="122" t="s">
        <v>30026</v>
      </c>
      <c r="K722" s="122" t="s">
        <v>32339</v>
      </c>
      <c r="L722" s="126">
        <v>44931</v>
      </c>
      <c r="M722" s="122" t="s">
        <v>7676</v>
      </c>
      <c r="N722" s="122" t="s">
        <v>3154</v>
      </c>
      <c r="O722" s="122">
        <v>545</v>
      </c>
      <c r="P722" s="124" t="s">
        <v>33295</v>
      </c>
      <c r="Q722" s="124" t="s">
        <v>33296</v>
      </c>
      <c r="R722" s="124" t="s">
        <v>33297</v>
      </c>
      <c r="S722" s="122" t="s">
        <v>3158</v>
      </c>
      <c r="T722" s="122" t="s">
        <v>33298</v>
      </c>
      <c r="U722" s="122" t="s">
        <v>33299</v>
      </c>
      <c r="V722" s="125">
        <v>44363.544988425929</v>
      </c>
      <c r="W722" s="125">
        <v>44363.544988425929</v>
      </c>
      <c r="X722" s="122" t="s">
        <v>3158</v>
      </c>
      <c r="Y722" s="122" t="s">
        <v>3158</v>
      </c>
      <c r="Z722" s="122">
        <v>65.400000000000006</v>
      </c>
      <c r="AA722" s="122" t="s">
        <v>30261</v>
      </c>
    </row>
    <row r="723" spans="1:27" ht="13">
      <c r="A723" s="122">
        <v>727</v>
      </c>
      <c r="B723" s="122" t="s">
        <v>33300</v>
      </c>
      <c r="C723" s="122" t="s">
        <v>33301</v>
      </c>
      <c r="D723" s="122" t="s">
        <v>29979</v>
      </c>
      <c r="E723" s="122">
        <v>2017</v>
      </c>
      <c r="F723" s="122" t="s">
        <v>4340</v>
      </c>
      <c r="G723" s="122" t="s">
        <v>23339</v>
      </c>
      <c r="H723" s="122" t="s">
        <v>3158</v>
      </c>
      <c r="I723" s="122" t="s">
        <v>28701</v>
      </c>
      <c r="J723" s="122" t="s">
        <v>30026</v>
      </c>
      <c r="K723" s="122" t="s">
        <v>31673</v>
      </c>
      <c r="L723" s="126">
        <v>44931</v>
      </c>
      <c r="M723" s="122" t="s">
        <v>7676</v>
      </c>
      <c r="N723" s="122" t="s">
        <v>3154</v>
      </c>
      <c r="O723" s="122">
        <v>545</v>
      </c>
      <c r="P723" s="124" t="s">
        <v>33302</v>
      </c>
      <c r="Q723" s="124" t="s">
        <v>33303</v>
      </c>
      <c r="R723" s="124" t="s">
        <v>33304</v>
      </c>
      <c r="S723" s="124" t="s">
        <v>33305</v>
      </c>
      <c r="T723" s="122" t="s">
        <v>33306</v>
      </c>
      <c r="U723" s="122" t="s">
        <v>33307</v>
      </c>
      <c r="V723" s="125">
        <v>44363.546886574077</v>
      </c>
      <c r="W723" s="125">
        <v>44363.546886574077</v>
      </c>
      <c r="X723" s="122" t="s">
        <v>3158</v>
      </c>
      <c r="Y723" s="122" t="s">
        <v>3158</v>
      </c>
      <c r="Z723" s="122">
        <v>69.2</v>
      </c>
      <c r="AA723" s="122" t="s">
        <v>30021</v>
      </c>
    </row>
    <row r="724" spans="1:27" ht="13">
      <c r="A724" s="122">
        <v>728</v>
      </c>
      <c r="B724" s="122" t="s">
        <v>33308</v>
      </c>
      <c r="C724" s="122" t="s">
        <v>33309</v>
      </c>
      <c r="D724" s="122" t="s">
        <v>29979</v>
      </c>
      <c r="E724" s="122">
        <v>2018</v>
      </c>
      <c r="F724" s="122" t="s">
        <v>3385</v>
      </c>
      <c r="G724" s="122" t="s">
        <v>26018</v>
      </c>
      <c r="H724" s="122" t="s">
        <v>3158</v>
      </c>
      <c r="I724" s="122" t="s">
        <v>28701</v>
      </c>
      <c r="J724" s="122" t="s">
        <v>30026</v>
      </c>
      <c r="K724" s="122" t="s">
        <v>33225</v>
      </c>
      <c r="L724" s="126">
        <v>44931</v>
      </c>
      <c r="M724" s="122" t="s">
        <v>7676</v>
      </c>
      <c r="N724" s="122" t="s">
        <v>3154</v>
      </c>
      <c r="O724" s="122">
        <v>545</v>
      </c>
      <c r="P724" s="124" t="s">
        <v>33310</v>
      </c>
      <c r="Q724" s="124" t="s">
        <v>33311</v>
      </c>
      <c r="R724" s="122" t="s">
        <v>3158</v>
      </c>
      <c r="S724" s="122" t="s">
        <v>3158</v>
      </c>
      <c r="T724" s="122" t="s">
        <v>33312</v>
      </c>
      <c r="U724" s="122" t="s">
        <v>33313</v>
      </c>
      <c r="V724" s="125">
        <v>44363.548171296294</v>
      </c>
      <c r="W724" s="125">
        <v>44363.548171296294</v>
      </c>
      <c r="X724" s="122" t="s">
        <v>3158</v>
      </c>
      <c r="Y724" s="122" t="s">
        <v>3158</v>
      </c>
      <c r="Z724" s="122">
        <v>61.5</v>
      </c>
      <c r="AA724" s="122" t="s">
        <v>30059</v>
      </c>
    </row>
    <row r="725" spans="1:27" ht="13">
      <c r="A725" s="122">
        <v>729</v>
      </c>
      <c r="B725" s="122" t="s">
        <v>33314</v>
      </c>
      <c r="C725" s="122" t="s">
        <v>33315</v>
      </c>
      <c r="D725" s="122" t="s">
        <v>29979</v>
      </c>
      <c r="E725" s="122">
        <v>2017</v>
      </c>
      <c r="F725" s="122" t="s">
        <v>3385</v>
      </c>
      <c r="G725" s="122" t="s">
        <v>3791</v>
      </c>
      <c r="H725" s="122" t="s">
        <v>3158</v>
      </c>
      <c r="I725" s="122" t="s">
        <v>899</v>
      </c>
      <c r="J725" s="122" t="s">
        <v>30395</v>
      </c>
      <c r="K725" s="122" t="s">
        <v>31887</v>
      </c>
      <c r="L725" s="126">
        <v>44931</v>
      </c>
      <c r="M725" s="122" t="s">
        <v>12679</v>
      </c>
      <c r="N725" s="122" t="s">
        <v>3154</v>
      </c>
      <c r="O725" s="122">
        <v>545</v>
      </c>
      <c r="P725" s="124" t="s">
        <v>33316</v>
      </c>
      <c r="Q725" s="124" t="s">
        <v>33317</v>
      </c>
      <c r="R725" s="124" t="s">
        <v>33317</v>
      </c>
      <c r="S725" s="124" t="s">
        <v>33318</v>
      </c>
      <c r="T725" s="122" t="s">
        <v>33319</v>
      </c>
      <c r="U725" s="122" t="s">
        <v>33320</v>
      </c>
      <c r="V725" s="125">
        <v>44363.60696759259</v>
      </c>
      <c r="W725" s="125">
        <v>44363.60696759259</v>
      </c>
      <c r="X725" s="122" t="s">
        <v>3158</v>
      </c>
      <c r="Y725" s="122" t="s">
        <v>3158</v>
      </c>
      <c r="Z725" s="122">
        <v>69.2</v>
      </c>
      <c r="AA725" s="122" t="s">
        <v>30021</v>
      </c>
    </row>
    <row r="726" spans="1:27" ht="13">
      <c r="A726" s="122">
        <v>730</v>
      </c>
      <c r="B726" s="122" t="s">
        <v>33321</v>
      </c>
      <c r="C726" s="122" t="s">
        <v>33322</v>
      </c>
      <c r="D726" s="122" t="s">
        <v>29979</v>
      </c>
      <c r="E726" s="122">
        <v>2015</v>
      </c>
      <c r="F726" s="122" t="s">
        <v>3385</v>
      </c>
      <c r="G726" s="122" t="s">
        <v>23250</v>
      </c>
      <c r="H726" s="122" t="s">
        <v>3158</v>
      </c>
      <c r="I726" s="122" t="s">
        <v>28701</v>
      </c>
      <c r="J726" s="122" t="s">
        <v>30187</v>
      </c>
      <c r="K726" s="122" t="s">
        <v>33323</v>
      </c>
      <c r="L726" s="126">
        <v>44931</v>
      </c>
      <c r="M726" s="122" t="s">
        <v>30189</v>
      </c>
      <c r="N726" s="122" t="s">
        <v>3154</v>
      </c>
      <c r="O726" s="122">
        <v>545</v>
      </c>
      <c r="P726" s="124" t="s">
        <v>33324</v>
      </c>
      <c r="Q726" s="124" t="s">
        <v>33325</v>
      </c>
      <c r="R726" s="122" t="s">
        <v>3158</v>
      </c>
      <c r="S726" s="122" t="s">
        <v>3158</v>
      </c>
      <c r="T726" s="122" t="s">
        <v>33326</v>
      </c>
      <c r="U726" s="122" t="s">
        <v>33327</v>
      </c>
      <c r="V726" s="125">
        <v>44393.428217592591</v>
      </c>
      <c r="W726" s="125">
        <v>44393.428217592591</v>
      </c>
      <c r="X726" s="122" t="s">
        <v>3158</v>
      </c>
      <c r="Y726" s="122" t="s">
        <v>3158</v>
      </c>
      <c r="Z726" s="122">
        <v>61.5</v>
      </c>
      <c r="AA726" s="122" t="s">
        <v>30059</v>
      </c>
    </row>
    <row r="727" spans="1:27" ht="13">
      <c r="A727" s="122">
        <v>731</v>
      </c>
      <c r="B727" s="122" t="s">
        <v>33328</v>
      </c>
      <c r="C727" s="122" t="s">
        <v>33329</v>
      </c>
      <c r="D727" s="122" t="s">
        <v>29979</v>
      </c>
      <c r="E727" s="122">
        <v>2018</v>
      </c>
      <c r="F727" s="122" t="s">
        <v>3385</v>
      </c>
      <c r="G727" s="122" t="s">
        <v>27713</v>
      </c>
      <c r="H727" s="122" t="s">
        <v>3158</v>
      </c>
      <c r="I727" s="122" t="s">
        <v>28701</v>
      </c>
      <c r="J727" s="122" t="s">
        <v>30187</v>
      </c>
      <c r="K727" s="122" t="s">
        <v>3401</v>
      </c>
      <c r="L727" s="126">
        <v>44931</v>
      </c>
      <c r="M727" s="122" t="s">
        <v>7676</v>
      </c>
      <c r="N727" s="122" t="s">
        <v>3154</v>
      </c>
      <c r="O727" s="122">
        <v>545</v>
      </c>
      <c r="P727" s="124" t="s">
        <v>33330</v>
      </c>
      <c r="Q727" s="124" t="s">
        <v>33331</v>
      </c>
      <c r="R727" s="122" t="s">
        <v>3158</v>
      </c>
      <c r="S727" s="122" t="s">
        <v>3158</v>
      </c>
      <c r="T727" s="122" t="s">
        <v>33332</v>
      </c>
      <c r="U727" s="122" t="s">
        <v>33333</v>
      </c>
      <c r="V727" s="125">
        <v>44404.374224537038</v>
      </c>
      <c r="W727" s="125">
        <v>44404.374224537038</v>
      </c>
      <c r="X727" s="122" t="s">
        <v>3158</v>
      </c>
      <c r="Y727" s="122" t="s">
        <v>3158</v>
      </c>
      <c r="Z727" s="122">
        <v>61.5</v>
      </c>
      <c r="AA727" s="122" t="s">
        <v>30059</v>
      </c>
    </row>
    <row r="728" spans="1:27" ht="13">
      <c r="A728" s="122">
        <v>732</v>
      </c>
      <c r="B728" s="122" t="s">
        <v>33334</v>
      </c>
      <c r="C728" s="122" t="s">
        <v>33335</v>
      </c>
      <c r="D728" s="122" t="s">
        <v>29979</v>
      </c>
      <c r="E728" s="122">
        <v>2013</v>
      </c>
      <c r="F728" s="122" t="s">
        <v>4340</v>
      </c>
      <c r="G728" s="122" t="s">
        <v>23250</v>
      </c>
      <c r="H728" s="122" t="s">
        <v>3158</v>
      </c>
      <c r="I728" s="122" t="s">
        <v>28701</v>
      </c>
      <c r="J728" s="122" t="s">
        <v>30187</v>
      </c>
      <c r="K728" s="122" t="s">
        <v>3225</v>
      </c>
      <c r="L728" s="126">
        <v>44931</v>
      </c>
      <c r="M728" s="122" t="s">
        <v>30189</v>
      </c>
      <c r="N728" s="122" t="s">
        <v>3154</v>
      </c>
      <c r="O728" s="122">
        <v>545</v>
      </c>
      <c r="P728" s="124" t="s">
        <v>33336</v>
      </c>
      <c r="Q728" s="124" t="s">
        <v>33337</v>
      </c>
      <c r="R728" s="124" t="s">
        <v>33338</v>
      </c>
      <c r="S728" s="122" t="s">
        <v>3158</v>
      </c>
      <c r="T728" s="122" t="s">
        <v>33339</v>
      </c>
      <c r="U728" s="122" t="s">
        <v>33340</v>
      </c>
      <c r="V728" s="125">
        <v>44404.376643518517</v>
      </c>
      <c r="W728" s="125">
        <v>44404.376643518517</v>
      </c>
      <c r="X728" s="122" t="s">
        <v>3158</v>
      </c>
      <c r="Y728" s="122" t="s">
        <v>3158</v>
      </c>
      <c r="Z728" s="122">
        <v>65.400000000000006</v>
      </c>
      <c r="AA728" s="122" t="s">
        <v>30261</v>
      </c>
    </row>
    <row r="729" spans="1:27" ht="13">
      <c r="A729" s="122">
        <v>733</v>
      </c>
      <c r="B729" s="122" t="s">
        <v>33341</v>
      </c>
      <c r="C729" s="122" t="s">
        <v>33342</v>
      </c>
      <c r="D729" s="122" t="s">
        <v>29979</v>
      </c>
      <c r="E729" s="122">
        <v>2019</v>
      </c>
      <c r="F729" s="122" t="s">
        <v>4340</v>
      </c>
      <c r="G729" s="122" t="s">
        <v>30073</v>
      </c>
      <c r="H729" s="122" t="s">
        <v>3158</v>
      </c>
      <c r="I729" s="122" t="s">
        <v>28701</v>
      </c>
      <c r="J729" s="122" t="s">
        <v>30187</v>
      </c>
      <c r="K729" s="122" t="s">
        <v>3225</v>
      </c>
      <c r="L729" s="126">
        <v>44931</v>
      </c>
      <c r="M729" s="122" t="s">
        <v>12679</v>
      </c>
      <c r="N729" s="122" t="s">
        <v>3154</v>
      </c>
      <c r="O729" s="122">
        <v>545</v>
      </c>
      <c r="P729" s="124" t="s">
        <v>33343</v>
      </c>
      <c r="Q729" s="122" t="s">
        <v>3158</v>
      </c>
      <c r="R729" s="124" t="s">
        <v>33344</v>
      </c>
      <c r="S729" s="122" t="s">
        <v>3158</v>
      </c>
      <c r="T729" s="122" t="s">
        <v>33345</v>
      </c>
      <c r="U729" s="122" t="s">
        <v>33346</v>
      </c>
      <c r="V729" s="125">
        <v>44404.500636574077</v>
      </c>
      <c r="W729" s="125">
        <v>44404.500636574077</v>
      </c>
      <c r="X729" s="122" t="s">
        <v>3158</v>
      </c>
      <c r="Y729" s="122" t="s">
        <v>3158</v>
      </c>
      <c r="Z729" s="122">
        <v>61.5</v>
      </c>
      <c r="AA729" s="122" t="s">
        <v>30382</v>
      </c>
    </row>
    <row r="730" spans="1:27" ht="13">
      <c r="A730" s="122">
        <v>734</v>
      </c>
      <c r="B730" s="122" t="s">
        <v>33347</v>
      </c>
      <c r="C730" s="122" t="s">
        <v>33348</v>
      </c>
      <c r="D730" s="122" t="s">
        <v>29979</v>
      </c>
      <c r="E730" s="122">
        <v>2018</v>
      </c>
      <c r="F730" s="122" t="s">
        <v>4340</v>
      </c>
      <c r="G730" s="122" t="s">
        <v>26018</v>
      </c>
      <c r="H730" s="122" t="s">
        <v>3158</v>
      </c>
      <c r="I730" s="122" t="s">
        <v>28701</v>
      </c>
      <c r="J730" s="122" t="s">
        <v>30187</v>
      </c>
      <c r="K730" s="122" t="s">
        <v>3721</v>
      </c>
      <c r="L730" s="126">
        <v>44931</v>
      </c>
      <c r="M730" s="122" t="s">
        <v>7676</v>
      </c>
      <c r="N730" s="122" t="s">
        <v>3154</v>
      </c>
      <c r="O730" s="122">
        <v>545</v>
      </c>
      <c r="P730" s="124" t="s">
        <v>33349</v>
      </c>
      <c r="Q730" s="122" t="s">
        <v>3158</v>
      </c>
      <c r="R730" s="122" t="s">
        <v>3158</v>
      </c>
      <c r="S730" s="122" t="s">
        <v>3158</v>
      </c>
      <c r="T730" s="122" t="s">
        <v>33350</v>
      </c>
      <c r="U730" s="122" t="s">
        <v>33351</v>
      </c>
      <c r="V730" s="125">
        <v>44404.506377314814</v>
      </c>
      <c r="W730" s="125">
        <v>44404.506377314814</v>
      </c>
      <c r="X730" s="122" t="s">
        <v>3158</v>
      </c>
      <c r="Y730" s="122" t="s">
        <v>3158</v>
      </c>
      <c r="Z730" s="122">
        <v>57.7</v>
      </c>
      <c r="AA730" s="122" t="s">
        <v>30078</v>
      </c>
    </row>
    <row r="731" spans="1:27" ht="13">
      <c r="A731" s="122">
        <v>735</v>
      </c>
      <c r="B731" s="122" t="s">
        <v>33352</v>
      </c>
      <c r="C731" s="122" t="s">
        <v>33353</v>
      </c>
      <c r="D731" s="122" t="s">
        <v>29979</v>
      </c>
      <c r="E731" s="122">
        <v>2000</v>
      </c>
      <c r="F731" s="122" t="s">
        <v>3272</v>
      </c>
      <c r="G731" s="122" t="s">
        <v>26018</v>
      </c>
      <c r="H731" s="122" t="s">
        <v>3158</v>
      </c>
      <c r="I731" s="122" t="s">
        <v>28701</v>
      </c>
      <c r="J731" s="122" t="s">
        <v>30187</v>
      </c>
      <c r="K731" s="122" t="s">
        <v>4665</v>
      </c>
      <c r="L731" s="126">
        <v>44931</v>
      </c>
      <c r="M731" s="122" t="s">
        <v>7676</v>
      </c>
      <c r="N731" s="122" t="s">
        <v>3154</v>
      </c>
      <c r="O731" s="122">
        <v>545</v>
      </c>
      <c r="P731" s="124" t="s">
        <v>33354</v>
      </c>
      <c r="Q731" s="124" t="s">
        <v>33355</v>
      </c>
      <c r="R731" s="124" t="s">
        <v>33356</v>
      </c>
      <c r="S731" s="124" t="s">
        <v>33357</v>
      </c>
      <c r="T731" s="122" t="s">
        <v>33358</v>
      </c>
      <c r="U731" s="122" t="s">
        <v>33359</v>
      </c>
      <c r="V731" s="125">
        <v>44404.508321759262</v>
      </c>
      <c r="W731" s="125">
        <v>44404.508321759262</v>
      </c>
      <c r="X731" s="122" t="s">
        <v>3158</v>
      </c>
      <c r="Y731" s="122" t="s">
        <v>3158</v>
      </c>
      <c r="Z731" s="122">
        <v>69.2</v>
      </c>
      <c r="AA731" s="122" t="s">
        <v>30021</v>
      </c>
    </row>
    <row r="732" spans="1:27" ht="13">
      <c r="A732" s="122">
        <v>736</v>
      </c>
      <c r="B732" s="122" t="s">
        <v>33360</v>
      </c>
      <c r="C732" s="122" t="s">
        <v>33361</v>
      </c>
      <c r="D732" s="122" t="s">
        <v>29979</v>
      </c>
      <c r="E732" s="122">
        <v>2017</v>
      </c>
      <c r="F732" s="122" t="s">
        <v>3385</v>
      </c>
      <c r="G732" s="122" t="s">
        <v>31159</v>
      </c>
      <c r="H732" s="122" t="s">
        <v>3158</v>
      </c>
      <c r="I732" s="122" t="s">
        <v>29042</v>
      </c>
      <c r="J732" s="122" t="s">
        <v>31273</v>
      </c>
      <c r="K732" s="122" t="s">
        <v>3862</v>
      </c>
      <c r="L732" s="126">
        <v>45092</v>
      </c>
      <c r="M732" s="122" t="s">
        <v>12679</v>
      </c>
      <c r="N732" s="122" t="s">
        <v>3154</v>
      </c>
      <c r="O732" s="122">
        <v>545</v>
      </c>
      <c r="P732" s="124" t="s">
        <v>33362</v>
      </c>
      <c r="Q732" s="122" t="s">
        <v>3158</v>
      </c>
      <c r="R732" s="122" t="s">
        <v>3158</v>
      </c>
      <c r="S732" s="122" t="s">
        <v>3158</v>
      </c>
      <c r="T732" s="122" t="s">
        <v>33363</v>
      </c>
      <c r="U732" s="122" t="s">
        <v>33364</v>
      </c>
      <c r="V732" s="125">
        <v>44404.509583333333</v>
      </c>
      <c r="W732" s="125">
        <v>44404.509583333333</v>
      </c>
      <c r="X732" s="122" t="s">
        <v>3158</v>
      </c>
      <c r="Y732" s="122" t="s">
        <v>3158</v>
      </c>
      <c r="Z732" s="122">
        <v>57.7</v>
      </c>
      <c r="AA732" s="122" t="s">
        <v>30078</v>
      </c>
    </row>
    <row r="733" spans="1:27" ht="13">
      <c r="A733" s="122">
        <v>737</v>
      </c>
      <c r="B733" s="122" t="s">
        <v>33365</v>
      </c>
      <c r="C733" s="122" t="s">
        <v>33366</v>
      </c>
      <c r="D733" s="122" t="s">
        <v>29979</v>
      </c>
      <c r="E733" s="122">
        <v>2011</v>
      </c>
      <c r="F733" s="122" t="s">
        <v>4340</v>
      </c>
      <c r="G733" s="122" t="s">
        <v>33367</v>
      </c>
      <c r="H733" s="122" t="s">
        <v>3207</v>
      </c>
      <c r="I733" s="122" t="s">
        <v>29042</v>
      </c>
      <c r="J733" s="122" t="s">
        <v>30187</v>
      </c>
      <c r="K733" s="122" t="s">
        <v>4665</v>
      </c>
      <c r="L733" s="126">
        <v>44931</v>
      </c>
      <c r="M733" s="122" t="s">
        <v>30189</v>
      </c>
      <c r="N733" s="122" t="s">
        <v>3154</v>
      </c>
      <c r="O733" s="122">
        <v>545</v>
      </c>
      <c r="P733" s="124" t="s">
        <v>33368</v>
      </c>
      <c r="Q733" s="122" t="s">
        <v>3158</v>
      </c>
      <c r="R733" s="124" t="s">
        <v>33369</v>
      </c>
      <c r="S733" s="122" t="s">
        <v>3158</v>
      </c>
      <c r="T733" s="122" t="s">
        <v>33370</v>
      </c>
      <c r="U733" s="122" t="s">
        <v>33371</v>
      </c>
      <c r="V733" s="125">
        <v>44404.510925925926</v>
      </c>
      <c r="W733" s="125">
        <v>44404.510925925926</v>
      </c>
      <c r="X733" s="122" t="s">
        <v>3158</v>
      </c>
      <c r="Y733" s="122" t="s">
        <v>3158</v>
      </c>
      <c r="Z733" s="122">
        <v>65.400000000000006</v>
      </c>
      <c r="AA733" s="122" t="s">
        <v>33372</v>
      </c>
    </row>
    <row r="734" spans="1:27" ht="13">
      <c r="A734" s="122">
        <v>738</v>
      </c>
      <c r="B734" s="122" t="s">
        <v>33373</v>
      </c>
      <c r="C734" s="122" t="s">
        <v>33374</v>
      </c>
      <c r="D734" s="122" t="s">
        <v>29979</v>
      </c>
      <c r="E734" s="122">
        <v>2017</v>
      </c>
      <c r="F734" s="122" t="s">
        <v>3385</v>
      </c>
      <c r="G734" s="122" t="s">
        <v>33375</v>
      </c>
      <c r="H734" s="122" t="s">
        <v>3158</v>
      </c>
      <c r="I734" s="122" t="s">
        <v>29042</v>
      </c>
      <c r="J734" s="122" t="s">
        <v>29994</v>
      </c>
      <c r="K734" s="122" t="s">
        <v>3401</v>
      </c>
      <c r="L734" s="126">
        <v>44931</v>
      </c>
      <c r="M734" s="122" t="s">
        <v>7676</v>
      </c>
      <c r="N734" s="122" t="s">
        <v>3154</v>
      </c>
      <c r="O734" s="122">
        <v>545</v>
      </c>
      <c r="P734" s="124" t="s">
        <v>33376</v>
      </c>
      <c r="Q734" s="124" t="s">
        <v>33377</v>
      </c>
      <c r="R734" s="124" t="s">
        <v>33378</v>
      </c>
      <c r="S734" s="122" t="s">
        <v>3158</v>
      </c>
      <c r="T734" s="122" t="s">
        <v>33379</v>
      </c>
      <c r="U734" s="122" t="s">
        <v>33380</v>
      </c>
      <c r="V734" s="125">
        <v>44404.536782407406</v>
      </c>
      <c r="W734" s="125">
        <v>44404.536782407406</v>
      </c>
      <c r="X734" s="122" t="s">
        <v>3158</v>
      </c>
      <c r="Y734" s="122" t="s">
        <v>3158</v>
      </c>
      <c r="Z734" s="122">
        <v>65.400000000000006</v>
      </c>
      <c r="AA734" s="122" t="s">
        <v>30261</v>
      </c>
    </row>
    <row r="735" spans="1:27" ht="13">
      <c r="A735" s="122">
        <v>739</v>
      </c>
      <c r="B735" s="122" t="s">
        <v>33381</v>
      </c>
      <c r="C735" s="122" t="s">
        <v>33382</v>
      </c>
      <c r="D735" s="122" t="s">
        <v>29979</v>
      </c>
      <c r="E735" s="122">
        <v>2012</v>
      </c>
      <c r="F735" s="122" t="s">
        <v>3385</v>
      </c>
      <c r="G735" s="122" t="s">
        <v>26018</v>
      </c>
      <c r="H735" s="122" t="s">
        <v>3158</v>
      </c>
      <c r="I735" s="122" t="s">
        <v>887</v>
      </c>
      <c r="J735" s="122" t="s">
        <v>29994</v>
      </c>
      <c r="K735" s="122" t="s">
        <v>4665</v>
      </c>
      <c r="L735" s="126">
        <v>44931</v>
      </c>
      <c r="M735" s="122" t="s">
        <v>7676</v>
      </c>
      <c r="N735" s="122" t="s">
        <v>3154</v>
      </c>
      <c r="O735" s="122">
        <v>545</v>
      </c>
      <c r="P735" s="124" t="s">
        <v>33383</v>
      </c>
      <c r="Q735" s="124" t="s">
        <v>33384</v>
      </c>
      <c r="R735" s="122" t="s">
        <v>3158</v>
      </c>
      <c r="S735" s="122" t="s">
        <v>3158</v>
      </c>
      <c r="T735" s="122" t="s">
        <v>33385</v>
      </c>
      <c r="U735" s="122" t="s">
        <v>33386</v>
      </c>
      <c r="V735" s="125">
        <v>44433.562835648147</v>
      </c>
      <c r="W735" s="125">
        <v>44433.562835648147</v>
      </c>
      <c r="X735" s="122" t="s">
        <v>3158</v>
      </c>
      <c r="Y735" s="122" t="s">
        <v>3158</v>
      </c>
      <c r="Z735" s="122">
        <v>61.5</v>
      </c>
      <c r="AA735" s="122" t="s">
        <v>30059</v>
      </c>
    </row>
    <row r="736" spans="1:27" ht="13">
      <c r="A736" s="122">
        <v>740</v>
      </c>
      <c r="B736" s="122" t="s">
        <v>33387</v>
      </c>
      <c r="C736" s="122" t="s">
        <v>33388</v>
      </c>
      <c r="D736" s="122" t="s">
        <v>29979</v>
      </c>
      <c r="E736" s="122">
        <v>2012</v>
      </c>
      <c r="F736" s="122" t="s">
        <v>3385</v>
      </c>
      <c r="G736" s="122" t="s">
        <v>33389</v>
      </c>
      <c r="H736" s="122" t="s">
        <v>3158</v>
      </c>
      <c r="I736" s="122" t="s">
        <v>28701</v>
      </c>
      <c r="J736" s="122" t="s">
        <v>30187</v>
      </c>
      <c r="K736" s="122" t="s">
        <v>3225</v>
      </c>
      <c r="L736" s="126">
        <v>44931</v>
      </c>
      <c r="M736" s="122" t="s">
        <v>7676</v>
      </c>
      <c r="N736" s="122" t="s">
        <v>3154</v>
      </c>
      <c r="O736" s="122">
        <v>545</v>
      </c>
      <c r="P736" s="124" t="s">
        <v>33390</v>
      </c>
      <c r="Q736" s="124" t="s">
        <v>33391</v>
      </c>
      <c r="R736" s="122" t="s">
        <v>3158</v>
      </c>
      <c r="S736" s="122" t="s">
        <v>3158</v>
      </c>
      <c r="T736" s="122" t="s">
        <v>33392</v>
      </c>
      <c r="U736" s="122" t="s">
        <v>33393</v>
      </c>
      <c r="V736" s="125">
        <v>44433.564270833333</v>
      </c>
      <c r="W736" s="125">
        <v>44433.564270833333</v>
      </c>
      <c r="X736" s="122" t="s">
        <v>3158</v>
      </c>
      <c r="Y736" s="122" t="s">
        <v>3158</v>
      </c>
      <c r="Z736" s="122">
        <v>61.5</v>
      </c>
      <c r="AA736" s="122" t="s">
        <v>30059</v>
      </c>
    </row>
    <row r="737" spans="1:27" ht="13">
      <c r="A737" s="122">
        <v>741</v>
      </c>
      <c r="B737" s="122" t="s">
        <v>33394</v>
      </c>
      <c r="C737" s="122" t="s">
        <v>33395</v>
      </c>
      <c r="D737" s="122" t="s">
        <v>29979</v>
      </c>
      <c r="E737" s="122">
        <v>2011</v>
      </c>
      <c r="F737" s="122" t="s">
        <v>3385</v>
      </c>
      <c r="G737" s="122" t="s">
        <v>30054</v>
      </c>
      <c r="H737" s="122" t="s">
        <v>3158</v>
      </c>
      <c r="I737" s="122" t="s">
        <v>28701</v>
      </c>
      <c r="J737" s="122" t="s">
        <v>29994</v>
      </c>
      <c r="K737" s="122" t="s">
        <v>3225</v>
      </c>
      <c r="L737" s="126">
        <v>44931</v>
      </c>
      <c r="M737" s="122" t="s">
        <v>7676</v>
      </c>
      <c r="N737" s="122" t="s">
        <v>3154</v>
      </c>
      <c r="O737" s="122">
        <v>545</v>
      </c>
      <c r="P737" s="124" t="s">
        <v>33396</v>
      </c>
      <c r="Q737" s="124" t="s">
        <v>33397</v>
      </c>
      <c r="R737" s="124" t="s">
        <v>33398</v>
      </c>
      <c r="S737" s="124" t="s">
        <v>33399</v>
      </c>
      <c r="T737" s="122" t="s">
        <v>33400</v>
      </c>
      <c r="U737" s="122" t="s">
        <v>33401</v>
      </c>
      <c r="V737" s="125">
        <v>44433.565694444442</v>
      </c>
      <c r="W737" s="125">
        <v>44433.565694444442</v>
      </c>
      <c r="X737" s="122" t="s">
        <v>3158</v>
      </c>
      <c r="Y737" s="122" t="s">
        <v>3158</v>
      </c>
      <c r="Z737" s="122">
        <v>69.2</v>
      </c>
      <c r="AA737" s="122" t="s">
        <v>30021</v>
      </c>
    </row>
    <row r="738" spans="1:27" ht="13">
      <c r="A738" s="122">
        <v>742</v>
      </c>
      <c r="B738" s="122" t="s">
        <v>33402</v>
      </c>
      <c r="C738" s="122" t="s">
        <v>33403</v>
      </c>
      <c r="D738" s="122" t="s">
        <v>29979</v>
      </c>
      <c r="E738" s="122">
        <v>2010</v>
      </c>
      <c r="F738" s="122" t="s">
        <v>3272</v>
      </c>
      <c r="G738" s="122" t="s">
        <v>24263</v>
      </c>
      <c r="H738" s="122" t="s">
        <v>3158</v>
      </c>
      <c r="I738" s="122" t="s">
        <v>30147</v>
      </c>
      <c r="J738" s="122" t="s">
        <v>29994</v>
      </c>
      <c r="K738" s="122" t="s">
        <v>3401</v>
      </c>
      <c r="L738" s="126">
        <v>44931</v>
      </c>
      <c r="M738" s="122" t="s">
        <v>7676</v>
      </c>
      <c r="N738" s="122" t="s">
        <v>3154</v>
      </c>
      <c r="O738" s="122">
        <v>545</v>
      </c>
      <c r="P738" s="124" t="s">
        <v>33404</v>
      </c>
      <c r="Q738" s="124" t="s">
        <v>33405</v>
      </c>
      <c r="R738" s="122" t="s">
        <v>3158</v>
      </c>
      <c r="S738" s="122" t="s">
        <v>3158</v>
      </c>
      <c r="T738" s="122" t="s">
        <v>33406</v>
      </c>
      <c r="U738" s="122" t="s">
        <v>33407</v>
      </c>
      <c r="V738" s="125">
        <v>44433.567777777775</v>
      </c>
      <c r="W738" s="125">
        <v>44433.567777777775</v>
      </c>
      <c r="X738" s="122" t="s">
        <v>3158</v>
      </c>
      <c r="Y738" s="122" t="s">
        <v>3158</v>
      </c>
      <c r="Z738" s="122">
        <v>61.5</v>
      </c>
      <c r="AA738" s="122" t="s">
        <v>30059</v>
      </c>
    </row>
    <row r="739" spans="1:27" ht="13">
      <c r="A739" s="122">
        <v>743</v>
      </c>
      <c r="B739" s="122" t="s">
        <v>33408</v>
      </c>
      <c r="C739" s="122" t="s">
        <v>33409</v>
      </c>
      <c r="D739" s="122" t="s">
        <v>29979</v>
      </c>
      <c r="E739" s="122">
        <v>2013</v>
      </c>
      <c r="F739" s="122" t="s">
        <v>3385</v>
      </c>
      <c r="G739" s="122" t="s">
        <v>21742</v>
      </c>
      <c r="H739" s="122" t="s">
        <v>3158</v>
      </c>
      <c r="I739" s="122" t="s">
        <v>30147</v>
      </c>
      <c r="J739" s="122" t="s">
        <v>29994</v>
      </c>
      <c r="K739" s="122" t="s">
        <v>7260</v>
      </c>
      <c r="L739" s="126">
        <v>44931</v>
      </c>
      <c r="M739" s="122" t="s">
        <v>30189</v>
      </c>
      <c r="N739" s="122" t="s">
        <v>3154</v>
      </c>
      <c r="O739" s="122">
        <v>545</v>
      </c>
      <c r="P739" s="124" t="s">
        <v>33410</v>
      </c>
      <c r="Q739" s="124" t="s">
        <v>33411</v>
      </c>
      <c r="R739" s="122" t="s">
        <v>3158</v>
      </c>
      <c r="S739" s="124" t="s">
        <v>33412</v>
      </c>
      <c r="T739" s="122" t="s">
        <v>33413</v>
      </c>
      <c r="U739" s="122" t="s">
        <v>33414</v>
      </c>
      <c r="V739" s="125">
        <v>44433.569444444445</v>
      </c>
      <c r="W739" s="125">
        <v>44433.569444444445</v>
      </c>
      <c r="X739" s="122" t="s">
        <v>3158</v>
      </c>
      <c r="Y739" s="122" t="s">
        <v>3158</v>
      </c>
      <c r="Z739" s="122">
        <v>65.400000000000006</v>
      </c>
      <c r="AA739" s="122" t="s">
        <v>30408</v>
      </c>
    </row>
    <row r="740" spans="1:27" ht="13">
      <c r="A740" s="122">
        <v>744</v>
      </c>
      <c r="B740" s="122" t="s">
        <v>33415</v>
      </c>
      <c r="C740" s="122" t="s">
        <v>33416</v>
      </c>
      <c r="D740" s="122" t="s">
        <v>29979</v>
      </c>
      <c r="E740" s="122">
        <v>2015</v>
      </c>
      <c r="F740" s="122" t="s">
        <v>3385</v>
      </c>
      <c r="G740" s="122" t="s">
        <v>24177</v>
      </c>
      <c r="H740" s="122" t="s">
        <v>3158</v>
      </c>
      <c r="I740" s="122" t="s">
        <v>887</v>
      </c>
      <c r="J740" s="122" t="s">
        <v>29994</v>
      </c>
      <c r="K740" s="122" t="s">
        <v>7260</v>
      </c>
      <c r="L740" s="126">
        <v>44931</v>
      </c>
      <c r="M740" s="122" t="s">
        <v>7676</v>
      </c>
      <c r="N740" s="122" t="s">
        <v>3154</v>
      </c>
      <c r="O740" s="122">
        <v>545</v>
      </c>
      <c r="P740" s="124" t="s">
        <v>33417</v>
      </c>
      <c r="Q740" s="124" t="s">
        <v>33418</v>
      </c>
      <c r="R740" s="122" t="s">
        <v>3158</v>
      </c>
      <c r="S740" s="122" t="s">
        <v>3158</v>
      </c>
      <c r="T740" s="122" t="s">
        <v>33419</v>
      </c>
      <c r="U740" s="122" t="s">
        <v>33420</v>
      </c>
      <c r="V740" s="125">
        <v>44433.570868055554</v>
      </c>
      <c r="W740" s="125">
        <v>44433.570868055554</v>
      </c>
      <c r="X740" s="122" t="s">
        <v>3158</v>
      </c>
      <c r="Y740" s="122" t="s">
        <v>3158</v>
      </c>
      <c r="Z740" s="122">
        <v>61.5</v>
      </c>
      <c r="AA740" s="122" t="s">
        <v>30059</v>
      </c>
    </row>
    <row r="741" spans="1:27" ht="13">
      <c r="A741" s="122">
        <v>745</v>
      </c>
      <c r="B741" s="122" t="s">
        <v>33421</v>
      </c>
      <c r="C741" s="122" t="s">
        <v>33422</v>
      </c>
      <c r="D741" s="122" t="s">
        <v>29979</v>
      </c>
      <c r="E741" s="122">
        <v>2012</v>
      </c>
      <c r="F741" s="122" t="s">
        <v>3385</v>
      </c>
      <c r="G741" s="122" t="s">
        <v>26018</v>
      </c>
      <c r="H741" s="122" t="s">
        <v>3158</v>
      </c>
      <c r="I741" s="122" t="s">
        <v>28701</v>
      </c>
      <c r="J741" s="122" t="s">
        <v>30187</v>
      </c>
      <c r="K741" s="122" t="s">
        <v>4665</v>
      </c>
      <c r="L741" s="126">
        <v>44931</v>
      </c>
      <c r="M741" s="122" t="s">
        <v>7676</v>
      </c>
      <c r="N741" s="122" t="s">
        <v>3154</v>
      </c>
      <c r="O741" s="122">
        <v>545</v>
      </c>
      <c r="P741" s="124" t="s">
        <v>33423</v>
      </c>
      <c r="Q741" s="124" t="s">
        <v>33424</v>
      </c>
      <c r="R741" s="124" t="s">
        <v>33425</v>
      </c>
      <c r="S741" s="124" t="s">
        <v>33426</v>
      </c>
      <c r="T741" s="122" t="s">
        <v>33427</v>
      </c>
      <c r="U741" s="122" t="s">
        <v>33428</v>
      </c>
      <c r="V741" s="125">
        <v>44433.572175925925</v>
      </c>
      <c r="W741" s="125">
        <v>44433.572175925925</v>
      </c>
      <c r="X741" s="122" t="s">
        <v>3158</v>
      </c>
      <c r="Y741" s="122" t="s">
        <v>3158</v>
      </c>
      <c r="Z741" s="122">
        <v>69.2</v>
      </c>
      <c r="AA741" s="122" t="s">
        <v>30021</v>
      </c>
    </row>
    <row r="742" spans="1:27" ht="13">
      <c r="A742" s="122">
        <v>746</v>
      </c>
      <c r="B742" s="122" t="s">
        <v>33429</v>
      </c>
      <c r="C742" s="122" t="s">
        <v>33430</v>
      </c>
      <c r="D742" s="122" t="s">
        <v>29979</v>
      </c>
      <c r="E742" s="122">
        <v>2020</v>
      </c>
      <c r="F742" s="122" t="s">
        <v>4340</v>
      </c>
      <c r="G742" s="122" t="s">
        <v>26018</v>
      </c>
      <c r="H742" s="122" t="s">
        <v>3158</v>
      </c>
      <c r="I742" s="122" t="s">
        <v>31922</v>
      </c>
      <c r="J742" s="122" t="s">
        <v>30187</v>
      </c>
      <c r="K742" s="122" t="s">
        <v>3721</v>
      </c>
      <c r="L742" s="126">
        <v>44931</v>
      </c>
      <c r="M742" s="122" t="s">
        <v>12679</v>
      </c>
      <c r="N742" s="122" t="s">
        <v>3154</v>
      </c>
      <c r="O742" s="122">
        <v>545</v>
      </c>
      <c r="P742" s="124" t="s">
        <v>33431</v>
      </c>
      <c r="Q742" s="122" t="s">
        <v>3158</v>
      </c>
      <c r="R742" s="122" t="s">
        <v>3158</v>
      </c>
      <c r="S742" s="122" t="s">
        <v>3158</v>
      </c>
      <c r="T742" s="122" t="s">
        <v>33432</v>
      </c>
      <c r="U742" s="122" t="s">
        <v>33433</v>
      </c>
      <c r="V742" s="125">
        <v>44452.349224537036</v>
      </c>
      <c r="W742" s="125">
        <v>44452.349224537036</v>
      </c>
      <c r="X742" s="122" t="s">
        <v>3158</v>
      </c>
      <c r="Y742" s="122" t="s">
        <v>3158</v>
      </c>
      <c r="Z742" s="122">
        <v>57.7</v>
      </c>
      <c r="AA742" s="122" t="s">
        <v>30078</v>
      </c>
    </row>
    <row r="743" spans="1:27" ht="13">
      <c r="A743" s="122">
        <v>747</v>
      </c>
      <c r="B743" s="122" t="s">
        <v>33434</v>
      </c>
      <c r="C743" s="122" t="s">
        <v>33435</v>
      </c>
      <c r="D743" s="122" t="s">
        <v>29979</v>
      </c>
      <c r="E743" s="122">
        <v>2021</v>
      </c>
      <c r="F743" s="122" t="s">
        <v>4340</v>
      </c>
      <c r="G743" s="122" t="s">
        <v>3471</v>
      </c>
      <c r="H743" s="122" t="s">
        <v>3158</v>
      </c>
      <c r="I743" s="122" t="s">
        <v>894</v>
      </c>
      <c r="J743" s="122" t="s">
        <v>32419</v>
      </c>
      <c r="K743" s="122" t="s">
        <v>3225</v>
      </c>
      <c r="L743" s="126">
        <v>44931</v>
      </c>
      <c r="M743" s="122" t="s">
        <v>12679</v>
      </c>
      <c r="N743" s="122" t="s">
        <v>3154</v>
      </c>
      <c r="O743" s="122">
        <v>545</v>
      </c>
      <c r="P743" s="124" t="s">
        <v>33436</v>
      </c>
      <c r="Q743" s="124" t="s">
        <v>33437</v>
      </c>
      <c r="R743" s="124" t="s">
        <v>33438</v>
      </c>
      <c r="S743" s="122" t="s">
        <v>3158</v>
      </c>
      <c r="T743" s="122" t="s">
        <v>33439</v>
      </c>
      <c r="U743" s="122" t="s">
        <v>33440</v>
      </c>
      <c r="V743" s="125">
        <v>44453.342083333337</v>
      </c>
      <c r="W743" s="125">
        <v>44453.342083333337</v>
      </c>
      <c r="X743" s="122" t="s">
        <v>3158</v>
      </c>
      <c r="Y743" s="122" t="s">
        <v>3158</v>
      </c>
      <c r="Z743" s="122">
        <v>65.400000000000006</v>
      </c>
      <c r="AA743" s="122" t="s">
        <v>30261</v>
      </c>
    </row>
    <row r="744" spans="1:27" ht="13">
      <c r="A744" s="122">
        <v>748</v>
      </c>
      <c r="B744" s="122" t="s">
        <v>33441</v>
      </c>
      <c r="C744" s="122" t="s">
        <v>33442</v>
      </c>
      <c r="D744" s="122" t="s">
        <v>29979</v>
      </c>
      <c r="E744" s="122">
        <v>2017</v>
      </c>
      <c r="F744" s="122" t="s">
        <v>3385</v>
      </c>
      <c r="G744" s="122" t="s">
        <v>8663</v>
      </c>
      <c r="H744" s="122" t="s">
        <v>3158</v>
      </c>
      <c r="I744" s="122" t="s">
        <v>29042</v>
      </c>
      <c r="J744" s="122" t="s">
        <v>29994</v>
      </c>
      <c r="K744" s="122" t="s">
        <v>3225</v>
      </c>
      <c r="L744" s="126">
        <v>44931</v>
      </c>
      <c r="M744" s="122" t="s">
        <v>7676</v>
      </c>
      <c r="N744" s="122" t="s">
        <v>3154</v>
      </c>
      <c r="O744" s="122">
        <v>545</v>
      </c>
      <c r="P744" s="124" t="s">
        <v>33443</v>
      </c>
      <c r="Q744" s="122" t="s">
        <v>3158</v>
      </c>
      <c r="R744" s="122" t="s">
        <v>3158</v>
      </c>
      <c r="S744" s="122" t="s">
        <v>3158</v>
      </c>
      <c r="T744" s="122" t="s">
        <v>33444</v>
      </c>
      <c r="U744" s="122" t="s">
        <v>33445</v>
      </c>
      <c r="V744" s="125">
        <v>44484.610706018517</v>
      </c>
      <c r="W744" s="125">
        <v>44484.610706018517</v>
      </c>
      <c r="X744" s="122" t="s">
        <v>3158</v>
      </c>
      <c r="Y744" s="122" t="s">
        <v>3158</v>
      </c>
      <c r="Z744" s="122">
        <v>57.7</v>
      </c>
      <c r="AA744" s="122" t="s">
        <v>30078</v>
      </c>
    </row>
    <row r="745" spans="1:27" ht="13">
      <c r="A745" s="122">
        <v>749</v>
      </c>
      <c r="B745" s="122" t="s">
        <v>33446</v>
      </c>
      <c r="C745" s="122" t="s">
        <v>33447</v>
      </c>
      <c r="D745" s="122" t="s">
        <v>29979</v>
      </c>
      <c r="E745" s="122">
        <v>2018</v>
      </c>
      <c r="F745" s="122" t="s">
        <v>4340</v>
      </c>
      <c r="G745" s="122" t="s">
        <v>33448</v>
      </c>
      <c r="H745" s="122" t="s">
        <v>3158</v>
      </c>
      <c r="I745" s="122" t="s">
        <v>29042</v>
      </c>
      <c r="J745" s="122" t="s">
        <v>30187</v>
      </c>
      <c r="K745" s="122" t="s">
        <v>3225</v>
      </c>
      <c r="L745" s="126">
        <v>44931</v>
      </c>
      <c r="M745" s="122" t="s">
        <v>7676</v>
      </c>
      <c r="N745" s="122" t="s">
        <v>3154</v>
      </c>
      <c r="O745" s="122">
        <v>545</v>
      </c>
      <c r="P745" s="124" t="s">
        <v>33449</v>
      </c>
      <c r="Q745" s="122" t="s">
        <v>3158</v>
      </c>
      <c r="R745" s="122" t="s">
        <v>3158</v>
      </c>
      <c r="S745" s="122" t="s">
        <v>3158</v>
      </c>
      <c r="T745" s="122" t="s">
        <v>33450</v>
      </c>
      <c r="U745" s="122" t="s">
        <v>33451</v>
      </c>
      <c r="V745" s="125">
        <v>44484.622083333335</v>
      </c>
      <c r="W745" s="125">
        <v>44484.622083333335</v>
      </c>
      <c r="X745" s="122" t="s">
        <v>3158</v>
      </c>
      <c r="Y745" s="122" t="s">
        <v>3158</v>
      </c>
      <c r="Z745" s="122">
        <v>57.7</v>
      </c>
      <c r="AA745" s="122" t="s">
        <v>30078</v>
      </c>
    </row>
    <row r="746" spans="1:27" ht="13">
      <c r="A746" s="122">
        <v>750</v>
      </c>
      <c r="B746" s="122" t="s">
        <v>33452</v>
      </c>
      <c r="C746" s="122" t="s">
        <v>33453</v>
      </c>
      <c r="D746" s="122" t="s">
        <v>29979</v>
      </c>
      <c r="E746" s="122">
        <v>2016</v>
      </c>
      <c r="F746" s="122" t="s">
        <v>3385</v>
      </c>
      <c r="G746" s="122" t="s">
        <v>31159</v>
      </c>
      <c r="H746" s="122" t="s">
        <v>3158</v>
      </c>
      <c r="I746" s="122" t="s">
        <v>887</v>
      </c>
      <c r="J746" s="122" t="s">
        <v>32488</v>
      </c>
      <c r="K746" s="122" t="s">
        <v>3721</v>
      </c>
      <c r="L746" s="126">
        <v>44931</v>
      </c>
      <c r="M746" s="122" t="s">
        <v>7676</v>
      </c>
      <c r="N746" s="122" t="s">
        <v>3154</v>
      </c>
      <c r="O746" s="122">
        <v>545</v>
      </c>
      <c r="P746" s="124" t="s">
        <v>33454</v>
      </c>
      <c r="Q746" s="124" t="s">
        <v>33455</v>
      </c>
      <c r="R746" s="122" t="s">
        <v>3158</v>
      </c>
      <c r="S746" s="122" t="s">
        <v>3158</v>
      </c>
      <c r="T746" s="122" t="s">
        <v>33456</v>
      </c>
      <c r="U746" s="122" t="s">
        <v>33457</v>
      </c>
      <c r="V746" s="125">
        <v>44484.643148148149</v>
      </c>
      <c r="W746" s="125">
        <v>44484.643148148149</v>
      </c>
      <c r="X746" s="122" t="s">
        <v>3158</v>
      </c>
      <c r="Y746" s="122" t="s">
        <v>3158</v>
      </c>
      <c r="Z746" s="122">
        <v>61.5</v>
      </c>
      <c r="AA746" s="122" t="s">
        <v>30059</v>
      </c>
    </row>
    <row r="747" spans="1:27" ht="13">
      <c r="A747" s="122">
        <v>751</v>
      </c>
      <c r="B747" s="122" t="s">
        <v>33458</v>
      </c>
      <c r="C747" s="122" t="s">
        <v>33459</v>
      </c>
      <c r="D747" s="122" t="s">
        <v>29979</v>
      </c>
      <c r="E747" s="122">
        <v>2007</v>
      </c>
      <c r="F747" s="122" t="s">
        <v>3385</v>
      </c>
      <c r="G747" s="122" t="s">
        <v>8663</v>
      </c>
      <c r="H747" s="122" t="s">
        <v>3158</v>
      </c>
      <c r="I747" s="122" t="s">
        <v>887</v>
      </c>
      <c r="J747" s="122" t="s">
        <v>32488</v>
      </c>
      <c r="K747" s="122" t="s">
        <v>3401</v>
      </c>
      <c r="L747" s="126">
        <v>45092</v>
      </c>
      <c r="M747" s="122" t="s">
        <v>12679</v>
      </c>
      <c r="N747" s="122" t="s">
        <v>3154</v>
      </c>
      <c r="O747" s="122">
        <v>545</v>
      </c>
      <c r="P747" s="124" t="s">
        <v>33460</v>
      </c>
      <c r="Q747" s="124" t="s">
        <v>33461</v>
      </c>
      <c r="R747" s="122" t="s">
        <v>3158</v>
      </c>
      <c r="S747" s="122" t="s">
        <v>3158</v>
      </c>
      <c r="T747" s="122" t="s">
        <v>33462</v>
      </c>
      <c r="U747" s="122" t="s">
        <v>33463</v>
      </c>
      <c r="V747" s="125">
        <v>44484.65047453704</v>
      </c>
      <c r="W747" s="125">
        <v>44484.65047453704</v>
      </c>
      <c r="X747" s="122" t="s">
        <v>3158</v>
      </c>
      <c r="Y747" s="122" t="s">
        <v>3158</v>
      </c>
      <c r="Z747" s="122">
        <v>61.5</v>
      </c>
      <c r="AA747" s="122" t="s">
        <v>30059</v>
      </c>
    </row>
    <row r="748" spans="1:27" ht="13">
      <c r="A748" s="122">
        <v>752</v>
      </c>
      <c r="B748" s="122" t="s">
        <v>33464</v>
      </c>
      <c r="C748" s="122" t="s">
        <v>33465</v>
      </c>
      <c r="D748" s="122" t="s">
        <v>29979</v>
      </c>
      <c r="E748" s="122">
        <v>2012</v>
      </c>
      <c r="F748" s="122" t="s">
        <v>3385</v>
      </c>
      <c r="G748" s="122" t="s">
        <v>4263</v>
      </c>
      <c r="H748" s="122" t="s">
        <v>3158</v>
      </c>
      <c r="I748" s="122" t="s">
        <v>887</v>
      </c>
      <c r="J748" s="122" t="s">
        <v>32488</v>
      </c>
      <c r="K748" s="122" t="s">
        <v>3193</v>
      </c>
      <c r="L748" s="126">
        <v>44931</v>
      </c>
      <c r="M748" s="122" t="s">
        <v>7676</v>
      </c>
      <c r="N748" s="122" t="s">
        <v>3154</v>
      </c>
      <c r="O748" s="122">
        <v>545</v>
      </c>
      <c r="P748" s="124" t="s">
        <v>33466</v>
      </c>
      <c r="Q748" s="124" t="s">
        <v>33467</v>
      </c>
      <c r="R748" s="122" t="s">
        <v>3158</v>
      </c>
      <c r="S748" s="122" t="s">
        <v>3158</v>
      </c>
      <c r="T748" s="122" t="s">
        <v>33468</v>
      </c>
      <c r="U748" s="122" t="s">
        <v>33469</v>
      </c>
      <c r="V748" s="125">
        <v>44484.657719907409</v>
      </c>
      <c r="W748" s="125">
        <v>44484.657719907409</v>
      </c>
      <c r="X748" s="122" t="s">
        <v>3158</v>
      </c>
      <c r="Y748" s="122" t="s">
        <v>3158</v>
      </c>
      <c r="Z748" s="122">
        <v>61.5</v>
      </c>
      <c r="AA748" s="122" t="s">
        <v>30059</v>
      </c>
    </row>
    <row r="749" spans="1:27" ht="13">
      <c r="A749" s="122">
        <v>753</v>
      </c>
      <c r="B749" s="122" t="s">
        <v>33470</v>
      </c>
      <c r="C749" s="122" t="s">
        <v>33471</v>
      </c>
      <c r="D749" s="122" t="s">
        <v>29979</v>
      </c>
      <c r="E749" s="122">
        <v>2015</v>
      </c>
      <c r="F749" s="122" t="s">
        <v>3385</v>
      </c>
      <c r="G749" s="122" t="s">
        <v>26018</v>
      </c>
      <c r="H749" s="122" t="s">
        <v>3158</v>
      </c>
      <c r="I749" s="122" t="s">
        <v>28701</v>
      </c>
      <c r="J749" s="122" t="s">
        <v>33472</v>
      </c>
      <c r="K749" s="122" t="s">
        <v>3193</v>
      </c>
      <c r="L749" s="126">
        <v>44931</v>
      </c>
      <c r="M749" s="122" t="s">
        <v>7676</v>
      </c>
      <c r="N749" s="122" t="s">
        <v>3154</v>
      </c>
      <c r="O749" s="122">
        <v>545</v>
      </c>
      <c r="P749" s="124" t="s">
        <v>33473</v>
      </c>
      <c r="Q749" s="122" t="s">
        <v>3158</v>
      </c>
      <c r="R749" s="122" t="s">
        <v>3158</v>
      </c>
      <c r="S749" s="122" t="s">
        <v>3158</v>
      </c>
      <c r="T749" s="122" t="s">
        <v>33474</v>
      </c>
      <c r="U749" s="122" t="s">
        <v>33475</v>
      </c>
      <c r="V749" s="125">
        <v>44505.372858796298</v>
      </c>
      <c r="W749" s="125">
        <v>44505.372858796298</v>
      </c>
      <c r="X749" s="122" t="s">
        <v>3158</v>
      </c>
      <c r="Y749" s="122" t="s">
        <v>3158</v>
      </c>
      <c r="Z749" s="122">
        <v>57.7</v>
      </c>
      <c r="AA749" s="122" t="s">
        <v>30078</v>
      </c>
    </row>
    <row r="750" spans="1:27" ht="13">
      <c r="A750" s="122">
        <v>754</v>
      </c>
      <c r="B750" s="122" t="s">
        <v>33476</v>
      </c>
      <c r="C750" s="122" t="s">
        <v>33477</v>
      </c>
      <c r="D750" s="122" t="s">
        <v>29979</v>
      </c>
      <c r="E750" s="122">
        <v>2020</v>
      </c>
      <c r="F750" s="122" t="s">
        <v>4340</v>
      </c>
      <c r="G750" s="122" t="s">
        <v>28454</v>
      </c>
      <c r="H750" s="122" t="s">
        <v>3158</v>
      </c>
      <c r="I750" s="122" t="s">
        <v>29042</v>
      </c>
      <c r="J750" s="122" t="s">
        <v>29994</v>
      </c>
      <c r="K750" s="122" t="s">
        <v>3193</v>
      </c>
      <c r="L750" s="126">
        <v>44931</v>
      </c>
      <c r="M750" s="122" t="s">
        <v>7676</v>
      </c>
      <c r="N750" s="122" t="s">
        <v>3154</v>
      </c>
      <c r="O750" s="122">
        <v>545</v>
      </c>
      <c r="P750" s="124" t="s">
        <v>33478</v>
      </c>
      <c r="Q750" s="124" t="s">
        <v>33479</v>
      </c>
      <c r="R750" s="124" t="s">
        <v>33480</v>
      </c>
      <c r="S750" s="122" t="s">
        <v>3158</v>
      </c>
      <c r="T750" s="122" t="s">
        <v>33481</v>
      </c>
      <c r="U750" s="122" t="s">
        <v>33482</v>
      </c>
      <c r="V750" s="125">
        <v>44505.373877314814</v>
      </c>
      <c r="W750" s="125">
        <v>44505.373877314814</v>
      </c>
      <c r="X750" s="122" t="s">
        <v>3158</v>
      </c>
      <c r="Y750" s="122" t="s">
        <v>3158</v>
      </c>
      <c r="Z750" s="122">
        <v>65.400000000000006</v>
      </c>
      <c r="AA750" s="122" t="s">
        <v>30261</v>
      </c>
    </row>
    <row r="751" spans="1:27" ht="13">
      <c r="A751" s="122">
        <v>755</v>
      </c>
      <c r="B751" s="122" t="s">
        <v>33483</v>
      </c>
      <c r="C751" s="122" t="s">
        <v>33484</v>
      </c>
      <c r="D751" s="122" t="s">
        <v>29979</v>
      </c>
      <c r="E751" s="122">
        <v>1996</v>
      </c>
      <c r="F751" s="122" t="s">
        <v>3385</v>
      </c>
      <c r="G751" s="122" t="s">
        <v>33294</v>
      </c>
      <c r="H751" s="122" t="s">
        <v>3158</v>
      </c>
      <c r="I751" s="122" t="s">
        <v>28701</v>
      </c>
      <c r="J751" s="122" t="s">
        <v>30187</v>
      </c>
      <c r="K751" s="122" t="s">
        <v>4665</v>
      </c>
      <c r="L751" s="126">
        <v>45092</v>
      </c>
      <c r="M751" s="122" t="s">
        <v>7676</v>
      </c>
      <c r="N751" s="122" t="s">
        <v>3154</v>
      </c>
      <c r="O751" s="122">
        <v>545</v>
      </c>
      <c r="P751" s="124" t="s">
        <v>33485</v>
      </c>
      <c r="Q751" s="124" t="s">
        <v>33486</v>
      </c>
      <c r="R751" s="124" t="s">
        <v>33487</v>
      </c>
      <c r="S751" s="122" t="s">
        <v>3158</v>
      </c>
      <c r="T751" s="122" t="s">
        <v>33488</v>
      </c>
      <c r="U751" s="122" t="s">
        <v>33489</v>
      </c>
      <c r="V751" s="125">
        <v>44505.376238425924</v>
      </c>
      <c r="W751" s="125">
        <v>44505.376238425924</v>
      </c>
      <c r="X751" s="122" t="s">
        <v>3158</v>
      </c>
      <c r="Y751" s="122" t="s">
        <v>3158</v>
      </c>
      <c r="Z751" s="122">
        <v>65.400000000000006</v>
      </c>
      <c r="AA751" s="122" t="s">
        <v>30261</v>
      </c>
    </row>
    <row r="752" spans="1:27" ht="13">
      <c r="A752" s="122">
        <v>756</v>
      </c>
      <c r="B752" s="122" t="s">
        <v>33490</v>
      </c>
      <c r="C752" s="122" t="s">
        <v>33491</v>
      </c>
      <c r="D752" s="122" t="s">
        <v>29979</v>
      </c>
      <c r="E752" s="122">
        <v>2020</v>
      </c>
      <c r="F752" s="122" t="s">
        <v>4340</v>
      </c>
      <c r="G752" s="122" t="s">
        <v>33492</v>
      </c>
      <c r="H752" s="122" t="s">
        <v>3158</v>
      </c>
      <c r="I752" s="122" t="s">
        <v>28701</v>
      </c>
      <c r="J752" s="122" t="s">
        <v>30187</v>
      </c>
      <c r="K752" s="122" t="s">
        <v>4665</v>
      </c>
      <c r="L752" s="126">
        <v>44931</v>
      </c>
      <c r="M752" s="122" t="s">
        <v>7676</v>
      </c>
      <c r="N752" s="122" t="s">
        <v>3154</v>
      </c>
      <c r="O752" s="122">
        <v>545</v>
      </c>
      <c r="P752" s="124" t="s">
        <v>33493</v>
      </c>
      <c r="Q752" s="122" t="s">
        <v>3158</v>
      </c>
      <c r="R752" s="122" t="s">
        <v>3158</v>
      </c>
      <c r="S752" s="122" t="s">
        <v>3158</v>
      </c>
      <c r="T752" s="122" t="s">
        <v>33494</v>
      </c>
      <c r="U752" s="122" t="s">
        <v>33495</v>
      </c>
      <c r="V752" s="125">
        <v>44505.381064814814</v>
      </c>
      <c r="W752" s="125">
        <v>44505.381064814814</v>
      </c>
      <c r="X752" s="122" t="s">
        <v>3158</v>
      </c>
      <c r="Y752" s="122" t="s">
        <v>3158</v>
      </c>
      <c r="Z752" s="122">
        <v>57.7</v>
      </c>
      <c r="AA752" s="122" t="s">
        <v>30078</v>
      </c>
    </row>
    <row r="753" spans="1:27" ht="13">
      <c r="A753" s="122">
        <v>757</v>
      </c>
      <c r="B753" s="122" t="s">
        <v>33496</v>
      </c>
      <c r="C753" s="122" t="s">
        <v>33497</v>
      </c>
      <c r="D753" s="122" t="s">
        <v>29979</v>
      </c>
      <c r="E753" s="122">
        <v>2013</v>
      </c>
      <c r="F753" s="122" t="s">
        <v>22244</v>
      </c>
      <c r="G753" s="122" t="s">
        <v>22659</v>
      </c>
      <c r="H753" s="122" t="s">
        <v>3158</v>
      </c>
      <c r="I753" s="122" t="s">
        <v>29042</v>
      </c>
      <c r="J753" s="122" t="s">
        <v>29994</v>
      </c>
      <c r="K753" s="122" t="s">
        <v>3401</v>
      </c>
      <c r="L753" s="126">
        <v>44931</v>
      </c>
      <c r="M753" s="122" t="s">
        <v>7676</v>
      </c>
      <c r="N753" s="122" t="s">
        <v>3154</v>
      </c>
      <c r="O753" s="122">
        <v>545</v>
      </c>
      <c r="P753" s="124" t="s">
        <v>33498</v>
      </c>
      <c r="Q753" s="124" t="s">
        <v>33499</v>
      </c>
      <c r="R753" s="124" t="s">
        <v>33500</v>
      </c>
      <c r="S753" s="124" t="s">
        <v>33501</v>
      </c>
      <c r="T753" s="122" t="s">
        <v>33502</v>
      </c>
      <c r="U753" s="122" t="s">
        <v>33503</v>
      </c>
      <c r="V753" s="125">
        <v>44505.386203703703</v>
      </c>
      <c r="W753" s="125">
        <v>44505.386203703703</v>
      </c>
      <c r="X753" s="122" t="s">
        <v>3158</v>
      </c>
      <c r="Y753" s="122" t="s">
        <v>3158</v>
      </c>
      <c r="Z753" s="122">
        <v>69.2</v>
      </c>
      <c r="AA753" s="122" t="s">
        <v>30021</v>
      </c>
    </row>
    <row r="754" spans="1:27" ht="13">
      <c r="A754" s="122">
        <v>758</v>
      </c>
      <c r="B754" s="122" t="s">
        <v>33504</v>
      </c>
      <c r="C754" s="122" t="s">
        <v>33505</v>
      </c>
      <c r="D754" s="122" t="s">
        <v>29979</v>
      </c>
      <c r="E754" s="122">
        <v>2020</v>
      </c>
      <c r="F754" s="122" t="s">
        <v>4340</v>
      </c>
      <c r="G754" s="122" t="s">
        <v>4263</v>
      </c>
      <c r="H754" s="122" t="s">
        <v>3158</v>
      </c>
      <c r="I754" s="122" t="s">
        <v>28701</v>
      </c>
      <c r="J754" s="122" t="s">
        <v>29994</v>
      </c>
      <c r="K754" s="122" t="s">
        <v>4665</v>
      </c>
      <c r="L754" s="126">
        <v>44931</v>
      </c>
      <c r="M754" s="122" t="s">
        <v>7676</v>
      </c>
      <c r="N754" s="122" t="s">
        <v>3154</v>
      </c>
      <c r="O754" s="122">
        <v>545</v>
      </c>
      <c r="P754" s="124" t="s">
        <v>33506</v>
      </c>
      <c r="Q754" s="124" t="s">
        <v>33507</v>
      </c>
      <c r="R754" s="122" t="s">
        <v>3158</v>
      </c>
      <c r="S754" s="122" t="s">
        <v>3158</v>
      </c>
      <c r="T754" s="122" t="s">
        <v>33508</v>
      </c>
      <c r="U754" s="122" t="s">
        <v>33509</v>
      </c>
      <c r="V754" s="125">
        <v>44505.391319444447</v>
      </c>
      <c r="W754" s="125">
        <v>44505.391319444447</v>
      </c>
      <c r="X754" s="122" t="s">
        <v>3158</v>
      </c>
      <c r="Y754" s="122" t="s">
        <v>3158</v>
      </c>
      <c r="Z754" s="122">
        <v>61.5</v>
      </c>
      <c r="AA754" s="122" t="s">
        <v>30059</v>
      </c>
    </row>
    <row r="755" spans="1:27" ht="13">
      <c r="A755" s="122">
        <v>759</v>
      </c>
      <c r="B755" s="122" t="s">
        <v>33510</v>
      </c>
      <c r="C755" s="122" t="s">
        <v>33511</v>
      </c>
      <c r="D755" s="122" t="s">
        <v>29979</v>
      </c>
      <c r="E755" s="122">
        <v>2017</v>
      </c>
      <c r="F755" s="122" t="s">
        <v>3385</v>
      </c>
      <c r="G755" s="122" t="s">
        <v>26018</v>
      </c>
      <c r="H755" s="122" t="s">
        <v>3158</v>
      </c>
      <c r="I755" s="122" t="s">
        <v>28701</v>
      </c>
      <c r="J755" s="122" t="s">
        <v>30187</v>
      </c>
      <c r="K755" s="122" t="s">
        <v>3721</v>
      </c>
      <c r="L755" s="126">
        <v>44931</v>
      </c>
      <c r="M755" s="122" t="s">
        <v>7676</v>
      </c>
      <c r="N755" s="122" t="s">
        <v>3154</v>
      </c>
      <c r="O755" s="122">
        <v>545</v>
      </c>
      <c r="P755" s="124" t="s">
        <v>33512</v>
      </c>
      <c r="Q755" s="124" t="s">
        <v>33513</v>
      </c>
      <c r="R755" s="122" t="s">
        <v>3158</v>
      </c>
      <c r="S755" s="122" t="s">
        <v>3158</v>
      </c>
      <c r="T755" s="122" t="s">
        <v>33514</v>
      </c>
      <c r="U755" s="122" t="s">
        <v>33515</v>
      </c>
      <c r="V755" s="125">
        <v>44505.408159722225</v>
      </c>
      <c r="W755" s="125">
        <v>44505.408159722225</v>
      </c>
      <c r="X755" s="122" t="s">
        <v>3158</v>
      </c>
      <c r="Y755" s="122" t="s">
        <v>3158</v>
      </c>
      <c r="Z755" s="122">
        <v>61.5</v>
      </c>
      <c r="AA755" s="122" t="s">
        <v>30059</v>
      </c>
    </row>
    <row r="756" spans="1:27" ht="13">
      <c r="A756" s="122">
        <v>760</v>
      </c>
      <c r="B756" s="122" t="s">
        <v>33516</v>
      </c>
      <c r="C756" s="122" t="s">
        <v>33517</v>
      </c>
      <c r="D756" s="122" t="s">
        <v>29979</v>
      </c>
      <c r="E756" s="122">
        <v>2017</v>
      </c>
      <c r="F756" s="122" t="s">
        <v>3385</v>
      </c>
      <c r="G756" s="122" t="s">
        <v>33518</v>
      </c>
      <c r="H756" s="122" t="s">
        <v>3158</v>
      </c>
      <c r="I756" s="122" t="s">
        <v>29042</v>
      </c>
      <c r="J756" s="122" t="s">
        <v>29994</v>
      </c>
      <c r="K756" s="122" t="s">
        <v>3225</v>
      </c>
      <c r="L756" s="126">
        <v>44931</v>
      </c>
      <c r="M756" s="122" t="s">
        <v>7676</v>
      </c>
      <c r="N756" s="122" t="s">
        <v>3154</v>
      </c>
      <c r="O756" s="122">
        <v>545</v>
      </c>
      <c r="P756" s="124" t="s">
        <v>33519</v>
      </c>
      <c r="Q756" s="122" t="s">
        <v>3158</v>
      </c>
      <c r="R756" s="124" t="s">
        <v>33520</v>
      </c>
      <c r="S756" s="124" t="s">
        <v>33521</v>
      </c>
      <c r="T756" s="122" t="s">
        <v>33522</v>
      </c>
      <c r="U756" s="122" t="s">
        <v>33523</v>
      </c>
      <c r="V756" s="125">
        <v>44505.415277777778</v>
      </c>
      <c r="W756" s="125">
        <v>44505.415277777778</v>
      </c>
      <c r="X756" s="122" t="s">
        <v>3158</v>
      </c>
      <c r="Y756" s="122" t="s">
        <v>3158</v>
      </c>
      <c r="Z756" s="122">
        <v>65.400000000000006</v>
      </c>
      <c r="AA756" s="122" t="s">
        <v>30570</v>
      </c>
    </row>
    <row r="757" spans="1:27" ht="13">
      <c r="A757" s="122">
        <v>761</v>
      </c>
      <c r="B757" s="122" t="s">
        <v>33524</v>
      </c>
      <c r="C757" s="122" t="s">
        <v>33525</v>
      </c>
      <c r="D757" s="122" t="s">
        <v>29979</v>
      </c>
      <c r="E757" s="122">
        <v>2020</v>
      </c>
      <c r="F757" s="122" t="s">
        <v>3385</v>
      </c>
      <c r="G757" s="122" t="s">
        <v>22659</v>
      </c>
      <c r="H757" s="122" t="s">
        <v>3158</v>
      </c>
      <c r="I757" s="122" t="s">
        <v>28701</v>
      </c>
      <c r="J757" s="122" t="s">
        <v>29994</v>
      </c>
      <c r="K757" s="122" t="s">
        <v>3193</v>
      </c>
      <c r="L757" s="126">
        <v>44931</v>
      </c>
      <c r="M757" s="122" t="s">
        <v>7676</v>
      </c>
      <c r="N757" s="122" t="s">
        <v>3154</v>
      </c>
      <c r="O757" s="122">
        <v>545</v>
      </c>
      <c r="P757" s="124" t="s">
        <v>33526</v>
      </c>
      <c r="Q757" s="124" t="s">
        <v>33527</v>
      </c>
      <c r="R757" s="122" t="s">
        <v>3158</v>
      </c>
      <c r="S757" s="122" t="s">
        <v>3158</v>
      </c>
      <c r="T757" s="122" t="s">
        <v>33528</v>
      </c>
      <c r="U757" s="122" t="s">
        <v>33529</v>
      </c>
      <c r="V757" s="125">
        <v>44505.421979166669</v>
      </c>
      <c r="W757" s="125">
        <v>44505.421979166669</v>
      </c>
      <c r="X757" s="122" t="s">
        <v>3158</v>
      </c>
      <c r="Y757" s="122" t="s">
        <v>3158</v>
      </c>
      <c r="Z757" s="122">
        <v>61.5</v>
      </c>
      <c r="AA757" s="122" t="s">
        <v>30059</v>
      </c>
    </row>
    <row r="758" spans="1:27" ht="13">
      <c r="A758" s="122">
        <v>762</v>
      </c>
      <c r="B758" s="122" t="s">
        <v>33530</v>
      </c>
      <c r="C758" s="122" t="s">
        <v>33531</v>
      </c>
      <c r="D758" s="122" t="s">
        <v>29979</v>
      </c>
      <c r="E758" s="122">
        <v>2021</v>
      </c>
      <c r="F758" s="122" t="s">
        <v>4340</v>
      </c>
      <c r="G758" s="122" t="s">
        <v>21742</v>
      </c>
      <c r="H758" s="122" t="s">
        <v>3158</v>
      </c>
      <c r="I758" s="122" t="s">
        <v>28701</v>
      </c>
      <c r="J758" s="122" t="s">
        <v>30187</v>
      </c>
      <c r="K758" s="122" t="s">
        <v>3193</v>
      </c>
      <c r="L758" s="126">
        <v>44931</v>
      </c>
      <c r="M758" s="122" t="s">
        <v>12679</v>
      </c>
      <c r="N758" s="122" t="s">
        <v>3154</v>
      </c>
      <c r="O758" s="122">
        <v>545</v>
      </c>
      <c r="P758" s="124" t="s">
        <v>33532</v>
      </c>
      <c r="Q758" s="124" t="s">
        <v>33533</v>
      </c>
      <c r="R758" s="122" t="s">
        <v>3158</v>
      </c>
      <c r="S758" s="122" t="s">
        <v>3158</v>
      </c>
      <c r="T758" s="122" t="s">
        <v>33534</v>
      </c>
      <c r="U758" s="122" t="s">
        <v>33535</v>
      </c>
      <c r="V758" s="125">
        <v>44505.425868055558</v>
      </c>
      <c r="W758" s="125">
        <v>44505.425868055558</v>
      </c>
      <c r="X758" s="122" t="s">
        <v>3158</v>
      </c>
      <c r="Y758" s="122" t="s">
        <v>3158</v>
      </c>
      <c r="Z758" s="122">
        <v>61.5</v>
      </c>
      <c r="AA758" s="122" t="s">
        <v>30059</v>
      </c>
    </row>
    <row r="759" spans="1:27" ht="13">
      <c r="A759" s="122">
        <v>763</v>
      </c>
      <c r="B759" s="122" t="s">
        <v>33536</v>
      </c>
      <c r="C759" s="122" t="s">
        <v>33537</v>
      </c>
      <c r="D759" s="122" t="s">
        <v>29979</v>
      </c>
      <c r="E759" s="122">
        <v>2021</v>
      </c>
      <c r="F759" s="122" t="s">
        <v>4340</v>
      </c>
      <c r="G759" s="122" t="s">
        <v>8663</v>
      </c>
      <c r="H759" s="122" t="s">
        <v>3158</v>
      </c>
      <c r="I759" s="122" t="s">
        <v>29042</v>
      </c>
      <c r="J759" s="122" t="s">
        <v>29994</v>
      </c>
      <c r="K759" s="122" t="s">
        <v>4665</v>
      </c>
      <c r="L759" s="126">
        <v>44931</v>
      </c>
      <c r="M759" s="122" t="s">
        <v>12679</v>
      </c>
      <c r="N759" s="122" t="s">
        <v>3154</v>
      </c>
      <c r="O759" s="122">
        <v>545</v>
      </c>
      <c r="P759" s="124" t="s">
        <v>33538</v>
      </c>
      <c r="Q759" s="122" t="s">
        <v>3158</v>
      </c>
      <c r="R759" s="122" t="s">
        <v>3158</v>
      </c>
      <c r="S759" s="122" t="s">
        <v>3158</v>
      </c>
      <c r="T759" s="122" t="s">
        <v>33539</v>
      </c>
      <c r="U759" s="122" t="s">
        <v>33540</v>
      </c>
      <c r="V759" s="125">
        <v>44505.434618055559</v>
      </c>
      <c r="W759" s="125">
        <v>44505.434618055559</v>
      </c>
      <c r="X759" s="122" t="s">
        <v>3158</v>
      </c>
      <c r="Y759" s="122" t="s">
        <v>3158</v>
      </c>
      <c r="Z759" s="122">
        <v>57.7</v>
      </c>
      <c r="AA759" s="122" t="s">
        <v>30078</v>
      </c>
    </row>
    <row r="760" spans="1:27" ht="13">
      <c r="A760" s="122">
        <v>764</v>
      </c>
      <c r="B760" s="122" t="s">
        <v>33541</v>
      </c>
      <c r="C760" s="122" t="s">
        <v>33542</v>
      </c>
      <c r="D760" s="122" t="s">
        <v>29979</v>
      </c>
      <c r="E760" s="122">
        <v>2010</v>
      </c>
      <c r="F760" s="122" t="s">
        <v>3385</v>
      </c>
      <c r="G760" s="122" t="s">
        <v>26018</v>
      </c>
      <c r="H760" s="122" t="s">
        <v>3158</v>
      </c>
      <c r="I760" s="122" t="s">
        <v>28701</v>
      </c>
      <c r="J760" s="122" t="s">
        <v>30187</v>
      </c>
      <c r="K760" s="122" t="s">
        <v>3225</v>
      </c>
      <c r="L760" s="126">
        <v>44931</v>
      </c>
      <c r="M760" s="122" t="s">
        <v>7676</v>
      </c>
      <c r="N760" s="122" t="s">
        <v>3154</v>
      </c>
      <c r="O760" s="122">
        <v>545</v>
      </c>
      <c r="P760" s="124" t="s">
        <v>33543</v>
      </c>
      <c r="Q760" s="124" t="s">
        <v>33544</v>
      </c>
      <c r="R760" s="124" t="s">
        <v>33545</v>
      </c>
      <c r="S760" s="122" t="s">
        <v>3158</v>
      </c>
      <c r="T760" s="122" t="s">
        <v>33546</v>
      </c>
      <c r="U760" s="122" t="s">
        <v>33547</v>
      </c>
      <c r="V760" s="125">
        <v>44505.451261574075</v>
      </c>
      <c r="W760" s="125">
        <v>44505.451261574075</v>
      </c>
      <c r="X760" s="122" t="s">
        <v>3158</v>
      </c>
      <c r="Y760" s="122" t="s">
        <v>3158</v>
      </c>
      <c r="Z760" s="122">
        <v>65.400000000000006</v>
      </c>
      <c r="AA760" s="122" t="s">
        <v>30261</v>
      </c>
    </row>
    <row r="761" spans="1:27" ht="13">
      <c r="A761" s="122">
        <v>765</v>
      </c>
      <c r="B761" s="122" t="s">
        <v>33548</v>
      </c>
      <c r="C761" s="122" t="s">
        <v>33549</v>
      </c>
      <c r="D761" s="122" t="s">
        <v>29979</v>
      </c>
      <c r="E761" s="122">
        <v>2005</v>
      </c>
      <c r="F761" s="122" t="s">
        <v>3385</v>
      </c>
      <c r="G761" s="122" t="s">
        <v>30062</v>
      </c>
      <c r="H761" s="122" t="s">
        <v>3158</v>
      </c>
      <c r="I761" s="122" t="s">
        <v>887</v>
      </c>
      <c r="J761" s="122" t="s">
        <v>29994</v>
      </c>
      <c r="K761" s="122" t="s">
        <v>3225</v>
      </c>
      <c r="L761" s="126">
        <v>45092</v>
      </c>
      <c r="M761" s="122" t="s">
        <v>7676</v>
      </c>
      <c r="N761" s="122" t="s">
        <v>3154</v>
      </c>
      <c r="O761" s="122">
        <v>545</v>
      </c>
      <c r="P761" s="124" t="s">
        <v>33550</v>
      </c>
      <c r="Q761" s="124" t="s">
        <v>33551</v>
      </c>
      <c r="R761" s="124" t="s">
        <v>33552</v>
      </c>
      <c r="S761" s="124" t="s">
        <v>33553</v>
      </c>
      <c r="T761" s="122" t="s">
        <v>33554</v>
      </c>
      <c r="U761" s="122" t="s">
        <v>33555</v>
      </c>
      <c r="V761" s="125">
        <v>44505.454062500001</v>
      </c>
      <c r="W761" s="125">
        <v>44505.454062500001</v>
      </c>
      <c r="X761" s="122" t="s">
        <v>3158</v>
      </c>
      <c r="Y761" s="122" t="s">
        <v>3158</v>
      </c>
      <c r="Z761" s="122">
        <v>69.2</v>
      </c>
      <c r="AA761" s="122" t="s">
        <v>30021</v>
      </c>
    </row>
    <row r="762" spans="1:27" ht="13">
      <c r="A762" s="122">
        <v>766</v>
      </c>
      <c r="B762" s="122" t="s">
        <v>33556</v>
      </c>
      <c r="C762" s="122" t="s">
        <v>33557</v>
      </c>
      <c r="D762" s="122" t="s">
        <v>29979</v>
      </c>
      <c r="E762" s="122">
        <v>2020</v>
      </c>
      <c r="F762" s="122" t="s">
        <v>4340</v>
      </c>
      <c r="G762" s="122" t="s">
        <v>22659</v>
      </c>
      <c r="H762" s="122" t="s">
        <v>3158</v>
      </c>
      <c r="I762" s="122" t="s">
        <v>894</v>
      </c>
      <c r="J762" s="122" t="s">
        <v>30187</v>
      </c>
      <c r="K762" s="122" t="s">
        <v>3225</v>
      </c>
      <c r="L762" s="126">
        <v>44931</v>
      </c>
      <c r="M762" s="122" t="s">
        <v>7676</v>
      </c>
      <c r="N762" s="122" t="s">
        <v>3154</v>
      </c>
      <c r="O762" s="122">
        <v>545</v>
      </c>
      <c r="P762" s="124" t="s">
        <v>33558</v>
      </c>
      <c r="Q762" s="122" t="s">
        <v>3158</v>
      </c>
      <c r="R762" s="122" t="s">
        <v>3158</v>
      </c>
      <c r="S762" s="122" t="s">
        <v>3158</v>
      </c>
      <c r="T762" s="122" t="s">
        <v>33559</v>
      </c>
      <c r="U762" s="122" t="s">
        <v>33560</v>
      </c>
      <c r="V762" s="125">
        <v>44505.460752314815</v>
      </c>
      <c r="W762" s="125">
        <v>44505.460752314815</v>
      </c>
      <c r="X762" s="122" t="s">
        <v>3158</v>
      </c>
      <c r="Y762" s="122" t="s">
        <v>3158</v>
      </c>
      <c r="Z762" s="122">
        <v>57.7</v>
      </c>
      <c r="AA762" s="122" t="s">
        <v>30078</v>
      </c>
    </row>
    <row r="763" spans="1:27" ht="13">
      <c r="A763" s="122">
        <v>767</v>
      </c>
      <c r="B763" s="122" t="s">
        <v>33561</v>
      </c>
      <c r="C763" s="122" t="s">
        <v>33562</v>
      </c>
      <c r="D763" s="122" t="s">
        <v>29979</v>
      </c>
      <c r="E763" s="122">
        <v>2021</v>
      </c>
      <c r="F763" s="122" t="s">
        <v>4340</v>
      </c>
      <c r="G763" s="122" t="s">
        <v>26018</v>
      </c>
      <c r="H763" s="122" t="s">
        <v>3158</v>
      </c>
      <c r="I763" s="122" t="s">
        <v>28701</v>
      </c>
      <c r="J763" s="122" t="s">
        <v>30187</v>
      </c>
      <c r="K763" s="122" t="s">
        <v>3225</v>
      </c>
      <c r="L763" s="126">
        <v>44931</v>
      </c>
      <c r="M763" s="122" t="s">
        <v>7676</v>
      </c>
      <c r="N763" s="122" t="s">
        <v>3154</v>
      </c>
      <c r="O763" s="122">
        <v>545</v>
      </c>
      <c r="P763" s="124" t="s">
        <v>33563</v>
      </c>
      <c r="Q763" s="122" t="s">
        <v>3158</v>
      </c>
      <c r="R763" s="122" t="s">
        <v>3158</v>
      </c>
      <c r="S763" s="122" t="s">
        <v>3158</v>
      </c>
      <c r="T763" s="122" t="s">
        <v>33564</v>
      </c>
      <c r="U763" s="122" t="s">
        <v>33565</v>
      </c>
      <c r="V763" s="125">
        <v>44505.468807870369</v>
      </c>
      <c r="W763" s="125">
        <v>44505.468807870369</v>
      </c>
      <c r="X763" s="122" t="s">
        <v>3158</v>
      </c>
      <c r="Y763" s="122" t="s">
        <v>3158</v>
      </c>
      <c r="Z763" s="122">
        <v>57.7</v>
      </c>
      <c r="AA763" s="122" t="s">
        <v>30078</v>
      </c>
    </row>
    <row r="764" spans="1:27" ht="13">
      <c r="A764" s="122">
        <v>768</v>
      </c>
      <c r="B764" s="122" t="s">
        <v>2698</v>
      </c>
      <c r="C764" s="122" t="s">
        <v>33566</v>
      </c>
      <c r="D764" s="122" t="s">
        <v>29979</v>
      </c>
      <c r="E764" s="122">
        <v>2021</v>
      </c>
      <c r="F764" s="122" t="s">
        <v>4340</v>
      </c>
      <c r="G764" s="122" t="s">
        <v>21961</v>
      </c>
      <c r="H764" s="122" t="s">
        <v>3158</v>
      </c>
      <c r="I764" s="122" t="s">
        <v>887</v>
      </c>
      <c r="J764" s="122" t="s">
        <v>29994</v>
      </c>
      <c r="K764" s="122" t="s">
        <v>3862</v>
      </c>
      <c r="L764" s="126">
        <v>44931</v>
      </c>
      <c r="M764" s="122" t="s">
        <v>12333</v>
      </c>
      <c r="N764" s="122" t="s">
        <v>3154</v>
      </c>
      <c r="O764" s="122">
        <v>545</v>
      </c>
      <c r="P764" s="124" t="s">
        <v>33567</v>
      </c>
      <c r="Q764" s="122" t="s">
        <v>3158</v>
      </c>
      <c r="R764" s="122" t="s">
        <v>3158</v>
      </c>
      <c r="S764" s="122" t="s">
        <v>3158</v>
      </c>
      <c r="T764" s="122" t="s">
        <v>33568</v>
      </c>
      <c r="U764" s="122" t="s">
        <v>33569</v>
      </c>
      <c r="V764" s="125">
        <v>44505.476990740739</v>
      </c>
      <c r="W764" s="125">
        <v>44505.476990740739</v>
      </c>
      <c r="X764" s="122" t="s">
        <v>3158</v>
      </c>
      <c r="Y764" s="122" t="s">
        <v>3158</v>
      </c>
      <c r="Z764" s="122">
        <v>57.7</v>
      </c>
      <c r="AA764" s="122" t="s">
        <v>30078</v>
      </c>
    </row>
    <row r="765" spans="1:27" ht="13">
      <c r="A765" s="122">
        <v>769</v>
      </c>
      <c r="B765" s="122" t="s">
        <v>33570</v>
      </c>
      <c r="C765" s="122" t="s">
        <v>33571</v>
      </c>
      <c r="D765" s="122" t="s">
        <v>29979</v>
      </c>
      <c r="E765" s="122">
        <v>2017</v>
      </c>
      <c r="F765" s="122" t="s">
        <v>4340</v>
      </c>
      <c r="G765" s="122" t="s">
        <v>3791</v>
      </c>
      <c r="H765" s="122" t="s">
        <v>3158</v>
      </c>
      <c r="I765" s="122" t="s">
        <v>28701</v>
      </c>
      <c r="J765" s="122" t="s">
        <v>30187</v>
      </c>
      <c r="K765" s="122" t="s">
        <v>3862</v>
      </c>
      <c r="L765" s="126">
        <v>44931</v>
      </c>
      <c r="M765" s="122" t="s">
        <v>3173</v>
      </c>
      <c r="N765" s="122" t="s">
        <v>3154</v>
      </c>
      <c r="O765" s="122">
        <v>545</v>
      </c>
      <c r="P765" s="124" t="s">
        <v>33572</v>
      </c>
      <c r="Q765" s="124" t="s">
        <v>33573</v>
      </c>
      <c r="R765" s="122" t="s">
        <v>3158</v>
      </c>
      <c r="S765" s="122" t="s">
        <v>3158</v>
      </c>
      <c r="T765" s="122" t="s">
        <v>33574</v>
      </c>
      <c r="U765" s="122" t="s">
        <v>33575</v>
      </c>
      <c r="V765" s="125">
        <v>44505.482233796298</v>
      </c>
      <c r="W765" s="125">
        <v>44505.482233796298</v>
      </c>
      <c r="X765" s="122" t="s">
        <v>3158</v>
      </c>
      <c r="Y765" s="122" t="s">
        <v>3158</v>
      </c>
      <c r="Z765" s="122">
        <v>61.5</v>
      </c>
      <c r="AA765" s="122" t="s">
        <v>30059</v>
      </c>
    </row>
    <row r="766" spans="1:27" ht="13">
      <c r="A766" s="122">
        <v>770</v>
      </c>
      <c r="B766" s="122" t="s">
        <v>33576</v>
      </c>
      <c r="C766" s="122" t="s">
        <v>33577</v>
      </c>
      <c r="D766" s="122" t="s">
        <v>29979</v>
      </c>
      <c r="E766" s="122">
        <v>1946</v>
      </c>
      <c r="F766" s="122" t="s">
        <v>9678</v>
      </c>
      <c r="G766" s="122" t="s">
        <v>31159</v>
      </c>
      <c r="H766" s="122" t="s">
        <v>3158</v>
      </c>
      <c r="I766" s="122" t="s">
        <v>30025</v>
      </c>
      <c r="J766" s="122" t="s">
        <v>33472</v>
      </c>
      <c r="K766" s="122" t="s">
        <v>3225</v>
      </c>
      <c r="L766" s="126">
        <v>44931</v>
      </c>
      <c r="M766" s="122" t="s">
        <v>7676</v>
      </c>
      <c r="N766" s="122" t="s">
        <v>3154</v>
      </c>
      <c r="O766" s="122">
        <v>545</v>
      </c>
      <c r="P766" s="124" t="s">
        <v>33578</v>
      </c>
      <c r="Q766" s="124" t="s">
        <v>33579</v>
      </c>
      <c r="R766" s="124" t="s">
        <v>33580</v>
      </c>
      <c r="S766" s="122" t="s">
        <v>3158</v>
      </c>
      <c r="T766" s="122" t="s">
        <v>33581</v>
      </c>
      <c r="U766" s="122" t="s">
        <v>33582</v>
      </c>
      <c r="V766" s="125">
        <v>44544.334849537037</v>
      </c>
      <c r="W766" s="125">
        <v>44544.334849537037</v>
      </c>
      <c r="X766" s="122" t="s">
        <v>3158</v>
      </c>
      <c r="Y766" s="122" t="s">
        <v>3158</v>
      </c>
      <c r="Z766" s="122">
        <v>65.400000000000006</v>
      </c>
      <c r="AA766" s="122" t="s">
        <v>30261</v>
      </c>
    </row>
    <row r="767" spans="1:27" ht="13">
      <c r="A767" s="122">
        <v>771</v>
      </c>
      <c r="B767" s="122" t="s">
        <v>33583</v>
      </c>
      <c r="C767" s="122" t="s">
        <v>33584</v>
      </c>
      <c r="D767" s="122" t="s">
        <v>29979</v>
      </c>
      <c r="E767" s="122">
        <v>2015</v>
      </c>
      <c r="F767" s="122" t="s">
        <v>3385</v>
      </c>
      <c r="G767" s="122" t="s">
        <v>8663</v>
      </c>
      <c r="H767" s="122" t="s">
        <v>3158</v>
      </c>
      <c r="I767" s="122" t="s">
        <v>887</v>
      </c>
      <c r="J767" s="122" t="s">
        <v>33472</v>
      </c>
      <c r="K767" s="122" t="s">
        <v>3225</v>
      </c>
      <c r="L767" s="126">
        <v>44931</v>
      </c>
      <c r="M767" s="122" t="s">
        <v>7676</v>
      </c>
      <c r="N767" s="122" t="s">
        <v>3154</v>
      </c>
      <c r="O767" s="122">
        <v>545</v>
      </c>
      <c r="P767" s="124" t="s">
        <v>33585</v>
      </c>
      <c r="Q767" s="122" t="s">
        <v>3158</v>
      </c>
      <c r="R767" s="122" t="s">
        <v>3158</v>
      </c>
      <c r="S767" s="122" t="s">
        <v>3158</v>
      </c>
      <c r="T767" s="122" t="s">
        <v>33586</v>
      </c>
      <c r="U767" s="122" t="s">
        <v>33587</v>
      </c>
      <c r="V767" s="125">
        <v>44544.336319444446</v>
      </c>
      <c r="W767" s="125">
        <v>44544.336319444446</v>
      </c>
      <c r="X767" s="122" t="s">
        <v>3158</v>
      </c>
      <c r="Y767" s="122" t="s">
        <v>3158</v>
      </c>
      <c r="Z767" s="122">
        <v>57.7</v>
      </c>
      <c r="AA767" s="122" t="s">
        <v>30078</v>
      </c>
    </row>
    <row r="768" spans="1:27" ht="13">
      <c r="A768" s="122">
        <v>772</v>
      </c>
      <c r="B768" s="122" t="s">
        <v>33588</v>
      </c>
      <c r="C768" s="122" t="s">
        <v>33589</v>
      </c>
      <c r="D768" s="122" t="s">
        <v>29979</v>
      </c>
      <c r="E768" s="122">
        <v>2014</v>
      </c>
      <c r="F768" s="122" t="s">
        <v>4340</v>
      </c>
      <c r="G768" s="122" t="s">
        <v>33367</v>
      </c>
      <c r="H768" s="122" t="s">
        <v>3158</v>
      </c>
      <c r="I768" s="122" t="s">
        <v>29042</v>
      </c>
      <c r="J768" s="122" t="s">
        <v>29994</v>
      </c>
      <c r="K768" s="122" t="s">
        <v>3225</v>
      </c>
      <c r="L768" s="126">
        <v>44931</v>
      </c>
      <c r="M768" s="122" t="s">
        <v>7676</v>
      </c>
      <c r="N768" s="122" t="s">
        <v>3154</v>
      </c>
      <c r="O768" s="122">
        <v>545</v>
      </c>
      <c r="P768" s="124" t="s">
        <v>33590</v>
      </c>
      <c r="Q768" s="124" t="s">
        <v>33591</v>
      </c>
      <c r="R768" s="124" t="s">
        <v>33592</v>
      </c>
      <c r="S768" s="122" t="s">
        <v>3158</v>
      </c>
      <c r="T768" s="122" t="s">
        <v>33593</v>
      </c>
      <c r="U768" s="122" t="s">
        <v>33594</v>
      </c>
      <c r="V768" s="125">
        <v>44544.337754629632</v>
      </c>
      <c r="W768" s="125">
        <v>44544.337754629632</v>
      </c>
      <c r="X768" s="122" t="s">
        <v>3158</v>
      </c>
      <c r="Y768" s="122" t="s">
        <v>3158</v>
      </c>
      <c r="Z768" s="122">
        <v>65.400000000000006</v>
      </c>
      <c r="AA768" s="122" t="s">
        <v>30261</v>
      </c>
    </row>
    <row r="769" spans="1:27" ht="13">
      <c r="A769" s="122">
        <v>773</v>
      </c>
      <c r="B769" s="122" t="s">
        <v>33595</v>
      </c>
      <c r="C769" s="122" t="s">
        <v>33596</v>
      </c>
      <c r="D769" s="122" t="s">
        <v>29979</v>
      </c>
      <c r="E769" s="122">
        <v>2014</v>
      </c>
      <c r="F769" s="122" t="s">
        <v>3385</v>
      </c>
      <c r="G769" s="122" t="s">
        <v>26018</v>
      </c>
      <c r="H769" s="122" t="s">
        <v>3158</v>
      </c>
      <c r="I769" s="122" t="s">
        <v>28701</v>
      </c>
      <c r="J769" s="122" t="s">
        <v>29994</v>
      </c>
      <c r="K769" s="122" t="s">
        <v>4665</v>
      </c>
      <c r="L769" s="126">
        <v>44931</v>
      </c>
      <c r="M769" s="122" t="s">
        <v>7676</v>
      </c>
      <c r="N769" s="122" t="s">
        <v>3154</v>
      </c>
      <c r="O769" s="122">
        <v>545</v>
      </c>
      <c r="P769" s="124" t="s">
        <v>33597</v>
      </c>
      <c r="Q769" s="124" t="s">
        <v>33598</v>
      </c>
      <c r="R769" s="124" t="s">
        <v>33599</v>
      </c>
      <c r="S769" s="124" t="s">
        <v>33600</v>
      </c>
      <c r="T769" s="122" t="s">
        <v>33601</v>
      </c>
      <c r="U769" s="122" t="s">
        <v>33602</v>
      </c>
      <c r="V769" s="125">
        <v>44544.339409722219</v>
      </c>
      <c r="W769" s="125">
        <v>44544.339409722219</v>
      </c>
      <c r="X769" s="122" t="s">
        <v>3158</v>
      </c>
      <c r="Y769" s="122" t="s">
        <v>3158</v>
      </c>
      <c r="Z769" s="122">
        <v>69.2</v>
      </c>
      <c r="AA769" s="122" t="s">
        <v>30021</v>
      </c>
    </row>
    <row r="770" spans="1:27" ht="13">
      <c r="A770" s="122">
        <v>774</v>
      </c>
      <c r="B770" s="122" t="s">
        <v>33603</v>
      </c>
      <c r="C770" s="122" t="s">
        <v>33604</v>
      </c>
      <c r="D770" s="122" t="s">
        <v>29979</v>
      </c>
      <c r="E770" s="122">
        <v>2008</v>
      </c>
      <c r="F770" s="122" t="s">
        <v>3385</v>
      </c>
      <c r="G770" s="122" t="s">
        <v>22659</v>
      </c>
      <c r="H770" s="122" t="s">
        <v>3158</v>
      </c>
      <c r="I770" s="122" t="s">
        <v>31139</v>
      </c>
      <c r="J770" s="122" t="s">
        <v>33472</v>
      </c>
      <c r="K770" s="122" t="s">
        <v>3225</v>
      </c>
      <c r="L770" s="126">
        <v>44931</v>
      </c>
      <c r="M770" s="122" t="s">
        <v>7676</v>
      </c>
      <c r="N770" s="122" t="s">
        <v>3154</v>
      </c>
      <c r="O770" s="122">
        <v>545</v>
      </c>
      <c r="P770" s="124" t="s">
        <v>33605</v>
      </c>
      <c r="Q770" s="124" t="s">
        <v>33606</v>
      </c>
      <c r="R770" s="122" t="s">
        <v>3158</v>
      </c>
      <c r="S770" s="122" t="s">
        <v>3158</v>
      </c>
      <c r="T770" s="122" t="s">
        <v>33607</v>
      </c>
      <c r="U770" s="122" t="s">
        <v>33608</v>
      </c>
      <c r="V770" s="125">
        <v>44544.340983796297</v>
      </c>
      <c r="W770" s="125">
        <v>44544.340983796297</v>
      </c>
      <c r="X770" s="122" t="s">
        <v>3158</v>
      </c>
      <c r="Y770" s="122" t="s">
        <v>3158</v>
      </c>
      <c r="Z770" s="122">
        <v>61.5</v>
      </c>
      <c r="AA770" s="122" t="s">
        <v>30059</v>
      </c>
    </row>
    <row r="771" spans="1:27" ht="13">
      <c r="A771" s="122">
        <v>775</v>
      </c>
      <c r="B771" s="122" t="s">
        <v>33609</v>
      </c>
      <c r="C771" s="122" t="s">
        <v>33610</v>
      </c>
      <c r="D771" s="122" t="s">
        <v>29979</v>
      </c>
      <c r="E771" s="122">
        <v>2016</v>
      </c>
      <c r="F771" s="122" t="s">
        <v>3385</v>
      </c>
      <c r="G771" s="122" t="s">
        <v>26018</v>
      </c>
      <c r="H771" s="122" t="s">
        <v>3158</v>
      </c>
      <c r="I771" s="122" t="s">
        <v>28701</v>
      </c>
      <c r="J771" s="122" t="s">
        <v>30187</v>
      </c>
      <c r="K771" s="122" t="s">
        <v>3401</v>
      </c>
      <c r="L771" s="126">
        <v>44931</v>
      </c>
      <c r="M771" s="122" t="s">
        <v>7676</v>
      </c>
      <c r="N771" s="122" t="s">
        <v>3154</v>
      </c>
      <c r="O771" s="122">
        <v>545</v>
      </c>
      <c r="P771" s="124" t="s">
        <v>33611</v>
      </c>
      <c r="Q771" s="124" t="s">
        <v>33612</v>
      </c>
      <c r="R771" s="122" t="s">
        <v>3158</v>
      </c>
      <c r="S771" s="122" t="s">
        <v>3158</v>
      </c>
      <c r="T771" s="122" t="s">
        <v>33613</v>
      </c>
      <c r="U771" s="122" t="s">
        <v>33614</v>
      </c>
      <c r="V771" s="125">
        <v>44544.342673611114</v>
      </c>
      <c r="W771" s="125">
        <v>44544.342673611114</v>
      </c>
      <c r="X771" s="122" t="s">
        <v>3158</v>
      </c>
      <c r="Y771" s="122" t="s">
        <v>3158</v>
      </c>
      <c r="Z771" s="122">
        <v>61.5</v>
      </c>
      <c r="AA771" s="122" t="s">
        <v>30059</v>
      </c>
    </row>
    <row r="772" spans="1:27" ht="13">
      <c r="A772" s="122">
        <v>776</v>
      </c>
      <c r="B772" s="122" t="s">
        <v>33615</v>
      </c>
      <c r="C772" s="122" t="s">
        <v>33616</v>
      </c>
      <c r="D772" s="122" t="s">
        <v>29979</v>
      </c>
      <c r="E772" s="122">
        <v>2000</v>
      </c>
      <c r="F772" s="122" t="s">
        <v>3385</v>
      </c>
      <c r="G772" s="122" t="s">
        <v>8663</v>
      </c>
      <c r="H772" s="122" t="s">
        <v>3158</v>
      </c>
      <c r="I772" s="122" t="s">
        <v>28701</v>
      </c>
      <c r="J772" s="122" t="s">
        <v>29994</v>
      </c>
      <c r="K772" s="122" t="s">
        <v>3401</v>
      </c>
      <c r="L772" s="126">
        <v>44931</v>
      </c>
      <c r="M772" s="122" t="s">
        <v>7676</v>
      </c>
      <c r="N772" s="122" t="s">
        <v>3154</v>
      </c>
      <c r="O772" s="122">
        <v>545</v>
      </c>
      <c r="P772" s="124" t="s">
        <v>33617</v>
      </c>
      <c r="Q772" s="124" t="s">
        <v>33618</v>
      </c>
      <c r="R772" s="122" t="s">
        <v>3158</v>
      </c>
      <c r="S772" s="124" t="s">
        <v>33619</v>
      </c>
      <c r="T772" s="122" t="s">
        <v>33620</v>
      </c>
      <c r="U772" s="122" t="s">
        <v>33621</v>
      </c>
      <c r="V772" s="125">
        <v>44544.344270833331</v>
      </c>
      <c r="W772" s="125">
        <v>44544.344270833331</v>
      </c>
      <c r="X772" s="122" t="s">
        <v>3158</v>
      </c>
      <c r="Y772" s="122" t="s">
        <v>3158</v>
      </c>
      <c r="Z772" s="122">
        <v>65.400000000000006</v>
      </c>
      <c r="AA772" s="122" t="s">
        <v>30408</v>
      </c>
    </row>
    <row r="773" spans="1:27" ht="13">
      <c r="A773" s="122">
        <v>777</v>
      </c>
      <c r="B773" s="122" t="s">
        <v>33622</v>
      </c>
      <c r="C773" s="122" t="s">
        <v>33623</v>
      </c>
      <c r="D773" s="122" t="s">
        <v>29979</v>
      </c>
      <c r="E773" s="122">
        <v>2004</v>
      </c>
      <c r="F773" s="122" t="s">
        <v>3385</v>
      </c>
      <c r="G773" s="122" t="s">
        <v>27713</v>
      </c>
      <c r="H773" s="122" t="s">
        <v>3158</v>
      </c>
      <c r="I773" s="122" t="s">
        <v>887</v>
      </c>
      <c r="J773" s="122" t="s">
        <v>29994</v>
      </c>
      <c r="K773" s="122" t="s">
        <v>3193</v>
      </c>
      <c r="L773" s="126">
        <v>44931</v>
      </c>
      <c r="M773" s="122" t="s">
        <v>7676</v>
      </c>
      <c r="N773" s="122" t="s">
        <v>3154</v>
      </c>
      <c r="O773" s="122">
        <v>545</v>
      </c>
      <c r="P773" s="124" t="s">
        <v>33624</v>
      </c>
      <c r="Q773" s="122" t="s">
        <v>3158</v>
      </c>
      <c r="R773" s="122" t="s">
        <v>3158</v>
      </c>
      <c r="S773" s="122" t="s">
        <v>3158</v>
      </c>
      <c r="T773" s="122" t="s">
        <v>33625</v>
      </c>
      <c r="U773" s="122" t="s">
        <v>33626</v>
      </c>
      <c r="V773" s="125">
        <v>44544.345729166664</v>
      </c>
      <c r="W773" s="125">
        <v>44544.345729166664</v>
      </c>
      <c r="X773" s="122" t="s">
        <v>3158</v>
      </c>
      <c r="Y773" s="122" t="s">
        <v>3158</v>
      </c>
      <c r="Z773" s="122">
        <v>57.7</v>
      </c>
      <c r="AA773" s="122" t="s">
        <v>30078</v>
      </c>
    </row>
    <row r="774" spans="1:27" ht="13">
      <c r="A774" s="122">
        <v>778</v>
      </c>
      <c r="B774" s="122" t="s">
        <v>33627</v>
      </c>
      <c r="C774" s="122" t="s">
        <v>33628</v>
      </c>
      <c r="D774" s="122" t="s">
        <v>29979</v>
      </c>
      <c r="E774" s="122">
        <v>2017</v>
      </c>
      <c r="F774" s="122" t="s">
        <v>3385</v>
      </c>
      <c r="G774" s="122" t="s">
        <v>22659</v>
      </c>
      <c r="H774" s="122" t="s">
        <v>3158</v>
      </c>
      <c r="I774" s="122" t="s">
        <v>28701</v>
      </c>
      <c r="J774" s="122" t="s">
        <v>30187</v>
      </c>
      <c r="K774" s="122" t="s">
        <v>3225</v>
      </c>
      <c r="L774" s="126">
        <v>44931</v>
      </c>
      <c r="M774" s="122" t="s">
        <v>7676</v>
      </c>
      <c r="N774" s="122" t="s">
        <v>3154</v>
      </c>
      <c r="O774" s="122">
        <v>545</v>
      </c>
      <c r="P774" s="124" t="s">
        <v>33629</v>
      </c>
      <c r="Q774" s="124" t="s">
        <v>33630</v>
      </c>
      <c r="R774" s="122" t="s">
        <v>3158</v>
      </c>
      <c r="S774" s="122" t="s">
        <v>3158</v>
      </c>
      <c r="T774" s="122" t="s">
        <v>33631</v>
      </c>
      <c r="U774" s="122" t="s">
        <v>33632</v>
      </c>
      <c r="V774" s="125">
        <v>44544.346979166665</v>
      </c>
      <c r="W774" s="125">
        <v>44544.346979166665</v>
      </c>
      <c r="X774" s="122" t="s">
        <v>3158</v>
      </c>
      <c r="Y774" s="122" t="s">
        <v>3158</v>
      </c>
      <c r="Z774" s="122">
        <v>61.5</v>
      </c>
      <c r="AA774" s="122" t="s">
        <v>30059</v>
      </c>
    </row>
    <row r="775" spans="1:27" ht="13">
      <c r="A775" s="122">
        <v>779</v>
      </c>
      <c r="B775" s="122" t="s">
        <v>33633</v>
      </c>
      <c r="C775" s="122" t="s">
        <v>33634</v>
      </c>
      <c r="D775" s="122" t="s">
        <v>29979</v>
      </c>
      <c r="E775" s="122">
        <v>2010</v>
      </c>
      <c r="F775" s="122" t="s">
        <v>4340</v>
      </c>
      <c r="G775" s="122" t="s">
        <v>4263</v>
      </c>
      <c r="H775" s="122" t="s">
        <v>3158</v>
      </c>
      <c r="I775" s="122" t="s">
        <v>29993</v>
      </c>
      <c r="J775" s="122" t="s">
        <v>33472</v>
      </c>
      <c r="K775" s="122" t="s">
        <v>3862</v>
      </c>
      <c r="L775" s="126">
        <v>44931</v>
      </c>
      <c r="M775" s="122" t="s">
        <v>7676</v>
      </c>
      <c r="N775" s="122" t="s">
        <v>3154</v>
      </c>
      <c r="O775" s="122">
        <v>545</v>
      </c>
      <c r="P775" s="124" t="s">
        <v>33635</v>
      </c>
      <c r="Q775" s="122" t="s">
        <v>3158</v>
      </c>
      <c r="R775" s="122" t="s">
        <v>3158</v>
      </c>
      <c r="S775" s="122" t="s">
        <v>3158</v>
      </c>
      <c r="T775" s="122" t="s">
        <v>33636</v>
      </c>
      <c r="U775" s="122" t="s">
        <v>33637</v>
      </c>
      <c r="V775" s="125">
        <v>44544.348402777781</v>
      </c>
      <c r="W775" s="125">
        <v>44544.348402777781</v>
      </c>
      <c r="X775" s="122" t="s">
        <v>3158</v>
      </c>
      <c r="Y775" s="122" t="s">
        <v>3158</v>
      </c>
      <c r="Z775" s="122">
        <v>57.7</v>
      </c>
      <c r="AA775" s="122" t="s">
        <v>30078</v>
      </c>
    </row>
    <row r="776" spans="1:27" ht="13">
      <c r="A776" s="122">
        <v>780</v>
      </c>
      <c r="B776" s="122" t="s">
        <v>33638</v>
      </c>
      <c r="C776" s="122" t="s">
        <v>33639</v>
      </c>
      <c r="D776" s="122" t="s">
        <v>29979</v>
      </c>
      <c r="E776" s="122">
        <v>2020</v>
      </c>
      <c r="F776" s="122" t="s">
        <v>4340</v>
      </c>
      <c r="G776" s="122" t="s">
        <v>26018</v>
      </c>
      <c r="H776" s="122" t="s">
        <v>3158</v>
      </c>
      <c r="I776" s="122" t="s">
        <v>28701</v>
      </c>
      <c r="J776" s="122" t="s">
        <v>29994</v>
      </c>
      <c r="K776" s="122" t="s">
        <v>4665</v>
      </c>
      <c r="L776" s="126">
        <v>44931</v>
      </c>
      <c r="M776" s="122" t="s">
        <v>7676</v>
      </c>
      <c r="N776" s="122" t="s">
        <v>3154</v>
      </c>
      <c r="O776" s="122">
        <v>545</v>
      </c>
      <c r="P776" s="124" t="s">
        <v>33640</v>
      </c>
      <c r="Q776" s="122" t="s">
        <v>3158</v>
      </c>
      <c r="R776" s="122" t="s">
        <v>3158</v>
      </c>
      <c r="S776" s="122" t="s">
        <v>3158</v>
      </c>
      <c r="T776" s="122" t="s">
        <v>33641</v>
      </c>
      <c r="U776" s="122" t="s">
        <v>33642</v>
      </c>
      <c r="V776" s="125">
        <v>44544.350092592591</v>
      </c>
      <c r="W776" s="125">
        <v>44544.350092592591</v>
      </c>
      <c r="X776" s="122" t="s">
        <v>3158</v>
      </c>
      <c r="Y776" s="122" t="s">
        <v>3158</v>
      </c>
      <c r="Z776" s="122">
        <v>57.7</v>
      </c>
      <c r="AA776" s="122" t="s">
        <v>30078</v>
      </c>
    </row>
    <row r="777" spans="1:27" ht="13">
      <c r="A777" s="122">
        <v>781</v>
      </c>
      <c r="B777" s="122" t="s">
        <v>33643</v>
      </c>
      <c r="C777" s="122" t="s">
        <v>33644</v>
      </c>
      <c r="D777" s="122" t="s">
        <v>29979</v>
      </c>
      <c r="E777" s="122">
        <v>1994</v>
      </c>
      <c r="F777" s="122" t="s">
        <v>4340</v>
      </c>
      <c r="G777" s="122" t="s">
        <v>33645</v>
      </c>
      <c r="H777" s="122" t="s">
        <v>3158</v>
      </c>
      <c r="I777" s="122" t="s">
        <v>887</v>
      </c>
      <c r="J777" s="122" t="s">
        <v>33472</v>
      </c>
      <c r="K777" s="122" t="s">
        <v>3193</v>
      </c>
      <c r="L777" s="126">
        <v>44931</v>
      </c>
      <c r="M777" s="122" t="s">
        <v>7676</v>
      </c>
      <c r="N777" s="122" t="s">
        <v>3154</v>
      </c>
      <c r="O777" s="122">
        <v>545</v>
      </c>
      <c r="P777" s="124" t="s">
        <v>33646</v>
      </c>
      <c r="Q777" s="124" t="s">
        <v>33647</v>
      </c>
      <c r="R777" s="122" t="s">
        <v>3158</v>
      </c>
      <c r="S777" s="122" t="s">
        <v>3158</v>
      </c>
      <c r="T777" s="122" t="s">
        <v>33648</v>
      </c>
      <c r="U777" s="122" t="s">
        <v>33649</v>
      </c>
      <c r="V777" s="125">
        <v>44544.351469907408</v>
      </c>
      <c r="W777" s="125">
        <v>44544.351469907408</v>
      </c>
      <c r="X777" s="122" t="s">
        <v>3158</v>
      </c>
      <c r="Y777" s="122" t="s">
        <v>3158</v>
      </c>
      <c r="Z777" s="122">
        <v>61.5</v>
      </c>
      <c r="AA777" s="122" t="s">
        <v>30059</v>
      </c>
    </row>
    <row r="778" spans="1:27" ht="13">
      <c r="A778" s="122">
        <v>782</v>
      </c>
      <c r="B778" s="122" t="s">
        <v>33650</v>
      </c>
      <c r="C778" s="122" t="s">
        <v>33651</v>
      </c>
      <c r="D778" s="122" t="s">
        <v>29979</v>
      </c>
      <c r="E778" s="122">
        <v>2004</v>
      </c>
      <c r="F778" s="122" t="s">
        <v>3385</v>
      </c>
      <c r="G778" s="122" t="s">
        <v>24991</v>
      </c>
      <c r="H778" s="122" t="s">
        <v>3158</v>
      </c>
      <c r="I778" s="122" t="s">
        <v>28701</v>
      </c>
      <c r="J778" s="122" t="s">
        <v>31273</v>
      </c>
      <c r="K778" s="122" t="s">
        <v>3225</v>
      </c>
      <c r="L778" s="126">
        <v>44931</v>
      </c>
      <c r="M778" s="122" t="s">
        <v>12679</v>
      </c>
      <c r="N778" s="122" t="s">
        <v>3154</v>
      </c>
      <c r="O778" s="122">
        <v>545</v>
      </c>
      <c r="P778" s="124" t="s">
        <v>33652</v>
      </c>
      <c r="Q778" s="122" t="s">
        <v>3158</v>
      </c>
      <c r="R778" s="122" t="s">
        <v>3158</v>
      </c>
      <c r="S778" s="122" t="s">
        <v>3158</v>
      </c>
      <c r="T778" s="122" t="s">
        <v>33653</v>
      </c>
      <c r="U778" s="122" t="s">
        <v>33654</v>
      </c>
      <c r="V778" s="125">
        <v>44604.402696759258</v>
      </c>
      <c r="W778" s="125">
        <v>44604.402696759258</v>
      </c>
      <c r="X778" s="122" t="s">
        <v>3158</v>
      </c>
      <c r="Y778" s="122" t="s">
        <v>3158</v>
      </c>
      <c r="Z778" s="122">
        <v>57.7</v>
      </c>
      <c r="AA778" s="122" t="s">
        <v>30078</v>
      </c>
    </row>
    <row r="779" spans="1:27" ht="13">
      <c r="A779" s="122">
        <v>783</v>
      </c>
      <c r="B779" s="122" t="s">
        <v>33655</v>
      </c>
      <c r="C779" s="122" t="s">
        <v>33656</v>
      </c>
      <c r="D779" s="122" t="s">
        <v>29979</v>
      </c>
      <c r="E779" s="122">
        <v>2020</v>
      </c>
      <c r="F779" s="122" t="s">
        <v>4340</v>
      </c>
      <c r="G779" s="122" t="s">
        <v>3738</v>
      </c>
      <c r="H779" s="122" t="s">
        <v>3158</v>
      </c>
      <c r="I779" s="122" t="s">
        <v>28701</v>
      </c>
      <c r="J779" s="122" t="s">
        <v>30187</v>
      </c>
      <c r="K779" s="122" t="s">
        <v>4665</v>
      </c>
      <c r="L779" s="126">
        <v>44931</v>
      </c>
      <c r="M779" s="122" t="s">
        <v>12679</v>
      </c>
      <c r="N779" s="122" t="s">
        <v>3154</v>
      </c>
      <c r="O779" s="122">
        <v>545</v>
      </c>
      <c r="P779" s="124" t="s">
        <v>33657</v>
      </c>
      <c r="Q779" s="122" t="s">
        <v>3158</v>
      </c>
      <c r="R779" s="122" t="s">
        <v>3158</v>
      </c>
      <c r="S779" s="122" t="s">
        <v>3158</v>
      </c>
      <c r="T779" s="122" t="s">
        <v>33658</v>
      </c>
      <c r="U779" s="122" t="s">
        <v>33659</v>
      </c>
      <c r="V779" s="125">
        <v>44604.406747685185</v>
      </c>
      <c r="W779" s="125">
        <v>44604.406747685185</v>
      </c>
      <c r="X779" s="122" t="s">
        <v>3158</v>
      </c>
      <c r="Y779" s="122" t="s">
        <v>3158</v>
      </c>
      <c r="Z779" s="122">
        <v>57.7</v>
      </c>
      <c r="AA779" s="122" t="s">
        <v>30078</v>
      </c>
    </row>
    <row r="780" spans="1:27" ht="13">
      <c r="A780" s="122">
        <v>784</v>
      </c>
      <c r="B780" s="122" t="s">
        <v>33660</v>
      </c>
      <c r="C780" s="122" t="s">
        <v>33661</v>
      </c>
      <c r="D780" s="122" t="s">
        <v>29979</v>
      </c>
      <c r="E780" s="122">
        <v>2020</v>
      </c>
      <c r="F780" s="122" t="s">
        <v>4340</v>
      </c>
      <c r="G780" s="122" t="s">
        <v>31770</v>
      </c>
      <c r="H780" s="122" t="s">
        <v>3158</v>
      </c>
      <c r="I780" s="122" t="s">
        <v>28701</v>
      </c>
      <c r="J780" s="122" t="s">
        <v>30187</v>
      </c>
      <c r="K780" s="122" t="s">
        <v>3225</v>
      </c>
      <c r="L780" s="126">
        <v>44931</v>
      </c>
      <c r="M780" s="122" t="s">
        <v>7676</v>
      </c>
      <c r="N780" s="122" t="s">
        <v>3154</v>
      </c>
      <c r="O780" s="122">
        <v>545</v>
      </c>
      <c r="P780" s="124" t="s">
        <v>33662</v>
      </c>
      <c r="Q780" s="124" t="s">
        <v>33663</v>
      </c>
      <c r="R780" s="122" t="s">
        <v>3158</v>
      </c>
      <c r="S780" s="122" t="s">
        <v>3158</v>
      </c>
      <c r="T780" s="122" t="s">
        <v>33664</v>
      </c>
      <c r="U780" s="122" t="s">
        <v>33665</v>
      </c>
      <c r="V780" s="125">
        <v>44604.414340277777</v>
      </c>
      <c r="W780" s="125">
        <v>44604.414340277777</v>
      </c>
      <c r="X780" s="122" t="s">
        <v>3158</v>
      </c>
      <c r="Y780" s="122" t="s">
        <v>3158</v>
      </c>
      <c r="Z780" s="122">
        <v>61.5</v>
      </c>
      <c r="AA780" s="122" t="s">
        <v>30059</v>
      </c>
    </row>
    <row r="781" spans="1:27" ht="13">
      <c r="A781" s="122">
        <v>785</v>
      </c>
      <c r="B781" s="122" t="s">
        <v>33666</v>
      </c>
      <c r="C781" s="122" t="s">
        <v>33667</v>
      </c>
      <c r="D781" s="122" t="s">
        <v>29979</v>
      </c>
      <c r="E781" s="122">
        <v>2015</v>
      </c>
      <c r="F781" s="122" t="s">
        <v>3385</v>
      </c>
      <c r="G781" s="122" t="s">
        <v>33668</v>
      </c>
      <c r="H781" s="122" t="s">
        <v>3158</v>
      </c>
      <c r="I781" s="122" t="s">
        <v>30147</v>
      </c>
      <c r="J781" s="122" t="s">
        <v>31273</v>
      </c>
      <c r="K781" s="122" t="s">
        <v>3193</v>
      </c>
      <c r="L781" s="126">
        <v>45092</v>
      </c>
      <c r="M781" s="122" t="s">
        <v>7676</v>
      </c>
      <c r="N781" s="122" t="s">
        <v>3154</v>
      </c>
      <c r="O781" s="122">
        <v>545</v>
      </c>
      <c r="P781" s="124" t="s">
        <v>33669</v>
      </c>
      <c r="Q781" s="124" t="s">
        <v>33670</v>
      </c>
      <c r="R781" s="122" t="s">
        <v>3158</v>
      </c>
      <c r="S781" s="122" t="s">
        <v>3158</v>
      </c>
      <c r="T781" s="122" t="s">
        <v>33671</v>
      </c>
      <c r="U781" s="122" t="s">
        <v>33672</v>
      </c>
      <c r="V781" s="125">
        <v>44604.450694444444</v>
      </c>
      <c r="W781" s="125">
        <v>44604.450694444444</v>
      </c>
      <c r="X781" s="122" t="s">
        <v>3158</v>
      </c>
      <c r="Y781" s="122" t="s">
        <v>3158</v>
      </c>
      <c r="Z781" s="122">
        <v>61.5</v>
      </c>
      <c r="AA781" s="122" t="s">
        <v>30059</v>
      </c>
    </row>
    <row r="782" spans="1:27" ht="13">
      <c r="A782" s="122">
        <v>786</v>
      </c>
      <c r="B782" s="122" t="s">
        <v>33673</v>
      </c>
      <c r="C782" s="122" t="s">
        <v>33674</v>
      </c>
      <c r="D782" s="122" t="s">
        <v>29979</v>
      </c>
      <c r="E782" s="122">
        <v>2015</v>
      </c>
      <c r="F782" s="122" t="s">
        <v>3385</v>
      </c>
      <c r="G782" s="122" t="s">
        <v>24263</v>
      </c>
      <c r="H782" s="122" t="s">
        <v>3158</v>
      </c>
      <c r="I782" s="122" t="s">
        <v>28701</v>
      </c>
      <c r="J782" s="122" t="s">
        <v>30187</v>
      </c>
      <c r="K782" s="122" t="s">
        <v>3225</v>
      </c>
      <c r="L782" s="126">
        <v>44931</v>
      </c>
      <c r="M782" s="122" t="s">
        <v>7676</v>
      </c>
      <c r="N782" s="122" t="s">
        <v>3154</v>
      </c>
      <c r="O782" s="122">
        <v>545</v>
      </c>
      <c r="P782" s="124" t="s">
        <v>33675</v>
      </c>
      <c r="Q782" s="124" t="s">
        <v>33676</v>
      </c>
      <c r="R782" s="122" t="s">
        <v>3158</v>
      </c>
      <c r="S782" s="124" t="s">
        <v>33677</v>
      </c>
      <c r="T782" s="122" t="s">
        <v>33678</v>
      </c>
      <c r="U782" s="122" t="s">
        <v>33679</v>
      </c>
      <c r="V782" s="125">
        <v>44604.524363425924</v>
      </c>
      <c r="W782" s="125">
        <v>44604.524363425924</v>
      </c>
      <c r="X782" s="122" t="s">
        <v>3158</v>
      </c>
      <c r="Y782" s="122" t="s">
        <v>3158</v>
      </c>
      <c r="Z782" s="122">
        <v>65.400000000000006</v>
      </c>
      <c r="AA782" s="122" t="s">
        <v>30408</v>
      </c>
    </row>
    <row r="783" spans="1:27" ht="13">
      <c r="A783" s="122">
        <v>787</v>
      </c>
      <c r="B783" s="122" t="s">
        <v>33680</v>
      </c>
      <c r="C783" s="122" t="s">
        <v>33681</v>
      </c>
      <c r="D783" s="122" t="s">
        <v>29979</v>
      </c>
      <c r="E783" s="122">
        <v>2011</v>
      </c>
      <c r="F783" s="122" t="s">
        <v>3385</v>
      </c>
      <c r="G783" s="122" t="s">
        <v>33239</v>
      </c>
      <c r="H783" s="122" t="s">
        <v>3158</v>
      </c>
      <c r="I783" s="122" t="s">
        <v>29993</v>
      </c>
      <c r="J783" s="122" t="s">
        <v>31273</v>
      </c>
      <c r="K783" s="122" t="s">
        <v>3225</v>
      </c>
      <c r="L783" s="126">
        <v>44931</v>
      </c>
      <c r="M783" s="122" t="s">
        <v>7676</v>
      </c>
      <c r="N783" s="122" t="s">
        <v>3154</v>
      </c>
      <c r="O783" s="122">
        <v>545</v>
      </c>
      <c r="P783" s="124" t="s">
        <v>33682</v>
      </c>
      <c r="Q783" s="124" t="s">
        <v>33683</v>
      </c>
      <c r="R783" s="122" t="s">
        <v>3158</v>
      </c>
      <c r="S783" s="122" t="s">
        <v>3158</v>
      </c>
      <c r="T783" s="122" t="s">
        <v>33684</v>
      </c>
      <c r="U783" s="122" t="s">
        <v>33685</v>
      </c>
      <c r="V783" s="125">
        <v>44604.525659722225</v>
      </c>
      <c r="W783" s="125">
        <v>44604.525659722225</v>
      </c>
      <c r="X783" s="122" t="s">
        <v>3158</v>
      </c>
      <c r="Y783" s="122" t="s">
        <v>3158</v>
      </c>
      <c r="Z783" s="122">
        <v>61.5</v>
      </c>
      <c r="AA783" s="122" t="s">
        <v>30059</v>
      </c>
    </row>
    <row r="784" spans="1:27" ht="13">
      <c r="A784" s="122">
        <v>788</v>
      </c>
      <c r="B784" s="122" t="s">
        <v>33686</v>
      </c>
      <c r="C784" s="122" t="s">
        <v>33687</v>
      </c>
      <c r="D784" s="122" t="s">
        <v>29979</v>
      </c>
      <c r="E784" s="122">
        <v>2021</v>
      </c>
      <c r="F784" s="122" t="s">
        <v>3385</v>
      </c>
      <c r="G784" s="122" t="s">
        <v>8663</v>
      </c>
      <c r="H784" s="122" t="s">
        <v>3158</v>
      </c>
      <c r="I784" s="122" t="s">
        <v>30147</v>
      </c>
      <c r="J784" s="122" t="s">
        <v>31273</v>
      </c>
      <c r="K784" s="122" t="s">
        <v>3193</v>
      </c>
      <c r="L784" s="126">
        <v>44931</v>
      </c>
      <c r="M784" s="122" t="s">
        <v>7676</v>
      </c>
      <c r="N784" s="122" t="s">
        <v>3154</v>
      </c>
      <c r="O784" s="122">
        <v>545</v>
      </c>
      <c r="P784" s="124" t="s">
        <v>33688</v>
      </c>
      <c r="Q784" s="122" t="s">
        <v>3158</v>
      </c>
      <c r="R784" s="122" t="s">
        <v>3158</v>
      </c>
      <c r="S784" s="122" t="s">
        <v>3158</v>
      </c>
      <c r="T784" s="122" t="s">
        <v>33689</v>
      </c>
      <c r="U784" s="122" t="s">
        <v>33690</v>
      </c>
      <c r="V784" s="125">
        <v>44604.547534722224</v>
      </c>
      <c r="W784" s="125">
        <v>44604.547534722224</v>
      </c>
      <c r="X784" s="122" t="s">
        <v>3158</v>
      </c>
      <c r="Y784" s="122" t="s">
        <v>3158</v>
      </c>
      <c r="Z784" s="122">
        <v>57.7</v>
      </c>
      <c r="AA784" s="122" t="s">
        <v>30078</v>
      </c>
    </row>
    <row r="785" spans="1:27" ht="13">
      <c r="A785" s="122">
        <v>789</v>
      </c>
      <c r="B785" s="122" t="s">
        <v>33691</v>
      </c>
      <c r="C785" s="122" t="s">
        <v>33692</v>
      </c>
      <c r="D785" s="122" t="s">
        <v>29979</v>
      </c>
      <c r="E785" s="122">
        <v>2001</v>
      </c>
      <c r="F785" s="122" t="s">
        <v>4340</v>
      </c>
      <c r="G785" s="122" t="s">
        <v>33693</v>
      </c>
      <c r="H785" s="122" t="s">
        <v>3158</v>
      </c>
      <c r="I785" s="122" t="s">
        <v>30147</v>
      </c>
      <c r="J785" s="122" t="s">
        <v>31273</v>
      </c>
      <c r="K785" s="122" t="s">
        <v>3193</v>
      </c>
      <c r="L785" s="126">
        <v>44931</v>
      </c>
      <c r="M785" s="122" t="s">
        <v>7676</v>
      </c>
      <c r="N785" s="122" t="s">
        <v>3154</v>
      </c>
      <c r="O785" s="122">
        <v>545</v>
      </c>
      <c r="P785" s="124" t="s">
        <v>33694</v>
      </c>
      <c r="Q785" s="124" t="s">
        <v>33695</v>
      </c>
      <c r="R785" s="122" t="s">
        <v>3158</v>
      </c>
      <c r="S785" s="122" t="s">
        <v>3158</v>
      </c>
      <c r="T785" s="122" t="s">
        <v>33696</v>
      </c>
      <c r="U785" s="122" t="s">
        <v>33697</v>
      </c>
      <c r="V785" s="125">
        <v>44604.548819444448</v>
      </c>
      <c r="W785" s="125">
        <v>44604.548819444448</v>
      </c>
      <c r="X785" s="122" t="s">
        <v>3158</v>
      </c>
      <c r="Y785" s="122" t="s">
        <v>3158</v>
      </c>
      <c r="Z785" s="122">
        <v>61.5</v>
      </c>
      <c r="AA785" s="122" t="s">
        <v>30059</v>
      </c>
    </row>
    <row r="786" spans="1:27" ht="13">
      <c r="A786" s="122">
        <v>790</v>
      </c>
      <c r="B786" s="122" t="s">
        <v>33698</v>
      </c>
      <c r="C786" s="122" t="s">
        <v>33699</v>
      </c>
      <c r="D786" s="122" t="s">
        <v>29979</v>
      </c>
      <c r="E786" s="122">
        <v>2020</v>
      </c>
      <c r="F786" s="122" t="s">
        <v>4340</v>
      </c>
      <c r="G786" s="122" t="s">
        <v>27016</v>
      </c>
      <c r="H786" s="122" t="s">
        <v>3158</v>
      </c>
      <c r="I786" s="122" t="s">
        <v>31922</v>
      </c>
      <c r="J786" s="122" t="s">
        <v>31273</v>
      </c>
      <c r="K786" s="122" t="s">
        <v>3225</v>
      </c>
      <c r="L786" s="122" t="s">
        <v>30306</v>
      </c>
      <c r="M786" s="122" t="s">
        <v>12679</v>
      </c>
      <c r="N786" s="122" t="s">
        <v>3154</v>
      </c>
      <c r="O786" s="122">
        <v>545</v>
      </c>
      <c r="P786" s="124" t="s">
        <v>33700</v>
      </c>
      <c r="Q786" s="124" t="s">
        <v>33701</v>
      </c>
      <c r="R786" s="122" t="s">
        <v>3158</v>
      </c>
      <c r="S786" s="122" t="s">
        <v>3158</v>
      </c>
      <c r="T786" s="122" t="s">
        <v>33702</v>
      </c>
      <c r="U786" s="122" t="s">
        <v>33703</v>
      </c>
      <c r="V786" s="125">
        <v>44604.550902777781</v>
      </c>
      <c r="W786" s="125">
        <v>44604.550902777781</v>
      </c>
      <c r="X786" s="122" t="s">
        <v>3158</v>
      </c>
      <c r="Y786" s="122" t="s">
        <v>3158</v>
      </c>
      <c r="Z786" s="122">
        <v>61.5</v>
      </c>
      <c r="AA786" s="122" t="s">
        <v>30059</v>
      </c>
    </row>
    <row r="787" spans="1:27" ht="13">
      <c r="A787" s="122">
        <v>791</v>
      </c>
      <c r="B787" s="122" t="s">
        <v>33704</v>
      </c>
      <c r="C787" s="122" t="s">
        <v>33705</v>
      </c>
      <c r="D787" s="122" t="s">
        <v>29979</v>
      </c>
      <c r="E787" s="122">
        <v>2018</v>
      </c>
      <c r="F787" s="122" t="s">
        <v>4340</v>
      </c>
      <c r="G787" s="122" t="s">
        <v>24177</v>
      </c>
      <c r="H787" s="122" t="s">
        <v>3158</v>
      </c>
      <c r="I787" s="122" t="s">
        <v>28701</v>
      </c>
      <c r="J787" s="122" t="s">
        <v>30187</v>
      </c>
      <c r="K787" s="122" t="s">
        <v>3401</v>
      </c>
      <c r="L787" s="126">
        <v>44931</v>
      </c>
      <c r="M787" s="122" t="s">
        <v>7676</v>
      </c>
      <c r="N787" s="122" t="s">
        <v>3154</v>
      </c>
      <c r="O787" s="122">
        <v>545</v>
      </c>
      <c r="P787" s="124" t="s">
        <v>33706</v>
      </c>
      <c r="Q787" s="124" t="s">
        <v>33707</v>
      </c>
      <c r="R787" s="122" t="s">
        <v>3158</v>
      </c>
      <c r="S787" s="122" t="s">
        <v>3158</v>
      </c>
      <c r="T787" s="122" t="s">
        <v>33708</v>
      </c>
      <c r="U787" s="122" t="s">
        <v>33709</v>
      </c>
      <c r="V787" s="125">
        <v>44604.55363425926</v>
      </c>
      <c r="W787" s="125">
        <v>44604.55363425926</v>
      </c>
      <c r="X787" s="122" t="s">
        <v>3158</v>
      </c>
      <c r="Y787" s="122" t="s">
        <v>3158</v>
      </c>
      <c r="Z787" s="122">
        <v>61.5</v>
      </c>
      <c r="AA787" s="122" t="s">
        <v>30059</v>
      </c>
    </row>
    <row r="788" spans="1:27" ht="13">
      <c r="A788" s="122">
        <v>792</v>
      </c>
      <c r="B788" s="122" t="s">
        <v>33710</v>
      </c>
      <c r="C788" s="122" t="s">
        <v>33711</v>
      </c>
      <c r="D788" s="122" t="s">
        <v>29979</v>
      </c>
      <c r="E788" s="122">
        <v>2019</v>
      </c>
      <c r="F788" s="122" t="s">
        <v>4340</v>
      </c>
      <c r="G788" s="122" t="s">
        <v>22659</v>
      </c>
      <c r="H788" s="122" t="s">
        <v>3158</v>
      </c>
      <c r="I788" s="122" t="s">
        <v>28701</v>
      </c>
      <c r="J788" s="122" t="s">
        <v>30187</v>
      </c>
      <c r="K788" s="122" t="s">
        <v>3401</v>
      </c>
      <c r="L788" s="126">
        <v>44931</v>
      </c>
      <c r="M788" s="122" t="s">
        <v>7676</v>
      </c>
      <c r="N788" s="122" t="s">
        <v>3154</v>
      </c>
      <c r="O788" s="122">
        <v>545</v>
      </c>
      <c r="P788" s="124" t="s">
        <v>33712</v>
      </c>
      <c r="Q788" s="124" t="s">
        <v>33713</v>
      </c>
      <c r="R788" s="124" t="s">
        <v>33714</v>
      </c>
      <c r="S788" s="122" t="s">
        <v>3158</v>
      </c>
      <c r="T788" s="122" t="s">
        <v>33715</v>
      </c>
      <c r="U788" s="122" t="s">
        <v>33716</v>
      </c>
      <c r="V788" s="125">
        <v>44604.557453703703</v>
      </c>
      <c r="W788" s="125">
        <v>44604.557453703703</v>
      </c>
      <c r="X788" s="122" t="s">
        <v>3158</v>
      </c>
      <c r="Y788" s="122" t="s">
        <v>3158</v>
      </c>
      <c r="Z788" s="122">
        <v>65.400000000000006</v>
      </c>
      <c r="AA788" s="122" t="s">
        <v>30261</v>
      </c>
    </row>
    <row r="789" spans="1:27" ht="13">
      <c r="A789" s="122">
        <v>793</v>
      </c>
      <c r="B789" s="122" t="s">
        <v>33717</v>
      </c>
      <c r="C789" s="122" t="s">
        <v>33718</v>
      </c>
      <c r="D789" s="122" t="s">
        <v>29979</v>
      </c>
      <c r="E789" s="122">
        <v>2019</v>
      </c>
      <c r="F789" s="122" t="s">
        <v>4340</v>
      </c>
      <c r="G789" s="122" t="s">
        <v>22659</v>
      </c>
      <c r="H789" s="122" t="s">
        <v>3158</v>
      </c>
      <c r="I789" s="122" t="s">
        <v>28701</v>
      </c>
      <c r="J789" s="122" t="s">
        <v>30187</v>
      </c>
      <c r="K789" s="122" t="s">
        <v>3401</v>
      </c>
      <c r="L789" s="126">
        <v>44931</v>
      </c>
      <c r="M789" s="122" t="s">
        <v>7676</v>
      </c>
      <c r="N789" s="122" t="s">
        <v>3154</v>
      </c>
      <c r="O789" s="122">
        <v>545</v>
      </c>
      <c r="P789" s="124" t="s">
        <v>33719</v>
      </c>
      <c r="Q789" s="124" t="s">
        <v>33720</v>
      </c>
      <c r="R789" s="122" t="s">
        <v>3158</v>
      </c>
      <c r="S789" s="122" t="s">
        <v>3158</v>
      </c>
      <c r="T789" s="122" t="s">
        <v>33721</v>
      </c>
      <c r="U789" s="122" t="s">
        <v>33722</v>
      </c>
      <c r="V789" s="125">
        <v>44604.559050925927</v>
      </c>
      <c r="W789" s="125">
        <v>44604.559050925927</v>
      </c>
      <c r="X789" s="122" t="s">
        <v>3158</v>
      </c>
      <c r="Y789" s="122" t="s">
        <v>3158</v>
      </c>
      <c r="Z789" s="122">
        <v>61.5</v>
      </c>
      <c r="AA789" s="122" t="s">
        <v>30059</v>
      </c>
    </row>
    <row r="790" spans="1:27" ht="13">
      <c r="A790" s="122">
        <v>794</v>
      </c>
      <c r="B790" s="122" t="s">
        <v>33723</v>
      </c>
      <c r="C790" s="122" t="s">
        <v>33724</v>
      </c>
      <c r="D790" s="122" t="s">
        <v>29979</v>
      </c>
      <c r="E790" s="122">
        <v>2018</v>
      </c>
      <c r="F790" s="122" t="s">
        <v>4340</v>
      </c>
      <c r="G790" s="122" t="s">
        <v>22659</v>
      </c>
      <c r="H790" s="122" t="s">
        <v>3158</v>
      </c>
      <c r="I790" s="122" t="s">
        <v>28701</v>
      </c>
      <c r="J790" s="122" t="s">
        <v>30187</v>
      </c>
      <c r="K790" s="122" t="s">
        <v>3401</v>
      </c>
      <c r="L790" s="126">
        <v>44931</v>
      </c>
      <c r="M790" s="122" t="s">
        <v>7676</v>
      </c>
      <c r="N790" s="122" t="s">
        <v>3154</v>
      </c>
      <c r="O790" s="122">
        <v>545</v>
      </c>
      <c r="P790" s="124" t="s">
        <v>33725</v>
      </c>
      <c r="Q790" s="122" t="s">
        <v>3158</v>
      </c>
      <c r="R790" s="122" t="s">
        <v>3158</v>
      </c>
      <c r="S790" s="122" t="s">
        <v>3158</v>
      </c>
      <c r="T790" s="122" t="s">
        <v>33726</v>
      </c>
      <c r="U790" s="122" t="s">
        <v>33727</v>
      </c>
      <c r="V790" s="125">
        <v>44604.560543981483</v>
      </c>
      <c r="W790" s="125">
        <v>44604.560543981483</v>
      </c>
      <c r="X790" s="122" t="s">
        <v>3158</v>
      </c>
      <c r="Y790" s="122" t="s">
        <v>3158</v>
      </c>
      <c r="Z790" s="122">
        <v>57.7</v>
      </c>
      <c r="AA790" s="122" t="s">
        <v>30078</v>
      </c>
    </row>
    <row r="791" spans="1:27" ht="13">
      <c r="A791" s="122">
        <v>795</v>
      </c>
      <c r="B791" s="122" t="s">
        <v>33728</v>
      </c>
      <c r="C791" s="122" t="s">
        <v>33729</v>
      </c>
      <c r="D791" s="122" t="s">
        <v>29979</v>
      </c>
      <c r="E791" s="122">
        <v>2017</v>
      </c>
      <c r="F791" s="122" t="s">
        <v>4340</v>
      </c>
      <c r="G791" s="122" t="s">
        <v>22659</v>
      </c>
      <c r="H791" s="122" t="s">
        <v>3158</v>
      </c>
      <c r="I791" s="122" t="s">
        <v>28701</v>
      </c>
      <c r="J791" s="122" t="s">
        <v>31273</v>
      </c>
      <c r="K791" s="122" t="s">
        <v>3225</v>
      </c>
      <c r="L791" s="126">
        <v>44931</v>
      </c>
      <c r="M791" s="122" t="s">
        <v>7676</v>
      </c>
      <c r="N791" s="122" t="s">
        <v>3154</v>
      </c>
      <c r="O791" s="122">
        <v>545</v>
      </c>
      <c r="P791" s="124" t="s">
        <v>33730</v>
      </c>
      <c r="Q791" s="124" t="s">
        <v>33731</v>
      </c>
      <c r="R791" s="122" t="s">
        <v>3158</v>
      </c>
      <c r="S791" s="122" t="s">
        <v>3158</v>
      </c>
      <c r="T791" s="122" t="s">
        <v>33732</v>
      </c>
      <c r="U791" s="122" t="s">
        <v>33733</v>
      </c>
      <c r="V791" s="125">
        <v>44604.561585648145</v>
      </c>
      <c r="W791" s="125">
        <v>44604.561585648145</v>
      </c>
      <c r="X791" s="122" t="s">
        <v>3158</v>
      </c>
      <c r="Y791" s="122" t="s">
        <v>3158</v>
      </c>
      <c r="Z791" s="122">
        <v>61.5</v>
      </c>
      <c r="AA791" s="122" t="s">
        <v>30059</v>
      </c>
    </row>
    <row r="792" spans="1:27" ht="13">
      <c r="A792" s="122">
        <v>796</v>
      </c>
      <c r="B792" s="122" t="s">
        <v>33734</v>
      </c>
      <c r="C792" s="122" t="s">
        <v>33735</v>
      </c>
      <c r="D792" s="122" t="s">
        <v>29979</v>
      </c>
      <c r="E792" s="122">
        <v>2020</v>
      </c>
      <c r="F792" s="122" t="s">
        <v>3385</v>
      </c>
      <c r="G792" s="122" t="s">
        <v>33736</v>
      </c>
      <c r="H792" s="122" t="s">
        <v>3158</v>
      </c>
      <c r="I792" s="122" t="s">
        <v>28701</v>
      </c>
      <c r="J792" s="122" t="s">
        <v>30187</v>
      </c>
      <c r="K792" s="122" t="s">
        <v>3225</v>
      </c>
      <c r="L792" s="126">
        <v>44931</v>
      </c>
      <c r="M792" s="122" t="s">
        <v>30189</v>
      </c>
      <c r="N792" s="122" t="s">
        <v>3154</v>
      </c>
      <c r="O792" s="122">
        <v>545</v>
      </c>
      <c r="P792" s="124" t="s">
        <v>33737</v>
      </c>
      <c r="Q792" s="122" t="s">
        <v>3158</v>
      </c>
      <c r="R792" s="124" t="s">
        <v>33738</v>
      </c>
      <c r="S792" s="122" t="s">
        <v>3158</v>
      </c>
      <c r="T792" s="122" t="s">
        <v>33739</v>
      </c>
      <c r="U792" s="122" t="s">
        <v>33740</v>
      </c>
      <c r="V792" s="125">
        <v>44604.562858796293</v>
      </c>
      <c r="W792" s="125">
        <v>44604.562858796293</v>
      </c>
      <c r="X792" s="122" t="s">
        <v>3158</v>
      </c>
      <c r="Y792" s="122" t="s">
        <v>3158</v>
      </c>
      <c r="Z792" s="122">
        <v>61.5</v>
      </c>
      <c r="AA792" s="122" t="s">
        <v>30382</v>
      </c>
    </row>
    <row r="793" spans="1:27" ht="13">
      <c r="A793" s="122">
        <v>797</v>
      </c>
      <c r="B793" s="122" t="s">
        <v>33741</v>
      </c>
      <c r="C793" s="122" t="s">
        <v>33742</v>
      </c>
      <c r="D793" s="122" t="s">
        <v>29979</v>
      </c>
      <c r="E793" s="122">
        <v>2019</v>
      </c>
      <c r="F793" s="122" t="s">
        <v>3385</v>
      </c>
      <c r="G793" s="122" t="s">
        <v>23250</v>
      </c>
      <c r="H793" s="122" t="s">
        <v>3158</v>
      </c>
      <c r="I793" s="122" t="s">
        <v>28701</v>
      </c>
      <c r="J793" s="122" t="s">
        <v>31273</v>
      </c>
      <c r="K793" s="122" t="s">
        <v>3225</v>
      </c>
      <c r="L793" s="126">
        <v>44931</v>
      </c>
      <c r="M793" s="122" t="s">
        <v>30189</v>
      </c>
      <c r="N793" s="122" t="s">
        <v>3154</v>
      </c>
      <c r="O793" s="122">
        <v>545</v>
      </c>
      <c r="P793" s="124" t="s">
        <v>33743</v>
      </c>
      <c r="Q793" s="124" t="s">
        <v>33744</v>
      </c>
      <c r="R793" s="122" t="s">
        <v>3158</v>
      </c>
      <c r="S793" s="124" t="s">
        <v>33745</v>
      </c>
      <c r="T793" s="122" t="s">
        <v>33746</v>
      </c>
      <c r="U793" s="122" t="s">
        <v>33747</v>
      </c>
      <c r="V793" s="125">
        <v>44604.564016203702</v>
      </c>
      <c r="W793" s="125">
        <v>44604.564016203702</v>
      </c>
      <c r="X793" s="122" t="s">
        <v>3158</v>
      </c>
      <c r="Y793" s="122" t="s">
        <v>3158</v>
      </c>
      <c r="Z793" s="122">
        <v>65.400000000000006</v>
      </c>
      <c r="AA793" s="122" t="s">
        <v>30408</v>
      </c>
    </row>
    <row r="794" spans="1:27" ht="13">
      <c r="A794" s="122">
        <v>798</v>
      </c>
      <c r="B794" s="122" t="s">
        <v>33748</v>
      </c>
      <c r="C794" s="122" t="s">
        <v>33749</v>
      </c>
      <c r="D794" s="122" t="s">
        <v>29979</v>
      </c>
      <c r="E794" s="122">
        <v>2001</v>
      </c>
      <c r="F794" s="122" t="s">
        <v>3272</v>
      </c>
      <c r="G794" s="122" t="s">
        <v>3207</v>
      </c>
      <c r="H794" s="122" t="s">
        <v>3158</v>
      </c>
      <c r="I794" s="122" t="s">
        <v>887</v>
      </c>
      <c r="J794" s="122" t="s">
        <v>29994</v>
      </c>
      <c r="K794" s="122" t="s">
        <v>33750</v>
      </c>
      <c r="L794" s="126">
        <v>44931</v>
      </c>
      <c r="M794" s="122" t="s">
        <v>101</v>
      </c>
      <c r="N794" s="122" t="s">
        <v>3154</v>
      </c>
      <c r="O794" s="122">
        <v>545</v>
      </c>
      <c r="P794" s="124" t="s">
        <v>33751</v>
      </c>
      <c r="Q794" s="124" t="s">
        <v>33752</v>
      </c>
      <c r="R794" s="122" t="s">
        <v>3158</v>
      </c>
      <c r="S794" s="122" t="s">
        <v>3158</v>
      </c>
      <c r="T794" s="122" t="s">
        <v>33753</v>
      </c>
      <c r="U794" s="122" t="s">
        <v>33754</v>
      </c>
      <c r="V794" s="125">
        <v>44608.402546296296</v>
      </c>
      <c r="W794" s="125">
        <v>44608.402546296296</v>
      </c>
      <c r="X794" s="122" t="s">
        <v>3158</v>
      </c>
      <c r="Y794" s="122" t="s">
        <v>3158</v>
      </c>
      <c r="Z794" s="122">
        <v>61.5</v>
      </c>
      <c r="AA794" s="122" t="s">
        <v>30059</v>
      </c>
    </row>
    <row r="795" spans="1:27" ht="13">
      <c r="A795" s="122">
        <v>799</v>
      </c>
      <c r="B795" s="122" t="s">
        <v>33755</v>
      </c>
      <c r="C795" s="122" t="s">
        <v>33756</v>
      </c>
      <c r="D795" s="122" t="s">
        <v>29979</v>
      </c>
      <c r="E795" s="122">
        <v>2009</v>
      </c>
      <c r="F795" s="122" t="s">
        <v>3272</v>
      </c>
      <c r="G795" s="122" t="s">
        <v>8663</v>
      </c>
      <c r="H795" s="122" t="s">
        <v>3158</v>
      </c>
      <c r="I795" s="122" t="s">
        <v>887</v>
      </c>
      <c r="J795" s="122" t="s">
        <v>29994</v>
      </c>
      <c r="K795" s="122" t="s">
        <v>3225</v>
      </c>
      <c r="L795" s="126">
        <v>44931</v>
      </c>
      <c r="M795" s="122" t="s">
        <v>7676</v>
      </c>
      <c r="N795" s="122" t="s">
        <v>3154</v>
      </c>
      <c r="O795" s="122">
        <v>545</v>
      </c>
      <c r="P795" s="124" t="s">
        <v>33757</v>
      </c>
      <c r="Q795" s="124" t="s">
        <v>33758</v>
      </c>
      <c r="R795" s="122" t="s">
        <v>3158</v>
      </c>
      <c r="S795" s="122" t="s">
        <v>3158</v>
      </c>
      <c r="T795" s="122" t="s">
        <v>33759</v>
      </c>
      <c r="U795" s="122" t="s">
        <v>33760</v>
      </c>
      <c r="V795" s="125">
        <v>44642.584305555552</v>
      </c>
      <c r="W795" s="125">
        <v>44642.584305555552</v>
      </c>
      <c r="X795" s="122" t="s">
        <v>3158</v>
      </c>
      <c r="Y795" s="122" t="s">
        <v>3158</v>
      </c>
      <c r="Z795" s="122">
        <v>61.5</v>
      </c>
      <c r="AA795" s="122" t="s">
        <v>30059</v>
      </c>
    </row>
    <row r="796" spans="1:27" ht="13">
      <c r="A796" s="122">
        <v>800</v>
      </c>
      <c r="B796" s="122" t="s">
        <v>33761</v>
      </c>
      <c r="C796" s="122" t="s">
        <v>33762</v>
      </c>
      <c r="D796" s="122" t="s">
        <v>29979</v>
      </c>
      <c r="E796" s="122">
        <v>2009</v>
      </c>
      <c r="F796" s="122" t="s">
        <v>3385</v>
      </c>
      <c r="G796" s="122" t="s">
        <v>30882</v>
      </c>
      <c r="H796" s="122" t="s">
        <v>3158</v>
      </c>
      <c r="I796" s="122" t="s">
        <v>30147</v>
      </c>
      <c r="J796" s="122" t="s">
        <v>29994</v>
      </c>
      <c r="K796" s="122" t="s">
        <v>3438</v>
      </c>
      <c r="L796" s="126">
        <v>44931</v>
      </c>
      <c r="M796" s="122" t="s">
        <v>7676</v>
      </c>
      <c r="N796" s="122" t="s">
        <v>3154</v>
      </c>
      <c r="O796" s="122">
        <v>545</v>
      </c>
      <c r="P796" s="124" t="s">
        <v>33763</v>
      </c>
      <c r="Q796" s="124" t="s">
        <v>33764</v>
      </c>
      <c r="R796" s="122" t="s">
        <v>3158</v>
      </c>
      <c r="S796" s="122" t="s">
        <v>3158</v>
      </c>
      <c r="T796" s="122" t="s">
        <v>33765</v>
      </c>
      <c r="U796" s="122" t="s">
        <v>33766</v>
      </c>
      <c r="V796" s="125">
        <v>44642.586064814815</v>
      </c>
      <c r="W796" s="125">
        <v>44642.586064814815</v>
      </c>
      <c r="X796" s="122" t="s">
        <v>3158</v>
      </c>
      <c r="Y796" s="122" t="s">
        <v>3158</v>
      </c>
      <c r="Z796" s="122">
        <v>61.5</v>
      </c>
      <c r="AA796" s="122" t="s">
        <v>30059</v>
      </c>
    </row>
    <row r="797" spans="1:27" ht="13">
      <c r="A797" s="122">
        <v>801</v>
      </c>
      <c r="B797" s="122" t="s">
        <v>33767</v>
      </c>
      <c r="C797" s="122" t="s">
        <v>33768</v>
      </c>
      <c r="D797" s="122" t="s">
        <v>29979</v>
      </c>
      <c r="E797" s="122">
        <v>2011</v>
      </c>
      <c r="F797" s="122" t="s">
        <v>3385</v>
      </c>
      <c r="G797" s="122" t="s">
        <v>25149</v>
      </c>
      <c r="H797" s="122" t="s">
        <v>3158</v>
      </c>
      <c r="I797" s="122" t="s">
        <v>28701</v>
      </c>
      <c r="J797" s="122" t="s">
        <v>30187</v>
      </c>
      <c r="K797" s="122" t="s">
        <v>3225</v>
      </c>
      <c r="L797" s="126">
        <v>44931</v>
      </c>
      <c r="M797" s="122" t="s">
        <v>7676</v>
      </c>
      <c r="N797" s="122" t="s">
        <v>3154</v>
      </c>
      <c r="O797" s="122">
        <v>545</v>
      </c>
      <c r="P797" s="124" t="s">
        <v>33769</v>
      </c>
      <c r="Q797" s="124" t="s">
        <v>33770</v>
      </c>
      <c r="R797" s="122" t="s">
        <v>3158</v>
      </c>
      <c r="S797" s="122" t="s">
        <v>3158</v>
      </c>
      <c r="T797" s="122" t="s">
        <v>33771</v>
      </c>
      <c r="U797" s="122" t="s">
        <v>33772</v>
      </c>
      <c r="V797" s="125">
        <v>44642.589849537035</v>
      </c>
      <c r="W797" s="125">
        <v>44642.589849537035</v>
      </c>
      <c r="X797" s="122" t="s">
        <v>3158</v>
      </c>
      <c r="Y797" s="122" t="s">
        <v>3158</v>
      </c>
      <c r="Z797" s="122">
        <v>61.5</v>
      </c>
      <c r="AA797" s="122" t="s">
        <v>30059</v>
      </c>
    </row>
    <row r="798" spans="1:27" ht="13">
      <c r="A798" s="122">
        <v>802</v>
      </c>
      <c r="B798" s="122" t="s">
        <v>33773</v>
      </c>
      <c r="C798" s="122" t="s">
        <v>33774</v>
      </c>
      <c r="D798" s="122" t="s">
        <v>29979</v>
      </c>
      <c r="E798" s="122">
        <v>2019</v>
      </c>
      <c r="F798" s="122" t="s">
        <v>4340</v>
      </c>
      <c r="G798" s="122" t="s">
        <v>26018</v>
      </c>
      <c r="H798" s="122" t="s">
        <v>3158</v>
      </c>
      <c r="I798" s="122" t="s">
        <v>30147</v>
      </c>
      <c r="J798" s="122" t="s">
        <v>30187</v>
      </c>
      <c r="K798" s="122" t="s">
        <v>3401</v>
      </c>
      <c r="L798" s="126">
        <v>44931</v>
      </c>
      <c r="M798" s="122" t="s">
        <v>12679</v>
      </c>
      <c r="N798" s="122" t="s">
        <v>3154</v>
      </c>
      <c r="O798" s="122">
        <v>545</v>
      </c>
      <c r="P798" s="124" t="s">
        <v>33498</v>
      </c>
      <c r="Q798" s="122" t="s">
        <v>3158</v>
      </c>
      <c r="R798" s="122" t="s">
        <v>3158</v>
      </c>
      <c r="S798" s="122" t="s">
        <v>3158</v>
      </c>
      <c r="T798" s="122" t="s">
        <v>33775</v>
      </c>
      <c r="U798" s="122" t="s">
        <v>33776</v>
      </c>
      <c r="V798" s="125">
        <v>44642.591689814813</v>
      </c>
      <c r="W798" s="125">
        <v>44642.591689814813</v>
      </c>
      <c r="X798" s="122" t="s">
        <v>3158</v>
      </c>
      <c r="Y798" s="122" t="s">
        <v>3158</v>
      </c>
      <c r="Z798" s="122">
        <v>57.7</v>
      </c>
      <c r="AA798" s="122" t="s">
        <v>30078</v>
      </c>
    </row>
    <row r="799" spans="1:27" ht="13">
      <c r="A799" s="122">
        <v>803</v>
      </c>
      <c r="B799" s="122" t="s">
        <v>33777</v>
      </c>
      <c r="C799" s="122" t="s">
        <v>33778</v>
      </c>
      <c r="D799" s="122" t="s">
        <v>29979</v>
      </c>
      <c r="E799" s="122">
        <v>2017</v>
      </c>
      <c r="F799" s="122" t="s">
        <v>4340</v>
      </c>
      <c r="G799" s="122" t="s">
        <v>4263</v>
      </c>
      <c r="H799" s="122" t="s">
        <v>3158</v>
      </c>
      <c r="I799" s="122" t="s">
        <v>28701</v>
      </c>
      <c r="J799" s="122" t="s">
        <v>30187</v>
      </c>
      <c r="K799" s="122" t="s">
        <v>3721</v>
      </c>
      <c r="L799" s="126">
        <v>44931</v>
      </c>
      <c r="M799" s="122" t="s">
        <v>7676</v>
      </c>
      <c r="N799" s="122" t="s">
        <v>3154</v>
      </c>
      <c r="O799" s="122">
        <v>545</v>
      </c>
      <c r="P799" s="124" t="s">
        <v>33779</v>
      </c>
      <c r="Q799" s="124" t="s">
        <v>33780</v>
      </c>
      <c r="R799" s="122" t="s">
        <v>3158</v>
      </c>
      <c r="S799" s="122" t="s">
        <v>3158</v>
      </c>
      <c r="T799" s="122" t="s">
        <v>33781</v>
      </c>
      <c r="U799" s="122" t="s">
        <v>33782</v>
      </c>
      <c r="V799" s="125">
        <v>44642.593159722222</v>
      </c>
      <c r="W799" s="125">
        <v>44642.593159722222</v>
      </c>
      <c r="X799" s="122" t="s">
        <v>3158</v>
      </c>
      <c r="Y799" s="122" t="s">
        <v>3158</v>
      </c>
      <c r="Z799" s="122">
        <v>61.5</v>
      </c>
      <c r="AA799" s="122" t="s">
        <v>30059</v>
      </c>
    </row>
    <row r="800" spans="1:27" ht="13">
      <c r="A800" s="122">
        <v>804</v>
      </c>
      <c r="B800" s="122" t="s">
        <v>33783</v>
      </c>
      <c r="C800" s="122" t="s">
        <v>33784</v>
      </c>
      <c r="D800" s="122" t="s">
        <v>29979</v>
      </c>
      <c r="E800" s="122">
        <v>2021</v>
      </c>
      <c r="F800" s="122" t="s">
        <v>4340</v>
      </c>
      <c r="G800" s="122" t="s">
        <v>3148</v>
      </c>
      <c r="H800" s="122" t="s">
        <v>3158</v>
      </c>
      <c r="I800" s="122" t="s">
        <v>28701</v>
      </c>
      <c r="J800" s="122" t="s">
        <v>30187</v>
      </c>
      <c r="K800" s="122" t="s">
        <v>3225</v>
      </c>
      <c r="L800" s="122" t="s">
        <v>30306</v>
      </c>
      <c r="M800" s="122" t="s">
        <v>12679</v>
      </c>
      <c r="N800" s="122" t="s">
        <v>3154</v>
      </c>
      <c r="O800" s="122">
        <v>545</v>
      </c>
      <c r="P800" s="124" t="s">
        <v>33785</v>
      </c>
      <c r="Q800" s="122" t="s">
        <v>3158</v>
      </c>
      <c r="R800" s="122" t="s">
        <v>3158</v>
      </c>
      <c r="S800" s="122" t="s">
        <v>3158</v>
      </c>
      <c r="T800" s="122" t="s">
        <v>33786</v>
      </c>
      <c r="U800" s="122" t="s">
        <v>33787</v>
      </c>
      <c r="V800" s="125">
        <v>44642.594259259262</v>
      </c>
      <c r="W800" s="125">
        <v>44642.594259259262</v>
      </c>
      <c r="X800" s="122" t="s">
        <v>3158</v>
      </c>
      <c r="Y800" s="122" t="s">
        <v>3158</v>
      </c>
      <c r="Z800" s="122">
        <v>57.7</v>
      </c>
      <c r="AA800" s="122" t="s">
        <v>30078</v>
      </c>
    </row>
    <row r="801" spans="1:27" ht="13">
      <c r="A801" s="122">
        <v>805</v>
      </c>
      <c r="B801" s="122" t="s">
        <v>33788</v>
      </c>
      <c r="C801" s="122" t="s">
        <v>33789</v>
      </c>
      <c r="D801" s="122" t="s">
        <v>29979</v>
      </c>
      <c r="E801" s="122">
        <v>2017</v>
      </c>
      <c r="F801" s="122" t="s">
        <v>3385</v>
      </c>
      <c r="G801" s="122" t="s">
        <v>23339</v>
      </c>
      <c r="H801" s="122" t="s">
        <v>3158</v>
      </c>
      <c r="I801" s="122" t="s">
        <v>28701</v>
      </c>
      <c r="J801" s="122" t="s">
        <v>30187</v>
      </c>
      <c r="K801" s="122" t="s">
        <v>3862</v>
      </c>
      <c r="L801" s="126">
        <v>44931</v>
      </c>
      <c r="M801" s="122" t="s">
        <v>7676</v>
      </c>
      <c r="N801" s="122" t="s">
        <v>3154</v>
      </c>
      <c r="O801" s="122">
        <v>545</v>
      </c>
      <c r="P801" s="124" t="s">
        <v>33790</v>
      </c>
      <c r="Q801" s="122" t="s">
        <v>3158</v>
      </c>
      <c r="R801" s="122" t="s">
        <v>3158</v>
      </c>
      <c r="S801" s="122" t="s">
        <v>3158</v>
      </c>
      <c r="T801" s="122" t="s">
        <v>33791</v>
      </c>
      <c r="U801" s="122" t="s">
        <v>33792</v>
      </c>
      <c r="V801" s="125">
        <v>44642.597291666665</v>
      </c>
      <c r="W801" s="125">
        <v>44642.597291666665</v>
      </c>
      <c r="X801" s="122" t="s">
        <v>3158</v>
      </c>
      <c r="Y801" s="122" t="s">
        <v>3158</v>
      </c>
      <c r="Z801" s="122">
        <v>57.7</v>
      </c>
      <c r="AA801" s="122" t="s">
        <v>30078</v>
      </c>
    </row>
    <row r="802" spans="1:27" ht="13">
      <c r="A802" s="122">
        <v>806</v>
      </c>
      <c r="B802" s="122" t="s">
        <v>33793</v>
      </c>
      <c r="C802" s="122" t="s">
        <v>33794</v>
      </c>
      <c r="D802" s="122" t="s">
        <v>29979</v>
      </c>
      <c r="E802" s="122">
        <v>2015</v>
      </c>
      <c r="F802" s="122" t="s">
        <v>13859</v>
      </c>
      <c r="G802" s="122" t="s">
        <v>24263</v>
      </c>
      <c r="H802" s="122" t="s">
        <v>3158</v>
      </c>
      <c r="I802" s="122" t="s">
        <v>29042</v>
      </c>
      <c r="J802" s="122" t="s">
        <v>30187</v>
      </c>
      <c r="K802" s="122" t="s">
        <v>3225</v>
      </c>
      <c r="L802" s="126">
        <v>44931</v>
      </c>
      <c r="M802" s="122" t="s">
        <v>7676</v>
      </c>
      <c r="N802" s="122" t="s">
        <v>3154</v>
      </c>
      <c r="O802" s="122">
        <v>545</v>
      </c>
      <c r="P802" s="124" t="s">
        <v>33795</v>
      </c>
      <c r="Q802" s="124" t="s">
        <v>33796</v>
      </c>
      <c r="R802" s="122" t="s">
        <v>3158</v>
      </c>
      <c r="S802" s="122" t="s">
        <v>3158</v>
      </c>
      <c r="T802" s="122" t="s">
        <v>33797</v>
      </c>
      <c r="U802" s="122" t="s">
        <v>33798</v>
      </c>
      <c r="V802" s="125">
        <v>44642.598483796297</v>
      </c>
      <c r="W802" s="125">
        <v>44642.598483796297</v>
      </c>
      <c r="X802" s="122" t="s">
        <v>3158</v>
      </c>
      <c r="Y802" s="122" t="s">
        <v>3158</v>
      </c>
      <c r="Z802" s="122">
        <v>61.5</v>
      </c>
      <c r="AA802" s="122" t="s">
        <v>30059</v>
      </c>
    </row>
    <row r="803" spans="1:27" ht="13">
      <c r="A803" s="122">
        <v>807</v>
      </c>
      <c r="B803" s="122" t="s">
        <v>33799</v>
      </c>
      <c r="C803" s="122" t="s">
        <v>33800</v>
      </c>
      <c r="D803" s="122" t="s">
        <v>29979</v>
      </c>
      <c r="E803" s="122">
        <v>2016</v>
      </c>
      <c r="F803" s="122" t="s">
        <v>3385</v>
      </c>
      <c r="G803" s="122" t="s">
        <v>33801</v>
      </c>
      <c r="H803" s="122" t="s">
        <v>3158</v>
      </c>
      <c r="I803" s="122" t="s">
        <v>28701</v>
      </c>
      <c r="J803" s="122" t="s">
        <v>30187</v>
      </c>
      <c r="K803" s="122" t="s">
        <v>3401</v>
      </c>
      <c r="L803" s="126">
        <v>44931</v>
      </c>
      <c r="M803" s="122" t="s">
        <v>7676</v>
      </c>
      <c r="N803" s="122" t="s">
        <v>3154</v>
      </c>
      <c r="O803" s="122">
        <v>545</v>
      </c>
      <c r="P803" s="124" t="s">
        <v>33802</v>
      </c>
      <c r="Q803" s="122" t="s">
        <v>3158</v>
      </c>
      <c r="R803" s="122" t="s">
        <v>3158</v>
      </c>
      <c r="S803" s="122" t="s">
        <v>3158</v>
      </c>
      <c r="T803" s="122" t="s">
        <v>33803</v>
      </c>
      <c r="U803" s="122" t="s">
        <v>33804</v>
      </c>
      <c r="V803" s="125">
        <v>44643.345046296294</v>
      </c>
      <c r="W803" s="125">
        <v>44643.345046296294</v>
      </c>
      <c r="X803" s="122" t="s">
        <v>3158</v>
      </c>
      <c r="Y803" s="122" t="s">
        <v>3158</v>
      </c>
      <c r="Z803" s="122">
        <v>57.7</v>
      </c>
      <c r="AA803" s="122" t="s">
        <v>30078</v>
      </c>
    </row>
    <row r="804" spans="1:27" ht="13">
      <c r="A804" s="122">
        <v>808</v>
      </c>
      <c r="B804" s="122" t="s">
        <v>33805</v>
      </c>
      <c r="C804" s="122" t="s">
        <v>33806</v>
      </c>
      <c r="D804" s="122" t="s">
        <v>29979</v>
      </c>
      <c r="E804" s="122">
        <v>2019</v>
      </c>
      <c r="F804" s="122" t="s">
        <v>3385</v>
      </c>
      <c r="G804" s="122" t="s">
        <v>33807</v>
      </c>
      <c r="H804" s="122" t="s">
        <v>3158</v>
      </c>
      <c r="I804" s="122" t="s">
        <v>28701</v>
      </c>
      <c r="J804" s="122" t="s">
        <v>29994</v>
      </c>
      <c r="K804" s="122" t="s">
        <v>7260</v>
      </c>
      <c r="L804" s="126">
        <v>44931</v>
      </c>
      <c r="M804" s="122" t="s">
        <v>7676</v>
      </c>
      <c r="N804" s="122" t="s">
        <v>3154</v>
      </c>
      <c r="O804" s="122">
        <v>545</v>
      </c>
      <c r="P804" s="124" t="s">
        <v>33808</v>
      </c>
      <c r="Q804" s="124" t="s">
        <v>33809</v>
      </c>
      <c r="R804" s="122" t="s">
        <v>3158</v>
      </c>
      <c r="S804" s="122" t="s">
        <v>3158</v>
      </c>
      <c r="T804" s="122" t="s">
        <v>33810</v>
      </c>
      <c r="U804" s="122" t="s">
        <v>33811</v>
      </c>
      <c r="V804" s="125">
        <v>44643.34648148148</v>
      </c>
      <c r="W804" s="125">
        <v>44643.34648148148</v>
      </c>
      <c r="X804" s="122" t="s">
        <v>3158</v>
      </c>
      <c r="Y804" s="122" t="s">
        <v>3158</v>
      </c>
      <c r="Z804" s="122">
        <v>61.5</v>
      </c>
      <c r="AA804" s="122" t="s">
        <v>30059</v>
      </c>
    </row>
    <row r="805" spans="1:27" ht="13">
      <c r="A805" s="122">
        <v>809</v>
      </c>
      <c r="B805" s="122" t="s">
        <v>33812</v>
      </c>
      <c r="C805" s="122" t="s">
        <v>33813</v>
      </c>
      <c r="D805" s="122" t="s">
        <v>29979</v>
      </c>
      <c r="E805" s="122">
        <v>2015</v>
      </c>
      <c r="F805" s="122" t="s">
        <v>3385</v>
      </c>
      <c r="G805" s="122" t="s">
        <v>4263</v>
      </c>
      <c r="H805" s="122" t="s">
        <v>3158</v>
      </c>
      <c r="I805" s="122" t="s">
        <v>887</v>
      </c>
      <c r="J805" s="122" t="s">
        <v>29994</v>
      </c>
      <c r="K805" s="122" t="s">
        <v>3721</v>
      </c>
      <c r="L805" s="126">
        <v>44931</v>
      </c>
      <c r="M805" s="122" t="s">
        <v>7676</v>
      </c>
      <c r="N805" s="122" t="s">
        <v>3154</v>
      </c>
      <c r="O805" s="122">
        <v>545</v>
      </c>
      <c r="P805" s="124" t="s">
        <v>33814</v>
      </c>
      <c r="Q805" s="124" t="s">
        <v>33815</v>
      </c>
      <c r="R805" s="122" t="s">
        <v>3158</v>
      </c>
      <c r="S805" s="122" t="s">
        <v>3158</v>
      </c>
      <c r="T805" s="122" t="s">
        <v>33816</v>
      </c>
      <c r="U805" s="122" t="s">
        <v>33817</v>
      </c>
      <c r="V805" s="125">
        <v>44643.348067129627</v>
      </c>
      <c r="W805" s="125">
        <v>44643.348067129627</v>
      </c>
      <c r="X805" s="122" t="s">
        <v>3158</v>
      </c>
      <c r="Y805" s="122" t="s">
        <v>3158</v>
      </c>
      <c r="Z805" s="122">
        <v>61.5</v>
      </c>
      <c r="AA805" s="122" t="s">
        <v>30059</v>
      </c>
    </row>
    <row r="806" spans="1:27" ht="13">
      <c r="A806" s="122">
        <v>810</v>
      </c>
      <c r="B806" s="122" t="s">
        <v>33818</v>
      </c>
      <c r="C806" s="122" t="s">
        <v>33819</v>
      </c>
      <c r="D806" s="122" t="s">
        <v>29979</v>
      </c>
      <c r="E806" s="122">
        <v>2018</v>
      </c>
      <c r="F806" s="122" t="s">
        <v>3385</v>
      </c>
      <c r="G806" s="122" t="s">
        <v>33820</v>
      </c>
      <c r="H806" s="122" t="s">
        <v>3158</v>
      </c>
      <c r="I806" s="122" t="s">
        <v>28701</v>
      </c>
      <c r="J806" s="122" t="s">
        <v>30187</v>
      </c>
      <c r="K806" s="122" t="s">
        <v>3302</v>
      </c>
      <c r="L806" s="126">
        <v>44931</v>
      </c>
      <c r="M806" s="122" t="s">
        <v>12679</v>
      </c>
      <c r="N806" s="122" t="s">
        <v>3154</v>
      </c>
      <c r="O806" s="122">
        <v>545</v>
      </c>
      <c r="P806" s="124" t="s">
        <v>33821</v>
      </c>
      <c r="Q806" s="124" t="s">
        <v>33822</v>
      </c>
      <c r="R806" s="124" t="s">
        <v>33823</v>
      </c>
      <c r="S806" s="122" t="s">
        <v>3158</v>
      </c>
      <c r="T806" s="122" t="s">
        <v>33824</v>
      </c>
      <c r="U806" s="122" t="s">
        <v>33825</v>
      </c>
      <c r="V806" s="125">
        <v>44643.349421296298</v>
      </c>
      <c r="W806" s="125">
        <v>44643.349421296298</v>
      </c>
      <c r="X806" s="122" t="s">
        <v>3158</v>
      </c>
      <c r="Y806" s="122" t="s">
        <v>3158</v>
      </c>
      <c r="Z806" s="122">
        <v>65.400000000000006</v>
      </c>
      <c r="AA806" s="122" t="s">
        <v>30261</v>
      </c>
    </row>
    <row r="807" spans="1:27" ht="13">
      <c r="A807" s="122">
        <v>811</v>
      </c>
      <c r="B807" s="122" t="s">
        <v>33826</v>
      </c>
      <c r="C807" s="122" t="s">
        <v>33827</v>
      </c>
      <c r="D807" s="122" t="s">
        <v>29979</v>
      </c>
      <c r="E807" s="122">
        <v>2021</v>
      </c>
      <c r="F807" s="122" t="s">
        <v>3385</v>
      </c>
      <c r="G807" s="122" t="s">
        <v>21742</v>
      </c>
      <c r="H807" s="122" t="s">
        <v>3158</v>
      </c>
      <c r="I807" s="122" t="s">
        <v>28701</v>
      </c>
      <c r="J807" s="122" t="s">
        <v>30187</v>
      </c>
      <c r="K807" s="122" t="s">
        <v>3862</v>
      </c>
      <c r="L807" s="126">
        <v>44931</v>
      </c>
      <c r="M807" s="122" t="s">
        <v>101</v>
      </c>
      <c r="N807" s="122" t="s">
        <v>3154</v>
      </c>
      <c r="O807" s="122">
        <v>545</v>
      </c>
      <c r="P807" s="124" t="s">
        <v>33828</v>
      </c>
      <c r="Q807" s="122" t="s">
        <v>3158</v>
      </c>
      <c r="R807" s="122" t="s">
        <v>3158</v>
      </c>
      <c r="S807" s="122" t="s">
        <v>3158</v>
      </c>
      <c r="T807" s="122" t="s">
        <v>33829</v>
      </c>
      <c r="U807" s="122" t="s">
        <v>33830</v>
      </c>
      <c r="V807" s="125">
        <v>44643.350787037038</v>
      </c>
      <c r="W807" s="125">
        <v>44643.350787037038</v>
      </c>
      <c r="X807" s="122" t="s">
        <v>3158</v>
      </c>
      <c r="Y807" s="122" t="s">
        <v>3158</v>
      </c>
      <c r="Z807" s="122">
        <v>57.7</v>
      </c>
      <c r="AA807" s="122" t="s">
        <v>30078</v>
      </c>
    </row>
    <row r="808" spans="1:27" ht="13">
      <c r="A808" s="122">
        <v>812</v>
      </c>
      <c r="B808" s="122" t="s">
        <v>33831</v>
      </c>
      <c r="C808" s="122" t="s">
        <v>33832</v>
      </c>
      <c r="D808" s="122" t="s">
        <v>29979</v>
      </c>
      <c r="E808" s="122">
        <v>2015</v>
      </c>
      <c r="F808" s="122" t="s">
        <v>3385</v>
      </c>
      <c r="G808" s="122" t="s">
        <v>4263</v>
      </c>
      <c r="H808" s="122" t="s">
        <v>3158</v>
      </c>
      <c r="I808" s="122" t="s">
        <v>28701</v>
      </c>
      <c r="J808" s="122" t="s">
        <v>30187</v>
      </c>
      <c r="K808" s="122" t="s">
        <v>7260</v>
      </c>
      <c r="L808" s="126">
        <v>44931</v>
      </c>
      <c r="M808" s="122" t="s">
        <v>7676</v>
      </c>
      <c r="N808" s="122" t="s">
        <v>3154</v>
      </c>
      <c r="O808" s="122">
        <v>545</v>
      </c>
      <c r="P808" s="124" t="s">
        <v>33833</v>
      </c>
      <c r="Q808" s="124" t="s">
        <v>33834</v>
      </c>
      <c r="R808" s="122" t="s">
        <v>3158</v>
      </c>
      <c r="S808" s="122" t="s">
        <v>3158</v>
      </c>
      <c r="T808" s="122" t="s">
        <v>33835</v>
      </c>
      <c r="U808" s="122" t="s">
        <v>33836</v>
      </c>
      <c r="V808" s="125">
        <v>44643.352337962962</v>
      </c>
      <c r="W808" s="125">
        <v>44643.352337962962</v>
      </c>
      <c r="X808" s="122" t="s">
        <v>3158</v>
      </c>
      <c r="Y808" s="122" t="s">
        <v>3158</v>
      </c>
      <c r="Z808" s="122">
        <v>61.5</v>
      </c>
      <c r="AA808" s="122" t="s">
        <v>30059</v>
      </c>
    </row>
    <row r="809" spans="1:27" ht="13">
      <c r="A809" s="122">
        <v>813</v>
      </c>
      <c r="B809" s="122" t="s">
        <v>33837</v>
      </c>
      <c r="C809" s="122" t="s">
        <v>33838</v>
      </c>
      <c r="D809" s="122" t="s">
        <v>29979</v>
      </c>
      <c r="E809" s="122">
        <v>2021</v>
      </c>
      <c r="F809" s="122" t="s">
        <v>3385</v>
      </c>
      <c r="G809" s="122" t="s">
        <v>3471</v>
      </c>
      <c r="H809" s="122" t="s">
        <v>3158</v>
      </c>
      <c r="I809" s="122" t="s">
        <v>28701</v>
      </c>
      <c r="J809" s="122" t="s">
        <v>30187</v>
      </c>
      <c r="K809" s="122" t="s">
        <v>3225</v>
      </c>
      <c r="L809" s="126">
        <v>44931</v>
      </c>
      <c r="M809" s="122" t="s">
        <v>12679</v>
      </c>
      <c r="N809" s="122" t="s">
        <v>3154</v>
      </c>
      <c r="O809" s="122">
        <v>545</v>
      </c>
      <c r="P809" s="124" t="s">
        <v>33839</v>
      </c>
      <c r="Q809" s="124" t="s">
        <v>33840</v>
      </c>
      <c r="R809" s="122" t="s">
        <v>3158</v>
      </c>
      <c r="S809" s="124" t="s">
        <v>33841</v>
      </c>
      <c r="T809" s="122" t="s">
        <v>33842</v>
      </c>
      <c r="U809" s="122" t="s">
        <v>33843</v>
      </c>
      <c r="V809" s="125">
        <v>44643.353495370371</v>
      </c>
      <c r="W809" s="125">
        <v>44643.353495370371</v>
      </c>
      <c r="X809" s="122" t="s">
        <v>3158</v>
      </c>
      <c r="Y809" s="122" t="s">
        <v>3158</v>
      </c>
      <c r="Z809" s="122">
        <v>65.400000000000006</v>
      </c>
      <c r="AA809" s="122" t="s">
        <v>30408</v>
      </c>
    </row>
    <row r="810" spans="1:27" ht="13">
      <c r="A810" s="122">
        <v>814</v>
      </c>
      <c r="B810" s="122" t="s">
        <v>33844</v>
      </c>
      <c r="C810" s="122" t="s">
        <v>33845</v>
      </c>
      <c r="D810" s="122" t="s">
        <v>29979</v>
      </c>
      <c r="E810" s="122">
        <v>2009</v>
      </c>
      <c r="F810" s="122" t="s">
        <v>3272</v>
      </c>
      <c r="G810" s="122" t="s">
        <v>3471</v>
      </c>
      <c r="H810" s="122" t="s">
        <v>3158</v>
      </c>
      <c r="I810" s="122" t="s">
        <v>28701</v>
      </c>
      <c r="J810" s="122" t="s">
        <v>30187</v>
      </c>
      <c r="K810" s="122" t="s">
        <v>7260</v>
      </c>
      <c r="L810" s="126">
        <v>45092</v>
      </c>
      <c r="M810" s="122" t="s">
        <v>12679</v>
      </c>
      <c r="N810" s="122" t="s">
        <v>3154</v>
      </c>
      <c r="O810" s="122">
        <v>545</v>
      </c>
      <c r="P810" s="124" t="s">
        <v>33846</v>
      </c>
      <c r="Q810" s="124" t="s">
        <v>33847</v>
      </c>
      <c r="R810" s="124" t="s">
        <v>33848</v>
      </c>
      <c r="S810" s="122" t="s">
        <v>3158</v>
      </c>
      <c r="T810" s="122" t="s">
        <v>33849</v>
      </c>
      <c r="U810" s="122" t="s">
        <v>33850</v>
      </c>
      <c r="V810" s="125">
        <v>44643.355196759258</v>
      </c>
      <c r="W810" s="125">
        <v>44643.355196759258</v>
      </c>
      <c r="X810" s="122" t="s">
        <v>3158</v>
      </c>
      <c r="Y810" s="122" t="s">
        <v>3158</v>
      </c>
      <c r="Z810" s="122">
        <v>65.400000000000006</v>
      </c>
      <c r="AA810" s="122" t="s">
        <v>30261</v>
      </c>
    </row>
    <row r="811" spans="1:27" ht="13">
      <c r="A811" s="122">
        <v>815</v>
      </c>
      <c r="B811" s="122" t="s">
        <v>33851</v>
      </c>
      <c r="C811" s="122" t="s">
        <v>33852</v>
      </c>
      <c r="D811" s="122" t="s">
        <v>29979</v>
      </c>
      <c r="E811" s="122">
        <v>2018</v>
      </c>
      <c r="F811" s="122" t="s">
        <v>3385</v>
      </c>
      <c r="G811" s="122" t="s">
        <v>24921</v>
      </c>
      <c r="H811" s="122" t="s">
        <v>3158</v>
      </c>
      <c r="I811" s="122" t="s">
        <v>28701</v>
      </c>
      <c r="J811" s="122" t="s">
        <v>32419</v>
      </c>
      <c r="K811" s="122" t="s">
        <v>3401</v>
      </c>
      <c r="L811" s="126">
        <v>44931</v>
      </c>
      <c r="M811" s="122" t="s">
        <v>7676</v>
      </c>
      <c r="N811" s="122" t="s">
        <v>3154</v>
      </c>
      <c r="O811" s="122">
        <v>545</v>
      </c>
      <c r="P811" s="124" t="s">
        <v>33853</v>
      </c>
      <c r="Q811" s="124" t="s">
        <v>33854</v>
      </c>
      <c r="R811" s="122" t="s">
        <v>3158</v>
      </c>
      <c r="S811" s="122" t="s">
        <v>3158</v>
      </c>
      <c r="T811" s="122" t="s">
        <v>33855</v>
      </c>
      <c r="U811" s="122" t="s">
        <v>33856</v>
      </c>
      <c r="V811" s="125">
        <v>44643.356481481482</v>
      </c>
      <c r="W811" s="125">
        <v>44643.356481481482</v>
      </c>
      <c r="X811" s="122" t="s">
        <v>3158</v>
      </c>
      <c r="Y811" s="122" t="s">
        <v>3158</v>
      </c>
      <c r="Z811" s="122">
        <v>61.5</v>
      </c>
      <c r="AA811" s="122" t="s">
        <v>30059</v>
      </c>
    </row>
  </sheetData>
  <hyperlinks>
    <hyperlink ref="P2" r:id="rId1" xr:uid="{F828ED9A-6677-4E69-AEE2-53E7E3CAAA93}"/>
    <hyperlink ref="Q2" r:id="rId2" xr:uid="{07796590-F6D4-4DF6-8C4E-294EFD8F120D}"/>
    <hyperlink ref="R2" r:id="rId3" xr:uid="{033D0B83-CFE1-428E-8F1A-743BB415DE82}"/>
    <hyperlink ref="P3" r:id="rId4" xr:uid="{6D774914-9FE4-4BE4-AD86-DBDB67515661}"/>
    <hyperlink ref="Q3" r:id="rId5" xr:uid="{0737504C-F371-4714-BB57-8D8A819282A9}"/>
    <hyperlink ref="P4" r:id="rId6" xr:uid="{DC7442CC-9404-4716-AB6F-3BCF4401ACFA}"/>
    <hyperlink ref="Q4" r:id="rId7" xr:uid="{75872372-8811-46D6-9133-70B113CC4224}"/>
    <hyperlink ref="R4" r:id="rId8" xr:uid="{54B29852-198C-4C8C-BB2D-07314466DCA0}"/>
    <hyperlink ref="P5" r:id="rId9" xr:uid="{8F04090B-3CEA-4D19-9CD7-A2FBA33ABE14}"/>
    <hyperlink ref="Q5" r:id="rId10" xr:uid="{94760C16-0014-46E3-AD1F-5F85DD6ADC0B}"/>
    <hyperlink ref="R5" r:id="rId11" xr:uid="{9968DFB6-8E99-4B50-974B-DB6C21706C2D}"/>
    <hyperlink ref="P6" r:id="rId12" xr:uid="{26E2D785-D7E0-4F02-ABB6-36943E2313E3}"/>
    <hyperlink ref="Q6" r:id="rId13" xr:uid="{DF519ACB-D00C-43F8-B388-03C19D7B18DF}"/>
    <hyperlink ref="R6" r:id="rId14" xr:uid="{A09CADB7-0A24-4BA4-8151-3856F91E7909}"/>
    <hyperlink ref="S6" r:id="rId15" xr:uid="{D3AC45D2-2DE9-484A-84EB-139D90B1CE15}"/>
    <hyperlink ref="P7" r:id="rId16" xr:uid="{E2B73AA3-6B80-4DE9-90D0-BBC24297565A}"/>
    <hyperlink ref="Q7" r:id="rId17" xr:uid="{5EBC3348-7F6E-446D-8CAC-65A2F43F91F6}"/>
    <hyperlink ref="R7" r:id="rId18" xr:uid="{10C376DA-7AFC-422E-8B1E-3B727189A03B}"/>
    <hyperlink ref="S7" r:id="rId19" xr:uid="{EE07B0DF-2EEC-420C-9CDD-C0789E70439C}"/>
    <hyperlink ref="P8" r:id="rId20" xr:uid="{D8BE1157-C076-4F0B-93F8-2A21A10EE41E}"/>
    <hyperlink ref="Q8" r:id="rId21" xr:uid="{3868BB72-2CBB-4693-B626-225541556B97}"/>
    <hyperlink ref="R8" r:id="rId22" xr:uid="{5A393F55-553A-44A8-8E72-14E1A285550D}"/>
    <hyperlink ref="P9" r:id="rId23" xr:uid="{69CF2D41-0B36-4D15-84D7-8BF2679B395A}"/>
    <hyperlink ref="Q9" r:id="rId24" xr:uid="{379B06F2-2CEF-49B0-8F40-580A3F4D2A66}"/>
    <hyperlink ref="R9" r:id="rId25" xr:uid="{DEA0D878-19DA-4C9C-A7DC-CC4F940E4187}"/>
    <hyperlink ref="P10" r:id="rId26" xr:uid="{9D3FB641-E9B8-4A4C-8009-FA0A42B8138A}"/>
    <hyperlink ref="Q10" r:id="rId27" xr:uid="{BF843F58-26D9-42EF-A93C-437F0F3ECC1E}"/>
    <hyperlink ref="R10" r:id="rId28" xr:uid="{B7F4A954-119B-48C0-B7DA-31E3EB61EECA}"/>
    <hyperlink ref="S10" r:id="rId29" xr:uid="{F5504016-8004-40AB-8772-F686AB2BE57C}"/>
    <hyperlink ref="P11" r:id="rId30" xr:uid="{B5F751A5-9980-416D-8143-F74818E8F1A6}"/>
    <hyperlink ref="Q11" r:id="rId31" xr:uid="{9A818710-3DB2-41EF-8BED-A60A937BF583}"/>
    <hyperlink ref="R11" r:id="rId32" xr:uid="{ADDBF483-D9C7-4697-8040-3F0A4C921022}"/>
    <hyperlink ref="P12" r:id="rId33" xr:uid="{1F092C05-03FF-4BF6-9D53-BAD3188EB6FB}"/>
    <hyperlink ref="Q12" r:id="rId34" xr:uid="{522092FD-8500-4157-BD17-2E7C24E0F8C5}"/>
    <hyperlink ref="R12" r:id="rId35" xr:uid="{002018F6-5080-41A4-B2BA-5055E04982D6}"/>
    <hyperlink ref="S12" r:id="rId36" xr:uid="{5725A60D-026C-43CD-87AA-CD051489F3AE}"/>
    <hyperlink ref="P13" r:id="rId37" xr:uid="{A8FF4AD1-4BFC-4234-ACD2-7B5590216D39}"/>
    <hyperlink ref="Q13" r:id="rId38" xr:uid="{0B6C16D2-4965-48F0-8F81-FA244AF3CD3E}"/>
    <hyperlink ref="R13" r:id="rId39" xr:uid="{68AD54DB-A51B-4C29-833E-70670A8FF7C1}"/>
    <hyperlink ref="P14" r:id="rId40" xr:uid="{85199A99-BB2E-4D8E-86E1-9EDB55E6002B}"/>
    <hyperlink ref="Q14" r:id="rId41" xr:uid="{281E7837-FF8D-44D4-9E09-1112EC682D4B}"/>
    <hyperlink ref="R14" r:id="rId42" xr:uid="{4C77432E-1F35-40ED-ADF1-1701AEB778BA}"/>
    <hyperlink ref="P15" r:id="rId43" xr:uid="{BA4541AC-721B-4838-86B3-65D1C06AFBF7}"/>
    <hyperlink ref="Q15" r:id="rId44" xr:uid="{980A96E9-E238-4148-A74C-8BEBFAF3A440}"/>
    <hyperlink ref="P16" r:id="rId45" xr:uid="{E87CEE54-3202-4EB2-AD32-7B1775612CCD}"/>
    <hyperlink ref="Q16" r:id="rId46" xr:uid="{F750547D-6548-40BC-9F54-BB47999646DF}"/>
    <hyperlink ref="R16" r:id="rId47" xr:uid="{1840B1BA-EBA7-4D75-9770-D3076E289D4E}"/>
    <hyperlink ref="P17" r:id="rId48" xr:uid="{C9D155FC-43F0-4206-86F5-4398D75AF32D}"/>
    <hyperlink ref="Q17" r:id="rId49" xr:uid="{4A2CBA20-BC79-428F-B2F5-CA517AE336B1}"/>
    <hyperlink ref="R17" r:id="rId50" xr:uid="{D9B90746-C0E2-4511-881D-77E316802772}"/>
    <hyperlink ref="P18" r:id="rId51" xr:uid="{2AF97188-56CD-4D16-AAA8-D0E4E7677321}"/>
    <hyperlink ref="Q18" r:id="rId52" xr:uid="{BD2D8612-2487-4401-9303-1E841C79F551}"/>
    <hyperlink ref="R18" r:id="rId53" xr:uid="{71179843-D6D9-416E-BBBE-26D8C7759B61}"/>
    <hyperlink ref="P19" r:id="rId54" xr:uid="{06C89DC3-88DF-46A1-A196-2B12A54F3DBD}"/>
    <hyperlink ref="Q19" r:id="rId55" xr:uid="{851D6DBB-EEAC-473C-BC40-A48F8274C8B7}"/>
    <hyperlink ref="P20" r:id="rId56" xr:uid="{AA999ED2-9251-4EDC-8E70-5DF21FB19D93}"/>
    <hyperlink ref="Q20" r:id="rId57" xr:uid="{1B10D5CA-2CC0-4F63-9E9C-D636DA7F853B}"/>
    <hyperlink ref="R20" r:id="rId58" xr:uid="{32993D6B-A027-4E82-A1AD-93CFDDC1F4EE}"/>
    <hyperlink ref="P21" r:id="rId59" xr:uid="{5061E95C-2E58-4773-94AE-F2CC5620C727}"/>
    <hyperlink ref="Q21" r:id="rId60" xr:uid="{3A94D60C-0DC3-43D0-A66C-DAB24CF39B4C}"/>
    <hyperlink ref="P22" r:id="rId61" xr:uid="{5FE8E9E1-34AA-4D80-B87D-14FC2084D3AA}"/>
    <hyperlink ref="Q22" r:id="rId62" xr:uid="{3B87DD85-E69B-48A7-9C94-AF97D22FB958}"/>
    <hyperlink ref="P23" r:id="rId63" xr:uid="{42E2C18C-DBB6-49E4-AC3E-E2BE6E22B60C}"/>
    <hyperlink ref="Q23" r:id="rId64" xr:uid="{DB058F5D-317E-4DDF-A051-57FF7CC381EE}"/>
    <hyperlink ref="R23" r:id="rId65" xr:uid="{D6CFF0DD-2BB1-41BC-8771-B717372A9B00}"/>
    <hyperlink ref="P24" r:id="rId66" xr:uid="{847ADA6B-3721-452D-9004-41BAE8FD138A}"/>
    <hyperlink ref="Q24" r:id="rId67" xr:uid="{A61ECBCE-9580-4716-860D-F85C12DC4EF1}"/>
    <hyperlink ref="P25" r:id="rId68" xr:uid="{3181188D-018C-4231-8EE0-54733C279DBB}"/>
    <hyperlink ref="Q25" r:id="rId69" xr:uid="{1DB727D8-1413-4F05-88FF-9754F55F36F4}"/>
    <hyperlink ref="R25" r:id="rId70" xr:uid="{6A2FD23E-88E0-4169-AFDC-204F87B54431}"/>
    <hyperlink ref="P26" r:id="rId71" xr:uid="{CF719A30-4F0A-4228-8186-12D138E95A43}"/>
    <hyperlink ref="Q26" r:id="rId72" xr:uid="{3F0DCB95-9E94-4C72-9FEF-4DB180A81F48}"/>
    <hyperlink ref="R26" r:id="rId73" xr:uid="{6DB9D4B3-34E6-4A5C-B4EE-5F3DCBA392CD}"/>
    <hyperlink ref="P28" r:id="rId74" xr:uid="{F30F19A6-7D9C-4AC0-8882-17D46CE3A7A2}"/>
    <hyperlink ref="Q28" r:id="rId75" xr:uid="{AA36B999-1D95-4220-A00F-E00B0BBA27C1}"/>
    <hyperlink ref="P29" r:id="rId76" xr:uid="{43289AD6-9FC0-4E7D-96DA-754D100C7A07}"/>
    <hyperlink ref="Q29" r:id="rId77" xr:uid="{BCECD9E0-A18A-480D-A582-F8461A058C26}"/>
    <hyperlink ref="R29" r:id="rId78" xr:uid="{C0197C22-6407-4FB5-B5DF-302F431C30F8}"/>
    <hyperlink ref="S29" r:id="rId79" xr:uid="{721A13F5-E51F-45A1-AEFD-4FD6D5808ED0}"/>
    <hyperlink ref="P30" r:id="rId80" xr:uid="{1C7144FA-E697-42C5-A891-149A22787919}"/>
    <hyperlink ref="Q30" r:id="rId81" xr:uid="{31C6E2CF-151F-4F4C-948D-E2CCCF6A1636}"/>
    <hyperlink ref="R30" r:id="rId82" xr:uid="{AC5B5181-0893-4025-A796-4673020EEB1A}"/>
    <hyperlink ref="P31" r:id="rId83" xr:uid="{A01EA6B9-D32B-4A18-AA0C-CC9643D94EA5}"/>
    <hyperlink ref="Q31" r:id="rId84" xr:uid="{396647CA-F77B-4C88-96D9-2F92603BFEC0}"/>
    <hyperlink ref="R31" r:id="rId85" xr:uid="{8B85D338-6F8E-46C7-8520-BA8250E1F771}"/>
    <hyperlink ref="P33" r:id="rId86" xr:uid="{274F05A2-4D17-4E9C-AF5B-8FF3CBC8EA1B}"/>
    <hyperlink ref="Q33" r:id="rId87" xr:uid="{E1C0E2E8-39A7-4C5F-B4EB-06EBDF8E4078}"/>
    <hyperlink ref="R33" r:id="rId88" xr:uid="{86CEED8A-47C2-4C8D-BCC7-53443927A75F}"/>
    <hyperlink ref="P34" r:id="rId89" xr:uid="{23181BB4-EF7A-45EC-8FE9-704D68858DDD}"/>
    <hyperlink ref="Q34" r:id="rId90" xr:uid="{1B8E5422-B2A0-436B-B14A-3062DEAE1590}"/>
    <hyperlink ref="P35" r:id="rId91" xr:uid="{F4004080-1583-453E-85BE-6297665820FF}"/>
    <hyperlink ref="Q35" r:id="rId92" xr:uid="{B8F38EC3-3438-477D-85AE-A08C1E82C5BA}"/>
    <hyperlink ref="R35" r:id="rId93" xr:uid="{D4F91751-400A-4AFB-AB00-27677C26D04A}"/>
    <hyperlink ref="S35" r:id="rId94" xr:uid="{CA1F4055-DBAF-4C61-985C-DB03CDED1B19}"/>
    <hyperlink ref="P36" r:id="rId95" xr:uid="{A30E504F-6058-4476-A1BA-FC6A97651E74}"/>
    <hyperlink ref="Q36" r:id="rId96" xr:uid="{1CEACEAD-C0CA-46E6-9B78-81F597488592}"/>
    <hyperlink ref="P37" r:id="rId97" xr:uid="{FCFB3D41-196B-481D-B5F1-A1E50E1EFD3E}"/>
    <hyperlink ref="Q37" r:id="rId98" xr:uid="{A89CDC25-981C-47DC-B792-9B071A0C39B8}"/>
    <hyperlink ref="R37" r:id="rId99" xr:uid="{318D2C99-1D6A-4E18-9C2C-2AAB004472E6}"/>
    <hyperlink ref="P38" r:id="rId100" xr:uid="{14309F40-E437-453D-980E-B2C26D5E0F2D}"/>
    <hyperlink ref="Q38" r:id="rId101" xr:uid="{BF904364-C035-40EA-8F25-933D685C5E51}"/>
    <hyperlink ref="P39" r:id="rId102" xr:uid="{9CBBC135-042E-43C5-819C-7E523991E015}"/>
    <hyperlink ref="Q39" r:id="rId103" xr:uid="{374B6E90-98A1-456B-B6DD-B4C57350CB6E}"/>
    <hyperlink ref="R39" r:id="rId104" xr:uid="{C3000EC5-DA74-44C2-AF94-B6EFC9CE73B9}"/>
    <hyperlink ref="P40" r:id="rId105" xr:uid="{A5616CED-7F0B-46D1-8C72-EACF576845B0}"/>
    <hyperlink ref="Q40" r:id="rId106" xr:uid="{93BA8F2D-BF4B-4182-B9A4-8A9A861A477C}"/>
    <hyperlink ref="R40" r:id="rId107" xr:uid="{79412620-9CB7-46ED-B7D0-805AD699D3C0}"/>
    <hyperlink ref="P41" r:id="rId108" xr:uid="{87479CA9-F510-4FBA-A3FD-FE03F7C81441}"/>
    <hyperlink ref="Q41" r:id="rId109" xr:uid="{4A4CD625-8A04-44AC-8CCB-0BF054929C3E}"/>
    <hyperlink ref="R41" r:id="rId110" xr:uid="{089F7EC7-8943-45F7-93AD-AED4F48CF726}"/>
    <hyperlink ref="P42" r:id="rId111" xr:uid="{50D87705-16AB-4645-9C98-B72B601DFB56}"/>
    <hyperlink ref="Q42" r:id="rId112" xr:uid="{F4E079A0-9BD2-4A5D-86AF-09447EA3A12F}"/>
    <hyperlink ref="P43" r:id="rId113" xr:uid="{D8AAA73F-AF62-4DDF-8005-B747C5F0C1DC}"/>
    <hyperlink ref="Q43" r:id="rId114" xr:uid="{55B16F75-2528-4017-B186-FAD09E487E3F}"/>
    <hyperlink ref="P44" r:id="rId115" xr:uid="{26C48D39-9F9C-41D0-9404-378628129C71}"/>
    <hyperlink ref="Q44" r:id="rId116" xr:uid="{413C41EF-CB86-4989-BCC5-40663E429974}"/>
    <hyperlink ref="R44" r:id="rId117" xr:uid="{85A1552D-0EAA-41F1-B5F2-9CAB55A2B470}"/>
    <hyperlink ref="P45" r:id="rId118" xr:uid="{3876710D-4070-4747-AB22-16055099404E}"/>
    <hyperlink ref="Q45" r:id="rId119" xr:uid="{6779BCD8-6478-4BF2-9618-50706002186E}"/>
    <hyperlink ref="P46" r:id="rId120" xr:uid="{9641F851-DF34-49C6-AF36-7CC61D762814}"/>
    <hyperlink ref="Q46" r:id="rId121" xr:uid="{5572C8C0-752C-4B8D-A070-065E8CB7D58E}"/>
    <hyperlink ref="R46" r:id="rId122" xr:uid="{0BBF56A1-1B0E-4BA0-8B0B-488445250AD4}"/>
    <hyperlink ref="S46" r:id="rId123" xr:uid="{8FDFC927-C6E6-4F04-81A7-706E2D19812C}"/>
    <hyperlink ref="P47" r:id="rId124" xr:uid="{43602791-5B5F-4D10-8D37-63CBFEFAAC32}"/>
    <hyperlink ref="Q47" r:id="rId125" xr:uid="{166B0E57-1D88-4692-8F98-5B9F7A44C3B6}"/>
    <hyperlink ref="R47" r:id="rId126" xr:uid="{038D7037-369C-4D0D-A17D-07DE8EDC1E7C}"/>
    <hyperlink ref="S47" r:id="rId127" xr:uid="{5CA08AF6-BD1B-4B8F-A2D0-755DDC7CD292}"/>
    <hyperlink ref="P48" r:id="rId128" xr:uid="{F79FC5B8-408E-4D69-BD2E-F8921E2C133E}"/>
    <hyperlink ref="Q48" r:id="rId129" xr:uid="{B77327F7-91A0-44B7-A342-532744DD639A}"/>
    <hyperlink ref="R48" r:id="rId130" xr:uid="{2E6E4F97-85A9-4F3A-9B8E-8797C69C1B3B}"/>
    <hyperlink ref="P50" r:id="rId131" xr:uid="{9503DB74-E625-4679-B804-54681282896B}"/>
    <hyperlink ref="Q50" r:id="rId132" xr:uid="{7BBDE1F7-6E93-4581-B042-99C1593E71E3}"/>
    <hyperlink ref="R50" r:id="rId133" xr:uid="{553B3576-87B8-400F-ACAC-59FA0DA2EB38}"/>
    <hyperlink ref="P51" r:id="rId134" xr:uid="{0C18F5F0-057F-4338-9228-8549BE2ED7D2}"/>
    <hyperlink ref="Q51" r:id="rId135" xr:uid="{7AD096ED-52DD-4B5D-BBD9-4923AEA294AC}"/>
    <hyperlink ref="P52" r:id="rId136" xr:uid="{1BF916CF-383D-46B3-AE27-73C3FEC0E276}"/>
    <hyperlink ref="Q52" r:id="rId137" xr:uid="{56413E8C-0459-4FAB-A4A6-D30D99EA096B}"/>
    <hyperlink ref="R52" r:id="rId138" xr:uid="{E99589DB-946C-475D-BD7F-B914E2B70C66}"/>
    <hyperlink ref="P53" r:id="rId139" xr:uid="{9DBAB6B6-FE0E-41FF-89EF-E054E79A09DD}"/>
    <hyperlink ref="Q53" r:id="rId140" xr:uid="{DE0E6BCD-584C-4045-9E9F-1A60BC8C9928}"/>
    <hyperlink ref="R53" r:id="rId141" xr:uid="{5422BF14-A93E-4FC7-9042-8DA3272F2E24}"/>
    <hyperlink ref="S53" r:id="rId142" xr:uid="{64A7F583-9F14-4AC8-9E90-0D513369B2E4}"/>
    <hyperlink ref="P54" r:id="rId143" xr:uid="{6D85EAE1-031F-41BD-BC31-6495330120ED}"/>
    <hyperlink ref="Q54" r:id="rId144" xr:uid="{D8E5B475-A486-4A35-BC94-F7A67076054D}"/>
    <hyperlink ref="R54" r:id="rId145" xr:uid="{A0EE5EED-AC88-4352-9E70-A1AD4BD568F7}"/>
    <hyperlink ref="P55" r:id="rId146" xr:uid="{44B145F6-ECB7-47D6-85F3-9331470102C7}"/>
    <hyperlink ref="Q55" r:id="rId147" xr:uid="{B048E3CB-2C89-404B-A808-95F2E8EEACA9}"/>
    <hyperlink ref="R55" r:id="rId148" xr:uid="{22AA212C-FBE4-42F7-B345-04FF033131D9}"/>
    <hyperlink ref="P56" r:id="rId149" xr:uid="{5740B92E-23B2-4033-8FF1-6FE12240F07B}"/>
    <hyperlink ref="Q56" r:id="rId150" xr:uid="{B53B162E-EAB0-4090-9AD6-963A35B93EB7}"/>
    <hyperlink ref="R56" r:id="rId151" xr:uid="{667065E6-C6C0-494B-96E5-EE0E31D06AC7}"/>
    <hyperlink ref="P57" r:id="rId152" xr:uid="{33E5C941-8BFF-40B9-8B84-6C71FD4F1707}"/>
    <hyperlink ref="Q57" r:id="rId153" xr:uid="{7DC60A7F-6006-47A7-B86C-10689E1593AF}"/>
    <hyperlink ref="R57" r:id="rId154" xr:uid="{5FB4D1D7-5437-4BE2-8D75-CD5BF0396D8C}"/>
    <hyperlink ref="P58" r:id="rId155" xr:uid="{887BDF6B-9F6E-44AD-85E6-89E3EC577837}"/>
    <hyperlink ref="Q58" r:id="rId156" xr:uid="{4902450D-61D6-4905-94C7-15EBED601ECD}"/>
    <hyperlink ref="S58" r:id="rId157" xr:uid="{19F4F8E6-67C7-46BC-9C11-23E515679333}"/>
    <hyperlink ref="P59" r:id="rId158" xr:uid="{60171A4E-F45F-40DE-93FE-66B61BCDCBBB}"/>
    <hyperlink ref="Q59" r:id="rId159" xr:uid="{B6E9CDBE-3349-43CA-BD4F-82A645442AEB}"/>
    <hyperlink ref="R59" r:id="rId160" xr:uid="{D6076511-EDD3-4EB1-8D96-ACB4CACECA02}"/>
    <hyperlink ref="P60" r:id="rId161" xr:uid="{0B2C86C6-3C56-4454-9271-8B853BAF8935}"/>
    <hyperlink ref="Q60" r:id="rId162" xr:uid="{C30C648F-F81D-45C0-866C-0506A65D9A6E}"/>
    <hyperlink ref="R60" r:id="rId163" xr:uid="{5A748F6F-F619-40F6-B623-48E4AD4E1171}"/>
    <hyperlink ref="S60" r:id="rId164" xr:uid="{1EF81934-A75C-4BAB-A65F-8D139D75EF24}"/>
    <hyperlink ref="P61" r:id="rId165" xr:uid="{A1F98516-756E-4418-9251-A4FA09704AE1}"/>
    <hyperlink ref="Q61" r:id="rId166" xr:uid="{792980FE-6A80-46D2-BACD-227F1B1E8B74}"/>
    <hyperlink ref="R61" r:id="rId167" xr:uid="{0438F6B3-BA71-41CB-8CE5-8B286F812BFA}"/>
    <hyperlink ref="P62" r:id="rId168" xr:uid="{87FE25C8-32FC-44EE-96ED-C397591A70BB}"/>
    <hyperlink ref="Q62" r:id="rId169" xr:uid="{8BBAD5D1-24FC-43E0-B881-08637422BA56}"/>
    <hyperlink ref="R62" r:id="rId170" xr:uid="{F162B79C-7264-4B0F-AE51-43C4CA74E097}"/>
    <hyperlink ref="S62" r:id="rId171" xr:uid="{4F54E068-B6B6-4608-91FA-722BF41D8A36}"/>
    <hyperlink ref="P63" r:id="rId172" xr:uid="{1BA00B13-FE73-491D-B644-A90333DFEAD7}"/>
    <hyperlink ref="Q63" r:id="rId173" xr:uid="{BDBAF508-6C62-4497-A0EA-BA862C3F09EF}"/>
    <hyperlink ref="R63" r:id="rId174" xr:uid="{43A1581D-2A38-4ECE-8CDD-51B5E8BBCADC}"/>
    <hyperlink ref="S63" r:id="rId175" xr:uid="{43103875-89D9-482A-AD49-450CB2710B36}"/>
    <hyperlink ref="P64" r:id="rId176" xr:uid="{A2EE0E60-7E7A-4CD7-AA24-9535398BE1B7}"/>
    <hyperlink ref="Q64" r:id="rId177" xr:uid="{4ED10E69-46E0-46C5-9F40-3844D7FF2A6D}"/>
    <hyperlink ref="R64" r:id="rId178" xr:uid="{184309B8-500A-49E5-B5D1-EA81F284A12B}"/>
    <hyperlink ref="P66" r:id="rId179" xr:uid="{6A5D00AB-CC7C-4FF5-BD2B-6F62FBBB1B66}"/>
    <hyperlink ref="Q66" r:id="rId180" xr:uid="{7F74CEFA-4A2C-48E6-A283-9ABDC1868365}"/>
    <hyperlink ref="R66" r:id="rId181" xr:uid="{ADCE69F6-4BF6-4603-9D5D-DFBE25B5303B}"/>
    <hyperlink ref="P67" r:id="rId182" xr:uid="{423108A7-8AEA-46FA-A3E1-371F3EED472F}"/>
    <hyperlink ref="Q67" r:id="rId183" xr:uid="{028F6BF5-49EA-4322-BC2D-1187DB2033C2}"/>
    <hyperlink ref="R67" r:id="rId184" xr:uid="{B26D75B2-8859-4948-8FC1-634A9C8360CF}"/>
    <hyperlink ref="P68" r:id="rId185" xr:uid="{596299E1-2C20-453A-8C96-7F4F767B06A4}"/>
    <hyperlink ref="Q68" r:id="rId186" xr:uid="{7F5BF1A1-28F7-4D2C-A4D4-8BFDA0B32C46}"/>
    <hyperlink ref="R68" r:id="rId187" xr:uid="{393F62D8-6240-4389-B724-C28EA83EDBCF}"/>
    <hyperlink ref="S68" r:id="rId188" xr:uid="{9122AF67-B0A9-4865-9C4A-D4520431C426}"/>
    <hyperlink ref="P69" r:id="rId189" xr:uid="{F7ABDC25-CAEB-4CC5-B2E4-E103CFA7CBD5}"/>
    <hyperlink ref="Q69" r:id="rId190" xr:uid="{DCD2434B-9695-4B76-AD47-AE09C50226B5}"/>
    <hyperlink ref="R69" r:id="rId191" xr:uid="{5F6364F4-5A58-4704-8522-4CFB871D3BA5}"/>
    <hyperlink ref="P70" r:id="rId192" xr:uid="{6BECE4A6-3789-47EC-AE10-E4BF42B0696B}"/>
    <hyperlink ref="Q70" r:id="rId193" xr:uid="{B78E1027-1636-4B30-9B72-0A6BC478E720}"/>
    <hyperlink ref="S70" r:id="rId194" xr:uid="{C5018AEC-D4E9-47E0-B0A3-5C5147F30F25}"/>
    <hyperlink ref="P72" r:id="rId195" xr:uid="{F5777C21-F937-4924-87FD-04EC47ADADD4}"/>
    <hyperlink ref="Q72" r:id="rId196" xr:uid="{7C58DB8E-971F-420C-89F7-A9AC401056DD}"/>
    <hyperlink ref="R72" r:id="rId197" xr:uid="{DFD7DFC2-F168-4DDD-B7D6-1BF4C2A92BF6}"/>
    <hyperlink ref="S72" r:id="rId198" xr:uid="{1429441E-FE79-49E8-8255-6AD665289761}"/>
    <hyperlink ref="P74" r:id="rId199" xr:uid="{DC6FDFA4-3234-4492-A1A4-72C8D7A2F030}"/>
    <hyperlink ref="Q74" r:id="rId200" xr:uid="{C08F1CC8-5C9A-4BE0-9547-6DAFE2E2D292}"/>
    <hyperlink ref="R74" r:id="rId201" xr:uid="{9B3D2452-2B9F-4D46-87BA-A789C4541F6D}"/>
    <hyperlink ref="S74" r:id="rId202" xr:uid="{72FFAA45-E0B2-4E39-9D3C-978FA90F256D}"/>
    <hyperlink ref="P76" r:id="rId203" xr:uid="{D754C792-1601-433E-A67A-61EFB915D324}"/>
    <hyperlink ref="Q76" r:id="rId204" xr:uid="{D9018975-E3DA-4026-BFC5-F518B1E95E58}"/>
    <hyperlink ref="R76" r:id="rId205" xr:uid="{FF496998-1A62-4A44-8A75-96F6F9B9459C}"/>
    <hyperlink ref="S76" r:id="rId206" xr:uid="{482EB3E1-5627-4FB0-8046-935062906511}"/>
    <hyperlink ref="P77" r:id="rId207" xr:uid="{1C520C4D-FD1C-40E6-85A2-18B2C1788D50}"/>
    <hyperlink ref="Q77" r:id="rId208" xr:uid="{09144162-2555-435C-883C-83F59594BD03}"/>
    <hyperlink ref="R77" r:id="rId209" xr:uid="{A9B31496-198C-4E0F-A530-DDC5D6267FEE}"/>
    <hyperlink ref="P78" r:id="rId210" xr:uid="{3CB10CBA-6002-4329-B5E2-FCF23598EF13}"/>
    <hyperlink ref="Q78" r:id="rId211" xr:uid="{7DA0CF82-4DB3-4514-9A00-31893FDA8D8D}"/>
    <hyperlink ref="R78" r:id="rId212" xr:uid="{462B03F7-C864-4678-828E-036D493FB980}"/>
    <hyperlink ref="P79" r:id="rId213" xr:uid="{0889B525-9F48-46B1-B87B-FC3859736ADA}"/>
    <hyperlink ref="Q79" r:id="rId214" xr:uid="{11683245-B09A-451A-A2F0-FDC847957B2D}"/>
    <hyperlink ref="R79" r:id="rId215" xr:uid="{EBCAF19F-CF02-42B7-B403-E745553C5A35}"/>
    <hyperlink ref="P80" r:id="rId216" xr:uid="{AC0109B1-9CA2-429C-8E88-C37B277A144C}"/>
    <hyperlink ref="Q80" r:id="rId217" xr:uid="{8BD9A1E9-1662-47CF-AEF1-B27EEADB32E2}"/>
    <hyperlink ref="R80" r:id="rId218" xr:uid="{9C533A52-E8FB-4E2D-BE8D-2558D0FA3560}"/>
    <hyperlink ref="P81" r:id="rId219" xr:uid="{FFCFDE88-66ED-40D0-BE68-B3FE672C7571}"/>
    <hyperlink ref="Q81" r:id="rId220" xr:uid="{D7FC652F-C013-477E-80E6-31334FB20BA1}"/>
    <hyperlink ref="R81" r:id="rId221" xr:uid="{A5F50892-16E9-44F2-A271-96B480342C14}"/>
    <hyperlink ref="P82" r:id="rId222" xr:uid="{2E574D5D-8533-4128-B7C3-400B1775CCFC}"/>
    <hyperlink ref="Q82" r:id="rId223" xr:uid="{8B28D7E4-95EA-4868-9AD1-DC634C4AA401}"/>
    <hyperlink ref="R82" r:id="rId224" xr:uid="{310DFD82-B48D-4191-9A04-3D75B138F730}"/>
    <hyperlink ref="P83" r:id="rId225" xr:uid="{4D85285E-1EB4-4A22-A67D-2E93980B7869}"/>
    <hyperlink ref="Q83" r:id="rId226" xr:uid="{CB9E8A89-4600-4E31-BDEE-B278EA093576}"/>
    <hyperlink ref="P84" r:id="rId227" xr:uid="{EDB4A418-5556-44B5-97F2-F65CA8B43632}"/>
    <hyperlink ref="Q84" r:id="rId228" xr:uid="{BECD8502-3C5C-47FF-BF2B-32DB9D7BF88A}"/>
    <hyperlink ref="R84" r:id="rId229" xr:uid="{92E44B6D-7950-4FC3-B8FE-9EBECFCB6BFB}"/>
    <hyperlink ref="P85" r:id="rId230" xr:uid="{92B21F6C-146E-432F-8BA6-BA34529FAD0D}"/>
    <hyperlink ref="Q85" r:id="rId231" xr:uid="{6F5002A5-426E-4BB5-98CB-B690784E856B}"/>
    <hyperlink ref="R85" r:id="rId232" xr:uid="{456080DF-C2C7-4E1D-B655-32D6148BF545}"/>
    <hyperlink ref="P86" r:id="rId233" xr:uid="{E6B1F3CB-DB21-49DA-B46B-2E29EC7834B8}"/>
    <hyperlink ref="Q86" r:id="rId234" xr:uid="{A75F7F54-456B-4E5C-BBED-0C694512DF1A}"/>
    <hyperlink ref="P87" r:id="rId235" xr:uid="{5DE8210B-C88C-4E48-B8C8-6EAA227837D0}"/>
    <hyperlink ref="Q87" r:id="rId236" xr:uid="{B605D16B-D0BD-466A-9313-2117AE5AD0FB}"/>
    <hyperlink ref="R87" r:id="rId237" xr:uid="{438944D2-1B8B-459A-97BA-9316BDA6AF68}"/>
    <hyperlink ref="P88" r:id="rId238" xr:uid="{3EC64D25-3276-43F1-88DF-B98E1BA05A8D}"/>
    <hyperlink ref="Q88" r:id="rId239" xr:uid="{94CFB26E-EAE3-40B9-AF50-BDB17025F5DF}"/>
    <hyperlink ref="P89" r:id="rId240" xr:uid="{79CB5286-97C4-4256-9BB7-8C8E35248F7E}"/>
    <hyperlink ref="Q89" r:id="rId241" xr:uid="{6B098725-53BB-4CCA-9D87-A41D13A78953}"/>
    <hyperlink ref="R89" r:id="rId242" xr:uid="{915A430B-ADD1-4627-99CB-B33B1464721A}"/>
    <hyperlink ref="P90" r:id="rId243" xr:uid="{637892B0-5B34-48E9-9F25-58835FC685B1}"/>
    <hyperlink ref="Q90" r:id="rId244" xr:uid="{0B9EEC55-1B33-497F-94C9-735B69896B0E}"/>
    <hyperlink ref="R90" r:id="rId245" xr:uid="{F741495E-6829-4BA2-837C-82FFE7F45160}"/>
    <hyperlink ref="P91" r:id="rId246" xr:uid="{1B5F5540-9C1A-4886-88A3-F26A48596CB0}"/>
    <hyperlink ref="Q91" r:id="rId247" xr:uid="{FE19857B-AE0C-4411-A34C-8ECD4C57D13F}"/>
    <hyperlink ref="R91" r:id="rId248" xr:uid="{C87E7094-E168-44A8-AF7A-B86DFB5360A2}"/>
    <hyperlink ref="P92" r:id="rId249" xr:uid="{043A568C-8E24-4C3B-969D-58937275D27A}"/>
    <hyperlink ref="Q92" r:id="rId250" xr:uid="{9880A6BC-EE8F-4008-A684-957102815222}"/>
    <hyperlink ref="R92" r:id="rId251" xr:uid="{3D07CF25-7A46-4731-9BE7-AA9D70D7DBED}"/>
    <hyperlink ref="P93" r:id="rId252" xr:uid="{F28B4875-6F4A-4C63-9144-D3AD745E809E}"/>
    <hyperlink ref="Q93" r:id="rId253" xr:uid="{BC971B7B-884D-4942-8B8B-DB17B818844A}"/>
    <hyperlink ref="R93" r:id="rId254" xr:uid="{AE718143-67C0-4B41-BD5A-C9EA760C7AC4}"/>
    <hyperlink ref="P94" r:id="rId255" xr:uid="{13256B1E-4257-421F-846A-EC0F1B2490F5}"/>
    <hyperlink ref="Q94" r:id="rId256" xr:uid="{5205E18D-0F5F-4FE5-A320-43C4F9C50051}"/>
    <hyperlink ref="R94" r:id="rId257" xr:uid="{3148D223-6684-4047-BDC4-41D0C2A86B0C}"/>
    <hyperlink ref="P97" r:id="rId258" xr:uid="{D8A8C7DA-98DC-47A7-8FF2-1D020ECB0E06}"/>
    <hyperlink ref="Q97" r:id="rId259" xr:uid="{C7046344-524D-45DC-ACFE-376D0A2F6C82}"/>
    <hyperlink ref="R97" r:id="rId260" xr:uid="{BC6EF771-069C-4B9C-A6D0-FC1F4248B2A4}"/>
    <hyperlink ref="P98" r:id="rId261" xr:uid="{DE84A7B7-3C63-4E63-84DF-435A4280C0DB}"/>
    <hyperlink ref="Q98" r:id="rId262" xr:uid="{37BD3099-5260-404D-8360-D433FF8D3962}"/>
    <hyperlink ref="R98" r:id="rId263" xr:uid="{B0F8EB14-D5BC-41A0-B3CC-E7C7606ABC9A}"/>
    <hyperlink ref="P99" r:id="rId264" xr:uid="{5122FF0F-4663-49A4-8AE8-27D7A4CE201A}"/>
    <hyperlink ref="Q99" r:id="rId265" xr:uid="{E66C8641-157B-48A0-94ED-0CF6FF6A43D1}"/>
    <hyperlink ref="R99" r:id="rId266" xr:uid="{9504F869-7E70-4433-B4EB-BBAF04D9E7FF}"/>
    <hyperlink ref="P100" r:id="rId267" xr:uid="{6594942B-C896-42A4-9464-5A6AF54ED55F}"/>
    <hyperlink ref="Q100" r:id="rId268" xr:uid="{851DE744-78B7-4CF2-B20F-67BE29D6EF4E}"/>
    <hyperlink ref="R100" r:id="rId269" xr:uid="{241C27D4-651D-490C-8B77-0717E446FF40}"/>
    <hyperlink ref="P101" r:id="rId270" xr:uid="{E6591F5F-0C12-4ADD-8337-68D47F71CD24}"/>
    <hyperlink ref="Q101" r:id="rId271" xr:uid="{F719D783-6CD9-41B2-B57C-928824659427}"/>
    <hyperlink ref="R101" r:id="rId272" xr:uid="{2A7207F3-ABA9-4E22-A411-BD9FF896BF39}"/>
    <hyperlink ref="P102" r:id="rId273" xr:uid="{DC321C9E-C776-4955-9DE9-169747386F6B}"/>
    <hyperlink ref="Q102" r:id="rId274" xr:uid="{2E309D6C-A997-49F0-9B23-25217055369D}"/>
    <hyperlink ref="R102" r:id="rId275" xr:uid="{0FEA3F6B-3229-46FE-B98C-06B042E53B0C}"/>
    <hyperlink ref="P103" r:id="rId276" xr:uid="{2D729707-41E9-4019-85B4-ABBC054C1CDD}"/>
    <hyperlink ref="Q103" r:id="rId277" xr:uid="{B264F907-D67B-4E9A-BDB6-088043D27F1B}"/>
    <hyperlink ref="R103" r:id="rId278" xr:uid="{98F70911-B605-4D37-AEB4-DD01A7695824}"/>
    <hyperlink ref="P105" r:id="rId279" xr:uid="{A5E58F07-2527-4532-9830-A06FB996D599}"/>
    <hyperlink ref="Q105" r:id="rId280" xr:uid="{44A7CFDE-32B7-400F-A271-90A80BE5ECB6}"/>
    <hyperlink ref="R105" r:id="rId281" xr:uid="{65E836AF-3B2D-4E3C-88AB-F5D6B6181EDD}"/>
    <hyperlink ref="P106" r:id="rId282" xr:uid="{1E914335-A02C-47F5-BE43-C060D1E2202B}"/>
    <hyperlink ref="Q106" r:id="rId283" xr:uid="{DCCFBA9B-B53C-4755-93EF-E8B1DFCC702B}"/>
    <hyperlink ref="R106" r:id="rId284" xr:uid="{16218D88-572C-42AB-8B05-74B28FF1094E}"/>
    <hyperlink ref="P107" r:id="rId285" xr:uid="{1F8083ED-E822-478C-A002-21B8B4C3898B}"/>
    <hyperlink ref="Q107" r:id="rId286" xr:uid="{06325188-CD6B-4EFB-BACE-A24BFA5232A5}"/>
    <hyperlink ref="R107" r:id="rId287" xr:uid="{6D09AA12-62FA-4A14-B123-54F8181DECA5}"/>
    <hyperlink ref="P108" r:id="rId288" xr:uid="{403A6FD7-2127-491A-80EE-ABE81115B3A6}"/>
    <hyperlink ref="Q108" r:id="rId289" xr:uid="{76B19571-7B57-4658-B4E4-BA2E88494D03}"/>
    <hyperlink ref="R108" r:id="rId290" xr:uid="{15F0D23C-A823-4A99-9930-9F2253FD2DC8}"/>
    <hyperlink ref="P109" r:id="rId291" xr:uid="{2FDF53A5-B8E5-43A5-B53C-0F921466C5DB}"/>
    <hyperlink ref="Q109" r:id="rId292" xr:uid="{1D2EF60C-53E8-45C3-A742-D0B53F8D9C15}"/>
    <hyperlink ref="R109" r:id="rId293" xr:uid="{18FCC249-9250-4112-80DE-9207196BBDAA}"/>
    <hyperlink ref="P110" r:id="rId294" xr:uid="{2DA00BB3-6839-4C98-81A0-FDEA4C0EDE9E}"/>
    <hyperlink ref="Q110" r:id="rId295" xr:uid="{9E59DC8A-D5EB-46F8-B3E8-0B413BB89865}"/>
    <hyperlink ref="R110" r:id="rId296" xr:uid="{B7087617-3359-4759-9F59-2F2418BEA90C}"/>
    <hyperlink ref="P111" r:id="rId297" xr:uid="{B7F6AB3F-CAC6-4AB9-9DEE-111B6974111B}"/>
    <hyperlink ref="Q111" r:id="rId298" xr:uid="{9DD028CB-B9DF-4FE5-9444-022CA372E62C}"/>
    <hyperlink ref="R111" r:id="rId299" xr:uid="{EBC63CA2-6CB0-4F1D-B855-D32536C63A28}"/>
    <hyperlink ref="P113" r:id="rId300" xr:uid="{9ECD4CBB-9551-4493-B947-BB97B0F73BFA}"/>
    <hyperlink ref="Q113" r:id="rId301" xr:uid="{94682238-56C9-4F9C-A90C-DDFF14771E61}"/>
    <hyperlink ref="P114" r:id="rId302" xr:uid="{20279A0F-92BF-4979-8A0F-0F84C92EFC78}"/>
    <hyperlink ref="Q114" r:id="rId303" xr:uid="{F735644B-E212-4BFC-90F5-8DFBD3BE3F3C}"/>
    <hyperlink ref="P115" r:id="rId304" xr:uid="{EAA2C952-AA6E-4AE3-8FC3-AFAE2694D8E1}"/>
    <hyperlink ref="Q115" r:id="rId305" xr:uid="{155C9263-AD2C-4B79-99B2-D702C555BC8D}"/>
    <hyperlink ref="R115" r:id="rId306" xr:uid="{199EAA81-D06C-4531-9E9F-FBEF9CE60398}"/>
    <hyperlink ref="P116" r:id="rId307" xr:uid="{C3BE1371-B24B-4AEC-BF6D-CA749883F392}"/>
    <hyperlink ref="Q116" r:id="rId308" xr:uid="{57E21CD7-03D2-4A04-9EA7-E002388B19BF}"/>
    <hyperlink ref="R116" r:id="rId309" xr:uid="{B8E3F0F2-F3DF-45D3-99E2-6798771457A7}"/>
    <hyperlink ref="P117" r:id="rId310" xr:uid="{C09D6379-AEDE-48F7-8987-7A3996A4CFE1}"/>
    <hyperlink ref="Q117" r:id="rId311" xr:uid="{E3EE3D1B-ED06-450F-BDBD-67796725EA25}"/>
    <hyperlink ref="P118" r:id="rId312" xr:uid="{5B16083C-D6A7-4915-BB13-1C70EF586C86}"/>
    <hyperlink ref="Q118" r:id="rId313" xr:uid="{80D34796-03B5-4680-8882-A8478B88D2B5}"/>
    <hyperlink ref="R118" r:id="rId314" xr:uid="{B5ED56FB-8EE4-4F1C-AF42-CCE8A5576D53}"/>
    <hyperlink ref="S118" r:id="rId315" xr:uid="{19EBD38C-EDCC-430B-9B36-A22813FE75C2}"/>
    <hyperlink ref="P119" r:id="rId316" xr:uid="{94EAACD4-065A-4D81-99EA-C42C84A30DCC}"/>
    <hyperlink ref="Q119" r:id="rId317" xr:uid="{F0B8F4A0-27D8-4BCE-B223-6D0C4764A3B1}"/>
    <hyperlink ref="R119" r:id="rId318" xr:uid="{B7FDCF70-B7BF-4E2D-8405-94E0284B8862}"/>
    <hyperlink ref="P121" r:id="rId319" xr:uid="{667A8B92-F1B6-4137-8A13-C9DCCF57D878}"/>
    <hyperlink ref="Q121" r:id="rId320" xr:uid="{48BF648E-756D-48D5-B94E-4326AA4FBF7A}"/>
    <hyperlink ref="R121" r:id="rId321" xr:uid="{5B664F7C-1B14-4943-A583-211588685BBC}"/>
    <hyperlink ref="P122" r:id="rId322" xr:uid="{8A6A31E6-4C2D-4BBF-A4D3-9BDB075D498B}"/>
    <hyperlink ref="Q122" r:id="rId323" xr:uid="{ABDB2A99-3F44-44DB-8B4E-FE47703C7836}"/>
    <hyperlink ref="P123" r:id="rId324" xr:uid="{EA6BAACF-75DD-4B5D-9653-656B465E12AA}"/>
    <hyperlink ref="Q123" r:id="rId325" xr:uid="{B6D024E5-62B8-4CFD-8FC5-F7A737CB2934}"/>
    <hyperlink ref="R123" r:id="rId326" xr:uid="{0273A88A-6CA4-4FD6-98D4-9B93A0AFB4F2}"/>
    <hyperlink ref="P124" r:id="rId327" xr:uid="{68AB7606-8891-4677-869A-C75CF05AF1A5}"/>
    <hyperlink ref="Q124" r:id="rId328" xr:uid="{178489FA-ABE4-4886-AB48-15B040874170}"/>
    <hyperlink ref="R124" r:id="rId329" xr:uid="{7FA99BF0-16B7-4E79-B994-1829E199AD53}"/>
    <hyperlink ref="P125" r:id="rId330" xr:uid="{8F97F243-6310-4D46-8078-114F90ED71AF}"/>
    <hyperlink ref="Q125" r:id="rId331" xr:uid="{2E1E2AC4-BFDB-4F68-A04A-C9F1B2A8B054}"/>
    <hyperlink ref="R125" r:id="rId332" xr:uid="{F87E47CD-8191-4A97-AAC5-A013340C0FAA}"/>
    <hyperlink ref="S125" r:id="rId333" xr:uid="{FAB49769-1575-43A8-8B43-2092251EA67E}"/>
    <hyperlink ref="P126" r:id="rId334" xr:uid="{73B766CB-50D4-4142-B54A-F3CF4B37EE50}"/>
    <hyperlink ref="Q126" r:id="rId335" xr:uid="{866BE448-B510-47D7-A179-F442520EF8A2}"/>
    <hyperlink ref="R126" r:id="rId336" xr:uid="{AC105693-A243-4087-A641-50B5496F9375}"/>
    <hyperlink ref="P127" r:id="rId337" xr:uid="{45C03E87-4BDC-4937-9245-29E894555EE7}"/>
    <hyperlink ref="Q127" r:id="rId338" xr:uid="{07309C87-080A-4409-B693-48868A2B0D86}"/>
    <hyperlink ref="R127" r:id="rId339" xr:uid="{148B4976-04E7-4396-AFE9-B2C799ABEA83}"/>
    <hyperlink ref="P128" r:id="rId340" xr:uid="{E1B82F4F-B1B2-45FD-8C6F-37DF9EC92029}"/>
    <hyperlink ref="Q128" r:id="rId341" xr:uid="{D5FD82B1-0E3B-484D-9BD8-117BE35AED64}"/>
    <hyperlink ref="R128" r:id="rId342" xr:uid="{95B8F1C0-4F96-42EC-B1B1-1E8D365324C0}"/>
    <hyperlink ref="S128" r:id="rId343" xr:uid="{10DAD49F-AE6A-4EF3-ADA2-DA1F0CC04F47}"/>
    <hyperlink ref="P129" r:id="rId344" xr:uid="{FC56F43A-3582-4F89-9C85-8FA1FAFAFA10}"/>
    <hyperlink ref="Q129" r:id="rId345" xr:uid="{79C80E56-7D69-49C0-BF17-75FBBFDF2234}"/>
    <hyperlink ref="R129" r:id="rId346" xr:uid="{AF04CAD7-89DB-4C99-ACFF-265ECCD68D74}"/>
    <hyperlink ref="P130" r:id="rId347" xr:uid="{CDE8E1EF-53D6-4188-B231-8ACA18A8BC1A}"/>
    <hyperlink ref="Q130" r:id="rId348" xr:uid="{37B3443C-DB41-41C6-8F86-79D2001847FC}"/>
    <hyperlink ref="R130" r:id="rId349" xr:uid="{86307FDC-5F77-48E7-A01A-50C9502D021A}"/>
    <hyperlink ref="P131" r:id="rId350" xr:uid="{1D0D8FDF-4E17-4656-B15A-91CDE9136EFB}"/>
    <hyperlink ref="Q131" r:id="rId351" xr:uid="{B5A7197E-0E92-46A5-BF02-056EFD640718}"/>
    <hyperlink ref="R131" r:id="rId352" xr:uid="{976C2369-31D7-4E13-8A19-9C707E24CC1A}"/>
    <hyperlink ref="P132" r:id="rId353" xr:uid="{684A2663-6827-4929-839A-89D580055DDF}"/>
    <hyperlink ref="Q132" r:id="rId354" xr:uid="{9F42A737-9610-4700-96B0-F7EF9B32A0BD}"/>
    <hyperlink ref="R132" r:id="rId355" xr:uid="{85C7101F-61FA-4BA7-9F52-1020C5605433}"/>
    <hyperlink ref="P134" r:id="rId356" xr:uid="{E969E314-4D60-45F1-A4F6-2CE070C8D33A}"/>
    <hyperlink ref="Q134" r:id="rId357" xr:uid="{476651C4-D639-4B02-B6D5-635F0B2BAE26}"/>
    <hyperlink ref="R134" r:id="rId358" xr:uid="{67899359-9B77-49E9-A009-65CE13C40A42}"/>
    <hyperlink ref="P136" r:id="rId359" xr:uid="{083300F9-C6DF-417E-B1C1-B45A66F361C7}"/>
    <hyperlink ref="Q136" r:id="rId360" xr:uid="{3027595E-EA01-45FF-80A4-0221EE098485}"/>
    <hyperlink ref="R136" r:id="rId361" xr:uid="{B1A1B209-A422-4F2B-9EDC-F2C82CBAF406}"/>
    <hyperlink ref="P138" r:id="rId362" xr:uid="{38309BBB-E2A9-4127-A890-5D993C7EB69D}"/>
    <hyperlink ref="Q138" r:id="rId363" xr:uid="{0F75DCA6-4848-40E1-849C-954532E21414}"/>
    <hyperlink ref="R138" r:id="rId364" xr:uid="{84C18C4D-00B7-44EF-BF5A-858FECDA3A92}"/>
    <hyperlink ref="P139" r:id="rId365" xr:uid="{BAD2DA37-9E9A-420C-8D06-F15E67337D02}"/>
    <hyperlink ref="Q139" r:id="rId366" xr:uid="{D20D0A3F-23C6-4617-83C7-23545026D7F7}"/>
    <hyperlink ref="R139" r:id="rId367" xr:uid="{090714E8-FB43-42B0-822E-F5852D1B4AD9}"/>
    <hyperlink ref="P140" r:id="rId368" xr:uid="{AFA6063C-99BD-4C87-9B5C-CE555863654C}"/>
    <hyperlink ref="Q140" r:id="rId369" xr:uid="{13A71B44-A1E8-416B-819D-E1A6D5A8E022}"/>
    <hyperlink ref="R140" r:id="rId370" xr:uid="{8B7E204B-4E5B-4E05-BFD4-1BD8D5E80D3B}"/>
    <hyperlink ref="S140" r:id="rId371" xr:uid="{B87C9D5E-93D3-4169-9D74-6F13A2ABC1D9}"/>
    <hyperlink ref="P141" r:id="rId372" xr:uid="{05FD9504-AD46-4505-A63C-D1DFA686F399}"/>
    <hyperlink ref="Q141" r:id="rId373" xr:uid="{30F3C555-7649-4AAF-B16C-4F678FC104DE}"/>
    <hyperlink ref="R141" r:id="rId374" xr:uid="{D7D6B33E-3FD4-44EA-B82B-4814F0409883}"/>
    <hyperlink ref="P143" r:id="rId375" xr:uid="{692C5E11-6B68-4C09-AFEF-9C835868CBE1}"/>
    <hyperlink ref="Q143" r:id="rId376" xr:uid="{086602C1-EC61-4722-9F3C-5FE4717AF3BB}"/>
    <hyperlink ref="R143" r:id="rId377" xr:uid="{7024695B-AF14-4918-827F-478EBFF64631}"/>
    <hyperlink ref="P144" r:id="rId378" xr:uid="{239A0EE0-4D91-4B89-B195-AA50B09E9F17}"/>
    <hyperlink ref="Q144" r:id="rId379" xr:uid="{2BBC94EF-8DF9-41FD-A3F8-8F6FFD84D110}"/>
    <hyperlink ref="P145" r:id="rId380" xr:uid="{54488FD7-F147-4D85-AE35-F7D869BB8BFB}"/>
    <hyperlink ref="Q145" r:id="rId381" xr:uid="{1F08D729-652D-4DA2-95B4-F6A00058AB86}"/>
    <hyperlink ref="R145" r:id="rId382" xr:uid="{6028EB3E-102B-4812-8F53-96BDBCC623ED}"/>
    <hyperlink ref="P146" r:id="rId383" xr:uid="{8A269961-A2FA-4A2D-8880-BAB299E0C75E}"/>
    <hyperlink ref="Q146" r:id="rId384" xr:uid="{37E1EFE2-B3ED-49F4-9126-24C013371B94}"/>
    <hyperlink ref="R146" r:id="rId385" xr:uid="{936CB985-2DCF-4AE7-B826-A8C388AFB3EB}"/>
    <hyperlink ref="P147" r:id="rId386" xr:uid="{BBB16DC7-C09C-4145-AEC2-C1F37B6DEB6A}"/>
    <hyperlink ref="Q147" r:id="rId387" xr:uid="{ABA1137D-70B0-48A9-BE7F-A806B867C6CB}"/>
    <hyperlink ref="P148" r:id="rId388" xr:uid="{6614BAF1-8CCA-4A5B-9928-BEAD2055687F}"/>
    <hyperlink ref="Q148" r:id="rId389" xr:uid="{2FC4C7B7-24E4-4CFB-9F73-B7532EC8B2B7}"/>
    <hyperlink ref="R148" r:id="rId390" xr:uid="{E2138748-8054-4B5B-B8CD-62255E7A5C69}"/>
    <hyperlink ref="P149" r:id="rId391" xr:uid="{895C5632-765E-488E-839D-BF9A073CAC4B}"/>
    <hyperlink ref="Q149" r:id="rId392" xr:uid="{4A4EBC6A-73DF-4334-A2F4-2C45B3798EA3}"/>
    <hyperlink ref="P150" r:id="rId393" xr:uid="{6BD204A5-3A53-4E6A-86E8-676F8B3F8EDE}"/>
    <hyperlink ref="Q150" r:id="rId394" xr:uid="{628A7C2D-D1A1-4C3B-91BF-CBCAD12826E7}"/>
    <hyperlink ref="R150" r:id="rId395" xr:uid="{0897E4FC-1DD7-47A6-A03E-0758914EC6A8}"/>
    <hyperlink ref="P151" r:id="rId396" xr:uid="{97BDB0A1-11CD-4CE1-AB49-F57E7878C32F}"/>
    <hyperlink ref="Q151" r:id="rId397" xr:uid="{69A519A3-35E2-464E-A429-8E994FB81ECC}"/>
    <hyperlink ref="R151" r:id="rId398" xr:uid="{5C4E9C78-FA14-4BDE-AE5C-3777A1B54E8E}"/>
    <hyperlink ref="S151" r:id="rId399" xr:uid="{6F688434-EB92-4208-89F2-37C398EAD5B6}"/>
    <hyperlink ref="P152" r:id="rId400" xr:uid="{1E0A5A48-2AF3-41E1-B84C-6B9F59A508D6}"/>
    <hyperlink ref="Q152" r:id="rId401" xr:uid="{B7A5CA9F-F0E9-404F-B3C1-0CBE34251BC2}"/>
    <hyperlink ref="R152" r:id="rId402" xr:uid="{D27558A7-6E40-4118-B162-606717E2367C}"/>
    <hyperlink ref="P154" r:id="rId403" xr:uid="{8C2687F8-62BA-455C-B336-4D0539F54F1B}"/>
    <hyperlink ref="Q154" r:id="rId404" xr:uid="{D4650E9F-D842-4E4F-9810-7FA060648541}"/>
    <hyperlink ref="R154" r:id="rId405" xr:uid="{E9683FDF-F4A0-4D1C-8AA3-7DB3C837EEC1}"/>
    <hyperlink ref="P156" r:id="rId406" xr:uid="{4A5F2BFD-AD30-4295-B259-C938FF048D83}"/>
    <hyperlink ref="Q156" r:id="rId407" xr:uid="{0315A4D3-83C9-4F2C-9B73-5F5F0AFB1260}"/>
    <hyperlink ref="R156" r:id="rId408" xr:uid="{7CD2AC72-77DA-4020-8963-5E161F2DFF9A}"/>
    <hyperlink ref="S156" r:id="rId409" xr:uid="{52820729-366A-4766-99E3-F9CCFFDA46BE}"/>
    <hyperlink ref="P157" r:id="rId410" xr:uid="{AE869C78-33A8-4F95-A9CF-987A9126FE1C}"/>
    <hyperlink ref="Q157" r:id="rId411" xr:uid="{E2DC7B16-BB45-4FA6-BA59-E2A50CE66F05}"/>
    <hyperlink ref="R157" r:id="rId412" xr:uid="{5F938C78-3815-4B61-AEB5-1B473C18FB0F}"/>
    <hyperlink ref="P158" r:id="rId413" xr:uid="{137B0C8A-2FA4-4A1A-B770-D30B2BA447A6}"/>
    <hyperlink ref="Q158" r:id="rId414" xr:uid="{EE3D852A-2DC5-4B6F-A358-B4570168AB0B}"/>
    <hyperlink ref="R158" r:id="rId415" xr:uid="{202575A1-606E-4117-9B81-7BAD575735E3}"/>
    <hyperlink ref="P160" r:id="rId416" xr:uid="{0FA9E2C3-7CE4-47DC-B6C1-B9AD2C094E27}"/>
    <hyperlink ref="Q160" r:id="rId417" xr:uid="{0996E505-C4FF-4004-BE6F-D86A96583334}"/>
    <hyperlink ref="R160" r:id="rId418" xr:uid="{7FA4978D-9FF8-4066-8BCC-C20DEB455C33}"/>
    <hyperlink ref="P161" r:id="rId419" xr:uid="{FB45F271-E439-4489-820B-49641205F115}"/>
    <hyperlink ref="Q161" r:id="rId420" xr:uid="{781D2934-8B54-4E62-8D00-3827483C8ABE}"/>
    <hyperlink ref="P162" r:id="rId421" xr:uid="{18A4C3E7-D722-4122-93A4-B50B668FC88F}"/>
    <hyperlink ref="Q162" r:id="rId422" xr:uid="{991980F8-EEA5-493D-8B26-C1BBCFB9327A}"/>
    <hyperlink ref="R162" r:id="rId423" xr:uid="{9DC16059-CA9B-4747-9EF6-0D0614D644FC}"/>
    <hyperlink ref="P163" r:id="rId424" xr:uid="{0BAC5892-03AE-4264-9D97-C0788457E04C}"/>
    <hyperlink ref="Q163" r:id="rId425" xr:uid="{91CE34FE-F11E-45F0-93BE-CC8EFBD9FB90}"/>
    <hyperlink ref="P164" r:id="rId426" xr:uid="{E89B9C71-EC42-4FA4-B6ED-A13B50A19846}"/>
    <hyperlink ref="Q164" r:id="rId427" xr:uid="{C55209FA-CDC6-42AD-A439-BB57A1781999}"/>
    <hyperlink ref="R164" r:id="rId428" xr:uid="{CCE4D8C6-8238-42D2-BBF8-BFE3342DD74E}"/>
    <hyperlink ref="P165" r:id="rId429" xr:uid="{30AA5312-AD80-4B9C-8D62-DE3220DE4DAA}"/>
    <hyperlink ref="Q165" r:id="rId430" xr:uid="{3887E2D3-BD17-4FBE-A54F-FE8D0CC34ED6}"/>
    <hyperlink ref="R165" r:id="rId431" xr:uid="{88094259-94AD-4ACA-9688-0FF5677ED8CE}"/>
    <hyperlink ref="P166" r:id="rId432" xr:uid="{0069EA49-5DDD-4D3A-9FA4-9103B69B1962}"/>
    <hyperlink ref="Q166" r:id="rId433" xr:uid="{3F57503B-962A-4F0E-92DD-728493BBB27A}"/>
    <hyperlink ref="R166" r:id="rId434" xr:uid="{6E24BA45-35A1-4063-975C-D69771D5AAE0}"/>
    <hyperlink ref="P167" r:id="rId435" xr:uid="{DE77073D-D2B0-44FE-81E0-DE561814C960}"/>
    <hyperlink ref="Q167" r:id="rId436" xr:uid="{5E02CCB3-B73E-4784-93A3-8CF55F2AE950}"/>
    <hyperlink ref="R167" r:id="rId437" xr:uid="{1091D2C5-2AD9-4B8F-BC15-9B125EE2AC99}"/>
    <hyperlink ref="P168" r:id="rId438" xr:uid="{571584AB-8B35-4674-8CF0-02CFB854532F}"/>
    <hyperlink ref="Q168" r:id="rId439" xr:uid="{271D8004-5F53-4671-8FAD-71D8C4C77EB7}"/>
    <hyperlink ref="R168" r:id="rId440" xr:uid="{58A6C6F7-35D1-4317-BDFC-670ECE4E21C4}"/>
    <hyperlink ref="P170" r:id="rId441" xr:uid="{3FD59911-C2B5-4456-A8E6-B56A0D27BC20}"/>
    <hyperlink ref="Q170" r:id="rId442" xr:uid="{688476CC-FF59-48F2-97DE-5A42A9406AAB}"/>
    <hyperlink ref="R170" r:id="rId443" xr:uid="{B39E7BA9-B430-4523-B072-0FBFAA68A61A}"/>
    <hyperlink ref="P171" r:id="rId444" xr:uid="{19F15216-0007-4F7E-AC23-700BF8B19693}"/>
    <hyperlink ref="Q171" r:id="rId445" xr:uid="{83140DC0-F90F-4E58-A5AF-7CEA92EB94BE}"/>
    <hyperlink ref="R171" r:id="rId446" xr:uid="{C40BF4B5-D889-4AEB-9069-8390910AC9F8}"/>
    <hyperlink ref="S171" r:id="rId447" xr:uid="{857E6E29-FBB3-4DDC-8F1D-2BBD43092D76}"/>
    <hyperlink ref="P172" r:id="rId448" xr:uid="{F163073A-12FC-43DF-8DD9-BFB84F0219D7}"/>
    <hyperlink ref="Q172" r:id="rId449" xr:uid="{690EB915-72F2-4E11-BB1A-081CE70BA0A5}"/>
    <hyperlink ref="P173" r:id="rId450" xr:uid="{C275FC5E-3CD2-447D-979D-1779A54482A9}"/>
    <hyperlink ref="Q173" r:id="rId451" xr:uid="{199BD14A-E937-4E17-82EA-37219A07EF2C}"/>
    <hyperlink ref="P174" r:id="rId452" xr:uid="{47B4432B-2B3C-47A8-846B-4F1F92138060}"/>
    <hyperlink ref="Q174" r:id="rId453" xr:uid="{968AA225-D8A8-4695-BBE7-12D009F2EB11}"/>
    <hyperlink ref="R174" r:id="rId454" xr:uid="{1073B97D-FB58-4F32-87A5-C9303C2F77C2}"/>
    <hyperlink ref="P177" r:id="rId455" xr:uid="{22896231-E15A-40BA-9330-68D63D838115}"/>
    <hyperlink ref="Q177" r:id="rId456" xr:uid="{65D0D1B3-8899-4BF4-81B9-118C63CA8900}"/>
    <hyperlink ref="R177" r:id="rId457" xr:uid="{60F0B714-24EF-4EE9-AAD3-2356F54B0DA6}"/>
    <hyperlink ref="P178" r:id="rId458" xr:uid="{A9E6E50B-9383-4BB6-8E2D-8AB6A24711ED}"/>
    <hyperlink ref="Q178" r:id="rId459" xr:uid="{DC9E8039-B06B-491E-9562-833139CE0680}"/>
    <hyperlink ref="R178" r:id="rId460" xr:uid="{423E4955-595C-4A17-A2C5-CB083CD6F3C6}"/>
    <hyperlink ref="P179" r:id="rId461" xr:uid="{B342684B-F7AF-46C5-A8CB-FD4BCF72C466}"/>
    <hyperlink ref="Q179" r:id="rId462" xr:uid="{020C7175-E22E-4326-9ABE-0D3AF0FB8DBD}"/>
    <hyperlink ref="R179" r:id="rId463" xr:uid="{8F014597-85F6-4AB9-8583-1788ABDD0436}"/>
    <hyperlink ref="S179" r:id="rId464" xr:uid="{69D485FD-9999-4633-BF9E-9F3D3138D9E1}"/>
    <hyperlink ref="P180" r:id="rId465" xr:uid="{D927BB6F-4B32-4938-8D13-7EBA4613AACE}"/>
    <hyperlink ref="Q180" r:id="rId466" xr:uid="{7F90B8D8-3193-41E0-9B57-687D750FDF8C}"/>
    <hyperlink ref="R180" r:id="rId467" xr:uid="{3A11A91E-4275-43AB-AE2D-355ECEFA16AC}"/>
    <hyperlink ref="P181" r:id="rId468" xr:uid="{BB9D4A5C-3955-47B8-8B94-688F467D9919}"/>
    <hyperlink ref="Q181" r:id="rId469" xr:uid="{FD0C93B4-7AE5-497A-9058-54A3C051DD46}"/>
    <hyperlink ref="R181" r:id="rId470" xr:uid="{154915D1-075F-407F-AF41-A6363DEB4304}"/>
    <hyperlink ref="P182" r:id="rId471" xr:uid="{7B9BA2FD-F170-4BEA-996A-30A02AD95759}"/>
    <hyperlink ref="Q182" r:id="rId472" xr:uid="{AA502E1F-65C2-42A6-B373-78A25347405C}"/>
    <hyperlink ref="R182" r:id="rId473" xr:uid="{CD8794CD-4F51-4CA8-B8B6-CD7EB9F3A08C}"/>
    <hyperlink ref="P183" r:id="rId474" xr:uid="{6F19C071-C312-4522-AAE2-49C45F9BA59E}"/>
    <hyperlink ref="Q183" r:id="rId475" xr:uid="{6767ECC5-B6FA-40C5-AB07-08C6AFEA62C1}"/>
    <hyperlink ref="R183" r:id="rId476" xr:uid="{F77879CD-4FA1-424A-AF19-05D69D8EC2E7}"/>
    <hyperlink ref="P184" r:id="rId477" xr:uid="{9B3D6FAF-1B5D-46AD-A983-9BAA612FF8A7}"/>
    <hyperlink ref="Q184" r:id="rId478" xr:uid="{73EB8288-4FA7-47C3-BD41-73D9B9339D2E}"/>
    <hyperlink ref="R184" r:id="rId479" xr:uid="{4450BAB3-5EC5-4147-A009-418F05D22913}"/>
    <hyperlink ref="P185" r:id="rId480" xr:uid="{57DF75E7-8703-4001-941E-ADB651F70298}"/>
    <hyperlink ref="Q185" r:id="rId481" xr:uid="{78005DD2-487C-4824-8892-4D2CC24AC852}"/>
    <hyperlink ref="R185" r:id="rId482" xr:uid="{31A35EA5-5EAD-4509-92AB-4E7D7B075084}"/>
    <hyperlink ref="P186" r:id="rId483" xr:uid="{F35B7EE4-823D-4592-8838-A8DD5813DE7B}"/>
    <hyperlink ref="Q186" r:id="rId484" xr:uid="{A09893B5-595F-4546-8E4E-F36CB4E08AD4}"/>
    <hyperlink ref="R186" r:id="rId485" xr:uid="{A03FDBF3-EF1F-4134-BD47-0B27AD241962}"/>
    <hyperlink ref="P187" r:id="rId486" xr:uid="{B0CB4AE1-A8C0-459A-94DB-AEAE389C5149}"/>
    <hyperlink ref="Q187" r:id="rId487" xr:uid="{78BEA1D2-3E67-4120-8D2E-27870C66D48F}"/>
    <hyperlink ref="R187" r:id="rId488" xr:uid="{6DE6A6A2-46B8-4E6B-9486-EA7EE3423EDD}"/>
    <hyperlink ref="P188" r:id="rId489" xr:uid="{11CA8995-8917-419C-8B39-B009778084C5}"/>
    <hyperlink ref="Q188" r:id="rId490" xr:uid="{9D7244A0-8CCD-4A86-8C7A-AC389155EC58}"/>
    <hyperlink ref="R188" r:id="rId491" xr:uid="{96587A47-E4FA-4509-8A73-4025EC69E906}"/>
    <hyperlink ref="S188" r:id="rId492" xr:uid="{1C919F65-7215-45E7-B6CC-1A8F40D7E83B}"/>
    <hyperlink ref="P189" r:id="rId493" xr:uid="{EBE0CE65-EEED-44C1-8C58-A2A3C7E193BF}"/>
    <hyperlink ref="Q189" r:id="rId494" xr:uid="{269230DB-A43A-44F7-AB26-8D534BF8CE22}"/>
    <hyperlink ref="R189" r:id="rId495" xr:uid="{4EB3E6A2-8925-4690-9125-F2390D10A3AC}"/>
    <hyperlink ref="P190" r:id="rId496" xr:uid="{CD2C2CAE-083A-43B9-9B91-D1A0383A18A1}"/>
    <hyperlink ref="Q190" r:id="rId497" xr:uid="{6DA54468-D26D-4193-915F-D3D82F20BFC8}"/>
    <hyperlink ref="R190" r:id="rId498" xr:uid="{C5769803-37EB-455B-83BA-9634865D15D0}"/>
    <hyperlink ref="P191" r:id="rId499" xr:uid="{B82FF472-08FD-4BCA-94C0-8E985FD0B4ED}"/>
    <hyperlink ref="Q191" r:id="rId500" xr:uid="{1929DA9D-8F72-4952-BCC3-23E86BAFE7CE}"/>
    <hyperlink ref="R191" r:id="rId501" xr:uid="{A803E098-5A16-4048-A76C-599A4F5ED036}"/>
    <hyperlink ref="P192" r:id="rId502" xr:uid="{7AD746BB-D028-4D81-AEBD-A46F46221A55}"/>
    <hyperlink ref="Q192" r:id="rId503" xr:uid="{4C88A502-02B9-44A1-88F2-FD2B73A68B2F}"/>
    <hyperlink ref="R192" r:id="rId504" xr:uid="{2DFF4970-C16A-4838-9578-A2982C143713}"/>
    <hyperlink ref="P193" r:id="rId505" xr:uid="{375533EE-B17C-4AAC-BFB1-78BAC4BDB789}"/>
    <hyperlink ref="Q193" r:id="rId506" xr:uid="{7B2217D2-D709-4537-9121-456DD67C1754}"/>
    <hyperlink ref="R193" r:id="rId507" xr:uid="{3781C2E8-5DC8-4DC9-9EBD-20F0C2B838C7}"/>
    <hyperlink ref="S193" r:id="rId508" xr:uid="{907EE381-111E-47EF-A31A-10023BFEF6BC}"/>
    <hyperlink ref="P194" r:id="rId509" xr:uid="{E1C7D14C-61DC-4118-9420-C9A34B456F3E}"/>
    <hyperlink ref="Q194" r:id="rId510" xr:uid="{2EA85724-732C-41A2-81C6-F0BC77D0C3C6}"/>
    <hyperlink ref="R194" r:id="rId511" xr:uid="{931F82B4-0C16-499E-857A-9E8568C93943}"/>
    <hyperlink ref="P195" r:id="rId512" xr:uid="{5B6BE6B5-F1E5-47CA-BAC5-E01C86E210E0}"/>
    <hyperlink ref="Q195" r:id="rId513" xr:uid="{45377318-CD3A-4A84-9861-16D26893F9C6}"/>
    <hyperlink ref="R195" r:id="rId514" xr:uid="{416732B9-93B4-4090-AF86-29B6EF61A2B9}"/>
    <hyperlink ref="P196" r:id="rId515" xr:uid="{F8D03EB9-417B-4C8F-9AED-A2B129324DD1}"/>
    <hyperlink ref="Q196" r:id="rId516" xr:uid="{D26530E7-6810-4C13-9316-F75F44E7CB35}"/>
    <hyperlink ref="R196" r:id="rId517" xr:uid="{79B912BF-3AC3-47A0-9F19-A32A6AA3F3AD}"/>
    <hyperlink ref="P197" r:id="rId518" xr:uid="{99979CB8-0368-4E57-9848-305142CCAFFB}"/>
    <hyperlink ref="Q197" r:id="rId519" xr:uid="{36A8C39A-44FE-4B6D-9BDC-59367B475976}"/>
    <hyperlink ref="P198" r:id="rId520" xr:uid="{34EBB77A-9C16-4094-A93A-CA0E6CBBA3C1}"/>
    <hyperlink ref="Q198" r:id="rId521" xr:uid="{6C1BEB24-0D86-453D-A147-F9E6997A189A}"/>
    <hyperlink ref="R198" r:id="rId522" xr:uid="{8933B800-46F5-4FB5-BC86-15D489223399}"/>
    <hyperlink ref="S198" r:id="rId523" xr:uid="{692FFFAD-55BA-40F0-B4FF-FAA976CCA10B}"/>
    <hyperlink ref="P199" r:id="rId524" xr:uid="{3DCA9288-BB37-4916-AF94-47E5FB09096D}"/>
    <hyperlink ref="Q199" r:id="rId525" xr:uid="{DBCC3466-1983-4BED-8750-A35223CAF844}"/>
    <hyperlink ref="R199" r:id="rId526" xr:uid="{52E4B2C7-66D8-47ED-ADA0-66BCBBB8A4E0}"/>
    <hyperlink ref="P201" r:id="rId527" xr:uid="{8AFD5C6E-3178-4C08-8A65-8E1747D588FF}"/>
    <hyperlink ref="Q201" r:id="rId528" xr:uid="{63DA0A3D-AEF9-466D-BE36-48B2DAB4E8F6}"/>
    <hyperlink ref="R201" r:id="rId529" xr:uid="{5B0679C6-39E8-4EB4-AA4D-AD93E5EC0DB5}"/>
    <hyperlink ref="P202" r:id="rId530" xr:uid="{9E878ECD-712C-46B6-90FD-50BE597421C0}"/>
    <hyperlink ref="Q202" r:id="rId531" xr:uid="{30317308-63B9-4F88-9018-DB6440EC6808}"/>
    <hyperlink ref="R202" r:id="rId532" xr:uid="{23D91A1B-6104-4FEE-BF61-C5C17562C4B9}"/>
    <hyperlink ref="P203" r:id="rId533" xr:uid="{EFBE8E1E-8C69-4426-A5F3-59AFAFD59384}"/>
    <hyperlink ref="Q203" r:id="rId534" xr:uid="{EFFF0428-EAC3-4487-BF2D-CC989A8BF07A}"/>
    <hyperlink ref="R203" r:id="rId535" xr:uid="{7B27324A-A39D-4535-9833-6245C812D97B}"/>
    <hyperlink ref="P205" r:id="rId536" xr:uid="{8A80A2C6-1D27-4B42-B0B2-56A2A80B4014}"/>
    <hyperlink ref="Q205" r:id="rId537" xr:uid="{16C94827-E08D-4F46-A6D6-0F90AB4D1667}"/>
    <hyperlink ref="R205" r:id="rId538" xr:uid="{9900A0BC-32C0-430D-992B-1B83940E4B19}"/>
    <hyperlink ref="P206" r:id="rId539" xr:uid="{7738B28C-F175-482C-A68D-E3F17D64F1A2}"/>
    <hyperlink ref="Q206" r:id="rId540" xr:uid="{82A7BFE7-4431-4D6B-9328-C69E249362DB}"/>
    <hyperlink ref="R206" r:id="rId541" xr:uid="{15469C1B-3E27-42E1-8779-187981FAE16E}"/>
    <hyperlink ref="P207" r:id="rId542" xr:uid="{7BCD64CC-6D8C-4E61-A251-17464343EC0C}"/>
    <hyperlink ref="Q207" r:id="rId543" xr:uid="{05B18B25-4393-444F-ADB0-84EEC7F20E81}"/>
    <hyperlink ref="R207" r:id="rId544" xr:uid="{11541AB4-CF1A-4422-984C-D49D31856071}"/>
    <hyperlink ref="P209" r:id="rId545" xr:uid="{8DB4D10B-77DB-460B-A81D-0A58BC03DA1A}"/>
    <hyperlink ref="Q209" r:id="rId546" xr:uid="{9E53F617-CAE0-419D-84FC-28408553E608}"/>
    <hyperlink ref="R209" r:id="rId547" xr:uid="{8778D5E3-5B7D-45B9-8BFA-E8203F03FA6F}"/>
    <hyperlink ref="P210" r:id="rId548" xr:uid="{5CD11AC9-06AE-4C9C-BEA0-8F2C70195EEA}"/>
    <hyperlink ref="Q210" r:id="rId549" xr:uid="{412712E4-11B8-44C5-A9B4-44E7F51EAFEA}"/>
    <hyperlink ref="R210" r:id="rId550" xr:uid="{972A9DFD-2543-43ED-AC0C-D921AA3049EA}"/>
    <hyperlink ref="P211" r:id="rId551" xr:uid="{A837F939-A874-423C-BE7B-8E5FA15C5786}"/>
    <hyperlink ref="Q211" r:id="rId552" xr:uid="{1391E250-C021-4005-BF95-156A2A153E16}"/>
    <hyperlink ref="R211" r:id="rId553" xr:uid="{190AB2CC-6DC9-4870-A83A-F035B9BEF31F}"/>
    <hyperlink ref="P212" r:id="rId554" xr:uid="{0C306A71-8B18-4A7E-8DA8-61D2F4061E11}"/>
    <hyperlink ref="Q212" r:id="rId555" xr:uid="{036ADF3E-8391-4390-9614-DE343978F80B}"/>
    <hyperlink ref="R212" r:id="rId556" xr:uid="{10A6F298-DF5E-41C0-9D27-A9390B4D1178}"/>
    <hyperlink ref="P213" r:id="rId557" xr:uid="{D3A1216A-4124-49E9-AEDB-0FE13F10AB3E}"/>
    <hyperlink ref="Q213" r:id="rId558" xr:uid="{34F1D9F1-BD1A-4A91-8CEF-02E54F367C23}"/>
    <hyperlink ref="R213" r:id="rId559" xr:uid="{783B5225-BBF4-4867-AF25-73ABDB7A6C64}"/>
    <hyperlink ref="P214" r:id="rId560" xr:uid="{D2166879-AB7D-4B7C-AFEA-E53A25019503}"/>
    <hyperlink ref="Q214" r:id="rId561" xr:uid="{36D26477-5224-40AC-985D-11110121EC72}"/>
    <hyperlink ref="R214" r:id="rId562" xr:uid="{46B822C9-818F-4A05-87FD-A670564A326F}"/>
    <hyperlink ref="P215" r:id="rId563" xr:uid="{64AABA39-7396-47A1-A0F1-DB253124DE5C}"/>
    <hyperlink ref="Q215" r:id="rId564" xr:uid="{A717C457-BA2A-490B-B348-2680558EF804}"/>
    <hyperlink ref="P216" r:id="rId565" xr:uid="{7961AD81-E8DF-4875-83B9-37FF316430B4}"/>
    <hyperlink ref="Q216" r:id="rId566" xr:uid="{D3A218C1-A358-441F-93F9-BF2DB4283099}"/>
    <hyperlink ref="R216" r:id="rId567" xr:uid="{EA115D3E-4D55-4E94-85E8-B90DF8BB1558}"/>
    <hyperlink ref="P217" r:id="rId568" xr:uid="{2D152209-26F4-4F0D-8789-A9C5225041C1}"/>
    <hyperlink ref="Q217" r:id="rId569" xr:uid="{5A68E502-668C-48A1-B6EB-CE9FD95EA0C6}"/>
    <hyperlink ref="R217" r:id="rId570" xr:uid="{C61D3956-CA35-4919-98E8-DB7AB54EAC26}"/>
    <hyperlink ref="P218" r:id="rId571" xr:uid="{7682059D-AB5E-49CB-8FC2-788410F5CC05}"/>
    <hyperlink ref="Q218" r:id="rId572" xr:uid="{23E8AA47-65C8-40E9-8AD7-E24C2CEBDBD5}"/>
    <hyperlink ref="P219" r:id="rId573" xr:uid="{A3A03D47-89F0-4181-A038-1AAE29AD8C6B}"/>
    <hyperlink ref="Q219" r:id="rId574" xr:uid="{69245E1C-16BA-4252-A7F4-DE3B2CE8B9F9}"/>
    <hyperlink ref="R219" r:id="rId575" xr:uid="{F96278DD-96DF-4086-A1ED-255D4F0F6DB0}"/>
    <hyperlink ref="P220" r:id="rId576" xr:uid="{0DF6F564-C375-43DF-ABEC-F803B33A5E3E}"/>
    <hyperlink ref="Q220" r:id="rId577" xr:uid="{91CA287F-5AB1-4AD6-B652-8DA2C1A25486}"/>
    <hyperlink ref="P221" r:id="rId578" xr:uid="{544D932F-037E-4814-80F2-2EC2D3E6694B}"/>
    <hyperlink ref="Q221" r:id="rId579" xr:uid="{502F2B75-BECC-40A1-96C6-A67375836C4E}"/>
    <hyperlink ref="R221" r:id="rId580" xr:uid="{8F430160-C0E2-4E46-B05B-33304C7E2CB5}"/>
    <hyperlink ref="P223" r:id="rId581" xr:uid="{E17EB00F-4792-4B1E-9E73-E72C39C578A6}"/>
    <hyperlink ref="Q223" r:id="rId582" xr:uid="{3AA0993D-9156-409A-A107-720007D3DC5D}"/>
    <hyperlink ref="P224" r:id="rId583" xr:uid="{590361D3-8BD1-4AB2-97E3-67486BAC7B29}"/>
    <hyperlink ref="Q224" r:id="rId584" xr:uid="{AFAEA1B5-D720-4419-889C-182353E99867}"/>
    <hyperlink ref="R224" r:id="rId585" xr:uid="{5BD9A3B5-B745-4AE3-BCA9-B49CC6C095CE}"/>
    <hyperlink ref="S224" r:id="rId586" xr:uid="{2A217DCB-A147-4124-A6AD-5043148BB12A}"/>
    <hyperlink ref="P225" r:id="rId587" xr:uid="{F13149E9-A7C7-4948-A770-D63F2C29F08C}"/>
    <hyperlink ref="Q225" r:id="rId588" xr:uid="{B942C739-824F-4E7E-9D0F-34D49A93B7EA}"/>
    <hyperlink ref="R225" r:id="rId589" xr:uid="{B92AF59C-31FB-4054-A9F2-FA980224E5F5}"/>
    <hyperlink ref="P227" r:id="rId590" xr:uid="{188740B0-7B5D-47E6-A508-261C59A935B0}"/>
    <hyperlink ref="Q227" r:id="rId591" xr:uid="{0B6097DE-169D-4A50-AEBC-2E9A9E47B585}"/>
    <hyperlink ref="R227" r:id="rId592" xr:uid="{1737E8FB-C6D9-44D7-9A1E-69AE661567BE}"/>
    <hyperlink ref="P230" r:id="rId593" xr:uid="{7EDEA127-825F-4C4E-93F6-B1D90D2AF306}"/>
    <hyperlink ref="Q230" r:id="rId594" xr:uid="{5C02EA5F-C1D5-469A-B451-5737763FDBE7}"/>
    <hyperlink ref="R230" r:id="rId595" xr:uid="{FA9A6CCE-4BD3-4B57-8BA1-A5A1D0045B83}"/>
    <hyperlink ref="S230" r:id="rId596" xr:uid="{46129F61-1EA4-4DA7-B3DC-2CF6B429A007}"/>
    <hyperlink ref="P232" r:id="rId597" xr:uid="{4CCCAF64-1842-487B-B668-68F3599F1B6E}"/>
    <hyperlink ref="Q232" r:id="rId598" xr:uid="{DDE4AB73-5816-4E31-B02F-C1BAA02C38BD}"/>
    <hyperlink ref="R232" r:id="rId599" xr:uid="{93BF4EBF-A4A9-4B18-8798-AB9916F415EB}"/>
    <hyperlink ref="P233" r:id="rId600" xr:uid="{3A515935-DEAD-44E8-A3D6-0911B97815AB}"/>
    <hyperlink ref="Q233" r:id="rId601" xr:uid="{FD2C0254-4B9A-4E4A-82F5-7B2F8195CD36}"/>
    <hyperlink ref="R233" r:id="rId602" xr:uid="{EB8774CD-6334-45C2-8C96-13833E8D483D}"/>
    <hyperlink ref="P234" r:id="rId603" xr:uid="{785C62D6-9F15-431C-B210-FB3A2FBA834F}"/>
    <hyperlink ref="Q234" r:id="rId604" xr:uid="{47E389C8-3A9D-45C3-A65B-229A4CB6B35B}"/>
    <hyperlink ref="R234" r:id="rId605" xr:uid="{42AB1A7F-389D-4380-8812-C48DD393EFE6}"/>
    <hyperlink ref="P236" r:id="rId606" xr:uid="{3CF2FD16-7BB6-407C-ABF2-F16E807A7CFF}"/>
    <hyperlink ref="Q236" r:id="rId607" xr:uid="{7EEB5BCF-D149-48AD-AD76-A1B8136CD1B8}"/>
    <hyperlink ref="R236" r:id="rId608" xr:uid="{3158868A-3648-4AD8-95F8-0D0933A39F5B}"/>
    <hyperlink ref="P237" r:id="rId609" xr:uid="{0183DD61-5831-496A-A5E5-DE935F00A8F6}"/>
    <hyperlink ref="Q237" r:id="rId610" xr:uid="{D25BA0FD-E8D7-4DE6-8E07-72883A846F63}"/>
    <hyperlink ref="S237" r:id="rId611" xr:uid="{9BE761BB-E043-43DB-9FA1-A6214578A2AB}"/>
    <hyperlink ref="P238" r:id="rId612" xr:uid="{1FBC2A7B-21B2-4695-B878-4A33B7109BAB}"/>
    <hyperlink ref="Q238" r:id="rId613" xr:uid="{10387E59-A788-4809-8A29-1A234FFD3069}"/>
    <hyperlink ref="P240" r:id="rId614" xr:uid="{004FB834-391A-4565-A45A-2C5DE3C8DDCB}"/>
    <hyperlink ref="Q240" r:id="rId615" xr:uid="{FF16B569-AB9B-40AD-8A8B-ED164ED43120}"/>
    <hyperlink ref="P242" r:id="rId616" xr:uid="{C381C559-6C2B-4875-9813-6E7BEE6B5406}"/>
    <hyperlink ref="Q242" r:id="rId617" xr:uid="{13BD9583-168C-4619-9431-285ACE4922C3}"/>
    <hyperlink ref="R242" r:id="rId618" xr:uid="{4AD78072-FB4E-433A-9895-92068CDC6BA0}"/>
    <hyperlink ref="S242" r:id="rId619" xr:uid="{5CB00D87-B6D1-4C4E-BC5F-EF522A385DB6}"/>
    <hyperlink ref="P243" r:id="rId620" xr:uid="{92534DB8-B5A9-4B5D-8472-CE79C2DA6810}"/>
    <hyperlink ref="Q243" r:id="rId621" xr:uid="{E1CBEB36-277B-44A4-A568-58A93C53C905}"/>
    <hyperlink ref="R243" r:id="rId622" xr:uid="{1D03FCCD-DA83-4600-B8AA-78B12ABA5E39}"/>
    <hyperlink ref="P245" r:id="rId623" xr:uid="{EB07C5E6-F1A8-43DB-92A2-710FE3E98205}"/>
    <hyperlink ref="Q245" r:id="rId624" xr:uid="{E11F88FC-B5F7-44FE-A76E-D3D731533381}"/>
    <hyperlink ref="R245" r:id="rId625" xr:uid="{22452645-FC5A-4F0D-852B-89176666CCFB}"/>
    <hyperlink ref="S245" r:id="rId626" xr:uid="{6C877C47-7BCF-4B97-8D13-29D14EF63FD4}"/>
    <hyperlink ref="P246" r:id="rId627" xr:uid="{766A601A-DA37-46C6-9D89-2D1904B49280}"/>
    <hyperlink ref="Q246" r:id="rId628" xr:uid="{195985F9-CF57-4B72-ABA0-94C80FCEEB5E}"/>
    <hyperlink ref="S246" r:id="rId629" xr:uid="{86E622AE-B716-492B-ABA1-1361F6ABC40E}"/>
    <hyperlink ref="P247" r:id="rId630" xr:uid="{C45DA1C3-F952-4C29-852D-9D008BA4753A}"/>
    <hyperlink ref="Q247" r:id="rId631" xr:uid="{32DA9BB7-6E2D-46AF-86E9-CAFA83AC05E8}"/>
    <hyperlink ref="R247" r:id="rId632" xr:uid="{AD08569A-6B5A-4E19-B4E3-5290C4B90E2F}"/>
    <hyperlink ref="S247" r:id="rId633" xr:uid="{0A1413AD-CA43-49DA-A569-2157392085BE}"/>
    <hyperlink ref="P248" r:id="rId634" xr:uid="{00028B9E-C738-4C3A-BE62-F11EDE9A6415}"/>
    <hyperlink ref="Q248" r:id="rId635" xr:uid="{8CCA769D-3287-4274-9F7E-43D56AE8BD2D}"/>
    <hyperlink ref="P250" r:id="rId636" xr:uid="{859E9F36-D114-48AB-92BF-9489AABC7414}"/>
    <hyperlink ref="Q250" r:id="rId637" xr:uid="{479929A4-EB86-4690-8DB2-0198A3B7F834}"/>
    <hyperlink ref="R250" r:id="rId638" xr:uid="{D5E8D3C3-814C-42F5-A6AF-AC57B4399CDA}"/>
    <hyperlink ref="P256" r:id="rId639" xr:uid="{D8403712-A9BA-46F2-88CA-20764FEBEA8C}"/>
    <hyperlink ref="Q256" r:id="rId640" xr:uid="{84538614-5C5D-4A3F-ADB6-143DCD3A6754}"/>
    <hyperlink ref="R256" r:id="rId641" xr:uid="{B627D0F9-9383-400F-B576-685EF2C90D27}"/>
    <hyperlink ref="P260" r:id="rId642" xr:uid="{1BE63B6F-EB3B-48E2-B145-2025BC6ABB02}"/>
    <hyperlink ref="Q260" r:id="rId643" xr:uid="{C387673C-4E19-4BE3-BCF9-232B2A1C16B1}"/>
    <hyperlink ref="R260" r:id="rId644" xr:uid="{1E43B441-ED92-479A-926F-55AF7ED4D1DD}"/>
    <hyperlink ref="S260" r:id="rId645" xr:uid="{D243CAA7-5796-43E8-8EF5-AB3CE8F4A129}"/>
    <hyperlink ref="P264" r:id="rId646" xr:uid="{7383ED17-F892-494F-A36D-6019D354A38D}"/>
    <hyperlink ref="Q264" r:id="rId647" xr:uid="{8E159553-125C-4B83-8DD4-393AA2D7F443}"/>
    <hyperlink ref="R264" r:id="rId648" xr:uid="{5BBAFF17-0D2E-4CC1-949A-03F7CF385BE0}"/>
    <hyperlink ref="S264" r:id="rId649" xr:uid="{97B10EBC-83D8-417B-8855-27B2213E8EC7}"/>
    <hyperlink ref="P265" r:id="rId650" xr:uid="{DFC1EC5D-7E89-438A-9FDD-E84C4DCF0CDF}"/>
    <hyperlink ref="Q265" r:id="rId651" xr:uid="{E70C6D45-4491-4AFC-B8F6-9135AFC5459B}"/>
    <hyperlink ref="R265" r:id="rId652" xr:uid="{AE273EE3-55C0-4954-90FC-A9F579E20789}"/>
    <hyperlink ref="P266" r:id="rId653" xr:uid="{4DE21DCA-5BE3-4BBF-86BE-8096BBC89CF0}"/>
    <hyperlink ref="Q266" r:id="rId654" xr:uid="{BC4661E5-8E7F-44D5-973B-2E635DC78844}"/>
    <hyperlink ref="R266" r:id="rId655" xr:uid="{5866118D-221F-4E67-B0DA-5F12F3E5B630}"/>
    <hyperlink ref="S266" r:id="rId656" xr:uid="{6D63E17A-83A6-465C-8FD0-0F588E03FA10}"/>
    <hyperlink ref="P267" r:id="rId657" xr:uid="{1C2AAD77-63C1-48EF-980F-BC374D1F3B42}"/>
    <hyperlink ref="Q267" r:id="rId658" xr:uid="{0CB18555-E5E0-474F-BBD5-C0D9DC4322C3}"/>
    <hyperlink ref="R267" r:id="rId659" xr:uid="{EF3EE185-1124-4800-8FE6-F1CEF311A1CB}"/>
    <hyperlink ref="S267" r:id="rId660" xr:uid="{8AFC61D6-45B8-449C-8CCA-6108FFCA7B51}"/>
    <hyperlink ref="P268" r:id="rId661" xr:uid="{13C6C0B6-3D88-497A-9B3D-50415923B61B}"/>
    <hyperlink ref="Q268" r:id="rId662" xr:uid="{18AA9D4E-8FCC-462B-9D1D-34AB5D6A7602}"/>
    <hyperlink ref="R268" r:id="rId663" xr:uid="{AFC8FE25-B247-4686-911A-3EB5E807B5F3}"/>
    <hyperlink ref="S268" r:id="rId664" xr:uid="{8E230A90-3405-4A36-8FA8-846E148C5AB3}"/>
    <hyperlink ref="P269" r:id="rId665" xr:uid="{BA87453B-C93D-4388-895B-BBD821C88CCC}"/>
    <hyperlink ref="Q269" r:id="rId666" xr:uid="{5471738F-C10B-40F8-92C2-F139E0F7FA91}"/>
    <hyperlink ref="R269" r:id="rId667" xr:uid="{B4E6585E-AE8F-40AB-9D62-2E6D4ED7C965}"/>
    <hyperlink ref="S269" r:id="rId668" xr:uid="{4521CB9B-0A5D-4060-9D13-21F79595AC5B}"/>
    <hyperlink ref="P270" r:id="rId669" xr:uid="{FA8085C4-9691-4B98-8071-C5A161E91DEB}"/>
    <hyperlink ref="Q270" r:id="rId670" xr:uid="{A965FA1F-B3A3-4BB5-82E9-866E7BB43703}"/>
    <hyperlink ref="P271" r:id="rId671" xr:uid="{59E9E718-006C-4418-92E6-8A3300C78701}"/>
    <hyperlink ref="Q271" r:id="rId672" xr:uid="{BFF51F77-6A88-4E37-8FD4-6FFF6229799B}"/>
    <hyperlink ref="R271" r:id="rId673" xr:uid="{DDB31B26-2C7C-4A01-96D1-2514CB2E7ACE}"/>
    <hyperlink ref="S271" r:id="rId674" xr:uid="{83910BCC-6015-4ACE-A1B0-0F2BFD6C1692}"/>
    <hyperlink ref="P272" r:id="rId675" xr:uid="{05833449-E666-43E6-95A2-675E8588CA9E}"/>
    <hyperlink ref="P273" r:id="rId676" xr:uid="{81668127-932C-4E79-ACBB-D122CCB5E359}"/>
    <hyperlink ref="Q273" r:id="rId677" xr:uid="{8F0C113E-E1B7-425C-9DD5-29A2CCCFEE4D}"/>
    <hyperlink ref="R273" r:id="rId678" xr:uid="{74EE874A-A32B-4A5C-B96F-3C04618D3B1C}"/>
    <hyperlink ref="S273" r:id="rId679" xr:uid="{9B4B2EC3-8618-4C7C-87FA-482C08C4906A}"/>
    <hyperlink ref="P274" r:id="rId680" xr:uid="{6F7E733A-68AE-4DDE-AEEC-DE39DF963691}"/>
    <hyperlink ref="Q274" r:id="rId681" xr:uid="{87D1BC88-94A1-4F04-9E30-1DE9EDE2E7C1}"/>
    <hyperlink ref="R274" r:id="rId682" xr:uid="{CDB35635-E809-433F-A7BF-DDBF900EE4BE}"/>
    <hyperlink ref="S274" r:id="rId683" xr:uid="{B6234898-3EC9-40B6-AAC8-9B4D59DFE04E}"/>
    <hyperlink ref="P275" r:id="rId684" xr:uid="{D56CC95F-CC90-45B5-864D-CA2796A0DDA2}"/>
    <hyperlink ref="Q275" r:id="rId685" xr:uid="{3E452F01-3094-4F5F-A4CE-13C194286375}"/>
    <hyperlink ref="P276" r:id="rId686" xr:uid="{E965B6C6-1E63-40B1-BB33-47DEF1E8EA73}"/>
    <hyperlink ref="Q276" r:id="rId687" xr:uid="{139F1F25-4302-4BB2-A321-961BE6470740}"/>
    <hyperlink ref="R276" r:id="rId688" xr:uid="{037372AE-ED4F-4A2D-9988-67FCC9296F82}"/>
    <hyperlink ref="S276" r:id="rId689" xr:uid="{69034854-2B51-4177-8533-90B803E5C665}"/>
    <hyperlink ref="P277" r:id="rId690" xr:uid="{9327ECD7-B4D2-495F-AFB6-EC95F0AC3370}"/>
    <hyperlink ref="Q277" r:id="rId691" xr:uid="{72125D71-74C3-4323-B1FE-4F5CD74B2A8E}"/>
    <hyperlink ref="R277" r:id="rId692" xr:uid="{A0EB40A5-06C4-41FF-8910-3B08EB104BD8}"/>
    <hyperlink ref="S277" r:id="rId693" xr:uid="{7A1087BB-58CF-4715-9E8E-71B9417D7F93}"/>
    <hyperlink ref="P278" r:id="rId694" xr:uid="{7CC2CFBB-5E51-4708-BD7C-019DC896762A}"/>
    <hyperlink ref="Q278" r:id="rId695" xr:uid="{C3139E18-EA20-4E8D-9272-4FB4349CC93E}"/>
    <hyperlink ref="R278" r:id="rId696" xr:uid="{5CDDFB23-EFCC-4359-BD37-C5B0F3E2C5A2}"/>
    <hyperlink ref="S278" r:id="rId697" xr:uid="{78BB0775-A270-43E6-87AB-C9AEA1A92104}"/>
    <hyperlink ref="P279" r:id="rId698" xr:uid="{DA902557-D14B-42B1-9AC2-2879B9BD2771}"/>
    <hyperlink ref="Q279" r:id="rId699" xr:uid="{DB7A2D39-4881-4CCA-A66B-A0F59E4F6A5A}"/>
    <hyperlink ref="R279" r:id="rId700" xr:uid="{5DEFAC7C-B045-4327-8CF9-9825418251C2}"/>
    <hyperlink ref="S279" r:id="rId701" xr:uid="{B885B0A0-91ED-452A-9EBC-44126CC96B29}"/>
    <hyperlink ref="P280" r:id="rId702" xr:uid="{A296A646-876D-4383-A2E7-773C65EB01DD}"/>
    <hyperlink ref="R280" r:id="rId703" xr:uid="{C073FFEC-CF5C-4805-8004-6C2383D90F05}"/>
    <hyperlink ref="P281" r:id="rId704" xr:uid="{0B790386-A302-4006-A7D6-B991D71B2BFD}"/>
    <hyperlink ref="Q281" r:id="rId705" xr:uid="{7412B47F-DF4C-46E7-980B-7E2EBD5E5998}"/>
    <hyperlink ref="R281" r:id="rId706" xr:uid="{32AD61DF-C310-4445-99EC-C9670CB48D24}"/>
    <hyperlink ref="S281" r:id="rId707" xr:uid="{A0387A85-C019-412E-9FA6-5E41C933DDB1}"/>
    <hyperlink ref="P282" r:id="rId708" xr:uid="{D834C233-9484-4997-A539-4B310BD8F380}"/>
    <hyperlink ref="Q282" r:id="rId709" xr:uid="{5549A50B-095F-4ABF-84B0-ED3ADD98155C}"/>
    <hyperlink ref="P283" r:id="rId710" xr:uid="{D39EC8CF-C5AF-4430-BC49-E1767DA828F8}"/>
    <hyperlink ref="Q283" r:id="rId711" xr:uid="{7B62174E-B1B7-4287-866B-1BC431A1897E}"/>
    <hyperlink ref="R283" r:id="rId712" xr:uid="{51E711A0-3B54-4FD1-BD57-3340A13C3F4F}"/>
    <hyperlink ref="S283" r:id="rId713" xr:uid="{9E0D5109-9C59-4DBE-BFFC-2DA35667182B}"/>
    <hyperlink ref="P284" r:id="rId714" xr:uid="{0C767522-327A-4140-B391-CA60E17F0AAD}"/>
    <hyperlink ref="P285" r:id="rId715" xr:uid="{B44C0C4E-F8FB-4802-B1F8-8003B7034895}"/>
    <hyperlink ref="Q285" r:id="rId716" xr:uid="{C2B4899B-1EFD-4279-8B76-2EC7B06DB41A}"/>
    <hyperlink ref="R285" r:id="rId717" xr:uid="{375CBA2C-A67D-4D94-9E9F-885B21772C01}"/>
    <hyperlink ref="S285" r:id="rId718" xr:uid="{B584E655-9F6C-4EB6-ABEB-2DC49938E9E0}"/>
    <hyperlink ref="P286" r:id="rId719" xr:uid="{A5A7AB66-6BF9-4986-BF20-BBA8F7778DB2}"/>
    <hyperlink ref="Q286" r:id="rId720" xr:uid="{1EEFF5DB-9880-4F22-B91B-5C8B819BA07C}"/>
    <hyperlink ref="R286" r:id="rId721" xr:uid="{9D5C302A-A70B-46C8-872E-FEC2504A2E91}"/>
    <hyperlink ref="S286" r:id="rId722" xr:uid="{A92CD166-8411-445E-9915-698FF27E49DC}"/>
    <hyperlink ref="P287" r:id="rId723" xr:uid="{D1EB7A52-6E6B-4041-8D97-470F830BE62B}"/>
    <hyperlink ref="Q287" r:id="rId724" xr:uid="{97B479B3-7331-4466-A73A-2353842422FE}"/>
    <hyperlink ref="R287" r:id="rId725" xr:uid="{9ED18579-0DEB-4E45-A59D-B31AE58E9475}"/>
    <hyperlink ref="S287" r:id="rId726" xr:uid="{69F2B7AA-1097-4D5F-A572-BF33F30E8CC3}"/>
    <hyperlink ref="P288" r:id="rId727" xr:uid="{906F51DD-641D-450C-9ADA-03454CFBC691}"/>
    <hyperlink ref="P289" r:id="rId728" xr:uid="{2B189051-7A04-4949-BACA-EC7C23490878}"/>
    <hyperlink ref="Q289" r:id="rId729" xr:uid="{4896532F-35C3-4989-BCA1-C87EB90C6683}"/>
    <hyperlink ref="R289" r:id="rId730" xr:uid="{C001BC90-FE7C-430B-BFB8-96A4C341818C}"/>
    <hyperlink ref="S289" r:id="rId731" xr:uid="{B779F721-973B-45DA-A5C4-F0B2ED1F86C6}"/>
    <hyperlink ref="P290" r:id="rId732" xr:uid="{51B7745F-B8BD-41E5-8FA9-8159BBA02F4F}"/>
    <hyperlink ref="P291" r:id="rId733" xr:uid="{C3F3907B-589D-48D3-975C-D0CA02E2F9FA}"/>
    <hyperlink ref="Q291" r:id="rId734" xr:uid="{0865F5FB-01DF-4E6C-9906-858506A81F64}"/>
    <hyperlink ref="R291" r:id="rId735" xr:uid="{D2B9FDF5-19C1-4046-8B63-254AB3617E26}"/>
    <hyperlink ref="S291" r:id="rId736" xr:uid="{D222EDD4-E5E9-4ED5-BD39-F9F91BFC01AE}"/>
    <hyperlink ref="P292" r:id="rId737" xr:uid="{8D0E3995-6C40-4C85-A6AA-DD7F9F602143}"/>
    <hyperlink ref="Q292" r:id="rId738" xr:uid="{2B956311-A2EE-403B-8F61-B12579245493}"/>
    <hyperlink ref="R292" r:id="rId739" xr:uid="{4BC69B5A-4757-4506-9163-8AB9527E2BF2}"/>
    <hyperlink ref="S292" r:id="rId740" xr:uid="{8F2570E9-5880-4F4D-AD01-6CC2900A57FF}"/>
    <hyperlink ref="P293" r:id="rId741" xr:uid="{C9FA6C16-4F26-4BD6-B9E2-4B9B4951FAC2}"/>
    <hyperlink ref="Q293" r:id="rId742" xr:uid="{5A849737-0AA5-43CD-82A2-2C0C09355182}"/>
    <hyperlink ref="P294" r:id="rId743" xr:uid="{B958ED8B-250E-4E4A-8E8E-80D13707CE8A}"/>
    <hyperlink ref="Q294" r:id="rId744" xr:uid="{7C70F275-0D3B-48B0-B4AF-3883E53B6355}"/>
    <hyperlink ref="R294" r:id="rId745" xr:uid="{B45A01A8-C433-48FF-8609-FFABF823C6A7}"/>
    <hyperlink ref="S294" r:id="rId746" xr:uid="{0FE9EE0D-B6CC-4F6C-A5A6-D0934592662D}"/>
    <hyperlink ref="P295" r:id="rId747" xr:uid="{ADA610E9-6D05-4388-B7B6-79019F90CB88}"/>
    <hyperlink ref="Q295" r:id="rId748" xr:uid="{54CFDBDA-28B2-4671-87D2-4456B9411306}"/>
    <hyperlink ref="R295" r:id="rId749" xr:uid="{2237549E-81FC-4F4F-BC34-956BE680C081}"/>
    <hyperlink ref="P296" r:id="rId750" xr:uid="{7FFBDBCA-3E95-4D5F-B8E1-0E5CD14810A9}"/>
    <hyperlink ref="Q296" r:id="rId751" xr:uid="{6AD9D9C6-233E-45F4-AD08-B5EFC278E79C}"/>
    <hyperlink ref="R296" r:id="rId752" xr:uid="{45AF8CBF-9A63-49BF-9CF4-DD8E33D8E092}"/>
    <hyperlink ref="S296" r:id="rId753" xr:uid="{C71D081F-15B1-44FA-9417-F00EB0A9976A}"/>
    <hyperlink ref="P297" r:id="rId754" xr:uid="{76209D05-AF15-4708-9B68-4221B9701FCE}"/>
    <hyperlink ref="Q297" r:id="rId755" xr:uid="{766DFAD6-CE0F-4D2B-AB62-605ACC5FB8E0}"/>
    <hyperlink ref="R297" r:id="rId756" xr:uid="{391AB6AD-B716-4D1D-839C-EE8B02B05A6F}"/>
    <hyperlink ref="S297" r:id="rId757" xr:uid="{ED7EEA57-485E-48C4-958F-8AAD96AD5F21}"/>
    <hyperlink ref="P298" r:id="rId758" xr:uid="{5FA3CF72-2395-4C59-A9DA-1537BDDFD1CE}"/>
    <hyperlink ref="Q298" r:id="rId759" xr:uid="{9B8BD186-27A0-4366-BA71-83EF55407A7E}"/>
    <hyperlink ref="R298" r:id="rId760" xr:uid="{078914F8-5146-4195-BF53-C6A6F3656420}"/>
    <hyperlink ref="S298" r:id="rId761" xr:uid="{DE6BFD8E-4549-4334-A89A-41F2DD1BAA79}"/>
    <hyperlink ref="P299" r:id="rId762" xr:uid="{452F4B50-BDAB-4D9D-8068-EF6C4C8146EA}"/>
    <hyperlink ref="P300" r:id="rId763" xr:uid="{514CC23B-8FD5-4988-A3C5-DA9F69407A71}"/>
    <hyperlink ref="Q300" r:id="rId764" xr:uid="{EF099001-AFA5-489B-8600-23B3F3587FF6}"/>
    <hyperlink ref="R300" r:id="rId765" xr:uid="{3365AE2B-727C-463B-A9EC-38CFE4177C61}"/>
    <hyperlink ref="P301" r:id="rId766" xr:uid="{675F4A3D-9AA1-4B98-90A3-0E74EEAB2CBE}"/>
    <hyperlink ref="Q301" r:id="rId767" xr:uid="{415160EA-C11E-4BD2-8097-EFB715CD3ABC}"/>
    <hyperlink ref="R301" r:id="rId768" xr:uid="{F2B6056A-E040-4523-B63E-5BD066FE6615}"/>
    <hyperlink ref="P302" r:id="rId769" location="who-we-are" xr:uid="{C1F14C5A-4657-45BC-A95E-88122F08D1D9}"/>
    <hyperlink ref="Q302" r:id="rId770" xr:uid="{52867006-70B2-48C4-970F-4A4F78417A6F}"/>
    <hyperlink ref="R302" r:id="rId771" xr:uid="{B2F76FEF-AF34-48A0-96EB-DBD5B2048F72}"/>
    <hyperlink ref="S302" r:id="rId772" xr:uid="{3BE755B7-5B7F-46A4-8C54-436106A5601A}"/>
    <hyperlink ref="P303" r:id="rId773" xr:uid="{F58EA848-A035-4FA3-BD13-FA22CD9227E6}"/>
    <hyperlink ref="Q303" r:id="rId774" xr:uid="{1B383FA9-3E31-42C8-8F98-B433E878BDB8}"/>
    <hyperlink ref="R303" r:id="rId775" xr:uid="{ACAD9087-700E-4BFB-A7BB-B511810F47C5}"/>
    <hyperlink ref="S303" r:id="rId776" xr:uid="{3148A136-562C-481A-8D5D-AC82436A354E}"/>
    <hyperlink ref="P304" r:id="rId777" xr:uid="{5E3C2D71-8324-462E-A964-C4C1A26EEB19}"/>
    <hyperlink ref="Q304" r:id="rId778" xr:uid="{BF228ABA-9CCE-49D7-9D07-605DED0A5CAC}"/>
    <hyperlink ref="R304" r:id="rId779" xr:uid="{D848B95D-275F-48C2-87AB-A2B4CED4AD78}"/>
    <hyperlink ref="S304" r:id="rId780" xr:uid="{38949B4F-254B-4664-8106-C190ADAD6F8A}"/>
    <hyperlink ref="P305" r:id="rId781" xr:uid="{676ADEFC-5066-448E-817D-BE8A52F3C5E1}"/>
    <hyperlink ref="Q305" r:id="rId782" xr:uid="{7F55D6E3-D92C-4F0A-BCDD-DA935072B71C}"/>
    <hyperlink ref="R305" r:id="rId783" xr:uid="{045CC8FF-B848-4A18-9502-F595A204265D}"/>
    <hyperlink ref="S305" r:id="rId784" xr:uid="{E98F4757-80AE-4093-BA72-03E066C3FDA7}"/>
    <hyperlink ref="P306" r:id="rId785" xr:uid="{598B1977-41AB-4F31-AF35-B9BE87A23B51}"/>
    <hyperlink ref="Q306" r:id="rId786" xr:uid="{0E39AEFC-E8AA-4FDF-A986-1FCC3861B3EA}"/>
    <hyperlink ref="R306" r:id="rId787" xr:uid="{8AB8E8B6-0BC7-4DCD-B3FD-49482EE95C3D}"/>
    <hyperlink ref="S306" r:id="rId788" xr:uid="{E00E124D-7D0A-4B5E-967A-CB470BC103BD}"/>
    <hyperlink ref="P307" r:id="rId789" xr:uid="{4555C9A9-031B-4150-B9A6-CBD04736DBDD}"/>
    <hyperlink ref="Q307" r:id="rId790" xr:uid="{B8054CDA-8C19-4753-9B69-78723FCAFD99}"/>
    <hyperlink ref="P308" r:id="rId791" xr:uid="{E170001F-F244-4896-9099-4ED9717A2593}"/>
    <hyperlink ref="Q308" r:id="rId792" xr:uid="{510CCF0F-544F-420E-AE3A-BE3EF887CA6F}"/>
    <hyperlink ref="P309" r:id="rId793" xr:uid="{461C93A2-BE2D-4767-8DEE-0F987612C9C6}"/>
    <hyperlink ref="Q309" r:id="rId794" xr:uid="{8A9D681D-BD81-4E60-8AE9-EC898991E46D}"/>
    <hyperlink ref="P310" r:id="rId795" xr:uid="{7AB23641-8848-4C96-88D4-C0DA691EE556}"/>
    <hyperlink ref="R310" r:id="rId796" xr:uid="{74D21625-8958-4727-AC9F-1F9BF6E45361}"/>
    <hyperlink ref="P311" r:id="rId797" xr:uid="{44ED8CDF-0146-481B-8FAE-81F6CE04382E}"/>
    <hyperlink ref="Q311" r:id="rId798" xr:uid="{E60A78FF-0B54-460B-BB0B-0DC33AA770D6}"/>
    <hyperlink ref="R311" r:id="rId799" xr:uid="{242DE199-204E-4443-8536-ACD6891F9D54}"/>
    <hyperlink ref="S311" r:id="rId800" xr:uid="{6D4775EE-481F-46C6-80D5-A1D1D301F096}"/>
    <hyperlink ref="P312" r:id="rId801" xr:uid="{220470BA-31AE-42F8-936B-A5E7D2CE9E28}"/>
    <hyperlink ref="Q312" r:id="rId802" xr:uid="{245D496E-ECDA-420E-B02E-9FD334B4709C}"/>
    <hyperlink ref="P313" r:id="rId803" xr:uid="{119187AC-4F71-4FB3-AA5F-9385260BA8F3}"/>
    <hyperlink ref="Q313" r:id="rId804" xr:uid="{5A35309E-1CE2-43C5-90E3-BA7DD2A465E8}"/>
    <hyperlink ref="S313" r:id="rId805" xr:uid="{F94AECBB-213F-4CF1-A1D2-336F66ACE011}"/>
    <hyperlink ref="P314" r:id="rId806" xr:uid="{CF5652D8-BA70-4229-AD77-501514131B78}"/>
    <hyperlink ref="Q314" r:id="rId807" xr:uid="{F7A168BE-90BE-49D4-8771-2AE7E97C5A1B}"/>
    <hyperlink ref="P315" r:id="rId808" xr:uid="{75DCE421-A0E2-441C-8E8E-A99303FBE9B2}"/>
    <hyperlink ref="Q315" r:id="rId809" xr:uid="{DED265DF-E79D-4C40-A578-1AD0846FE7F5}"/>
    <hyperlink ref="P316" r:id="rId810" xr:uid="{26354851-6BBF-4F36-A214-AD7DB676AF0D}"/>
    <hyperlink ref="Q316" r:id="rId811" xr:uid="{2469098E-EF75-4928-AAB9-87FA19A64E74}"/>
    <hyperlink ref="P317" r:id="rId812" xr:uid="{76D75D97-C7E0-4587-80B7-412DA7CC7B0A}"/>
    <hyperlink ref="Q317" r:id="rId813" xr:uid="{FB1236F3-EFBD-4A27-8F34-08C5267E497D}"/>
    <hyperlink ref="S317" r:id="rId814" xr:uid="{5E17A75C-A079-40DC-AB9F-0D6166112C0A}"/>
    <hyperlink ref="P318" r:id="rId815" xr:uid="{FE32C9D4-7294-4962-989E-078F6F0E70D3}"/>
    <hyperlink ref="Q318" r:id="rId816" xr:uid="{2C44DDBB-8647-4527-8439-A3B59B896B19}"/>
    <hyperlink ref="R318" r:id="rId817" xr:uid="{95ECE9EB-FA9B-488B-808E-D1B1AFE93A6B}"/>
    <hyperlink ref="S318" r:id="rId818" xr:uid="{6D7A0857-990B-44BF-974C-D7E77F51D9DC}"/>
    <hyperlink ref="P319" r:id="rId819" xr:uid="{34CE354F-87AE-48AC-BAF5-F7A776886887}"/>
    <hyperlink ref="P320" r:id="rId820" xr:uid="{49AFA674-B2A9-43DB-BE55-85FF81C17311}"/>
    <hyperlink ref="Q320" r:id="rId821" xr:uid="{CE217463-7C49-4E69-B365-35014525F8CE}"/>
    <hyperlink ref="P321" r:id="rId822" xr:uid="{BEE40A1F-9404-49E6-8FE0-D654C6AF4F51}"/>
    <hyperlink ref="Q321" r:id="rId823" xr:uid="{2C22195F-A30F-4C18-80D3-76C7C42A03BF}"/>
    <hyperlink ref="R321" r:id="rId824" xr:uid="{6DA43849-FDFA-49F8-9DFD-09815F987183}"/>
    <hyperlink ref="S321" r:id="rId825" xr:uid="{E3206D19-1AC7-4C01-AC71-82A2B7105219}"/>
    <hyperlink ref="P322" r:id="rId826" xr:uid="{198A30BC-528E-4F3C-9BCA-2B9A1462715C}"/>
    <hyperlink ref="Q322" r:id="rId827" xr:uid="{B4B0CF46-457D-4127-8CA0-1187C29E299C}"/>
    <hyperlink ref="P323" r:id="rId828" xr:uid="{701DA74F-1872-4601-AC7B-A0E9E8D9FE3C}"/>
    <hyperlink ref="Q323" r:id="rId829" xr:uid="{A7BD2D4B-AC81-4461-8A09-15011FCD82A9}"/>
    <hyperlink ref="S323" r:id="rId830" xr:uid="{B1D2C6B5-4F38-489B-BC84-4028BBBEAF85}"/>
    <hyperlink ref="P324" r:id="rId831" location="/" xr:uid="{05DCE5E7-A984-4933-BE0D-99E0C8A70AD4}"/>
    <hyperlink ref="P325" r:id="rId832" xr:uid="{15D0759A-84C7-4511-AE27-73666EFDAF00}"/>
    <hyperlink ref="P326" r:id="rId833" xr:uid="{3577BCA8-47C0-42E5-9D8E-DDCB985CA44D}"/>
    <hyperlink ref="Q326" r:id="rId834" xr:uid="{14810DA7-4E00-4A2B-8B60-01107A7C1E77}"/>
    <hyperlink ref="R326" r:id="rId835" xr:uid="{E5E2CDFA-55E6-48F9-B81B-60775ECE231A}"/>
    <hyperlink ref="S326" r:id="rId836" xr:uid="{8CF661A6-8BCC-4BA8-A0A1-314ACB697F1A}"/>
    <hyperlink ref="P327" r:id="rId837" xr:uid="{AF0D405F-391C-42B2-9CF6-E8665211D9F9}"/>
    <hyperlink ref="Q327" r:id="rId838" xr:uid="{3EEAEC21-3BD7-4045-8D8F-387A31AA02F2}"/>
    <hyperlink ref="R327" r:id="rId839" xr:uid="{F902E248-284D-4EC7-BC2D-DC09E021B8D6}"/>
    <hyperlink ref="S327" r:id="rId840" xr:uid="{CC3FAD02-5779-454B-A5EB-8E4662E67FE9}"/>
    <hyperlink ref="P328" r:id="rId841" xr:uid="{6E86B0F1-35E5-478F-92FC-96A3412B0183}"/>
    <hyperlink ref="Q328" r:id="rId842" xr:uid="{08331213-27A2-48F0-843B-B1B827BAEE87}"/>
    <hyperlink ref="R328" r:id="rId843" xr:uid="{0659632F-BF13-4A52-B77C-F8CCF4984CA3}"/>
    <hyperlink ref="S328" r:id="rId844" xr:uid="{5DF52071-0ABB-4FD2-BD18-C04FE062ECB2}"/>
    <hyperlink ref="P329" r:id="rId845" xr:uid="{0C73E537-5B1B-41F0-BFB4-DF83583334C3}"/>
    <hyperlink ref="Q329" r:id="rId846" xr:uid="{D06BED73-4730-4B0A-A726-D43784BF6B88}"/>
    <hyperlink ref="P330" r:id="rId847" xr:uid="{5059A46B-1732-4EC0-A6A5-710AD2FCC105}"/>
    <hyperlink ref="P331" r:id="rId848" xr:uid="{B607E028-1D4A-4812-91F2-1A56C52ED7E4}"/>
    <hyperlink ref="Q331" r:id="rId849" xr:uid="{14F0CE69-4DD4-4BEC-9DA7-646C847A1FC1}"/>
    <hyperlink ref="R331" r:id="rId850" xr:uid="{CC44A367-0EF5-4926-87C6-5A6B5735DB75}"/>
    <hyperlink ref="S331" r:id="rId851" xr:uid="{FE186F01-AE32-4993-9000-DE3D9C97C761}"/>
    <hyperlink ref="P332" r:id="rId852" xr:uid="{47018F66-BA49-4032-A908-086BC65D3A37}"/>
    <hyperlink ref="Q332" r:id="rId853" xr:uid="{D5988F5B-ED44-4274-B5B5-CD24E87C0A33}"/>
    <hyperlink ref="R332" r:id="rId854" xr:uid="{3150471A-A0EF-4D66-8489-41CB670A7C26}"/>
    <hyperlink ref="S332" r:id="rId855" xr:uid="{A9783CAB-F1C5-40C5-8EE9-F5AE62328196}"/>
    <hyperlink ref="P333" r:id="rId856" xr:uid="{C856FF5B-1964-4D4A-A570-46A31A4D3595}"/>
    <hyperlink ref="R333" r:id="rId857" xr:uid="{621E9162-C7A1-4650-BC32-97E70DD28E0C}"/>
    <hyperlink ref="P334" r:id="rId858" xr:uid="{A22722A3-5790-4185-BABD-A6E2C8692D9D}"/>
    <hyperlink ref="R334" r:id="rId859" xr:uid="{A8D5DF36-4149-469A-AD70-7452FA23F224}"/>
    <hyperlink ref="S334" r:id="rId860" xr:uid="{BFED8EAD-8BBF-4C4D-88DE-7AD010F038FD}"/>
    <hyperlink ref="P335" r:id="rId861" xr:uid="{EB3EB9BD-37AA-4ED8-8480-A12CDB071388}"/>
    <hyperlink ref="Q335" r:id="rId862" xr:uid="{5FF8306A-33BB-4C8F-B566-DDA97458FECF}"/>
    <hyperlink ref="S335" r:id="rId863" xr:uid="{DF96DB42-61AD-4448-8783-EE2CF8192D02}"/>
    <hyperlink ref="P336" r:id="rId864" xr:uid="{8FA1AFE6-9B99-4F4D-AEEF-8CE98E40387A}"/>
    <hyperlink ref="Q336" r:id="rId865" xr:uid="{2A0DDDE6-B691-4FA7-97DA-A7E0C0F7BBB2}"/>
    <hyperlink ref="P337" r:id="rId866" xr:uid="{165E090F-2796-4FB1-96AD-CF093618C5CE}"/>
    <hyperlink ref="Q337" r:id="rId867" xr:uid="{EEC5B851-E564-4250-B3E3-849BAB3B33BF}"/>
    <hyperlink ref="R337" r:id="rId868" xr:uid="{BEED17EA-4069-4DAF-9F0E-F42E65BAF4E9}"/>
    <hyperlink ref="S337" r:id="rId869" xr:uid="{2B7B297F-5396-4313-B9B8-8B3720BF6E52}"/>
    <hyperlink ref="P338" r:id="rId870" xr:uid="{8BC086B1-8F63-4061-9DE6-4478B25C6AC5}"/>
    <hyperlink ref="Q338" r:id="rId871" xr:uid="{EEC2E750-D3F9-48F0-9150-4352A597D2C5}"/>
    <hyperlink ref="R338" r:id="rId872" xr:uid="{B0DA72DB-5E56-46AB-9481-ADEC1D6A6C27}"/>
    <hyperlink ref="P339" r:id="rId873" xr:uid="{2E918671-AA91-494A-A089-598A2C06291B}"/>
    <hyperlink ref="P340" r:id="rId874" xr:uid="{E918754B-B108-4189-81CF-D795387EB93D}"/>
    <hyperlink ref="Q340" r:id="rId875" xr:uid="{FC1EA2BB-5DDD-4555-AAB0-0F40867BC3C4}"/>
    <hyperlink ref="R340" r:id="rId876" xr:uid="{21C2B6E1-5A82-4325-8651-D0FE14482FC6}"/>
    <hyperlink ref="P341" r:id="rId877" location="about" xr:uid="{501722E6-22C7-4767-A011-EEB1456CA433}"/>
    <hyperlink ref="Q341" r:id="rId878" xr:uid="{0B424F44-6E8C-45BB-AB35-727DE959EF54}"/>
    <hyperlink ref="P342" r:id="rId879" xr:uid="{AECCB358-96F1-426D-A1EC-7B7845B90A17}"/>
    <hyperlink ref="P343" r:id="rId880" xr:uid="{B05A29B2-38A0-4277-91A4-BCE77E30C329}"/>
    <hyperlink ref="P344" r:id="rId881" xr:uid="{003F1D79-5FD6-4909-AB21-D4BD7F55A268}"/>
    <hyperlink ref="P345" r:id="rId882" xr:uid="{1F75034B-EC11-467C-A3DC-B1D2D3225C9F}"/>
    <hyperlink ref="Q345" r:id="rId883" xr:uid="{EF1009CE-5A4A-491D-927C-CA094D061502}"/>
    <hyperlink ref="R345" r:id="rId884" xr:uid="{65DB1A0C-8955-4101-A8D2-EA8B61CF80B0}"/>
    <hyperlink ref="P346" r:id="rId885" xr:uid="{7C198825-B151-4EBA-B9A3-FEEDF794D129}"/>
    <hyperlink ref="P347" r:id="rId886" xr:uid="{8EFB0CC8-1A93-46BC-9B7C-14978CFC4E3E}"/>
    <hyperlink ref="Q347" r:id="rId887" xr:uid="{6CFF0EA7-98AF-42E6-B543-3D87AFB7E332}"/>
    <hyperlink ref="R347" r:id="rId888" xr:uid="{ADF7A9D0-AA46-4561-819D-E6660E44C00A}"/>
    <hyperlink ref="P348" r:id="rId889" xr:uid="{D8CDEBBC-BBB6-4609-8F34-CBB38D84855E}"/>
    <hyperlink ref="Q348" r:id="rId890" xr:uid="{1188955A-2887-409B-9C0F-D52DCABEE702}"/>
    <hyperlink ref="R348" r:id="rId891" xr:uid="{849F222F-39F9-4B70-8A8D-9C1C50A86191}"/>
    <hyperlink ref="S348" r:id="rId892" xr:uid="{C164DA0F-7291-4A14-A7A6-6B94046674BF}"/>
    <hyperlink ref="P349" r:id="rId893" xr:uid="{EF75CC72-E056-48E2-9BE0-21A820D5BA1F}"/>
    <hyperlink ref="Q349" r:id="rId894" xr:uid="{5BF8179D-EF42-42B5-939D-4F8064DD5C12}"/>
    <hyperlink ref="R349" r:id="rId895" xr:uid="{4EC24507-ED0C-4FB2-8F0C-3B16F6A6DA2C}"/>
    <hyperlink ref="S349" r:id="rId896" xr:uid="{945D1F4B-6656-4606-8AD7-38D5669DB87B}"/>
    <hyperlink ref="P350" r:id="rId897" xr:uid="{46ECE48D-7DA2-4958-BBD8-240DC8888929}"/>
    <hyperlink ref="Q350" r:id="rId898" xr:uid="{D0812FD8-15FC-4001-ACAE-519B0EE36D84}"/>
    <hyperlink ref="R350" r:id="rId899" xr:uid="{2CA2B1A7-8776-46AB-B254-19288E96739A}"/>
    <hyperlink ref="P351" r:id="rId900" xr:uid="{F7DB6907-E14D-44C8-950E-5A4A533CF90B}"/>
    <hyperlink ref="Q351" r:id="rId901" xr:uid="{7B90D5F0-35FF-48AB-A37A-A3CA4FFBD1B8}"/>
    <hyperlink ref="S351" r:id="rId902" xr:uid="{8490C5A8-AD8E-4963-B571-4498580ABA18}"/>
    <hyperlink ref="P352" r:id="rId903" xr:uid="{7FD525EE-4685-49D5-A46B-74585A8216CD}"/>
    <hyperlink ref="Q352" r:id="rId904" xr:uid="{4C227EBA-3036-4E90-B7B2-883F9B3461F4}"/>
    <hyperlink ref="P353" r:id="rId905" xr:uid="{4B558126-5E5D-4860-9722-AB1BBA9BDB07}"/>
    <hyperlink ref="Q353" r:id="rId906" xr:uid="{96E41B17-5277-4BD1-A5A7-B8182A04257D}"/>
    <hyperlink ref="P354" r:id="rId907" xr:uid="{DA510C21-DA79-4358-823A-E32723D75DD0}"/>
    <hyperlink ref="Q354" r:id="rId908" xr:uid="{A692A86D-0CD0-4563-A01E-ED467892C51A}"/>
    <hyperlink ref="P355" r:id="rId909" xr:uid="{B1F9217A-CD39-4E42-AC62-C891370007A4}"/>
    <hyperlink ref="P356" r:id="rId910" xr:uid="{1CA7EA89-1E68-4A99-B0AE-BA1925A1A65C}"/>
    <hyperlink ref="Q356" r:id="rId911" xr:uid="{11EB6E9B-7D8D-4936-8FBA-A1C3856DF435}"/>
    <hyperlink ref="P357" r:id="rId912" xr:uid="{F57A80B3-5473-4CA4-A46B-D4A30AF723ED}"/>
    <hyperlink ref="Q357" r:id="rId913" xr:uid="{D5671506-A9AC-4F79-9428-8F3594805B8C}"/>
    <hyperlink ref="R357" r:id="rId914" xr:uid="{41970DCE-C93D-4475-9A4B-B301AF89EF9B}"/>
    <hyperlink ref="P358" r:id="rId915" xr:uid="{EFAF60E6-15EE-46E3-B738-F8C92E815C1E}"/>
    <hyperlink ref="Q358" r:id="rId916" xr:uid="{69E3E1F3-AE1C-424F-ABD9-692E7A2BF922}"/>
    <hyperlink ref="R358" r:id="rId917" xr:uid="{59D6BC53-1117-4543-B136-49C301779A56}"/>
    <hyperlink ref="S358" r:id="rId918" xr:uid="{B1AB9FBF-DA51-43E1-86B0-5E7E94DF7FF1}"/>
    <hyperlink ref="P359" r:id="rId919" xr:uid="{02AB9214-08E1-4FA5-8741-9E8AA9425E9D}"/>
    <hyperlink ref="Q359" r:id="rId920" xr:uid="{8EBA08F0-336A-42D8-86CF-EF02F46451D6}"/>
    <hyperlink ref="R359" r:id="rId921" xr:uid="{6FB179D0-93ED-49D5-9A5A-48BBC6B83395}"/>
    <hyperlink ref="P360" r:id="rId922" xr:uid="{1DB7EF24-C766-4A4A-BE68-18DA57D35E48}"/>
    <hyperlink ref="Q360" r:id="rId923" xr:uid="{13A2DEE3-D260-429E-9834-39BC94915FBA}"/>
    <hyperlink ref="P361" r:id="rId924" xr:uid="{E248545E-538E-41C7-9B80-F74D1DC63452}"/>
    <hyperlink ref="R361" r:id="rId925" xr:uid="{5B9E3B56-AB82-424B-9918-9B2200887C1D}"/>
    <hyperlink ref="P362" r:id="rId926" xr:uid="{525C0F6B-5E6F-4B37-BA54-C28FB741784F}"/>
    <hyperlink ref="Q362" r:id="rId927" xr:uid="{3D4E51BD-4B1A-4633-9C00-9D24CC22541A}"/>
    <hyperlink ref="P363" r:id="rId928" xr:uid="{932568C4-65BA-4662-B436-8D43218CCEE6}"/>
    <hyperlink ref="Q363" r:id="rId929" xr:uid="{A819DEE7-6F7D-48E8-9BED-96AEF72478CC}"/>
    <hyperlink ref="R363" r:id="rId930" xr:uid="{DFF324F1-A7E9-4BD2-B073-6DA191CE9D3C}"/>
    <hyperlink ref="P364" r:id="rId931" xr:uid="{D6A85410-EB14-40BE-8D23-B809BA8BD915}"/>
    <hyperlink ref="Q364" r:id="rId932" xr:uid="{93AB3870-0B28-408D-8330-2D1FCF4560C4}"/>
    <hyperlink ref="P365" r:id="rId933" xr:uid="{26A5655C-D701-40BD-88FF-24F782A6FF2B}"/>
    <hyperlink ref="Q365" r:id="rId934" xr:uid="{38A36547-770C-4D0F-8029-CCF6F2D22918}"/>
    <hyperlink ref="P366" r:id="rId935" xr:uid="{F7BC52A7-278F-4B24-B97E-653EDB021E5B}"/>
    <hyperlink ref="Q366" r:id="rId936" xr:uid="{907F2591-50DB-479F-91B9-56E7F2D06917}"/>
    <hyperlink ref="P367" r:id="rId937" xr:uid="{0817F3D2-885A-42F9-9DA3-9C7D82511014}"/>
    <hyperlink ref="Q367" r:id="rId938" xr:uid="{B2C9947F-128F-4B90-B554-F3E19B8CADD4}"/>
    <hyperlink ref="P368" r:id="rId939" xr:uid="{9DF49745-A693-4324-BA78-C5C033FA2898}"/>
    <hyperlink ref="Q368" r:id="rId940" xr:uid="{8804EF67-A116-4A7B-8ED3-5BF6E3B0762C}"/>
    <hyperlink ref="R368" r:id="rId941" xr:uid="{296428FA-43C1-44A0-8B25-50699BCA1254}"/>
    <hyperlink ref="P369" r:id="rId942" xr:uid="{B427660A-1DDC-466C-902E-70A81429D932}"/>
    <hyperlink ref="Q369" r:id="rId943" xr:uid="{D4474EDD-F05F-48C4-A1CF-2FC62EED98D1}"/>
    <hyperlink ref="R369" r:id="rId944" xr:uid="{0A2B33B9-A26A-4A4B-A227-E69C59F0AAF9}"/>
    <hyperlink ref="S369" r:id="rId945" xr:uid="{50EEE769-9CEB-438B-89E6-7F9912FCAF70}"/>
    <hyperlink ref="P370" r:id="rId946" xr:uid="{B9CD5302-F082-40F0-A1FC-0D7218074301}"/>
    <hyperlink ref="Q370" r:id="rId947" xr:uid="{683ED003-6C79-4947-8D31-37CC087ED41C}"/>
    <hyperlink ref="P371" r:id="rId948" xr:uid="{471C784D-ED90-4FD2-86A5-9DA66D096A81}"/>
    <hyperlink ref="Q371" r:id="rId949" xr:uid="{D640D29B-7B5A-414E-8488-8EB210EB52B9}"/>
    <hyperlink ref="R371" r:id="rId950" xr:uid="{EF2BD429-4B68-4082-8B4D-892502808708}"/>
    <hyperlink ref="P372" r:id="rId951" xr:uid="{7C9BCF1B-D511-4686-9CF3-8A9A9450FE68}"/>
    <hyperlink ref="Q372" r:id="rId952" xr:uid="{E9EA45A1-208D-4632-BD81-B77C8F8EEDDC}"/>
    <hyperlink ref="R372" r:id="rId953" xr:uid="{80BD2450-B6D9-4211-A1E1-FBE0A6874460}"/>
    <hyperlink ref="S372" r:id="rId954" xr:uid="{5B37B2E2-26A3-4B6B-88BD-16CCA6ECF144}"/>
    <hyperlink ref="P373" r:id="rId955" xr:uid="{23326FE5-6CBD-4AA1-8281-C1F23745E6A8}"/>
    <hyperlink ref="Q373" r:id="rId956" xr:uid="{558B5BBB-922E-41BA-B999-CF6C4597B01D}"/>
    <hyperlink ref="P374" r:id="rId957" xr:uid="{21FCB634-A3D1-4DBA-AA38-433FFBE12CFD}"/>
    <hyperlink ref="Q374" r:id="rId958" xr:uid="{08B82FEF-23C5-466D-BA45-A07548BA7CE3}"/>
    <hyperlink ref="P375" r:id="rId959" xr:uid="{0621FE4D-F879-4115-B1CB-3020090F4C4F}"/>
    <hyperlink ref="Q375" r:id="rId960" xr:uid="{BC6530D6-6F8A-4E2C-B4E5-79AE46CB7BF1}"/>
    <hyperlink ref="P376" r:id="rId961" xr:uid="{8B25309D-5BDE-4051-8F3C-F1D99E7392C2}"/>
    <hyperlink ref="Q376" r:id="rId962" xr:uid="{9F683CB2-3359-4C2C-AA1F-55E488A9E826}"/>
    <hyperlink ref="P377" r:id="rId963" xr:uid="{367ED758-79DB-4681-A25F-45C010CFE662}"/>
    <hyperlink ref="P378" r:id="rId964" xr:uid="{79C1D1DC-635E-4BA6-85CC-344FBC5E1265}"/>
    <hyperlink ref="P379" r:id="rId965" xr:uid="{1E572103-4C8F-4395-A8B7-ACFABB02568E}"/>
    <hyperlink ref="Q379" r:id="rId966" xr:uid="{FD2EDF94-B40E-4F5E-8DF0-2C65255FC5C5}"/>
    <hyperlink ref="R379" r:id="rId967" xr:uid="{6EA5FB37-1646-4106-AF8E-A572C0C557B8}"/>
    <hyperlink ref="S379" r:id="rId968" xr:uid="{A60A700E-2C3D-46B3-B633-8F5B3454DB77}"/>
    <hyperlink ref="P380" r:id="rId969" location="jusoor_venture" xr:uid="{B385D526-F419-4804-B832-34FDE3CF3DAD}"/>
    <hyperlink ref="R380" r:id="rId970" xr:uid="{FE9265F7-F048-4225-A1D0-C4C81CF6985F}"/>
    <hyperlink ref="P381" r:id="rId971" xr:uid="{7932442E-C58D-4464-9071-124E7BBE721D}"/>
    <hyperlink ref="Q381" r:id="rId972" xr:uid="{AC2510D0-8B50-4B2F-961D-C52EDC764C4C}"/>
    <hyperlink ref="P382" r:id="rId973" xr:uid="{19358EAF-D08E-4DEC-A102-D7FEFA544581}"/>
    <hyperlink ref="P383" r:id="rId974" xr:uid="{0A8BC0D1-16F7-47E8-B28C-16281CC98A51}"/>
    <hyperlink ref="Q383" r:id="rId975" xr:uid="{EAC78F3A-B77C-47A7-8E62-62307E055ADB}"/>
    <hyperlink ref="P384" r:id="rId976" xr:uid="{4BCFF37B-8DE8-432A-9AF2-942CAB1F5949}"/>
    <hyperlink ref="Q384" r:id="rId977" xr:uid="{A53EF927-08A9-4140-8F41-4EBB43E8076C}"/>
    <hyperlink ref="P385" r:id="rId978" xr:uid="{5EC9ECE9-55C8-498D-80EA-FBC6C1D270FC}"/>
    <hyperlink ref="Q385" r:id="rId979" xr:uid="{82309C8D-5460-444C-8C70-8778B88EDB0A}"/>
    <hyperlink ref="P386" r:id="rId980" xr:uid="{0C9D0EF5-3FE5-42A0-83FE-124FF726EE94}"/>
    <hyperlink ref="Q386" r:id="rId981" xr:uid="{C794AF80-4304-4B3D-A789-6C6C4F8D7150}"/>
    <hyperlink ref="P387" r:id="rId982" xr:uid="{6940E57A-F0E5-4601-ADF0-0755A4BE7DE1}"/>
    <hyperlink ref="Q387" r:id="rId983" xr:uid="{E0C1B199-758E-4B23-A127-E8397B3052FF}"/>
    <hyperlink ref="P388" r:id="rId984" xr:uid="{E5FEE94E-405F-4010-B426-8C3FD1ADC180}"/>
    <hyperlink ref="Q388" r:id="rId985" xr:uid="{8D3761EE-2449-445A-9C14-826F869EB58A}"/>
    <hyperlink ref="P389" r:id="rId986" xr:uid="{949891A1-013E-48AB-9AC9-D2CEBEF4CA43}"/>
    <hyperlink ref="Q389" r:id="rId987" xr:uid="{6F218CE5-4119-4B62-9DB3-43E0ADA10CC3}"/>
    <hyperlink ref="P390" r:id="rId988" xr:uid="{89CDC81B-FB62-4388-82A0-B1100A3850D9}"/>
    <hyperlink ref="Q390" r:id="rId989" xr:uid="{C16779A7-608A-4814-8D51-82F8EE25B5B5}"/>
    <hyperlink ref="P391" r:id="rId990" xr:uid="{E6408912-9CC1-4BD7-A854-A7611F7D29AC}"/>
    <hyperlink ref="R391" r:id="rId991" xr:uid="{597F454D-1697-4F89-BECA-DB85A84DA119}"/>
    <hyperlink ref="P392" r:id="rId992" xr:uid="{A2D14397-94EA-4416-8F8E-94A91A54716A}"/>
    <hyperlink ref="Q392" r:id="rId993" xr:uid="{651DE866-B8BA-4B42-8044-8BF8BF30BA1C}"/>
    <hyperlink ref="P393" r:id="rId994" xr:uid="{96E98E61-BC2B-47A9-AC06-666F96D73E3C}"/>
    <hyperlink ref="Q393" r:id="rId995" xr:uid="{9BF8D909-4FB3-4D17-8444-B0119E053AAC}"/>
    <hyperlink ref="R393" r:id="rId996" xr:uid="{00D77FC1-DB91-49FF-BE4A-65061BD04AF8}"/>
    <hyperlink ref="P394" r:id="rId997" xr:uid="{42171B47-A875-4AA1-A6AC-2FD8F2BCAB5F}"/>
    <hyperlink ref="R394" r:id="rId998" xr:uid="{EFA44232-538C-4B7B-88C9-DCAE9614E9F0}"/>
    <hyperlink ref="S394" r:id="rId999" xr:uid="{9FEB88D5-D350-49C2-818B-5A45AFBD123A}"/>
    <hyperlink ref="P395" r:id="rId1000" xr:uid="{BAD21D3A-2619-483F-98C3-62F25FA042B7}"/>
    <hyperlink ref="Q395" r:id="rId1001" xr:uid="{D87BC36B-9124-431D-8F20-92C86F670109}"/>
    <hyperlink ref="R395" r:id="rId1002" xr:uid="{5E2D8DA4-22A6-4D37-88E4-B4391C6D3BB9}"/>
    <hyperlink ref="P396" r:id="rId1003" xr:uid="{3ADBB77F-8F25-4C8B-A44D-63A36BB126D5}"/>
    <hyperlink ref="Q396" r:id="rId1004" xr:uid="{2682AAEC-2B85-42BA-8248-951334A132D0}"/>
    <hyperlink ref="P397" r:id="rId1005" xr:uid="{8D9C5FB4-5ECA-4B09-8DB3-69D022B51506}"/>
    <hyperlink ref="Q397" r:id="rId1006" xr:uid="{08751C8B-B918-4F1C-97DF-B42FE650AC48}"/>
    <hyperlink ref="R397" r:id="rId1007" xr:uid="{49664DBB-8F57-4032-8203-013F99FE495A}"/>
    <hyperlink ref="S397" r:id="rId1008" xr:uid="{6D2C1669-5553-4087-9C11-AA6E5E3C18B1}"/>
    <hyperlink ref="P398" r:id="rId1009" xr:uid="{AABF6EE0-31FE-400B-8C8B-6B25F5E2C466}"/>
    <hyperlink ref="Q398" r:id="rId1010" xr:uid="{A3E79F6F-5538-43F0-9172-540D16AAAF18}"/>
    <hyperlink ref="R398" r:id="rId1011" xr:uid="{A72044BA-CBF2-4298-A3CD-48F282300AC4}"/>
    <hyperlink ref="P399" r:id="rId1012" xr:uid="{B30485F8-ECF1-4E3E-A2B0-0B530BB4F080}"/>
    <hyperlink ref="Q399" r:id="rId1013" xr:uid="{1B51C8FC-4E65-4915-88A3-55BF0F541EE6}"/>
    <hyperlink ref="R399" r:id="rId1014" xr:uid="{DF5F3234-5306-41E1-B676-5A64719AD375}"/>
    <hyperlink ref="S399" r:id="rId1015" xr:uid="{B9319273-A240-4FF6-BA02-D1577F783243}"/>
    <hyperlink ref="P400" r:id="rId1016" xr:uid="{CFB7A4E9-D52B-4DF5-807D-7DB938A94044}"/>
    <hyperlink ref="Q400" r:id="rId1017" xr:uid="{D7A85E9E-D2C7-4FE3-8917-694C254C694E}"/>
    <hyperlink ref="R400" r:id="rId1018" xr:uid="{303C458D-A2A2-4082-AFA5-BFD37C971D7A}"/>
    <hyperlink ref="P401" r:id="rId1019" xr:uid="{AD9D45BB-FCDE-47CC-A53E-431E45E9DC67}"/>
    <hyperlink ref="P402" r:id="rId1020" xr:uid="{F32E70A9-93A0-470A-BEAC-7ADA95D36BC5}"/>
    <hyperlink ref="Q402" r:id="rId1021" xr:uid="{56DE671E-67B6-49CB-8FF4-B65769150E5D}"/>
    <hyperlink ref="R402" r:id="rId1022" xr:uid="{FA0766E1-AF1A-4C4D-86B0-C9B10CD29045}"/>
    <hyperlink ref="S402" r:id="rId1023" xr:uid="{C54C3687-088E-495F-9EBF-155F384CA6C5}"/>
    <hyperlink ref="P403" r:id="rId1024" xr:uid="{FC329453-1C34-4E1B-9FD5-00602C4AC285}"/>
    <hyperlink ref="Q403" r:id="rId1025" xr:uid="{8AE1E498-5EF6-47BA-A4D9-A6560F4286F0}"/>
    <hyperlink ref="R403" r:id="rId1026" xr:uid="{894FA7AB-C047-4218-840B-36FEDDA01DB3}"/>
    <hyperlink ref="S403" r:id="rId1027" xr:uid="{E142AC37-0729-498C-BCF2-48C9F9336A1F}"/>
    <hyperlink ref="P404" r:id="rId1028" xr:uid="{CE5CBF3C-B402-41F2-AA6D-CC61DB557DF0}"/>
    <hyperlink ref="Q404" r:id="rId1029" xr:uid="{57618A6E-40F6-4E99-B011-E0FF87E7FEA2}"/>
    <hyperlink ref="R404" r:id="rId1030" xr:uid="{8D1DD3F6-9110-47CD-A92F-1C4423267C09}"/>
    <hyperlink ref="S404" r:id="rId1031" xr:uid="{F8FB5FC2-C78A-420B-B72E-9725031CFEFE}"/>
    <hyperlink ref="P405" r:id="rId1032" xr:uid="{6F070CA8-290D-43F5-A7D3-C4C1BD9E20A9}"/>
    <hyperlink ref="Q405" r:id="rId1033" xr:uid="{7379DB7C-5FD5-40EE-AEC0-6D583676039F}"/>
    <hyperlink ref="R405" r:id="rId1034" xr:uid="{4DCFDD58-BB7D-4F33-BE87-43B40314A75A}"/>
    <hyperlink ref="P406" r:id="rId1035" xr:uid="{6C7283A4-14E8-46D8-8DC6-F75224AAC41A}"/>
    <hyperlink ref="Q406" r:id="rId1036" xr:uid="{45F23513-3639-4725-AC77-C772B639D8F3}"/>
    <hyperlink ref="P407" r:id="rId1037" xr:uid="{641EA523-AD97-4072-AC07-153BB20BA05F}"/>
    <hyperlink ref="Q407" r:id="rId1038" xr:uid="{11AFBA3E-176B-48DB-ACB6-CC5585DD2E1B}"/>
    <hyperlink ref="R407" r:id="rId1039" xr:uid="{D3A029B4-27B1-4540-A1F3-2579188DFD20}"/>
    <hyperlink ref="S407" r:id="rId1040" xr:uid="{85E3C619-7100-4A6F-BDE8-E9771811200D}"/>
    <hyperlink ref="P408" r:id="rId1041" xr:uid="{8D136240-DDC0-402B-9A29-7D6AD20F00C1}"/>
    <hyperlink ref="Q408" r:id="rId1042" xr:uid="{479CE5C8-5BF2-4595-BBBA-444452181F8D}"/>
    <hyperlink ref="R408" r:id="rId1043" xr:uid="{10DB0EA4-1773-4C9F-ACE2-D45CDAD7A50F}"/>
    <hyperlink ref="P409" r:id="rId1044" xr:uid="{952C8070-3A71-404A-9578-E1812C577209}"/>
    <hyperlink ref="Q409" r:id="rId1045" xr:uid="{EA71F0B0-56BF-4524-8368-2E83CBBE5E0D}"/>
    <hyperlink ref="R409" r:id="rId1046" xr:uid="{F4F5DBF2-FC6D-4443-9185-7E04BF5E64F2}"/>
    <hyperlink ref="P410" r:id="rId1047" xr:uid="{D94D6CA7-30F0-4842-8827-97D92326B48C}"/>
    <hyperlink ref="P411" r:id="rId1048" xr:uid="{1418303F-E482-40EC-82A8-C7A376F8C316}"/>
    <hyperlink ref="P412" r:id="rId1049" xr:uid="{0E9DD885-E7A7-481E-A1B2-F01A8D3B6E06}"/>
    <hyperlink ref="Q412" r:id="rId1050" xr:uid="{E4978E55-B51E-4A20-B2BF-A421FC84615F}"/>
    <hyperlink ref="R412" r:id="rId1051" xr:uid="{F6D68882-063B-495E-A487-16D9912D5000}"/>
    <hyperlink ref="S412" r:id="rId1052" xr:uid="{94B0564D-DC1F-43E9-9017-7A401E76A330}"/>
    <hyperlink ref="P413" r:id="rId1053" xr:uid="{DA373CC2-6D75-42B3-BBD5-51A1D9B132CB}"/>
    <hyperlink ref="Q413" r:id="rId1054" xr:uid="{6C951EF5-05FC-4FEF-9D4D-185125FE1706}"/>
    <hyperlink ref="P414" r:id="rId1055" xr:uid="{F9A434EB-5317-4176-9806-0F0E379EBE42}"/>
    <hyperlink ref="Q414" r:id="rId1056" xr:uid="{0DDE5F9C-BD5B-4C71-AADB-46054D2614C2}"/>
    <hyperlink ref="R414" r:id="rId1057" xr:uid="{C518254B-86BD-439E-BE55-C2814EBA7F13}"/>
    <hyperlink ref="S414" r:id="rId1058" xr:uid="{09099172-88AE-4EDF-9885-159C289F1FC2}"/>
    <hyperlink ref="P415" r:id="rId1059" xr:uid="{E0AAA54B-54BB-44D9-8225-6705D75091DE}"/>
    <hyperlink ref="Q415" r:id="rId1060" xr:uid="{8542014E-7139-40EB-996F-E9A9079AD5E1}"/>
    <hyperlink ref="R415" r:id="rId1061" xr:uid="{A15CA7F7-13FE-40C6-965C-01B0229200EC}"/>
    <hyperlink ref="P416" r:id="rId1062" xr:uid="{E8911945-17F6-4283-A8B0-44D803BEC299}"/>
    <hyperlink ref="Q416" r:id="rId1063" xr:uid="{9624BBE3-5B26-4AF9-8055-E6913B808FFD}"/>
    <hyperlink ref="P417" r:id="rId1064" xr:uid="{4B01B990-C03C-48A3-A4B3-7BFBBE46F760}"/>
    <hyperlink ref="P418" r:id="rId1065" xr:uid="{32D49BB0-0E8E-48AA-BD4F-BD45E3422617}"/>
    <hyperlink ref="Q418" r:id="rId1066" xr:uid="{685EEC06-EEB8-4A33-A4A7-B3E1E59921AC}"/>
    <hyperlink ref="R418" r:id="rId1067" xr:uid="{CD6627DF-60D3-447C-A2A4-56F9951D3D2B}"/>
    <hyperlink ref="P419" r:id="rId1068" xr:uid="{B0090479-575F-49AE-A197-DD75A8DA0BA2}"/>
    <hyperlink ref="Q419" r:id="rId1069" xr:uid="{DB0A68D3-7382-43B5-A616-02555C801E72}"/>
    <hyperlink ref="R419" r:id="rId1070" xr:uid="{8CCD80BA-7A27-4E0F-B39E-F35233387E81}"/>
    <hyperlink ref="S419" r:id="rId1071" xr:uid="{293C5DE5-72CE-49D7-A6B5-37D6BAA50898}"/>
    <hyperlink ref="P420" r:id="rId1072" xr:uid="{250AC3D6-B7F8-491C-B65C-7333BE399364}"/>
    <hyperlink ref="Q420" r:id="rId1073" xr:uid="{EDB66DD9-269A-43D2-88EA-1AF5810FA098}"/>
    <hyperlink ref="R420" r:id="rId1074" xr:uid="{ED01E3DA-AE58-4EDF-A10D-2FB159B6A9F5}"/>
    <hyperlink ref="P421" r:id="rId1075" xr:uid="{06F1A087-E592-46D9-9C37-3EB7EC2827DA}"/>
    <hyperlink ref="Q421" r:id="rId1076" xr:uid="{93967B8B-AEEB-400B-990C-A3DAF614386C}"/>
    <hyperlink ref="R421" r:id="rId1077" xr:uid="{AA6C2D06-38B5-4B9D-A1F7-0B935EDB76E2}"/>
    <hyperlink ref="S421" r:id="rId1078" xr:uid="{FFB7EFEE-73BF-4811-B7F1-D72228AFF1B1}"/>
    <hyperlink ref="P422" r:id="rId1079" xr:uid="{619E2FDB-07E9-4735-AD2F-B964E13CC075}"/>
    <hyperlink ref="Q422" r:id="rId1080" xr:uid="{A599449E-14F5-4C01-9308-63E85F33AAA0}"/>
    <hyperlink ref="R422" r:id="rId1081" xr:uid="{420C845B-5AD3-40B3-BDB5-A6541F7B0CAC}"/>
    <hyperlink ref="S422" r:id="rId1082" xr:uid="{562F2B81-6E6C-47BF-9153-7E5AADC64AF3}"/>
    <hyperlink ref="P423" r:id="rId1083" xr:uid="{50BB15C6-EE15-4AF2-A32A-216DC5B6816C}"/>
    <hyperlink ref="Q423" r:id="rId1084" xr:uid="{C10BC7DB-52D7-4A06-BE4A-DDECA45E0748}"/>
    <hyperlink ref="R423" r:id="rId1085" xr:uid="{865835AD-A9B8-4A52-87F6-F2D59DA45715}"/>
    <hyperlink ref="P424" r:id="rId1086" xr:uid="{8E3D1CCB-9076-47CA-B53F-D1D385975A71}"/>
    <hyperlink ref="Q424" r:id="rId1087" xr:uid="{F45590E7-A72D-414E-B58F-50CB14377D76}"/>
    <hyperlink ref="R424" r:id="rId1088" xr:uid="{786D9598-CCBA-4C83-B03F-3A310A6EDED0}"/>
    <hyperlink ref="P425" r:id="rId1089" xr:uid="{519AB48E-CB00-4E5D-8AB6-6CB604D02CEE}"/>
    <hyperlink ref="Q425" r:id="rId1090" xr:uid="{93445081-770A-4D72-80A3-3D32AC59FE39}"/>
    <hyperlink ref="R425" r:id="rId1091" xr:uid="{67139EC8-C6EE-4F16-B360-715309BD0447}"/>
    <hyperlink ref="S425" r:id="rId1092" xr:uid="{9A45E4FC-01B4-4771-9067-4E13AB518177}"/>
    <hyperlink ref="P426" r:id="rId1093" xr:uid="{A668083C-357E-4215-B938-B88CD5A96201}"/>
    <hyperlink ref="Q426" r:id="rId1094" xr:uid="{1061168F-B9A5-4F33-A0D5-295F00224994}"/>
    <hyperlink ref="S426" r:id="rId1095" xr:uid="{D92F0B94-B3F3-4292-A1C1-D2F80231C14C}"/>
    <hyperlink ref="P427" r:id="rId1096" location="home" xr:uid="{B29F8FC5-BF51-4EB4-9348-6F8CFF729CE5}"/>
    <hyperlink ref="Q427" r:id="rId1097" xr:uid="{7B4CC8E3-6B56-4644-8EE4-4B2BC74D939E}"/>
    <hyperlink ref="R427" r:id="rId1098" xr:uid="{3273F71E-20F4-439E-903A-F101A0E32A50}"/>
    <hyperlink ref="S427" r:id="rId1099" xr:uid="{40F3BDF9-28FF-4A60-AC78-6594E8F22D9D}"/>
    <hyperlink ref="P428" r:id="rId1100" xr:uid="{26ADB3B6-234A-441B-A000-9F057425F40A}"/>
    <hyperlink ref="Q428" r:id="rId1101" xr:uid="{27E6199F-D12D-441B-BCD1-F3AF8BBD4B20}"/>
    <hyperlink ref="R428" r:id="rId1102" xr:uid="{6A960657-1E8D-4BA7-ADC9-5E69C06B4AAD}"/>
    <hyperlink ref="P429" r:id="rId1103" xr:uid="{523EE87A-E742-477E-8CB2-925378EE28D7}"/>
    <hyperlink ref="Q429" r:id="rId1104" xr:uid="{78BB6E0D-2BE5-4D0E-BE99-D61F0B8E6269}"/>
    <hyperlink ref="P430" r:id="rId1105" xr:uid="{3035FCFE-9A9C-4D4D-8DD8-1C8E360CCE5B}"/>
    <hyperlink ref="R430" r:id="rId1106" xr:uid="{BA96EE6D-FB96-4E92-B9B9-C98E3C0FC03D}"/>
    <hyperlink ref="P431" r:id="rId1107" xr:uid="{8D69D36D-4B93-43EF-A4FD-2A755B974758}"/>
    <hyperlink ref="Q431" r:id="rId1108" xr:uid="{18042412-88DC-4E0F-A357-B201AC98A941}"/>
    <hyperlink ref="R431" r:id="rId1109" xr:uid="{FFF05AB1-078C-485E-9758-EDA37608B9B3}"/>
    <hyperlink ref="S431" r:id="rId1110" xr:uid="{106F7226-5339-452E-853E-520DCD3C07AC}"/>
    <hyperlink ref="P432" r:id="rId1111" xr:uid="{67FA0F94-9A09-4B12-8AC4-64175A0CA416}"/>
    <hyperlink ref="Q432" r:id="rId1112" xr:uid="{BC304D3C-13C0-491E-81BB-946FD5C89DAF}"/>
    <hyperlink ref="R432" r:id="rId1113" xr:uid="{40FC3838-4D4F-4156-8412-C4A56040FAAA}"/>
    <hyperlink ref="S432" r:id="rId1114" xr:uid="{D924ACA5-8AD0-45BD-9E4C-BC24596201A2}"/>
    <hyperlink ref="P433" r:id="rId1115" xr:uid="{6B8D7EC3-5D26-4F05-8BE6-21F5571A7E5A}"/>
    <hyperlink ref="Q433" r:id="rId1116" xr:uid="{2D0D891D-B184-4A1A-B1B9-FEC5EBB2BA64}"/>
    <hyperlink ref="R433" r:id="rId1117" xr:uid="{BDF9EA96-D01D-4BFE-A892-D1EBDF3F5B01}"/>
    <hyperlink ref="P434" r:id="rId1118" xr:uid="{EFE4359A-35F3-4F01-951B-23A3E64AD649}"/>
    <hyperlink ref="Q434" r:id="rId1119" xr:uid="{0B10564A-DFAF-4483-A33F-D135B42BF1A1}"/>
    <hyperlink ref="R434" r:id="rId1120" xr:uid="{618E5A48-F506-4669-B9CE-193A3F65077E}"/>
    <hyperlink ref="P435" r:id="rId1121" xr:uid="{8ABC02E2-079A-47C5-8411-710524AEEB1F}"/>
    <hyperlink ref="Q435" r:id="rId1122" xr:uid="{6B46D5B7-A9CC-4C2D-8CAD-CFCF739F7A34}"/>
    <hyperlink ref="R435" r:id="rId1123" xr:uid="{410BF789-9941-4190-AC92-ADCA0664BDB6}"/>
    <hyperlink ref="P436" r:id="rId1124" xr:uid="{C13E1E67-DC2B-4ECF-9B9B-8422A059F777}"/>
    <hyperlink ref="Q436" r:id="rId1125" xr:uid="{328A44EB-C4B8-49CB-8EC8-6CF7A0F5303B}"/>
    <hyperlink ref="R436" r:id="rId1126" xr:uid="{9CA47481-F710-4150-AB4D-6CFE75D1DCB6}"/>
    <hyperlink ref="P437" r:id="rId1127" xr:uid="{8B75697E-6253-422B-A97F-6498C64D3860}"/>
    <hyperlink ref="Q437" r:id="rId1128" xr:uid="{90B4D233-4A46-4508-A678-71C9908B3019}"/>
    <hyperlink ref="R437" r:id="rId1129" xr:uid="{14244CE6-4184-434E-B3E1-F333733F81DD}"/>
    <hyperlink ref="P438" r:id="rId1130" xr:uid="{D211F0A3-5EE9-488C-AF2C-7CC6DABCFB41}"/>
    <hyperlink ref="Q438" r:id="rId1131" xr:uid="{2E732F6D-03CE-49C4-890F-871817C90EEF}"/>
    <hyperlink ref="R438" r:id="rId1132" xr:uid="{E7E382B9-8766-44C4-8F3D-276D3D7FA75A}"/>
    <hyperlink ref="P439" r:id="rId1133" xr:uid="{88038FCC-2F04-4CD7-BA64-A3573055A3AB}"/>
    <hyperlink ref="Q439" r:id="rId1134" xr:uid="{A87906DB-8515-439A-96D1-883797104E7C}"/>
    <hyperlink ref="R439" r:id="rId1135" xr:uid="{D9B5B687-2D5D-4E60-9757-43E71E21E37B}"/>
    <hyperlink ref="S439" r:id="rId1136" xr:uid="{EA7501F5-3DB1-444E-9249-B2E18E4CD27E}"/>
    <hyperlink ref="P440" r:id="rId1137" xr:uid="{D06621D7-AAB6-424C-B2AA-B69B370BDF94}"/>
    <hyperlink ref="Q440" r:id="rId1138" xr:uid="{771253AC-44B8-475C-B9F1-1E5B72CC9D3A}"/>
    <hyperlink ref="P441" r:id="rId1139" xr:uid="{4880F418-8DEC-46B3-B3FF-41502FFB0736}"/>
    <hyperlink ref="Q441" r:id="rId1140" xr:uid="{04D2871F-46EA-4558-B854-932719295F52}"/>
    <hyperlink ref="R441" r:id="rId1141" xr:uid="{423A196A-DF9C-4BD5-9CE0-3DCE5ADBA6E4}"/>
    <hyperlink ref="S441" r:id="rId1142" xr:uid="{E9608779-6149-4A91-9C32-4B716E675FC0}"/>
    <hyperlink ref="P442" r:id="rId1143" xr:uid="{A1A66255-5A47-43BE-A3CD-9A96E2F00CF9}"/>
    <hyperlink ref="Q442" r:id="rId1144" xr:uid="{1873C611-91FD-406B-A8D1-CF16B2B72ED4}"/>
    <hyperlink ref="R442" r:id="rId1145" xr:uid="{C426DC2B-9F40-4F6B-A379-5858C0046F9A}"/>
    <hyperlink ref="P443" r:id="rId1146" xr:uid="{27E25C1C-D815-446C-A241-FE07BCAC32FB}"/>
    <hyperlink ref="Q443" r:id="rId1147" xr:uid="{EEC1BAFC-0459-4B76-AA76-D8ED3EA76654}"/>
    <hyperlink ref="R443" r:id="rId1148" xr:uid="{7C1A5296-5B3A-4EFF-9C76-91703A4BDF9C}"/>
    <hyperlink ref="S443" r:id="rId1149" xr:uid="{AC117A78-D2FF-4C03-B641-5E4EE87F0191}"/>
    <hyperlink ref="P444" r:id="rId1150" xr:uid="{FE708545-B417-4129-92F6-DEB14119401E}"/>
    <hyperlink ref="Q444" r:id="rId1151" xr:uid="{583ED7C4-FBB7-491C-9CFE-E12FDF700ED6}"/>
    <hyperlink ref="P445" r:id="rId1152" xr:uid="{A5E83BCB-DA7A-4B65-A73C-7C6B603B42FB}"/>
    <hyperlink ref="Q445" r:id="rId1153" xr:uid="{502E06A0-50D4-4C3B-8A3A-5485A14C7570}"/>
    <hyperlink ref="R445" r:id="rId1154" xr:uid="{99EC3CE3-30F5-41A8-A2A9-6421348AF220}"/>
    <hyperlink ref="S445" r:id="rId1155" xr:uid="{36394820-D204-4DB9-A383-BDB8BC3C863D}"/>
    <hyperlink ref="P446" r:id="rId1156" xr:uid="{26E054D5-BDB3-4B82-AE52-D4AA4719A84F}"/>
    <hyperlink ref="Q446" r:id="rId1157" xr:uid="{CC030871-FB46-4580-8D86-B628E51BEB81}"/>
    <hyperlink ref="S446" r:id="rId1158" xr:uid="{C4D48077-B279-4771-A3A5-B5B974CA3075}"/>
    <hyperlink ref="B447" r:id="rId1159" xr:uid="{58837488-9E04-41F4-8B12-8BC11D082C2C}"/>
    <hyperlink ref="P447" r:id="rId1160" xr:uid="{122A8A5B-F4F2-4DD4-9AC0-4FD8110228E5}"/>
    <hyperlink ref="Q447" r:id="rId1161" xr:uid="{D18F2F36-7BC0-4E0C-8A2E-A7156B310F86}"/>
    <hyperlink ref="R447" r:id="rId1162" xr:uid="{19071853-6378-4124-9EDD-93339F4C6AA2}"/>
    <hyperlink ref="S447" r:id="rId1163" xr:uid="{D583C434-A235-4D6C-9525-5BEF86EDEB3E}"/>
    <hyperlink ref="P448" r:id="rId1164" xr:uid="{7B6BC62B-1034-4CC3-B589-9F79AC7C4E31}"/>
    <hyperlink ref="P449" r:id="rId1165" xr:uid="{5E8E8428-323C-4991-9CEF-F363608D2C91}"/>
    <hyperlink ref="Q449" r:id="rId1166" xr:uid="{726A2292-3502-4E21-9F1D-A4C2B4632008}"/>
    <hyperlink ref="P450" r:id="rId1167" xr:uid="{6E95020B-FC16-495C-96E5-49BCE4EBE0E3}"/>
    <hyperlink ref="Q450" r:id="rId1168" xr:uid="{6F400669-52EE-4536-8E82-39593D13F883}"/>
    <hyperlink ref="R450" r:id="rId1169" xr:uid="{00CD932C-C56C-4F5F-8AE8-856687A4B528}"/>
    <hyperlink ref="S450" r:id="rId1170" xr:uid="{52BDAA9E-387A-4140-8D19-684CF457D1F8}"/>
    <hyperlink ref="P451" r:id="rId1171" xr:uid="{BD2737B2-49F6-4D49-8234-FB06FF6CE6BA}"/>
    <hyperlink ref="Q451" r:id="rId1172" xr:uid="{18975494-7719-4EB2-9F86-EA5776308DD0}"/>
    <hyperlink ref="R451" r:id="rId1173" xr:uid="{4EB4F4AE-4D84-429D-A1EA-F6E744850AE1}"/>
    <hyperlink ref="S451" r:id="rId1174" xr:uid="{9E7FB359-3BFF-4AAA-8B6C-864843F2FBB9}"/>
    <hyperlink ref="P452" r:id="rId1175" xr:uid="{B63DCEF8-6936-4E36-990B-ACDD3527CE21}"/>
    <hyperlink ref="Q452" r:id="rId1176" xr:uid="{EECEB03E-F10D-4928-AA8A-2C1D5D838457}"/>
    <hyperlink ref="R452" r:id="rId1177" xr:uid="{8EB97110-A425-4EDE-82E4-E24DE90DA9DB}"/>
    <hyperlink ref="S452" r:id="rId1178" xr:uid="{07FADEFD-1D95-46C9-8611-B94ED6A19A1D}"/>
    <hyperlink ref="P453" r:id="rId1179" xr:uid="{83B301D9-986A-4AED-BE72-C66F746E95B0}"/>
    <hyperlink ref="Q453" r:id="rId1180" xr:uid="{73E82890-E24C-479B-8B68-D97FE7C5C33A}"/>
    <hyperlink ref="R453" r:id="rId1181" xr:uid="{F1DEDFFE-13CA-4FFA-95DD-B85FF12D9008}"/>
    <hyperlink ref="S453" r:id="rId1182" xr:uid="{753C7DC3-A24D-401B-9249-2EDC8E180CE8}"/>
    <hyperlink ref="P454" r:id="rId1183" xr:uid="{A3BF4EEA-E468-4BAE-9527-BC2083DB2CFF}"/>
    <hyperlink ref="Q454" r:id="rId1184" xr:uid="{90388CB1-1A5F-46F4-A1F5-C95B43F5DBB8}"/>
    <hyperlink ref="R454" r:id="rId1185" xr:uid="{E8C6F07E-D083-4EB2-93B2-F51A9F0322D8}"/>
    <hyperlink ref="S454" r:id="rId1186" xr:uid="{0D735B7F-3F1A-400A-8502-F618B78122F3}"/>
    <hyperlink ref="P455" r:id="rId1187" xr:uid="{66EEBFAD-5965-44C7-8130-A49C656A18B9}"/>
    <hyperlink ref="Q455" r:id="rId1188" xr:uid="{9DA1CF47-2DC9-417C-A8A2-18CC5E20BDA7}"/>
    <hyperlink ref="R455" r:id="rId1189" xr:uid="{23882CC6-0055-46A3-AA57-4FCDE7BD4618}"/>
    <hyperlink ref="P456" r:id="rId1190" xr:uid="{18F668EA-B5EA-4887-916D-0B11F930B53E}"/>
    <hyperlink ref="Q456" r:id="rId1191" xr:uid="{76C73FC7-D007-4913-AD5D-0162667E62D7}"/>
    <hyperlink ref="R456" r:id="rId1192" xr:uid="{A96A9E7B-2131-458C-B3B8-68C3EF91508D}"/>
    <hyperlink ref="P457" r:id="rId1193" xr:uid="{E89A7567-C90D-41EE-AD14-97281B2DDCE5}"/>
    <hyperlink ref="Q457" r:id="rId1194" xr:uid="{E991D264-BA74-42BE-8AF8-4AF9B5E0473E}"/>
    <hyperlink ref="R457" r:id="rId1195" xr:uid="{3FD6E739-4EF9-47E5-A660-509C2E55C4B8}"/>
    <hyperlink ref="S457" r:id="rId1196" xr:uid="{4665AB64-F7DE-4614-B0D8-849DDDA883CE}"/>
    <hyperlink ref="P458" r:id="rId1197" xr:uid="{3AC2C31B-2EA4-4207-A907-8D50E306E59C}"/>
    <hyperlink ref="Q458" r:id="rId1198" xr:uid="{4C72AA9A-FA3E-456B-88D8-81B665C44556}"/>
    <hyperlink ref="R458" r:id="rId1199" xr:uid="{A026906F-90C1-4D1E-AB0D-5CCE1CCC02BD}"/>
    <hyperlink ref="S458" r:id="rId1200" xr:uid="{C0888435-4048-4E53-8489-94C1AE50BC13}"/>
    <hyperlink ref="P459" r:id="rId1201" xr:uid="{579342C9-FD67-4835-84D7-8D3ED08F1006}"/>
    <hyperlink ref="Q459" r:id="rId1202" xr:uid="{A4019D89-27A7-4ACA-AF4C-4CD36DCC57A2}"/>
    <hyperlink ref="R459" r:id="rId1203" xr:uid="{F085BA8C-017C-44F4-A67F-C8AC684FCE11}"/>
    <hyperlink ref="P460" r:id="rId1204" xr:uid="{1A7A233D-E7F3-45D4-8394-62077816989C}"/>
    <hyperlink ref="Q460" r:id="rId1205" xr:uid="{0972A0AC-B22E-488E-98CB-3DE466E3D9C8}"/>
    <hyperlink ref="R460" r:id="rId1206" xr:uid="{35ABF004-458C-4633-85A9-D32B9AC70CD0}"/>
    <hyperlink ref="S460" r:id="rId1207" xr:uid="{F9EC65C6-AF09-436E-84AA-9E5A2C6BA1A9}"/>
    <hyperlink ref="P461" r:id="rId1208" xr:uid="{38A53F47-7F02-4BF8-9916-A88D7296507C}"/>
    <hyperlink ref="S461" r:id="rId1209" xr:uid="{FDAF6B49-57F4-4B93-8129-012894DBC01A}"/>
    <hyperlink ref="P462" r:id="rId1210" xr:uid="{5C999C97-D78F-46CF-9ACD-CF25D751D244}"/>
    <hyperlink ref="Q462" r:id="rId1211" xr:uid="{CECB7075-3FFC-4C2D-8130-7957661D431F}"/>
    <hyperlink ref="P463" r:id="rId1212" xr:uid="{FA4ADDA9-5EB0-4873-B022-CED1613E72B2}"/>
    <hyperlink ref="Q463" r:id="rId1213" xr:uid="{8CE9E78A-E05B-4378-B74A-2BBCC0DC329F}"/>
    <hyperlink ref="R463" r:id="rId1214" xr:uid="{6E4762FB-6BA6-45C9-8541-0CB62E9B2CDA}"/>
    <hyperlink ref="P464" r:id="rId1215" xr:uid="{E8C287B1-61D3-407C-BB0E-FBEBC3BC5BB7}"/>
    <hyperlink ref="Q464" r:id="rId1216" xr:uid="{7C25362F-BE99-423F-A984-EDA3FB1B28A3}"/>
    <hyperlink ref="R464" r:id="rId1217" xr:uid="{CF25E364-C70C-413F-AE41-736C2563355F}"/>
    <hyperlink ref="S464" r:id="rId1218" xr:uid="{A0E8549E-6732-40F7-8588-4B03D83734E2}"/>
    <hyperlink ref="P465" r:id="rId1219" xr:uid="{F576C002-A646-4ED8-8965-6A4406040573}"/>
    <hyperlink ref="Q465" r:id="rId1220" xr:uid="{AD5481E7-AB3C-40B3-A445-E2CB764D6EE0}"/>
    <hyperlink ref="R465" r:id="rId1221" xr:uid="{56DFBDEB-9AE4-4171-B089-FBB0306F6EE5}"/>
    <hyperlink ref="S465" r:id="rId1222" xr:uid="{4B43CF30-E9B7-468F-9DA1-D95E987D26E9}"/>
    <hyperlink ref="P466" r:id="rId1223" xr:uid="{3CAA8FA5-3C03-4E5A-A914-550EA8DAE730}"/>
    <hyperlink ref="P467" r:id="rId1224" xr:uid="{4833EFC0-6358-4E8A-8FBC-111C57542ABB}"/>
    <hyperlink ref="Q467" r:id="rId1225" xr:uid="{54E1AEC9-59F8-49F8-9533-112B0521AB3C}"/>
    <hyperlink ref="R467" r:id="rId1226" xr:uid="{2A485E11-9C97-45F9-A9FB-9440B895CEAE}"/>
    <hyperlink ref="S467" r:id="rId1227" xr:uid="{479E4018-A827-4975-9A93-CE45D2CCC010}"/>
    <hyperlink ref="P468" r:id="rId1228" xr:uid="{E08A991C-28FD-4D7F-90F5-C9AB979EF5CC}"/>
    <hyperlink ref="Q468" r:id="rId1229" xr:uid="{E6AB1A2F-9E0A-4F8C-864E-DD35F102B733}"/>
    <hyperlink ref="R468" r:id="rId1230" xr:uid="{F7BA43EE-B347-446C-BA3E-2FC5F1B98259}"/>
    <hyperlink ref="P469" r:id="rId1231" xr:uid="{823B0D1F-E9B5-4FC2-8799-2B8C8D277F24}"/>
    <hyperlink ref="P470" r:id="rId1232" xr:uid="{B41BCEC3-A889-4983-BFD5-E3A2FDD48C39}"/>
    <hyperlink ref="Q470" r:id="rId1233" xr:uid="{6B80B223-C670-4A44-BFB8-01A00D3FF49E}"/>
    <hyperlink ref="R470" r:id="rId1234" xr:uid="{ED63D5FE-1390-4383-A24E-9D7AD738E071}"/>
    <hyperlink ref="S470" r:id="rId1235" xr:uid="{278D5BB2-E502-4AD2-8724-8296D8AC09E3}"/>
    <hyperlink ref="P471" r:id="rId1236" xr:uid="{95928AD8-BC0C-4979-AC4A-B7C08BBA2F4C}"/>
    <hyperlink ref="Q471" r:id="rId1237" xr:uid="{17781603-B6D3-4477-9F49-F567384A476B}"/>
    <hyperlink ref="R471" r:id="rId1238" xr:uid="{4D75EFCC-AB8E-4513-95DD-675EE2599C33}"/>
    <hyperlink ref="S471" r:id="rId1239" xr:uid="{7B4F9EC0-820C-4557-8761-A4435123D981}"/>
    <hyperlink ref="P472" r:id="rId1240" xr:uid="{52255801-12E8-4A21-91A5-8E1186075130}"/>
    <hyperlink ref="Q472" r:id="rId1241" xr:uid="{15452960-C72C-46A0-BCA4-1FE6466DED68}"/>
    <hyperlink ref="R472" r:id="rId1242" xr:uid="{F378B47C-902F-47D9-956F-F8F536E2C7AE}"/>
    <hyperlink ref="P473" r:id="rId1243" xr:uid="{D9379FAB-B42D-4827-8E51-F60B1E37282D}"/>
    <hyperlink ref="P474" r:id="rId1244" xr:uid="{7F8D3D17-0336-433C-9212-1C8F4FB13B7D}"/>
    <hyperlink ref="Q474" r:id="rId1245" xr:uid="{F04A22EA-BB90-4BE6-8531-05CA5DC90C7D}"/>
    <hyperlink ref="P475" r:id="rId1246" xr:uid="{2B6F5AF4-6CED-4889-B060-739A89EFC5DF}"/>
    <hyperlink ref="Q475" r:id="rId1247" xr:uid="{FD59A43E-CCAF-4572-B96B-2697B6991E54}"/>
    <hyperlink ref="P476" r:id="rId1248" xr:uid="{2685B816-6C54-4BDE-83AB-1E2430A2F6BC}"/>
    <hyperlink ref="Q476" r:id="rId1249" xr:uid="{242D2AC8-9D9C-4DEE-BE06-3DF536D8394D}"/>
    <hyperlink ref="P477" r:id="rId1250" xr:uid="{D6C4749F-7AA5-4DC7-A718-DA084ADEBFC0}"/>
    <hyperlink ref="Q477" r:id="rId1251" xr:uid="{6369141F-897E-41E8-972C-AE8ACDE23095}"/>
    <hyperlink ref="P478" r:id="rId1252" xr:uid="{2369E86F-B7C7-4618-A0CB-A74A43BB643F}"/>
    <hyperlink ref="Q478" r:id="rId1253" xr:uid="{B0526B38-AFF7-469E-9C6D-68BBFE58C8EF}"/>
    <hyperlink ref="P479" r:id="rId1254" xr:uid="{F63C0699-EBEE-461A-A17B-4105AF64DEBC}"/>
    <hyperlink ref="Q479" r:id="rId1255" xr:uid="{F669F46E-A0B0-4E79-9EE0-AAF34CF18551}"/>
    <hyperlink ref="R479" r:id="rId1256" xr:uid="{70529A23-792C-4623-A3D8-3ED9055145B3}"/>
    <hyperlink ref="S479" r:id="rId1257" xr:uid="{684DB318-C246-4B86-B238-8B7E8F62AD0A}"/>
    <hyperlink ref="P480" r:id="rId1258" xr:uid="{A2FB9C75-92B2-4DF5-BDC3-D9B401847F1E}"/>
    <hyperlink ref="Q480" r:id="rId1259" xr:uid="{16114DD0-76CC-4000-A378-827C444E705B}"/>
    <hyperlink ref="P481" r:id="rId1260" xr:uid="{9515EA8E-2AB5-407A-9D6E-7D6FA97C7B50}"/>
    <hyperlink ref="Q481" r:id="rId1261" xr:uid="{FE48E4BA-45D1-48D7-90F7-C76D0318D169}"/>
    <hyperlink ref="R481" r:id="rId1262" xr:uid="{1034253E-F2F1-45A3-ACCE-3B6313F6E5D1}"/>
    <hyperlink ref="S481" r:id="rId1263" xr:uid="{0813DBA8-1B35-41BE-B62B-2AB99E5D3C86}"/>
    <hyperlink ref="P482" r:id="rId1264" xr:uid="{86B2BC27-1C64-4C75-B453-BC23F02B4F9A}"/>
    <hyperlink ref="Q482" r:id="rId1265" xr:uid="{D6F17FC2-47B7-4A33-B6D4-3B2372F237BA}"/>
    <hyperlink ref="P483" r:id="rId1266" xr:uid="{1115B76F-6583-4EEF-85D6-39F3AC383BD4}"/>
    <hyperlink ref="Q483" r:id="rId1267" xr:uid="{A1182A70-D209-4B87-8043-4CAB55156117}"/>
    <hyperlink ref="R483" r:id="rId1268" xr:uid="{B5A62FE0-A23B-4352-8CF7-EF255F2C72D3}"/>
    <hyperlink ref="S483" r:id="rId1269" xr:uid="{5E03460F-FF0F-4631-823A-4404890387BA}"/>
    <hyperlink ref="P484" r:id="rId1270" xr:uid="{6AF5DA2F-7BB4-49DF-994B-4E4875547B54}"/>
    <hyperlink ref="Q484" r:id="rId1271" xr:uid="{5CB058C8-90DB-4521-B8EA-21B7E465048E}"/>
    <hyperlink ref="R484" r:id="rId1272" xr:uid="{17FCC7ED-A2D0-4EC0-9E34-2276E94EEF1A}"/>
    <hyperlink ref="S484" r:id="rId1273" xr:uid="{9BCDF7CE-7671-49A5-A566-9C75D9E7F76D}"/>
    <hyperlink ref="P485" r:id="rId1274" xr:uid="{14E48B2D-6AE4-4DD9-B29E-9EFFBF190252}"/>
    <hyperlink ref="Q485" r:id="rId1275" xr:uid="{32732E64-A597-427E-A95B-127A9D30C4B0}"/>
    <hyperlink ref="P486" r:id="rId1276" xr:uid="{9BC573C0-57D4-458F-A9B1-BF6F8883A01A}"/>
    <hyperlink ref="Q486" r:id="rId1277" xr:uid="{288BBC6D-8C70-4625-AF9B-F974F4839872}"/>
    <hyperlink ref="P487" r:id="rId1278" xr:uid="{7E34399B-4160-4385-9EF1-F553DF56E2B7}"/>
    <hyperlink ref="Q487" r:id="rId1279" xr:uid="{010C9F30-FE23-4157-83F9-B4E1FD01B144}"/>
    <hyperlink ref="P488" r:id="rId1280" xr:uid="{88DFD118-E89D-447F-AE75-F39E7E6C755C}"/>
    <hyperlink ref="Q488" r:id="rId1281" xr:uid="{BF60C776-81B9-4818-BBB5-0B4C45066573}"/>
    <hyperlink ref="R488" r:id="rId1282" xr:uid="{2981A5E9-7FEB-4989-9D30-FEBF7E306708}"/>
    <hyperlink ref="S488" r:id="rId1283" xr:uid="{FC819793-024E-4BF7-BCB2-EB48B703A968}"/>
    <hyperlink ref="P489" r:id="rId1284" xr:uid="{B22D9EE1-CFD4-4D1F-9931-8EBE3B1BDEEA}"/>
    <hyperlink ref="Q489" r:id="rId1285" xr:uid="{E5C28BC3-2522-4FB6-858B-25BE5B20C6E4}"/>
    <hyperlink ref="P490" r:id="rId1286" xr:uid="{7108B72D-23D4-4204-82CF-BA1F8EC505E8}"/>
    <hyperlink ref="Q490" r:id="rId1287" xr:uid="{46621A7F-3C05-4DD4-B779-0967B7E7139D}"/>
    <hyperlink ref="P491" r:id="rId1288" xr:uid="{763F8661-2024-473C-AC59-8E917D9D2FA1}"/>
    <hyperlink ref="Q491" r:id="rId1289" xr:uid="{1D7C0119-0431-460F-88B4-F56873CDC169}"/>
    <hyperlink ref="P492" r:id="rId1290" xr:uid="{6C3C5C68-9245-4225-A694-1035D2D35633}"/>
    <hyperlink ref="Q492" r:id="rId1291" xr:uid="{DE493C4E-867B-4518-B25D-E07EDA2997EC}"/>
    <hyperlink ref="P493" r:id="rId1292" xr:uid="{158B7800-01C6-4707-B949-0D40795555A4}"/>
    <hyperlink ref="Q493" r:id="rId1293" xr:uid="{B8C05C56-47B9-4150-A143-EA7A48D58731}"/>
    <hyperlink ref="R493" r:id="rId1294" xr:uid="{7D1F3DB7-CC74-4231-8064-3526C82BA8E8}"/>
    <hyperlink ref="P494" r:id="rId1295" xr:uid="{EC22EA4D-81C7-4980-A87C-47A3F9FABCAA}"/>
    <hyperlink ref="Q494" r:id="rId1296" xr:uid="{4F8F230A-B824-48C4-A6D3-2C5E153AFD88}"/>
    <hyperlink ref="P495" r:id="rId1297" xr:uid="{C3D39E5E-5CBA-4E76-BAEB-232B14DB983E}"/>
    <hyperlink ref="R495" r:id="rId1298" xr:uid="{71591184-FC1A-4D56-967D-0993A063C13D}"/>
    <hyperlink ref="S495" r:id="rId1299" xr:uid="{13553C5E-D8EA-4C52-903E-0D0D2BE692F9}"/>
    <hyperlink ref="P496" r:id="rId1300" xr:uid="{B1E1C401-7954-40E2-89A1-981B4AE27274}"/>
    <hyperlink ref="P497" r:id="rId1301" xr:uid="{0FFD4024-9303-4B84-8089-B1EF1058817B}"/>
    <hyperlink ref="Q497" r:id="rId1302" xr:uid="{2FB7668E-015B-4FC7-B9A0-3097CB68EEE6}"/>
    <hyperlink ref="P498" r:id="rId1303" xr:uid="{0E2D3FEE-51AD-42A6-8148-1C9A6E6EABC7}"/>
    <hyperlink ref="R498" r:id="rId1304" xr:uid="{336C5752-31D8-4BFC-BA19-BC5DE8C6A3A2}"/>
    <hyperlink ref="P499" r:id="rId1305" xr:uid="{B0200973-9E39-4274-8251-C061F8F52005}"/>
    <hyperlink ref="P500" r:id="rId1306" xr:uid="{B52EBC9F-C3F4-4C4A-9AFF-9FE30DD0E9FF}"/>
    <hyperlink ref="Q500" r:id="rId1307" xr:uid="{0549C396-DE5B-4586-93CB-138C305A8695}"/>
    <hyperlink ref="R500" r:id="rId1308" xr:uid="{DE72C7D1-CE3B-4446-ADD2-2C23C5AD9E4F}"/>
    <hyperlink ref="S500" r:id="rId1309" xr:uid="{8C5EC3DA-6C28-4620-81F4-20A5B86BCD1F}"/>
    <hyperlink ref="P501" r:id="rId1310" xr:uid="{CB3931D4-26BA-4177-A71A-23BC383DC7E5}"/>
    <hyperlink ref="Q501" r:id="rId1311" xr:uid="{10A9565B-F556-47E6-8A4B-03B64D34CADB}"/>
    <hyperlink ref="R501" r:id="rId1312" xr:uid="{7F1FBEE4-8972-4CA6-A8AD-503DD0C7B541}"/>
    <hyperlink ref="S501" r:id="rId1313" xr:uid="{6CA767FD-11F2-4300-B26F-DA75CF7CCA9F}"/>
    <hyperlink ref="P502" r:id="rId1314" xr:uid="{4CCE481A-BE4A-4073-904B-D46E691FBD94}"/>
    <hyperlink ref="P503" r:id="rId1315" xr:uid="{5C52349E-BDAA-4C39-A165-43866CD6DDC6}"/>
    <hyperlink ref="Q503" r:id="rId1316" xr:uid="{65843031-E754-4A0F-8072-1D95649431C6}"/>
    <hyperlink ref="R503" r:id="rId1317" xr:uid="{93C7D1D8-BC0E-4A73-A8F6-98E7F78A14CB}"/>
    <hyperlink ref="S503" r:id="rId1318" xr:uid="{BE029DC3-FB33-4621-BDCD-5865ECBB4B12}"/>
    <hyperlink ref="P504" r:id="rId1319" xr:uid="{40353D6E-C7B3-464D-AF93-334A5061C9B6}"/>
    <hyperlink ref="R504" r:id="rId1320" xr:uid="{0EBE0C6E-83E6-4719-B2E9-D495217D4DCD}"/>
    <hyperlink ref="S504" r:id="rId1321" xr:uid="{900EDAE6-6AC6-4A7E-B2D3-39C1FE7C453B}"/>
    <hyperlink ref="P505" r:id="rId1322" xr:uid="{89DD8E49-613C-4574-89FC-A0EAF67DAEBA}"/>
    <hyperlink ref="Q505" r:id="rId1323" xr:uid="{7B5171B7-53C9-4693-82CA-20A22AA1CB12}"/>
    <hyperlink ref="R505" r:id="rId1324" xr:uid="{A9730105-B191-4771-9DC7-1EFD35EA916A}"/>
    <hyperlink ref="P506" r:id="rId1325" xr:uid="{2326C556-9D24-479F-A3DD-F416B3E84DE1}"/>
    <hyperlink ref="R506" r:id="rId1326" xr:uid="{0DB92D28-12CA-45CF-8F4B-C9E84D48E13B}"/>
    <hyperlink ref="S506" r:id="rId1327" xr:uid="{8F3ED8B7-255B-4A3F-AFD3-8B24F353468F}"/>
    <hyperlink ref="P507" r:id="rId1328" xr:uid="{3A1AA816-CDF6-4AA0-BFA3-2A85157150A6}"/>
    <hyperlink ref="Q507" r:id="rId1329" xr:uid="{CB887EC9-E41E-4ACD-9C39-05463E98CF94}"/>
    <hyperlink ref="P508" r:id="rId1330" xr:uid="{61617AFA-E3AE-447C-BF1D-14C17D0B2B2E}"/>
    <hyperlink ref="Q508" r:id="rId1331" xr:uid="{B61E72EB-CB26-43DE-9271-B84C75E88B32}"/>
    <hyperlink ref="R508" r:id="rId1332" xr:uid="{3BE3FA74-072A-403D-A594-31D910B8B398}"/>
    <hyperlink ref="P509" r:id="rId1333" xr:uid="{C2A33BAB-955A-443F-B011-8A9E52C9C225}"/>
    <hyperlink ref="Q509" r:id="rId1334" xr:uid="{AD1C4090-426D-4BAF-9C56-D95344B894F1}"/>
    <hyperlink ref="R509" r:id="rId1335" xr:uid="{0BFCDD53-FA7B-42E7-BF05-B8048107F7BA}"/>
    <hyperlink ref="S509" r:id="rId1336" xr:uid="{6D2BFE75-DF9E-4D43-A3E1-5D44F89D506C}"/>
    <hyperlink ref="P510" r:id="rId1337" xr:uid="{9AD34408-2258-45EC-819A-E8BCC66AE93D}"/>
    <hyperlink ref="P511" r:id="rId1338" xr:uid="{D5030AC6-9510-440B-8C7C-6A1F46271407}"/>
    <hyperlink ref="Q511" r:id="rId1339" xr:uid="{BFCF9262-7C9A-4065-8E85-8DDB7EE36A96}"/>
    <hyperlink ref="R511" r:id="rId1340" xr:uid="{4EA3D46F-3193-46FE-8B04-419133824DCA}"/>
    <hyperlink ref="S511" r:id="rId1341" xr:uid="{3A6A0E4B-29AA-446E-A98C-3D0EFDEC499B}"/>
    <hyperlink ref="P512" r:id="rId1342" xr:uid="{ACD111F8-41C0-4F70-8AEC-2C65B8381884}"/>
    <hyperlink ref="Q512" r:id="rId1343" xr:uid="{047172A9-F222-4FAE-A354-D4FC7EC568C2}"/>
    <hyperlink ref="R512" r:id="rId1344" xr:uid="{65232782-ED71-4DA9-9B4D-728C866180CB}"/>
    <hyperlink ref="S512" r:id="rId1345" xr:uid="{56CDDAFB-747A-4C35-81D6-BF59A0E51475}"/>
    <hyperlink ref="P513" r:id="rId1346" xr:uid="{E6422B6C-F41B-45E9-8EFF-A177BC235525}"/>
    <hyperlink ref="Q513" r:id="rId1347" xr:uid="{135A4A63-A7F2-4097-A1C7-00EA4681F865}"/>
    <hyperlink ref="R513" r:id="rId1348" xr:uid="{52D27188-A270-4945-8AB2-F8818AFA53EE}"/>
    <hyperlink ref="P514" r:id="rId1349" xr:uid="{7556B4F2-39C8-403F-A53F-9A2AFA4CF3C2}"/>
    <hyperlink ref="Q514" r:id="rId1350" xr:uid="{7CB9DD40-AE59-40DE-89BE-8EA355AA9326}"/>
    <hyperlink ref="R514" r:id="rId1351" xr:uid="{627B1F54-8368-434B-8E87-2A01CB0DC4B9}"/>
    <hyperlink ref="S514" r:id="rId1352" xr:uid="{FFD3330A-71CC-47D2-BBF7-E803FA00BA1F}"/>
    <hyperlink ref="P515" r:id="rId1353" xr:uid="{63279134-62AD-4126-B639-43A2171A1185}"/>
    <hyperlink ref="P516" r:id="rId1354" xr:uid="{C3B69FF8-3540-42E6-B559-38B3CACBE38F}"/>
    <hyperlink ref="Q516" r:id="rId1355" xr:uid="{7556BBA5-FACA-4D77-8448-BCB6488CFCFD}"/>
    <hyperlink ref="P517" r:id="rId1356" xr:uid="{87835BDF-C183-4C88-8FB4-5D82A4A9F40C}"/>
    <hyperlink ref="R517" r:id="rId1357" xr:uid="{A78EC269-7975-4EA7-B486-511C75EBBE8B}"/>
    <hyperlink ref="S517" r:id="rId1358" xr:uid="{C1D0A64D-BF07-4772-BC0C-81A1943180C5}"/>
    <hyperlink ref="P518" r:id="rId1359" xr:uid="{9D79BF46-4338-461F-965F-58866ACBF700}"/>
    <hyperlink ref="P519" r:id="rId1360" xr:uid="{3D84F403-38BF-4782-9D4A-754D3406D072}"/>
    <hyperlink ref="Q519" r:id="rId1361" xr:uid="{9D991967-A65B-428B-BE0D-AB0C53C439BD}"/>
    <hyperlink ref="R519" r:id="rId1362" xr:uid="{38DD59ED-FD72-4ACF-AB6D-EDB6FFFD7F1F}"/>
    <hyperlink ref="S519" r:id="rId1363" xr:uid="{04E071C5-6F8E-49E0-BB24-B92BFE8E9C8A}"/>
    <hyperlink ref="P520" r:id="rId1364" xr:uid="{D4C4F747-573C-4ED7-AC6B-DD9E90BD7EAA}"/>
    <hyperlink ref="Q520" r:id="rId1365" xr:uid="{2D5B532E-8C85-47CB-82F3-80799E871C47}"/>
    <hyperlink ref="P521" r:id="rId1366" xr:uid="{A29E407E-CDD2-4BFC-8F4C-1AA54ED3DBAA}"/>
    <hyperlink ref="Q521" r:id="rId1367" xr:uid="{2F59ABEC-0E70-40B8-B027-8A3200BCE975}"/>
    <hyperlink ref="R521" r:id="rId1368" xr:uid="{8B4B0C47-3FEA-404C-B03F-6E445C7AFDB1}"/>
    <hyperlink ref="P522" r:id="rId1369" xr:uid="{958A7554-6E1B-49E9-92AC-172443E33C89}"/>
    <hyperlink ref="Q522" r:id="rId1370" xr:uid="{8F9608EE-DDE3-4580-B9D5-9EE17957962D}"/>
    <hyperlink ref="S522" r:id="rId1371" xr:uid="{A5A59BED-3CF1-4A20-B4AF-D7C74D442105}"/>
    <hyperlink ref="P523" r:id="rId1372" xr:uid="{4E696C76-3307-4936-AF87-C5673F073766}"/>
    <hyperlink ref="R523" r:id="rId1373" xr:uid="{B85E7781-2760-44D8-86D0-6106AD13C0F4}"/>
    <hyperlink ref="P524" r:id="rId1374" xr:uid="{52395CE4-B12A-4ABE-84CF-FE98AF9D847B}"/>
    <hyperlink ref="P525" r:id="rId1375" xr:uid="{93893D87-5CE6-432E-BEA1-72EA8C8DFBE0}"/>
    <hyperlink ref="Q525" r:id="rId1376" xr:uid="{8AA521FF-F2E1-47F2-95A4-327F7289ED3D}"/>
    <hyperlink ref="P526" r:id="rId1377" xr:uid="{16935D52-237A-4CC9-ADB2-1A3DBE9C4498}"/>
    <hyperlink ref="Q526" r:id="rId1378" xr:uid="{EFD87979-61A7-45AD-BCB8-1FC13267FA6A}"/>
    <hyperlink ref="R526" r:id="rId1379" xr:uid="{9F7AB4AC-F626-40AD-ABDC-CFD259FE3D50}"/>
    <hyperlink ref="P527" r:id="rId1380" xr:uid="{6EB4D16B-7167-4B73-B0AB-DA07513C5FD5}"/>
    <hyperlink ref="Q527" r:id="rId1381" xr:uid="{B608FFBD-6F2E-40C1-915F-5BD361CAF93B}"/>
    <hyperlink ref="R527" r:id="rId1382" xr:uid="{E37D6FE1-3578-4CF3-95ED-F0FBD85F11DA}"/>
    <hyperlink ref="S527" r:id="rId1383" xr:uid="{D29AA832-C8EE-4EDD-8479-B345F400D86C}"/>
    <hyperlink ref="P528" r:id="rId1384" xr:uid="{38B76A68-0E77-47B1-91E6-94D786FDD1C9}"/>
    <hyperlink ref="Q528" r:id="rId1385" xr:uid="{981159C5-1AB1-49F5-9FF1-92DA168146E9}"/>
    <hyperlink ref="R528" r:id="rId1386" xr:uid="{E31188CA-ABF4-4BA1-AEC5-58FAAA9B5B28}"/>
    <hyperlink ref="S528" r:id="rId1387" xr:uid="{8B67AD1A-0DDE-4C5E-AAD8-38589C64D997}"/>
    <hyperlink ref="P529" r:id="rId1388" xr:uid="{87E9AAA1-2856-473A-96D6-295362850D2B}"/>
    <hyperlink ref="Q529" r:id="rId1389" xr:uid="{E55FEC3E-DC65-4608-A14C-B10B162C5248}"/>
    <hyperlink ref="R529" r:id="rId1390" xr:uid="{124F92AF-A894-4B59-8308-2001D6A2CA49}"/>
    <hyperlink ref="S529" r:id="rId1391" xr:uid="{61CA92DC-3879-4D86-ABD4-A1CE5D6F4E04}"/>
    <hyperlink ref="P530" r:id="rId1392" xr:uid="{AC2E8A02-13E7-4395-A957-0E8A6924874E}"/>
    <hyperlink ref="Q530" r:id="rId1393" xr:uid="{42F1F1B8-40B9-4A57-A923-CE026DBEB6DE}"/>
    <hyperlink ref="R530" r:id="rId1394" xr:uid="{A52838FD-C7DA-4D98-B6F1-E134F9F6E0DC}"/>
    <hyperlink ref="S530" r:id="rId1395" xr:uid="{C3D1F6B3-F0D6-4884-9253-A36B560B0BB4}"/>
    <hyperlink ref="P531" r:id="rId1396" xr:uid="{44333EB3-9874-44FA-BE6B-2F05F1BEC704}"/>
    <hyperlink ref="Q531" r:id="rId1397" xr:uid="{5E419ECB-22E7-43D2-8682-6FB3F9E945F8}"/>
    <hyperlink ref="R531" r:id="rId1398" xr:uid="{45577F68-D217-4A63-8F59-0C619FBE67B5}"/>
    <hyperlink ref="S531" r:id="rId1399" xr:uid="{E8E75D0C-7A2B-42D8-87B4-FD84863C2EA5}"/>
    <hyperlink ref="P532" r:id="rId1400" xr:uid="{444F7AF1-E75B-4221-B6E1-223E1530EA1C}"/>
    <hyperlink ref="Q532" r:id="rId1401" xr:uid="{981883C6-35A4-4819-85B9-2A046EBC9EDF}"/>
    <hyperlink ref="R532" r:id="rId1402" xr:uid="{94681BA4-E9E4-4121-B456-36E778E031AC}"/>
    <hyperlink ref="S532" r:id="rId1403" xr:uid="{4CDB3BE1-E9ED-4BD9-B565-4C1CAC0EDD12}"/>
    <hyperlink ref="P533" r:id="rId1404" xr:uid="{A9ED62F0-2B98-4B71-A7EC-129916F272CA}"/>
    <hyperlink ref="R533" r:id="rId1405" xr:uid="{50F36AF0-636F-4829-AD30-3A53ABA68632}"/>
    <hyperlink ref="P534" r:id="rId1406" xr:uid="{93FAA544-40AD-4621-A471-A3F381EF4633}"/>
    <hyperlink ref="S534" r:id="rId1407" xr:uid="{8AB49754-A316-49AE-8B67-00A1C9A55394}"/>
    <hyperlink ref="P535" r:id="rId1408" xr:uid="{978AEA0D-EFCA-4212-AC71-1DBAA15CCA0E}"/>
    <hyperlink ref="Q535" r:id="rId1409" xr:uid="{8682210A-81B2-423E-95AA-8117AF4F387C}"/>
    <hyperlink ref="P536" r:id="rId1410" xr:uid="{7F33AC96-56F3-4CE3-BD08-010E729B36DA}"/>
    <hyperlink ref="Q536" r:id="rId1411" xr:uid="{D5EC1F81-F5F3-42E8-A273-221FAC47C571}"/>
    <hyperlink ref="R536" r:id="rId1412" xr:uid="{49D75F1F-3CCF-47A3-8397-B0D6A2BAB44B}"/>
    <hyperlink ref="S536" r:id="rId1413" xr:uid="{25764BE8-E727-4CC4-9FAC-6E37D00ECCE1}"/>
    <hyperlink ref="P537" r:id="rId1414" xr:uid="{2845FF54-BD19-423C-915C-108BFC31E02B}"/>
    <hyperlink ref="P538" r:id="rId1415" xr:uid="{BE37A1EF-79FE-4BFC-A8D8-0F3C88DAF393}"/>
    <hyperlink ref="Q538" r:id="rId1416" xr:uid="{C06FC1CA-C671-4FEA-8BBC-AD69038ED5EF}"/>
    <hyperlink ref="P539" r:id="rId1417" xr:uid="{9468AA54-6B5D-4D4C-913D-28F6963114EF}"/>
    <hyperlink ref="Q539" r:id="rId1418" xr:uid="{137598F9-1623-4C91-ADEB-B3BFC43CD5E8}"/>
    <hyperlink ref="R539" r:id="rId1419" xr:uid="{8332033E-E019-422E-9AAB-3F08F8118A97}"/>
    <hyperlink ref="P540" r:id="rId1420" xr:uid="{10F36431-AB3D-4BF7-9FA0-3BA1397F58AE}"/>
    <hyperlink ref="Q540" r:id="rId1421" xr:uid="{E81F80FA-D5DF-4D7F-AAF1-A0D92D64FE27}"/>
    <hyperlink ref="P541" r:id="rId1422" xr:uid="{F45A43FF-EC5F-4536-B27F-4A85B1FD763D}"/>
    <hyperlink ref="Q541" r:id="rId1423" xr:uid="{0999680D-B127-4CE9-B100-5CAA4A7A0100}"/>
    <hyperlink ref="R541" r:id="rId1424" xr:uid="{434BC268-DF69-49C6-9EF6-B776E0737014}"/>
    <hyperlink ref="P542" r:id="rId1425" xr:uid="{85006EDF-74F1-4EA6-AB34-9D5F426F0E7B}"/>
    <hyperlink ref="Q542" r:id="rId1426" xr:uid="{D3193E52-715D-4155-921B-6194AA02FBF5}"/>
    <hyperlink ref="R542" r:id="rId1427" xr:uid="{58735A5D-9213-47F3-A813-6D097A466469}"/>
    <hyperlink ref="S542" r:id="rId1428" xr:uid="{2C9D18EE-3F2E-43F6-A216-891CF7DE0307}"/>
    <hyperlink ref="P543" r:id="rId1429" xr:uid="{4CFBFFBF-3FF3-49B2-92A6-E60D1A344A3B}"/>
    <hyperlink ref="P544" r:id="rId1430" xr:uid="{6F3E9401-50F3-4834-9BCE-0C2D1AA89963}"/>
    <hyperlink ref="Q544" r:id="rId1431" xr:uid="{B3003F96-64F0-400E-9F9E-DA2D2BE21E18}"/>
    <hyperlink ref="R544" r:id="rId1432" xr:uid="{E8CB0944-1FC4-45DB-9759-7F227C160F67}"/>
    <hyperlink ref="P545" r:id="rId1433" xr:uid="{A2107CB5-4F23-4EAD-9EF5-8151523D18F8}"/>
    <hyperlink ref="Q545" r:id="rId1434" xr:uid="{8F2DA136-B03C-475A-BFAA-288FEDE5ADA5}"/>
    <hyperlink ref="R545" r:id="rId1435" xr:uid="{B4CCF082-6C32-46FF-B855-05E82A0F25BD}"/>
    <hyperlink ref="S545" r:id="rId1436" xr:uid="{EEAA53C4-B7C0-43B1-A67A-FDB5E30DE188}"/>
    <hyperlink ref="P546" r:id="rId1437" xr:uid="{BFBEE09B-1D5D-4C87-952E-AA331FA855C6}"/>
    <hyperlink ref="Q546" r:id="rId1438" xr:uid="{44A676F6-7D97-4952-A5E9-801AB09A2D6A}"/>
    <hyperlink ref="R546" r:id="rId1439" xr:uid="{73D8718C-30E6-4E77-95BE-123E9E26F46A}"/>
    <hyperlink ref="S546" r:id="rId1440" xr:uid="{D0207D36-A1E4-444E-AC6C-E9C2F21199FC}"/>
    <hyperlink ref="P547" r:id="rId1441" xr:uid="{BE96A03D-A791-4804-A912-D4C9FE5FE4DE}"/>
    <hyperlink ref="Q547" r:id="rId1442" xr:uid="{8D6E1F5B-A0D3-4BE3-9A1D-1D7700F58543}"/>
    <hyperlink ref="R547" r:id="rId1443" xr:uid="{CEB66B47-B379-48A6-A2AB-265CDDABFDB2}"/>
    <hyperlink ref="P548" r:id="rId1444" xr:uid="{986AFD34-07CC-4549-B58E-E0DBB68816FA}"/>
    <hyperlink ref="Q548" r:id="rId1445" xr:uid="{AE5BA2FA-9F73-4032-AFF7-C5258CBB8DD2}"/>
    <hyperlink ref="R548" r:id="rId1446" xr:uid="{CDCAD1BE-0927-458F-ACED-3733AA8DFCB7}"/>
    <hyperlink ref="S548" r:id="rId1447" xr:uid="{5BC3188E-B057-45EB-AE35-B4E83FD885D4}"/>
    <hyperlink ref="P549" r:id="rId1448" xr:uid="{2137BCF6-C409-4552-AC75-07D6CC094C48}"/>
    <hyperlink ref="Q549" r:id="rId1449" xr:uid="{96E1E0C8-6C78-4FC7-804B-4FF93F463A5F}"/>
    <hyperlink ref="P550" r:id="rId1450" xr:uid="{47B3EE5F-346B-492A-8A2E-C2E2EA423F80}"/>
    <hyperlink ref="Q550" r:id="rId1451" xr:uid="{01D2B57E-1485-465D-A520-1FC4ED1B87E7}"/>
    <hyperlink ref="P551" r:id="rId1452" xr:uid="{94A2B80F-CB7E-443B-A90B-F87CF015BD7B}"/>
    <hyperlink ref="Q551" r:id="rId1453" xr:uid="{A6B39C29-8B74-43DD-9A1A-D273263778A0}"/>
    <hyperlink ref="R551" r:id="rId1454" xr:uid="{DDC65B40-F3BC-4BEC-B696-3879A57A39A8}"/>
    <hyperlink ref="P552" r:id="rId1455" xr:uid="{A196BEED-2BE1-4655-8CE1-774CB7929196}"/>
    <hyperlink ref="Q552" r:id="rId1456" xr:uid="{408E76A8-D5DB-42D6-849C-023C57174A1C}"/>
    <hyperlink ref="R552" r:id="rId1457" xr:uid="{D7D46021-CC92-4C9C-AA3E-957A9CF00DE8}"/>
    <hyperlink ref="S552" r:id="rId1458" xr:uid="{E0C04F5D-6D05-44A1-8985-56E35108872B}"/>
    <hyperlink ref="P553" r:id="rId1459" xr:uid="{6316E36E-A664-4800-9726-21363E144626}"/>
    <hyperlink ref="Q553" r:id="rId1460" xr:uid="{DFDD06F4-3AF8-4974-B88B-1E18E14B7D11}"/>
    <hyperlink ref="P554" r:id="rId1461" xr:uid="{2942A80E-55B8-4DAD-8D80-FF933F38A77A}"/>
    <hyperlink ref="P555" r:id="rId1462" xr:uid="{13E78332-677F-4AFC-A478-79232CA31335}"/>
    <hyperlink ref="Q555" r:id="rId1463" xr:uid="{634483A9-AD45-4627-8FE4-1A355722D85F}"/>
    <hyperlink ref="R555" r:id="rId1464" xr:uid="{A30344F3-A39F-4740-A72C-4B6B808A7ED8}"/>
    <hyperlink ref="P556" r:id="rId1465" xr:uid="{C3E7FCCB-008A-42A1-88BB-0E98CDED48FB}"/>
    <hyperlink ref="Q556" r:id="rId1466" xr:uid="{62FE45B8-87FA-471A-BC1C-5C21C36B901C}"/>
    <hyperlink ref="R556" r:id="rId1467" xr:uid="{DB58AFDA-0B1A-4A3E-A689-CF050CF0ED77}"/>
    <hyperlink ref="S556" r:id="rId1468" xr:uid="{117157F4-B41E-40EB-8160-55D2D280299F}"/>
    <hyperlink ref="P557" r:id="rId1469" xr:uid="{7B5B72F6-9EF4-47C7-9F7B-A47D6F7C581D}"/>
    <hyperlink ref="Q557" r:id="rId1470" xr:uid="{3BD97D29-9298-4E76-96C8-67C77F133BB3}"/>
    <hyperlink ref="P558" r:id="rId1471" xr:uid="{74E12CE0-F165-4C57-BCCE-DF92312FCBF4}"/>
    <hyperlink ref="R558" r:id="rId1472" xr:uid="{EA8D119A-ADBF-44F4-89D6-ECFD456ADE57}"/>
    <hyperlink ref="P559" r:id="rId1473" xr:uid="{ED8BD6D8-E29A-4825-A981-2796686D7D44}"/>
    <hyperlink ref="Q559" r:id="rId1474" xr:uid="{FBC055D6-00C2-4667-A2AC-7C042A7B9911}"/>
    <hyperlink ref="P560" r:id="rId1475" xr:uid="{31CC796A-D9DE-4644-B328-1EE5F085C316}"/>
    <hyperlink ref="P561" r:id="rId1476" xr:uid="{51689D48-8E8D-416C-9CD9-2B064BC888EB}"/>
    <hyperlink ref="Q561" r:id="rId1477" xr:uid="{AECFE707-70B1-41CD-8884-DD473B495F90}"/>
    <hyperlink ref="R561" r:id="rId1478" xr:uid="{C43AC5C1-DF52-403A-9AEE-655C3CEAACC5}"/>
    <hyperlink ref="S561" r:id="rId1479" xr:uid="{C3A1A4F8-5308-431A-8849-A84716C5253B}"/>
    <hyperlink ref="P562" r:id="rId1480" xr:uid="{28FE1894-AD78-49B4-BCDC-C6DAD841BD4C}"/>
    <hyperlink ref="Q562" r:id="rId1481" xr:uid="{7F199681-BE0D-43DD-A621-1E0A3F4FC8CD}"/>
    <hyperlink ref="R562" r:id="rId1482" xr:uid="{6EDC5404-07CB-4CA2-841C-EE0CF50AF6AC}"/>
    <hyperlink ref="S562" r:id="rId1483" xr:uid="{DBDA6D5A-DB67-4FE1-B2C7-5BD5A2EB7518}"/>
    <hyperlink ref="P563" r:id="rId1484" xr:uid="{788B590B-5604-4B12-AD98-0D7B703D75B7}"/>
    <hyperlink ref="R563" r:id="rId1485" xr:uid="{CD0438F2-BC8F-40A1-A92C-BD7476E254B4}"/>
    <hyperlink ref="S563" r:id="rId1486" xr:uid="{C41CED95-80A1-4927-A09F-B0BE306DB3D7}"/>
    <hyperlink ref="P564" r:id="rId1487" xr:uid="{47FFA1D6-F363-40E9-9DE8-DA3BB276F0F8}"/>
    <hyperlink ref="R564" r:id="rId1488" xr:uid="{03C2CE6C-199C-4B79-A463-F77E97B0206C}"/>
    <hyperlink ref="P565" r:id="rId1489" xr:uid="{5D3B3AFB-2831-439B-8283-27FAEED7C7EE}"/>
    <hyperlink ref="Q565" r:id="rId1490" xr:uid="{84BE7BFC-DA46-4C99-AB84-D510A779D6D3}"/>
    <hyperlink ref="P566" r:id="rId1491" xr:uid="{F9ED9E87-0E8B-48E2-A843-D5F7FEB30975}"/>
    <hyperlink ref="Q566" r:id="rId1492" xr:uid="{4C977585-2F38-45DE-A530-E8773BE3F984}"/>
    <hyperlink ref="S566" r:id="rId1493" xr:uid="{BBCAF4B8-7B2B-4633-95D7-244DC9729B85}"/>
    <hyperlink ref="P567" r:id="rId1494" xr:uid="{CE22587D-9356-4142-B5E3-0E71A7A44BFE}"/>
    <hyperlink ref="Q567" r:id="rId1495" xr:uid="{2B583582-7519-4679-851D-649503E650DE}"/>
    <hyperlink ref="R567" r:id="rId1496" xr:uid="{0A5594A2-4E1A-4CF4-AF81-8BAEAC21ADE4}"/>
    <hyperlink ref="P568" r:id="rId1497" xr:uid="{02AFA8DA-DB80-4048-AFE8-F68316AFCB11}"/>
    <hyperlink ref="P569" r:id="rId1498" xr:uid="{9394DC47-06B9-4DF2-B9BC-A5EC9C537631}"/>
    <hyperlink ref="Q569" r:id="rId1499" xr:uid="{0EC9277D-E341-44AC-83C2-5A10645E3156}"/>
    <hyperlink ref="R569" r:id="rId1500" xr:uid="{64C06426-E243-478E-9DC7-C79AD59B02C0}"/>
    <hyperlink ref="P570" r:id="rId1501" xr:uid="{0E987B7D-2D45-4343-A89E-C829870A69E6}"/>
    <hyperlink ref="Q570" r:id="rId1502" xr:uid="{0A307947-EF10-47D3-A4B0-94F14507F8CA}"/>
    <hyperlink ref="R570" r:id="rId1503" xr:uid="{1618B4CD-5B44-4027-9594-949E553BA623}"/>
    <hyperlink ref="P571" r:id="rId1504" xr:uid="{1760A1B6-A35D-4637-9E51-F7FBA79E71E8}"/>
    <hyperlink ref="Q571" r:id="rId1505" xr:uid="{8A707BEF-16AC-4FF2-927A-40A4719F2A60}"/>
    <hyperlink ref="R571" r:id="rId1506" xr:uid="{BDA6DE07-8791-4F2F-871F-6791DE3D2BB9}"/>
    <hyperlink ref="S571" r:id="rId1507" xr:uid="{73D38795-2B0E-44B6-BB8C-8B72093A6223}"/>
    <hyperlink ref="P572" r:id="rId1508" xr:uid="{E4C6142A-C8AE-4990-BF79-3B3FABA6EB81}"/>
    <hyperlink ref="Q572" r:id="rId1509" xr:uid="{43DC9935-C7AE-44DE-B9C6-48675A75FF1A}"/>
    <hyperlink ref="P573" r:id="rId1510" xr:uid="{1031825B-A18E-4811-8B73-6000546CA4C8}"/>
    <hyperlink ref="Q573" r:id="rId1511" xr:uid="{A392DEDD-44FA-480B-8E50-B47D1E4B32CB}"/>
    <hyperlink ref="S573" r:id="rId1512" xr:uid="{E7F7F11E-3A0D-49DF-97AB-ED00448B475E}"/>
    <hyperlink ref="P574" r:id="rId1513" xr:uid="{1F6C9C3F-EC8C-4638-A78C-05A68DFEF69C}"/>
    <hyperlink ref="Q574" r:id="rId1514" xr:uid="{B8DF913B-C4B2-4982-BA6F-86255B705C5A}"/>
    <hyperlink ref="P575" r:id="rId1515" xr:uid="{D94BB21D-BAE2-4D8D-9388-B41ED2C71DF5}"/>
    <hyperlink ref="Q575" r:id="rId1516" xr:uid="{462F94FD-D7D0-4EE4-9457-3AF35D69ED31}"/>
    <hyperlink ref="P576" r:id="rId1517" xr:uid="{AAEDC06B-3C63-4DC0-82F8-24B10FB40709}"/>
    <hyperlink ref="Q576" r:id="rId1518" xr:uid="{436C266D-0340-40DF-8E0B-911907E9D329}"/>
    <hyperlink ref="P577" r:id="rId1519" xr:uid="{0389942D-FAAE-4A21-BE1E-4843A1622393}"/>
    <hyperlink ref="Q577" r:id="rId1520" xr:uid="{20251486-9FC4-40ED-AECA-BECA1C3FB0F3}"/>
    <hyperlink ref="R577" r:id="rId1521" xr:uid="{5BEA8794-EF4C-41F8-B897-B65D84E23CF3}"/>
    <hyperlink ref="S577" r:id="rId1522" xr:uid="{EFE07565-B594-4B2B-A5DA-35082502DB32}"/>
    <hyperlink ref="P578" r:id="rId1523" xr:uid="{C7CC4407-6A62-40F5-88D9-0CD7D2BBAFF9}"/>
    <hyperlink ref="Q578" r:id="rId1524" xr:uid="{30D6778B-6F66-4496-80EC-0215D2FCA266}"/>
    <hyperlink ref="R578" r:id="rId1525" xr:uid="{EB48E506-FB70-4A10-9193-F87651044842}"/>
    <hyperlink ref="P579" r:id="rId1526" xr:uid="{552B7691-F63D-45C3-9B65-A6E823865425}"/>
    <hyperlink ref="Q579" r:id="rId1527" xr:uid="{1DB2BEB7-80DC-40FE-A311-D29E132111BF}"/>
    <hyperlink ref="P580" r:id="rId1528" xr:uid="{275335E9-83A2-4549-8EB9-AA7828EB3C8E}"/>
    <hyperlink ref="P581" r:id="rId1529" xr:uid="{0C58827F-AEBB-433E-8B27-AB57BA6C1E3C}"/>
    <hyperlink ref="Q581" r:id="rId1530" xr:uid="{CC970B79-1953-4309-AF7B-733CD77DD432}"/>
    <hyperlink ref="P582" r:id="rId1531" xr:uid="{3D06B723-881B-4218-8B77-F4261B587894}"/>
    <hyperlink ref="Q582" r:id="rId1532" xr:uid="{03C079F7-3213-4894-BC98-4515DAFB3947}"/>
    <hyperlink ref="P583" r:id="rId1533" xr:uid="{995C47DD-6FCC-4767-AB2F-68E91906A8C5}"/>
    <hyperlink ref="Q583" r:id="rId1534" xr:uid="{644900EF-276B-40CD-BFC4-B677193CC459}"/>
    <hyperlink ref="P584" r:id="rId1535" xr:uid="{BADDE839-F258-4F54-BFA0-2D74A083EFA3}"/>
    <hyperlink ref="Q584" r:id="rId1536" xr:uid="{D12BDFA1-CBC5-489A-81EB-6FD6EAB34764}"/>
    <hyperlink ref="R584" r:id="rId1537" xr:uid="{08DC864F-0B3C-4B3D-A118-BBD65919C15A}"/>
    <hyperlink ref="P585" r:id="rId1538" xr:uid="{CC739F63-6821-4DFA-AFAE-2ABA0A8F4D04}"/>
    <hyperlink ref="Q585" r:id="rId1539" xr:uid="{7204A63F-7C6A-4564-B9B9-2B2B448F59B3}"/>
    <hyperlink ref="P586" r:id="rId1540" xr:uid="{7F5E3B2D-3913-4115-89BC-B6F57C532394}"/>
    <hyperlink ref="P587" r:id="rId1541" xr:uid="{1AD4F590-FFFF-4FDE-BE6A-D2BE156414E5}"/>
    <hyperlink ref="P588" r:id="rId1542" xr:uid="{616DD1D8-EA35-4201-830A-E24161951D3E}"/>
    <hyperlink ref="Q588" r:id="rId1543" xr:uid="{85EB6827-3133-43BA-95A5-CEECFDF6674E}"/>
    <hyperlink ref="P589" r:id="rId1544" xr:uid="{6A326803-134F-49DC-8B19-461EFDE1BA1B}"/>
    <hyperlink ref="P590" r:id="rId1545" xr:uid="{9192D75F-3BE6-4486-A30B-5B2F1DC968A8}"/>
    <hyperlink ref="Q590" r:id="rId1546" xr:uid="{CAA7983D-E207-42E8-BAB3-D353A5E5A890}"/>
    <hyperlink ref="P591" r:id="rId1547" xr:uid="{2BA25791-2D50-435F-A8A9-7879D0118589}"/>
    <hyperlink ref="Q591" r:id="rId1548" xr:uid="{F2A8AB99-BB7B-4197-A7A9-6E01D198BC6A}"/>
    <hyperlink ref="R591" r:id="rId1549" xr:uid="{22D019F6-4CD2-4825-8CE7-8221DD760C9D}"/>
    <hyperlink ref="S591" r:id="rId1550" xr:uid="{E6DFEA7A-DEEA-4A57-A99B-992966FB6DEA}"/>
    <hyperlink ref="P592" r:id="rId1551" xr:uid="{D83A8F5D-B8DB-4649-84AA-ACC1887DEAB2}"/>
    <hyperlink ref="Q592" r:id="rId1552" xr:uid="{1A8CCE2F-A1D9-4407-9A82-F29964F4A09E}"/>
    <hyperlink ref="R592" r:id="rId1553" xr:uid="{35A72D75-0F8F-4552-9177-7A67622F1069}"/>
    <hyperlink ref="P593" r:id="rId1554" xr:uid="{2792E750-CE3F-46B3-922B-879795654B63}"/>
    <hyperlink ref="Q593" r:id="rId1555" xr:uid="{F7224774-CED0-4BDB-A1F9-C5AFE34C2DAF}"/>
    <hyperlink ref="R593" r:id="rId1556" xr:uid="{2282009F-AD30-41E9-86A6-44D0A46413B7}"/>
    <hyperlink ref="P594" r:id="rId1557" xr:uid="{AF6A319A-9F5A-4D0B-B8D9-8E456D385124}"/>
    <hyperlink ref="P595" r:id="rId1558" xr:uid="{6466414E-D26D-4B03-A83C-6F1D6AC55D72}"/>
    <hyperlink ref="P596" r:id="rId1559" xr:uid="{CD43E41E-20B5-43CA-8A14-8AF8C6D7F1A9}"/>
    <hyperlink ref="Q596" r:id="rId1560" xr:uid="{1D611A03-4E61-413E-A4DF-67C2BE3068B8}"/>
    <hyperlink ref="P597" r:id="rId1561" xr:uid="{0363B9F2-73A1-4B6B-8FCF-65EC1B0F58C3}"/>
    <hyperlink ref="Q597" r:id="rId1562" xr:uid="{27BB5AF4-CEE2-4164-92F9-E82659ABF4CF}"/>
    <hyperlink ref="R597" r:id="rId1563" xr:uid="{1AAE5A5E-6832-4262-896F-B01E52F5B353}"/>
    <hyperlink ref="S597" r:id="rId1564" xr:uid="{D2109A22-D75D-47CF-989E-C05025E181AB}"/>
    <hyperlink ref="P598" r:id="rId1565" xr:uid="{875A3ECE-F238-4A77-80AF-2A88C01811E2}"/>
    <hyperlink ref="Q598" r:id="rId1566" xr:uid="{B1DF4382-B333-468C-872A-B946CD4C913A}"/>
    <hyperlink ref="R598" r:id="rId1567" xr:uid="{6BF3C40A-FC5D-4125-812F-F84EE22B87A9}"/>
    <hyperlink ref="S598" r:id="rId1568" xr:uid="{A6BA6841-4AD8-40D1-AA16-9D40F7CDF337}"/>
    <hyperlink ref="P599" r:id="rId1569" xr:uid="{4D344FD8-CE84-4B03-A5FE-C4039C382F5A}"/>
    <hyperlink ref="Q599" r:id="rId1570" xr:uid="{CA35CA8B-A461-402F-962F-BDFE4B3BF2BD}"/>
    <hyperlink ref="R599" r:id="rId1571" xr:uid="{42374896-EA9B-45C0-80AC-390373D873BE}"/>
    <hyperlink ref="S599" r:id="rId1572" xr:uid="{1AA35247-02D0-4D66-83B1-EF5BC92332AE}"/>
    <hyperlink ref="P600" r:id="rId1573" xr:uid="{046E489B-092F-4E2B-B477-9A25657BB76A}"/>
    <hyperlink ref="Q600" r:id="rId1574" xr:uid="{937CAC47-F3C0-48E0-A871-A3936EC53223}"/>
    <hyperlink ref="R600" r:id="rId1575" xr:uid="{EB0E6980-3164-4B2C-9865-672BE100C5F6}"/>
    <hyperlink ref="S600" r:id="rId1576" xr:uid="{59308DB5-9DA3-41EE-931F-464F28154DF4}"/>
    <hyperlink ref="P601" r:id="rId1577" xr:uid="{86D8BB8B-1FDF-4CD5-BB0F-D4F25195A82E}"/>
    <hyperlink ref="Q601" r:id="rId1578" xr:uid="{D08DC144-4590-4F1A-9508-130E35DAE4EC}"/>
    <hyperlink ref="R601" r:id="rId1579" xr:uid="{2EDC2491-079F-4F00-BA1E-B89075F7B2AE}"/>
    <hyperlink ref="S601" r:id="rId1580" xr:uid="{BCA4D4F0-3A03-40E6-83DF-1D14B2664724}"/>
    <hyperlink ref="P602" r:id="rId1581" xr:uid="{EAAC1313-F346-4FD8-830B-3156F6C2C268}"/>
    <hyperlink ref="Q602" r:id="rId1582" xr:uid="{D2F0232C-E786-4599-9374-71177A1ACA00}"/>
    <hyperlink ref="R602" r:id="rId1583" xr:uid="{A66C380D-B760-4A8D-B088-943A217A12D3}"/>
    <hyperlink ref="S602" r:id="rId1584" xr:uid="{CC3735CD-C74D-4226-B4A6-18D4C33FD023}"/>
    <hyperlink ref="P603" r:id="rId1585" xr:uid="{15466CE8-DD4C-4773-9462-8808C5700E05}"/>
    <hyperlink ref="Q603" r:id="rId1586" xr:uid="{992BFB8C-20F5-455E-A0A6-F1F97B0CEE1D}"/>
    <hyperlink ref="R603" r:id="rId1587" xr:uid="{73DAA08C-77FC-4EE7-A257-BA7FC9DF9064}"/>
    <hyperlink ref="S603" r:id="rId1588" xr:uid="{F7D26B66-E11B-4EA5-A7FA-F0B6C69434EF}"/>
    <hyperlink ref="P604" r:id="rId1589" xr:uid="{D4C734F2-29A5-44F8-8779-60753B396677}"/>
    <hyperlink ref="Q604" r:id="rId1590" xr:uid="{01FF11F3-80F7-49A9-BFF0-42D37C6E050F}"/>
    <hyperlink ref="P605" r:id="rId1591" xr:uid="{5425ECF7-E4BC-42AD-BDA4-2BABF6C2F3A4}"/>
    <hyperlink ref="Q605" r:id="rId1592" xr:uid="{F2DC5191-D779-4B28-A38C-211387B45F97}"/>
    <hyperlink ref="R605" r:id="rId1593" xr:uid="{F83F32B6-BB08-4E68-898A-48CAD55ACF03}"/>
    <hyperlink ref="S605" r:id="rId1594" xr:uid="{12219B9A-DB16-476C-9816-0CEB03589590}"/>
    <hyperlink ref="P606" r:id="rId1595" xr:uid="{7F2B74EB-5251-4C80-9792-D5C3C801F365}"/>
    <hyperlink ref="Q606" r:id="rId1596" xr:uid="{F438C8AA-E5F2-4224-83B0-78DFE4B09866}"/>
    <hyperlink ref="P607" r:id="rId1597" xr:uid="{1D3C2613-8EB0-40B9-B360-422827E6583C}"/>
    <hyperlink ref="Q607" r:id="rId1598" xr:uid="{F12AE8BB-EA80-4B05-9156-23B90AE84C33}"/>
    <hyperlink ref="R607" r:id="rId1599" xr:uid="{4F7F74AA-A25F-46AC-85DE-F94060D6BEB3}"/>
    <hyperlink ref="P608" r:id="rId1600" xr:uid="{D303CB56-F3DF-4A28-A8B4-6258E4EFDD0B}"/>
    <hyperlink ref="Q608" r:id="rId1601" xr:uid="{7BF66F24-B4CE-4B88-9220-974A311CCB16}"/>
    <hyperlink ref="R608" r:id="rId1602" xr:uid="{C89AFAEC-8887-4F70-9F8D-D554C56648AB}"/>
    <hyperlink ref="P609" r:id="rId1603" xr:uid="{FF5A8E8D-7251-447F-B7C0-260D1DEAE2C7}"/>
    <hyperlink ref="Q609" r:id="rId1604" xr:uid="{26240E60-B6CB-4091-9E0E-4A315DD27331}"/>
    <hyperlink ref="R609" r:id="rId1605" xr:uid="{4071C861-C232-46D2-ADD0-974A189E6714}"/>
    <hyperlink ref="P610" r:id="rId1606" xr:uid="{EC9BCA14-C447-45F4-B8F6-D8CB9A05945C}"/>
    <hyperlink ref="Q610" r:id="rId1607" xr:uid="{B57A23AD-965C-437B-973D-7E4C39BCE885}"/>
    <hyperlink ref="P611" r:id="rId1608" xr:uid="{F934403C-C3C2-4004-B645-654869136B3D}"/>
    <hyperlink ref="Q611" r:id="rId1609" xr:uid="{E70A576E-8A42-48D6-AC16-4A19D701F269}"/>
    <hyperlink ref="R611" r:id="rId1610" xr:uid="{A5A802B4-54EA-472B-9327-9D98821F66E3}"/>
    <hyperlink ref="P612" r:id="rId1611" xr:uid="{4553AB16-B2A4-42CA-9E4E-7A5260437C0E}"/>
    <hyperlink ref="Q612" r:id="rId1612" xr:uid="{72CEEE83-92DD-4ECD-BF9A-4B763B963FAE}"/>
    <hyperlink ref="S612" r:id="rId1613" xr:uid="{D8D57E2D-E800-4D10-87B2-0AD45E1FA2B4}"/>
    <hyperlink ref="P613" r:id="rId1614" xr:uid="{ADD66D84-49FE-4D28-950C-CA181B99BD8C}"/>
    <hyperlink ref="Q613" r:id="rId1615" xr:uid="{D674B650-6EB4-4800-9C01-39C63FCAA989}"/>
    <hyperlink ref="S613" r:id="rId1616" xr:uid="{C137624B-F61D-4E58-B06C-5A84B89C0D45}"/>
    <hyperlink ref="P614" r:id="rId1617" xr:uid="{BE435308-8298-4E40-B1F8-0D872EF97359}"/>
    <hyperlink ref="Q614" r:id="rId1618" xr:uid="{DE4EC096-160D-48B9-8E91-BBFB0567977D}"/>
    <hyperlink ref="R614" r:id="rId1619" xr:uid="{207EF01B-9C3E-472F-B7EE-E49B1D5E6E87}"/>
    <hyperlink ref="P615" r:id="rId1620" xr:uid="{962F395A-3324-473C-A4D7-836CEE320EB9}"/>
    <hyperlink ref="Q615" r:id="rId1621" xr:uid="{8B22B0C8-E6FA-459F-A7B5-EF691C543E84}"/>
    <hyperlink ref="R615" r:id="rId1622" xr:uid="{D6CE7545-A086-459F-8D63-7D9D2E558CDB}"/>
    <hyperlink ref="S615" r:id="rId1623" xr:uid="{6FF9C97A-E6C3-4937-906B-4924F8EB4FD3}"/>
    <hyperlink ref="P616" r:id="rId1624" xr:uid="{802AE985-B185-474F-9FEC-5CB6D7D54ECA}"/>
    <hyperlink ref="Q616" r:id="rId1625" xr:uid="{36CDBCB9-56FD-4DEE-8AB7-747B3F896B60}"/>
    <hyperlink ref="P617" r:id="rId1626" xr:uid="{4918F8F8-80FA-414C-8269-DFAA369BB236}"/>
    <hyperlink ref="Q617" r:id="rId1627" xr:uid="{0F438364-7052-416E-BE87-E2866C335588}"/>
    <hyperlink ref="P618" r:id="rId1628" xr:uid="{14DF93C0-B4D6-466B-9C7A-B752F9E66A8F}"/>
    <hyperlink ref="Q618" r:id="rId1629" xr:uid="{6941DB21-B4F5-4F15-95A5-F1A2911675A1}"/>
    <hyperlink ref="P619" r:id="rId1630" xr:uid="{FE93C7EC-1DBD-4232-8A0B-26C538CF8593}"/>
    <hyperlink ref="Q619" r:id="rId1631" xr:uid="{27AE2E44-6BCD-4E44-B445-982E72E94449}"/>
    <hyperlink ref="R619" r:id="rId1632" xr:uid="{B7F035E3-6058-48BC-B016-DCF178E11854}"/>
    <hyperlink ref="S619" r:id="rId1633" xr:uid="{376A8F12-8369-4D68-A376-92243F44BA53}"/>
    <hyperlink ref="P620" r:id="rId1634" xr:uid="{BC1C81B7-B73A-4D20-A4E1-9F131AAA1A0A}"/>
    <hyperlink ref="Q620" r:id="rId1635" xr:uid="{90951CF7-3B9E-4B79-9607-030784A8FF15}"/>
    <hyperlink ref="R620" r:id="rId1636" xr:uid="{F04B4BEB-6C08-4CDC-8713-348BB688DDD3}"/>
    <hyperlink ref="S620" r:id="rId1637" xr:uid="{81A3A653-F2AF-417F-AF88-3928EB9D7202}"/>
    <hyperlink ref="P621" r:id="rId1638" xr:uid="{50CF560D-CC9E-4851-9451-6FB4A18B6CFF}"/>
    <hyperlink ref="Q621" r:id="rId1639" xr:uid="{ED445A21-2D17-41D0-BCCA-7A0263E42DCC}"/>
    <hyperlink ref="R621" r:id="rId1640" xr:uid="{7039EF61-604A-4339-914A-A1174C48D568}"/>
    <hyperlink ref="P622" r:id="rId1641" xr:uid="{F1479D7F-CD6F-47B4-AB5C-66D095FCCC11}"/>
    <hyperlink ref="Q622" r:id="rId1642" xr:uid="{6F716028-85D1-4A87-80BE-85B550C61067}"/>
    <hyperlink ref="R622" r:id="rId1643" xr:uid="{4CD9A024-F440-4A9B-A39A-7D790360CE26}"/>
    <hyperlink ref="S622" r:id="rId1644" xr:uid="{8FC19F7F-1159-4C08-9651-8B2D72E69116}"/>
    <hyperlink ref="P623" r:id="rId1645" xr:uid="{54C92439-C369-4FEA-A5E4-863C38171C22}"/>
    <hyperlink ref="Q623" r:id="rId1646" xr:uid="{4888536A-15D1-4287-AF7B-0368162078AF}"/>
    <hyperlink ref="R623" r:id="rId1647" xr:uid="{24FE1A4D-4229-465F-90DC-38301276C2F0}"/>
    <hyperlink ref="S623" r:id="rId1648" xr:uid="{35F3A604-E47A-4ED0-A067-253364F66832}"/>
    <hyperlink ref="P624" r:id="rId1649" xr:uid="{9B8843D0-0443-4EF5-A9FB-7A76DEB93555}"/>
    <hyperlink ref="Q624" r:id="rId1650" xr:uid="{061B05EB-FB91-41CF-8234-F283B631A9D9}"/>
    <hyperlink ref="P625" r:id="rId1651" xr:uid="{2D1ABDED-326A-46CA-8BC6-869DE8E290CF}"/>
    <hyperlink ref="Q625" r:id="rId1652" xr:uid="{8E773837-F653-4875-B6AF-DDBA5EFD4357}"/>
    <hyperlink ref="R625" r:id="rId1653" xr:uid="{42534DA1-5BC1-4572-B6B3-8F23EF399D1C}"/>
    <hyperlink ref="S625" r:id="rId1654" xr:uid="{248C51FA-FE42-456B-A0F7-C31BD18976C8}"/>
    <hyperlink ref="P626" r:id="rId1655" xr:uid="{4E44B0FD-6F68-4BB3-A158-ADB847E1BDE9}"/>
    <hyperlink ref="P627" r:id="rId1656" xr:uid="{51AA64F2-9849-4D2B-B47C-610435C96B27}"/>
    <hyperlink ref="P628" r:id="rId1657" xr:uid="{35764743-C687-4666-94AF-639B0A13B247}"/>
    <hyperlink ref="R628" r:id="rId1658" xr:uid="{B0A827ED-0650-447E-A229-BEA0E092BAEC}"/>
    <hyperlink ref="S628" r:id="rId1659" xr:uid="{B1910310-038E-4CD5-B562-30E0FD8A545A}"/>
    <hyperlink ref="P629" r:id="rId1660" xr:uid="{80C01561-BE51-4C01-AF84-F6ED25F42B04}"/>
    <hyperlink ref="Q629" r:id="rId1661" xr:uid="{2FC625AB-6C33-4921-8756-718CFF9E4F95}"/>
    <hyperlink ref="R629" r:id="rId1662" xr:uid="{15047B68-CBCA-41C2-987F-6752EAE5E5B7}"/>
    <hyperlink ref="P630" r:id="rId1663" xr:uid="{1FC8B570-AC40-4807-8C1C-EAEA92734069}"/>
    <hyperlink ref="P631" r:id="rId1664" xr:uid="{C4904DC3-212E-4BAB-B668-3B200585E7EE}"/>
    <hyperlink ref="P632" r:id="rId1665" xr:uid="{3AB17876-DABA-437F-9CA5-6032911B69D4}"/>
    <hyperlink ref="Q632" r:id="rId1666" xr:uid="{376F9340-F446-4BF2-AFED-ECAA32184A1F}"/>
    <hyperlink ref="P633" r:id="rId1667" xr:uid="{AF233BC3-3B99-471D-AA7D-57283F8E442F}"/>
    <hyperlink ref="Q633" r:id="rId1668" xr:uid="{CE3FBD17-2835-489D-B3EB-008A47B1DD6C}"/>
    <hyperlink ref="R633" r:id="rId1669" xr:uid="{25C9A392-6765-4826-9551-DF4D521553F9}"/>
    <hyperlink ref="P634" r:id="rId1670" xr:uid="{C604F0E4-B357-4D14-9960-A47EFC214257}"/>
    <hyperlink ref="Q634" r:id="rId1671" xr:uid="{48D6C7A7-E9D4-4E5F-B9D3-95E10761C3C9}"/>
    <hyperlink ref="S634" r:id="rId1672" xr:uid="{B533FC1F-6AE8-4347-9028-CA9AFA39CAFF}"/>
    <hyperlink ref="P635" r:id="rId1673" xr:uid="{990B0E56-AE66-4FBE-B939-8599F5355351}"/>
    <hyperlink ref="P636" r:id="rId1674" xr:uid="{DB786DE0-8031-4010-8823-0B235B566EB1}"/>
    <hyperlink ref="Q636" r:id="rId1675" xr:uid="{043BDAA6-EFB5-4F0C-AFF7-DC2273EF5C97}"/>
    <hyperlink ref="S636" r:id="rId1676" xr:uid="{BE81A1AC-3416-4923-A859-1CADCFE6A575}"/>
    <hyperlink ref="P637" r:id="rId1677" xr:uid="{8583DA33-51BB-45FE-96D9-D523AD9C53DE}"/>
    <hyperlink ref="Q637" r:id="rId1678" xr:uid="{C131AA03-7CC2-4BF3-9659-AE8F2FCA0063}"/>
    <hyperlink ref="P638" r:id="rId1679" xr:uid="{277181B2-5ED8-4E00-867C-2C404AFD2326}"/>
    <hyperlink ref="Q638" r:id="rId1680" xr:uid="{99270778-D547-4C98-A467-ABBE82008031}"/>
    <hyperlink ref="R638" r:id="rId1681" xr:uid="{ECB6D31F-CDBE-4D8B-868F-14F799302D79}"/>
    <hyperlink ref="P639" r:id="rId1682" xr:uid="{15D9D284-3FD2-4983-83BD-AC9227BD233F}"/>
    <hyperlink ref="Q639" r:id="rId1683" xr:uid="{416780EE-206D-4EDE-B034-C50CC9982907}"/>
    <hyperlink ref="R639" r:id="rId1684" xr:uid="{F5216E29-70FE-44D8-AA80-602EA2CC3B0D}"/>
    <hyperlink ref="P640" r:id="rId1685" xr:uid="{485F6B94-A26B-4EB5-906B-131991EF9738}"/>
    <hyperlink ref="Q640" r:id="rId1686" xr:uid="{13821C1D-C73E-46AA-8B05-E530DDFF2048}"/>
    <hyperlink ref="R640" r:id="rId1687" xr:uid="{688AA281-248A-4F85-A2A9-9B36BDC41016}"/>
    <hyperlink ref="P641" r:id="rId1688" xr:uid="{994CA5C8-8689-43B1-92C6-8FE7ED593FAC}"/>
    <hyperlink ref="Q641" r:id="rId1689" xr:uid="{A51BE3DB-0F80-490C-BB78-565FDECF8004}"/>
    <hyperlink ref="P642" r:id="rId1690" xr:uid="{F5D3B5B2-8C4A-4B32-8212-527D5820494A}"/>
    <hyperlink ref="Q642" r:id="rId1691" xr:uid="{44DDB4A1-2B46-4040-9641-A44CF8144AD2}"/>
    <hyperlink ref="S642" r:id="rId1692" xr:uid="{DF85C622-730A-4119-A00B-4C9B35335F34}"/>
    <hyperlink ref="P643" r:id="rId1693" xr:uid="{DF12B43E-F908-4F76-9B8E-B5CF539C3C34}"/>
    <hyperlink ref="Q643" r:id="rId1694" xr:uid="{D3D81C6E-7870-4136-9EDD-395B50360E1A}"/>
    <hyperlink ref="R643" r:id="rId1695" xr:uid="{6C6E03F7-C02A-4F61-87F1-0A518686F5FE}"/>
    <hyperlink ref="S643" r:id="rId1696" xr:uid="{87DEDBCE-13B2-4DED-8FA0-ABCBD515FE3D}"/>
    <hyperlink ref="P644" r:id="rId1697" xr:uid="{4828E4C4-25C1-4D5C-9B33-9DC6E9696E61}"/>
    <hyperlink ref="S644" r:id="rId1698" xr:uid="{6B6B2DD7-C931-4F58-BCF9-7D70CE35366E}"/>
    <hyperlink ref="P645" r:id="rId1699" xr:uid="{95F4C71E-10A8-4373-B107-255C6221FE85}"/>
    <hyperlink ref="R645" r:id="rId1700" xr:uid="{61E3A83D-EE44-4E92-AE76-2BF6A3266E5D}"/>
    <hyperlink ref="S645" r:id="rId1701" xr:uid="{FAB32FF0-B57A-4FB8-8BEA-3FC77EB52D02}"/>
    <hyperlink ref="P646" r:id="rId1702" xr:uid="{16D644DC-37B6-4CD6-B580-A3971B3235FF}"/>
    <hyperlink ref="Q646" r:id="rId1703" xr:uid="{7C9AE27A-B46E-4C64-9E05-33656B5ADE58}"/>
    <hyperlink ref="R646" r:id="rId1704" xr:uid="{5D6E7DBB-9B21-4BB1-A21C-5957D10602E9}"/>
    <hyperlink ref="S646" r:id="rId1705" xr:uid="{2D903024-E095-4A80-89F4-33797D275651}"/>
    <hyperlink ref="P647" r:id="rId1706" xr:uid="{FEEA03F4-E2B9-4FC8-90DC-ECCA2E4F6275}"/>
    <hyperlink ref="Q647" r:id="rId1707" xr:uid="{26D774B9-9946-4BD7-AE03-82F98D38E22E}"/>
    <hyperlink ref="R647" r:id="rId1708" xr:uid="{736D6FAD-BF91-4555-8D59-B8B6BF283390}"/>
    <hyperlink ref="S647" r:id="rId1709" xr:uid="{CAA126F8-46D8-4578-B8C8-DDB6740E89C7}"/>
    <hyperlink ref="P648" r:id="rId1710" xr:uid="{74E5E99A-6122-4DF7-8A3C-C029B706C7BA}"/>
    <hyperlink ref="P649" r:id="rId1711" xr:uid="{05C464FF-2464-4822-B4AB-99584A4B2044}"/>
    <hyperlink ref="P650" r:id="rId1712" xr:uid="{5681089A-8C5B-401D-BB30-E1CC266214C4}"/>
    <hyperlink ref="R650" r:id="rId1713" xr:uid="{9BDFF72B-9C63-402C-8277-D7844CCB9C2B}"/>
    <hyperlink ref="S650" r:id="rId1714" xr:uid="{AD02EC60-D5A8-428C-8F32-2F4B748FBE83}"/>
    <hyperlink ref="P651" r:id="rId1715" xr:uid="{D894C63C-8A40-4E36-B1C3-168203EEEB94}"/>
    <hyperlink ref="Q651" r:id="rId1716" xr:uid="{3594E50B-34AA-4C4D-9069-1F99A0ACE9F2}"/>
    <hyperlink ref="R651" r:id="rId1717" xr:uid="{AECA64FA-4413-4CA0-81AA-7AF3505F00C0}"/>
    <hyperlink ref="S651" r:id="rId1718" xr:uid="{296167B0-4A69-4B27-AD1F-2B14BD0F38E4}"/>
    <hyperlink ref="P652" r:id="rId1719" xr:uid="{7932981F-1706-43F4-BA7D-E2BFF42F7229}"/>
    <hyperlink ref="Q652" r:id="rId1720" xr:uid="{3A8F73BA-EA9C-426C-B2F6-D34E0BAE7873}"/>
    <hyperlink ref="R652" r:id="rId1721" xr:uid="{5F55AED0-3EDF-4339-B382-071028446CBC}"/>
    <hyperlink ref="P653" r:id="rId1722" xr:uid="{98EEFBC4-B70A-4AE8-A9A9-9956E26441F6}"/>
    <hyperlink ref="Q653" r:id="rId1723" xr:uid="{7789646F-4434-42FD-8C2B-93255F59C7FB}"/>
    <hyperlink ref="P654" r:id="rId1724" xr:uid="{4CCA6813-3E50-4897-A7EB-370EBD0DE012}"/>
    <hyperlink ref="Q654" r:id="rId1725" xr:uid="{14BA4D3C-9A3D-4C88-AEF2-E57E4B6A7837}"/>
    <hyperlink ref="R654" r:id="rId1726" xr:uid="{DE6F255A-6E1C-4ACE-8BEB-175319AF6B7F}"/>
    <hyperlink ref="S654" r:id="rId1727" xr:uid="{98D124BF-D68B-4237-9189-45C05951E98D}"/>
    <hyperlink ref="P655" r:id="rId1728" xr:uid="{70313D41-C6B3-4E81-8516-E2BBD35FE065}"/>
    <hyperlink ref="Q655" r:id="rId1729" xr:uid="{1BD98BFD-9D3F-485F-A1A1-14497B32BA6A}"/>
    <hyperlink ref="R655" r:id="rId1730" xr:uid="{CAC2CC54-F01F-47A8-B8D3-ABAEA00BFF41}"/>
    <hyperlink ref="P656" r:id="rId1731" xr:uid="{02115195-E2E8-4C77-9735-2D272EF5B1D7}"/>
    <hyperlink ref="Q656" r:id="rId1732" xr:uid="{55930F21-CC3A-40A8-9D31-1C9BFBE3F607}"/>
    <hyperlink ref="P657" r:id="rId1733" xr:uid="{1420ACE2-B724-4690-A9FD-7C3572898CFA}"/>
    <hyperlink ref="Q657" r:id="rId1734" xr:uid="{33EB2C44-6F36-4D21-85FB-B343DF58E3B2}"/>
    <hyperlink ref="R657" r:id="rId1735" xr:uid="{D7C59B47-4822-40D0-B611-40989529037B}"/>
    <hyperlink ref="P658" r:id="rId1736" xr:uid="{7B3BEA3B-3137-41BE-AB40-17B1A2F0BDC1}"/>
    <hyperlink ref="Q658" r:id="rId1737" xr:uid="{CD0D27EB-7996-40E9-B9F1-59A2F2B65059}"/>
    <hyperlink ref="P659" r:id="rId1738" xr:uid="{13A99F72-6B4F-4D74-B567-444346A77648}"/>
    <hyperlink ref="Q659" r:id="rId1739" xr:uid="{B5F1DACE-B18B-4C74-A4A7-526359D343FF}"/>
    <hyperlink ref="R659" r:id="rId1740" xr:uid="{7D8A9659-6C0D-445A-AC4C-1DDDFD278D28}"/>
    <hyperlink ref="P660" r:id="rId1741" xr:uid="{BF6207B5-CC1B-4D8B-B197-6509CDD50C3C}"/>
    <hyperlink ref="Q660" r:id="rId1742" xr:uid="{B3F14847-6413-44DD-99B2-8F53EE4A1131}"/>
    <hyperlink ref="R660" r:id="rId1743" xr:uid="{2BA272FA-7E41-446B-90C3-99BAE50697E2}"/>
    <hyperlink ref="P661" r:id="rId1744" xr:uid="{78C3DA08-6218-4EEB-A633-860DD27EA73C}"/>
    <hyperlink ref="Q661" r:id="rId1745" xr:uid="{BBE3D8C8-CF5B-40C2-B543-BA98C9D1A63F}"/>
    <hyperlink ref="P662" r:id="rId1746" xr:uid="{002F7F1E-FE2B-43AE-839F-6938DC1CD58F}"/>
    <hyperlink ref="Q662" r:id="rId1747" xr:uid="{B982D2C4-41D3-4B9E-8907-3FFB233B9D49}"/>
    <hyperlink ref="P663" r:id="rId1748" xr:uid="{77963F39-1ED0-4774-82DC-4791EFD5450D}"/>
    <hyperlink ref="Q663" r:id="rId1749" xr:uid="{75CB9A31-EC29-4DEA-AAB5-387055C1BEDB}"/>
    <hyperlink ref="R663" r:id="rId1750" xr:uid="{8D6D964A-610E-4B14-AD6C-97EB994ECA1E}"/>
    <hyperlink ref="S663" r:id="rId1751" xr:uid="{B10594CF-F958-4F9E-99D2-5A7114569428}"/>
    <hyperlink ref="P664" r:id="rId1752" xr:uid="{74ED0977-45C9-48D6-9765-3E7C34FF27C4}"/>
    <hyperlink ref="Q664" r:id="rId1753" xr:uid="{06B280A3-3873-4B66-B8DC-8250632046FD}"/>
    <hyperlink ref="R664" r:id="rId1754" xr:uid="{BB3A0083-AE53-4C87-9E3D-762EAB55C0AF}"/>
    <hyperlink ref="S664" r:id="rId1755" xr:uid="{6A221981-B37B-458F-A549-597766731372}"/>
    <hyperlink ref="P665" r:id="rId1756" xr:uid="{8F9A70C6-DE2F-4191-8D7F-EDF5E6C384D3}"/>
    <hyperlink ref="Q665" r:id="rId1757" xr:uid="{E5A64DD1-B201-4394-900B-C396C005AFA2}"/>
    <hyperlink ref="R665" r:id="rId1758" xr:uid="{94727AA6-5314-4307-BB89-D85E1B4DC5D2}"/>
    <hyperlink ref="S665" r:id="rId1759" xr:uid="{0764154E-E396-4FAA-8A25-CD86E4347D4C}"/>
    <hyperlink ref="P666" r:id="rId1760" xr:uid="{77DF7824-E715-46E1-9D6A-E91F2D67255C}"/>
    <hyperlink ref="Q666" r:id="rId1761" xr:uid="{187A4626-CAC9-4652-B4AE-F9D3C4473AAE}"/>
    <hyperlink ref="R666" r:id="rId1762" xr:uid="{611AA790-9F77-450E-A8AC-417F6B46D0CF}"/>
    <hyperlink ref="S666" r:id="rId1763" xr:uid="{05C694C3-E0AB-48D4-A656-158150B21212}"/>
    <hyperlink ref="P667" r:id="rId1764" xr:uid="{D8CFBAA8-F2C5-4978-8526-E6E7506C6EE8}"/>
    <hyperlink ref="Q667" r:id="rId1765" xr:uid="{FEFAA02A-A04C-41DA-8341-AE72D1AD1F8C}"/>
    <hyperlink ref="R667" r:id="rId1766" xr:uid="{B759A662-98C9-4565-8DE6-FAF7D29EBC67}"/>
    <hyperlink ref="P668" r:id="rId1767" xr:uid="{80724F5A-E4C5-4AD6-B267-BE3EFE0D99C4}"/>
    <hyperlink ref="Q668" r:id="rId1768" xr:uid="{D709FAEC-E852-4F12-926E-95C7249CC178}"/>
    <hyperlink ref="P669" r:id="rId1769" xr:uid="{E3C59246-7744-4E68-BCEF-9A2400B9AACC}"/>
    <hyperlink ref="P670" r:id="rId1770" xr:uid="{FE97D030-12AD-457A-A4B6-518B1D617D46}"/>
    <hyperlink ref="P671" r:id="rId1771" xr:uid="{1F910C5A-A665-4011-A3D8-1EF86642CAD3}"/>
    <hyperlink ref="Q671" r:id="rId1772" xr:uid="{E27FEB96-215B-4D62-9AA0-91D7622E73A0}"/>
    <hyperlink ref="P672" r:id="rId1773" xr:uid="{9596B933-D779-413C-BCFB-116C698A2F6D}"/>
    <hyperlink ref="Q672" r:id="rId1774" xr:uid="{04723DDD-B39E-4F39-8693-5F650E95E45C}"/>
    <hyperlink ref="P673" r:id="rId1775" xr:uid="{99D84C5D-C57D-447E-9BA4-4ABCB4F377A8}"/>
    <hyperlink ref="Q673" r:id="rId1776" xr:uid="{780BDEBD-E013-4ABF-A8DF-88753CA11B21}"/>
    <hyperlink ref="P674" r:id="rId1777" xr:uid="{C7702B9C-675D-4A1B-9E1B-1990AF371267}"/>
    <hyperlink ref="R674" r:id="rId1778" xr:uid="{F6191D54-CC7A-49A5-8B13-C5920397C2B8}"/>
    <hyperlink ref="P675" r:id="rId1779" xr:uid="{531B3C74-0F34-42C5-946A-01B5F6539D0C}"/>
    <hyperlink ref="Q675" r:id="rId1780" xr:uid="{CE252CD0-6F58-4C64-AE40-1527B7519892}"/>
    <hyperlink ref="P676" r:id="rId1781" xr:uid="{C906AE63-66BF-4517-B869-6AD23304BD2D}"/>
    <hyperlink ref="Q676" r:id="rId1782" xr:uid="{D70AFBD4-5112-4980-AE39-91F65EF290FD}"/>
    <hyperlink ref="R676" r:id="rId1783" xr:uid="{F4E0967D-88D9-4EF7-882C-1E85573758AE}"/>
    <hyperlink ref="P677" r:id="rId1784" xr:uid="{DCB19F86-56F7-4798-A942-0590665C9C60}"/>
    <hyperlink ref="Q677" r:id="rId1785" xr:uid="{A1FC4DFE-6A9E-4B40-AABC-76504D843DE4}"/>
    <hyperlink ref="R677" r:id="rId1786" xr:uid="{991C6300-8345-46F9-98BE-CC40CF7786D7}"/>
    <hyperlink ref="P678" r:id="rId1787" xr:uid="{F205668C-2630-4C65-90AC-D44DAA895104}"/>
    <hyperlink ref="Q678" r:id="rId1788" xr:uid="{C07DDA39-C1AB-450D-AD80-37355CC56425}"/>
    <hyperlink ref="R678" r:id="rId1789" xr:uid="{421736D0-4A4A-4298-8960-B47C456BEF42}"/>
    <hyperlink ref="P679" r:id="rId1790" xr:uid="{1F2D1686-57E6-489D-861B-EA3BC453FA46}"/>
    <hyperlink ref="Q679" r:id="rId1791" xr:uid="{00CCDCFA-B758-4DF1-A1AC-1AB51C517E7B}"/>
    <hyperlink ref="P680" r:id="rId1792" xr:uid="{3E5577AD-549E-4856-9CA9-841130162AC4}"/>
    <hyperlink ref="Q680" r:id="rId1793" xr:uid="{7DFE69E6-5B15-4810-AF9B-83337AA424E5}"/>
    <hyperlink ref="P681" r:id="rId1794" xr:uid="{73387903-4756-4E83-AB3D-29E19D3B983D}"/>
    <hyperlink ref="P682" r:id="rId1795" xr:uid="{1FDEB544-50B4-4917-B705-56884BA76D55}"/>
    <hyperlink ref="Q682" r:id="rId1796" xr:uid="{1448F6CD-31C9-42F4-806A-E44CED135515}"/>
    <hyperlink ref="R682" r:id="rId1797" xr:uid="{4CB844E6-5937-4B58-A037-32A5235F5BF3}"/>
    <hyperlink ref="S682" r:id="rId1798" xr:uid="{7E37E355-9E90-4128-AE98-3E1A7A004EB6}"/>
    <hyperlink ref="P683" r:id="rId1799" xr:uid="{85E32F1B-27E5-4C29-B794-BFDA140B334A}"/>
    <hyperlink ref="Q683" r:id="rId1800" xr:uid="{D47F4D15-5CB8-4C3F-AB85-29B721409C8E}"/>
    <hyperlink ref="S683" r:id="rId1801" xr:uid="{56F0BFB7-92DA-4BEA-8652-8CBFDD76C4A3}"/>
    <hyperlink ref="P684" r:id="rId1802" xr:uid="{B178A627-68C6-4E3E-ACB6-C11934BAD3BA}"/>
    <hyperlink ref="Q684" r:id="rId1803" xr:uid="{60F37F24-C0D7-4318-BFF0-B95DBF253646}"/>
    <hyperlink ref="S684" r:id="rId1804" xr:uid="{050C92BF-A5E5-425F-99E3-CE96777A7BE1}"/>
    <hyperlink ref="P685" r:id="rId1805" xr:uid="{930B33FC-A1D5-45E0-9914-10DA068C36AC}"/>
    <hyperlink ref="Q685" r:id="rId1806" xr:uid="{A2787755-1E8E-42B4-B1E2-A829C512A657}"/>
    <hyperlink ref="P686" r:id="rId1807" xr:uid="{EFC7FF8B-8FDB-4701-A0D4-3917FAE118B8}"/>
    <hyperlink ref="Q686" r:id="rId1808" xr:uid="{DBF70F68-48FD-4ED6-B233-674ABFB02049}"/>
    <hyperlink ref="P687" r:id="rId1809" xr:uid="{39B40066-D038-498E-B46F-A056BCCD458F}"/>
    <hyperlink ref="Q687" r:id="rId1810" xr:uid="{48877B09-D981-45A2-85C3-C9032222A4B8}"/>
    <hyperlink ref="P688" r:id="rId1811" xr:uid="{3E02ADAC-BDB6-40D5-B534-D2E7F2952E4C}"/>
    <hyperlink ref="Q688" r:id="rId1812" xr:uid="{B31DA795-A86D-4EF5-BC98-BF5A2A2E61C7}"/>
    <hyperlink ref="R688" r:id="rId1813" xr:uid="{A3684188-54AE-4DD9-9B50-FD06AD156569}"/>
    <hyperlink ref="P689" r:id="rId1814" xr:uid="{4779D9FD-A5AB-49FE-96B0-EDB4558CB713}"/>
    <hyperlink ref="Q689" r:id="rId1815" xr:uid="{961B0248-9A56-4AC8-BE10-426EC37C8510}"/>
    <hyperlink ref="P690" r:id="rId1816" xr:uid="{C28F9EFB-68E4-4591-9B84-0AD2863C7815}"/>
    <hyperlink ref="P691" r:id="rId1817" xr:uid="{32FC7E03-02EE-4AC0-B8FE-12A152D7EF3C}"/>
    <hyperlink ref="Q691" r:id="rId1818" xr:uid="{4347B50A-CC3E-44A3-A405-B6CB210ADFFE}"/>
    <hyperlink ref="R691" r:id="rId1819" xr:uid="{B5B370F1-EC67-4C4E-93DC-CCBEC0D619D6}"/>
    <hyperlink ref="P692" r:id="rId1820" xr:uid="{67806C9F-CB9B-4B99-B70A-FAD146A471D0}"/>
    <hyperlink ref="Q692" r:id="rId1821" xr:uid="{08B65F12-4998-45FC-8415-9F3003F2BBB9}"/>
    <hyperlink ref="R692" r:id="rId1822" xr:uid="{4299F8DA-3A69-45AB-B21F-C8C34BC51B1B}"/>
    <hyperlink ref="P693" r:id="rId1823" xr:uid="{85993A48-9ECD-4558-9B62-544FE410DF2D}"/>
    <hyperlink ref="Q693" r:id="rId1824" xr:uid="{9ED65A1E-1CA5-4D29-A4E3-A9BE977056CC}"/>
    <hyperlink ref="R693" r:id="rId1825" xr:uid="{90931C13-5ED5-4000-89E9-0605B656D6BD}"/>
    <hyperlink ref="P694" r:id="rId1826" xr:uid="{928ECFAD-2BF4-4BCF-A36E-FB7D1A2E615B}"/>
    <hyperlink ref="Q694" r:id="rId1827" xr:uid="{4F1B920F-0905-4DA2-8331-3239C853DDB5}"/>
    <hyperlink ref="R694" r:id="rId1828" xr:uid="{BAA082F7-5223-4495-8A53-5E20F0628B27}"/>
    <hyperlink ref="S694" r:id="rId1829" xr:uid="{80C156BF-831A-4AD3-AEF2-E0AEF738BFBF}"/>
    <hyperlink ref="P695" r:id="rId1830" xr:uid="{24458203-CDAB-4535-8AB6-0B5A7CCB00EB}"/>
    <hyperlink ref="Q695" r:id="rId1831" xr:uid="{5628F2FC-C5B8-4D15-98E6-234EA012CAC0}"/>
    <hyperlink ref="R695" r:id="rId1832" xr:uid="{6C49A5AB-A56C-4594-AEF1-ADB2D5BBD2BF}"/>
    <hyperlink ref="S695" r:id="rId1833" xr:uid="{A641362E-45A9-4D32-9224-7F86B6DFCB14}"/>
    <hyperlink ref="P696" r:id="rId1834" xr:uid="{1D51644F-6329-426F-B46C-596238FEB672}"/>
    <hyperlink ref="R696" r:id="rId1835" xr:uid="{26C6E021-C352-40E0-BB12-F503C02A5C2F}"/>
    <hyperlink ref="S696" r:id="rId1836" xr:uid="{CBE0EFD2-A549-4265-86BE-8AC6CBEBA1A0}"/>
    <hyperlink ref="P697" r:id="rId1837" xr:uid="{C54B53D7-52FF-447E-9305-CB70CCF8FA04}"/>
    <hyperlink ref="Q697" r:id="rId1838" xr:uid="{B93C0BB8-A401-471C-BEE6-1EADC76D842C}"/>
    <hyperlink ref="P698" r:id="rId1839" xr:uid="{2BC1F390-A1C3-4DFF-8211-51409DD20479}"/>
    <hyperlink ref="P699" r:id="rId1840" xr:uid="{1686C6AB-F4A7-4F0A-847E-2DE58D44DAB8}"/>
    <hyperlink ref="Q699" r:id="rId1841" xr:uid="{AC3F2B87-1D7A-4E94-B79D-1617A093D87F}"/>
    <hyperlink ref="P700" r:id="rId1842" xr:uid="{CE597DA5-EA7C-482E-8161-41E32B6C0255}"/>
    <hyperlink ref="Q700" r:id="rId1843" xr:uid="{DB8D2B19-FB11-46D0-8236-21CF09425899}"/>
    <hyperlink ref="P701" r:id="rId1844" xr:uid="{DAF4DA5A-3D7E-486C-93C9-B99D66639D58}"/>
    <hyperlink ref="Q701" r:id="rId1845" xr:uid="{69AF6A5C-9A18-42BD-AA9F-F0446F5867D5}"/>
    <hyperlink ref="P702" r:id="rId1846" xr:uid="{955B06CF-F158-4E20-AE61-C26F52D0BBE1}"/>
    <hyperlink ref="P703" r:id="rId1847" xr:uid="{A7F1311A-2E86-4D00-BC9B-18711B0F2BED}"/>
    <hyperlink ref="Q703" r:id="rId1848" xr:uid="{B61DE9A1-9533-4969-B9BF-698EFDCA3C45}"/>
    <hyperlink ref="P704" r:id="rId1849" xr:uid="{B502846A-539E-438F-AF49-5BAD25B099F9}"/>
    <hyperlink ref="Q704" r:id="rId1850" xr:uid="{D49C856F-C28C-4D5C-BD78-5ADA0C97B6AD}"/>
    <hyperlink ref="P705" r:id="rId1851" xr:uid="{4640FABA-2749-4E82-B78F-EEB8F97AA22A}"/>
    <hyperlink ref="Q705" r:id="rId1852" xr:uid="{B9CC8DFD-2FAD-4FFD-A27E-F1B7969F7A1C}"/>
    <hyperlink ref="P706" r:id="rId1853" xr:uid="{CFEF4ACA-7732-418F-9FDD-8464C40E9E95}"/>
    <hyperlink ref="Q706" r:id="rId1854" xr:uid="{FC1B67B1-A642-43B0-AB9A-946AE956E1C9}"/>
    <hyperlink ref="R706" r:id="rId1855" xr:uid="{DA114943-17E9-4A83-80E6-111F62FAEEE7}"/>
    <hyperlink ref="S706" r:id="rId1856" xr:uid="{D06C0F7A-1EDC-4DB8-9BC0-706D75BBA480}"/>
    <hyperlink ref="P707" r:id="rId1857" xr:uid="{E919FB7A-D113-4EE7-BDE1-6D1E6591A153}"/>
    <hyperlink ref="Q707" r:id="rId1858" xr:uid="{6194DA85-43F3-4D46-B158-00F6B73AD154}"/>
    <hyperlink ref="R707" r:id="rId1859" xr:uid="{052D33A9-12CB-4E99-B799-480FEC116A33}"/>
    <hyperlink ref="S707" r:id="rId1860" xr:uid="{C04B3F19-B859-4ABB-957B-B9C7CC9D70B2}"/>
    <hyperlink ref="P708" r:id="rId1861" xr:uid="{BA382FFD-9310-48C1-BA3C-D1A89554DD2C}"/>
    <hyperlink ref="Q708" r:id="rId1862" xr:uid="{65042786-F1CB-4FC7-8848-4942D2F96FD3}"/>
    <hyperlink ref="R708" r:id="rId1863" xr:uid="{AD019EB4-E3F8-447F-8BAE-6E15DD16F559}"/>
    <hyperlink ref="P709" r:id="rId1864" xr:uid="{96E1872C-9746-4B14-93E1-FF63168C038C}"/>
    <hyperlink ref="P710" r:id="rId1865" xr:uid="{F7C33230-C3AC-430E-9513-86D52F6B6EA8}"/>
    <hyperlink ref="Q710" r:id="rId1866" xr:uid="{C66B4BAC-7B96-4FB9-B813-485903509B47}"/>
    <hyperlink ref="P711" r:id="rId1867" xr:uid="{3EC66881-DA1B-4C00-983C-69A497C8B51C}"/>
    <hyperlink ref="Q711" r:id="rId1868" xr:uid="{D575E9CA-D68E-4605-AC69-5F234CCE15E2}"/>
    <hyperlink ref="R711" r:id="rId1869" xr:uid="{51774C28-D6CA-4AD8-A281-278AC2E0BE64}"/>
    <hyperlink ref="P712" r:id="rId1870" xr:uid="{B4AA0CFB-472E-440E-A46D-CD53992DFDFF}"/>
    <hyperlink ref="P713" r:id="rId1871" xr:uid="{57129F8B-76B6-4D7B-BEBC-EED4730761E3}"/>
    <hyperlink ref="Q713" r:id="rId1872" xr:uid="{D20AEFF7-EE48-416C-978B-FBD291F3CFB5}"/>
    <hyperlink ref="R713" r:id="rId1873" xr:uid="{BF7EF317-573E-4B60-AC58-AD97F1D425B0}"/>
    <hyperlink ref="S713" r:id="rId1874" xr:uid="{12578CF9-6824-4A95-A448-15F9EF5B83D5}"/>
    <hyperlink ref="P714" r:id="rId1875" xr:uid="{F7834710-9B9B-4A73-BF3F-49CAF10D5F63}"/>
    <hyperlink ref="Q714" r:id="rId1876" xr:uid="{ACFE65E0-F793-40A4-A8FD-1465C4659D1F}"/>
    <hyperlink ref="S714" r:id="rId1877" xr:uid="{CBD4E318-4125-4D2C-9BB6-F62AAD433B9C}"/>
    <hyperlink ref="P715" r:id="rId1878" xr:uid="{86AA81C7-BF3F-4FE1-BD0D-DD93E70A57E1}"/>
    <hyperlink ref="Q715" r:id="rId1879" xr:uid="{896FDACB-168D-4DE2-9EB7-C8F856301D1F}"/>
    <hyperlink ref="P716" r:id="rId1880" xr:uid="{B9F12CC4-843C-46CB-BA24-E9EB57B8752D}"/>
    <hyperlink ref="Q716" r:id="rId1881" xr:uid="{90AE648B-ECF7-443B-B50F-9F2CD5936129}"/>
    <hyperlink ref="P717" r:id="rId1882" xr:uid="{9C2C2208-AB1E-459E-AFE0-E83CB252F587}"/>
    <hyperlink ref="Q717" r:id="rId1883" xr:uid="{92A0015A-CC87-49A2-B9CA-955ED77474F6}"/>
    <hyperlink ref="P718" r:id="rId1884" xr:uid="{09B76AFC-5233-4A21-B27B-543EF1C19EC1}"/>
    <hyperlink ref="P719" r:id="rId1885" xr:uid="{FCFED4E1-BC16-498A-A8A7-3DBC62773F37}"/>
    <hyperlink ref="Q719" r:id="rId1886" xr:uid="{D7994D45-F65A-43DF-82CD-DF9EBCAAB716}"/>
    <hyperlink ref="R719" r:id="rId1887" xr:uid="{724BCD68-6949-44B3-808B-A20E3E43CAF0}"/>
    <hyperlink ref="S719" r:id="rId1888" xr:uid="{42F4AC96-235A-4E77-9C88-42E068006AB8}"/>
    <hyperlink ref="P720" r:id="rId1889" xr:uid="{9E9FFBCB-B9AE-4641-9706-FEE4231B67D8}"/>
    <hyperlink ref="Q720" r:id="rId1890" xr:uid="{209BAAC5-9AF4-488A-906A-CE54FD0CCC5F}"/>
    <hyperlink ref="R720" r:id="rId1891" xr:uid="{85AB371B-56D4-4073-B4BE-C3E858148923}"/>
    <hyperlink ref="P721" r:id="rId1892" xr:uid="{D062B8C8-E20B-41FD-947B-A43FE6D29357}"/>
    <hyperlink ref="Q721" r:id="rId1893" xr:uid="{D2098161-E14D-4B9A-A74A-1E4327B84CE6}"/>
    <hyperlink ref="R721" r:id="rId1894" xr:uid="{B920C959-541A-4DE7-9337-4CF30B4E4AE3}"/>
    <hyperlink ref="P722" r:id="rId1895" xr:uid="{749DFC42-C985-4235-9CB1-1BFC06DD03D9}"/>
    <hyperlink ref="Q722" r:id="rId1896" xr:uid="{3A771627-44D1-4073-9E43-D42195D4B732}"/>
    <hyperlink ref="R722" r:id="rId1897" xr:uid="{52A84FD6-ABC9-42E1-B79F-0EA20F6332E1}"/>
    <hyperlink ref="P723" r:id="rId1898" xr:uid="{DE6079EC-141F-4AC0-B046-FC51FDAAC47C}"/>
    <hyperlink ref="Q723" r:id="rId1899" xr:uid="{8CB4ADFF-ED04-449C-85EE-DA065F76F2A9}"/>
    <hyperlink ref="R723" r:id="rId1900" xr:uid="{7AEE1527-A9C0-49A4-9EA5-640B86AD0ACE}"/>
    <hyperlink ref="S723" r:id="rId1901" xr:uid="{BE92ACCB-1043-4528-8ED6-37288E7F87F0}"/>
    <hyperlink ref="P724" r:id="rId1902" xr:uid="{2D86109D-F8E9-4813-A371-D8F05573BD24}"/>
    <hyperlink ref="Q724" r:id="rId1903" xr:uid="{871182AC-C3EF-430E-BDC5-E34472831B0E}"/>
    <hyperlink ref="P725" r:id="rId1904" xr:uid="{A813D85A-02BD-4216-9059-0FD8F8BDD99E}"/>
    <hyperlink ref="Q725" r:id="rId1905" xr:uid="{A9D236DA-B36D-44B1-884A-7CF01E7075CE}"/>
    <hyperlink ref="R725" r:id="rId1906" xr:uid="{64B4C1E5-C521-433B-897E-CF7E192A48D0}"/>
    <hyperlink ref="S725" r:id="rId1907" xr:uid="{79A5CA5A-6BB1-4CE6-AEF2-6934E00DB494}"/>
    <hyperlink ref="P726" r:id="rId1908" xr:uid="{8FDF2379-F45F-43F3-B66C-778772003E09}"/>
    <hyperlink ref="Q726" r:id="rId1909" xr:uid="{25F71834-83F2-43DF-BBD6-23DEABBFB313}"/>
    <hyperlink ref="P727" r:id="rId1910" xr:uid="{9A5E4018-44F8-4CFD-97FB-1FDC418AB540}"/>
    <hyperlink ref="Q727" r:id="rId1911" xr:uid="{76C9602A-C725-403B-9F31-1107517D4FD4}"/>
    <hyperlink ref="P728" r:id="rId1912" xr:uid="{5741F20F-DDEB-438E-893A-09686B4FD6D5}"/>
    <hyperlink ref="Q728" r:id="rId1913" xr:uid="{D3F34CCE-9FE9-4E1B-9927-0D8211A3C21B}"/>
    <hyperlink ref="R728" r:id="rId1914" xr:uid="{FE6550AC-59A7-473E-A443-3B5C8A1B16F2}"/>
    <hyperlink ref="P729" r:id="rId1915" xr:uid="{BA65A582-6D73-4D22-BA9C-5C7B4020A7C5}"/>
    <hyperlink ref="R729" r:id="rId1916" xr:uid="{5E4DE46C-D67B-4ABC-A128-88800634E285}"/>
    <hyperlink ref="P730" r:id="rId1917" xr:uid="{9EFC78FF-8A5D-4BE0-86EF-C1C66F509C7E}"/>
    <hyperlink ref="P731" r:id="rId1918" xr:uid="{25A0A193-249F-4056-A25D-85C86A6DF249}"/>
    <hyperlink ref="Q731" r:id="rId1919" xr:uid="{A7505A63-82B8-4F5E-B6B7-AB1078467871}"/>
    <hyperlink ref="R731" r:id="rId1920" xr:uid="{675489F7-A86A-4BBF-8903-90B7DCDC4CF6}"/>
    <hyperlink ref="S731" r:id="rId1921" xr:uid="{440A8D27-E6BA-4E71-8CD1-1B3308094074}"/>
    <hyperlink ref="P732" r:id="rId1922" xr:uid="{E7483046-E492-46A4-8AC7-EC9055C3A771}"/>
    <hyperlink ref="P733" r:id="rId1923" location="c245" xr:uid="{D4B48C9C-FF78-4E96-85AE-4C3CFC4BB310}"/>
    <hyperlink ref="R733" r:id="rId1924" xr:uid="{1478183D-65E9-489E-8728-DFED2F8AA9C3}"/>
    <hyperlink ref="P734" r:id="rId1925" xr:uid="{B3048DB5-1503-4750-8DFA-EA1DABB71A83}"/>
    <hyperlink ref="Q734" r:id="rId1926" xr:uid="{0BF4D405-28B8-48E5-AE20-AEF6F1A110B1}"/>
    <hyperlink ref="R734" r:id="rId1927" xr:uid="{E185E5DF-7C87-44AE-A2C9-17917DC568CF}"/>
    <hyperlink ref="P735" r:id="rId1928" xr:uid="{FFF11116-28CE-469F-B07D-406915C66CBA}"/>
    <hyperlink ref="Q735" r:id="rId1929" xr:uid="{DEFDB40C-9451-4509-A724-B442FFF4FBAF}"/>
    <hyperlink ref="P736" r:id="rId1930" xr:uid="{D8B1E94A-0F2D-45F1-9ED5-D739451377CF}"/>
    <hyperlink ref="Q736" r:id="rId1931" xr:uid="{3657A458-2BFD-4AD8-8E35-9A240507C1DC}"/>
    <hyperlink ref="P737" r:id="rId1932" xr:uid="{A569A241-FC40-4517-AE0F-43D6EAD986BF}"/>
    <hyperlink ref="Q737" r:id="rId1933" xr:uid="{4273D2B2-26C8-474F-AE6C-60978322FEB2}"/>
    <hyperlink ref="R737" r:id="rId1934" xr:uid="{8526EC13-99D6-4501-9B8F-F315FED7C2F3}"/>
    <hyperlink ref="S737" r:id="rId1935" xr:uid="{7003F184-0FF2-4A41-AA03-09E4E59CA94D}"/>
    <hyperlink ref="P738" r:id="rId1936" xr:uid="{F9906A10-A5C2-4C41-B4D7-847F50CD7AC9}"/>
    <hyperlink ref="Q738" r:id="rId1937" xr:uid="{6DEE8BA6-579A-42AE-B109-D2CD00A37CF9}"/>
    <hyperlink ref="P739" r:id="rId1938" xr:uid="{869CA99E-582F-4CC9-9887-912CD6EE7122}"/>
    <hyperlink ref="Q739" r:id="rId1939" xr:uid="{D2552F44-02B5-4A52-94B5-E6C0AABB517C}"/>
    <hyperlink ref="S739" r:id="rId1940" xr:uid="{C662B441-3AC3-43CD-A654-C85D2D123863}"/>
    <hyperlink ref="P740" r:id="rId1941" xr:uid="{C5B0A788-019A-4EC1-95FE-AF1F0434866B}"/>
    <hyperlink ref="Q740" r:id="rId1942" xr:uid="{CF7BDB46-30DA-4D9C-B570-6FB8A031941B}"/>
    <hyperlink ref="P741" r:id="rId1943" xr:uid="{DE497A96-7306-415A-A151-814F736F1F91}"/>
    <hyperlink ref="Q741" r:id="rId1944" xr:uid="{DC472C3D-8F8F-4F46-B319-EE9B1441763F}"/>
    <hyperlink ref="R741" r:id="rId1945" xr:uid="{DAF06591-001B-4E96-8862-E55751FD6496}"/>
    <hyperlink ref="S741" r:id="rId1946" xr:uid="{56242BDE-5756-41D2-BDCB-002ECE05D91D}"/>
    <hyperlink ref="P742" r:id="rId1947" xr:uid="{32055CFC-2C4C-4C53-8202-F18DD2A532DC}"/>
    <hyperlink ref="P743" r:id="rId1948" xr:uid="{82894595-58B9-4371-AD92-68173E04C98D}"/>
    <hyperlink ref="Q743" r:id="rId1949" xr:uid="{3D180F55-313F-4BB4-A0FC-19A1E49EBE6F}"/>
    <hyperlink ref="R743" r:id="rId1950" xr:uid="{FBEBACC4-F868-422A-ACC5-4083DD6CA318}"/>
    <hyperlink ref="P744" r:id="rId1951" xr:uid="{FE297B09-4FE8-4956-B226-710E4C0DA05D}"/>
    <hyperlink ref="P745" r:id="rId1952" xr:uid="{E8D5E8DE-D219-435F-A313-8BD79170385E}"/>
    <hyperlink ref="P746" r:id="rId1953" xr:uid="{A09BBB31-4C28-4648-8EF3-170912B2C098}"/>
    <hyperlink ref="Q746" r:id="rId1954" xr:uid="{751DC59A-60A9-453B-89A1-5B9ABADCD939}"/>
    <hyperlink ref="P747" r:id="rId1955" xr:uid="{3A6EDDD0-105F-4463-8602-F93174DE4122}"/>
    <hyperlink ref="Q747" r:id="rId1956" xr:uid="{5CE402F2-53C2-441D-B5B7-42079E4FDBFB}"/>
    <hyperlink ref="P748" r:id="rId1957" xr:uid="{E51FDB86-AE8A-47B4-BBE6-BC2D48443955}"/>
    <hyperlink ref="Q748" r:id="rId1958" xr:uid="{8686A943-1992-4586-AE36-54EC914059B8}"/>
    <hyperlink ref="P749" r:id="rId1959" xr:uid="{3E3A7172-DFEA-416A-BB90-2175DAD87886}"/>
    <hyperlink ref="P750" r:id="rId1960" xr:uid="{0A82CDC8-1A1D-42D4-9C1A-BCCB78940DE0}"/>
    <hyperlink ref="Q750" r:id="rId1961" xr:uid="{BEC86FCD-A604-4A0A-BEB5-A7A90DB5758B}"/>
    <hyperlink ref="R750" r:id="rId1962" xr:uid="{225E0A6F-1991-49DD-8E71-14E4F5EB7DDF}"/>
    <hyperlink ref="P751" r:id="rId1963" xr:uid="{8AF654C2-709B-4D4A-8866-86CCE61773E8}"/>
    <hyperlink ref="Q751" r:id="rId1964" xr:uid="{8C6EFD5F-07C0-4BD3-90FA-F0BD28937B23}"/>
    <hyperlink ref="R751" r:id="rId1965" xr:uid="{13C58B8C-AC86-42F0-A1DA-DA5D6844C9B2}"/>
    <hyperlink ref="P752" r:id="rId1966" location="top" xr:uid="{F443067D-5AF2-4176-B479-E96AFDA8566E}"/>
    <hyperlink ref="P753" r:id="rId1967" xr:uid="{5893D056-32E5-4EDB-BE3B-558F38B636A9}"/>
    <hyperlink ref="Q753" r:id="rId1968" xr:uid="{4453E56C-F593-43D0-8C6C-764D53C46F39}"/>
    <hyperlink ref="R753" r:id="rId1969" xr:uid="{847319F0-B323-45DF-BD57-B54927BEB38C}"/>
    <hyperlink ref="S753" r:id="rId1970" xr:uid="{3E6E08DD-930A-4E07-AC45-58F25880EADB}"/>
    <hyperlink ref="P754" r:id="rId1971" xr:uid="{EF16320D-92F4-405F-9BF3-B7C20B76A9C4}"/>
    <hyperlink ref="Q754" r:id="rId1972" xr:uid="{629D0D76-8C31-4C4C-B953-7D72AFD74076}"/>
    <hyperlink ref="P755" r:id="rId1973" xr:uid="{23EA0415-1BFB-4176-8122-3800C647216B}"/>
    <hyperlink ref="Q755" r:id="rId1974" xr:uid="{E9EC593D-5043-4E09-AB37-A3FD2328FD57}"/>
    <hyperlink ref="P756" r:id="rId1975" xr:uid="{1FAD9B5A-CFA2-4927-9101-9BA05DDC03F6}"/>
    <hyperlink ref="R756" r:id="rId1976" xr:uid="{130F74F4-01DD-472C-B644-38B58AD6EF9C}"/>
    <hyperlink ref="S756" r:id="rId1977" xr:uid="{264BC594-77A5-4756-8973-D4E3CAFCE575}"/>
    <hyperlink ref="P757" r:id="rId1978" xr:uid="{CF2E0007-933A-4000-9F74-3075CE7C7514}"/>
    <hyperlink ref="Q757" r:id="rId1979" xr:uid="{79A08737-688F-4E0D-BEED-5B8F4A4F724B}"/>
    <hyperlink ref="P758" r:id="rId1980" xr:uid="{DFA6E6DB-279B-4F71-BB46-A0BF801312AF}"/>
    <hyperlink ref="Q758" r:id="rId1981" xr:uid="{AF5C5174-5697-427B-9354-610BCC0849E0}"/>
    <hyperlink ref="P759" r:id="rId1982" xr:uid="{53552A50-C120-429D-BA9E-676B3495022B}"/>
    <hyperlink ref="P760" r:id="rId1983" xr:uid="{7F87CEBC-BB5E-4A35-9E5C-A9D1CBE0145B}"/>
    <hyperlink ref="Q760" r:id="rId1984" xr:uid="{D9F15AD4-6DF9-4672-A12C-713678AA261D}"/>
    <hyperlink ref="R760" r:id="rId1985" xr:uid="{E43538A5-6B59-41D5-AE34-F5B96865B414}"/>
    <hyperlink ref="P761" r:id="rId1986" xr:uid="{2D2FC1E9-390F-498E-9BD5-3CD94B3650D4}"/>
    <hyperlink ref="Q761" r:id="rId1987" xr:uid="{0BAC2FB6-1AD0-4082-A2B8-DC5CEC4D8095}"/>
    <hyperlink ref="R761" r:id="rId1988" xr:uid="{92E904F9-8F20-497B-9AA9-193FA231E10D}"/>
    <hyperlink ref="S761" r:id="rId1989" xr:uid="{6C507D71-EC56-496A-9D69-79ABCD03BF85}"/>
    <hyperlink ref="P762" r:id="rId1990" xr:uid="{60107653-9A0A-4817-B09A-BEBFC98AFE04}"/>
    <hyperlink ref="P763" r:id="rId1991" xr:uid="{4380685A-0C2C-4238-85BD-F504C217A3ED}"/>
    <hyperlink ref="P764" r:id="rId1992" xr:uid="{4DB34E3A-B217-441F-9F56-530035954BE1}"/>
    <hyperlink ref="P765" r:id="rId1993" xr:uid="{6A7CD3A2-E8AC-41F2-A830-D6DCBFDAB216}"/>
    <hyperlink ref="Q765" r:id="rId1994" xr:uid="{0384EEBD-A9C5-45E9-87FA-C195B07E1A76}"/>
    <hyperlink ref="P766" r:id="rId1995" xr:uid="{1ED3540E-990A-4F09-8A8E-61A6ED4C8EAC}"/>
    <hyperlink ref="Q766" r:id="rId1996" xr:uid="{94881816-A9BB-41AE-AFB0-78946EE6FD31}"/>
    <hyperlink ref="R766" r:id="rId1997" xr:uid="{63A92ED0-584C-4C34-98ED-5D7EA8DE5D6C}"/>
    <hyperlink ref="P767" r:id="rId1998" xr:uid="{2790AF6E-CDB9-406F-88A0-8035C4568B6E}"/>
    <hyperlink ref="P768" r:id="rId1999" xr:uid="{3D4D3B58-7844-498D-851A-B2A80C6B50FB}"/>
    <hyperlink ref="Q768" r:id="rId2000" xr:uid="{68048B97-3DD3-4822-BCB6-224839251877}"/>
    <hyperlink ref="R768" r:id="rId2001" xr:uid="{D24F4F27-5997-46D0-AA09-F0291E1947D0}"/>
    <hyperlink ref="P769" r:id="rId2002" xr:uid="{470B5A95-E061-48A7-9ECB-38896A9D4A39}"/>
    <hyperlink ref="Q769" r:id="rId2003" xr:uid="{10DE18CD-DC84-4347-ADD5-19C0842801A1}"/>
    <hyperlink ref="R769" r:id="rId2004" xr:uid="{7D679FB2-596E-466C-BC6B-BE0B89A06B89}"/>
    <hyperlink ref="S769" r:id="rId2005" xr:uid="{3D1DFB7F-CFB5-4B1B-BEF0-2741E762E6EA}"/>
    <hyperlink ref="P770" r:id="rId2006" xr:uid="{31FE87CD-27B8-4E18-9397-D2761A3ADAF2}"/>
    <hyperlink ref="Q770" r:id="rId2007" xr:uid="{B0DDAB91-55A5-4ED7-A8B2-8B9850EA5A55}"/>
    <hyperlink ref="P771" r:id="rId2008" xr:uid="{F03974BA-8CA2-4221-A4D8-67BB8C4EBAD1}"/>
    <hyperlink ref="Q771" r:id="rId2009" xr:uid="{1E2F623D-E691-41D3-A647-46F8B69D210B}"/>
    <hyperlink ref="P772" r:id="rId2010" xr:uid="{D54AE907-C8CB-4678-8904-0E82E12F64BB}"/>
    <hyperlink ref="Q772" r:id="rId2011" xr:uid="{FC9D4FE6-2038-4B6A-A51B-24ADEC053A8B}"/>
    <hyperlink ref="S772" r:id="rId2012" xr:uid="{15FB63FC-3B04-45A1-905A-7602BD3421A3}"/>
    <hyperlink ref="P773" r:id="rId2013" xr:uid="{5874C7DA-FA6C-4D38-980F-FFDCFD24AA71}"/>
    <hyperlink ref="P774" r:id="rId2014" xr:uid="{5787BC48-12D6-4702-BE1E-833BA44400D4}"/>
    <hyperlink ref="Q774" r:id="rId2015" xr:uid="{FD39192F-6FC3-4010-A170-0219575E5446}"/>
    <hyperlink ref="P775" r:id="rId2016" xr:uid="{89CA75A4-BA69-4DFD-9FF0-CA2F7F0A51E4}"/>
    <hyperlink ref="P776" r:id="rId2017" xr:uid="{52EEB9AA-30E4-4A70-A89F-15D0DC0CF635}"/>
    <hyperlink ref="P777" r:id="rId2018" xr:uid="{4AE84D7B-7E76-46EB-AEB8-A56C5217B4CA}"/>
    <hyperlink ref="Q777" r:id="rId2019" xr:uid="{FBF6B5E5-B80F-40DA-A9F5-B24A2A6782DE}"/>
    <hyperlink ref="P778" r:id="rId2020" xr:uid="{9CBD5689-5A0A-429B-A27D-DC25FEC6DB2F}"/>
    <hyperlink ref="P779" r:id="rId2021" location="about-us" xr:uid="{8A0CA36C-EF32-4608-80E1-6BCFAC83CAE9}"/>
    <hyperlink ref="P780" r:id="rId2022" xr:uid="{E7880568-4845-478D-B401-19AEFC0E6D23}"/>
    <hyperlink ref="Q780" r:id="rId2023" xr:uid="{1D132250-6D27-4F09-91BD-B92C08723506}"/>
    <hyperlink ref="P781" r:id="rId2024" xr:uid="{C2868AC0-876B-4D28-B8F0-08BD67096078}"/>
    <hyperlink ref="Q781" r:id="rId2025" xr:uid="{DADBEFB1-D06F-491D-B11B-6A7921E62A3D}"/>
    <hyperlink ref="P782" r:id="rId2026" xr:uid="{29952F47-922D-4CD7-A721-E58CA0287ED4}"/>
    <hyperlink ref="Q782" r:id="rId2027" xr:uid="{5756B4BD-E642-457E-95BA-242350A593A9}"/>
    <hyperlink ref="S782" r:id="rId2028" xr:uid="{9EA6005D-A082-47A4-8516-99EA05A2E127}"/>
    <hyperlink ref="P783" r:id="rId2029" xr:uid="{87447BEF-B98C-4696-A9E2-C9CED5258AE3}"/>
    <hyperlink ref="Q783" r:id="rId2030" xr:uid="{9AEE559B-391F-462D-B2BB-063E01BCFF54}"/>
    <hyperlink ref="P784" r:id="rId2031" xr:uid="{99F1EEE2-14C1-4C58-B70A-92360A7CE365}"/>
    <hyperlink ref="P785" r:id="rId2032" xr:uid="{C4293444-547F-4D18-A982-810594CB592F}"/>
    <hyperlink ref="Q785" r:id="rId2033" xr:uid="{8ED884DA-77E1-43EA-8C17-6D7496B3E626}"/>
    <hyperlink ref="P786" r:id="rId2034" xr:uid="{32F23135-279D-48F2-A0BA-D64EDA29CECB}"/>
    <hyperlink ref="Q786" r:id="rId2035" xr:uid="{CE292D99-0CDD-423B-AFE9-9C2F16A144F6}"/>
    <hyperlink ref="P787" r:id="rId2036" xr:uid="{0CBC9391-EDB8-4C68-8558-35A169F62C2A}"/>
    <hyperlink ref="Q787" r:id="rId2037" xr:uid="{9812AB30-5430-4B85-B378-FAA5EF38F6C8}"/>
    <hyperlink ref="P788" r:id="rId2038" xr:uid="{BAF48EAE-6DC5-493A-B37F-309FD1FDB5C0}"/>
    <hyperlink ref="Q788" r:id="rId2039" xr:uid="{C10AD2A8-9B1C-486C-ADA2-C2CC4B822B4C}"/>
    <hyperlink ref="R788" r:id="rId2040" xr:uid="{4270E815-4486-450B-BA0E-D1BD33E960D1}"/>
    <hyperlink ref="P789" r:id="rId2041" xr:uid="{E2B02F63-3916-409C-93AB-5B9925E915B9}"/>
    <hyperlink ref="Q789" r:id="rId2042" xr:uid="{E8169821-34AC-426E-A323-1E9CA7CEDA81}"/>
    <hyperlink ref="P790" r:id="rId2043" xr:uid="{052B5559-2A24-410F-BC3B-C951CB2BD87B}"/>
    <hyperlink ref="P791" r:id="rId2044" xr:uid="{9AF9C9EB-4DDB-4A81-AD05-420BFA9826A3}"/>
    <hyperlink ref="Q791" r:id="rId2045" xr:uid="{2A10403B-3944-4745-9633-AC59A9FE50B8}"/>
    <hyperlink ref="P792" r:id="rId2046" xr:uid="{9E9853AE-E0AA-4122-9464-5145762D326F}"/>
    <hyperlink ref="R792" r:id="rId2047" xr:uid="{A50EC809-4FCC-49BB-96DE-14ECE9E41EA8}"/>
    <hyperlink ref="P793" r:id="rId2048" xr:uid="{16AA5D98-69F7-491F-8680-9C77066500EA}"/>
    <hyperlink ref="Q793" r:id="rId2049" xr:uid="{97789028-3808-4E63-8145-64A274AB5C00}"/>
    <hyperlink ref="S793" r:id="rId2050" xr:uid="{BEADDE1B-ADD5-4553-BD7B-7944C58C32B5}"/>
    <hyperlink ref="P794" r:id="rId2051" xr:uid="{89A3F726-AB1A-4F68-835E-4920B4E86F93}"/>
    <hyperlink ref="Q794" r:id="rId2052" xr:uid="{B1F5A256-15C9-4E96-BB2C-27DC929BE7F4}"/>
    <hyperlink ref="P795" r:id="rId2053" xr:uid="{8ED3659F-CB9F-4EA9-A169-ADCBBFC2D5E4}"/>
    <hyperlink ref="Q795" r:id="rId2054" xr:uid="{D2FB9515-F63E-47E7-8CBB-10E75B9C81BF}"/>
    <hyperlink ref="P796" r:id="rId2055" xr:uid="{E1AD8667-9C15-44C3-A08E-DDAC54C43906}"/>
    <hyperlink ref="Q796" r:id="rId2056" xr:uid="{E16C869A-E695-4217-B177-B468AE517A99}"/>
    <hyperlink ref="P797" r:id="rId2057" xr:uid="{FA687B66-FB7F-4A2C-9824-12219F33E2BD}"/>
    <hyperlink ref="Q797" r:id="rId2058" xr:uid="{10C30C5B-6C9D-4CDD-81D1-BCFAA9669358}"/>
    <hyperlink ref="P798" r:id="rId2059" xr:uid="{65A5FFCC-B304-424A-A282-D94411186F5E}"/>
    <hyperlink ref="P799" r:id="rId2060" xr:uid="{6E473EB4-6177-480B-9B8D-CA77A4315BC5}"/>
    <hyperlink ref="Q799" r:id="rId2061" xr:uid="{E2346D18-4BB0-47D0-89D2-CB15F9329CD0}"/>
    <hyperlink ref="P800" r:id="rId2062" location="about" xr:uid="{66694553-A727-47F4-ADB7-DF19191F76D9}"/>
    <hyperlink ref="P801" r:id="rId2063" xr:uid="{2F412E66-A3B4-455A-B675-BDA3E9883D0E}"/>
    <hyperlink ref="P802" r:id="rId2064" xr:uid="{D09E3EFC-20A3-46AA-AADD-70979FD950CB}"/>
    <hyperlink ref="Q802" r:id="rId2065" xr:uid="{89364C85-D571-4068-BADA-22ACB320CBF2}"/>
    <hyperlink ref="P803" r:id="rId2066" xr:uid="{1ADE9E07-13CC-4934-9154-52E25A19F737}"/>
    <hyperlink ref="P804" r:id="rId2067" xr:uid="{ADC692A3-3019-40D6-9653-557D8B2D04EE}"/>
    <hyperlink ref="Q804" r:id="rId2068" xr:uid="{73D8F487-F7B9-4F29-A616-1874F75BBEDB}"/>
    <hyperlink ref="P805" r:id="rId2069" xr:uid="{E9739D0E-92B4-4AAE-9956-9FDF14EDE3B2}"/>
    <hyperlink ref="Q805" r:id="rId2070" xr:uid="{5A07211B-7B05-4BE8-AA35-68451D51C1EA}"/>
    <hyperlink ref="P806" r:id="rId2071" xr:uid="{64326461-FE46-4888-BB3E-B87FCFA3CBAF}"/>
    <hyperlink ref="Q806" r:id="rId2072" xr:uid="{12541279-865D-4A9A-A468-12D642DB7FF6}"/>
    <hyperlink ref="R806" r:id="rId2073" xr:uid="{C3A7211B-172E-44DA-8788-631E5B552194}"/>
    <hyperlink ref="P807" r:id="rId2074" xr:uid="{B33B0A88-EE10-44EB-B4CF-89F90F5AE7BD}"/>
    <hyperlink ref="P808" r:id="rId2075" xr:uid="{E645CD8D-B028-473A-A107-3F5627034B95}"/>
    <hyperlink ref="Q808" r:id="rId2076" xr:uid="{372553FE-1ECC-4200-836E-1111470C1F4F}"/>
    <hyperlink ref="P809" r:id="rId2077" xr:uid="{3718AA8E-8F03-4AA3-9F79-2D26428BD9AD}"/>
    <hyperlink ref="Q809" r:id="rId2078" xr:uid="{5C2C7D0A-8637-43F7-B6BC-CE753320B02E}"/>
    <hyperlink ref="S809" r:id="rId2079" xr:uid="{CC5FB6DC-B86D-4665-BD64-267C1AD20341}"/>
    <hyperlink ref="P810" r:id="rId2080" xr:uid="{8B815DC4-50CF-40F6-85A4-850C89EAA0DB}"/>
    <hyperlink ref="Q810" r:id="rId2081" xr:uid="{3ED6CD3F-FB50-4452-9E3E-5015C2198C19}"/>
    <hyperlink ref="R810" r:id="rId2082" xr:uid="{9D85F9CE-9011-45A5-AC81-7BA2052F1987}"/>
    <hyperlink ref="P811" r:id="rId2083" xr:uid="{B610732D-8CC1-4691-BF6F-4836A01EEA33}"/>
    <hyperlink ref="Q811" r:id="rId2084" xr:uid="{FBC76FAE-6858-4503-8C2A-165ED4870B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Deals (investment)</vt:lpstr>
      <vt:lpstr>Deals (Exits)</vt:lpstr>
      <vt:lpstr>Deals (Fund)</vt:lpstr>
      <vt:lpstr>Companies</vt:lpstr>
      <vt:lpstr>Investors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Malinz</dc:creator>
  <cp:lastModifiedBy>Admin</cp:lastModifiedBy>
  <dcterms:created xsi:type="dcterms:W3CDTF">2019-09-24T08:50:23Z</dcterms:created>
  <dcterms:modified xsi:type="dcterms:W3CDTF">2023-01-24T20:10:10Z</dcterms:modified>
</cp:coreProperties>
</file>